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lexis\Documents\03_Bootcamp_DIO\Projeto_Excel\github\vendas-excel\arquivos\"/>
    </mc:Choice>
  </mc:AlternateContent>
  <xr:revisionPtr revIDLastSave="0" documentId="13_ncr:1_{FCB242D4-56F3-4310-AF02-1B107D0DF0B1}" xr6:coauthVersionLast="47" xr6:coauthVersionMax="47" xr10:uidLastSave="{00000000-0000-0000-0000-000000000000}"/>
  <bookViews>
    <workbookView xWindow="-120" yWindow="-120" windowWidth="29040" windowHeight="15720" xr2:uid="{4485CA1E-0ADB-4056-8356-18C660E9C1EF}"/>
  </bookViews>
  <sheets>
    <sheet name="Dashboard" sheetId="6" r:id="rId1"/>
    <sheet name="A̳ssets" sheetId="1" r:id="rId2"/>
    <sheet name="B̳ases" sheetId="2" r:id="rId3"/>
    <sheet name="C̳álculos" sheetId="3" r:id="rId4"/>
  </sheets>
  <definedNames>
    <definedName name="SegmentaçãodeDados_Plan">#N/A</definedName>
    <definedName name="SegmentaçãodeDados_Subscription_Type">#N/A</definedName>
    <definedName name="SegmentaçãodeDados_Year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2" l="1"/>
  <c r="P3" i="2"/>
  <c r="P4" i="2"/>
  <c r="P5" i="2"/>
  <c r="P6" i="2"/>
  <c r="P7" i="2"/>
  <c r="P8" i="2"/>
  <c r="P9" i="2"/>
  <c r="P10" i="2"/>
  <c r="P11" i="2"/>
  <c r="P12" i="2"/>
  <c r="P13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5" i="2"/>
  <c r="P4306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1" i="2"/>
  <c r="P4332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1" i="2"/>
  <c r="P4502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7" i="2"/>
  <c r="P4528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1" i="2"/>
  <c r="P4622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P4762" i="2"/>
  <c r="P4763" i="2"/>
  <c r="P4764" i="2"/>
  <c r="P4765" i="2"/>
  <c r="P4766" i="2"/>
  <c r="P4767" i="2"/>
  <c r="P4768" i="2"/>
  <c r="P4769" i="2"/>
  <c r="P4770" i="2"/>
  <c r="P4771" i="2"/>
  <c r="P4772" i="2"/>
  <c r="P4773" i="2"/>
  <c r="P4774" i="2"/>
  <c r="P4775" i="2"/>
  <c r="P4776" i="2"/>
  <c r="P4777" i="2"/>
  <c r="P4778" i="2"/>
  <c r="P4779" i="2"/>
  <c r="P4780" i="2"/>
  <c r="P4781" i="2"/>
  <c r="P4782" i="2"/>
  <c r="P4783" i="2"/>
  <c r="P4784" i="2"/>
  <c r="P4785" i="2"/>
  <c r="P4786" i="2"/>
  <c r="P4787" i="2"/>
  <c r="P4788" i="2"/>
  <c r="P4789" i="2"/>
  <c r="P4790" i="2"/>
  <c r="P4791" i="2"/>
  <c r="P4792" i="2"/>
  <c r="P4793" i="2"/>
  <c r="P4794" i="2"/>
  <c r="P4795" i="2"/>
  <c r="P4796" i="2"/>
  <c r="P4797" i="2"/>
  <c r="P4798" i="2"/>
  <c r="P4799" i="2"/>
  <c r="P4800" i="2"/>
  <c r="P4801" i="2"/>
  <c r="P4802" i="2"/>
  <c r="P4803" i="2"/>
  <c r="P4804" i="2"/>
  <c r="P4805" i="2"/>
  <c r="P4806" i="2"/>
  <c r="P4807" i="2"/>
  <c r="P4808" i="2"/>
  <c r="P4809" i="2"/>
  <c r="P4810" i="2"/>
  <c r="P4811" i="2"/>
  <c r="P4812" i="2"/>
  <c r="P4813" i="2"/>
  <c r="P4814" i="2"/>
  <c r="P4815" i="2"/>
  <c r="P4816" i="2"/>
  <c r="P4817" i="2"/>
  <c r="P4818" i="2"/>
  <c r="P4819" i="2"/>
  <c r="P4820" i="2"/>
  <c r="P4821" i="2"/>
  <c r="P4822" i="2"/>
  <c r="P4823" i="2"/>
  <c r="P4824" i="2"/>
  <c r="P4825" i="2"/>
  <c r="P4826" i="2"/>
  <c r="P4827" i="2"/>
  <c r="P4828" i="2"/>
  <c r="P4829" i="2"/>
  <c r="P4830" i="2"/>
  <c r="P4831" i="2"/>
  <c r="P4832" i="2"/>
  <c r="P4833" i="2"/>
  <c r="P4834" i="2"/>
  <c r="P4835" i="2"/>
  <c r="P4836" i="2"/>
  <c r="P4837" i="2"/>
  <c r="P4838" i="2"/>
  <c r="P4839" i="2"/>
  <c r="P4840" i="2"/>
  <c r="P4841" i="2"/>
  <c r="P4842" i="2"/>
  <c r="P4843" i="2"/>
  <c r="P4844" i="2"/>
  <c r="P4845" i="2"/>
  <c r="P4846" i="2"/>
  <c r="P4847" i="2"/>
  <c r="P4848" i="2"/>
  <c r="P4849" i="2"/>
  <c r="P4850" i="2"/>
  <c r="P4851" i="2"/>
  <c r="P4852" i="2"/>
  <c r="P4853" i="2"/>
  <c r="P4854" i="2"/>
  <c r="P4855" i="2"/>
  <c r="P4856" i="2"/>
  <c r="P4857" i="2"/>
  <c r="P4858" i="2"/>
  <c r="P4859" i="2"/>
  <c r="P4860" i="2"/>
  <c r="P4861" i="2"/>
  <c r="P4862" i="2"/>
  <c r="P4863" i="2"/>
  <c r="P4864" i="2"/>
  <c r="P4865" i="2"/>
  <c r="P4866" i="2"/>
  <c r="P4867" i="2"/>
  <c r="P4868" i="2"/>
  <c r="P4869" i="2"/>
  <c r="P4870" i="2"/>
  <c r="P4871" i="2"/>
  <c r="P4872" i="2"/>
  <c r="P4873" i="2"/>
  <c r="P4874" i="2"/>
  <c r="P4875" i="2"/>
  <c r="P4876" i="2"/>
  <c r="P4877" i="2"/>
  <c r="P4878" i="2"/>
  <c r="P4879" i="2"/>
  <c r="P4880" i="2"/>
  <c r="P4881" i="2"/>
  <c r="P4882" i="2"/>
  <c r="P4883" i="2"/>
  <c r="P4884" i="2"/>
  <c r="P4885" i="2"/>
  <c r="P4886" i="2"/>
  <c r="P4887" i="2"/>
  <c r="P4888" i="2"/>
  <c r="P4889" i="2"/>
  <c r="P4890" i="2"/>
  <c r="P4891" i="2"/>
  <c r="P4892" i="2"/>
  <c r="P4893" i="2"/>
  <c r="P4894" i="2"/>
  <c r="P4895" i="2"/>
  <c r="P4896" i="2"/>
  <c r="P4897" i="2"/>
  <c r="P4898" i="2"/>
  <c r="P4899" i="2"/>
  <c r="P4900" i="2"/>
  <c r="P4901" i="2"/>
  <c r="P4902" i="2"/>
  <c r="P4903" i="2"/>
  <c r="P4904" i="2"/>
  <c r="P4905" i="2"/>
  <c r="P4906" i="2"/>
  <c r="P4907" i="2"/>
  <c r="P4908" i="2"/>
  <c r="P4909" i="2"/>
  <c r="P4910" i="2"/>
  <c r="P4911" i="2"/>
  <c r="P4912" i="2"/>
  <c r="P4913" i="2"/>
  <c r="P4914" i="2"/>
  <c r="P4915" i="2"/>
  <c r="P4916" i="2"/>
  <c r="P4917" i="2"/>
  <c r="P4918" i="2"/>
  <c r="P4919" i="2"/>
  <c r="P4920" i="2"/>
  <c r="P4921" i="2"/>
  <c r="P4922" i="2"/>
  <c r="P4923" i="2"/>
  <c r="P4924" i="2"/>
  <c r="P4925" i="2"/>
  <c r="P4926" i="2"/>
  <c r="P4927" i="2"/>
  <c r="P4928" i="2"/>
  <c r="P4929" i="2"/>
  <c r="P4930" i="2"/>
  <c r="P4931" i="2"/>
  <c r="P4932" i="2"/>
  <c r="P4933" i="2"/>
  <c r="P4934" i="2"/>
  <c r="P4935" i="2"/>
  <c r="P4936" i="2"/>
  <c r="P4937" i="2"/>
  <c r="P4938" i="2"/>
  <c r="P4939" i="2"/>
  <c r="P4940" i="2"/>
  <c r="P4941" i="2"/>
  <c r="P4942" i="2"/>
  <c r="P4943" i="2"/>
  <c r="P4944" i="2"/>
  <c r="P4945" i="2"/>
  <c r="P4946" i="2"/>
  <c r="P4947" i="2"/>
  <c r="P4948" i="2"/>
  <c r="P4949" i="2"/>
  <c r="P4950" i="2"/>
  <c r="P4951" i="2"/>
  <c r="P4952" i="2"/>
  <c r="P4953" i="2"/>
  <c r="P4954" i="2"/>
  <c r="P4955" i="2"/>
  <c r="P4956" i="2"/>
  <c r="P4957" i="2"/>
  <c r="P4958" i="2"/>
  <c r="P4959" i="2"/>
  <c r="P4960" i="2"/>
  <c r="P4961" i="2"/>
  <c r="P4962" i="2"/>
  <c r="P4963" i="2"/>
  <c r="P4964" i="2"/>
  <c r="P4965" i="2"/>
  <c r="P4966" i="2"/>
  <c r="P4967" i="2"/>
  <c r="P4968" i="2"/>
  <c r="P4969" i="2"/>
  <c r="P4970" i="2"/>
  <c r="P4971" i="2"/>
  <c r="P4972" i="2"/>
  <c r="P4973" i="2"/>
  <c r="P4974" i="2"/>
  <c r="P4975" i="2"/>
  <c r="P4976" i="2"/>
  <c r="P4977" i="2"/>
  <c r="P4978" i="2"/>
  <c r="P4979" i="2"/>
  <c r="P4980" i="2"/>
  <c r="P4981" i="2"/>
  <c r="P4982" i="2"/>
  <c r="P4983" i="2"/>
  <c r="P4984" i="2"/>
  <c r="P4985" i="2"/>
  <c r="P4986" i="2"/>
  <c r="P4987" i="2"/>
  <c r="P4988" i="2"/>
  <c r="P4989" i="2"/>
  <c r="P4990" i="2"/>
  <c r="P4991" i="2"/>
  <c r="P4992" i="2"/>
  <c r="P4993" i="2"/>
  <c r="P4994" i="2"/>
  <c r="P4995" i="2"/>
  <c r="P4996" i="2"/>
  <c r="P4997" i="2"/>
  <c r="P4998" i="2"/>
  <c r="P4999" i="2"/>
  <c r="P5000" i="2"/>
  <c r="P5001" i="2"/>
  <c r="P5002" i="2"/>
  <c r="P5003" i="2"/>
  <c r="P5004" i="2"/>
  <c r="P5005" i="2"/>
  <c r="P5006" i="2"/>
  <c r="P5007" i="2"/>
  <c r="P5008" i="2"/>
  <c r="P5009" i="2"/>
  <c r="P5010" i="2"/>
  <c r="P5011" i="2"/>
  <c r="P5012" i="2"/>
  <c r="P5013" i="2"/>
  <c r="P5014" i="2"/>
  <c r="P5015" i="2"/>
  <c r="P5016" i="2"/>
  <c r="P5017" i="2"/>
  <c r="P5018" i="2"/>
  <c r="P5019" i="2"/>
  <c r="P5020" i="2"/>
  <c r="P5021" i="2"/>
  <c r="P5022" i="2"/>
  <c r="P5023" i="2"/>
  <c r="P5024" i="2"/>
  <c r="P5025" i="2"/>
  <c r="P5026" i="2"/>
  <c r="P5027" i="2"/>
  <c r="P5028" i="2"/>
  <c r="P5029" i="2"/>
  <c r="P5030" i="2"/>
  <c r="P5031" i="2"/>
  <c r="P5032" i="2"/>
  <c r="P5033" i="2"/>
  <c r="P5034" i="2"/>
  <c r="P5035" i="2"/>
  <c r="P5036" i="2"/>
  <c r="P5037" i="2"/>
  <c r="P5038" i="2"/>
  <c r="P5039" i="2"/>
  <c r="P5040" i="2"/>
  <c r="P5041" i="2"/>
  <c r="P5042" i="2"/>
  <c r="P5043" i="2"/>
  <c r="P5044" i="2"/>
  <c r="P5045" i="2"/>
  <c r="P5046" i="2"/>
  <c r="P5047" i="2"/>
  <c r="P5048" i="2"/>
  <c r="P5049" i="2"/>
  <c r="P5050" i="2"/>
  <c r="P5051" i="2"/>
  <c r="P5052" i="2"/>
  <c r="P5053" i="2"/>
  <c r="P5054" i="2"/>
  <c r="P5055" i="2"/>
  <c r="P5056" i="2"/>
  <c r="P5057" i="2"/>
  <c r="P5058" i="2"/>
  <c r="P5059" i="2"/>
  <c r="P5060" i="2"/>
  <c r="P5061" i="2"/>
  <c r="P5062" i="2"/>
  <c r="P5063" i="2"/>
  <c r="P5064" i="2"/>
  <c r="P5065" i="2"/>
  <c r="P5066" i="2"/>
  <c r="P5067" i="2"/>
  <c r="P5068" i="2"/>
  <c r="P5069" i="2"/>
  <c r="P5070" i="2"/>
  <c r="P5071" i="2"/>
  <c r="P5072" i="2"/>
  <c r="P5073" i="2"/>
  <c r="P5074" i="2"/>
  <c r="P5075" i="2"/>
  <c r="P5076" i="2"/>
  <c r="P5077" i="2"/>
  <c r="P5078" i="2"/>
  <c r="P5079" i="2"/>
  <c r="P5080" i="2"/>
  <c r="P5081" i="2"/>
  <c r="P5082" i="2"/>
  <c r="P5083" i="2"/>
  <c r="P5084" i="2"/>
  <c r="P5085" i="2"/>
  <c r="P5086" i="2"/>
  <c r="P5087" i="2"/>
  <c r="P5088" i="2"/>
  <c r="P5089" i="2"/>
  <c r="P5090" i="2"/>
  <c r="P5091" i="2"/>
  <c r="P5092" i="2"/>
  <c r="P5093" i="2"/>
  <c r="P5094" i="2"/>
  <c r="P5095" i="2"/>
  <c r="P5096" i="2"/>
  <c r="P5097" i="2"/>
  <c r="P5098" i="2"/>
  <c r="P5099" i="2"/>
  <c r="P5100" i="2"/>
  <c r="P5101" i="2"/>
  <c r="P5102" i="2"/>
  <c r="P5103" i="2"/>
  <c r="P5104" i="2"/>
  <c r="P5105" i="2"/>
  <c r="P5106" i="2"/>
  <c r="P5107" i="2"/>
  <c r="P5108" i="2"/>
  <c r="P5109" i="2"/>
  <c r="P5110" i="2"/>
  <c r="P5111" i="2"/>
  <c r="P5112" i="2"/>
  <c r="P5113" i="2"/>
  <c r="P5114" i="2"/>
  <c r="P5115" i="2"/>
  <c r="P5116" i="2"/>
  <c r="P5117" i="2"/>
  <c r="P5118" i="2"/>
  <c r="P5119" i="2"/>
  <c r="P5120" i="2"/>
  <c r="P5121" i="2"/>
  <c r="P5122" i="2"/>
  <c r="P5123" i="2"/>
  <c r="P5124" i="2"/>
  <c r="P5125" i="2"/>
  <c r="P5126" i="2"/>
  <c r="P5127" i="2"/>
  <c r="P5128" i="2"/>
  <c r="P5129" i="2"/>
  <c r="P5130" i="2"/>
  <c r="P5131" i="2"/>
  <c r="P5132" i="2"/>
  <c r="P5133" i="2"/>
  <c r="P5134" i="2"/>
  <c r="P5135" i="2"/>
  <c r="P5136" i="2"/>
  <c r="P5137" i="2"/>
  <c r="P5138" i="2"/>
  <c r="P5139" i="2"/>
  <c r="P5140" i="2"/>
  <c r="P5141" i="2"/>
  <c r="P5142" i="2"/>
  <c r="P5143" i="2"/>
  <c r="P5144" i="2"/>
  <c r="P5145" i="2"/>
  <c r="P5146" i="2"/>
  <c r="P5147" i="2"/>
  <c r="P5148" i="2"/>
  <c r="P5149" i="2"/>
  <c r="P5150" i="2"/>
  <c r="P5151" i="2"/>
  <c r="P5152" i="2"/>
  <c r="P5153" i="2"/>
  <c r="P5154" i="2"/>
  <c r="P5155" i="2"/>
  <c r="P5156" i="2"/>
  <c r="P5157" i="2"/>
  <c r="P5158" i="2"/>
  <c r="P5159" i="2"/>
  <c r="P5160" i="2"/>
  <c r="P5161" i="2"/>
  <c r="P5162" i="2"/>
  <c r="P5163" i="2"/>
  <c r="P5164" i="2"/>
  <c r="P5165" i="2"/>
  <c r="P5166" i="2"/>
  <c r="P5167" i="2"/>
  <c r="P5168" i="2"/>
  <c r="P5169" i="2"/>
  <c r="P5170" i="2"/>
  <c r="P5171" i="2"/>
  <c r="P5172" i="2"/>
  <c r="P5173" i="2"/>
  <c r="P5174" i="2"/>
  <c r="P5175" i="2"/>
  <c r="P5176" i="2"/>
  <c r="P5177" i="2"/>
  <c r="P5178" i="2"/>
  <c r="P5179" i="2"/>
  <c r="P5180" i="2"/>
  <c r="P5181" i="2"/>
  <c r="P5182" i="2"/>
  <c r="P5183" i="2"/>
  <c r="P5184" i="2"/>
  <c r="P5185" i="2"/>
  <c r="P5186" i="2"/>
  <c r="P5187" i="2"/>
  <c r="P5188" i="2"/>
  <c r="P5189" i="2"/>
  <c r="P5190" i="2"/>
  <c r="P5191" i="2"/>
  <c r="P5192" i="2"/>
  <c r="P5193" i="2"/>
  <c r="P5194" i="2"/>
  <c r="P5195" i="2"/>
  <c r="P5196" i="2"/>
  <c r="P5197" i="2"/>
  <c r="P5198" i="2"/>
  <c r="P5199" i="2"/>
  <c r="P5200" i="2"/>
  <c r="P5201" i="2"/>
  <c r="P5202" i="2"/>
  <c r="P5203" i="2"/>
  <c r="P5204" i="2"/>
  <c r="P5205" i="2"/>
  <c r="P5206" i="2"/>
  <c r="P5207" i="2"/>
  <c r="P5208" i="2"/>
  <c r="P5209" i="2"/>
  <c r="P5210" i="2"/>
  <c r="P5211" i="2"/>
  <c r="P5212" i="2"/>
  <c r="P5213" i="2"/>
  <c r="P5214" i="2"/>
  <c r="P5215" i="2"/>
  <c r="P5216" i="2"/>
  <c r="P5217" i="2"/>
  <c r="P5218" i="2"/>
  <c r="P5219" i="2"/>
  <c r="P5220" i="2"/>
  <c r="P5221" i="2"/>
  <c r="P5222" i="2"/>
  <c r="P5223" i="2"/>
  <c r="P5224" i="2"/>
  <c r="P5225" i="2"/>
  <c r="P5226" i="2"/>
  <c r="P5227" i="2"/>
  <c r="P5228" i="2"/>
  <c r="P5229" i="2"/>
  <c r="P5230" i="2"/>
  <c r="P5231" i="2"/>
  <c r="P5232" i="2"/>
  <c r="P5233" i="2"/>
  <c r="P5234" i="2"/>
  <c r="P5235" i="2"/>
  <c r="P5236" i="2"/>
  <c r="P5237" i="2"/>
  <c r="P5238" i="2"/>
  <c r="P5239" i="2"/>
  <c r="P5240" i="2"/>
  <c r="P5241" i="2"/>
  <c r="P5242" i="2"/>
  <c r="P5243" i="2"/>
  <c r="P5244" i="2"/>
  <c r="P5245" i="2"/>
  <c r="P5246" i="2"/>
  <c r="P5247" i="2"/>
  <c r="P5248" i="2"/>
  <c r="P5249" i="2"/>
  <c r="P5250" i="2"/>
  <c r="P5251" i="2"/>
  <c r="P5252" i="2"/>
  <c r="P5253" i="2"/>
  <c r="P5254" i="2"/>
  <c r="P5255" i="2"/>
  <c r="P5256" i="2"/>
  <c r="P5257" i="2"/>
  <c r="P5258" i="2"/>
  <c r="P5259" i="2"/>
  <c r="P5260" i="2"/>
  <c r="P5261" i="2"/>
  <c r="P5262" i="2"/>
  <c r="P5263" i="2"/>
  <c r="P5264" i="2"/>
  <c r="P5265" i="2"/>
  <c r="P5266" i="2"/>
  <c r="P5267" i="2"/>
  <c r="P5268" i="2"/>
  <c r="P5269" i="2"/>
  <c r="P5270" i="2"/>
  <c r="P5271" i="2"/>
  <c r="P5272" i="2"/>
  <c r="P5273" i="2"/>
  <c r="P5274" i="2"/>
  <c r="P5275" i="2"/>
  <c r="P5276" i="2"/>
  <c r="P5277" i="2"/>
  <c r="P5278" i="2"/>
  <c r="P5279" i="2"/>
  <c r="P5280" i="2"/>
  <c r="P5281" i="2"/>
  <c r="P5282" i="2"/>
  <c r="P5283" i="2"/>
  <c r="P5284" i="2"/>
  <c r="P5285" i="2"/>
  <c r="P5286" i="2"/>
  <c r="P5287" i="2"/>
  <c r="P5288" i="2"/>
  <c r="P5289" i="2"/>
  <c r="P5290" i="2"/>
  <c r="P5291" i="2"/>
  <c r="P5292" i="2"/>
  <c r="P5293" i="2"/>
  <c r="P5294" i="2"/>
  <c r="P5295" i="2"/>
  <c r="P5296" i="2"/>
  <c r="P5297" i="2"/>
  <c r="P5298" i="2"/>
  <c r="P5299" i="2"/>
  <c r="P5300" i="2"/>
  <c r="P5301" i="2"/>
  <c r="P5302" i="2"/>
  <c r="P5303" i="2"/>
  <c r="P5304" i="2"/>
  <c r="P5305" i="2"/>
  <c r="P5306" i="2"/>
  <c r="P5307" i="2"/>
  <c r="P5308" i="2"/>
  <c r="P5309" i="2"/>
  <c r="P5310" i="2"/>
  <c r="P5311" i="2"/>
  <c r="P5312" i="2"/>
  <c r="P5313" i="2"/>
  <c r="P5314" i="2"/>
  <c r="P5315" i="2"/>
  <c r="P5316" i="2"/>
  <c r="P5317" i="2"/>
  <c r="P5318" i="2"/>
  <c r="P5319" i="2"/>
  <c r="P5320" i="2"/>
  <c r="P5321" i="2"/>
  <c r="P5322" i="2"/>
  <c r="P5323" i="2"/>
  <c r="P5324" i="2"/>
  <c r="P5325" i="2"/>
  <c r="P5326" i="2"/>
  <c r="P5327" i="2"/>
  <c r="P5328" i="2"/>
  <c r="P5329" i="2"/>
  <c r="P5330" i="2"/>
  <c r="P5331" i="2"/>
  <c r="P5332" i="2"/>
  <c r="P5333" i="2"/>
  <c r="P5334" i="2"/>
  <c r="P5335" i="2"/>
  <c r="P5336" i="2"/>
  <c r="P5337" i="2"/>
  <c r="P5338" i="2"/>
  <c r="P5339" i="2"/>
  <c r="P5340" i="2"/>
  <c r="P5341" i="2"/>
  <c r="P5342" i="2"/>
  <c r="P5343" i="2"/>
  <c r="P5344" i="2"/>
  <c r="P5345" i="2"/>
  <c r="P5346" i="2"/>
  <c r="P5347" i="2"/>
  <c r="P5348" i="2"/>
  <c r="P5349" i="2"/>
  <c r="P5350" i="2"/>
  <c r="P5351" i="2"/>
  <c r="P5352" i="2"/>
  <c r="P5353" i="2"/>
  <c r="P5354" i="2"/>
  <c r="P5355" i="2"/>
  <c r="P5356" i="2"/>
  <c r="P5357" i="2"/>
  <c r="P5358" i="2"/>
  <c r="P5359" i="2"/>
  <c r="P5360" i="2"/>
  <c r="P5361" i="2"/>
  <c r="P5362" i="2"/>
  <c r="P5363" i="2"/>
  <c r="P5364" i="2"/>
  <c r="P5365" i="2"/>
  <c r="P5366" i="2"/>
  <c r="P5367" i="2"/>
  <c r="P5368" i="2"/>
  <c r="P5369" i="2"/>
  <c r="P5370" i="2"/>
  <c r="P5371" i="2"/>
  <c r="P5372" i="2"/>
  <c r="P5373" i="2"/>
  <c r="P5374" i="2"/>
  <c r="P5375" i="2"/>
  <c r="P5376" i="2"/>
  <c r="P5377" i="2"/>
  <c r="P5378" i="2"/>
  <c r="P5379" i="2"/>
  <c r="P5380" i="2"/>
  <c r="P5381" i="2"/>
  <c r="P5382" i="2"/>
  <c r="P5383" i="2"/>
  <c r="P5384" i="2"/>
  <c r="P5385" i="2"/>
  <c r="P5386" i="2"/>
  <c r="P5387" i="2"/>
  <c r="P5388" i="2"/>
  <c r="P5389" i="2"/>
  <c r="P5390" i="2"/>
  <c r="P5391" i="2"/>
  <c r="P5392" i="2"/>
  <c r="P5393" i="2"/>
  <c r="P5394" i="2"/>
  <c r="P5395" i="2"/>
  <c r="P5396" i="2"/>
  <c r="P5397" i="2"/>
  <c r="P5398" i="2"/>
  <c r="P5399" i="2"/>
  <c r="P5400" i="2"/>
  <c r="P5401" i="2"/>
  <c r="P5402" i="2"/>
  <c r="P5403" i="2"/>
  <c r="P5404" i="2"/>
  <c r="P5405" i="2"/>
  <c r="P5406" i="2"/>
  <c r="P5407" i="2"/>
  <c r="P5408" i="2"/>
  <c r="P5409" i="2"/>
  <c r="P5410" i="2"/>
  <c r="P5411" i="2"/>
  <c r="P5412" i="2"/>
  <c r="P5413" i="2"/>
  <c r="P5414" i="2"/>
  <c r="P5415" i="2"/>
  <c r="P5416" i="2"/>
  <c r="P5417" i="2"/>
  <c r="P5418" i="2"/>
  <c r="P5419" i="2"/>
  <c r="P5420" i="2"/>
  <c r="P5421" i="2"/>
  <c r="P5422" i="2"/>
  <c r="P5423" i="2"/>
  <c r="P5424" i="2"/>
  <c r="P5425" i="2"/>
  <c r="P5426" i="2"/>
  <c r="P5427" i="2"/>
  <c r="P5428" i="2"/>
  <c r="P5429" i="2"/>
  <c r="P5430" i="2"/>
  <c r="P5431" i="2"/>
  <c r="P5432" i="2"/>
  <c r="P5433" i="2"/>
  <c r="P5434" i="2"/>
  <c r="P5435" i="2"/>
  <c r="P5436" i="2"/>
  <c r="P5437" i="2"/>
  <c r="P5438" i="2"/>
  <c r="P5439" i="2"/>
  <c r="P5440" i="2"/>
  <c r="P5441" i="2"/>
  <c r="P5442" i="2"/>
  <c r="P5443" i="2"/>
  <c r="P5444" i="2"/>
  <c r="P5445" i="2"/>
  <c r="P5446" i="2"/>
  <c r="P5447" i="2"/>
  <c r="P5448" i="2"/>
  <c r="P5449" i="2"/>
  <c r="P5450" i="2"/>
  <c r="P5451" i="2"/>
  <c r="P5452" i="2"/>
  <c r="P5453" i="2"/>
  <c r="P5454" i="2"/>
  <c r="P5455" i="2"/>
  <c r="P5456" i="2"/>
  <c r="P5457" i="2"/>
  <c r="P5458" i="2"/>
  <c r="P5459" i="2"/>
  <c r="P5460" i="2"/>
  <c r="P5461" i="2"/>
  <c r="P5462" i="2"/>
  <c r="P5463" i="2"/>
  <c r="P5464" i="2"/>
  <c r="P5465" i="2"/>
  <c r="P5466" i="2"/>
  <c r="P5467" i="2"/>
  <c r="P5468" i="2"/>
  <c r="P5469" i="2"/>
  <c r="P5470" i="2"/>
  <c r="P5471" i="2"/>
  <c r="P5472" i="2"/>
  <c r="P5473" i="2"/>
  <c r="P5474" i="2"/>
  <c r="P5475" i="2"/>
  <c r="P5476" i="2"/>
  <c r="P5477" i="2"/>
  <c r="P5478" i="2"/>
  <c r="P5479" i="2"/>
  <c r="P5480" i="2"/>
  <c r="P5481" i="2"/>
  <c r="P5482" i="2"/>
  <c r="P5483" i="2"/>
  <c r="P5484" i="2"/>
  <c r="P5485" i="2"/>
  <c r="P5486" i="2"/>
  <c r="P5487" i="2"/>
  <c r="P5488" i="2"/>
  <c r="P5489" i="2"/>
  <c r="P5490" i="2"/>
  <c r="P5491" i="2"/>
  <c r="P5492" i="2"/>
  <c r="P5493" i="2"/>
  <c r="P5494" i="2"/>
  <c r="P5495" i="2"/>
  <c r="P5496" i="2"/>
  <c r="P5497" i="2"/>
  <c r="P5498" i="2"/>
  <c r="P5499" i="2"/>
  <c r="P5500" i="2"/>
  <c r="P5501" i="2"/>
  <c r="P5502" i="2"/>
  <c r="P5503" i="2"/>
  <c r="P5504" i="2"/>
  <c r="P5505" i="2"/>
  <c r="P5506" i="2"/>
  <c r="P5507" i="2"/>
  <c r="P5508" i="2"/>
  <c r="P5509" i="2"/>
  <c r="P5510" i="2"/>
  <c r="P5511" i="2"/>
  <c r="P5512" i="2"/>
  <c r="P5513" i="2"/>
  <c r="P5514" i="2"/>
  <c r="P5515" i="2"/>
  <c r="P5516" i="2"/>
  <c r="P5517" i="2"/>
  <c r="P5518" i="2"/>
  <c r="P5519" i="2"/>
  <c r="P5520" i="2"/>
  <c r="P5521" i="2"/>
  <c r="P5522" i="2"/>
  <c r="P5523" i="2"/>
  <c r="P5524" i="2"/>
  <c r="P5525" i="2"/>
  <c r="P5526" i="2"/>
  <c r="P5527" i="2"/>
  <c r="P5528" i="2"/>
  <c r="P5529" i="2"/>
  <c r="P5530" i="2"/>
  <c r="P5531" i="2"/>
  <c r="P5532" i="2"/>
  <c r="P5533" i="2"/>
  <c r="P5534" i="2"/>
  <c r="P5535" i="2"/>
  <c r="P5536" i="2"/>
  <c r="P5537" i="2"/>
  <c r="P5538" i="2"/>
  <c r="P5539" i="2"/>
  <c r="P5540" i="2"/>
  <c r="P5541" i="2"/>
  <c r="P5542" i="2"/>
  <c r="P5543" i="2"/>
  <c r="P5544" i="2"/>
  <c r="P5545" i="2"/>
  <c r="P5546" i="2"/>
  <c r="P5547" i="2"/>
  <c r="P5548" i="2"/>
  <c r="P5549" i="2"/>
  <c r="P5550" i="2"/>
  <c r="P5551" i="2"/>
  <c r="P5552" i="2"/>
  <c r="P5553" i="2"/>
  <c r="P5554" i="2"/>
  <c r="P5555" i="2"/>
  <c r="P5556" i="2"/>
  <c r="P5557" i="2"/>
  <c r="P5558" i="2"/>
  <c r="P5559" i="2"/>
  <c r="P5560" i="2"/>
  <c r="P5561" i="2"/>
  <c r="P5562" i="2"/>
  <c r="P5563" i="2"/>
  <c r="P5564" i="2"/>
  <c r="P5565" i="2"/>
  <c r="P5566" i="2"/>
  <c r="P5567" i="2"/>
  <c r="P5568" i="2"/>
  <c r="P5569" i="2"/>
  <c r="P5570" i="2"/>
  <c r="P5571" i="2"/>
  <c r="P5572" i="2"/>
  <c r="P5573" i="2"/>
  <c r="P5574" i="2"/>
  <c r="P5575" i="2"/>
  <c r="P5576" i="2"/>
  <c r="P5577" i="2"/>
  <c r="P5578" i="2"/>
  <c r="P5579" i="2"/>
  <c r="P5580" i="2"/>
  <c r="P5581" i="2"/>
  <c r="P5582" i="2"/>
  <c r="P5583" i="2"/>
  <c r="P5584" i="2"/>
  <c r="P5585" i="2"/>
  <c r="P5586" i="2"/>
  <c r="P5587" i="2"/>
  <c r="P5588" i="2"/>
  <c r="P5589" i="2"/>
  <c r="P5590" i="2"/>
  <c r="P5591" i="2"/>
  <c r="P5592" i="2"/>
  <c r="P5593" i="2"/>
  <c r="P5594" i="2"/>
  <c r="P5595" i="2"/>
  <c r="P5596" i="2"/>
  <c r="P5597" i="2"/>
  <c r="P5598" i="2"/>
  <c r="P5599" i="2"/>
  <c r="P5600" i="2"/>
  <c r="P5601" i="2"/>
  <c r="P5602" i="2"/>
  <c r="P5603" i="2"/>
  <c r="P5604" i="2"/>
  <c r="P5605" i="2"/>
  <c r="P5606" i="2"/>
  <c r="P5607" i="2"/>
  <c r="P5608" i="2"/>
  <c r="P5609" i="2"/>
  <c r="P5610" i="2"/>
  <c r="P5611" i="2"/>
  <c r="P5612" i="2"/>
  <c r="P5613" i="2"/>
  <c r="P5614" i="2"/>
  <c r="P5615" i="2"/>
  <c r="P5616" i="2"/>
  <c r="P5617" i="2"/>
  <c r="P5618" i="2"/>
  <c r="P5619" i="2"/>
  <c r="P5620" i="2"/>
  <c r="P5621" i="2"/>
  <c r="P5622" i="2"/>
  <c r="P5623" i="2"/>
  <c r="P5624" i="2"/>
  <c r="P5625" i="2"/>
  <c r="P5626" i="2"/>
  <c r="P5627" i="2"/>
  <c r="P5628" i="2"/>
  <c r="P5629" i="2"/>
  <c r="P5630" i="2"/>
  <c r="P5631" i="2"/>
  <c r="P5632" i="2"/>
  <c r="P5633" i="2"/>
  <c r="P5634" i="2"/>
  <c r="P5635" i="2"/>
  <c r="P5636" i="2"/>
  <c r="P5637" i="2"/>
  <c r="P5638" i="2"/>
  <c r="P5639" i="2"/>
  <c r="P5640" i="2"/>
  <c r="P5641" i="2"/>
  <c r="P5642" i="2"/>
  <c r="P5643" i="2"/>
  <c r="P5644" i="2"/>
  <c r="P5645" i="2"/>
  <c r="P5646" i="2"/>
  <c r="P5647" i="2"/>
  <c r="P5648" i="2"/>
  <c r="P5649" i="2"/>
  <c r="P5650" i="2"/>
  <c r="P5651" i="2"/>
  <c r="P5652" i="2"/>
  <c r="P5653" i="2"/>
  <c r="P5654" i="2"/>
  <c r="P5655" i="2"/>
  <c r="P5656" i="2"/>
  <c r="P5657" i="2"/>
  <c r="P5658" i="2"/>
  <c r="P5659" i="2"/>
  <c r="P5660" i="2"/>
  <c r="P5661" i="2"/>
  <c r="P5662" i="2"/>
  <c r="P5663" i="2"/>
  <c r="P5664" i="2"/>
  <c r="P5665" i="2"/>
  <c r="P5666" i="2"/>
  <c r="P5667" i="2"/>
  <c r="P5668" i="2"/>
  <c r="P5669" i="2"/>
  <c r="P5670" i="2"/>
  <c r="P5671" i="2"/>
  <c r="P5672" i="2"/>
  <c r="P5673" i="2"/>
  <c r="P5674" i="2"/>
  <c r="P5675" i="2"/>
  <c r="P5676" i="2"/>
  <c r="P5677" i="2"/>
  <c r="P5678" i="2"/>
  <c r="P5679" i="2"/>
  <c r="P5680" i="2"/>
  <c r="P5681" i="2"/>
  <c r="P5682" i="2"/>
  <c r="P5683" i="2"/>
  <c r="P5684" i="2"/>
  <c r="P5685" i="2"/>
  <c r="P5686" i="2"/>
  <c r="P5687" i="2"/>
  <c r="P5688" i="2"/>
  <c r="P5689" i="2"/>
  <c r="P5690" i="2"/>
  <c r="P5691" i="2"/>
  <c r="P5692" i="2"/>
  <c r="P5693" i="2"/>
  <c r="P5694" i="2"/>
  <c r="P5695" i="2"/>
  <c r="P5696" i="2"/>
  <c r="P5697" i="2"/>
  <c r="P5698" i="2"/>
  <c r="P5699" i="2"/>
  <c r="P5700" i="2"/>
  <c r="P5701" i="2"/>
  <c r="P5702" i="2"/>
  <c r="P5703" i="2"/>
  <c r="P5704" i="2"/>
  <c r="P5705" i="2"/>
  <c r="P5706" i="2"/>
  <c r="P5707" i="2"/>
  <c r="P5708" i="2"/>
  <c r="P5709" i="2"/>
  <c r="P5710" i="2"/>
  <c r="P5711" i="2"/>
  <c r="P5712" i="2"/>
  <c r="P5713" i="2"/>
  <c r="P5714" i="2"/>
  <c r="P5715" i="2"/>
  <c r="P5716" i="2"/>
  <c r="P5717" i="2"/>
  <c r="P5718" i="2"/>
  <c r="P5719" i="2"/>
  <c r="P5720" i="2"/>
  <c r="P5721" i="2"/>
  <c r="P5722" i="2"/>
  <c r="P5723" i="2"/>
  <c r="P5724" i="2"/>
  <c r="P5725" i="2"/>
  <c r="P5726" i="2"/>
  <c r="P5727" i="2"/>
  <c r="P5728" i="2"/>
  <c r="P5729" i="2"/>
  <c r="P5730" i="2"/>
  <c r="P5731" i="2"/>
  <c r="P5732" i="2"/>
  <c r="P5733" i="2"/>
  <c r="P5734" i="2"/>
  <c r="P5735" i="2"/>
  <c r="P5736" i="2"/>
  <c r="P5737" i="2"/>
  <c r="P5738" i="2"/>
  <c r="P5739" i="2"/>
  <c r="P5740" i="2"/>
  <c r="P5741" i="2"/>
  <c r="P5742" i="2"/>
  <c r="P5743" i="2"/>
  <c r="P5744" i="2"/>
  <c r="P5745" i="2"/>
  <c r="P5746" i="2"/>
  <c r="P5747" i="2"/>
  <c r="P5748" i="2"/>
  <c r="P5749" i="2"/>
  <c r="P5750" i="2"/>
  <c r="P5751" i="2"/>
  <c r="P5752" i="2"/>
  <c r="P5753" i="2"/>
  <c r="P5754" i="2"/>
  <c r="P5755" i="2"/>
  <c r="P5756" i="2"/>
  <c r="P5757" i="2"/>
  <c r="P5758" i="2"/>
  <c r="P5759" i="2"/>
  <c r="P5760" i="2"/>
  <c r="P5761" i="2"/>
  <c r="P5762" i="2"/>
  <c r="P5763" i="2"/>
  <c r="P5764" i="2"/>
  <c r="P5765" i="2"/>
  <c r="P5766" i="2"/>
  <c r="P5767" i="2"/>
  <c r="P5768" i="2"/>
  <c r="P5769" i="2"/>
  <c r="P5770" i="2"/>
  <c r="P5771" i="2"/>
  <c r="P5772" i="2"/>
  <c r="P5773" i="2"/>
  <c r="P5774" i="2"/>
  <c r="P5775" i="2"/>
  <c r="P5776" i="2"/>
  <c r="P5777" i="2"/>
  <c r="P5778" i="2"/>
  <c r="P5779" i="2"/>
  <c r="P5780" i="2"/>
  <c r="P5781" i="2"/>
  <c r="P5782" i="2"/>
  <c r="P5783" i="2"/>
  <c r="P5784" i="2"/>
  <c r="P5785" i="2"/>
  <c r="P5786" i="2"/>
  <c r="P5787" i="2"/>
  <c r="P5788" i="2"/>
  <c r="P5789" i="2"/>
  <c r="P5790" i="2"/>
  <c r="P5791" i="2"/>
  <c r="P5792" i="2"/>
  <c r="P5793" i="2"/>
  <c r="P5794" i="2"/>
  <c r="P5795" i="2"/>
  <c r="P5796" i="2"/>
  <c r="P5797" i="2"/>
  <c r="P5798" i="2"/>
  <c r="P5799" i="2"/>
  <c r="P5800" i="2"/>
  <c r="P5801" i="2"/>
  <c r="P5802" i="2"/>
  <c r="P5803" i="2"/>
  <c r="P5804" i="2"/>
  <c r="P5805" i="2"/>
  <c r="P5806" i="2"/>
  <c r="P5807" i="2"/>
  <c r="P5808" i="2"/>
  <c r="P5809" i="2"/>
  <c r="P5810" i="2"/>
  <c r="P5811" i="2"/>
  <c r="P5812" i="2"/>
  <c r="P5813" i="2"/>
  <c r="P5814" i="2"/>
  <c r="P5815" i="2"/>
  <c r="P5816" i="2"/>
  <c r="P5817" i="2"/>
  <c r="P5818" i="2"/>
  <c r="P5819" i="2"/>
  <c r="P5820" i="2"/>
  <c r="P5821" i="2"/>
  <c r="P5822" i="2"/>
  <c r="P5823" i="2"/>
  <c r="P5824" i="2"/>
  <c r="P5825" i="2"/>
  <c r="P5826" i="2"/>
  <c r="P5827" i="2"/>
  <c r="P5828" i="2"/>
  <c r="P5829" i="2"/>
  <c r="P5830" i="2"/>
  <c r="P5831" i="2"/>
  <c r="P5832" i="2"/>
  <c r="P5833" i="2"/>
  <c r="P5834" i="2"/>
  <c r="P5835" i="2"/>
  <c r="P5836" i="2"/>
  <c r="P5837" i="2"/>
  <c r="P5838" i="2"/>
  <c r="P5839" i="2"/>
  <c r="P5840" i="2"/>
  <c r="P5841" i="2"/>
  <c r="P5842" i="2"/>
  <c r="P5843" i="2"/>
  <c r="P5844" i="2"/>
  <c r="P5845" i="2"/>
  <c r="P5846" i="2"/>
  <c r="P5847" i="2"/>
  <c r="P5848" i="2"/>
  <c r="P5849" i="2"/>
  <c r="P5850" i="2"/>
  <c r="P5851" i="2"/>
  <c r="P5852" i="2"/>
  <c r="P5853" i="2"/>
  <c r="P5854" i="2"/>
  <c r="P5855" i="2"/>
  <c r="P5856" i="2"/>
  <c r="P5857" i="2"/>
  <c r="P5858" i="2"/>
  <c r="P5859" i="2"/>
  <c r="P5860" i="2"/>
  <c r="P5861" i="2"/>
  <c r="P5862" i="2"/>
  <c r="P5863" i="2"/>
  <c r="P5864" i="2"/>
  <c r="P5865" i="2"/>
  <c r="P5866" i="2"/>
  <c r="P5867" i="2"/>
  <c r="P5868" i="2"/>
  <c r="P5869" i="2"/>
  <c r="P5870" i="2"/>
  <c r="P5871" i="2"/>
  <c r="P5872" i="2"/>
  <c r="P5873" i="2"/>
  <c r="P5874" i="2"/>
  <c r="P5875" i="2"/>
  <c r="P5876" i="2"/>
  <c r="P5877" i="2"/>
  <c r="P5878" i="2"/>
  <c r="P5879" i="2"/>
  <c r="P5880" i="2"/>
  <c r="P5881" i="2"/>
  <c r="P5882" i="2"/>
  <c r="P5883" i="2"/>
  <c r="P5884" i="2"/>
  <c r="P5885" i="2"/>
  <c r="P5886" i="2"/>
  <c r="P5887" i="2"/>
  <c r="P5888" i="2"/>
  <c r="P5889" i="2"/>
  <c r="P5890" i="2"/>
  <c r="P5891" i="2"/>
  <c r="P5892" i="2"/>
  <c r="P5893" i="2"/>
  <c r="P5894" i="2"/>
  <c r="P5895" i="2"/>
  <c r="P5896" i="2"/>
  <c r="P5897" i="2"/>
  <c r="P5898" i="2"/>
  <c r="P5899" i="2"/>
  <c r="P5900" i="2"/>
  <c r="P5901" i="2"/>
  <c r="P5902" i="2"/>
  <c r="P5903" i="2"/>
  <c r="P5904" i="2"/>
  <c r="P5905" i="2"/>
  <c r="P5906" i="2"/>
  <c r="P5907" i="2"/>
  <c r="P5908" i="2"/>
  <c r="P5909" i="2"/>
  <c r="P5910" i="2"/>
  <c r="P5911" i="2"/>
  <c r="P5912" i="2"/>
  <c r="P5913" i="2"/>
  <c r="P5914" i="2"/>
  <c r="P5915" i="2"/>
  <c r="P5916" i="2"/>
  <c r="P5917" i="2"/>
  <c r="P5918" i="2"/>
  <c r="P5919" i="2"/>
  <c r="P5920" i="2"/>
  <c r="P5921" i="2"/>
  <c r="P5922" i="2"/>
  <c r="P5923" i="2"/>
  <c r="P5924" i="2"/>
  <c r="P5925" i="2"/>
  <c r="P5926" i="2"/>
  <c r="P5927" i="2"/>
  <c r="P5928" i="2"/>
  <c r="P5929" i="2"/>
  <c r="P5930" i="2"/>
  <c r="P5931" i="2"/>
  <c r="P5932" i="2"/>
  <c r="P5933" i="2"/>
  <c r="P5934" i="2"/>
  <c r="P5935" i="2"/>
  <c r="P5936" i="2"/>
  <c r="P5937" i="2"/>
  <c r="P5938" i="2"/>
  <c r="P5939" i="2"/>
  <c r="P5940" i="2"/>
  <c r="P5941" i="2"/>
  <c r="P5942" i="2"/>
  <c r="P5943" i="2"/>
  <c r="P5944" i="2"/>
  <c r="P5945" i="2"/>
  <c r="P5946" i="2"/>
  <c r="P5947" i="2"/>
  <c r="P5948" i="2"/>
  <c r="P5949" i="2"/>
  <c r="P5950" i="2"/>
  <c r="P5951" i="2"/>
  <c r="P5952" i="2"/>
  <c r="P5953" i="2"/>
  <c r="P5954" i="2"/>
  <c r="P5955" i="2"/>
  <c r="P5956" i="2"/>
  <c r="P5957" i="2"/>
  <c r="P5958" i="2"/>
  <c r="P5959" i="2"/>
  <c r="P5960" i="2"/>
  <c r="P5961" i="2"/>
  <c r="P5962" i="2"/>
  <c r="P5963" i="2"/>
  <c r="P5964" i="2"/>
  <c r="P5965" i="2"/>
  <c r="P5966" i="2"/>
  <c r="P5967" i="2"/>
  <c r="P5968" i="2"/>
  <c r="P5969" i="2"/>
  <c r="P5970" i="2"/>
  <c r="P5971" i="2"/>
  <c r="P5972" i="2"/>
  <c r="P5973" i="2"/>
  <c r="P5974" i="2"/>
  <c r="P5975" i="2"/>
  <c r="P5976" i="2"/>
  <c r="P5977" i="2"/>
  <c r="P5978" i="2"/>
  <c r="P5979" i="2"/>
  <c r="P5980" i="2"/>
  <c r="P5981" i="2"/>
  <c r="P5982" i="2"/>
  <c r="P5983" i="2"/>
  <c r="P5984" i="2"/>
  <c r="P5985" i="2"/>
  <c r="P5986" i="2"/>
  <c r="P5987" i="2"/>
  <c r="P5988" i="2"/>
  <c r="P5989" i="2"/>
  <c r="P5990" i="2"/>
  <c r="P5991" i="2"/>
  <c r="P5992" i="2"/>
  <c r="P5993" i="2"/>
  <c r="P5994" i="2"/>
  <c r="P5995" i="2"/>
  <c r="P5996" i="2"/>
  <c r="P5997" i="2"/>
  <c r="P5998" i="2"/>
  <c r="P5999" i="2"/>
  <c r="P6000" i="2"/>
  <c r="P6001" i="2"/>
  <c r="P6002" i="2"/>
  <c r="P6003" i="2"/>
  <c r="P6004" i="2"/>
  <c r="P6005" i="2"/>
  <c r="P6006" i="2"/>
  <c r="P6007" i="2"/>
  <c r="P6008" i="2"/>
  <c r="P6009" i="2"/>
  <c r="P6010" i="2"/>
  <c r="P6011" i="2"/>
  <c r="P6012" i="2"/>
  <c r="P6013" i="2"/>
  <c r="P6014" i="2"/>
  <c r="P6015" i="2"/>
  <c r="P6016" i="2"/>
  <c r="P6017" i="2"/>
  <c r="P6018" i="2"/>
  <c r="P6019" i="2"/>
  <c r="P6020" i="2"/>
  <c r="P6021" i="2"/>
  <c r="P6022" i="2"/>
  <c r="P6023" i="2"/>
  <c r="P6024" i="2"/>
  <c r="P6025" i="2"/>
  <c r="P6026" i="2"/>
  <c r="P6027" i="2"/>
  <c r="P6028" i="2"/>
  <c r="P6029" i="2"/>
  <c r="P6030" i="2"/>
  <c r="P6031" i="2"/>
  <c r="P6032" i="2"/>
  <c r="P6033" i="2"/>
  <c r="P6034" i="2"/>
  <c r="P6035" i="2"/>
  <c r="P6036" i="2"/>
  <c r="P6037" i="2"/>
  <c r="P6038" i="2"/>
  <c r="P6039" i="2"/>
  <c r="P6040" i="2"/>
  <c r="P6041" i="2"/>
  <c r="P6042" i="2"/>
  <c r="P6043" i="2"/>
  <c r="P6044" i="2"/>
  <c r="P6045" i="2"/>
  <c r="P6046" i="2"/>
  <c r="P6047" i="2"/>
  <c r="P6048" i="2"/>
  <c r="P6049" i="2"/>
  <c r="P6050" i="2"/>
  <c r="P6051" i="2"/>
  <c r="P6052" i="2"/>
  <c r="P6053" i="2"/>
  <c r="P6054" i="2"/>
  <c r="P6055" i="2"/>
  <c r="P6056" i="2"/>
  <c r="P6057" i="2"/>
  <c r="P6058" i="2"/>
  <c r="P6059" i="2"/>
  <c r="P6060" i="2"/>
  <c r="P6061" i="2"/>
  <c r="P6062" i="2"/>
  <c r="P6063" i="2"/>
  <c r="P6064" i="2"/>
  <c r="P6065" i="2"/>
  <c r="P6066" i="2"/>
  <c r="P6067" i="2"/>
  <c r="P6068" i="2"/>
  <c r="P6069" i="2"/>
  <c r="P6070" i="2"/>
  <c r="P6071" i="2"/>
  <c r="P6072" i="2"/>
  <c r="P6073" i="2"/>
  <c r="P6074" i="2"/>
  <c r="P6075" i="2"/>
  <c r="P6076" i="2"/>
  <c r="P6077" i="2"/>
  <c r="P6078" i="2"/>
  <c r="P6079" i="2"/>
  <c r="P6080" i="2"/>
  <c r="P6081" i="2"/>
  <c r="P6082" i="2"/>
  <c r="P6083" i="2"/>
  <c r="P6084" i="2"/>
  <c r="P6085" i="2"/>
  <c r="P6086" i="2"/>
  <c r="P6087" i="2"/>
  <c r="P6088" i="2"/>
  <c r="P6089" i="2"/>
  <c r="P6090" i="2"/>
  <c r="P6091" i="2"/>
  <c r="P6092" i="2"/>
  <c r="P6093" i="2"/>
  <c r="P6094" i="2"/>
  <c r="P6095" i="2"/>
  <c r="P6096" i="2"/>
  <c r="P6097" i="2"/>
  <c r="P6098" i="2"/>
  <c r="P6099" i="2"/>
  <c r="P6100" i="2"/>
  <c r="P6101" i="2"/>
  <c r="P6102" i="2"/>
  <c r="P6103" i="2"/>
  <c r="P6104" i="2"/>
  <c r="P6105" i="2"/>
  <c r="P6106" i="2"/>
  <c r="P6107" i="2"/>
  <c r="P6108" i="2"/>
  <c r="P6109" i="2"/>
  <c r="P6110" i="2"/>
  <c r="P6111" i="2"/>
  <c r="P6112" i="2"/>
  <c r="P6113" i="2"/>
  <c r="P6114" i="2"/>
  <c r="P6115" i="2"/>
  <c r="P6116" i="2"/>
  <c r="P6117" i="2"/>
  <c r="P6118" i="2"/>
  <c r="P6119" i="2"/>
  <c r="P6120" i="2"/>
  <c r="P6121" i="2"/>
  <c r="P6122" i="2"/>
  <c r="P6123" i="2"/>
  <c r="P6124" i="2"/>
  <c r="P6125" i="2"/>
  <c r="P6126" i="2"/>
  <c r="P6127" i="2"/>
  <c r="P6128" i="2"/>
  <c r="P6129" i="2"/>
  <c r="P6130" i="2"/>
  <c r="P6131" i="2"/>
  <c r="P6132" i="2"/>
  <c r="P6133" i="2"/>
  <c r="P6134" i="2"/>
  <c r="P6135" i="2"/>
  <c r="P6136" i="2"/>
  <c r="P6137" i="2"/>
  <c r="P6138" i="2"/>
  <c r="P6139" i="2"/>
  <c r="P6140" i="2"/>
  <c r="P6141" i="2"/>
  <c r="P6142" i="2"/>
  <c r="P6143" i="2"/>
  <c r="P6144" i="2"/>
  <c r="P6145" i="2"/>
  <c r="P6146" i="2"/>
  <c r="P6147" i="2"/>
  <c r="P6148" i="2"/>
  <c r="P6149" i="2"/>
  <c r="P6150" i="2"/>
  <c r="P6151" i="2"/>
  <c r="P6152" i="2"/>
  <c r="P6153" i="2"/>
  <c r="P6154" i="2"/>
  <c r="P6155" i="2"/>
  <c r="P6156" i="2"/>
  <c r="P6157" i="2"/>
  <c r="P6158" i="2"/>
  <c r="P6159" i="2"/>
  <c r="P6160" i="2"/>
  <c r="P6161" i="2"/>
  <c r="P6162" i="2"/>
  <c r="P6163" i="2"/>
  <c r="P6164" i="2"/>
  <c r="P6165" i="2"/>
  <c r="P6166" i="2"/>
  <c r="P6167" i="2"/>
  <c r="P6168" i="2"/>
  <c r="P6169" i="2"/>
  <c r="P6170" i="2"/>
  <c r="P6171" i="2"/>
  <c r="P6172" i="2"/>
  <c r="P6173" i="2"/>
  <c r="P6174" i="2"/>
  <c r="P6175" i="2"/>
  <c r="P6176" i="2"/>
  <c r="P6177" i="2"/>
  <c r="P6178" i="2"/>
  <c r="P6179" i="2"/>
  <c r="P6180" i="2"/>
  <c r="P6181" i="2"/>
  <c r="P6182" i="2"/>
  <c r="P6183" i="2"/>
  <c r="P6184" i="2"/>
  <c r="P6185" i="2"/>
  <c r="P6186" i="2"/>
  <c r="P6187" i="2"/>
  <c r="P6188" i="2"/>
  <c r="P6189" i="2"/>
  <c r="P6190" i="2"/>
  <c r="P6191" i="2"/>
  <c r="P6192" i="2"/>
  <c r="P6193" i="2"/>
  <c r="P6194" i="2"/>
  <c r="P6195" i="2"/>
  <c r="P6196" i="2"/>
  <c r="P6197" i="2"/>
  <c r="P6198" i="2"/>
  <c r="P6199" i="2"/>
  <c r="P6200" i="2"/>
  <c r="P6201" i="2"/>
  <c r="P6202" i="2"/>
  <c r="P6203" i="2"/>
  <c r="P6204" i="2"/>
  <c r="P6205" i="2"/>
  <c r="P6206" i="2"/>
  <c r="P6207" i="2"/>
  <c r="P6208" i="2"/>
  <c r="P6209" i="2"/>
  <c r="P6210" i="2"/>
  <c r="P6211" i="2"/>
  <c r="P6212" i="2"/>
  <c r="P6213" i="2"/>
  <c r="P6214" i="2"/>
  <c r="P6215" i="2"/>
  <c r="P6216" i="2"/>
  <c r="P6217" i="2"/>
  <c r="P6218" i="2"/>
  <c r="P6219" i="2"/>
  <c r="P6220" i="2"/>
  <c r="P6221" i="2"/>
  <c r="P6222" i="2"/>
  <c r="P6223" i="2"/>
  <c r="P6224" i="2"/>
  <c r="P6225" i="2"/>
  <c r="P6226" i="2"/>
  <c r="P6227" i="2"/>
  <c r="P6228" i="2"/>
  <c r="P6229" i="2"/>
  <c r="P6230" i="2"/>
  <c r="P6231" i="2"/>
  <c r="P6232" i="2"/>
  <c r="P6233" i="2"/>
  <c r="P6234" i="2"/>
  <c r="P6235" i="2"/>
  <c r="P6236" i="2"/>
  <c r="P6237" i="2"/>
  <c r="P6238" i="2"/>
  <c r="P6239" i="2"/>
  <c r="P6240" i="2"/>
  <c r="P6241" i="2"/>
  <c r="P6242" i="2"/>
  <c r="P6243" i="2"/>
  <c r="P6244" i="2"/>
  <c r="P6245" i="2"/>
  <c r="P6246" i="2"/>
  <c r="P6247" i="2"/>
  <c r="P6248" i="2"/>
  <c r="P6249" i="2"/>
  <c r="P6250" i="2"/>
  <c r="P6251" i="2"/>
  <c r="P6252" i="2"/>
  <c r="P6253" i="2"/>
  <c r="P6254" i="2"/>
  <c r="P6255" i="2"/>
  <c r="P6256" i="2"/>
  <c r="P6257" i="2"/>
  <c r="P6258" i="2"/>
  <c r="P6259" i="2"/>
  <c r="P6260" i="2"/>
  <c r="P6261" i="2"/>
  <c r="P6262" i="2"/>
  <c r="P6263" i="2"/>
  <c r="P6264" i="2"/>
  <c r="P6265" i="2"/>
  <c r="P6266" i="2"/>
  <c r="P6267" i="2"/>
  <c r="P6268" i="2"/>
  <c r="P6269" i="2"/>
  <c r="P6270" i="2"/>
  <c r="P6271" i="2"/>
  <c r="P6272" i="2"/>
  <c r="P6273" i="2"/>
  <c r="P6274" i="2"/>
  <c r="P6275" i="2"/>
  <c r="P6276" i="2"/>
  <c r="P6277" i="2"/>
  <c r="P6278" i="2"/>
  <c r="P6279" i="2"/>
  <c r="P6280" i="2"/>
  <c r="P6281" i="2"/>
  <c r="P6282" i="2"/>
  <c r="P6283" i="2"/>
  <c r="P6284" i="2"/>
  <c r="P6285" i="2"/>
  <c r="P6286" i="2"/>
  <c r="P6287" i="2"/>
  <c r="P6288" i="2"/>
  <c r="P6289" i="2"/>
  <c r="P6290" i="2"/>
  <c r="P6291" i="2"/>
  <c r="P6292" i="2"/>
  <c r="P6293" i="2"/>
  <c r="P6294" i="2"/>
  <c r="P6295" i="2"/>
  <c r="P6296" i="2"/>
  <c r="P6297" i="2"/>
  <c r="P6298" i="2"/>
  <c r="P6299" i="2"/>
  <c r="P6300" i="2"/>
  <c r="P6301" i="2"/>
  <c r="P6302" i="2"/>
  <c r="P6303" i="2"/>
  <c r="P6304" i="2"/>
  <c r="P6305" i="2"/>
  <c r="P6306" i="2"/>
  <c r="P6307" i="2"/>
  <c r="P6308" i="2"/>
  <c r="P6309" i="2"/>
  <c r="P6310" i="2"/>
  <c r="P6311" i="2"/>
  <c r="P6312" i="2"/>
  <c r="P6313" i="2"/>
  <c r="P6314" i="2"/>
  <c r="P6315" i="2"/>
  <c r="P6316" i="2"/>
  <c r="P6317" i="2"/>
  <c r="P6318" i="2"/>
  <c r="P6319" i="2"/>
  <c r="P6320" i="2"/>
  <c r="P6321" i="2"/>
  <c r="P6322" i="2"/>
  <c r="P6323" i="2"/>
  <c r="P6324" i="2"/>
  <c r="P6325" i="2"/>
  <c r="P6326" i="2"/>
  <c r="P6327" i="2"/>
  <c r="P6328" i="2"/>
  <c r="P6329" i="2"/>
  <c r="P6330" i="2"/>
  <c r="P6331" i="2"/>
  <c r="P6332" i="2"/>
  <c r="P6333" i="2"/>
  <c r="P6334" i="2"/>
  <c r="P6335" i="2"/>
  <c r="P6336" i="2"/>
  <c r="P6337" i="2"/>
  <c r="P6338" i="2"/>
  <c r="P6339" i="2"/>
  <c r="P6340" i="2"/>
  <c r="P6341" i="2"/>
  <c r="P6342" i="2"/>
  <c r="P6343" i="2"/>
  <c r="P6344" i="2"/>
  <c r="P6345" i="2"/>
  <c r="P6346" i="2"/>
  <c r="P6347" i="2"/>
  <c r="P6348" i="2"/>
  <c r="P6349" i="2"/>
  <c r="P6350" i="2"/>
  <c r="P6351" i="2"/>
  <c r="P6352" i="2"/>
  <c r="P6353" i="2"/>
  <c r="P6354" i="2"/>
  <c r="P6355" i="2"/>
  <c r="P6356" i="2"/>
  <c r="P6357" i="2"/>
  <c r="P6358" i="2"/>
  <c r="P6359" i="2"/>
  <c r="P6360" i="2"/>
  <c r="P6361" i="2"/>
  <c r="P6362" i="2"/>
  <c r="P6363" i="2"/>
  <c r="P6364" i="2"/>
  <c r="P6365" i="2"/>
  <c r="P6366" i="2"/>
  <c r="P6367" i="2"/>
  <c r="P6368" i="2"/>
  <c r="P6369" i="2"/>
  <c r="P6370" i="2"/>
  <c r="P6371" i="2"/>
  <c r="P6372" i="2"/>
  <c r="P6373" i="2"/>
  <c r="P6374" i="2"/>
  <c r="P6375" i="2"/>
  <c r="P6376" i="2"/>
  <c r="P6377" i="2"/>
  <c r="P6378" i="2"/>
  <c r="P6379" i="2"/>
  <c r="P6380" i="2"/>
  <c r="P6381" i="2"/>
  <c r="P6382" i="2"/>
  <c r="P6383" i="2"/>
  <c r="P6384" i="2"/>
  <c r="P6385" i="2"/>
  <c r="P6386" i="2"/>
  <c r="P6387" i="2"/>
  <c r="P6388" i="2"/>
  <c r="P6389" i="2"/>
  <c r="P6390" i="2"/>
  <c r="P6391" i="2"/>
  <c r="P6392" i="2"/>
  <c r="P6393" i="2"/>
  <c r="P6394" i="2"/>
  <c r="P6395" i="2"/>
  <c r="P6396" i="2"/>
  <c r="P6397" i="2"/>
  <c r="P6398" i="2"/>
  <c r="P6399" i="2"/>
  <c r="P6400" i="2"/>
  <c r="P6401" i="2"/>
  <c r="P6402" i="2"/>
  <c r="P6403" i="2"/>
  <c r="P6404" i="2"/>
  <c r="P6405" i="2"/>
  <c r="P6406" i="2"/>
  <c r="P6407" i="2"/>
  <c r="P6408" i="2"/>
  <c r="P6409" i="2"/>
  <c r="P6410" i="2"/>
  <c r="P6411" i="2"/>
  <c r="P6412" i="2"/>
  <c r="P6413" i="2"/>
  <c r="P6414" i="2"/>
  <c r="P6415" i="2"/>
  <c r="P6416" i="2"/>
  <c r="P6417" i="2"/>
  <c r="P6418" i="2"/>
  <c r="P6419" i="2"/>
  <c r="P6420" i="2"/>
  <c r="P6421" i="2"/>
  <c r="P6422" i="2"/>
  <c r="P6423" i="2"/>
  <c r="P6424" i="2"/>
  <c r="P6425" i="2"/>
  <c r="P6426" i="2"/>
  <c r="P6427" i="2"/>
  <c r="P6428" i="2"/>
  <c r="P6429" i="2"/>
  <c r="P6430" i="2"/>
  <c r="P6431" i="2"/>
  <c r="P6432" i="2"/>
  <c r="P6433" i="2"/>
  <c r="P6434" i="2"/>
  <c r="P6435" i="2"/>
  <c r="P6436" i="2"/>
  <c r="P6437" i="2"/>
  <c r="P6438" i="2"/>
  <c r="P6439" i="2"/>
  <c r="P6440" i="2"/>
  <c r="P6441" i="2"/>
  <c r="P6442" i="2"/>
  <c r="P6443" i="2"/>
  <c r="P6444" i="2"/>
  <c r="P6445" i="2"/>
  <c r="P6446" i="2"/>
  <c r="P6447" i="2"/>
  <c r="P6448" i="2"/>
  <c r="P6449" i="2"/>
  <c r="P6450" i="2"/>
  <c r="P6451" i="2"/>
  <c r="P6452" i="2"/>
  <c r="P6453" i="2"/>
  <c r="P6454" i="2"/>
  <c r="P6455" i="2"/>
  <c r="P6456" i="2"/>
  <c r="P6457" i="2"/>
  <c r="P6458" i="2"/>
  <c r="P6459" i="2"/>
  <c r="P6460" i="2"/>
  <c r="P6461" i="2"/>
  <c r="P6462" i="2"/>
  <c r="P6463" i="2"/>
  <c r="P6464" i="2"/>
  <c r="P6465" i="2"/>
  <c r="P6466" i="2"/>
  <c r="P6467" i="2"/>
  <c r="P6468" i="2"/>
  <c r="P6469" i="2"/>
  <c r="P6470" i="2"/>
  <c r="P6471" i="2"/>
  <c r="P6472" i="2"/>
  <c r="P6473" i="2"/>
  <c r="P6474" i="2"/>
  <c r="P6475" i="2"/>
  <c r="P6476" i="2"/>
  <c r="P6477" i="2"/>
  <c r="P6478" i="2"/>
  <c r="P6479" i="2"/>
  <c r="P6480" i="2"/>
  <c r="P6481" i="2"/>
  <c r="P6482" i="2"/>
  <c r="P6483" i="2"/>
  <c r="P6484" i="2"/>
  <c r="P6485" i="2"/>
  <c r="P6486" i="2"/>
  <c r="P6487" i="2"/>
  <c r="P6488" i="2"/>
  <c r="P6489" i="2"/>
  <c r="P6490" i="2"/>
  <c r="P6491" i="2"/>
  <c r="P6492" i="2"/>
  <c r="P6493" i="2"/>
  <c r="P6494" i="2"/>
  <c r="P6495" i="2"/>
  <c r="P6496" i="2"/>
  <c r="P6497" i="2"/>
  <c r="P6498" i="2"/>
  <c r="P6499" i="2"/>
  <c r="P6500" i="2"/>
  <c r="P6501" i="2"/>
  <c r="P6502" i="2"/>
  <c r="P6503" i="2"/>
  <c r="P6504" i="2"/>
  <c r="P6505" i="2"/>
  <c r="P6506" i="2"/>
  <c r="P6507" i="2"/>
  <c r="P6508" i="2"/>
  <c r="P6509" i="2"/>
  <c r="P6510" i="2"/>
  <c r="P6511" i="2"/>
  <c r="P6512" i="2"/>
  <c r="P6513" i="2"/>
  <c r="P6514" i="2"/>
  <c r="P6515" i="2"/>
  <c r="P6516" i="2"/>
  <c r="P6517" i="2"/>
  <c r="P6518" i="2"/>
  <c r="P6519" i="2"/>
  <c r="P6520" i="2"/>
  <c r="P6521" i="2"/>
  <c r="P6522" i="2"/>
  <c r="P6523" i="2"/>
  <c r="P6524" i="2"/>
  <c r="P6525" i="2"/>
  <c r="P6526" i="2"/>
  <c r="P6527" i="2"/>
  <c r="P6528" i="2"/>
  <c r="P6529" i="2"/>
  <c r="P6530" i="2"/>
  <c r="P6531" i="2"/>
  <c r="P6532" i="2"/>
  <c r="P6533" i="2"/>
  <c r="P6534" i="2"/>
  <c r="P6535" i="2"/>
  <c r="P6536" i="2"/>
  <c r="P6537" i="2"/>
  <c r="P6538" i="2"/>
  <c r="P6539" i="2"/>
  <c r="P6540" i="2"/>
  <c r="P6541" i="2"/>
  <c r="P6542" i="2"/>
  <c r="P6543" i="2"/>
  <c r="P6544" i="2"/>
  <c r="P6545" i="2"/>
  <c r="P6546" i="2"/>
  <c r="P6547" i="2"/>
  <c r="P6548" i="2"/>
  <c r="P6549" i="2"/>
  <c r="P6550" i="2"/>
  <c r="P6551" i="2"/>
  <c r="P6552" i="2"/>
  <c r="P6553" i="2"/>
  <c r="P6554" i="2"/>
  <c r="P6555" i="2"/>
  <c r="P6556" i="2"/>
  <c r="P6557" i="2"/>
  <c r="P6558" i="2"/>
  <c r="P6559" i="2"/>
  <c r="P6560" i="2"/>
  <c r="P6561" i="2"/>
  <c r="P6562" i="2"/>
  <c r="P6563" i="2"/>
  <c r="P6564" i="2"/>
  <c r="P6565" i="2"/>
  <c r="P6566" i="2"/>
  <c r="P6567" i="2"/>
  <c r="P6568" i="2"/>
  <c r="P6569" i="2"/>
  <c r="P6570" i="2"/>
  <c r="P6571" i="2"/>
  <c r="P6572" i="2"/>
  <c r="P6573" i="2"/>
  <c r="P6574" i="2"/>
  <c r="P6575" i="2"/>
  <c r="P6576" i="2"/>
  <c r="P6577" i="2"/>
  <c r="P6578" i="2"/>
  <c r="P6579" i="2"/>
  <c r="P6580" i="2"/>
  <c r="P6581" i="2"/>
  <c r="P6582" i="2"/>
  <c r="P6583" i="2"/>
  <c r="P6584" i="2"/>
  <c r="P6585" i="2"/>
  <c r="P6586" i="2"/>
  <c r="P6587" i="2"/>
  <c r="P6588" i="2"/>
  <c r="P6589" i="2"/>
  <c r="P6590" i="2"/>
  <c r="P6591" i="2"/>
  <c r="P6592" i="2"/>
  <c r="P6593" i="2"/>
  <c r="P6594" i="2"/>
  <c r="P6595" i="2"/>
  <c r="P6596" i="2"/>
  <c r="P6597" i="2"/>
  <c r="P6598" i="2"/>
  <c r="P6599" i="2"/>
  <c r="P6600" i="2"/>
  <c r="P6601" i="2"/>
  <c r="P6602" i="2"/>
  <c r="P6603" i="2"/>
  <c r="P6604" i="2"/>
  <c r="P6605" i="2"/>
  <c r="P6606" i="2"/>
  <c r="P6607" i="2"/>
  <c r="P6608" i="2"/>
  <c r="P6609" i="2"/>
  <c r="P6610" i="2"/>
  <c r="P6611" i="2"/>
  <c r="P6612" i="2"/>
  <c r="P6613" i="2"/>
  <c r="P6614" i="2"/>
  <c r="P6615" i="2"/>
  <c r="P6616" i="2"/>
  <c r="P6617" i="2"/>
  <c r="P6618" i="2"/>
  <c r="P6619" i="2"/>
  <c r="P6620" i="2"/>
  <c r="P6621" i="2"/>
  <c r="P6622" i="2"/>
  <c r="P6623" i="2"/>
  <c r="P6624" i="2"/>
  <c r="P6625" i="2"/>
  <c r="P6626" i="2"/>
  <c r="P6627" i="2"/>
  <c r="P6628" i="2"/>
  <c r="P6629" i="2"/>
  <c r="P6630" i="2"/>
  <c r="P6631" i="2"/>
  <c r="P6632" i="2"/>
  <c r="P6633" i="2"/>
  <c r="P6634" i="2"/>
  <c r="P6635" i="2"/>
  <c r="P6636" i="2"/>
  <c r="P6637" i="2"/>
  <c r="P6638" i="2"/>
  <c r="P6639" i="2"/>
  <c r="P6640" i="2"/>
  <c r="P6641" i="2"/>
  <c r="P6642" i="2"/>
  <c r="P6643" i="2"/>
  <c r="P6644" i="2"/>
  <c r="P6645" i="2"/>
  <c r="P6646" i="2"/>
  <c r="P6647" i="2"/>
  <c r="P6648" i="2"/>
  <c r="P6649" i="2"/>
  <c r="P6650" i="2"/>
  <c r="P6651" i="2"/>
  <c r="P6652" i="2"/>
  <c r="P6653" i="2"/>
  <c r="P6654" i="2"/>
  <c r="P6655" i="2"/>
  <c r="P6656" i="2"/>
  <c r="P6657" i="2"/>
  <c r="P6658" i="2"/>
  <c r="P6659" i="2"/>
  <c r="P6660" i="2"/>
  <c r="P6661" i="2"/>
  <c r="P6662" i="2"/>
  <c r="P6663" i="2"/>
  <c r="P6664" i="2"/>
  <c r="P6665" i="2"/>
  <c r="P6666" i="2"/>
  <c r="P6667" i="2"/>
  <c r="P6668" i="2"/>
  <c r="P6669" i="2"/>
  <c r="P6670" i="2"/>
  <c r="P6671" i="2"/>
  <c r="P6672" i="2"/>
  <c r="P6673" i="2"/>
  <c r="P6674" i="2"/>
  <c r="P6675" i="2"/>
  <c r="P6676" i="2"/>
  <c r="P6677" i="2"/>
  <c r="P6678" i="2"/>
  <c r="P6679" i="2"/>
  <c r="P6680" i="2"/>
  <c r="P6681" i="2"/>
  <c r="P6682" i="2"/>
  <c r="P6683" i="2"/>
  <c r="P6684" i="2"/>
  <c r="P6685" i="2"/>
  <c r="P6686" i="2"/>
  <c r="P6687" i="2"/>
  <c r="P6688" i="2"/>
  <c r="P6689" i="2"/>
  <c r="P6690" i="2"/>
  <c r="P6691" i="2"/>
  <c r="P6692" i="2"/>
  <c r="P6693" i="2"/>
  <c r="P6694" i="2"/>
  <c r="P6695" i="2"/>
  <c r="P6696" i="2"/>
  <c r="P6697" i="2"/>
  <c r="P6698" i="2"/>
  <c r="P6699" i="2"/>
  <c r="P6700" i="2"/>
  <c r="P6701" i="2"/>
  <c r="P6702" i="2"/>
  <c r="P6703" i="2"/>
  <c r="P6704" i="2"/>
  <c r="P6705" i="2"/>
  <c r="P6706" i="2"/>
  <c r="P6707" i="2"/>
  <c r="P6708" i="2"/>
  <c r="P6709" i="2"/>
  <c r="P6710" i="2"/>
  <c r="P6711" i="2"/>
  <c r="P6712" i="2"/>
  <c r="P6713" i="2"/>
  <c r="P6714" i="2"/>
  <c r="P6715" i="2"/>
  <c r="P6716" i="2"/>
  <c r="P6717" i="2"/>
  <c r="P6718" i="2"/>
  <c r="P6719" i="2"/>
  <c r="P6720" i="2"/>
  <c r="P6721" i="2"/>
  <c r="P6722" i="2"/>
  <c r="P6723" i="2"/>
  <c r="P6724" i="2"/>
  <c r="P6725" i="2"/>
  <c r="P6726" i="2"/>
  <c r="P6727" i="2"/>
  <c r="P6728" i="2"/>
  <c r="P6729" i="2"/>
  <c r="P6730" i="2"/>
  <c r="P6731" i="2"/>
  <c r="P6732" i="2"/>
  <c r="P6733" i="2"/>
  <c r="P6734" i="2"/>
  <c r="P6735" i="2"/>
  <c r="P6736" i="2"/>
  <c r="P6737" i="2"/>
  <c r="P6738" i="2"/>
  <c r="P6739" i="2"/>
  <c r="P6740" i="2"/>
  <c r="P6741" i="2"/>
  <c r="P6742" i="2"/>
  <c r="P6743" i="2"/>
  <c r="P6744" i="2"/>
  <c r="P6745" i="2"/>
  <c r="P6746" i="2"/>
  <c r="P6747" i="2"/>
  <c r="P6748" i="2"/>
  <c r="P6749" i="2"/>
  <c r="P6750" i="2"/>
  <c r="P6751" i="2"/>
  <c r="P6752" i="2"/>
  <c r="P6753" i="2"/>
  <c r="P6754" i="2"/>
  <c r="P6755" i="2"/>
  <c r="P6756" i="2"/>
  <c r="P6757" i="2"/>
  <c r="P6758" i="2"/>
  <c r="P6759" i="2"/>
  <c r="P6760" i="2"/>
  <c r="P6761" i="2"/>
  <c r="P6762" i="2"/>
  <c r="P6763" i="2"/>
  <c r="P6764" i="2"/>
  <c r="P6765" i="2"/>
  <c r="P6766" i="2"/>
  <c r="P6767" i="2"/>
  <c r="P6768" i="2"/>
  <c r="P6769" i="2"/>
  <c r="P6770" i="2"/>
  <c r="P6771" i="2"/>
  <c r="P6772" i="2"/>
  <c r="P6773" i="2"/>
  <c r="P6774" i="2"/>
  <c r="P6775" i="2"/>
  <c r="P6776" i="2"/>
  <c r="P6777" i="2"/>
  <c r="P6778" i="2"/>
  <c r="P6779" i="2"/>
  <c r="P6780" i="2"/>
  <c r="P6781" i="2"/>
  <c r="P6782" i="2"/>
  <c r="P6783" i="2"/>
  <c r="P6784" i="2"/>
  <c r="P6785" i="2"/>
  <c r="P6786" i="2"/>
  <c r="P6787" i="2"/>
  <c r="P6788" i="2"/>
  <c r="P6789" i="2"/>
  <c r="P6790" i="2"/>
  <c r="P6791" i="2"/>
  <c r="P6792" i="2"/>
  <c r="P6793" i="2"/>
  <c r="P6794" i="2"/>
  <c r="P6795" i="2"/>
  <c r="P6796" i="2"/>
  <c r="P6797" i="2"/>
  <c r="P6798" i="2"/>
  <c r="P6799" i="2"/>
  <c r="P6800" i="2"/>
  <c r="P6801" i="2"/>
  <c r="P6802" i="2"/>
  <c r="P6803" i="2"/>
  <c r="P6804" i="2"/>
  <c r="P6805" i="2"/>
  <c r="P6806" i="2"/>
  <c r="P6807" i="2"/>
  <c r="P6808" i="2"/>
  <c r="P6809" i="2"/>
  <c r="P6810" i="2"/>
  <c r="P6811" i="2"/>
  <c r="P6812" i="2"/>
  <c r="P6813" i="2"/>
  <c r="P6814" i="2"/>
  <c r="P6815" i="2"/>
  <c r="P6816" i="2"/>
  <c r="P6817" i="2"/>
  <c r="P6818" i="2"/>
  <c r="P6819" i="2"/>
  <c r="P6820" i="2"/>
  <c r="P6821" i="2"/>
  <c r="P6822" i="2"/>
  <c r="P6823" i="2"/>
  <c r="P6824" i="2"/>
  <c r="P6825" i="2"/>
  <c r="P6826" i="2"/>
  <c r="P6827" i="2"/>
  <c r="P6828" i="2"/>
  <c r="P6829" i="2"/>
  <c r="P6830" i="2"/>
  <c r="P6831" i="2"/>
  <c r="P6832" i="2"/>
  <c r="P6833" i="2"/>
  <c r="P6834" i="2"/>
  <c r="P6835" i="2"/>
  <c r="P6836" i="2"/>
  <c r="P6837" i="2"/>
  <c r="P6838" i="2"/>
  <c r="P6839" i="2"/>
  <c r="P6840" i="2"/>
  <c r="P6841" i="2"/>
  <c r="P6842" i="2"/>
  <c r="P6843" i="2"/>
  <c r="P6844" i="2"/>
  <c r="P6845" i="2"/>
  <c r="P6846" i="2"/>
  <c r="P6847" i="2"/>
  <c r="P6848" i="2"/>
  <c r="P6849" i="2"/>
  <c r="P6850" i="2"/>
  <c r="P6851" i="2"/>
  <c r="P6852" i="2"/>
  <c r="P6853" i="2"/>
  <c r="P6854" i="2"/>
  <c r="P6855" i="2"/>
  <c r="P6856" i="2"/>
  <c r="P6857" i="2"/>
  <c r="P6858" i="2"/>
  <c r="P6859" i="2"/>
  <c r="P6860" i="2"/>
  <c r="P6861" i="2"/>
  <c r="P6862" i="2"/>
  <c r="P6863" i="2"/>
  <c r="P6864" i="2"/>
  <c r="P6865" i="2"/>
  <c r="P6866" i="2"/>
  <c r="P6867" i="2"/>
  <c r="P6868" i="2"/>
  <c r="P6869" i="2"/>
  <c r="P6870" i="2"/>
  <c r="P6871" i="2"/>
  <c r="P6872" i="2"/>
  <c r="P6873" i="2"/>
  <c r="P6874" i="2"/>
  <c r="P6875" i="2"/>
  <c r="P6876" i="2"/>
  <c r="P6877" i="2"/>
  <c r="P6878" i="2"/>
  <c r="P6879" i="2"/>
  <c r="P6880" i="2"/>
  <c r="P6881" i="2"/>
  <c r="P6882" i="2"/>
  <c r="P6883" i="2"/>
  <c r="P6884" i="2"/>
  <c r="P6885" i="2"/>
  <c r="P6886" i="2"/>
  <c r="P6887" i="2"/>
  <c r="P6888" i="2"/>
  <c r="P6889" i="2"/>
  <c r="P6890" i="2"/>
  <c r="P6891" i="2"/>
  <c r="P6892" i="2"/>
  <c r="P6893" i="2"/>
  <c r="P6894" i="2"/>
  <c r="P6895" i="2"/>
  <c r="P6896" i="2"/>
  <c r="P6897" i="2"/>
  <c r="P6898" i="2"/>
  <c r="P6899" i="2"/>
  <c r="P6900" i="2"/>
  <c r="P6901" i="2"/>
  <c r="P6902" i="2"/>
  <c r="P6903" i="2"/>
  <c r="P6904" i="2"/>
  <c r="P6905" i="2"/>
  <c r="P6906" i="2"/>
  <c r="P6907" i="2"/>
  <c r="P6908" i="2"/>
  <c r="P6909" i="2"/>
  <c r="P6910" i="2"/>
  <c r="P6911" i="2"/>
  <c r="P6912" i="2"/>
  <c r="P6913" i="2"/>
  <c r="P6914" i="2"/>
  <c r="P6915" i="2"/>
  <c r="P6916" i="2"/>
  <c r="P6917" i="2"/>
  <c r="P6918" i="2"/>
  <c r="P6919" i="2"/>
  <c r="P6920" i="2"/>
  <c r="P6921" i="2"/>
  <c r="P6922" i="2"/>
  <c r="P6923" i="2"/>
  <c r="P6924" i="2"/>
  <c r="P6925" i="2"/>
  <c r="P6926" i="2"/>
  <c r="P6927" i="2"/>
  <c r="P6928" i="2"/>
  <c r="P6929" i="2"/>
  <c r="P6930" i="2"/>
  <c r="P6931" i="2"/>
  <c r="P6932" i="2"/>
  <c r="P6933" i="2"/>
  <c r="P6934" i="2"/>
  <c r="P6935" i="2"/>
  <c r="P6936" i="2"/>
  <c r="P6937" i="2"/>
  <c r="P6938" i="2"/>
  <c r="P6939" i="2"/>
  <c r="P6940" i="2"/>
  <c r="P6941" i="2"/>
  <c r="P6942" i="2"/>
  <c r="P6943" i="2"/>
  <c r="P6944" i="2"/>
  <c r="P6945" i="2"/>
  <c r="P6946" i="2"/>
  <c r="P6947" i="2"/>
  <c r="P6948" i="2"/>
  <c r="P6949" i="2"/>
  <c r="P6950" i="2"/>
  <c r="P6951" i="2"/>
  <c r="P6952" i="2"/>
  <c r="P6953" i="2"/>
  <c r="P6954" i="2"/>
  <c r="P6955" i="2"/>
  <c r="P6956" i="2"/>
  <c r="P6957" i="2"/>
  <c r="P6958" i="2"/>
  <c r="P6959" i="2"/>
  <c r="P6960" i="2"/>
  <c r="P6961" i="2"/>
  <c r="P6962" i="2"/>
  <c r="P6963" i="2"/>
  <c r="P6964" i="2"/>
  <c r="P6965" i="2"/>
  <c r="P6966" i="2"/>
  <c r="P6967" i="2"/>
  <c r="P6968" i="2"/>
  <c r="P6969" i="2"/>
  <c r="P6970" i="2"/>
  <c r="P6971" i="2"/>
  <c r="P6972" i="2"/>
  <c r="P6973" i="2"/>
  <c r="P6974" i="2"/>
  <c r="P6975" i="2"/>
  <c r="P6976" i="2"/>
  <c r="P6977" i="2"/>
  <c r="P6978" i="2"/>
  <c r="P6979" i="2"/>
  <c r="P6980" i="2"/>
  <c r="P6981" i="2"/>
  <c r="P6982" i="2"/>
  <c r="P6983" i="2"/>
  <c r="P6984" i="2"/>
  <c r="P6985" i="2"/>
  <c r="P6986" i="2"/>
  <c r="P6987" i="2"/>
  <c r="P6988" i="2"/>
  <c r="P6989" i="2"/>
  <c r="P6990" i="2"/>
  <c r="P6991" i="2"/>
  <c r="P6992" i="2"/>
  <c r="P6993" i="2"/>
  <c r="P6994" i="2"/>
  <c r="P6995" i="2"/>
  <c r="P6996" i="2"/>
  <c r="P6997" i="2"/>
  <c r="P6998" i="2"/>
  <c r="P6999" i="2"/>
  <c r="P7000" i="2"/>
  <c r="P7001" i="2"/>
  <c r="P7002" i="2"/>
  <c r="P7003" i="2"/>
  <c r="P7004" i="2"/>
  <c r="P7005" i="2"/>
  <c r="P7006" i="2"/>
  <c r="P7007" i="2"/>
  <c r="P7008" i="2"/>
  <c r="P7009" i="2"/>
  <c r="P7010" i="2"/>
  <c r="P7011" i="2"/>
  <c r="P7012" i="2"/>
  <c r="P7013" i="2"/>
  <c r="P7014" i="2"/>
  <c r="P7015" i="2"/>
  <c r="P7016" i="2"/>
  <c r="P7017" i="2"/>
  <c r="P7018" i="2"/>
  <c r="P7019" i="2"/>
  <c r="P7020" i="2"/>
  <c r="P7021" i="2"/>
  <c r="P7022" i="2"/>
  <c r="P7023" i="2"/>
  <c r="P7024" i="2"/>
  <c r="P7025" i="2"/>
  <c r="P7026" i="2"/>
  <c r="P7027" i="2"/>
  <c r="P7028" i="2"/>
  <c r="P7029" i="2"/>
  <c r="P7030" i="2"/>
  <c r="P7031" i="2"/>
  <c r="P7032" i="2"/>
  <c r="P7033" i="2"/>
  <c r="P7034" i="2"/>
  <c r="P7035" i="2"/>
  <c r="P7036" i="2"/>
  <c r="P7037" i="2"/>
  <c r="P7038" i="2"/>
  <c r="P7039" i="2"/>
  <c r="P7040" i="2"/>
  <c r="P7041" i="2"/>
  <c r="P7042" i="2"/>
  <c r="P7043" i="2"/>
  <c r="P7044" i="2"/>
  <c r="P7045" i="2"/>
  <c r="P7046" i="2"/>
  <c r="P7047" i="2"/>
  <c r="P7048" i="2"/>
  <c r="P7049" i="2"/>
  <c r="P7050" i="2"/>
  <c r="P7051" i="2"/>
  <c r="P7052" i="2"/>
  <c r="P7053" i="2"/>
  <c r="P7054" i="2"/>
  <c r="P7055" i="2"/>
  <c r="P7056" i="2"/>
  <c r="P7057" i="2"/>
  <c r="P7058" i="2"/>
  <c r="P7059" i="2"/>
  <c r="P7060" i="2"/>
  <c r="P7061" i="2"/>
  <c r="P7062" i="2"/>
  <c r="P7063" i="2"/>
  <c r="P7064" i="2"/>
  <c r="P7065" i="2"/>
  <c r="P7066" i="2"/>
  <c r="P7067" i="2"/>
  <c r="P7068" i="2"/>
  <c r="P7069" i="2"/>
  <c r="P7070" i="2"/>
  <c r="P7071" i="2"/>
  <c r="P7072" i="2"/>
  <c r="P7073" i="2"/>
  <c r="P7074" i="2"/>
  <c r="P7075" i="2"/>
  <c r="P7076" i="2"/>
  <c r="P7077" i="2"/>
  <c r="P7078" i="2"/>
  <c r="P7079" i="2"/>
  <c r="P7080" i="2"/>
  <c r="P7081" i="2"/>
  <c r="P7082" i="2"/>
  <c r="P7083" i="2"/>
  <c r="P7084" i="2"/>
  <c r="P7085" i="2"/>
  <c r="P7086" i="2"/>
  <c r="P7087" i="2"/>
  <c r="P7088" i="2"/>
  <c r="P7089" i="2"/>
  <c r="P7090" i="2"/>
  <c r="P7091" i="2"/>
  <c r="P7092" i="2"/>
  <c r="P7093" i="2"/>
  <c r="P7094" i="2"/>
  <c r="P7095" i="2"/>
  <c r="P7096" i="2"/>
  <c r="P7097" i="2"/>
  <c r="P7098" i="2"/>
  <c r="P7099" i="2"/>
  <c r="P7100" i="2"/>
  <c r="P7101" i="2"/>
  <c r="P7102" i="2"/>
  <c r="P7103" i="2"/>
  <c r="P7104" i="2"/>
  <c r="P7105" i="2"/>
  <c r="P7106" i="2"/>
  <c r="P7107" i="2"/>
  <c r="P7108" i="2"/>
  <c r="P7109" i="2"/>
  <c r="P7110" i="2"/>
  <c r="P7111" i="2"/>
  <c r="P7112" i="2"/>
  <c r="P7113" i="2"/>
  <c r="P7114" i="2"/>
  <c r="P7115" i="2"/>
  <c r="P7116" i="2"/>
  <c r="P7117" i="2"/>
  <c r="P7118" i="2"/>
  <c r="P7119" i="2"/>
  <c r="P7120" i="2"/>
  <c r="P7121" i="2"/>
  <c r="P7122" i="2"/>
  <c r="P7123" i="2"/>
  <c r="P7124" i="2"/>
  <c r="P7125" i="2"/>
  <c r="P7126" i="2"/>
  <c r="P7127" i="2"/>
  <c r="P7128" i="2"/>
  <c r="P7129" i="2"/>
  <c r="P7130" i="2"/>
  <c r="P7131" i="2"/>
  <c r="P7132" i="2"/>
  <c r="P7133" i="2"/>
  <c r="P7134" i="2"/>
  <c r="P7135" i="2"/>
  <c r="P7136" i="2"/>
  <c r="P7137" i="2"/>
  <c r="P7138" i="2"/>
  <c r="P7139" i="2"/>
  <c r="P7140" i="2"/>
  <c r="P7141" i="2"/>
  <c r="P7142" i="2"/>
  <c r="P7143" i="2"/>
  <c r="P7144" i="2"/>
  <c r="P7145" i="2"/>
  <c r="P7146" i="2"/>
  <c r="P7147" i="2"/>
  <c r="P7148" i="2"/>
  <c r="P7149" i="2"/>
  <c r="P7150" i="2"/>
  <c r="P7151" i="2"/>
  <c r="P7152" i="2"/>
  <c r="P7153" i="2"/>
  <c r="P7154" i="2"/>
  <c r="P7155" i="2"/>
  <c r="P7156" i="2"/>
  <c r="P7157" i="2"/>
  <c r="P7158" i="2"/>
  <c r="P7159" i="2"/>
  <c r="P7160" i="2"/>
  <c r="P7161" i="2"/>
  <c r="P7162" i="2"/>
  <c r="P7163" i="2"/>
  <c r="P7164" i="2"/>
  <c r="P7165" i="2"/>
  <c r="P7166" i="2"/>
  <c r="P7167" i="2"/>
  <c r="P7168" i="2"/>
  <c r="P7169" i="2"/>
  <c r="P7170" i="2"/>
  <c r="P7171" i="2"/>
  <c r="P7172" i="2"/>
  <c r="P7173" i="2"/>
  <c r="P7174" i="2"/>
  <c r="P7175" i="2"/>
  <c r="P7176" i="2"/>
  <c r="P7177" i="2"/>
  <c r="P7178" i="2"/>
  <c r="P7179" i="2"/>
  <c r="P7180" i="2"/>
  <c r="P7181" i="2"/>
  <c r="P7182" i="2"/>
  <c r="P7183" i="2"/>
  <c r="P7184" i="2"/>
  <c r="P7185" i="2"/>
  <c r="P7186" i="2"/>
  <c r="P7187" i="2"/>
  <c r="P7188" i="2"/>
  <c r="P7189" i="2"/>
  <c r="P7190" i="2"/>
  <c r="P7191" i="2"/>
  <c r="P7192" i="2"/>
  <c r="P7193" i="2"/>
  <c r="P7194" i="2"/>
  <c r="P7195" i="2"/>
  <c r="P7196" i="2"/>
  <c r="P7197" i="2"/>
  <c r="P7198" i="2"/>
  <c r="P7199" i="2"/>
  <c r="P7200" i="2"/>
  <c r="P7201" i="2"/>
  <c r="P7202" i="2"/>
  <c r="P7203" i="2"/>
  <c r="P7204" i="2"/>
  <c r="P7205" i="2"/>
  <c r="P7206" i="2"/>
  <c r="P7207" i="2"/>
  <c r="P7208" i="2"/>
  <c r="P7209" i="2"/>
  <c r="P7210" i="2"/>
  <c r="P7211" i="2"/>
  <c r="P7212" i="2"/>
  <c r="P7213" i="2"/>
  <c r="P7214" i="2"/>
  <c r="P7215" i="2"/>
  <c r="P7216" i="2"/>
  <c r="P7217" i="2"/>
  <c r="P7218" i="2"/>
  <c r="P7219" i="2"/>
  <c r="P7220" i="2"/>
  <c r="P7221" i="2"/>
  <c r="P7222" i="2"/>
  <c r="P7223" i="2"/>
  <c r="P7224" i="2"/>
  <c r="P7225" i="2"/>
  <c r="P7226" i="2"/>
  <c r="P7227" i="2"/>
  <c r="P7228" i="2"/>
  <c r="P7229" i="2"/>
  <c r="P7230" i="2"/>
  <c r="P7231" i="2"/>
  <c r="P7232" i="2"/>
  <c r="P7233" i="2"/>
  <c r="P7234" i="2"/>
  <c r="P7235" i="2"/>
  <c r="P7236" i="2"/>
  <c r="P7237" i="2"/>
  <c r="P7238" i="2"/>
  <c r="P7239" i="2"/>
  <c r="P7240" i="2"/>
  <c r="P7241" i="2"/>
  <c r="P7242" i="2"/>
  <c r="P7243" i="2"/>
  <c r="P7244" i="2"/>
  <c r="P7245" i="2"/>
  <c r="P7246" i="2"/>
  <c r="P7247" i="2"/>
  <c r="P7248" i="2"/>
  <c r="P7249" i="2"/>
  <c r="P7250" i="2"/>
  <c r="P7251" i="2"/>
  <c r="P7252" i="2"/>
  <c r="P7253" i="2"/>
  <c r="P7254" i="2"/>
  <c r="P7255" i="2"/>
  <c r="P7256" i="2"/>
  <c r="P7257" i="2"/>
  <c r="P7258" i="2"/>
  <c r="P7259" i="2"/>
  <c r="P7260" i="2"/>
  <c r="P7261" i="2"/>
  <c r="P7262" i="2"/>
  <c r="P7263" i="2"/>
  <c r="P7264" i="2"/>
  <c r="P7265" i="2"/>
  <c r="P7266" i="2"/>
  <c r="P7267" i="2"/>
  <c r="P7268" i="2"/>
  <c r="P7269" i="2"/>
  <c r="P7270" i="2"/>
  <c r="P7271" i="2"/>
  <c r="P7272" i="2"/>
  <c r="P7273" i="2"/>
  <c r="P7274" i="2"/>
  <c r="P7275" i="2"/>
  <c r="P7276" i="2"/>
  <c r="P7277" i="2"/>
  <c r="P7278" i="2"/>
  <c r="P7279" i="2"/>
  <c r="P7280" i="2"/>
  <c r="P7281" i="2"/>
  <c r="P7282" i="2"/>
  <c r="P7283" i="2"/>
  <c r="P7284" i="2"/>
  <c r="P7285" i="2"/>
  <c r="P7286" i="2"/>
  <c r="P7287" i="2"/>
  <c r="P7288" i="2"/>
  <c r="P7289" i="2"/>
  <c r="P7290" i="2"/>
  <c r="P7291" i="2"/>
  <c r="P7292" i="2"/>
  <c r="P7293" i="2"/>
  <c r="P7294" i="2"/>
  <c r="P7295" i="2"/>
  <c r="P7296" i="2"/>
  <c r="P7297" i="2"/>
  <c r="P7298" i="2"/>
  <c r="P7299" i="2"/>
  <c r="P7300" i="2"/>
  <c r="P7301" i="2"/>
  <c r="P7302" i="2"/>
  <c r="P7303" i="2"/>
  <c r="P7304" i="2"/>
  <c r="P7305" i="2"/>
  <c r="P7306" i="2"/>
  <c r="P7307" i="2"/>
  <c r="P7308" i="2"/>
  <c r="P7309" i="2"/>
  <c r="P7310" i="2"/>
  <c r="P7311" i="2"/>
  <c r="P7312" i="2"/>
  <c r="P7313" i="2"/>
  <c r="P7314" i="2"/>
  <c r="P7315" i="2"/>
  <c r="P7316" i="2"/>
  <c r="P7317" i="2"/>
  <c r="P7318" i="2"/>
  <c r="P7319" i="2"/>
  <c r="P7320" i="2"/>
  <c r="P7321" i="2"/>
  <c r="P7322" i="2"/>
  <c r="P7323" i="2"/>
  <c r="P7324" i="2"/>
  <c r="P7325" i="2"/>
  <c r="P7326" i="2"/>
  <c r="P7327" i="2"/>
  <c r="P7328" i="2"/>
  <c r="P7329" i="2"/>
  <c r="P7330" i="2"/>
  <c r="P7331" i="2"/>
  <c r="P7332" i="2"/>
  <c r="P7333" i="2"/>
  <c r="P7334" i="2"/>
  <c r="P7335" i="2"/>
  <c r="P7336" i="2"/>
  <c r="P7337" i="2"/>
  <c r="P7338" i="2"/>
  <c r="P7339" i="2"/>
  <c r="P7340" i="2"/>
  <c r="P7341" i="2"/>
  <c r="P7342" i="2"/>
  <c r="P7343" i="2"/>
  <c r="P7344" i="2"/>
  <c r="P7345" i="2"/>
  <c r="P7346" i="2"/>
  <c r="P7347" i="2"/>
  <c r="P7348" i="2"/>
  <c r="P7349" i="2"/>
  <c r="P7350" i="2"/>
  <c r="P7351" i="2"/>
  <c r="P7352" i="2"/>
  <c r="P7353" i="2"/>
  <c r="P7354" i="2"/>
  <c r="P7355" i="2"/>
  <c r="P7356" i="2"/>
  <c r="P7357" i="2"/>
  <c r="P7358" i="2"/>
  <c r="P7359" i="2"/>
  <c r="P7360" i="2"/>
  <c r="P7361" i="2"/>
  <c r="P7362" i="2"/>
  <c r="P7363" i="2"/>
  <c r="P7364" i="2"/>
  <c r="P7365" i="2"/>
  <c r="P7366" i="2"/>
  <c r="P7367" i="2"/>
  <c r="P7368" i="2"/>
  <c r="P7369" i="2"/>
  <c r="P7370" i="2"/>
  <c r="P7371" i="2"/>
  <c r="P7372" i="2"/>
  <c r="P7373" i="2"/>
  <c r="P7374" i="2"/>
  <c r="P7375" i="2"/>
  <c r="P7376" i="2"/>
  <c r="P7377" i="2"/>
  <c r="P7378" i="2"/>
  <c r="P7379" i="2"/>
  <c r="P7380" i="2"/>
  <c r="P7381" i="2"/>
  <c r="P7382" i="2"/>
  <c r="P7383" i="2"/>
  <c r="P7384" i="2"/>
  <c r="P7385" i="2"/>
  <c r="P7386" i="2"/>
  <c r="P7387" i="2"/>
  <c r="P7388" i="2"/>
  <c r="P7389" i="2"/>
  <c r="P7390" i="2"/>
  <c r="P7391" i="2"/>
  <c r="P7392" i="2"/>
  <c r="P7393" i="2"/>
  <c r="P7394" i="2"/>
  <c r="P7395" i="2"/>
  <c r="P7396" i="2"/>
  <c r="P7397" i="2"/>
  <c r="P7398" i="2"/>
  <c r="P7399" i="2"/>
  <c r="P7400" i="2"/>
  <c r="P7401" i="2"/>
  <c r="P7402" i="2"/>
  <c r="P7403" i="2"/>
  <c r="P7404" i="2"/>
  <c r="P7405" i="2"/>
  <c r="P7406" i="2"/>
  <c r="P7407" i="2"/>
  <c r="P7408" i="2"/>
  <c r="P7409" i="2"/>
  <c r="P7410" i="2"/>
  <c r="P7411" i="2"/>
  <c r="P7412" i="2"/>
  <c r="P7413" i="2"/>
  <c r="P7414" i="2"/>
  <c r="P7415" i="2"/>
  <c r="P7416" i="2"/>
  <c r="P7417" i="2"/>
  <c r="P7418" i="2"/>
  <c r="P7419" i="2"/>
  <c r="P7420" i="2"/>
  <c r="P7421" i="2"/>
  <c r="P7422" i="2"/>
  <c r="P7423" i="2"/>
  <c r="P7424" i="2"/>
  <c r="P7425" i="2"/>
  <c r="P7426" i="2"/>
  <c r="P7427" i="2"/>
  <c r="P7428" i="2"/>
  <c r="P7429" i="2"/>
  <c r="P7430" i="2"/>
  <c r="P7431" i="2"/>
  <c r="P7432" i="2"/>
  <c r="P7433" i="2"/>
  <c r="P7434" i="2"/>
  <c r="P7435" i="2"/>
  <c r="P7436" i="2"/>
  <c r="P7437" i="2"/>
  <c r="P7438" i="2"/>
  <c r="P7439" i="2"/>
  <c r="P7440" i="2"/>
  <c r="P7441" i="2"/>
  <c r="P7442" i="2"/>
  <c r="P7443" i="2"/>
  <c r="P7444" i="2"/>
  <c r="P7445" i="2"/>
  <c r="P7446" i="2"/>
  <c r="P7447" i="2"/>
  <c r="P7448" i="2"/>
  <c r="P7449" i="2"/>
  <c r="P7450" i="2"/>
  <c r="P7451" i="2"/>
  <c r="P7452" i="2"/>
  <c r="P7453" i="2"/>
  <c r="P7454" i="2"/>
  <c r="P7455" i="2"/>
  <c r="P7456" i="2"/>
  <c r="P7457" i="2"/>
  <c r="P7458" i="2"/>
  <c r="P7459" i="2"/>
  <c r="P7460" i="2"/>
  <c r="P7461" i="2"/>
  <c r="P7462" i="2"/>
  <c r="P7463" i="2"/>
  <c r="P7464" i="2"/>
  <c r="P7465" i="2"/>
  <c r="P7466" i="2"/>
  <c r="P7467" i="2"/>
  <c r="P7468" i="2"/>
  <c r="P7469" i="2"/>
  <c r="P7470" i="2"/>
  <c r="P7471" i="2"/>
  <c r="P7472" i="2"/>
  <c r="P7473" i="2"/>
  <c r="P7474" i="2"/>
  <c r="P7475" i="2"/>
  <c r="P7476" i="2"/>
  <c r="P7477" i="2"/>
  <c r="P7478" i="2"/>
  <c r="P7479" i="2"/>
  <c r="P7480" i="2"/>
  <c r="P7481" i="2"/>
  <c r="P7482" i="2"/>
  <c r="P7483" i="2"/>
  <c r="P7484" i="2"/>
  <c r="P7485" i="2"/>
  <c r="P7486" i="2"/>
  <c r="P7487" i="2"/>
  <c r="P7488" i="2"/>
  <c r="P7489" i="2"/>
  <c r="P7490" i="2"/>
  <c r="P7491" i="2"/>
  <c r="P7492" i="2"/>
  <c r="P7493" i="2"/>
  <c r="P7494" i="2"/>
  <c r="P7495" i="2"/>
  <c r="P7496" i="2"/>
  <c r="P7497" i="2"/>
  <c r="P7498" i="2"/>
  <c r="P7499" i="2"/>
  <c r="P7500" i="2"/>
  <c r="P7501" i="2"/>
  <c r="P7502" i="2"/>
  <c r="P7503" i="2"/>
  <c r="P7504" i="2"/>
  <c r="P7505" i="2"/>
  <c r="P7506" i="2"/>
  <c r="P7507" i="2"/>
  <c r="P7508" i="2"/>
  <c r="P7509" i="2"/>
  <c r="P7510" i="2"/>
  <c r="P7511" i="2"/>
  <c r="P7512" i="2"/>
  <c r="P7513" i="2"/>
  <c r="P7514" i="2"/>
  <c r="P7515" i="2"/>
  <c r="P7516" i="2"/>
  <c r="P7517" i="2"/>
  <c r="P7518" i="2"/>
  <c r="P7519" i="2"/>
  <c r="P7520" i="2"/>
  <c r="P7521" i="2"/>
  <c r="P7522" i="2"/>
  <c r="P7523" i="2"/>
  <c r="P7524" i="2"/>
  <c r="P7525" i="2"/>
  <c r="P7526" i="2"/>
  <c r="P7527" i="2"/>
  <c r="P7528" i="2"/>
  <c r="P7529" i="2"/>
  <c r="P7530" i="2"/>
  <c r="P7531" i="2"/>
  <c r="P7532" i="2"/>
  <c r="P7533" i="2"/>
  <c r="P7534" i="2"/>
  <c r="P7535" i="2"/>
  <c r="P7536" i="2"/>
  <c r="P7537" i="2"/>
  <c r="P7538" i="2"/>
  <c r="P7539" i="2"/>
  <c r="P7540" i="2"/>
  <c r="P7541" i="2"/>
  <c r="P7542" i="2"/>
  <c r="P7543" i="2"/>
  <c r="P7544" i="2"/>
  <c r="P7545" i="2"/>
  <c r="P7546" i="2"/>
  <c r="P7547" i="2"/>
  <c r="P7548" i="2"/>
  <c r="P7549" i="2"/>
  <c r="P7550" i="2"/>
  <c r="P7551" i="2"/>
  <c r="P7552" i="2"/>
  <c r="P7553" i="2"/>
  <c r="P7554" i="2"/>
  <c r="P7555" i="2"/>
  <c r="P7556" i="2"/>
  <c r="P7557" i="2"/>
  <c r="P7558" i="2"/>
  <c r="P7559" i="2"/>
  <c r="P7560" i="2"/>
  <c r="P7561" i="2"/>
  <c r="P7562" i="2"/>
  <c r="P7563" i="2"/>
  <c r="P7564" i="2"/>
  <c r="P7565" i="2"/>
  <c r="P7566" i="2"/>
  <c r="P7567" i="2"/>
  <c r="P7568" i="2"/>
  <c r="P7569" i="2"/>
  <c r="P7570" i="2"/>
  <c r="P7571" i="2"/>
  <c r="P7572" i="2"/>
  <c r="P7573" i="2"/>
  <c r="P7574" i="2"/>
  <c r="P7575" i="2"/>
  <c r="P7576" i="2"/>
  <c r="P7577" i="2"/>
  <c r="P7578" i="2"/>
  <c r="P7579" i="2"/>
  <c r="P7580" i="2"/>
  <c r="P7581" i="2"/>
  <c r="P7582" i="2"/>
  <c r="P7583" i="2"/>
  <c r="P7584" i="2"/>
  <c r="P7585" i="2"/>
  <c r="P7586" i="2"/>
  <c r="P7587" i="2"/>
  <c r="P7588" i="2"/>
  <c r="P7589" i="2"/>
  <c r="P7590" i="2"/>
  <c r="P7591" i="2"/>
  <c r="P7592" i="2"/>
  <c r="P7593" i="2"/>
  <c r="P7594" i="2"/>
  <c r="P7595" i="2"/>
  <c r="P7596" i="2"/>
  <c r="P7597" i="2"/>
  <c r="P7598" i="2"/>
  <c r="P7599" i="2"/>
  <c r="P7600" i="2"/>
  <c r="P7601" i="2"/>
  <c r="P7602" i="2"/>
  <c r="P7603" i="2"/>
  <c r="P7604" i="2"/>
  <c r="P7605" i="2"/>
  <c r="P7606" i="2"/>
  <c r="P7607" i="2"/>
  <c r="P7608" i="2"/>
  <c r="P7609" i="2"/>
  <c r="P7610" i="2"/>
  <c r="P7611" i="2"/>
  <c r="P7612" i="2"/>
  <c r="P7613" i="2"/>
  <c r="P7614" i="2"/>
  <c r="P7615" i="2"/>
  <c r="P7616" i="2"/>
  <c r="P7617" i="2"/>
  <c r="P7618" i="2"/>
  <c r="P7619" i="2"/>
  <c r="P7620" i="2"/>
  <c r="P7621" i="2"/>
  <c r="P7622" i="2"/>
  <c r="P7623" i="2"/>
  <c r="P7624" i="2"/>
  <c r="P7625" i="2"/>
  <c r="P7626" i="2"/>
  <c r="P7627" i="2"/>
  <c r="P7628" i="2"/>
  <c r="P7629" i="2"/>
  <c r="P7630" i="2"/>
  <c r="P7631" i="2"/>
  <c r="P7632" i="2"/>
  <c r="P7633" i="2"/>
  <c r="P7634" i="2"/>
  <c r="P7635" i="2"/>
  <c r="P7636" i="2"/>
  <c r="P7637" i="2"/>
  <c r="P7638" i="2"/>
  <c r="P7639" i="2"/>
  <c r="P7640" i="2"/>
  <c r="P7641" i="2"/>
  <c r="P7642" i="2"/>
  <c r="P7643" i="2"/>
  <c r="P7644" i="2"/>
  <c r="P7645" i="2"/>
  <c r="P7646" i="2"/>
  <c r="P7647" i="2"/>
  <c r="P7648" i="2"/>
  <c r="P7649" i="2"/>
  <c r="P7650" i="2"/>
  <c r="P7651" i="2"/>
  <c r="P7652" i="2"/>
  <c r="P7653" i="2"/>
  <c r="P7654" i="2"/>
  <c r="P7655" i="2"/>
  <c r="P7656" i="2"/>
  <c r="P7657" i="2"/>
  <c r="P7658" i="2"/>
  <c r="P7659" i="2"/>
  <c r="P7660" i="2"/>
  <c r="P7661" i="2"/>
  <c r="P7662" i="2"/>
  <c r="P7663" i="2"/>
  <c r="P7664" i="2"/>
  <c r="P7665" i="2"/>
  <c r="P7666" i="2"/>
  <c r="P7667" i="2"/>
  <c r="P7668" i="2"/>
  <c r="P7669" i="2"/>
  <c r="P7670" i="2"/>
  <c r="P7671" i="2"/>
  <c r="P7672" i="2"/>
  <c r="P7673" i="2"/>
  <c r="P7674" i="2"/>
  <c r="P7675" i="2"/>
  <c r="P7676" i="2"/>
  <c r="P7677" i="2"/>
  <c r="P7678" i="2"/>
  <c r="P7679" i="2"/>
  <c r="P7680" i="2"/>
  <c r="P7681" i="2"/>
  <c r="P7682" i="2"/>
  <c r="P7683" i="2"/>
  <c r="P7684" i="2"/>
  <c r="P7685" i="2"/>
  <c r="P7686" i="2"/>
  <c r="P7687" i="2"/>
  <c r="P7688" i="2"/>
  <c r="P7689" i="2"/>
  <c r="P7690" i="2"/>
  <c r="P7691" i="2"/>
  <c r="P7692" i="2"/>
  <c r="P7693" i="2"/>
  <c r="P7694" i="2"/>
  <c r="P7695" i="2"/>
  <c r="P7696" i="2"/>
  <c r="P7697" i="2"/>
  <c r="P7698" i="2"/>
  <c r="P7699" i="2"/>
  <c r="P7700" i="2"/>
  <c r="P7701" i="2"/>
  <c r="P7702" i="2"/>
  <c r="P7703" i="2"/>
  <c r="P7704" i="2"/>
  <c r="P7705" i="2"/>
  <c r="P7706" i="2"/>
  <c r="P7707" i="2"/>
  <c r="P7708" i="2"/>
  <c r="P7709" i="2"/>
  <c r="P7710" i="2"/>
  <c r="P7711" i="2"/>
  <c r="P7712" i="2"/>
  <c r="P7713" i="2"/>
  <c r="P7714" i="2"/>
  <c r="P7715" i="2"/>
  <c r="P7716" i="2"/>
  <c r="P7717" i="2"/>
  <c r="P7718" i="2"/>
  <c r="P7719" i="2"/>
  <c r="P7720" i="2"/>
  <c r="P7721" i="2"/>
  <c r="P7722" i="2"/>
  <c r="P7723" i="2"/>
  <c r="P7724" i="2"/>
  <c r="P7725" i="2"/>
  <c r="P7726" i="2"/>
  <c r="P7727" i="2"/>
  <c r="P7728" i="2"/>
  <c r="P7729" i="2"/>
  <c r="P7730" i="2"/>
  <c r="P7731" i="2"/>
  <c r="P7732" i="2"/>
  <c r="P7733" i="2"/>
  <c r="P7734" i="2"/>
  <c r="P7735" i="2"/>
  <c r="P7736" i="2"/>
  <c r="P7737" i="2"/>
  <c r="P7738" i="2"/>
  <c r="P7739" i="2"/>
  <c r="P7740" i="2"/>
  <c r="P7741" i="2"/>
  <c r="P7742" i="2"/>
  <c r="P7743" i="2"/>
  <c r="P7744" i="2"/>
  <c r="P7745" i="2"/>
  <c r="P7746" i="2"/>
  <c r="P7747" i="2"/>
  <c r="P7748" i="2"/>
  <c r="P7749" i="2"/>
  <c r="P7750" i="2"/>
  <c r="P7751" i="2"/>
  <c r="P7752" i="2"/>
  <c r="P7753" i="2"/>
  <c r="P7754" i="2"/>
  <c r="P7755" i="2"/>
  <c r="P7756" i="2"/>
  <c r="P7757" i="2"/>
  <c r="P7758" i="2"/>
  <c r="P7759" i="2"/>
  <c r="P7760" i="2"/>
  <c r="P7761" i="2"/>
  <c r="P7762" i="2"/>
  <c r="P7763" i="2"/>
  <c r="P7764" i="2"/>
  <c r="P7765" i="2"/>
  <c r="P7766" i="2"/>
  <c r="P7767" i="2"/>
  <c r="P7768" i="2"/>
  <c r="P7769" i="2"/>
  <c r="P7770" i="2"/>
  <c r="P7771" i="2"/>
  <c r="P7772" i="2"/>
  <c r="P7773" i="2"/>
  <c r="P7774" i="2"/>
  <c r="P7775" i="2"/>
  <c r="P7776" i="2"/>
  <c r="P7777" i="2"/>
  <c r="P7778" i="2"/>
  <c r="P7779" i="2"/>
  <c r="P7780" i="2"/>
  <c r="P7781" i="2"/>
  <c r="P7782" i="2"/>
  <c r="P7783" i="2"/>
  <c r="P7784" i="2"/>
  <c r="P7785" i="2"/>
  <c r="P7786" i="2"/>
  <c r="P7787" i="2"/>
  <c r="P7788" i="2"/>
  <c r="P7789" i="2"/>
  <c r="P7790" i="2"/>
  <c r="P7791" i="2"/>
  <c r="P7792" i="2"/>
  <c r="P7793" i="2"/>
  <c r="P7794" i="2"/>
  <c r="P7795" i="2"/>
  <c r="P7796" i="2"/>
  <c r="P7797" i="2"/>
  <c r="P7798" i="2"/>
  <c r="P7799" i="2"/>
  <c r="P7800" i="2"/>
  <c r="P7801" i="2"/>
  <c r="P7802" i="2"/>
  <c r="P7803" i="2"/>
  <c r="P7804" i="2"/>
  <c r="P7805" i="2"/>
  <c r="P7806" i="2"/>
  <c r="P7807" i="2"/>
  <c r="P7808" i="2"/>
  <c r="P7809" i="2"/>
  <c r="P7810" i="2"/>
  <c r="P7811" i="2"/>
  <c r="P7812" i="2"/>
  <c r="P7813" i="2"/>
  <c r="P7814" i="2"/>
  <c r="P7815" i="2"/>
  <c r="P7816" i="2"/>
  <c r="P7817" i="2"/>
  <c r="P7818" i="2"/>
  <c r="P7819" i="2"/>
  <c r="P7820" i="2"/>
  <c r="P7821" i="2"/>
  <c r="P7822" i="2"/>
  <c r="P7823" i="2"/>
  <c r="P7824" i="2"/>
  <c r="P7825" i="2"/>
  <c r="P7826" i="2"/>
  <c r="P7827" i="2"/>
  <c r="P7828" i="2"/>
  <c r="P7829" i="2"/>
  <c r="P7830" i="2"/>
  <c r="P7831" i="2"/>
  <c r="P7832" i="2"/>
  <c r="P7833" i="2"/>
  <c r="P7834" i="2"/>
  <c r="P7835" i="2"/>
  <c r="P7836" i="2"/>
  <c r="P7837" i="2"/>
  <c r="P7838" i="2"/>
  <c r="P7839" i="2"/>
  <c r="P7840" i="2"/>
  <c r="P7841" i="2"/>
  <c r="P7842" i="2"/>
  <c r="P7843" i="2"/>
  <c r="P7844" i="2"/>
  <c r="P7845" i="2"/>
  <c r="P7846" i="2"/>
  <c r="P7847" i="2"/>
  <c r="P7848" i="2"/>
  <c r="P7849" i="2"/>
  <c r="P7850" i="2"/>
  <c r="P7851" i="2"/>
  <c r="P7852" i="2"/>
  <c r="P7853" i="2"/>
  <c r="P7854" i="2"/>
  <c r="P7855" i="2"/>
  <c r="P7856" i="2"/>
  <c r="P7857" i="2"/>
  <c r="P7858" i="2"/>
  <c r="P7859" i="2"/>
  <c r="P7860" i="2"/>
  <c r="P7861" i="2"/>
  <c r="P7862" i="2"/>
  <c r="P7863" i="2"/>
  <c r="P7864" i="2"/>
  <c r="P7865" i="2"/>
  <c r="P7866" i="2"/>
  <c r="P7867" i="2"/>
  <c r="P7868" i="2"/>
  <c r="P7869" i="2"/>
  <c r="P7870" i="2"/>
  <c r="P7871" i="2"/>
  <c r="P7872" i="2"/>
  <c r="P7873" i="2"/>
  <c r="P7874" i="2"/>
  <c r="P7875" i="2"/>
  <c r="P7876" i="2"/>
  <c r="P7877" i="2"/>
  <c r="P7878" i="2"/>
  <c r="P7879" i="2"/>
  <c r="P7880" i="2"/>
  <c r="P7881" i="2"/>
  <c r="P7882" i="2"/>
  <c r="P7883" i="2"/>
  <c r="P7884" i="2"/>
  <c r="P7885" i="2"/>
  <c r="P7886" i="2"/>
  <c r="P7887" i="2"/>
  <c r="P7888" i="2"/>
  <c r="P7889" i="2"/>
  <c r="P7890" i="2"/>
  <c r="P7891" i="2"/>
  <c r="P7892" i="2"/>
  <c r="P7893" i="2"/>
  <c r="P7894" i="2"/>
  <c r="P7895" i="2"/>
  <c r="P7896" i="2"/>
  <c r="P7897" i="2"/>
  <c r="P7898" i="2"/>
  <c r="P7899" i="2"/>
  <c r="P7900" i="2"/>
  <c r="P7901" i="2"/>
  <c r="P7902" i="2"/>
  <c r="P7903" i="2"/>
  <c r="P7904" i="2"/>
  <c r="P7905" i="2"/>
  <c r="P7906" i="2"/>
  <c r="P7907" i="2"/>
  <c r="P7908" i="2"/>
  <c r="P7909" i="2"/>
  <c r="P7910" i="2"/>
  <c r="P7911" i="2"/>
  <c r="P7912" i="2"/>
  <c r="P7913" i="2"/>
  <c r="P7914" i="2"/>
  <c r="P7915" i="2"/>
  <c r="P7916" i="2"/>
  <c r="P7917" i="2"/>
  <c r="P7918" i="2"/>
  <c r="P7919" i="2"/>
  <c r="P7920" i="2"/>
  <c r="P7921" i="2"/>
  <c r="P7922" i="2"/>
  <c r="P7923" i="2"/>
  <c r="P7924" i="2"/>
  <c r="P7925" i="2"/>
  <c r="P7926" i="2"/>
  <c r="P7927" i="2"/>
  <c r="P7928" i="2"/>
  <c r="P7929" i="2"/>
  <c r="P7930" i="2"/>
  <c r="P7931" i="2"/>
  <c r="P7932" i="2"/>
  <c r="P7933" i="2"/>
  <c r="P7934" i="2"/>
  <c r="P7935" i="2"/>
  <c r="P7936" i="2"/>
  <c r="P7937" i="2"/>
  <c r="P7938" i="2"/>
  <c r="P7939" i="2"/>
  <c r="P7940" i="2"/>
  <c r="P7941" i="2"/>
  <c r="P7942" i="2"/>
  <c r="P7943" i="2"/>
  <c r="P7944" i="2"/>
  <c r="P7945" i="2"/>
  <c r="P7946" i="2"/>
  <c r="P7947" i="2"/>
  <c r="P7948" i="2"/>
  <c r="P7949" i="2"/>
  <c r="P7950" i="2"/>
  <c r="P7951" i="2"/>
  <c r="P7952" i="2"/>
  <c r="P7953" i="2"/>
  <c r="P7954" i="2"/>
  <c r="P7955" i="2"/>
  <c r="P7956" i="2"/>
  <c r="P7957" i="2"/>
  <c r="P7958" i="2"/>
  <c r="P7959" i="2"/>
  <c r="P7960" i="2"/>
  <c r="P7961" i="2"/>
  <c r="P7962" i="2"/>
  <c r="P7963" i="2"/>
  <c r="P7964" i="2"/>
  <c r="P7965" i="2"/>
  <c r="P7966" i="2"/>
  <c r="P7967" i="2"/>
  <c r="P7968" i="2"/>
  <c r="P7969" i="2"/>
  <c r="P7970" i="2"/>
  <c r="P7971" i="2"/>
  <c r="P7972" i="2"/>
  <c r="P7973" i="2"/>
  <c r="P7974" i="2"/>
  <c r="P7975" i="2"/>
  <c r="P7976" i="2"/>
  <c r="P7977" i="2"/>
  <c r="P7978" i="2"/>
  <c r="P7979" i="2"/>
  <c r="P7980" i="2"/>
  <c r="P7981" i="2"/>
  <c r="P7982" i="2"/>
  <c r="P7983" i="2"/>
  <c r="P7984" i="2"/>
  <c r="P7985" i="2"/>
  <c r="P7986" i="2"/>
  <c r="P7987" i="2"/>
  <c r="P7988" i="2"/>
  <c r="P7989" i="2"/>
  <c r="P7990" i="2"/>
  <c r="P7991" i="2"/>
  <c r="P7992" i="2"/>
  <c r="P7993" i="2"/>
  <c r="P7994" i="2"/>
  <c r="P7995" i="2"/>
  <c r="P7996" i="2"/>
  <c r="P7997" i="2"/>
  <c r="P7998" i="2"/>
  <c r="P7999" i="2"/>
  <c r="P8000" i="2"/>
  <c r="P8001" i="2"/>
  <c r="P8002" i="2"/>
  <c r="P8003" i="2"/>
  <c r="P8004" i="2"/>
  <c r="P8005" i="2"/>
  <c r="P8006" i="2"/>
  <c r="P8007" i="2"/>
  <c r="P8008" i="2"/>
  <c r="P8009" i="2"/>
  <c r="P8010" i="2"/>
  <c r="P8011" i="2"/>
  <c r="P8012" i="2"/>
  <c r="P8013" i="2"/>
  <c r="P8014" i="2"/>
  <c r="P8015" i="2"/>
  <c r="P8016" i="2"/>
  <c r="P8017" i="2"/>
  <c r="P8018" i="2"/>
  <c r="P8019" i="2"/>
  <c r="P8020" i="2"/>
  <c r="P8021" i="2"/>
  <c r="P8022" i="2"/>
  <c r="P8023" i="2"/>
  <c r="P8024" i="2"/>
  <c r="P8025" i="2"/>
  <c r="P8026" i="2"/>
  <c r="P8027" i="2"/>
  <c r="P8028" i="2"/>
  <c r="P8029" i="2"/>
  <c r="P8030" i="2"/>
  <c r="P8031" i="2"/>
  <c r="P8032" i="2"/>
  <c r="P8033" i="2"/>
  <c r="P8034" i="2"/>
  <c r="P8035" i="2"/>
  <c r="P8036" i="2"/>
  <c r="P8037" i="2"/>
  <c r="P8038" i="2"/>
  <c r="P8039" i="2"/>
  <c r="P8040" i="2"/>
  <c r="P8041" i="2"/>
  <c r="P8042" i="2"/>
  <c r="P8043" i="2"/>
  <c r="P8044" i="2"/>
  <c r="P8045" i="2"/>
  <c r="P8046" i="2"/>
  <c r="P8047" i="2"/>
  <c r="P8048" i="2"/>
  <c r="P8049" i="2"/>
  <c r="P8050" i="2"/>
  <c r="P8051" i="2"/>
  <c r="P8052" i="2"/>
  <c r="P8053" i="2"/>
  <c r="P8054" i="2"/>
  <c r="P8055" i="2"/>
  <c r="P8056" i="2"/>
  <c r="P8057" i="2"/>
  <c r="P8058" i="2"/>
  <c r="P8059" i="2"/>
  <c r="P8060" i="2"/>
  <c r="P8061" i="2"/>
  <c r="P8062" i="2"/>
  <c r="P8063" i="2"/>
  <c r="P8064" i="2"/>
  <c r="P8065" i="2"/>
  <c r="P8066" i="2"/>
  <c r="P8067" i="2"/>
  <c r="P8068" i="2"/>
  <c r="P8069" i="2"/>
  <c r="P8070" i="2"/>
  <c r="P8071" i="2"/>
  <c r="P8072" i="2"/>
  <c r="P8073" i="2"/>
  <c r="P8074" i="2"/>
  <c r="P8075" i="2"/>
  <c r="P8076" i="2"/>
  <c r="P8077" i="2"/>
  <c r="P8078" i="2"/>
  <c r="P8079" i="2"/>
  <c r="P8080" i="2"/>
  <c r="P8081" i="2"/>
  <c r="P8082" i="2"/>
  <c r="P8083" i="2"/>
  <c r="P8084" i="2"/>
  <c r="P8085" i="2"/>
  <c r="P8086" i="2"/>
  <c r="P8087" i="2"/>
  <c r="P8088" i="2"/>
  <c r="P8089" i="2"/>
  <c r="P8090" i="2"/>
  <c r="P8091" i="2"/>
  <c r="P8092" i="2"/>
  <c r="P8093" i="2"/>
  <c r="P8094" i="2"/>
  <c r="P8095" i="2"/>
  <c r="P8096" i="2"/>
  <c r="P8097" i="2"/>
  <c r="P8098" i="2"/>
  <c r="P8099" i="2"/>
  <c r="P8100" i="2"/>
  <c r="P8101" i="2"/>
  <c r="P8102" i="2"/>
  <c r="P8103" i="2"/>
  <c r="P8104" i="2"/>
  <c r="P8105" i="2"/>
  <c r="P8106" i="2"/>
  <c r="P8107" i="2"/>
  <c r="P8108" i="2"/>
  <c r="P8109" i="2"/>
  <c r="P8110" i="2"/>
  <c r="P8111" i="2"/>
  <c r="P8112" i="2"/>
  <c r="P8113" i="2"/>
  <c r="P8114" i="2"/>
  <c r="P8115" i="2"/>
  <c r="P8116" i="2"/>
  <c r="P8117" i="2"/>
  <c r="P8118" i="2"/>
  <c r="P8119" i="2"/>
  <c r="P8120" i="2"/>
  <c r="P8121" i="2"/>
  <c r="P8122" i="2"/>
  <c r="P8123" i="2"/>
  <c r="P8124" i="2"/>
  <c r="P8125" i="2"/>
  <c r="P8126" i="2"/>
  <c r="P8127" i="2"/>
  <c r="P8128" i="2"/>
  <c r="P8129" i="2"/>
  <c r="P8130" i="2"/>
  <c r="P8131" i="2"/>
  <c r="P8132" i="2"/>
  <c r="P8133" i="2"/>
  <c r="P8134" i="2"/>
  <c r="P8135" i="2"/>
  <c r="P8136" i="2"/>
  <c r="P8137" i="2"/>
  <c r="P8138" i="2"/>
  <c r="P8139" i="2"/>
  <c r="P8140" i="2"/>
  <c r="P8141" i="2"/>
  <c r="P8142" i="2"/>
  <c r="P8143" i="2"/>
  <c r="P8144" i="2"/>
  <c r="P8145" i="2"/>
  <c r="P8146" i="2"/>
  <c r="P8147" i="2"/>
  <c r="P8148" i="2"/>
  <c r="P8149" i="2"/>
  <c r="P8150" i="2"/>
  <c r="P8151" i="2"/>
  <c r="P8152" i="2"/>
  <c r="P8153" i="2"/>
  <c r="P8154" i="2"/>
  <c r="P8155" i="2"/>
  <c r="P8156" i="2"/>
  <c r="P8157" i="2"/>
  <c r="P8158" i="2"/>
  <c r="P8159" i="2"/>
  <c r="P8160" i="2"/>
  <c r="P8161" i="2"/>
  <c r="P8162" i="2"/>
  <c r="P8163" i="2"/>
  <c r="P8164" i="2"/>
  <c r="P8165" i="2"/>
  <c r="P8166" i="2"/>
  <c r="P8167" i="2"/>
  <c r="P8168" i="2"/>
  <c r="P8169" i="2"/>
  <c r="P8170" i="2"/>
  <c r="P8171" i="2"/>
  <c r="P8172" i="2"/>
  <c r="P8173" i="2"/>
  <c r="P8174" i="2"/>
  <c r="P8175" i="2"/>
  <c r="P8176" i="2"/>
  <c r="P8177" i="2"/>
  <c r="P8178" i="2"/>
  <c r="P8179" i="2"/>
  <c r="P8180" i="2"/>
  <c r="P8181" i="2"/>
  <c r="P8182" i="2"/>
  <c r="P8183" i="2"/>
  <c r="P8184" i="2"/>
  <c r="P8185" i="2"/>
  <c r="P8186" i="2"/>
  <c r="P8187" i="2"/>
  <c r="P8188" i="2"/>
  <c r="P8189" i="2"/>
  <c r="P8190" i="2"/>
  <c r="P8191" i="2"/>
  <c r="P8192" i="2"/>
  <c r="P8193" i="2"/>
  <c r="P8194" i="2"/>
  <c r="P8195" i="2"/>
  <c r="P8196" i="2"/>
  <c r="P8197" i="2"/>
  <c r="P8198" i="2"/>
  <c r="P8199" i="2"/>
  <c r="P8200" i="2"/>
  <c r="P8201" i="2"/>
  <c r="P8202" i="2"/>
  <c r="P8203" i="2"/>
  <c r="P8204" i="2"/>
  <c r="P8205" i="2"/>
  <c r="P8206" i="2"/>
  <c r="P8207" i="2"/>
  <c r="P8208" i="2"/>
  <c r="P8209" i="2"/>
  <c r="P8210" i="2"/>
  <c r="P8211" i="2"/>
  <c r="P8212" i="2"/>
  <c r="P8213" i="2"/>
  <c r="P8214" i="2"/>
  <c r="P8215" i="2"/>
  <c r="P8216" i="2"/>
  <c r="P8217" i="2"/>
  <c r="P8218" i="2"/>
  <c r="P8219" i="2"/>
  <c r="P8220" i="2"/>
  <c r="P8221" i="2"/>
  <c r="P8222" i="2"/>
  <c r="P8223" i="2"/>
  <c r="P8224" i="2"/>
  <c r="P8225" i="2"/>
  <c r="P8226" i="2"/>
  <c r="P8227" i="2"/>
  <c r="P8228" i="2"/>
  <c r="P8229" i="2"/>
  <c r="P8230" i="2"/>
  <c r="P8231" i="2"/>
  <c r="P8232" i="2"/>
  <c r="P8233" i="2"/>
  <c r="P8234" i="2"/>
  <c r="P8235" i="2"/>
  <c r="P8236" i="2"/>
  <c r="P8237" i="2"/>
  <c r="P8238" i="2"/>
  <c r="P8239" i="2"/>
  <c r="P8240" i="2"/>
  <c r="P8241" i="2"/>
  <c r="P8242" i="2"/>
  <c r="P8243" i="2"/>
  <c r="P8244" i="2"/>
  <c r="P8245" i="2"/>
  <c r="P8246" i="2"/>
  <c r="P8247" i="2"/>
  <c r="P8248" i="2"/>
  <c r="P8249" i="2"/>
  <c r="P8250" i="2"/>
  <c r="P8251" i="2"/>
  <c r="P8252" i="2"/>
  <c r="P8253" i="2"/>
  <c r="P8254" i="2"/>
  <c r="P8255" i="2"/>
  <c r="P8256" i="2"/>
  <c r="P8257" i="2"/>
  <c r="P8258" i="2"/>
  <c r="P8259" i="2"/>
  <c r="P8260" i="2"/>
  <c r="P8261" i="2"/>
  <c r="P8262" i="2"/>
  <c r="P8263" i="2"/>
  <c r="P8264" i="2"/>
  <c r="P8265" i="2"/>
  <c r="P8266" i="2"/>
  <c r="P8267" i="2"/>
  <c r="P8268" i="2"/>
  <c r="P8269" i="2"/>
  <c r="P8270" i="2"/>
  <c r="P8271" i="2"/>
  <c r="P8272" i="2"/>
  <c r="P8273" i="2"/>
  <c r="P8274" i="2"/>
  <c r="P8275" i="2"/>
  <c r="P8276" i="2"/>
  <c r="P8277" i="2"/>
  <c r="P8278" i="2"/>
  <c r="P8279" i="2"/>
  <c r="P8280" i="2"/>
  <c r="P8281" i="2"/>
  <c r="P8282" i="2"/>
  <c r="P8283" i="2"/>
  <c r="P8284" i="2"/>
  <c r="P8285" i="2"/>
  <c r="P8286" i="2"/>
  <c r="P8287" i="2"/>
  <c r="P8288" i="2"/>
  <c r="P8289" i="2"/>
  <c r="P8290" i="2"/>
  <c r="P8291" i="2"/>
  <c r="P8292" i="2"/>
  <c r="P8293" i="2"/>
  <c r="P8294" i="2"/>
  <c r="P8295" i="2"/>
  <c r="P8296" i="2"/>
  <c r="P8297" i="2"/>
  <c r="P8298" i="2"/>
  <c r="P8299" i="2"/>
  <c r="P8300" i="2"/>
  <c r="P8301" i="2"/>
  <c r="P8302" i="2"/>
  <c r="P8303" i="2"/>
  <c r="P8304" i="2"/>
  <c r="P8305" i="2"/>
  <c r="P8306" i="2"/>
  <c r="P8307" i="2"/>
  <c r="P8308" i="2"/>
  <c r="P8309" i="2"/>
  <c r="P8310" i="2"/>
  <c r="P8311" i="2"/>
  <c r="P8312" i="2"/>
  <c r="P8313" i="2"/>
  <c r="P8314" i="2"/>
  <c r="P8315" i="2"/>
  <c r="P8316" i="2"/>
  <c r="P8317" i="2"/>
  <c r="P8318" i="2"/>
  <c r="P8319" i="2"/>
  <c r="P8320" i="2"/>
  <c r="P8321" i="2"/>
  <c r="P8322" i="2"/>
  <c r="P8323" i="2"/>
  <c r="P8324" i="2"/>
  <c r="P8325" i="2"/>
  <c r="P8326" i="2"/>
  <c r="P8327" i="2"/>
  <c r="P8328" i="2"/>
  <c r="P8329" i="2"/>
  <c r="P8330" i="2"/>
  <c r="P8331" i="2"/>
  <c r="P8332" i="2"/>
  <c r="P8333" i="2"/>
  <c r="P8334" i="2"/>
  <c r="P8335" i="2"/>
  <c r="P8336" i="2"/>
  <c r="P8337" i="2"/>
  <c r="P8338" i="2"/>
  <c r="P8339" i="2"/>
  <c r="P8340" i="2"/>
  <c r="P8341" i="2"/>
  <c r="P8342" i="2"/>
  <c r="P8343" i="2"/>
  <c r="P8344" i="2"/>
  <c r="P8345" i="2"/>
  <c r="P8346" i="2"/>
  <c r="P8347" i="2"/>
  <c r="P8348" i="2"/>
  <c r="P8349" i="2"/>
  <c r="P8350" i="2"/>
  <c r="P8351" i="2"/>
  <c r="P8352" i="2"/>
  <c r="P8353" i="2"/>
  <c r="P8354" i="2"/>
  <c r="P8355" i="2"/>
  <c r="P8356" i="2"/>
  <c r="P8357" i="2"/>
  <c r="P8358" i="2"/>
  <c r="P8359" i="2"/>
  <c r="P8360" i="2"/>
  <c r="P8361" i="2"/>
  <c r="P8362" i="2"/>
  <c r="P8363" i="2"/>
  <c r="P8364" i="2"/>
  <c r="P8365" i="2"/>
  <c r="P8366" i="2"/>
  <c r="P8367" i="2"/>
  <c r="P8368" i="2"/>
  <c r="P8369" i="2"/>
  <c r="P8370" i="2"/>
  <c r="P8371" i="2"/>
  <c r="P8372" i="2"/>
  <c r="P8373" i="2"/>
  <c r="P8374" i="2"/>
  <c r="P8375" i="2"/>
  <c r="P8376" i="2"/>
  <c r="P8377" i="2"/>
  <c r="P8378" i="2"/>
  <c r="P8379" i="2"/>
  <c r="P8380" i="2"/>
  <c r="P8381" i="2"/>
  <c r="P8382" i="2"/>
  <c r="P8383" i="2"/>
  <c r="P8384" i="2"/>
  <c r="P8385" i="2"/>
  <c r="P8386" i="2"/>
  <c r="P8387" i="2"/>
  <c r="P8388" i="2"/>
  <c r="P8389" i="2"/>
  <c r="P8390" i="2"/>
  <c r="P8391" i="2"/>
  <c r="P8392" i="2"/>
  <c r="P8393" i="2"/>
  <c r="P8394" i="2"/>
  <c r="P8395" i="2"/>
  <c r="P8396" i="2"/>
  <c r="P8397" i="2"/>
  <c r="P8398" i="2"/>
  <c r="P8399" i="2"/>
  <c r="P8400" i="2"/>
  <c r="P8401" i="2"/>
  <c r="P8402" i="2"/>
  <c r="P8403" i="2"/>
  <c r="P8404" i="2"/>
  <c r="P8405" i="2"/>
  <c r="P8406" i="2"/>
  <c r="P8407" i="2"/>
  <c r="P8408" i="2"/>
  <c r="P8409" i="2"/>
  <c r="P8410" i="2"/>
  <c r="P8411" i="2"/>
  <c r="P8412" i="2"/>
  <c r="P8413" i="2"/>
  <c r="P8414" i="2"/>
  <c r="P8415" i="2"/>
  <c r="P8416" i="2"/>
  <c r="P8417" i="2"/>
  <c r="P8418" i="2"/>
  <c r="P8419" i="2"/>
  <c r="P8420" i="2"/>
  <c r="P8421" i="2"/>
  <c r="P8422" i="2"/>
  <c r="P8423" i="2"/>
  <c r="P8424" i="2"/>
  <c r="P8425" i="2"/>
  <c r="P8426" i="2"/>
  <c r="P8427" i="2"/>
  <c r="P8428" i="2"/>
  <c r="P8429" i="2"/>
  <c r="P8430" i="2"/>
  <c r="P8431" i="2"/>
  <c r="P8432" i="2"/>
  <c r="P8433" i="2"/>
  <c r="P8434" i="2"/>
  <c r="P8435" i="2"/>
  <c r="P8436" i="2"/>
  <c r="P8437" i="2"/>
  <c r="P8438" i="2"/>
  <c r="P8439" i="2"/>
  <c r="P8440" i="2"/>
  <c r="P8441" i="2"/>
  <c r="P8442" i="2"/>
  <c r="P8443" i="2"/>
  <c r="P8444" i="2"/>
  <c r="P8445" i="2"/>
  <c r="P8446" i="2"/>
  <c r="P8447" i="2"/>
  <c r="P8448" i="2"/>
  <c r="P8449" i="2"/>
  <c r="P8450" i="2"/>
  <c r="P8451" i="2"/>
  <c r="P8452" i="2"/>
  <c r="P8453" i="2"/>
  <c r="P8454" i="2"/>
  <c r="P8455" i="2"/>
  <c r="P8456" i="2"/>
  <c r="P8457" i="2"/>
  <c r="P8458" i="2"/>
  <c r="P8459" i="2"/>
  <c r="P8460" i="2"/>
  <c r="P8461" i="2"/>
  <c r="P8462" i="2"/>
  <c r="P8463" i="2"/>
  <c r="P8464" i="2"/>
  <c r="P8465" i="2"/>
  <c r="P8466" i="2"/>
  <c r="P8467" i="2"/>
  <c r="P8468" i="2"/>
  <c r="P8469" i="2"/>
  <c r="P8470" i="2"/>
  <c r="P8471" i="2"/>
  <c r="P8472" i="2"/>
  <c r="P8473" i="2"/>
  <c r="P8474" i="2"/>
  <c r="P8475" i="2"/>
  <c r="P8476" i="2"/>
  <c r="P8477" i="2"/>
  <c r="P8478" i="2"/>
  <c r="P8479" i="2"/>
  <c r="P8480" i="2"/>
  <c r="P8481" i="2"/>
  <c r="P8482" i="2"/>
  <c r="P8483" i="2"/>
  <c r="P8484" i="2"/>
  <c r="P8485" i="2"/>
  <c r="P8486" i="2"/>
  <c r="P8487" i="2"/>
  <c r="P8488" i="2"/>
  <c r="P8489" i="2"/>
  <c r="P8490" i="2"/>
  <c r="P8491" i="2"/>
  <c r="P8492" i="2"/>
  <c r="P8493" i="2"/>
  <c r="P8494" i="2"/>
  <c r="P8495" i="2"/>
  <c r="P8496" i="2"/>
  <c r="P8497" i="2"/>
  <c r="P8498" i="2"/>
  <c r="P8499" i="2"/>
  <c r="P8500" i="2"/>
  <c r="P8501" i="2"/>
  <c r="P8502" i="2"/>
  <c r="P8503" i="2"/>
  <c r="P8504" i="2"/>
  <c r="P8505" i="2"/>
  <c r="P8506" i="2"/>
  <c r="P8507" i="2"/>
  <c r="P8508" i="2"/>
  <c r="P8509" i="2"/>
  <c r="P8510" i="2"/>
  <c r="P8511" i="2"/>
  <c r="P8512" i="2"/>
  <c r="P8513" i="2"/>
  <c r="P8514" i="2"/>
  <c r="P8515" i="2"/>
  <c r="P8516" i="2"/>
  <c r="P8517" i="2"/>
  <c r="P8518" i="2"/>
  <c r="P8519" i="2"/>
  <c r="P8520" i="2"/>
  <c r="P8521" i="2"/>
  <c r="P8522" i="2"/>
  <c r="P8523" i="2"/>
  <c r="P8524" i="2"/>
  <c r="P8525" i="2"/>
  <c r="P8526" i="2"/>
  <c r="P8527" i="2"/>
  <c r="P8528" i="2"/>
  <c r="P8529" i="2"/>
  <c r="P8530" i="2"/>
  <c r="P8531" i="2"/>
  <c r="P8532" i="2"/>
  <c r="P8533" i="2"/>
  <c r="P8534" i="2"/>
  <c r="P8535" i="2"/>
  <c r="P8536" i="2"/>
  <c r="P8537" i="2"/>
  <c r="P8538" i="2"/>
  <c r="P8539" i="2"/>
  <c r="P8540" i="2"/>
  <c r="P8541" i="2"/>
  <c r="P8542" i="2"/>
  <c r="P8543" i="2"/>
  <c r="P8544" i="2"/>
  <c r="P8545" i="2"/>
  <c r="P8546" i="2"/>
  <c r="P8547" i="2"/>
  <c r="P8548" i="2"/>
  <c r="P8549" i="2"/>
  <c r="P8550" i="2"/>
  <c r="P8551" i="2"/>
  <c r="P8552" i="2"/>
  <c r="P8553" i="2"/>
  <c r="P8554" i="2"/>
  <c r="P8555" i="2"/>
  <c r="P8556" i="2"/>
  <c r="P8557" i="2"/>
  <c r="P8558" i="2"/>
  <c r="P8559" i="2"/>
  <c r="P8560" i="2"/>
  <c r="P8561" i="2"/>
  <c r="P8562" i="2"/>
  <c r="P8563" i="2"/>
  <c r="P8564" i="2"/>
  <c r="P8565" i="2"/>
  <c r="P8566" i="2"/>
  <c r="P8567" i="2"/>
  <c r="P8568" i="2"/>
  <c r="P8569" i="2"/>
  <c r="P8570" i="2"/>
  <c r="P8571" i="2"/>
  <c r="P8572" i="2"/>
  <c r="P8573" i="2"/>
  <c r="P8574" i="2"/>
  <c r="P8575" i="2"/>
  <c r="P8576" i="2"/>
  <c r="P8577" i="2"/>
  <c r="P8578" i="2"/>
  <c r="P8579" i="2"/>
  <c r="P8580" i="2"/>
  <c r="P8581" i="2"/>
  <c r="P8582" i="2"/>
  <c r="P8583" i="2"/>
  <c r="P8584" i="2"/>
  <c r="P8585" i="2"/>
  <c r="P8586" i="2"/>
  <c r="P8587" i="2"/>
  <c r="P8588" i="2"/>
  <c r="P8589" i="2"/>
  <c r="P8590" i="2"/>
  <c r="P8591" i="2"/>
  <c r="P8592" i="2"/>
  <c r="P8593" i="2"/>
  <c r="P8594" i="2"/>
  <c r="P8595" i="2"/>
  <c r="P8596" i="2"/>
  <c r="P8597" i="2"/>
  <c r="P8598" i="2"/>
  <c r="P8599" i="2"/>
  <c r="P8600" i="2"/>
  <c r="P8601" i="2"/>
  <c r="P8602" i="2"/>
  <c r="P8603" i="2"/>
  <c r="P8604" i="2"/>
  <c r="P8605" i="2"/>
  <c r="P8606" i="2"/>
  <c r="P8607" i="2"/>
  <c r="P8608" i="2"/>
  <c r="P8609" i="2"/>
  <c r="P8610" i="2"/>
  <c r="P8611" i="2"/>
  <c r="P8612" i="2"/>
  <c r="P8613" i="2"/>
  <c r="P8614" i="2"/>
  <c r="P8615" i="2"/>
  <c r="P8616" i="2"/>
  <c r="P8617" i="2"/>
  <c r="P8618" i="2"/>
  <c r="P8619" i="2"/>
  <c r="P8620" i="2"/>
  <c r="P8621" i="2"/>
  <c r="P8622" i="2"/>
  <c r="P8623" i="2"/>
  <c r="P8624" i="2"/>
  <c r="P8625" i="2"/>
  <c r="P8626" i="2"/>
  <c r="P8627" i="2"/>
  <c r="P8628" i="2"/>
  <c r="P8629" i="2"/>
  <c r="P8630" i="2"/>
  <c r="P8631" i="2"/>
  <c r="P8632" i="2"/>
  <c r="P8633" i="2"/>
  <c r="P8634" i="2"/>
  <c r="P8635" i="2"/>
  <c r="P8636" i="2"/>
  <c r="P8637" i="2"/>
  <c r="P8638" i="2"/>
  <c r="P8639" i="2"/>
  <c r="P8640" i="2"/>
  <c r="P8641" i="2"/>
  <c r="P8642" i="2"/>
  <c r="P8643" i="2"/>
  <c r="P8644" i="2"/>
  <c r="P8645" i="2"/>
  <c r="P8646" i="2"/>
  <c r="P8647" i="2"/>
  <c r="P8648" i="2"/>
  <c r="P8649" i="2"/>
  <c r="P8650" i="2"/>
  <c r="P8651" i="2"/>
  <c r="P8652" i="2"/>
  <c r="P8653" i="2"/>
  <c r="P8654" i="2"/>
  <c r="P8655" i="2"/>
  <c r="P8656" i="2"/>
  <c r="P8657" i="2"/>
  <c r="P8658" i="2"/>
  <c r="P8659" i="2"/>
  <c r="P8660" i="2"/>
  <c r="P8661" i="2"/>
  <c r="P8662" i="2"/>
  <c r="P8663" i="2"/>
  <c r="P8664" i="2"/>
  <c r="P8665" i="2"/>
  <c r="P8666" i="2"/>
  <c r="P8667" i="2"/>
  <c r="P8668" i="2"/>
  <c r="P8669" i="2"/>
  <c r="P8670" i="2"/>
  <c r="P8671" i="2"/>
  <c r="P8672" i="2"/>
  <c r="P8673" i="2"/>
  <c r="P8674" i="2"/>
  <c r="P8675" i="2"/>
  <c r="P8676" i="2"/>
  <c r="P8677" i="2"/>
  <c r="P8678" i="2"/>
  <c r="P8679" i="2"/>
  <c r="P8680" i="2"/>
  <c r="P8681" i="2"/>
  <c r="P8682" i="2"/>
  <c r="P8683" i="2"/>
  <c r="P8684" i="2"/>
  <c r="P8685" i="2"/>
  <c r="P8686" i="2"/>
  <c r="P8687" i="2"/>
  <c r="P8688" i="2"/>
  <c r="P8689" i="2"/>
  <c r="P8690" i="2"/>
  <c r="P8691" i="2"/>
  <c r="P8692" i="2"/>
  <c r="P8693" i="2"/>
  <c r="P8694" i="2"/>
  <c r="P8695" i="2"/>
  <c r="P8696" i="2"/>
  <c r="P8697" i="2"/>
  <c r="P8698" i="2"/>
  <c r="P8699" i="2"/>
  <c r="P8700" i="2"/>
  <c r="P8701" i="2"/>
  <c r="P8702" i="2"/>
  <c r="P8703" i="2"/>
  <c r="P8704" i="2"/>
  <c r="P8705" i="2"/>
  <c r="P8706" i="2"/>
  <c r="P8707" i="2"/>
  <c r="P8708" i="2"/>
  <c r="P8709" i="2"/>
  <c r="P8710" i="2"/>
  <c r="P8711" i="2"/>
  <c r="P8712" i="2"/>
  <c r="P8713" i="2"/>
  <c r="P8714" i="2"/>
  <c r="P8715" i="2"/>
  <c r="P8716" i="2"/>
  <c r="P8717" i="2"/>
  <c r="P8718" i="2"/>
  <c r="P8719" i="2"/>
  <c r="P8720" i="2"/>
  <c r="P8721" i="2"/>
  <c r="P8722" i="2"/>
  <c r="P8723" i="2"/>
  <c r="P8724" i="2"/>
  <c r="P8725" i="2"/>
  <c r="P8726" i="2"/>
  <c r="P8727" i="2"/>
  <c r="P8728" i="2"/>
  <c r="P8729" i="2"/>
  <c r="P8730" i="2"/>
  <c r="P8731" i="2"/>
  <c r="P8732" i="2"/>
  <c r="P8733" i="2"/>
  <c r="P8734" i="2"/>
  <c r="P8735" i="2"/>
  <c r="P8736" i="2"/>
  <c r="P8737" i="2"/>
  <c r="P8738" i="2"/>
  <c r="P8739" i="2"/>
  <c r="P8740" i="2"/>
  <c r="P8741" i="2"/>
  <c r="P8742" i="2"/>
  <c r="P8743" i="2"/>
  <c r="P8744" i="2"/>
  <c r="P8745" i="2"/>
  <c r="P8746" i="2"/>
  <c r="P8747" i="2"/>
  <c r="P8748" i="2"/>
  <c r="P8749" i="2"/>
  <c r="P8750" i="2"/>
  <c r="P8751" i="2"/>
  <c r="P8752" i="2"/>
  <c r="P8753" i="2"/>
  <c r="P8754" i="2"/>
  <c r="P8755" i="2"/>
  <c r="P8756" i="2"/>
  <c r="P8757" i="2"/>
  <c r="P8758" i="2"/>
  <c r="P8759" i="2"/>
  <c r="P8760" i="2"/>
  <c r="P8761" i="2"/>
  <c r="P8762" i="2"/>
  <c r="P8763" i="2"/>
  <c r="P8764" i="2"/>
  <c r="P8765" i="2"/>
  <c r="P8766" i="2"/>
  <c r="P8767" i="2"/>
  <c r="P8768" i="2"/>
  <c r="P8769" i="2"/>
  <c r="P8770" i="2"/>
  <c r="P8771" i="2"/>
  <c r="P8772" i="2"/>
  <c r="P8773" i="2"/>
  <c r="P8774" i="2"/>
  <c r="P8775" i="2"/>
  <c r="P8776" i="2"/>
  <c r="P8777" i="2"/>
  <c r="P8778" i="2"/>
  <c r="P8779" i="2"/>
  <c r="P8780" i="2"/>
  <c r="P8781" i="2"/>
  <c r="P8782" i="2"/>
  <c r="P8783" i="2"/>
  <c r="P8784" i="2"/>
  <c r="P8785" i="2"/>
  <c r="P8786" i="2"/>
  <c r="P8787" i="2"/>
  <c r="P8788" i="2"/>
  <c r="P8789" i="2"/>
  <c r="P8790" i="2"/>
  <c r="P8791" i="2"/>
  <c r="P8792" i="2"/>
  <c r="P8793" i="2"/>
  <c r="P8794" i="2"/>
  <c r="P8795" i="2"/>
  <c r="P8796" i="2"/>
  <c r="P8797" i="2"/>
  <c r="P8798" i="2"/>
  <c r="P8799" i="2"/>
  <c r="P8800" i="2"/>
  <c r="P8801" i="2"/>
  <c r="P8802" i="2"/>
  <c r="P8803" i="2"/>
  <c r="P8804" i="2"/>
  <c r="P8805" i="2"/>
  <c r="P8806" i="2"/>
  <c r="P8807" i="2"/>
  <c r="P8808" i="2"/>
  <c r="P8809" i="2"/>
  <c r="P8810" i="2"/>
  <c r="P8811" i="2"/>
  <c r="P8812" i="2"/>
  <c r="P8813" i="2"/>
  <c r="P8814" i="2"/>
  <c r="P8815" i="2"/>
  <c r="P8816" i="2"/>
  <c r="P8817" i="2"/>
  <c r="P8818" i="2"/>
  <c r="P8819" i="2"/>
  <c r="P8820" i="2"/>
  <c r="P8821" i="2"/>
  <c r="P8822" i="2"/>
  <c r="P8823" i="2"/>
  <c r="P8824" i="2"/>
  <c r="P8825" i="2"/>
  <c r="P8826" i="2"/>
  <c r="P8827" i="2"/>
  <c r="P8828" i="2"/>
  <c r="P8829" i="2"/>
  <c r="P8830" i="2"/>
  <c r="P8831" i="2"/>
  <c r="P8832" i="2"/>
  <c r="P8833" i="2"/>
  <c r="P8834" i="2"/>
  <c r="P8835" i="2"/>
  <c r="P8836" i="2"/>
  <c r="P8837" i="2"/>
  <c r="P8838" i="2"/>
  <c r="P8839" i="2"/>
  <c r="P8840" i="2"/>
  <c r="P8841" i="2"/>
  <c r="P8842" i="2"/>
  <c r="P8843" i="2"/>
  <c r="P8844" i="2"/>
  <c r="P8845" i="2"/>
  <c r="P8846" i="2"/>
  <c r="P8847" i="2"/>
  <c r="P8848" i="2"/>
  <c r="P8849" i="2"/>
  <c r="P8850" i="2"/>
  <c r="P8851" i="2"/>
  <c r="P8852" i="2"/>
  <c r="P8853" i="2"/>
  <c r="P8854" i="2"/>
  <c r="P8855" i="2"/>
  <c r="P8856" i="2"/>
  <c r="P8857" i="2"/>
  <c r="P8858" i="2"/>
  <c r="P8859" i="2"/>
  <c r="P8860" i="2"/>
  <c r="P8861" i="2"/>
  <c r="P8862" i="2"/>
  <c r="P8863" i="2"/>
  <c r="P8864" i="2"/>
  <c r="P8865" i="2"/>
  <c r="P8866" i="2"/>
  <c r="P8867" i="2"/>
  <c r="P8868" i="2"/>
  <c r="P8869" i="2"/>
  <c r="P8870" i="2"/>
  <c r="P8871" i="2"/>
  <c r="P8872" i="2"/>
  <c r="P8873" i="2"/>
  <c r="P8874" i="2"/>
  <c r="P8875" i="2"/>
  <c r="P8876" i="2"/>
  <c r="P8877" i="2"/>
  <c r="P8878" i="2"/>
  <c r="P8879" i="2"/>
  <c r="P8880" i="2"/>
  <c r="P8881" i="2"/>
  <c r="P8882" i="2"/>
  <c r="P8883" i="2"/>
  <c r="P8884" i="2"/>
  <c r="P8885" i="2"/>
  <c r="P8886" i="2"/>
  <c r="P8887" i="2"/>
  <c r="P8888" i="2"/>
  <c r="P8889" i="2"/>
  <c r="P8890" i="2"/>
  <c r="P8891" i="2"/>
  <c r="P8892" i="2"/>
  <c r="P8893" i="2"/>
  <c r="P8894" i="2"/>
  <c r="P8895" i="2"/>
  <c r="P8896" i="2"/>
  <c r="P8897" i="2"/>
  <c r="P8898" i="2"/>
  <c r="P8899" i="2"/>
  <c r="P8900" i="2"/>
  <c r="P8901" i="2"/>
  <c r="P8902" i="2"/>
  <c r="P8903" i="2"/>
  <c r="P8904" i="2"/>
  <c r="P8905" i="2"/>
  <c r="P8906" i="2"/>
  <c r="P8907" i="2"/>
  <c r="P8908" i="2"/>
  <c r="P8909" i="2"/>
  <c r="P8910" i="2"/>
  <c r="P8911" i="2"/>
  <c r="P8912" i="2"/>
  <c r="P8913" i="2"/>
  <c r="P8914" i="2"/>
  <c r="P8915" i="2"/>
  <c r="P8916" i="2"/>
  <c r="P8917" i="2"/>
  <c r="P8918" i="2"/>
  <c r="P8919" i="2"/>
  <c r="P8920" i="2"/>
  <c r="P8921" i="2"/>
  <c r="P8922" i="2"/>
  <c r="P8923" i="2"/>
  <c r="P8924" i="2"/>
  <c r="P8925" i="2"/>
  <c r="P8926" i="2"/>
  <c r="P8927" i="2"/>
  <c r="P8928" i="2"/>
  <c r="P8929" i="2"/>
  <c r="P8930" i="2"/>
  <c r="P8931" i="2"/>
  <c r="P8932" i="2"/>
  <c r="P8933" i="2"/>
  <c r="P8934" i="2"/>
  <c r="P8935" i="2"/>
  <c r="P8936" i="2"/>
  <c r="P8937" i="2"/>
  <c r="P8938" i="2"/>
  <c r="P8939" i="2"/>
  <c r="P8940" i="2"/>
  <c r="P8941" i="2"/>
  <c r="P8942" i="2"/>
  <c r="P8943" i="2"/>
  <c r="P8944" i="2"/>
  <c r="P8945" i="2"/>
  <c r="P8946" i="2"/>
  <c r="P8947" i="2"/>
  <c r="P8948" i="2"/>
  <c r="P8949" i="2"/>
  <c r="P8950" i="2"/>
  <c r="P8951" i="2"/>
  <c r="P8952" i="2"/>
  <c r="P8953" i="2"/>
  <c r="P8954" i="2"/>
  <c r="P8955" i="2"/>
  <c r="P8956" i="2"/>
  <c r="P8957" i="2"/>
  <c r="P8958" i="2"/>
  <c r="P8959" i="2"/>
  <c r="P8960" i="2"/>
  <c r="P8961" i="2"/>
  <c r="P8962" i="2"/>
  <c r="P8963" i="2"/>
  <c r="P8964" i="2"/>
  <c r="P8965" i="2"/>
  <c r="P8966" i="2"/>
  <c r="P8967" i="2"/>
  <c r="P8968" i="2"/>
  <c r="P8969" i="2"/>
  <c r="P8970" i="2"/>
  <c r="P8971" i="2"/>
  <c r="P8972" i="2"/>
  <c r="P8973" i="2"/>
  <c r="P8974" i="2"/>
  <c r="P8975" i="2"/>
  <c r="P8976" i="2"/>
  <c r="P8977" i="2"/>
  <c r="P8978" i="2"/>
  <c r="P8979" i="2"/>
  <c r="P8980" i="2"/>
  <c r="P8981" i="2"/>
  <c r="P8982" i="2"/>
  <c r="P8983" i="2"/>
  <c r="P8984" i="2"/>
  <c r="P8985" i="2"/>
  <c r="P8986" i="2"/>
  <c r="P8987" i="2"/>
  <c r="P8988" i="2"/>
  <c r="P8989" i="2"/>
  <c r="P8990" i="2"/>
  <c r="P8991" i="2"/>
  <c r="P8992" i="2"/>
  <c r="P8993" i="2"/>
  <c r="P8994" i="2"/>
  <c r="P8995" i="2"/>
  <c r="P8996" i="2"/>
  <c r="P8997" i="2"/>
  <c r="P8998" i="2"/>
  <c r="P8999" i="2"/>
  <c r="P9000" i="2"/>
  <c r="P9001" i="2"/>
  <c r="P9002" i="2"/>
  <c r="P9003" i="2"/>
  <c r="P9004" i="2"/>
  <c r="P9005" i="2"/>
  <c r="P9006" i="2"/>
  <c r="P9007" i="2"/>
  <c r="P9008" i="2"/>
  <c r="P9009" i="2"/>
  <c r="P9010" i="2"/>
  <c r="P9011" i="2"/>
  <c r="P9012" i="2"/>
  <c r="P9013" i="2"/>
  <c r="P9014" i="2"/>
  <c r="P9015" i="2"/>
  <c r="P9016" i="2"/>
  <c r="P9017" i="2"/>
  <c r="P9018" i="2"/>
  <c r="P9019" i="2"/>
  <c r="P9020" i="2"/>
  <c r="P9021" i="2"/>
  <c r="P9022" i="2"/>
  <c r="P9023" i="2"/>
  <c r="P9024" i="2"/>
  <c r="P9025" i="2"/>
  <c r="P9026" i="2"/>
  <c r="P9027" i="2"/>
  <c r="P9028" i="2"/>
  <c r="P9029" i="2"/>
  <c r="P9030" i="2"/>
  <c r="P9031" i="2"/>
  <c r="P9032" i="2"/>
  <c r="P9033" i="2"/>
  <c r="P9034" i="2"/>
  <c r="P9035" i="2"/>
  <c r="P9036" i="2"/>
  <c r="P9037" i="2"/>
  <c r="P9038" i="2"/>
  <c r="P9039" i="2"/>
  <c r="P9040" i="2"/>
  <c r="P9041" i="2"/>
  <c r="P9042" i="2"/>
  <c r="P9043" i="2"/>
  <c r="P9044" i="2"/>
  <c r="P9045" i="2"/>
  <c r="P9046" i="2"/>
  <c r="P9047" i="2"/>
  <c r="P9048" i="2"/>
  <c r="P9049" i="2"/>
  <c r="P9050" i="2"/>
  <c r="P9051" i="2"/>
  <c r="P9052" i="2"/>
  <c r="P9053" i="2"/>
  <c r="P9054" i="2"/>
  <c r="P9055" i="2"/>
  <c r="P9056" i="2"/>
  <c r="P9057" i="2"/>
  <c r="P9058" i="2"/>
  <c r="P9059" i="2"/>
  <c r="P9060" i="2"/>
  <c r="P9061" i="2"/>
  <c r="P9062" i="2"/>
  <c r="P9063" i="2"/>
  <c r="P9064" i="2"/>
  <c r="P9065" i="2"/>
  <c r="P9066" i="2"/>
  <c r="P9067" i="2"/>
  <c r="P9068" i="2"/>
  <c r="P9069" i="2"/>
  <c r="P9070" i="2"/>
  <c r="P9071" i="2"/>
  <c r="P9072" i="2"/>
  <c r="P9073" i="2"/>
  <c r="P9074" i="2"/>
  <c r="P9075" i="2"/>
  <c r="P9076" i="2"/>
  <c r="P9077" i="2"/>
  <c r="P9078" i="2"/>
  <c r="P9079" i="2"/>
  <c r="P9080" i="2"/>
  <c r="P9081" i="2"/>
  <c r="P9082" i="2"/>
  <c r="P9083" i="2"/>
  <c r="P9084" i="2"/>
  <c r="P9085" i="2"/>
  <c r="P9086" i="2"/>
  <c r="P9087" i="2"/>
  <c r="P9088" i="2"/>
  <c r="P9089" i="2"/>
  <c r="P9090" i="2"/>
  <c r="P9091" i="2"/>
  <c r="P9092" i="2"/>
  <c r="P9093" i="2"/>
  <c r="P9094" i="2"/>
  <c r="P9095" i="2"/>
  <c r="P9096" i="2"/>
  <c r="P9097" i="2"/>
  <c r="P9098" i="2"/>
  <c r="P9099" i="2"/>
  <c r="P9100" i="2"/>
  <c r="P9101" i="2"/>
  <c r="P9102" i="2"/>
  <c r="P9103" i="2"/>
  <c r="P9104" i="2"/>
  <c r="P9105" i="2"/>
  <c r="P9106" i="2"/>
  <c r="P9107" i="2"/>
  <c r="P9108" i="2"/>
  <c r="P9109" i="2"/>
  <c r="P9110" i="2"/>
  <c r="P9111" i="2"/>
  <c r="P9112" i="2"/>
  <c r="P9113" i="2"/>
  <c r="P9114" i="2"/>
  <c r="P9115" i="2"/>
  <c r="P9116" i="2"/>
  <c r="P9117" i="2"/>
  <c r="P9118" i="2"/>
  <c r="P9119" i="2"/>
  <c r="P9120" i="2"/>
  <c r="P9121" i="2"/>
  <c r="P9122" i="2"/>
  <c r="P9123" i="2"/>
  <c r="P9124" i="2"/>
  <c r="P9125" i="2"/>
  <c r="P9126" i="2"/>
  <c r="P9127" i="2"/>
  <c r="P9128" i="2"/>
  <c r="P9129" i="2"/>
  <c r="P9130" i="2"/>
  <c r="P9131" i="2"/>
  <c r="P9132" i="2"/>
  <c r="P9133" i="2"/>
  <c r="P9134" i="2"/>
  <c r="P9135" i="2"/>
  <c r="P9136" i="2"/>
  <c r="P9137" i="2"/>
  <c r="P9138" i="2"/>
  <c r="P9139" i="2"/>
  <c r="P9140" i="2"/>
  <c r="P9141" i="2"/>
  <c r="P9142" i="2"/>
  <c r="P9143" i="2"/>
  <c r="P9144" i="2"/>
  <c r="P9145" i="2"/>
  <c r="P9146" i="2"/>
  <c r="P9147" i="2"/>
  <c r="P9148" i="2"/>
  <c r="P9149" i="2"/>
  <c r="P9150" i="2"/>
  <c r="P9151" i="2"/>
  <c r="P9152" i="2"/>
  <c r="P9153" i="2"/>
  <c r="P9154" i="2"/>
  <c r="P9155" i="2"/>
  <c r="P9156" i="2"/>
  <c r="P9157" i="2"/>
  <c r="P9158" i="2"/>
  <c r="P9159" i="2"/>
  <c r="P9160" i="2"/>
  <c r="P9161" i="2"/>
  <c r="P9162" i="2"/>
  <c r="P9163" i="2"/>
  <c r="P9164" i="2"/>
  <c r="P9165" i="2"/>
  <c r="P9166" i="2"/>
  <c r="P9167" i="2"/>
  <c r="P9168" i="2"/>
  <c r="P9169" i="2"/>
  <c r="P9170" i="2"/>
  <c r="P9171" i="2"/>
  <c r="P9172" i="2"/>
  <c r="P9173" i="2"/>
  <c r="P9174" i="2"/>
  <c r="P9175" i="2"/>
  <c r="P9176" i="2"/>
  <c r="P9177" i="2"/>
  <c r="P9178" i="2"/>
  <c r="P9179" i="2"/>
  <c r="P9180" i="2"/>
  <c r="P9181" i="2"/>
  <c r="P9182" i="2"/>
  <c r="P9183" i="2"/>
  <c r="P9184" i="2"/>
  <c r="P9185" i="2"/>
  <c r="P9186" i="2"/>
  <c r="P9187" i="2"/>
  <c r="P9188" i="2"/>
  <c r="P9189" i="2"/>
  <c r="P9190" i="2"/>
  <c r="P9191" i="2"/>
  <c r="P9192" i="2"/>
  <c r="P9193" i="2"/>
  <c r="P9194" i="2"/>
  <c r="P9195" i="2"/>
  <c r="P9196" i="2"/>
  <c r="P9197" i="2"/>
  <c r="P9198" i="2"/>
  <c r="P9199" i="2"/>
  <c r="P9200" i="2"/>
  <c r="P9201" i="2"/>
  <c r="P9202" i="2"/>
  <c r="P9203" i="2"/>
  <c r="P9204" i="2"/>
  <c r="P9205" i="2"/>
  <c r="P9206" i="2"/>
  <c r="P9207" i="2"/>
  <c r="P9208" i="2"/>
  <c r="P9209" i="2"/>
  <c r="P9210" i="2"/>
  <c r="P9211" i="2"/>
  <c r="P9212" i="2"/>
  <c r="P9213" i="2"/>
  <c r="P9214" i="2"/>
  <c r="P9215" i="2"/>
  <c r="P9216" i="2"/>
  <c r="P9217" i="2"/>
  <c r="P9218" i="2"/>
  <c r="P9219" i="2"/>
  <c r="P9220" i="2"/>
  <c r="P9221" i="2"/>
  <c r="P9222" i="2"/>
  <c r="P9223" i="2"/>
  <c r="P9224" i="2"/>
  <c r="P9225" i="2"/>
  <c r="P9226" i="2"/>
  <c r="P9227" i="2"/>
  <c r="P9228" i="2"/>
  <c r="P9229" i="2"/>
  <c r="P9230" i="2"/>
  <c r="P9231" i="2"/>
  <c r="P9232" i="2"/>
  <c r="P9233" i="2"/>
  <c r="P9234" i="2"/>
  <c r="P9235" i="2"/>
  <c r="P9236" i="2"/>
  <c r="P9237" i="2"/>
  <c r="P9238" i="2"/>
  <c r="P9239" i="2"/>
  <c r="P9240" i="2"/>
  <c r="P9241" i="2"/>
  <c r="P9242" i="2"/>
  <c r="P9243" i="2"/>
  <c r="P9244" i="2"/>
  <c r="P9245" i="2"/>
  <c r="P9246" i="2"/>
  <c r="P9247" i="2"/>
  <c r="P9248" i="2"/>
  <c r="P9249" i="2"/>
  <c r="P9250" i="2"/>
  <c r="P9251" i="2"/>
  <c r="P9252" i="2"/>
  <c r="P9253" i="2"/>
  <c r="P9254" i="2"/>
  <c r="P9255" i="2"/>
  <c r="P9256" i="2"/>
  <c r="P9257" i="2"/>
  <c r="P9258" i="2"/>
  <c r="P9259" i="2"/>
  <c r="P9260" i="2"/>
  <c r="P9261" i="2"/>
  <c r="P9262" i="2"/>
  <c r="P9263" i="2"/>
  <c r="P9264" i="2"/>
  <c r="P9265" i="2"/>
  <c r="P9266" i="2"/>
  <c r="P9267" i="2"/>
  <c r="P9268" i="2"/>
  <c r="P9269" i="2"/>
  <c r="P9270" i="2"/>
  <c r="P9271" i="2"/>
  <c r="P9272" i="2"/>
  <c r="P9273" i="2"/>
  <c r="P9274" i="2"/>
  <c r="P9275" i="2"/>
  <c r="P9276" i="2"/>
  <c r="P9277" i="2"/>
  <c r="P9278" i="2"/>
  <c r="P9279" i="2"/>
  <c r="P9280" i="2"/>
  <c r="P9281" i="2"/>
  <c r="P9282" i="2"/>
  <c r="P9283" i="2"/>
  <c r="P9284" i="2"/>
  <c r="P9285" i="2"/>
  <c r="P9286" i="2"/>
  <c r="P9287" i="2"/>
  <c r="P9288" i="2"/>
  <c r="P9289" i="2"/>
  <c r="P9290" i="2"/>
  <c r="P9291" i="2"/>
  <c r="P9292" i="2"/>
  <c r="P9293" i="2"/>
  <c r="P9294" i="2"/>
  <c r="P9295" i="2"/>
  <c r="P9296" i="2"/>
  <c r="P9297" i="2"/>
  <c r="P9298" i="2"/>
  <c r="P9299" i="2"/>
  <c r="P9300" i="2"/>
  <c r="P9301" i="2"/>
  <c r="P9302" i="2"/>
  <c r="P9303" i="2"/>
  <c r="P9304" i="2"/>
  <c r="P9305" i="2"/>
  <c r="P9306" i="2"/>
  <c r="P9307" i="2"/>
  <c r="P9308" i="2"/>
  <c r="P9309" i="2"/>
  <c r="P9310" i="2"/>
  <c r="P9311" i="2"/>
  <c r="P9312" i="2"/>
  <c r="P9313" i="2"/>
  <c r="P9314" i="2"/>
  <c r="P9315" i="2"/>
  <c r="P9316" i="2"/>
  <c r="P9317" i="2"/>
  <c r="P9318" i="2"/>
  <c r="P9319" i="2"/>
  <c r="P9320" i="2"/>
  <c r="P9321" i="2"/>
  <c r="P9322" i="2"/>
  <c r="P9323" i="2"/>
  <c r="P9324" i="2"/>
  <c r="P9325" i="2"/>
  <c r="P9326" i="2"/>
  <c r="P9327" i="2"/>
  <c r="P9328" i="2"/>
  <c r="P9329" i="2"/>
  <c r="P9330" i="2"/>
  <c r="P9331" i="2"/>
  <c r="P9332" i="2"/>
  <c r="P9333" i="2"/>
  <c r="P9334" i="2"/>
  <c r="P9335" i="2"/>
  <c r="P9336" i="2"/>
  <c r="P9337" i="2"/>
  <c r="P9338" i="2"/>
  <c r="P9339" i="2"/>
  <c r="P9340" i="2"/>
  <c r="P9341" i="2"/>
  <c r="P9342" i="2"/>
  <c r="P9343" i="2"/>
  <c r="P9344" i="2"/>
  <c r="P9345" i="2"/>
  <c r="P9346" i="2"/>
  <c r="P9347" i="2"/>
  <c r="P9348" i="2"/>
  <c r="P9349" i="2"/>
  <c r="P9350" i="2"/>
  <c r="P9351" i="2"/>
  <c r="P9352" i="2"/>
  <c r="P9353" i="2"/>
  <c r="P9354" i="2"/>
  <c r="P9355" i="2"/>
  <c r="P9356" i="2"/>
  <c r="P9357" i="2"/>
  <c r="P9358" i="2"/>
  <c r="P9359" i="2"/>
  <c r="P9360" i="2"/>
  <c r="P9361" i="2"/>
  <c r="P9362" i="2"/>
  <c r="P9363" i="2"/>
  <c r="P9364" i="2"/>
  <c r="P9365" i="2"/>
  <c r="P9366" i="2"/>
  <c r="P9367" i="2"/>
  <c r="P9368" i="2"/>
  <c r="P9369" i="2"/>
  <c r="P9370" i="2"/>
  <c r="P9371" i="2"/>
  <c r="P9372" i="2"/>
  <c r="P9373" i="2"/>
  <c r="P9374" i="2"/>
  <c r="P9375" i="2"/>
  <c r="P9376" i="2"/>
  <c r="P9377" i="2"/>
  <c r="P9378" i="2"/>
  <c r="P9379" i="2"/>
  <c r="P9380" i="2"/>
  <c r="P9381" i="2"/>
  <c r="P9382" i="2"/>
  <c r="P9383" i="2"/>
  <c r="P9384" i="2"/>
  <c r="P9385" i="2"/>
  <c r="P9386" i="2"/>
  <c r="P9387" i="2"/>
  <c r="P9388" i="2"/>
  <c r="P9389" i="2"/>
  <c r="P9390" i="2"/>
  <c r="P9391" i="2"/>
  <c r="P9392" i="2"/>
  <c r="P9393" i="2"/>
  <c r="P9394" i="2"/>
  <c r="P9395" i="2"/>
  <c r="P9396" i="2"/>
  <c r="P9397" i="2"/>
  <c r="P9398" i="2"/>
  <c r="P9399" i="2"/>
  <c r="P9400" i="2"/>
  <c r="P9401" i="2"/>
  <c r="P9402" i="2"/>
  <c r="P9403" i="2"/>
  <c r="P9404" i="2"/>
  <c r="P9405" i="2"/>
  <c r="P9406" i="2"/>
  <c r="P9407" i="2"/>
  <c r="P9408" i="2"/>
  <c r="P9409" i="2"/>
  <c r="P9410" i="2"/>
  <c r="P9411" i="2"/>
  <c r="P9412" i="2"/>
  <c r="P9413" i="2"/>
  <c r="P9414" i="2"/>
  <c r="P9415" i="2"/>
  <c r="P9416" i="2"/>
  <c r="P9417" i="2"/>
  <c r="P9418" i="2"/>
  <c r="P9419" i="2"/>
  <c r="P9420" i="2"/>
  <c r="P9421" i="2"/>
  <c r="P9422" i="2"/>
  <c r="P9423" i="2"/>
  <c r="P9424" i="2"/>
  <c r="P9425" i="2"/>
  <c r="P9426" i="2"/>
  <c r="P9427" i="2"/>
  <c r="P9428" i="2"/>
  <c r="P9429" i="2"/>
  <c r="P9430" i="2"/>
  <c r="P9431" i="2"/>
  <c r="P9432" i="2"/>
  <c r="P9433" i="2"/>
  <c r="P9434" i="2"/>
  <c r="P9435" i="2"/>
  <c r="P9436" i="2"/>
  <c r="P9437" i="2"/>
  <c r="P9438" i="2"/>
  <c r="P9439" i="2"/>
  <c r="P9440" i="2"/>
  <c r="P9441" i="2"/>
  <c r="P9442" i="2"/>
  <c r="P9443" i="2"/>
  <c r="P9444" i="2"/>
  <c r="P9445" i="2"/>
  <c r="P9446" i="2"/>
  <c r="P9447" i="2"/>
  <c r="P9448" i="2"/>
  <c r="P9449" i="2"/>
  <c r="P9450" i="2"/>
  <c r="P9451" i="2"/>
  <c r="P9452" i="2"/>
  <c r="P9453" i="2"/>
  <c r="P9454" i="2"/>
  <c r="P9455" i="2"/>
  <c r="P9456" i="2"/>
  <c r="P9457" i="2"/>
  <c r="P9458" i="2"/>
  <c r="P9459" i="2"/>
  <c r="P9460" i="2"/>
  <c r="P9461" i="2"/>
  <c r="P9462" i="2"/>
  <c r="P9463" i="2"/>
  <c r="P9464" i="2"/>
  <c r="P9465" i="2"/>
  <c r="P9466" i="2"/>
  <c r="P9467" i="2"/>
  <c r="P9468" i="2"/>
  <c r="P9469" i="2"/>
  <c r="P9470" i="2"/>
  <c r="P9471" i="2"/>
  <c r="P9472" i="2"/>
  <c r="P9473" i="2"/>
  <c r="P9474" i="2"/>
  <c r="P9475" i="2"/>
  <c r="P9476" i="2"/>
  <c r="P9477" i="2"/>
  <c r="P9478" i="2"/>
  <c r="P9479" i="2"/>
  <c r="P9480" i="2"/>
  <c r="P9481" i="2"/>
  <c r="P9482" i="2"/>
  <c r="P9483" i="2"/>
  <c r="P9484" i="2"/>
  <c r="P9485" i="2"/>
  <c r="P9486" i="2"/>
  <c r="P9487" i="2"/>
  <c r="P9488" i="2"/>
  <c r="P9489" i="2"/>
  <c r="P9490" i="2"/>
  <c r="P9491" i="2"/>
  <c r="P9492" i="2"/>
  <c r="P9493" i="2"/>
  <c r="P9494" i="2"/>
  <c r="P9495" i="2"/>
  <c r="P9496" i="2"/>
  <c r="P9497" i="2"/>
  <c r="P9498" i="2"/>
  <c r="P9499" i="2"/>
  <c r="P9500" i="2"/>
  <c r="P9501" i="2"/>
  <c r="P9502" i="2"/>
  <c r="P9503" i="2"/>
  <c r="P9504" i="2"/>
  <c r="P9505" i="2"/>
  <c r="P9506" i="2"/>
  <c r="P9507" i="2"/>
  <c r="P9508" i="2"/>
  <c r="P9509" i="2"/>
  <c r="P9510" i="2"/>
  <c r="P9511" i="2"/>
  <c r="P9512" i="2"/>
  <c r="P9513" i="2"/>
  <c r="P9514" i="2"/>
  <c r="P9515" i="2"/>
  <c r="P9516" i="2"/>
  <c r="P9517" i="2"/>
  <c r="P9518" i="2"/>
  <c r="P9519" i="2"/>
  <c r="P9520" i="2"/>
  <c r="P9521" i="2"/>
  <c r="P9522" i="2"/>
  <c r="P9523" i="2"/>
  <c r="P9524" i="2"/>
  <c r="P9525" i="2"/>
  <c r="P9526" i="2"/>
  <c r="P9527" i="2"/>
  <c r="P9528" i="2"/>
  <c r="P9529" i="2"/>
  <c r="P9530" i="2"/>
  <c r="P9531" i="2"/>
  <c r="P9532" i="2"/>
  <c r="P9533" i="2"/>
  <c r="P9534" i="2"/>
  <c r="P9535" i="2"/>
  <c r="P9536" i="2"/>
  <c r="P9537" i="2"/>
  <c r="P9538" i="2"/>
  <c r="P9539" i="2"/>
  <c r="P9540" i="2"/>
  <c r="P9541" i="2"/>
  <c r="P9542" i="2"/>
  <c r="P9543" i="2"/>
  <c r="P9544" i="2"/>
  <c r="P9545" i="2"/>
  <c r="P9546" i="2"/>
  <c r="P9547" i="2"/>
  <c r="P9548" i="2"/>
  <c r="P9549" i="2"/>
  <c r="P9550" i="2"/>
  <c r="P9551" i="2"/>
  <c r="P9552" i="2"/>
  <c r="P9553" i="2"/>
  <c r="P9554" i="2"/>
  <c r="P9555" i="2"/>
  <c r="P9556" i="2"/>
  <c r="P9557" i="2"/>
  <c r="P9558" i="2"/>
  <c r="P9559" i="2"/>
  <c r="P9560" i="2"/>
  <c r="P9561" i="2"/>
  <c r="P9562" i="2"/>
  <c r="P9563" i="2"/>
  <c r="P9564" i="2"/>
  <c r="P9565" i="2"/>
  <c r="P9566" i="2"/>
  <c r="P9567" i="2"/>
  <c r="P9568" i="2"/>
  <c r="P9569" i="2"/>
  <c r="P9570" i="2"/>
  <c r="P9571" i="2"/>
  <c r="P9572" i="2"/>
  <c r="P9573" i="2"/>
  <c r="P9574" i="2"/>
  <c r="P9575" i="2"/>
  <c r="P9576" i="2"/>
  <c r="P9577" i="2"/>
  <c r="P9578" i="2"/>
  <c r="P9579" i="2"/>
  <c r="P9580" i="2"/>
  <c r="P9581" i="2"/>
  <c r="P9582" i="2"/>
  <c r="P9583" i="2"/>
  <c r="P9584" i="2"/>
  <c r="P9585" i="2"/>
  <c r="P9586" i="2"/>
  <c r="P9587" i="2"/>
  <c r="P9588" i="2"/>
  <c r="P9589" i="2"/>
  <c r="P9590" i="2"/>
  <c r="P9591" i="2"/>
  <c r="P9592" i="2"/>
  <c r="P9593" i="2"/>
  <c r="P9594" i="2"/>
  <c r="P9595" i="2"/>
  <c r="P9596" i="2"/>
  <c r="P9597" i="2"/>
  <c r="P9598" i="2"/>
  <c r="P9599" i="2"/>
  <c r="P9600" i="2"/>
  <c r="P9601" i="2"/>
  <c r="P9602" i="2"/>
  <c r="P9603" i="2"/>
  <c r="P9604" i="2"/>
  <c r="P9605" i="2"/>
  <c r="P9606" i="2"/>
  <c r="P9607" i="2"/>
  <c r="P9608" i="2"/>
  <c r="P9609" i="2"/>
  <c r="P9610" i="2"/>
  <c r="P9611" i="2"/>
  <c r="P9612" i="2"/>
  <c r="P9613" i="2"/>
  <c r="P9614" i="2"/>
  <c r="P9615" i="2"/>
  <c r="P9616" i="2"/>
  <c r="P9617" i="2"/>
  <c r="P9618" i="2"/>
  <c r="P9619" i="2"/>
  <c r="P9620" i="2"/>
  <c r="P9621" i="2"/>
  <c r="P9622" i="2"/>
  <c r="P9623" i="2"/>
  <c r="P9624" i="2"/>
  <c r="P9625" i="2"/>
  <c r="P9626" i="2"/>
  <c r="P9627" i="2"/>
  <c r="P9628" i="2"/>
  <c r="P9629" i="2"/>
  <c r="P9630" i="2"/>
  <c r="P9631" i="2"/>
  <c r="P9632" i="2"/>
  <c r="P9633" i="2"/>
  <c r="P9634" i="2"/>
  <c r="P9635" i="2"/>
  <c r="P9636" i="2"/>
  <c r="P9637" i="2"/>
  <c r="P9638" i="2"/>
  <c r="P9639" i="2"/>
  <c r="P9640" i="2"/>
  <c r="P9641" i="2"/>
  <c r="P9642" i="2"/>
  <c r="P9643" i="2"/>
  <c r="P9644" i="2"/>
  <c r="P9645" i="2"/>
  <c r="P9646" i="2"/>
  <c r="P9647" i="2"/>
  <c r="P9648" i="2"/>
  <c r="P9649" i="2"/>
  <c r="P9650" i="2"/>
  <c r="P9651" i="2"/>
  <c r="P9652" i="2"/>
  <c r="P9653" i="2"/>
  <c r="P9654" i="2"/>
  <c r="P9655" i="2"/>
  <c r="P9656" i="2"/>
  <c r="P9657" i="2"/>
  <c r="P9658" i="2"/>
  <c r="P9659" i="2"/>
  <c r="P9660" i="2"/>
  <c r="P9661" i="2"/>
  <c r="P9662" i="2"/>
  <c r="P9663" i="2"/>
  <c r="P9664" i="2"/>
  <c r="P9665" i="2"/>
  <c r="P9666" i="2"/>
  <c r="P9667" i="2"/>
  <c r="P9668" i="2"/>
  <c r="P9669" i="2"/>
  <c r="P9670" i="2"/>
  <c r="P9671" i="2"/>
  <c r="P9672" i="2"/>
  <c r="P9673" i="2"/>
  <c r="P9674" i="2"/>
  <c r="P9675" i="2"/>
  <c r="P9676" i="2"/>
  <c r="P9677" i="2"/>
  <c r="P9678" i="2"/>
  <c r="P9679" i="2"/>
  <c r="P9680" i="2"/>
  <c r="P9681" i="2"/>
  <c r="P9682" i="2"/>
  <c r="P9683" i="2"/>
  <c r="P9684" i="2"/>
  <c r="P9685" i="2"/>
  <c r="P9686" i="2"/>
  <c r="P9687" i="2"/>
  <c r="P9688" i="2"/>
  <c r="P9689" i="2"/>
  <c r="P9690" i="2"/>
  <c r="P9691" i="2"/>
  <c r="P9692" i="2"/>
  <c r="P9693" i="2"/>
  <c r="P9694" i="2"/>
  <c r="P9695" i="2"/>
  <c r="P9696" i="2"/>
  <c r="P9697" i="2"/>
  <c r="P9698" i="2"/>
  <c r="P9699" i="2"/>
  <c r="P9700" i="2"/>
  <c r="P9701" i="2"/>
  <c r="P9702" i="2"/>
  <c r="P9703" i="2"/>
  <c r="P9704" i="2"/>
  <c r="P9705" i="2"/>
  <c r="P9706" i="2"/>
  <c r="P9707" i="2"/>
  <c r="P9708" i="2"/>
  <c r="P9709" i="2"/>
  <c r="P9710" i="2"/>
  <c r="P9711" i="2"/>
  <c r="P9712" i="2"/>
  <c r="P9713" i="2"/>
  <c r="P9714" i="2"/>
  <c r="P9715" i="2"/>
  <c r="P9716" i="2"/>
  <c r="P9717" i="2"/>
  <c r="P9718" i="2"/>
  <c r="P9719" i="2"/>
  <c r="P9720" i="2"/>
  <c r="P9721" i="2"/>
  <c r="P9722" i="2"/>
  <c r="P9723" i="2"/>
  <c r="P9724" i="2"/>
  <c r="P9725" i="2"/>
  <c r="P9726" i="2"/>
  <c r="P9727" i="2"/>
  <c r="P9728" i="2"/>
  <c r="P9729" i="2"/>
  <c r="P9730" i="2"/>
  <c r="P9731" i="2"/>
  <c r="P9732" i="2"/>
  <c r="P9733" i="2"/>
  <c r="P9734" i="2"/>
  <c r="P9735" i="2"/>
  <c r="P9736" i="2"/>
  <c r="P9737" i="2"/>
  <c r="P9738" i="2"/>
  <c r="P9739" i="2"/>
  <c r="P9740" i="2"/>
  <c r="P9741" i="2"/>
  <c r="P9742" i="2"/>
  <c r="P9743" i="2"/>
  <c r="P9744" i="2"/>
  <c r="P9745" i="2"/>
  <c r="P9746" i="2"/>
  <c r="P9747" i="2"/>
  <c r="P9748" i="2"/>
  <c r="P9749" i="2"/>
  <c r="P9750" i="2"/>
  <c r="P9751" i="2"/>
  <c r="P9752" i="2"/>
  <c r="P9753" i="2"/>
  <c r="P9754" i="2"/>
  <c r="P9755" i="2"/>
  <c r="P9756" i="2"/>
  <c r="P9757" i="2"/>
  <c r="P9758" i="2"/>
  <c r="P9759" i="2"/>
  <c r="P9760" i="2"/>
  <c r="P9761" i="2"/>
  <c r="P9762" i="2"/>
  <c r="P9763" i="2"/>
  <c r="P9764" i="2"/>
  <c r="P9765" i="2"/>
  <c r="P9766" i="2"/>
  <c r="P9767" i="2"/>
  <c r="P9768" i="2"/>
  <c r="P9769" i="2"/>
  <c r="P9770" i="2"/>
  <c r="P9771" i="2"/>
  <c r="P9772" i="2"/>
  <c r="P9773" i="2"/>
  <c r="P9774" i="2"/>
  <c r="P9775" i="2"/>
  <c r="P9776" i="2"/>
  <c r="P9777" i="2"/>
  <c r="P9778" i="2"/>
  <c r="P9779" i="2"/>
  <c r="P9780" i="2"/>
  <c r="P9781" i="2"/>
  <c r="P9782" i="2"/>
  <c r="P9783" i="2"/>
  <c r="P9784" i="2"/>
  <c r="P9785" i="2"/>
  <c r="P9786" i="2"/>
  <c r="P9787" i="2"/>
  <c r="P9788" i="2"/>
  <c r="P9789" i="2"/>
  <c r="P9790" i="2"/>
  <c r="P9791" i="2"/>
  <c r="P9792" i="2"/>
  <c r="P9793" i="2"/>
  <c r="P9794" i="2"/>
  <c r="P9795" i="2"/>
  <c r="P9796" i="2"/>
  <c r="P9797" i="2"/>
  <c r="P9798" i="2"/>
  <c r="P9799" i="2"/>
  <c r="P9800" i="2"/>
  <c r="P9801" i="2"/>
  <c r="P9802" i="2"/>
  <c r="P9803" i="2"/>
  <c r="P9804" i="2"/>
  <c r="P9805" i="2"/>
  <c r="P9806" i="2"/>
  <c r="P9807" i="2"/>
  <c r="P9808" i="2"/>
  <c r="P9809" i="2"/>
  <c r="P9810" i="2"/>
  <c r="P9811" i="2"/>
  <c r="P9812" i="2"/>
  <c r="P9813" i="2"/>
  <c r="P9814" i="2"/>
  <c r="P9815" i="2"/>
  <c r="P9816" i="2"/>
  <c r="P9817" i="2"/>
  <c r="P9818" i="2"/>
  <c r="P9819" i="2"/>
  <c r="P9820" i="2"/>
  <c r="P9821" i="2"/>
  <c r="P9822" i="2"/>
  <c r="P9823" i="2"/>
  <c r="P9824" i="2"/>
  <c r="P9825" i="2"/>
  <c r="P9826" i="2"/>
  <c r="P9827" i="2"/>
  <c r="P9828" i="2"/>
  <c r="P9829" i="2"/>
  <c r="P9830" i="2"/>
  <c r="P9831" i="2"/>
  <c r="P9832" i="2"/>
  <c r="P9833" i="2"/>
  <c r="P9834" i="2"/>
  <c r="P9835" i="2"/>
  <c r="P9836" i="2"/>
  <c r="P9837" i="2"/>
  <c r="P9838" i="2"/>
  <c r="P9839" i="2"/>
  <c r="P9840" i="2"/>
  <c r="P9841" i="2"/>
  <c r="P9842" i="2"/>
  <c r="P9843" i="2"/>
  <c r="P9844" i="2"/>
  <c r="P9845" i="2"/>
  <c r="P9846" i="2"/>
  <c r="P9847" i="2"/>
  <c r="P9848" i="2"/>
  <c r="P9849" i="2"/>
  <c r="P9850" i="2"/>
  <c r="P9851" i="2"/>
  <c r="P9852" i="2"/>
  <c r="P9853" i="2"/>
  <c r="P9854" i="2"/>
  <c r="P9855" i="2"/>
  <c r="P9856" i="2"/>
  <c r="P9857" i="2"/>
  <c r="P9858" i="2"/>
  <c r="P9859" i="2"/>
  <c r="P9860" i="2"/>
  <c r="P9861" i="2"/>
  <c r="P9862" i="2"/>
  <c r="P9863" i="2"/>
  <c r="P9864" i="2"/>
  <c r="P9865" i="2"/>
  <c r="P9866" i="2"/>
  <c r="P9867" i="2"/>
  <c r="P9868" i="2"/>
  <c r="P9869" i="2"/>
  <c r="P9870" i="2"/>
  <c r="P9871" i="2"/>
  <c r="P9872" i="2"/>
  <c r="P9873" i="2"/>
  <c r="P9874" i="2"/>
  <c r="P9875" i="2"/>
  <c r="P9876" i="2"/>
  <c r="P9877" i="2"/>
  <c r="P9878" i="2"/>
  <c r="P9879" i="2"/>
  <c r="P9880" i="2"/>
  <c r="P9881" i="2"/>
  <c r="P9882" i="2"/>
  <c r="P9883" i="2"/>
  <c r="P9884" i="2"/>
  <c r="P9885" i="2"/>
  <c r="P9886" i="2"/>
  <c r="P9887" i="2"/>
  <c r="P9888" i="2"/>
  <c r="P9889" i="2"/>
  <c r="P9890" i="2"/>
  <c r="P9891" i="2"/>
  <c r="P9892" i="2"/>
  <c r="P9893" i="2"/>
  <c r="P9894" i="2"/>
  <c r="P9895" i="2"/>
  <c r="P9896" i="2"/>
  <c r="P9897" i="2"/>
  <c r="P9898" i="2"/>
  <c r="P9899" i="2"/>
  <c r="P9900" i="2"/>
  <c r="P9901" i="2"/>
  <c r="P9902" i="2"/>
  <c r="P9903" i="2"/>
  <c r="P9904" i="2"/>
  <c r="P9905" i="2"/>
  <c r="P9906" i="2"/>
  <c r="P9907" i="2"/>
  <c r="P9908" i="2"/>
  <c r="P9909" i="2"/>
  <c r="P9910" i="2"/>
  <c r="P9911" i="2"/>
  <c r="P9912" i="2"/>
  <c r="P9913" i="2"/>
  <c r="P9914" i="2"/>
  <c r="P9915" i="2"/>
  <c r="P9916" i="2"/>
  <c r="P9917" i="2"/>
  <c r="P9918" i="2"/>
  <c r="P9919" i="2"/>
  <c r="P9920" i="2"/>
  <c r="P9921" i="2"/>
  <c r="P9922" i="2"/>
  <c r="P9923" i="2"/>
  <c r="P9924" i="2"/>
  <c r="P9925" i="2"/>
  <c r="P9926" i="2"/>
  <c r="P9927" i="2"/>
  <c r="P9928" i="2"/>
  <c r="P9929" i="2"/>
  <c r="P9930" i="2"/>
  <c r="P9931" i="2"/>
  <c r="P9932" i="2"/>
  <c r="P9933" i="2"/>
  <c r="P9934" i="2"/>
  <c r="P9935" i="2"/>
  <c r="P9936" i="2"/>
  <c r="P9937" i="2"/>
  <c r="P9938" i="2"/>
  <c r="P9939" i="2"/>
  <c r="P9940" i="2"/>
  <c r="P9941" i="2"/>
  <c r="P9942" i="2"/>
  <c r="P9943" i="2"/>
  <c r="P9944" i="2"/>
  <c r="P9945" i="2"/>
  <c r="P9946" i="2"/>
  <c r="P9947" i="2"/>
  <c r="P9948" i="2"/>
  <c r="P9949" i="2"/>
  <c r="P9950" i="2"/>
  <c r="P9951" i="2"/>
  <c r="P9952" i="2"/>
  <c r="P9953" i="2"/>
  <c r="P9954" i="2"/>
  <c r="P9955" i="2"/>
  <c r="P9956" i="2"/>
  <c r="P9957" i="2"/>
  <c r="P9958" i="2"/>
  <c r="P9959" i="2"/>
  <c r="P9960" i="2"/>
  <c r="P9961" i="2"/>
  <c r="P9962" i="2"/>
  <c r="P9963" i="2"/>
  <c r="P9964" i="2"/>
  <c r="P9965" i="2"/>
  <c r="P9966" i="2"/>
  <c r="P9967" i="2"/>
  <c r="P9968" i="2"/>
  <c r="P9969" i="2"/>
  <c r="P9970" i="2"/>
  <c r="P9971" i="2"/>
  <c r="P9972" i="2"/>
  <c r="P9973" i="2"/>
  <c r="P9974" i="2"/>
  <c r="P9975" i="2"/>
  <c r="P9976" i="2"/>
  <c r="P9977" i="2"/>
  <c r="P9978" i="2"/>
  <c r="P9979" i="2"/>
  <c r="P9980" i="2"/>
  <c r="P9981" i="2"/>
  <c r="P9982" i="2"/>
  <c r="P9983" i="2"/>
  <c r="P9984" i="2"/>
  <c r="P9985" i="2"/>
  <c r="P9986" i="2"/>
  <c r="P9987" i="2"/>
  <c r="P9988" i="2"/>
  <c r="P9989" i="2"/>
  <c r="P9990" i="2"/>
  <c r="P9991" i="2"/>
  <c r="P9992" i="2"/>
  <c r="P9993" i="2"/>
  <c r="P9994" i="2"/>
  <c r="P9995" i="2"/>
  <c r="P9996" i="2"/>
  <c r="P9997" i="2"/>
  <c r="P9998" i="2"/>
  <c r="P9999" i="2"/>
  <c r="P10000" i="2"/>
  <c r="P10001" i="2"/>
  <c r="P2" i="2"/>
  <c r="O2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O2502" i="2"/>
  <c r="O2503" i="2"/>
  <c r="O2504" i="2"/>
  <c r="O2505" i="2"/>
  <c r="O2506" i="2"/>
  <c r="O2507" i="2"/>
  <c r="O2508" i="2"/>
  <c r="O2509" i="2"/>
  <c r="O2510" i="2"/>
  <c r="O2511" i="2"/>
  <c r="O2512" i="2"/>
  <c r="O2513" i="2"/>
  <c r="O2514" i="2"/>
  <c r="O2515" i="2"/>
  <c r="O2516" i="2"/>
  <c r="O2517" i="2"/>
  <c r="O2518" i="2"/>
  <c r="O2519" i="2"/>
  <c r="O2520" i="2"/>
  <c r="O2521" i="2"/>
  <c r="O2522" i="2"/>
  <c r="O2523" i="2"/>
  <c r="O2524" i="2"/>
  <c r="O2525" i="2"/>
  <c r="O2526" i="2"/>
  <c r="O2527" i="2"/>
  <c r="O2528" i="2"/>
  <c r="O2529" i="2"/>
  <c r="O2530" i="2"/>
  <c r="O2531" i="2"/>
  <c r="O2532" i="2"/>
  <c r="O2533" i="2"/>
  <c r="O2534" i="2"/>
  <c r="O2535" i="2"/>
  <c r="O2536" i="2"/>
  <c r="O2537" i="2"/>
  <c r="O2538" i="2"/>
  <c r="O2539" i="2"/>
  <c r="O2540" i="2"/>
  <c r="O2541" i="2"/>
  <c r="O2542" i="2"/>
  <c r="O2543" i="2"/>
  <c r="O2544" i="2"/>
  <c r="O2545" i="2"/>
  <c r="O2546" i="2"/>
  <c r="O2547" i="2"/>
  <c r="O2548" i="2"/>
  <c r="O2549" i="2"/>
  <c r="O2550" i="2"/>
  <c r="O2551" i="2"/>
  <c r="O2552" i="2"/>
  <c r="O2553" i="2"/>
  <c r="O2554" i="2"/>
  <c r="O2555" i="2"/>
  <c r="O2556" i="2"/>
  <c r="O2557" i="2"/>
  <c r="O2558" i="2"/>
  <c r="O2559" i="2"/>
  <c r="O2560" i="2"/>
  <c r="O2561" i="2"/>
  <c r="O2562" i="2"/>
  <c r="O2563" i="2"/>
  <c r="O2564" i="2"/>
  <c r="O2565" i="2"/>
  <c r="O2566" i="2"/>
  <c r="O2567" i="2"/>
  <c r="O2568" i="2"/>
  <c r="O2569" i="2"/>
  <c r="O2570" i="2"/>
  <c r="O2571" i="2"/>
  <c r="O2572" i="2"/>
  <c r="O2573" i="2"/>
  <c r="O2574" i="2"/>
  <c r="O2575" i="2"/>
  <c r="O2576" i="2"/>
  <c r="O2577" i="2"/>
  <c r="O2578" i="2"/>
  <c r="O2579" i="2"/>
  <c r="O2580" i="2"/>
  <c r="O2581" i="2"/>
  <c r="O2582" i="2"/>
  <c r="O2583" i="2"/>
  <c r="O2584" i="2"/>
  <c r="O2585" i="2"/>
  <c r="O2586" i="2"/>
  <c r="O2587" i="2"/>
  <c r="O2588" i="2"/>
  <c r="O2589" i="2"/>
  <c r="O2590" i="2"/>
  <c r="O2591" i="2"/>
  <c r="O2592" i="2"/>
  <c r="O2593" i="2"/>
  <c r="O2594" i="2"/>
  <c r="O2595" i="2"/>
  <c r="O2596" i="2"/>
  <c r="O2597" i="2"/>
  <c r="O2598" i="2"/>
  <c r="O2599" i="2"/>
  <c r="O2600" i="2"/>
  <c r="O2601" i="2"/>
  <c r="O2602" i="2"/>
  <c r="O2603" i="2"/>
  <c r="O2604" i="2"/>
  <c r="O2605" i="2"/>
  <c r="O2606" i="2"/>
  <c r="O2607" i="2"/>
  <c r="O2608" i="2"/>
  <c r="O2609" i="2"/>
  <c r="O2610" i="2"/>
  <c r="O2611" i="2"/>
  <c r="O2612" i="2"/>
  <c r="O2613" i="2"/>
  <c r="O2614" i="2"/>
  <c r="O2615" i="2"/>
  <c r="O2616" i="2"/>
  <c r="O2617" i="2"/>
  <c r="O2618" i="2"/>
  <c r="O2619" i="2"/>
  <c r="O2620" i="2"/>
  <c r="O2621" i="2"/>
  <c r="O2622" i="2"/>
  <c r="O2623" i="2"/>
  <c r="O2624" i="2"/>
  <c r="O2625" i="2"/>
  <c r="O2626" i="2"/>
  <c r="O2627" i="2"/>
  <c r="O2628" i="2"/>
  <c r="O2629" i="2"/>
  <c r="O2630" i="2"/>
  <c r="O2631" i="2"/>
  <c r="O2632" i="2"/>
  <c r="O2633" i="2"/>
  <c r="O2634" i="2"/>
  <c r="O2635" i="2"/>
  <c r="O2636" i="2"/>
  <c r="O2637" i="2"/>
  <c r="O2638" i="2"/>
  <c r="O2639" i="2"/>
  <c r="O2640" i="2"/>
  <c r="O2641" i="2"/>
  <c r="O2642" i="2"/>
  <c r="O2643" i="2"/>
  <c r="O2644" i="2"/>
  <c r="O2645" i="2"/>
  <c r="O2646" i="2"/>
  <c r="O2647" i="2"/>
  <c r="O2648" i="2"/>
  <c r="O2649" i="2"/>
  <c r="O2650" i="2"/>
  <c r="O2651" i="2"/>
  <c r="O2652" i="2"/>
  <c r="O2653" i="2"/>
  <c r="O2654" i="2"/>
  <c r="O2655" i="2"/>
  <c r="O2656" i="2"/>
  <c r="O2657" i="2"/>
  <c r="O2658" i="2"/>
  <c r="O2659" i="2"/>
  <c r="O2660" i="2"/>
  <c r="O2661" i="2"/>
  <c r="O2662" i="2"/>
  <c r="O2663" i="2"/>
  <c r="O2664" i="2"/>
  <c r="O2665" i="2"/>
  <c r="O2666" i="2"/>
  <c r="O2667" i="2"/>
  <c r="O2668" i="2"/>
  <c r="O2669" i="2"/>
  <c r="O2670" i="2"/>
  <c r="O2671" i="2"/>
  <c r="O2672" i="2"/>
  <c r="O2673" i="2"/>
  <c r="O2674" i="2"/>
  <c r="O2675" i="2"/>
  <c r="O2676" i="2"/>
  <c r="O2677" i="2"/>
  <c r="O2678" i="2"/>
  <c r="O2679" i="2"/>
  <c r="O2680" i="2"/>
  <c r="O2681" i="2"/>
  <c r="O2682" i="2"/>
  <c r="O2683" i="2"/>
  <c r="O2684" i="2"/>
  <c r="O2685" i="2"/>
  <c r="O2686" i="2"/>
  <c r="O2687" i="2"/>
  <c r="O2688" i="2"/>
  <c r="O2689" i="2"/>
  <c r="O2690" i="2"/>
  <c r="O2691" i="2"/>
  <c r="O2692" i="2"/>
  <c r="O2693" i="2"/>
  <c r="O2694" i="2"/>
  <c r="O2695" i="2"/>
  <c r="O2696" i="2"/>
  <c r="O2697" i="2"/>
  <c r="O2698" i="2"/>
  <c r="O2699" i="2"/>
  <c r="O2700" i="2"/>
  <c r="O2701" i="2"/>
  <c r="O2702" i="2"/>
  <c r="O2703" i="2"/>
  <c r="O2704" i="2"/>
  <c r="O2705" i="2"/>
  <c r="O2706" i="2"/>
  <c r="O2707" i="2"/>
  <c r="O2708" i="2"/>
  <c r="O2709" i="2"/>
  <c r="O2710" i="2"/>
  <c r="O2711" i="2"/>
  <c r="O2712" i="2"/>
  <c r="O2713" i="2"/>
  <c r="O2714" i="2"/>
  <c r="O2715" i="2"/>
  <c r="O2716" i="2"/>
  <c r="O2717" i="2"/>
  <c r="O2718" i="2"/>
  <c r="O2719" i="2"/>
  <c r="O2720" i="2"/>
  <c r="O2721" i="2"/>
  <c r="O2722" i="2"/>
  <c r="O2723" i="2"/>
  <c r="O2724" i="2"/>
  <c r="O2725" i="2"/>
  <c r="O2726" i="2"/>
  <c r="O2727" i="2"/>
  <c r="O2728" i="2"/>
  <c r="O2729" i="2"/>
  <c r="O2730" i="2"/>
  <c r="O2731" i="2"/>
  <c r="O2732" i="2"/>
  <c r="O2733" i="2"/>
  <c r="O2734" i="2"/>
  <c r="O2735" i="2"/>
  <c r="O2736" i="2"/>
  <c r="O2737" i="2"/>
  <c r="O2738" i="2"/>
  <c r="O2739" i="2"/>
  <c r="O2740" i="2"/>
  <c r="O2741" i="2"/>
  <c r="O2742" i="2"/>
  <c r="O2743" i="2"/>
  <c r="O2744" i="2"/>
  <c r="O2745" i="2"/>
  <c r="O2746" i="2"/>
  <c r="O2747" i="2"/>
  <c r="O2748" i="2"/>
  <c r="O2749" i="2"/>
  <c r="O2750" i="2"/>
  <c r="O2751" i="2"/>
  <c r="O2752" i="2"/>
  <c r="O2753" i="2"/>
  <c r="O2754" i="2"/>
  <c r="O2755" i="2"/>
  <c r="O2756" i="2"/>
  <c r="O2757" i="2"/>
  <c r="O2758" i="2"/>
  <c r="O2759" i="2"/>
  <c r="O2760" i="2"/>
  <c r="O2761" i="2"/>
  <c r="O2762" i="2"/>
  <c r="O2763" i="2"/>
  <c r="O2764" i="2"/>
  <c r="O2765" i="2"/>
  <c r="O2766" i="2"/>
  <c r="O2767" i="2"/>
  <c r="O2768" i="2"/>
  <c r="O2769" i="2"/>
  <c r="O2770" i="2"/>
  <c r="O2771" i="2"/>
  <c r="O2772" i="2"/>
  <c r="O2773" i="2"/>
  <c r="O2774" i="2"/>
  <c r="O2775" i="2"/>
  <c r="O2776" i="2"/>
  <c r="O2777" i="2"/>
  <c r="O2778" i="2"/>
  <c r="O2779" i="2"/>
  <c r="O2780" i="2"/>
  <c r="O2781" i="2"/>
  <c r="O2782" i="2"/>
  <c r="O2783" i="2"/>
  <c r="O2784" i="2"/>
  <c r="O2785" i="2"/>
  <c r="O2786" i="2"/>
  <c r="O2787" i="2"/>
  <c r="O2788" i="2"/>
  <c r="O2789" i="2"/>
  <c r="O2790" i="2"/>
  <c r="O2791" i="2"/>
  <c r="O2792" i="2"/>
  <c r="O2793" i="2"/>
  <c r="O2794" i="2"/>
  <c r="O2795" i="2"/>
  <c r="O2796" i="2"/>
  <c r="O2797" i="2"/>
  <c r="O2798" i="2"/>
  <c r="O2799" i="2"/>
  <c r="O2800" i="2"/>
  <c r="O2801" i="2"/>
  <c r="O2802" i="2"/>
  <c r="O2803" i="2"/>
  <c r="O2804" i="2"/>
  <c r="O2805" i="2"/>
  <c r="O2806" i="2"/>
  <c r="O2807" i="2"/>
  <c r="O2808" i="2"/>
  <c r="O2809" i="2"/>
  <c r="O2810" i="2"/>
  <c r="O2811" i="2"/>
  <c r="O2812" i="2"/>
  <c r="O2813" i="2"/>
  <c r="O2814" i="2"/>
  <c r="O2815" i="2"/>
  <c r="O2816" i="2"/>
  <c r="O2817" i="2"/>
  <c r="O2818" i="2"/>
  <c r="O2819" i="2"/>
  <c r="O2820" i="2"/>
  <c r="O2821" i="2"/>
  <c r="O2822" i="2"/>
  <c r="O2823" i="2"/>
  <c r="O2824" i="2"/>
  <c r="O2825" i="2"/>
  <c r="O2826" i="2"/>
  <c r="O2827" i="2"/>
  <c r="O2828" i="2"/>
  <c r="O2829" i="2"/>
  <c r="O2830" i="2"/>
  <c r="O2831" i="2"/>
  <c r="O2832" i="2"/>
  <c r="O2833" i="2"/>
  <c r="O2834" i="2"/>
  <c r="O2835" i="2"/>
  <c r="O2836" i="2"/>
  <c r="O2837" i="2"/>
  <c r="O2838" i="2"/>
  <c r="O2839" i="2"/>
  <c r="O2840" i="2"/>
  <c r="O2841" i="2"/>
  <c r="O2842" i="2"/>
  <c r="O2843" i="2"/>
  <c r="O2844" i="2"/>
  <c r="O2845" i="2"/>
  <c r="O2846" i="2"/>
  <c r="O2847" i="2"/>
  <c r="O2848" i="2"/>
  <c r="O2849" i="2"/>
  <c r="O2850" i="2"/>
  <c r="O2851" i="2"/>
  <c r="O2852" i="2"/>
  <c r="O2853" i="2"/>
  <c r="O2854" i="2"/>
  <c r="O2855" i="2"/>
  <c r="O2856" i="2"/>
  <c r="O2857" i="2"/>
  <c r="O2858" i="2"/>
  <c r="O2859" i="2"/>
  <c r="O2860" i="2"/>
  <c r="O2861" i="2"/>
  <c r="O2862" i="2"/>
  <c r="O2863" i="2"/>
  <c r="O2864" i="2"/>
  <c r="O2865" i="2"/>
  <c r="O2866" i="2"/>
  <c r="O2867" i="2"/>
  <c r="O2868" i="2"/>
  <c r="O2869" i="2"/>
  <c r="O2870" i="2"/>
  <c r="O2871" i="2"/>
  <c r="O2872" i="2"/>
  <c r="O2873" i="2"/>
  <c r="O2874" i="2"/>
  <c r="O2875" i="2"/>
  <c r="O2876" i="2"/>
  <c r="O2877" i="2"/>
  <c r="O2878" i="2"/>
  <c r="O2879" i="2"/>
  <c r="O2880" i="2"/>
  <c r="O2881" i="2"/>
  <c r="O2882" i="2"/>
  <c r="O2883" i="2"/>
  <c r="O2884" i="2"/>
  <c r="O2885" i="2"/>
  <c r="O2886" i="2"/>
  <c r="O2887" i="2"/>
  <c r="O2888" i="2"/>
  <c r="O2889" i="2"/>
  <c r="O2890" i="2"/>
  <c r="O2891" i="2"/>
  <c r="O2892" i="2"/>
  <c r="O2893" i="2"/>
  <c r="O2894" i="2"/>
  <c r="O2895" i="2"/>
  <c r="O2896" i="2"/>
  <c r="O2897" i="2"/>
  <c r="O2898" i="2"/>
  <c r="O2899" i="2"/>
  <c r="O2900" i="2"/>
  <c r="O2901" i="2"/>
  <c r="O2902" i="2"/>
  <c r="O2903" i="2"/>
  <c r="O2904" i="2"/>
  <c r="O2905" i="2"/>
  <c r="O2906" i="2"/>
  <c r="O2907" i="2"/>
  <c r="O2908" i="2"/>
  <c r="O2909" i="2"/>
  <c r="O2910" i="2"/>
  <c r="O2911" i="2"/>
  <c r="O2912" i="2"/>
  <c r="O2913" i="2"/>
  <c r="O2914" i="2"/>
  <c r="O2915" i="2"/>
  <c r="O2916" i="2"/>
  <c r="O2917" i="2"/>
  <c r="O2918" i="2"/>
  <c r="O2919" i="2"/>
  <c r="O2920" i="2"/>
  <c r="O2921" i="2"/>
  <c r="O2922" i="2"/>
  <c r="O2923" i="2"/>
  <c r="O2924" i="2"/>
  <c r="O2925" i="2"/>
  <c r="O2926" i="2"/>
  <c r="O2927" i="2"/>
  <c r="O2928" i="2"/>
  <c r="O2929" i="2"/>
  <c r="O2930" i="2"/>
  <c r="O2931" i="2"/>
  <c r="O2932" i="2"/>
  <c r="O2933" i="2"/>
  <c r="O2934" i="2"/>
  <c r="O2935" i="2"/>
  <c r="O2936" i="2"/>
  <c r="O2937" i="2"/>
  <c r="O2938" i="2"/>
  <c r="O2939" i="2"/>
  <c r="O2940" i="2"/>
  <c r="O2941" i="2"/>
  <c r="O2942" i="2"/>
  <c r="O2943" i="2"/>
  <c r="O2944" i="2"/>
  <c r="O2945" i="2"/>
  <c r="O2946" i="2"/>
  <c r="O2947" i="2"/>
  <c r="O2948" i="2"/>
  <c r="O2949" i="2"/>
  <c r="O2950" i="2"/>
  <c r="O2951" i="2"/>
  <c r="O2952" i="2"/>
  <c r="O2953" i="2"/>
  <c r="O2954" i="2"/>
  <c r="O2955" i="2"/>
  <c r="O2956" i="2"/>
  <c r="O2957" i="2"/>
  <c r="O2958" i="2"/>
  <c r="O2959" i="2"/>
  <c r="O2960" i="2"/>
  <c r="O2961" i="2"/>
  <c r="O2962" i="2"/>
  <c r="O2963" i="2"/>
  <c r="O2964" i="2"/>
  <c r="O2965" i="2"/>
  <c r="O2966" i="2"/>
  <c r="O2967" i="2"/>
  <c r="O2968" i="2"/>
  <c r="O2969" i="2"/>
  <c r="O2970" i="2"/>
  <c r="O2971" i="2"/>
  <c r="O2972" i="2"/>
  <c r="O2973" i="2"/>
  <c r="O2974" i="2"/>
  <c r="O2975" i="2"/>
  <c r="O2976" i="2"/>
  <c r="O2977" i="2"/>
  <c r="O2978" i="2"/>
  <c r="O2979" i="2"/>
  <c r="O2980" i="2"/>
  <c r="O2981" i="2"/>
  <c r="O2982" i="2"/>
  <c r="O2983" i="2"/>
  <c r="O2984" i="2"/>
  <c r="O2985" i="2"/>
  <c r="O2986" i="2"/>
  <c r="O2987" i="2"/>
  <c r="O2988" i="2"/>
  <c r="O2989" i="2"/>
  <c r="O2990" i="2"/>
  <c r="O2991" i="2"/>
  <c r="O2992" i="2"/>
  <c r="O2993" i="2"/>
  <c r="O2994" i="2"/>
  <c r="O2995" i="2"/>
  <c r="O2996" i="2"/>
  <c r="O2997" i="2"/>
  <c r="O2998" i="2"/>
  <c r="O2999" i="2"/>
  <c r="O3000" i="2"/>
  <c r="O3001" i="2"/>
  <c r="O3002" i="2"/>
  <c r="O3003" i="2"/>
  <c r="O3004" i="2"/>
  <c r="O3005" i="2"/>
  <c r="O3006" i="2"/>
  <c r="O3007" i="2"/>
  <c r="O3008" i="2"/>
  <c r="O3009" i="2"/>
  <c r="O3010" i="2"/>
  <c r="O3011" i="2"/>
  <c r="O3012" i="2"/>
  <c r="O3013" i="2"/>
  <c r="O3014" i="2"/>
  <c r="O3015" i="2"/>
  <c r="O3016" i="2"/>
  <c r="O3017" i="2"/>
  <c r="O3018" i="2"/>
  <c r="O3019" i="2"/>
  <c r="O3020" i="2"/>
  <c r="O3021" i="2"/>
  <c r="O3022" i="2"/>
  <c r="O3023" i="2"/>
  <c r="O3024" i="2"/>
  <c r="O3025" i="2"/>
  <c r="O3026" i="2"/>
  <c r="O3027" i="2"/>
  <c r="O3028" i="2"/>
  <c r="O3029" i="2"/>
  <c r="O3030" i="2"/>
  <c r="O3031" i="2"/>
  <c r="O3032" i="2"/>
  <c r="O3033" i="2"/>
  <c r="O3034" i="2"/>
  <c r="O3035" i="2"/>
  <c r="O3036" i="2"/>
  <c r="O3037" i="2"/>
  <c r="O3038" i="2"/>
  <c r="O3039" i="2"/>
  <c r="O3040" i="2"/>
  <c r="O3041" i="2"/>
  <c r="O3042" i="2"/>
  <c r="O3043" i="2"/>
  <c r="O3044" i="2"/>
  <c r="O3045" i="2"/>
  <c r="O3046" i="2"/>
  <c r="O3047" i="2"/>
  <c r="O3048" i="2"/>
  <c r="O3049" i="2"/>
  <c r="O3050" i="2"/>
  <c r="O3051" i="2"/>
  <c r="O3052" i="2"/>
  <c r="O3053" i="2"/>
  <c r="O3054" i="2"/>
  <c r="O3055" i="2"/>
  <c r="O3056" i="2"/>
  <c r="O3057" i="2"/>
  <c r="O3058" i="2"/>
  <c r="O3059" i="2"/>
  <c r="O3060" i="2"/>
  <c r="O3061" i="2"/>
  <c r="O3062" i="2"/>
  <c r="O3063" i="2"/>
  <c r="O3064" i="2"/>
  <c r="O3065" i="2"/>
  <c r="O3066" i="2"/>
  <c r="O3067" i="2"/>
  <c r="O3068" i="2"/>
  <c r="O3069" i="2"/>
  <c r="O3070" i="2"/>
  <c r="O3071" i="2"/>
  <c r="O3072" i="2"/>
  <c r="O3073" i="2"/>
  <c r="O3074" i="2"/>
  <c r="O3075" i="2"/>
  <c r="O3076" i="2"/>
  <c r="O3077" i="2"/>
  <c r="O3078" i="2"/>
  <c r="O3079" i="2"/>
  <c r="O3080" i="2"/>
  <c r="O3081" i="2"/>
  <c r="O3082" i="2"/>
  <c r="O3083" i="2"/>
  <c r="O3084" i="2"/>
  <c r="O3085" i="2"/>
  <c r="O3086" i="2"/>
  <c r="O3087" i="2"/>
  <c r="O3088" i="2"/>
  <c r="O3089" i="2"/>
  <c r="O3090" i="2"/>
  <c r="O3091" i="2"/>
  <c r="O3092" i="2"/>
  <c r="O3093" i="2"/>
  <c r="O3094" i="2"/>
  <c r="O3095" i="2"/>
  <c r="O3096" i="2"/>
  <c r="O3097" i="2"/>
  <c r="O3098" i="2"/>
  <c r="O3099" i="2"/>
  <c r="O3100" i="2"/>
  <c r="O3101" i="2"/>
  <c r="O3102" i="2"/>
  <c r="O3103" i="2"/>
  <c r="O3104" i="2"/>
  <c r="O3105" i="2"/>
  <c r="O3106" i="2"/>
  <c r="O3107" i="2"/>
  <c r="O3108" i="2"/>
  <c r="O3109" i="2"/>
  <c r="O3110" i="2"/>
  <c r="O3111" i="2"/>
  <c r="O3112" i="2"/>
  <c r="O3113" i="2"/>
  <c r="O3114" i="2"/>
  <c r="O3115" i="2"/>
  <c r="O3116" i="2"/>
  <c r="O3117" i="2"/>
  <c r="O3118" i="2"/>
  <c r="O3119" i="2"/>
  <c r="O3120" i="2"/>
  <c r="O3121" i="2"/>
  <c r="O3122" i="2"/>
  <c r="O3123" i="2"/>
  <c r="O3124" i="2"/>
  <c r="O3125" i="2"/>
  <c r="O3126" i="2"/>
  <c r="O3127" i="2"/>
  <c r="O3128" i="2"/>
  <c r="O3129" i="2"/>
  <c r="O3130" i="2"/>
  <c r="O3131" i="2"/>
  <c r="O3132" i="2"/>
  <c r="O3133" i="2"/>
  <c r="O3134" i="2"/>
  <c r="O3135" i="2"/>
  <c r="O3136" i="2"/>
  <c r="O3137" i="2"/>
  <c r="O3138" i="2"/>
  <c r="O3139" i="2"/>
  <c r="O3140" i="2"/>
  <c r="O3141" i="2"/>
  <c r="O3142" i="2"/>
  <c r="O3143" i="2"/>
  <c r="O3144" i="2"/>
  <c r="O3145" i="2"/>
  <c r="O3146" i="2"/>
  <c r="O3147" i="2"/>
  <c r="O3148" i="2"/>
  <c r="O3149" i="2"/>
  <c r="O3150" i="2"/>
  <c r="O3151" i="2"/>
  <c r="O3152" i="2"/>
  <c r="O3153" i="2"/>
  <c r="O3154" i="2"/>
  <c r="O3155" i="2"/>
  <c r="O3156" i="2"/>
  <c r="O3157" i="2"/>
  <c r="O3158" i="2"/>
  <c r="O3159" i="2"/>
  <c r="O3160" i="2"/>
  <c r="O3161" i="2"/>
  <c r="O3162" i="2"/>
  <c r="O3163" i="2"/>
  <c r="O3164" i="2"/>
  <c r="O3165" i="2"/>
  <c r="O3166" i="2"/>
  <c r="O3167" i="2"/>
  <c r="O3168" i="2"/>
  <c r="O3169" i="2"/>
  <c r="O3170" i="2"/>
  <c r="O3171" i="2"/>
  <c r="O3172" i="2"/>
  <c r="O3173" i="2"/>
  <c r="O3174" i="2"/>
  <c r="O3175" i="2"/>
  <c r="O3176" i="2"/>
  <c r="O3177" i="2"/>
  <c r="O3178" i="2"/>
  <c r="O3179" i="2"/>
  <c r="O3180" i="2"/>
  <c r="O3181" i="2"/>
  <c r="O3182" i="2"/>
  <c r="O3183" i="2"/>
  <c r="O3184" i="2"/>
  <c r="O3185" i="2"/>
  <c r="O3186" i="2"/>
  <c r="O3187" i="2"/>
  <c r="O3188" i="2"/>
  <c r="O3189" i="2"/>
  <c r="O3190" i="2"/>
  <c r="O3191" i="2"/>
  <c r="O3192" i="2"/>
  <c r="O3193" i="2"/>
  <c r="O3194" i="2"/>
  <c r="O3195" i="2"/>
  <c r="O3196" i="2"/>
  <c r="O3197" i="2"/>
  <c r="O3198" i="2"/>
  <c r="O3199" i="2"/>
  <c r="O3200" i="2"/>
  <c r="O3201" i="2"/>
  <c r="O3202" i="2"/>
  <c r="O3203" i="2"/>
  <c r="O3204" i="2"/>
  <c r="O3205" i="2"/>
  <c r="O3206" i="2"/>
  <c r="O3207" i="2"/>
  <c r="O3208" i="2"/>
  <c r="O3209" i="2"/>
  <c r="O3210" i="2"/>
  <c r="O3211" i="2"/>
  <c r="O3212" i="2"/>
  <c r="O3213" i="2"/>
  <c r="O3214" i="2"/>
  <c r="O3215" i="2"/>
  <c r="O3216" i="2"/>
  <c r="O3217" i="2"/>
  <c r="O3218" i="2"/>
  <c r="O3219" i="2"/>
  <c r="O3220" i="2"/>
  <c r="O3221" i="2"/>
  <c r="O3222" i="2"/>
  <c r="O3223" i="2"/>
  <c r="O3224" i="2"/>
  <c r="O3225" i="2"/>
  <c r="O3226" i="2"/>
  <c r="O3227" i="2"/>
  <c r="O3228" i="2"/>
  <c r="O3229" i="2"/>
  <c r="O3230" i="2"/>
  <c r="O3231" i="2"/>
  <c r="O3232" i="2"/>
  <c r="O3233" i="2"/>
  <c r="O3234" i="2"/>
  <c r="O3235" i="2"/>
  <c r="O3236" i="2"/>
  <c r="O3237" i="2"/>
  <c r="O3238" i="2"/>
  <c r="O3239" i="2"/>
  <c r="O3240" i="2"/>
  <c r="O3241" i="2"/>
  <c r="O3242" i="2"/>
  <c r="O3243" i="2"/>
  <c r="O3244" i="2"/>
  <c r="O3245" i="2"/>
  <c r="O3246" i="2"/>
  <c r="O3247" i="2"/>
  <c r="O3248" i="2"/>
  <c r="O3249" i="2"/>
  <c r="O3250" i="2"/>
  <c r="O3251" i="2"/>
  <c r="O3252" i="2"/>
  <c r="O3253" i="2"/>
  <c r="O3254" i="2"/>
  <c r="O3255" i="2"/>
  <c r="O3256" i="2"/>
  <c r="O3257" i="2"/>
  <c r="O3258" i="2"/>
  <c r="O3259" i="2"/>
  <c r="O3260" i="2"/>
  <c r="O3261" i="2"/>
  <c r="O3262" i="2"/>
  <c r="O3263" i="2"/>
  <c r="O3264" i="2"/>
  <c r="O3265" i="2"/>
  <c r="O3266" i="2"/>
  <c r="O3267" i="2"/>
  <c r="O3268" i="2"/>
  <c r="O3269" i="2"/>
  <c r="O3270" i="2"/>
  <c r="O3271" i="2"/>
  <c r="O3272" i="2"/>
  <c r="O3273" i="2"/>
  <c r="O3274" i="2"/>
  <c r="O3275" i="2"/>
  <c r="O3276" i="2"/>
  <c r="O3277" i="2"/>
  <c r="O3278" i="2"/>
  <c r="O3279" i="2"/>
  <c r="O3280" i="2"/>
  <c r="O3281" i="2"/>
  <c r="O3282" i="2"/>
  <c r="O3283" i="2"/>
  <c r="O3284" i="2"/>
  <c r="O3285" i="2"/>
  <c r="O3286" i="2"/>
  <c r="O3287" i="2"/>
  <c r="O3288" i="2"/>
  <c r="O3289" i="2"/>
  <c r="O3290" i="2"/>
  <c r="O3291" i="2"/>
  <c r="O3292" i="2"/>
  <c r="O3293" i="2"/>
  <c r="O3294" i="2"/>
  <c r="O3295" i="2"/>
  <c r="O3296" i="2"/>
  <c r="O3297" i="2"/>
  <c r="O3298" i="2"/>
  <c r="O3299" i="2"/>
  <c r="O3300" i="2"/>
  <c r="O3301" i="2"/>
  <c r="O3302" i="2"/>
  <c r="O3303" i="2"/>
  <c r="O3304" i="2"/>
  <c r="O3305" i="2"/>
  <c r="O3306" i="2"/>
  <c r="O3307" i="2"/>
  <c r="O3308" i="2"/>
  <c r="O3309" i="2"/>
  <c r="O3310" i="2"/>
  <c r="O3311" i="2"/>
  <c r="O3312" i="2"/>
  <c r="O3313" i="2"/>
  <c r="O3314" i="2"/>
  <c r="O3315" i="2"/>
  <c r="O3316" i="2"/>
  <c r="O3317" i="2"/>
  <c r="O3318" i="2"/>
  <c r="O3319" i="2"/>
  <c r="O3320" i="2"/>
  <c r="O3321" i="2"/>
  <c r="O3322" i="2"/>
  <c r="O3323" i="2"/>
  <c r="O3324" i="2"/>
  <c r="O3325" i="2"/>
  <c r="O3326" i="2"/>
  <c r="O3327" i="2"/>
  <c r="O3328" i="2"/>
  <c r="O3329" i="2"/>
  <c r="O3330" i="2"/>
  <c r="O3331" i="2"/>
  <c r="O3332" i="2"/>
  <c r="O3333" i="2"/>
  <c r="O3334" i="2"/>
  <c r="O3335" i="2"/>
  <c r="O3336" i="2"/>
  <c r="O3337" i="2"/>
  <c r="O3338" i="2"/>
  <c r="O3339" i="2"/>
  <c r="O3340" i="2"/>
  <c r="O3341" i="2"/>
  <c r="O3342" i="2"/>
  <c r="O3343" i="2"/>
  <c r="O3344" i="2"/>
  <c r="O3345" i="2"/>
  <c r="O3346" i="2"/>
  <c r="O3347" i="2"/>
  <c r="O3348" i="2"/>
  <c r="O3349" i="2"/>
  <c r="O3350" i="2"/>
  <c r="O3351" i="2"/>
  <c r="O3352" i="2"/>
  <c r="O3353" i="2"/>
  <c r="O3354" i="2"/>
  <c r="O3355" i="2"/>
  <c r="O3356" i="2"/>
  <c r="O3357" i="2"/>
  <c r="O3358" i="2"/>
  <c r="O3359" i="2"/>
  <c r="O3360" i="2"/>
  <c r="O3361" i="2"/>
  <c r="O3362" i="2"/>
  <c r="O3363" i="2"/>
  <c r="O3364" i="2"/>
  <c r="O3365" i="2"/>
  <c r="O3366" i="2"/>
  <c r="O3367" i="2"/>
  <c r="O3368" i="2"/>
  <c r="O3369" i="2"/>
  <c r="O3370" i="2"/>
  <c r="O3371" i="2"/>
  <c r="O3372" i="2"/>
  <c r="O3373" i="2"/>
  <c r="O3374" i="2"/>
  <c r="O3375" i="2"/>
  <c r="O3376" i="2"/>
  <c r="O3377" i="2"/>
  <c r="O3378" i="2"/>
  <c r="O3379" i="2"/>
  <c r="O3380" i="2"/>
  <c r="O3381" i="2"/>
  <c r="O3382" i="2"/>
  <c r="O3383" i="2"/>
  <c r="O3384" i="2"/>
  <c r="O3385" i="2"/>
  <c r="O3386" i="2"/>
  <c r="O3387" i="2"/>
  <c r="O3388" i="2"/>
  <c r="O3389" i="2"/>
  <c r="O3390" i="2"/>
  <c r="O3391" i="2"/>
  <c r="O3392" i="2"/>
  <c r="O3393" i="2"/>
  <c r="O3394" i="2"/>
  <c r="O3395" i="2"/>
  <c r="O3396" i="2"/>
  <c r="O3397" i="2"/>
  <c r="O3398" i="2"/>
  <c r="O3399" i="2"/>
  <c r="O3400" i="2"/>
  <c r="O3401" i="2"/>
  <c r="O3402" i="2"/>
  <c r="O3403" i="2"/>
  <c r="O3404" i="2"/>
  <c r="O3405" i="2"/>
  <c r="O3406" i="2"/>
  <c r="O3407" i="2"/>
  <c r="O3408" i="2"/>
  <c r="O3409" i="2"/>
  <c r="O3410" i="2"/>
  <c r="O3411" i="2"/>
  <c r="O3412" i="2"/>
  <c r="O3413" i="2"/>
  <c r="O3414" i="2"/>
  <c r="O3415" i="2"/>
  <c r="O3416" i="2"/>
  <c r="O3417" i="2"/>
  <c r="O3418" i="2"/>
  <c r="O3419" i="2"/>
  <c r="O3420" i="2"/>
  <c r="O3421" i="2"/>
  <c r="O3422" i="2"/>
  <c r="O3423" i="2"/>
  <c r="O3424" i="2"/>
  <c r="O3425" i="2"/>
  <c r="O3426" i="2"/>
  <c r="O3427" i="2"/>
  <c r="O3428" i="2"/>
  <c r="O3429" i="2"/>
  <c r="O3430" i="2"/>
  <c r="O3431" i="2"/>
  <c r="O3432" i="2"/>
  <c r="O3433" i="2"/>
  <c r="O3434" i="2"/>
  <c r="O3435" i="2"/>
  <c r="O3436" i="2"/>
  <c r="O3437" i="2"/>
  <c r="O3438" i="2"/>
  <c r="O3439" i="2"/>
  <c r="O3440" i="2"/>
  <c r="O3441" i="2"/>
  <c r="O3442" i="2"/>
  <c r="O3443" i="2"/>
  <c r="O3444" i="2"/>
  <c r="O3445" i="2"/>
  <c r="O3446" i="2"/>
  <c r="O3447" i="2"/>
  <c r="O3448" i="2"/>
  <c r="O3449" i="2"/>
  <c r="O3450" i="2"/>
  <c r="O3451" i="2"/>
  <c r="O3452" i="2"/>
  <c r="O3453" i="2"/>
  <c r="O3454" i="2"/>
  <c r="O3455" i="2"/>
  <c r="O3456" i="2"/>
  <c r="O3457" i="2"/>
  <c r="O3458" i="2"/>
  <c r="O3459" i="2"/>
  <c r="O3460" i="2"/>
  <c r="O3461" i="2"/>
  <c r="O3462" i="2"/>
  <c r="O3463" i="2"/>
  <c r="O3464" i="2"/>
  <c r="O3465" i="2"/>
  <c r="O3466" i="2"/>
  <c r="O3467" i="2"/>
  <c r="O3468" i="2"/>
  <c r="O3469" i="2"/>
  <c r="O3470" i="2"/>
  <c r="O3471" i="2"/>
  <c r="O3472" i="2"/>
  <c r="O3473" i="2"/>
  <c r="O3474" i="2"/>
  <c r="O3475" i="2"/>
  <c r="O3476" i="2"/>
  <c r="O3477" i="2"/>
  <c r="O3478" i="2"/>
  <c r="O3479" i="2"/>
  <c r="O3480" i="2"/>
  <c r="O3481" i="2"/>
  <c r="O3482" i="2"/>
  <c r="O3483" i="2"/>
  <c r="O3484" i="2"/>
  <c r="O3485" i="2"/>
  <c r="O3486" i="2"/>
  <c r="O3487" i="2"/>
  <c r="O3488" i="2"/>
  <c r="O3489" i="2"/>
  <c r="O3490" i="2"/>
  <c r="O3491" i="2"/>
  <c r="O3492" i="2"/>
  <c r="O3493" i="2"/>
  <c r="O3494" i="2"/>
  <c r="O3495" i="2"/>
  <c r="O3496" i="2"/>
  <c r="O3497" i="2"/>
  <c r="O3498" i="2"/>
  <c r="O3499" i="2"/>
  <c r="O3500" i="2"/>
  <c r="O3501" i="2"/>
  <c r="O3502" i="2"/>
  <c r="O3503" i="2"/>
  <c r="O3504" i="2"/>
  <c r="O3505" i="2"/>
  <c r="O3506" i="2"/>
  <c r="O3507" i="2"/>
  <c r="O3508" i="2"/>
  <c r="O3509" i="2"/>
  <c r="O3510" i="2"/>
  <c r="O3511" i="2"/>
  <c r="O3512" i="2"/>
  <c r="O3513" i="2"/>
  <c r="O3514" i="2"/>
  <c r="O3515" i="2"/>
  <c r="O3516" i="2"/>
  <c r="O3517" i="2"/>
  <c r="O3518" i="2"/>
  <c r="O3519" i="2"/>
  <c r="O3520" i="2"/>
  <c r="O3521" i="2"/>
  <c r="O3522" i="2"/>
  <c r="O3523" i="2"/>
  <c r="O3524" i="2"/>
  <c r="O3525" i="2"/>
  <c r="O3526" i="2"/>
  <c r="O3527" i="2"/>
  <c r="O3528" i="2"/>
  <c r="O3529" i="2"/>
  <c r="O3530" i="2"/>
  <c r="O3531" i="2"/>
  <c r="O3532" i="2"/>
  <c r="O3533" i="2"/>
  <c r="O3534" i="2"/>
  <c r="O3535" i="2"/>
  <c r="O3536" i="2"/>
  <c r="O3537" i="2"/>
  <c r="O3538" i="2"/>
  <c r="O3539" i="2"/>
  <c r="O3540" i="2"/>
  <c r="O3541" i="2"/>
  <c r="O3542" i="2"/>
  <c r="O3543" i="2"/>
  <c r="O3544" i="2"/>
  <c r="O3545" i="2"/>
  <c r="O3546" i="2"/>
  <c r="O3547" i="2"/>
  <c r="O3548" i="2"/>
  <c r="O3549" i="2"/>
  <c r="O3550" i="2"/>
  <c r="O3551" i="2"/>
  <c r="O3552" i="2"/>
  <c r="O3553" i="2"/>
  <c r="O3554" i="2"/>
  <c r="O3555" i="2"/>
  <c r="O3556" i="2"/>
  <c r="O3557" i="2"/>
  <c r="O3558" i="2"/>
  <c r="O3559" i="2"/>
  <c r="O3560" i="2"/>
  <c r="O3561" i="2"/>
  <c r="O3562" i="2"/>
  <c r="O3563" i="2"/>
  <c r="O3564" i="2"/>
  <c r="O3565" i="2"/>
  <c r="O3566" i="2"/>
  <c r="O3567" i="2"/>
  <c r="O3568" i="2"/>
  <c r="O3569" i="2"/>
  <c r="O3570" i="2"/>
  <c r="O3571" i="2"/>
  <c r="O3572" i="2"/>
  <c r="O3573" i="2"/>
  <c r="O3574" i="2"/>
  <c r="O3575" i="2"/>
  <c r="O3576" i="2"/>
  <c r="O3577" i="2"/>
  <c r="O3578" i="2"/>
  <c r="O3579" i="2"/>
  <c r="O3580" i="2"/>
  <c r="O3581" i="2"/>
  <c r="O3582" i="2"/>
  <c r="O3583" i="2"/>
  <c r="O3584" i="2"/>
  <c r="O3585" i="2"/>
  <c r="O3586" i="2"/>
  <c r="O3587" i="2"/>
  <c r="O3588" i="2"/>
  <c r="O3589" i="2"/>
  <c r="O3590" i="2"/>
  <c r="O3591" i="2"/>
  <c r="O3592" i="2"/>
  <c r="O3593" i="2"/>
  <c r="O3594" i="2"/>
  <c r="O3595" i="2"/>
  <c r="O3596" i="2"/>
  <c r="O3597" i="2"/>
  <c r="O3598" i="2"/>
  <c r="O3599" i="2"/>
  <c r="O3600" i="2"/>
  <c r="O3601" i="2"/>
  <c r="O3602" i="2"/>
  <c r="O3603" i="2"/>
  <c r="O3604" i="2"/>
  <c r="O3605" i="2"/>
  <c r="O3606" i="2"/>
  <c r="O3607" i="2"/>
  <c r="O3608" i="2"/>
  <c r="O3609" i="2"/>
  <c r="O3610" i="2"/>
  <c r="O3611" i="2"/>
  <c r="O3612" i="2"/>
  <c r="O3613" i="2"/>
  <c r="O3614" i="2"/>
  <c r="O3615" i="2"/>
  <c r="O3616" i="2"/>
  <c r="O3617" i="2"/>
  <c r="O3618" i="2"/>
  <c r="O3619" i="2"/>
  <c r="O3620" i="2"/>
  <c r="O3621" i="2"/>
  <c r="O3622" i="2"/>
  <c r="O3623" i="2"/>
  <c r="O3624" i="2"/>
  <c r="O3625" i="2"/>
  <c r="O3626" i="2"/>
  <c r="O3627" i="2"/>
  <c r="O3628" i="2"/>
  <c r="O3629" i="2"/>
  <c r="O3630" i="2"/>
  <c r="O3631" i="2"/>
  <c r="O3632" i="2"/>
  <c r="O3633" i="2"/>
  <c r="O3634" i="2"/>
  <c r="O3635" i="2"/>
  <c r="O3636" i="2"/>
  <c r="O3637" i="2"/>
  <c r="O3638" i="2"/>
  <c r="O3639" i="2"/>
  <c r="O3640" i="2"/>
  <c r="O3641" i="2"/>
  <c r="O3642" i="2"/>
  <c r="O3643" i="2"/>
  <c r="O3644" i="2"/>
  <c r="O3645" i="2"/>
  <c r="O3646" i="2"/>
  <c r="O3647" i="2"/>
  <c r="O3648" i="2"/>
  <c r="O3649" i="2"/>
  <c r="O3650" i="2"/>
  <c r="O3651" i="2"/>
  <c r="O3652" i="2"/>
  <c r="O3653" i="2"/>
  <c r="O3654" i="2"/>
  <c r="O3655" i="2"/>
  <c r="O3656" i="2"/>
  <c r="O3657" i="2"/>
  <c r="O3658" i="2"/>
  <c r="O3659" i="2"/>
  <c r="O3660" i="2"/>
  <c r="O3661" i="2"/>
  <c r="O3662" i="2"/>
  <c r="O3663" i="2"/>
  <c r="O3664" i="2"/>
  <c r="O3665" i="2"/>
  <c r="O3666" i="2"/>
  <c r="O3667" i="2"/>
  <c r="O3668" i="2"/>
  <c r="O3669" i="2"/>
  <c r="O3670" i="2"/>
  <c r="O3671" i="2"/>
  <c r="O3672" i="2"/>
  <c r="O3673" i="2"/>
  <c r="O3674" i="2"/>
  <c r="O3675" i="2"/>
  <c r="O3676" i="2"/>
  <c r="O3677" i="2"/>
  <c r="O3678" i="2"/>
  <c r="O3679" i="2"/>
  <c r="O3680" i="2"/>
  <c r="O3681" i="2"/>
  <c r="O3682" i="2"/>
  <c r="O3683" i="2"/>
  <c r="O3684" i="2"/>
  <c r="O3685" i="2"/>
  <c r="O3686" i="2"/>
  <c r="O3687" i="2"/>
  <c r="O3688" i="2"/>
  <c r="O3689" i="2"/>
  <c r="O3690" i="2"/>
  <c r="O3691" i="2"/>
  <c r="O3692" i="2"/>
  <c r="O3693" i="2"/>
  <c r="O3694" i="2"/>
  <c r="O3695" i="2"/>
  <c r="O3696" i="2"/>
  <c r="O3697" i="2"/>
  <c r="O3698" i="2"/>
  <c r="O3699" i="2"/>
  <c r="O3700" i="2"/>
  <c r="O3701" i="2"/>
  <c r="O3702" i="2"/>
  <c r="O3703" i="2"/>
  <c r="O3704" i="2"/>
  <c r="O3705" i="2"/>
  <c r="O3706" i="2"/>
  <c r="O3707" i="2"/>
  <c r="O3708" i="2"/>
  <c r="O3709" i="2"/>
  <c r="O3710" i="2"/>
  <c r="O3711" i="2"/>
  <c r="O3712" i="2"/>
  <c r="O3713" i="2"/>
  <c r="O3714" i="2"/>
  <c r="O3715" i="2"/>
  <c r="O3716" i="2"/>
  <c r="O3717" i="2"/>
  <c r="O3718" i="2"/>
  <c r="O3719" i="2"/>
  <c r="O3720" i="2"/>
  <c r="O3721" i="2"/>
  <c r="O3722" i="2"/>
  <c r="O3723" i="2"/>
  <c r="O3724" i="2"/>
  <c r="O3725" i="2"/>
  <c r="O3726" i="2"/>
  <c r="O3727" i="2"/>
  <c r="O3728" i="2"/>
  <c r="O3729" i="2"/>
  <c r="O3730" i="2"/>
  <c r="O3731" i="2"/>
  <c r="O3732" i="2"/>
  <c r="O3733" i="2"/>
  <c r="O3734" i="2"/>
  <c r="O3735" i="2"/>
  <c r="O3736" i="2"/>
  <c r="O3737" i="2"/>
  <c r="O3738" i="2"/>
  <c r="O3739" i="2"/>
  <c r="O3740" i="2"/>
  <c r="O3741" i="2"/>
  <c r="O3742" i="2"/>
  <c r="O3743" i="2"/>
  <c r="O3744" i="2"/>
  <c r="O3745" i="2"/>
  <c r="O3746" i="2"/>
  <c r="O3747" i="2"/>
  <c r="O3748" i="2"/>
  <c r="O3749" i="2"/>
  <c r="O3750" i="2"/>
  <c r="O3751" i="2"/>
  <c r="O3752" i="2"/>
  <c r="O3753" i="2"/>
  <c r="O3754" i="2"/>
  <c r="O3755" i="2"/>
  <c r="O3756" i="2"/>
  <c r="O3757" i="2"/>
  <c r="O3758" i="2"/>
  <c r="O3759" i="2"/>
  <c r="O3760" i="2"/>
  <c r="O3761" i="2"/>
  <c r="O3762" i="2"/>
  <c r="O3763" i="2"/>
  <c r="O3764" i="2"/>
  <c r="O3765" i="2"/>
  <c r="O3766" i="2"/>
  <c r="O3767" i="2"/>
  <c r="O3768" i="2"/>
  <c r="O3769" i="2"/>
  <c r="O3770" i="2"/>
  <c r="O3771" i="2"/>
  <c r="O3772" i="2"/>
  <c r="O3773" i="2"/>
  <c r="O3774" i="2"/>
  <c r="O3775" i="2"/>
  <c r="O3776" i="2"/>
  <c r="O3777" i="2"/>
  <c r="O3778" i="2"/>
  <c r="O3779" i="2"/>
  <c r="O3780" i="2"/>
  <c r="O3781" i="2"/>
  <c r="O3782" i="2"/>
  <c r="O3783" i="2"/>
  <c r="O3784" i="2"/>
  <c r="O3785" i="2"/>
  <c r="O3786" i="2"/>
  <c r="O3787" i="2"/>
  <c r="O3788" i="2"/>
  <c r="O3789" i="2"/>
  <c r="O3790" i="2"/>
  <c r="O3791" i="2"/>
  <c r="O3792" i="2"/>
  <c r="O3793" i="2"/>
  <c r="O3794" i="2"/>
  <c r="O3795" i="2"/>
  <c r="O3796" i="2"/>
  <c r="O3797" i="2"/>
  <c r="O3798" i="2"/>
  <c r="O3799" i="2"/>
  <c r="O3800" i="2"/>
  <c r="O3801" i="2"/>
  <c r="O3802" i="2"/>
  <c r="O3803" i="2"/>
  <c r="O3804" i="2"/>
  <c r="O3805" i="2"/>
  <c r="O3806" i="2"/>
  <c r="O3807" i="2"/>
  <c r="O3808" i="2"/>
  <c r="O3809" i="2"/>
  <c r="O3810" i="2"/>
  <c r="O3811" i="2"/>
  <c r="O3812" i="2"/>
  <c r="O3813" i="2"/>
  <c r="O3814" i="2"/>
  <c r="O3815" i="2"/>
  <c r="O3816" i="2"/>
  <c r="O3817" i="2"/>
  <c r="O3818" i="2"/>
  <c r="O3819" i="2"/>
  <c r="O3820" i="2"/>
  <c r="O3821" i="2"/>
  <c r="O3822" i="2"/>
  <c r="O3823" i="2"/>
  <c r="O3824" i="2"/>
  <c r="O3825" i="2"/>
  <c r="O3826" i="2"/>
  <c r="O3827" i="2"/>
  <c r="O3828" i="2"/>
  <c r="O3829" i="2"/>
  <c r="O3830" i="2"/>
  <c r="O3831" i="2"/>
  <c r="O3832" i="2"/>
  <c r="O3833" i="2"/>
  <c r="O3834" i="2"/>
  <c r="O3835" i="2"/>
  <c r="O3836" i="2"/>
  <c r="O3837" i="2"/>
  <c r="O3838" i="2"/>
  <c r="O3839" i="2"/>
  <c r="O3840" i="2"/>
  <c r="O3841" i="2"/>
  <c r="O3842" i="2"/>
  <c r="O3843" i="2"/>
  <c r="O3844" i="2"/>
  <c r="O3845" i="2"/>
  <c r="O3846" i="2"/>
  <c r="O3847" i="2"/>
  <c r="O3848" i="2"/>
  <c r="O3849" i="2"/>
  <c r="O3850" i="2"/>
  <c r="O3851" i="2"/>
  <c r="O3852" i="2"/>
  <c r="O3853" i="2"/>
  <c r="O3854" i="2"/>
  <c r="O3855" i="2"/>
  <c r="O3856" i="2"/>
  <c r="O3857" i="2"/>
  <c r="O3858" i="2"/>
  <c r="O3859" i="2"/>
  <c r="O3860" i="2"/>
  <c r="O3861" i="2"/>
  <c r="O3862" i="2"/>
  <c r="O3863" i="2"/>
  <c r="O3864" i="2"/>
  <c r="O3865" i="2"/>
  <c r="O3866" i="2"/>
  <c r="O3867" i="2"/>
  <c r="O3868" i="2"/>
  <c r="O3869" i="2"/>
  <c r="O3870" i="2"/>
  <c r="O3871" i="2"/>
  <c r="O3872" i="2"/>
  <c r="O3873" i="2"/>
  <c r="O3874" i="2"/>
  <c r="O3875" i="2"/>
  <c r="O3876" i="2"/>
  <c r="O3877" i="2"/>
  <c r="O3878" i="2"/>
  <c r="O3879" i="2"/>
  <c r="O3880" i="2"/>
  <c r="O3881" i="2"/>
  <c r="O3882" i="2"/>
  <c r="O3883" i="2"/>
  <c r="O3884" i="2"/>
  <c r="O3885" i="2"/>
  <c r="O3886" i="2"/>
  <c r="O3887" i="2"/>
  <c r="O3888" i="2"/>
  <c r="O3889" i="2"/>
  <c r="O3890" i="2"/>
  <c r="O3891" i="2"/>
  <c r="O3892" i="2"/>
  <c r="O3893" i="2"/>
  <c r="O3894" i="2"/>
  <c r="O3895" i="2"/>
  <c r="O3896" i="2"/>
  <c r="O3897" i="2"/>
  <c r="O3898" i="2"/>
  <c r="O3899" i="2"/>
  <c r="O3900" i="2"/>
  <c r="O3901" i="2"/>
  <c r="O3902" i="2"/>
  <c r="O3903" i="2"/>
  <c r="O3904" i="2"/>
  <c r="O3905" i="2"/>
  <c r="O3906" i="2"/>
  <c r="O3907" i="2"/>
  <c r="O3908" i="2"/>
  <c r="O3909" i="2"/>
  <c r="O3910" i="2"/>
  <c r="O3911" i="2"/>
  <c r="O3912" i="2"/>
  <c r="O3913" i="2"/>
  <c r="O3914" i="2"/>
  <c r="O3915" i="2"/>
  <c r="O3916" i="2"/>
  <c r="O3917" i="2"/>
  <c r="O3918" i="2"/>
  <c r="O3919" i="2"/>
  <c r="O3920" i="2"/>
  <c r="O3921" i="2"/>
  <c r="O3922" i="2"/>
  <c r="O3923" i="2"/>
  <c r="O3924" i="2"/>
  <c r="O3925" i="2"/>
  <c r="O3926" i="2"/>
  <c r="O3927" i="2"/>
  <c r="O3928" i="2"/>
  <c r="O3929" i="2"/>
  <c r="O3930" i="2"/>
  <c r="O3931" i="2"/>
  <c r="O3932" i="2"/>
  <c r="O3933" i="2"/>
  <c r="O3934" i="2"/>
  <c r="O3935" i="2"/>
  <c r="O3936" i="2"/>
  <c r="O3937" i="2"/>
  <c r="O3938" i="2"/>
  <c r="O3939" i="2"/>
  <c r="O3940" i="2"/>
  <c r="O3941" i="2"/>
  <c r="O3942" i="2"/>
  <c r="O3943" i="2"/>
  <c r="O3944" i="2"/>
  <c r="O3945" i="2"/>
  <c r="O3946" i="2"/>
  <c r="O3947" i="2"/>
  <c r="O3948" i="2"/>
  <c r="O3949" i="2"/>
  <c r="O3950" i="2"/>
  <c r="O3951" i="2"/>
  <c r="O3952" i="2"/>
  <c r="O3953" i="2"/>
  <c r="O3954" i="2"/>
  <c r="O3955" i="2"/>
  <c r="O3956" i="2"/>
  <c r="O3957" i="2"/>
  <c r="O3958" i="2"/>
  <c r="O3959" i="2"/>
  <c r="O3960" i="2"/>
  <c r="O3961" i="2"/>
  <c r="O3962" i="2"/>
  <c r="O3963" i="2"/>
  <c r="O3964" i="2"/>
  <c r="O3965" i="2"/>
  <c r="O3966" i="2"/>
  <c r="O3967" i="2"/>
  <c r="O3968" i="2"/>
  <c r="O3969" i="2"/>
  <c r="O3970" i="2"/>
  <c r="O3971" i="2"/>
  <c r="O3972" i="2"/>
  <c r="O3973" i="2"/>
  <c r="O3974" i="2"/>
  <c r="O3975" i="2"/>
  <c r="O3976" i="2"/>
  <c r="O3977" i="2"/>
  <c r="O3978" i="2"/>
  <c r="O3979" i="2"/>
  <c r="O3980" i="2"/>
  <c r="O3981" i="2"/>
  <c r="O3982" i="2"/>
  <c r="O3983" i="2"/>
  <c r="O3984" i="2"/>
  <c r="O3985" i="2"/>
  <c r="O3986" i="2"/>
  <c r="O3987" i="2"/>
  <c r="O3988" i="2"/>
  <c r="O3989" i="2"/>
  <c r="O3990" i="2"/>
  <c r="O3991" i="2"/>
  <c r="O3992" i="2"/>
  <c r="O3993" i="2"/>
  <c r="O3994" i="2"/>
  <c r="O3995" i="2"/>
  <c r="O3996" i="2"/>
  <c r="O3997" i="2"/>
  <c r="O3998" i="2"/>
  <c r="O3999" i="2"/>
  <c r="O4000" i="2"/>
  <c r="O4001" i="2"/>
  <c r="O4002" i="2"/>
  <c r="O4003" i="2"/>
  <c r="O4004" i="2"/>
  <c r="O4005" i="2"/>
  <c r="O4006" i="2"/>
  <c r="O4007" i="2"/>
  <c r="O4008" i="2"/>
  <c r="O4009" i="2"/>
  <c r="O4010" i="2"/>
  <c r="O4011" i="2"/>
  <c r="O4012" i="2"/>
  <c r="O4013" i="2"/>
  <c r="O4014" i="2"/>
  <c r="O4015" i="2"/>
  <c r="O4016" i="2"/>
  <c r="O4017" i="2"/>
  <c r="O4018" i="2"/>
  <c r="O4019" i="2"/>
  <c r="O4020" i="2"/>
  <c r="O4021" i="2"/>
  <c r="O4022" i="2"/>
  <c r="O4023" i="2"/>
  <c r="O4024" i="2"/>
  <c r="O4025" i="2"/>
  <c r="O4026" i="2"/>
  <c r="O4027" i="2"/>
  <c r="O4028" i="2"/>
  <c r="O4029" i="2"/>
  <c r="O4030" i="2"/>
  <c r="O4031" i="2"/>
  <c r="O4032" i="2"/>
  <c r="O4033" i="2"/>
  <c r="O4034" i="2"/>
  <c r="O4035" i="2"/>
  <c r="O4036" i="2"/>
  <c r="O4037" i="2"/>
  <c r="O4038" i="2"/>
  <c r="O4039" i="2"/>
  <c r="O4040" i="2"/>
  <c r="O4041" i="2"/>
  <c r="O4042" i="2"/>
  <c r="O4043" i="2"/>
  <c r="O4044" i="2"/>
  <c r="O4045" i="2"/>
  <c r="O4046" i="2"/>
  <c r="O4047" i="2"/>
  <c r="O4048" i="2"/>
  <c r="O4049" i="2"/>
  <c r="O4050" i="2"/>
  <c r="O4051" i="2"/>
  <c r="O4052" i="2"/>
  <c r="O4053" i="2"/>
  <c r="O4054" i="2"/>
  <c r="O4055" i="2"/>
  <c r="O4056" i="2"/>
  <c r="O4057" i="2"/>
  <c r="O4058" i="2"/>
  <c r="O4059" i="2"/>
  <c r="O4060" i="2"/>
  <c r="O4061" i="2"/>
  <c r="O4062" i="2"/>
  <c r="O4063" i="2"/>
  <c r="O4064" i="2"/>
  <c r="O4065" i="2"/>
  <c r="O4066" i="2"/>
  <c r="O4067" i="2"/>
  <c r="O4068" i="2"/>
  <c r="O4069" i="2"/>
  <c r="O4070" i="2"/>
  <c r="O4071" i="2"/>
  <c r="O4072" i="2"/>
  <c r="O4073" i="2"/>
  <c r="O4074" i="2"/>
  <c r="O4075" i="2"/>
  <c r="O4076" i="2"/>
  <c r="O4077" i="2"/>
  <c r="O4078" i="2"/>
  <c r="O4079" i="2"/>
  <c r="O4080" i="2"/>
  <c r="O4081" i="2"/>
  <c r="O4082" i="2"/>
  <c r="O4083" i="2"/>
  <c r="O4084" i="2"/>
  <c r="O4085" i="2"/>
  <c r="O4086" i="2"/>
  <c r="O4087" i="2"/>
  <c r="O4088" i="2"/>
  <c r="O4089" i="2"/>
  <c r="O4090" i="2"/>
  <c r="O4091" i="2"/>
  <c r="O4092" i="2"/>
  <c r="O4093" i="2"/>
  <c r="O4094" i="2"/>
  <c r="O4095" i="2"/>
  <c r="O4096" i="2"/>
  <c r="O4097" i="2"/>
  <c r="O4098" i="2"/>
  <c r="O4099" i="2"/>
  <c r="O4100" i="2"/>
  <c r="O4101" i="2"/>
  <c r="O4102" i="2"/>
  <c r="O4103" i="2"/>
  <c r="O4104" i="2"/>
  <c r="O4105" i="2"/>
  <c r="O4106" i="2"/>
  <c r="O4107" i="2"/>
  <c r="O4108" i="2"/>
  <c r="O4109" i="2"/>
  <c r="O4110" i="2"/>
  <c r="O4111" i="2"/>
  <c r="O4112" i="2"/>
  <c r="O4113" i="2"/>
  <c r="O4114" i="2"/>
  <c r="O4115" i="2"/>
  <c r="O4116" i="2"/>
  <c r="O4117" i="2"/>
  <c r="O4118" i="2"/>
  <c r="O4119" i="2"/>
  <c r="O4120" i="2"/>
  <c r="O4121" i="2"/>
  <c r="O4122" i="2"/>
  <c r="O4123" i="2"/>
  <c r="O4124" i="2"/>
  <c r="O4125" i="2"/>
  <c r="O4126" i="2"/>
  <c r="O4127" i="2"/>
  <c r="O4128" i="2"/>
  <c r="O4129" i="2"/>
  <c r="O4130" i="2"/>
  <c r="O4131" i="2"/>
  <c r="O4132" i="2"/>
  <c r="O4133" i="2"/>
  <c r="O4134" i="2"/>
  <c r="O4135" i="2"/>
  <c r="O4136" i="2"/>
  <c r="O4137" i="2"/>
  <c r="O4138" i="2"/>
  <c r="O4139" i="2"/>
  <c r="O4140" i="2"/>
  <c r="O4141" i="2"/>
  <c r="O4142" i="2"/>
  <c r="O4143" i="2"/>
  <c r="O4144" i="2"/>
  <c r="O4145" i="2"/>
  <c r="O4146" i="2"/>
  <c r="O4147" i="2"/>
  <c r="O4148" i="2"/>
  <c r="O4149" i="2"/>
  <c r="O4150" i="2"/>
  <c r="O4151" i="2"/>
  <c r="O4152" i="2"/>
  <c r="O4153" i="2"/>
  <c r="O4154" i="2"/>
  <c r="O4155" i="2"/>
  <c r="O4156" i="2"/>
  <c r="O4157" i="2"/>
  <c r="O4158" i="2"/>
  <c r="O4159" i="2"/>
  <c r="O4160" i="2"/>
  <c r="O4161" i="2"/>
  <c r="O4162" i="2"/>
  <c r="O4163" i="2"/>
  <c r="O4164" i="2"/>
  <c r="O4165" i="2"/>
  <c r="O4166" i="2"/>
  <c r="O4167" i="2"/>
  <c r="O4168" i="2"/>
  <c r="O4169" i="2"/>
  <c r="O4170" i="2"/>
  <c r="O4171" i="2"/>
  <c r="O4172" i="2"/>
  <c r="O4173" i="2"/>
  <c r="O4174" i="2"/>
  <c r="O4175" i="2"/>
  <c r="O4176" i="2"/>
  <c r="O4177" i="2"/>
  <c r="O4178" i="2"/>
  <c r="O4179" i="2"/>
  <c r="O4180" i="2"/>
  <c r="O4181" i="2"/>
  <c r="O4182" i="2"/>
  <c r="O4183" i="2"/>
  <c r="O4184" i="2"/>
  <c r="O4185" i="2"/>
  <c r="O4186" i="2"/>
  <c r="O4187" i="2"/>
  <c r="O4188" i="2"/>
  <c r="O4189" i="2"/>
  <c r="O4190" i="2"/>
  <c r="O4191" i="2"/>
  <c r="O4192" i="2"/>
  <c r="O4193" i="2"/>
  <c r="O4194" i="2"/>
  <c r="O4195" i="2"/>
  <c r="O4196" i="2"/>
  <c r="O4197" i="2"/>
  <c r="O4198" i="2"/>
  <c r="O4199" i="2"/>
  <c r="O4200" i="2"/>
  <c r="O4201" i="2"/>
  <c r="O4202" i="2"/>
  <c r="O4203" i="2"/>
  <c r="O4204" i="2"/>
  <c r="O4205" i="2"/>
  <c r="O4206" i="2"/>
  <c r="O4207" i="2"/>
  <c r="O4208" i="2"/>
  <c r="O4209" i="2"/>
  <c r="O4210" i="2"/>
  <c r="O4211" i="2"/>
  <c r="O4212" i="2"/>
  <c r="O4213" i="2"/>
  <c r="O4214" i="2"/>
  <c r="O4215" i="2"/>
  <c r="O4216" i="2"/>
  <c r="O4217" i="2"/>
  <c r="O4218" i="2"/>
  <c r="O4219" i="2"/>
  <c r="O4220" i="2"/>
  <c r="O4221" i="2"/>
  <c r="O4222" i="2"/>
  <c r="O4223" i="2"/>
  <c r="O4224" i="2"/>
  <c r="O4225" i="2"/>
  <c r="O4226" i="2"/>
  <c r="O4227" i="2"/>
  <c r="O4228" i="2"/>
  <c r="O4229" i="2"/>
  <c r="O4230" i="2"/>
  <c r="O4231" i="2"/>
  <c r="O4232" i="2"/>
  <c r="O4233" i="2"/>
  <c r="O4234" i="2"/>
  <c r="O4235" i="2"/>
  <c r="O4236" i="2"/>
  <c r="O4237" i="2"/>
  <c r="O4238" i="2"/>
  <c r="O4239" i="2"/>
  <c r="O4240" i="2"/>
  <c r="O4241" i="2"/>
  <c r="O4242" i="2"/>
  <c r="O4243" i="2"/>
  <c r="O4244" i="2"/>
  <c r="O4245" i="2"/>
  <c r="O4246" i="2"/>
  <c r="O4247" i="2"/>
  <c r="O4248" i="2"/>
  <c r="O4249" i="2"/>
  <c r="O4250" i="2"/>
  <c r="O4251" i="2"/>
  <c r="O4252" i="2"/>
  <c r="O4253" i="2"/>
  <c r="O4254" i="2"/>
  <c r="O4255" i="2"/>
  <c r="O4256" i="2"/>
  <c r="O4257" i="2"/>
  <c r="O4258" i="2"/>
  <c r="O4259" i="2"/>
  <c r="O4260" i="2"/>
  <c r="O4261" i="2"/>
  <c r="O4262" i="2"/>
  <c r="O4263" i="2"/>
  <c r="O4264" i="2"/>
  <c r="O4265" i="2"/>
  <c r="O4266" i="2"/>
  <c r="O4267" i="2"/>
  <c r="O4268" i="2"/>
  <c r="O4269" i="2"/>
  <c r="O4270" i="2"/>
  <c r="O4271" i="2"/>
  <c r="O4272" i="2"/>
  <c r="O4273" i="2"/>
  <c r="O4274" i="2"/>
  <c r="O4275" i="2"/>
  <c r="O4276" i="2"/>
  <c r="O4277" i="2"/>
  <c r="O4278" i="2"/>
  <c r="O4279" i="2"/>
  <c r="O4280" i="2"/>
  <c r="O4281" i="2"/>
  <c r="O4282" i="2"/>
  <c r="O4283" i="2"/>
  <c r="O4284" i="2"/>
  <c r="O4285" i="2"/>
  <c r="O4286" i="2"/>
  <c r="O4287" i="2"/>
  <c r="O4288" i="2"/>
  <c r="O4289" i="2"/>
  <c r="O4290" i="2"/>
  <c r="O4291" i="2"/>
  <c r="O4292" i="2"/>
  <c r="O4293" i="2"/>
  <c r="O4294" i="2"/>
  <c r="O4295" i="2"/>
  <c r="O4296" i="2"/>
  <c r="O4297" i="2"/>
  <c r="O4298" i="2"/>
  <c r="O4299" i="2"/>
  <c r="O4300" i="2"/>
  <c r="O4301" i="2"/>
  <c r="O4302" i="2"/>
  <c r="O4303" i="2"/>
  <c r="O4304" i="2"/>
  <c r="O4305" i="2"/>
  <c r="O4306" i="2"/>
  <c r="O4307" i="2"/>
  <c r="O4308" i="2"/>
  <c r="O4309" i="2"/>
  <c r="O4310" i="2"/>
  <c r="O4311" i="2"/>
  <c r="O4312" i="2"/>
  <c r="O4313" i="2"/>
  <c r="O4314" i="2"/>
  <c r="O4315" i="2"/>
  <c r="O4316" i="2"/>
  <c r="O4317" i="2"/>
  <c r="O4318" i="2"/>
  <c r="O4319" i="2"/>
  <c r="O4320" i="2"/>
  <c r="O4321" i="2"/>
  <c r="O4322" i="2"/>
  <c r="O4323" i="2"/>
  <c r="O4324" i="2"/>
  <c r="O4325" i="2"/>
  <c r="O4326" i="2"/>
  <c r="O4327" i="2"/>
  <c r="O4328" i="2"/>
  <c r="O4329" i="2"/>
  <c r="O4330" i="2"/>
  <c r="O4331" i="2"/>
  <c r="O4332" i="2"/>
  <c r="O4333" i="2"/>
  <c r="O4334" i="2"/>
  <c r="O4335" i="2"/>
  <c r="O4336" i="2"/>
  <c r="O4337" i="2"/>
  <c r="O4338" i="2"/>
  <c r="O4339" i="2"/>
  <c r="O4340" i="2"/>
  <c r="O4341" i="2"/>
  <c r="O4342" i="2"/>
  <c r="O4343" i="2"/>
  <c r="O4344" i="2"/>
  <c r="O4345" i="2"/>
  <c r="O4346" i="2"/>
  <c r="O4347" i="2"/>
  <c r="O4348" i="2"/>
  <c r="O4349" i="2"/>
  <c r="O4350" i="2"/>
  <c r="O4351" i="2"/>
  <c r="O4352" i="2"/>
  <c r="O4353" i="2"/>
  <c r="O4354" i="2"/>
  <c r="O4355" i="2"/>
  <c r="O4356" i="2"/>
  <c r="O4357" i="2"/>
  <c r="O4358" i="2"/>
  <c r="O4359" i="2"/>
  <c r="O4360" i="2"/>
  <c r="O4361" i="2"/>
  <c r="O4362" i="2"/>
  <c r="O4363" i="2"/>
  <c r="O4364" i="2"/>
  <c r="O4365" i="2"/>
  <c r="O4366" i="2"/>
  <c r="O4367" i="2"/>
  <c r="O4368" i="2"/>
  <c r="O4369" i="2"/>
  <c r="O4370" i="2"/>
  <c r="O4371" i="2"/>
  <c r="O4372" i="2"/>
  <c r="O4373" i="2"/>
  <c r="O4374" i="2"/>
  <c r="O4375" i="2"/>
  <c r="O4376" i="2"/>
  <c r="O4377" i="2"/>
  <c r="O4378" i="2"/>
  <c r="O4379" i="2"/>
  <c r="O4380" i="2"/>
  <c r="O4381" i="2"/>
  <c r="O4382" i="2"/>
  <c r="O4383" i="2"/>
  <c r="O4384" i="2"/>
  <c r="O4385" i="2"/>
  <c r="O4386" i="2"/>
  <c r="O4387" i="2"/>
  <c r="O4388" i="2"/>
  <c r="O4389" i="2"/>
  <c r="O4390" i="2"/>
  <c r="O4391" i="2"/>
  <c r="O4392" i="2"/>
  <c r="O4393" i="2"/>
  <c r="O4394" i="2"/>
  <c r="O4395" i="2"/>
  <c r="O4396" i="2"/>
  <c r="O4397" i="2"/>
  <c r="O4398" i="2"/>
  <c r="O4399" i="2"/>
  <c r="O4400" i="2"/>
  <c r="O4401" i="2"/>
  <c r="O4402" i="2"/>
  <c r="O4403" i="2"/>
  <c r="O4404" i="2"/>
  <c r="O4405" i="2"/>
  <c r="O4406" i="2"/>
  <c r="O4407" i="2"/>
  <c r="O4408" i="2"/>
  <c r="O4409" i="2"/>
  <c r="O4410" i="2"/>
  <c r="O4411" i="2"/>
  <c r="O4412" i="2"/>
  <c r="O4413" i="2"/>
  <c r="O4414" i="2"/>
  <c r="O4415" i="2"/>
  <c r="O4416" i="2"/>
  <c r="O4417" i="2"/>
  <c r="O4418" i="2"/>
  <c r="O4419" i="2"/>
  <c r="O4420" i="2"/>
  <c r="O4421" i="2"/>
  <c r="O4422" i="2"/>
  <c r="O4423" i="2"/>
  <c r="O4424" i="2"/>
  <c r="O4425" i="2"/>
  <c r="O4426" i="2"/>
  <c r="O4427" i="2"/>
  <c r="O4428" i="2"/>
  <c r="O4429" i="2"/>
  <c r="O4430" i="2"/>
  <c r="O4431" i="2"/>
  <c r="O4432" i="2"/>
  <c r="O4433" i="2"/>
  <c r="O4434" i="2"/>
  <c r="O4435" i="2"/>
  <c r="O4436" i="2"/>
  <c r="O4437" i="2"/>
  <c r="O4438" i="2"/>
  <c r="O4439" i="2"/>
  <c r="O4440" i="2"/>
  <c r="O4441" i="2"/>
  <c r="O4442" i="2"/>
  <c r="O4443" i="2"/>
  <c r="O4444" i="2"/>
  <c r="O4445" i="2"/>
  <c r="O4446" i="2"/>
  <c r="O4447" i="2"/>
  <c r="O4448" i="2"/>
  <c r="O4449" i="2"/>
  <c r="O4450" i="2"/>
  <c r="O4451" i="2"/>
  <c r="O4452" i="2"/>
  <c r="O4453" i="2"/>
  <c r="O4454" i="2"/>
  <c r="O4455" i="2"/>
  <c r="O4456" i="2"/>
  <c r="O4457" i="2"/>
  <c r="O4458" i="2"/>
  <c r="O4459" i="2"/>
  <c r="O4460" i="2"/>
  <c r="O4461" i="2"/>
  <c r="O4462" i="2"/>
  <c r="O4463" i="2"/>
  <c r="O4464" i="2"/>
  <c r="O4465" i="2"/>
  <c r="O4466" i="2"/>
  <c r="O4467" i="2"/>
  <c r="O4468" i="2"/>
  <c r="O4469" i="2"/>
  <c r="O4470" i="2"/>
  <c r="O4471" i="2"/>
  <c r="O4472" i="2"/>
  <c r="O4473" i="2"/>
  <c r="O4474" i="2"/>
  <c r="O4475" i="2"/>
  <c r="O4476" i="2"/>
  <c r="O4477" i="2"/>
  <c r="O4478" i="2"/>
  <c r="O4479" i="2"/>
  <c r="O4480" i="2"/>
  <c r="O4481" i="2"/>
  <c r="O4482" i="2"/>
  <c r="O4483" i="2"/>
  <c r="O4484" i="2"/>
  <c r="O4485" i="2"/>
  <c r="O4486" i="2"/>
  <c r="O4487" i="2"/>
  <c r="O4488" i="2"/>
  <c r="O4489" i="2"/>
  <c r="O4490" i="2"/>
  <c r="O4491" i="2"/>
  <c r="O4492" i="2"/>
  <c r="O4493" i="2"/>
  <c r="O4494" i="2"/>
  <c r="O4495" i="2"/>
  <c r="O4496" i="2"/>
  <c r="O4497" i="2"/>
  <c r="O4498" i="2"/>
  <c r="O4499" i="2"/>
  <c r="O4500" i="2"/>
  <c r="O4501" i="2"/>
  <c r="O4502" i="2"/>
  <c r="O4503" i="2"/>
  <c r="O4504" i="2"/>
  <c r="O4505" i="2"/>
  <c r="O4506" i="2"/>
  <c r="O4507" i="2"/>
  <c r="O4508" i="2"/>
  <c r="O4509" i="2"/>
  <c r="O4510" i="2"/>
  <c r="O4511" i="2"/>
  <c r="O4512" i="2"/>
  <c r="O4513" i="2"/>
  <c r="O4514" i="2"/>
  <c r="O4515" i="2"/>
  <c r="O4516" i="2"/>
  <c r="O4517" i="2"/>
  <c r="O4518" i="2"/>
  <c r="O4519" i="2"/>
  <c r="O4520" i="2"/>
  <c r="O4521" i="2"/>
  <c r="O4522" i="2"/>
  <c r="O4523" i="2"/>
  <c r="O4524" i="2"/>
  <c r="O4525" i="2"/>
  <c r="O4526" i="2"/>
  <c r="O4527" i="2"/>
  <c r="O4528" i="2"/>
  <c r="O4529" i="2"/>
  <c r="O4530" i="2"/>
  <c r="O4531" i="2"/>
  <c r="O4532" i="2"/>
  <c r="O4533" i="2"/>
  <c r="O4534" i="2"/>
  <c r="O4535" i="2"/>
  <c r="O4536" i="2"/>
  <c r="O4537" i="2"/>
  <c r="O4538" i="2"/>
  <c r="O4539" i="2"/>
  <c r="O4540" i="2"/>
  <c r="O4541" i="2"/>
  <c r="O4542" i="2"/>
  <c r="O4543" i="2"/>
  <c r="O4544" i="2"/>
  <c r="O4545" i="2"/>
  <c r="O4546" i="2"/>
  <c r="O4547" i="2"/>
  <c r="O4548" i="2"/>
  <c r="O4549" i="2"/>
  <c r="O4550" i="2"/>
  <c r="O4551" i="2"/>
  <c r="O4552" i="2"/>
  <c r="O4553" i="2"/>
  <c r="O4554" i="2"/>
  <c r="O4555" i="2"/>
  <c r="O4556" i="2"/>
  <c r="O4557" i="2"/>
  <c r="O4558" i="2"/>
  <c r="O4559" i="2"/>
  <c r="O4560" i="2"/>
  <c r="O4561" i="2"/>
  <c r="O4562" i="2"/>
  <c r="O4563" i="2"/>
  <c r="O4564" i="2"/>
  <c r="O4565" i="2"/>
  <c r="O4566" i="2"/>
  <c r="O4567" i="2"/>
  <c r="O4568" i="2"/>
  <c r="O4569" i="2"/>
  <c r="O4570" i="2"/>
  <c r="O4571" i="2"/>
  <c r="O4572" i="2"/>
  <c r="O4573" i="2"/>
  <c r="O4574" i="2"/>
  <c r="O4575" i="2"/>
  <c r="O4576" i="2"/>
  <c r="O4577" i="2"/>
  <c r="O4578" i="2"/>
  <c r="O4579" i="2"/>
  <c r="O4580" i="2"/>
  <c r="O4581" i="2"/>
  <c r="O4582" i="2"/>
  <c r="O4583" i="2"/>
  <c r="O4584" i="2"/>
  <c r="O4585" i="2"/>
  <c r="O4586" i="2"/>
  <c r="O4587" i="2"/>
  <c r="O4588" i="2"/>
  <c r="O4589" i="2"/>
  <c r="O4590" i="2"/>
  <c r="O4591" i="2"/>
  <c r="O4592" i="2"/>
  <c r="O4593" i="2"/>
  <c r="O4594" i="2"/>
  <c r="O4595" i="2"/>
  <c r="O4596" i="2"/>
  <c r="O4597" i="2"/>
  <c r="O4598" i="2"/>
  <c r="O4599" i="2"/>
  <c r="O4600" i="2"/>
  <c r="O4601" i="2"/>
  <c r="O4602" i="2"/>
  <c r="O4603" i="2"/>
  <c r="O4604" i="2"/>
  <c r="O4605" i="2"/>
  <c r="O4606" i="2"/>
  <c r="O4607" i="2"/>
  <c r="O4608" i="2"/>
  <c r="O4609" i="2"/>
  <c r="O4610" i="2"/>
  <c r="O4611" i="2"/>
  <c r="O4612" i="2"/>
  <c r="O4613" i="2"/>
  <c r="O4614" i="2"/>
  <c r="O4615" i="2"/>
  <c r="O4616" i="2"/>
  <c r="O4617" i="2"/>
  <c r="O4618" i="2"/>
  <c r="O4619" i="2"/>
  <c r="O4620" i="2"/>
  <c r="O4621" i="2"/>
  <c r="O4622" i="2"/>
  <c r="O4623" i="2"/>
  <c r="O4624" i="2"/>
  <c r="O4625" i="2"/>
  <c r="O4626" i="2"/>
  <c r="O4627" i="2"/>
  <c r="O4628" i="2"/>
  <c r="O4629" i="2"/>
  <c r="O4630" i="2"/>
  <c r="O4631" i="2"/>
  <c r="O4632" i="2"/>
  <c r="O4633" i="2"/>
  <c r="O4634" i="2"/>
  <c r="O4635" i="2"/>
  <c r="O4636" i="2"/>
  <c r="O4637" i="2"/>
  <c r="O4638" i="2"/>
  <c r="O4639" i="2"/>
  <c r="O4640" i="2"/>
  <c r="O4641" i="2"/>
  <c r="O4642" i="2"/>
  <c r="O4643" i="2"/>
  <c r="O4644" i="2"/>
  <c r="O4645" i="2"/>
  <c r="O4646" i="2"/>
  <c r="O4647" i="2"/>
  <c r="O4648" i="2"/>
  <c r="O4649" i="2"/>
  <c r="O4650" i="2"/>
  <c r="O4651" i="2"/>
  <c r="O4652" i="2"/>
  <c r="O4653" i="2"/>
  <c r="O4654" i="2"/>
  <c r="O4655" i="2"/>
  <c r="O4656" i="2"/>
  <c r="O4657" i="2"/>
  <c r="O4658" i="2"/>
  <c r="O4659" i="2"/>
  <c r="O4660" i="2"/>
  <c r="O4661" i="2"/>
  <c r="O4662" i="2"/>
  <c r="O4663" i="2"/>
  <c r="O4664" i="2"/>
  <c r="O4665" i="2"/>
  <c r="O4666" i="2"/>
  <c r="O4667" i="2"/>
  <c r="O4668" i="2"/>
  <c r="O4669" i="2"/>
  <c r="O4670" i="2"/>
  <c r="O4671" i="2"/>
  <c r="O4672" i="2"/>
  <c r="O4673" i="2"/>
  <c r="O4674" i="2"/>
  <c r="O4675" i="2"/>
  <c r="O4676" i="2"/>
  <c r="O4677" i="2"/>
  <c r="O4678" i="2"/>
  <c r="O4679" i="2"/>
  <c r="O4680" i="2"/>
  <c r="O4681" i="2"/>
  <c r="O4682" i="2"/>
  <c r="O4683" i="2"/>
  <c r="O4684" i="2"/>
  <c r="O4685" i="2"/>
  <c r="O4686" i="2"/>
  <c r="O4687" i="2"/>
  <c r="O4688" i="2"/>
  <c r="O4689" i="2"/>
  <c r="O4690" i="2"/>
  <c r="O4691" i="2"/>
  <c r="O4692" i="2"/>
  <c r="O4693" i="2"/>
  <c r="O4694" i="2"/>
  <c r="O4695" i="2"/>
  <c r="O4696" i="2"/>
  <c r="O4697" i="2"/>
  <c r="O4698" i="2"/>
  <c r="O4699" i="2"/>
  <c r="O4700" i="2"/>
  <c r="O4701" i="2"/>
  <c r="O4702" i="2"/>
  <c r="O4703" i="2"/>
  <c r="O4704" i="2"/>
  <c r="O4705" i="2"/>
  <c r="O4706" i="2"/>
  <c r="O4707" i="2"/>
  <c r="O4708" i="2"/>
  <c r="O4709" i="2"/>
  <c r="O4710" i="2"/>
  <c r="O4711" i="2"/>
  <c r="O4712" i="2"/>
  <c r="O4713" i="2"/>
  <c r="O4714" i="2"/>
  <c r="O4715" i="2"/>
  <c r="O4716" i="2"/>
  <c r="O4717" i="2"/>
  <c r="O4718" i="2"/>
  <c r="O4719" i="2"/>
  <c r="O4720" i="2"/>
  <c r="O4721" i="2"/>
  <c r="O4722" i="2"/>
  <c r="O4723" i="2"/>
  <c r="O4724" i="2"/>
  <c r="O4725" i="2"/>
  <c r="O4726" i="2"/>
  <c r="O4727" i="2"/>
  <c r="O4728" i="2"/>
  <c r="O4729" i="2"/>
  <c r="O4730" i="2"/>
  <c r="O4731" i="2"/>
  <c r="O4732" i="2"/>
  <c r="O4733" i="2"/>
  <c r="O4734" i="2"/>
  <c r="O4735" i="2"/>
  <c r="O4736" i="2"/>
  <c r="O4737" i="2"/>
  <c r="O4738" i="2"/>
  <c r="O4739" i="2"/>
  <c r="O4740" i="2"/>
  <c r="O4741" i="2"/>
  <c r="O4742" i="2"/>
  <c r="O4743" i="2"/>
  <c r="O4744" i="2"/>
  <c r="O4745" i="2"/>
  <c r="O4746" i="2"/>
  <c r="O4747" i="2"/>
  <c r="O4748" i="2"/>
  <c r="O4749" i="2"/>
  <c r="O4750" i="2"/>
  <c r="O4751" i="2"/>
  <c r="O4752" i="2"/>
  <c r="O4753" i="2"/>
  <c r="O4754" i="2"/>
  <c r="O4755" i="2"/>
  <c r="O4756" i="2"/>
  <c r="O4757" i="2"/>
  <c r="O4758" i="2"/>
  <c r="O4759" i="2"/>
  <c r="O4760" i="2"/>
  <c r="O4761" i="2"/>
  <c r="O4762" i="2"/>
  <c r="O4763" i="2"/>
  <c r="O4764" i="2"/>
  <c r="O4765" i="2"/>
  <c r="O4766" i="2"/>
  <c r="O4767" i="2"/>
  <c r="O4768" i="2"/>
  <c r="O4769" i="2"/>
  <c r="O4770" i="2"/>
  <c r="O4771" i="2"/>
  <c r="O4772" i="2"/>
  <c r="O4773" i="2"/>
  <c r="O4774" i="2"/>
  <c r="O4775" i="2"/>
  <c r="O4776" i="2"/>
  <c r="O4777" i="2"/>
  <c r="O4778" i="2"/>
  <c r="O4779" i="2"/>
  <c r="O4780" i="2"/>
  <c r="O4781" i="2"/>
  <c r="O4782" i="2"/>
  <c r="O4783" i="2"/>
  <c r="O4784" i="2"/>
  <c r="O4785" i="2"/>
  <c r="O4786" i="2"/>
  <c r="O4787" i="2"/>
  <c r="O4788" i="2"/>
  <c r="O4789" i="2"/>
  <c r="O4790" i="2"/>
  <c r="O4791" i="2"/>
  <c r="O4792" i="2"/>
  <c r="O4793" i="2"/>
  <c r="O4794" i="2"/>
  <c r="O4795" i="2"/>
  <c r="O4796" i="2"/>
  <c r="O4797" i="2"/>
  <c r="O4798" i="2"/>
  <c r="O4799" i="2"/>
  <c r="O4800" i="2"/>
  <c r="O4801" i="2"/>
  <c r="O4802" i="2"/>
  <c r="O4803" i="2"/>
  <c r="O4804" i="2"/>
  <c r="O4805" i="2"/>
  <c r="O4806" i="2"/>
  <c r="O4807" i="2"/>
  <c r="O4808" i="2"/>
  <c r="O4809" i="2"/>
  <c r="O4810" i="2"/>
  <c r="O4811" i="2"/>
  <c r="O4812" i="2"/>
  <c r="O4813" i="2"/>
  <c r="O4814" i="2"/>
  <c r="O4815" i="2"/>
  <c r="O4816" i="2"/>
  <c r="O4817" i="2"/>
  <c r="O4818" i="2"/>
  <c r="O4819" i="2"/>
  <c r="O4820" i="2"/>
  <c r="O4821" i="2"/>
  <c r="O4822" i="2"/>
  <c r="O4823" i="2"/>
  <c r="O4824" i="2"/>
  <c r="O4825" i="2"/>
  <c r="O4826" i="2"/>
  <c r="O4827" i="2"/>
  <c r="O4828" i="2"/>
  <c r="O4829" i="2"/>
  <c r="O4830" i="2"/>
  <c r="O4831" i="2"/>
  <c r="O4832" i="2"/>
  <c r="O4833" i="2"/>
  <c r="O4834" i="2"/>
  <c r="O4835" i="2"/>
  <c r="O4836" i="2"/>
  <c r="O4837" i="2"/>
  <c r="O4838" i="2"/>
  <c r="O4839" i="2"/>
  <c r="O4840" i="2"/>
  <c r="O4841" i="2"/>
  <c r="O4842" i="2"/>
  <c r="O4843" i="2"/>
  <c r="O4844" i="2"/>
  <c r="O4845" i="2"/>
  <c r="O4846" i="2"/>
  <c r="O4847" i="2"/>
  <c r="O4848" i="2"/>
  <c r="O4849" i="2"/>
  <c r="O4850" i="2"/>
  <c r="O4851" i="2"/>
  <c r="O4852" i="2"/>
  <c r="O4853" i="2"/>
  <c r="O4854" i="2"/>
  <c r="O4855" i="2"/>
  <c r="O4856" i="2"/>
  <c r="O4857" i="2"/>
  <c r="O4858" i="2"/>
  <c r="O4859" i="2"/>
  <c r="O4860" i="2"/>
  <c r="O4861" i="2"/>
  <c r="O4862" i="2"/>
  <c r="O4863" i="2"/>
  <c r="O4864" i="2"/>
  <c r="O4865" i="2"/>
  <c r="O4866" i="2"/>
  <c r="O4867" i="2"/>
  <c r="O4868" i="2"/>
  <c r="O4869" i="2"/>
  <c r="O4870" i="2"/>
  <c r="O4871" i="2"/>
  <c r="O4872" i="2"/>
  <c r="O4873" i="2"/>
  <c r="O4874" i="2"/>
  <c r="O4875" i="2"/>
  <c r="O4876" i="2"/>
  <c r="O4877" i="2"/>
  <c r="O4878" i="2"/>
  <c r="O4879" i="2"/>
  <c r="O4880" i="2"/>
  <c r="O4881" i="2"/>
  <c r="O4882" i="2"/>
  <c r="O4883" i="2"/>
  <c r="O4884" i="2"/>
  <c r="O4885" i="2"/>
  <c r="O4886" i="2"/>
  <c r="O4887" i="2"/>
  <c r="O4888" i="2"/>
  <c r="O4889" i="2"/>
  <c r="O4890" i="2"/>
  <c r="O4891" i="2"/>
  <c r="O4892" i="2"/>
  <c r="O4893" i="2"/>
  <c r="O4894" i="2"/>
  <c r="O4895" i="2"/>
  <c r="O4896" i="2"/>
  <c r="O4897" i="2"/>
  <c r="O4898" i="2"/>
  <c r="O4899" i="2"/>
  <c r="O4900" i="2"/>
  <c r="O4901" i="2"/>
  <c r="O4902" i="2"/>
  <c r="O4903" i="2"/>
  <c r="O4904" i="2"/>
  <c r="O4905" i="2"/>
  <c r="O4906" i="2"/>
  <c r="O4907" i="2"/>
  <c r="O4908" i="2"/>
  <c r="O4909" i="2"/>
  <c r="O4910" i="2"/>
  <c r="O4911" i="2"/>
  <c r="O4912" i="2"/>
  <c r="O4913" i="2"/>
  <c r="O4914" i="2"/>
  <c r="O4915" i="2"/>
  <c r="O4916" i="2"/>
  <c r="O4917" i="2"/>
  <c r="O4918" i="2"/>
  <c r="O4919" i="2"/>
  <c r="O4920" i="2"/>
  <c r="O4921" i="2"/>
  <c r="O4922" i="2"/>
  <c r="O4923" i="2"/>
  <c r="O4924" i="2"/>
  <c r="O4925" i="2"/>
  <c r="O4926" i="2"/>
  <c r="O4927" i="2"/>
  <c r="O4928" i="2"/>
  <c r="O4929" i="2"/>
  <c r="O4930" i="2"/>
  <c r="O4931" i="2"/>
  <c r="O4932" i="2"/>
  <c r="O4933" i="2"/>
  <c r="O4934" i="2"/>
  <c r="O4935" i="2"/>
  <c r="O4936" i="2"/>
  <c r="O4937" i="2"/>
  <c r="O4938" i="2"/>
  <c r="O4939" i="2"/>
  <c r="O4940" i="2"/>
  <c r="O4941" i="2"/>
  <c r="O4942" i="2"/>
  <c r="O4943" i="2"/>
  <c r="O4944" i="2"/>
  <c r="O4945" i="2"/>
  <c r="O4946" i="2"/>
  <c r="O4947" i="2"/>
  <c r="O4948" i="2"/>
  <c r="O4949" i="2"/>
  <c r="O4950" i="2"/>
  <c r="O4951" i="2"/>
  <c r="O4952" i="2"/>
  <c r="O4953" i="2"/>
  <c r="O4954" i="2"/>
  <c r="O4955" i="2"/>
  <c r="O4956" i="2"/>
  <c r="O4957" i="2"/>
  <c r="O4958" i="2"/>
  <c r="O4959" i="2"/>
  <c r="O4960" i="2"/>
  <c r="O4961" i="2"/>
  <c r="O4962" i="2"/>
  <c r="O4963" i="2"/>
  <c r="O4964" i="2"/>
  <c r="O4965" i="2"/>
  <c r="O4966" i="2"/>
  <c r="O4967" i="2"/>
  <c r="O4968" i="2"/>
  <c r="O4969" i="2"/>
  <c r="O4970" i="2"/>
  <c r="O4971" i="2"/>
  <c r="O4972" i="2"/>
  <c r="O4973" i="2"/>
  <c r="O4974" i="2"/>
  <c r="O4975" i="2"/>
  <c r="O4976" i="2"/>
  <c r="O4977" i="2"/>
  <c r="O4978" i="2"/>
  <c r="O4979" i="2"/>
  <c r="O4980" i="2"/>
  <c r="O4981" i="2"/>
  <c r="O4982" i="2"/>
  <c r="O4983" i="2"/>
  <c r="O4984" i="2"/>
  <c r="O4985" i="2"/>
  <c r="O4986" i="2"/>
  <c r="O4987" i="2"/>
  <c r="O4988" i="2"/>
  <c r="O4989" i="2"/>
  <c r="O4990" i="2"/>
  <c r="O4991" i="2"/>
  <c r="O4992" i="2"/>
  <c r="O4993" i="2"/>
  <c r="O4994" i="2"/>
  <c r="O4995" i="2"/>
  <c r="O4996" i="2"/>
  <c r="O4997" i="2"/>
  <c r="O4998" i="2"/>
  <c r="O4999" i="2"/>
  <c r="O5000" i="2"/>
  <c r="O5001" i="2"/>
  <c r="O5002" i="2"/>
  <c r="O5003" i="2"/>
  <c r="O5004" i="2"/>
  <c r="O5005" i="2"/>
  <c r="O5006" i="2"/>
  <c r="O5007" i="2"/>
  <c r="O5008" i="2"/>
  <c r="O5009" i="2"/>
  <c r="O5010" i="2"/>
  <c r="O5011" i="2"/>
  <c r="O5012" i="2"/>
  <c r="O5013" i="2"/>
  <c r="O5014" i="2"/>
  <c r="O5015" i="2"/>
  <c r="O5016" i="2"/>
  <c r="O5017" i="2"/>
  <c r="O5018" i="2"/>
  <c r="O5019" i="2"/>
  <c r="O5020" i="2"/>
  <c r="O5021" i="2"/>
  <c r="O5022" i="2"/>
  <c r="O5023" i="2"/>
  <c r="O5024" i="2"/>
  <c r="O5025" i="2"/>
  <c r="O5026" i="2"/>
  <c r="O5027" i="2"/>
  <c r="O5028" i="2"/>
  <c r="O5029" i="2"/>
  <c r="O5030" i="2"/>
  <c r="O5031" i="2"/>
  <c r="O5032" i="2"/>
  <c r="O5033" i="2"/>
  <c r="O5034" i="2"/>
  <c r="O5035" i="2"/>
  <c r="O5036" i="2"/>
  <c r="O5037" i="2"/>
  <c r="O5038" i="2"/>
  <c r="O5039" i="2"/>
  <c r="O5040" i="2"/>
  <c r="O5041" i="2"/>
  <c r="O5042" i="2"/>
  <c r="O5043" i="2"/>
  <c r="O5044" i="2"/>
  <c r="O5045" i="2"/>
  <c r="O5046" i="2"/>
  <c r="O5047" i="2"/>
  <c r="O5048" i="2"/>
  <c r="O5049" i="2"/>
  <c r="O5050" i="2"/>
  <c r="O5051" i="2"/>
  <c r="O5052" i="2"/>
  <c r="O5053" i="2"/>
  <c r="O5054" i="2"/>
  <c r="O5055" i="2"/>
  <c r="O5056" i="2"/>
  <c r="O5057" i="2"/>
  <c r="O5058" i="2"/>
  <c r="O5059" i="2"/>
  <c r="O5060" i="2"/>
  <c r="O5061" i="2"/>
  <c r="O5062" i="2"/>
  <c r="O5063" i="2"/>
  <c r="O5064" i="2"/>
  <c r="O5065" i="2"/>
  <c r="O5066" i="2"/>
  <c r="O5067" i="2"/>
  <c r="O5068" i="2"/>
  <c r="O5069" i="2"/>
  <c r="O5070" i="2"/>
  <c r="O5071" i="2"/>
  <c r="O5072" i="2"/>
  <c r="O5073" i="2"/>
  <c r="O5074" i="2"/>
  <c r="O5075" i="2"/>
  <c r="O5076" i="2"/>
  <c r="O5077" i="2"/>
  <c r="O5078" i="2"/>
  <c r="O5079" i="2"/>
  <c r="O5080" i="2"/>
  <c r="O5081" i="2"/>
  <c r="O5082" i="2"/>
  <c r="O5083" i="2"/>
  <c r="O5084" i="2"/>
  <c r="O5085" i="2"/>
  <c r="O5086" i="2"/>
  <c r="O5087" i="2"/>
  <c r="O5088" i="2"/>
  <c r="O5089" i="2"/>
  <c r="O5090" i="2"/>
  <c r="O5091" i="2"/>
  <c r="O5092" i="2"/>
  <c r="O5093" i="2"/>
  <c r="O5094" i="2"/>
  <c r="O5095" i="2"/>
  <c r="O5096" i="2"/>
  <c r="O5097" i="2"/>
  <c r="O5098" i="2"/>
  <c r="O5099" i="2"/>
  <c r="O5100" i="2"/>
  <c r="O5101" i="2"/>
  <c r="O5102" i="2"/>
  <c r="O5103" i="2"/>
  <c r="O5104" i="2"/>
  <c r="O5105" i="2"/>
  <c r="O5106" i="2"/>
  <c r="O5107" i="2"/>
  <c r="O5108" i="2"/>
  <c r="O5109" i="2"/>
  <c r="O5110" i="2"/>
  <c r="O5111" i="2"/>
  <c r="O5112" i="2"/>
  <c r="O5113" i="2"/>
  <c r="O5114" i="2"/>
  <c r="O5115" i="2"/>
  <c r="O5116" i="2"/>
  <c r="O5117" i="2"/>
  <c r="O5118" i="2"/>
  <c r="O5119" i="2"/>
  <c r="O5120" i="2"/>
  <c r="O5121" i="2"/>
  <c r="O5122" i="2"/>
  <c r="O5123" i="2"/>
  <c r="O5124" i="2"/>
  <c r="O5125" i="2"/>
  <c r="O5126" i="2"/>
  <c r="O5127" i="2"/>
  <c r="O5128" i="2"/>
  <c r="O5129" i="2"/>
  <c r="O5130" i="2"/>
  <c r="O5131" i="2"/>
  <c r="O5132" i="2"/>
  <c r="O5133" i="2"/>
  <c r="O5134" i="2"/>
  <c r="O5135" i="2"/>
  <c r="O5136" i="2"/>
  <c r="O5137" i="2"/>
  <c r="O5138" i="2"/>
  <c r="O5139" i="2"/>
  <c r="O5140" i="2"/>
  <c r="O5141" i="2"/>
  <c r="O5142" i="2"/>
  <c r="O5143" i="2"/>
  <c r="O5144" i="2"/>
  <c r="O5145" i="2"/>
  <c r="O5146" i="2"/>
  <c r="O5147" i="2"/>
  <c r="O5148" i="2"/>
  <c r="O5149" i="2"/>
  <c r="O5150" i="2"/>
  <c r="O5151" i="2"/>
  <c r="O5152" i="2"/>
  <c r="O5153" i="2"/>
  <c r="O5154" i="2"/>
  <c r="O5155" i="2"/>
  <c r="O5156" i="2"/>
  <c r="O5157" i="2"/>
  <c r="O5158" i="2"/>
  <c r="O5159" i="2"/>
  <c r="O5160" i="2"/>
  <c r="O5161" i="2"/>
  <c r="O5162" i="2"/>
  <c r="O5163" i="2"/>
  <c r="O5164" i="2"/>
  <c r="O5165" i="2"/>
  <c r="O5166" i="2"/>
  <c r="O5167" i="2"/>
  <c r="O5168" i="2"/>
  <c r="O5169" i="2"/>
  <c r="O5170" i="2"/>
  <c r="O5171" i="2"/>
  <c r="O5172" i="2"/>
  <c r="O5173" i="2"/>
  <c r="O5174" i="2"/>
  <c r="O5175" i="2"/>
  <c r="O5176" i="2"/>
  <c r="O5177" i="2"/>
  <c r="O5178" i="2"/>
  <c r="O5179" i="2"/>
  <c r="O5180" i="2"/>
  <c r="O5181" i="2"/>
  <c r="O5182" i="2"/>
  <c r="O5183" i="2"/>
  <c r="O5184" i="2"/>
  <c r="O5185" i="2"/>
  <c r="O5186" i="2"/>
  <c r="O5187" i="2"/>
  <c r="O5188" i="2"/>
  <c r="O5189" i="2"/>
  <c r="O5190" i="2"/>
  <c r="O5191" i="2"/>
  <c r="O5192" i="2"/>
  <c r="O5193" i="2"/>
  <c r="O5194" i="2"/>
  <c r="O5195" i="2"/>
  <c r="O5196" i="2"/>
  <c r="O5197" i="2"/>
  <c r="O5198" i="2"/>
  <c r="O5199" i="2"/>
  <c r="O5200" i="2"/>
  <c r="O5201" i="2"/>
  <c r="O5202" i="2"/>
  <c r="O5203" i="2"/>
  <c r="O5204" i="2"/>
  <c r="O5205" i="2"/>
  <c r="O5206" i="2"/>
  <c r="O5207" i="2"/>
  <c r="O5208" i="2"/>
  <c r="O5209" i="2"/>
  <c r="O5210" i="2"/>
  <c r="O5211" i="2"/>
  <c r="O5212" i="2"/>
  <c r="O5213" i="2"/>
  <c r="O5214" i="2"/>
  <c r="O5215" i="2"/>
  <c r="O5216" i="2"/>
  <c r="O5217" i="2"/>
  <c r="O5218" i="2"/>
  <c r="O5219" i="2"/>
  <c r="O5220" i="2"/>
  <c r="O5221" i="2"/>
  <c r="O5222" i="2"/>
  <c r="O5223" i="2"/>
  <c r="O5224" i="2"/>
  <c r="O5225" i="2"/>
  <c r="O5226" i="2"/>
  <c r="O5227" i="2"/>
  <c r="O5228" i="2"/>
  <c r="O5229" i="2"/>
  <c r="O5230" i="2"/>
  <c r="O5231" i="2"/>
  <c r="O5232" i="2"/>
  <c r="O5233" i="2"/>
  <c r="O5234" i="2"/>
  <c r="O5235" i="2"/>
  <c r="O5236" i="2"/>
  <c r="O5237" i="2"/>
  <c r="O5238" i="2"/>
  <c r="O5239" i="2"/>
  <c r="O5240" i="2"/>
  <c r="O5241" i="2"/>
  <c r="O5242" i="2"/>
  <c r="O5243" i="2"/>
  <c r="O5244" i="2"/>
  <c r="O5245" i="2"/>
  <c r="O5246" i="2"/>
  <c r="O5247" i="2"/>
  <c r="O5248" i="2"/>
  <c r="O5249" i="2"/>
  <c r="O5250" i="2"/>
  <c r="O5251" i="2"/>
  <c r="O5252" i="2"/>
  <c r="O5253" i="2"/>
  <c r="O5254" i="2"/>
  <c r="O5255" i="2"/>
  <c r="O5256" i="2"/>
  <c r="O5257" i="2"/>
  <c r="O5258" i="2"/>
  <c r="O5259" i="2"/>
  <c r="O5260" i="2"/>
  <c r="O5261" i="2"/>
  <c r="O5262" i="2"/>
  <c r="O5263" i="2"/>
  <c r="O5264" i="2"/>
  <c r="O5265" i="2"/>
  <c r="O5266" i="2"/>
  <c r="O5267" i="2"/>
  <c r="O5268" i="2"/>
  <c r="O5269" i="2"/>
  <c r="O5270" i="2"/>
  <c r="O5271" i="2"/>
  <c r="O5272" i="2"/>
  <c r="O5273" i="2"/>
  <c r="O5274" i="2"/>
  <c r="O5275" i="2"/>
  <c r="O5276" i="2"/>
  <c r="O5277" i="2"/>
  <c r="O5278" i="2"/>
  <c r="O5279" i="2"/>
  <c r="O5280" i="2"/>
  <c r="O5281" i="2"/>
  <c r="O5282" i="2"/>
  <c r="O5283" i="2"/>
  <c r="O5284" i="2"/>
  <c r="O5285" i="2"/>
  <c r="O5286" i="2"/>
  <c r="O5287" i="2"/>
  <c r="O5288" i="2"/>
  <c r="O5289" i="2"/>
  <c r="O5290" i="2"/>
  <c r="O5291" i="2"/>
  <c r="O5292" i="2"/>
  <c r="O5293" i="2"/>
  <c r="O5294" i="2"/>
  <c r="O5295" i="2"/>
  <c r="O5296" i="2"/>
  <c r="O5297" i="2"/>
  <c r="O5298" i="2"/>
  <c r="O5299" i="2"/>
  <c r="O5300" i="2"/>
  <c r="O5301" i="2"/>
  <c r="O5302" i="2"/>
  <c r="O5303" i="2"/>
  <c r="O5304" i="2"/>
  <c r="O5305" i="2"/>
  <c r="O5306" i="2"/>
  <c r="O5307" i="2"/>
  <c r="O5308" i="2"/>
  <c r="O5309" i="2"/>
  <c r="O5310" i="2"/>
  <c r="O5311" i="2"/>
  <c r="O5312" i="2"/>
  <c r="O5313" i="2"/>
  <c r="O5314" i="2"/>
  <c r="O5315" i="2"/>
  <c r="O5316" i="2"/>
  <c r="O5317" i="2"/>
  <c r="O5318" i="2"/>
  <c r="O5319" i="2"/>
  <c r="O5320" i="2"/>
  <c r="O5321" i="2"/>
  <c r="O5322" i="2"/>
  <c r="O5323" i="2"/>
  <c r="O5324" i="2"/>
  <c r="O5325" i="2"/>
  <c r="O5326" i="2"/>
  <c r="O5327" i="2"/>
  <c r="O5328" i="2"/>
  <c r="O5329" i="2"/>
  <c r="O5330" i="2"/>
  <c r="O5331" i="2"/>
  <c r="O5332" i="2"/>
  <c r="O5333" i="2"/>
  <c r="O5334" i="2"/>
  <c r="O5335" i="2"/>
  <c r="O5336" i="2"/>
  <c r="O5337" i="2"/>
  <c r="O5338" i="2"/>
  <c r="O5339" i="2"/>
  <c r="O5340" i="2"/>
  <c r="O5341" i="2"/>
  <c r="O5342" i="2"/>
  <c r="O5343" i="2"/>
  <c r="O5344" i="2"/>
  <c r="O5345" i="2"/>
  <c r="O5346" i="2"/>
  <c r="O5347" i="2"/>
  <c r="O5348" i="2"/>
  <c r="O5349" i="2"/>
  <c r="O5350" i="2"/>
  <c r="O5351" i="2"/>
  <c r="O5352" i="2"/>
  <c r="O5353" i="2"/>
  <c r="O5354" i="2"/>
  <c r="O5355" i="2"/>
  <c r="O5356" i="2"/>
  <c r="O5357" i="2"/>
  <c r="O5358" i="2"/>
  <c r="O5359" i="2"/>
  <c r="O5360" i="2"/>
  <c r="O5361" i="2"/>
  <c r="O5362" i="2"/>
  <c r="O5363" i="2"/>
  <c r="O5364" i="2"/>
  <c r="O5365" i="2"/>
  <c r="O5366" i="2"/>
  <c r="O5367" i="2"/>
  <c r="O5368" i="2"/>
  <c r="O5369" i="2"/>
  <c r="O5370" i="2"/>
  <c r="O5371" i="2"/>
  <c r="O5372" i="2"/>
  <c r="O5373" i="2"/>
  <c r="O5374" i="2"/>
  <c r="O5375" i="2"/>
  <c r="O5376" i="2"/>
  <c r="O5377" i="2"/>
  <c r="O5378" i="2"/>
  <c r="O5379" i="2"/>
  <c r="O5380" i="2"/>
  <c r="O5381" i="2"/>
  <c r="O5382" i="2"/>
  <c r="O5383" i="2"/>
  <c r="O5384" i="2"/>
  <c r="O5385" i="2"/>
  <c r="O5386" i="2"/>
  <c r="O5387" i="2"/>
  <c r="O5388" i="2"/>
  <c r="O5389" i="2"/>
  <c r="O5390" i="2"/>
  <c r="O5391" i="2"/>
  <c r="O5392" i="2"/>
  <c r="O5393" i="2"/>
  <c r="O5394" i="2"/>
  <c r="O5395" i="2"/>
  <c r="O5396" i="2"/>
  <c r="O5397" i="2"/>
  <c r="O5398" i="2"/>
  <c r="O5399" i="2"/>
  <c r="O5400" i="2"/>
  <c r="O5401" i="2"/>
  <c r="O5402" i="2"/>
  <c r="O5403" i="2"/>
  <c r="O5404" i="2"/>
  <c r="O5405" i="2"/>
  <c r="O5406" i="2"/>
  <c r="O5407" i="2"/>
  <c r="O5408" i="2"/>
  <c r="O5409" i="2"/>
  <c r="O5410" i="2"/>
  <c r="O5411" i="2"/>
  <c r="O5412" i="2"/>
  <c r="O5413" i="2"/>
  <c r="O5414" i="2"/>
  <c r="O5415" i="2"/>
  <c r="O5416" i="2"/>
  <c r="O5417" i="2"/>
  <c r="O5418" i="2"/>
  <c r="O5419" i="2"/>
  <c r="O5420" i="2"/>
  <c r="O5421" i="2"/>
  <c r="O5422" i="2"/>
  <c r="O5423" i="2"/>
  <c r="O5424" i="2"/>
  <c r="O5425" i="2"/>
  <c r="O5426" i="2"/>
  <c r="O5427" i="2"/>
  <c r="O5428" i="2"/>
  <c r="O5429" i="2"/>
  <c r="O5430" i="2"/>
  <c r="O5431" i="2"/>
  <c r="O5432" i="2"/>
  <c r="O5433" i="2"/>
  <c r="O5434" i="2"/>
  <c r="O5435" i="2"/>
  <c r="O5436" i="2"/>
  <c r="O5437" i="2"/>
  <c r="O5438" i="2"/>
  <c r="O5439" i="2"/>
  <c r="O5440" i="2"/>
  <c r="O5441" i="2"/>
  <c r="O5442" i="2"/>
  <c r="O5443" i="2"/>
  <c r="O5444" i="2"/>
  <c r="O5445" i="2"/>
  <c r="O5446" i="2"/>
  <c r="O5447" i="2"/>
  <c r="O5448" i="2"/>
  <c r="O5449" i="2"/>
  <c r="O5450" i="2"/>
  <c r="O5451" i="2"/>
  <c r="O5452" i="2"/>
  <c r="O5453" i="2"/>
  <c r="O5454" i="2"/>
  <c r="O5455" i="2"/>
  <c r="O5456" i="2"/>
  <c r="O5457" i="2"/>
  <c r="O5458" i="2"/>
  <c r="O5459" i="2"/>
  <c r="O5460" i="2"/>
  <c r="O5461" i="2"/>
  <c r="O5462" i="2"/>
  <c r="O5463" i="2"/>
  <c r="O5464" i="2"/>
  <c r="O5465" i="2"/>
  <c r="O5466" i="2"/>
  <c r="O5467" i="2"/>
  <c r="O5468" i="2"/>
  <c r="O5469" i="2"/>
  <c r="O5470" i="2"/>
  <c r="O5471" i="2"/>
  <c r="O5472" i="2"/>
  <c r="O5473" i="2"/>
  <c r="O5474" i="2"/>
  <c r="O5475" i="2"/>
  <c r="O5476" i="2"/>
  <c r="O5477" i="2"/>
  <c r="O5478" i="2"/>
  <c r="O5479" i="2"/>
  <c r="O5480" i="2"/>
  <c r="O5481" i="2"/>
  <c r="O5482" i="2"/>
  <c r="O5483" i="2"/>
  <c r="O5484" i="2"/>
  <c r="O5485" i="2"/>
  <c r="O5486" i="2"/>
  <c r="O5487" i="2"/>
  <c r="O5488" i="2"/>
  <c r="O5489" i="2"/>
  <c r="O5490" i="2"/>
  <c r="O5491" i="2"/>
  <c r="O5492" i="2"/>
  <c r="O5493" i="2"/>
  <c r="O5494" i="2"/>
  <c r="O5495" i="2"/>
  <c r="O5496" i="2"/>
  <c r="O5497" i="2"/>
  <c r="O5498" i="2"/>
  <c r="O5499" i="2"/>
  <c r="O5500" i="2"/>
  <c r="O5501" i="2"/>
  <c r="O5502" i="2"/>
  <c r="O5503" i="2"/>
  <c r="O5504" i="2"/>
  <c r="O5505" i="2"/>
  <c r="O5506" i="2"/>
  <c r="O5507" i="2"/>
  <c r="O5508" i="2"/>
  <c r="O5509" i="2"/>
  <c r="O5510" i="2"/>
  <c r="O5511" i="2"/>
  <c r="O5512" i="2"/>
  <c r="O5513" i="2"/>
  <c r="O5514" i="2"/>
  <c r="O5515" i="2"/>
  <c r="O5516" i="2"/>
  <c r="O5517" i="2"/>
  <c r="O5518" i="2"/>
  <c r="O5519" i="2"/>
  <c r="O5520" i="2"/>
  <c r="O5521" i="2"/>
  <c r="O5522" i="2"/>
  <c r="O5523" i="2"/>
  <c r="O5524" i="2"/>
  <c r="O5525" i="2"/>
  <c r="O5526" i="2"/>
  <c r="O5527" i="2"/>
  <c r="O5528" i="2"/>
  <c r="O5529" i="2"/>
  <c r="O5530" i="2"/>
  <c r="O5531" i="2"/>
  <c r="O5532" i="2"/>
  <c r="O5533" i="2"/>
  <c r="O5534" i="2"/>
  <c r="O5535" i="2"/>
  <c r="O5536" i="2"/>
  <c r="O5537" i="2"/>
  <c r="O5538" i="2"/>
  <c r="O5539" i="2"/>
  <c r="O5540" i="2"/>
  <c r="O5541" i="2"/>
  <c r="O5542" i="2"/>
  <c r="O5543" i="2"/>
  <c r="O5544" i="2"/>
  <c r="O5545" i="2"/>
  <c r="O5546" i="2"/>
  <c r="O5547" i="2"/>
  <c r="O5548" i="2"/>
  <c r="O5549" i="2"/>
  <c r="O5550" i="2"/>
  <c r="O5551" i="2"/>
  <c r="O5552" i="2"/>
  <c r="O5553" i="2"/>
  <c r="O5554" i="2"/>
  <c r="O5555" i="2"/>
  <c r="O5556" i="2"/>
  <c r="O5557" i="2"/>
  <c r="O5558" i="2"/>
  <c r="O5559" i="2"/>
  <c r="O5560" i="2"/>
  <c r="O5561" i="2"/>
  <c r="O5562" i="2"/>
  <c r="O5563" i="2"/>
  <c r="O5564" i="2"/>
  <c r="O5565" i="2"/>
  <c r="O5566" i="2"/>
  <c r="O5567" i="2"/>
  <c r="O5568" i="2"/>
  <c r="O5569" i="2"/>
  <c r="O5570" i="2"/>
  <c r="O5571" i="2"/>
  <c r="O5572" i="2"/>
  <c r="O5573" i="2"/>
  <c r="O5574" i="2"/>
  <c r="O5575" i="2"/>
  <c r="O5576" i="2"/>
  <c r="O5577" i="2"/>
  <c r="O5578" i="2"/>
  <c r="O5579" i="2"/>
  <c r="O5580" i="2"/>
  <c r="O5581" i="2"/>
  <c r="O5582" i="2"/>
  <c r="O5583" i="2"/>
  <c r="O5584" i="2"/>
  <c r="O5585" i="2"/>
  <c r="O5586" i="2"/>
  <c r="O5587" i="2"/>
  <c r="O5588" i="2"/>
  <c r="O5589" i="2"/>
  <c r="O5590" i="2"/>
  <c r="O5591" i="2"/>
  <c r="O5592" i="2"/>
  <c r="O5593" i="2"/>
  <c r="O5594" i="2"/>
  <c r="O5595" i="2"/>
  <c r="O5596" i="2"/>
  <c r="O5597" i="2"/>
  <c r="O5598" i="2"/>
  <c r="O5599" i="2"/>
  <c r="O5600" i="2"/>
  <c r="O5601" i="2"/>
  <c r="O5602" i="2"/>
  <c r="O5603" i="2"/>
  <c r="O5604" i="2"/>
  <c r="O5605" i="2"/>
  <c r="O5606" i="2"/>
  <c r="O5607" i="2"/>
  <c r="O5608" i="2"/>
  <c r="O5609" i="2"/>
  <c r="O5610" i="2"/>
  <c r="O5611" i="2"/>
  <c r="O5612" i="2"/>
  <c r="O5613" i="2"/>
  <c r="O5614" i="2"/>
  <c r="O5615" i="2"/>
  <c r="O5616" i="2"/>
  <c r="O5617" i="2"/>
  <c r="O5618" i="2"/>
  <c r="O5619" i="2"/>
  <c r="O5620" i="2"/>
  <c r="O5621" i="2"/>
  <c r="O5622" i="2"/>
  <c r="O5623" i="2"/>
  <c r="O5624" i="2"/>
  <c r="O5625" i="2"/>
  <c r="O5626" i="2"/>
  <c r="O5627" i="2"/>
  <c r="O5628" i="2"/>
  <c r="O5629" i="2"/>
  <c r="O5630" i="2"/>
  <c r="O5631" i="2"/>
  <c r="O5632" i="2"/>
  <c r="O5633" i="2"/>
  <c r="O5634" i="2"/>
  <c r="O5635" i="2"/>
  <c r="O5636" i="2"/>
  <c r="O5637" i="2"/>
  <c r="O5638" i="2"/>
  <c r="O5639" i="2"/>
  <c r="O5640" i="2"/>
  <c r="O5641" i="2"/>
  <c r="O5642" i="2"/>
  <c r="O5643" i="2"/>
  <c r="O5644" i="2"/>
  <c r="O5645" i="2"/>
  <c r="O5646" i="2"/>
  <c r="O5647" i="2"/>
  <c r="O5648" i="2"/>
  <c r="O5649" i="2"/>
  <c r="O5650" i="2"/>
  <c r="O5651" i="2"/>
  <c r="O5652" i="2"/>
  <c r="O5653" i="2"/>
  <c r="O5654" i="2"/>
  <c r="O5655" i="2"/>
  <c r="O5656" i="2"/>
  <c r="O5657" i="2"/>
  <c r="O5658" i="2"/>
  <c r="O5659" i="2"/>
  <c r="O5660" i="2"/>
  <c r="O5661" i="2"/>
  <c r="O5662" i="2"/>
  <c r="O5663" i="2"/>
  <c r="O5664" i="2"/>
  <c r="O5665" i="2"/>
  <c r="O5666" i="2"/>
  <c r="O5667" i="2"/>
  <c r="O5668" i="2"/>
  <c r="O5669" i="2"/>
  <c r="O5670" i="2"/>
  <c r="O5671" i="2"/>
  <c r="O5672" i="2"/>
  <c r="O5673" i="2"/>
  <c r="O5674" i="2"/>
  <c r="O5675" i="2"/>
  <c r="O5676" i="2"/>
  <c r="O5677" i="2"/>
  <c r="O5678" i="2"/>
  <c r="O5679" i="2"/>
  <c r="O5680" i="2"/>
  <c r="O5681" i="2"/>
  <c r="O5682" i="2"/>
  <c r="O5683" i="2"/>
  <c r="O5684" i="2"/>
  <c r="O5685" i="2"/>
  <c r="O5686" i="2"/>
  <c r="O5687" i="2"/>
  <c r="O5688" i="2"/>
  <c r="O5689" i="2"/>
  <c r="O5690" i="2"/>
  <c r="O5691" i="2"/>
  <c r="O5692" i="2"/>
  <c r="O5693" i="2"/>
  <c r="O5694" i="2"/>
  <c r="O5695" i="2"/>
  <c r="O5696" i="2"/>
  <c r="O5697" i="2"/>
  <c r="O5698" i="2"/>
  <c r="O5699" i="2"/>
  <c r="O5700" i="2"/>
  <c r="O5701" i="2"/>
  <c r="O5702" i="2"/>
  <c r="O5703" i="2"/>
  <c r="O5704" i="2"/>
  <c r="O5705" i="2"/>
  <c r="O5706" i="2"/>
  <c r="O5707" i="2"/>
  <c r="O5708" i="2"/>
  <c r="O5709" i="2"/>
  <c r="O5710" i="2"/>
  <c r="O5711" i="2"/>
  <c r="O5712" i="2"/>
  <c r="O5713" i="2"/>
  <c r="O5714" i="2"/>
  <c r="O5715" i="2"/>
  <c r="O5716" i="2"/>
  <c r="O5717" i="2"/>
  <c r="O5718" i="2"/>
  <c r="O5719" i="2"/>
  <c r="O5720" i="2"/>
  <c r="O5721" i="2"/>
  <c r="O5722" i="2"/>
  <c r="O5723" i="2"/>
  <c r="O5724" i="2"/>
  <c r="O5725" i="2"/>
  <c r="O5726" i="2"/>
  <c r="O5727" i="2"/>
  <c r="O5728" i="2"/>
  <c r="O5729" i="2"/>
  <c r="O5730" i="2"/>
  <c r="O5731" i="2"/>
  <c r="O5732" i="2"/>
  <c r="O5733" i="2"/>
  <c r="O5734" i="2"/>
  <c r="O5735" i="2"/>
  <c r="O5736" i="2"/>
  <c r="O5737" i="2"/>
  <c r="O5738" i="2"/>
  <c r="O5739" i="2"/>
  <c r="O5740" i="2"/>
  <c r="O5741" i="2"/>
  <c r="O5742" i="2"/>
  <c r="O5743" i="2"/>
  <c r="O5744" i="2"/>
  <c r="O5745" i="2"/>
  <c r="O5746" i="2"/>
  <c r="O5747" i="2"/>
  <c r="O5748" i="2"/>
  <c r="O5749" i="2"/>
  <c r="O5750" i="2"/>
  <c r="O5751" i="2"/>
  <c r="O5752" i="2"/>
  <c r="O5753" i="2"/>
  <c r="O5754" i="2"/>
  <c r="O5755" i="2"/>
  <c r="O5756" i="2"/>
  <c r="O5757" i="2"/>
  <c r="O5758" i="2"/>
  <c r="O5759" i="2"/>
  <c r="O5760" i="2"/>
  <c r="O5761" i="2"/>
  <c r="O5762" i="2"/>
  <c r="O5763" i="2"/>
  <c r="O5764" i="2"/>
  <c r="O5765" i="2"/>
  <c r="O5766" i="2"/>
  <c r="O5767" i="2"/>
  <c r="O5768" i="2"/>
  <c r="O5769" i="2"/>
  <c r="O5770" i="2"/>
  <c r="O5771" i="2"/>
  <c r="O5772" i="2"/>
  <c r="O5773" i="2"/>
  <c r="O5774" i="2"/>
  <c r="O5775" i="2"/>
  <c r="O5776" i="2"/>
  <c r="O5777" i="2"/>
  <c r="O5778" i="2"/>
  <c r="O5779" i="2"/>
  <c r="O5780" i="2"/>
  <c r="O5781" i="2"/>
  <c r="O5782" i="2"/>
  <c r="O5783" i="2"/>
  <c r="O5784" i="2"/>
  <c r="O5785" i="2"/>
  <c r="O5786" i="2"/>
  <c r="O5787" i="2"/>
  <c r="O5788" i="2"/>
  <c r="O5789" i="2"/>
  <c r="O5790" i="2"/>
  <c r="O5791" i="2"/>
  <c r="O5792" i="2"/>
  <c r="O5793" i="2"/>
  <c r="O5794" i="2"/>
  <c r="O5795" i="2"/>
  <c r="O5796" i="2"/>
  <c r="O5797" i="2"/>
  <c r="O5798" i="2"/>
  <c r="O5799" i="2"/>
  <c r="O5800" i="2"/>
  <c r="O5801" i="2"/>
  <c r="O5802" i="2"/>
  <c r="O5803" i="2"/>
  <c r="O5804" i="2"/>
  <c r="O5805" i="2"/>
  <c r="O5806" i="2"/>
  <c r="O5807" i="2"/>
  <c r="O5808" i="2"/>
  <c r="O5809" i="2"/>
  <c r="O5810" i="2"/>
  <c r="O5811" i="2"/>
  <c r="O5812" i="2"/>
  <c r="O5813" i="2"/>
  <c r="O5814" i="2"/>
  <c r="O5815" i="2"/>
  <c r="O5816" i="2"/>
  <c r="O5817" i="2"/>
  <c r="O5818" i="2"/>
  <c r="O5819" i="2"/>
  <c r="O5820" i="2"/>
  <c r="O5821" i="2"/>
  <c r="O5822" i="2"/>
  <c r="O5823" i="2"/>
  <c r="O5824" i="2"/>
  <c r="O5825" i="2"/>
  <c r="O5826" i="2"/>
  <c r="O5827" i="2"/>
  <c r="O5828" i="2"/>
  <c r="O5829" i="2"/>
  <c r="O5830" i="2"/>
  <c r="O5831" i="2"/>
  <c r="O5832" i="2"/>
  <c r="O5833" i="2"/>
  <c r="O5834" i="2"/>
  <c r="O5835" i="2"/>
  <c r="O5836" i="2"/>
  <c r="O5837" i="2"/>
  <c r="O5838" i="2"/>
  <c r="O5839" i="2"/>
  <c r="O5840" i="2"/>
  <c r="O5841" i="2"/>
  <c r="O5842" i="2"/>
  <c r="O5843" i="2"/>
  <c r="O5844" i="2"/>
  <c r="O5845" i="2"/>
  <c r="O5846" i="2"/>
  <c r="O5847" i="2"/>
  <c r="O5848" i="2"/>
  <c r="O5849" i="2"/>
  <c r="O5850" i="2"/>
  <c r="O5851" i="2"/>
  <c r="O5852" i="2"/>
  <c r="O5853" i="2"/>
  <c r="O5854" i="2"/>
  <c r="O5855" i="2"/>
  <c r="O5856" i="2"/>
  <c r="O5857" i="2"/>
  <c r="O5858" i="2"/>
  <c r="O5859" i="2"/>
  <c r="O5860" i="2"/>
  <c r="O5861" i="2"/>
  <c r="O5862" i="2"/>
  <c r="O5863" i="2"/>
  <c r="O5864" i="2"/>
  <c r="O5865" i="2"/>
  <c r="O5866" i="2"/>
  <c r="O5867" i="2"/>
  <c r="O5868" i="2"/>
  <c r="O5869" i="2"/>
  <c r="O5870" i="2"/>
  <c r="O5871" i="2"/>
  <c r="O5872" i="2"/>
  <c r="O5873" i="2"/>
  <c r="O5874" i="2"/>
  <c r="O5875" i="2"/>
  <c r="O5876" i="2"/>
  <c r="O5877" i="2"/>
  <c r="O5878" i="2"/>
  <c r="O5879" i="2"/>
  <c r="O5880" i="2"/>
  <c r="O5881" i="2"/>
  <c r="O5882" i="2"/>
  <c r="O5883" i="2"/>
  <c r="O5884" i="2"/>
  <c r="O5885" i="2"/>
  <c r="O5886" i="2"/>
  <c r="O5887" i="2"/>
  <c r="O5888" i="2"/>
  <c r="O5889" i="2"/>
  <c r="O5890" i="2"/>
  <c r="O5891" i="2"/>
  <c r="O5892" i="2"/>
  <c r="O5893" i="2"/>
  <c r="O5894" i="2"/>
  <c r="O5895" i="2"/>
  <c r="O5896" i="2"/>
  <c r="O5897" i="2"/>
  <c r="O5898" i="2"/>
  <c r="O5899" i="2"/>
  <c r="O5900" i="2"/>
  <c r="O5901" i="2"/>
  <c r="O5902" i="2"/>
  <c r="O5903" i="2"/>
  <c r="O5904" i="2"/>
  <c r="O5905" i="2"/>
  <c r="O5906" i="2"/>
  <c r="O5907" i="2"/>
  <c r="O5908" i="2"/>
  <c r="O5909" i="2"/>
  <c r="O5910" i="2"/>
  <c r="O5911" i="2"/>
  <c r="O5912" i="2"/>
  <c r="O5913" i="2"/>
  <c r="O5914" i="2"/>
  <c r="O5915" i="2"/>
  <c r="O5916" i="2"/>
  <c r="O5917" i="2"/>
  <c r="O5918" i="2"/>
  <c r="O5919" i="2"/>
  <c r="O5920" i="2"/>
  <c r="O5921" i="2"/>
  <c r="O5922" i="2"/>
  <c r="O5923" i="2"/>
  <c r="O5924" i="2"/>
  <c r="O5925" i="2"/>
  <c r="O5926" i="2"/>
  <c r="O5927" i="2"/>
  <c r="O5928" i="2"/>
  <c r="O5929" i="2"/>
  <c r="O5930" i="2"/>
  <c r="O5931" i="2"/>
  <c r="O5932" i="2"/>
  <c r="O5933" i="2"/>
  <c r="O5934" i="2"/>
  <c r="O5935" i="2"/>
  <c r="O5936" i="2"/>
  <c r="O5937" i="2"/>
  <c r="O5938" i="2"/>
  <c r="O5939" i="2"/>
  <c r="O5940" i="2"/>
  <c r="O5941" i="2"/>
  <c r="O5942" i="2"/>
  <c r="O5943" i="2"/>
  <c r="O5944" i="2"/>
  <c r="O5945" i="2"/>
  <c r="O5946" i="2"/>
  <c r="O5947" i="2"/>
  <c r="O5948" i="2"/>
  <c r="O5949" i="2"/>
  <c r="O5950" i="2"/>
  <c r="O5951" i="2"/>
  <c r="O5952" i="2"/>
  <c r="O5953" i="2"/>
  <c r="O5954" i="2"/>
  <c r="O5955" i="2"/>
  <c r="O5956" i="2"/>
  <c r="O5957" i="2"/>
  <c r="O5958" i="2"/>
  <c r="O5959" i="2"/>
  <c r="O5960" i="2"/>
  <c r="O5961" i="2"/>
  <c r="O5962" i="2"/>
  <c r="O5963" i="2"/>
  <c r="O5964" i="2"/>
  <c r="O5965" i="2"/>
  <c r="O5966" i="2"/>
  <c r="O5967" i="2"/>
  <c r="O5968" i="2"/>
  <c r="O5969" i="2"/>
  <c r="O5970" i="2"/>
  <c r="O5971" i="2"/>
  <c r="O5972" i="2"/>
  <c r="O5973" i="2"/>
  <c r="O5974" i="2"/>
  <c r="O5975" i="2"/>
  <c r="O5976" i="2"/>
  <c r="O5977" i="2"/>
  <c r="O5978" i="2"/>
  <c r="O5979" i="2"/>
  <c r="O5980" i="2"/>
  <c r="O5981" i="2"/>
  <c r="O5982" i="2"/>
  <c r="O5983" i="2"/>
  <c r="O5984" i="2"/>
  <c r="O5985" i="2"/>
  <c r="O5986" i="2"/>
  <c r="O5987" i="2"/>
  <c r="O5988" i="2"/>
  <c r="O5989" i="2"/>
  <c r="O5990" i="2"/>
  <c r="O5991" i="2"/>
  <c r="O5992" i="2"/>
  <c r="O5993" i="2"/>
  <c r="O5994" i="2"/>
  <c r="O5995" i="2"/>
  <c r="O5996" i="2"/>
  <c r="O5997" i="2"/>
  <c r="O5998" i="2"/>
  <c r="O5999" i="2"/>
  <c r="O6000" i="2"/>
  <c r="O6001" i="2"/>
  <c r="O6002" i="2"/>
  <c r="O6003" i="2"/>
  <c r="O6004" i="2"/>
  <c r="O6005" i="2"/>
  <c r="O6006" i="2"/>
  <c r="O6007" i="2"/>
  <c r="O6008" i="2"/>
  <c r="O6009" i="2"/>
  <c r="O6010" i="2"/>
  <c r="O6011" i="2"/>
  <c r="O6012" i="2"/>
  <c r="O6013" i="2"/>
  <c r="O6014" i="2"/>
  <c r="O6015" i="2"/>
  <c r="O6016" i="2"/>
  <c r="O6017" i="2"/>
  <c r="O6018" i="2"/>
  <c r="O6019" i="2"/>
  <c r="O6020" i="2"/>
  <c r="O6021" i="2"/>
  <c r="O6022" i="2"/>
  <c r="O6023" i="2"/>
  <c r="O6024" i="2"/>
  <c r="O6025" i="2"/>
  <c r="O6026" i="2"/>
  <c r="O6027" i="2"/>
  <c r="O6028" i="2"/>
  <c r="O6029" i="2"/>
  <c r="O6030" i="2"/>
  <c r="O6031" i="2"/>
  <c r="O6032" i="2"/>
  <c r="O6033" i="2"/>
  <c r="O6034" i="2"/>
  <c r="O6035" i="2"/>
  <c r="O6036" i="2"/>
  <c r="O6037" i="2"/>
  <c r="O6038" i="2"/>
  <c r="O6039" i="2"/>
  <c r="O6040" i="2"/>
  <c r="O6041" i="2"/>
  <c r="O6042" i="2"/>
  <c r="O6043" i="2"/>
  <c r="O6044" i="2"/>
  <c r="O6045" i="2"/>
  <c r="O6046" i="2"/>
  <c r="O6047" i="2"/>
  <c r="O6048" i="2"/>
  <c r="O6049" i="2"/>
  <c r="O6050" i="2"/>
  <c r="O6051" i="2"/>
  <c r="O6052" i="2"/>
  <c r="O6053" i="2"/>
  <c r="O6054" i="2"/>
  <c r="O6055" i="2"/>
  <c r="O6056" i="2"/>
  <c r="O6057" i="2"/>
  <c r="O6058" i="2"/>
  <c r="O6059" i="2"/>
  <c r="O6060" i="2"/>
  <c r="O6061" i="2"/>
  <c r="O6062" i="2"/>
  <c r="O6063" i="2"/>
  <c r="O6064" i="2"/>
  <c r="O6065" i="2"/>
  <c r="O6066" i="2"/>
  <c r="O6067" i="2"/>
  <c r="O6068" i="2"/>
  <c r="O6069" i="2"/>
  <c r="O6070" i="2"/>
  <c r="O6071" i="2"/>
  <c r="O6072" i="2"/>
  <c r="O6073" i="2"/>
  <c r="O6074" i="2"/>
  <c r="O6075" i="2"/>
  <c r="O6076" i="2"/>
  <c r="O6077" i="2"/>
  <c r="O6078" i="2"/>
  <c r="O6079" i="2"/>
  <c r="O6080" i="2"/>
  <c r="O6081" i="2"/>
  <c r="O6082" i="2"/>
  <c r="O6083" i="2"/>
  <c r="O6084" i="2"/>
  <c r="O6085" i="2"/>
  <c r="O6086" i="2"/>
  <c r="O6087" i="2"/>
  <c r="O6088" i="2"/>
  <c r="O6089" i="2"/>
  <c r="O6090" i="2"/>
  <c r="O6091" i="2"/>
  <c r="O6092" i="2"/>
  <c r="O6093" i="2"/>
  <c r="O6094" i="2"/>
  <c r="O6095" i="2"/>
  <c r="O6096" i="2"/>
  <c r="O6097" i="2"/>
  <c r="O6098" i="2"/>
  <c r="O6099" i="2"/>
  <c r="O6100" i="2"/>
  <c r="O6101" i="2"/>
  <c r="O6102" i="2"/>
  <c r="O6103" i="2"/>
  <c r="O6104" i="2"/>
  <c r="O6105" i="2"/>
  <c r="O6106" i="2"/>
  <c r="O6107" i="2"/>
  <c r="O6108" i="2"/>
  <c r="O6109" i="2"/>
  <c r="O6110" i="2"/>
  <c r="O6111" i="2"/>
  <c r="O6112" i="2"/>
  <c r="O6113" i="2"/>
  <c r="O6114" i="2"/>
  <c r="O6115" i="2"/>
  <c r="O6116" i="2"/>
  <c r="O6117" i="2"/>
  <c r="O6118" i="2"/>
  <c r="O6119" i="2"/>
  <c r="O6120" i="2"/>
  <c r="O6121" i="2"/>
  <c r="O6122" i="2"/>
  <c r="O6123" i="2"/>
  <c r="O6124" i="2"/>
  <c r="O6125" i="2"/>
  <c r="O6126" i="2"/>
  <c r="O6127" i="2"/>
  <c r="O6128" i="2"/>
  <c r="O6129" i="2"/>
  <c r="O6130" i="2"/>
  <c r="O6131" i="2"/>
  <c r="O6132" i="2"/>
  <c r="O6133" i="2"/>
  <c r="O6134" i="2"/>
  <c r="O6135" i="2"/>
  <c r="O6136" i="2"/>
  <c r="O6137" i="2"/>
  <c r="O6138" i="2"/>
  <c r="O6139" i="2"/>
  <c r="O6140" i="2"/>
  <c r="O6141" i="2"/>
  <c r="O6142" i="2"/>
  <c r="O6143" i="2"/>
  <c r="O6144" i="2"/>
  <c r="O6145" i="2"/>
  <c r="O6146" i="2"/>
  <c r="O6147" i="2"/>
  <c r="O6148" i="2"/>
  <c r="O6149" i="2"/>
  <c r="O6150" i="2"/>
  <c r="O6151" i="2"/>
  <c r="O6152" i="2"/>
  <c r="O6153" i="2"/>
  <c r="O6154" i="2"/>
  <c r="O6155" i="2"/>
  <c r="O6156" i="2"/>
  <c r="O6157" i="2"/>
  <c r="O6158" i="2"/>
  <c r="O6159" i="2"/>
  <c r="O6160" i="2"/>
  <c r="O6161" i="2"/>
  <c r="O6162" i="2"/>
  <c r="O6163" i="2"/>
  <c r="O6164" i="2"/>
  <c r="O6165" i="2"/>
  <c r="O6166" i="2"/>
  <c r="O6167" i="2"/>
  <c r="O6168" i="2"/>
  <c r="O6169" i="2"/>
  <c r="O6170" i="2"/>
  <c r="O6171" i="2"/>
  <c r="O6172" i="2"/>
  <c r="O6173" i="2"/>
  <c r="O6174" i="2"/>
  <c r="O6175" i="2"/>
  <c r="O6176" i="2"/>
  <c r="O6177" i="2"/>
  <c r="O6178" i="2"/>
  <c r="O6179" i="2"/>
  <c r="O6180" i="2"/>
  <c r="O6181" i="2"/>
  <c r="O6182" i="2"/>
  <c r="O6183" i="2"/>
  <c r="O6184" i="2"/>
  <c r="O6185" i="2"/>
  <c r="O6186" i="2"/>
  <c r="O6187" i="2"/>
  <c r="O6188" i="2"/>
  <c r="O6189" i="2"/>
  <c r="O6190" i="2"/>
  <c r="O6191" i="2"/>
  <c r="O6192" i="2"/>
  <c r="O6193" i="2"/>
  <c r="O6194" i="2"/>
  <c r="O6195" i="2"/>
  <c r="O6196" i="2"/>
  <c r="O6197" i="2"/>
  <c r="O6198" i="2"/>
  <c r="O6199" i="2"/>
  <c r="O6200" i="2"/>
  <c r="O6201" i="2"/>
  <c r="O6202" i="2"/>
  <c r="O6203" i="2"/>
  <c r="O6204" i="2"/>
  <c r="O6205" i="2"/>
  <c r="O6206" i="2"/>
  <c r="O6207" i="2"/>
  <c r="O6208" i="2"/>
  <c r="O6209" i="2"/>
  <c r="O6210" i="2"/>
  <c r="O6211" i="2"/>
  <c r="O6212" i="2"/>
  <c r="O6213" i="2"/>
  <c r="O6214" i="2"/>
  <c r="O6215" i="2"/>
  <c r="O6216" i="2"/>
  <c r="O6217" i="2"/>
  <c r="O6218" i="2"/>
  <c r="O6219" i="2"/>
  <c r="O6220" i="2"/>
  <c r="O6221" i="2"/>
  <c r="O6222" i="2"/>
  <c r="O6223" i="2"/>
  <c r="O6224" i="2"/>
  <c r="O6225" i="2"/>
  <c r="O6226" i="2"/>
  <c r="O6227" i="2"/>
  <c r="O6228" i="2"/>
  <c r="O6229" i="2"/>
  <c r="O6230" i="2"/>
  <c r="O6231" i="2"/>
  <c r="O6232" i="2"/>
  <c r="O6233" i="2"/>
  <c r="O6234" i="2"/>
  <c r="O6235" i="2"/>
  <c r="O6236" i="2"/>
  <c r="O6237" i="2"/>
  <c r="O6238" i="2"/>
  <c r="O6239" i="2"/>
  <c r="O6240" i="2"/>
  <c r="O6241" i="2"/>
  <c r="O6242" i="2"/>
  <c r="O6243" i="2"/>
  <c r="O6244" i="2"/>
  <c r="O6245" i="2"/>
  <c r="O6246" i="2"/>
  <c r="O6247" i="2"/>
  <c r="O6248" i="2"/>
  <c r="O6249" i="2"/>
  <c r="O6250" i="2"/>
  <c r="O6251" i="2"/>
  <c r="O6252" i="2"/>
  <c r="O6253" i="2"/>
  <c r="O6254" i="2"/>
  <c r="O6255" i="2"/>
  <c r="O6256" i="2"/>
  <c r="O6257" i="2"/>
  <c r="O6258" i="2"/>
  <c r="O6259" i="2"/>
  <c r="O6260" i="2"/>
  <c r="O6261" i="2"/>
  <c r="O6262" i="2"/>
  <c r="O6263" i="2"/>
  <c r="O6264" i="2"/>
  <c r="O6265" i="2"/>
  <c r="O6266" i="2"/>
  <c r="O6267" i="2"/>
  <c r="O6268" i="2"/>
  <c r="O6269" i="2"/>
  <c r="O6270" i="2"/>
  <c r="O6271" i="2"/>
  <c r="O6272" i="2"/>
  <c r="O6273" i="2"/>
  <c r="O6274" i="2"/>
  <c r="O6275" i="2"/>
  <c r="O6276" i="2"/>
  <c r="O6277" i="2"/>
  <c r="O6278" i="2"/>
  <c r="O6279" i="2"/>
  <c r="O6280" i="2"/>
  <c r="O6281" i="2"/>
  <c r="O6282" i="2"/>
  <c r="O6283" i="2"/>
  <c r="O6284" i="2"/>
  <c r="O6285" i="2"/>
  <c r="O6286" i="2"/>
  <c r="O6287" i="2"/>
  <c r="O6288" i="2"/>
  <c r="O6289" i="2"/>
  <c r="O6290" i="2"/>
  <c r="O6291" i="2"/>
  <c r="O6292" i="2"/>
  <c r="O6293" i="2"/>
  <c r="O6294" i="2"/>
  <c r="O6295" i="2"/>
  <c r="O6296" i="2"/>
  <c r="O6297" i="2"/>
  <c r="O6298" i="2"/>
  <c r="O6299" i="2"/>
  <c r="O6300" i="2"/>
  <c r="O6301" i="2"/>
  <c r="O6302" i="2"/>
  <c r="O6303" i="2"/>
  <c r="O6304" i="2"/>
  <c r="O6305" i="2"/>
  <c r="O6306" i="2"/>
  <c r="O6307" i="2"/>
  <c r="O6308" i="2"/>
  <c r="O6309" i="2"/>
  <c r="O6310" i="2"/>
  <c r="O6311" i="2"/>
  <c r="O6312" i="2"/>
  <c r="O6313" i="2"/>
  <c r="O6314" i="2"/>
  <c r="O6315" i="2"/>
  <c r="O6316" i="2"/>
  <c r="O6317" i="2"/>
  <c r="O6318" i="2"/>
  <c r="O6319" i="2"/>
  <c r="O6320" i="2"/>
  <c r="O6321" i="2"/>
  <c r="O6322" i="2"/>
  <c r="O6323" i="2"/>
  <c r="O6324" i="2"/>
  <c r="O6325" i="2"/>
  <c r="O6326" i="2"/>
  <c r="O6327" i="2"/>
  <c r="O6328" i="2"/>
  <c r="O6329" i="2"/>
  <c r="O6330" i="2"/>
  <c r="O6331" i="2"/>
  <c r="O6332" i="2"/>
  <c r="O6333" i="2"/>
  <c r="O6334" i="2"/>
  <c r="O6335" i="2"/>
  <c r="O6336" i="2"/>
  <c r="O6337" i="2"/>
  <c r="O6338" i="2"/>
  <c r="O6339" i="2"/>
  <c r="O6340" i="2"/>
  <c r="O6341" i="2"/>
  <c r="O6342" i="2"/>
  <c r="O6343" i="2"/>
  <c r="O6344" i="2"/>
  <c r="O6345" i="2"/>
  <c r="O6346" i="2"/>
  <c r="O6347" i="2"/>
  <c r="O6348" i="2"/>
  <c r="O6349" i="2"/>
  <c r="O6350" i="2"/>
  <c r="O6351" i="2"/>
  <c r="O6352" i="2"/>
  <c r="O6353" i="2"/>
  <c r="O6354" i="2"/>
  <c r="O6355" i="2"/>
  <c r="O6356" i="2"/>
  <c r="O6357" i="2"/>
  <c r="O6358" i="2"/>
  <c r="O6359" i="2"/>
  <c r="O6360" i="2"/>
  <c r="O6361" i="2"/>
  <c r="O6362" i="2"/>
  <c r="O6363" i="2"/>
  <c r="O6364" i="2"/>
  <c r="O6365" i="2"/>
  <c r="O6366" i="2"/>
  <c r="O6367" i="2"/>
  <c r="O6368" i="2"/>
  <c r="O6369" i="2"/>
  <c r="O6370" i="2"/>
  <c r="O6371" i="2"/>
  <c r="O6372" i="2"/>
  <c r="O6373" i="2"/>
  <c r="O6374" i="2"/>
  <c r="O6375" i="2"/>
  <c r="O6376" i="2"/>
  <c r="O6377" i="2"/>
  <c r="O6378" i="2"/>
  <c r="O6379" i="2"/>
  <c r="O6380" i="2"/>
  <c r="O6381" i="2"/>
  <c r="O6382" i="2"/>
  <c r="O6383" i="2"/>
  <c r="O6384" i="2"/>
  <c r="O6385" i="2"/>
  <c r="O6386" i="2"/>
  <c r="O6387" i="2"/>
  <c r="O6388" i="2"/>
  <c r="O6389" i="2"/>
  <c r="O6390" i="2"/>
  <c r="O6391" i="2"/>
  <c r="O6392" i="2"/>
  <c r="O6393" i="2"/>
  <c r="O6394" i="2"/>
  <c r="O6395" i="2"/>
  <c r="O6396" i="2"/>
  <c r="O6397" i="2"/>
  <c r="O6398" i="2"/>
  <c r="O6399" i="2"/>
  <c r="O6400" i="2"/>
  <c r="O6401" i="2"/>
  <c r="O6402" i="2"/>
  <c r="O6403" i="2"/>
  <c r="O6404" i="2"/>
  <c r="O6405" i="2"/>
  <c r="O6406" i="2"/>
  <c r="O6407" i="2"/>
  <c r="O6408" i="2"/>
  <c r="O6409" i="2"/>
  <c r="O6410" i="2"/>
  <c r="O6411" i="2"/>
  <c r="O6412" i="2"/>
  <c r="O6413" i="2"/>
  <c r="O6414" i="2"/>
  <c r="O6415" i="2"/>
  <c r="O6416" i="2"/>
  <c r="O6417" i="2"/>
  <c r="O6418" i="2"/>
  <c r="O6419" i="2"/>
  <c r="O6420" i="2"/>
  <c r="O6421" i="2"/>
  <c r="O6422" i="2"/>
  <c r="O6423" i="2"/>
  <c r="O6424" i="2"/>
  <c r="O6425" i="2"/>
  <c r="O6426" i="2"/>
  <c r="O6427" i="2"/>
  <c r="O6428" i="2"/>
  <c r="O6429" i="2"/>
  <c r="O6430" i="2"/>
  <c r="O6431" i="2"/>
  <c r="O6432" i="2"/>
  <c r="O6433" i="2"/>
  <c r="O6434" i="2"/>
  <c r="O6435" i="2"/>
  <c r="O6436" i="2"/>
  <c r="O6437" i="2"/>
  <c r="O6438" i="2"/>
  <c r="O6439" i="2"/>
  <c r="O6440" i="2"/>
  <c r="O6441" i="2"/>
  <c r="O6442" i="2"/>
  <c r="O6443" i="2"/>
  <c r="O6444" i="2"/>
  <c r="O6445" i="2"/>
  <c r="O6446" i="2"/>
  <c r="O6447" i="2"/>
  <c r="O6448" i="2"/>
  <c r="O6449" i="2"/>
  <c r="O6450" i="2"/>
  <c r="O6451" i="2"/>
  <c r="O6452" i="2"/>
  <c r="O6453" i="2"/>
  <c r="O6454" i="2"/>
  <c r="O6455" i="2"/>
  <c r="O6456" i="2"/>
  <c r="O6457" i="2"/>
  <c r="O6458" i="2"/>
  <c r="O6459" i="2"/>
  <c r="O6460" i="2"/>
  <c r="O6461" i="2"/>
  <c r="O6462" i="2"/>
  <c r="O6463" i="2"/>
  <c r="O6464" i="2"/>
  <c r="O6465" i="2"/>
  <c r="O6466" i="2"/>
  <c r="O6467" i="2"/>
  <c r="O6468" i="2"/>
  <c r="O6469" i="2"/>
  <c r="O6470" i="2"/>
  <c r="O6471" i="2"/>
  <c r="O6472" i="2"/>
  <c r="O6473" i="2"/>
  <c r="O6474" i="2"/>
  <c r="O6475" i="2"/>
  <c r="O6476" i="2"/>
  <c r="O6477" i="2"/>
  <c r="O6478" i="2"/>
  <c r="O6479" i="2"/>
  <c r="O6480" i="2"/>
  <c r="O6481" i="2"/>
  <c r="O6482" i="2"/>
  <c r="O6483" i="2"/>
  <c r="O6484" i="2"/>
  <c r="O6485" i="2"/>
  <c r="O6486" i="2"/>
  <c r="O6487" i="2"/>
  <c r="O6488" i="2"/>
  <c r="O6489" i="2"/>
  <c r="O6490" i="2"/>
  <c r="O6491" i="2"/>
  <c r="O6492" i="2"/>
  <c r="O6493" i="2"/>
  <c r="O6494" i="2"/>
  <c r="O6495" i="2"/>
  <c r="O6496" i="2"/>
  <c r="O6497" i="2"/>
  <c r="O6498" i="2"/>
  <c r="O6499" i="2"/>
  <c r="O6500" i="2"/>
  <c r="O6501" i="2"/>
  <c r="O6502" i="2"/>
  <c r="O6503" i="2"/>
  <c r="O6504" i="2"/>
  <c r="O6505" i="2"/>
  <c r="O6506" i="2"/>
  <c r="O6507" i="2"/>
  <c r="O6508" i="2"/>
  <c r="O6509" i="2"/>
  <c r="O6510" i="2"/>
  <c r="O6511" i="2"/>
  <c r="O6512" i="2"/>
  <c r="O6513" i="2"/>
  <c r="O6514" i="2"/>
  <c r="O6515" i="2"/>
  <c r="O6516" i="2"/>
  <c r="O6517" i="2"/>
  <c r="O6518" i="2"/>
  <c r="O6519" i="2"/>
  <c r="O6520" i="2"/>
  <c r="O6521" i="2"/>
  <c r="O6522" i="2"/>
  <c r="O6523" i="2"/>
  <c r="O6524" i="2"/>
  <c r="O6525" i="2"/>
  <c r="O6526" i="2"/>
  <c r="O6527" i="2"/>
  <c r="O6528" i="2"/>
  <c r="O6529" i="2"/>
  <c r="O6530" i="2"/>
  <c r="O6531" i="2"/>
  <c r="O6532" i="2"/>
  <c r="O6533" i="2"/>
  <c r="O6534" i="2"/>
  <c r="O6535" i="2"/>
  <c r="O6536" i="2"/>
  <c r="O6537" i="2"/>
  <c r="O6538" i="2"/>
  <c r="O6539" i="2"/>
  <c r="O6540" i="2"/>
  <c r="O6541" i="2"/>
  <c r="O6542" i="2"/>
  <c r="O6543" i="2"/>
  <c r="O6544" i="2"/>
  <c r="O6545" i="2"/>
  <c r="O6546" i="2"/>
  <c r="O6547" i="2"/>
  <c r="O6548" i="2"/>
  <c r="O6549" i="2"/>
  <c r="O6550" i="2"/>
  <c r="O6551" i="2"/>
  <c r="O6552" i="2"/>
  <c r="O6553" i="2"/>
  <c r="O6554" i="2"/>
  <c r="O6555" i="2"/>
  <c r="O6556" i="2"/>
  <c r="O6557" i="2"/>
  <c r="O6558" i="2"/>
  <c r="O6559" i="2"/>
  <c r="O6560" i="2"/>
  <c r="O6561" i="2"/>
  <c r="O6562" i="2"/>
  <c r="O6563" i="2"/>
  <c r="O6564" i="2"/>
  <c r="O6565" i="2"/>
  <c r="O6566" i="2"/>
  <c r="O6567" i="2"/>
  <c r="O6568" i="2"/>
  <c r="O6569" i="2"/>
  <c r="O6570" i="2"/>
  <c r="O6571" i="2"/>
  <c r="O6572" i="2"/>
  <c r="O6573" i="2"/>
  <c r="O6574" i="2"/>
  <c r="O6575" i="2"/>
  <c r="O6576" i="2"/>
  <c r="O6577" i="2"/>
  <c r="O6578" i="2"/>
  <c r="O6579" i="2"/>
  <c r="O6580" i="2"/>
  <c r="O6581" i="2"/>
  <c r="O6582" i="2"/>
  <c r="O6583" i="2"/>
  <c r="O6584" i="2"/>
  <c r="O6585" i="2"/>
  <c r="O6586" i="2"/>
  <c r="O6587" i="2"/>
  <c r="O6588" i="2"/>
  <c r="O6589" i="2"/>
  <c r="O6590" i="2"/>
  <c r="O6591" i="2"/>
  <c r="O6592" i="2"/>
  <c r="O6593" i="2"/>
  <c r="O6594" i="2"/>
  <c r="O6595" i="2"/>
  <c r="O6596" i="2"/>
  <c r="O6597" i="2"/>
  <c r="O6598" i="2"/>
  <c r="O6599" i="2"/>
  <c r="O6600" i="2"/>
  <c r="O6601" i="2"/>
  <c r="O6602" i="2"/>
  <c r="O6603" i="2"/>
  <c r="O6604" i="2"/>
  <c r="O6605" i="2"/>
  <c r="O6606" i="2"/>
  <c r="O6607" i="2"/>
  <c r="O6608" i="2"/>
  <c r="O6609" i="2"/>
  <c r="O6610" i="2"/>
  <c r="O6611" i="2"/>
  <c r="O6612" i="2"/>
  <c r="O6613" i="2"/>
  <c r="O6614" i="2"/>
  <c r="O6615" i="2"/>
  <c r="O6616" i="2"/>
  <c r="O6617" i="2"/>
  <c r="O6618" i="2"/>
  <c r="O6619" i="2"/>
  <c r="O6620" i="2"/>
  <c r="O6621" i="2"/>
  <c r="O6622" i="2"/>
  <c r="O6623" i="2"/>
  <c r="O6624" i="2"/>
  <c r="O6625" i="2"/>
  <c r="O6626" i="2"/>
  <c r="O6627" i="2"/>
  <c r="O6628" i="2"/>
  <c r="O6629" i="2"/>
  <c r="O6630" i="2"/>
  <c r="O6631" i="2"/>
  <c r="O6632" i="2"/>
  <c r="O6633" i="2"/>
  <c r="O6634" i="2"/>
  <c r="O6635" i="2"/>
  <c r="O6636" i="2"/>
  <c r="O6637" i="2"/>
  <c r="O6638" i="2"/>
  <c r="O6639" i="2"/>
  <c r="O6640" i="2"/>
  <c r="O6641" i="2"/>
  <c r="O6642" i="2"/>
  <c r="O6643" i="2"/>
  <c r="O6644" i="2"/>
  <c r="O6645" i="2"/>
  <c r="O6646" i="2"/>
  <c r="O6647" i="2"/>
  <c r="O6648" i="2"/>
  <c r="O6649" i="2"/>
  <c r="O6650" i="2"/>
  <c r="O6651" i="2"/>
  <c r="O6652" i="2"/>
  <c r="O6653" i="2"/>
  <c r="O6654" i="2"/>
  <c r="O6655" i="2"/>
  <c r="O6656" i="2"/>
  <c r="O6657" i="2"/>
  <c r="O6658" i="2"/>
  <c r="O6659" i="2"/>
  <c r="O6660" i="2"/>
  <c r="O6661" i="2"/>
  <c r="O6662" i="2"/>
  <c r="O6663" i="2"/>
  <c r="O6664" i="2"/>
  <c r="O6665" i="2"/>
  <c r="O6666" i="2"/>
  <c r="O6667" i="2"/>
  <c r="O6668" i="2"/>
  <c r="O6669" i="2"/>
  <c r="O6670" i="2"/>
  <c r="O6671" i="2"/>
  <c r="O6672" i="2"/>
  <c r="O6673" i="2"/>
  <c r="O6674" i="2"/>
  <c r="O6675" i="2"/>
  <c r="O6676" i="2"/>
  <c r="O6677" i="2"/>
  <c r="O6678" i="2"/>
  <c r="O6679" i="2"/>
  <c r="O6680" i="2"/>
  <c r="O6681" i="2"/>
  <c r="O6682" i="2"/>
  <c r="O6683" i="2"/>
  <c r="O6684" i="2"/>
  <c r="O6685" i="2"/>
  <c r="O6686" i="2"/>
  <c r="O6687" i="2"/>
  <c r="O6688" i="2"/>
  <c r="O6689" i="2"/>
  <c r="O6690" i="2"/>
  <c r="O6691" i="2"/>
  <c r="O6692" i="2"/>
  <c r="O6693" i="2"/>
  <c r="O6694" i="2"/>
  <c r="O6695" i="2"/>
  <c r="O6696" i="2"/>
  <c r="O6697" i="2"/>
  <c r="O6698" i="2"/>
  <c r="O6699" i="2"/>
  <c r="O6700" i="2"/>
  <c r="O6701" i="2"/>
  <c r="O6702" i="2"/>
  <c r="O6703" i="2"/>
  <c r="O6704" i="2"/>
  <c r="O6705" i="2"/>
  <c r="O6706" i="2"/>
  <c r="O6707" i="2"/>
  <c r="O6708" i="2"/>
  <c r="O6709" i="2"/>
  <c r="O6710" i="2"/>
  <c r="O6711" i="2"/>
  <c r="O6712" i="2"/>
  <c r="O6713" i="2"/>
  <c r="O6714" i="2"/>
  <c r="O6715" i="2"/>
  <c r="O6716" i="2"/>
  <c r="O6717" i="2"/>
  <c r="O6718" i="2"/>
  <c r="O6719" i="2"/>
  <c r="O6720" i="2"/>
  <c r="O6721" i="2"/>
  <c r="O6722" i="2"/>
  <c r="O6723" i="2"/>
  <c r="O6724" i="2"/>
  <c r="O6725" i="2"/>
  <c r="O6726" i="2"/>
  <c r="O6727" i="2"/>
  <c r="O6728" i="2"/>
  <c r="O6729" i="2"/>
  <c r="O6730" i="2"/>
  <c r="O6731" i="2"/>
  <c r="O6732" i="2"/>
  <c r="O6733" i="2"/>
  <c r="O6734" i="2"/>
  <c r="O6735" i="2"/>
  <c r="O6736" i="2"/>
  <c r="O6737" i="2"/>
  <c r="O6738" i="2"/>
  <c r="O6739" i="2"/>
  <c r="O6740" i="2"/>
  <c r="O6741" i="2"/>
  <c r="O6742" i="2"/>
  <c r="O6743" i="2"/>
  <c r="O6744" i="2"/>
  <c r="O6745" i="2"/>
  <c r="O6746" i="2"/>
  <c r="O6747" i="2"/>
  <c r="O6748" i="2"/>
  <c r="O6749" i="2"/>
  <c r="O6750" i="2"/>
  <c r="O6751" i="2"/>
  <c r="O6752" i="2"/>
  <c r="O6753" i="2"/>
  <c r="O6754" i="2"/>
  <c r="O6755" i="2"/>
  <c r="O6756" i="2"/>
  <c r="O6757" i="2"/>
  <c r="O6758" i="2"/>
  <c r="O6759" i="2"/>
  <c r="O6760" i="2"/>
  <c r="O6761" i="2"/>
  <c r="O6762" i="2"/>
  <c r="O6763" i="2"/>
  <c r="O6764" i="2"/>
  <c r="O6765" i="2"/>
  <c r="O6766" i="2"/>
  <c r="O6767" i="2"/>
  <c r="O6768" i="2"/>
  <c r="O6769" i="2"/>
  <c r="O6770" i="2"/>
  <c r="O6771" i="2"/>
  <c r="O6772" i="2"/>
  <c r="O6773" i="2"/>
  <c r="O6774" i="2"/>
  <c r="O6775" i="2"/>
  <c r="O6776" i="2"/>
  <c r="O6777" i="2"/>
  <c r="O6778" i="2"/>
  <c r="O6779" i="2"/>
  <c r="O6780" i="2"/>
  <c r="O6781" i="2"/>
  <c r="O6782" i="2"/>
  <c r="O6783" i="2"/>
  <c r="O6784" i="2"/>
  <c r="O6785" i="2"/>
  <c r="O6786" i="2"/>
  <c r="O6787" i="2"/>
  <c r="O6788" i="2"/>
  <c r="O6789" i="2"/>
  <c r="O6790" i="2"/>
  <c r="O6791" i="2"/>
  <c r="O6792" i="2"/>
  <c r="O6793" i="2"/>
  <c r="O6794" i="2"/>
  <c r="O6795" i="2"/>
  <c r="O6796" i="2"/>
  <c r="O6797" i="2"/>
  <c r="O6798" i="2"/>
  <c r="O6799" i="2"/>
  <c r="O6800" i="2"/>
  <c r="O6801" i="2"/>
  <c r="O6802" i="2"/>
  <c r="O6803" i="2"/>
  <c r="O6804" i="2"/>
  <c r="O6805" i="2"/>
  <c r="O6806" i="2"/>
  <c r="O6807" i="2"/>
  <c r="O6808" i="2"/>
  <c r="O6809" i="2"/>
  <c r="O6810" i="2"/>
  <c r="O6811" i="2"/>
  <c r="O6812" i="2"/>
  <c r="O6813" i="2"/>
  <c r="O6814" i="2"/>
  <c r="O6815" i="2"/>
  <c r="O6816" i="2"/>
  <c r="O6817" i="2"/>
  <c r="O6818" i="2"/>
  <c r="O6819" i="2"/>
  <c r="O6820" i="2"/>
  <c r="O6821" i="2"/>
  <c r="O6822" i="2"/>
  <c r="O6823" i="2"/>
  <c r="O6824" i="2"/>
  <c r="O6825" i="2"/>
  <c r="O6826" i="2"/>
  <c r="O6827" i="2"/>
  <c r="O6828" i="2"/>
  <c r="O6829" i="2"/>
  <c r="O6830" i="2"/>
  <c r="O6831" i="2"/>
  <c r="O6832" i="2"/>
  <c r="O6833" i="2"/>
  <c r="O6834" i="2"/>
  <c r="O6835" i="2"/>
  <c r="O6836" i="2"/>
  <c r="O6837" i="2"/>
  <c r="O6838" i="2"/>
  <c r="O6839" i="2"/>
  <c r="O6840" i="2"/>
  <c r="O6841" i="2"/>
  <c r="O6842" i="2"/>
  <c r="O6843" i="2"/>
  <c r="O6844" i="2"/>
  <c r="O6845" i="2"/>
  <c r="O6846" i="2"/>
  <c r="O6847" i="2"/>
  <c r="O6848" i="2"/>
  <c r="O6849" i="2"/>
  <c r="O6850" i="2"/>
  <c r="O6851" i="2"/>
  <c r="O6852" i="2"/>
  <c r="O6853" i="2"/>
  <c r="O6854" i="2"/>
  <c r="O6855" i="2"/>
  <c r="O6856" i="2"/>
  <c r="O6857" i="2"/>
  <c r="O6858" i="2"/>
  <c r="O6859" i="2"/>
  <c r="O6860" i="2"/>
  <c r="O6861" i="2"/>
  <c r="O6862" i="2"/>
  <c r="O6863" i="2"/>
  <c r="O6864" i="2"/>
  <c r="O6865" i="2"/>
  <c r="O6866" i="2"/>
  <c r="O6867" i="2"/>
  <c r="O6868" i="2"/>
  <c r="O6869" i="2"/>
  <c r="O6870" i="2"/>
  <c r="O6871" i="2"/>
  <c r="O6872" i="2"/>
  <c r="O6873" i="2"/>
  <c r="O6874" i="2"/>
  <c r="O6875" i="2"/>
  <c r="O6876" i="2"/>
  <c r="O6877" i="2"/>
  <c r="O6878" i="2"/>
  <c r="O6879" i="2"/>
  <c r="O6880" i="2"/>
  <c r="O6881" i="2"/>
  <c r="O6882" i="2"/>
  <c r="O6883" i="2"/>
  <c r="O6884" i="2"/>
  <c r="O6885" i="2"/>
  <c r="O6886" i="2"/>
  <c r="O6887" i="2"/>
  <c r="O6888" i="2"/>
  <c r="O6889" i="2"/>
  <c r="O6890" i="2"/>
  <c r="O6891" i="2"/>
  <c r="O6892" i="2"/>
  <c r="O6893" i="2"/>
  <c r="O6894" i="2"/>
  <c r="O6895" i="2"/>
  <c r="O6896" i="2"/>
  <c r="O6897" i="2"/>
  <c r="O6898" i="2"/>
  <c r="O6899" i="2"/>
  <c r="O6900" i="2"/>
  <c r="O6901" i="2"/>
  <c r="O6902" i="2"/>
  <c r="O6903" i="2"/>
  <c r="O6904" i="2"/>
  <c r="O6905" i="2"/>
  <c r="O6906" i="2"/>
  <c r="O6907" i="2"/>
  <c r="O6908" i="2"/>
  <c r="O6909" i="2"/>
  <c r="O6910" i="2"/>
  <c r="O6911" i="2"/>
  <c r="O6912" i="2"/>
  <c r="O6913" i="2"/>
  <c r="O6914" i="2"/>
  <c r="O6915" i="2"/>
  <c r="O6916" i="2"/>
  <c r="O6917" i="2"/>
  <c r="O6918" i="2"/>
  <c r="O6919" i="2"/>
  <c r="O6920" i="2"/>
  <c r="O6921" i="2"/>
  <c r="O6922" i="2"/>
  <c r="O6923" i="2"/>
  <c r="O6924" i="2"/>
  <c r="O6925" i="2"/>
  <c r="O6926" i="2"/>
  <c r="O6927" i="2"/>
  <c r="O6928" i="2"/>
  <c r="O6929" i="2"/>
  <c r="O6930" i="2"/>
  <c r="O6931" i="2"/>
  <c r="O6932" i="2"/>
  <c r="O6933" i="2"/>
  <c r="O6934" i="2"/>
  <c r="O6935" i="2"/>
  <c r="O6936" i="2"/>
  <c r="O6937" i="2"/>
  <c r="O6938" i="2"/>
  <c r="O6939" i="2"/>
  <c r="O6940" i="2"/>
  <c r="O6941" i="2"/>
  <c r="O6942" i="2"/>
  <c r="O6943" i="2"/>
  <c r="O6944" i="2"/>
  <c r="O6945" i="2"/>
  <c r="O6946" i="2"/>
  <c r="O6947" i="2"/>
  <c r="O6948" i="2"/>
  <c r="O6949" i="2"/>
  <c r="O6950" i="2"/>
  <c r="O6951" i="2"/>
  <c r="O6952" i="2"/>
  <c r="O6953" i="2"/>
  <c r="O6954" i="2"/>
  <c r="O6955" i="2"/>
  <c r="O6956" i="2"/>
  <c r="O6957" i="2"/>
  <c r="O6958" i="2"/>
  <c r="O6959" i="2"/>
  <c r="O6960" i="2"/>
  <c r="O6961" i="2"/>
  <c r="O6962" i="2"/>
  <c r="O6963" i="2"/>
  <c r="O6964" i="2"/>
  <c r="O6965" i="2"/>
  <c r="O6966" i="2"/>
  <c r="O6967" i="2"/>
  <c r="O6968" i="2"/>
  <c r="O6969" i="2"/>
  <c r="O6970" i="2"/>
  <c r="O6971" i="2"/>
  <c r="O6972" i="2"/>
  <c r="O6973" i="2"/>
  <c r="O6974" i="2"/>
  <c r="O6975" i="2"/>
  <c r="O6976" i="2"/>
  <c r="O6977" i="2"/>
  <c r="O6978" i="2"/>
  <c r="O6979" i="2"/>
  <c r="O6980" i="2"/>
  <c r="O6981" i="2"/>
  <c r="O6982" i="2"/>
  <c r="O6983" i="2"/>
  <c r="O6984" i="2"/>
  <c r="O6985" i="2"/>
  <c r="O6986" i="2"/>
  <c r="O6987" i="2"/>
  <c r="O6988" i="2"/>
  <c r="O6989" i="2"/>
  <c r="O6990" i="2"/>
  <c r="O6991" i="2"/>
  <c r="O6992" i="2"/>
  <c r="O6993" i="2"/>
  <c r="O6994" i="2"/>
  <c r="O6995" i="2"/>
  <c r="O6996" i="2"/>
  <c r="O6997" i="2"/>
  <c r="O6998" i="2"/>
  <c r="O6999" i="2"/>
  <c r="O7000" i="2"/>
  <c r="O7001" i="2"/>
  <c r="O7002" i="2"/>
  <c r="O7003" i="2"/>
  <c r="O7004" i="2"/>
  <c r="O7005" i="2"/>
  <c r="O7006" i="2"/>
  <c r="O7007" i="2"/>
  <c r="O7008" i="2"/>
  <c r="O7009" i="2"/>
  <c r="O7010" i="2"/>
  <c r="O7011" i="2"/>
  <c r="O7012" i="2"/>
  <c r="O7013" i="2"/>
  <c r="O7014" i="2"/>
  <c r="O7015" i="2"/>
  <c r="O7016" i="2"/>
  <c r="O7017" i="2"/>
  <c r="O7018" i="2"/>
  <c r="O7019" i="2"/>
  <c r="O7020" i="2"/>
  <c r="O7021" i="2"/>
  <c r="O7022" i="2"/>
  <c r="O7023" i="2"/>
  <c r="O7024" i="2"/>
  <c r="O7025" i="2"/>
  <c r="O7026" i="2"/>
  <c r="O7027" i="2"/>
  <c r="O7028" i="2"/>
  <c r="O7029" i="2"/>
  <c r="O7030" i="2"/>
  <c r="O7031" i="2"/>
  <c r="O7032" i="2"/>
  <c r="O7033" i="2"/>
  <c r="O7034" i="2"/>
  <c r="O7035" i="2"/>
  <c r="O7036" i="2"/>
  <c r="O7037" i="2"/>
  <c r="O7038" i="2"/>
  <c r="O7039" i="2"/>
  <c r="O7040" i="2"/>
  <c r="O7041" i="2"/>
  <c r="O7042" i="2"/>
  <c r="O7043" i="2"/>
  <c r="O7044" i="2"/>
  <c r="O7045" i="2"/>
  <c r="O7046" i="2"/>
  <c r="O7047" i="2"/>
  <c r="O7048" i="2"/>
  <c r="O7049" i="2"/>
  <c r="O7050" i="2"/>
  <c r="O7051" i="2"/>
  <c r="O7052" i="2"/>
  <c r="O7053" i="2"/>
  <c r="O7054" i="2"/>
  <c r="O7055" i="2"/>
  <c r="O7056" i="2"/>
  <c r="O7057" i="2"/>
  <c r="O7058" i="2"/>
  <c r="O7059" i="2"/>
  <c r="O7060" i="2"/>
  <c r="O7061" i="2"/>
  <c r="O7062" i="2"/>
  <c r="O7063" i="2"/>
  <c r="O7064" i="2"/>
  <c r="O7065" i="2"/>
  <c r="O7066" i="2"/>
  <c r="O7067" i="2"/>
  <c r="O7068" i="2"/>
  <c r="O7069" i="2"/>
  <c r="O7070" i="2"/>
  <c r="O7071" i="2"/>
  <c r="O7072" i="2"/>
  <c r="O7073" i="2"/>
  <c r="O7074" i="2"/>
  <c r="O7075" i="2"/>
  <c r="O7076" i="2"/>
  <c r="O7077" i="2"/>
  <c r="O7078" i="2"/>
  <c r="O7079" i="2"/>
  <c r="O7080" i="2"/>
  <c r="O7081" i="2"/>
  <c r="O7082" i="2"/>
  <c r="O7083" i="2"/>
  <c r="O7084" i="2"/>
  <c r="O7085" i="2"/>
  <c r="O7086" i="2"/>
  <c r="O7087" i="2"/>
  <c r="O7088" i="2"/>
  <c r="O7089" i="2"/>
  <c r="O7090" i="2"/>
  <c r="O7091" i="2"/>
  <c r="O7092" i="2"/>
  <c r="O7093" i="2"/>
  <c r="O7094" i="2"/>
  <c r="O7095" i="2"/>
  <c r="O7096" i="2"/>
  <c r="O7097" i="2"/>
  <c r="O7098" i="2"/>
  <c r="O7099" i="2"/>
  <c r="O7100" i="2"/>
  <c r="O7101" i="2"/>
  <c r="O7102" i="2"/>
  <c r="O7103" i="2"/>
  <c r="O7104" i="2"/>
  <c r="O7105" i="2"/>
  <c r="O7106" i="2"/>
  <c r="O7107" i="2"/>
  <c r="O7108" i="2"/>
  <c r="O7109" i="2"/>
  <c r="O7110" i="2"/>
  <c r="O7111" i="2"/>
  <c r="O7112" i="2"/>
  <c r="O7113" i="2"/>
  <c r="O7114" i="2"/>
  <c r="O7115" i="2"/>
  <c r="O7116" i="2"/>
  <c r="O7117" i="2"/>
  <c r="O7118" i="2"/>
  <c r="O7119" i="2"/>
  <c r="O7120" i="2"/>
  <c r="O7121" i="2"/>
  <c r="O7122" i="2"/>
  <c r="O7123" i="2"/>
  <c r="O7124" i="2"/>
  <c r="O7125" i="2"/>
  <c r="O7126" i="2"/>
  <c r="O7127" i="2"/>
  <c r="O7128" i="2"/>
  <c r="O7129" i="2"/>
  <c r="O7130" i="2"/>
  <c r="O7131" i="2"/>
  <c r="O7132" i="2"/>
  <c r="O7133" i="2"/>
  <c r="O7134" i="2"/>
  <c r="O7135" i="2"/>
  <c r="O7136" i="2"/>
  <c r="O7137" i="2"/>
  <c r="O7138" i="2"/>
  <c r="O7139" i="2"/>
  <c r="O7140" i="2"/>
  <c r="O7141" i="2"/>
  <c r="O7142" i="2"/>
  <c r="O7143" i="2"/>
  <c r="O7144" i="2"/>
  <c r="O7145" i="2"/>
  <c r="O7146" i="2"/>
  <c r="O7147" i="2"/>
  <c r="O7148" i="2"/>
  <c r="O7149" i="2"/>
  <c r="O7150" i="2"/>
  <c r="O7151" i="2"/>
  <c r="O7152" i="2"/>
  <c r="O7153" i="2"/>
  <c r="O7154" i="2"/>
  <c r="O7155" i="2"/>
  <c r="O7156" i="2"/>
  <c r="O7157" i="2"/>
  <c r="O7158" i="2"/>
  <c r="O7159" i="2"/>
  <c r="O7160" i="2"/>
  <c r="O7161" i="2"/>
  <c r="O7162" i="2"/>
  <c r="O7163" i="2"/>
  <c r="O7164" i="2"/>
  <c r="O7165" i="2"/>
  <c r="O7166" i="2"/>
  <c r="O7167" i="2"/>
  <c r="O7168" i="2"/>
  <c r="O7169" i="2"/>
  <c r="O7170" i="2"/>
  <c r="O7171" i="2"/>
  <c r="O7172" i="2"/>
  <c r="O7173" i="2"/>
  <c r="O7174" i="2"/>
  <c r="O7175" i="2"/>
  <c r="O7176" i="2"/>
  <c r="O7177" i="2"/>
  <c r="O7178" i="2"/>
  <c r="O7179" i="2"/>
  <c r="O7180" i="2"/>
  <c r="O7181" i="2"/>
  <c r="O7182" i="2"/>
  <c r="O7183" i="2"/>
  <c r="O7184" i="2"/>
  <c r="O7185" i="2"/>
  <c r="O7186" i="2"/>
  <c r="O7187" i="2"/>
  <c r="O7188" i="2"/>
  <c r="O7189" i="2"/>
  <c r="O7190" i="2"/>
  <c r="O7191" i="2"/>
  <c r="O7192" i="2"/>
  <c r="O7193" i="2"/>
  <c r="O7194" i="2"/>
  <c r="O7195" i="2"/>
  <c r="O7196" i="2"/>
  <c r="O7197" i="2"/>
  <c r="O7198" i="2"/>
  <c r="O7199" i="2"/>
  <c r="O7200" i="2"/>
  <c r="O7201" i="2"/>
  <c r="O7202" i="2"/>
  <c r="O7203" i="2"/>
  <c r="O7204" i="2"/>
  <c r="O7205" i="2"/>
  <c r="O7206" i="2"/>
  <c r="O7207" i="2"/>
  <c r="O7208" i="2"/>
  <c r="O7209" i="2"/>
  <c r="O7210" i="2"/>
  <c r="O7211" i="2"/>
  <c r="O7212" i="2"/>
  <c r="O7213" i="2"/>
  <c r="O7214" i="2"/>
  <c r="O7215" i="2"/>
  <c r="O7216" i="2"/>
  <c r="O7217" i="2"/>
  <c r="O7218" i="2"/>
  <c r="O7219" i="2"/>
  <c r="O7220" i="2"/>
  <c r="O7221" i="2"/>
  <c r="O7222" i="2"/>
  <c r="O7223" i="2"/>
  <c r="O7224" i="2"/>
  <c r="O7225" i="2"/>
  <c r="O7226" i="2"/>
  <c r="O7227" i="2"/>
  <c r="O7228" i="2"/>
  <c r="O7229" i="2"/>
  <c r="O7230" i="2"/>
  <c r="O7231" i="2"/>
  <c r="O7232" i="2"/>
  <c r="O7233" i="2"/>
  <c r="O7234" i="2"/>
  <c r="O7235" i="2"/>
  <c r="O7236" i="2"/>
  <c r="O7237" i="2"/>
  <c r="O7238" i="2"/>
  <c r="O7239" i="2"/>
  <c r="O7240" i="2"/>
  <c r="O7241" i="2"/>
  <c r="O7242" i="2"/>
  <c r="O7243" i="2"/>
  <c r="O7244" i="2"/>
  <c r="O7245" i="2"/>
  <c r="O7246" i="2"/>
  <c r="O7247" i="2"/>
  <c r="O7248" i="2"/>
  <c r="O7249" i="2"/>
  <c r="O7250" i="2"/>
  <c r="O7251" i="2"/>
  <c r="O7252" i="2"/>
  <c r="O7253" i="2"/>
  <c r="O7254" i="2"/>
  <c r="O7255" i="2"/>
  <c r="O7256" i="2"/>
  <c r="O7257" i="2"/>
  <c r="O7258" i="2"/>
  <c r="O7259" i="2"/>
  <c r="O7260" i="2"/>
  <c r="O7261" i="2"/>
  <c r="O7262" i="2"/>
  <c r="O7263" i="2"/>
  <c r="O7264" i="2"/>
  <c r="O7265" i="2"/>
  <c r="O7266" i="2"/>
  <c r="O7267" i="2"/>
  <c r="O7268" i="2"/>
  <c r="O7269" i="2"/>
  <c r="O7270" i="2"/>
  <c r="O7271" i="2"/>
  <c r="O7272" i="2"/>
  <c r="O7273" i="2"/>
  <c r="O7274" i="2"/>
  <c r="O7275" i="2"/>
  <c r="O7276" i="2"/>
  <c r="O7277" i="2"/>
  <c r="O7278" i="2"/>
  <c r="O7279" i="2"/>
  <c r="O7280" i="2"/>
  <c r="O7281" i="2"/>
  <c r="O7282" i="2"/>
  <c r="O7283" i="2"/>
  <c r="O7284" i="2"/>
  <c r="O7285" i="2"/>
  <c r="O7286" i="2"/>
  <c r="O7287" i="2"/>
  <c r="O7288" i="2"/>
  <c r="O7289" i="2"/>
  <c r="O7290" i="2"/>
  <c r="O7291" i="2"/>
  <c r="O7292" i="2"/>
  <c r="O7293" i="2"/>
  <c r="O7294" i="2"/>
  <c r="O7295" i="2"/>
  <c r="O7296" i="2"/>
  <c r="O7297" i="2"/>
  <c r="O7298" i="2"/>
  <c r="O7299" i="2"/>
  <c r="O7300" i="2"/>
  <c r="O7301" i="2"/>
  <c r="O7302" i="2"/>
  <c r="O7303" i="2"/>
  <c r="O7304" i="2"/>
  <c r="O7305" i="2"/>
  <c r="O7306" i="2"/>
  <c r="O7307" i="2"/>
  <c r="O7308" i="2"/>
  <c r="O7309" i="2"/>
  <c r="O7310" i="2"/>
  <c r="O7311" i="2"/>
  <c r="O7312" i="2"/>
  <c r="O7313" i="2"/>
  <c r="O7314" i="2"/>
  <c r="O7315" i="2"/>
  <c r="O7316" i="2"/>
  <c r="O7317" i="2"/>
  <c r="O7318" i="2"/>
  <c r="O7319" i="2"/>
  <c r="O7320" i="2"/>
  <c r="O7321" i="2"/>
  <c r="O7322" i="2"/>
  <c r="O7323" i="2"/>
  <c r="O7324" i="2"/>
  <c r="O7325" i="2"/>
  <c r="O7326" i="2"/>
  <c r="O7327" i="2"/>
  <c r="O7328" i="2"/>
  <c r="O7329" i="2"/>
  <c r="O7330" i="2"/>
  <c r="O7331" i="2"/>
  <c r="O7332" i="2"/>
  <c r="O7333" i="2"/>
  <c r="O7334" i="2"/>
  <c r="O7335" i="2"/>
  <c r="O7336" i="2"/>
  <c r="O7337" i="2"/>
  <c r="O7338" i="2"/>
  <c r="O7339" i="2"/>
  <c r="O7340" i="2"/>
  <c r="O7341" i="2"/>
  <c r="O7342" i="2"/>
  <c r="O7343" i="2"/>
  <c r="O7344" i="2"/>
  <c r="O7345" i="2"/>
  <c r="O7346" i="2"/>
  <c r="O7347" i="2"/>
  <c r="O7348" i="2"/>
  <c r="O7349" i="2"/>
  <c r="O7350" i="2"/>
  <c r="O7351" i="2"/>
  <c r="O7352" i="2"/>
  <c r="O7353" i="2"/>
  <c r="O7354" i="2"/>
  <c r="O7355" i="2"/>
  <c r="O7356" i="2"/>
  <c r="O7357" i="2"/>
  <c r="O7358" i="2"/>
  <c r="O7359" i="2"/>
  <c r="O7360" i="2"/>
  <c r="O7361" i="2"/>
  <c r="O7362" i="2"/>
  <c r="O7363" i="2"/>
  <c r="O7364" i="2"/>
  <c r="O7365" i="2"/>
  <c r="O7366" i="2"/>
  <c r="O7367" i="2"/>
  <c r="O7368" i="2"/>
  <c r="O7369" i="2"/>
  <c r="O7370" i="2"/>
  <c r="O7371" i="2"/>
  <c r="O7372" i="2"/>
  <c r="O7373" i="2"/>
  <c r="O7374" i="2"/>
  <c r="O7375" i="2"/>
  <c r="O7376" i="2"/>
  <c r="O7377" i="2"/>
  <c r="O7378" i="2"/>
  <c r="O7379" i="2"/>
  <c r="O7380" i="2"/>
  <c r="O7381" i="2"/>
  <c r="O7382" i="2"/>
  <c r="O7383" i="2"/>
  <c r="O7384" i="2"/>
  <c r="O7385" i="2"/>
  <c r="O7386" i="2"/>
  <c r="O7387" i="2"/>
  <c r="O7388" i="2"/>
  <c r="O7389" i="2"/>
  <c r="O7390" i="2"/>
  <c r="O7391" i="2"/>
  <c r="O7392" i="2"/>
  <c r="O7393" i="2"/>
  <c r="O7394" i="2"/>
  <c r="O7395" i="2"/>
  <c r="O7396" i="2"/>
  <c r="O7397" i="2"/>
  <c r="O7398" i="2"/>
  <c r="O7399" i="2"/>
  <c r="O7400" i="2"/>
  <c r="O7401" i="2"/>
  <c r="O7402" i="2"/>
  <c r="O7403" i="2"/>
  <c r="O7404" i="2"/>
  <c r="O7405" i="2"/>
  <c r="O7406" i="2"/>
  <c r="O7407" i="2"/>
  <c r="O7408" i="2"/>
  <c r="O7409" i="2"/>
  <c r="O7410" i="2"/>
  <c r="O7411" i="2"/>
  <c r="O7412" i="2"/>
  <c r="O7413" i="2"/>
  <c r="O7414" i="2"/>
  <c r="O7415" i="2"/>
  <c r="O7416" i="2"/>
  <c r="O7417" i="2"/>
  <c r="O7418" i="2"/>
  <c r="O7419" i="2"/>
  <c r="O7420" i="2"/>
  <c r="O7421" i="2"/>
  <c r="O7422" i="2"/>
  <c r="O7423" i="2"/>
  <c r="O7424" i="2"/>
  <c r="O7425" i="2"/>
  <c r="O7426" i="2"/>
  <c r="O7427" i="2"/>
  <c r="O7428" i="2"/>
  <c r="O7429" i="2"/>
  <c r="O7430" i="2"/>
  <c r="O7431" i="2"/>
  <c r="O7432" i="2"/>
  <c r="O7433" i="2"/>
  <c r="O7434" i="2"/>
  <c r="O7435" i="2"/>
  <c r="O7436" i="2"/>
  <c r="O7437" i="2"/>
  <c r="O7438" i="2"/>
  <c r="O7439" i="2"/>
  <c r="O7440" i="2"/>
  <c r="O7441" i="2"/>
  <c r="O7442" i="2"/>
  <c r="O7443" i="2"/>
  <c r="O7444" i="2"/>
  <c r="O7445" i="2"/>
  <c r="O7446" i="2"/>
  <c r="O7447" i="2"/>
  <c r="O7448" i="2"/>
  <c r="O7449" i="2"/>
  <c r="O7450" i="2"/>
  <c r="O7451" i="2"/>
  <c r="O7452" i="2"/>
  <c r="O7453" i="2"/>
  <c r="O7454" i="2"/>
  <c r="O7455" i="2"/>
  <c r="O7456" i="2"/>
  <c r="O7457" i="2"/>
  <c r="O7458" i="2"/>
  <c r="O7459" i="2"/>
  <c r="O7460" i="2"/>
  <c r="O7461" i="2"/>
  <c r="O7462" i="2"/>
  <c r="O7463" i="2"/>
  <c r="O7464" i="2"/>
  <c r="O7465" i="2"/>
  <c r="O7466" i="2"/>
  <c r="O7467" i="2"/>
  <c r="O7468" i="2"/>
  <c r="O7469" i="2"/>
  <c r="O7470" i="2"/>
  <c r="O7471" i="2"/>
  <c r="O7472" i="2"/>
  <c r="O7473" i="2"/>
  <c r="O7474" i="2"/>
  <c r="O7475" i="2"/>
  <c r="O7476" i="2"/>
  <c r="O7477" i="2"/>
  <c r="O7478" i="2"/>
  <c r="O7479" i="2"/>
  <c r="O7480" i="2"/>
  <c r="O7481" i="2"/>
  <c r="O7482" i="2"/>
  <c r="O7483" i="2"/>
  <c r="O7484" i="2"/>
  <c r="O7485" i="2"/>
  <c r="O7486" i="2"/>
  <c r="O7487" i="2"/>
  <c r="O7488" i="2"/>
  <c r="O7489" i="2"/>
  <c r="O7490" i="2"/>
  <c r="O7491" i="2"/>
  <c r="O7492" i="2"/>
  <c r="O7493" i="2"/>
  <c r="O7494" i="2"/>
  <c r="O7495" i="2"/>
  <c r="O7496" i="2"/>
  <c r="O7497" i="2"/>
  <c r="O7498" i="2"/>
  <c r="O7499" i="2"/>
  <c r="O7500" i="2"/>
  <c r="O7501" i="2"/>
  <c r="O7502" i="2"/>
  <c r="O7503" i="2"/>
  <c r="O7504" i="2"/>
  <c r="O7505" i="2"/>
  <c r="O7506" i="2"/>
  <c r="O7507" i="2"/>
  <c r="O7508" i="2"/>
  <c r="O7509" i="2"/>
  <c r="O7510" i="2"/>
  <c r="O7511" i="2"/>
  <c r="O7512" i="2"/>
  <c r="O7513" i="2"/>
  <c r="O7514" i="2"/>
  <c r="O7515" i="2"/>
  <c r="O7516" i="2"/>
  <c r="O7517" i="2"/>
  <c r="O7518" i="2"/>
  <c r="O7519" i="2"/>
  <c r="O7520" i="2"/>
  <c r="O7521" i="2"/>
  <c r="O7522" i="2"/>
  <c r="O7523" i="2"/>
  <c r="O7524" i="2"/>
  <c r="O7525" i="2"/>
  <c r="O7526" i="2"/>
  <c r="O7527" i="2"/>
  <c r="O7528" i="2"/>
  <c r="O7529" i="2"/>
  <c r="O7530" i="2"/>
  <c r="O7531" i="2"/>
  <c r="O7532" i="2"/>
  <c r="O7533" i="2"/>
  <c r="O7534" i="2"/>
  <c r="O7535" i="2"/>
  <c r="O7536" i="2"/>
  <c r="O7537" i="2"/>
  <c r="O7538" i="2"/>
  <c r="O7539" i="2"/>
  <c r="O7540" i="2"/>
  <c r="O7541" i="2"/>
  <c r="O7542" i="2"/>
  <c r="O7543" i="2"/>
  <c r="O7544" i="2"/>
  <c r="O7545" i="2"/>
  <c r="O7546" i="2"/>
  <c r="O7547" i="2"/>
  <c r="O7548" i="2"/>
  <c r="O7549" i="2"/>
  <c r="O7550" i="2"/>
  <c r="O7551" i="2"/>
  <c r="O7552" i="2"/>
  <c r="O7553" i="2"/>
  <c r="O7554" i="2"/>
  <c r="O7555" i="2"/>
  <c r="O7556" i="2"/>
  <c r="O7557" i="2"/>
  <c r="O7558" i="2"/>
  <c r="O7559" i="2"/>
  <c r="O7560" i="2"/>
  <c r="O7561" i="2"/>
  <c r="O7562" i="2"/>
  <c r="O7563" i="2"/>
  <c r="O7564" i="2"/>
  <c r="O7565" i="2"/>
  <c r="O7566" i="2"/>
  <c r="O7567" i="2"/>
  <c r="O7568" i="2"/>
  <c r="O7569" i="2"/>
  <c r="O7570" i="2"/>
  <c r="O7571" i="2"/>
  <c r="O7572" i="2"/>
  <c r="O7573" i="2"/>
  <c r="O7574" i="2"/>
  <c r="O7575" i="2"/>
  <c r="O7576" i="2"/>
  <c r="O7577" i="2"/>
  <c r="O7578" i="2"/>
  <c r="O7579" i="2"/>
  <c r="O7580" i="2"/>
  <c r="O7581" i="2"/>
  <c r="O7582" i="2"/>
  <c r="O7583" i="2"/>
  <c r="O7584" i="2"/>
  <c r="O7585" i="2"/>
  <c r="O7586" i="2"/>
  <c r="O7587" i="2"/>
  <c r="O7588" i="2"/>
  <c r="O7589" i="2"/>
  <c r="O7590" i="2"/>
  <c r="O7591" i="2"/>
  <c r="O7592" i="2"/>
  <c r="O7593" i="2"/>
  <c r="O7594" i="2"/>
  <c r="O7595" i="2"/>
  <c r="O7596" i="2"/>
  <c r="O7597" i="2"/>
  <c r="O7598" i="2"/>
  <c r="O7599" i="2"/>
  <c r="O7600" i="2"/>
  <c r="O7601" i="2"/>
  <c r="O7602" i="2"/>
  <c r="O7603" i="2"/>
  <c r="O7604" i="2"/>
  <c r="O7605" i="2"/>
  <c r="O7606" i="2"/>
  <c r="O7607" i="2"/>
  <c r="O7608" i="2"/>
  <c r="O7609" i="2"/>
  <c r="O7610" i="2"/>
  <c r="O7611" i="2"/>
  <c r="O7612" i="2"/>
  <c r="O7613" i="2"/>
  <c r="O7614" i="2"/>
  <c r="O7615" i="2"/>
  <c r="O7616" i="2"/>
  <c r="O7617" i="2"/>
  <c r="O7618" i="2"/>
  <c r="O7619" i="2"/>
  <c r="O7620" i="2"/>
  <c r="O7621" i="2"/>
  <c r="O7622" i="2"/>
  <c r="O7623" i="2"/>
  <c r="O7624" i="2"/>
  <c r="O7625" i="2"/>
  <c r="O7626" i="2"/>
  <c r="O7627" i="2"/>
  <c r="O7628" i="2"/>
  <c r="O7629" i="2"/>
  <c r="O7630" i="2"/>
  <c r="O7631" i="2"/>
  <c r="O7632" i="2"/>
  <c r="O7633" i="2"/>
  <c r="O7634" i="2"/>
  <c r="O7635" i="2"/>
  <c r="O7636" i="2"/>
  <c r="O7637" i="2"/>
  <c r="O7638" i="2"/>
  <c r="O7639" i="2"/>
  <c r="O7640" i="2"/>
  <c r="O7641" i="2"/>
  <c r="O7642" i="2"/>
  <c r="O7643" i="2"/>
  <c r="O7644" i="2"/>
  <c r="O7645" i="2"/>
  <c r="O7646" i="2"/>
  <c r="O7647" i="2"/>
  <c r="O7648" i="2"/>
  <c r="O7649" i="2"/>
  <c r="O7650" i="2"/>
  <c r="O7651" i="2"/>
  <c r="O7652" i="2"/>
  <c r="O7653" i="2"/>
  <c r="O7654" i="2"/>
  <c r="O7655" i="2"/>
  <c r="O7656" i="2"/>
  <c r="O7657" i="2"/>
  <c r="O7658" i="2"/>
  <c r="O7659" i="2"/>
  <c r="O7660" i="2"/>
  <c r="O7661" i="2"/>
  <c r="O7662" i="2"/>
  <c r="O7663" i="2"/>
  <c r="O7664" i="2"/>
  <c r="O7665" i="2"/>
  <c r="O7666" i="2"/>
  <c r="O7667" i="2"/>
  <c r="O7668" i="2"/>
  <c r="O7669" i="2"/>
  <c r="O7670" i="2"/>
  <c r="O7671" i="2"/>
  <c r="O7672" i="2"/>
  <c r="O7673" i="2"/>
  <c r="O7674" i="2"/>
  <c r="O7675" i="2"/>
  <c r="O7676" i="2"/>
  <c r="O7677" i="2"/>
  <c r="O7678" i="2"/>
  <c r="O7679" i="2"/>
  <c r="O7680" i="2"/>
  <c r="O7681" i="2"/>
  <c r="O7682" i="2"/>
  <c r="O7683" i="2"/>
  <c r="O7684" i="2"/>
  <c r="O7685" i="2"/>
  <c r="O7686" i="2"/>
  <c r="O7687" i="2"/>
  <c r="O7688" i="2"/>
  <c r="O7689" i="2"/>
  <c r="O7690" i="2"/>
  <c r="O7691" i="2"/>
  <c r="O7692" i="2"/>
  <c r="O7693" i="2"/>
  <c r="O7694" i="2"/>
  <c r="O7695" i="2"/>
  <c r="O7696" i="2"/>
  <c r="O7697" i="2"/>
  <c r="O7698" i="2"/>
  <c r="O7699" i="2"/>
  <c r="O7700" i="2"/>
  <c r="O7701" i="2"/>
  <c r="O7702" i="2"/>
  <c r="O7703" i="2"/>
  <c r="O7704" i="2"/>
  <c r="O7705" i="2"/>
  <c r="O7706" i="2"/>
  <c r="O7707" i="2"/>
  <c r="O7708" i="2"/>
  <c r="O7709" i="2"/>
  <c r="O7710" i="2"/>
  <c r="O7711" i="2"/>
  <c r="O7712" i="2"/>
  <c r="O7713" i="2"/>
  <c r="O7714" i="2"/>
  <c r="O7715" i="2"/>
  <c r="O7716" i="2"/>
  <c r="O7717" i="2"/>
  <c r="O7718" i="2"/>
  <c r="O7719" i="2"/>
  <c r="O7720" i="2"/>
  <c r="O7721" i="2"/>
  <c r="O7722" i="2"/>
  <c r="O7723" i="2"/>
  <c r="O7724" i="2"/>
  <c r="O7725" i="2"/>
  <c r="O7726" i="2"/>
  <c r="O7727" i="2"/>
  <c r="O7728" i="2"/>
  <c r="O7729" i="2"/>
  <c r="O7730" i="2"/>
  <c r="O7731" i="2"/>
  <c r="O7732" i="2"/>
  <c r="O7733" i="2"/>
  <c r="O7734" i="2"/>
  <c r="O7735" i="2"/>
  <c r="O7736" i="2"/>
  <c r="O7737" i="2"/>
  <c r="O7738" i="2"/>
  <c r="O7739" i="2"/>
  <c r="O7740" i="2"/>
  <c r="O7741" i="2"/>
  <c r="O7742" i="2"/>
  <c r="O7743" i="2"/>
  <c r="O7744" i="2"/>
  <c r="O7745" i="2"/>
  <c r="O7746" i="2"/>
  <c r="O7747" i="2"/>
  <c r="O7748" i="2"/>
  <c r="O7749" i="2"/>
  <c r="O7750" i="2"/>
  <c r="O7751" i="2"/>
  <c r="O7752" i="2"/>
  <c r="O7753" i="2"/>
  <c r="O7754" i="2"/>
  <c r="O7755" i="2"/>
  <c r="O7756" i="2"/>
  <c r="O7757" i="2"/>
  <c r="O7758" i="2"/>
  <c r="O7759" i="2"/>
  <c r="O7760" i="2"/>
  <c r="O7761" i="2"/>
  <c r="O7762" i="2"/>
  <c r="O7763" i="2"/>
  <c r="O7764" i="2"/>
  <c r="O7765" i="2"/>
  <c r="O7766" i="2"/>
  <c r="O7767" i="2"/>
  <c r="O7768" i="2"/>
  <c r="O7769" i="2"/>
  <c r="O7770" i="2"/>
  <c r="O7771" i="2"/>
  <c r="O7772" i="2"/>
  <c r="O7773" i="2"/>
  <c r="O7774" i="2"/>
  <c r="O7775" i="2"/>
  <c r="O7776" i="2"/>
  <c r="O7777" i="2"/>
  <c r="O7778" i="2"/>
  <c r="O7779" i="2"/>
  <c r="O7780" i="2"/>
  <c r="O7781" i="2"/>
  <c r="O7782" i="2"/>
  <c r="O7783" i="2"/>
  <c r="O7784" i="2"/>
  <c r="O7785" i="2"/>
  <c r="O7786" i="2"/>
  <c r="O7787" i="2"/>
  <c r="O7788" i="2"/>
  <c r="O7789" i="2"/>
  <c r="O7790" i="2"/>
  <c r="O7791" i="2"/>
  <c r="O7792" i="2"/>
  <c r="O7793" i="2"/>
  <c r="O7794" i="2"/>
  <c r="O7795" i="2"/>
  <c r="O7796" i="2"/>
  <c r="O7797" i="2"/>
  <c r="O7798" i="2"/>
  <c r="O7799" i="2"/>
  <c r="O7800" i="2"/>
  <c r="O7801" i="2"/>
  <c r="O7802" i="2"/>
  <c r="O7803" i="2"/>
  <c r="O7804" i="2"/>
  <c r="O7805" i="2"/>
  <c r="O7806" i="2"/>
  <c r="O7807" i="2"/>
  <c r="O7808" i="2"/>
  <c r="O7809" i="2"/>
  <c r="O7810" i="2"/>
  <c r="O7811" i="2"/>
  <c r="O7812" i="2"/>
  <c r="O7813" i="2"/>
  <c r="O7814" i="2"/>
  <c r="O7815" i="2"/>
  <c r="O7816" i="2"/>
  <c r="O7817" i="2"/>
  <c r="O7818" i="2"/>
  <c r="O7819" i="2"/>
  <c r="O7820" i="2"/>
  <c r="O7821" i="2"/>
  <c r="O7822" i="2"/>
  <c r="O7823" i="2"/>
  <c r="O7824" i="2"/>
  <c r="O7825" i="2"/>
  <c r="O7826" i="2"/>
  <c r="O7827" i="2"/>
  <c r="O7828" i="2"/>
  <c r="O7829" i="2"/>
  <c r="O7830" i="2"/>
  <c r="O7831" i="2"/>
  <c r="O7832" i="2"/>
  <c r="O7833" i="2"/>
  <c r="O7834" i="2"/>
  <c r="O7835" i="2"/>
  <c r="O7836" i="2"/>
  <c r="O7837" i="2"/>
  <c r="O7838" i="2"/>
  <c r="O7839" i="2"/>
  <c r="O7840" i="2"/>
  <c r="O7841" i="2"/>
  <c r="O7842" i="2"/>
  <c r="O7843" i="2"/>
  <c r="O7844" i="2"/>
  <c r="O7845" i="2"/>
  <c r="O7846" i="2"/>
  <c r="O7847" i="2"/>
  <c r="O7848" i="2"/>
  <c r="O7849" i="2"/>
  <c r="O7850" i="2"/>
  <c r="O7851" i="2"/>
  <c r="O7852" i="2"/>
  <c r="O7853" i="2"/>
  <c r="O7854" i="2"/>
  <c r="O7855" i="2"/>
  <c r="O7856" i="2"/>
  <c r="O7857" i="2"/>
  <c r="O7858" i="2"/>
  <c r="O7859" i="2"/>
  <c r="O7860" i="2"/>
  <c r="O7861" i="2"/>
  <c r="O7862" i="2"/>
  <c r="O7863" i="2"/>
  <c r="O7864" i="2"/>
  <c r="O7865" i="2"/>
  <c r="O7866" i="2"/>
  <c r="O7867" i="2"/>
  <c r="O7868" i="2"/>
  <c r="O7869" i="2"/>
  <c r="O7870" i="2"/>
  <c r="O7871" i="2"/>
  <c r="O7872" i="2"/>
  <c r="O7873" i="2"/>
  <c r="O7874" i="2"/>
  <c r="O7875" i="2"/>
  <c r="O7876" i="2"/>
  <c r="O7877" i="2"/>
  <c r="O7878" i="2"/>
  <c r="O7879" i="2"/>
  <c r="O7880" i="2"/>
  <c r="O7881" i="2"/>
  <c r="O7882" i="2"/>
  <c r="O7883" i="2"/>
  <c r="O7884" i="2"/>
  <c r="O7885" i="2"/>
  <c r="O7886" i="2"/>
  <c r="O7887" i="2"/>
  <c r="O7888" i="2"/>
  <c r="O7889" i="2"/>
  <c r="O7890" i="2"/>
  <c r="O7891" i="2"/>
  <c r="O7892" i="2"/>
  <c r="O7893" i="2"/>
  <c r="O7894" i="2"/>
  <c r="O7895" i="2"/>
  <c r="O7896" i="2"/>
  <c r="O7897" i="2"/>
  <c r="O7898" i="2"/>
  <c r="O7899" i="2"/>
  <c r="O7900" i="2"/>
  <c r="O7901" i="2"/>
  <c r="O7902" i="2"/>
  <c r="O7903" i="2"/>
  <c r="O7904" i="2"/>
  <c r="O7905" i="2"/>
  <c r="O7906" i="2"/>
  <c r="O7907" i="2"/>
  <c r="O7908" i="2"/>
  <c r="O7909" i="2"/>
  <c r="O7910" i="2"/>
  <c r="O7911" i="2"/>
  <c r="O7912" i="2"/>
  <c r="O7913" i="2"/>
  <c r="O7914" i="2"/>
  <c r="O7915" i="2"/>
  <c r="O7916" i="2"/>
  <c r="O7917" i="2"/>
  <c r="O7918" i="2"/>
  <c r="O7919" i="2"/>
  <c r="O7920" i="2"/>
  <c r="O7921" i="2"/>
  <c r="O7922" i="2"/>
  <c r="O7923" i="2"/>
  <c r="O7924" i="2"/>
  <c r="O7925" i="2"/>
  <c r="O7926" i="2"/>
  <c r="O7927" i="2"/>
  <c r="O7928" i="2"/>
  <c r="O7929" i="2"/>
  <c r="O7930" i="2"/>
  <c r="O7931" i="2"/>
  <c r="O7932" i="2"/>
  <c r="O7933" i="2"/>
  <c r="O7934" i="2"/>
  <c r="O7935" i="2"/>
  <c r="O7936" i="2"/>
  <c r="O7937" i="2"/>
  <c r="O7938" i="2"/>
  <c r="O7939" i="2"/>
  <c r="O7940" i="2"/>
  <c r="O7941" i="2"/>
  <c r="O7942" i="2"/>
  <c r="O7943" i="2"/>
  <c r="O7944" i="2"/>
  <c r="O7945" i="2"/>
  <c r="O7946" i="2"/>
  <c r="O7947" i="2"/>
  <c r="O7948" i="2"/>
  <c r="O7949" i="2"/>
  <c r="O7950" i="2"/>
  <c r="O7951" i="2"/>
  <c r="O7952" i="2"/>
  <c r="O7953" i="2"/>
  <c r="O7954" i="2"/>
  <c r="O7955" i="2"/>
  <c r="O7956" i="2"/>
  <c r="O7957" i="2"/>
  <c r="O7958" i="2"/>
  <c r="O7959" i="2"/>
  <c r="O7960" i="2"/>
  <c r="O7961" i="2"/>
  <c r="O7962" i="2"/>
  <c r="O7963" i="2"/>
  <c r="O7964" i="2"/>
  <c r="O7965" i="2"/>
  <c r="O7966" i="2"/>
  <c r="O7967" i="2"/>
  <c r="O7968" i="2"/>
  <c r="O7969" i="2"/>
  <c r="O7970" i="2"/>
  <c r="O7971" i="2"/>
  <c r="O7972" i="2"/>
  <c r="O7973" i="2"/>
  <c r="O7974" i="2"/>
  <c r="O7975" i="2"/>
  <c r="O7976" i="2"/>
  <c r="O7977" i="2"/>
  <c r="O7978" i="2"/>
  <c r="O7979" i="2"/>
  <c r="O7980" i="2"/>
  <c r="O7981" i="2"/>
  <c r="O7982" i="2"/>
  <c r="O7983" i="2"/>
  <c r="O7984" i="2"/>
  <c r="O7985" i="2"/>
  <c r="O7986" i="2"/>
  <c r="O7987" i="2"/>
  <c r="O7988" i="2"/>
  <c r="O7989" i="2"/>
  <c r="O7990" i="2"/>
  <c r="O7991" i="2"/>
  <c r="O7992" i="2"/>
  <c r="O7993" i="2"/>
  <c r="O7994" i="2"/>
  <c r="O7995" i="2"/>
  <c r="O7996" i="2"/>
  <c r="O7997" i="2"/>
  <c r="O7998" i="2"/>
  <c r="O7999" i="2"/>
  <c r="O8000" i="2"/>
  <c r="O8001" i="2"/>
  <c r="O8002" i="2"/>
  <c r="O8003" i="2"/>
  <c r="O8004" i="2"/>
  <c r="O8005" i="2"/>
  <c r="O8006" i="2"/>
  <c r="O8007" i="2"/>
  <c r="O8008" i="2"/>
  <c r="O8009" i="2"/>
  <c r="O8010" i="2"/>
  <c r="O8011" i="2"/>
  <c r="O8012" i="2"/>
  <c r="O8013" i="2"/>
  <c r="O8014" i="2"/>
  <c r="O8015" i="2"/>
  <c r="O8016" i="2"/>
  <c r="O8017" i="2"/>
  <c r="O8018" i="2"/>
  <c r="O8019" i="2"/>
  <c r="O8020" i="2"/>
  <c r="O8021" i="2"/>
  <c r="O8022" i="2"/>
  <c r="O8023" i="2"/>
  <c r="O8024" i="2"/>
  <c r="O8025" i="2"/>
  <c r="O8026" i="2"/>
  <c r="O8027" i="2"/>
  <c r="O8028" i="2"/>
  <c r="O8029" i="2"/>
  <c r="O8030" i="2"/>
  <c r="O8031" i="2"/>
  <c r="O8032" i="2"/>
  <c r="O8033" i="2"/>
  <c r="O8034" i="2"/>
  <c r="O8035" i="2"/>
  <c r="O8036" i="2"/>
  <c r="O8037" i="2"/>
  <c r="O8038" i="2"/>
  <c r="O8039" i="2"/>
  <c r="O8040" i="2"/>
  <c r="O8041" i="2"/>
  <c r="O8042" i="2"/>
  <c r="O8043" i="2"/>
  <c r="O8044" i="2"/>
  <c r="O8045" i="2"/>
  <c r="O8046" i="2"/>
  <c r="O8047" i="2"/>
  <c r="O8048" i="2"/>
  <c r="O8049" i="2"/>
  <c r="O8050" i="2"/>
  <c r="O8051" i="2"/>
  <c r="O8052" i="2"/>
  <c r="O8053" i="2"/>
  <c r="O8054" i="2"/>
  <c r="O8055" i="2"/>
  <c r="O8056" i="2"/>
  <c r="O8057" i="2"/>
  <c r="O8058" i="2"/>
  <c r="O8059" i="2"/>
  <c r="O8060" i="2"/>
  <c r="O8061" i="2"/>
  <c r="O8062" i="2"/>
  <c r="O8063" i="2"/>
  <c r="O8064" i="2"/>
  <c r="O8065" i="2"/>
  <c r="O8066" i="2"/>
  <c r="O8067" i="2"/>
  <c r="O8068" i="2"/>
  <c r="O8069" i="2"/>
  <c r="O8070" i="2"/>
  <c r="O8071" i="2"/>
  <c r="O8072" i="2"/>
  <c r="O8073" i="2"/>
  <c r="O8074" i="2"/>
  <c r="O8075" i="2"/>
  <c r="O8076" i="2"/>
  <c r="O8077" i="2"/>
  <c r="O8078" i="2"/>
  <c r="O8079" i="2"/>
  <c r="O8080" i="2"/>
  <c r="O8081" i="2"/>
  <c r="O8082" i="2"/>
  <c r="O8083" i="2"/>
  <c r="O8084" i="2"/>
  <c r="O8085" i="2"/>
  <c r="O8086" i="2"/>
  <c r="O8087" i="2"/>
  <c r="O8088" i="2"/>
  <c r="O8089" i="2"/>
  <c r="O8090" i="2"/>
  <c r="O8091" i="2"/>
  <c r="O8092" i="2"/>
  <c r="O8093" i="2"/>
  <c r="O8094" i="2"/>
  <c r="O8095" i="2"/>
  <c r="O8096" i="2"/>
  <c r="O8097" i="2"/>
  <c r="O8098" i="2"/>
  <c r="O8099" i="2"/>
  <c r="O8100" i="2"/>
  <c r="O8101" i="2"/>
  <c r="O8102" i="2"/>
  <c r="O8103" i="2"/>
  <c r="O8104" i="2"/>
  <c r="O8105" i="2"/>
  <c r="O8106" i="2"/>
  <c r="O8107" i="2"/>
  <c r="O8108" i="2"/>
  <c r="O8109" i="2"/>
  <c r="O8110" i="2"/>
  <c r="O8111" i="2"/>
  <c r="O8112" i="2"/>
  <c r="O8113" i="2"/>
  <c r="O8114" i="2"/>
  <c r="O8115" i="2"/>
  <c r="O8116" i="2"/>
  <c r="O8117" i="2"/>
  <c r="O8118" i="2"/>
  <c r="O8119" i="2"/>
  <c r="O8120" i="2"/>
  <c r="O8121" i="2"/>
  <c r="O8122" i="2"/>
  <c r="O8123" i="2"/>
  <c r="O8124" i="2"/>
  <c r="O8125" i="2"/>
  <c r="O8126" i="2"/>
  <c r="O8127" i="2"/>
  <c r="O8128" i="2"/>
  <c r="O8129" i="2"/>
  <c r="O8130" i="2"/>
  <c r="O8131" i="2"/>
  <c r="O8132" i="2"/>
  <c r="O8133" i="2"/>
  <c r="O8134" i="2"/>
  <c r="O8135" i="2"/>
  <c r="O8136" i="2"/>
  <c r="O8137" i="2"/>
  <c r="O8138" i="2"/>
  <c r="O8139" i="2"/>
  <c r="O8140" i="2"/>
  <c r="O8141" i="2"/>
  <c r="O8142" i="2"/>
  <c r="O8143" i="2"/>
  <c r="O8144" i="2"/>
  <c r="O8145" i="2"/>
  <c r="O8146" i="2"/>
  <c r="O8147" i="2"/>
  <c r="O8148" i="2"/>
  <c r="O8149" i="2"/>
  <c r="O8150" i="2"/>
  <c r="O8151" i="2"/>
  <c r="O8152" i="2"/>
  <c r="O8153" i="2"/>
  <c r="O8154" i="2"/>
  <c r="O8155" i="2"/>
  <c r="O8156" i="2"/>
  <c r="O8157" i="2"/>
  <c r="O8158" i="2"/>
  <c r="O8159" i="2"/>
  <c r="O8160" i="2"/>
  <c r="O8161" i="2"/>
  <c r="O8162" i="2"/>
  <c r="O8163" i="2"/>
  <c r="O8164" i="2"/>
  <c r="O8165" i="2"/>
  <c r="O8166" i="2"/>
  <c r="O8167" i="2"/>
  <c r="O8168" i="2"/>
  <c r="O8169" i="2"/>
  <c r="O8170" i="2"/>
  <c r="O8171" i="2"/>
  <c r="O8172" i="2"/>
  <c r="O8173" i="2"/>
  <c r="O8174" i="2"/>
  <c r="O8175" i="2"/>
  <c r="O8176" i="2"/>
  <c r="O8177" i="2"/>
  <c r="O8178" i="2"/>
  <c r="O8179" i="2"/>
  <c r="O8180" i="2"/>
  <c r="O8181" i="2"/>
  <c r="O8182" i="2"/>
  <c r="O8183" i="2"/>
  <c r="O8184" i="2"/>
  <c r="O8185" i="2"/>
  <c r="O8186" i="2"/>
  <c r="O8187" i="2"/>
  <c r="O8188" i="2"/>
  <c r="O8189" i="2"/>
  <c r="O8190" i="2"/>
  <c r="O8191" i="2"/>
  <c r="O8192" i="2"/>
  <c r="O8193" i="2"/>
  <c r="O8194" i="2"/>
  <c r="O8195" i="2"/>
  <c r="O8196" i="2"/>
  <c r="O8197" i="2"/>
  <c r="O8198" i="2"/>
  <c r="O8199" i="2"/>
  <c r="O8200" i="2"/>
  <c r="O8201" i="2"/>
  <c r="O8202" i="2"/>
  <c r="O8203" i="2"/>
  <c r="O8204" i="2"/>
  <c r="O8205" i="2"/>
  <c r="O8206" i="2"/>
  <c r="O8207" i="2"/>
  <c r="O8208" i="2"/>
  <c r="O8209" i="2"/>
  <c r="O8210" i="2"/>
  <c r="O8211" i="2"/>
  <c r="O8212" i="2"/>
  <c r="O8213" i="2"/>
  <c r="O8214" i="2"/>
  <c r="O8215" i="2"/>
  <c r="O8216" i="2"/>
  <c r="O8217" i="2"/>
  <c r="O8218" i="2"/>
  <c r="O8219" i="2"/>
  <c r="O8220" i="2"/>
  <c r="O8221" i="2"/>
  <c r="O8222" i="2"/>
  <c r="O8223" i="2"/>
  <c r="O8224" i="2"/>
  <c r="O8225" i="2"/>
  <c r="O8226" i="2"/>
  <c r="O8227" i="2"/>
  <c r="O8228" i="2"/>
  <c r="O8229" i="2"/>
  <c r="O8230" i="2"/>
  <c r="O8231" i="2"/>
  <c r="O8232" i="2"/>
  <c r="O8233" i="2"/>
  <c r="O8234" i="2"/>
  <c r="O8235" i="2"/>
  <c r="O8236" i="2"/>
  <c r="O8237" i="2"/>
  <c r="O8238" i="2"/>
  <c r="O8239" i="2"/>
  <c r="O8240" i="2"/>
  <c r="O8241" i="2"/>
  <c r="O8242" i="2"/>
  <c r="O8243" i="2"/>
  <c r="O8244" i="2"/>
  <c r="O8245" i="2"/>
  <c r="O8246" i="2"/>
  <c r="O8247" i="2"/>
  <c r="O8248" i="2"/>
  <c r="O8249" i="2"/>
  <c r="O8250" i="2"/>
  <c r="O8251" i="2"/>
  <c r="O8252" i="2"/>
  <c r="O8253" i="2"/>
  <c r="O8254" i="2"/>
  <c r="O8255" i="2"/>
  <c r="O8256" i="2"/>
  <c r="O8257" i="2"/>
  <c r="O8258" i="2"/>
  <c r="O8259" i="2"/>
  <c r="O8260" i="2"/>
  <c r="O8261" i="2"/>
  <c r="O8262" i="2"/>
  <c r="O8263" i="2"/>
  <c r="O8264" i="2"/>
  <c r="O8265" i="2"/>
  <c r="O8266" i="2"/>
  <c r="O8267" i="2"/>
  <c r="O8268" i="2"/>
  <c r="O8269" i="2"/>
  <c r="O8270" i="2"/>
  <c r="O8271" i="2"/>
  <c r="O8272" i="2"/>
  <c r="O8273" i="2"/>
  <c r="O8274" i="2"/>
  <c r="O8275" i="2"/>
  <c r="O8276" i="2"/>
  <c r="O8277" i="2"/>
  <c r="O8278" i="2"/>
  <c r="O8279" i="2"/>
  <c r="O8280" i="2"/>
  <c r="O8281" i="2"/>
  <c r="O8282" i="2"/>
  <c r="O8283" i="2"/>
  <c r="O8284" i="2"/>
  <c r="O8285" i="2"/>
  <c r="O8286" i="2"/>
  <c r="O8287" i="2"/>
  <c r="O8288" i="2"/>
  <c r="O8289" i="2"/>
  <c r="O8290" i="2"/>
  <c r="O8291" i="2"/>
  <c r="O8292" i="2"/>
  <c r="O8293" i="2"/>
  <c r="O8294" i="2"/>
  <c r="O8295" i="2"/>
  <c r="O8296" i="2"/>
  <c r="O8297" i="2"/>
  <c r="O8298" i="2"/>
  <c r="O8299" i="2"/>
  <c r="O8300" i="2"/>
  <c r="O8301" i="2"/>
  <c r="O8302" i="2"/>
  <c r="O8303" i="2"/>
  <c r="O8304" i="2"/>
  <c r="O8305" i="2"/>
  <c r="O8306" i="2"/>
  <c r="O8307" i="2"/>
  <c r="O8308" i="2"/>
  <c r="O8309" i="2"/>
  <c r="O8310" i="2"/>
  <c r="O8311" i="2"/>
  <c r="O8312" i="2"/>
  <c r="O8313" i="2"/>
  <c r="O8314" i="2"/>
  <c r="O8315" i="2"/>
  <c r="O8316" i="2"/>
  <c r="O8317" i="2"/>
  <c r="O8318" i="2"/>
  <c r="O8319" i="2"/>
  <c r="O8320" i="2"/>
  <c r="O8321" i="2"/>
  <c r="O8322" i="2"/>
  <c r="O8323" i="2"/>
  <c r="O8324" i="2"/>
  <c r="O8325" i="2"/>
  <c r="O8326" i="2"/>
  <c r="O8327" i="2"/>
  <c r="O8328" i="2"/>
  <c r="O8329" i="2"/>
  <c r="O8330" i="2"/>
  <c r="O8331" i="2"/>
  <c r="O8332" i="2"/>
  <c r="O8333" i="2"/>
  <c r="O8334" i="2"/>
  <c r="O8335" i="2"/>
  <c r="O8336" i="2"/>
  <c r="O8337" i="2"/>
  <c r="O8338" i="2"/>
  <c r="O8339" i="2"/>
  <c r="O8340" i="2"/>
  <c r="O8341" i="2"/>
  <c r="O8342" i="2"/>
  <c r="O8343" i="2"/>
  <c r="O8344" i="2"/>
  <c r="O8345" i="2"/>
  <c r="O8346" i="2"/>
  <c r="O8347" i="2"/>
  <c r="O8348" i="2"/>
  <c r="O8349" i="2"/>
  <c r="O8350" i="2"/>
  <c r="O8351" i="2"/>
  <c r="O8352" i="2"/>
  <c r="O8353" i="2"/>
  <c r="O8354" i="2"/>
  <c r="O8355" i="2"/>
  <c r="O8356" i="2"/>
  <c r="O8357" i="2"/>
  <c r="O8358" i="2"/>
  <c r="O8359" i="2"/>
  <c r="O8360" i="2"/>
  <c r="O8361" i="2"/>
  <c r="O8362" i="2"/>
  <c r="O8363" i="2"/>
  <c r="O8364" i="2"/>
  <c r="O8365" i="2"/>
  <c r="O8366" i="2"/>
  <c r="O8367" i="2"/>
  <c r="O8368" i="2"/>
  <c r="O8369" i="2"/>
  <c r="O8370" i="2"/>
  <c r="O8371" i="2"/>
  <c r="O8372" i="2"/>
  <c r="O8373" i="2"/>
  <c r="O8374" i="2"/>
  <c r="O8375" i="2"/>
  <c r="O8376" i="2"/>
  <c r="O8377" i="2"/>
  <c r="O8378" i="2"/>
  <c r="O8379" i="2"/>
  <c r="O8380" i="2"/>
  <c r="O8381" i="2"/>
  <c r="O8382" i="2"/>
  <c r="O8383" i="2"/>
  <c r="O8384" i="2"/>
  <c r="O8385" i="2"/>
  <c r="O8386" i="2"/>
  <c r="O8387" i="2"/>
  <c r="O8388" i="2"/>
  <c r="O8389" i="2"/>
  <c r="O8390" i="2"/>
  <c r="O8391" i="2"/>
  <c r="O8392" i="2"/>
  <c r="O8393" i="2"/>
  <c r="O8394" i="2"/>
  <c r="O8395" i="2"/>
  <c r="O8396" i="2"/>
  <c r="O8397" i="2"/>
  <c r="O8398" i="2"/>
  <c r="O8399" i="2"/>
  <c r="O8400" i="2"/>
  <c r="O8401" i="2"/>
  <c r="O8402" i="2"/>
  <c r="O8403" i="2"/>
  <c r="O8404" i="2"/>
  <c r="O8405" i="2"/>
  <c r="O8406" i="2"/>
  <c r="O8407" i="2"/>
  <c r="O8408" i="2"/>
  <c r="O8409" i="2"/>
  <c r="O8410" i="2"/>
  <c r="O8411" i="2"/>
  <c r="O8412" i="2"/>
  <c r="O8413" i="2"/>
  <c r="O8414" i="2"/>
  <c r="O8415" i="2"/>
  <c r="O8416" i="2"/>
  <c r="O8417" i="2"/>
  <c r="O8418" i="2"/>
  <c r="O8419" i="2"/>
  <c r="O8420" i="2"/>
  <c r="O8421" i="2"/>
  <c r="O8422" i="2"/>
  <c r="O8423" i="2"/>
  <c r="O8424" i="2"/>
  <c r="O8425" i="2"/>
  <c r="O8426" i="2"/>
  <c r="O8427" i="2"/>
  <c r="O8428" i="2"/>
  <c r="O8429" i="2"/>
  <c r="O8430" i="2"/>
  <c r="O8431" i="2"/>
  <c r="O8432" i="2"/>
  <c r="O8433" i="2"/>
  <c r="O8434" i="2"/>
  <c r="O8435" i="2"/>
  <c r="O8436" i="2"/>
  <c r="O8437" i="2"/>
  <c r="O8438" i="2"/>
  <c r="O8439" i="2"/>
  <c r="O8440" i="2"/>
  <c r="O8441" i="2"/>
  <c r="O8442" i="2"/>
  <c r="O8443" i="2"/>
  <c r="O8444" i="2"/>
  <c r="O8445" i="2"/>
  <c r="O8446" i="2"/>
  <c r="O8447" i="2"/>
  <c r="O8448" i="2"/>
  <c r="O8449" i="2"/>
  <c r="O8450" i="2"/>
  <c r="O8451" i="2"/>
  <c r="O8452" i="2"/>
  <c r="O8453" i="2"/>
  <c r="O8454" i="2"/>
  <c r="O8455" i="2"/>
  <c r="O8456" i="2"/>
  <c r="O8457" i="2"/>
  <c r="O8458" i="2"/>
  <c r="O8459" i="2"/>
  <c r="O8460" i="2"/>
  <c r="O8461" i="2"/>
  <c r="O8462" i="2"/>
  <c r="O8463" i="2"/>
  <c r="O8464" i="2"/>
  <c r="O8465" i="2"/>
  <c r="O8466" i="2"/>
  <c r="O8467" i="2"/>
  <c r="O8468" i="2"/>
  <c r="O8469" i="2"/>
  <c r="O8470" i="2"/>
  <c r="O8471" i="2"/>
  <c r="O8472" i="2"/>
  <c r="O8473" i="2"/>
  <c r="O8474" i="2"/>
  <c r="O8475" i="2"/>
  <c r="O8476" i="2"/>
  <c r="O8477" i="2"/>
  <c r="O8478" i="2"/>
  <c r="O8479" i="2"/>
  <c r="O8480" i="2"/>
  <c r="O8481" i="2"/>
  <c r="O8482" i="2"/>
  <c r="O8483" i="2"/>
  <c r="O8484" i="2"/>
  <c r="O8485" i="2"/>
  <c r="O8486" i="2"/>
  <c r="O8487" i="2"/>
  <c r="O8488" i="2"/>
  <c r="O8489" i="2"/>
  <c r="O8490" i="2"/>
  <c r="O8491" i="2"/>
  <c r="O8492" i="2"/>
  <c r="O8493" i="2"/>
  <c r="O8494" i="2"/>
  <c r="O8495" i="2"/>
  <c r="O8496" i="2"/>
  <c r="O8497" i="2"/>
  <c r="O8498" i="2"/>
  <c r="O8499" i="2"/>
  <c r="O8500" i="2"/>
  <c r="O8501" i="2"/>
  <c r="O8502" i="2"/>
  <c r="O8503" i="2"/>
  <c r="O8504" i="2"/>
  <c r="O8505" i="2"/>
  <c r="O8506" i="2"/>
  <c r="O8507" i="2"/>
  <c r="O8508" i="2"/>
  <c r="O8509" i="2"/>
  <c r="O8510" i="2"/>
  <c r="O8511" i="2"/>
  <c r="O8512" i="2"/>
  <c r="O8513" i="2"/>
  <c r="O8514" i="2"/>
  <c r="O8515" i="2"/>
  <c r="O8516" i="2"/>
  <c r="O8517" i="2"/>
  <c r="O8518" i="2"/>
  <c r="O8519" i="2"/>
  <c r="O8520" i="2"/>
  <c r="O8521" i="2"/>
  <c r="O8522" i="2"/>
  <c r="O8523" i="2"/>
  <c r="O8524" i="2"/>
  <c r="O8525" i="2"/>
  <c r="O8526" i="2"/>
  <c r="O8527" i="2"/>
  <c r="O8528" i="2"/>
  <c r="O8529" i="2"/>
  <c r="O8530" i="2"/>
  <c r="O8531" i="2"/>
  <c r="O8532" i="2"/>
  <c r="O8533" i="2"/>
  <c r="O8534" i="2"/>
  <c r="O8535" i="2"/>
  <c r="O8536" i="2"/>
  <c r="O8537" i="2"/>
  <c r="O8538" i="2"/>
  <c r="O8539" i="2"/>
  <c r="O8540" i="2"/>
  <c r="O8541" i="2"/>
  <c r="O8542" i="2"/>
  <c r="O8543" i="2"/>
  <c r="O8544" i="2"/>
  <c r="O8545" i="2"/>
  <c r="O8546" i="2"/>
  <c r="O8547" i="2"/>
  <c r="O8548" i="2"/>
  <c r="O8549" i="2"/>
  <c r="O8550" i="2"/>
  <c r="O8551" i="2"/>
  <c r="O8552" i="2"/>
  <c r="O8553" i="2"/>
  <c r="O8554" i="2"/>
  <c r="O8555" i="2"/>
  <c r="O8556" i="2"/>
  <c r="O8557" i="2"/>
  <c r="O8558" i="2"/>
  <c r="O8559" i="2"/>
  <c r="O8560" i="2"/>
  <c r="O8561" i="2"/>
  <c r="O8562" i="2"/>
  <c r="O8563" i="2"/>
  <c r="O8564" i="2"/>
  <c r="O8565" i="2"/>
  <c r="O8566" i="2"/>
  <c r="O8567" i="2"/>
  <c r="O8568" i="2"/>
  <c r="O8569" i="2"/>
  <c r="O8570" i="2"/>
  <c r="O8571" i="2"/>
  <c r="O8572" i="2"/>
  <c r="O8573" i="2"/>
  <c r="O8574" i="2"/>
  <c r="O8575" i="2"/>
  <c r="O8576" i="2"/>
  <c r="O8577" i="2"/>
  <c r="O8578" i="2"/>
  <c r="O8579" i="2"/>
  <c r="O8580" i="2"/>
  <c r="O8581" i="2"/>
  <c r="O8582" i="2"/>
  <c r="O8583" i="2"/>
  <c r="O8584" i="2"/>
  <c r="O8585" i="2"/>
  <c r="O8586" i="2"/>
  <c r="O8587" i="2"/>
  <c r="O8588" i="2"/>
  <c r="O8589" i="2"/>
  <c r="O8590" i="2"/>
  <c r="O8591" i="2"/>
  <c r="O8592" i="2"/>
  <c r="O8593" i="2"/>
  <c r="O8594" i="2"/>
  <c r="O8595" i="2"/>
  <c r="O8596" i="2"/>
  <c r="O8597" i="2"/>
  <c r="O8598" i="2"/>
  <c r="O8599" i="2"/>
  <c r="O8600" i="2"/>
  <c r="O8601" i="2"/>
  <c r="O8602" i="2"/>
  <c r="O8603" i="2"/>
  <c r="O8604" i="2"/>
  <c r="O8605" i="2"/>
  <c r="O8606" i="2"/>
  <c r="O8607" i="2"/>
  <c r="O8608" i="2"/>
  <c r="O8609" i="2"/>
  <c r="O8610" i="2"/>
  <c r="O8611" i="2"/>
  <c r="O8612" i="2"/>
  <c r="O8613" i="2"/>
  <c r="O8614" i="2"/>
  <c r="O8615" i="2"/>
  <c r="O8616" i="2"/>
  <c r="O8617" i="2"/>
  <c r="O8618" i="2"/>
  <c r="O8619" i="2"/>
  <c r="O8620" i="2"/>
  <c r="O8621" i="2"/>
  <c r="O8622" i="2"/>
  <c r="O8623" i="2"/>
  <c r="O8624" i="2"/>
  <c r="O8625" i="2"/>
  <c r="O8626" i="2"/>
  <c r="O8627" i="2"/>
  <c r="O8628" i="2"/>
  <c r="O8629" i="2"/>
  <c r="O8630" i="2"/>
  <c r="O8631" i="2"/>
  <c r="O8632" i="2"/>
  <c r="O8633" i="2"/>
  <c r="O8634" i="2"/>
  <c r="O8635" i="2"/>
  <c r="O8636" i="2"/>
  <c r="O8637" i="2"/>
  <c r="O8638" i="2"/>
  <c r="O8639" i="2"/>
  <c r="O8640" i="2"/>
  <c r="O8641" i="2"/>
  <c r="O8642" i="2"/>
  <c r="O8643" i="2"/>
  <c r="O8644" i="2"/>
  <c r="O8645" i="2"/>
  <c r="O8646" i="2"/>
  <c r="O8647" i="2"/>
  <c r="O8648" i="2"/>
  <c r="O8649" i="2"/>
  <c r="O8650" i="2"/>
  <c r="O8651" i="2"/>
  <c r="O8652" i="2"/>
  <c r="O8653" i="2"/>
  <c r="O8654" i="2"/>
  <c r="O8655" i="2"/>
  <c r="O8656" i="2"/>
  <c r="O8657" i="2"/>
  <c r="O8658" i="2"/>
  <c r="O8659" i="2"/>
  <c r="O8660" i="2"/>
  <c r="O8661" i="2"/>
  <c r="O8662" i="2"/>
  <c r="O8663" i="2"/>
  <c r="O8664" i="2"/>
  <c r="O8665" i="2"/>
  <c r="O8666" i="2"/>
  <c r="O8667" i="2"/>
  <c r="O8668" i="2"/>
  <c r="O8669" i="2"/>
  <c r="O8670" i="2"/>
  <c r="O8671" i="2"/>
  <c r="O8672" i="2"/>
  <c r="O8673" i="2"/>
  <c r="O8674" i="2"/>
  <c r="O8675" i="2"/>
  <c r="O8676" i="2"/>
  <c r="O8677" i="2"/>
  <c r="O8678" i="2"/>
  <c r="O8679" i="2"/>
  <c r="O8680" i="2"/>
  <c r="O8681" i="2"/>
  <c r="O8682" i="2"/>
  <c r="O8683" i="2"/>
  <c r="O8684" i="2"/>
  <c r="O8685" i="2"/>
  <c r="O8686" i="2"/>
  <c r="O8687" i="2"/>
  <c r="O8688" i="2"/>
  <c r="O8689" i="2"/>
  <c r="O8690" i="2"/>
  <c r="O8691" i="2"/>
  <c r="O8692" i="2"/>
  <c r="O8693" i="2"/>
  <c r="O8694" i="2"/>
  <c r="O8695" i="2"/>
  <c r="O8696" i="2"/>
  <c r="O8697" i="2"/>
  <c r="O8698" i="2"/>
  <c r="O8699" i="2"/>
  <c r="O8700" i="2"/>
  <c r="O8701" i="2"/>
  <c r="O8702" i="2"/>
  <c r="O8703" i="2"/>
  <c r="O8704" i="2"/>
  <c r="O8705" i="2"/>
  <c r="O8706" i="2"/>
  <c r="O8707" i="2"/>
  <c r="O8708" i="2"/>
  <c r="O8709" i="2"/>
  <c r="O8710" i="2"/>
  <c r="O8711" i="2"/>
  <c r="O8712" i="2"/>
  <c r="O8713" i="2"/>
  <c r="O8714" i="2"/>
  <c r="O8715" i="2"/>
  <c r="O8716" i="2"/>
  <c r="O8717" i="2"/>
  <c r="O8718" i="2"/>
  <c r="O8719" i="2"/>
  <c r="O8720" i="2"/>
  <c r="O8721" i="2"/>
  <c r="O8722" i="2"/>
  <c r="O8723" i="2"/>
  <c r="O8724" i="2"/>
  <c r="O8725" i="2"/>
  <c r="O8726" i="2"/>
  <c r="O8727" i="2"/>
  <c r="O8728" i="2"/>
  <c r="O8729" i="2"/>
  <c r="O8730" i="2"/>
  <c r="O8731" i="2"/>
  <c r="O8732" i="2"/>
  <c r="O8733" i="2"/>
  <c r="O8734" i="2"/>
  <c r="O8735" i="2"/>
  <c r="O8736" i="2"/>
  <c r="O8737" i="2"/>
  <c r="O8738" i="2"/>
  <c r="O8739" i="2"/>
  <c r="O8740" i="2"/>
  <c r="O8741" i="2"/>
  <c r="O8742" i="2"/>
  <c r="O8743" i="2"/>
  <c r="O8744" i="2"/>
  <c r="O8745" i="2"/>
  <c r="O8746" i="2"/>
  <c r="O8747" i="2"/>
  <c r="O8748" i="2"/>
  <c r="O8749" i="2"/>
  <c r="O8750" i="2"/>
  <c r="O8751" i="2"/>
  <c r="O8752" i="2"/>
  <c r="O8753" i="2"/>
  <c r="O8754" i="2"/>
  <c r="O8755" i="2"/>
  <c r="O8756" i="2"/>
  <c r="O8757" i="2"/>
  <c r="O8758" i="2"/>
  <c r="O8759" i="2"/>
  <c r="O8760" i="2"/>
  <c r="O8761" i="2"/>
  <c r="O8762" i="2"/>
  <c r="O8763" i="2"/>
  <c r="O8764" i="2"/>
  <c r="O8765" i="2"/>
  <c r="O8766" i="2"/>
  <c r="O8767" i="2"/>
  <c r="O8768" i="2"/>
  <c r="O8769" i="2"/>
  <c r="O8770" i="2"/>
  <c r="O8771" i="2"/>
  <c r="O8772" i="2"/>
  <c r="O8773" i="2"/>
  <c r="O8774" i="2"/>
  <c r="O8775" i="2"/>
  <c r="O8776" i="2"/>
  <c r="O8777" i="2"/>
  <c r="O8778" i="2"/>
  <c r="O8779" i="2"/>
  <c r="O8780" i="2"/>
  <c r="O8781" i="2"/>
  <c r="O8782" i="2"/>
  <c r="O8783" i="2"/>
  <c r="O8784" i="2"/>
  <c r="O8785" i="2"/>
  <c r="O8786" i="2"/>
  <c r="O8787" i="2"/>
  <c r="O8788" i="2"/>
  <c r="O8789" i="2"/>
  <c r="O8790" i="2"/>
  <c r="O8791" i="2"/>
  <c r="O8792" i="2"/>
  <c r="O8793" i="2"/>
  <c r="O8794" i="2"/>
  <c r="O8795" i="2"/>
  <c r="O8796" i="2"/>
  <c r="O8797" i="2"/>
  <c r="O8798" i="2"/>
  <c r="O8799" i="2"/>
  <c r="O8800" i="2"/>
  <c r="O8801" i="2"/>
  <c r="O8802" i="2"/>
  <c r="O8803" i="2"/>
  <c r="O8804" i="2"/>
  <c r="O8805" i="2"/>
  <c r="O8806" i="2"/>
  <c r="O8807" i="2"/>
  <c r="O8808" i="2"/>
  <c r="O8809" i="2"/>
  <c r="O8810" i="2"/>
  <c r="O8811" i="2"/>
  <c r="O8812" i="2"/>
  <c r="O8813" i="2"/>
  <c r="O8814" i="2"/>
  <c r="O8815" i="2"/>
  <c r="O8816" i="2"/>
  <c r="O8817" i="2"/>
  <c r="O8818" i="2"/>
  <c r="O8819" i="2"/>
  <c r="O8820" i="2"/>
  <c r="O8821" i="2"/>
  <c r="O8822" i="2"/>
  <c r="O8823" i="2"/>
  <c r="O8824" i="2"/>
  <c r="O8825" i="2"/>
  <c r="O8826" i="2"/>
  <c r="O8827" i="2"/>
  <c r="O8828" i="2"/>
  <c r="O8829" i="2"/>
  <c r="O8830" i="2"/>
  <c r="O8831" i="2"/>
  <c r="O8832" i="2"/>
  <c r="O8833" i="2"/>
  <c r="O8834" i="2"/>
  <c r="O8835" i="2"/>
  <c r="O8836" i="2"/>
  <c r="O8837" i="2"/>
  <c r="O8838" i="2"/>
  <c r="O8839" i="2"/>
  <c r="O8840" i="2"/>
  <c r="O8841" i="2"/>
  <c r="O8842" i="2"/>
  <c r="O8843" i="2"/>
  <c r="O8844" i="2"/>
  <c r="O8845" i="2"/>
  <c r="O8846" i="2"/>
  <c r="O8847" i="2"/>
  <c r="O8848" i="2"/>
  <c r="O8849" i="2"/>
  <c r="O8850" i="2"/>
  <c r="O8851" i="2"/>
  <c r="O8852" i="2"/>
  <c r="O8853" i="2"/>
  <c r="O8854" i="2"/>
  <c r="O8855" i="2"/>
  <c r="O8856" i="2"/>
  <c r="O8857" i="2"/>
  <c r="O8858" i="2"/>
  <c r="O8859" i="2"/>
  <c r="O8860" i="2"/>
  <c r="O8861" i="2"/>
  <c r="O8862" i="2"/>
  <c r="O8863" i="2"/>
  <c r="O8864" i="2"/>
  <c r="O8865" i="2"/>
  <c r="O8866" i="2"/>
  <c r="O8867" i="2"/>
  <c r="O8868" i="2"/>
  <c r="O8869" i="2"/>
  <c r="O8870" i="2"/>
  <c r="O8871" i="2"/>
  <c r="O8872" i="2"/>
  <c r="O8873" i="2"/>
  <c r="O8874" i="2"/>
  <c r="O8875" i="2"/>
  <c r="O8876" i="2"/>
  <c r="O8877" i="2"/>
  <c r="O8878" i="2"/>
  <c r="O8879" i="2"/>
  <c r="O8880" i="2"/>
  <c r="O8881" i="2"/>
  <c r="O8882" i="2"/>
  <c r="O8883" i="2"/>
  <c r="O8884" i="2"/>
  <c r="O8885" i="2"/>
  <c r="O8886" i="2"/>
  <c r="O8887" i="2"/>
  <c r="O8888" i="2"/>
  <c r="O8889" i="2"/>
  <c r="O8890" i="2"/>
  <c r="O8891" i="2"/>
  <c r="O8892" i="2"/>
  <c r="O8893" i="2"/>
  <c r="O8894" i="2"/>
  <c r="O8895" i="2"/>
  <c r="O8896" i="2"/>
  <c r="O8897" i="2"/>
  <c r="O8898" i="2"/>
  <c r="O8899" i="2"/>
  <c r="O8900" i="2"/>
  <c r="O8901" i="2"/>
  <c r="O8902" i="2"/>
  <c r="O8903" i="2"/>
  <c r="O8904" i="2"/>
  <c r="O8905" i="2"/>
  <c r="O8906" i="2"/>
  <c r="O8907" i="2"/>
  <c r="O8908" i="2"/>
  <c r="O8909" i="2"/>
  <c r="O8910" i="2"/>
  <c r="O8911" i="2"/>
  <c r="O8912" i="2"/>
  <c r="O8913" i="2"/>
  <c r="O8914" i="2"/>
  <c r="O8915" i="2"/>
  <c r="O8916" i="2"/>
  <c r="O8917" i="2"/>
  <c r="O8918" i="2"/>
  <c r="O8919" i="2"/>
  <c r="O8920" i="2"/>
  <c r="O8921" i="2"/>
  <c r="O8922" i="2"/>
  <c r="O8923" i="2"/>
  <c r="O8924" i="2"/>
  <c r="O8925" i="2"/>
  <c r="O8926" i="2"/>
  <c r="O8927" i="2"/>
  <c r="O8928" i="2"/>
  <c r="O8929" i="2"/>
  <c r="O8930" i="2"/>
  <c r="O8931" i="2"/>
  <c r="O8932" i="2"/>
  <c r="O8933" i="2"/>
  <c r="O8934" i="2"/>
  <c r="O8935" i="2"/>
  <c r="O8936" i="2"/>
  <c r="O8937" i="2"/>
  <c r="O8938" i="2"/>
  <c r="O8939" i="2"/>
  <c r="O8940" i="2"/>
  <c r="O8941" i="2"/>
  <c r="O8942" i="2"/>
  <c r="O8943" i="2"/>
  <c r="O8944" i="2"/>
  <c r="O8945" i="2"/>
  <c r="O8946" i="2"/>
  <c r="O8947" i="2"/>
  <c r="O8948" i="2"/>
  <c r="O8949" i="2"/>
  <c r="O8950" i="2"/>
  <c r="O8951" i="2"/>
  <c r="O8952" i="2"/>
  <c r="O8953" i="2"/>
  <c r="O8954" i="2"/>
  <c r="O8955" i="2"/>
  <c r="O8956" i="2"/>
  <c r="O8957" i="2"/>
  <c r="O8958" i="2"/>
  <c r="O8959" i="2"/>
  <c r="O8960" i="2"/>
  <c r="O8961" i="2"/>
  <c r="O8962" i="2"/>
  <c r="O8963" i="2"/>
  <c r="O8964" i="2"/>
  <c r="O8965" i="2"/>
  <c r="O8966" i="2"/>
  <c r="O8967" i="2"/>
  <c r="O8968" i="2"/>
  <c r="O8969" i="2"/>
  <c r="O8970" i="2"/>
  <c r="O8971" i="2"/>
  <c r="O8972" i="2"/>
  <c r="O8973" i="2"/>
  <c r="O8974" i="2"/>
  <c r="O8975" i="2"/>
  <c r="O8976" i="2"/>
  <c r="O8977" i="2"/>
  <c r="O8978" i="2"/>
  <c r="O8979" i="2"/>
  <c r="O8980" i="2"/>
  <c r="O8981" i="2"/>
  <c r="O8982" i="2"/>
  <c r="O8983" i="2"/>
  <c r="O8984" i="2"/>
  <c r="O8985" i="2"/>
  <c r="O8986" i="2"/>
  <c r="O8987" i="2"/>
  <c r="O8988" i="2"/>
  <c r="O8989" i="2"/>
  <c r="O8990" i="2"/>
  <c r="O8991" i="2"/>
  <c r="O8992" i="2"/>
  <c r="O8993" i="2"/>
  <c r="O8994" i="2"/>
  <c r="O8995" i="2"/>
  <c r="O8996" i="2"/>
  <c r="O8997" i="2"/>
  <c r="O8998" i="2"/>
  <c r="O8999" i="2"/>
  <c r="O9000" i="2"/>
  <c r="O9001" i="2"/>
  <c r="O9002" i="2"/>
  <c r="O9003" i="2"/>
  <c r="O9004" i="2"/>
  <c r="O9005" i="2"/>
  <c r="O9006" i="2"/>
  <c r="O9007" i="2"/>
  <c r="O9008" i="2"/>
  <c r="O9009" i="2"/>
  <c r="O9010" i="2"/>
  <c r="O9011" i="2"/>
  <c r="O9012" i="2"/>
  <c r="O9013" i="2"/>
  <c r="O9014" i="2"/>
  <c r="O9015" i="2"/>
  <c r="O9016" i="2"/>
  <c r="O9017" i="2"/>
  <c r="O9018" i="2"/>
  <c r="O9019" i="2"/>
  <c r="O9020" i="2"/>
  <c r="O9021" i="2"/>
  <c r="O9022" i="2"/>
  <c r="O9023" i="2"/>
  <c r="O9024" i="2"/>
  <c r="O9025" i="2"/>
  <c r="O9026" i="2"/>
  <c r="O9027" i="2"/>
  <c r="O9028" i="2"/>
  <c r="O9029" i="2"/>
  <c r="O9030" i="2"/>
  <c r="O9031" i="2"/>
  <c r="O9032" i="2"/>
  <c r="O9033" i="2"/>
  <c r="O9034" i="2"/>
  <c r="O9035" i="2"/>
  <c r="O9036" i="2"/>
  <c r="O9037" i="2"/>
  <c r="O9038" i="2"/>
  <c r="O9039" i="2"/>
  <c r="O9040" i="2"/>
  <c r="O9041" i="2"/>
  <c r="O9042" i="2"/>
  <c r="O9043" i="2"/>
  <c r="O9044" i="2"/>
  <c r="O9045" i="2"/>
  <c r="O9046" i="2"/>
  <c r="O9047" i="2"/>
  <c r="O9048" i="2"/>
  <c r="O9049" i="2"/>
  <c r="O9050" i="2"/>
  <c r="O9051" i="2"/>
  <c r="O9052" i="2"/>
  <c r="O9053" i="2"/>
  <c r="O9054" i="2"/>
  <c r="O9055" i="2"/>
  <c r="O9056" i="2"/>
  <c r="O9057" i="2"/>
  <c r="O9058" i="2"/>
  <c r="O9059" i="2"/>
  <c r="O9060" i="2"/>
  <c r="O9061" i="2"/>
  <c r="O9062" i="2"/>
  <c r="O9063" i="2"/>
  <c r="O9064" i="2"/>
  <c r="O9065" i="2"/>
  <c r="O9066" i="2"/>
  <c r="O9067" i="2"/>
  <c r="O9068" i="2"/>
  <c r="O9069" i="2"/>
  <c r="O9070" i="2"/>
  <c r="O9071" i="2"/>
  <c r="O9072" i="2"/>
  <c r="O9073" i="2"/>
  <c r="O9074" i="2"/>
  <c r="O9075" i="2"/>
  <c r="O9076" i="2"/>
  <c r="O9077" i="2"/>
  <c r="O9078" i="2"/>
  <c r="O9079" i="2"/>
  <c r="O9080" i="2"/>
  <c r="O9081" i="2"/>
  <c r="O9082" i="2"/>
  <c r="O9083" i="2"/>
  <c r="O9084" i="2"/>
  <c r="O9085" i="2"/>
  <c r="O9086" i="2"/>
  <c r="O9087" i="2"/>
  <c r="O9088" i="2"/>
  <c r="O9089" i="2"/>
  <c r="O9090" i="2"/>
  <c r="O9091" i="2"/>
  <c r="O9092" i="2"/>
  <c r="O9093" i="2"/>
  <c r="O9094" i="2"/>
  <c r="O9095" i="2"/>
  <c r="O9096" i="2"/>
  <c r="O9097" i="2"/>
  <c r="O9098" i="2"/>
  <c r="O9099" i="2"/>
  <c r="O9100" i="2"/>
  <c r="O9101" i="2"/>
  <c r="O9102" i="2"/>
  <c r="O9103" i="2"/>
  <c r="O9104" i="2"/>
  <c r="O9105" i="2"/>
  <c r="O9106" i="2"/>
  <c r="O9107" i="2"/>
  <c r="O9108" i="2"/>
  <c r="O9109" i="2"/>
  <c r="O9110" i="2"/>
  <c r="O9111" i="2"/>
  <c r="O9112" i="2"/>
  <c r="O9113" i="2"/>
  <c r="O9114" i="2"/>
  <c r="O9115" i="2"/>
  <c r="O9116" i="2"/>
  <c r="O9117" i="2"/>
  <c r="O9118" i="2"/>
  <c r="O9119" i="2"/>
  <c r="O9120" i="2"/>
  <c r="O9121" i="2"/>
  <c r="O9122" i="2"/>
  <c r="O9123" i="2"/>
  <c r="O9124" i="2"/>
  <c r="O9125" i="2"/>
  <c r="O9126" i="2"/>
  <c r="O9127" i="2"/>
  <c r="O9128" i="2"/>
  <c r="O9129" i="2"/>
  <c r="O9130" i="2"/>
  <c r="O9131" i="2"/>
  <c r="O9132" i="2"/>
  <c r="O9133" i="2"/>
  <c r="O9134" i="2"/>
  <c r="O9135" i="2"/>
  <c r="O9136" i="2"/>
  <c r="O9137" i="2"/>
  <c r="O9138" i="2"/>
  <c r="O9139" i="2"/>
  <c r="O9140" i="2"/>
  <c r="O9141" i="2"/>
  <c r="O9142" i="2"/>
  <c r="O9143" i="2"/>
  <c r="O9144" i="2"/>
  <c r="O9145" i="2"/>
  <c r="O9146" i="2"/>
  <c r="O9147" i="2"/>
  <c r="O9148" i="2"/>
  <c r="O9149" i="2"/>
  <c r="O9150" i="2"/>
  <c r="O9151" i="2"/>
  <c r="O9152" i="2"/>
  <c r="O9153" i="2"/>
  <c r="O9154" i="2"/>
  <c r="O9155" i="2"/>
  <c r="O9156" i="2"/>
  <c r="O9157" i="2"/>
  <c r="O9158" i="2"/>
  <c r="O9159" i="2"/>
  <c r="O9160" i="2"/>
  <c r="O9161" i="2"/>
  <c r="O9162" i="2"/>
  <c r="O9163" i="2"/>
  <c r="O9164" i="2"/>
  <c r="O9165" i="2"/>
  <c r="O9166" i="2"/>
  <c r="O9167" i="2"/>
  <c r="O9168" i="2"/>
  <c r="O9169" i="2"/>
  <c r="O9170" i="2"/>
  <c r="O9171" i="2"/>
  <c r="O9172" i="2"/>
  <c r="O9173" i="2"/>
  <c r="O9174" i="2"/>
  <c r="O9175" i="2"/>
  <c r="O9176" i="2"/>
  <c r="O9177" i="2"/>
  <c r="O9178" i="2"/>
  <c r="O9179" i="2"/>
  <c r="O9180" i="2"/>
  <c r="O9181" i="2"/>
  <c r="O9182" i="2"/>
  <c r="O9183" i="2"/>
  <c r="O9184" i="2"/>
  <c r="O9185" i="2"/>
  <c r="O9186" i="2"/>
  <c r="O9187" i="2"/>
  <c r="O9188" i="2"/>
  <c r="O9189" i="2"/>
  <c r="O9190" i="2"/>
  <c r="O9191" i="2"/>
  <c r="O9192" i="2"/>
  <c r="O9193" i="2"/>
  <c r="O9194" i="2"/>
  <c r="O9195" i="2"/>
  <c r="O9196" i="2"/>
  <c r="O9197" i="2"/>
  <c r="O9198" i="2"/>
  <c r="O9199" i="2"/>
  <c r="O9200" i="2"/>
  <c r="O9201" i="2"/>
  <c r="O9202" i="2"/>
  <c r="O9203" i="2"/>
  <c r="O9204" i="2"/>
  <c r="O9205" i="2"/>
  <c r="O9206" i="2"/>
  <c r="O9207" i="2"/>
  <c r="O9208" i="2"/>
  <c r="O9209" i="2"/>
  <c r="O9210" i="2"/>
  <c r="O9211" i="2"/>
  <c r="O9212" i="2"/>
  <c r="O9213" i="2"/>
  <c r="O9214" i="2"/>
  <c r="O9215" i="2"/>
  <c r="O9216" i="2"/>
  <c r="O9217" i="2"/>
  <c r="O9218" i="2"/>
  <c r="O9219" i="2"/>
  <c r="O9220" i="2"/>
  <c r="O9221" i="2"/>
  <c r="O9222" i="2"/>
  <c r="O9223" i="2"/>
  <c r="O9224" i="2"/>
  <c r="O9225" i="2"/>
  <c r="O9226" i="2"/>
  <c r="O9227" i="2"/>
  <c r="O9228" i="2"/>
  <c r="O9229" i="2"/>
  <c r="O9230" i="2"/>
  <c r="O9231" i="2"/>
  <c r="O9232" i="2"/>
  <c r="O9233" i="2"/>
  <c r="O9234" i="2"/>
  <c r="O9235" i="2"/>
  <c r="O9236" i="2"/>
  <c r="O9237" i="2"/>
  <c r="O9238" i="2"/>
  <c r="O9239" i="2"/>
  <c r="O9240" i="2"/>
  <c r="O9241" i="2"/>
  <c r="O9242" i="2"/>
  <c r="O9243" i="2"/>
  <c r="O9244" i="2"/>
  <c r="O9245" i="2"/>
  <c r="O9246" i="2"/>
  <c r="O9247" i="2"/>
  <c r="O9248" i="2"/>
  <c r="O9249" i="2"/>
  <c r="O9250" i="2"/>
  <c r="O9251" i="2"/>
  <c r="O9252" i="2"/>
  <c r="O9253" i="2"/>
  <c r="O9254" i="2"/>
  <c r="O9255" i="2"/>
  <c r="O9256" i="2"/>
  <c r="O9257" i="2"/>
  <c r="O9258" i="2"/>
  <c r="O9259" i="2"/>
  <c r="O9260" i="2"/>
  <c r="O9261" i="2"/>
  <c r="O9262" i="2"/>
  <c r="O9263" i="2"/>
  <c r="O9264" i="2"/>
  <c r="O9265" i="2"/>
  <c r="O9266" i="2"/>
  <c r="O9267" i="2"/>
  <c r="O9268" i="2"/>
  <c r="O9269" i="2"/>
  <c r="O9270" i="2"/>
  <c r="O9271" i="2"/>
  <c r="O9272" i="2"/>
  <c r="O9273" i="2"/>
  <c r="O9274" i="2"/>
  <c r="O9275" i="2"/>
  <c r="O9276" i="2"/>
  <c r="O9277" i="2"/>
  <c r="O9278" i="2"/>
  <c r="O9279" i="2"/>
  <c r="O9280" i="2"/>
  <c r="O9281" i="2"/>
  <c r="O9282" i="2"/>
  <c r="O9283" i="2"/>
  <c r="O9284" i="2"/>
  <c r="O9285" i="2"/>
  <c r="O9286" i="2"/>
  <c r="O9287" i="2"/>
  <c r="O9288" i="2"/>
  <c r="O9289" i="2"/>
  <c r="O9290" i="2"/>
  <c r="O9291" i="2"/>
  <c r="O9292" i="2"/>
  <c r="O9293" i="2"/>
  <c r="O9294" i="2"/>
  <c r="O9295" i="2"/>
  <c r="O9296" i="2"/>
  <c r="O9297" i="2"/>
  <c r="O9298" i="2"/>
  <c r="O9299" i="2"/>
  <c r="O9300" i="2"/>
  <c r="O9301" i="2"/>
  <c r="O9302" i="2"/>
  <c r="O9303" i="2"/>
  <c r="O9304" i="2"/>
  <c r="O9305" i="2"/>
  <c r="O9306" i="2"/>
  <c r="O9307" i="2"/>
  <c r="O9308" i="2"/>
  <c r="O9309" i="2"/>
  <c r="O9310" i="2"/>
  <c r="O9311" i="2"/>
  <c r="O9312" i="2"/>
  <c r="O9313" i="2"/>
  <c r="O9314" i="2"/>
  <c r="O9315" i="2"/>
  <c r="O9316" i="2"/>
  <c r="O9317" i="2"/>
  <c r="O9318" i="2"/>
  <c r="O9319" i="2"/>
  <c r="O9320" i="2"/>
  <c r="O9321" i="2"/>
  <c r="O9322" i="2"/>
  <c r="O9323" i="2"/>
  <c r="O9324" i="2"/>
  <c r="O9325" i="2"/>
  <c r="O9326" i="2"/>
  <c r="O9327" i="2"/>
  <c r="O9328" i="2"/>
  <c r="O9329" i="2"/>
  <c r="O9330" i="2"/>
  <c r="O9331" i="2"/>
  <c r="O9332" i="2"/>
  <c r="O9333" i="2"/>
  <c r="O9334" i="2"/>
  <c r="O9335" i="2"/>
  <c r="O9336" i="2"/>
  <c r="O9337" i="2"/>
  <c r="O9338" i="2"/>
  <c r="O9339" i="2"/>
  <c r="O9340" i="2"/>
  <c r="O9341" i="2"/>
  <c r="O9342" i="2"/>
  <c r="O9343" i="2"/>
  <c r="O9344" i="2"/>
  <c r="O9345" i="2"/>
  <c r="O9346" i="2"/>
  <c r="O9347" i="2"/>
  <c r="O9348" i="2"/>
  <c r="O9349" i="2"/>
  <c r="O9350" i="2"/>
  <c r="O9351" i="2"/>
  <c r="O9352" i="2"/>
  <c r="O9353" i="2"/>
  <c r="O9354" i="2"/>
  <c r="O9355" i="2"/>
  <c r="O9356" i="2"/>
  <c r="O9357" i="2"/>
  <c r="O9358" i="2"/>
  <c r="O9359" i="2"/>
  <c r="O9360" i="2"/>
  <c r="O9361" i="2"/>
  <c r="O9362" i="2"/>
  <c r="O9363" i="2"/>
  <c r="O9364" i="2"/>
  <c r="O9365" i="2"/>
  <c r="O9366" i="2"/>
  <c r="O9367" i="2"/>
  <c r="O9368" i="2"/>
  <c r="O9369" i="2"/>
  <c r="O9370" i="2"/>
  <c r="O9371" i="2"/>
  <c r="O9372" i="2"/>
  <c r="O9373" i="2"/>
  <c r="O9374" i="2"/>
  <c r="O9375" i="2"/>
  <c r="O9376" i="2"/>
  <c r="O9377" i="2"/>
  <c r="O9378" i="2"/>
  <c r="O9379" i="2"/>
  <c r="O9380" i="2"/>
  <c r="O9381" i="2"/>
  <c r="O9382" i="2"/>
  <c r="O9383" i="2"/>
  <c r="O9384" i="2"/>
  <c r="O9385" i="2"/>
  <c r="O9386" i="2"/>
  <c r="O9387" i="2"/>
  <c r="O9388" i="2"/>
  <c r="O9389" i="2"/>
  <c r="O9390" i="2"/>
  <c r="O9391" i="2"/>
  <c r="O9392" i="2"/>
  <c r="O9393" i="2"/>
  <c r="O9394" i="2"/>
  <c r="O9395" i="2"/>
  <c r="O9396" i="2"/>
  <c r="O9397" i="2"/>
  <c r="O9398" i="2"/>
  <c r="O9399" i="2"/>
  <c r="O9400" i="2"/>
  <c r="O9401" i="2"/>
  <c r="O9402" i="2"/>
  <c r="O9403" i="2"/>
  <c r="O9404" i="2"/>
  <c r="O9405" i="2"/>
  <c r="O9406" i="2"/>
  <c r="O9407" i="2"/>
  <c r="O9408" i="2"/>
  <c r="O9409" i="2"/>
  <c r="O9410" i="2"/>
  <c r="O9411" i="2"/>
  <c r="O9412" i="2"/>
  <c r="O9413" i="2"/>
  <c r="O9414" i="2"/>
  <c r="O9415" i="2"/>
  <c r="O9416" i="2"/>
  <c r="O9417" i="2"/>
  <c r="O9418" i="2"/>
  <c r="O9419" i="2"/>
  <c r="O9420" i="2"/>
  <c r="O9421" i="2"/>
  <c r="O9422" i="2"/>
  <c r="O9423" i="2"/>
  <c r="O9424" i="2"/>
  <c r="O9425" i="2"/>
  <c r="O9426" i="2"/>
  <c r="O9427" i="2"/>
  <c r="O9428" i="2"/>
  <c r="O9429" i="2"/>
  <c r="O9430" i="2"/>
  <c r="O9431" i="2"/>
  <c r="O9432" i="2"/>
  <c r="O9433" i="2"/>
  <c r="O9434" i="2"/>
  <c r="O9435" i="2"/>
  <c r="O9436" i="2"/>
  <c r="O9437" i="2"/>
  <c r="O9438" i="2"/>
  <c r="O9439" i="2"/>
  <c r="O9440" i="2"/>
  <c r="O9441" i="2"/>
  <c r="O9442" i="2"/>
  <c r="O9443" i="2"/>
  <c r="O9444" i="2"/>
  <c r="O9445" i="2"/>
  <c r="O9446" i="2"/>
  <c r="O9447" i="2"/>
  <c r="O9448" i="2"/>
  <c r="O9449" i="2"/>
  <c r="O9450" i="2"/>
  <c r="O9451" i="2"/>
  <c r="O9452" i="2"/>
  <c r="O9453" i="2"/>
  <c r="O9454" i="2"/>
  <c r="O9455" i="2"/>
  <c r="O9456" i="2"/>
  <c r="O9457" i="2"/>
  <c r="O9458" i="2"/>
  <c r="O9459" i="2"/>
  <c r="O9460" i="2"/>
  <c r="O9461" i="2"/>
  <c r="O9462" i="2"/>
  <c r="O9463" i="2"/>
  <c r="O9464" i="2"/>
  <c r="O9465" i="2"/>
  <c r="O9466" i="2"/>
  <c r="O9467" i="2"/>
  <c r="O9468" i="2"/>
  <c r="O9469" i="2"/>
  <c r="O9470" i="2"/>
  <c r="O9471" i="2"/>
  <c r="O9472" i="2"/>
  <c r="O9473" i="2"/>
  <c r="O9474" i="2"/>
  <c r="O9475" i="2"/>
  <c r="O9476" i="2"/>
  <c r="O9477" i="2"/>
  <c r="O9478" i="2"/>
  <c r="O9479" i="2"/>
  <c r="O9480" i="2"/>
  <c r="O9481" i="2"/>
  <c r="O9482" i="2"/>
  <c r="O9483" i="2"/>
  <c r="O9484" i="2"/>
  <c r="O9485" i="2"/>
  <c r="O9486" i="2"/>
  <c r="O9487" i="2"/>
  <c r="O9488" i="2"/>
  <c r="O9489" i="2"/>
  <c r="O9490" i="2"/>
  <c r="O9491" i="2"/>
  <c r="O9492" i="2"/>
  <c r="O9493" i="2"/>
  <c r="O9494" i="2"/>
  <c r="O9495" i="2"/>
  <c r="O9496" i="2"/>
  <c r="O9497" i="2"/>
  <c r="O9498" i="2"/>
  <c r="O9499" i="2"/>
  <c r="O9500" i="2"/>
  <c r="O9501" i="2"/>
  <c r="O9502" i="2"/>
  <c r="O9503" i="2"/>
  <c r="O9504" i="2"/>
  <c r="O9505" i="2"/>
  <c r="O9506" i="2"/>
  <c r="O9507" i="2"/>
  <c r="O9508" i="2"/>
  <c r="O9509" i="2"/>
  <c r="O9510" i="2"/>
  <c r="O9511" i="2"/>
  <c r="O9512" i="2"/>
  <c r="O9513" i="2"/>
  <c r="O9514" i="2"/>
  <c r="O9515" i="2"/>
  <c r="O9516" i="2"/>
  <c r="O9517" i="2"/>
  <c r="O9518" i="2"/>
  <c r="O9519" i="2"/>
  <c r="O9520" i="2"/>
  <c r="O9521" i="2"/>
  <c r="O9522" i="2"/>
  <c r="O9523" i="2"/>
  <c r="O9524" i="2"/>
  <c r="O9525" i="2"/>
  <c r="O9526" i="2"/>
  <c r="O9527" i="2"/>
  <c r="O9528" i="2"/>
  <c r="O9529" i="2"/>
  <c r="O9530" i="2"/>
  <c r="O9531" i="2"/>
  <c r="O9532" i="2"/>
  <c r="O9533" i="2"/>
  <c r="O9534" i="2"/>
  <c r="O9535" i="2"/>
  <c r="O9536" i="2"/>
  <c r="O9537" i="2"/>
  <c r="O9538" i="2"/>
  <c r="O9539" i="2"/>
  <c r="O9540" i="2"/>
  <c r="O9541" i="2"/>
  <c r="O9542" i="2"/>
  <c r="O9543" i="2"/>
  <c r="O9544" i="2"/>
  <c r="O9545" i="2"/>
  <c r="O9546" i="2"/>
  <c r="O9547" i="2"/>
  <c r="O9548" i="2"/>
  <c r="O9549" i="2"/>
  <c r="O9550" i="2"/>
  <c r="O9551" i="2"/>
  <c r="O9552" i="2"/>
  <c r="O9553" i="2"/>
  <c r="O9554" i="2"/>
  <c r="O9555" i="2"/>
  <c r="O9556" i="2"/>
  <c r="O9557" i="2"/>
  <c r="O9558" i="2"/>
  <c r="O9559" i="2"/>
  <c r="O9560" i="2"/>
  <c r="O9561" i="2"/>
  <c r="O9562" i="2"/>
  <c r="O9563" i="2"/>
  <c r="O9564" i="2"/>
  <c r="O9565" i="2"/>
  <c r="O9566" i="2"/>
  <c r="O9567" i="2"/>
  <c r="O9568" i="2"/>
  <c r="O9569" i="2"/>
  <c r="O9570" i="2"/>
  <c r="O9571" i="2"/>
  <c r="O9572" i="2"/>
  <c r="O9573" i="2"/>
  <c r="O9574" i="2"/>
  <c r="O9575" i="2"/>
  <c r="O9576" i="2"/>
  <c r="O9577" i="2"/>
  <c r="O9578" i="2"/>
  <c r="O9579" i="2"/>
  <c r="O9580" i="2"/>
  <c r="O9581" i="2"/>
  <c r="O9582" i="2"/>
  <c r="O9583" i="2"/>
  <c r="O9584" i="2"/>
  <c r="O9585" i="2"/>
  <c r="O9586" i="2"/>
  <c r="O9587" i="2"/>
  <c r="O9588" i="2"/>
  <c r="O9589" i="2"/>
  <c r="O9590" i="2"/>
  <c r="O9591" i="2"/>
  <c r="O9592" i="2"/>
  <c r="O9593" i="2"/>
  <c r="O9594" i="2"/>
  <c r="O9595" i="2"/>
  <c r="O9596" i="2"/>
  <c r="O9597" i="2"/>
  <c r="O9598" i="2"/>
  <c r="O9599" i="2"/>
  <c r="O9600" i="2"/>
  <c r="O9601" i="2"/>
  <c r="O9602" i="2"/>
  <c r="O9603" i="2"/>
  <c r="O9604" i="2"/>
  <c r="O9605" i="2"/>
  <c r="O9606" i="2"/>
  <c r="O9607" i="2"/>
  <c r="O9608" i="2"/>
  <c r="O9609" i="2"/>
  <c r="O9610" i="2"/>
  <c r="O9611" i="2"/>
  <c r="O9612" i="2"/>
  <c r="O9613" i="2"/>
  <c r="O9614" i="2"/>
  <c r="O9615" i="2"/>
  <c r="O9616" i="2"/>
  <c r="O9617" i="2"/>
  <c r="O9618" i="2"/>
  <c r="O9619" i="2"/>
  <c r="O9620" i="2"/>
  <c r="O9621" i="2"/>
  <c r="O9622" i="2"/>
  <c r="O9623" i="2"/>
  <c r="O9624" i="2"/>
  <c r="O9625" i="2"/>
  <c r="O9626" i="2"/>
  <c r="O9627" i="2"/>
  <c r="O9628" i="2"/>
  <c r="O9629" i="2"/>
  <c r="O9630" i="2"/>
  <c r="O9631" i="2"/>
  <c r="O9632" i="2"/>
  <c r="O9633" i="2"/>
  <c r="O9634" i="2"/>
  <c r="O9635" i="2"/>
  <c r="O9636" i="2"/>
  <c r="O9637" i="2"/>
  <c r="O9638" i="2"/>
  <c r="O9639" i="2"/>
  <c r="O9640" i="2"/>
  <c r="O9641" i="2"/>
  <c r="O9642" i="2"/>
  <c r="O9643" i="2"/>
  <c r="O9644" i="2"/>
  <c r="O9645" i="2"/>
  <c r="O9646" i="2"/>
  <c r="O9647" i="2"/>
  <c r="O9648" i="2"/>
  <c r="O9649" i="2"/>
  <c r="O9650" i="2"/>
  <c r="O9651" i="2"/>
  <c r="O9652" i="2"/>
  <c r="O9653" i="2"/>
  <c r="O9654" i="2"/>
  <c r="O9655" i="2"/>
  <c r="O9656" i="2"/>
  <c r="O9657" i="2"/>
  <c r="O9658" i="2"/>
  <c r="O9659" i="2"/>
  <c r="O9660" i="2"/>
  <c r="O9661" i="2"/>
  <c r="O9662" i="2"/>
  <c r="O9663" i="2"/>
  <c r="O9664" i="2"/>
  <c r="O9665" i="2"/>
  <c r="O9666" i="2"/>
  <c r="O9667" i="2"/>
  <c r="O9668" i="2"/>
  <c r="O9669" i="2"/>
  <c r="O9670" i="2"/>
  <c r="O9671" i="2"/>
  <c r="O9672" i="2"/>
  <c r="O9673" i="2"/>
  <c r="O9674" i="2"/>
  <c r="O9675" i="2"/>
  <c r="O9676" i="2"/>
  <c r="O9677" i="2"/>
  <c r="O9678" i="2"/>
  <c r="O9679" i="2"/>
  <c r="O9680" i="2"/>
  <c r="O9681" i="2"/>
  <c r="O9682" i="2"/>
  <c r="O9683" i="2"/>
  <c r="O9684" i="2"/>
  <c r="O9685" i="2"/>
  <c r="O9686" i="2"/>
  <c r="O9687" i="2"/>
  <c r="O9688" i="2"/>
  <c r="O9689" i="2"/>
  <c r="O9690" i="2"/>
  <c r="O9691" i="2"/>
  <c r="O9692" i="2"/>
  <c r="O9693" i="2"/>
  <c r="O9694" i="2"/>
  <c r="O9695" i="2"/>
  <c r="O9696" i="2"/>
  <c r="O9697" i="2"/>
  <c r="O9698" i="2"/>
  <c r="O9699" i="2"/>
  <c r="O9700" i="2"/>
  <c r="O9701" i="2"/>
  <c r="O9702" i="2"/>
  <c r="O9703" i="2"/>
  <c r="O9704" i="2"/>
  <c r="O9705" i="2"/>
  <c r="O9706" i="2"/>
  <c r="O9707" i="2"/>
  <c r="O9708" i="2"/>
  <c r="O9709" i="2"/>
  <c r="O9710" i="2"/>
  <c r="O9711" i="2"/>
  <c r="O9712" i="2"/>
  <c r="O9713" i="2"/>
  <c r="O9714" i="2"/>
  <c r="O9715" i="2"/>
  <c r="O9716" i="2"/>
  <c r="O9717" i="2"/>
  <c r="O9718" i="2"/>
  <c r="O9719" i="2"/>
  <c r="O9720" i="2"/>
  <c r="O9721" i="2"/>
  <c r="O9722" i="2"/>
  <c r="O9723" i="2"/>
  <c r="O9724" i="2"/>
  <c r="O9725" i="2"/>
  <c r="O9726" i="2"/>
  <c r="O9727" i="2"/>
  <c r="O9728" i="2"/>
  <c r="O9729" i="2"/>
  <c r="O9730" i="2"/>
  <c r="O9731" i="2"/>
  <c r="O9732" i="2"/>
  <c r="O9733" i="2"/>
  <c r="O9734" i="2"/>
  <c r="O9735" i="2"/>
  <c r="O9736" i="2"/>
  <c r="O9737" i="2"/>
  <c r="O9738" i="2"/>
  <c r="O9739" i="2"/>
  <c r="O9740" i="2"/>
  <c r="O9741" i="2"/>
  <c r="O9742" i="2"/>
  <c r="O9743" i="2"/>
  <c r="O9744" i="2"/>
  <c r="O9745" i="2"/>
  <c r="O9746" i="2"/>
  <c r="O9747" i="2"/>
  <c r="O9748" i="2"/>
  <c r="O9749" i="2"/>
  <c r="O9750" i="2"/>
  <c r="O9751" i="2"/>
  <c r="O9752" i="2"/>
  <c r="O9753" i="2"/>
  <c r="O9754" i="2"/>
  <c r="O9755" i="2"/>
  <c r="O9756" i="2"/>
  <c r="O9757" i="2"/>
  <c r="O9758" i="2"/>
  <c r="O9759" i="2"/>
  <c r="O9760" i="2"/>
  <c r="O9761" i="2"/>
  <c r="O9762" i="2"/>
  <c r="O9763" i="2"/>
  <c r="O9764" i="2"/>
  <c r="O9765" i="2"/>
  <c r="O9766" i="2"/>
  <c r="O9767" i="2"/>
  <c r="O9768" i="2"/>
  <c r="O9769" i="2"/>
  <c r="O9770" i="2"/>
  <c r="O9771" i="2"/>
  <c r="O9772" i="2"/>
  <c r="O9773" i="2"/>
  <c r="O9774" i="2"/>
  <c r="O9775" i="2"/>
  <c r="O9776" i="2"/>
  <c r="O9777" i="2"/>
  <c r="O9778" i="2"/>
  <c r="O9779" i="2"/>
  <c r="O9780" i="2"/>
  <c r="O9781" i="2"/>
  <c r="O9782" i="2"/>
  <c r="O9783" i="2"/>
  <c r="O9784" i="2"/>
  <c r="O9785" i="2"/>
  <c r="O9786" i="2"/>
  <c r="O9787" i="2"/>
  <c r="O9788" i="2"/>
  <c r="O9789" i="2"/>
  <c r="O9790" i="2"/>
  <c r="O9791" i="2"/>
  <c r="O9792" i="2"/>
  <c r="O9793" i="2"/>
  <c r="O9794" i="2"/>
  <c r="O9795" i="2"/>
  <c r="O9796" i="2"/>
  <c r="O9797" i="2"/>
  <c r="O9798" i="2"/>
  <c r="O9799" i="2"/>
  <c r="O9800" i="2"/>
  <c r="O9801" i="2"/>
  <c r="O9802" i="2"/>
  <c r="O9803" i="2"/>
  <c r="O9804" i="2"/>
  <c r="O9805" i="2"/>
  <c r="O9806" i="2"/>
  <c r="O9807" i="2"/>
  <c r="O9808" i="2"/>
  <c r="O9809" i="2"/>
  <c r="O9810" i="2"/>
  <c r="O9811" i="2"/>
  <c r="O9812" i="2"/>
  <c r="O9813" i="2"/>
  <c r="O9814" i="2"/>
  <c r="O9815" i="2"/>
  <c r="O9816" i="2"/>
  <c r="O9817" i="2"/>
  <c r="O9818" i="2"/>
  <c r="O9819" i="2"/>
  <c r="O9820" i="2"/>
  <c r="O9821" i="2"/>
  <c r="O9822" i="2"/>
  <c r="O9823" i="2"/>
  <c r="O9824" i="2"/>
  <c r="O9825" i="2"/>
  <c r="O9826" i="2"/>
  <c r="O9827" i="2"/>
  <c r="O9828" i="2"/>
  <c r="O9829" i="2"/>
  <c r="O9830" i="2"/>
  <c r="O9831" i="2"/>
  <c r="O9832" i="2"/>
  <c r="O9833" i="2"/>
  <c r="O9834" i="2"/>
  <c r="O9835" i="2"/>
  <c r="O9836" i="2"/>
  <c r="O9837" i="2"/>
  <c r="O9838" i="2"/>
  <c r="O9839" i="2"/>
  <c r="O9840" i="2"/>
  <c r="O9841" i="2"/>
  <c r="O9842" i="2"/>
  <c r="O9843" i="2"/>
  <c r="O9844" i="2"/>
  <c r="O9845" i="2"/>
  <c r="O9846" i="2"/>
  <c r="O9847" i="2"/>
  <c r="O9848" i="2"/>
  <c r="O9849" i="2"/>
  <c r="O9850" i="2"/>
  <c r="O9851" i="2"/>
  <c r="O9852" i="2"/>
  <c r="O9853" i="2"/>
  <c r="O9854" i="2"/>
  <c r="O9855" i="2"/>
  <c r="O9856" i="2"/>
  <c r="O9857" i="2"/>
  <c r="O9858" i="2"/>
  <c r="O9859" i="2"/>
  <c r="O9860" i="2"/>
  <c r="O9861" i="2"/>
  <c r="O9862" i="2"/>
  <c r="O9863" i="2"/>
  <c r="O9864" i="2"/>
  <c r="O9865" i="2"/>
  <c r="O9866" i="2"/>
  <c r="O9867" i="2"/>
  <c r="O9868" i="2"/>
  <c r="O9869" i="2"/>
  <c r="O9870" i="2"/>
  <c r="O9871" i="2"/>
  <c r="O9872" i="2"/>
  <c r="O9873" i="2"/>
  <c r="O9874" i="2"/>
  <c r="O9875" i="2"/>
  <c r="O9876" i="2"/>
  <c r="O9877" i="2"/>
  <c r="O9878" i="2"/>
  <c r="O9879" i="2"/>
  <c r="O9880" i="2"/>
  <c r="O9881" i="2"/>
  <c r="O9882" i="2"/>
  <c r="O9883" i="2"/>
  <c r="O9884" i="2"/>
  <c r="O9885" i="2"/>
  <c r="O9886" i="2"/>
  <c r="O9887" i="2"/>
  <c r="O9888" i="2"/>
  <c r="O9889" i="2"/>
  <c r="O9890" i="2"/>
  <c r="O9891" i="2"/>
  <c r="O9892" i="2"/>
  <c r="O9893" i="2"/>
  <c r="O9894" i="2"/>
  <c r="O9895" i="2"/>
  <c r="O9896" i="2"/>
  <c r="O9897" i="2"/>
  <c r="O9898" i="2"/>
  <c r="O9899" i="2"/>
  <c r="O9900" i="2"/>
  <c r="O9901" i="2"/>
  <c r="O9902" i="2"/>
  <c r="O9903" i="2"/>
  <c r="O9904" i="2"/>
  <c r="O9905" i="2"/>
  <c r="O9906" i="2"/>
  <c r="O9907" i="2"/>
  <c r="O9908" i="2"/>
  <c r="O9909" i="2"/>
  <c r="O9910" i="2"/>
  <c r="O9911" i="2"/>
  <c r="O9912" i="2"/>
  <c r="O9913" i="2"/>
  <c r="O9914" i="2"/>
  <c r="O9915" i="2"/>
  <c r="O9916" i="2"/>
  <c r="O9917" i="2"/>
  <c r="O9918" i="2"/>
  <c r="O9919" i="2"/>
  <c r="O9920" i="2"/>
  <c r="O9921" i="2"/>
  <c r="O9922" i="2"/>
  <c r="O9923" i="2"/>
  <c r="O9924" i="2"/>
  <c r="O9925" i="2"/>
  <c r="O9926" i="2"/>
  <c r="O9927" i="2"/>
  <c r="O9928" i="2"/>
  <c r="O9929" i="2"/>
  <c r="O9930" i="2"/>
  <c r="O9931" i="2"/>
  <c r="O9932" i="2"/>
  <c r="O9933" i="2"/>
  <c r="O9934" i="2"/>
  <c r="O9935" i="2"/>
  <c r="O9936" i="2"/>
  <c r="O9937" i="2"/>
  <c r="O9938" i="2"/>
  <c r="O9939" i="2"/>
  <c r="O9940" i="2"/>
  <c r="O9941" i="2"/>
  <c r="O9942" i="2"/>
  <c r="O9943" i="2"/>
  <c r="O9944" i="2"/>
  <c r="O9945" i="2"/>
  <c r="O9946" i="2"/>
  <c r="O9947" i="2"/>
  <c r="O9948" i="2"/>
  <c r="O9949" i="2"/>
  <c r="O9950" i="2"/>
  <c r="O9951" i="2"/>
  <c r="O9952" i="2"/>
  <c r="O9953" i="2"/>
  <c r="O9954" i="2"/>
  <c r="O9955" i="2"/>
  <c r="O9956" i="2"/>
  <c r="O9957" i="2"/>
  <c r="O9958" i="2"/>
  <c r="O9959" i="2"/>
  <c r="O9960" i="2"/>
  <c r="O9961" i="2"/>
  <c r="O9962" i="2"/>
  <c r="O9963" i="2"/>
  <c r="O9964" i="2"/>
  <c r="O9965" i="2"/>
  <c r="O9966" i="2"/>
  <c r="O9967" i="2"/>
  <c r="O9968" i="2"/>
  <c r="O9969" i="2"/>
  <c r="O9970" i="2"/>
  <c r="O9971" i="2"/>
  <c r="O9972" i="2"/>
  <c r="O9973" i="2"/>
  <c r="O9974" i="2"/>
  <c r="O9975" i="2"/>
  <c r="O9976" i="2"/>
  <c r="O9977" i="2"/>
  <c r="O9978" i="2"/>
  <c r="O9979" i="2"/>
  <c r="O9980" i="2"/>
  <c r="O9981" i="2"/>
  <c r="O9982" i="2"/>
  <c r="O9983" i="2"/>
  <c r="O9984" i="2"/>
  <c r="O9985" i="2"/>
  <c r="O9986" i="2"/>
  <c r="O9987" i="2"/>
  <c r="O9988" i="2"/>
  <c r="O9989" i="2"/>
  <c r="O9990" i="2"/>
  <c r="O9991" i="2"/>
  <c r="O9992" i="2"/>
  <c r="O9993" i="2"/>
  <c r="O9994" i="2"/>
  <c r="O9995" i="2"/>
  <c r="O9996" i="2"/>
  <c r="O9997" i="2"/>
  <c r="O9998" i="2"/>
  <c r="O9999" i="2"/>
  <c r="O10000" i="2"/>
  <c r="O10001" i="2"/>
  <c r="O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F8136" i="2"/>
  <c r="F8137" i="2"/>
  <c r="F8138" i="2"/>
  <c r="F8139" i="2"/>
  <c r="F8140" i="2"/>
  <c r="F8141" i="2"/>
  <c r="F8142" i="2"/>
  <c r="F8143" i="2"/>
  <c r="F8144" i="2"/>
  <c r="F8145" i="2"/>
  <c r="F8146" i="2"/>
  <c r="F8147" i="2"/>
  <c r="F8148" i="2"/>
  <c r="F8149" i="2"/>
  <c r="F8150" i="2"/>
  <c r="F8151" i="2"/>
  <c r="F8152" i="2"/>
  <c r="F8153" i="2"/>
  <c r="F8154" i="2"/>
  <c r="F8155" i="2"/>
  <c r="F8156" i="2"/>
  <c r="F8157" i="2"/>
  <c r="F8158" i="2"/>
  <c r="F8159" i="2"/>
  <c r="F8160" i="2"/>
  <c r="F8161" i="2"/>
  <c r="F8162" i="2"/>
  <c r="F8163" i="2"/>
  <c r="F8164" i="2"/>
  <c r="F8165" i="2"/>
  <c r="F8166" i="2"/>
  <c r="F8167" i="2"/>
  <c r="F8168" i="2"/>
  <c r="F8169" i="2"/>
  <c r="F8170" i="2"/>
  <c r="F8171" i="2"/>
  <c r="F8172" i="2"/>
  <c r="F8173" i="2"/>
  <c r="F8174" i="2"/>
  <c r="F8175" i="2"/>
  <c r="F8176" i="2"/>
  <c r="F8177" i="2"/>
  <c r="F8178" i="2"/>
  <c r="F8179" i="2"/>
  <c r="F8180" i="2"/>
  <c r="F8181" i="2"/>
  <c r="F8182" i="2"/>
  <c r="F8183" i="2"/>
  <c r="F8184" i="2"/>
  <c r="F8185" i="2"/>
  <c r="F8186" i="2"/>
  <c r="F8187" i="2"/>
  <c r="F8188" i="2"/>
  <c r="F8189" i="2"/>
  <c r="F8190" i="2"/>
  <c r="F8191" i="2"/>
  <c r="F8192" i="2"/>
  <c r="F8193" i="2"/>
  <c r="F8194" i="2"/>
  <c r="F8195" i="2"/>
  <c r="F8196" i="2"/>
  <c r="F8197" i="2"/>
  <c r="F8198" i="2"/>
  <c r="F8199" i="2"/>
  <c r="F8200" i="2"/>
  <c r="F8201" i="2"/>
  <c r="F8202" i="2"/>
  <c r="F8203" i="2"/>
  <c r="F8204" i="2"/>
  <c r="F8205" i="2"/>
  <c r="F8206" i="2"/>
  <c r="F8207" i="2"/>
  <c r="F8208" i="2"/>
  <c r="F8209" i="2"/>
  <c r="F8210" i="2"/>
  <c r="F8211" i="2"/>
  <c r="F8212" i="2"/>
  <c r="F8213" i="2"/>
  <c r="F8214" i="2"/>
  <c r="F8215" i="2"/>
  <c r="F8216" i="2"/>
  <c r="F8217" i="2"/>
  <c r="F8218" i="2"/>
  <c r="F8219" i="2"/>
  <c r="F8220" i="2"/>
  <c r="F8221" i="2"/>
  <c r="F8222" i="2"/>
  <c r="F8223" i="2"/>
  <c r="F8224" i="2"/>
  <c r="F8225" i="2"/>
  <c r="F8226" i="2"/>
  <c r="F8227" i="2"/>
  <c r="F8228" i="2"/>
  <c r="F8229" i="2"/>
  <c r="F8230" i="2"/>
  <c r="F8231" i="2"/>
  <c r="F8232" i="2"/>
  <c r="F8233" i="2"/>
  <c r="F8234" i="2"/>
  <c r="F8235" i="2"/>
  <c r="F8236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445" i="2"/>
  <c r="F8446" i="2"/>
  <c r="F8447" i="2"/>
  <c r="F8448" i="2"/>
  <c r="F8449" i="2"/>
  <c r="F8450" i="2"/>
  <c r="F8451" i="2"/>
  <c r="F8452" i="2"/>
  <c r="F8453" i="2"/>
  <c r="F8454" i="2"/>
  <c r="F8455" i="2"/>
  <c r="F8456" i="2"/>
  <c r="F8457" i="2"/>
  <c r="F8458" i="2"/>
  <c r="F8459" i="2"/>
  <c r="F8460" i="2"/>
  <c r="F8461" i="2"/>
  <c r="F8462" i="2"/>
  <c r="F8463" i="2"/>
  <c r="F8464" i="2"/>
  <c r="F8465" i="2"/>
  <c r="F8466" i="2"/>
  <c r="F8467" i="2"/>
  <c r="F8468" i="2"/>
  <c r="F8469" i="2"/>
  <c r="F8470" i="2"/>
  <c r="F8471" i="2"/>
  <c r="F8472" i="2"/>
  <c r="F8473" i="2"/>
  <c r="F8474" i="2"/>
  <c r="F8475" i="2"/>
  <c r="F8476" i="2"/>
  <c r="F8477" i="2"/>
  <c r="F8478" i="2"/>
  <c r="F8479" i="2"/>
  <c r="F8480" i="2"/>
  <c r="F8481" i="2"/>
  <c r="F8482" i="2"/>
  <c r="F8483" i="2"/>
  <c r="F8484" i="2"/>
  <c r="F8485" i="2"/>
  <c r="F8486" i="2"/>
  <c r="F8487" i="2"/>
  <c r="F8488" i="2"/>
  <c r="F8489" i="2"/>
  <c r="F8490" i="2"/>
  <c r="F8491" i="2"/>
  <c r="F8492" i="2"/>
  <c r="F8493" i="2"/>
  <c r="F8494" i="2"/>
  <c r="F8495" i="2"/>
  <c r="F8496" i="2"/>
  <c r="F8497" i="2"/>
  <c r="F8498" i="2"/>
  <c r="F8499" i="2"/>
  <c r="F8500" i="2"/>
  <c r="F8501" i="2"/>
  <c r="F8502" i="2"/>
  <c r="F8503" i="2"/>
  <c r="F8504" i="2"/>
  <c r="F8505" i="2"/>
  <c r="F8506" i="2"/>
  <c r="F8507" i="2"/>
  <c r="F8508" i="2"/>
  <c r="F8509" i="2"/>
  <c r="F8510" i="2"/>
  <c r="F8511" i="2"/>
  <c r="F8512" i="2"/>
  <c r="F8513" i="2"/>
  <c r="F8514" i="2"/>
  <c r="F8515" i="2"/>
  <c r="F8516" i="2"/>
  <c r="F8517" i="2"/>
  <c r="F8518" i="2"/>
  <c r="F8519" i="2"/>
  <c r="F8520" i="2"/>
  <c r="F8521" i="2"/>
  <c r="F8522" i="2"/>
  <c r="F8523" i="2"/>
  <c r="F8524" i="2"/>
  <c r="F8525" i="2"/>
  <c r="F8526" i="2"/>
  <c r="F8527" i="2"/>
  <c r="F8528" i="2"/>
  <c r="F8529" i="2"/>
  <c r="F8530" i="2"/>
  <c r="F8531" i="2"/>
  <c r="F8532" i="2"/>
  <c r="F8533" i="2"/>
  <c r="F8534" i="2"/>
  <c r="F8535" i="2"/>
  <c r="F8536" i="2"/>
  <c r="F8537" i="2"/>
  <c r="F8538" i="2"/>
  <c r="F8539" i="2"/>
  <c r="F8540" i="2"/>
  <c r="F8541" i="2"/>
  <c r="F8542" i="2"/>
  <c r="F8543" i="2"/>
  <c r="F8544" i="2"/>
  <c r="F8545" i="2"/>
  <c r="F8546" i="2"/>
  <c r="F8547" i="2"/>
  <c r="F8548" i="2"/>
  <c r="F8549" i="2"/>
  <c r="F8550" i="2"/>
  <c r="F8551" i="2"/>
  <c r="F8552" i="2"/>
  <c r="F8553" i="2"/>
  <c r="F8554" i="2"/>
  <c r="F8555" i="2"/>
  <c r="F8556" i="2"/>
  <c r="F8557" i="2"/>
  <c r="F8558" i="2"/>
  <c r="F8559" i="2"/>
  <c r="F8560" i="2"/>
  <c r="F8561" i="2"/>
  <c r="F8562" i="2"/>
  <c r="F8563" i="2"/>
  <c r="F8564" i="2"/>
  <c r="F8565" i="2"/>
  <c r="F8566" i="2"/>
  <c r="F8567" i="2"/>
  <c r="F8568" i="2"/>
  <c r="F8569" i="2"/>
  <c r="F8570" i="2"/>
  <c r="F8571" i="2"/>
  <c r="F8572" i="2"/>
  <c r="F8573" i="2"/>
  <c r="F8574" i="2"/>
  <c r="F8575" i="2"/>
  <c r="F8576" i="2"/>
  <c r="F8577" i="2"/>
  <c r="F8578" i="2"/>
  <c r="F8579" i="2"/>
  <c r="F8580" i="2"/>
  <c r="F8581" i="2"/>
  <c r="F8582" i="2"/>
  <c r="F8583" i="2"/>
  <c r="F8584" i="2"/>
  <c r="F8585" i="2"/>
  <c r="F8586" i="2"/>
  <c r="F8587" i="2"/>
  <c r="F8588" i="2"/>
  <c r="F8589" i="2"/>
  <c r="F8590" i="2"/>
  <c r="F8591" i="2"/>
  <c r="F8592" i="2"/>
  <c r="F8593" i="2"/>
  <c r="F8594" i="2"/>
  <c r="F8595" i="2"/>
  <c r="F8596" i="2"/>
  <c r="F8597" i="2"/>
  <c r="F8598" i="2"/>
  <c r="F8599" i="2"/>
  <c r="F8600" i="2"/>
  <c r="F8601" i="2"/>
  <c r="F8602" i="2"/>
  <c r="F8603" i="2"/>
  <c r="F8604" i="2"/>
  <c r="F8605" i="2"/>
  <c r="F8606" i="2"/>
  <c r="F8607" i="2"/>
  <c r="F8608" i="2"/>
  <c r="F8609" i="2"/>
  <c r="F8610" i="2"/>
  <c r="F8611" i="2"/>
  <c r="F8612" i="2"/>
  <c r="F8613" i="2"/>
  <c r="F8614" i="2"/>
  <c r="F8615" i="2"/>
  <c r="F8616" i="2"/>
  <c r="F8617" i="2"/>
  <c r="F8618" i="2"/>
  <c r="F8619" i="2"/>
  <c r="F8620" i="2"/>
  <c r="F8621" i="2"/>
  <c r="F8622" i="2"/>
  <c r="F8623" i="2"/>
  <c r="F8624" i="2"/>
  <c r="F8625" i="2"/>
  <c r="F8626" i="2"/>
  <c r="F8627" i="2"/>
  <c r="F8628" i="2"/>
  <c r="F8629" i="2"/>
  <c r="F8630" i="2"/>
  <c r="F8631" i="2"/>
  <c r="F8632" i="2"/>
  <c r="F8633" i="2"/>
  <c r="F8634" i="2"/>
  <c r="F8635" i="2"/>
  <c r="F8636" i="2"/>
  <c r="F8637" i="2"/>
  <c r="F8638" i="2"/>
  <c r="F8639" i="2"/>
  <c r="F8640" i="2"/>
  <c r="F8641" i="2"/>
  <c r="F8642" i="2"/>
  <c r="F8643" i="2"/>
  <c r="F8644" i="2"/>
  <c r="F8645" i="2"/>
  <c r="F8646" i="2"/>
  <c r="F8647" i="2"/>
  <c r="F8648" i="2"/>
  <c r="F8649" i="2"/>
  <c r="F8650" i="2"/>
  <c r="F8651" i="2"/>
  <c r="F8652" i="2"/>
  <c r="F8653" i="2"/>
  <c r="F8654" i="2"/>
  <c r="F8655" i="2"/>
  <c r="F8656" i="2"/>
  <c r="F8657" i="2"/>
  <c r="F8658" i="2"/>
  <c r="F8659" i="2"/>
  <c r="F8660" i="2"/>
  <c r="F8661" i="2"/>
  <c r="F8662" i="2"/>
  <c r="F8663" i="2"/>
  <c r="F8664" i="2"/>
  <c r="F8665" i="2"/>
  <c r="F8666" i="2"/>
  <c r="F8667" i="2"/>
  <c r="F8668" i="2"/>
  <c r="F8669" i="2"/>
  <c r="F8670" i="2"/>
  <c r="F8671" i="2"/>
  <c r="F8672" i="2"/>
  <c r="F8673" i="2"/>
  <c r="F8674" i="2"/>
  <c r="F8675" i="2"/>
  <c r="F8676" i="2"/>
  <c r="F8677" i="2"/>
  <c r="F8678" i="2"/>
  <c r="F8679" i="2"/>
  <c r="F8680" i="2"/>
  <c r="F8681" i="2"/>
  <c r="F8682" i="2"/>
  <c r="F8683" i="2"/>
  <c r="F8684" i="2"/>
  <c r="F8685" i="2"/>
  <c r="F8686" i="2"/>
  <c r="F8687" i="2"/>
  <c r="F8688" i="2"/>
  <c r="F8689" i="2"/>
  <c r="F8690" i="2"/>
  <c r="F8691" i="2"/>
  <c r="F8692" i="2"/>
  <c r="F8693" i="2"/>
  <c r="F8694" i="2"/>
  <c r="F8695" i="2"/>
  <c r="F8696" i="2"/>
  <c r="F8697" i="2"/>
  <c r="F8698" i="2"/>
  <c r="F8699" i="2"/>
  <c r="F8700" i="2"/>
  <c r="F8701" i="2"/>
  <c r="F8702" i="2"/>
  <c r="F8703" i="2"/>
  <c r="F8704" i="2"/>
  <c r="F8705" i="2"/>
  <c r="F8706" i="2"/>
  <c r="F8707" i="2"/>
  <c r="F8708" i="2"/>
  <c r="F8709" i="2"/>
  <c r="F8710" i="2"/>
  <c r="F8711" i="2"/>
  <c r="F8712" i="2"/>
  <c r="F8713" i="2"/>
  <c r="F8714" i="2"/>
  <c r="F8715" i="2"/>
  <c r="F8716" i="2"/>
  <c r="F8717" i="2"/>
  <c r="F8718" i="2"/>
  <c r="F8719" i="2"/>
  <c r="F8720" i="2"/>
  <c r="F8721" i="2"/>
  <c r="F8722" i="2"/>
  <c r="F8723" i="2"/>
  <c r="F8724" i="2"/>
  <c r="F8725" i="2"/>
  <c r="F8726" i="2"/>
  <c r="F8727" i="2"/>
  <c r="F8728" i="2"/>
  <c r="F8729" i="2"/>
  <c r="F8730" i="2"/>
  <c r="F8731" i="2"/>
  <c r="F8732" i="2"/>
  <c r="F8733" i="2"/>
  <c r="F8734" i="2"/>
  <c r="F8735" i="2"/>
  <c r="F8736" i="2"/>
  <c r="F8737" i="2"/>
  <c r="F8738" i="2"/>
  <c r="F8739" i="2"/>
  <c r="F8740" i="2"/>
  <c r="F8741" i="2"/>
  <c r="F8742" i="2"/>
  <c r="F8743" i="2"/>
  <c r="F8744" i="2"/>
  <c r="F8745" i="2"/>
  <c r="F8746" i="2"/>
  <c r="F8747" i="2"/>
  <c r="F8748" i="2"/>
  <c r="F8749" i="2"/>
  <c r="F8750" i="2"/>
  <c r="F8751" i="2"/>
  <c r="F8752" i="2"/>
  <c r="F8753" i="2"/>
  <c r="F8754" i="2"/>
  <c r="F8755" i="2"/>
  <c r="F8756" i="2"/>
  <c r="F8757" i="2"/>
  <c r="F8758" i="2"/>
  <c r="F8759" i="2"/>
  <c r="F8760" i="2"/>
  <c r="F8761" i="2"/>
  <c r="F8762" i="2"/>
  <c r="F8763" i="2"/>
  <c r="F8764" i="2"/>
  <c r="F8765" i="2"/>
  <c r="F8766" i="2"/>
  <c r="F8767" i="2"/>
  <c r="F8768" i="2"/>
  <c r="F8769" i="2"/>
  <c r="F8770" i="2"/>
  <c r="F8771" i="2"/>
  <c r="F8772" i="2"/>
  <c r="F8773" i="2"/>
  <c r="F8774" i="2"/>
  <c r="F8775" i="2"/>
  <c r="F8776" i="2"/>
  <c r="F8777" i="2"/>
  <c r="F8778" i="2"/>
  <c r="F8779" i="2"/>
  <c r="F8780" i="2"/>
  <c r="F8781" i="2"/>
  <c r="F8782" i="2"/>
  <c r="F8783" i="2"/>
  <c r="F8784" i="2"/>
  <c r="F8785" i="2"/>
  <c r="F8786" i="2"/>
  <c r="F8787" i="2"/>
  <c r="F8788" i="2"/>
  <c r="F8789" i="2"/>
  <c r="F8790" i="2"/>
  <c r="F8791" i="2"/>
  <c r="F8792" i="2"/>
  <c r="F8793" i="2"/>
  <c r="F8794" i="2"/>
  <c r="F8795" i="2"/>
  <c r="F8796" i="2"/>
  <c r="F8797" i="2"/>
  <c r="F8798" i="2"/>
  <c r="F8799" i="2"/>
  <c r="F8800" i="2"/>
  <c r="F8801" i="2"/>
  <c r="F8802" i="2"/>
  <c r="F8803" i="2"/>
  <c r="F8804" i="2"/>
  <c r="F8805" i="2"/>
  <c r="F8806" i="2"/>
  <c r="F8807" i="2"/>
  <c r="F8808" i="2"/>
  <c r="F8809" i="2"/>
  <c r="F8810" i="2"/>
  <c r="F8811" i="2"/>
  <c r="F8812" i="2"/>
  <c r="F8813" i="2"/>
  <c r="F8814" i="2"/>
  <c r="F8815" i="2"/>
  <c r="F8816" i="2"/>
  <c r="F8817" i="2"/>
  <c r="F8818" i="2"/>
  <c r="F8819" i="2"/>
  <c r="F8820" i="2"/>
  <c r="F8821" i="2"/>
  <c r="F8822" i="2"/>
  <c r="F8823" i="2"/>
  <c r="F8824" i="2"/>
  <c r="F8825" i="2"/>
  <c r="F8826" i="2"/>
  <c r="F8827" i="2"/>
  <c r="F8828" i="2"/>
  <c r="F8829" i="2"/>
  <c r="F8830" i="2"/>
  <c r="F8831" i="2"/>
  <c r="F8832" i="2"/>
  <c r="F8833" i="2"/>
  <c r="F8834" i="2"/>
  <c r="F8835" i="2"/>
  <c r="F8836" i="2"/>
  <c r="F8837" i="2"/>
  <c r="F8838" i="2"/>
  <c r="F8839" i="2"/>
  <c r="F8840" i="2"/>
  <c r="F8841" i="2"/>
  <c r="F8842" i="2"/>
  <c r="F8843" i="2"/>
  <c r="F8844" i="2"/>
  <c r="F8845" i="2"/>
  <c r="F8846" i="2"/>
  <c r="F8847" i="2"/>
  <c r="F8848" i="2"/>
  <c r="F8849" i="2"/>
  <c r="F8850" i="2"/>
  <c r="F8851" i="2"/>
  <c r="F8852" i="2"/>
  <c r="F8853" i="2"/>
  <c r="F8854" i="2"/>
  <c r="F8855" i="2"/>
  <c r="F8856" i="2"/>
  <c r="F8857" i="2"/>
  <c r="F8858" i="2"/>
  <c r="F8859" i="2"/>
  <c r="F8860" i="2"/>
  <c r="F8861" i="2"/>
  <c r="F8862" i="2"/>
  <c r="F8863" i="2"/>
  <c r="F8864" i="2"/>
  <c r="F8865" i="2"/>
  <c r="F8866" i="2"/>
  <c r="F8867" i="2"/>
  <c r="F8868" i="2"/>
  <c r="F8869" i="2"/>
  <c r="F8870" i="2"/>
  <c r="F8871" i="2"/>
  <c r="F8872" i="2"/>
  <c r="F8873" i="2"/>
  <c r="F8874" i="2"/>
  <c r="F8875" i="2"/>
  <c r="F8876" i="2"/>
  <c r="F8877" i="2"/>
  <c r="F8878" i="2"/>
  <c r="F8879" i="2"/>
  <c r="F8880" i="2"/>
  <c r="F8881" i="2"/>
  <c r="F8882" i="2"/>
  <c r="F8883" i="2"/>
  <c r="F8884" i="2"/>
  <c r="F8885" i="2"/>
  <c r="F8886" i="2"/>
  <c r="F8887" i="2"/>
  <c r="F8888" i="2"/>
  <c r="F8889" i="2"/>
  <c r="F8890" i="2"/>
  <c r="F8891" i="2"/>
  <c r="F8892" i="2"/>
  <c r="F8893" i="2"/>
  <c r="F8894" i="2"/>
  <c r="F8895" i="2"/>
  <c r="F8896" i="2"/>
  <c r="F8897" i="2"/>
  <c r="F8898" i="2"/>
  <c r="F8899" i="2"/>
  <c r="F8900" i="2"/>
  <c r="F8901" i="2"/>
  <c r="F8902" i="2"/>
  <c r="F8903" i="2"/>
  <c r="F8904" i="2"/>
  <c r="F8905" i="2"/>
  <c r="F8906" i="2"/>
  <c r="F8907" i="2"/>
  <c r="F8908" i="2"/>
  <c r="F8909" i="2"/>
  <c r="F8910" i="2"/>
  <c r="F8911" i="2"/>
  <c r="F8912" i="2"/>
  <c r="F8913" i="2"/>
  <c r="F8914" i="2"/>
  <c r="F8915" i="2"/>
  <c r="F8916" i="2"/>
  <c r="F8917" i="2"/>
  <c r="F8918" i="2"/>
  <c r="F8919" i="2"/>
  <c r="F8920" i="2"/>
  <c r="F8921" i="2"/>
  <c r="F8922" i="2"/>
  <c r="F8923" i="2"/>
  <c r="F8924" i="2"/>
  <c r="F8925" i="2"/>
  <c r="F8926" i="2"/>
  <c r="F8927" i="2"/>
  <c r="F8928" i="2"/>
  <c r="F8929" i="2"/>
  <c r="F8930" i="2"/>
  <c r="F8931" i="2"/>
  <c r="F8932" i="2"/>
  <c r="F8933" i="2"/>
  <c r="F8934" i="2"/>
  <c r="F8935" i="2"/>
  <c r="F8936" i="2"/>
  <c r="F8937" i="2"/>
  <c r="F8938" i="2"/>
  <c r="F8939" i="2"/>
  <c r="F8940" i="2"/>
  <c r="F8941" i="2"/>
  <c r="F8942" i="2"/>
  <c r="F8943" i="2"/>
  <c r="F8944" i="2"/>
  <c r="F8945" i="2"/>
  <c r="F8946" i="2"/>
  <c r="F8947" i="2"/>
  <c r="F8948" i="2"/>
  <c r="F8949" i="2"/>
  <c r="F8950" i="2"/>
  <c r="F8951" i="2"/>
  <c r="F8952" i="2"/>
  <c r="F8953" i="2"/>
  <c r="F8954" i="2"/>
  <c r="F8955" i="2"/>
  <c r="F8956" i="2"/>
  <c r="F8957" i="2"/>
  <c r="F8958" i="2"/>
  <c r="F8959" i="2"/>
  <c r="F8960" i="2"/>
  <c r="F8961" i="2"/>
  <c r="F8962" i="2"/>
  <c r="F8963" i="2"/>
  <c r="F8964" i="2"/>
  <c r="F8965" i="2"/>
  <c r="F8966" i="2"/>
  <c r="F8967" i="2"/>
  <c r="F8968" i="2"/>
  <c r="F8969" i="2"/>
  <c r="F8970" i="2"/>
  <c r="F8971" i="2"/>
  <c r="F8972" i="2"/>
  <c r="F8973" i="2"/>
  <c r="F8974" i="2"/>
  <c r="F8975" i="2"/>
  <c r="F8976" i="2"/>
  <c r="F8977" i="2"/>
  <c r="F8978" i="2"/>
  <c r="F8979" i="2"/>
  <c r="F8980" i="2"/>
  <c r="F8981" i="2"/>
  <c r="F8982" i="2"/>
  <c r="F8983" i="2"/>
  <c r="F8984" i="2"/>
  <c r="F8985" i="2"/>
  <c r="F8986" i="2"/>
  <c r="F8987" i="2"/>
  <c r="F8988" i="2"/>
  <c r="F8989" i="2"/>
  <c r="F8990" i="2"/>
  <c r="F8991" i="2"/>
  <c r="F8992" i="2"/>
  <c r="F8993" i="2"/>
  <c r="F8994" i="2"/>
  <c r="F8995" i="2"/>
  <c r="F8996" i="2"/>
  <c r="F8997" i="2"/>
  <c r="F8998" i="2"/>
  <c r="F8999" i="2"/>
  <c r="F9000" i="2"/>
  <c r="F9001" i="2"/>
  <c r="F9002" i="2"/>
  <c r="F9003" i="2"/>
  <c r="F9004" i="2"/>
  <c r="F9005" i="2"/>
  <c r="F9006" i="2"/>
  <c r="F9007" i="2"/>
  <c r="F9008" i="2"/>
  <c r="F9009" i="2"/>
  <c r="F9010" i="2"/>
  <c r="F9011" i="2"/>
  <c r="F9012" i="2"/>
  <c r="F9013" i="2"/>
  <c r="F9014" i="2"/>
  <c r="F9015" i="2"/>
  <c r="F9016" i="2"/>
  <c r="F9017" i="2"/>
  <c r="F9018" i="2"/>
  <c r="F9019" i="2"/>
  <c r="F9020" i="2"/>
  <c r="F9021" i="2"/>
  <c r="F9022" i="2"/>
  <c r="F9023" i="2"/>
  <c r="F9024" i="2"/>
  <c r="F9025" i="2"/>
  <c r="F9026" i="2"/>
  <c r="F9027" i="2"/>
  <c r="F9028" i="2"/>
  <c r="F9029" i="2"/>
  <c r="F9030" i="2"/>
  <c r="F9031" i="2"/>
  <c r="F9032" i="2"/>
  <c r="F9033" i="2"/>
  <c r="F9034" i="2"/>
  <c r="F9035" i="2"/>
  <c r="F9036" i="2"/>
  <c r="F9037" i="2"/>
  <c r="F9038" i="2"/>
  <c r="F9039" i="2"/>
  <c r="F9040" i="2"/>
  <c r="F9041" i="2"/>
  <c r="F9042" i="2"/>
  <c r="F9043" i="2"/>
  <c r="F9044" i="2"/>
  <c r="F9045" i="2"/>
  <c r="F9046" i="2"/>
  <c r="F9047" i="2"/>
  <c r="F9048" i="2"/>
  <c r="F9049" i="2"/>
  <c r="F9050" i="2"/>
  <c r="F9051" i="2"/>
  <c r="F9052" i="2"/>
  <c r="F9053" i="2"/>
  <c r="F9054" i="2"/>
  <c r="F9055" i="2"/>
  <c r="F9056" i="2"/>
  <c r="F9057" i="2"/>
  <c r="F9058" i="2"/>
  <c r="F9059" i="2"/>
  <c r="F9060" i="2"/>
  <c r="F9061" i="2"/>
  <c r="F9062" i="2"/>
  <c r="F9063" i="2"/>
  <c r="F9064" i="2"/>
  <c r="F9065" i="2"/>
  <c r="F9066" i="2"/>
  <c r="F9067" i="2"/>
  <c r="F9068" i="2"/>
  <c r="F9069" i="2"/>
  <c r="F9070" i="2"/>
  <c r="F9071" i="2"/>
  <c r="F9072" i="2"/>
  <c r="F9073" i="2"/>
  <c r="F9074" i="2"/>
  <c r="F9075" i="2"/>
  <c r="F9076" i="2"/>
  <c r="F9077" i="2"/>
  <c r="F9078" i="2"/>
  <c r="F9079" i="2"/>
  <c r="F9080" i="2"/>
  <c r="F9081" i="2"/>
  <c r="F9082" i="2"/>
  <c r="F9083" i="2"/>
  <c r="F9084" i="2"/>
  <c r="F9085" i="2"/>
  <c r="F9086" i="2"/>
  <c r="F9087" i="2"/>
  <c r="F9088" i="2"/>
  <c r="F9089" i="2"/>
  <c r="F9090" i="2"/>
  <c r="F9091" i="2"/>
  <c r="F9092" i="2"/>
  <c r="F9093" i="2"/>
  <c r="F9094" i="2"/>
  <c r="F9095" i="2"/>
  <c r="F9096" i="2"/>
  <c r="F9097" i="2"/>
  <c r="F9098" i="2"/>
  <c r="F9099" i="2"/>
  <c r="F9100" i="2"/>
  <c r="F9101" i="2"/>
  <c r="F9102" i="2"/>
  <c r="F9103" i="2"/>
  <c r="F9104" i="2"/>
  <c r="F9105" i="2"/>
  <c r="F9106" i="2"/>
  <c r="F9107" i="2"/>
  <c r="F9108" i="2"/>
  <c r="F9109" i="2"/>
  <c r="F9110" i="2"/>
  <c r="F9111" i="2"/>
  <c r="F9112" i="2"/>
  <c r="F9113" i="2"/>
  <c r="F9114" i="2"/>
  <c r="F9115" i="2"/>
  <c r="F9116" i="2"/>
  <c r="F9117" i="2"/>
  <c r="F9118" i="2"/>
  <c r="F9119" i="2"/>
  <c r="F9120" i="2"/>
  <c r="F9121" i="2"/>
  <c r="F9122" i="2"/>
  <c r="F9123" i="2"/>
  <c r="F9124" i="2"/>
  <c r="F9125" i="2"/>
  <c r="F9126" i="2"/>
  <c r="F9127" i="2"/>
  <c r="F9128" i="2"/>
  <c r="F9129" i="2"/>
  <c r="F9130" i="2"/>
  <c r="F9131" i="2"/>
  <c r="F9132" i="2"/>
  <c r="F9133" i="2"/>
  <c r="F9134" i="2"/>
  <c r="F9135" i="2"/>
  <c r="F9136" i="2"/>
  <c r="F9137" i="2"/>
  <c r="F9138" i="2"/>
  <c r="F9139" i="2"/>
  <c r="F9140" i="2"/>
  <c r="F9141" i="2"/>
  <c r="F9142" i="2"/>
  <c r="F9143" i="2"/>
  <c r="F9144" i="2"/>
  <c r="F9145" i="2"/>
  <c r="F9146" i="2"/>
  <c r="F9147" i="2"/>
  <c r="F9148" i="2"/>
  <c r="F9149" i="2"/>
  <c r="F9150" i="2"/>
  <c r="F9151" i="2"/>
  <c r="F9152" i="2"/>
  <c r="F9153" i="2"/>
  <c r="F9154" i="2"/>
  <c r="F9155" i="2"/>
  <c r="F9156" i="2"/>
  <c r="F9157" i="2"/>
  <c r="F9158" i="2"/>
  <c r="F9159" i="2"/>
  <c r="F9160" i="2"/>
  <c r="F9161" i="2"/>
  <c r="F9162" i="2"/>
  <c r="F9163" i="2"/>
  <c r="F9164" i="2"/>
  <c r="F9165" i="2"/>
  <c r="F9166" i="2"/>
  <c r="F9167" i="2"/>
  <c r="F9168" i="2"/>
  <c r="F9169" i="2"/>
  <c r="F9170" i="2"/>
  <c r="F9171" i="2"/>
  <c r="F9172" i="2"/>
  <c r="F9173" i="2"/>
  <c r="F9174" i="2"/>
  <c r="F9175" i="2"/>
  <c r="F9176" i="2"/>
  <c r="F9177" i="2"/>
  <c r="F9178" i="2"/>
  <c r="F9179" i="2"/>
  <c r="F9180" i="2"/>
  <c r="F9181" i="2"/>
  <c r="F9182" i="2"/>
  <c r="F9183" i="2"/>
  <c r="F9184" i="2"/>
  <c r="F9185" i="2"/>
  <c r="F9186" i="2"/>
  <c r="F9187" i="2"/>
  <c r="F9188" i="2"/>
  <c r="F9189" i="2"/>
  <c r="F9190" i="2"/>
  <c r="F9191" i="2"/>
  <c r="F9192" i="2"/>
  <c r="F9193" i="2"/>
  <c r="F9194" i="2"/>
  <c r="F9195" i="2"/>
  <c r="F9196" i="2"/>
  <c r="F9197" i="2"/>
  <c r="F9198" i="2"/>
  <c r="F9199" i="2"/>
  <c r="F9200" i="2"/>
  <c r="F9201" i="2"/>
  <c r="F9202" i="2"/>
  <c r="F9203" i="2"/>
  <c r="F9204" i="2"/>
  <c r="F9205" i="2"/>
  <c r="F9206" i="2"/>
  <c r="F9207" i="2"/>
  <c r="F9208" i="2"/>
  <c r="F9209" i="2"/>
  <c r="F9210" i="2"/>
  <c r="F9211" i="2"/>
  <c r="F9212" i="2"/>
  <c r="F9213" i="2"/>
  <c r="F9214" i="2"/>
  <c r="F9215" i="2"/>
  <c r="F9216" i="2"/>
  <c r="F9217" i="2"/>
  <c r="F9218" i="2"/>
  <c r="F9219" i="2"/>
  <c r="F9220" i="2"/>
  <c r="F9221" i="2"/>
  <c r="F9222" i="2"/>
  <c r="F9223" i="2"/>
  <c r="F9224" i="2"/>
  <c r="F9225" i="2"/>
  <c r="F9226" i="2"/>
  <c r="F9227" i="2"/>
  <c r="F9228" i="2"/>
  <c r="F9229" i="2"/>
  <c r="F9230" i="2"/>
  <c r="F9231" i="2"/>
  <c r="F9232" i="2"/>
  <c r="F9233" i="2"/>
  <c r="F9234" i="2"/>
  <c r="F9235" i="2"/>
  <c r="F9236" i="2"/>
  <c r="F9237" i="2"/>
  <c r="F9238" i="2"/>
  <c r="F9239" i="2"/>
  <c r="F9240" i="2"/>
  <c r="F9241" i="2"/>
  <c r="F9242" i="2"/>
  <c r="F9243" i="2"/>
  <c r="F9244" i="2"/>
  <c r="F9245" i="2"/>
  <c r="F9246" i="2"/>
  <c r="F9247" i="2"/>
  <c r="F9248" i="2"/>
  <c r="F9249" i="2"/>
  <c r="F9250" i="2"/>
  <c r="F9251" i="2"/>
  <c r="F9252" i="2"/>
  <c r="F9253" i="2"/>
  <c r="F9254" i="2"/>
  <c r="F9255" i="2"/>
  <c r="F9256" i="2"/>
  <c r="F9257" i="2"/>
  <c r="F9258" i="2"/>
  <c r="F9259" i="2"/>
  <c r="F9260" i="2"/>
  <c r="F9261" i="2"/>
  <c r="F9262" i="2"/>
  <c r="F9263" i="2"/>
  <c r="F9264" i="2"/>
  <c r="F9265" i="2"/>
  <c r="F9266" i="2"/>
  <c r="F9267" i="2"/>
  <c r="F9268" i="2"/>
  <c r="F9269" i="2"/>
  <c r="F9270" i="2"/>
  <c r="F9271" i="2"/>
  <c r="F9272" i="2"/>
  <c r="F9273" i="2"/>
  <c r="F9274" i="2"/>
  <c r="F9275" i="2"/>
  <c r="F9276" i="2"/>
  <c r="F9277" i="2"/>
  <c r="F9278" i="2"/>
  <c r="F9279" i="2"/>
  <c r="F9280" i="2"/>
  <c r="F9281" i="2"/>
  <c r="F9282" i="2"/>
  <c r="F9283" i="2"/>
  <c r="F9284" i="2"/>
  <c r="F9285" i="2"/>
  <c r="F9286" i="2"/>
  <c r="F9287" i="2"/>
  <c r="F9288" i="2"/>
  <c r="F9289" i="2"/>
  <c r="F9290" i="2"/>
  <c r="F9291" i="2"/>
  <c r="F9292" i="2"/>
  <c r="F9293" i="2"/>
  <c r="F9294" i="2"/>
  <c r="F9295" i="2"/>
  <c r="F9296" i="2"/>
  <c r="F9297" i="2"/>
  <c r="F9298" i="2"/>
  <c r="F9299" i="2"/>
  <c r="F9300" i="2"/>
  <c r="F9301" i="2"/>
  <c r="F9302" i="2"/>
  <c r="F9303" i="2"/>
  <c r="F9304" i="2"/>
  <c r="F9305" i="2"/>
  <c r="F9306" i="2"/>
  <c r="F9307" i="2"/>
  <c r="F9308" i="2"/>
  <c r="F9309" i="2"/>
  <c r="F9310" i="2"/>
  <c r="F9311" i="2"/>
  <c r="F9312" i="2"/>
  <c r="F9313" i="2"/>
  <c r="F9314" i="2"/>
  <c r="F9315" i="2"/>
  <c r="F9316" i="2"/>
  <c r="F9317" i="2"/>
  <c r="F9318" i="2"/>
  <c r="F9319" i="2"/>
  <c r="F9320" i="2"/>
  <c r="F9321" i="2"/>
  <c r="F9322" i="2"/>
  <c r="F9323" i="2"/>
  <c r="F9324" i="2"/>
  <c r="F9325" i="2"/>
  <c r="F9326" i="2"/>
  <c r="F9327" i="2"/>
  <c r="F9328" i="2"/>
  <c r="F9329" i="2"/>
  <c r="F9330" i="2"/>
  <c r="F9331" i="2"/>
  <c r="F9332" i="2"/>
  <c r="F9333" i="2"/>
  <c r="F9334" i="2"/>
  <c r="F9335" i="2"/>
  <c r="F9336" i="2"/>
  <c r="F9337" i="2"/>
  <c r="F9338" i="2"/>
  <c r="F9339" i="2"/>
  <c r="F9340" i="2"/>
  <c r="F9341" i="2"/>
  <c r="F9342" i="2"/>
  <c r="F9343" i="2"/>
  <c r="F9344" i="2"/>
  <c r="F9345" i="2"/>
  <c r="F9346" i="2"/>
  <c r="F9347" i="2"/>
  <c r="F9348" i="2"/>
  <c r="F9349" i="2"/>
  <c r="F9350" i="2"/>
  <c r="F9351" i="2"/>
  <c r="F9352" i="2"/>
  <c r="F9353" i="2"/>
  <c r="F9354" i="2"/>
  <c r="F9355" i="2"/>
  <c r="F9356" i="2"/>
  <c r="F9357" i="2"/>
  <c r="F9358" i="2"/>
  <c r="F9359" i="2"/>
  <c r="F9360" i="2"/>
  <c r="F9361" i="2"/>
  <c r="F9362" i="2"/>
  <c r="F9363" i="2"/>
  <c r="F9364" i="2"/>
  <c r="F9365" i="2"/>
  <c r="F9366" i="2"/>
  <c r="F9367" i="2"/>
  <c r="F9368" i="2"/>
  <c r="F9369" i="2"/>
  <c r="F9370" i="2"/>
  <c r="F9371" i="2"/>
  <c r="F9372" i="2"/>
  <c r="F9373" i="2"/>
  <c r="F9374" i="2"/>
  <c r="F9375" i="2"/>
  <c r="F9376" i="2"/>
  <c r="F9377" i="2"/>
  <c r="F9378" i="2"/>
  <c r="F9379" i="2"/>
  <c r="F9380" i="2"/>
  <c r="F9381" i="2"/>
  <c r="F9382" i="2"/>
  <c r="F9383" i="2"/>
  <c r="F9384" i="2"/>
  <c r="F9385" i="2"/>
  <c r="F9386" i="2"/>
  <c r="F9387" i="2"/>
  <c r="F9388" i="2"/>
  <c r="F9389" i="2"/>
  <c r="F9390" i="2"/>
  <c r="F9391" i="2"/>
  <c r="F9392" i="2"/>
  <c r="F9393" i="2"/>
  <c r="F9394" i="2"/>
  <c r="F9395" i="2"/>
  <c r="F9396" i="2"/>
  <c r="F9397" i="2"/>
  <c r="F9398" i="2"/>
  <c r="F9399" i="2"/>
  <c r="F9400" i="2"/>
  <c r="F9401" i="2"/>
  <c r="F9402" i="2"/>
  <c r="F9403" i="2"/>
  <c r="F9404" i="2"/>
  <c r="F9405" i="2"/>
  <c r="F9406" i="2"/>
  <c r="F9407" i="2"/>
  <c r="F9408" i="2"/>
  <c r="F9409" i="2"/>
  <c r="F9410" i="2"/>
  <c r="F9411" i="2"/>
  <c r="F9412" i="2"/>
  <c r="F9413" i="2"/>
  <c r="F9414" i="2"/>
  <c r="F9415" i="2"/>
  <c r="F9416" i="2"/>
  <c r="F9417" i="2"/>
  <c r="F9418" i="2"/>
  <c r="F9419" i="2"/>
  <c r="F9420" i="2"/>
  <c r="F9421" i="2"/>
  <c r="F9422" i="2"/>
  <c r="F9423" i="2"/>
  <c r="F9424" i="2"/>
  <c r="F9425" i="2"/>
  <c r="F9426" i="2"/>
  <c r="F9427" i="2"/>
  <c r="F9428" i="2"/>
  <c r="F9429" i="2"/>
  <c r="F9430" i="2"/>
  <c r="F9431" i="2"/>
  <c r="F9432" i="2"/>
  <c r="F9433" i="2"/>
  <c r="F9434" i="2"/>
  <c r="F9435" i="2"/>
  <c r="F9436" i="2"/>
  <c r="F9437" i="2"/>
  <c r="F9438" i="2"/>
  <c r="F9439" i="2"/>
  <c r="F9440" i="2"/>
  <c r="F9441" i="2"/>
  <c r="F9442" i="2"/>
  <c r="F9443" i="2"/>
  <c r="F9444" i="2"/>
  <c r="F9445" i="2"/>
  <c r="F9446" i="2"/>
  <c r="F9447" i="2"/>
  <c r="F9448" i="2"/>
  <c r="F9449" i="2"/>
  <c r="F9450" i="2"/>
  <c r="F9451" i="2"/>
  <c r="F9452" i="2"/>
  <c r="F9453" i="2"/>
  <c r="F9454" i="2"/>
  <c r="F9455" i="2"/>
  <c r="F9456" i="2"/>
  <c r="F9457" i="2"/>
  <c r="F9458" i="2"/>
  <c r="F9459" i="2"/>
  <c r="F9460" i="2"/>
  <c r="F9461" i="2"/>
  <c r="F9462" i="2"/>
  <c r="F9463" i="2"/>
  <c r="F9464" i="2"/>
  <c r="F9465" i="2"/>
  <c r="F9466" i="2"/>
  <c r="F9467" i="2"/>
  <c r="F9468" i="2"/>
  <c r="F9469" i="2"/>
  <c r="F9470" i="2"/>
  <c r="F9471" i="2"/>
  <c r="F9472" i="2"/>
  <c r="F9473" i="2"/>
  <c r="F9474" i="2"/>
  <c r="F9475" i="2"/>
  <c r="F9476" i="2"/>
  <c r="F9477" i="2"/>
  <c r="F9478" i="2"/>
  <c r="F9479" i="2"/>
  <c r="F9480" i="2"/>
  <c r="F9481" i="2"/>
  <c r="F9482" i="2"/>
  <c r="F9483" i="2"/>
  <c r="F9484" i="2"/>
  <c r="F9485" i="2"/>
  <c r="F9486" i="2"/>
  <c r="F9487" i="2"/>
  <c r="F9488" i="2"/>
  <c r="F9489" i="2"/>
  <c r="F9490" i="2"/>
  <c r="F9491" i="2"/>
  <c r="F9492" i="2"/>
  <c r="F9493" i="2"/>
  <c r="F9494" i="2"/>
  <c r="F9495" i="2"/>
  <c r="F9496" i="2"/>
  <c r="F9497" i="2"/>
  <c r="F9498" i="2"/>
  <c r="F9499" i="2"/>
  <c r="F9500" i="2"/>
  <c r="F9501" i="2"/>
  <c r="F9502" i="2"/>
  <c r="F9503" i="2"/>
  <c r="F9504" i="2"/>
  <c r="F9505" i="2"/>
  <c r="F9506" i="2"/>
  <c r="F9507" i="2"/>
  <c r="F9508" i="2"/>
  <c r="F9509" i="2"/>
  <c r="F9510" i="2"/>
  <c r="F9511" i="2"/>
  <c r="F9512" i="2"/>
  <c r="F9513" i="2"/>
  <c r="F9514" i="2"/>
  <c r="F9515" i="2"/>
  <c r="F9516" i="2"/>
  <c r="F9517" i="2"/>
  <c r="F9518" i="2"/>
  <c r="F9519" i="2"/>
  <c r="F9520" i="2"/>
  <c r="F9521" i="2"/>
  <c r="F9522" i="2"/>
  <c r="F9523" i="2"/>
  <c r="F9524" i="2"/>
  <c r="F9525" i="2"/>
  <c r="F9526" i="2"/>
  <c r="F9527" i="2"/>
  <c r="F9528" i="2"/>
  <c r="F9529" i="2"/>
  <c r="F9530" i="2"/>
  <c r="F9531" i="2"/>
  <c r="F9532" i="2"/>
  <c r="F9533" i="2"/>
  <c r="F9534" i="2"/>
  <c r="F9535" i="2"/>
  <c r="F9536" i="2"/>
  <c r="F9537" i="2"/>
  <c r="F9538" i="2"/>
  <c r="F9539" i="2"/>
  <c r="F9540" i="2"/>
  <c r="F9541" i="2"/>
  <c r="F9542" i="2"/>
  <c r="F9543" i="2"/>
  <c r="F9544" i="2"/>
  <c r="F9545" i="2"/>
  <c r="F9546" i="2"/>
  <c r="F9547" i="2"/>
  <c r="F9548" i="2"/>
  <c r="F9549" i="2"/>
  <c r="F9550" i="2"/>
  <c r="F9551" i="2"/>
  <c r="F9552" i="2"/>
  <c r="F9553" i="2"/>
  <c r="F9554" i="2"/>
  <c r="F9555" i="2"/>
  <c r="F9556" i="2"/>
  <c r="F9557" i="2"/>
  <c r="F9558" i="2"/>
  <c r="F9559" i="2"/>
  <c r="F9560" i="2"/>
  <c r="F9561" i="2"/>
  <c r="F9562" i="2"/>
  <c r="F9563" i="2"/>
  <c r="F9564" i="2"/>
  <c r="F9565" i="2"/>
  <c r="F9566" i="2"/>
  <c r="F9567" i="2"/>
  <c r="F9568" i="2"/>
  <c r="F9569" i="2"/>
  <c r="F9570" i="2"/>
  <c r="F9571" i="2"/>
  <c r="F9572" i="2"/>
  <c r="F9573" i="2"/>
  <c r="F9574" i="2"/>
  <c r="F9575" i="2"/>
  <c r="F9576" i="2"/>
  <c r="F9577" i="2"/>
  <c r="F9578" i="2"/>
  <c r="F9579" i="2"/>
  <c r="F9580" i="2"/>
  <c r="F9581" i="2"/>
  <c r="F9582" i="2"/>
  <c r="F9583" i="2"/>
  <c r="F9584" i="2"/>
  <c r="F9585" i="2"/>
  <c r="F9586" i="2"/>
  <c r="F9587" i="2"/>
  <c r="F9588" i="2"/>
  <c r="F9589" i="2"/>
  <c r="F9590" i="2"/>
  <c r="F9591" i="2"/>
  <c r="F9592" i="2"/>
  <c r="F9593" i="2"/>
  <c r="F9594" i="2"/>
  <c r="F9595" i="2"/>
  <c r="F9596" i="2"/>
  <c r="F9597" i="2"/>
  <c r="F9598" i="2"/>
  <c r="F9599" i="2"/>
  <c r="F9600" i="2"/>
  <c r="F9601" i="2"/>
  <c r="F9602" i="2"/>
  <c r="F9603" i="2"/>
  <c r="F9604" i="2"/>
  <c r="F9605" i="2"/>
  <c r="F9606" i="2"/>
  <c r="F9607" i="2"/>
  <c r="F9608" i="2"/>
  <c r="F9609" i="2"/>
  <c r="F9610" i="2"/>
  <c r="F9611" i="2"/>
  <c r="F9612" i="2"/>
  <c r="F9613" i="2"/>
  <c r="F9614" i="2"/>
  <c r="F9615" i="2"/>
  <c r="F9616" i="2"/>
  <c r="F9617" i="2"/>
  <c r="F9618" i="2"/>
  <c r="F9619" i="2"/>
  <c r="F9620" i="2"/>
  <c r="F9621" i="2"/>
  <c r="F9622" i="2"/>
  <c r="F9623" i="2"/>
  <c r="F9624" i="2"/>
  <c r="F9625" i="2"/>
  <c r="F9626" i="2"/>
  <c r="F9627" i="2"/>
  <c r="F9628" i="2"/>
  <c r="F9629" i="2"/>
  <c r="F9630" i="2"/>
  <c r="F9631" i="2"/>
  <c r="F9632" i="2"/>
  <c r="F9633" i="2"/>
  <c r="F9634" i="2"/>
  <c r="F9635" i="2"/>
  <c r="F9636" i="2"/>
  <c r="F9637" i="2"/>
  <c r="F9638" i="2"/>
  <c r="F9639" i="2"/>
  <c r="F9640" i="2"/>
  <c r="F9641" i="2"/>
  <c r="F9642" i="2"/>
  <c r="F9643" i="2"/>
  <c r="F9644" i="2"/>
  <c r="F9645" i="2"/>
  <c r="F9646" i="2"/>
  <c r="F9647" i="2"/>
  <c r="F9648" i="2"/>
  <c r="F9649" i="2"/>
  <c r="F9650" i="2"/>
  <c r="F9651" i="2"/>
  <c r="F9652" i="2"/>
  <c r="F9653" i="2"/>
  <c r="F9654" i="2"/>
  <c r="F9655" i="2"/>
  <c r="F9656" i="2"/>
  <c r="F9657" i="2"/>
  <c r="F9658" i="2"/>
  <c r="F9659" i="2"/>
  <c r="F9660" i="2"/>
  <c r="F9661" i="2"/>
  <c r="F9662" i="2"/>
  <c r="F9663" i="2"/>
  <c r="F9664" i="2"/>
  <c r="F9665" i="2"/>
  <c r="F9666" i="2"/>
  <c r="F9667" i="2"/>
  <c r="F9668" i="2"/>
  <c r="F9669" i="2"/>
  <c r="F9670" i="2"/>
  <c r="F9671" i="2"/>
  <c r="F9672" i="2"/>
  <c r="F9673" i="2"/>
  <c r="F9674" i="2"/>
  <c r="F9675" i="2"/>
  <c r="F9676" i="2"/>
  <c r="F9677" i="2"/>
  <c r="F9678" i="2"/>
  <c r="F9679" i="2"/>
  <c r="F9680" i="2"/>
  <c r="F9681" i="2"/>
  <c r="F9682" i="2"/>
  <c r="F9683" i="2"/>
  <c r="F9684" i="2"/>
  <c r="F9685" i="2"/>
  <c r="F9686" i="2"/>
  <c r="F9687" i="2"/>
  <c r="F9688" i="2"/>
  <c r="F9689" i="2"/>
  <c r="F9690" i="2"/>
  <c r="F9691" i="2"/>
  <c r="F9692" i="2"/>
  <c r="F9693" i="2"/>
  <c r="F9694" i="2"/>
  <c r="F9695" i="2"/>
  <c r="F9696" i="2"/>
  <c r="F9697" i="2"/>
  <c r="F9698" i="2"/>
  <c r="F9699" i="2"/>
  <c r="F9700" i="2"/>
  <c r="F9701" i="2"/>
  <c r="F9702" i="2"/>
  <c r="F9703" i="2"/>
  <c r="F9704" i="2"/>
  <c r="F9705" i="2"/>
  <c r="F9706" i="2"/>
  <c r="F9707" i="2"/>
  <c r="F9708" i="2"/>
  <c r="F9709" i="2"/>
  <c r="F9710" i="2"/>
  <c r="F9711" i="2"/>
  <c r="F9712" i="2"/>
  <c r="F9713" i="2"/>
  <c r="F9714" i="2"/>
  <c r="F9715" i="2"/>
  <c r="F9716" i="2"/>
  <c r="F9717" i="2"/>
  <c r="F9718" i="2"/>
  <c r="F9719" i="2"/>
  <c r="F9720" i="2"/>
  <c r="F9721" i="2"/>
  <c r="F9722" i="2"/>
  <c r="F9723" i="2"/>
  <c r="F9724" i="2"/>
  <c r="F9725" i="2"/>
  <c r="F9726" i="2"/>
  <c r="F9727" i="2"/>
  <c r="F9728" i="2"/>
  <c r="F9729" i="2"/>
  <c r="F9730" i="2"/>
  <c r="F9731" i="2"/>
  <c r="F9732" i="2"/>
  <c r="F9733" i="2"/>
  <c r="F9734" i="2"/>
  <c r="F9735" i="2"/>
  <c r="F9736" i="2"/>
  <c r="F9737" i="2"/>
  <c r="F9738" i="2"/>
  <c r="F9739" i="2"/>
  <c r="F9740" i="2"/>
  <c r="F9741" i="2"/>
  <c r="F9742" i="2"/>
  <c r="F9743" i="2"/>
  <c r="F9744" i="2"/>
  <c r="F9745" i="2"/>
  <c r="F9746" i="2"/>
  <c r="F9747" i="2"/>
  <c r="F9748" i="2"/>
  <c r="F9749" i="2"/>
  <c r="F9750" i="2"/>
  <c r="F9751" i="2"/>
  <c r="F9752" i="2"/>
  <c r="F9753" i="2"/>
  <c r="F9754" i="2"/>
  <c r="F9755" i="2"/>
  <c r="F9756" i="2"/>
  <c r="F9757" i="2"/>
  <c r="F9758" i="2"/>
  <c r="F9759" i="2"/>
  <c r="F9760" i="2"/>
  <c r="F9761" i="2"/>
  <c r="F9762" i="2"/>
  <c r="F9763" i="2"/>
  <c r="F9764" i="2"/>
  <c r="F9765" i="2"/>
  <c r="F9766" i="2"/>
  <c r="F9767" i="2"/>
  <c r="F9768" i="2"/>
  <c r="F9769" i="2"/>
  <c r="F9770" i="2"/>
  <c r="F9771" i="2"/>
  <c r="F9772" i="2"/>
  <c r="F9773" i="2"/>
  <c r="F9774" i="2"/>
  <c r="F9775" i="2"/>
  <c r="F9776" i="2"/>
  <c r="F9777" i="2"/>
  <c r="F9778" i="2"/>
  <c r="F9779" i="2"/>
  <c r="F9780" i="2"/>
  <c r="F9781" i="2"/>
  <c r="F9782" i="2"/>
  <c r="F9783" i="2"/>
  <c r="F9784" i="2"/>
  <c r="F9785" i="2"/>
  <c r="F9786" i="2"/>
  <c r="F9787" i="2"/>
  <c r="F9788" i="2"/>
  <c r="F9789" i="2"/>
  <c r="F9790" i="2"/>
  <c r="F9791" i="2"/>
  <c r="F9792" i="2"/>
  <c r="F9793" i="2"/>
  <c r="F9794" i="2"/>
  <c r="F9795" i="2"/>
  <c r="F9796" i="2"/>
  <c r="F9797" i="2"/>
  <c r="F9798" i="2"/>
  <c r="F9799" i="2"/>
  <c r="F9800" i="2"/>
  <c r="F9801" i="2"/>
  <c r="F9802" i="2"/>
  <c r="F9803" i="2"/>
  <c r="F9804" i="2"/>
  <c r="F9805" i="2"/>
  <c r="F9806" i="2"/>
  <c r="F9807" i="2"/>
  <c r="F9808" i="2"/>
  <c r="F9809" i="2"/>
  <c r="F9810" i="2"/>
  <c r="F9811" i="2"/>
  <c r="F9812" i="2"/>
  <c r="F9813" i="2"/>
  <c r="F9814" i="2"/>
  <c r="F9815" i="2"/>
  <c r="F9816" i="2"/>
  <c r="F9817" i="2"/>
  <c r="F9818" i="2"/>
  <c r="F9819" i="2"/>
  <c r="F9820" i="2"/>
  <c r="F9821" i="2"/>
  <c r="F9822" i="2"/>
  <c r="F9823" i="2"/>
  <c r="F9824" i="2"/>
  <c r="F9825" i="2"/>
  <c r="F9826" i="2"/>
  <c r="F9827" i="2"/>
  <c r="F9828" i="2"/>
  <c r="F9829" i="2"/>
  <c r="F9830" i="2"/>
  <c r="F9831" i="2"/>
  <c r="F9832" i="2"/>
  <c r="F9833" i="2"/>
  <c r="F9834" i="2"/>
  <c r="F9835" i="2"/>
  <c r="F9836" i="2"/>
  <c r="F9837" i="2"/>
  <c r="F9838" i="2"/>
  <c r="F9839" i="2"/>
  <c r="F9840" i="2"/>
  <c r="F9841" i="2"/>
  <c r="F9842" i="2"/>
  <c r="F9843" i="2"/>
  <c r="F9844" i="2"/>
  <c r="F9845" i="2"/>
  <c r="F9846" i="2"/>
  <c r="F9847" i="2"/>
  <c r="F9848" i="2"/>
  <c r="F9849" i="2"/>
  <c r="F9850" i="2"/>
  <c r="F9851" i="2"/>
  <c r="F9852" i="2"/>
  <c r="F9853" i="2"/>
  <c r="F9854" i="2"/>
  <c r="F9855" i="2"/>
  <c r="F9856" i="2"/>
  <c r="F9857" i="2"/>
  <c r="F9858" i="2"/>
  <c r="F9859" i="2"/>
  <c r="F9860" i="2"/>
  <c r="F9861" i="2"/>
  <c r="F9862" i="2"/>
  <c r="F9863" i="2"/>
  <c r="F9864" i="2"/>
  <c r="F9865" i="2"/>
  <c r="F9866" i="2"/>
  <c r="F9867" i="2"/>
  <c r="F9868" i="2"/>
  <c r="F9869" i="2"/>
  <c r="F9870" i="2"/>
  <c r="F9871" i="2"/>
  <c r="F9872" i="2"/>
  <c r="F9873" i="2"/>
  <c r="F9874" i="2"/>
  <c r="F9875" i="2"/>
  <c r="F9876" i="2"/>
  <c r="F9877" i="2"/>
  <c r="F9878" i="2"/>
  <c r="F9879" i="2"/>
  <c r="F9880" i="2"/>
  <c r="F9881" i="2"/>
  <c r="F9882" i="2"/>
  <c r="F9883" i="2"/>
  <c r="F9884" i="2"/>
  <c r="F9885" i="2"/>
  <c r="F9886" i="2"/>
  <c r="F9887" i="2"/>
  <c r="F9888" i="2"/>
  <c r="F9889" i="2"/>
  <c r="F9890" i="2"/>
  <c r="F9891" i="2"/>
  <c r="F9892" i="2"/>
  <c r="F9893" i="2"/>
  <c r="F9894" i="2"/>
  <c r="F9895" i="2"/>
  <c r="F9896" i="2"/>
  <c r="F9897" i="2"/>
  <c r="F9898" i="2"/>
  <c r="F9899" i="2"/>
  <c r="F9900" i="2"/>
  <c r="F9901" i="2"/>
  <c r="F9902" i="2"/>
  <c r="F9903" i="2"/>
  <c r="F9904" i="2"/>
  <c r="F9905" i="2"/>
  <c r="F9906" i="2"/>
  <c r="F9907" i="2"/>
  <c r="F9908" i="2"/>
  <c r="F9909" i="2"/>
  <c r="F9910" i="2"/>
  <c r="F9911" i="2"/>
  <c r="F9912" i="2"/>
  <c r="F9913" i="2"/>
  <c r="F9914" i="2"/>
  <c r="F9915" i="2"/>
  <c r="F9916" i="2"/>
  <c r="F9917" i="2"/>
  <c r="F9918" i="2"/>
  <c r="F9919" i="2"/>
  <c r="F9920" i="2"/>
  <c r="F9921" i="2"/>
  <c r="F9922" i="2"/>
  <c r="F9923" i="2"/>
  <c r="F9924" i="2"/>
  <c r="F9925" i="2"/>
  <c r="F9926" i="2"/>
  <c r="F9927" i="2"/>
  <c r="F9928" i="2"/>
  <c r="F9929" i="2"/>
  <c r="F9930" i="2"/>
  <c r="F9931" i="2"/>
  <c r="F9932" i="2"/>
  <c r="F9933" i="2"/>
  <c r="F9934" i="2"/>
  <c r="F9935" i="2"/>
  <c r="F9936" i="2"/>
  <c r="F9937" i="2"/>
  <c r="F9938" i="2"/>
  <c r="F9939" i="2"/>
  <c r="F9940" i="2"/>
  <c r="F9941" i="2"/>
  <c r="F9942" i="2"/>
  <c r="F9943" i="2"/>
  <c r="F9944" i="2"/>
  <c r="F9945" i="2"/>
  <c r="F9946" i="2"/>
  <c r="F9947" i="2"/>
  <c r="F9948" i="2"/>
  <c r="F9949" i="2"/>
  <c r="F9950" i="2"/>
  <c r="F9951" i="2"/>
  <c r="F9952" i="2"/>
  <c r="F9953" i="2"/>
  <c r="F9954" i="2"/>
  <c r="F9955" i="2"/>
  <c r="F9956" i="2"/>
  <c r="F9957" i="2"/>
  <c r="F9958" i="2"/>
  <c r="F9959" i="2"/>
  <c r="F9960" i="2"/>
  <c r="F9961" i="2"/>
  <c r="F9962" i="2"/>
  <c r="F9963" i="2"/>
  <c r="F9964" i="2"/>
  <c r="F9965" i="2"/>
  <c r="F9966" i="2"/>
  <c r="F9967" i="2"/>
  <c r="F9968" i="2"/>
  <c r="F9969" i="2"/>
  <c r="F9970" i="2"/>
  <c r="F9971" i="2"/>
  <c r="F9972" i="2"/>
  <c r="F9973" i="2"/>
  <c r="F9974" i="2"/>
  <c r="F9975" i="2"/>
  <c r="F9976" i="2"/>
  <c r="F9977" i="2"/>
  <c r="F9978" i="2"/>
  <c r="F9979" i="2"/>
  <c r="F9980" i="2"/>
  <c r="F9981" i="2"/>
  <c r="F9982" i="2"/>
  <c r="F9983" i="2"/>
  <c r="F9984" i="2"/>
  <c r="F9985" i="2"/>
  <c r="F9986" i="2"/>
  <c r="F9987" i="2"/>
  <c r="F9988" i="2"/>
  <c r="F9989" i="2"/>
  <c r="F9990" i="2"/>
  <c r="F9991" i="2"/>
  <c r="F9992" i="2"/>
  <c r="F9993" i="2"/>
  <c r="F9994" i="2"/>
  <c r="F9995" i="2"/>
  <c r="F9996" i="2"/>
  <c r="F9997" i="2"/>
  <c r="F9998" i="2"/>
  <c r="F9999" i="2"/>
  <c r="F10000" i="2"/>
  <c r="F10001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8762" i="2"/>
  <c r="E8763" i="2"/>
  <c r="E8764" i="2"/>
  <c r="E8765" i="2"/>
  <c r="E8766" i="2"/>
  <c r="E8767" i="2"/>
  <c r="E8768" i="2"/>
  <c r="E8769" i="2"/>
  <c r="E8770" i="2"/>
  <c r="E8771" i="2"/>
  <c r="E8772" i="2"/>
  <c r="E8773" i="2"/>
  <c r="E8774" i="2"/>
  <c r="E8775" i="2"/>
  <c r="E8776" i="2"/>
  <c r="E8777" i="2"/>
  <c r="E8778" i="2"/>
  <c r="E8779" i="2"/>
  <c r="E8780" i="2"/>
  <c r="E8781" i="2"/>
  <c r="E8782" i="2"/>
  <c r="E8783" i="2"/>
  <c r="E8784" i="2"/>
  <c r="E8785" i="2"/>
  <c r="E8786" i="2"/>
  <c r="E8787" i="2"/>
  <c r="E8788" i="2"/>
  <c r="E8789" i="2"/>
  <c r="E8790" i="2"/>
  <c r="E8791" i="2"/>
  <c r="E8792" i="2"/>
  <c r="E8793" i="2"/>
  <c r="E8794" i="2"/>
  <c r="E8795" i="2"/>
  <c r="E8796" i="2"/>
  <c r="E8797" i="2"/>
  <c r="E8798" i="2"/>
  <c r="E8799" i="2"/>
  <c r="E8800" i="2"/>
  <c r="E8801" i="2"/>
  <c r="E8802" i="2"/>
  <c r="E8803" i="2"/>
  <c r="E8804" i="2"/>
  <c r="E8805" i="2"/>
  <c r="E8806" i="2"/>
  <c r="E8807" i="2"/>
  <c r="E8808" i="2"/>
  <c r="E8809" i="2"/>
  <c r="E8810" i="2"/>
  <c r="E8811" i="2"/>
  <c r="E8812" i="2"/>
  <c r="E8813" i="2"/>
  <c r="E8814" i="2"/>
  <c r="E8815" i="2"/>
  <c r="E8816" i="2"/>
  <c r="E8817" i="2"/>
  <c r="E8818" i="2"/>
  <c r="E8819" i="2"/>
  <c r="E8820" i="2"/>
  <c r="E8821" i="2"/>
  <c r="E8822" i="2"/>
  <c r="E8823" i="2"/>
  <c r="E8824" i="2"/>
  <c r="E8825" i="2"/>
  <c r="E8826" i="2"/>
  <c r="E8827" i="2"/>
  <c r="E8828" i="2"/>
  <c r="E8829" i="2"/>
  <c r="E8830" i="2"/>
  <c r="E8831" i="2"/>
  <c r="E8832" i="2"/>
  <c r="E8833" i="2"/>
  <c r="E8834" i="2"/>
  <c r="E8835" i="2"/>
  <c r="E8836" i="2"/>
  <c r="E8837" i="2"/>
  <c r="E8838" i="2"/>
  <c r="E8839" i="2"/>
  <c r="E8840" i="2"/>
  <c r="E8841" i="2"/>
  <c r="E8842" i="2"/>
  <c r="E8843" i="2"/>
  <c r="E8844" i="2"/>
  <c r="E8845" i="2"/>
  <c r="E8846" i="2"/>
  <c r="E8847" i="2"/>
  <c r="E8848" i="2"/>
  <c r="E8849" i="2"/>
  <c r="E8850" i="2"/>
  <c r="E8851" i="2"/>
  <c r="E8852" i="2"/>
  <c r="E8853" i="2"/>
  <c r="E8854" i="2"/>
  <c r="E8855" i="2"/>
  <c r="E8856" i="2"/>
  <c r="E8857" i="2"/>
  <c r="E8858" i="2"/>
  <c r="E8859" i="2"/>
  <c r="E8860" i="2"/>
  <c r="E8861" i="2"/>
  <c r="E8862" i="2"/>
  <c r="E8863" i="2"/>
  <c r="E8864" i="2"/>
  <c r="E8865" i="2"/>
  <c r="E8866" i="2"/>
  <c r="E8867" i="2"/>
  <c r="E8868" i="2"/>
  <c r="E8869" i="2"/>
  <c r="E8870" i="2"/>
  <c r="E8871" i="2"/>
  <c r="E8872" i="2"/>
  <c r="E8873" i="2"/>
  <c r="E8874" i="2"/>
  <c r="E8875" i="2"/>
  <c r="E8876" i="2"/>
  <c r="E8877" i="2"/>
  <c r="E8878" i="2"/>
  <c r="E8879" i="2"/>
  <c r="E8880" i="2"/>
  <c r="E8881" i="2"/>
  <c r="E8882" i="2"/>
  <c r="E8883" i="2"/>
  <c r="E8884" i="2"/>
  <c r="E8885" i="2"/>
  <c r="E8886" i="2"/>
  <c r="E8887" i="2"/>
  <c r="E8888" i="2"/>
  <c r="E8889" i="2"/>
  <c r="E8890" i="2"/>
  <c r="E8891" i="2"/>
  <c r="E8892" i="2"/>
  <c r="E8893" i="2"/>
  <c r="E8894" i="2"/>
  <c r="E8895" i="2"/>
  <c r="E8896" i="2"/>
  <c r="E8897" i="2"/>
  <c r="E8898" i="2"/>
  <c r="E8899" i="2"/>
  <c r="E8900" i="2"/>
  <c r="E8901" i="2"/>
  <c r="E8902" i="2"/>
  <c r="E8903" i="2"/>
  <c r="E8904" i="2"/>
  <c r="E8905" i="2"/>
  <c r="E8906" i="2"/>
  <c r="E8907" i="2"/>
  <c r="E8908" i="2"/>
  <c r="E8909" i="2"/>
  <c r="E8910" i="2"/>
  <c r="E8911" i="2"/>
  <c r="E8912" i="2"/>
  <c r="E8913" i="2"/>
  <c r="E8914" i="2"/>
  <c r="E8915" i="2"/>
  <c r="E8916" i="2"/>
  <c r="E8917" i="2"/>
  <c r="E8918" i="2"/>
  <c r="E8919" i="2"/>
  <c r="E8920" i="2"/>
  <c r="E8921" i="2"/>
  <c r="E8922" i="2"/>
  <c r="E8923" i="2"/>
  <c r="E8924" i="2"/>
  <c r="E8925" i="2"/>
  <c r="E8926" i="2"/>
  <c r="E8927" i="2"/>
  <c r="E8928" i="2"/>
  <c r="E8929" i="2"/>
  <c r="E8930" i="2"/>
  <c r="E8931" i="2"/>
  <c r="E8932" i="2"/>
  <c r="E8933" i="2"/>
  <c r="E8934" i="2"/>
  <c r="E8935" i="2"/>
  <c r="E8936" i="2"/>
  <c r="E8937" i="2"/>
  <c r="E8938" i="2"/>
  <c r="E8939" i="2"/>
  <c r="E8940" i="2"/>
  <c r="E8941" i="2"/>
  <c r="E8942" i="2"/>
  <c r="E8943" i="2"/>
  <c r="E8944" i="2"/>
  <c r="E8945" i="2"/>
  <c r="E8946" i="2"/>
  <c r="E8947" i="2"/>
  <c r="E8948" i="2"/>
  <c r="E8949" i="2"/>
  <c r="E8950" i="2"/>
  <c r="E8951" i="2"/>
  <c r="E8952" i="2"/>
  <c r="E8953" i="2"/>
  <c r="E8954" i="2"/>
  <c r="E8955" i="2"/>
  <c r="E8956" i="2"/>
  <c r="E8957" i="2"/>
  <c r="E8958" i="2"/>
  <c r="E8959" i="2"/>
  <c r="E8960" i="2"/>
  <c r="E8961" i="2"/>
  <c r="E8962" i="2"/>
  <c r="E8963" i="2"/>
  <c r="E8964" i="2"/>
  <c r="E8965" i="2"/>
  <c r="E8966" i="2"/>
  <c r="E8967" i="2"/>
  <c r="E8968" i="2"/>
  <c r="E8969" i="2"/>
  <c r="E8970" i="2"/>
  <c r="E8971" i="2"/>
  <c r="E8972" i="2"/>
  <c r="E8973" i="2"/>
  <c r="E8974" i="2"/>
  <c r="E8975" i="2"/>
  <c r="E8976" i="2"/>
  <c r="E8977" i="2"/>
  <c r="E8978" i="2"/>
  <c r="E8979" i="2"/>
  <c r="E8980" i="2"/>
  <c r="E8981" i="2"/>
  <c r="E8982" i="2"/>
  <c r="E8983" i="2"/>
  <c r="E8984" i="2"/>
  <c r="E8985" i="2"/>
  <c r="E8986" i="2"/>
  <c r="E8987" i="2"/>
  <c r="E8988" i="2"/>
  <c r="E8989" i="2"/>
  <c r="E8990" i="2"/>
  <c r="E8991" i="2"/>
  <c r="E8992" i="2"/>
  <c r="E8993" i="2"/>
  <c r="E8994" i="2"/>
  <c r="E8995" i="2"/>
  <c r="E8996" i="2"/>
  <c r="E8997" i="2"/>
  <c r="E8998" i="2"/>
  <c r="E8999" i="2"/>
  <c r="E9000" i="2"/>
  <c r="E9001" i="2"/>
  <c r="E9002" i="2"/>
  <c r="E9003" i="2"/>
  <c r="E9004" i="2"/>
  <c r="E9005" i="2"/>
  <c r="E9006" i="2"/>
  <c r="E9007" i="2"/>
  <c r="E9008" i="2"/>
  <c r="E9009" i="2"/>
  <c r="E9010" i="2"/>
  <c r="E9011" i="2"/>
  <c r="E9012" i="2"/>
  <c r="E9013" i="2"/>
  <c r="E9014" i="2"/>
  <c r="E9015" i="2"/>
  <c r="E9016" i="2"/>
  <c r="E9017" i="2"/>
  <c r="E9018" i="2"/>
  <c r="E9019" i="2"/>
  <c r="E9020" i="2"/>
  <c r="E9021" i="2"/>
  <c r="E9022" i="2"/>
  <c r="E9023" i="2"/>
  <c r="E9024" i="2"/>
  <c r="E9025" i="2"/>
  <c r="E9026" i="2"/>
  <c r="E9027" i="2"/>
  <c r="E9028" i="2"/>
  <c r="E9029" i="2"/>
  <c r="E9030" i="2"/>
  <c r="E9031" i="2"/>
  <c r="E9032" i="2"/>
  <c r="E9033" i="2"/>
  <c r="E9034" i="2"/>
  <c r="E9035" i="2"/>
  <c r="E9036" i="2"/>
  <c r="E9037" i="2"/>
  <c r="E9038" i="2"/>
  <c r="E9039" i="2"/>
  <c r="E9040" i="2"/>
  <c r="E9041" i="2"/>
  <c r="E9042" i="2"/>
  <c r="E9043" i="2"/>
  <c r="E9044" i="2"/>
  <c r="E9045" i="2"/>
  <c r="E9046" i="2"/>
  <c r="E9047" i="2"/>
  <c r="E9048" i="2"/>
  <c r="E9049" i="2"/>
  <c r="E9050" i="2"/>
  <c r="E9051" i="2"/>
  <c r="E9052" i="2"/>
  <c r="E9053" i="2"/>
  <c r="E9054" i="2"/>
  <c r="E9055" i="2"/>
  <c r="E9056" i="2"/>
  <c r="E9057" i="2"/>
  <c r="E9058" i="2"/>
  <c r="E9059" i="2"/>
  <c r="E9060" i="2"/>
  <c r="E9061" i="2"/>
  <c r="E9062" i="2"/>
  <c r="E9063" i="2"/>
  <c r="E9064" i="2"/>
  <c r="E9065" i="2"/>
  <c r="E9066" i="2"/>
  <c r="E9067" i="2"/>
  <c r="E9068" i="2"/>
  <c r="E9069" i="2"/>
  <c r="E9070" i="2"/>
  <c r="E9071" i="2"/>
  <c r="E9072" i="2"/>
  <c r="E9073" i="2"/>
  <c r="E9074" i="2"/>
  <c r="E9075" i="2"/>
  <c r="E9076" i="2"/>
  <c r="E9077" i="2"/>
  <c r="E9078" i="2"/>
  <c r="E9079" i="2"/>
  <c r="E9080" i="2"/>
  <c r="E9081" i="2"/>
  <c r="E9082" i="2"/>
  <c r="E9083" i="2"/>
  <c r="E9084" i="2"/>
  <c r="E9085" i="2"/>
  <c r="E9086" i="2"/>
  <c r="E9087" i="2"/>
  <c r="E9088" i="2"/>
  <c r="E9089" i="2"/>
  <c r="E9090" i="2"/>
  <c r="E9091" i="2"/>
  <c r="E9092" i="2"/>
  <c r="E9093" i="2"/>
  <c r="E9094" i="2"/>
  <c r="E9095" i="2"/>
  <c r="E9096" i="2"/>
  <c r="E9097" i="2"/>
  <c r="E9098" i="2"/>
  <c r="E9099" i="2"/>
  <c r="E9100" i="2"/>
  <c r="E9101" i="2"/>
  <c r="E9102" i="2"/>
  <c r="E9103" i="2"/>
  <c r="E9104" i="2"/>
  <c r="E9105" i="2"/>
  <c r="E9106" i="2"/>
  <c r="E9107" i="2"/>
  <c r="E9108" i="2"/>
  <c r="E9109" i="2"/>
  <c r="E9110" i="2"/>
  <c r="E9111" i="2"/>
  <c r="E9112" i="2"/>
  <c r="E9113" i="2"/>
  <c r="E9114" i="2"/>
  <c r="E9115" i="2"/>
  <c r="E9116" i="2"/>
  <c r="E9117" i="2"/>
  <c r="E9118" i="2"/>
  <c r="E9119" i="2"/>
  <c r="E9120" i="2"/>
  <c r="E9121" i="2"/>
  <c r="E9122" i="2"/>
  <c r="E9123" i="2"/>
  <c r="E9124" i="2"/>
  <c r="E9125" i="2"/>
  <c r="E9126" i="2"/>
  <c r="E9127" i="2"/>
  <c r="E9128" i="2"/>
  <c r="E9129" i="2"/>
  <c r="E9130" i="2"/>
  <c r="E9131" i="2"/>
  <c r="E9132" i="2"/>
  <c r="E9133" i="2"/>
  <c r="E9134" i="2"/>
  <c r="E9135" i="2"/>
  <c r="E9136" i="2"/>
  <c r="E9137" i="2"/>
  <c r="E9138" i="2"/>
  <c r="E9139" i="2"/>
  <c r="E9140" i="2"/>
  <c r="E9141" i="2"/>
  <c r="E9142" i="2"/>
  <c r="E9143" i="2"/>
  <c r="E9144" i="2"/>
  <c r="E9145" i="2"/>
  <c r="E9146" i="2"/>
  <c r="E9147" i="2"/>
  <c r="E9148" i="2"/>
  <c r="E9149" i="2"/>
  <c r="E9150" i="2"/>
  <c r="E9151" i="2"/>
  <c r="E9152" i="2"/>
  <c r="E9153" i="2"/>
  <c r="E9154" i="2"/>
  <c r="E9155" i="2"/>
  <c r="E9156" i="2"/>
  <c r="E9157" i="2"/>
  <c r="E9158" i="2"/>
  <c r="E9159" i="2"/>
  <c r="E9160" i="2"/>
  <c r="E9161" i="2"/>
  <c r="E9162" i="2"/>
  <c r="E9163" i="2"/>
  <c r="E9164" i="2"/>
  <c r="E9165" i="2"/>
  <c r="E9166" i="2"/>
  <c r="E9167" i="2"/>
  <c r="E9168" i="2"/>
  <c r="E9169" i="2"/>
  <c r="E9170" i="2"/>
  <c r="E9171" i="2"/>
  <c r="E9172" i="2"/>
  <c r="E9173" i="2"/>
  <c r="E9174" i="2"/>
  <c r="E9175" i="2"/>
  <c r="E9176" i="2"/>
  <c r="E9177" i="2"/>
  <c r="E9178" i="2"/>
  <c r="E9179" i="2"/>
  <c r="E9180" i="2"/>
  <c r="E9181" i="2"/>
  <c r="E9182" i="2"/>
  <c r="E9183" i="2"/>
  <c r="E9184" i="2"/>
  <c r="E9185" i="2"/>
  <c r="E9186" i="2"/>
  <c r="E9187" i="2"/>
  <c r="E9188" i="2"/>
  <c r="E9189" i="2"/>
  <c r="E9190" i="2"/>
  <c r="E9191" i="2"/>
  <c r="E9192" i="2"/>
  <c r="E9193" i="2"/>
  <c r="E9194" i="2"/>
  <c r="E9195" i="2"/>
  <c r="E9196" i="2"/>
  <c r="E9197" i="2"/>
  <c r="E9198" i="2"/>
  <c r="E9199" i="2"/>
  <c r="E9200" i="2"/>
  <c r="E9201" i="2"/>
  <c r="E9202" i="2"/>
  <c r="E9203" i="2"/>
  <c r="E9204" i="2"/>
  <c r="E9205" i="2"/>
  <c r="E9206" i="2"/>
  <c r="E9207" i="2"/>
  <c r="E9208" i="2"/>
  <c r="E9209" i="2"/>
  <c r="E9210" i="2"/>
  <c r="E9211" i="2"/>
  <c r="E9212" i="2"/>
  <c r="E9213" i="2"/>
  <c r="E9214" i="2"/>
  <c r="E9215" i="2"/>
  <c r="E9216" i="2"/>
  <c r="E9217" i="2"/>
  <c r="E9218" i="2"/>
  <c r="E9219" i="2"/>
  <c r="E9220" i="2"/>
  <c r="E9221" i="2"/>
  <c r="E9222" i="2"/>
  <c r="E9223" i="2"/>
  <c r="E9224" i="2"/>
  <c r="E9225" i="2"/>
  <c r="E9226" i="2"/>
  <c r="E9227" i="2"/>
  <c r="E9228" i="2"/>
  <c r="E9229" i="2"/>
  <c r="E9230" i="2"/>
  <c r="E9231" i="2"/>
  <c r="E9232" i="2"/>
  <c r="E9233" i="2"/>
  <c r="E9234" i="2"/>
  <c r="E9235" i="2"/>
  <c r="E9236" i="2"/>
  <c r="E9237" i="2"/>
  <c r="E9238" i="2"/>
  <c r="E9239" i="2"/>
  <c r="E9240" i="2"/>
  <c r="E9241" i="2"/>
  <c r="E9242" i="2"/>
  <c r="E9243" i="2"/>
  <c r="E9244" i="2"/>
  <c r="E9245" i="2"/>
  <c r="E9246" i="2"/>
  <c r="E9247" i="2"/>
  <c r="E9248" i="2"/>
  <c r="E9249" i="2"/>
  <c r="E9250" i="2"/>
  <c r="E9251" i="2"/>
  <c r="E9252" i="2"/>
  <c r="E9253" i="2"/>
  <c r="E9254" i="2"/>
  <c r="E9255" i="2"/>
  <c r="E9256" i="2"/>
  <c r="E9257" i="2"/>
  <c r="E9258" i="2"/>
  <c r="E9259" i="2"/>
  <c r="E9260" i="2"/>
  <c r="E9261" i="2"/>
  <c r="E9262" i="2"/>
  <c r="E9263" i="2"/>
  <c r="E9264" i="2"/>
  <c r="E9265" i="2"/>
  <c r="E9266" i="2"/>
  <c r="E9267" i="2"/>
  <c r="E9268" i="2"/>
  <c r="E9269" i="2"/>
  <c r="E9270" i="2"/>
  <c r="E9271" i="2"/>
  <c r="E9272" i="2"/>
  <c r="E9273" i="2"/>
  <c r="E9274" i="2"/>
  <c r="E9275" i="2"/>
  <c r="E9276" i="2"/>
  <c r="E9277" i="2"/>
  <c r="E9278" i="2"/>
  <c r="E9279" i="2"/>
  <c r="E9280" i="2"/>
  <c r="E9281" i="2"/>
  <c r="E9282" i="2"/>
  <c r="E9283" i="2"/>
  <c r="E9284" i="2"/>
  <c r="E9285" i="2"/>
  <c r="E9286" i="2"/>
  <c r="E9287" i="2"/>
  <c r="E9288" i="2"/>
  <c r="E9289" i="2"/>
  <c r="E9290" i="2"/>
  <c r="E9291" i="2"/>
  <c r="E9292" i="2"/>
  <c r="E9293" i="2"/>
  <c r="E9294" i="2"/>
  <c r="E9295" i="2"/>
  <c r="E9296" i="2"/>
  <c r="E9297" i="2"/>
  <c r="E9298" i="2"/>
  <c r="E9299" i="2"/>
  <c r="E9300" i="2"/>
  <c r="E9301" i="2"/>
  <c r="E9302" i="2"/>
  <c r="E9303" i="2"/>
  <c r="E9304" i="2"/>
  <c r="E9305" i="2"/>
  <c r="E9306" i="2"/>
  <c r="E9307" i="2"/>
  <c r="E9308" i="2"/>
  <c r="E9309" i="2"/>
  <c r="E9310" i="2"/>
  <c r="E9311" i="2"/>
  <c r="E9312" i="2"/>
  <c r="E9313" i="2"/>
  <c r="E9314" i="2"/>
  <c r="E9315" i="2"/>
  <c r="E9316" i="2"/>
  <c r="E9317" i="2"/>
  <c r="E9318" i="2"/>
  <c r="E9319" i="2"/>
  <c r="E9320" i="2"/>
  <c r="E9321" i="2"/>
  <c r="E9322" i="2"/>
  <c r="E9323" i="2"/>
  <c r="E9324" i="2"/>
  <c r="E9325" i="2"/>
  <c r="E9326" i="2"/>
  <c r="E9327" i="2"/>
  <c r="E9328" i="2"/>
  <c r="E9329" i="2"/>
  <c r="E9330" i="2"/>
  <c r="E9331" i="2"/>
  <c r="E9332" i="2"/>
  <c r="E9333" i="2"/>
  <c r="E9334" i="2"/>
  <c r="E9335" i="2"/>
  <c r="E9336" i="2"/>
  <c r="E9337" i="2"/>
  <c r="E9338" i="2"/>
  <c r="E9339" i="2"/>
  <c r="E9340" i="2"/>
  <c r="E9341" i="2"/>
  <c r="E9342" i="2"/>
  <c r="E9343" i="2"/>
  <c r="E9344" i="2"/>
  <c r="E9345" i="2"/>
  <c r="E9346" i="2"/>
  <c r="E9347" i="2"/>
  <c r="E9348" i="2"/>
  <c r="E9349" i="2"/>
  <c r="E9350" i="2"/>
  <c r="E9351" i="2"/>
  <c r="E9352" i="2"/>
  <c r="E9353" i="2"/>
  <c r="E9354" i="2"/>
  <c r="E9355" i="2"/>
  <c r="E9356" i="2"/>
  <c r="E9357" i="2"/>
  <c r="E9358" i="2"/>
  <c r="E9359" i="2"/>
  <c r="E9360" i="2"/>
  <c r="E9361" i="2"/>
  <c r="E9362" i="2"/>
  <c r="E9363" i="2"/>
  <c r="E9364" i="2"/>
  <c r="E9365" i="2"/>
  <c r="E9366" i="2"/>
  <c r="E9367" i="2"/>
  <c r="E9368" i="2"/>
  <c r="E9369" i="2"/>
  <c r="E9370" i="2"/>
  <c r="E9371" i="2"/>
  <c r="E9372" i="2"/>
  <c r="E9373" i="2"/>
  <c r="E9374" i="2"/>
  <c r="E9375" i="2"/>
  <c r="E9376" i="2"/>
  <c r="E9377" i="2"/>
  <c r="E9378" i="2"/>
  <c r="E9379" i="2"/>
  <c r="E9380" i="2"/>
  <c r="E9381" i="2"/>
  <c r="E9382" i="2"/>
  <c r="E9383" i="2"/>
  <c r="E9384" i="2"/>
  <c r="E9385" i="2"/>
  <c r="E9386" i="2"/>
  <c r="E9387" i="2"/>
  <c r="E9388" i="2"/>
  <c r="E9389" i="2"/>
  <c r="E9390" i="2"/>
  <c r="E9391" i="2"/>
  <c r="E9392" i="2"/>
  <c r="E9393" i="2"/>
  <c r="E9394" i="2"/>
  <c r="E9395" i="2"/>
  <c r="E9396" i="2"/>
  <c r="E9397" i="2"/>
  <c r="E9398" i="2"/>
  <c r="E9399" i="2"/>
  <c r="E9400" i="2"/>
  <c r="E9401" i="2"/>
  <c r="E9402" i="2"/>
  <c r="E9403" i="2"/>
  <c r="E9404" i="2"/>
  <c r="E9405" i="2"/>
  <c r="E9406" i="2"/>
  <c r="E9407" i="2"/>
  <c r="E9408" i="2"/>
  <c r="E9409" i="2"/>
  <c r="E9410" i="2"/>
  <c r="E9411" i="2"/>
  <c r="E9412" i="2"/>
  <c r="E9413" i="2"/>
  <c r="E9414" i="2"/>
  <c r="E9415" i="2"/>
  <c r="E9416" i="2"/>
  <c r="E9417" i="2"/>
  <c r="E9418" i="2"/>
  <c r="E9419" i="2"/>
  <c r="E9420" i="2"/>
  <c r="E9421" i="2"/>
  <c r="E9422" i="2"/>
  <c r="E9423" i="2"/>
  <c r="E9424" i="2"/>
  <c r="E9425" i="2"/>
  <c r="E9426" i="2"/>
  <c r="E9427" i="2"/>
  <c r="E9428" i="2"/>
  <c r="E9429" i="2"/>
  <c r="E9430" i="2"/>
  <c r="E9431" i="2"/>
  <c r="E9432" i="2"/>
  <c r="E9433" i="2"/>
  <c r="E9434" i="2"/>
  <c r="E9435" i="2"/>
  <c r="E9436" i="2"/>
  <c r="E9437" i="2"/>
  <c r="E9438" i="2"/>
  <c r="E9439" i="2"/>
  <c r="E9440" i="2"/>
  <c r="E9441" i="2"/>
  <c r="E9442" i="2"/>
  <c r="E9443" i="2"/>
  <c r="E9444" i="2"/>
  <c r="E9445" i="2"/>
  <c r="E9446" i="2"/>
  <c r="E9447" i="2"/>
  <c r="E9448" i="2"/>
  <c r="E9449" i="2"/>
  <c r="E9450" i="2"/>
  <c r="E9451" i="2"/>
  <c r="E9452" i="2"/>
  <c r="E9453" i="2"/>
  <c r="E9454" i="2"/>
  <c r="E9455" i="2"/>
  <c r="E9456" i="2"/>
  <c r="E9457" i="2"/>
  <c r="E9458" i="2"/>
  <c r="E9459" i="2"/>
  <c r="E9460" i="2"/>
  <c r="E9461" i="2"/>
  <c r="E9462" i="2"/>
  <c r="E9463" i="2"/>
  <c r="E9464" i="2"/>
  <c r="E9465" i="2"/>
  <c r="E9466" i="2"/>
  <c r="E9467" i="2"/>
  <c r="E9468" i="2"/>
  <c r="E9469" i="2"/>
  <c r="E9470" i="2"/>
  <c r="E9471" i="2"/>
  <c r="E9472" i="2"/>
  <c r="E9473" i="2"/>
  <c r="E9474" i="2"/>
  <c r="E9475" i="2"/>
  <c r="E9476" i="2"/>
  <c r="E9477" i="2"/>
  <c r="E9478" i="2"/>
  <c r="E9479" i="2"/>
  <c r="E9480" i="2"/>
  <c r="E9481" i="2"/>
  <c r="E9482" i="2"/>
  <c r="E9483" i="2"/>
  <c r="E9484" i="2"/>
  <c r="E9485" i="2"/>
  <c r="E9486" i="2"/>
  <c r="E9487" i="2"/>
  <c r="E9488" i="2"/>
  <c r="E9489" i="2"/>
  <c r="E9490" i="2"/>
  <c r="E9491" i="2"/>
  <c r="E9492" i="2"/>
  <c r="E9493" i="2"/>
  <c r="E9494" i="2"/>
  <c r="E9495" i="2"/>
  <c r="E9496" i="2"/>
  <c r="E9497" i="2"/>
  <c r="E9498" i="2"/>
  <c r="E9499" i="2"/>
  <c r="E9500" i="2"/>
  <c r="E9501" i="2"/>
  <c r="E9502" i="2"/>
  <c r="E9503" i="2"/>
  <c r="E9504" i="2"/>
  <c r="E9505" i="2"/>
  <c r="E9506" i="2"/>
  <c r="E9507" i="2"/>
  <c r="E9508" i="2"/>
  <c r="E9509" i="2"/>
  <c r="E9510" i="2"/>
  <c r="E9511" i="2"/>
  <c r="E9512" i="2"/>
  <c r="E9513" i="2"/>
  <c r="E9514" i="2"/>
  <c r="E9515" i="2"/>
  <c r="E9516" i="2"/>
  <c r="E9517" i="2"/>
  <c r="E9518" i="2"/>
  <c r="E9519" i="2"/>
  <c r="E9520" i="2"/>
  <c r="E9521" i="2"/>
  <c r="E9522" i="2"/>
  <c r="E9523" i="2"/>
  <c r="E9524" i="2"/>
  <c r="E9525" i="2"/>
  <c r="E9526" i="2"/>
  <c r="E9527" i="2"/>
  <c r="E9528" i="2"/>
  <c r="E9529" i="2"/>
  <c r="E9530" i="2"/>
  <c r="E9531" i="2"/>
  <c r="E9532" i="2"/>
  <c r="E9533" i="2"/>
  <c r="E9534" i="2"/>
  <c r="E9535" i="2"/>
  <c r="E9536" i="2"/>
  <c r="E9537" i="2"/>
  <c r="E9538" i="2"/>
  <c r="E9539" i="2"/>
  <c r="E9540" i="2"/>
  <c r="E9541" i="2"/>
  <c r="E9542" i="2"/>
  <c r="E9543" i="2"/>
  <c r="E9544" i="2"/>
  <c r="E9545" i="2"/>
  <c r="E9546" i="2"/>
  <c r="E9547" i="2"/>
  <c r="E9548" i="2"/>
  <c r="E9549" i="2"/>
  <c r="E9550" i="2"/>
  <c r="E9551" i="2"/>
  <c r="E9552" i="2"/>
  <c r="E9553" i="2"/>
  <c r="E9554" i="2"/>
  <c r="E9555" i="2"/>
  <c r="E9556" i="2"/>
  <c r="E9557" i="2"/>
  <c r="E9558" i="2"/>
  <c r="E9559" i="2"/>
  <c r="E9560" i="2"/>
  <c r="E9561" i="2"/>
  <c r="E9562" i="2"/>
  <c r="E9563" i="2"/>
  <c r="E9564" i="2"/>
  <c r="E9565" i="2"/>
  <c r="E9566" i="2"/>
  <c r="E9567" i="2"/>
  <c r="E9568" i="2"/>
  <c r="E9569" i="2"/>
  <c r="E9570" i="2"/>
  <c r="E9571" i="2"/>
  <c r="E9572" i="2"/>
  <c r="E9573" i="2"/>
  <c r="E9574" i="2"/>
  <c r="E9575" i="2"/>
  <c r="E9576" i="2"/>
  <c r="E9577" i="2"/>
  <c r="E9578" i="2"/>
  <c r="E9579" i="2"/>
  <c r="E9580" i="2"/>
  <c r="E9581" i="2"/>
  <c r="E9582" i="2"/>
  <c r="E9583" i="2"/>
  <c r="E9584" i="2"/>
  <c r="E9585" i="2"/>
  <c r="E9586" i="2"/>
  <c r="E9587" i="2"/>
  <c r="E9588" i="2"/>
  <c r="E9589" i="2"/>
  <c r="E9590" i="2"/>
  <c r="E9591" i="2"/>
  <c r="E9592" i="2"/>
  <c r="E9593" i="2"/>
  <c r="E9594" i="2"/>
  <c r="E9595" i="2"/>
  <c r="E9596" i="2"/>
  <c r="E9597" i="2"/>
  <c r="E9598" i="2"/>
  <c r="E9599" i="2"/>
  <c r="E9600" i="2"/>
  <c r="E9601" i="2"/>
  <c r="E9602" i="2"/>
  <c r="E9603" i="2"/>
  <c r="E9604" i="2"/>
  <c r="E9605" i="2"/>
  <c r="E9606" i="2"/>
  <c r="E9607" i="2"/>
  <c r="E9608" i="2"/>
  <c r="E9609" i="2"/>
  <c r="E9610" i="2"/>
  <c r="E9611" i="2"/>
  <c r="E9612" i="2"/>
  <c r="E9613" i="2"/>
  <c r="E9614" i="2"/>
  <c r="E9615" i="2"/>
  <c r="E9616" i="2"/>
  <c r="E9617" i="2"/>
  <c r="E9618" i="2"/>
  <c r="E9619" i="2"/>
  <c r="E9620" i="2"/>
  <c r="E9621" i="2"/>
  <c r="E9622" i="2"/>
  <c r="E9623" i="2"/>
  <c r="E9624" i="2"/>
  <c r="E9625" i="2"/>
  <c r="E9626" i="2"/>
  <c r="E9627" i="2"/>
  <c r="E9628" i="2"/>
  <c r="E9629" i="2"/>
  <c r="E9630" i="2"/>
  <c r="E9631" i="2"/>
  <c r="E9632" i="2"/>
  <c r="E9633" i="2"/>
  <c r="E9634" i="2"/>
  <c r="E9635" i="2"/>
  <c r="E9636" i="2"/>
  <c r="E9637" i="2"/>
  <c r="E9638" i="2"/>
  <c r="E9639" i="2"/>
  <c r="E9640" i="2"/>
  <c r="E9641" i="2"/>
  <c r="E9642" i="2"/>
  <c r="E9643" i="2"/>
  <c r="E9644" i="2"/>
  <c r="E9645" i="2"/>
  <c r="E9646" i="2"/>
  <c r="E9647" i="2"/>
  <c r="E9648" i="2"/>
  <c r="E9649" i="2"/>
  <c r="E9650" i="2"/>
  <c r="E9651" i="2"/>
  <c r="E9652" i="2"/>
  <c r="E9653" i="2"/>
  <c r="E9654" i="2"/>
  <c r="E9655" i="2"/>
  <c r="E9656" i="2"/>
  <c r="E9657" i="2"/>
  <c r="E9658" i="2"/>
  <c r="E9659" i="2"/>
  <c r="E9660" i="2"/>
  <c r="E9661" i="2"/>
  <c r="E9662" i="2"/>
  <c r="E9663" i="2"/>
  <c r="E9664" i="2"/>
  <c r="E9665" i="2"/>
  <c r="E9666" i="2"/>
  <c r="E9667" i="2"/>
  <c r="E9668" i="2"/>
  <c r="E9669" i="2"/>
  <c r="E9670" i="2"/>
  <c r="E9671" i="2"/>
  <c r="E9672" i="2"/>
  <c r="E9673" i="2"/>
  <c r="E9674" i="2"/>
  <c r="E9675" i="2"/>
  <c r="E9676" i="2"/>
  <c r="E9677" i="2"/>
  <c r="E9678" i="2"/>
  <c r="E9679" i="2"/>
  <c r="E9680" i="2"/>
  <c r="E9681" i="2"/>
  <c r="E9682" i="2"/>
  <c r="E9683" i="2"/>
  <c r="E9684" i="2"/>
  <c r="E9685" i="2"/>
  <c r="E9686" i="2"/>
  <c r="E9687" i="2"/>
  <c r="E9688" i="2"/>
  <c r="E9689" i="2"/>
  <c r="E9690" i="2"/>
  <c r="E9691" i="2"/>
  <c r="E9692" i="2"/>
  <c r="E9693" i="2"/>
  <c r="E9694" i="2"/>
  <c r="E9695" i="2"/>
  <c r="E9696" i="2"/>
  <c r="E9697" i="2"/>
  <c r="E9698" i="2"/>
  <c r="E9699" i="2"/>
  <c r="E9700" i="2"/>
  <c r="E9701" i="2"/>
  <c r="E9702" i="2"/>
  <c r="E9703" i="2"/>
  <c r="E9704" i="2"/>
  <c r="E9705" i="2"/>
  <c r="E9706" i="2"/>
  <c r="E9707" i="2"/>
  <c r="E9708" i="2"/>
  <c r="E9709" i="2"/>
  <c r="E9710" i="2"/>
  <c r="E9711" i="2"/>
  <c r="E9712" i="2"/>
  <c r="E9713" i="2"/>
  <c r="E9714" i="2"/>
  <c r="E9715" i="2"/>
  <c r="E9716" i="2"/>
  <c r="E9717" i="2"/>
  <c r="E9718" i="2"/>
  <c r="E9719" i="2"/>
  <c r="E9720" i="2"/>
  <c r="E9721" i="2"/>
  <c r="E9722" i="2"/>
  <c r="E9723" i="2"/>
  <c r="E9724" i="2"/>
  <c r="E9725" i="2"/>
  <c r="E9726" i="2"/>
  <c r="E9727" i="2"/>
  <c r="E9728" i="2"/>
  <c r="E9729" i="2"/>
  <c r="E9730" i="2"/>
  <c r="E9731" i="2"/>
  <c r="E9732" i="2"/>
  <c r="E9733" i="2"/>
  <c r="E9734" i="2"/>
  <c r="E9735" i="2"/>
  <c r="E9736" i="2"/>
  <c r="E9737" i="2"/>
  <c r="E9738" i="2"/>
  <c r="E9739" i="2"/>
  <c r="E9740" i="2"/>
  <c r="E9741" i="2"/>
  <c r="E9742" i="2"/>
  <c r="E9743" i="2"/>
  <c r="E9744" i="2"/>
  <c r="E9745" i="2"/>
  <c r="E9746" i="2"/>
  <c r="E9747" i="2"/>
  <c r="E9748" i="2"/>
  <c r="E9749" i="2"/>
  <c r="E9750" i="2"/>
  <c r="E9751" i="2"/>
  <c r="E9752" i="2"/>
  <c r="E9753" i="2"/>
  <c r="E9754" i="2"/>
  <c r="E9755" i="2"/>
  <c r="E9756" i="2"/>
  <c r="E9757" i="2"/>
  <c r="E9758" i="2"/>
  <c r="E9759" i="2"/>
  <c r="E9760" i="2"/>
  <c r="E9761" i="2"/>
  <c r="E9762" i="2"/>
  <c r="E9763" i="2"/>
  <c r="E9764" i="2"/>
  <c r="E9765" i="2"/>
  <c r="E9766" i="2"/>
  <c r="E9767" i="2"/>
  <c r="E9768" i="2"/>
  <c r="E9769" i="2"/>
  <c r="E9770" i="2"/>
  <c r="E9771" i="2"/>
  <c r="E9772" i="2"/>
  <c r="E9773" i="2"/>
  <c r="E9774" i="2"/>
  <c r="E9775" i="2"/>
  <c r="E9776" i="2"/>
  <c r="E9777" i="2"/>
  <c r="E9778" i="2"/>
  <c r="E9779" i="2"/>
  <c r="E9780" i="2"/>
  <c r="E9781" i="2"/>
  <c r="E9782" i="2"/>
  <c r="E9783" i="2"/>
  <c r="E9784" i="2"/>
  <c r="E9785" i="2"/>
  <c r="E9786" i="2"/>
  <c r="E9787" i="2"/>
  <c r="E9788" i="2"/>
  <c r="E9789" i="2"/>
  <c r="E9790" i="2"/>
  <c r="E9791" i="2"/>
  <c r="E9792" i="2"/>
  <c r="E9793" i="2"/>
  <c r="E9794" i="2"/>
  <c r="E9795" i="2"/>
  <c r="E9796" i="2"/>
  <c r="E9797" i="2"/>
  <c r="E9798" i="2"/>
  <c r="E9799" i="2"/>
  <c r="E9800" i="2"/>
  <c r="E9801" i="2"/>
  <c r="E9802" i="2"/>
  <c r="E9803" i="2"/>
  <c r="E9804" i="2"/>
  <c r="E9805" i="2"/>
  <c r="E9806" i="2"/>
  <c r="E9807" i="2"/>
  <c r="E9808" i="2"/>
  <c r="E9809" i="2"/>
  <c r="E9810" i="2"/>
  <c r="E9811" i="2"/>
  <c r="E9812" i="2"/>
  <c r="E9813" i="2"/>
  <c r="E9814" i="2"/>
  <c r="E9815" i="2"/>
  <c r="E9816" i="2"/>
  <c r="E9817" i="2"/>
  <c r="E9818" i="2"/>
  <c r="E9819" i="2"/>
  <c r="E9820" i="2"/>
  <c r="E9821" i="2"/>
  <c r="E9822" i="2"/>
  <c r="E9823" i="2"/>
  <c r="E9824" i="2"/>
  <c r="E9825" i="2"/>
  <c r="E9826" i="2"/>
  <c r="E9827" i="2"/>
  <c r="E9828" i="2"/>
  <c r="E9829" i="2"/>
  <c r="E9830" i="2"/>
  <c r="E9831" i="2"/>
  <c r="E9832" i="2"/>
  <c r="E9833" i="2"/>
  <c r="E9834" i="2"/>
  <c r="E9835" i="2"/>
  <c r="E9836" i="2"/>
  <c r="E9837" i="2"/>
  <c r="E9838" i="2"/>
  <c r="E9839" i="2"/>
  <c r="E9840" i="2"/>
  <c r="E9841" i="2"/>
  <c r="E9842" i="2"/>
  <c r="E9843" i="2"/>
  <c r="E9844" i="2"/>
  <c r="E9845" i="2"/>
  <c r="E9846" i="2"/>
  <c r="E9847" i="2"/>
  <c r="E9848" i="2"/>
  <c r="E9849" i="2"/>
  <c r="E9850" i="2"/>
  <c r="E9851" i="2"/>
  <c r="E9852" i="2"/>
  <c r="E9853" i="2"/>
  <c r="E9854" i="2"/>
  <c r="E9855" i="2"/>
  <c r="E9856" i="2"/>
  <c r="E9857" i="2"/>
  <c r="E9858" i="2"/>
  <c r="E9859" i="2"/>
  <c r="E9860" i="2"/>
  <c r="E9861" i="2"/>
  <c r="E9862" i="2"/>
  <c r="E9863" i="2"/>
  <c r="E9864" i="2"/>
  <c r="E9865" i="2"/>
  <c r="E9866" i="2"/>
  <c r="E9867" i="2"/>
  <c r="E9868" i="2"/>
  <c r="E9869" i="2"/>
  <c r="E9870" i="2"/>
  <c r="E9871" i="2"/>
  <c r="E9872" i="2"/>
  <c r="E9873" i="2"/>
  <c r="E9874" i="2"/>
  <c r="E9875" i="2"/>
  <c r="E9876" i="2"/>
  <c r="E9877" i="2"/>
  <c r="E9878" i="2"/>
  <c r="E9879" i="2"/>
  <c r="E9880" i="2"/>
  <c r="E9881" i="2"/>
  <c r="E9882" i="2"/>
  <c r="E9883" i="2"/>
  <c r="E9884" i="2"/>
  <c r="E9885" i="2"/>
  <c r="E9886" i="2"/>
  <c r="E9887" i="2"/>
  <c r="E9888" i="2"/>
  <c r="E9889" i="2"/>
  <c r="E9890" i="2"/>
  <c r="E9891" i="2"/>
  <c r="E9892" i="2"/>
  <c r="E9893" i="2"/>
  <c r="E9894" i="2"/>
  <c r="E9895" i="2"/>
  <c r="E9896" i="2"/>
  <c r="E9897" i="2"/>
  <c r="E9898" i="2"/>
  <c r="E9899" i="2"/>
  <c r="E9900" i="2"/>
  <c r="E9901" i="2"/>
  <c r="E9902" i="2"/>
  <c r="E9903" i="2"/>
  <c r="E9904" i="2"/>
  <c r="E9905" i="2"/>
  <c r="E9906" i="2"/>
  <c r="E9907" i="2"/>
  <c r="E9908" i="2"/>
  <c r="E9909" i="2"/>
  <c r="E9910" i="2"/>
  <c r="E9911" i="2"/>
  <c r="E9912" i="2"/>
  <c r="E9913" i="2"/>
  <c r="E9914" i="2"/>
  <c r="E9915" i="2"/>
  <c r="E9916" i="2"/>
  <c r="E9917" i="2"/>
  <c r="E9918" i="2"/>
  <c r="E9919" i="2"/>
  <c r="E9920" i="2"/>
  <c r="E9921" i="2"/>
  <c r="E9922" i="2"/>
  <c r="E9923" i="2"/>
  <c r="E9924" i="2"/>
  <c r="E9925" i="2"/>
  <c r="E9926" i="2"/>
  <c r="E9927" i="2"/>
  <c r="E9928" i="2"/>
  <c r="E9929" i="2"/>
  <c r="E9930" i="2"/>
  <c r="E9931" i="2"/>
  <c r="E9932" i="2"/>
  <c r="E9933" i="2"/>
  <c r="E9934" i="2"/>
  <c r="E9935" i="2"/>
  <c r="E9936" i="2"/>
  <c r="E9937" i="2"/>
  <c r="E9938" i="2"/>
  <c r="E9939" i="2"/>
  <c r="E9940" i="2"/>
  <c r="E9941" i="2"/>
  <c r="E9942" i="2"/>
  <c r="E9943" i="2"/>
  <c r="E9944" i="2"/>
  <c r="E9945" i="2"/>
  <c r="E9946" i="2"/>
  <c r="E9947" i="2"/>
  <c r="E9948" i="2"/>
  <c r="E9949" i="2"/>
  <c r="E9950" i="2"/>
  <c r="E9951" i="2"/>
  <c r="E9952" i="2"/>
  <c r="E9953" i="2"/>
  <c r="E9954" i="2"/>
  <c r="E9955" i="2"/>
  <c r="E9956" i="2"/>
  <c r="E9957" i="2"/>
  <c r="E9958" i="2"/>
  <c r="E9959" i="2"/>
  <c r="E9960" i="2"/>
  <c r="E9961" i="2"/>
  <c r="E9962" i="2"/>
  <c r="E9963" i="2"/>
  <c r="E9964" i="2"/>
  <c r="E9965" i="2"/>
  <c r="E9966" i="2"/>
  <c r="E9967" i="2"/>
  <c r="E9968" i="2"/>
  <c r="E9969" i="2"/>
  <c r="E9970" i="2"/>
  <c r="E9971" i="2"/>
  <c r="E9972" i="2"/>
  <c r="E9973" i="2"/>
  <c r="E9974" i="2"/>
  <c r="E9975" i="2"/>
  <c r="E9976" i="2"/>
  <c r="E9977" i="2"/>
  <c r="E9978" i="2"/>
  <c r="E9979" i="2"/>
  <c r="E9980" i="2"/>
  <c r="E9981" i="2"/>
  <c r="E9982" i="2"/>
  <c r="E9983" i="2"/>
  <c r="E9984" i="2"/>
  <c r="E9985" i="2"/>
  <c r="E9986" i="2"/>
  <c r="E9987" i="2"/>
  <c r="E9988" i="2"/>
  <c r="E9989" i="2"/>
  <c r="E9990" i="2"/>
  <c r="E9991" i="2"/>
  <c r="E9992" i="2"/>
  <c r="E9993" i="2"/>
  <c r="E9994" i="2"/>
  <c r="E9995" i="2"/>
  <c r="E9996" i="2"/>
  <c r="E9997" i="2"/>
  <c r="E9998" i="2"/>
  <c r="E9999" i="2"/>
  <c r="E10000" i="2"/>
  <c r="E10001" i="2"/>
  <c r="E2" i="2"/>
  <c r="F21" i="3"/>
  <c r="F15" i="3"/>
  <c r="U13" i="3"/>
  <c r="T13" i="3"/>
  <c r="T14" i="3"/>
  <c r="U14" i="3"/>
  <c r="T15" i="3"/>
  <c r="U15" i="3"/>
  <c r="U25" i="3"/>
  <c r="T25" i="3"/>
  <c r="U24" i="3"/>
  <c r="T24" i="3"/>
  <c r="U23" i="3"/>
  <c r="T23" i="3"/>
  <c r="G36" i="3"/>
  <c r="H36" i="3" s="1"/>
  <c r="G33" i="3"/>
  <c r="H33" i="3" s="1"/>
  <c r="G30" i="3"/>
  <c r="H30" i="3" s="1"/>
  <c r="G27" i="3"/>
  <c r="H27" i="3" s="1"/>
  <c r="G24" i="3"/>
  <c r="H24" i="3" s="1"/>
  <c r="B21" i="3"/>
  <c r="V23" i="3" l="1"/>
  <c r="V13" i="3"/>
  <c r="V14" i="3"/>
  <c r="V15" i="3"/>
  <c r="V25" i="3"/>
  <c r="V24" i="3"/>
</calcChain>
</file>

<file path=xl/sharedStrings.xml><?xml version="1.0" encoding="utf-8"?>
<sst xmlns="http://schemas.openxmlformats.org/spreadsheetml/2006/main" count="60166" uniqueCount="8985">
  <si>
    <t>Paleta de Cores</t>
  </si>
  <si>
    <t>Subscriber ID</t>
  </si>
  <si>
    <t>Name</t>
  </si>
  <si>
    <t>Plan</t>
  </si>
  <si>
    <t>Start Date</t>
  </si>
  <si>
    <t>Auto Renewal</t>
  </si>
  <si>
    <t>Subscription Type</t>
  </si>
  <si>
    <t>Ultimate</t>
  </si>
  <si>
    <t>Yes</t>
  </si>
  <si>
    <t>Monthly</t>
  </si>
  <si>
    <t>Core</t>
  </si>
  <si>
    <t>No</t>
  </si>
  <si>
    <t>Annual</t>
  </si>
  <si>
    <t>Standard</t>
  </si>
  <si>
    <t>Quarterly</t>
  </si>
  <si>
    <t>Minecraft Season Pass</t>
  </si>
  <si>
    <t>Minecraft Season Pass Price</t>
  </si>
  <si>
    <t>Coupon Value</t>
  </si>
  <si>
    <t>Total Value</t>
  </si>
  <si>
    <t>Felipe Costa</t>
  </si>
  <si>
    <t>Bruno Martins</t>
  </si>
  <si>
    <t>Eduardo Vargas</t>
  </si>
  <si>
    <t>Joaquim Barbosa</t>
  </si>
  <si>
    <t>Nicole Costa</t>
  </si>
  <si>
    <t>Raul Machado</t>
  </si>
  <si>
    <t>Gabriel Oliveira</t>
  </si>
  <si>
    <t>Júlia Ferreira</t>
  </si>
  <si>
    <t>Raquel Novaes</t>
  </si>
  <si>
    <t>Bárbara Oliveira</t>
  </si>
  <si>
    <t>João Pedro Almeida</t>
  </si>
  <si>
    <t>Amanda Lopes</t>
  </si>
  <si>
    <t>Elisa Castro</t>
  </si>
  <si>
    <t>Igor Martins</t>
  </si>
  <si>
    <t>Eduardo Costa</t>
  </si>
  <si>
    <t>Fernanda Gomes</t>
  </si>
  <si>
    <t>Guilherme Souza</t>
  </si>
  <si>
    <t>Nina Pacheco</t>
  </si>
  <si>
    <t>Daniela Araújo</t>
  </si>
  <si>
    <t>Nicolas Borges</t>
  </si>
  <si>
    <t>Raquel Andrade</t>
  </si>
  <si>
    <t>Bruno Ferreira</t>
  </si>
  <si>
    <t>Gabriel Santos</t>
  </si>
  <si>
    <t>Natália Barros</t>
  </si>
  <si>
    <t>João Pereira</t>
  </si>
  <si>
    <t>Rafaela Souza</t>
  </si>
  <si>
    <t>Amanda Santos</t>
  </si>
  <si>
    <t>Bruno Costa</t>
  </si>
  <si>
    <t>Elisa Correia</t>
  </si>
  <si>
    <t>Amanda Freitas</t>
  </si>
  <si>
    <t>EA Play Season Pass</t>
  </si>
  <si>
    <t>EA Play Season Pass
Price</t>
  </si>
  <si>
    <t>Subscription Price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</si>
  <si>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</si>
  <si>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</si>
  <si>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</si>
  <si>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</si>
  <si>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</si>
  <si>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</si>
  <si>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</si>
  <si>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</si>
  <si>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</si>
  <si>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</si>
  <si>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Qtde</t>
  </si>
  <si>
    <t xml:space="preserve"> </t>
  </si>
  <si>
    <t>Ambos Planos</t>
  </si>
  <si>
    <t>Porcentagem</t>
  </si>
  <si>
    <t>#0D0D0D</t>
  </si>
  <si>
    <t>#262626</t>
  </si>
  <si>
    <t>Rótulos de Linha</t>
  </si>
  <si>
    <t>Total Geral</t>
  </si>
  <si>
    <t>Nenhum Plano</t>
  </si>
  <si>
    <t>Ticket Médio</t>
  </si>
  <si>
    <t>Total</t>
  </si>
  <si>
    <t>Algum Plano</t>
  </si>
  <si>
    <t>diferenca</t>
  </si>
  <si>
    <t>Calculos Auxiliares</t>
  </si>
  <si>
    <t xml:space="preserve">Bases para Cartões </t>
  </si>
  <si>
    <t>Bases para Graficos</t>
  </si>
  <si>
    <t>Faturamento</t>
  </si>
  <si>
    <t>Total_Desconto_Aplicado</t>
  </si>
  <si>
    <t>qtde_assinaturas</t>
  </si>
  <si>
    <t>Faturamento_Liquido</t>
  </si>
  <si>
    <t>Faturamento_Bruto</t>
  </si>
  <si>
    <t>Fat_Líquido</t>
  </si>
  <si>
    <t>Fat_Bruto</t>
  </si>
  <si>
    <t>Desconto_Aplicado</t>
  </si>
  <si>
    <r>
      <t xml:space="preserve">Quantidade de inscrições de cada </t>
    </r>
    <r>
      <rPr>
        <b/>
        <sz val="11"/>
        <color theme="1"/>
        <rFont val="Aptos Narrow"/>
        <family val="2"/>
        <scheme val="minor"/>
      </rPr>
      <t>Tipo</t>
    </r>
    <r>
      <rPr>
        <sz val="11"/>
        <color theme="1"/>
        <rFont val="Aptos Narrow"/>
        <family val="2"/>
        <scheme val="minor"/>
      </rPr>
      <t xml:space="preserve"> de plano</t>
    </r>
  </si>
  <si>
    <r>
      <t xml:space="preserve">Total de Faturamento Líquido por cada </t>
    </r>
    <r>
      <rPr>
        <b/>
        <sz val="11"/>
        <color theme="1"/>
        <rFont val="Aptos Narrow"/>
        <family val="2"/>
        <scheme val="minor"/>
      </rPr>
      <t xml:space="preserve">Nivel </t>
    </r>
    <r>
      <rPr>
        <sz val="11"/>
        <color theme="1"/>
        <rFont val="Aptos Narrow"/>
        <family val="2"/>
        <scheme val="minor"/>
      </rPr>
      <t>de plano.</t>
    </r>
  </si>
  <si>
    <t>Faturamento_Líquido</t>
  </si>
  <si>
    <r>
      <t xml:space="preserve">Faturamento Líquido  por </t>
    </r>
    <r>
      <rPr>
        <b/>
        <sz val="11"/>
        <color theme="1"/>
        <rFont val="Aptos Narrow"/>
        <family val="2"/>
        <scheme val="minor"/>
      </rPr>
      <t>mês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trimestre</t>
    </r>
    <r>
      <rPr>
        <sz val="11"/>
        <color theme="1"/>
        <rFont val="Aptos Narrow"/>
        <family val="2"/>
        <scheme val="minor"/>
      </rPr>
      <t xml:space="preserve"> e</t>
    </r>
    <r>
      <rPr>
        <b/>
        <sz val="11"/>
        <color theme="1"/>
        <rFont val="Aptos Narrow"/>
        <family val="2"/>
        <scheme val="minor"/>
      </rPr>
      <t xml:space="preserve"> ano.</t>
    </r>
  </si>
  <si>
    <t>Calculos</t>
  </si>
  <si>
    <t>#E4E4E4</t>
  </si>
  <si>
    <t>#6EBF2E</t>
  </si>
  <si>
    <t>#147D11</t>
  </si>
  <si>
    <t>#DADBDC</t>
  </si>
  <si>
    <t>#404040</t>
  </si>
  <si>
    <t>Local Aplicado</t>
  </si>
  <si>
    <t>Background</t>
  </si>
  <si>
    <t>Gráficos</t>
  </si>
  <si>
    <t>Cor</t>
  </si>
  <si>
    <t>Código RGB</t>
  </si>
  <si>
    <t>Fonte, Filtros</t>
  </si>
  <si>
    <t>Logotipos</t>
  </si>
  <si>
    <t>Gráfico de Colunas</t>
  </si>
  <si>
    <t>Gráfico de Barras</t>
  </si>
  <si>
    <t>Gráfico de Rosca</t>
  </si>
  <si>
    <t>Caixa de Texto</t>
  </si>
  <si>
    <t>Segmentação de dados</t>
  </si>
  <si>
    <t>Gráfico de linha</t>
  </si>
  <si>
    <t>Gráficos e Visuais Utilizados</t>
  </si>
  <si>
    <t>Colunas Auxiliares</t>
  </si>
  <si>
    <t>Coluna</t>
  </si>
  <si>
    <t>Objetivo</t>
  </si>
  <si>
    <t>Armazenar informação do triméstre que ocorreu a assinatura.</t>
  </si>
  <si>
    <t>Informar se a assinatura possui pelo menos um dos dois planos de Season Pass.</t>
  </si>
  <si>
    <t>Informar se a assinatura possui os dois planos de Season Pass.</t>
  </si>
  <si>
    <t>Armazenar informação do ano que ocorreu a assinatura.</t>
  </si>
  <si>
    <t>Year</t>
  </si>
  <si>
    <t>Quarter</t>
  </si>
  <si>
    <t>% Descontos</t>
  </si>
  <si>
    <t>Aptos Narrow</t>
  </si>
  <si>
    <t>Aptos Narrow (Corpo)</t>
  </si>
  <si>
    <t>Fontes de Texto</t>
  </si>
  <si>
    <t>Valores dos cartões</t>
  </si>
  <si>
    <t>Abadi</t>
  </si>
  <si>
    <t>Fonte</t>
  </si>
  <si>
    <t>Local utilizado</t>
  </si>
  <si>
    <t>Título do Dashboard</t>
  </si>
  <si>
    <t>Títulos dos gráficos, cartões, painel de Filtros e painel de Informações.</t>
  </si>
  <si>
    <t>Proporção</t>
  </si>
  <si>
    <t>Widescreen (16:9)</t>
  </si>
  <si>
    <t>Powerpoint (versão 2511) - Office 365</t>
  </si>
  <si>
    <t>Ferramenta de criação</t>
  </si>
  <si>
    <t>Foram criadas as seguintes colunas na Base para enriquecimento dos dados.</t>
  </si>
  <si>
    <t>Maria Laura Melo</t>
  </si>
  <si>
    <t>Evelyn Lima</t>
  </si>
  <si>
    <t>Bianca Silveira</t>
  </si>
  <si>
    <t>Melina Marques</t>
  </si>
  <si>
    <t>Sr. Kaique Mendes</t>
  </si>
  <si>
    <t>Maria Cecília Lopes</t>
  </si>
  <si>
    <t>Ravi Lucca Câmara</t>
  </si>
  <si>
    <t>Ana Laura Azevedo</t>
  </si>
  <si>
    <t>Isis Guerra</t>
  </si>
  <si>
    <t>Vitor Hugo Brito</t>
  </si>
  <si>
    <t>Sophia Fogaça</t>
  </si>
  <si>
    <t>Heloisa da Rocha</t>
  </si>
  <si>
    <t>Ana Carolina Campos</t>
  </si>
  <si>
    <t>Brayan Pacheco</t>
  </si>
  <si>
    <t>Eduarda Novaes</t>
  </si>
  <si>
    <t>João Felipe Guerra</t>
  </si>
  <si>
    <t>Daniela da Cruz</t>
  </si>
  <si>
    <t>Bianca Moreira</t>
  </si>
  <si>
    <t>Lunna Costela</t>
  </si>
  <si>
    <t>Marcelo Cardoso</t>
  </si>
  <si>
    <t>Valentina Pacheco</t>
  </si>
  <si>
    <t>Diogo Rodrigues</t>
  </si>
  <si>
    <t>Bárbara Siqueira</t>
  </si>
  <si>
    <t>Julia Novaes</t>
  </si>
  <si>
    <t>Anthony Gabriel Caldeira</t>
  </si>
  <si>
    <t>Ayla Ribeiro</t>
  </si>
  <si>
    <t>Esther Cirino</t>
  </si>
  <si>
    <t>Murilo Moreira</t>
  </si>
  <si>
    <t>Calebe Gonçalves</t>
  </si>
  <si>
    <t>Léo Rodrigues</t>
  </si>
  <si>
    <t>Melina Vasconcelos</t>
  </si>
  <si>
    <t>Breno Souza</t>
  </si>
  <si>
    <t>Gael Henrique Pacheco</t>
  </si>
  <si>
    <t>Brenda da Luz</t>
  </si>
  <si>
    <t>Théo Nogueira</t>
  </si>
  <si>
    <t>Augusto Ramos</t>
  </si>
  <si>
    <t>Olívia Moraes</t>
  </si>
  <si>
    <t>Marcelo da Conceição</t>
  </si>
  <si>
    <t>Luísa Costela</t>
  </si>
  <si>
    <t>Isabelly Camargo</t>
  </si>
  <si>
    <t>Esther Mendes</t>
  </si>
  <si>
    <t>Ana Clara Aparecida</t>
  </si>
  <si>
    <t>Luiz Otávio Camargo</t>
  </si>
  <si>
    <t>Raquel Duarte</t>
  </si>
  <si>
    <t>Benjamim Nunes</t>
  </si>
  <si>
    <t>João Miguel Gonçalves</t>
  </si>
  <si>
    <t>Pietra Fogaça</t>
  </si>
  <si>
    <t>Lara Camargo</t>
  </si>
  <si>
    <t>Lucca Cardoso</t>
  </si>
  <si>
    <t>Yago Cavalcanti</t>
  </si>
  <si>
    <t>Nicole Santos</t>
  </si>
  <si>
    <t>Mirella da Mata</t>
  </si>
  <si>
    <t>Caroline Montenegro</t>
  </si>
  <si>
    <t>Leandro Cassiano</t>
  </si>
  <si>
    <t>Francisco Castro</t>
  </si>
  <si>
    <t>Maria Clara Vargas</t>
  </si>
  <si>
    <t>Bárbara Cardoso</t>
  </si>
  <si>
    <t>Ravy Gonçalves</t>
  </si>
  <si>
    <t>Brayan Campos</t>
  </si>
  <si>
    <t>Ana Sophia Lopes</t>
  </si>
  <si>
    <t>Davi Lucca Nogueira</t>
  </si>
  <si>
    <t>Nicole Pinto</t>
  </si>
  <si>
    <t>Davi Lucas Campos</t>
  </si>
  <si>
    <t>Alexia da Paz</t>
  </si>
  <si>
    <t>Oliver Rocha</t>
  </si>
  <si>
    <t>Ana Clara da Costa</t>
  </si>
  <si>
    <t>Ana Julia da Costa</t>
  </si>
  <si>
    <t>Pietra da Luz</t>
  </si>
  <si>
    <t>Eloá Peixoto</t>
  </si>
  <si>
    <t>Rael Farias</t>
  </si>
  <si>
    <t>Maria Eduarda Vasconcelos</t>
  </si>
  <si>
    <t>Maria Eduarda Sousa</t>
  </si>
  <si>
    <t>Liam Pires</t>
  </si>
  <si>
    <t>Alexandre Oliveira</t>
  </si>
  <si>
    <t>Rafael Vieira</t>
  </si>
  <si>
    <t>Davi Lucca Sousa</t>
  </si>
  <si>
    <t>Helena Câmara</t>
  </si>
  <si>
    <t>Pietro Cirino</t>
  </si>
  <si>
    <t>Gabriela da Cruz</t>
  </si>
  <si>
    <t>Vitor da Cruz</t>
  </si>
  <si>
    <t>Pedro Miguel Casa Grande</t>
  </si>
  <si>
    <t>Bento Rezende</t>
  </si>
  <si>
    <t>Lunna Pereira</t>
  </si>
  <si>
    <t>Danilo Peixoto</t>
  </si>
  <si>
    <t>Letícia Sá</t>
  </si>
  <si>
    <t>Gabrielly da Rosa</t>
  </si>
  <si>
    <t>Guilherme Garcia</t>
  </si>
  <si>
    <t>Gael Henrique Pires</t>
  </si>
  <si>
    <t>Gabrielly Ribeiro</t>
  </si>
  <si>
    <t>Sr. Cauã Rocha</t>
  </si>
  <si>
    <t>Francisco da Cunha</t>
  </si>
  <si>
    <t>Luiza Brito</t>
  </si>
  <si>
    <t>Catarina Farias</t>
  </si>
  <si>
    <t>Ana Carolina Pinto</t>
  </si>
  <si>
    <t>Sabrina Pimenta</t>
  </si>
  <si>
    <t>Catarina Nascimento</t>
  </si>
  <si>
    <t>Rafaela Barros</t>
  </si>
  <si>
    <t>Benjamin da Rocha</t>
  </si>
  <si>
    <t>Mathias Lopes</t>
  </si>
  <si>
    <t>Daniel Cavalcante</t>
  </si>
  <si>
    <t>Luigi da Costa</t>
  </si>
  <si>
    <t>Aylla Câmara</t>
  </si>
  <si>
    <t>Leandro Cavalcante</t>
  </si>
  <si>
    <t>Mariah Novaes</t>
  </si>
  <si>
    <t>Joaquim Machado</t>
  </si>
  <si>
    <t>Nicole Nogueira</t>
  </si>
  <si>
    <t>Dr. Diego Pires</t>
  </si>
  <si>
    <t>João Vitor Pinto</t>
  </si>
  <si>
    <t>Maria Laura da Paz</t>
  </si>
  <si>
    <t>Letícia Costela</t>
  </si>
  <si>
    <t>José da Conceição</t>
  </si>
  <si>
    <t>Murilo Moraes</t>
  </si>
  <si>
    <t>Yan Fogaça</t>
  </si>
  <si>
    <t>Manuela Rios</t>
  </si>
  <si>
    <t>Giovanna Azevedo</t>
  </si>
  <si>
    <t>Luiz Gustavo Casa Grande</t>
  </si>
  <si>
    <t>Otávio Peixoto</t>
  </si>
  <si>
    <t>Luiz Miguel Fernandes</t>
  </si>
  <si>
    <t>Eloá das Neves</t>
  </si>
  <si>
    <t>Arthur Miguel da Mota</t>
  </si>
  <si>
    <t>Kaique Martins</t>
  </si>
  <si>
    <t>Alexandre Campos</t>
  </si>
  <si>
    <t>Eloah Almeida</t>
  </si>
  <si>
    <t>Otto Rocha</t>
  </si>
  <si>
    <t>Davi Luiz Melo</t>
  </si>
  <si>
    <t>Isis Andrade</t>
  </si>
  <si>
    <t>Paulo Sampaio</t>
  </si>
  <si>
    <t>Davi Mendonça</t>
  </si>
  <si>
    <t>Alexia Macedo</t>
  </si>
  <si>
    <t>Arthur Pires</t>
  </si>
  <si>
    <t>Pedro Lucas Guerra</t>
  </si>
  <si>
    <t>Caroline Caldeira</t>
  </si>
  <si>
    <t>Otávio Rezende</t>
  </si>
  <si>
    <t>Rael Costela</t>
  </si>
  <si>
    <t>Léo Moraes</t>
  </si>
  <si>
    <t>Enrico Gomes</t>
  </si>
  <si>
    <t>Heloisa Barbosa</t>
  </si>
  <si>
    <t>Maria Cecília Aparecida</t>
  </si>
  <si>
    <t>Maria Luísa Lima</t>
  </si>
  <si>
    <t>Olívia Caldeira</t>
  </si>
  <si>
    <t>José Pedro Vargas</t>
  </si>
  <si>
    <t>Samuel Almeida</t>
  </si>
  <si>
    <t>Giovanna Cavalcante</t>
  </si>
  <si>
    <t>Ana Cecília Farias</t>
  </si>
  <si>
    <t>Mirella Rocha</t>
  </si>
  <si>
    <t>Sr. Benicio Caldeira</t>
  </si>
  <si>
    <t>Calebe Mendes</t>
  </si>
  <si>
    <t>Lucas Gabriel Araújo</t>
  </si>
  <si>
    <t>Gustavo Henrique da Luz</t>
  </si>
  <si>
    <t>Isis Vieira</t>
  </si>
  <si>
    <t>Maria Eduarda Rodrigues</t>
  </si>
  <si>
    <t>Marcos Vinicius Novais</t>
  </si>
  <si>
    <t>Júlia Fonseca</t>
  </si>
  <si>
    <t>Isabelly Lima</t>
  </si>
  <si>
    <t>Pedro Miguel Barbosa</t>
  </si>
  <si>
    <t>Liam Camargo</t>
  </si>
  <si>
    <t>Catarina Peixoto</t>
  </si>
  <si>
    <t>Lara Silveira</t>
  </si>
  <si>
    <t>Alana Alves</t>
  </si>
  <si>
    <t>Yan Andrade</t>
  </si>
  <si>
    <t>Maria Fernanda da Mota</t>
  </si>
  <si>
    <t>Vinícius Lima</t>
  </si>
  <si>
    <t>Ana Clara Correia</t>
  </si>
  <si>
    <t>Ryan Marques</t>
  </si>
  <si>
    <t>Gustavo Henrique da Mata</t>
  </si>
  <si>
    <t>Mariah Camargo</t>
  </si>
  <si>
    <t>Gustavo Henrique Caldeira</t>
  </si>
  <si>
    <t>Samuel Andrade</t>
  </si>
  <si>
    <t>Maria Fernanda Araújo</t>
  </si>
  <si>
    <t>Maria Vitória Garcia</t>
  </si>
  <si>
    <t>Rael Ribeiro</t>
  </si>
  <si>
    <t>Catarina Sá</t>
  </si>
  <si>
    <t>João Miguel Câmara</t>
  </si>
  <si>
    <t>Yasmin Montenegro</t>
  </si>
  <si>
    <t>Ana Lívia Freitas</t>
  </si>
  <si>
    <t>Maria Teixeira</t>
  </si>
  <si>
    <t>Anthony Gabriel Moura</t>
  </si>
  <si>
    <t>Manuela Montenegro</t>
  </si>
  <si>
    <t>Melina Alves</t>
  </si>
  <si>
    <t>Thiago Freitas</t>
  </si>
  <si>
    <t>Ana Beatriz Campos</t>
  </si>
  <si>
    <t>Caleb Monteiro</t>
  </si>
  <si>
    <t>Benjamin Ramos</t>
  </si>
  <si>
    <t>Erick Cunha</t>
  </si>
  <si>
    <t>Alana Moura</t>
  </si>
  <si>
    <t>Gabriel Novais</t>
  </si>
  <si>
    <t>Antonella Freitas</t>
  </si>
  <si>
    <t>Ana Borges</t>
  </si>
  <si>
    <t>Samuel Cavalcante</t>
  </si>
  <si>
    <t>Maitê Farias</t>
  </si>
  <si>
    <t>Isabel Sampaio</t>
  </si>
  <si>
    <t>Luan Oliveira</t>
  </si>
  <si>
    <t>Rebeca Correia</t>
  </si>
  <si>
    <t>Esther Monteiro</t>
  </si>
  <si>
    <t>Valentim Sales</t>
  </si>
  <si>
    <t>Jade Almeida</t>
  </si>
  <si>
    <t>Letícia Vieira</t>
  </si>
  <si>
    <t>Emanuelly Aragão</t>
  </si>
  <si>
    <t>Vicente Porto</t>
  </si>
  <si>
    <t>Aurora Rodrigues</t>
  </si>
  <si>
    <t>Agatha da Luz</t>
  </si>
  <si>
    <t>Antony Cavalcante</t>
  </si>
  <si>
    <t>Juan Cirino</t>
  </si>
  <si>
    <t>Isabella Cardoso</t>
  </si>
  <si>
    <t>Rafaela Campos</t>
  </si>
  <si>
    <t>Luara Souza</t>
  </si>
  <si>
    <t>Vitor Hugo Nunes</t>
  </si>
  <si>
    <t>Joaquim Fernandes</t>
  </si>
  <si>
    <t>Diego Alves</t>
  </si>
  <si>
    <t>Vicente Rezende</t>
  </si>
  <si>
    <t>Erick Nogueira</t>
  </si>
  <si>
    <t>Isabel Cassiano</t>
  </si>
  <si>
    <t>Dra. Hellena Moreira</t>
  </si>
  <si>
    <t>Sara Carvalho</t>
  </si>
  <si>
    <t>Caio Costela</t>
  </si>
  <si>
    <t>Antônio Melo</t>
  </si>
  <si>
    <t>jan</t>
  </si>
  <si>
    <t>fev</t>
  </si>
  <si>
    <t>Lívia Borges</t>
  </si>
  <si>
    <t>Pietra Moura</t>
  </si>
  <si>
    <t>Ana Vitória Abreu</t>
  </si>
  <si>
    <t>Hadassa Borges</t>
  </si>
  <si>
    <t>Maria Julia Moura</t>
  </si>
  <si>
    <t>Esther Silveira</t>
  </si>
  <si>
    <t>Sr. Benicio Câmara</t>
  </si>
  <si>
    <t>Cecilia Siqueira</t>
  </si>
  <si>
    <t>Alexia Sampaio</t>
  </si>
  <si>
    <t>Sara Sá</t>
  </si>
  <si>
    <t>Thales Rios</t>
  </si>
  <si>
    <t>Agatha Leão</t>
  </si>
  <si>
    <t>Alexandre Caldeira</t>
  </si>
  <si>
    <t>Yuri Nascimento</t>
  </si>
  <si>
    <t>Aurora Pimenta</t>
  </si>
  <si>
    <t>Sr. Vitor Gabriel Rocha</t>
  </si>
  <si>
    <t>Asafe Lima</t>
  </si>
  <si>
    <t>Isadora Santos</t>
  </si>
  <si>
    <t>Gael Henrique Almeida</t>
  </si>
  <si>
    <t>Hadassa Machado</t>
  </si>
  <si>
    <t>Felipe Lima</t>
  </si>
  <si>
    <t>Marina Viana</t>
  </si>
  <si>
    <t>Eloah Barbosa</t>
  </si>
  <si>
    <t>Vinicius Garcia</t>
  </si>
  <si>
    <t>Paulo Moreira</t>
  </si>
  <si>
    <t>Sara Leão</t>
  </si>
  <si>
    <t>Felipe Silva</t>
  </si>
  <si>
    <t>Emanuelly Jesus</t>
  </si>
  <si>
    <t>Heloísa Monteiro</t>
  </si>
  <si>
    <t>Ana Melo</t>
  </si>
  <si>
    <t>Luana Azevedo</t>
  </si>
  <si>
    <t>André da Rocha</t>
  </si>
  <si>
    <t>Anna Liz Novais</t>
  </si>
  <si>
    <t>Maria Vitória Sampaio</t>
  </si>
  <si>
    <t>Pietra Oliveira</t>
  </si>
  <si>
    <t>Isabella da Cunha</t>
  </si>
  <si>
    <t>Enrico Fonseca</t>
  </si>
  <si>
    <t>Ravi Vieira</t>
  </si>
  <si>
    <t>Maria Laura Jesus</t>
  </si>
  <si>
    <t>Sarah Montenegro</t>
  </si>
  <si>
    <t>Murilo Freitas</t>
  </si>
  <si>
    <t>Augusto Mendes</t>
  </si>
  <si>
    <t>Leonardo Pacheco</t>
  </si>
  <si>
    <t>Lucas Câmara</t>
  </si>
  <si>
    <t>Juliana Sousa</t>
  </si>
  <si>
    <t>Ana Laura Ferreira</t>
  </si>
  <si>
    <t>Luiz Miguel Pinto</t>
  </si>
  <si>
    <t>Kamilly Melo</t>
  </si>
  <si>
    <t>Eduardo Novaes</t>
  </si>
  <si>
    <t>Yan Montenegro</t>
  </si>
  <si>
    <t>Rhavi Moraes</t>
  </si>
  <si>
    <t>Emilly Abreu</t>
  </si>
  <si>
    <t>Liz Vieira</t>
  </si>
  <si>
    <t>Theodoro Novais</t>
  </si>
  <si>
    <t>Manuella Moraes</t>
  </si>
  <si>
    <t>Davi Miguel Araújo</t>
  </si>
  <si>
    <t>Samuel Gonçalves</t>
  </si>
  <si>
    <t>Bárbara Macedo</t>
  </si>
  <si>
    <t>Otto da Rocha</t>
  </si>
  <si>
    <t>Antônio Fernandes</t>
  </si>
  <si>
    <t>Larissa Pimenta</t>
  </si>
  <si>
    <t>Aurora Souza</t>
  </si>
  <si>
    <t>Rafael Fonseca</t>
  </si>
  <si>
    <t>Juan Pastor</t>
  </si>
  <si>
    <t>Luiz Otávio da Rocha</t>
  </si>
  <si>
    <t>Igor Castro</t>
  </si>
  <si>
    <t>Guilherme Rocha</t>
  </si>
  <si>
    <t>Jade da Cruz</t>
  </si>
  <si>
    <t>Maria Vitória Fonseca</t>
  </si>
  <si>
    <t>João Lucas Pereira</t>
  </si>
  <si>
    <t>Ana Carolina Leão</t>
  </si>
  <si>
    <t>Alícia Nunes</t>
  </si>
  <si>
    <t>Nathan Albuquerque</t>
  </si>
  <si>
    <t>Ana Sophia Teixeira</t>
  </si>
  <si>
    <t>Alexia Vargas</t>
  </si>
  <si>
    <t>Lara Vieira</t>
  </si>
  <si>
    <t>Clara Rios</t>
  </si>
  <si>
    <t>Maria Liz Souza</t>
  </si>
  <si>
    <t>Yuri Ribeiro</t>
  </si>
  <si>
    <t>Diogo Sales</t>
  </si>
  <si>
    <t>Manuella da Mota</t>
  </si>
  <si>
    <t>João Pedro Porto</t>
  </si>
  <si>
    <t>Ana Lívia Leão</t>
  </si>
  <si>
    <t>Enzo Gabriel Lopes</t>
  </si>
  <si>
    <t>Valentina Rodrigues</t>
  </si>
  <si>
    <t>Isabelly Fernandes</t>
  </si>
  <si>
    <t>Henry Leão</t>
  </si>
  <si>
    <t>Arthur Silva</t>
  </si>
  <si>
    <t>Dom Correia</t>
  </si>
  <si>
    <t>Luiz Fernando Siqueira</t>
  </si>
  <si>
    <t>Melina Siqueira</t>
  </si>
  <si>
    <t>João Lucas da Cunha</t>
  </si>
  <si>
    <t>Nathan Farias</t>
  </si>
  <si>
    <t>Marcela Machado</t>
  </si>
  <si>
    <t>Valentina Jesus</t>
  </si>
  <si>
    <t>Vitor Hugo Novaes</t>
  </si>
  <si>
    <t>Maria Vitória Castro</t>
  </si>
  <si>
    <t>Elisa Lopes</t>
  </si>
  <si>
    <t>Lorenzo Albuquerque</t>
  </si>
  <si>
    <t>Catarina Sousa</t>
  </si>
  <si>
    <t>Maria Eduarda Pimenta</t>
  </si>
  <si>
    <t>Laura Carvalho</t>
  </si>
  <si>
    <t>Matheus Cardoso</t>
  </si>
  <si>
    <t>Sophie da Costa</t>
  </si>
  <si>
    <t>Lucas Gabriel Borges</t>
  </si>
  <si>
    <t>Juan Jesus</t>
  </si>
  <si>
    <t>Heloisa da Mota</t>
  </si>
  <si>
    <t>Beatriz Barros</t>
  </si>
  <si>
    <t>Maysa Almeida</t>
  </si>
  <si>
    <t>Milena Borges</t>
  </si>
  <si>
    <t>Laura Andrade</t>
  </si>
  <si>
    <t>Pietra Nunes</t>
  </si>
  <si>
    <t>Apollo Nascimento</t>
  </si>
  <si>
    <t>Gustavo Henrique Almeida</t>
  </si>
  <si>
    <t>João da Luz</t>
  </si>
  <si>
    <t>Kevin Novaes</t>
  </si>
  <si>
    <t>Bella Costela</t>
  </si>
  <si>
    <t>Alice Dias</t>
  </si>
  <si>
    <t>Maria Pacheco</t>
  </si>
  <si>
    <t>Leandro Rocha</t>
  </si>
  <si>
    <t>Julia Costela</t>
  </si>
  <si>
    <t>Vitória Cunha</t>
  </si>
  <si>
    <t>Isadora Moreira</t>
  </si>
  <si>
    <t>Caroline das Neves</t>
  </si>
  <si>
    <t>Manuela Carvalho</t>
  </si>
  <si>
    <t>Luiza Viana</t>
  </si>
  <si>
    <t>Pedro Henrique Cunha</t>
  </si>
  <si>
    <t>Sra. Aylla Cassiano</t>
  </si>
  <si>
    <t>Juliana Campos</t>
  </si>
  <si>
    <t>José Pedro Cunha</t>
  </si>
  <si>
    <t>Sarah Gonçalves</t>
  </si>
  <si>
    <t>Vitor Alves</t>
  </si>
  <si>
    <t>Leandro Cirino</t>
  </si>
  <si>
    <t>José das Neves</t>
  </si>
  <si>
    <t>Eloá Duarte</t>
  </si>
  <si>
    <t>Breno Fonseca</t>
  </si>
  <si>
    <t>Cecilia Rios</t>
  </si>
  <si>
    <t>Matteo Martins</t>
  </si>
  <si>
    <t>Ana Liz Rodrigues</t>
  </si>
  <si>
    <t>Luara Brito</t>
  </si>
  <si>
    <t>Joaquim Borges</t>
  </si>
  <si>
    <t>Vinicius Guerra</t>
  </si>
  <si>
    <t>Ana Lívia Correia</t>
  </si>
  <si>
    <t>Ravy Farias</t>
  </si>
  <si>
    <t>Aurora da Conceição</t>
  </si>
  <si>
    <t>Matheus Monteiro</t>
  </si>
  <si>
    <t>Cecilia Sampaio</t>
  </si>
  <si>
    <t>Rael Andrade</t>
  </si>
  <si>
    <t>Otto Gomes</t>
  </si>
  <si>
    <t>Cauê Pimenta</t>
  </si>
  <si>
    <t>Olívia Borges</t>
  </si>
  <si>
    <t>Beatriz Marques</t>
  </si>
  <si>
    <t>Ana Julia Barros</t>
  </si>
  <si>
    <t>Levi Fonseca</t>
  </si>
  <si>
    <t>Clarice Borges</t>
  </si>
  <si>
    <t>Theo Rodrigues</t>
  </si>
  <si>
    <t>Igor Cavalcanti</t>
  </si>
  <si>
    <t>Emilly Fernandes</t>
  </si>
  <si>
    <t>Pietra Duarte</t>
  </si>
  <si>
    <t>Davi Lucas Camargo</t>
  </si>
  <si>
    <t>Eduarda Dias</t>
  </si>
  <si>
    <t>Luan Sá</t>
  </si>
  <si>
    <t>Maria Laura da Conceição</t>
  </si>
  <si>
    <t>Cecília Cassiano</t>
  </si>
  <si>
    <t>Rodrigo Martins</t>
  </si>
  <si>
    <t>Dante Pereira</t>
  </si>
  <si>
    <t>Jade Mendonça</t>
  </si>
  <si>
    <t>Bárbara Fogaça</t>
  </si>
  <si>
    <t>Diego Pastor</t>
  </si>
  <si>
    <t>Sophia Aragão</t>
  </si>
  <si>
    <t>Miguel Vieira</t>
  </si>
  <si>
    <t>Benicio Silva</t>
  </si>
  <si>
    <t>Ravi Lucca Moraes</t>
  </si>
  <si>
    <t>Gael Henrique Dias</t>
  </si>
  <si>
    <t>Maria Luiza Brito</t>
  </si>
  <si>
    <t>Maria Eduarda Farias</t>
  </si>
  <si>
    <t>João Aragão</t>
  </si>
  <si>
    <t>Davi Lucca Silveira</t>
  </si>
  <si>
    <t>Luara da Luz</t>
  </si>
  <si>
    <t>Manuela Siqueira</t>
  </si>
  <si>
    <t>Stephany Correia</t>
  </si>
  <si>
    <t>Gael Rocha</t>
  </si>
  <si>
    <t>Júlia da Costa</t>
  </si>
  <si>
    <t>Oliver Alves</t>
  </si>
  <si>
    <t>João Felipe Mendonça</t>
  </si>
  <si>
    <t>José Miguel Mendes</t>
  </si>
  <si>
    <t>Gabrielly Sá</t>
  </si>
  <si>
    <t>Enzo Gabriel Gomes</t>
  </si>
  <si>
    <t>Isaque Casa Grande</t>
  </si>
  <si>
    <t>Guilherme Fogaça</t>
  </si>
  <si>
    <t>José Miguel Araújo</t>
  </si>
  <si>
    <t>Nina Correia</t>
  </si>
  <si>
    <t>Maria Liz Correia</t>
  </si>
  <si>
    <t>Yuri da Mata</t>
  </si>
  <si>
    <t>Samuel Sousa</t>
  </si>
  <si>
    <t>Ian Cavalcanti</t>
  </si>
  <si>
    <t>Liam Marques</t>
  </si>
  <si>
    <t>Matteo Peixoto</t>
  </si>
  <si>
    <t>Davi Lucca Castro</t>
  </si>
  <si>
    <t>Pedro Miguel da Conceição</t>
  </si>
  <si>
    <t>Olivia Farias</t>
  </si>
  <si>
    <t>Ana Liz da Mota</t>
  </si>
  <si>
    <t>Isabel Silveira</t>
  </si>
  <si>
    <t>Stephany Moraes</t>
  </si>
  <si>
    <t>Milena Sousa</t>
  </si>
  <si>
    <t>Maria Clara Machado</t>
  </si>
  <si>
    <t>Ana Sophia da Conceição</t>
  </si>
  <si>
    <t>João Felipe Pereira</t>
  </si>
  <si>
    <t>Antônio Araújo</t>
  </si>
  <si>
    <t>Theo da Paz</t>
  </si>
  <si>
    <t>Davi Moreira</t>
  </si>
  <si>
    <t>Pietro Fernandes</t>
  </si>
  <si>
    <t>Beatriz Silveira</t>
  </si>
  <si>
    <t>Anna Liz Guerra</t>
  </si>
  <si>
    <t>Marcos Vinicius Martins</t>
  </si>
  <si>
    <t>Maria Azevedo</t>
  </si>
  <si>
    <t>Luiza Siqueira</t>
  </si>
  <si>
    <t>Amanda Ribeiro</t>
  </si>
  <si>
    <t>Gustavo Henrique Rios</t>
  </si>
  <si>
    <t>Nicole Ramos</t>
  </si>
  <si>
    <t>João Lucas Leão</t>
  </si>
  <si>
    <t>Ana Luiza Marques</t>
  </si>
  <si>
    <t>Davi Miguel Costela</t>
  </si>
  <si>
    <t>Luna Brito</t>
  </si>
  <si>
    <t>Ana Carolina Cavalcanti</t>
  </si>
  <si>
    <t>Nathan Aparecida</t>
  </si>
  <si>
    <t>Joaquim Ramos</t>
  </si>
  <si>
    <t>Maya Carvalho</t>
  </si>
  <si>
    <t>Manuela Aparecida</t>
  </si>
  <si>
    <t>Maria Julia Jesus</t>
  </si>
  <si>
    <t>Maria Júlia Guerra</t>
  </si>
  <si>
    <t>Dom da Mota</t>
  </si>
  <si>
    <t>Manuella Cavalcante</t>
  </si>
  <si>
    <t>Ana Beatriz Lima</t>
  </si>
  <si>
    <t>Lara Mendonça</t>
  </si>
  <si>
    <t>Ana Laura Leão</t>
  </si>
  <si>
    <t>Maria Fernanda Brito</t>
  </si>
  <si>
    <t>Luna Abreu</t>
  </si>
  <si>
    <t>Levi Martins</t>
  </si>
  <si>
    <t>Bernardo Câmara</t>
  </si>
  <si>
    <t>Breno Novais</t>
  </si>
  <si>
    <t>Samuel Brito</t>
  </si>
  <si>
    <t>Giovanna Pacheco</t>
  </si>
  <si>
    <t>Ian Mendonça</t>
  </si>
  <si>
    <t>Emilly Pereira</t>
  </si>
  <si>
    <t>Enzo Gabriel Carvalho</t>
  </si>
  <si>
    <t>Allana Albuquerque</t>
  </si>
  <si>
    <t>Laura Cardoso</t>
  </si>
  <si>
    <t>Asafe Aragão</t>
  </si>
  <si>
    <t>Ravi Cardoso</t>
  </si>
  <si>
    <t>Nina Andrade</t>
  </si>
  <si>
    <t>Gustavo Henrique Macedo</t>
  </si>
  <si>
    <t>Davi Lucca Cassiano</t>
  </si>
  <si>
    <t>Davi Lucca da Costa</t>
  </si>
  <si>
    <t>Kaique Aparecida</t>
  </si>
  <si>
    <t>Isabel da Cunha</t>
  </si>
  <si>
    <t>Matheus Nascimento</t>
  </si>
  <si>
    <t>Olívia Sá</t>
  </si>
  <si>
    <t>Gabriel Lima</t>
  </si>
  <si>
    <t>João Felipe Pires</t>
  </si>
  <si>
    <t>Igor Cassiano</t>
  </si>
  <si>
    <t>Melissa Viana</t>
  </si>
  <si>
    <t>Marcos Vinicius Aparecida</t>
  </si>
  <si>
    <t>Esther Freitas</t>
  </si>
  <si>
    <t>Melissa Dias</t>
  </si>
  <si>
    <t>Enzo Gabriel Cunha</t>
  </si>
  <si>
    <t>Pedro Lucas da Cruz</t>
  </si>
  <si>
    <t>Emanuel Pacheco</t>
  </si>
  <si>
    <t>Evelyn Mendonça</t>
  </si>
  <si>
    <t>Carlos Eduardo Rios</t>
  </si>
  <si>
    <t>Ana Sophia Viana</t>
  </si>
  <si>
    <t>Gustavo Henrique Sampaio</t>
  </si>
  <si>
    <t>Maya Albuquerque</t>
  </si>
  <si>
    <t>Noah Cunha</t>
  </si>
  <si>
    <t>Caroline Alves</t>
  </si>
  <si>
    <t>Liz Jesus</t>
  </si>
  <si>
    <t>Isis Novaes</t>
  </si>
  <si>
    <t>Luiz Miguel Souza</t>
  </si>
  <si>
    <t>Maria Cecília Sales</t>
  </si>
  <si>
    <t>Marcelo Viana</t>
  </si>
  <si>
    <t>Lunna Alves</t>
  </si>
  <si>
    <t>Cecilia Monteiro</t>
  </si>
  <si>
    <t>Marcos Vinicius Nascimento</t>
  </si>
  <si>
    <t>Ana Julia Pimenta</t>
  </si>
  <si>
    <t>Vitor da Paz</t>
  </si>
  <si>
    <t>Sara Moraes</t>
  </si>
  <si>
    <t>Murilo Sampaio</t>
  </si>
  <si>
    <t>Luan da Mata</t>
  </si>
  <si>
    <t>Aylla da Cruz</t>
  </si>
  <si>
    <t>Igor Lima</t>
  </si>
  <si>
    <t>Heloisa Novaes</t>
  </si>
  <si>
    <t>Fernando Albuquerque</t>
  </si>
  <si>
    <t>Danilo Montenegro</t>
  </si>
  <si>
    <t>Isaac Dias</t>
  </si>
  <si>
    <t>Ravy Machado</t>
  </si>
  <si>
    <t>Luiz Miguel Marques</t>
  </si>
  <si>
    <t>Enzo Gabriel Gonçalves</t>
  </si>
  <si>
    <t>Rhavi Pinto</t>
  </si>
  <si>
    <t>Emanuella da Conceição</t>
  </si>
  <si>
    <t>Bianca da Paz</t>
  </si>
  <si>
    <t>Hadassa Duarte</t>
  </si>
  <si>
    <t>Emanuella da Costa</t>
  </si>
  <si>
    <t>Maria Luísa Freitas</t>
  </si>
  <si>
    <t>Eloá Rios</t>
  </si>
  <si>
    <t>Cecília Viana</t>
  </si>
  <si>
    <t>Giovanna Pimenta</t>
  </si>
  <si>
    <t>Heloísa Pastor</t>
  </si>
  <si>
    <t>Mirella Pimenta</t>
  </si>
  <si>
    <t>Luigi Azevedo</t>
  </si>
  <si>
    <t>Ana Luiza Borges</t>
  </si>
  <si>
    <t>Rhavi Rocha</t>
  </si>
  <si>
    <t>José Martins</t>
  </si>
  <si>
    <t>Luiz Fernando Camargo</t>
  </si>
  <si>
    <t>Enzo Rocha</t>
  </si>
  <si>
    <t>Maria Cecília Cardoso</t>
  </si>
  <si>
    <t>Emilly Monteiro</t>
  </si>
  <si>
    <t>Nicolas da Cruz</t>
  </si>
  <si>
    <t>Olívia Castro</t>
  </si>
  <si>
    <t>Isabella Gomes</t>
  </si>
  <si>
    <t>Emilly Sousa</t>
  </si>
  <si>
    <t>Maria Julia Caldeira</t>
  </si>
  <si>
    <t>Liz Cavalcanti</t>
  </si>
  <si>
    <t>Henrique Andrade</t>
  </si>
  <si>
    <t>Maria Júlia Azevedo</t>
  </si>
  <si>
    <t>Kaique Cassiano</t>
  </si>
  <si>
    <t>Alícia Jesus</t>
  </si>
  <si>
    <t>Luiz Felipe Azevedo</t>
  </si>
  <si>
    <t>Amanda Macedo</t>
  </si>
  <si>
    <t>Ravi Albuquerque</t>
  </si>
  <si>
    <t>Henrique Fogaça</t>
  </si>
  <si>
    <t>Breno Caldeira</t>
  </si>
  <si>
    <t>Caleb Borges</t>
  </si>
  <si>
    <t>Luiz Fernando Pires</t>
  </si>
  <si>
    <t>Dra. Beatriz Ferreira</t>
  </si>
  <si>
    <t>Manuella Cirino</t>
  </si>
  <si>
    <t>Eduarda da Costa</t>
  </si>
  <si>
    <t>Marina Rocha</t>
  </si>
  <si>
    <t>Caroline Nascimento</t>
  </si>
  <si>
    <t>Heloisa Teixeira</t>
  </si>
  <si>
    <t>Isabela Alves</t>
  </si>
  <si>
    <t>Bruna Pacheco</t>
  </si>
  <si>
    <t>Kevin Silva</t>
  </si>
  <si>
    <t>Maria Alice Rodrigues</t>
  </si>
  <si>
    <t>Guilherme Moura</t>
  </si>
  <si>
    <t>Maria Vitória Machado</t>
  </si>
  <si>
    <t>Emanuella Pastor</t>
  </si>
  <si>
    <t>Otto Carvalho</t>
  </si>
  <si>
    <t>Arthur Miguel Lima</t>
  </si>
  <si>
    <t>Davi Teixeira</t>
  </si>
  <si>
    <t>Alice Moreira</t>
  </si>
  <si>
    <t>Thomas Correia</t>
  </si>
  <si>
    <t>Benicio Vasconcelos</t>
  </si>
  <si>
    <t>Enzo Moreira</t>
  </si>
  <si>
    <t>Ana Júlia Campos</t>
  </si>
  <si>
    <t>Beatriz Câmara</t>
  </si>
  <si>
    <t>Guilherme Lopes</t>
  </si>
  <si>
    <t>Daniel Jesus</t>
  </si>
  <si>
    <t>Danilo Moreira</t>
  </si>
  <si>
    <t>Gael Fernandes</t>
  </si>
  <si>
    <t>Benjamin Moreira</t>
  </si>
  <si>
    <t>Hadassa Pastor</t>
  </si>
  <si>
    <t>Maria Vitória Pires</t>
  </si>
  <si>
    <t>Maria Flor Oliveira</t>
  </si>
  <si>
    <t>Kevin Cardoso</t>
  </si>
  <si>
    <t>João Vitor Silveira</t>
  </si>
  <si>
    <t>Mirella Araújo</t>
  </si>
  <si>
    <t>Ana Luiza Cavalcante</t>
  </si>
  <si>
    <t>João da Mata</t>
  </si>
  <si>
    <t>Ana Cecília Montenegro</t>
  </si>
  <si>
    <t>Sra. Vitória Moura</t>
  </si>
  <si>
    <t>Ana Laura Cavalcanti</t>
  </si>
  <si>
    <t>Ana Clara Ramos</t>
  </si>
  <si>
    <t>Joana da Luz</t>
  </si>
  <si>
    <t>Arthur Miguel Cunha</t>
  </si>
  <si>
    <t>Aurora Lopes</t>
  </si>
  <si>
    <t>Joana Monteiro</t>
  </si>
  <si>
    <t>Olívia Barros</t>
  </si>
  <si>
    <t>Emilly da Paz</t>
  </si>
  <si>
    <t>Rafaela Nascimento</t>
  </si>
  <si>
    <t>Maria Laura Duarte</t>
  </si>
  <si>
    <t>Cauê Castro</t>
  </si>
  <si>
    <t>Maria Luiza da Luz</t>
  </si>
  <si>
    <t>Vitor Hugo Araújo</t>
  </si>
  <si>
    <t>Luan Cassiano</t>
  </si>
  <si>
    <t>Ester Alves</t>
  </si>
  <si>
    <t>Isabella Marques</t>
  </si>
  <si>
    <t>Leonardo Leão</t>
  </si>
  <si>
    <t>Stephany Garcia</t>
  </si>
  <si>
    <t>Dante Melo</t>
  </si>
  <si>
    <t>Gabrielly Macedo</t>
  </si>
  <si>
    <t>Larissa Lopes</t>
  </si>
  <si>
    <t>Sarah Nascimento</t>
  </si>
  <si>
    <t>Maria Luiza Vargas</t>
  </si>
  <si>
    <t>Stella Fogaça</t>
  </si>
  <si>
    <t>Leonardo Gonçalves</t>
  </si>
  <si>
    <t>Ana Cecília Vasconcelos</t>
  </si>
  <si>
    <t>Ana Sophia Pires</t>
  </si>
  <si>
    <t>Enzo Almeida</t>
  </si>
  <si>
    <t>Danilo Melo</t>
  </si>
  <si>
    <t>Henrique Siqueira</t>
  </si>
  <si>
    <t>Bárbara Silveira</t>
  </si>
  <si>
    <t>Cauã Almeida</t>
  </si>
  <si>
    <t>Anna Liz da Paz</t>
  </si>
  <si>
    <t>Clarice Novaes</t>
  </si>
  <si>
    <t>Carlos Eduardo Moraes</t>
  </si>
  <si>
    <t>Marcela Porto</t>
  </si>
  <si>
    <t>Agatha Novaes</t>
  </si>
  <si>
    <t>Igor Carvalho</t>
  </si>
  <si>
    <t>Daniel Martins</t>
  </si>
  <si>
    <t>Sofia Monteiro</t>
  </si>
  <si>
    <t>Amanda Peixoto</t>
  </si>
  <si>
    <t>Isaque Santos</t>
  </si>
  <si>
    <t>Thiago Aragão</t>
  </si>
  <si>
    <t>Ana Júlia Sampaio</t>
  </si>
  <si>
    <t>Ian Vasconcelos</t>
  </si>
  <si>
    <t>Pietro Cavalcante</t>
  </si>
  <si>
    <t>Diogo da Conceição</t>
  </si>
  <si>
    <t>Diego Cunha</t>
  </si>
  <si>
    <t>Luiz Miguel Dias</t>
  </si>
  <si>
    <t>Theodoro Costela</t>
  </si>
  <si>
    <t>Letícia Almeida</t>
  </si>
  <si>
    <t>Alexandre Brito</t>
  </si>
  <si>
    <t>Enrico Alves</t>
  </si>
  <si>
    <t>Sabrina Cirino</t>
  </si>
  <si>
    <t>Helena Silva</t>
  </si>
  <si>
    <t>Henry Cassiano</t>
  </si>
  <si>
    <t>Maya Borges</t>
  </si>
  <si>
    <t>Allana Guerra</t>
  </si>
  <si>
    <t>Ayla Andrade</t>
  </si>
  <si>
    <t>Benicio da Cruz</t>
  </si>
  <si>
    <t>Luiz Miguel Camargo</t>
  </si>
  <si>
    <t>Sofia Casa Grande</t>
  </si>
  <si>
    <t>Isaque da Costa</t>
  </si>
  <si>
    <t>Marcos Vinicius Montenegro</t>
  </si>
  <si>
    <t>Vitória Fonseca</t>
  </si>
  <si>
    <t>Raul das Neves</t>
  </si>
  <si>
    <t>Henry Aragão</t>
  </si>
  <si>
    <t>Sr. Matheus Freitas</t>
  </si>
  <si>
    <t>Ana Laura Moraes</t>
  </si>
  <si>
    <t>Helena Cirino</t>
  </si>
  <si>
    <t>Maria Vitória Marques</t>
  </si>
  <si>
    <t>Enrico Machado</t>
  </si>
  <si>
    <t>Milena Barros</t>
  </si>
  <si>
    <t>Benício Araújo</t>
  </si>
  <si>
    <t>Marcelo Alves</t>
  </si>
  <si>
    <t>Benjamin Oliveira</t>
  </si>
  <si>
    <t>Clara Garcia</t>
  </si>
  <si>
    <t>Ísis Cassiano</t>
  </si>
  <si>
    <t>Francisco Macedo</t>
  </si>
  <si>
    <t>Davi Lucas da Mota</t>
  </si>
  <si>
    <t>Arthur Gabriel Souza</t>
  </si>
  <si>
    <t>João Mendonça</t>
  </si>
  <si>
    <t>Matteo Montenegro</t>
  </si>
  <si>
    <t>Maria Luiza Leão</t>
  </si>
  <si>
    <t>Apollo Farias</t>
  </si>
  <si>
    <t>Liz da Cruz</t>
  </si>
  <si>
    <t>Maysa da Mata</t>
  </si>
  <si>
    <t>Luiz Fernando Santos</t>
  </si>
  <si>
    <t>Davi Lucas Vasconcelos</t>
  </si>
  <si>
    <t>Stephany Alves</t>
  </si>
  <si>
    <t>Pedro Lucas Cavalcanti</t>
  </si>
  <si>
    <t>Brenda Sousa</t>
  </si>
  <si>
    <t>Isabel Ramos</t>
  </si>
  <si>
    <t>Guilherme Gonçalves</t>
  </si>
  <si>
    <t>Matheus Araújo</t>
  </si>
  <si>
    <t>Aylla Casa Grande</t>
  </si>
  <si>
    <t>Benjamim Souza</t>
  </si>
  <si>
    <t>Maria Luiza Nascimento</t>
  </si>
  <si>
    <t>Isabel Souza</t>
  </si>
  <si>
    <t>Luna Azevedo</t>
  </si>
  <si>
    <t>Manuela Moreira</t>
  </si>
  <si>
    <t>Otto Rezende</t>
  </si>
  <si>
    <t>Dante Rocha</t>
  </si>
  <si>
    <t>Lavínia Costela</t>
  </si>
  <si>
    <t>Maria Alice Rios</t>
  </si>
  <si>
    <t>Hellena Cavalcanti</t>
  </si>
  <si>
    <t>Carolina Mendes</t>
  </si>
  <si>
    <t>Maya Macedo</t>
  </si>
  <si>
    <t>Pedro Lucas Fonseca</t>
  </si>
  <si>
    <t>João Miguel Pimenta</t>
  </si>
  <si>
    <t>Calebe Casa Grande</t>
  </si>
  <si>
    <t>Brayan Nascimento</t>
  </si>
  <si>
    <t>Antônio Moura</t>
  </si>
  <si>
    <t>Eduardo Alves</t>
  </si>
  <si>
    <t>Emanuelly Martins</t>
  </si>
  <si>
    <t>Cauê Aparecida</t>
  </si>
  <si>
    <t>Davi Lucas Novais</t>
  </si>
  <si>
    <t>Rael Cavalcanti</t>
  </si>
  <si>
    <t>Heloisa Cavalcante</t>
  </si>
  <si>
    <t>Nina Campos</t>
  </si>
  <si>
    <t>Bianca da Costa</t>
  </si>
  <si>
    <t>Ana Carolina Rios</t>
  </si>
  <si>
    <t>Isadora Brito</t>
  </si>
  <si>
    <t>Apollo Moreira</t>
  </si>
  <si>
    <t>Aylla Pires</t>
  </si>
  <si>
    <t>Ana Clara Barros</t>
  </si>
  <si>
    <t>Brenda Cirino</t>
  </si>
  <si>
    <t>Sophie Pires</t>
  </si>
  <si>
    <t>Isaque Vasconcelos</t>
  </si>
  <si>
    <t>Ravy Pinto</t>
  </si>
  <si>
    <t>Ravi Cavalcante</t>
  </si>
  <si>
    <t>Srta. Natália Alves</t>
  </si>
  <si>
    <t>Henry Lopes</t>
  </si>
  <si>
    <t>Rafael Guerra</t>
  </si>
  <si>
    <t>Mirella Macedo</t>
  </si>
  <si>
    <t>Kaique Moraes</t>
  </si>
  <si>
    <t>Kamilly Almeida</t>
  </si>
  <si>
    <t>Enzo das Neves</t>
  </si>
  <si>
    <t>Emanuelly Nunes</t>
  </si>
  <si>
    <t>Eloá Ferreira</t>
  </si>
  <si>
    <t>Benjamin Farias</t>
  </si>
  <si>
    <t>Sarah Câmara</t>
  </si>
  <si>
    <t>Ana Júlia Costa</t>
  </si>
  <si>
    <t>Cecília Macedo</t>
  </si>
  <si>
    <t>Rafael Oliveira</t>
  </si>
  <si>
    <t>Gustavo Henrique Nascimento</t>
  </si>
  <si>
    <t>Dr. Diogo da Luz</t>
  </si>
  <si>
    <t>Rodrigo Barros</t>
  </si>
  <si>
    <t>Elisa Aparecida</t>
  </si>
  <si>
    <t>Fernanda Souza</t>
  </si>
  <si>
    <t>Leonardo da Costa</t>
  </si>
  <si>
    <t>Samuel Machado</t>
  </si>
  <si>
    <t>Lavínia Aragão</t>
  </si>
  <si>
    <t>Gael Henrique Abreu</t>
  </si>
  <si>
    <t>Maitê Almeida</t>
  </si>
  <si>
    <t>Gustavo Henrique Vargas</t>
  </si>
  <si>
    <t>Raul Pinto</t>
  </si>
  <si>
    <t>Davi Lucas Vargas</t>
  </si>
  <si>
    <t>Ana Sophia Novais</t>
  </si>
  <si>
    <t>Caio Teixeira</t>
  </si>
  <si>
    <t>Brenda Cavalcanti</t>
  </si>
  <si>
    <t>Henry Nogueira</t>
  </si>
  <si>
    <t>Anthony Abreu</t>
  </si>
  <si>
    <t>Ágatha Sá</t>
  </si>
  <si>
    <t>Olívia da Mata</t>
  </si>
  <si>
    <t>Rebeca Araújo</t>
  </si>
  <si>
    <t>João Vitor Costa</t>
  </si>
  <si>
    <t>Pedro Rodrigues</t>
  </si>
  <si>
    <t>Manuella Ramos</t>
  </si>
  <si>
    <t>Henry Melo</t>
  </si>
  <si>
    <t>Ian Pacheco</t>
  </si>
  <si>
    <t>Lunna Ribeiro</t>
  </si>
  <si>
    <t>Mariana Jesus</t>
  </si>
  <si>
    <t>Ana Sophia Albuquerque</t>
  </si>
  <si>
    <t>Maria Clara Duarte</t>
  </si>
  <si>
    <t>Bernardo Ramos</t>
  </si>
  <si>
    <t>Luísa Fogaça</t>
  </si>
  <si>
    <t>Ana Laura da Luz</t>
  </si>
  <si>
    <t>Elisa Carvalho</t>
  </si>
  <si>
    <t>Eduarda Caldeira</t>
  </si>
  <si>
    <t>Joana Barbosa</t>
  </si>
  <si>
    <t>Ana Siqueira</t>
  </si>
  <si>
    <t>Fernanda Farias</t>
  </si>
  <si>
    <t>João Lucas Martins</t>
  </si>
  <si>
    <t>Ana Carolina Costela</t>
  </si>
  <si>
    <t>Cauã Silveira</t>
  </si>
  <si>
    <t>Francisco Monteiro</t>
  </si>
  <si>
    <t>Maria Eduarda Sampaio</t>
  </si>
  <si>
    <t>Isaac da Cruz</t>
  </si>
  <si>
    <t>Luana Barros</t>
  </si>
  <si>
    <t>Josué Nogueira</t>
  </si>
  <si>
    <t>Nicole Jesus</t>
  </si>
  <si>
    <t>Dr. João Guilherme Campos</t>
  </si>
  <si>
    <t>Marina Câmara</t>
  </si>
  <si>
    <t>Maria Eduarda Andrade</t>
  </si>
  <si>
    <t>Henrique da Costa</t>
  </si>
  <si>
    <t>Carlos Eduardo Sales</t>
  </si>
  <si>
    <t>Elisa Dias</t>
  </si>
  <si>
    <t>Hellena Cirino</t>
  </si>
  <si>
    <t>Laura Alves</t>
  </si>
  <si>
    <t>Bianca Marques</t>
  </si>
  <si>
    <t>Renan Marques</t>
  </si>
  <si>
    <t>Matheus Pinto</t>
  </si>
  <si>
    <t>Amanda Gomes</t>
  </si>
  <si>
    <t>João Gabriel da Luz</t>
  </si>
  <si>
    <t>Rafael Moreira</t>
  </si>
  <si>
    <t>Gustavo Rocha</t>
  </si>
  <si>
    <t>Olívia Jesus</t>
  </si>
  <si>
    <t>Danilo da Cunha</t>
  </si>
  <si>
    <t>Ian Porto</t>
  </si>
  <si>
    <t>Gustavo Nunes</t>
  </si>
  <si>
    <t>João Guilherme Vieira</t>
  </si>
  <si>
    <t>Vitor Hugo Barbosa</t>
  </si>
  <si>
    <t>Rafael Martins</t>
  </si>
  <si>
    <t>Alice Nascimento</t>
  </si>
  <si>
    <t>Maria Laura Albuquerque</t>
  </si>
  <si>
    <t>Eduardo da Paz</t>
  </si>
  <si>
    <t>Mirella Castro</t>
  </si>
  <si>
    <t>Maria Helena Rodrigues</t>
  </si>
  <si>
    <t>João Pedro Nunes</t>
  </si>
  <si>
    <t>Maria Luísa Porto</t>
  </si>
  <si>
    <t>Liam Brito</t>
  </si>
  <si>
    <t>Letícia Lima</t>
  </si>
  <si>
    <t>Joana Moraes</t>
  </si>
  <si>
    <t>Ester Cavalcanti</t>
  </si>
  <si>
    <t>André Barros</t>
  </si>
  <si>
    <t>Matheus Barros</t>
  </si>
  <si>
    <t>Raul Fonseca</t>
  </si>
  <si>
    <t>Ana Vitória Nogueira</t>
  </si>
  <si>
    <t>Ana Clara Santos</t>
  </si>
  <si>
    <t>Léo Cassiano</t>
  </si>
  <si>
    <t>Isabela Sampaio</t>
  </si>
  <si>
    <t>Juan Silveira</t>
  </si>
  <si>
    <t>Ana Carolina Brito</t>
  </si>
  <si>
    <t>Maitê Fernandes</t>
  </si>
  <si>
    <t>Vicente Cardoso</t>
  </si>
  <si>
    <t>Beatriz Rios</t>
  </si>
  <si>
    <t>Brayan das Neves</t>
  </si>
  <si>
    <t>Natália Lima</t>
  </si>
  <si>
    <t>Vicente Siqueira</t>
  </si>
  <si>
    <t>Vitor Gabriel Ferreira</t>
  </si>
  <si>
    <t>Ana Luiza Guerra</t>
  </si>
  <si>
    <t>Marcelo Câmara</t>
  </si>
  <si>
    <t>Theodoro Pinto</t>
  </si>
  <si>
    <t>Mariana Barros</t>
  </si>
  <si>
    <t>Ana Júlia Silva</t>
  </si>
  <si>
    <t>Melina Ferreira</t>
  </si>
  <si>
    <t>Vitor Gabriel Nunes</t>
  </si>
  <si>
    <t>Gabriel Nunes</t>
  </si>
  <si>
    <t>Maitê Jesus</t>
  </si>
  <si>
    <t>Augusto Oliveira</t>
  </si>
  <si>
    <t>João Guilherme Ribeiro</t>
  </si>
  <si>
    <t>Rael Camargo</t>
  </si>
  <si>
    <t>Maria Alice Fernandes</t>
  </si>
  <si>
    <t>Thales Campos</t>
  </si>
  <si>
    <t>Thales Silveira</t>
  </si>
  <si>
    <t>Ágatha Nunes</t>
  </si>
  <si>
    <t>Fernanda Ramos</t>
  </si>
  <si>
    <t>João Guilherme Farias</t>
  </si>
  <si>
    <t>Maria Júlia Alves</t>
  </si>
  <si>
    <t>Dom Rezende</t>
  </si>
  <si>
    <t>Yasmin Sá</t>
  </si>
  <si>
    <t>Letícia Barros</t>
  </si>
  <si>
    <t>Bella das Neves</t>
  </si>
  <si>
    <t>Alícia Pacheco</t>
  </si>
  <si>
    <t>Nathan Camargo</t>
  </si>
  <si>
    <t>Lucca Camargo</t>
  </si>
  <si>
    <t>Léo Martins</t>
  </si>
  <si>
    <t>Luigi Fonseca</t>
  </si>
  <si>
    <t>Noah Borges</t>
  </si>
  <si>
    <t>Aurora Jesus</t>
  </si>
  <si>
    <t>Vitória Cardoso</t>
  </si>
  <si>
    <t>Ana Liz Câmara</t>
  </si>
  <si>
    <t>Ravi Lucca Sousa</t>
  </si>
  <si>
    <t>Emanuella da Luz</t>
  </si>
  <si>
    <t>Enrico Câmara</t>
  </si>
  <si>
    <t>Dr. Alexandre da Mota</t>
  </si>
  <si>
    <t>Kaique Porto</t>
  </si>
  <si>
    <t>Cecilia Costa</t>
  </si>
  <si>
    <t>José Pedro Campos</t>
  </si>
  <si>
    <t>Alexandre Montenegro</t>
  </si>
  <si>
    <t>Sophia Almeida</t>
  </si>
  <si>
    <t>Bella Rios</t>
  </si>
  <si>
    <t>Mariane Correia</t>
  </si>
  <si>
    <t>Luiz Felipe Ramos</t>
  </si>
  <si>
    <t>Sara Cavalcanti</t>
  </si>
  <si>
    <t>Eduarda Leão</t>
  </si>
  <si>
    <t>Leonardo Cavalcanti</t>
  </si>
  <si>
    <t>Diogo Nunes</t>
  </si>
  <si>
    <t>Anthony Gabriel Lopes</t>
  </si>
  <si>
    <t>Thiago Brito</t>
  </si>
  <si>
    <t>Sofia da Cunha</t>
  </si>
  <si>
    <t>José Pedro Andrade</t>
  </si>
  <si>
    <t>João Miguel Peixoto</t>
  </si>
  <si>
    <t>Cecilia Sá</t>
  </si>
  <si>
    <t>Pietro Abreu</t>
  </si>
  <si>
    <t>Ryan Andrade</t>
  </si>
  <si>
    <t>Gustavo Henrique Jesus</t>
  </si>
  <si>
    <t>Luiz Henrique Barros</t>
  </si>
  <si>
    <t>Theo Casa Grande</t>
  </si>
  <si>
    <t>Larissa da Costa</t>
  </si>
  <si>
    <t>Ana Cecília Moura</t>
  </si>
  <si>
    <t>Leandro Azevedo</t>
  </si>
  <si>
    <t>Heitor Vasconcelos</t>
  </si>
  <si>
    <t>Gabriela Moura</t>
  </si>
  <si>
    <t>Daniel Mendonça</t>
  </si>
  <si>
    <t>Rael da Cunha</t>
  </si>
  <si>
    <t>Luna Fernandes</t>
  </si>
  <si>
    <t>Nicole da Rosa</t>
  </si>
  <si>
    <t>Thomas Barros</t>
  </si>
  <si>
    <t>Sarah Aragão</t>
  </si>
  <si>
    <t>Lorena da Paz</t>
  </si>
  <si>
    <t>Bryan Andrade</t>
  </si>
  <si>
    <t>Esther da Conceição</t>
  </si>
  <si>
    <t>Pedro Miguel Costela</t>
  </si>
  <si>
    <t>Isabela da Cunha</t>
  </si>
  <si>
    <t>Levi Vargas</t>
  </si>
  <si>
    <t>Mathias Sampaio</t>
  </si>
  <si>
    <t>Cauã Vasconcelos</t>
  </si>
  <si>
    <t>Samuel Oliveira</t>
  </si>
  <si>
    <t>Nathan Gonçalves</t>
  </si>
  <si>
    <t>Jade Costela</t>
  </si>
  <si>
    <t>Gustavo Henrique Nunes</t>
  </si>
  <si>
    <t>Letícia da Luz</t>
  </si>
  <si>
    <t>Eloá Gomes</t>
  </si>
  <si>
    <t>Kamilly Duarte</t>
  </si>
  <si>
    <t>Maysa Oliveira</t>
  </si>
  <si>
    <t>Otávio Nunes</t>
  </si>
  <si>
    <t>Benjamin Guerra</t>
  </si>
  <si>
    <t>Bianca Cardoso</t>
  </si>
  <si>
    <t>Lucas Gabriel Cardoso</t>
  </si>
  <si>
    <t>Maria Julia Pimenta</t>
  </si>
  <si>
    <t>Oliver Santos</t>
  </si>
  <si>
    <t>Dr. João Vitor Carvalho</t>
  </si>
  <si>
    <t>Bella Barros</t>
  </si>
  <si>
    <t>Bárbara Sampaio</t>
  </si>
  <si>
    <t>Brenda Andrade</t>
  </si>
  <si>
    <t>Liam Cirino</t>
  </si>
  <si>
    <t>Murilo Ribeiro</t>
  </si>
  <si>
    <t>Maria Eduarda Câmara</t>
  </si>
  <si>
    <t>Liz Garcia</t>
  </si>
  <si>
    <t>Ana Laura Borges</t>
  </si>
  <si>
    <t>Miguel Andrade</t>
  </si>
  <si>
    <t>Theodoro Martins</t>
  </si>
  <si>
    <t>Carolina da Luz</t>
  </si>
  <si>
    <t>Théo da Cunha</t>
  </si>
  <si>
    <t>Ana Luiza Cardoso</t>
  </si>
  <si>
    <t>Sra. Bianca Souza</t>
  </si>
  <si>
    <t>Enzo Pimenta</t>
  </si>
  <si>
    <t>Breno Mendonça</t>
  </si>
  <si>
    <t>Luiz Henrique Caldeira</t>
  </si>
  <si>
    <t>Arthur Miguel Farias</t>
  </si>
  <si>
    <t>Elisa Montenegro</t>
  </si>
  <si>
    <t>Laís da Paz</t>
  </si>
  <si>
    <t>Marcelo da Mota</t>
  </si>
  <si>
    <t>Thomas Barbosa</t>
  </si>
  <si>
    <t>João Lucas Viana</t>
  </si>
  <si>
    <t>Asafe Montenegro</t>
  </si>
  <si>
    <t>Benjamim Brito</t>
  </si>
  <si>
    <t>João Felipe Moura</t>
  </si>
  <si>
    <t>Gael Henrique Santos</t>
  </si>
  <si>
    <t>Ravi Lucca Caldeira</t>
  </si>
  <si>
    <t>Stephany Gonçalves</t>
  </si>
  <si>
    <t>Maria Eduarda Pastor</t>
  </si>
  <si>
    <t>Isadora Pereira</t>
  </si>
  <si>
    <t>Sophie Souza</t>
  </si>
  <si>
    <t>Alexandre Cavalcanti</t>
  </si>
  <si>
    <t>Gustavo Henrique Leão</t>
  </si>
  <si>
    <t>Sr. Rael da Luz</t>
  </si>
  <si>
    <t>Catarina Ramos</t>
  </si>
  <si>
    <t>Esther da Cunha</t>
  </si>
  <si>
    <t>Ana Vitória Mendonça</t>
  </si>
  <si>
    <t>Francisco Caldeira</t>
  </si>
  <si>
    <t>Lorenzo Macedo</t>
  </si>
  <si>
    <t>Maria Helena Araújo</t>
  </si>
  <si>
    <t>Eduarda Moreira</t>
  </si>
  <si>
    <t>Lorenzo Aparecida</t>
  </si>
  <si>
    <t>Dante Pinto</t>
  </si>
  <si>
    <t>Bruno da Rocha</t>
  </si>
  <si>
    <t>Nicolas Sales</t>
  </si>
  <si>
    <t>Gabriela Cavalcanti</t>
  </si>
  <si>
    <t>Pietro Vargas</t>
  </si>
  <si>
    <t>Nina Guerra</t>
  </si>
  <si>
    <t>Marcelo Nunes</t>
  </si>
  <si>
    <t>Cauê Souza</t>
  </si>
  <si>
    <t>Thomas Ribeiro</t>
  </si>
  <si>
    <t>André Marques</t>
  </si>
  <si>
    <t>Kamilly Aragão</t>
  </si>
  <si>
    <t>Maria Alice da Rosa</t>
  </si>
  <si>
    <t>Bárbara Cavalcanti</t>
  </si>
  <si>
    <t>Bruna Martins</t>
  </si>
  <si>
    <t>Paulo Cirino</t>
  </si>
  <si>
    <t>Rael Nunes</t>
  </si>
  <si>
    <t>Gustavo Gonçalves</t>
  </si>
  <si>
    <t>Manuella Pacheco</t>
  </si>
  <si>
    <t>Pedro Miguel Martins</t>
  </si>
  <si>
    <t>Juliana Ramos</t>
  </si>
  <si>
    <t>Fernanda Vargas</t>
  </si>
  <si>
    <t>Mariane Pereira</t>
  </si>
  <si>
    <t>Erick Pereira</t>
  </si>
  <si>
    <t>Eduardo Fernandes</t>
  </si>
  <si>
    <t>Isabela Câmara</t>
  </si>
  <si>
    <t>Isabel Leão</t>
  </si>
  <si>
    <t>Antonella Martins</t>
  </si>
  <si>
    <t>Ryan da Rocha</t>
  </si>
  <si>
    <t>Enzo Gabriel da Luz</t>
  </si>
  <si>
    <t>Cauê Santos</t>
  </si>
  <si>
    <t>Pedro Lucas Cunha</t>
  </si>
  <si>
    <t>Luana Rezende</t>
  </si>
  <si>
    <t>Hellena da Rosa</t>
  </si>
  <si>
    <t>André Martins</t>
  </si>
  <si>
    <t>Apollo Câmara</t>
  </si>
  <si>
    <t>André Silveira</t>
  </si>
  <si>
    <t>Luísa Siqueira</t>
  </si>
  <si>
    <t>Maya da Conceição</t>
  </si>
  <si>
    <t>Ravi Araújo</t>
  </si>
  <si>
    <t>Kaique Alves</t>
  </si>
  <si>
    <t>Valentim Machado</t>
  </si>
  <si>
    <t>Ana Vitória Ferreira</t>
  </si>
  <si>
    <t>Eloá Campos</t>
  </si>
  <si>
    <t>Francisco Pacheco</t>
  </si>
  <si>
    <t>Lucas Gabriel Pastor</t>
  </si>
  <si>
    <t>Apollo Brito</t>
  </si>
  <si>
    <t>Bruna Siqueira</t>
  </si>
  <si>
    <t>Allana Abreu</t>
  </si>
  <si>
    <t>Enrico Dias</t>
  </si>
  <si>
    <t>Stephany Nunes</t>
  </si>
  <si>
    <t>Gustavo Campos</t>
  </si>
  <si>
    <t>Ana Beatriz Mendes</t>
  </si>
  <si>
    <t>Sr. Benjamin Lima</t>
  </si>
  <si>
    <t>Helena Pinto</t>
  </si>
  <si>
    <t>Isabelly da Mota</t>
  </si>
  <si>
    <t>Caio Araújo</t>
  </si>
  <si>
    <t>Otto Cavalcanti</t>
  </si>
  <si>
    <t>Emanuel Carvalho</t>
  </si>
  <si>
    <t>Bruno Novaes</t>
  </si>
  <si>
    <t>Levi Azevedo</t>
  </si>
  <si>
    <t>Evelyn Porto</t>
  </si>
  <si>
    <t>Evelyn da Paz</t>
  </si>
  <si>
    <t>Brayan Ferreira</t>
  </si>
  <si>
    <t>Emanuel Pereira</t>
  </si>
  <si>
    <t>Kevin Fonseca</t>
  </si>
  <si>
    <t>José Miguel Andrade</t>
  </si>
  <si>
    <t>Clara Vasconcelos</t>
  </si>
  <si>
    <t>Pietro Mendonça</t>
  </si>
  <si>
    <t>Daniela da Luz</t>
  </si>
  <si>
    <t>Bruna Rocha</t>
  </si>
  <si>
    <t>Brenda Sales</t>
  </si>
  <si>
    <t>Emanuella Silveira</t>
  </si>
  <si>
    <t>Lorena Duarte</t>
  </si>
  <si>
    <t>Arthur Pimenta</t>
  </si>
  <si>
    <t>Pedro Lucas Silva</t>
  </si>
  <si>
    <t>Dr. Gael da Cruz</t>
  </si>
  <si>
    <t>Maria Alice Araújo</t>
  </si>
  <si>
    <t>Luara Ribeiro</t>
  </si>
  <si>
    <t>Henrique da Paz</t>
  </si>
  <si>
    <t>Sara Monteiro</t>
  </si>
  <si>
    <t>Agatha Nunes</t>
  </si>
  <si>
    <t>Arthur Gabriel Sá</t>
  </si>
  <si>
    <t>Mariana da Conceição</t>
  </si>
  <si>
    <t>Maria Julia Câmara</t>
  </si>
  <si>
    <t>Noah Sá</t>
  </si>
  <si>
    <t>Melissa Casa Grande</t>
  </si>
  <si>
    <t>João Gabriel Costa</t>
  </si>
  <si>
    <t>Catarina Sampaio</t>
  </si>
  <si>
    <t>Clara da Mota</t>
  </si>
  <si>
    <t>Fernando Nunes</t>
  </si>
  <si>
    <t>Manuela Sales</t>
  </si>
  <si>
    <t>Bryan Guerra</t>
  </si>
  <si>
    <t>José Pedro Vasconcelos</t>
  </si>
  <si>
    <t>Alexia Siqueira</t>
  </si>
  <si>
    <t>Bianca Albuquerque</t>
  </si>
  <si>
    <t>Caleb Viana</t>
  </si>
  <si>
    <t>Clarice Freitas</t>
  </si>
  <si>
    <t>Maria Luiza da Cruz</t>
  </si>
  <si>
    <t>Lunna Fonseca</t>
  </si>
  <si>
    <t>Lucas Gabriel Lopes</t>
  </si>
  <si>
    <t>Olivia Almeida</t>
  </si>
  <si>
    <t>Murilo Andrade</t>
  </si>
  <si>
    <t>Maria Júlia Borges</t>
  </si>
  <si>
    <t>Luiz Miguel Alves</t>
  </si>
  <si>
    <t>Lívia Barros</t>
  </si>
  <si>
    <t>Rafaela da Cruz</t>
  </si>
  <si>
    <t>Eloá Sá</t>
  </si>
  <si>
    <t>Joana Dias</t>
  </si>
  <si>
    <t>Esther Correia</t>
  </si>
  <si>
    <t>Enzo Novais</t>
  </si>
  <si>
    <t>Stella Nascimento</t>
  </si>
  <si>
    <t>Murilo Aparecida</t>
  </si>
  <si>
    <t>Vinícius da Mota</t>
  </si>
  <si>
    <t>João Felipe Albuquerque</t>
  </si>
  <si>
    <t>Luísa Sá</t>
  </si>
  <si>
    <t>Kaique Nascimento</t>
  </si>
  <si>
    <t>Alexandre Casa Grande</t>
  </si>
  <si>
    <t>Juan Mendes</t>
  </si>
  <si>
    <t>Davi Miguel Moraes</t>
  </si>
  <si>
    <t>Gael Henrique Vasconcelos</t>
  </si>
  <si>
    <t>Hellena Cavalcante</t>
  </si>
  <si>
    <t>Antonella Pacheco</t>
  </si>
  <si>
    <t>Maria Cecília Carvalho</t>
  </si>
  <si>
    <t>Maria Eduarda Cassiano</t>
  </si>
  <si>
    <t>Helena Lopes</t>
  </si>
  <si>
    <t>Léo Monteiro</t>
  </si>
  <si>
    <t>Raul Castro</t>
  </si>
  <si>
    <t>Marina Silveira</t>
  </si>
  <si>
    <t>Anthony Sousa</t>
  </si>
  <si>
    <t>Ana Luiza Carvalho</t>
  </si>
  <si>
    <t>Gabriel Leão</t>
  </si>
  <si>
    <t>Heloísa Cavalcanti</t>
  </si>
  <si>
    <t>Ana Carolina Pires</t>
  </si>
  <si>
    <t>Bianca Casa Grande</t>
  </si>
  <si>
    <t>Heitor Novais</t>
  </si>
  <si>
    <t>Guilherme Lima</t>
  </si>
  <si>
    <t>Juan Andrade</t>
  </si>
  <si>
    <t>Vitor das Neves</t>
  </si>
  <si>
    <t>Gustavo Henrique Pacheco</t>
  </si>
  <si>
    <t>Camila Camargo</t>
  </si>
  <si>
    <t>Arthur Gabriel Borges</t>
  </si>
  <si>
    <t>Gustavo Pacheco</t>
  </si>
  <si>
    <t>Lunna Silveira</t>
  </si>
  <si>
    <t>Maya Moraes</t>
  </si>
  <si>
    <t>Maria Carvalho</t>
  </si>
  <si>
    <t>Bryan Moraes</t>
  </si>
  <si>
    <t>Srta. Stephany Barbosa</t>
  </si>
  <si>
    <t>Bento Garcia</t>
  </si>
  <si>
    <t>Guilherme da Costa</t>
  </si>
  <si>
    <t>Mirella Lima</t>
  </si>
  <si>
    <t>Luigi Vargas</t>
  </si>
  <si>
    <t>Maya Jesus</t>
  </si>
  <si>
    <t>Emanuel Rocha</t>
  </si>
  <si>
    <t>Ryan Cirino</t>
  </si>
  <si>
    <t>Ravi Lucca Alves</t>
  </si>
  <si>
    <t>Anna Liz Melo</t>
  </si>
  <si>
    <t>Ana Julia Aragão</t>
  </si>
  <si>
    <t>Asafe Pinto</t>
  </si>
  <si>
    <t>Aylla Rocha</t>
  </si>
  <si>
    <t>Bárbara Costela</t>
  </si>
  <si>
    <t>Maria Fernanda Sampaio</t>
  </si>
  <si>
    <t>Antônio Vasconcelos</t>
  </si>
  <si>
    <t>Maria Sophia Silveira</t>
  </si>
  <si>
    <t>Laís Fogaça</t>
  </si>
  <si>
    <t>Maria Rios</t>
  </si>
  <si>
    <t>Maria Flor Dias</t>
  </si>
  <si>
    <t>Gael Henrique Leão</t>
  </si>
  <si>
    <t>Marina Cavalcanti</t>
  </si>
  <si>
    <t>Arthur Miguel Casa Grande</t>
  </si>
  <si>
    <t>Nicole Pacheco</t>
  </si>
  <si>
    <t>Lívia Leão</t>
  </si>
  <si>
    <t>Bárbara Nunes</t>
  </si>
  <si>
    <t>Maria Vitória Pereira</t>
  </si>
  <si>
    <t>Emanuelly Carvalho</t>
  </si>
  <si>
    <t>Camila Alves</t>
  </si>
  <si>
    <t>Sra. Maria Helena da Paz</t>
  </si>
  <si>
    <t>Ian Sousa</t>
  </si>
  <si>
    <t>Yan Câmara</t>
  </si>
  <si>
    <t>Rhavi Rios</t>
  </si>
  <si>
    <t>Sophie Mendonça</t>
  </si>
  <si>
    <t>Eduarda Nogueira</t>
  </si>
  <si>
    <t>Lorenzo Casa Grande</t>
  </si>
  <si>
    <t>Joaquim Pimenta</t>
  </si>
  <si>
    <t>Laura Cavalcanti</t>
  </si>
  <si>
    <t>Aurora Rezende</t>
  </si>
  <si>
    <t>Apollo Peixoto</t>
  </si>
  <si>
    <t>Eloah Rocha</t>
  </si>
  <si>
    <t>João Lucas das Neves</t>
  </si>
  <si>
    <t>Esther Mendonça</t>
  </si>
  <si>
    <t>Liam Vasconcelos</t>
  </si>
  <si>
    <t>Alexandre Guerra</t>
  </si>
  <si>
    <t>Bruno Novais</t>
  </si>
  <si>
    <t>Olivia Caldeira</t>
  </si>
  <si>
    <t>Ravi Lucca Nunes</t>
  </si>
  <si>
    <t>Otávio Fonseca</t>
  </si>
  <si>
    <t>Bruno Aragão</t>
  </si>
  <si>
    <t>Augusto Alves</t>
  </si>
  <si>
    <t>Bryan Duarte</t>
  </si>
  <si>
    <t>Lucas Gabriel Siqueira</t>
  </si>
  <si>
    <t>Arthur Gabriel Correia</t>
  </si>
  <si>
    <t>Juan Teixeira</t>
  </si>
  <si>
    <t>Vitor Moreira</t>
  </si>
  <si>
    <t>Luna Freitas</t>
  </si>
  <si>
    <t>Pedro Lucas Aragão</t>
  </si>
  <si>
    <t>Anthony Cavalcante</t>
  </si>
  <si>
    <t>João Pedro Silveira</t>
  </si>
  <si>
    <t>Sophie da Paz</t>
  </si>
  <si>
    <t>Enzo Gabriel da Rocha</t>
  </si>
  <si>
    <t>Léo Rios</t>
  </si>
  <si>
    <t>Maria Aragão</t>
  </si>
  <si>
    <t>Mateus da Luz</t>
  </si>
  <si>
    <t>Benicio Duarte</t>
  </si>
  <si>
    <t>Fernando Ramos</t>
  </si>
  <si>
    <t>Bento Porto</t>
  </si>
  <si>
    <t>Maria Clara Cassiano</t>
  </si>
  <si>
    <t>Sophie Almeida</t>
  </si>
  <si>
    <t>Emanuella Mendes</t>
  </si>
  <si>
    <t>Rafaela Marques</t>
  </si>
  <si>
    <t>Emanuella Cassiano</t>
  </si>
  <si>
    <t>Yasmin Pereira</t>
  </si>
  <si>
    <t>José Cassiano</t>
  </si>
  <si>
    <t>Rafaela Viana</t>
  </si>
  <si>
    <t>Hellena Camargo</t>
  </si>
  <si>
    <t>Alexia Rezende</t>
  </si>
  <si>
    <t>Antonella Câmara</t>
  </si>
  <si>
    <t>Enrico Mendes</t>
  </si>
  <si>
    <t>Vinícius Alves</t>
  </si>
  <si>
    <t>Maria Isis Farias</t>
  </si>
  <si>
    <t>Júlia Martins</t>
  </si>
  <si>
    <t>Brayan Martins</t>
  </si>
  <si>
    <t>Emanuel Pinto</t>
  </si>
  <si>
    <t>Vicente da Rocha</t>
  </si>
  <si>
    <t>Maria Eduarda Souza</t>
  </si>
  <si>
    <t>Rafael Cassiano</t>
  </si>
  <si>
    <t>Brayan Oliveira</t>
  </si>
  <si>
    <t>Ísis Vieira</t>
  </si>
  <si>
    <t>Matheus Pastor</t>
  </si>
  <si>
    <t>Stephany Vargas</t>
  </si>
  <si>
    <t>Esther Gonçalves</t>
  </si>
  <si>
    <t>Theodoro Pacheco</t>
  </si>
  <si>
    <t>Davi Luiz Oliveira</t>
  </si>
  <si>
    <t>Maria Alice Pacheco</t>
  </si>
  <si>
    <t>João Lucas Câmara</t>
  </si>
  <si>
    <t>Ágatha Barbosa</t>
  </si>
  <si>
    <t>Isaac Pires</t>
  </si>
  <si>
    <t>Davi Lucas da Costa</t>
  </si>
  <si>
    <t>Larissa da Conceição</t>
  </si>
  <si>
    <t>Davi Lucca Montenegro</t>
  </si>
  <si>
    <t>Carolina Duarte</t>
  </si>
  <si>
    <t>Júlia da Mota</t>
  </si>
  <si>
    <t>Luiz Otávio Aragão</t>
  </si>
  <si>
    <t>Heitor Castro</t>
  </si>
  <si>
    <t>Enzo Gabriel da Rosa</t>
  </si>
  <si>
    <t>Ana Liz Marques</t>
  </si>
  <si>
    <t>Gabriela Gomes</t>
  </si>
  <si>
    <t>Otávio Albuquerque</t>
  </si>
  <si>
    <t>Antonella Vargas</t>
  </si>
  <si>
    <t>Otto Câmara</t>
  </si>
  <si>
    <t>Olívia Fonseca</t>
  </si>
  <si>
    <t>Thomas Dias</t>
  </si>
  <si>
    <t>Sophia Rios</t>
  </si>
  <si>
    <t>João Miguel Souza</t>
  </si>
  <si>
    <t>Brayan Peixoto</t>
  </si>
  <si>
    <t>Nina Cassiano</t>
  </si>
  <si>
    <t>Milena Rios</t>
  </si>
  <si>
    <t>Davi Cunha</t>
  </si>
  <si>
    <t>Sra. Maria Cardoso</t>
  </si>
  <si>
    <t>Apollo Monteiro</t>
  </si>
  <si>
    <t>José Lima</t>
  </si>
  <si>
    <t>Samuel Aparecida</t>
  </si>
  <si>
    <t>Theodoro Teixeira</t>
  </si>
  <si>
    <t>Maria Alves</t>
  </si>
  <si>
    <t>Renan Cunha</t>
  </si>
  <si>
    <t>Luna Machado</t>
  </si>
  <si>
    <t>Ana Carolina Novais</t>
  </si>
  <si>
    <t>Vitória da Cunha</t>
  </si>
  <si>
    <t>Ana Clara Novais</t>
  </si>
  <si>
    <t>Noah Alves</t>
  </si>
  <si>
    <t>Theodoro Machado</t>
  </si>
  <si>
    <t>Sophia Sampaio</t>
  </si>
  <si>
    <t>João Gabriel Pacheco</t>
  </si>
  <si>
    <t>Isadora Siqueira</t>
  </si>
  <si>
    <t>Eduarda Castro</t>
  </si>
  <si>
    <t>Aurora Borges</t>
  </si>
  <si>
    <t>Eduardo da Rocha</t>
  </si>
  <si>
    <t>Caroline Farias</t>
  </si>
  <si>
    <t>Murilo Cunha</t>
  </si>
  <si>
    <t>Mathias Moreira</t>
  </si>
  <si>
    <t>Maria Alice Casa Grande</t>
  </si>
  <si>
    <t>Anthony Gonçalves</t>
  </si>
  <si>
    <t>Leandro Abreu</t>
  </si>
  <si>
    <t>João Miguel Lima</t>
  </si>
  <si>
    <t>Luna Leão</t>
  </si>
  <si>
    <t>Melissa da Conceição</t>
  </si>
  <si>
    <t>Ian Aparecida</t>
  </si>
  <si>
    <t>Dr. Lorenzo Barros</t>
  </si>
  <si>
    <t>Melissa Lima</t>
  </si>
  <si>
    <t>Rebeca da Cunha</t>
  </si>
  <si>
    <t>Ian Dias</t>
  </si>
  <si>
    <t>José Ramos</t>
  </si>
  <si>
    <t>Yuri Moura</t>
  </si>
  <si>
    <t>Liz Ferreira</t>
  </si>
  <si>
    <t>Agatha Sousa</t>
  </si>
  <si>
    <t>Luana Monteiro</t>
  </si>
  <si>
    <t>Augusto da Costa</t>
  </si>
  <si>
    <t>Carlos Eduardo Dias</t>
  </si>
  <si>
    <t>Luiz Fernando Novais</t>
  </si>
  <si>
    <t>Caroline Castro</t>
  </si>
  <si>
    <t>Anna Liz Gomes</t>
  </si>
  <si>
    <t>Julia Oliveira</t>
  </si>
  <si>
    <t>Isabella Mendes</t>
  </si>
  <si>
    <t>Carlos Eduardo Gonçalves</t>
  </si>
  <si>
    <t>Francisco Guerra</t>
  </si>
  <si>
    <t>Maria Helena Gomes</t>
  </si>
  <si>
    <t>Thales Azevedo</t>
  </si>
  <si>
    <t>Antônio Gonçalves</t>
  </si>
  <si>
    <t>Melissa Moraes</t>
  </si>
  <si>
    <t>Olívia Dias</t>
  </si>
  <si>
    <t>Letícia Vargas</t>
  </si>
  <si>
    <t>Olivia Gonçalves</t>
  </si>
  <si>
    <t>Theo Souza</t>
  </si>
  <si>
    <t>Ravy Monteiro</t>
  </si>
  <si>
    <t>Luigi Silva</t>
  </si>
  <si>
    <t>Beatriz Porto</t>
  </si>
  <si>
    <t>Ana Nascimento</t>
  </si>
  <si>
    <t>Sara Macedo</t>
  </si>
  <si>
    <t>Ryan Vieira</t>
  </si>
  <si>
    <t>Daniela Sousa</t>
  </si>
  <si>
    <t>Brenda Pacheco</t>
  </si>
  <si>
    <t>Manuela Cavalcanti</t>
  </si>
  <si>
    <t>Sophie Castro</t>
  </si>
  <si>
    <t>Marcos Vinicius Brito</t>
  </si>
  <si>
    <t>Nicolas Vargas</t>
  </si>
  <si>
    <t>Bento Pires</t>
  </si>
  <si>
    <t>Luan Cunha</t>
  </si>
  <si>
    <t>Kevin Garcia</t>
  </si>
  <si>
    <t>Gael Henrique Fonseca</t>
  </si>
  <si>
    <t>Davi Miguel da Rocha</t>
  </si>
  <si>
    <t>Bento Macedo</t>
  </si>
  <si>
    <t>Matteo Rocha</t>
  </si>
  <si>
    <t>Sarah Guerra</t>
  </si>
  <si>
    <t>Bernardo Vieira</t>
  </si>
  <si>
    <t>Léo Silveira</t>
  </si>
  <si>
    <t>Arthur Miguel Jesus</t>
  </si>
  <si>
    <t>Luiz Felipe da Luz</t>
  </si>
  <si>
    <t>Rafaela Moreira</t>
  </si>
  <si>
    <t>Dom da Paz</t>
  </si>
  <si>
    <t>Bernardo Guerra</t>
  </si>
  <si>
    <t>Bryan Santos</t>
  </si>
  <si>
    <t>Miguel Pastor</t>
  </si>
  <si>
    <t>Anna Liz Correia</t>
  </si>
  <si>
    <t>Thales Porto</t>
  </si>
  <si>
    <t>Murilo Dias</t>
  </si>
  <si>
    <t>Eloah Andrade</t>
  </si>
  <si>
    <t>Elisa da Mata</t>
  </si>
  <si>
    <t>José Miguel Dias</t>
  </si>
  <si>
    <t>Apollo Gomes</t>
  </si>
  <si>
    <t>Benicio Araújo</t>
  </si>
  <si>
    <t>João Pedro Sousa</t>
  </si>
  <si>
    <t>Sophia da Rocha</t>
  </si>
  <si>
    <t>João Guilherme Garcia</t>
  </si>
  <si>
    <t>Marina Pereira</t>
  </si>
  <si>
    <t>Lorena Casa Grande</t>
  </si>
  <si>
    <t>Raul Aparecida</t>
  </si>
  <si>
    <t>Catarina Duarte</t>
  </si>
  <si>
    <t>Theodoro Ramos</t>
  </si>
  <si>
    <t>Mariane Santos</t>
  </si>
  <si>
    <t>Vicente Alves</t>
  </si>
  <si>
    <t>Gabriela Moreira</t>
  </si>
  <si>
    <t>Mariane Casa Grande</t>
  </si>
  <si>
    <t>Zoe Cirino</t>
  </si>
  <si>
    <t>Gustavo Henrique Siqueira</t>
  </si>
  <si>
    <t>Maria Helena da Rocha</t>
  </si>
  <si>
    <t>Ayla Rocha</t>
  </si>
  <si>
    <t>Eduardo Lopes</t>
  </si>
  <si>
    <t>Stephany Souza</t>
  </si>
  <si>
    <t>Cecilia Almeida</t>
  </si>
  <si>
    <t>Heloísa Costela</t>
  </si>
  <si>
    <t>Ísis Farias</t>
  </si>
  <si>
    <t>Alexia Abreu</t>
  </si>
  <si>
    <t>Stella da Mota</t>
  </si>
  <si>
    <t>Evelyn Martins</t>
  </si>
  <si>
    <t>Eloah Castro</t>
  </si>
  <si>
    <t>Maria Liz Rocha</t>
  </si>
  <si>
    <t>Maria das Neves</t>
  </si>
  <si>
    <t>João Vitor Porto</t>
  </si>
  <si>
    <t>Sabrina Rodrigues</t>
  </si>
  <si>
    <t>Catarina Mendes</t>
  </si>
  <si>
    <t>Felipe Pires</t>
  </si>
  <si>
    <t>Josué Borges</t>
  </si>
  <si>
    <t>Carolina Aparecida</t>
  </si>
  <si>
    <t>Eduarda Silva</t>
  </si>
  <si>
    <t>Srta. Ísis Almeida</t>
  </si>
  <si>
    <t>Enrico Castro</t>
  </si>
  <si>
    <t>Lavínia Correia</t>
  </si>
  <si>
    <t>Ayla Nogueira</t>
  </si>
  <si>
    <t>Davi Luiz Pinto</t>
  </si>
  <si>
    <t>Asafe Nascimento</t>
  </si>
  <si>
    <t>Maria Luiza Lopes</t>
  </si>
  <si>
    <t>Sara Pires</t>
  </si>
  <si>
    <t>Maria Sophia Fernandes</t>
  </si>
  <si>
    <t>Bryan Almeida</t>
  </si>
  <si>
    <t>Lunna Vasconcelos</t>
  </si>
  <si>
    <t>Luiza Nascimento</t>
  </si>
  <si>
    <t>Enzo Gabriel Pastor</t>
  </si>
  <si>
    <t>Arthur Miguel Costela</t>
  </si>
  <si>
    <t>Lunna Aparecida</t>
  </si>
  <si>
    <t>Stephany Ramos</t>
  </si>
  <si>
    <t>Oliver Gonçalves</t>
  </si>
  <si>
    <t>Lívia Siqueira</t>
  </si>
  <si>
    <t>Otávio Aparecida</t>
  </si>
  <si>
    <t>Matteo Vargas</t>
  </si>
  <si>
    <t>Mateus Gonçalves</t>
  </si>
  <si>
    <t>Antonella Vieira</t>
  </si>
  <si>
    <t>Srta. Valentina Cassiano</t>
  </si>
  <si>
    <t>Eduardo Ribeiro</t>
  </si>
  <si>
    <t>Yuri Teixeira</t>
  </si>
  <si>
    <t>Apollo Rezende</t>
  </si>
  <si>
    <t>Emanuella Rios</t>
  </si>
  <si>
    <t>Valentim Ferreira</t>
  </si>
  <si>
    <t>Guilherme Vieira</t>
  </si>
  <si>
    <t>Renan Camargo</t>
  </si>
  <si>
    <t>Vitor Lopes</t>
  </si>
  <si>
    <t>Lara Oliveira</t>
  </si>
  <si>
    <t>Antony Ribeiro</t>
  </si>
  <si>
    <t>Kaique Araújo</t>
  </si>
  <si>
    <t>Pedro Henrique Freitas</t>
  </si>
  <si>
    <t>Ana Júlia da Cunha</t>
  </si>
  <si>
    <t>José Pedro Pacheco</t>
  </si>
  <si>
    <t>Dr. Arthur Miguel Cassiano</t>
  </si>
  <si>
    <t>Isabella Borges</t>
  </si>
  <si>
    <t>João Vitor Brito</t>
  </si>
  <si>
    <t>Carlos Eduardo das Neves</t>
  </si>
  <si>
    <t>Milena Monteiro</t>
  </si>
  <si>
    <t>Maria Fernanda Rezende</t>
  </si>
  <si>
    <t>Pedro Ramos</t>
  </si>
  <si>
    <t>Vitor Pires</t>
  </si>
  <si>
    <t>Otávio Oliveira</t>
  </si>
  <si>
    <t>Alice Jesus</t>
  </si>
  <si>
    <t>Beatriz Correia</t>
  </si>
  <si>
    <t>Ester Cavalcante</t>
  </si>
  <si>
    <t>Ísis Borges</t>
  </si>
  <si>
    <t>Gabriel Dias</t>
  </si>
  <si>
    <t>Lunna Marques</t>
  </si>
  <si>
    <t>Fernanda da Rocha</t>
  </si>
  <si>
    <t>Ana Clara Nogueira</t>
  </si>
  <si>
    <t>Vitor Novais</t>
  </si>
  <si>
    <t>Carlos Eduardo da Cruz</t>
  </si>
  <si>
    <t>Yago Lima</t>
  </si>
  <si>
    <t>Eloah Fonseca</t>
  </si>
  <si>
    <t>Caroline Lopes</t>
  </si>
  <si>
    <t>Francisco Vieira</t>
  </si>
  <si>
    <t>Isabel Azevedo</t>
  </si>
  <si>
    <t>Otto Lima</t>
  </si>
  <si>
    <t>Sabrina Novaes</t>
  </si>
  <si>
    <t>Bárbara Rodrigues</t>
  </si>
  <si>
    <t>Antony Correia</t>
  </si>
  <si>
    <t>Zoe Teixeira</t>
  </si>
  <si>
    <t>João Miguel Teixeira</t>
  </si>
  <si>
    <t>Camila Santos</t>
  </si>
  <si>
    <t>Maria Laura Lopes</t>
  </si>
  <si>
    <t>Luiz Gustavo Castro</t>
  </si>
  <si>
    <t>Ester Leão</t>
  </si>
  <si>
    <t>Diego Martins</t>
  </si>
  <si>
    <t>Isaque Ribeiro</t>
  </si>
  <si>
    <t>Miguel Farias</t>
  </si>
  <si>
    <t>Luiz Miguel da Conceição</t>
  </si>
  <si>
    <t>Dr. Pedro da Luz</t>
  </si>
  <si>
    <t>Benjamin Sampaio</t>
  </si>
  <si>
    <t>João Felipe Brito</t>
  </si>
  <si>
    <t>Larissa Cirino</t>
  </si>
  <si>
    <t>João Pedro Moreira</t>
  </si>
  <si>
    <t>Maria Clara Montenegro</t>
  </si>
  <si>
    <t>Rodrigo Sampaio</t>
  </si>
  <si>
    <t>Ana Laura Câmara</t>
  </si>
  <si>
    <t>Yago Gonçalves</t>
  </si>
  <si>
    <t>Nathan Rezende</t>
  </si>
  <si>
    <t>Cecilia Pacheco</t>
  </si>
  <si>
    <t>Pedro Brito</t>
  </si>
  <si>
    <t>João Lucas Sá</t>
  </si>
  <si>
    <t>Gael Henrique Rocha</t>
  </si>
  <si>
    <t>Lorenzo Ribeiro</t>
  </si>
  <si>
    <t>Luiz Miguel Sampaio</t>
  </si>
  <si>
    <t>Gustavo Porto</t>
  </si>
  <si>
    <t>Josué Câmara</t>
  </si>
  <si>
    <t>Kamilly Cirino</t>
  </si>
  <si>
    <t>Cecília Aparecida</t>
  </si>
  <si>
    <t>Ana Carolina da Rocha</t>
  </si>
  <si>
    <t>Thomas da Mota</t>
  </si>
  <si>
    <t>Vitória Jesus</t>
  </si>
  <si>
    <t>Antonella Araújo</t>
  </si>
  <si>
    <t>Sophia da Conceição</t>
  </si>
  <si>
    <t>João Felipe da Rocha</t>
  </si>
  <si>
    <t>Anthony Farias</t>
  </si>
  <si>
    <t>Ryan Casa Grande</t>
  </si>
  <si>
    <t>Nicolas Aparecida</t>
  </si>
  <si>
    <t>Isis Moura</t>
  </si>
  <si>
    <t>Bernardo Almeida</t>
  </si>
  <si>
    <t>Mateus Moura</t>
  </si>
  <si>
    <t>Alana Cunha</t>
  </si>
  <si>
    <t>Lunna Aragão</t>
  </si>
  <si>
    <t>Diego Rodrigues</t>
  </si>
  <si>
    <t>Helena Teixeira</t>
  </si>
  <si>
    <t>Pedro da Cruz</t>
  </si>
  <si>
    <t>Luiza Costa</t>
  </si>
  <si>
    <t>Dom Aparecida</t>
  </si>
  <si>
    <t>Ana Beatriz Cavalcanti</t>
  </si>
  <si>
    <t>Dra. Brenda Carvalho</t>
  </si>
  <si>
    <t>Júlia Porto</t>
  </si>
  <si>
    <t>Cauã das Neves</t>
  </si>
  <si>
    <t>Natália Araújo</t>
  </si>
  <si>
    <t>José Pedro Leão</t>
  </si>
  <si>
    <t>Brenda Duarte</t>
  </si>
  <si>
    <t>Liam Porto</t>
  </si>
  <si>
    <t>Thiago Garcia</t>
  </si>
  <si>
    <t>Thiago da Paz</t>
  </si>
  <si>
    <t>Laís Cunha</t>
  </si>
  <si>
    <t>Théo Barbosa</t>
  </si>
  <si>
    <t>Francisco Lopes</t>
  </si>
  <si>
    <t>Gael Alves</t>
  </si>
  <si>
    <t>Vitor Gabriel Costa</t>
  </si>
  <si>
    <t>Eduardo Correia</t>
  </si>
  <si>
    <t>Emanuelly da Cruz</t>
  </si>
  <si>
    <t>Matheus Martins</t>
  </si>
  <si>
    <t>Marcos Vinicius Rocha</t>
  </si>
  <si>
    <t>João Pedro Albuquerque</t>
  </si>
  <si>
    <t>Caio Oliveira</t>
  </si>
  <si>
    <t>Noah Sousa</t>
  </si>
  <si>
    <t>Arthur Gabriel Lima</t>
  </si>
  <si>
    <t>Henry Santos</t>
  </si>
  <si>
    <t>Alícia Macedo</t>
  </si>
  <si>
    <t>Daniel Ribeiro</t>
  </si>
  <si>
    <t>Sarah Gomes</t>
  </si>
  <si>
    <t>Raul Rocha</t>
  </si>
  <si>
    <t>Emanuel Azevedo</t>
  </si>
  <si>
    <t>Ana Júlia Peixoto</t>
  </si>
  <si>
    <t>Emanuella Garcia</t>
  </si>
  <si>
    <t>Yan Freitas</t>
  </si>
  <si>
    <t>Cecília Sales</t>
  </si>
  <si>
    <t>Luiz Henrique Nascimento</t>
  </si>
  <si>
    <t>Beatriz Mendes</t>
  </si>
  <si>
    <t>Mirella Santos</t>
  </si>
  <si>
    <t>Hellena da Mata</t>
  </si>
  <si>
    <t>Ana Lívia Nunes</t>
  </si>
  <si>
    <t>Gabriel Azevedo</t>
  </si>
  <si>
    <t>Francisco Nogueira</t>
  </si>
  <si>
    <t>Dom Cavalcanti</t>
  </si>
  <si>
    <t>Maria Cecília da Rosa</t>
  </si>
  <si>
    <t>Mariane Azevedo</t>
  </si>
  <si>
    <t>Allana Novais</t>
  </si>
  <si>
    <t>Julia Silveira</t>
  </si>
  <si>
    <t>Luiz Otávio Machado</t>
  </si>
  <si>
    <t>Bella da Conceição</t>
  </si>
  <si>
    <t>Ana Carolina Aparecida</t>
  </si>
  <si>
    <t>Sr. Josué Freitas</t>
  </si>
  <si>
    <t>Ana Lívia Barros</t>
  </si>
  <si>
    <t>Ian Lopes</t>
  </si>
  <si>
    <t>Maria Flor Monteiro</t>
  </si>
  <si>
    <t>Ravy da Costa</t>
  </si>
  <si>
    <t>Stella Moraes</t>
  </si>
  <si>
    <t>Maria Júlia Rocha</t>
  </si>
  <si>
    <t>Samuel da Luz</t>
  </si>
  <si>
    <t>Mariana Carvalho</t>
  </si>
  <si>
    <t>Maria Fernanda Aparecida</t>
  </si>
  <si>
    <t>Dr. Arthur Gabriel Lopes</t>
  </si>
  <si>
    <t>Ana Cecília Novais</t>
  </si>
  <si>
    <t>Raquel da Paz</t>
  </si>
  <si>
    <t>Dr. Murilo Lopes</t>
  </si>
  <si>
    <t>Marcos Vinicius Ramos</t>
  </si>
  <si>
    <t>João Miguel Casa Grande</t>
  </si>
  <si>
    <t>Nathan Machado</t>
  </si>
  <si>
    <t>Brenda Souza</t>
  </si>
  <si>
    <t>Theodoro da Paz</t>
  </si>
  <si>
    <t>Camila Novais</t>
  </si>
  <si>
    <t>Luara Rocha</t>
  </si>
  <si>
    <t>Beatriz Vasconcelos</t>
  </si>
  <si>
    <t>Luiz Felipe Sampaio</t>
  </si>
  <si>
    <t>Anthony Gabriel Cunha</t>
  </si>
  <si>
    <t>Antonella Vasconcelos</t>
  </si>
  <si>
    <t>Stella Costa</t>
  </si>
  <si>
    <t>Evelyn Câmara</t>
  </si>
  <si>
    <t>Cecília da Luz</t>
  </si>
  <si>
    <t>Kamilly Vargas</t>
  </si>
  <si>
    <t>Ana Lívia Machado</t>
  </si>
  <si>
    <t>Igor Leão</t>
  </si>
  <si>
    <t>Juan Castro</t>
  </si>
  <si>
    <t>Mathias Ferreira</t>
  </si>
  <si>
    <t>Miguel da Cruz</t>
  </si>
  <si>
    <t>Enrico Ribeiro</t>
  </si>
  <si>
    <t>Renan da Mota</t>
  </si>
  <si>
    <t>Leonardo Pinto</t>
  </si>
  <si>
    <t>Joana Fogaça</t>
  </si>
  <si>
    <t>Lucca Pimenta</t>
  </si>
  <si>
    <t>Maria Júlia Carvalho</t>
  </si>
  <si>
    <t>Raquel Araújo</t>
  </si>
  <si>
    <t>Ana Julia Araújo</t>
  </si>
  <si>
    <t>Antonella Garcia</t>
  </si>
  <si>
    <t>Gael Rezende</t>
  </si>
  <si>
    <t>Joana Câmara</t>
  </si>
  <si>
    <t>Maitê Gonçalves</t>
  </si>
  <si>
    <t>Olívia Gonçalves</t>
  </si>
  <si>
    <t>Arthur Martins</t>
  </si>
  <si>
    <t>João Gabriel Carvalho</t>
  </si>
  <si>
    <t>Alice da Conceição</t>
  </si>
  <si>
    <t>Benício Ribeiro</t>
  </si>
  <si>
    <t>Otto Cirino</t>
  </si>
  <si>
    <t>Júlia Cardoso</t>
  </si>
  <si>
    <t>Yasmin da Paz</t>
  </si>
  <si>
    <t>Arthur Gabriel Aragão</t>
  </si>
  <si>
    <t>Vicente Dias</t>
  </si>
  <si>
    <t>Apollo da Luz</t>
  </si>
  <si>
    <t>Luiz Henrique Silva</t>
  </si>
  <si>
    <t>João Vitor Mendes</t>
  </si>
  <si>
    <t>Ana Vitória da Paz</t>
  </si>
  <si>
    <t>Emanuel da Rosa</t>
  </si>
  <si>
    <t>Apollo Carvalho</t>
  </si>
  <si>
    <t>Théo da Conceição</t>
  </si>
  <si>
    <t>Hadassa Correia</t>
  </si>
  <si>
    <t>Agatha Gonçalves</t>
  </si>
  <si>
    <t>Luana Ribeiro</t>
  </si>
  <si>
    <t>Isabelly Almeida</t>
  </si>
  <si>
    <t>Stephany Viana</t>
  </si>
  <si>
    <t>Laís Cavalcante</t>
  </si>
  <si>
    <t>Luísa Cavalcanti</t>
  </si>
  <si>
    <t>Francisco Oliveira</t>
  </si>
  <si>
    <t>Maria Helena Gonçalves</t>
  </si>
  <si>
    <t>José Miguel Vieira</t>
  </si>
  <si>
    <t>Luiz Miguel Oliveira</t>
  </si>
  <si>
    <t>Olivia Melo</t>
  </si>
  <si>
    <t>Bernardo Ferreira</t>
  </si>
  <si>
    <t>Pedro Teixeira</t>
  </si>
  <si>
    <t>Cecilia Guerra</t>
  </si>
  <si>
    <t>Sr. André Costa</t>
  </si>
  <si>
    <t>Yasmin Macedo</t>
  </si>
  <si>
    <t>Maysa Pimenta</t>
  </si>
  <si>
    <t>Anthony da Rosa</t>
  </si>
  <si>
    <t>Maria Fernanda Cavalcanti</t>
  </si>
  <si>
    <t>Clarice Rezende</t>
  </si>
  <si>
    <t>Liam Rios</t>
  </si>
  <si>
    <t>Amanda Caldeira</t>
  </si>
  <si>
    <t>Maitê Barros</t>
  </si>
  <si>
    <t>João Gabriel Duarte</t>
  </si>
  <si>
    <t>Vitor Hugo Fonseca</t>
  </si>
  <si>
    <t>João Sá</t>
  </si>
  <si>
    <t>Gabrielly Barbosa</t>
  </si>
  <si>
    <t>Francisco Aragão</t>
  </si>
  <si>
    <t>Carolina Ramos</t>
  </si>
  <si>
    <t>Maria Helena Montenegro</t>
  </si>
  <si>
    <t>Caio Jesus</t>
  </si>
  <si>
    <t>Thomas da Mata</t>
  </si>
  <si>
    <t>Anna Liz Machado</t>
  </si>
  <si>
    <t>Maria Julia Camargo</t>
  </si>
  <si>
    <t>Hadassa Cassiano</t>
  </si>
  <si>
    <t>Cauê da Mota</t>
  </si>
  <si>
    <t>João Gabriel Vargas</t>
  </si>
  <si>
    <t>Maria Júlia Correia</t>
  </si>
  <si>
    <t>Enzo Gabriel Câmara</t>
  </si>
  <si>
    <t>Benício Camargo</t>
  </si>
  <si>
    <t>Sophia Novaes</t>
  </si>
  <si>
    <t>Dra. Luísa Monteiro</t>
  </si>
  <si>
    <t>Isaque Mendonça</t>
  </si>
  <si>
    <t>Ana Júlia Machado</t>
  </si>
  <si>
    <t>Alexia Pastor</t>
  </si>
  <si>
    <t>Erick Carvalho</t>
  </si>
  <si>
    <t>Kamilly Camargo</t>
  </si>
  <si>
    <t>Dr. José Miguel Borges</t>
  </si>
  <si>
    <t>Cecília Azevedo</t>
  </si>
  <si>
    <t>Sofia da Cruz</t>
  </si>
  <si>
    <t>Kamilly Freitas</t>
  </si>
  <si>
    <t>Dr. Thiago Santos</t>
  </si>
  <si>
    <t>Raul Pereira</t>
  </si>
  <si>
    <t>Lorenzo Azevedo</t>
  </si>
  <si>
    <t>Henrique Cirino</t>
  </si>
  <si>
    <t>Sarah Viana</t>
  </si>
  <si>
    <t>Pedro Henrique Gomes</t>
  </si>
  <si>
    <t>Pedro Henrique Caldeira</t>
  </si>
  <si>
    <t>Thales Macedo</t>
  </si>
  <si>
    <t>Kamilly Martins</t>
  </si>
  <si>
    <t>Lucas Gabriel Camargo</t>
  </si>
  <si>
    <t>Gabrielly Pires</t>
  </si>
  <si>
    <t>Rodrigo Cassiano</t>
  </si>
  <si>
    <t>Mariah da Conceição</t>
  </si>
  <si>
    <t>Davi Miguel Casa Grande</t>
  </si>
  <si>
    <t>Maria Luísa Rios</t>
  </si>
  <si>
    <t>Igor Oliveira</t>
  </si>
  <si>
    <t>Mateus Rios</t>
  </si>
  <si>
    <t>Manuela Pires</t>
  </si>
  <si>
    <t>Ayla Pereira</t>
  </si>
  <si>
    <t>Luiz Gustavo Dias</t>
  </si>
  <si>
    <t>Ana Sophia Martins</t>
  </si>
  <si>
    <t>Olivia Teixeira</t>
  </si>
  <si>
    <t>Léo da Cunha</t>
  </si>
  <si>
    <t>Nathan Moura</t>
  </si>
  <si>
    <t>Bárbara Mendonça</t>
  </si>
  <si>
    <t>Paulo Melo</t>
  </si>
  <si>
    <t>Dante Borges</t>
  </si>
  <si>
    <t>Luiz Felipe Porto</t>
  </si>
  <si>
    <t>Eloah Rodrigues</t>
  </si>
  <si>
    <t>Maria Porto</t>
  </si>
  <si>
    <t>Lorenzo Pereira</t>
  </si>
  <si>
    <t>Isis Farias</t>
  </si>
  <si>
    <t>Clara Borges</t>
  </si>
  <si>
    <t>Maria Julia Brito</t>
  </si>
  <si>
    <t>Stella da Cruz</t>
  </si>
  <si>
    <t>Vitor Gabriel Aragão</t>
  </si>
  <si>
    <t>Bruno da Cruz</t>
  </si>
  <si>
    <t>Sabrina Azevedo</t>
  </si>
  <si>
    <t>Stephany Lopes</t>
  </si>
  <si>
    <t>João Pedro Castro</t>
  </si>
  <si>
    <t>Dante Novaes</t>
  </si>
  <si>
    <t>Ana Clara Cavalcanti</t>
  </si>
  <si>
    <t>Matheus Fonseca</t>
  </si>
  <si>
    <t>Agatha Sampaio</t>
  </si>
  <si>
    <t>Pedro Lucas Brito</t>
  </si>
  <si>
    <t>Ana Lívia Costa</t>
  </si>
  <si>
    <t>Nina da Luz</t>
  </si>
  <si>
    <t>Leandro Lopes</t>
  </si>
  <si>
    <t>Dante Nunes</t>
  </si>
  <si>
    <t>João Pedro Ribeiro</t>
  </si>
  <si>
    <t>Maria Sousa</t>
  </si>
  <si>
    <t>Allana Azevedo</t>
  </si>
  <si>
    <t>Marcelo Barbosa</t>
  </si>
  <si>
    <t>Lorena Viana</t>
  </si>
  <si>
    <t>Ryan Sales</t>
  </si>
  <si>
    <t>Catarina Moraes</t>
  </si>
  <si>
    <t>Liz Fogaça</t>
  </si>
  <si>
    <t>Zoe Albuquerque</t>
  </si>
  <si>
    <t>Eloá Camargo</t>
  </si>
  <si>
    <t>Léo Alves</t>
  </si>
  <si>
    <t>Camila Abreu</t>
  </si>
  <si>
    <t>Alice Pereira</t>
  </si>
  <si>
    <t>Maria Flor Ribeiro</t>
  </si>
  <si>
    <t>João Miguel Aragão</t>
  </si>
  <si>
    <t>Sr. Arthur Gomes</t>
  </si>
  <si>
    <t>Brayan Pastor</t>
  </si>
  <si>
    <t>Letícia Guerra</t>
  </si>
  <si>
    <t>Yuri Pereira</t>
  </si>
  <si>
    <t>Nina Souza</t>
  </si>
  <si>
    <t>Letícia Santos</t>
  </si>
  <si>
    <t>Maitê Aparecida</t>
  </si>
  <si>
    <t>Ayla Almeida</t>
  </si>
  <si>
    <t>José Miguel Almeida</t>
  </si>
  <si>
    <t>Heloísa Lima</t>
  </si>
  <si>
    <t>Luiz Fernando Casa Grande</t>
  </si>
  <si>
    <t>Maya Rezende</t>
  </si>
  <si>
    <t>Maria Cecília Viana</t>
  </si>
  <si>
    <t>Lorenzo Garcia</t>
  </si>
  <si>
    <t>Mirella Carvalho</t>
  </si>
  <si>
    <t>Enzo Jesus</t>
  </si>
  <si>
    <t>Paulo Mendes</t>
  </si>
  <si>
    <t>Maria Flor Pinto</t>
  </si>
  <si>
    <t>Maria Flor da Rosa</t>
  </si>
  <si>
    <t>Vinícius Camargo</t>
  </si>
  <si>
    <t>Bernardo Macedo</t>
  </si>
  <si>
    <t>Isadora Silveira</t>
  </si>
  <si>
    <t>Valentim Alves</t>
  </si>
  <si>
    <t>Isabelly Novais</t>
  </si>
  <si>
    <t>Carlos Eduardo Freitas</t>
  </si>
  <si>
    <t>Theodoro Ribeiro</t>
  </si>
  <si>
    <t>Brenda Pinto</t>
  </si>
  <si>
    <t>Ana Clara Lima</t>
  </si>
  <si>
    <t>Ester Jesus</t>
  </si>
  <si>
    <t>Mirella Melo</t>
  </si>
  <si>
    <t>Lunna Lima</t>
  </si>
  <si>
    <t>Pedro Henrique Porto</t>
  </si>
  <si>
    <t>Daniel Fonseca</t>
  </si>
  <si>
    <t>Cecília Lima</t>
  </si>
  <si>
    <t>Luiz Henrique Dias</t>
  </si>
  <si>
    <t>Eloah Sá</t>
  </si>
  <si>
    <t>Zoe Fernandes</t>
  </si>
  <si>
    <t>Bruna Mendes</t>
  </si>
  <si>
    <t>Breno da Conceição</t>
  </si>
  <si>
    <t>Isaque Barros</t>
  </si>
  <si>
    <t>Enzo Dias</t>
  </si>
  <si>
    <t>Theodoro Castro</t>
  </si>
  <si>
    <t>Eduardo Moraes</t>
  </si>
  <si>
    <t>Diego Guerra</t>
  </si>
  <si>
    <t>Diego Souza</t>
  </si>
  <si>
    <t>Isabel Macedo</t>
  </si>
  <si>
    <t>Vinícius Andrade</t>
  </si>
  <si>
    <t>Helena Gonçalves</t>
  </si>
  <si>
    <t>Gustavo Machado</t>
  </si>
  <si>
    <t>José Miguel Novais</t>
  </si>
  <si>
    <t>Paulo da Cruz</t>
  </si>
  <si>
    <t>Lavínia Abreu</t>
  </si>
  <si>
    <t>Nicole da Mata</t>
  </si>
  <si>
    <t>Ana Luiza Lima</t>
  </si>
  <si>
    <t>Maria da Rosa</t>
  </si>
  <si>
    <t>Luana Pastor</t>
  </si>
  <si>
    <t>Brenda Almeida</t>
  </si>
  <si>
    <t>Valentim Viana</t>
  </si>
  <si>
    <t>Juan Nascimento</t>
  </si>
  <si>
    <t>Dom Fernandes</t>
  </si>
  <si>
    <t>Eloah Marques</t>
  </si>
  <si>
    <t>Arthur Miguel Macedo</t>
  </si>
  <si>
    <t>Rhavi Viana</t>
  </si>
  <si>
    <t>Bruno Silveira</t>
  </si>
  <si>
    <t>Paulo Campos</t>
  </si>
  <si>
    <t>Valentina Câmara</t>
  </si>
  <si>
    <t>João Felipe Nascimento</t>
  </si>
  <si>
    <t>Maria Laura Moraes</t>
  </si>
  <si>
    <t>Davi Lucas Pereira</t>
  </si>
  <si>
    <t>Agatha Viana</t>
  </si>
  <si>
    <t>Antônio Brito</t>
  </si>
  <si>
    <t>Jade Araújo</t>
  </si>
  <si>
    <t>Julia da Mata</t>
  </si>
  <si>
    <t>Marcelo Albuquerque</t>
  </si>
  <si>
    <t>Gustavo Ramos</t>
  </si>
  <si>
    <t>Natália Rocha</t>
  </si>
  <si>
    <t>João Felipe Andrade</t>
  </si>
  <si>
    <t>Brayan Sousa</t>
  </si>
  <si>
    <t>Gustavo Ferreira</t>
  </si>
  <si>
    <t>Giovanna Castro</t>
  </si>
  <si>
    <t>Leandro Barbosa</t>
  </si>
  <si>
    <t>Giovanna da Conceição</t>
  </si>
  <si>
    <t>Catarina Fogaça</t>
  </si>
  <si>
    <t>Maria Cecília Gonçalves</t>
  </si>
  <si>
    <t>Fernando Pereira</t>
  </si>
  <si>
    <t>Maria Luísa Alves</t>
  </si>
  <si>
    <t>Heloisa Peixoto</t>
  </si>
  <si>
    <t>Luiz Fernando Jesus</t>
  </si>
  <si>
    <t>Pietro Pires</t>
  </si>
  <si>
    <t>Davi Lucas Freitas</t>
  </si>
  <si>
    <t>Vinícius Sá</t>
  </si>
  <si>
    <t>Arthur Gabriel Porto</t>
  </si>
  <si>
    <t>Fernanda Carvalho</t>
  </si>
  <si>
    <t>José Costa</t>
  </si>
  <si>
    <t>João Vitor Caldeira</t>
  </si>
  <si>
    <t>Maria Alice Machado</t>
  </si>
  <si>
    <t>Anthony Gabriel Sampaio</t>
  </si>
  <si>
    <t>Pedro Lucas Caldeira</t>
  </si>
  <si>
    <t>Luara Nascimento</t>
  </si>
  <si>
    <t>Kaique Duarte</t>
  </si>
  <si>
    <t>Léo da Cruz</t>
  </si>
  <si>
    <t>Cecília Vasconcelos</t>
  </si>
  <si>
    <t>Ana Luiza Viana</t>
  </si>
  <si>
    <t>Emanuella Cavalcanti</t>
  </si>
  <si>
    <t>Lucca Cunha</t>
  </si>
  <si>
    <t>Pedro Lucas Costela</t>
  </si>
  <si>
    <t>José Fogaça</t>
  </si>
  <si>
    <t>Alícia Novais</t>
  </si>
  <si>
    <t>Bruno Rezende</t>
  </si>
  <si>
    <t>Anthony Gabriel Pacheco</t>
  </si>
  <si>
    <t>Beatriz Martins</t>
  </si>
  <si>
    <t>Ana Cecília da Cruz</t>
  </si>
  <si>
    <t>Leonardo Siqueira</t>
  </si>
  <si>
    <t>Elisa Cavalcante</t>
  </si>
  <si>
    <t>Luiz Gustavo Moreira</t>
  </si>
  <si>
    <t>Rafaela Farias</t>
  </si>
  <si>
    <t>Nicole Alves</t>
  </si>
  <si>
    <t>Bernardo Dias</t>
  </si>
  <si>
    <t>Bruna da Conceição</t>
  </si>
  <si>
    <t>Liam Mendonça</t>
  </si>
  <si>
    <t>Mateus Souza</t>
  </si>
  <si>
    <t>José Miguel Machado</t>
  </si>
  <si>
    <t>Mariah Martins</t>
  </si>
  <si>
    <t>Maria Helena Cunha</t>
  </si>
  <si>
    <t>Gabriel Duarte</t>
  </si>
  <si>
    <t>Bento da Costa</t>
  </si>
  <si>
    <t>Dra. Maria Fernanda Vargas</t>
  </si>
  <si>
    <t>Isabella Nascimento</t>
  </si>
  <si>
    <t>Levi Montenegro</t>
  </si>
  <si>
    <t>Heloisa Oliveira</t>
  </si>
  <si>
    <t>Arthur Gabriel Rios</t>
  </si>
  <si>
    <t>Fernando Nascimento</t>
  </si>
  <si>
    <t>Gabriela Abreu</t>
  </si>
  <si>
    <t>Isabela Cavalcante</t>
  </si>
  <si>
    <t>Maria Eduarda da Mata</t>
  </si>
  <si>
    <t>Antony Porto</t>
  </si>
  <si>
    <t>Yago Pacheco</t>
  </si>
  <si>
    <t>Allana da Cunha</t>
  </si>
  <si>
    <t>Joaquim Cirino</t>
  </si>
  <si>
    <t>Maria Sophia Santos</t>
  </si>
  <si>
    <t>João Vitor Sampaio</t>
  </si>
  <si>
    <t>Thiago Macedo</t>
  </si>
  <si>
    <t>Lucca Carvalho</t>
  </si>
  <si>
    <t>Lívia Costa</t>
  </si>
  <si>
    <t>Matteo Vasconcelos</t>
  </si>
  <si>
    <t>Camila Vargas</t>
  </si>
  <si>
    <t>Gabriela da Rosa</t>
  </si>
  <si>
    <t>Aurora da Cruz</t>
  </si>
  <si>
    <t>Maria Cecília Aragão</t>
  </si>
  <si>
    <t>Brenda Vargas</t>
  </si>
  <si>
    <t>Marcelo Nascimento</t>
  </si>
  <si>
    <t>Rael Gomes</t>
  </si>
  <si>
    <t>Davi da Rosa</t>
  </si>
  <si>
    <t>Camila Freitas</t>
  </si>
  <si>
    <t>Otto Novaes</t>
  </si>
  <si>
    <t>Vitor Machado</t>
  </si>
  <si>
    <t>Aurora Mendonça</t>
  </si>
  <si>
    <t>Fernanda Novais</t>
  </si>
  <si>
    <t>Nina Siqueira</t>
  </si>
  <si>
    <t>Nicole da Cruz</t>
  </si>
  <si>
    <t>Arthur Siqueira</t>
  </si>
  <si>
    <t>Theodoro da Mota</t>
  </si>
  <si>
    <t>Alexia Silva</t>
  </si>
  <si>
    <t>Lorenzo Correia</t>
  </si>
  <si>
    <t>Sophia Pereira</t>
  </si>
  <si>
    <t>Ana Beatriz Costela</t>
  </si>
  <si>
    <t>Isadora Aragão</t>
  </si>
  <si>
    <t>Eloah Fernandes</t>
  </si>
  <si>
    <t>Francisco Araújo</t>
  </si>
  <si>
    <t>Bella da Costa</t>
  </si>
  <si>
    <t>Yago Mendonça</t>
  </si>
  <si>
    <t>Fernando Novais</t>
  </si>
  <si>
    <t>Maria Fernanda Câmara</t>
  </si>
  <si>
    <t>Vitor Barros</t>
  </si>
  <si>
    <t>Manuella da Mata</t>
  </si>
  <si>
    <t>Maria Júlia Machado</t>
  </si>
  <si>
    <t>Caleb Fogaça</t>
  </si>
  <si>
    <t>Olívia Peixoto</t>
  </si>
  <si>
    <t>Isabelly Nunes</t>
  </si>
  <si>
    <t>Caleb Moraes</t>
  </si>
  <si>
    <t>Murilo Pastor</t>
  </si>
  <si>
    <t>Enrico da Mota</t>
  </si>
  <si>
    <t>Hadassa Cavalcante</t>
  </si>
  <si>
    <t>Luiz Miguel da Mata</t>
  </si>
  <si>
    <t>Heloisa da Cruz</t>
  </si>
  <si>
    <t>Maria Júlia Peixoto</t>
  </si>
  <si>
    <t>Ana Luiza da Conceição</t>
  </si>
  <si>
    <t>Daniela Machado</t>
  </si>
  <si>
    <t>Daniel Moura</t>
  </si>
  <si>
    <t>Ana Beatriz Cirino</t>
  </si>
  <si>
    <t>Srta. Gabriela da Costa</t>
  </si>
  <si>
    <t>Caleb da Mata</t>
  </si>
  <si>
    <t>Isabel da Luz</t>
  </si>
  <si>
    <t>Lucca Rezende</t>
  </si>
  <si>
    <t>Ryan Pacheco</t>
  </si>
  <si>
    <t>Heloisa Casa Grande</t>
  </si>
  <si>
    <t>Pedro Miguel Campos</t>
  </si>
  <si>
    <t>Ana Lívia Farias</t>
  </si>
  <si>
    <t>Camila Rocha</t>
  </si>
  <si>
    <t>Dom Machado</t>
  </si>
  <si>
    <t>Sophie Novais</t>
  </si>
  <si>
    <t>Sabrina Moura</t>
  </si>
  <si>
    <t>Otto Brito</t>
  </si>
  <si>
    <t>Oliver Montenegro</t>
  </si>
  <si>
    <t>Melissa Rocha</t>
  </si>
  <si>
    <t>Dante Cavalcante</t>
  </si>
  <si>
    <t>Dr. Pedro Miguel Fernandes</t>
  </si>
  <si>
    <t>Pedro Lucas Peixoto</t>
  </si>
  <si>
    <t>Isabelly Montenegro</t>
  </si>
  <si>
    <t>Miguel Ferreira</t>
  </si>
  <si>
    <t>João Felipe Costela</t>
  </si>
  <si>
    <t>Yuri Martins</t>
  </si>
  <si>
    <t>Théo Dias</t>
  </si>
  <si>
    <t>Diogo Cardoso</t>
  </si>
  <si>
    <t>Olivia Vargas</t>
  </si>
  <si>
    <t>João da Rosa</t>
  </si>
  <si>
    <t>Ana Vitória Campos</t>
  </si>
  <si>
    <t>Sabrina Leão</t>
  </si>
  <si>
    <t>Aurora da Costa</t>
  </si>
  <si>
    <t>Amanda Teixeira</t>
  </si>
  <si>
    <t>José Miguel da Mota</t>
  </si>
  <si>
    <t>Luiz Fernando Cavalcante</t>
  </si>
  <si>
    <t>Otávio Moura</t>
  </si>
  <si>
    <t>Stephany Cavalcanti</t>
  </si>
  <si>
    <t>Isadora Almeida</t>
  </si>
  <si>
    <t>Brenda Machado</t>
  </si>
  <si>
    <t>Milena Lima</t>
  </si>
  <si>
    <t>Thomas Fernandes</t>
  </si>
  <si>
    <t>Ana Beatriz Moreira</t>
  </si>
  <si>
    <t>Ryan Brito</t>
  </si>
  <si>
    <t>Ana Carolina Carvalho</t>
  </si>
  <si>
    <t>Vitor Melo</t>
  </si>
  <si>
    <t>Maria Eduarda Campos</t>
  </si>
  <si>
    <t>Henry da Cruz</t>
  </si>
  <si>
    <t>Eloá Jesus</t>
  </si>
  <si>
    <t>Maria Luísa Fonseca</t>
  </si>
  <si>
    <t>Bernardo Borges</t>
  </si>
  <si>
    <t>Luísa da Rocha</t>
  </si>
  <si>
    <t>Larissa Fonseca</t>
  </si>
  <si>
    <t>Milena Pinto</t>
  </si>
  <si>
    <t>Henry Novais</t>
  </si>
  <si>
    <t>Clarice Albuquerque</t>
  </si>
  <si>
    <t>Beatriz Lopes</t>
  </si>
  <si>
    <t>Maria Siqueira</t>
  </si>
  <si>
    <t>Davi Luiz Mendes</t>
  </si>
  <si>
    <t>Sr. Bruno Câmara</t>
  </si>
  <si>
    <t>Ana Vitória Azevedo</t>
  </si>
  <si>
    <t>Pedro Fogaça</t>
  </si>
  <si>
    <t>Théo Moraes</t>
  </si>
  <si>
    <t>Ravy Pires</t>
  </si>
  <si>
    <t>Liam Cavalcanti</t>
  </si>
  <si>
    <t>Thiago Correia</t>
  </si>
  <si>
    <t>Luigi Montenegro</t>
  </si>
  <si>
    <t>Cecilia Porto</t>
  </si>
  <si>
    <t>Nina da Cruz</t>
  </si>
  <si>
    <t>Marcela Costela</t>
  </si>
  <si>
    <t>Diogo Rocha</t>
  </si>
  <si>
    <t>Ana Lívia Lopes</t>
  </si>
  <si>
    <t>Maysa Teixeira</t>
  </si>
  <si>
    <t>Lunna Montenegro</t>
  </si>
  <si>
    <t>Marcela Gomes</t>
  </si>
  <si>
    <t>Maria Liz Porto</t>
  </si>
  <si>
    <t>Aylla Vieira</t>
  </si>
  <si>
    <t>Maria Julia Silva</t>
  </si>
  <si>
    <t>Lara da Paz</t>
  </si>
  <si>
    <t>Levi Almeida</t>
  </si>
  <si>
    <t>Ana Carolina Duarte</t>
  </si>
  <si>
    <t>Nina Rocha</t>
  </si>
  <si>
    <t>Ísis Rios</t>
  </si>
  <si>
    <t>Mariane Camargo</t>
  </si>
  <si>
    <t>Milena Vasconcelos</t>
  </si>
  <si>
    <t>Matheus Pimenta</t>
  </si>
  <si>
    <t>Thales Andrade</t>
  </si>
  <si>
    <t>Valentina Rocha</t>
  </si>
  <si>
    <t>Rafael Mendonça</t>
  </si>
  <si>
    <t>Pietra Moreira</t>
  </si>
  <si>
    <t>Dr. Léo Santos</t>
  </si>
  <si>
    <t>Joana Martins</t>
  </si>
  <si>
    <t>Otto Pimenta</t>
  </si>
  <si>
    <t>Luísa Melo</t>
  </si>
  <si>
    <t>Diego Machado</t>
  </si>
  <si>
    <t>Milena Teixeira</t>
  </si>
  <si>
    <t>Maitê Correia</t>
  </si>
  <si>
    <t>Valentina Peixoto</t>
  </si>
  <si>
    <t>Vitória Fogaça</t>
  </si>
  <si>
    <t>Aurora Mendes</t>
  </si>
  <si>
    <t>Isabel Araújo</t>
  </si>
  <si>
    <t>Ravi Lucca Cassiano</t>
  </si>
  <si>
    <t>Jade Barros</t>
  </si>
  <si>
    <t>Benício Fernandes</t>
  </si>
  <si>
    <t>Pietro Garcia</t>
  </si>
  <si>
    <t>José Mendonça</t>
  </si>
  <si>
    <t>Emanuella da Mota</t>
  </si>
  <si>
    <t>Agatha Monteiro</t>
  </si>
  <si>
    <t>Giovanna Cunha</t>
  </si>
  <si>
    <t>Sr. Gael Costela</t>
  </si>
  <si>
    <t>Diogo Lopes</t>
  </si>
  <si>
    <t>Clarice da Cruz</t>
  </si>
  <si>
    <t>Nicolas Câmara</t>
  </si>
  <si>
    <t>Paulo Albuquerque</t>
  </si>
  <si>
    <t>Leonardo Brito</t>
  </si>
  <si>
    <t>Maria Cecília Cassiano</t>
  </si>
  <si>
    <t>José Andrade</t>
  </si>
  <si>
    <t>Pedro Lucas Rezende</t>
  </si>
  <si>
    <t>Rhavi Camargo</t>
  </si>
  <si>
    <t>Isabelly das Neves</t>
  </si>
  <si>
    <t>Renan Castro</t>
  </si>
  <si>
    <t>Juan Silva</t>
  </si>
  <si>
    <t>Dom Macedo</t>
  </si>
  <si>
    <t>Lavínia Dias</t>
  </si>
  <si>
    <t>Ana Liz Albuquerque</t>
  </si>
  <si>
    <t>Alícia Mendonça</t>
  </si>
  <si>
    <t>Hellena Ribeiro</t>
  </si>
  <si>
    <t>Sabrina Costela</t>
  </si>
  <si>
    <t>Rhavi Lopes</t>
  </si>
  <si>
    <t>Guilherme Nascimento</t>
  </si>
  <si>
    <t>João Vitor Jesus</t>
  </si>
  <si>
    <t>Liam Andrade</t>
  </si>
  <si>
    <t>Maria Luiza Pastor</t>
  </si>
  <si>
    <t>Lavínia Araújo</t>
  </si>
  <si>
    <t>Arthur Pacheco</t>
  </si>
  <si>
    <t>Davi Lucas Correia</t>
  </si>
  <si>
    <t>Valentina Fonseca</t>
  </si>
  <si>
    <t>Hellena Brito</t>
  </si>
  <si>
    <t>Carolina Cirino</t>
  </si>
  <si>
    <t>Eduarda Machado</t>
  </si>
  <si>
    <t>Vitor da Mota</t>
  </si>
  <si>
    <t>Arthur Novaes</t>
  </si>
  <si>
    <t>Ísis Correia</t>
  </si>
  <si>
    <t>Dr. João Felipe Rezende</t>
  </si>
  <si>
    <t>Anna Liz Casa Grande</t>
  </si>
  <si>
    <t>Esther da Mota</t>
  </si>
  <si>
    <t>Cauã Guerra</t>
  </si>
  <si>
    <t>Paulo Guerra</t>
  </si>
  <si>
    <t>Alice Martins</t>
  </si>
  <si>
    <t>Bruna Andrade</t>
  </si>
  <si>
    <t>Cecilia Freitas</t>
  </si>
  <si>
    <t>Elisa Moreira</t>
  </si>
  <si>
    <t>Ana Clara Fonseca</t>
  </si>
  <si>
    <t>Brayan Rocha</t>
  </si>
  <si>
    <t>Dr. Renan Montenegro</t>
  </si>
  <si>
    <t>Yago Novais</t>
  </si>
  <si>
    <t>Ana Vitória Aparecida</t>
  </si>
  <si>
    <t>Rebeca Oliveira</t>
  </si>
  <si>
    <t>Hadassa Fernandes</t>
  </si>
  <si>
    <t>Aylla Nunes</t>
  </si>
  <si>
    <t>Ana Vitória da Costa</t>
  </si>
  <si>
    <t>Allana Rocha</t>
  </si>
  <si>
    <t>Mathias Vasconcelos</t>
  </si>
  <si>
    <t>Daniela Fogaça</t>
  </si>
  <si>
    <t>Melissa Sampaio</t>
  </si>
  <si>
    <t>Luana Rodrigues</t>
  </si>
  <si>
    <t>Kevin Martins</t>
  </si>
  <si>
    <t>Eduardo das Neves</t>
  </si>
  <si>
    <t>Maria Clara das Neves</t>
  </si>
  <si>
    <t>Alexandre Garcia</t>
  </si>
  <si>
    <t>Lara Casa Grande</t>
  </si>
  <si>
    <t>Melissa Macedo</t>
  </si>
  <si>
    <t>Giovanna Gonçalves</t>
  </si>
  <si>
    <t>Maria Sophia Lopes</t>
  </si>
  <si>
    <t>João Pedro Campos</t>
  </si>
  <si>
    <t>Melissa Peixoto</t>
  </si>
  <si>
    <t>Allana Oliveira</t>
  </si>
  <si>
    <t>Sara Gomes</t>
  </si>
  <si>
    <t>Agatha Campos</t>
  </si>
  <si>
    <t>Fernando Moraes</t>
  </si>
  <si>
    <t>Maria Luísa Viana</t>
  </si>
  <si>
    <t>Eduardo Barros</t>
  </si>
  <si>
    <t>Davi Luiz Vasconcelos</t>
  </si>
  <si>
    <t>Milena Viana</t>
  </si>
  <si>
    <t>José Porto</t>
  </si>
  <si>
    <t>Maria Sophia Guerra</t>
  </si>
  <si>
    <t>Luna Peixoto</t>
  </si>
  <si>
    <t>Nicolas da Cunha</t>
  </si>
  <si>
    <t>Theodoro Sales</t>
  </si>
  <si>
    <t>Kamilly Borges</t>
  </si>
  <si>
    <t>Mateus da Rosa</t>
  </si>
  <si>
    <t>Julia Camargo</t>
  </si>
  <si>
    <t>Maria Helena Sales</t>
  </si>
  <si>
    <t>Agatha da Cunha</t>
  </si>
  <si>
    <t>Daniel Cunha</t>
  </si>
  <si>
    <t>Luara Novaes</t>
  </si>
  <si>
    <t>João Vitor Barbosa</t>
  </si>
  <si>
    <t>Bruno Montenegro</t>
  </si>
  <si>
    <t>Anna Liz Rios</t>
  </si>
  <si>
    <t>Melissa Rezende</t>
  </si>
  <si>
    <t>Sabrina Gonçalves</t>
  </si>
  <si>
    <t>Thales Sousa</t>
  </si>
  <si>
    <t>Alexandre Pacheco</t>
  </si>
  <si>
    <t>Ana Carolina Araújo</t>
  </si>
  <si>
    <t>Maria Cecília da Cunha</t>
  </si>
  <si>
    <t>Luan Siqueira</t>
  </si>
  <si>
    <t>Ravi Lucca Moreira</t>
  </si>
  <si>
    <t>Liam das Neves</t>
  </si>
  <si>
    <t>Lívia Camargo</t>
  </si>
  <si>
    <t>Lara da Mata</t>
  </si>
  <si>
    <t>Marina Almeida</t>
  </si>
  <si>
    <t>Alana Souza</t>
  </si>
  <si>
    <t>André Almeida</t>
  </si>
  <si>
    <t>Felipe da Cunha</t>
  </si>
  <si>
    <t>Davi Miguel Melo</t>
  </si>
  <si>
    <t>Leandro Souza</t>
  </si>
  <si>
    <t>Ana Lívia Barbosa</t>
  </si>
  <si>
    <t>Brayan Dias</t>
  </si>
  <si>
    <t>Luna Araújo</t>
  </si>
  <si>
    <t>Luiz Miguel Nascimento</t>
  </si>
  <si>
    <t>Bianca Sales</t>
  </si>
  <si>
    <t>Vitória Peixoto</t>
  </si>
  <si>
    <t>Bella da Paz</t>
  </si>
  <si>
    <t>Ana Luiza Lopes</t>
  </si>
  <si>
    <t>Yan da Cunha</t>
  </si>
  <si>
    <t>Emanuelly Vasconcelos</t>
  </si>
  <si>
    <t>Isadora Caldeira</t>
  </si>
  <si>
    <t>Luana Rocha</t>
  </si>
  <si>
    <t>Diogo Brito</t>
  </si>
  <si>
    <t>Srta. Raquel Freitas</t>
  </si>
  <si>
    <t>Benjamim Mendonça</t>
  </si>
  <si>
    <t>Theo Castro</t>
  </si>
  <si>
    <t>Marcos Vinicius Ribeiro</t>
  </si>
  <si>
    <t>Isabel Almeida</t>
  </si>
  <si>
    <t>Theo Correia</t>
  </si>
  <si>
    <t>Felipe das Neves</t>
  </si>
  <si>
    <t>Srta. Maria Julia Duarte</t>
  </si>
  <si>
    <t>Arthur Miguel Costa</t>
  </si>
  <si>
    <t>Maysa da Luz</t>
  </si>
  <si>
    <t>Maria Fernanda Macedo</t>
  </si>
  <si>
    <t>Fernando Cardoso</t>
  </si>
  <si>
    <t>Ana da Mata</t>
  </si>
  <si>
    <t>Marcela da Conceição</t>
  </si>
  <si>
    <t>Ana Júlia Moura</t>
  </si>
  <si>
    <t>Calebe Alves</t>
  </si>
  <si>
    <t>Eduarda Câmara</t>
  </si>
  <si>
    <t>Hadassa Brito</t>
  </si>
  <si>
    <t>Ana Carolina Nunes</t>
  </si>
  <si>
    <t>Benício Carvalho</t>
  </si>
  <si>
    <t>Isadora Sousa</t>
  </si>
  <si>
    <t>Isadora Sá</t>
  </si>
  <si>
    <t>Vitor Gabriel da Rocha</t>
  </si>
  <si>
    <t>Maria Eduarda Nogueira</t>
  </si>
  <si>
    <t>Caleb Silveira</t>
  </si>
  <si>
    <t>Ana Júlia Melo</t>
  </si>
  <si>
    <t>Eloá Porto</t>
  </si>
  <si>
    <t>Luísa Lopes</t>
  </si>
  <si>
    <t>Ravi Lucca Campos</t>
  </si>
  <si>
    <t>Davi Luiz Ribeiro</t>
  </si>
  <si>
    <t>Eduarda Pimenta</t>
  </si>
  <si>
    <t>Beatriz Caldeira</t>
  </si>
  <si>
    <t>Bianca Carvalho</t>
  </si>
  <si>
    <t>Luiz Gustavo Gomes</t>
  </si>
  <si>
    <t>Vitor Marques</t>
  </si>
  <si>
    <t>Ana Liz Mendes</t>
  </si>
  <si>
    <t>Clara Fogaça</t>
  </si>
  <si>
    <t>Vitor da Rocha</t>
  </si>
  <si>
    <t>Sara Cassiano</t>
  </si>
  <si>
    <t>Thiago da Rosa</t>
  </si>
  <si>
    <t>Vicente Brito</t>
  </si>
  <si>
    <t>Juan da Rosa</t>
  </si>
  <si>
    <t>Luiza Costela</t>
  </si>
  <si>
    <t>Lorenzo Cassiano</t>
  </si>
  <si>
    <t>Yago Sousa</t>
  </si>
  <si>
    <t>Maria Fernanda das Neves</t>
  </si>
  <si>
    <t>Cecilia da Luz</t>
  </si>
  <si>
    <t>João Lucas Correia</t>
  </si>
  <si>
    <t>Thomas Castro</t>
  </si>
  <si>
    <t>Maria Julia Dias</t>
  </si>
  <si>
    <t>João Rios</t>
  </si>
  <si>
    <t>Marcos Vinicius Almeida</t>
  </si>
  <si>
    <t>Maitê Porto</t>
  </si>
  <si>
    <t>Rhavi Vargas</t>
  </si>
  <si>
    <t>Igor Novais</t>
  </si>
  <si>
    <t>Augusto Martins</t>
  </si>
  <si>
    <t>Felipe da Conceição</t>
  </si>
  <si>
    <t>Nina Marques</t>
  </si>
  <si>
    <t>Arthur Miguel Nascimento</t>
  </si>
  <si>
    <t>Brayan Lima</t>
  </si>
  <si>
    <t>Marcos Vinicius Melo</t>
  </si>
  <si>
    <t>Vinicius Teixeira</t>
  </si>
  <si>
    <t>Bryan Cassiano</t>
  </si>
  <si>
    <t>Oliver Farias</t>
  </si>
  <si>
    <t>Apollo Nunes</t>
  </si>
  <si>
    <t>Noah Porto</t>
  </si>
  <si>
    <t>Luiza Rocha</t>
  </si>
  <si>
    <t>Pedro Henrique Borges</t>
  </si>
  <si>
    <t>Rodrigo Fernandes</t>
  </si>
  <si>
    <t>Manuela Mendonça</t>
  </si>
  <si>
    <t>Isabelly Pereira</t>
  </si>
  <si>
    <t>Pietra da Rocha</t>
  </si>
  <si>
    <t>Luna Pimenta</t>
  </si>
  <si>
    <t>Renan Barros</t>
  </si>
  <si>
    <t>Eduarda Peixoto</t>
  </si>
  <si>
    <t>Davi Luiz Cunha</t>
  </si>
  <si>
    <t>João Felipe Peixoto</t>
  </si>
  <si>
    <t>Luiz Felipe Mendes</t>
  </si>
  <si>
    <t>Levi Nogueira</t>
  </si>
  <si>
    <t>Yasmin Ferreira</t>
  </si>
  <si>
    <t>Vinicius Pimenta</t>
  </si>
  <si>
    <t>Luana Farias</t>
  </si>
  <si>
    <t>Agatha Mendonça</t>
  </si>
  <si>
    <t>Rafael Mendes</t>
  </si>
  <si>
    <t>Kaique Machado</t>
  </si>
  <si>
    <t>Vitor Hugo Freitas</t>
  </si>
  <si>
    <t>Leandro Silveira</t>
  </si>
  <si>
    <t>Bruno Costela</t>
  </si>
  <si>
    <t>Lucca Castro</t>
  </si>
  <si>
    <t>Lunna Nascimento</t>
  </si>
  <si>
    <t>Maria Isis Novais</t>
  </si>
  <si>
    <t>Bento da Cruz</t>
  </si>
  <si>
    <t>Sr. João Felipe Araújo</t>
  </si>
  <si>
    <t>Henry da Rosa</t>
  </si>
  <si>
    <t>Emilly Rezende</t>
  </si>
  <si>
    <t>Rafael Pereira</t>
  </si>
  <si>
    <t>Rodrigo Duarte</t>
  </si>
  <si>
    <t>Isabella Cavalcante</t>
  </si>
  <si>
    <t>Clarice Lima</t>
  </si>
  <si>
    <t>Otávio Casa Grande</t>
  </si>
  <si>
    <t>Guilherme Fonseca</t>
  </si>
  <si>
    <t>Gael Ribeiro</t>
  </si>
  <si>
    <t>Guilherme Barbosa</t>
  </si>
  <si>
    <t>Gabriela Araújo</t>
  </si>
  <si>
    <t>Thiago da Rocha</t>
  </si>
  <si>
    <t>Lívia da Cruz</t>
  </si>
  <si>
    <t>Ana Lívia da Cunha</t>
  </si>
  <si>
    <t>João Pedro Costa</t>
  </si>
  <si>
    <t>Eduardo da Mota</t>
  </si>
  <si>
    <t>Lorenzo Abreu</t>
  </si>
  <si>
    <t>Gabrielly Dias</t>
  </si>
  <si>
    <t>Ayla Leão</t>
  </si>
  <si>
    <t>Olivia Mendes</t>
  </si>
  <si>
    <t>Maria Clara Rios</t>
  </si>
  <si>
    <t>Laura Costela</t>
  </si>
  <si>
    <t>Beatriz Costela</t>
  </si>
  <si>
    <t>Ana Carolina Sousa</t>
  </si>
  <si>
    <t>Maria Julia Fernandes</t>
  </si>
  <si>
    <t>Luiza Andrade</t>
  </si>
  <si>
    <t>Sara das Neves</t>
  </si>
  <si>
    <t>Henry da Paz</t>
  </si>
  <si>
    <t>Nina Melo</t>
  </si>
  <si>
    <t>Mariana Cavalcante</t>
  </si>
  <si>
    <t>Anthony Mendonça</t>
  </si>
  <si>
    <t>Henrique Cunha</t>
  </si>
  <si>
    <t>Pedro Henrique Garcia</t>
  </si>
  <si>
    <t>Diego Nunes</t>
  </si>
  <si>
    <t>Luísa Pimenta</t>
  </si>
  <si>
    <t>Matheus Aparecida</t>
  </si>
  <si>
    <t>Bruna Guerra</t>
  </si>
  <si>
    <t>Arthur Miguel Novaes</t>
  </si>
  <si>
    <t>Maria Júlia Rodrigues</t>
  </si>
  <si>
    <t>Milena Castro</t>
  </si>
  <si>
    <t>Dr. Vitor Hugo Fogaça</t>
  </si>
  <si>
    <t>Lorena Oliveira</t>
  </si>
  <si>
    <t>Sabrina Brito</t>
  </si>
  <si>
    <t>Joana Moreira</t>
  </si>
  <si>
    <t>Dr. Ravi Gomes</t>
  </si>
  <si>
    <t>João Gabriel Barbosa</t>
  </si>
  <si>
    <t>Alícia Andrade</t>
  </si>
  <si>
    <t>Liam Pereira</t>
  </si>
  <si>
    <t>Lucas Pinto</t>
  </si>
  <si>
    <t>Alexandre Nascimento</t>
  </si>
  <si>
    <t>Levi Vieira</t>
  </si>
  <si>
    <t>Luiz Gustavo Andrade</t>
  </si>
  <si>
    <t>José Campos</t>
  </si>
  <si>
    <t>Enzo Gabriel Costela</t>
  </si>
  <si>
    <t>Noah da Luz</t>
  </si>
  <si>
    <t>Aylla Freitas</t>
  </si>
  <si>
    <t>Fernanda da Cruz</t>
  </si>
  <si>
    <t>Alice Mendonça</t>
  </si>
  <si>
    <t>Mariane Aparecida</t>
  </si>
  <si>
    <t>Nicole Cunha</t>
  </si>
  <si>
    <t>Clara Nogueira</t>
  </si>
  <si>
    <t>Clarice Montenegro</t>
  </si>
  <si>
    <t>Otávio Monteiro</t>
  </si>
  <si>
    <t>Augusto Leão</t>
  </si>
  <si>
    <t>Cecilia Azevedo</t>
  </si>
  <si>
    <t>Paulo Camargo</t>
  </si>
  <si>
    <t>Yasmin Melo</t>
  </si>
  <si>
    <t>Léo Aparecida</t>
  </si>
  <si>
    <t>Pedro da Paz</t>
  </si>
  <si>
    <t>Bernardo Nunes</t>
  </si>
  <si>
    <t>Vitor Rios</t>
  </si>
  <si>
    <t>Davi Vieira</t>
  </si>
  <si>
    <t>Nina Machado</t>
  </si>
  <si>
    <t>Luara da Cunha</t>
  </si>
  <si>
    <t>Antonella Correia</t>
  </si>
  <si>
    <t>Arthur Miguel Moreira</t>
  </si>
  <si>
    <t>Kevin Freitas</t>
  </si>
  <si>
    <t>Gabrielly Martins</t>
  </si>
  <si>
    <t>Ravi Campos</t>
  </si>
  <si>
    <t>Heloisa Nogueira</t>
  </si>
  <si>
    <t>José Pedro Azevedo</t>
  </si>
  <si>
    <t>Letícia Oliveira</t>
  </si>
  <si>
    <t>Asafe Sales</t>
  </si>
  <si>
    <t>Ryan Mendes</t>
  </si>
  <si>
    <t>Ryan Machado</t>
  </si>
  <si>
    <t>Ana Julia Gonçalves</t>
  </si>
  <si>
    <t>Rafaela Duarte</t>
  </si>
  <si>
    <t>Agatha Sá</t>
  </si>
  <si>
    <t>Yago Santos</t>
  </si>
  <si>
    <t>Lucca Santos</t>
  </si>
  <si>
    <t>Mariana Azevedo</t>
  </si>
  <si>
    <t>Vitor Santos</t>
  </si>
  <si>
    <t>Sophie Oliveira</t>
  </si>
  <si>
    <t>Luna Câmara</t>
  </si>
  <si>
    <t>Valentim Pereira</t>
  </si>
  <si>
    <t>Cecilia Martins</t>
  </si>
  <si>
    <t>Ana Clara Monteiro</t>
  </si>
  <si>
    <t>Luigi Viana</t>
  </si>
  <si>
    <t>Vitor Hugo Aparecida</t>
  </si>
  <si>
    <t>Ana Vitória Duarte</t>
  </si>
  <si>
    <t>Clarice da Mota</t>
  </si>
  <si>
    <t>Caio Pimenta</t>
  </si>
  <si>
    <t>Raquel da Mota</t>
  </si>
  <si>
    <t>José Jesus</t>
  </si>
  <si>
    <t>Nathan Sampaio</t>
  </si>
  <si>
    <t>Caroline Brito</t>
  </si>
  <si>
    <t>Raquel Cunha</t>
  </si>
  <si>
    <t>Ana Lívia Araújo</t>
  </si>
  <si>
    <t>Sarah da Rocha</t>
  </si>
  <si>
    <t>Fernanda Azevedo</t>
  </si>
  <si>
    <t>Augusto Rodrigues</t>
  </si>
  <si>
    <t>Maria Rezende</t>
  </si>
  <si>
    <t>Davi Vargas</t>
  </si>
  <si>
    <t>Ana Júlia Siqueira</t>
  </si>
  <si>
    <t>Agatha Martins</t>
  </si>
  <si>
    <t>Raquel da Cruz</t>
  </si>
  <si>
    <t>Bella Melo</t>
  </si>
  <si>
    <t>Isabel Novaes</t>
  </si>
  <si>
    <t>Jade Alves</t>
  </si>
  <si>
    <t>Maria Flor Montenegro</t>
  </si>
  <si>
    <t>Letícia Aparecida</t>
  </si>
  <si>
    <t>Enrico Sousa</t>
  </si>
  <si>
    <t>Gabriela Souza</t>
  </si>
  <si>
    <t>Ayla Moraes</t>
  </si>
  <si>
    <t>Alexia Pimenta</t>
  </si>
  <si>
    <t>Benjamim da Mota</t>
  </si>
  <si>
    <t>Maria Sophia Novaes</t>
  </si>
  <si>
    <t>Mariana Farias</t>
  </si>
  <si>
    <t>Eduarda Fernandes</t>
  </si>
  <si>
    <t>Gabrielly Porto</t>
  </si>
  <si>
    <t>Brayan Novais</t>
  </si>
  <si>
    <t>Luiz Gustavo Souza</t>
  </si>
  <si>
    <t>Davi Miguel Pimenta</t>
  </si>
  <si>
    <t>Aurora Sousa</t>
  </si>
  <si>
    <t>Ana Cecília Marques</t>
  </si>
  <si>
    <t>Fernanda Mendonça</t>
  </si>
  <si>
    <t>Gabriel Cassiano</t>
  </si>
  <si>
    <t>Evelyn Ferreira</t>
  </si>
  <si>
    <t>Ana Lívia Aragão</t>
  </si>
  <si>
    <t>Bella Barbosa</t>
  </si>
  <si>
    <t>Mariane Brito</t>
  </si>
  <si>
    <t>Maya Moreira</t>
  </si>
  <si>
    <t>Maria Laura Sousa</t>
  </si>
  <si>
    <t>Laura da Rocha</t>
  </si>
  <si>
    <t>Igor Aparecida</t>
  </si>
  <si>
    <t>Caleb Machado</t>
  </si>
  <si>
    <t>Kaique da Conceição</t>
  </si>
  <si>
    <t>Ravy Câmara</t>
  </si>
  <si>
    <t>Rafaela Cavalcanti</t>
  </si>
  <si>
    <t>Cecilia Montenegro</t>
  </si>
  <si>
    <t>Eloah Peixoto</t>
  </si>
  <si>
    <t>Sr. Ravi da Luz</t>
  </si>
  <si>
    <t>Catarina Carvalho</t>
  </si>
  <si>
    <t>Davi Lucas Machado</t>
  </si>
  <si>
    <t>Pedro Miguel Jesus</t>
  </si>
  <si>
    <t>Anthony Camargo</t>
  </si>
  <si>
    <t>Zoe Farias</t>
  </si>
  <si>
    <t>Lorena Pastor</t>
  </si>
  <si>
    <t>Theodoro Garcia</t>
  </si>
  <si>
    <t>Maria Liz Monteiro</t>
  </si>
  <si>
    <t>Dom Silveira</t>
  </si>
  <si>
    <t>Pietra Ferreira</t>
  </si>
  <si>
    <t>Esther Nascimento</t>
  </si>
  <si>
    <t>Melina Araújo</t>
  </si>
  <si>
    <t>Julia Macedo</t>
  </si>
  <si>
    <t>Léo Sampaio</t>
  </si>
  <si>
    <t>Joana Alves</t>
  </si>
  <si>
    <t>Benício Novais</t>
  </si>
  <si>
    <t>Stella Cardoso</t>
  </si>
  <si>
    <t>Laura Araújo</t>
  </si>
  <si>
    <t>Valentim Silveira</t>
  </si>
  <si>
    <t>Larissa Costela</t>
  </si>
  <si>
    <t>Erick Vargas</t>
  </si>
  <si>
    <t>Maitê Camargo</t>
  </si>
  <si>
    <t>Ana Vitória Teixeira</t>
  </si>
  <si>
    <t>Carolina Cassiano</t>
  </si>
  <si>
    <t>Sarah Cassiano</t>
  </si>
  <si>
    <t>Ana Vitória Souza</t>
  </si>
  <si>
    <t>Davi Luiz da Rocha</t>
  </si>
  <si>
    <t>Gabrielly Duarte</t>
  </si>
  <si>
    <t>Rebeca Melo</t>
  </si>
  <si>
    <t>Manuella Peixoto</t>
  </si>
  <si>
    <t>Gabriel Siqueira</t>
  </si>
  <si>
    <t>João Guilherme Albuquerque</t>
  </si>
  <si>
    <t>Apollo Aragão</t>
  </si>
  <si>
    <t>Marcelo da Paz</t>
  </si>
  <si>
    <t>Maria Alice Novaes</t>
  </si>
  <si>
    <t>Davi Miguel Cavalcante</t>
  </si>
  <si>
    <t>Caio Moreira</t>
  </si>
  <si>
    <t>Natália Cunha</t>
  </si>
  <si>
    <t>Bruna Sá</t>
  </si>
  <si>
    <t>José Miguel Silveira</t>
  </si>
  <si>
    <t>Luiza Cardoso</t>
  </si>
  <si>
    <t>Sofia Mendonça</t>
  </si>
  <si>
    <t>Isabela Oliveira</t>
  </si>
  <si>
    <t>Ravi Lucca Novais</t>
  </si>
  <si>
    <t>Luan Campos</t>
  </si>
  <si>
    <t>Emanuella Martins</t>
  </si>
  <si>
    <t>Laís Sampaio</t>
  </si>
  <si>
    <t>Maya Freitas</t>
  </si>
  <si>
    <t>Ana Cecília Borges</t>
  </si>
  <si>
    <t>Sabrina Cavalcanti</t>
  </si>
  <si>
    <t>Fernanda Barbosa</t>
  </si>
  <si>
    <t>Eduardo Cassiano</t>
  </si>
  <si>
    <t>Daniela da Costa</t>
  </si>
  <si>
    <t>Olívia Pinto</t>
  </si>
  <si>
    <t>Mariana Marques</t>
  </si>
  <si>
    <t>Davi Câmara</t>
  </si>
  <si>
    <t>Ana Liz Gonçalves</t>
  </si>
  <si>
    <t>Vitória da Mota</t>
  </si>
  <si>
    <t>Emilly Mendonça</t>
  </si>
  <si>
    <t>Theodoro Siqueira</t>
  </si>
  <si>
    <t>Anthony Gabriel Camargo</t>
  </si>
  <si>
    <t>Diego Rezende</t>
  </si>
  <si>
    <t>Giovanna Mendes</t>
  </si>
  <si>
    <t>Valentim Costa</t>
  </si>
  <si>
    <t>Lunna Souza</t>
  </si>
  <si>
    <t>Marcos Vinicius Costela</t>
  </si>
  <si>
    <t>Ana Beatriz Cavalcante</t>
  </si>
  <si>
    <t>Diego Marques</t>
  </si>
  <si>
    <t>Ryan Pimenta</t>
  </si>
  <si>
    <t>Erick Melo</t>
  </si>
  <si>
    <t>Yan Marques</t>
  </si>
  <si>
    <t>Ana Cecília Santos</t>
  </si>
  <si>
    <t>Rhavi Campos</t>
  </si>
  <si>
    <t>Mariane Moraes</t>
  </si>
  <si>
    <t>Léo Melo</t>
  </si>
  <si>
    <t>Vitor Castro</t>
  </si>
  <si>
    <t>Davi Lucca Moraes</t>
  </si>
  <si>
    <t>Luiz Henrique Pereira</t>
  </si>
  <si>
    <t>Davi Novaes</t>
  </si>
  <si>
    <t>Davi Lucas Costa</t>
  </si>
  <si>
    <t>Srta. Clarice Moreira</t>
  </si>
  <si>
    <t>Alice da Luz</t>
  </si>
  <si>
    <t>Luiz Gustavo Cunha</t>
  </si>
  <si>
    <t>Marcos Vinicius Câmara</t>
  </si>
  <si>
    <t>Vicente Cavalcante</t>
  </si>
  <si>
    <t>Benjamim Siqueira</t>
  </si>
  <si>
    <t>Gustavo Pires</t>
  </si>
  <si>
    <t>Ana Laura da Rocha</t>
  </si>
  <si>
    <t>Sarah Correia</t>
  </si>
  <si>
    <t>Miguel Rios</t>
  </si>
  <si>
    <t>Ana Vitória Silveira</t>
  </si>
  <si>
    <t>Alice Abreu</t>
  </si>
  <si>
    <t>Ryan Rodrigues</t>
  </si>
  <si>
    <t>João Lucas Duarte</t>
  </si>
  <si>
    <t>Heloisa Camargo</t>
  </si>
  <si>
    <t>Joaquim da Luz</t>
  </si>
  <si>
    <t>João Guilherme Pacheco</t>
  </si>
  <si>
    <t>Ana Luiza Casa Grande</t>
  </si>
  <si>
    <t>Yago Borges</t>
  </si>
  <si>
    <t>Dom Martins</t>
  </si>
  <si>
    <t>João Pedro Alves</t>
  </si>
  <si>
    <t>Maria Eduarda Moraes</t>
  </si>
  <si>
    <t>Bianca Oliveira</t>
  </si>
  <si>
    <t>Erick da Costa</t>
  </si>
  <si>
    <t>João Lucas Fogaça</t>
  </si>
  <si>
    <t>Sr. Pedro Lucas Montenegro</t>
  </si>
  <si>
    <t>Samuel da Costa</t>
  </si>
  <si>
    <t>Ana Porto</t>
  </si>
  <si>
    <t>Mariah Almeida</t>
  </si>
  <si>
    <t>Leandro Fernandes</t>
  </si>
  <si>
    <t>José Miguel da Paz</t>
  </si>
  <si>
    <t>Arthur Vasconcelos</t>
  </si>
  <si>
    <t>Arthur Gabriel Fogaça</t>
  </si>
  <si>
    <t>Gael da Luz</t>
  </si>
  <si>
    <t>Rafaela Castro</t>
  </si>
  <si>
    <t>Ravi Viana</t>
  </si>
  <si>
    <t>Benjamin Brito</t>
  </si>
  <si>
    <t>Juliana Garcia</t>
  </si>
  <si>
    <t>Cauê Araújo</t>
  </si>
  <si>
    <t>Maria Silva</t>
  </si>
  <si>
    <t>Stella Gonçalves</t>
  </si>
  <si>
    <t>Eduarda Jesus</t>
  </si>
  <si>
    <t>Camila das Neves</t>
  </si>
  <si>
    <t>Gabrielly Gonçalves</t>
  </si>
  <si>
    <t>Clarice Barbosa</t>
  </si>
  <si>
    <t>Bella Farias</t>
  </si>
  <si>
    <t>Raul Casa Grande</t>
  </si>
  <si>
    <t>Matteo Moraes</t>
  </si>
  <si>
    <t>Kamilly Fernandes</t>
  </si>
  <si>
    <t>Ana Julia Cassiano</t>
  </si>
  <si>
    <t>Bento Mendes</t>
  </si>
  <si>
    <t>Maria Liz Alves</t>
  </si>
  <si>
    <t>Vitor Nunes</t>
  </si>
  <si>
    <t>Daniela Carvalho</t>
  </si>
  <si>
    <t>Elisa Barbosa</t>
  </si>
  <si>
    <t>Enzo Gabriel Camargo</t>
  </si>
  <si>
    <t>Valentim Barros</t>
  </si>
  <si>
    <t>Anthony Ferreira</t>
  </si>
  <si>
    <t>Antônio Aparecida</t>
  </si>
  <si>
    <t>João Pedro Cavalcanti</t>
  </si>
  <si>
    <t>Maria Alice da Mata</t>
  </si>
  <si>
    <t>Maria Alice Macedo</t>
  </si>
  <si>
    <t>Pedro Machado</t>
  </si>
  <si>
    <t>Maria Isis Lima</t>
  </si>
  <si>
    <t>Evelyn Casa Grande</t>
  </si>
  <si>
    <t>Ana Liz Souza</t>
  </si>
  <si>
    <t>Ana Júlia Farias</t>
  </si>
  <si>
    <t>Vitor Hugo Correia</t>
  </si>
  <si>
    <t>Benjamim Costela</t>
  </si>
  <si>
    <t>Jade Dias</t>
  </si>
  <si>
    <t>Benicio Fogaça</t>
  </si>
  <si>
    <t>Carolina Moura</t>
  </si>
  <si>
    <t>Ana Luiza Rezende</t>
  </si>
  <si>
    <t>Luiza da Luz</t>
  </si>
  <si>
    <t>Anthony Cassiano</t>
  </si>
  <si>
    <t>Gabriela Novais</t>
  </si>
  <si>
    <t>Mateus Campos</t>
  </si>
  <si>
    <t>Brayan Fernandes</t>
  </si>
  <si>
    <t>Pietra Teixeira</t>
  </si>
  <si>
    <t>Milena Macedo</t>
  </si>
  <si>
    <t>Oliver Garcia</t>
  </si>
  <si>
    <t>Enzo Gabriel Porto</t>
  </si>
  <si>
    <t>Evelyn Silva</t>
  </si>
  <si>
    <t>Antônio Novais</t>
  </si>
  <si>
    <t>Théo da Rocha</t>
  </si>
  <si>
    <t>Evelyn Monteiro</t>
  </si>
  <si>
    <t>Mariana Lopes</t>
  </si>
  <si>
    <t>Gael Camargo</t>
  </si>
  <si>
    <t>Cauã Vargas</t>
  </si>
  <si>
    <t>Guilherme Mendonça</t>
  </si>
  <si>
    <t>Maria Cecília Castro</t>
  </si>
  <si>
    <t>Rafael Novaes</t>
  </si>
  <si>
    <t>Ayla Aragão</t>
  </si>
  <si>
    <t>João Guilherme Nogueira</t>
  </si>
  <si>
    <t>Davi Lima</t>
  </si>
  <si>
    <t>Paulo Costa</t>
  </si>
  <si>
    <t>João Aparecida</t>
  </si>
  <si>
    <t>Yasmin Cavalcanti</t>
  </si>
  <si>
    <t>João Lucas Guerra</t>
  </si>
  <si>
    <t>Leonardo Araújo</t>
  </si>
  <si>
    <t>Pedro Lucas Castro</t>
  </si>
  <si>
    <t>Henrique Novais</t>
  </si>
  <si>
    <t>Luigi Monteiro</t>
  </si>
  <si>
    <t>Bruno Souza</t>
  </si>
  <si>
    <t>Ana Sophia da Mata</t>
  </si>
  <si>
    <t>Sra. Ayla Nunes</t>
  </si>
  <si>
    <t>Miguel Nunes</t>
  </si>
  <si>
    <t>Isabella Monteiro</t>
  </si>
  <si>
    <t>Matheus Cavalcanti</t>
  </si>
  <si>
    <t>Ayla Cavalcante</t>
  </si>
  <si>
    <t>Bella Nascimento</t>
  </si>
  <si>
    <t>Lucas Peixoto</t>
  </si>
  <si>
    <t>Maria Helena Ferreira</t>
  </si>
  <si>
    <t>Ana Sophia Peixoto</t>
  </si>
  <si>
    <t>Ana Sophia Borges</t>
  </si>
  <si>
    <t>Antonella Melo</t>
  </si>
  <si>
    <t>Diogo Pastor</t>
  </si>
  <si>
    <t>Arthur Gabriel Abreu</t>
  </si>
  <si>
    <t>Dante da Conceição</t>
  </si>
  <si>
    <t>Vitor Hugo Mendes</t>
  </si>
  <si>
    <t>Levi Abreu</t>
  </si>
  <si>
    <t>Isis Correia</t>
  </si>
  <si>
    <t>Thiago Souza</t>
  </si>
  <si>
    <t>Rafael Barros</t>
  </si>
  <si>
    <t>Maria Clara Costela</t>
  </si>
  <si>
    <t>Maria Julia Araújo</t>
  </si>
  <si>
    <t>Sofia Silveira</t>
  </si>
  <si>
    <t>Maria Laura Nunes</t>
  </si>
  <si>
    <t>Rebeca Farias</t>
  </si>
  <si>
    <t>Maria Vitória Carvalho</t>
  </si>
  <si>
    <t>Eduarda Cavalcante</t>
  </si>
  <si>
    <t>Rael da Luz</t>
  </si>
  <si>
    <t>Enrico Pinto</t>
  </si>
  <si>
    <t>Cecilia Casa Grande</t>
  </si>
  <si>
    <t>Isaque Sá</t>
  </si>
  <si>
    <t>Milena da Conceição</t>
  </si>
  <si>
    <t>Eduardo Martins</t>
  </si>
  <si>
    <t>Mateus Sales</t>
  </si>
  <si>
    <t>Olivia Marques</t>
  </si>
  <si>
    <t>Rafael das Neves</t>
  </si>
  <si>
    <t>Raul Macedo</t>
  </si>
  <si>
    <t>Ryan Fonseca</t>
  </si>
  <si>
    <t>Rebeca Cunha</t>
  </si>
  <si>
    <t>Theodoro Cardoso</t>
  </si>
  <si>
    <t>Luiz Felipe Araújo</t>
  </si>
  <si>
    <t>Bárbara Leão</t>
  </si>
  <si>
    <t>Henrique Aparecida</t>
  </si>
  <si>
    <t>Henrique Alves</t>
  </si>
  <si>
    <t>Jade Moreira</t>
  </si>
  <si>
    <t>Joana Pires</t>
  </si>
  <si>
    <t>Dra. Bella Nunes</t>
  </si>
  <si>
    <t>João Lucas da Paz</t>
  </si>
  <si>
    <t>Luna Barros</t>
  </si>
  <si>
    <t>Maria Luiza Costela</t>
  </si>
  <si>
    <t>Arthur Miguel Gomes</t>
  </si>
  <si>
    <t>Ísis Costela</t>
  </si>
  <si>
    <t>Matheus Barbosa</t>
  </si>
  <si>
    <t>Luiz Otávio Rios</t>
  </si>
  <si>
    <t>Laura Nogueira</t>
  </si>
  <si>
    <t>Léo da Mota</t>
  </si>
  <si>
    <t>Letícia Rios</t>
  </si>
  <si>
    <t>Davi Luiz Barbosa</t>
  </si>
  <si>
    <t>Joaquim Abreu</t>
  </si>
  <si>
    <t>Maria Laura Sá</t>
  </si>
  <si>
    <t>Danilo Novaes</t>
  </si>
  <si>
    <t>Milena Moura</t>
  </si>
  <si>
    <t>Antonella Albuquerque</t>
  </si>
  <si>
    <t>Olivia da Luz</t>
  </si>
  <si>
    <t>Sr. Ravi Lucca Jesus</t>
  </si>
  <si>
    <t>Dom da Rosa</t>
  </si>
  <si>
    <t>Enzo Gabriel da Conceição</t>
  </si>
  <si>
    <t>Lunna Guerra</t>
  </si>
  <si>
    <t>Stephany Cardoso</t>
  </si>
  <si>
    <t>Apollo Fogaça</t>
  </si>
  <si>
    <t>Bárbara Pimenta</t>
  </si>
  <si>
    <t>Gael Henrique Lima</t>
  </si>
  <si>
    <t>Arthur Miguel Vargas</t>
  </si>
  <si>
    <t>Isis Pires</t>
  </si>
  <si>
    <t>Joana Pereira</t>
  </si>
  <si>
    <t>Eloah da Rocha</t>
  </si>
  <si>
    <t>Anna Liz Pimenta</t>
  </si>
  <si>
    <t>Vinícius Siqueira</t>
  </si>
  <si>
    <t>Davi Luiz Freitas</t>
  </si>
  <si>
    <t>Thiago Nascimento</t>
  </si>
  <si>
    <t>Renan Nascimento</t>
  </si>
  <si>
    <t>Ana Vitória Melo</t>
  </si>
  <si>
    <t>Alexandre Novais</t>
  </si>
  <si>
    <t>Oliver Castro</t>
  </si>
  <si>
    <t>Sabrina Barbosa</t>
  </si>
  <si>
    <t>Luigi Pastor</t>
  </si>
  <si>
    <t>Milena Oliveira</t>
  </si>
  <si>
    <t>Henrique Ferreira</t>
  </si>
  <si>
    <t>Bella Cassiano</t>
  </si>
  <si>
    <t>Eloah Cardoso</t>
  </si>
  <si>
    <t>Maria Julia Abreu</t>
  </si>
  <si>
    <t>Maria Helena Cirino</t>
  </si>
  <si>
    <t>Lorena Mendonça</t>
  </si>
  <si>
    <t>Amanda Souza</t>
  </si>
  <si>
    <t>Noah Sales</t>
  </si>
  <si>
    <t>Eduarda Aparecida</t>
  </si>
  <si>
    <t>Sra. Maria Laura Garcia</t>
  </si>
  <si>
    <t>Lavínia Marques</t>
  </si>
  <si>
    <t>Cauã Sales</t>
  </si>
  <si>
    <t>Letícia Câmara</t>
  </si>
  <si>
    <t>Melina Brito</t>
  </si>
  <si>
    <t>Emanuel da Luz</t>
  </si>
  <si>
    <t>Hadassa Mendes</t>
  </si>
  <si>
    <t>Yago Albuquerque</t>
  </si>
  <si>
    <t>Ísis Moura</t>
  </si>
  <si>
    <t>Eloah Nascimento</t>
  </si>
  <si>
    <t>Levi das Neves</t>
  </si>
  <si>
    <t>Henrique Mendes</t>
  </si>
  <si>
    <t>Leonardo Freitas</t>
  </si>
  <si>
    <t>Mathias Pinto</t>
  </si>
  <si>
    <t>Yan Peixoto</t>
  </si>
  <si>
    <t>Bella Cardoso</t>
  </si>
  <si>
    <t>Arthur Gabriel Freitas</t>
  </si>
  <si>
    <t>Nina Albuquerque</t>
  </si>
  <si>
    <t>Davi Lucca Lopes</t>
  </si>
  <si>
    <t>Henrique Viana</t>
  </si>
  <si>
    <t>Rael Pinto</t>
  </si>
  <si>
    <t>Mariah Azevedo</t>
  </si>
  <si>
    <t>Melissa Freitas</t>
  </si>
  <si>
    <t>Vinicius Leão</t>
  </si>
  <si>
    <t>Srta. Maria Alice Farias</t>
  </si>
  <si>
    <t>Lívia Aparecida</t>
  </si>
  <si>
    <t>Murilo Peixoto</t>
  </si>
  <si>
    <t>Anthony Gabriel Machado</t>
  </si>
  <si>
    <t>Maria Júlia Sales</t>
  </si>
  <si>
    <t>Maria Luísa Pereira</t>
  </si>
  <si>
    <t>Sarah Souza</t>
  </si>
  <si>
    <t>Vicente Novaes</t>
  </si>
  <si>
    <t>Mariah da Cruz</t>
  </si>
  <si>
    <t>Diogo Freitas</t>
  </si>
  <si>
    <t>Anthony Nascimento</t>
  </si>
  <si>
    <t>Juan Moura</t>
  </si>
  <si>
    <t>João Gabriel Moreira</t>
  </si>
  <si>
    <t>Davi Miguel Pastor</t>
  </si>
  <si>
    <t>Larissa Macedo</t>
  </si>
  <si>
    <t>Daniel Novaes</t>
  </si>
  <si>
    <t>Pietra Monteiro</t>
  </si>
  <si>
    <t>Ana Julia da Rocha</t>
  </si>
  <si>
    <t>Rael Ferreira</t>
  </si>
  <si>
    <t>Ana Liz Azevedo</t>
  </si>
  <si>
    <t>João Gabriel Araújo</t>
  </si>
  <si>
    <t>Cecília Martins</t>
  </si>
  <si>
    <t>Letícia Moreira</t>
  </si>
  <si>
    <t>Daniela Souza</t>
  </si>
  <si>
    <t>Cauã Duarte</t>
  </si>
  <si>
    <t>Olivia Cavalcanti</t>
  </si>
  <si>
    <t>Henry Gabriel Mendonça</t>
  </si>
  <si>
    <t>Daniel da Costa</t>
  </si>
  <si>
    <t>Brenda Silveira</t>
  </si>
  <si>
    <t>Théo Carvalho</t>
  </si>
  <si>
    <t>Ana Liz das Neves</t>
  </si>
  <si>
    <t>Dom Pires</t>
  </si>
  <si>
    <t>Yago Fogaça</t>
  </si>
  <si>
    <t>Maria Sophia Aragão</t>
  </si>
  <si>
    <t>Sara Sousa</t>
  </si>
  <si>
    <t>Heloisa Pacheco</t>
  </si>
  <si>
    <t>Giovanna Moreira</t>
  </si>
  <si>
    <t>Clarice Vasconcelos</t>
  </si>
  <si>
    <t>Alana Farias</t>
  </si>
  <si>
    <t>Amanda Sales</t>
  </si>
  <si>
    <t>Eloah Pinto</t>
  </si>
  <si>
    <t>Isis Sampaio</t>
  </si>
  <si>
    <t>Ryan Borges</t>
  </si>
  <si>
    <t>Gustavo Moura</t>
  </si>
  <si>
    <t>Gustavo Cassiano</t>
  </si>
  <si>
    <t>João Lucas Fernandes</t>
  </si>
  <si>
    <t>Bruno Alves</t>
  </si>
  <si>
    <t>Gustavo da Rosa</t>
  </si>
  <si>
    <t>Alexia Martins</t>
  </si>
  <si>
    <t>Oliver Pastor</t>
  </si>
  <si>
    <t>Luiz Felipe da Cunha</t>
  </si>
  <si>
    <t>Sara Peixoto</t>
  </si>
  <si>
    <t>Emanuelly Rodrigues</t>
  </si>
  <si>
    <t>Ana Carolina Fogaça</t>
  </si>
  <si>
    <t>Miguel Brito</t>
  </si>
  <si>
    <t>Eloah Correia</t>
  </si>
  <si>
    <t>Noah Mendonça</t>
  </si>
  <si>
    <t>Joana Pacheco</t>
  </si>
  <si>
    <t>Vinicius Cardoso</t>
  </si>
  <si>
    <t>Natália Lopes</t>
  </si>
  <si>
    <t>Isabel Campos</t>
  </si>
  <si>
    <t>Maria Eduarda Peixoto</t>
  </si>
  <si>
    <t>Isabela Martins</t>
  </si>
  <si>
    <t>Carolina da Rosa</t>
  </si>
  <si>
    <t>Dra. Olívia Guerra</t>
  </si>
  <si>
    <t>Antonella Monteiro</t>
  </si>
  <si>
    <t>Enrico Gonçalves</t>
  </si>
  <si>
    <t>Luna Pacheco</t>
  </si>
  <si>
    <t>Zoe Ramos</t>
  </si>
  <si>
    <t>Zoe da Cruz</t>
  </si>
  <si>
    <t>Maria Alice Fonseca</t>
  </si>
  <si>
    <t>Oliver da Conceição</t>
  </si>
  <si>
    <t>Dr. Vitor Montenegro</t>
  </si>
  <si>
    <t>Yago Fernandes</t>
  </si>
  <si>
    <t>Dom Fonseca</t>
  </si>
  <si>
    <t>Gael Henrique Rios</t>
  </si>
  <si>
    <t>Gabriel Macedo</t>
  </si>
  <si>
    <t>Asafe Cavalcante</t>
  </si>
  <si>
    <t>Leonardo Moraes</t>
  </si>
  <si>
    <t>Henry Cirino</t>
  </si>
  <si>
    <t>Dr. Mateus Teixeira</t>
  </si>
  <si>
    <t>Carlos Eduardo Alves</t>
  </si>
  <si>
    <t>Aylla Aragão</t>
  </si>
  <si>
    <t>Davi Lucas Aragão</t>
  </si>
  <si>
    <t>Carlos Eduardo Câmara</t>
  </si>
  <si>
    <t>Ana Beatriz Santos</t>
  </si>
  <si>
    <t>Lucas Gabriel Rezende</t>
  </si>
  <si>
    <t>Theo Brito</t>
  </si>
  <si>
    <t>Luiz Fernando da Mata</t>
  </si>
  <si>
    <t>Esther Siqueira</t>
  </si>
  <si>
    <t>Ana Liz Cavalcanti</t>
  </si>
  <si>
    <t>Maria Júlia Vieira</t>
  </si>
  <si>
    <t>Ana Carolina Gonçalves</t>
  </si>
  <si>
    <t>Sr. Eduardo Araújo</t>
  </si>
  <si>
    <t>Caleb Silva</t>
  </si>
  <si>
    <t>Eduardo Marques</t>
  </si>
  <si>
    <t>Lara da Rosa</t>
  </si>
  <si>
    <t>Leonardo Moreira</t>
  </si>
  <si>
    <t>Ryan Cassiano</t>
  </si>
  <si>
    <t>Diego Pinto</t>
  </si>
  <si>
    <t>Anna Liz Silveira</t>
  </si>
  <si>
    <t>Bárbara Ferreira</t>
  </si>
  <si>
    <t>Maria Fernanda Porto</t>
  </si>
  <si>
    <t>Catarina Pimenta</t>
  </si>
  <si>
    <t>Valentina das Neves</t>
  </si>
  <si>
    <t>Maria Julia Casa Grande</t>
  </si>
  <si>
    <t>Arthur Miguel Duarte</t>
  </si>
  <si>
    <t>Theodoro Cunha</t>
  </si>
  <si>
    <t>Cecilia Aparecida</t>
  </si>
  <si>
    <t>Helena Abreu</t>
  </si>
  <si>
    <t>Breno Ferreira</t>
  </si>
  <si>
    <t>Rafaela Vieira</t>
  </si>
  <si>
    <t>Daniela Cassiano</t>
  </si>
  <si>
    <t>Ana Vitória Novaes</t>
  </si>
  <si>
    <t>Anna Liz Ferreira</t>
  </si>
  <si>
    <t>Isabelly Cassiano</t>
  </si>
  <si>
    <t>Yuri da Rocha</t>
  </si>
  <si>
    <t>Letícia Borges</t>
  </si>
  <si>
    <t>Gabriela da Mota</t>
  </si>
  <si>
    <t>Gabriel Costa</t>
  </si>
  <si>
    <t>Otávio Gomes</t>
  </si>
  <si>
    <t>Lavínia das Neves</t>
  </si>
  <si>
    <t>Rebeca Leão</t>
  </si>
  <si>
    <t>José Mendes</t>
  </si>
  <si>
    <t>Sarah Farias</t>
  </si>
  <si>
    <t>Danilo Souza</t>
  </si>
  <si>
    <t>Paulo Gomes</t>
  </si>
  <si>
    <t>Gustavo Henrique Gonçalves</t>
  </si>
  <si>
    <t>Francisco Câmara</t>
  </si>
  <si>
    <t>Letícia Pacheco</t>
  </si>
  <si>
    <t>Natália Azevedo</t>
  </si>
  <si>
    <t>Milena Montenegro</t>
  </si>
  <si>
    <t>Luísa Almeida</t>
  </si>
  <si>
    <t>Dom Azevedo</t>
  </si>
  <si>
    <t>Samuel Leão</t>
  </si>
  <si>
    <t>Isabela Pastor</t>
  </si>
  <si>
    <t>Vinicius Porto</t>
  </si>
  <si>
    <t>Carolina da Paz</t>
  </si>
  <si>
    <t>João Guilherme Cavalcante</t>
  </si>
  <si>
    <t>José Pedro Ferreira</t>
  </si>
  <si>
    <t>Lorena Araújo</t>
  </si>
  <si>
    <t>Ana Vitória da Rocha</t>
  </si>
  <si>
    <t>Lucca Garcia</t>
  </si>
  <si>
    <t>Rafaela Rios</t>
  </si>
  <si>
    <t>Rebeca da Rocha</t>
  </si>
  <si>
    <t>Noah Câmara</t>
  </si>
  <si>
    <t>Esther Camargo</t>
  </si>
  <si>
    <t>Joana Brito</t>
  </si>
  <si>
    <t>Ana Sophia Monteiro</t>
  </si>
  <si>
    <t>Benjamin Dias</t>
  </si>
  <si>
    <t>Maria Isis Cassiano</t>
  </si>
  <si>
    <t>Enzo Mendes</t>
  </si>
  <si>
    <t>Maria Alice das Neves</t>
  </si>
  <si>
    <t>Luan Silva</t>
  </si>
  <si>
    <t>Fernanda Mendes</t>
  </si>
  <si>
    <t>Bruno Albuquerque</t>
  </si>
  <si>
    <t>Ravi Lucca Nogueira</t>
  </si>
  <si>
    <t>Bárbara Gonçalves</t>
  </si>
  <si>
    <t>João Lucas Cassiano</t>
  </si>
  <si>
    <t>Ana Cecília Ferreira</t>
  </si>
  <si>
    <t>Bento Rocha</t>
  </si>
  <si>
    <t>Benicio Farias</t>
  </si>
  <si>
    <t>Josué Melo</t>
  </si>
  <si>
    <t>Vinícius Rios</t>
  </si>
  <si>
    <t>Oliver da Costa</t>
  </si>
  <si>
    <t>Gustavo Henrique da Rocha</t>
  </si>
  <si>
    <t>Benicio Borges</t>
  </si>
  <si>
    <t>João Pedro Rios</t>
  </si>
  <si>
    <t>Bruna Ferreira</t>
  </si>
  <si>
    <t>Maria Julia Castro</t>
  </si>
  <si>
    <t>Matteo Santos</t>
  </si>
  <si>
    <t>Sophie Machado</t>
  </si>
  <si>
    <t>Matteo da Costa</t>
  </si>
  <si>
    <t>Maria Luiza das Neves</t>
  </si>
  <si>
    <t>Vinícius Farias</t>
  </si>
  <si>
    <t>Alana Machado</t>
  </si>
  <si>
    <t>Sra. Brenda Pereira</t>
  </si>
  <si>
    <t>Agatha Marques</t>
  </si>
  <si>
    <t>Julia da Rocha</t>
  </si>
  <si>
    <t>Vinicius Vasconcelos</t>
  </si>
  <si>
    <t>Henry Alves</t>
  </si>
  <si>
    <t>Enzo Brito</t>
  </si>
  <si>
    <t>Vitor Almeida</t>
  </si>
  <si>
    <t>Luiz Fernando Moreira</t>
  </si>
  <si>
    <t>Gabriela Correia</t>
  </si>
  <si>
    <t>Clarice Martins</t>
  </si>
  <si>
    <t>Luiz Henrique Aragão</t>
  </si>
  <si>
    <t>Clarice Moraes</t>
  </si>
  <si>
    <t>Samuel Campos</t>
  </si>
  <si>
    <t>Jade Nunes</t>
  </si>
  <si>
    <t>Bento Pinto</t>
  </si>
  <si>
    <t>Allana Rodrigues</t>
  </si>
  <si>
    <t>Rafaela Pastor</t>
  </si>
  <si>
    <t>João Vitor Fernandes</t>
  </si>
  <si>
    <t>Alexandre Santos</t>
  </si>
  <si>
    <t>Luiz Miguel Cardoso</t>
  </si>
  <si>
    <t>Joaquim Sales</t>
  </si>
  <si>
    <t>Srta. Ana Liz Novaes</t>
  </si>
  <si>
    <t>Laura Fonseca</t>
  </si>
  <si>
    <t>Thiago Leão</t>
  </si>
  <si>
    <t>Pedro Freitas</t>
  </si>
  <si>
    <t>Davi Lucas Souza</t>
  </si>
  <si>
    <t>Maria Helena Moreira</t>
  </si>
  <si>
    <t>Ana Clara Pastor</t>
  </si>
  <si>
    <t>Miguel Garcia</t>
  </si>
  <si>
    <t>João Guilherme Jesus</t>
  </si>
  <si>
    <t>Yago Castro</t>
  </si>
  <si>
    <t>Luiz Henrique Mendonça</t>
  </si>
  <si>
    <t>Daniel Garcia</t>
  </si>
  <si>
    <t>Eloá Oliveira</t>
  </si>
  <si>
    <t>Enzo Nascimento</t>
  </si>
  <si>
    <t>Yuri Aparecida</t>
  </si>
  <si>
    <t>Aylla Silveira</t>
  </si>
  <si>
    <t>Luiz Otávio Nogueira</t>
  </si>
  <si>
    <t>Ana Sophia Azevedo</t>
  </si>
  <si>
    <t>Gustavo Gomes</t>
  </si>
  <si>
    <t>Giovanna Correia</t>
  </si>
  <si>
    <t>Gael Abreu</t>
  </si>
  <si>
    <t>Alice Siqueira</t>
  </si>
  <si>
    <t>Vitor Gabriel Viana</t>
  </si>
  <si>
    <t>Ana Vitória Moreira</t>
  </si>
  <si>
    <t>Antony Santos</t>
  </si>
  <si>
    <t>Jade Ferreira</t>
  </si>
  <si>
    <t>Igor da Paz</t>
  </si>
  <si>
    <t>João Vitor Lopes</t>
  </si>
  <si>
    <t>Caleb Gomes</t>
  </si>
  <si>
    <t>Yago Pinto</t>
  </si>
  <si>
    <t>Maitê Brito</t>
  </si>
  <si>
    <t>Vitor Costa</t>
  </si>
  <si>
    <t>Mariah Montenegro</t>
  </si>
  <si>
    <t>Sarah Ribeiro</t>
  </si>
  <si>
    <t>Marcelo Gonçalves</t>
  </si>
  <si>
    <t>Alana da Rosa</t>
  </si>
  <si>
    <t>Vitor Hugo Cavalcanti</t>
  </si>
  <si>
    <t>Calebe Rezende</t>
  </si>
  <si>
    <t>Bárbara Rios</t>
  </si>
  <si>
    <t>Davi Lucca da Rosa</t>
  </si>
  <si>
    <t>José Montenegro</t>
  </si>
  <si>
    <t>Heloísa da Conceição</t>
  </si>
  <si>
    <t>Maria Vitória da Rosa</t>
  </si>
  <si>
    <t>Letícia Cassiano</t>
  </si>
  <si>
    <t>Davi Lucas Lima</t>
  </si>
  <si>
    <t>Hadassa Silva</t>
  </si>
  <si>
    <t>Benjamim Silva</t>
  </si>
  <si>
    <t>Esther Alves</t>
  </si>
  <si>
    <t>Heitor Casa Grande</t>
  </si>
  <si>
    <t>Elisa Freitas</t>
  </si>
  <si>
    <t>Alexia Casa Grande</t>
  </si>
  <si>
    <t>Maria Eduarda Fogaça</t>
  </si>
  <si>
    <t>Sophie Lopes</t>
  </si>
  <si>
    <t>Guilherme Silveira</t>
  </si>
  <si>
    <t>Manuela Cunha</t>
  </si>
  <si>
    <t>Levi Cassiano</t>
  </si>
  <si>
    <t>José Miguel das Neves</t>
  </si>
  <si>
    <t>Maria Vitória Souza</t>
  </si>
  <si>
    <t>Yan Pereira</t>
  </si>
  <si>
    <t>Valentim Cavalcante</t>
  </si>
  <si>
    <t>Emilly da Rosa</t>
  </si>
  <si>
    <t>Sophie Peixoto</t>
  </si>
  <si>
    <t>Thiago Silva</t>
  </si>
  <si>
    <t>Mathias Borges</t>
  </si>
  <si>
    <t>Eduardo da Cruz</t>
  </si>
  <si>
    <t>Maria Cecília da Luz</t>
  </si>
  <si>
    <t>Davi Rocha</t>
  </si>
  <si>
    <t>Ester Nogueira</t>
  </si>
  <si>
    <t>Juliana Cirino</t>
  </si>
  <si>
    <t>Benjamim Moreira</t>
  </si>
  <si>
    <t>Yuri Araújo</t>
  </si>
  <si>
    <t>Davi Lucas Moreira</t>
  </si>
  <si>
    <t>Letícia Abreu</t>
  </si>
  <si>
    <t>Yan Araújo</t>
  </si>
  <si>
    <t>Manuella Cavalcanti</t>
  </si>
  <si>
    <t>Lavínia Borges</t>
  </si>
  <si>
    <t>Fernando Melo</t>
  </si>
  <si>
    <t>Brenda da Mata</t>
  </si>
  <si>
    <t>Maitê Cavalcanti</t>
  </si>
  <si>
    <t>Yan Moraes</t>
  </si>
  <si>
    <t>Lucas Gabriel Peixoto</t>
  </si>
  <si>
    <t>Vinícius Rodrigues</t>
  </si>
  <si>
    <t>Otto Pacheco</t>
  </si>
  <si>
    <t>Ryan Nascimento</t>
  </si>
  <si>
    <t>Camila Macedo</t>
  </si>
  <si>
    <t>Theo Mendes</t>
  </si>
  <si>
    <t>Antony Souza</t>
  </si>
  <si>
    <t>Cauã Pereira</t>
  </si>
  <si>
    <t>Danilo Santos</t>
  </si>
  <si>
    <t>Maria Luiza Monteiro</t>
  </si>
  <si>
    <t>Josué Sampaio</t>
  </si>
  <si>
    <t>Ana Julia Pacheco</t>
  </si>
  <si>
    <t>Guilherme Novaes</t>
  </si>
  <si>
    <t>Sabrina Freitas</t>
  </si>
  <si>
    <t>Marcelo Rezende</t>
  </si>
  <si>
    <t>Theo Gonçalves</t>
  </si>
  <si>
    <t>Emilly Pimenta</t>
  </si>
  <si>
    <t>Henrique Mendonça</t>
  </si>
  <si>
    <t>Francisco Nunes</t>
  </si>
  <si>
    <t>Júlia Cassiano</t>
  </si>
  <si>
    <t>Sophie Lima</t>
  </si>
  <si>
    <t>Luan Albuquerque</t>
  </si>
  <si>
    <t>Diogo Siqueira</t>
  </si>
  <si>
    <t>Milena Carvalho</t>
  </si>
  <si>
    <t>Bianca Rocha</t>
  </si>
  <si>
    <t>Marina Sales</t>
  </si>
  <si>
    <t>Sra. Ágatha Borges</t>
  </si>
  <si>
    <t>Maria Eduarda Pinto</t>
  </si>
  <si>
    <t>Kaique Nogueira</t>
  </si>
  <si>
    <t>Melina Cardoso</t>
  </si>
  <si>
    <t>Larissa Melo</t>
  </si>
  <si>
    <t>Sr. João Guilherme Sampaio</t>
  </si>
  <si>
    <t>Ian Sales</t>
  </si>
  <si>
    <t>Valentina Correia</t>
  </si>
  <si>
    <t>André Rocha</t>
  </si>
  <si>
    <t>Kevin Pacheco</t>
  </si>
  <si>
    <t>Camila Aragão</t>
  </si>
  <si>
    <t>Anthony Cavalcanti</t>
  </si>
  <si>
    <t>Thomas Cavalcante</t>
  </si>
  <si>
    <t>Luísa Cirino</t>
  </si>
  <si>
    <t>Diego Borges</t>
  </si>
  <si>
    <t>Agatha Sales</t>
  </si>
  <si>
    <t>Alícia Vasconcelos</t>
  </si>
  <si>
    <t>Josué da Rosa</t>
  </si>
  <si>
    <t>Mateus Porto</t>
  </si>
  <si>
    <t>Sophia Costela</t>
  </si>
  <si>
    <t>Catarina Barros</t>
  </si>
  <si>
    <t>Nicole Lopes</t>
  </si>
  <si>
    <t>Dante Sampaio</t>
  </si>
  <si>
    <t>Yuri Pimenta</t>
  </si>
  <si>
    <t>Camila Araújo</t>
  </si>
  <si>
    <t>Hellena Novais</t>
  </si>
  <si>
    <t>Enzo Gabriel Alves</t>
  </si>
  <si>
    <t>Cecília Aragão</t>
  </si>
  <si>
    <t>Maria Isis Rios</t>
  </si>
  <si>
    <t>Lívia Rios</t>
  </si>
  <si>
    <t>Stephany Pereira</t>
  </si>
  <si>
    <t>Elisa Porto</t>
  </si>
  <si>
    <t>José Pedro Cardoso</t>
  </si>
  <si>
    <t>João Gabriel Almeida</t>
  </si>
  <si>
    <t>Dr. Arthur Lopes</t>
  </si>
  <si>
    <t>Ágatha da Costa</t>
  </si>
  <si>
    <t>Yasmin Moreira</t>
  </si>
  <si>
    <t>Lorena Fonseca</t>
  </si>
  <si>
    <t>Stella da Costa</t>
  </si>
  <si>
    <t>Yan Azevedo</t>
  </si>
  <si>
    <t>Ana Silva</t>
  </si>
  <si>
    <t>Raquel Rios</t>
  </si>
  <si>
    <t>Emanuelly Andrade</t>
  </si>
  <si>
    <t>Pedro Miguel da Mota</t>
  </si>
  <si>
    <t>Rafaela Aragão</t>
  </si>
  <si>
    <t>Ana Julia Ferreira</t>
  </si>
  <si>
    <t>Luara Marques</t>
  </si>
  <si>
    <t>Davi Lucca Rezende</t>
  </si>
  <si>
    <t>Isaque Castro</t>
  </si>
  <si>
    <t>Isadora Ribeiro</t>
  </si>
  <si>
    <t>Marcos Vinicius Santos</t>
  </si>
  <si>
    <t>Maria Alice Costa</t>
  </si>
  <si>
    <t>Zoe Nunes</t>
  </si>
  <si>
    <t>Levi da Rocha</t>
  </si>
  <si>
    <t>André Siqueira</t>
  </si>
  <si>
    <t>Samuel Moreira</t>
  </si>
  <si>
    <t>Ana Liz Barbosa</t>
  </si>
  <si>
    <t>Erick Moreira</t>
  </si>
  <si>
    <t>Ester Silva</t>
  </si>
  <si>
    <t>Maria Isis Teixeira</t>
  </si>
  <si>
    <t>Emilly Pires</t>
  </si>
  <si>
    <t>Bryan Viana</t>
  </si>
  <si>
    <t>Maria Júlia Aparecida</t>
  </si>
  <si>
    <t>Sophie Nascimento</t>
  </si>
  <si>
    <t>Vinícius Cavalcanti</t>
  </si>
  <si>
    <t>Matheus Camargo</t>
  </si>
  <si>
    <t>Ana Luiza Pacheco</t>
  </si>
  <si>
    <t>Gael Duarte</t>
  </si>
  <si>
    <t>Isabella Pimenta</t>
  </si>
  <si>
    <t>Leonardo Albuquerque</t>
  </si>
  <si>
    <t>José Pedro Pinto</t>
  </si>
  <si>
    <t>José Pedro Peixoto</t>
  </si>
  <si>
    <t>Maria da Paz</t>
  </si>
  <si>
    <t>Ravi Aragão</t>
  </si>
  <si>
    <t>Vitor Gabriel Borges</t>
  </si>
  <si>
    <t>Nicole Pimenta</t>
  </si>
  <si>
    <t>João Felipe Sousa</t>
  </si>
  <si>
    <t>Agatha Rodrigues</t>
  </si>
  <si>
    <t>Sr. Pedro Henrique Ferreira</t>
  </si>
  <si>
    <t>Ana Beatriz Albuquerque</t>
  </si>
  <si>
    <t>Felipe da Paz</t>
  </si>
  <si>
    <t>Ana Laura Souza</t>
  </si>
  <si>
    <t>Luana da Paz</t>
  </si>
  <si>
    <t>Marina Sampaio</t>
  </si>
  <si>
    <t>Heloisa Costela</t>
  </si>
  <si>
    <t>Raul Garcia</t>
  </si>
  <si>
    <t>Júlia Fernandes</t>
  </si>
  <si>
    <t>Antônio Souza</t>
  </si>
  <si>
    <t>João Vitor Abreu</t>
  </si>
  <si>
    <t>Manuela Sousa</t>
  </si>
  <si>
    <t>Maya Gomes</t>
  </si>
  <si>
    <t>Lara Martins</t>
  </si>
  <si>
    <t>Lorenzo Nogueira</t>
  </si>
  <si>
    <t>Anna Liz Vasconcelos</t>
  </si>
  <si>
    <t>Maria Isis Caldeira</t>
  </si>
  <si>
    <t>Mateus Pinto</t>
  </si>
  <si>
    <t>Henrique Barros</t>
  </si>
  <si>
    <t>Vitor Nogueira</t>
  </si>
  <si>
    <t>André Santos</t>
  </si>
  <si>
    <t>Luan Farias</t>
  </si>
  <si>
    <t>Davi Miguel da Mota</t>
  </si>
  <si>
    <t>Kaique Sampaio</t>
  </si>
  <si>
    <t>Igor Vieira</t>
  </si>
  <si>
    <t>Eloah Ribeiro</t>
  </si>
  <si>
    <t>Clarice Vieira</t>
  </si>
  <si>
    <t>Isabela Pimenta</t>
  </si>
  <si>
    <t>Dr. Kaique Aragão</t>
  </si>
  <si>
    <t>Manuella Gomes</t>
  </si>
  <si>
    <t>Ana Júlia Vasconcelos</t>
  </si>
  <si>
    <t>Heloísa Câmara</t>
  </si>
  <si>
    <t>Bruna Nunes</t>
  </si>
  <si>
    <t>Marcos Vinicius da Rosa</t>
  </si>
  <si>
    <t>Camila Lima</t>
  </si>
  <si>
    <t>Maria Laura Marques</t>
  </si>
  <si>
    <t>Benicio Guerra</t>
  </si>
  <si>
    <t>Rafael Dias</t>
  </si>
  <si>
    <t>Lorena Gonçalves</t>
  </si>
  <si>
    <t>Arthur Miguel Freitas</t>
  </si>
  <si>
    <t>Maria Julia Siqueira</t>
  </si>
  <si>
    <t>Emanuelly Cavalcante</t>
  </si>
  <si>
    <t>Caleb Barbosa</t>
  </si>
  <si>
    <t>Juan Rodrigues</t>
  </si>
  <si>
    <t>Gael Henrique Andrade</t>
  </si>
  <si>
    <t>Murilo Borges</t>
  </si>
  <si>
    <t>Isaque Macedo</t>
  </si>
  <si>
    <t>Cauê Ramos</t>
  </si>
  <si>
    <t>Paulo Casa Grande</t>
  </si>
  <si>
    <t>Larissa Fogaça</t>
  </si>
  <si>
    <t>Isaque Aparecida</t>
  </si>
  <si>
    <t>Kamilly Garcia</t>
  </si>
  <si>
    <t>Henry Vargas</t>
  </si>
  <si>
    <t>Maria Laura Câmara</t>
  </si>
  <si>
    <t>Laura Leão</t>
  </si>
  <si>
    <t>Luan Lima</t>
  </si>
  <si>
    <t>Igor Porto</t>
  </si>
  <si>
    <t>Otávio Pinto</t>
  </si>
  <si>
    <t>Gabriela Andrade</t>
  </si>
  <si>
    <t>Alice Cunha</t>
  </si>
  <si>
    <t>Cauã Jesus</t>
  </si>
  <si>
    <t>Ágatha da Mata</t>
  </si>
  <si>
    <t>Isaac Costela</t>
  </si>
  <si>
    <t>Isabella da Mata</t>
  </si>
  <si>
    <t>Bruno Sá</t>
  </si>
  <si>
    <t>Thiago Mendonça</t>
  </si>
  <si>
    <t>Lavínia Novais</t>
  </si>
  <si>
    <t>Théo Ferreira</t>
  </si>
  <si>
    <t>Ana Julia Caldeira</t>
  </si>
  <si>
    <t>Gustavo Henrique Teixeira</t>
  </si>
  <si>
    <t>Noah da Conceição</t>
  </si>
  <si>
    <t>Léo Mendonça</t>
  </si>
  <si>
    <t>Enzo Moura</t>
  </si>
  <si>
    <t>José Miguel Rodrigues</t>
  </si>
  <si>
    <t>Apollo Cassiano</t>
  </si>
  <si>
    <t>Nicolas Freitas</t>
  </si>
  <si>
    <t>João Lucas Garcia</t>
  </si>
  <si>
    <t>Ester Cunha</t>
  </si>
  <si>
    <t>Marcos Vinicius Moreira</t>
  </si>
  <si>
    <t>João Gabriel Leão</t>
  </si>
  <si>
    <t>Ravi Lucca da Rosa</t>
  </si>
  <si>
    <t>Felipe Cunha</t>
  </si>
  <si>
    <t>Maria Helena Albuquerque</t>
  </si>
  <si>
    <t>Maria Flor Pires</t>
  </si>
  <si>
    <t>Arthur Viana</t>
  </si>
  <si>
    <t>Sophia Gomes</t>
  </si>
  <si>
    <t>Davi Lucas Jesus</t>
  </si>
  <si>
    <t>Gustavo Novais</t>
  </si>
  <si>
    <t>Ana Luiza Barbosa</t>
  </si>
  <si>
    <t>Maitê Azevedo</t>
  </si>
  <si>
    <t>Vitória Sampaio</t>
  </si>
  <si>
    <t>Ester Camargo</t>
  </si>
  <si>
    <t>João Vitor Costela</t>
  </si>
  <si>
    <t>Enzo Gabriel Martins</t>
  </si>
  <si>
    <t>Aylla Alves</t>
  </si>
  <si>
    <t>Pedro Henrique Barbosa</t>
  </si>
  <si>
    <t>Ágatha Costa</t>
  </si>
  <si>
    <t>Lara Cirino</t>
  </si>
  <si>
    <t>Nicolas Caldeira</t>
  </si>
  <si>
    <t>Isabel Cavalcanti</t>
  </si>
  <si>
    <t>Helena Casa Grande</t>
  </si>
  <si>
    <t>Arthur Miguel Castro</t>
  </si>
  <si>
    <t>Maria Pereira</t>
  </si>
  <si>
    <t>Pedro Miguel Sampaio</t>
  </si>
  <si>
    <t>Nicole Guerra</t>
  </si>
  <si>
    <t>Vinicius da Costa</t>
  </si>
  <si>
    <t>Francisco Fogaça</t>
  </si>
  <si>
    <t>Giovanna Lopes</t>
  </si>
  <si>
    <t>Matheus da Costa</t>
  </si>
  <si>
    <t>Júlia Costa</t>
  </si>
  <si>
    <t>Clarice Leão</t>
  </si>
  <si>
    <t>Gustavo Alves</t>
  </si>
  <si>
    <t>Maria Fernanda da Conceição</t>
  </si>
  <si>
    <t>Joaquim Correia</t>
  </si>
  <si>
    <t>Anthony da Mota</t>
  </si>
  <si>
    <t>Larissa Sampaio</t>
  </si>
  <si>
    <t>Sr. Ravi Lucca Nascimento</t>
  </si>
  <si>
    <t>Anna Liz Sales</t>
  </si>
  <si>
    <t>Sr. Francisco Ramos</t>
  </si>
  <si>
    <t>Allana Gomes</t>
  </si>
  <si>
    <t>Arthur Fernandes</t>
  </si>
  <si>
    <t>Pedro Lucas da Costa</t>
  </si>
  <si>
    <t>Heitor Barbosa</t>
  </si>
  <si>
    <t>Eduardo Nogueira</t>
  </si>
  <si>
    <t>Vitor Gabriel Pereira</t>
  </si>
  <si>
    <t>Pietra Macedo</t>
  </si>
  <si>
    <t>Antonella Andrade</t>
  </si>
  <si>
    <t>Elisa Jesus</t>
  </si>
  <si>
    <t>Nathan Rodrigues</t>
  </si>
  <si>
    <t>Luna Dias</t>
  </si>
  <si>
    <t>Ana Sophia Cunha</t>
  </si>
  <si>
    <t>Maria Eduarda Camargo</t>
  </si>
  <si>
    <t>João Vitor Rodrigues</t>
  </si>
  <si>
    <t>Vicente Novais</t>
  </si>
  <si>
    <t>Antonella da Cunha</t>
  </si>
  <si>
    <t>João Pedro Fonseca</t>
  </si>
  <si>
    <t>Bento Nogueira</t>
  </si>
  <si>
    <t>Raquel Machado</t>
  </si>
  <si>
    <t>Yuri Lopes</t>
  </si>
  <si>
    <t>Léo Pinto</t>
  </si>
  <si>
    <t>Caio Leão</t>
  </si>
  <si>
    <t>Sr. José Silva</t>
  </si>
  <si>
    <t>José Pinto</t>
  </si>
  <si>
    <t>Apollo Cavalcanti</t>
  </si>
  <si>
    <t>Luan Marques</t>
  </si>
  <si>
    <t>Raul Pires</t>
  </si>
  <si>
    <t>Ana Peixoto</t>
  </si>
  <si>
    <t>Dra. Valentina Dias</t>
  </si>
  <si>
    <t>Sara Brito</t>
  </si>
  <si>
    <t>Maria Liz Montenegro</t>
  </si>
  <si>
    <t>Bernardo Sampaio</t>
  </si>
  <si>
    <t>Letícia Albuquerque</t>
  </si>
  <si>
    <t>Maria Fernanda Rodrigues</t>
  </si>
  <si>
    <t>Enzo Siqueira</t>
  </si>
  <si>
    <t>Bruna Sales</t>
  </si>
  <si>
    <t>Esther Vasconcelos</t>
  </si>
  <si>
    <t>Manuela Câmara</t>
  </si>
  <si>
    <t>Lorenzo Costela</t>
  </si>
  <si>
    <t>Larissa Câmara</t>
  </si>
  <si>
    <t>Ryan Pires</t>
  </si>
  <si>
    <t>Gabriel Vargas</t>
  </si>
  <si>
    <t>Carolina Melo</t>
  </si>
  <si>
    <t>Sr. José Sousa</t>
  </si>
  <si>
    <t>Rhavi da Mota</t>
  </si>
  <si>
    <t>Bruno Abreu</t>
  </si>
  <si>
    <t>Ravy Novais</t>
  </si>
  <si>
    <t>Isaac Sales</t>
  </si>
  <si>
    <t>Melina Martins</t>
  </si>
  <si>
    <t>Daniela Ramos</t>
  </si>
  <si>
    <t>Maria Isis Novaes</t>
  </si>
  <si>
    <t>Arthur Gabriel Almeida</t>
  </si>
  <si>
    <t>Isabela Cunha</t>
  </si>
  <si>
    <t>Arthur Miguel Rodrigues</t>
  </si>
  <si>
    <t>Luiz Fernando Carvalho</t>
  </si>
  <si>
    <t>Olívia Novaes</t>
  </si>
  <si>
    <t>Bianca Novais</t>
  </si>
  <si>
    <t>Alexandre Silva</t>
  </si>
  <si>
    <t>Cauê das Neves</t>
  </si>
  <si>
    <t>Vicente da Conceição</t>
  </si>
  <si>
    <t>Vitor Gabriel Moreira</t>
  </si>
  <si>
    <t>Nathan Pastor</t>
  </si>
  <si>
    <t>Theodoro da Cruz</t>
  </si>
  <si>
    <t>Sarah Azevedo</t>
  </si>
  <si>
    <t>Marcelo Barros</t>
  </si>
  <si>
    <t>Luísa Oliveira</t>
  </si>
  <si>
    <t>Olívia Monteiro</t>
  </si>
  <si>
    <t>José da Rocha</t>
  </si>
  <si>
    <t>Luiz Henrique da Mota</t>
  </si>
  <si>
    <t>Daniel Oliveira</t>
  </si>
  <si>
    <t>Laura Rezende</t>
  </si>
  <si>
    <t>João Vitor Teixeira</t>
  </si>
  <si>
    <t>Ana Júlia da Mota</t>
  </si>
  <si>
    <t>Diego da Mata</t>
  </si>
  <si>
    <t>Benjamin Vasconcelos</t>
  </si>
  <si>
    <t>Bernardo Vargas</t>
  </si>
  <si>
    <t>Enzo Gabriel Montenegro</t>
  </si>
  <si>
    <t>Lara das Neves</t>
  </si>
  <si>
    <t>Arthur Gabriel Rodrigues</t>
  </si>
  <si>
    <t>Maria Cecília Fernandes</t>
  </si>
  <si>
    <t>Rafaela da Conceição</t>
  </si>
  <si>
    <t>Maria Helena Souza</t>
  </si>
  <si>
    <t>Gael Andrade</t>
  </si>
  <si>
    <t>Maria Flor Cirino</t>
  </si>
  <si>
    <t>Ester Lima</t>
  </si>
  <si>
    <t>Maria Laura Camargo</t>
  </si>
  <si>
    <t>Maria Júlia Castro</t>
  </si>
  <si>
    <t>Ana Julia Vieira</t>
  </si>
  <si>
    <t>Dr. Francisco da Luz</t>
  </si>
  <si>
    <t>Otto Duarte</t>
  </si>
  <si>
    <t>Heitor Machado</t>
  </si>
  <si>
    <t>Leandro Rodrigues</t>
  </si>
  <si>
    <t>Maria Alice Nunes</t>
  </si>
  <si>
    <t>Zoe Carvalho</t>
  </si>
  <si>
    <t>Srta. Amanda Rodrigues</t>
  </si>
  <si>
    <t>Davi Monteiro</t>
  </si>
  <si>
    <t>Davi Luiz Macedo</t>
  </si>
  <si>
    <t>Davi Luiz Almeida</t>
  </si>
  <si>
    <t>Sra. Yasmin Martins</t>
  </si>
  <si>
    <t>Ana Luiza Fogaça</t>
  </si>
  <si>
    <t>Diogo Cassiano</t>
  </si>
  <si>
    <t>Paulo Vieira</t>
  </si>
  <si>
    <t>Thales das Neves</t>
  </si>
  <si>
    <t>Lavínia Camargo</t>
  </si>
  <si>
    <t>Leonardo Almeida</t>
  </si>
  <si>
    <t>Juliana Ribeiro</t>
  </si>
  <si>
    <t>Benjamin Almeida</t>
  </si>
  <si>
    <t>Rafaela Rezende</t>
  </si>
  <si>
    <t>Sr. Anthony Gabriel Vargas</t>
  </si>
  <si>
    <t>Mathias Ribeiro</t>
  </si>
  <si>
    <t>Antonella Mendonça</t>
  </si>
  <si>
    <t>Isaque Martins</t>
  </si>
  <si>
    <t>Nicolas Sousa</t>
  </si>
  <si>
    <t>Luiz Fernando Ramos</t>
  </si>
  <si>
    <t>Maria Fernanda Caldeira</t>
  </si>
  <si>
    <t>Breno Sampaio</t>
  </si>
  <si>
    <t>Sophia Leão</t>
  </si>
  <si>
    <t>Rafael Aragão</t>
  </si>
  <si>
    <t>Yuri Mendes</t>
  </si>
  <si>
    <t>Anthony Campos</t>
  </si>
  <si>
    <t>Eduarda Cunha</t>
  </si>
  <si>
    <t>Luigi Dias</t>
  </si>
  <si>
    <t>Dr. Arthur Viana</t>
  </si>
  <si>
    <t>Murilo Santos</t>
  </si>
  <si>
    <t>Srta. Laura Nascimento</t>
  </si>
  <si>
    <t>Lorenzo Machado</t>
  </si>
  <si>
    <t>Josué Marques</t>
  </si>
  <si>
    <t>Vinicius da Conceição</t>
  </si>
  <si>
    <t>Beatriz Monteiro</t>
  </si>
  <si>
    <t>Gael Henrique Jesus</t>
  </si>
  <si>
    <t>Srta. Emilly Santos</t>
  </si>
  <si>
    <t>Giovanna Freitas</t>
  </si>
  <si>
    <t>Olivia Casa Grande</t>
  </si>
  <si>
    <t>Lavínia Sampaio</t>
  </si>
  <si>
    <t>Gael Henrique Pereira</t>
  </si>
  <si>
    <t>Nina Castro</t>
  </si>
  <si>
    <t>Sra. Maya Lopes</t>
  </si>
  <si>
    <t>Mirella Martins</t>
  </si>
  <si>
    <t>Maria Luísa Martins</t>
  </si>
  <si>
    <t>Daniel Souza</t>
  </si>
  <si>
    <t>Luiz Miguel Costa</t>
  </si>
  <si>
    <t>Rodrigo Nunes</t>
  </si>
  <si>
    <t>Nicolas Gonçalves</t>
  </si>
  <si>
    <t>Luiz Miguel Moura</t>
  </si>
  <si>
    <t>Fernanda Novaes</t>
  </si>
  <si>
    <t>Leonardo Pires</t>
  </si>
  <si>
    <t>Lucca Cirino</t>
  </si>
  <si>
    <t>Srta. Ayla Alves</t>
  </si>
  <si>
    <t>Luiza Garcia</t>
  </si>
  <si>
    <t>Yan Cardoso</t>
  </si>
  <si>
    <t>Gabriel Campos</t>
  </si>
  <si>
    <t>Theo Leão</t>
  </si>
  <si>
    <t>Maria Alice da Cruz</t>
  </si>
  <si>
    <t>Bruna da Cunha</t>
  </si>
  <si>
    <t>Danilo Monteiro</t>
  </si>
  <si>
    <t>Vitor Hugo Pinto</t>
  </si>
  <si>
    <t>Renan Siqueira</t>
  </si>
  <si>
    <t>Ester da Mota</t>
  </si>
  <si>
    <t>Joana Fernandes</t>
  </si>
  <si>
    <t>Ana Laura Sousa</t>
  </si>
  <si>
    <t>João Pedro Novais</t>
  </si>
  <si>
    <t>Dr. Cauê Ferreira</t>
  </si>
  <si>
    <t>Luara Aparecida</t>
  </si>
  <si>
    <t>Gabrielly Cardoso</t>
  </si>
  <si>
    <t>João Miguel Alves</t>
  </si>
  <si>
    <t>Aurora Andrade</t>
  </si>
  <si>
    <t>Amanda Sousa</t>
  </si>
  <si>
    <t>Laís Campos</t>
  </si>
  <si>
    <t>Maria Helena Pacheco</t>
  </si>
  <si>
    <t>Oliver Caldeira</t>
  </si>
  <si>
    <t>Stephany Fogaça</t>
  </si>
  <si>
    <t>Vitor Cirino</t>
  </si>
  <si>
    <t>Emilly Cassiano</t>
  </si>
  <si>
    <t>Dra. Mariah Souza</t>
  </si>
  <si>
    <t>Sr. Luiz Otávio Cassiano</t>
  </si>
  <si>
    <t>Theodoro Nogueira</t>
  </si>
  <si>
    <t>Francisco Ferreira</t>
  </si>
  <si>
    <t>Gustavo Peixoto</t>
  </si>
  <si>
    <t>João Vitor da Conceição</t>
  </si>
  <si>
    <t>Luísa Carvalho</t>
  </si>
  <si>
    <t>Natália Fernandes</t>
  </si>
  <si>
    <t>Isaque Monteiro</t>
  </si>
  <si>
    <t>Lucas Borges</t>
  </si>
  <si>
    <t>Bella Silva</t>
  </si>
  <si>
    <t>Enzo Nogueira</t>
  </si>
  <si>
    <t>Heloisa Ribeiro</t>
  </si>
  <si>
    <t>Isabella Cunha</t>
  </si>
  <si>
    <t>Sra. Jade Fernandes</t>
  </si>
  <si>
    <t>Srta. Mariane da Mota</t>
  </si>
  <si>
    <t>Vitor Gabriel Alves</t>
  </si>
  <si>
    <t>Noah Caldeira</t>
  </si>
  <si>
    <t>Kaique Almeida</t>
  </si>
  <si>
    <t>André Montenegro</t>
  </si>
  <si>
    <t>Maya Cunha</t>
  </si>
  <si>
    <t>Benício Azevedo</t>
  </si>
  <si>
    <t>Augusto Porto</t>
  </si>
  <si>
    <t>Maria Luísa Barbosa</t>
  </si>
  <si>
    <t>Oliver Guerra</t>
  </si>
  <si>
    <t>Sr. Lorenzo Casa Grande</t>
  </si>
  <si>
    <t>Emilly Borges</t>
  </si>
  <si>
    <t>Benjamim Carvalho</t>
  </si>
  <si>
    <t>Otávio Melo</t>
  </si>
  <si>
    <t>Calebe Cardoso</t>
  </si>
  <si>
    <t>Antônio Costela</t>
  </si>
  <si>
    <t>Pietra Aparecida</t>
  </si>
  <si>
    <t>Srta. Milena Rezende</t>
  </si>
  <si>
    <t>João Gabriel Andrade</t>
  </si>
  <si>
    <t>Daniela Borges</t>
  </si>
  <si>
    <t>Rebeca Campos</t>
  </si>
  <si>
    <t>Henrique da Mata</t>
  </si>
  <si>
    <t>Luiz Gustavo Jesus</t>
  </si>
  <si>
    <t>Dra. Ana Julia Peixoto</t>
  </si>
  <si>
    <t>Pietra Pires</t>
  </si>
  <si>
    <t>Nicole Viana</t>
  </si>
  <si>
    <t>Benjamin Sousa</t>
  </si>
  <si>
    <t>Melina Rios</t>
  </si>
  <si>
    <t>Bella Freitas</t>
  </si>
  <si>
    <t>Thiago Costela</t>
  </si>
  <si>
    <t>Mirella Sales</t>
  </si>
  <si>
    <t>João Guilherme Campos</t>
  </si>
  <si>
    <t>Dr. Igor Farias</t>
  </si>
  <si>
    <t>Sophie Pimenta</t>
  </si>
  <si>
    <t>Bruna Porto</t>
  </si>
  <si>
    <t>Felipe Sampaio</t>
  </si>
  <si>
    <t>Pedro Lucas Garcia</t>
  </si>
  <si>
    <t>Dr. Diego Pastor</t>
  </si>
  <si>
    <t>Sr. Yan Cavalcante</t>
  </si>
  <si>
    <t>Camila Nascimento</t>
  </si>
  <si>
    <t>Dra. Ana Luiza Martins</t>
  </si>
  <si>
    <t>Dra. Eduarda Cunha</t>
  </si>
  <si>
    <t>Maysa Novaes</t>
  </si>
  <si>
    <t>Paulo Freitas</t>
  </si>
  <si>
    <t>Marcela da Cunha</t>
  </si>
  <si>
    <t>Sr. Apollo Leão</t>
  </si>
  <si>
    <t>Lucca Vasconcelos</t>
  </si>
  <si>
    <t>Vinícius Pinto</t>
  </si>
  <si>
    <t>Emanuelly das Neves</t>
  </si>
  <si>
    <t>Luigi Pereira</t>
  </si>
  <si>
    <t>Arthur Miguel Pires</t>
  </si>
  <si>
    <t>Sr. Fernando Vieira</t>
  </si>
  <si>
    <t>Pedro Miguel Silva</t>
  </si>
  <si>
    <t>Dr. Benjamin Pastor</t>
  </si>
  <si>
    <t>Dra. Eloá Pinto</t>
  </si>
  <si>
    <t>Juliana Fernandes</t>
  </si>
  <si>
    <t>Sr. Murilo da Cunha</t>
  </si>
  <si>
    <t>Ana Laura Costa</t>
  </si>
  <si>
    <t>Dra. Alice Barros</t>
  </si>
  <si>
    <t>Srta. Emilly Ferreira</t>
  </si>
  <si>
    <t>Sr. Antônio da Costa</t>
  </si>
  <si>
    <t>Ana Beatriz Pereira</t>
  </si>
  <si>
    <t>Carolina Garcia</t>
  </si>
  <si>
    <t>Sr. Ravi da Mata</t>
  </si>
  <si>
    <t>Luigi Siqueira</t>
  </si>
  <si>
    <t>Dr. Felipe Viana</t>
  </si>
  <si>
    <t>Maria Vitória Moreira</t>
  </si>
  <si>
    <t>Sr. Isaque Guerra</t>
  </si>
  <si>
    <t>Dr. Yuri Barros</t>
  </si>
  <si>
    <t>Srta. Vitória Silveira</t>
  </si>
  <si>
    <t>Dr. Gael Melo</t>
  </si>
  <si>
    <t>Rhavi Freitas</t>
  </si>
  <si>
    <t>Dra. Ana Clara da Mota</t>
  </si>
  <si>
    <t>Alana Aragão</t>
  </si>
  <si>
    <t>Davi Lucca Marques</t>
  </si>
  <si>
    <t>Dr. Henrique Castro</t>
  </si>
  <si>
    <t>Yago Brito</t>
  </si>
  <si>
    <t>Ana Julia Ramos</t>
  </si>
  <si>
    <t>Luiz Otávio Correia</t>
  </si>
  <si>
    <t>Kevin Pastor</t>
  </si>
  <si>
    <t>Sr. Pedro Nogueira</t>
  </si>
  <si>
    <t>Dra. Isabelly Marques</t>
  </si>
  <si>
    <t>Dr. Igor Rocha</t>
  </si>
  <si>
    <t>Pietra Cavalcanti</t>
  </si>
  <si>
    <t>Sr. Yago Marques</t>
  </si>
  <si>
    <t>Ana Vitória Almeida</t>
  </si>
  <si>
    <t>João Guilherme Pereira</t>
  </si>
  <si>
    <t>Maria Fernanda Peixoto</t>
  </si>
  <si>
    <t>Vinicius Borges</t>
  </si>
  <si>
    <t>Dr. Ravy Fogaça</t>
  </si>
  <si>
    <t>Asafe Borges</t>
  </si>
  <si>
    <t>Ana Cecília da Cunha</t>
  </si>
  <si>
    <t>Stephany Pastor</t>
  </si>
  <si>
    <t>Sabrina da Rosa</t>
  </si>
  <si>
    <t>Luiz Miguel Barros</t>
  </si>
  <si>
    <t>Benicio Correia</t>
  </si>
  <si>
    <t>Sra. Maria Laura Rocha</t>
  </si>
  <si>
    <t>Calebe Souza</t>
  </si>
  <si>
    <t>Melissa Mendes</t>
  </si>
  <si>
    <t>Dr. Juan Moraes</t>
  </si>
  <si>
    <t>Fernando Machado</t>
  </si>
  <si>
    <t>Giovanna Santos</t>
  </si>
  <si>
    <t>Anthony Duarte</t>
  </si>
  <si>
    <t>Vinicius Barbosa</t>
  </si>
  <si>
    <t>Pedro Lucas Sá</t>
  </si>
  <si>
    <t>Luiz Felipe Cunha</t>
  </si>
  <si>
    <t>Daniel Sá</t>
  </si>
  <si>
    <t>Emanuel Moura</t>
  </si>
  <si>
    <t>Vinícius Teixeira</t>
  </si>
  <si>
    <t>Sophia Pastor</t>
  </si>
  <si>
    <t>Ana Montenegro</t>
  </si>
  <si>
    <t>Aurora Lima</t>
  </si>
  <si>
    <t>Eduardo Montenegro</t>
  </si>
  <si>
    <t>José Miguel Gonçalves</t>
  </si>
  <si>
    <t>Diogo Fogaça</t>
  </si>
  <si>
    <t>Agatha Silveira</t>
  </si>
  <si>
    <t>Dra. Julia Peixoto</t>
  </si>
  <si>
    <t>Joana Vargas</t>
  </si>
  <si>
    <t>Anna Liz Rocha</t>
  </si>
  <si>
    <t>Dr. Ravi Lucca Castro</t>
  </si>
  <si>
    <t>Henrique Lima</t>
  </si>
  <si>
    <t>Dr. Luiz Henrique Camargo</t>
  </si>
  <si>
    <t>Zoe Marques</t>
  </si>
  <si>
    <t>Srta. Milena Moreira</t>
  </si>
  <si>
    <t>Maria Helena das Neves</t>
  </si>
  <si>
    <t>Sr. Daniel Teixeira</t>
  </si>
  <si>
    <t>Ester Marques</t>
  </si>
  <si>
    <t>Stella Rezende</t>
  </si>
  <si>
    <t>Sr. Emanuel Monteiro</t>
  </si>
  <si>
    <t>Sophia Lopes</t>
  </si>
  <si>
    <t>Dr. Raul Gomes</t>
  </si>
  <si>
    <t>Otto Freitas</t>
  </si>
  <si>
    <t>Samuel Barbosa</t>
  </si>
  <si>
    <t>Vitor Gabriel Duarte</t>
  </si>
  <si>
    <t>Marina Gonçalves</t>
  </si>
  <si>
    <t>Srta. Ester Fogaça</t>
  </si>
  <si>
    <t>Danilo Vieira</t>
  </si>
  <si>
    <t>Bruno Castro</t>
  </si>
  <si>
    <t>Melina Gonçalves</t>
  </si>
  <si>
    <t>Henry Rios</t>
  </si>
  <si>
    <t>Caleb da Rosa</t>
  </si>
  <si>
    <t>Srta. Kamilly Macedo</t>
  </si>
  <si>
    <t>Luna Oliveira</t>
  </si>
  <si>
    <t>Sr. Luiz Miguel Oliveira</t>
  </si>
  <si>
    <t>Ísis Camargo</t>
  </si>
  <si>
    <t>José Miguel Cirino</t>
  </si>
  <si>
    <t>Josué Gonçalves</t>
  </si>
  <si>
    <t>Maria Luísa da Conceição</t>
  </si>
  <si>
    <t>Arthur Miguel da Paz</t>
  </si>
  <si>
    <t>Srta. Gabriela Oliveira</t>
  </si>
  <si>
    <t>Bryan da Costa</t>
  </si>
  <si>
    <t>Dr. Arthur Miguel Correia</t>
  </si>
  <si>
    <t>Nicolas Pacheco</t>
  </si>
  <si>
    <t>Diego Dias</t>
  </si>
  <si>
    <t>Sr. Samuel Ribeiro</t>
  </si>
  <si>
    <t>Sra. Lunna Vieira</t>
  </si>
  <si>
    <t>Yan Martins</t>
  </si>
  <si>
    <t>Lunna Carvalho</t>
  </si>
  <si>
    <t>Dom Pimenta</t>
  </si>
  <si>
    <t>Sr. Ryan Fogaça</t>
  </si>
  <si>
    <t>Yan Costa</t>
  </si>
  <si>
    <t>Liam Monteiro</t>
  </si>
  <si>
    <t>Daniel Sampaio</t>
  </si>
  <si>
    <t>Apollo Silveira</t>
  </si>
  <si>
    <t>Mirella Alves</t>
  </si>
  <si>
    <t>Dr. Benjamim Silveira</t>
  </si>
  <si>
    <t>Dom Sales</t>
  </si>
  <si>
    <t>Natália Fonseca</t>
  </si>
  <si>
    <t>Caroline Aparecida</t>
  </si>
  <si>
    <t>Nina Monteiro</t>
  </si>
  <si>
    <t>Theo Camargo</t>
  </si>
  <si>
    <t>Alana Novais</t>
  </si>
  <si>
    <t>Maria Clara Carvalho</t>
  </si>
  <si>
    <t>Vicente Moraes</t>
  </si>
  <si>
    <t>Elisa Mendes</t>
  </si>
  <si>
    <t>Dr. Rhavi Nunes</t>
  </si>
  <si>
    <t>Rael Barbosa</t>
  </si>
  <si>
    <t>Davi Luiz Correia</t>
  </si>
  <si>
    <t>Benjamim Melo</t>
  </si>
  <si>
    <t>Laís Fernandes</t>
  </si>
  <si>
    <t>Fernanda Vasconcelos</t>
  </si>
  <si>
    <t>Alícia Gonçalves</t>
  </si>
  <si>
    <t>Eloá Pinto</t>
  </si>
  <si>
    <t>Pedro Lucas Gomes</t>
  </si>
  <si>
    <t>Dr. Yan da Rosa</t>
  </si>
  <si>
    <t>Igor Freitas</t>
  </si>
  <si>
    <t>José Miguel da Cruz</t>
  </si>
  <si>
    <t>Juliana Costela</t>
  </si>
  <si>
    <t>João Guilherme Mendonça</t>
  </si>
  <si>
    <t>Lorenzo da Cunha</t>
  </si>
  <si>
    <t>Agatha Cirino</t>
  </si>
  <si>
    <t>Maria Laura Guerra</t>
  </si>
  <si>
    <t>Srta. Evelyn Rios</t>
  </si>
  <si>
    <t>Diogo Vargas</t>
  </si>
  <si>
    <t>Maria Flor Duarte</t>
  </si>
  <si>
    <t>Levi Vasconcelos</t>
  </si>
  <si>
    <t>Júlia Lopes</t>
  </si>
  <si>
    <t>Ana Julia Gomes</t>
  </si>
  <si>
    <t>Marcelo Marques</t>
  </si>
  <si>
    <t>Levi da Costa</t>
  </si>
  <si>
    <t>Alexia Araújo</t>
  </si>
  <si>
    <t>Davi Marques</t>
  </si>
  <si>
    <t>Leonardo Andrade</t>
  </si>
  <si>
    <t>Rhavi Cassiano</t>
  </si>
  <si>
    <t>Ana Luiza Monteiro</t>
  </si>
  <si>
    <t>Srta. Aurora Novaes</t>
  </si>
  <si>
    <t>Daniel Santos</t>
  </si>
  <si>
    <t>Levi Rios</t>
  </si>
  <si>
    <t>Dr. Bryan Santos</t>
  </si>
  <si>
    <t>Luiz Miguel Monteiro</t>
  </si>
  <si>
    <t>Pietra Barros</t>
  </si>
  <si>
    <t>Lorena Vargas</t>
  </si>
  <si>
    <t>Anthony Aragão</t>
  </si>
  <si>
    <t>Srta. Zoe Fogaça</t>
  </si>
  <si>
    <t>Luiz Miguel Araújo</t>
  </si>
  <si>
    <t>Sra. Juliana Rios</t>
  </si>
  <si>
    <t>Kaique Pastor</t>
  </si>
  <si>
    <t>Manuella Santos</t>
  </si>
  <si>
    <t>Fernanda Nogueira</t>
  </si>
  <si>
    <t>Benjamim Sampaio</t>
  </si>
  <si>
    <t>João Pedro Oliveira</t>
  </si>
  <si>
    <t>Maria Liz Sá</t>
  </si>
  <si>
    <t>Murilo Costa</t>
  </si>
  <si>
    <t>Dra. Larissa Sales</t>
  </si>
  <si>
    <t>Luísa Dias</t>
  </si>
  <si>
    <t>Sra. Alice Vasconcelos</t>
  </si>
  <si>
    <t>Dr. Danilo Duarte</t>
  </si>
  <si>
    <t>Olivia Rios</t>
  </si>
  <si>
    <t>Lucas Nascimento</t>
  </si>
  <si>
    <t>Caroline Cirino</t>
  </si>
  <si>
    <t>Cauã Sampaio</t>
  </si>
  <si>
    <t>Stella Barros</t>
  </si>
  <si>
    <t>Ana Carolina Borges</t>
  </si>
  <si>
    <t>Dr. Henry Gabriel Machado</t>
  </si>
  <si>
    <t>Sr. Isaque Macedo</t>
  </si>
  <si>
    <t>Nathan Leão</t>
  </si>
  <si>
    <t>Lucas Gabriel Mendonça</t>
  </si>
  <si>
    <t>Dra. Sophie Barbosa</t>
  </si>
  <si>
    <t>Sr. Daniel Costa</t>
  </si>
  <si>
    <t>Sr. Cauê Leão</t>
  </si>
  <si>
    <t>Mariah Campos</t>
  </si>
  <si>
    <t>Bento Santos</t>
  </si>
  <si>
    <t>Carlos Eduardo Albuquerque</t>
  </si>
  <si>
    <t>Beatriz Dias</t>
  </si>
  <si>
    <t>Dr. Otto Ferreira</t>
  </si>
  <si>
    <t>Dr. Daniel Nascimento</t>
  </si>
  <si>
    <t>Joaquim Pereira</t>
  </si>
  <si>
    <t>Luiz Gustavo Sá</t>
  </si>
  <si>
    <t>Dante Ribeiro</t>
  </si>
  <si>
    <t>Dra. Isis Ferreira</t>
  </si>
  <si>
    <t>Mirella Ferreira</t>
  </si>
  <si>
    <t>Sra. Anna Liz Freitas</t>
  </si>
  <si>
    <t>Enzo Gabriel da Cruz</t>
  </si>
  <si>
    <t>Valentim Nogueira</t>
  </si>
  <si>
    <t>Sra. Ágatha Brito</t>
  </si>
  <si>
    <t>Kevin Novais</t>
  </si>
  <si>
    <t>Ágatha Ribeiro</t>
  </si>
  <si>
    <t>Miguel Castro</t>
  </si>
  <si>
    <t>Maria Sophia Moraes</t>
  </si>
  <si>
    <t>Julia Viana</t>
  </si>
  <si>
    <t>Henry Gabriel Fernandes</t>
  </si>
  <si>
    <t>Sr. Bernardo Montenegro</t>
  </si>
  <si>
    <t>Camila Câmara</t>
  </si>
  <si>
    <t>Evelyn Sousa</t>
  </si>
  <si>
    <t>Julia Gomes</t>
  </si>
  <si>
    <t>Ana Cecília Casa Grande</t>
  </si>
  <si>
    <t>Amanda da Conceição</t>
  </si>
  <si>
    <t>Aurora Machado</t>
  </si>
  <si>
    <t>Rodrigo Vieira</t>
  </si>
  <si>
    <t>Manuella Silva</t>
  </si>
  <si>
    <t>Dra. Emanuella Castro</t>
  </si>
  <si>
    <t>Antônio Carvalho</t>
  </si>
  <si>
    <t>Benjamin Duarte</t>
  </si>
  <si>
    <t>Otávio Macedo</t>
  </si>
  <si>
    <t>Dra. Raquel Ribeiro</t>
  </si>
  <si>
    <t>João Vitor da Rocha</t>
  </si>
  <si>
    <t>Joaquim Moraes</t>
  </si>
  <si>
    <t>Igor Nogueira</t>
  </si>
  <si>
    <t>Dr. Kevin Garcia</t>
  </si>
  <si>
    <t>Sra. Rebeca Azevedo</t>
  </si>
  <si>
    <t>Maitê Ferreira</t>
  </si>
  <si>
    <t>Gabriel Aragão</t>
  </si>
  <si>
    <t>Mariane Gonçalves</t>
  </si>
  <si>
    <t>Ana Luiza da Cruz</t>
  </si>
  <si>
    <t>Gabrielly Peixoto</t>
  </si>
  <si>
    <t>Igor Pacheco</t>
  </si>
  <si>
    <t>Sra. Amanda Costela</t>
  </si>
  <si>
    <t>Giovanna Caldeira</t>
  </si>
  <si>
    <t>Srta. Fernanda Machado</t>
  </si>
  <si>
    <t>Gabriel Farias</t>
  </si>
  <si>
    <t>Ana Júlia da Cruz</t>
  </si>
  <si>
    <t>Dr. Pedro Miguel Pinto</t>
  </si>
  <si>
    <t>Sr. Davi Miguel Vargas</t>
  </si>
  <si>
    <t>Maria Júlia Rios</t>
  </si>
  <si>
    <t>Valentina Cavalcante</t>
  </si>
  <si>
    <t>Bernardo Andrade</t>
  </si>
  <si>
    <t>Maria Luiza Barros</t>
  </si>
  <si>
    <t>Maria Cecília Gomes</t>
  </si>
  <si>
    <t>Vitor Hugo Andrade</t>
  </si>
  <si>
    <t>Ravi Lucca Cavalcante</t>
  </si>
  <si>
    <t>Sra. Melina Siqueira</t>
  </si>
  <si>
    <t>Kamilly Farias</t>
  </si>
  <si>
    <t>Bernardo Silva</t>
  </si>
  <si>
    <t>Dr. Luiz Miguel Brito</t>
  </si>
  <si>
    <t>Sr. Lucas Gabriel Castro</t>
  </si>
  <si>
    <t>Breno Novaes</t>
  </si>
  <si>
    <t>João Lucas Santos</t>
  </si>
  <si>
    <t>Yago da Rocha</t>
  </si>
  <si>
    <t>João Gabriel Aragão</t>
  </si>
  <si>
    <t>Dr. Pedro Miguel Brito</t>
  </si>
  <si>
    <t>Dr. Vitor Gabriel Fonseca</t>
  </si>
  <si>
    <t>Rafaela Nunes</t>
  </si>
  <si>
    <t>Maria Isis Freitas</t>
  </si>
  <si>
    <t>Antony Lima</t>
  </si>
  <si>
    <t>Ryan Pinto</t>
  </si>
  <si>
    <t>Luiz Gustavo da Rocha</t>
  </si>
  <si>
    <t>Ana Vitória Pereira</t>
  </si>
  <si>
    <t>Sofia Machado</t>
  </si>
  <si>
    <t>Raquel Marques</t>
  </si>
  <si>
    <t>Larissa Monteiro</t>
  </si>
  <si>
    <t>Srta. Emilly Cardoso</t>
  </si>
  <si>
    <t>Srta. Nina Abreu</t>
  </si>
  <si>
    <t>João Cunha</t>
  </si>
  <si>
    <t>Antony Novais</t>
  </si>
  <si>
    <t>Hellena da Paz</t>
  </si>
  <si>
    <t>Joana Aparecida</t>
  </si>
  <si>
    <t>Oliver Casa Grande</t>
  </si>
  <si>
    <t>Ana Rios</t>
  </si>
  <si>
    <t>Ana Vitória Andrade</t>
  </si>
  <si>
    <t>Pedro Henrique Siqueira</t>
  </si>
  <si>
    <t>Isabel Jesus</t>
  </si>
  <si>
    <t>Emanuelly Sales</t>
  </si>
  <si>
    <t>Carolina Borges</t>
  </si>
  <si>
    <t>Brayan Duarte</t>
  </si>
  <si>
    <t>Vitória Teixeira</t>
  </si>
  <si>
    <t>Dr. Miguel Porto</t>
  </si>
  <si>
    <t>Davi da Cruz</t>
  </si>
  <si>
    <t>Pedro Lucas Santos</t>
  </si>
  <si>
    <t>Dr. Matheus Moreira</t>
  </si>
  <si>
    <t>Otávio Costela</t>
  </si>
  <si>
    <t>Srta. Luara Gomes</t>
  </si>
  <si>
    <t>Eduardo Vieira</t>
  </si>
  <si>
    <t>Gabrielly Santos</t>
  </si>
  <si>
    <t>Eduardo Fogaça</t>
  </si>
  <si>
    <t>Yasmin Ribeiro</t>
  </si>
  <si>
    <t>Ana Julia Moura</t>
  </si>
  <si>
    <t>Luan Fonseca</t>
  </si>
  <si>
    <t>Vinicius Peixoto</t>
  </si>
  <si>
    <t>Nicole da Rocha</t>
  </si>
  <si>
    <t>Srta. Sofia das Neves</t>
  </si>
  <si>
    <t>Aylla Castro</t>
  </si>
  <si>
    <t>Maria Luiza da Mota</t>
  </si>
  <si>
    <t>Henry Abreu</t>
  </si>
  <si>
    <t>Dra. Juliana Sales</t>
  </si>
  <si>
    <t>Dr. Arthur Miguel Gomes</t>
  </si>
  <si>
    <t>Srta. Mariah Costa</t>
  </si>
  <si>
    <t>Caleb Pastor</t>
  </si>
  <si>
    <t>Sra. Isabelly Viana</t>
  </si>
  <si>
    <t>Maysa Jesus</t>
  </si>
  <si>
    <t>Dr. Bruno Gonçalves</t>
  </si>
  <si>
    <t>Antony Garcia</t>
  </si>
  <si>
    <t>Dr. Brayan Albuquerque</t>
  </si>
  <si>
    <t>Kevin Almeida</t>
  </si>
  <si>
    <t>Lunna Correia</t>
  </si>
  <si>
    <t>Maria Helena Peixoto</t>
  </si>
  <si>
    <t>Maria Julia Cunha</t>
  </si>
  <si>
    <t>Srta. Luísa Cardoso</t>
  </si>
  <si>
    <t>Henrique da Cunha</t>
  </si>
  <si>
    <t>Leonardo Barbosa</t>
  </si>
  <si>
    <t>Gabrielly Mendes</t>
  </si>
  <si>
    <t>Maysa Marques</t>
  </si>
  <si>
    <t>Emanuelly Sampaio</t>
  </si>
  <si>
    <t>Anthony Castro</t>
  </si>
  <si>
    <t>Dr. João Pires</t>
  </si>
  <si>
    <t>Pietra Carvalho</t>
  </si>
  <si>
    <t>Dr. Caleb Ramos</t>
  </si>
  <si>
    <t>Dra. Melissa Pimenta</t>
  </si>
  <si>
    <t>Luna Marques</t>
  </si>
  <si>
    <t>Laís Vieira</t>
  </si>
  <si>
    <t>Stephany Nascimento</t>
  </si>
  <si>
    <t>Nicolas da Paz</t>
  </si>
  <si>
    <t>Antônio Peixoto</t>
  </si>
  <si>
    <t>Valentina Brito</t>
  </si>
  <si>
    <t>Dr. Lucas Gabriel Carvalho</t>
  </si>
  <si>
    <t>Stephany Freitas</t>
  </si>
  <si>
    <t>Brenda da Rosa</t>
  </si>
  <si>
    <t>Dr. João Gabriel Borges</t>
  </si>
  <si>
    <t>Dr. Léo Aparecida</t>
  </si>
  <si>
    <t>Sr. Cauã Silva</t>
  </si>
  <si>
    <t>Giovanna Brito</t>
  </si>
  <si>
    <t>Mathias Melo</t>
  </si>
  <si>
    <t>Luiz Felipe Cavalcanti</t>
  </si>
  <si>
    <t>Marcos Vinicius Andrade</t>
  </si>
  <si>
    <t>Anna Liz Pacheco</t>
  </si>
  <si>
    <t>Luísa Pinto</t>
  </si>
  <si>
    <t>Davi Luiz Sá</t>
  </si>
  <si>
    <t>Dra. Mariane Leão</t>
  </si>
  <si>
    <t>Ana Júlia Pimenta</t>
  </si>
  <si>
    <t>João Felipe Araújo</t>
  </si>
  <si>
    <t>Isabela da Costa</t>
  </si>
  <si>
    <t>Dr. Renan Rios</t>
  </si>
  <si>
    <t>Mariana Moraes</t>
  </si>
  <si>
    <t>João Pedro Moraes</t>
  </si>
  <si>
    <t>Eduarda Cavalcanti</t>
  </si>
  <si>
    <t>Srta. Camila Pimenta</t>
  </si>
  <si>
    <t>Ana Julia Dias</t>
  </si>
  <si>
    <t>Hellena Fogaça</t>
  </si>
  <si>
    <t>Dr. Pedro Lucas Abreu</t>
  </si>
  <si>
    <t>Sra. Lavínia Nunes</t>
  </si>
  <si>
    <t>Heloísa Martins</t>
  </si>
  <si>
    <t>Emanuelly Garcia</t>
  </si>
  <si>
    <t>Melissa Silva</t>
  </si>
  <si>
    <t>Benicio Lima</t>
  </si>
  <si>
    <t>Lara Vargas</t>
  </si>
  <si>
    <t>Maria Fernanda Ribeiro</t>
  </si>
  <si>
    <t>Sra. Cecilia Nascimento</t>
  </si>
  <si>
    <t>Manuela Rocha</t>
  </si>
  <si>
    <t>Isaac Fogaça</t>
  </si>
  <si>
    <t>Sr. Luigi Moura</t>
  </si>
  <si>
    <t>Davi Lucca Fonseca</t>
  </si>
  <si>
    <t>Sr. Lucca da Rosa</t>
  </si>
  <si>
    <t>Sr. Gustavo Henrique Souza</t>
  </si>
  <si>
    <t>Mirella Camargo</t>
  </si>
  <si>
    <t>Isabel Rezende</t>
  </si>
  <si>
    <t>Srta. Manuella Camargo</t>
  </si>
  <si>
    <t>Lunna Araújo</t>
  </si>
  <si>
    <t>Antônio Castro</t>
  </si>
  <si>
    <t>Dra. Ana Julia Camargo</t>
  </si>
  <si>
    <t>Srta. Maria Alice Machado</t>
  </si>
  <si>
    <t>Gabriela Sales</t>
  </si>
  <si>
    <t>Ana Cecília Vieira</t>
  </si>
  <si>
    <t>Ísis da Cruz</t>
  </si>
  <si>
    <t>Dr. Marcelo Mendes</t>
  </si>
  <si>
    <t>Cauê Cunha</t>
  </si>
  <si>
    <t>Letícia da Mata</t>
  </si>
  <si>
    <t>Sra. Lunna da Paz</t>
  </si>
  <si>
    <t>Luiza Moreira</t>
  </si>
  <si>
    <t>Mariane Costa</t>
  </si>
  <si>
    <t>Alana Gonçalves</t>
  </si>
  <si>
    <t>Apollo Souza</t>
  </si>
  <si>
    <t>Gabriela Pimenta</t>
  </si>
  <si>
    <t>Maria Laura Monteiro</t>
  </si>
  <si>
    <t>Srta. Eduarda Andrade</t>
  </si>
  <si>
    <t>Lara Azevedo</t>
  </si>
  <si>
    <t>Sr. Antony Garcia</t>
  </si>
  <si>
    <t>Arthur Rocha</t>
  </si>
  <si>
    <t>João Miguel da Conceição</t>
  </si>
  <si>
    <t>Helena Souza</t>
  </si>
  <si>
    <t>Carlos Eduardo Moura</t>
  </si>
  <si>
    <t>Rebeca Ribeiro</t>
  </si>
  <si>
    <t>Levi Mendes</t>
  </si>
  <si>
    <t>Ana Liz Leão</t>
  </si>
  <si>
    <t>Sophie Vieira</t>
  </si>
  <si>
    <t>Sr. João Gabriel Brito</t>
  </si>
  <si>
    <t>Mariane Silveira</t>
  </si>
  <si>
    <t>Juan Barros</t>
  </si>
  <si>
    <t>Gabrielly Costa</t>
  </si>
  <si>
    <t>Mariana Pires</t>
  </si>
  <si>
    <t>Brenda Rodrigues</t>
  </si>
  <si>
    <t>João Pedro Pinto</t>
  </si>
  <si>
    <t>Dra. Maya Sampaio</t>
  </si>
  <si>
    <t>Dra. Ana Lívia Araújo</t>
  </si>
  <si>
    <t>Clarice Siqueira</t>
  </si>
  <si>
    <t>Sr. Brayan Barros</t>
  </si>
  <si>
    <t>Ana Julia Lopes</t>
  </si>
  <si>
    <t>Catarina Pinto</t>
  </si>
  <si>
    <t>Breno da Cruz</t>
  </si>
  <si>
    <t>Dra. Emanuelly Cavalcante</t>
  </si>
  <si>
    <t>Vitor Gabriel Vargas</t>
  </si>
  <si>
    <t>Dr. Luiz Miguel Carvalho</t>
  </si>
  <si>
    <t>Nicolas Alves</t>
  </si>
  <si>
    <t>Bianca Sampaio</t>
  </si>
  <si>
    <t>André Aragão</t>
  </si>
  <si>
    <t>Pedro Gomes</t>
  </si>
  <si>
    <t>Bianca da Rosa</t>
  </si>
  <si>
    <t>Zoe Dias</t>
  </si>
  <si>
    <t>Dr. Gabriel Teixeira</t>
  </si>
  <si>
    <t>Rael Dias</t>
  </si>
  <si>
    <t>Josué Campos</t>
  </si>
  <si>
    <t>Dr. Cauê Novaes</t>
  </si>
  <si>
    <t>Sofia Barbosa</t>
  </si>
  <si>
    <t>Sofia Fonseca</t>
  </si>
  <si>
    <t>Ana Luiza Cunha</t>
  </si>
  <si>
    <t>Sra. Bruna da Mata</t>
  </si>
  <si>
    <t>Sr. José Pedro Câmara</t>
  </si>
  <si>
    <t>Helena Farias</t>
  </si>
  <si>
    <t>Dra. Luísa da Costa</t>
  </si>
  <si>
    <t>Ana Júlia Rodrigues</t>
  </si>
  <si>
    <t>Enrico Cunha</t>
  </si>
  <si>
    <t>Maria Abreu</t>
  </si>
  <si>
    <t>Mariah Casa Grande</t>
  </si>
  <si>
    <t>Natália Alves</t>
  </si>
  <si>
    <t>Dr. Yuri Oliveira</t>
  </si>
  <si>
    <t>Maria Clara Sampaio</t>
  </si>
  <si>
    <t>Enrico Cardoso</t>
  </si>
  <si>
    <t>José Pedro Camargo</t>
  </si>
  <si>
    <t>Clara Camargo</t>
  </si>
  <si>
    <t>Yuri Viana</t>
  </si>
  <si>
    <t>Alexia Moura</t>
  </si>
  <si>
    <t>Amanda Castro</t>
  </si>
  <si>
    <t>Milena Mendonça</t>
  </si>
  <si>
    <t>Sra. Luana Nogueira</t>
  </si>
  <si>
    <t>Murilo Azevedo</t>
  </si>
  <si>
    <t>Ana Júlia Garcia</t>
  </si>
  <si>
    <t>Laura Pereira</t>
  </si>
  <si>
    <t>Zoe Rezende</t>
  </si>
  <si>
    <t>Julia Fernandes</t>
  </si>
  <si>
    <t>Sra. Maria Luísa Silva</t>
  </si>
  <si>
    <t>Pedro Henrique Moreira</t>
  </si>
  <si>
    <t>Alana Viana</t>
  </si>
  <si>
    <t>Pedro Vargas</t>
  </si>
  <si>
    <t>Srta. Maria Luísa Ferreira</t>
  </si>
  <si>
    <t>Nathan Duarte</t>
  </si>
  <si>
    <t>Luiz Fernando Nascimento</t>
  </si>
  <si>
    <t>Marcelo Aparecida</t>
  </si>
  <si>
    <t>Heloísa Castro</t>
  </si>
  <si>
    <t>Sr. José Miguel Peixoto</t>
  </si>
  <si>
    <t>Daniel Guerra</t>
  </si>
  <si>
    <t>Brayan Moraes</t>
  </si>
  <si>
    <t>Mathias Farias</t>
  </si>
  <si>
    <t>Raquel Souza</t>
  </si>
  <si>
    <t>Bella da Rosa</t>
  </si>
  <si>
    <t>Valentim Carvalho</t>
  </si>
  <si>
    <t>Eduarda Mendes</t>
  </si>
  <si>
    <t>Ravy Camargo</t>
  </si>
  <si>
    <t>Dr. Paulo Silva</t>
  </si>
  <si>
    <t>Caleb da Mota</t>
  </si>
  <si>
    <t>Dra. Stephany Sales</t>
  </si>
  <si>
    <t>Bernardo Castro</t>
  </si>
  <si>
    <t>Danilo Marques</t>
  </si>
  <si>
    <t>Srta. Zoe Rezende</t>
  </si>
  <si>
    <t>Caleb Santos</t>
  </si>
  <si>
    <t>Gustavo Rezende</t>
  </si>
  <si>
    <t>Sra. Marcela Martins</t>
  </si>
  <si>
    <t>Caroline Cavalcante</t>
  </si>
  <si>
    <t>Anthony Teixeira</t>
  </si>
  <si>
    <t>Anna Liz Abreu</t>
  </si>
  <si>
    <t>Srta. Carolina Sá</t>
  </si>
  <si>
    <t>Marcelo Correia</t>
  </si>
  <si>
    <t>Allana Marques</t>
  </si>
  <si>
    <t>Bryan Silveira</t>
  </si>
  <si>
    <t>Maria Vitória da Mota</t>
  </si>
  <si>
    <t>Júlia Souza</t>
  </si>
  <si>
    <t>Igor Sampaio</t>
  </si>
  <si>
    <t>Ana Sophia da Paz</t>
  </si>
  <si>
    <t>Calebe Costa</t>
  </si>
  <si>
    <t>Fernando Moreira</t>
  </si>
  <si>
    <t>Camila Vieira</t>
  </si>
  <si>
    <t>Rhavi da Rocha</t>
  </si>
  <si>
    <t>Emanuelly Barros</t>
  </si>
  <si>
    <t>Srta. Bella Abreu</t>
  </si>
  <si>
    <t>Sra. Maria Julia Barbosa</t>
  </si>
  <si>
    <t>Diogo Almeida</t>
  </si>
  <si>
    <t>Sr. Luiz Felipe Brito</t>
  </si>
  <si>
    <t>Benício Alves</t>
  </si>
  <si>
    <t>Mariana Fernandes</t>
  </si>
  <si>
    <t>Davi Luiz Vargas</t>
  </si>
  <si>
    <t>Dr. Vitor Freitas</t>
  </si>
  <si>
    <t>Ana Beatriz Brito</t>
  </si>
  <si>
    <t>Sra. Pietra Teixeira</t>
  </si>
  <si>
    <t>Dra. Laís Pimenta</t>
  </si>
  <si>
    <t>Alice Ribeiro</t>
  </si>
  <si>
    <t>Srta. Isabela Barros</t>
  </si>
  <si>
    <t>Enrico Araújo</t>
  </si>
  <si>
    <t>Srta. Isabel Vargas</t>
  </si>
  <si>
    <t>Erick Vasconcelos</t>
  </si>
  <si>
    <t>Alícia Cassiano</t>
  </si>
  <si>
    <t>Dra. Mirella da Mota</t>
  </si>
  <si>
    <t>Leandro Câmara</t>
  </si>
  <si>
    <t>Srta. Luna Campos</t>
  </si>
  <si>
    <t>Ayla Gonçalves</t>
  </si>
  <si>
    <t>Leonardo Fonseca</t>
  </si>
  <si>
    <t>Davi Lucas Teixeira</t>
  </si>
  <si>
    <t>Ester Siqueira</t>
  </si>
  <si>
    <t>Dr. Marcelo Moreira</t>
  </si>
  <si>
    <t>Sra. Júlia Casa Grande</t>
  </si>
  <si>
    <t>Alexia da Costa</t>
  </si>
  <si>
    <t>Eduardo Duarte</t>
  </si>
  <si>
    <t>Hadassa Pacheco</t>
  </si>
  <si>
    <t>Benjamin Leão</t>
  </si>
  <si>
    <t>Augusto Correia</t>
  </si>
  <si>
    <t>João Vitor Sá</t>
  </si>
  <si>
    <t>Melissa Borges</t>
  </si>
  <si>
    <t>Dra. Ana Carolina Ribeiro</t>
  </si>
  <si>
    <t>Murilo Viana</t>
  </si>
  <si>
    <t>Dr. Felipe Carvalho</t>
  </si>
  <si>
    <t>Ana Beatriz Rios</t>
  </si>
  <si>
    <t>Luana da Rocha</t>
  </si>
  <si>
    <t>Maya das Neves</t>
  </si>
  <si>
    <t>Dr. Juan Fernandes</t>
  </si>
  <si>
    <t>Daniela Caldeira</t>
  </si>
  <si>
    <t>Julia Ramos</t>
  </si>
  <si>
    <t>João Gabriel Campos</t>
  </si>
  <si>
    <t>Luara Câmara</t>
  </si>
  <si>
    <t>Carolina Carvalho</t>
  </si>
  <si>
    <t>Catarina Vieira</t>
  </si>
  <si>
    <t>Augusto Guerra</t>
  </si>
  <si>
    <t>Sarah da Costa</t>
  </si>
  <si>
    <t>Srta. Antonella Cirino</t>
  </si>
  <si>
    <t>Dr. Pietro Melo</t>
  </si>
  <si>
    <t>Dom Sá</t>
  </si>
  <si>
    <t>Alice Aparecida</t>
  </si>
  <si>
    <t>Sra. Ana Julia Caldeira</t>
  </si>
  <si>
    <t>Melissa da Cunha</t>
  </si>
  <si>
    <t>Cauã Cardoso</t>
  </si>
  <si>
    <t>Emanuella da Cunha</t>
  </si>
  <si>
    <t>Heloísa Aragão</t>
  </si>
  <si>
    <t>Dr. Antônio Albuquerque</t>
  </si>
  <si>
    <t>Dra. Manuela Gonçalves</t>
  </si>
  <si>
    <t>Pietra Pimenta</t>
  </si>
  <si>
    <t>Nathan Monteiro</t>
  </si>
  <si>
    <t>Davi Lucas Casa Grande</t>
  </si>
  <si>
    <t>Srta. Manuella Correia</t>
  </si>
  <si>
    <t>Ana Carolina Macedo</t>
  </si>
  <si>
    <t>Cecilia Campos</t>
  </si>
  <si>
    <t>Sr. Danilo Carvalho</t>
  </si>
  <si>
    <t>Maria Julia Aragão</t>
  </si>
  <si>
    <t>Luiza Casa Grande</t>
  </si>
  <si>
    <t>Davi Luiz Peixoto</t>
  </si>
  <si>
    <t>Felipe Pastor</t>
  </si>
  <si>
    <t>Ana Freitas</t>
  </si>
  <si>
    <t>Joaquim Siqueira</t>
  </si>
  <si>
    <t>Dr. Guilherme Brito</t>
  </si>
  <si>
    <t>Sra. Brenda Rios</t>
  </si>
  <si>
    <t>Davi Miguel Costa</t>
  </si>
  <si>
    <t>Mariah Ferreira</t>
  </si>
  <si>
    <t>Henry Gabriel Dias</t>
  </si>
  <si>
    <t>Esther Gomes</t>
  </si>
  <si>
    <t>Isaac Rezende</t>
  </si>
  <si>
    <t>Mathias Pastor</t>
  </si>
  <si>
    <t>Thales Pimenta</t>
  </si>
  <si>
    <t>Melissa Lopes</t>
  </si>
  <si>
    <t>Anthony Novaes</t>
  </si>
  <si>
    <t>Maria Fernanda Almeida</t>
  </si>
  <si>
    <t>Dr. Thiago Vieira</t>
  </si>
  <si>
    <t>Ana Clara das Neves</t>
  </si>
  <si>
    <t>Asafe Alves</t>
  </si>
  <si>
    <t>Sr. Ian Guerra</t>
  </si>
  <si>
    <t>Clara da Luz</t>
  </si>
  <si>
    <t>Eduardo Mendes</t>
  </si>
  <si>
    <t>Luiz Henrique Macedo</t>
  </si>
  <si>
    <t>Srta. Heloísa Dias</t>
  </si>
  <si>
    <t>Heloísa Fernandes</t>
  </si>
  <si>
    <t>Caleb da Conceição</t>
  </si>
  <si>
    <t>Sr. Davi Lucas Dias</t>
  </si>
  <si>
    <t>Kaique Marques</t>
  </si>
  <si>
    <t>Sra. Bruna Ribeiro</t>
  </si>
  <si>
    <t>Evelyn Cavalcanti</t>
  </si>
  <si>
    <t>Henry Gabriel Rios</t>
  </si>
  <si>
    <t>Clara Marques</t>
  </si>
  <si>
    <t>Sr. José Rocha</t>
  </si>
  <si>
    <t>Maria Eduarda Alves</t>
  </si>
  <si>
    <t>Sr. Leandro Brito</t>
  </si>
  <si>
    <t>Anthony da Paz</t>
  </si>
  <si>
    <t>Breno Silveira</t>
  </si>
  <si>
    <t>Enzo Gabriel Duarte</t>
  </si>
  <si>
    <t>Sophia Siqueira</t>
  </si>
  <si>
    <t>Srta. Joana Santos</t>
  </si>
  <si>
    <t>Dr. Matteo Freitas</t>
  </si>
  <si>
    <t>Luiz Fernando da Cruz</t>
  </si>
  <si>
    <t>Srta. Aurora Nunes</t>
  </si>
  <si>
    <t>Josué Silveira</t>
  </si>
  <si>
    <t>Murilo Brito</t>
  </si>
  <si>
    <t>Lavínia da Paz</t>
  </si>
  <si>
    <t>Sophia Vieira</t>
  </si>
  <si>
    <t>Isabelly Sousa</t>
  </si>
  <si>
    <t>Maria Luísa Rocha</t>
  </si>
  <si>
    <t>Théo Lima</t>
  </si>
  <si>
    <t>Vinicius Fogaça</t>
  </si>
  <si>
    <t>Allana Monteiro</t>
  </si>
  <si>
    <t>Dra. Letícia Leão</t>
  </si>
  <si>
    <t>João Fonseca</t>
  </si>
  <si>
    <t>Gabriela Martins</t>
  </si>
  <si>
    <t>Natália Monteiro</t>
  </si>
  <si>
    <t>Davi Lucca Ribeiro</t>
  </si>
  <si>
    <t>Gael Pastor</t>
  </si>
  <si>
    <t>Dr. Ryan Cassiano</t>
  </si>
  <si>
    <t>Maria Helena Lopes</t>
  </si>
  <si>
    <t>Clarice Melo</t>
  </si>
  <si>
    <t>Sra. Ester Costela</t>
  </si>
  <si>
    <t>Matteo Rios</t>
  </si>
  <si>
    <t>Dra. Isabelly Garcia</t>
  </si>
  <si>
    <t>Samuel Caldeira</t>
  </si>
  <si>
    <t>Raquel Freitas</t>
  </si>
  <si>
    <t>Ana Júlia Cavalcanti</t>
  </si>
  <si>
    <t>Luísa Leão</t>
  </si>
  <si>
    <t>Srta. Ágatha Siqueira</t>
  </si>
  <si>
    <t>João Pedro Pacheco</t>
  </si>
  <si>
    <t>Eduarda Barros</t>
  </si>
  <si>
    <t>João Guilherme Monteiro</t>
  </si>
  <si>
    <t>Bruna Vargas</t>
  </si>
  <si>
    <t>Anthony Gabriel Abreu</t>
  </si>
  <si>
    <t>Liz Carvalho</t>
  </si>
  <si>
    <t>Dra. Maria Cecília Vasconcelos</t>
  </si>
  <si>
    <t>Rafaela Fonseca</t>
  </si>
  <si>
    <t>Maria Flor Peixoto</t>
  </si>
  <si>
    <t>Maria Helena Barros</t>
  </si>
  <si>
    <t>Sr. Vinícius Borges</t>
  </si>
  <si>
    <t>Cecília Souza</t>
  </si>
  <si>
    <t>Dr. Gael Henrique Borges</t>
  </si>
  <si>
    <t>Matteo Monteiro</t>
  </si>
  <si>
    <t>Théo Sales</t>
  </si>
  <si>
    <t>Enzo Pereira</t>
  </si>
  <si>
    <t>Gabriel da Paz</t>
  </si>
  <si>
    <t>Hellena Fernandes</t>
  </si>
  <si>
    <t>Antonella Peixoto</t>
  </si>
  <si>
    <t>Srta. Elisa Sá</t>
  </si>
  <si>
    <t>Kevin da Paz</t>
  </si>
  <si>
    <t>Ana Clara Machado</t>
  </si>
  <si>
    <t>Sra. Juliana Sales</t>
  </si>
  <si>
    <t>Sr. Davi Lucca Câmara</t>
  </si>
  <si>
    <t>Julia Borges</t>
  </si>
  <si>
    <t>Dr. Rafael Vieira</t>
  </si>
  <si>
    <t>Dr. Leonardo Vargas</t>
  </si>
  <si>
    <t>Caio Alves</t>
  </si>
  <si>
    <t>Sra. Ana Liz Cassiano</t>
  </si>
  <si>
    <t>Léo Guerra</t>
  </si>
  <si>
    <t>Diego Silveira</t>
  </si>
  <si>
    <t>Sra. Olivia Farias</t>
  </si>
  <si>
    <t>Pietra Guerra</t>
  </si>
  <si>
    <t>Lucca Jesus</t>
  </si>
  <si>
    <t>Aurora da Cunha</t>
  </si>
  <si>
    <t>Rhavi Ribeiro</t>
  </si>
  <si>
    <t>Miguel Borges</t>
  </si>
  <si>
    <t>Alícia Almeida</t>
  </si>
  <si>
    <t>Ana Laura da Mata</t>
  </si>
  <si>
    <t>Sr. Antony Rezende</t>
  </si>
  <si>
    <t>Srta. Ana Clara da Mota</t>
  </si>
  <si>
    <t>Davi Lucas Dias</t>
  </si>
  <si>
    <t>Lucca da Mota</t>
  </si>
  <si>
    <t>Zoe Machado</t>
  </si>
  <si>
    <t>Dra. Maria Eduarda Mendonça</t>
  </si>
  <si>
    <t>Ryan Ramos</t>
  </si>
  <si>
    <t>Ester Aragão</t>
  </si>
  <si>
    <t>Milena da Mata</t>
  </si>
  <si>
    <t>Dra. Alexia Araújo</t>
  </si>
  <si>
    <t>Melina da Rocha</t>
  </si>
  <si>
    <t>Evelyn Fonseca</t>
  </si>
  <si>
    <t>Ravy Martins</t>
  </si>
  <si>
    <t>Diego Garcia</t>
  </si>
  <si>
    <t>Maria Isis Fogaça</t>
  </si>
  <si>
    <t>Mariana Monteiro</t>
  </si>
  <si>
    <t>Dra. Alícia Vieira</t>
  </si>
  <si>
    <t>Davi Luiz Campos</t>
  </si>
  <si>
    <t>Kamilly da Paz</t>
  </si>
  <si>
    <t>Caleb Macedo</t>
  </si>
  <si>
    <t>Dr. Paulo Barbosa</t>
  </si>
  <si>
    <t>Dr. Guilherme Rodrigues</t>
  </si>
  <si>
    <t>Paulo Gonçalves</t>
  </si>
  <si>
    <t>Zoe Andrade</t>
  </si>
  <si>
    <t>Isabella Araújo</t>
  </si>
  <si>
    <t>Asafe da Conceição</t>
  </si>
  <si>
    <t>Dr. Henry Gabriel Moreira</t>
  </si>
  <si>
    <t>Dr. Ryan Nunes</t>
  </si>
  <si>
    <t>Stephany Macedo</t>
  </si>
  <si>
    <t>Srta. Laís Barros</t>
  </si>
  <si>
    <t>Dr. Carlos Eduardo Marques</t>
  </si>
  <si>
    <t>João Leão</t>
  </si>
  <si>
    <t>Srta. Sofia Oliveira</t>
  </si>
  <si>
    <t>Renan Vieira</t>
  </si>
  <si>
    <t>Dr. Davi Miguel da Conceição</t>
  </si>
  <si>
    <t>Bryan Cavalcante</t>
  </si>
  <si>
    <t>Nicolas Barbosa</t>
  </si>
  <si>
    <t>Ayla Garcia</t>
  </si>
  <si>
    <t>Dra. Melissa Nogueira</t>
  </si>
  <si>
    <t>Dr. Eduardo Rios</t>
  </si>
  <si>
    <t>Marina Azevedo</t>
  </si>
  <si>
    <t>Luiz Fernando Farias</t>
  </si>
  <si>
    <t>Sr. Rael Viana</t>
  </si>
  <si>
    <t>Josué Leão</t>
  </si>
  <si>
    <t>Sr. Paulo da Costa</t>
  </si>
  <si>
    <t>Dr. Marcelo Moraes</t>
  </si>
  <si>
    <t>Levi Pastor</t>
  </si>
  <si>
    <t>Maria Cecília Sá</t>
  </si>
  <si>
    <t>Dra. Emanuelly Macedo</t>
  </si>
  <si>
    <t>Daniel Sousa</t>
  </si>
  <si>
    <t>Mathias Nogueira</t>
  </si>
  <si>
    <t>Sr. Isaque Duarte</t>
  </si>
  <si>
    <t>Dra. Maria Sophia Aragão</t>
  </si>
  <si>
    <t>Sr. Ryan Nunes</t>
  </si>
  <si>
    <t>Antony Casa Grande</t>
  </si>
  <si>
    <t>Erick Lopes</t>
  </si>
  <si>
    <t>Lorena Melo</t>
  </si>
  <si>
    <t>Mariana da Rosa</t>
  </si>
  <si>
    <t>Yuri Pinto</t>
  </si>
  <si>
    <t>Dr. Paulo Aparecida</t>
  </si>
  <si>
    <t>Clara Barros</t>
  </si>
  <si>
    <t>Sr. Fernando Sousa</t>
  </si>
  <si>
    <t>Valentina Castro</t>
  </si>
  <si>
    <t>Sr. Theo da Costa</t>
  </si>
  <si>
    <t>Dra. Maria Fernanda Rocha</t>
  </si>
  <si>
    <t>Srta. Liz Marques</t>
  </si>
  <si>
    <t>Ana Júlia Sales</t>
  </si>
  <si>
    <t>Theo Albuquerque</t>
  </si>
  <si>
    <t>Dra. Heloisa Andrade</t>
  </si>
  <si>
    <t>Srta. Sofia Machado</t>
  </si>
  <si>
    <t>Dr. Raul da Luz</t>
  </si>
  <si>
    <t>Lucca Siqueira</t>
  </si>
  <si>
    <t>Cauã Rodrigues</t>
  </si>
  <si>
    <t>Leandro da Cunha</t>
  </si>
  <si>
    <t>Antonella Guerra</t>
  </si>
  <si>
    <t>Sophia Marques</t>
  </si>
  <si>
    <t>Sra. Maysa Rios</t>
  </si>
  <si>
    <t>Renan Novais</t>
  </si>
  <si>
    <t>João Felipe Campos</t>
  </si>
  <si>
    <t>Ísis Marques</t>
  </si>
  <si>
    <t>Lucas Gabriel Novaes</t>
  </si>
  <si>
    <t>Cauã Barbosa</t>
  </si>
  <si>
    <t>Davi Lucca da Mota</t>
  </si>
  <si>
    <t>Raul Cardoso</t>
  </si>
  <si>
    <t>Fernanda Pimenta</t>
  </si>
  <si>
    <t>Mateus Vargas</t>
  </si>
  <si>
    <t>Maria Júlia Nascimento</t>
  </si>
  <si>
    <t>Pedro Garcia</t>
  </si>
  <si>
    <t>Asafe Pastor</t>
  </si>
  <si>
    <t>Manuela Nascimento</t>
  </si>
  <si>
    <t>Ágatha Pastor</t>
  </si>
  <si>
    <t>Diogo Castro</t>
  </si>
  <si>
    <t>Sr. Alexandre da Mata</t>
  </si>
  <si>
    <t>Eloah Jesus</t>
  </si>
  <si>
    <t>Maria Vitória Casa Grande</t>
  </si>
  <si>
    <t>Ana Lívia Alves</t>
  </si>
  <si>
    <t>Sr. Felipe Vargas</t>
  </si>
  <si>
    <t>Mariane Caldeira</t>
  </si>
  <si>
    <t>Ana Cecília Cavalcante</t>
  </si>
  <si>
    <t>Luigi Machado</t>
  </si>
  <si>
    <t>Rafaela Ferreira</t>
  </si>
  <si>
    <t>Lunna Pires</t>
  </si>
  <si>
    <t>Luísa Santos</t>
  </si>
  <si>
    <t>Lucas Casa Grande</t>
  </si>
  <si>
    <t>Davi Luiz Aparecida</t>
  </si>
  <si>
    <t>Elisa Santos</t>
  </si>
  <si>
    <t>Marina Siqueira</t>
  </si>
  <si>
    <t>Sr. Igor Pastor</t>
  </si>
  <si>
    <t>Olívia Silva</t>
  </si>
  <si>
    <t>Sra. Melina Mendes</t>
  </si>
  <si>
    <t>Rebeca Caldeira</t>
  </si>
  <si>
    <t>Dr. Vitor Hugo Costela</t>
  </si>
  <si>
    <t>Lucas Gabriel Sá</t>
  </si>
  <si>
    <t>Helena Fernandes</t>
  </si>
  <si>
    <t>Evelyn Vieira</t>
  </si>
  <si>
    <t>Marcelo Farias</t>
  </si>
  <si>
    <t>Francisco Montenegro</t>
  </si>
  <si>
    <t>Thiago Farias</t>
  </si>
  <si>
    <t>Benjamin Fogaça</t>
  </si>
  <si>
    <t>Dr. Isaque Cavalcanti</t>
  </si>
  <si>
    <t>Dr. Danilo Alves</t>
  </si>
  <si>
    <t>Sr. Nicolas Pimenta</t>
  </si>
  <si>
    <t>Mateus Cunha</t>
  </si>
  <si>
    <t>Srta. Maria Fernanda Farias</t>
  </si>
  <si>
    <t>Rodrigo Pacheco</t>
  </si>
  <si>
    <t>Gael Henrique Gonçalves</t>
  </si>
  <si>
    <t>Gustavo Casa Grande</t>
  </si>
  <si>
    <t>Cecilia Gomes</t>
  </si>
  <si>
    <t>Sr. Paulo Rodrigues</t>
  </si>
  <si>
    <t>Srta. Eloah Nascimento</t>
  </si>
  <si>
    <t>Julia Teixeira</t>
  </si>
  <si>
    <t>Alícia Pereira</t>
  </si>
  <si>
    <t>Oliver Vieira</t>
  </si>
  <si>
    <t>Sra. Lívia Lopes</t>
  </si>
  <si>
    <t>Maria Isis Castro</t>
  </si>
  <si>
    <t>Nicole Rodrigues</t>
  </si>
  <si>
    <t>Lucas Araújo</t>
  </si>
  <si>
    <t>Sra. Marcela Silva</t>
  </si>
  <si>
    <t>Lívia Novaes</t>
  </si>
  <si>
    <t>Ian da Conceição</t>
  </si>
  <si>
    <t>Stephany Duarte</t>
  </si>
  <si>
    <t>Vinícius Nunes</t>
  </si>
  <si>
    <t>Maria Julia Souza</t>
  </si>
  <si>
    <t>Dom Jesus</t>
  </si>
  <si>
    <t>Enzo Gonçalves</t>
  </si>
  <si>
    <t>Marcelo Garcia</t>
  </si>
  <si>
    <t>Dr. Davi Lucca Moraes</t>
  </si>
  <si>
    <t>Sofia Pinto</t>
  </si>
  <si>
    <t>Sofia Freitas</t>
  </si>
  <si>
    <t>Maria Sophia Camargo</t>
  </si>
  <si>
    <t>Bárbara Porto</t>
  </si>
  <si>
    <t>Dr. Luiz Felipe Monteiro</t>
  </si>
  <si>
    <t>Vitor Mendonça</t>
  </si>
  <si>
    <t>João Lucas Vargas</t>
  </si>
  <si>
    <t>Sra. Lunna Ribeiro</t>
  </si>
  <si>
    <t>Clarice Silveira</t>
  </si>
  <si>
    <t>Clarice Cavalcante</t>
  </si>
  <si>
    <t>Luara Ferreira</t>
  </si>
  <si>
    <t>Pietro Fogaça</t>
  </si>
  <si>
    <t>Julia Castro</t>
  </si>
  <si>
    <t>Alice Macedo</t>
  </si>
  <si>
    <t>Pedro Miguel Rezende</t>
  </si>
  <si>
    <t>Dra. Hadassa Viana</t>
  </si>
  <si>
    <t>Olivia da Costa</t>
  </si>
  <si>
    <t>Lavínia Silveira</t>
  </si>
  <si>
    <t>Isadora Câmara</t>
  </si>
  <si>
    <t>Juliana Macedo</t>
  </si>
  <si>
    <t>Letícia Araújo</t>
  </si>
  <si>
    <t>Lunna Machado</t>
  </si>
  <si>
    <t>Ágatha Rezende</t>
  </si>
  <si>
    <t>Benicio Montenegro</t>
  </si>
  <si>
    <t>Dr. Eduardo Costa</t>
  </si>
  <si>
    <t>Eduarda Vieira</t>
  </si>
  <si>
    <t>Sr. Pedro Henrique Silveira</t>
  </si>
  <si>
    <t>Melina da Luz</t>
  </si>
  <si>
    <t>Srta. Alexia Cavalcante</t>
  </si>
  <si>
    <t>Dra. Luana Nascimento</t>
  </si>
  <si>
    <t>Sr. Matteo Andrade</t>
  </si>
  <si>
    <t>Vinicius Campos</t>
  </si>
  <si>
    <t>Bruna Silva</t>
  </si>
  <si>
    <t>Bárbara da Mota</t>
  </si>
  <si>
    <t>Ágatha Moreira</t>
  </si>
  <si>
    <t>Oliver da Luz</t>
  </si>
  <si>
    <t>Sra. Ágatha Costa</t>
  </si>
  <si>
    <t>Dr. Otto Azevedo</t>
  </si>
  <si>
    <t>Maysa Aparecida</t>
  </si>
  <si>
    <t>Mariane Mendonça</t>
  </si>
  <si>
    <t>Lívia Câmara</t>
  </si>
  <si>
    <t>Benjamin Pinto</t>
  </si>
  <si>
    <t>Breno da Mata</t>
  </si>
  <si>
    <t>Erick Rios</t>
  </si>
  <si>
    <t>Sra. Gabrielly Vieira</t>
  </si>
  <si>
    <t>Beatriz Moura</t>
  </si>
  <si>
    <t>Dra. Lara Novais</t>
  </si>
  <si>
    <t>Bryan Pimenta</t>
  </si>
  <si>
    <t>Pedro Miguel Vasconcelos</t>
  </si>
  <si>
    <t>Davi Lucca Borges</t>
  </si>
  <si>
    <t>Bianca da Mata</t>
  </si>
  <si>
    <t>Dr. Pietro Garcia</t>
  </si>
  <si>
    <t>Guilherme Pinto</t>
  </si>
  <si>
    <t>Vinícius Costela</t>
  </si>
  <si>
    <t>Mariana Silveira</t>
  </si>
  <si>
    <t>Isaac Pacheco</t>
  </si>
  <si>
    <t>Sr. Lorenzo Araújo</t>
  </si>
  <si>
    <t>Ana Luiza Andrade</t>
  </si>
  <si>
    <t>Srta. Maria Liz Nunes</t>
  </si>
  <si>
    <t>Gabrielly da Mota</t>
  </si>
  <si>
    <t>Mariana Nascimento</t>
  </si>
  <si>
    <t>Dra. Eloah Guerra</t>
  </si>
  <si>
    <t>Dr. Lucas Gabriel Porto</t>
  </si>
  <si>
    <t>Brenda Porto</t>
  </si>
  <si>
    <t>Dra. Ayla Teixeira</t>
  </si>
  <si>
    <t>Melissa Santos</t>
  </si>
  <si>
    <t>Bento Aparecida</t>
  </si>
  <si>
    <t>Ian Garcia</t>
  </si>
  <si>
    <t>Yago Pires</t>
  </si>
  <si>
    <t>Sra. Rebeca Sousa</t>
  </si>
  <si>
    <t>Dr. Bruno Melo</t>
  </si>
  <si>
    <t>Sr. Antony Oliveira</t>
  </si>
  <si>
    <t>Daniel Silveira</t>
  </si>
  <si>
    <t>João Miguel Porto</t>
  </si>
  <si>
    <t>Sra. Maria Alice Sampaio</t>
  </si>
  <si>
    <t>Luiz Felipe Nogueira</t>
  </si>
  <si>
    <t>José Gomes</t>
  </si>
  <si>
    <t>Maria Vitória Caldeira</t>
  </si>
  <si>
    <t>Guilherme Ribeiro</t>
  </si>
  <si>
    <t>Nicole Cavalcanti</t>
  </si>
  <si>
    <t>Emanuelly da Rosa</t>
  </si>
  <si>
    <t>Mathias Lima</t>
  </si>
  <si>
    <t>Luiz Otávio Carvalho</t>
  </si>
  <si>
    <t>Luna Duarte</t>
  </si>
  <si>
    <t>Noah Jesus</t>
  </si>
  <si>
    <t>Pedro Miguel Gonçalves</t>
  </si>
  <si>
    <t>Bárbara Mendes</t>
  </si>
  <si>
    <t>Maria Alice Sales</t>
  </si>
  <si>
    <t>Srta. Giovanna Farias</t>
  </si>
  <si>
    <t>Otávio Freitas</t>
  </si>
  <si>
    <t>Theodoro Pereira</t>
  </si>
  <si>
    <t>Gustavo Martins</t>
  </si>
  <si>
    <t>Dr. João Gabriel Pacheco</t>
  </si>
  <si>
    <t>Benicio das Neves</t>
  </si>
  <si>
    <t>Srta. Luana Borges</t>
  </si>
  <si>
    <t>Aylla Machado</t>
  </si>
  <si>
    <t>Maria Vitória das Neves</t>
  </si>
  <si>
    <t>Sara Moura</t>
  </si>
  <si>
    <t>Dr. Asafe Aragão</t>
  </si>
  <si>
    <t>José Miguel Cavalcanti</t>
  </si>
  <si>
    <t>Felipe Sales</t>
  </si>
  <si>
    <t>Felipe Monteiro</t>
  </si>
  <si>
    <t>Joana Duarte</t>
  </si>
  <si>
    <t>Luna Rezende</t>
  </si>
  <si>
    <t>Benicio Casa Grande</t>
  </si>
  <si>
    <t>Rebeca Alves</t>
  </si>
  <si>
    <t>Sr. Davi Lucas Borges</t>
  </si>
  <si>
    <t>Srta. Maria Sophia Correia</t>
  </si>
  <si>
    <t>Hadassa Camargo</t>
  </si>
  <si>
    <t>Eloá Cavalcante</t>
  </si>
  <si>
    <t>Sra. Beatriz Pereira</t>
  </si>
  <si>
    <t>Gabrielly Silveira</t>
  </si>
  <si>
    <t>Antônio Cardoso</t>
  </si>
  <si>
    <t>Maria Cecília Pastor</t>
  </si>
  <si>
    <t>Rodrigo Mendonça</t>
  </si>
  <si>
    <t>Lavínia Martins</t>
  </si>
  <si>
    <t>Sr. Apollo Albuquerque</t>
  </si>
  <si>
    <t>Dr. Fernando Sá</t>
  </si>
  <si>
    <t>Dr. Felipe Cirino</t>
  </si>
  <si>
    <t>Anthony Porto</t>
  </si>
  <si>
    <t>Caleb Sampaio</t>
  </si>
  <si>
    <t>Rafael Ramos</t>
  </si>
  <si>
    <t>Dr. Diogo Borges</t>
  </si>
  <si>
    <t>Anna Liz Leão</t>
  </si>
  <si>
    <t>Vitor Gabriel Machado</t>
  </si>
  <si>
    <t>Oliver Pereira</t>
  </si>
  <si>
    <t>Elisa Vargas</t>
  </si>
  <si>
    <t>Bruno Monteiro</t>
  </si>
  <si>
    <t>Sr. Arthur Miguel Gonçalves</t>
  </si>
  <si>
    <t>Dra. Eduarda Carvalho</t>
  </si>
  <si>
    <t>Luara Dias</t>
  </si>
  <si>
    <t>Larissa Novaes</t>
  </si>
  <si>
    <t>Josué Abreu</t>
  </si>
  <si>
    <t>Sr. Fernando Souza</t>
  </si>
  <si>
    <t>Isis da Rosa</t>
  </si>
  <si>
    <t>Lucas Gabriel Jesus</t>
  </si>
  <si>
    <t>Oliver Souza</t>
  </si>
  <si>
    <t>Ana Laura Barbosa</t>
  </si>
  <si>
    <t>Sra. Isabelly Alves</t>
  </si>
  <si>
    <t>Pedro Miguel Lopes</t>
  </si>
  <si>
    <t>Anna Liz Garcia</t>
  </si>
  <si>
    <t>Emanuella Lopes</t>
  </si>
  <si>
    <t>Clara Cassiano</t>
  </si>
  <si>
    <t>Luiz Gustavo Aparecida</t>
  </si>
  <si>
    <t>Emanuelly Vieira</t>
  </si>
  <si>
    <t>Sr. Brayan Ferreira</t>
  </si>
  <si>
    <t>Larissa Montenegro</t>
  </si>
  <si>
    <t>Lucas Cunha</t>
  </si>
  <si>
    <t>Dra. Juliana Nascimento</t>
  </si>
  <si>
    <t>Olívia Casa Grande</t>
  </si>
  <si>
    <t>Srta. Maria Isis Castro</t>
  </si>
  <si>
    <t>Mathias Teixeira</t>
  </si>
  <si>
    <t>Luigi da Cruz</t>
  </si>
  <si>
    <t>Mathias Rocha</t>
  </si>
  <si>
    <t>Caleb Lopes</t>
  </si>
  <si>
    <t>Sr. Davi Lucas Lima</t>
  </si>
  <si>
    <t>Yan Rocha</t>
  </si>
  <si>
    <t>Igor Pereira</t>
  </si>
  <si>
    <t>Srta. Luana Gomes</t>
  </si>
  <si>
    <t>Olívia da Rosa</t>
  </si>
  <si>
    <t>Larissa Cassiano</t>
  </si>
  <si>
    <t>Laura Montenegro</t>
  </si>
  <si>
    <t>Sra. Isabel Peixoto</t>
  </si>
  <si>
    <t>Sr. Valentim Martins</t>
  </si>
  <si>
    <t>Davi Miguel Macedo</t>
  </si>
  <si>
    <t>Marcela Rocha</t>
  </si>
  <si>
    <t>Matheus Gonçalves</t>
  </si>
  <si>
    <t>Sr. Bryan Santos</t>
  </si>
  <si>
    <t>Caio Ferreira</t>
  </si>
  <si>
    <t>Hellena Ferreira</t>
  </si>
  <si>
    <t>Sra. Antonella Rezende</t>
  </si>
  <si>
    <t>Miguel da Rocha</t>
  </si>
  <si>
    <t>Dr. Francisco Sampaio</t>
  </si>
  <si>
    <t>Dr. Arthur Miguel da Paz</t>
  </si>
  <si>
    <t>Gustavo Henrique Duarte</t>
  </si>
  <si>
    <t>Théo Ribeiro</t>
  </si>
  <si>
    <t>Marina Fernandes</t>
  </si>
  <si>
    <t>Isabelly Azevedo</t>
  </si>
  <si>
    <t>Bernardo Fernandes</t>
  </si>
  <si>
    <t>Daniel Monteiro</t>
  </si>
  <si>
    <t>Rael Vieira</t>
  </si>
  <si>
    <t>Srta. Lorena Farias</t>
  </si>
  <si>
    <t>Rafael Rodrigues</t>
  </si>
  <si>
    <t>Sabrina Nogueira</t>
  </si>
  <si>
    <t>Vitória Pacheco</t>
  </si>
  <si>
    <t>Manuela da Mota</t>
  </si>
  <si>
    <t>Marcos Vinicius Costa</t>
  </si>
  <si>
    <t>Sra. Gabrielly Lima</t>
  </si>
  <si>
    <t>Vicente Rodrigues</t>
  </si>
  <si>
    <t>Dra. Alexia Leão</t>
  </si>
  <si>
    <t>Davi Luiz Abreu</t>
  </si>
  <si>
    <t>Pedro Lucas Mendonça</t>
  </si>
  <si>
    <t>Srta. Letícia Farias</t>
  </si>
  <si>
    <t>Dr. Pedro Lucas Vasconcelos</t>
  </si>
  <si>
    <t>Raquel Teixeira</t>
  </si>
  <si>
    <t>Marina Rezende</t>
  </si>
  <si>
    <t>Cauê Moraes</t>
  </si>
  <si>
    <t>Sr. Kevin Siqueira</t>
  </si>
  <si>
    <t>Juan Alves</t>
  </si>
  <si>
    <t>Cecília Monteiro</t>
  </si>
  <si>
    <t>Maria Alice Teixeira</t>
  </si>
  <si>
    <t>Dr. Arthur Gabriel Ramos</t>
  </si>
  <si>
    <t>Maria Alice Moura</t>
  </si>
  <si>
    <t>Vicente Peixoto</t>
  </si>
  <si>
    <t>Dr. Ryan Cavalcante</t>
  </si>
  <si>
    <t>Dr. Ravi Lucca Monteiro</t>
  </si>
  <si>
    <t>Srta. Maria Clara Cardoso</t>
  </si>
  <si>
    <t>Mariana Borges</t>
  </si>
  <si>
    <t>Laís da Costa</t>
  </si>
  <si>
    <t>Dom Rocha</t>
  </si>
  <si>
    <t>Ana Campos</t>
  </si>
  <si>
    <t>Pietro da Conceição</t>
  </si>
  <si>
    <t>Emanuelly Moreira</t>
  </si>
  <si>
    <t>Sr. Leandro da Cruz</t>
  </si>
  <si>
    <t>Dr. Nicolas Nunes</t>
  </si>
  <si>
    <t>Sr. Vinicius Barros</t>
  </si>
  <si>
    <t>Isaque Porto</t>
  </si>
  <si>
    <t>Bárbara Jesus</t>
  </si>
  <si>
    <t>Stella Ribeiro</t>
  </si>
  <si>
    <t>Dr. Kevin da Luz</t>
  </si>
  <si>
    <t>Marcos Vinicius Souza</t>
  </si>
  <si>
    <t>Carlos Eduardo Rocha</t>
  </si>
  <si>
    <t>Emanuella Costela</t>
  </si>
  <si>
    <t>Thomas Moraes</t>
  </si>
  <si>
    <t>Ana Clara da Mota</t>
  </si>
  <si>
    <t>Leandro Sampaio</t>
  </si>
  <si>
    <t>Srta. Zoe Teixeira</t>
  </si>
  <si>
    <t>Fernando Monteiro</t>
  </si>
  <si>
    <t>Maya Rios</t>
  </si>
  <si>
    <t>Maria Farias</t>
  </si>
  <si>
    <t>Pedro Miguel Abreu</t>
  </si>
  <si>
    <t>Sra. Lorena Carvalho</t>
  </si>
  <si>
    <t>Lucca Silveira</t>
  </si>
  <si>
    <t>Isabella Rezende</t>
  </si>
  <si>
    <t>Bella Guerra</t>
  </si>
  <si>
    <t>Maria Alice Fogaça</t>
  </si>
  <si>
    <t>Maria Júlia Monteiro</t>
  </si>
  <si>
    <t>Sr. Asafe Gonçalves</t>
  </si>
  <si>
    <t>Davi Miguel Castro</t>
  </si>
  <si>
    <t>Heloísa Siqueira</t>
  </si>
  <si>
    <t>Maria Luiza Fernandes</t>
  </si>
  <si>
    <t>Sra. Emanuelly Mendes</t>
  </si>
  <si>
    <t>Matteo Dias</t>
  </si>
  <si>
    <t>Mirella Porto</t>
  </si>
  <si>
    <t>Maria Júlia Albuquerque</t>
  </si>
  <si>
    <t>Hadassa Lima</t>
  </si>
  <si>
    <t>Isabela Carvalho</t>
  </si>
  <si>
    <t>João Lucas Alves</t>
  </si>
  <si>
    <t>Sr. Pedro Lucas Silveira</t>
  </si>
  <si>
    <t>Dr. Ravi Jesus</t>
  </si>
  <si>
    <t>Eloá Câmara</t>
  </si>
  <si>
    <t>Emanuel Aparecida</t>
  </si>
  <si>
    <t>Dr. Lucca Fonseca</t>
  </si>
  <si>
    <t>Bruna Santos</t>
  </si>
  <si>
    <t>Srta. Camila Oliveira</t>
  </si>
  <si>
    <t>Antony Almeida</t>
  </si>
  <si>
    <t>Ana Sophia Pinto</t>
  </si>
  <si>
    <t>Luiz Felipe Almeida</t>
  </si>
  <si>
    <t>Sra. Sofia Casa Grande</t>
  </si>
  <si>
    <t>Dra. Cecilia Pinto</t>
  </si>
  <si>
    <t>Luiz Felipe Pimenta</t>
  </si>
  <si>
    <t>Nicole Barbosa</t>
  </si>
  <si>
    <t>Valentina Sá</t>
  </si>
  <si>
    <t>Luigi Carvalho</t>
  </si>
  <si>
    <t>Mirella Ribeiro</t>
  </si>
  <si>
    <t>Breno Azevedo</t>
  </si>
  <si>
    <t>Maria Alice Sá</t>
  </si>
  <si>
    <t>Dra. Bianca Cunha</t>
  </si>
  <si>
    <t>Luiz Gustavo Duarte</t>
  </si>
  <si>
    <t>José Pedro Borges</t>
  </si>
  <si>
    <t>Srta. Luiza Novais</t>
  </si>
  <si>
    <t>Gabrielly Leão</t>
  </si>
  <si>
    <t>Aurora Sampaio</t>
  </si>
  <si>
    <t>Ísis Peixoto</t>
  </si>
  <si>
    <t>Rael Mendonça</t>
  </si>
  <si>
    <t>Isabel Montenegro</t>
  </si>
  <si>
    <t>Bernardo Pinto</t>
  </si>
  <si>
    <t>Lara Correia</t>
  </si>
  <si>
    <t>Sra. Hadassa Pinto</t>
  </si>
  <si>
    <t>Vitor Hugo da Mota</t>
  </si>
  <si>
    <t>Vinicius Monteiro</t>
  </si>
  <si>
    <t>Lucas Fonseca</t>
  </si>
  <si>
    <t>João da Cunha</t>
  </si>
  <si>
    <t>Gabriela Carvalho</t>
  </si>
  <si>
    <t>Daniel Barbosa</t>
  </si>
  <si>
    <t>Srta. Helena Moraes</t>
  </si>
  <si>
    <t>Sr. Igor da Rosa</t>
  </si>
  <si>
    <t>Sra. Ana Luiza Jesus</t>
  </si>
  <si>
    <t>Rael Carvalho</t>
  </si>
  <si>
    <t>Laís Macedo</t>
  </si>
  <si>
    <t>Helena Rios</t>
  </si>
  <si>
    <t>Sr. Luiz Otávio Cardoso</t>
  </si>
  <si>
    <t>Esther Borges</t>
  </si>
  <si>
    <t>Srta. Isabela Pires</t>
  </si>
  <si>
    <t>Mariah Gonçalves</t>
  </si>
  <si>
    <t>Dr. Matheus Gomes</t>
  </si>
  <si>
    <t>Sofia Santos</t>
  </si>
  <si>
    <t>Isabella Cavalcanti</t>
  </si>
  <si>
    <t>Sr. Noah Gomes</t>
  </si>
  <si>
    <t>Maria Luiza Lima</t>
  </si>
  <si>
    <t>Dr. João Pedro Albuquerque</t>
  </si>
  <si>
    <t>Ana das Neves</t>
  </si>
  <si>
    <t>Srta. Sabrina da Conceição</t>
  </si>
  <si>
    <t>Davi Luiz Montenegro</t>
  </si>
  <si>
    <t>Sr. Emanuel Fernandes</t>
  </si>
  <si>
    <t>Dra. Luna Fonseca</t>
  </si>
  <si>
    <t>Srta. Mirella Souza</t>
  </si>
  <si>
    <t>Vitor Aragão</t>
  </si>
  <si>
    <t>Maria Eduarda Albuquerque</t>
  </si>
  <si>
    <t>Julia Barbosa</t>
  </si>
  <si>
    <t>Gustavo Henrique Novaes</t>
  </si>
  <si>
    <t>Dr. Isaac Siqueira</t>
  </si>
  <si>
    <t>Dr. Enzo Gabriel Lopes</t>
  </si>
  <si>
    <t>Sr. Luan da Rocha</t>
  </si>
  <si>
    <t>Laís Montenegro</t>
  </si>
  <si>
    <t>Maria Isis Vieira</t>
  </si>
  <si>
    <t>Brayan Abreu</t>
  </si>
  <si>
    <t>Dr. Vinícius Pires</t>
  </si>
  <si>
    <t>Maria Helena Vasconcelos</t>
  </si>
  <si>
    <t>Daniela Leão</t>
  </si>
  <si>
    <t>Maria Flor da Rocha</t>
  </si>
  <si>
    <t>Olivia Monteiro</t>
  </si>
  <si>
    <t>Maysa Caldeira</t>
  </si>
  <si>
    <t>Felipe da Cruz</t>
  </si>
  <si>
    <t>João Gabriel Pastor</t>
  </si>
  <si>
    <t>Gabriel Montenegro</t>
  </si>
  <si>
    <t>Luan Guerra</t>
  </si>
  <si>
    <t>Asafe Ferreira</t>
  </si>
  <si>
    <t>Arthur Gabriel Sales</t>
  </si>
  <si>
    <t>Dr. Mathias Rocha</t>
  </si>
  <si>
    <t>Sr. João Felipe Freitas</t>
  </si>
  <si>
    <t>Enrico da Costa</t>
  </si>
  <si>
    <t>Sra. Marina Carvalho</t>
  </si>
  <si>
    <t>Léo Gomes</t>
  </si>
  <si>
    <t>Nathan Macedo</t>
  </si>
  <si>
    <t>Camila da Costa</t>
  </si>
  <si>
    <t>Aylla da Rocha</t>
  </si>
  <si>
    <t>Srta. Helena Vasconcelos</t>
  </si>
  <si>
    <t>Ana Carolina Garcia</t>
  </si>
  <si>
    <t>Gabrielly Marques</t>
  </si>
  <si>
    <t>Mariana da Paz</t>
  </si>
  <si>
    <t>Cecilia Moura</t>
  </si>
  <si>
    <t>Ana Laura Machado</t>
  </si>
  <si>
    <t>Sr. Thiago Jesus</t>
  </si>
  <si>
    <t>Srta. Maria Vitória da Mota</t>
  </si>
  <si>
    <t>Sra. Olivia Caldeira</t>
  </si>
  <si>
    <t>Rebeca Cirino</t>
  </si>
  <si>
    <t>Sr. Guilherme das Neves</t>
  </si>
  <si>
    <t>Sr. Bryan Moreira</t>
  </si>
  <si>
    <t>Dr. Mathias Gonçalves</t>
  </si>
  <si>
    <t>Giovanna Camargo</t>
  </si>
  <si>
    <t>Joana Araújo</t>
  </si>
  <si>
    <t>Maria Julia Monteiro</t>
  </si>
  <si>
    <t>Cauê Fernandes</t>
  </si>
  <si>
    <t>Dr. Lorenzo Cavalcanti</t>
  </si>
  <si>
    <t>João Felipe da Conceição</t>
  </si>
  <si>
    <t>Luiz Henrique Carvalho</t>
  </si>
  <si>
    <t>Ester Freitas</t>
  </si>
  <si>
    <t>Pedro Henrique Gonçalves</t>
  </si>
  <si>
    <t>Ryan Nunes</t>
  </si>
  <si>
    <t>Dra. Ana Rios</t>
  </si>
  <si>
    <t>Dr. Enzo Gabriel Castro</t>
  </si>
  <si>
    <t>Sarah Andrade</t>
  </si>
  <si>
    <t>Eloah Caldeira</t>
  </si>
  <si>
    <t>Lorena Sales</t>
  </si>
  <si>
    <t>Sra. Marina Santos</t>
  </si>
  <si>
    <t>Eduardo Silveira</t>
  </si>
  <si>
    <t>Sra. Ana Júlia Souza</t>
  </si>
  <si>
    <t>Leandro das Neves</t>
  </si>
  <si>
    <t>João Miguel Guerra</t>
  </si>
  <si>
    <t>Leonardo Mendonça</t>
  </si>
  <si>
    <t>Yan Rios</t>
  </si>
  <si>
    <t>Sra. Evelyn Pires</t>
  </si>
  <si>
    <t>Ana Liz Pastor</t>
  </si>
  <si>
    <t>Brenda Rezende</t>
  </si>
  <si>
    <t>Alícia Fernandes</t>
  </si>
  <si>
    <t>Marina Barros</t>
  </si>
  <si>
    <t>Luan da Rosa</t>
  </si>
  <si>
    <t>José Pereira</t>
  </si>
  <si>
    <t>Ravy Moraes</t>
  </si>
  <si>
    <t>Jade Pereira</t>
  </si>
  <si>
    <t>Manuella Martins</t>
  </si>
  <si>
    <t>Dr. Lucas Gabriel Cassiano</t>
  </si>
  <si>
    <t>Cauã Mendes</t>
  </si>
  <si>
    <t>Maria Julia Pacheco</t>
  </si>
  <si>
    <t>Ana Vitória Rezende</t>
  </si>
  <si>
    <t>Sophia Casa Grande</t>
  </si>
  <si>
    <t>Ana Júlia Cardoso</t>
  </si>
  <si>
    <t>José Abreu</t>
  </si>
  <si>
    <t>Srta. Ana Liz Moraes</t>
  </si>
  <si>
    <t>Julia Freitas</t>
  </si>
  <si>
    <t>Ravi Nascimento</t>
  </si>
  <si>
    <t>Arthur da Luz</t>
  </si>
  <si>
    <t>Luara Vasconcelos</t>
  </si>
  <si>
    <t>Srta. Helena Fernandes</t>
  </si>
  <si>
    <t>Dr. Erick Sales</t>
  </si>
  <si>
    <t>Anna Liz Santos</t>
  </si>
  <si>
    <t>Milena Campos</t>
  </si>
  <si>
    <t>Anthony Gabriel Siqueira</t>
  </si>
  <si>
    <t>Raul da Cruz</t>
  </si>
  <si>
    <t>Evelyn Guerra</t>
  </si>
  <si>
    <t>Gabrielly das Neves</t>
  </si>
  <si>
    <t>Kamilly Rocha</t>
  </si>
  <si>
    <t>Gael Henrique Cavalcanti</t>
  </si>
  <si>
    <t>Dr. Mathias Almeida</t>
  </si>
  <si>
    <t>Luara das Neves</t>
  </si>
  <si>
    <t>Dr. João Gabriel Vieira</t>
  </si>
  <si>
    <t>Clara Fonseca</t>
  </si>
  <si>
    <t>Leonardo Novais</t>
  </si>
  <si>
    <t>José Pedro Cirino</t>
  </si>
  <si>
    <t>Juliana Mendes</t>
  </si>
  <si>
    <t>Laís Andrade</t>
  </si>
  <si>
    <t>Emanuel Machado</t>
  </si>
  <si>
    <t>Sophie Mendes</t>
  </si>
  <si>
    <t>João Lucas Mendonça</t>
  </si>
  <si>
    <t>Pedro Miguel Cardoso</t>
  </si>
  <si>
    <t>Benicio Ribeiro</t>
  </si>
  <si>
    <t>Dra. Larissa Duarte</t>
  </si>
  <si>
    <t>João Felipe da Costa</t>
  </si>
  <si>
    <t>Gustavo Henrique Souza</t>
  </si>
  <si>
    <t>Benjamin Fonseca</t>
  </si>
  <si>
    <t>Liz Pacheco</t>
  </si>
  <si>
    <t>Fernanda Albuquerque</t>
  </si>
  <si>
    <t>Benicio Aparecida</t>
  </si>
  <si>
    <t>Sr. Mateus Pimenta</t>
  </si>
  <si>
    <t>Sr. Joaquim Silva</t>
  </si>
  <si>
    <t>Rafael Nunes</t>
  </si>
  <si>
    <t>Danilo Duarte</t>
  </si>
  <si>
    <t>Sra. Eloah da Cruz</t>
  </si>
  <si>
    <t>Brayan Macedo</t>
  </si>
  <si>
    <t>Juliana Ferreira</t>
  </si>
  <si>
    <t>Luiza Aparecida</t>
  </si>
  <si>
    <t>Antonella Siqueira</t>
  </si>
  <si>
    <t>Asafe Pires</t>
  </si>
  <si>
    <t>Joana Guerra</t>
  </si>
  <si>
    <t>Sofia Campos</t>
  </si>
  <si>
    <t>Dr. Benicio Brito</t>
  </si>
  <si>
    <t>Sr. Pedro Henrique da Mata</t>
  </si>
  <si>
    <t>Srta. Mariane Marques</t>
  </si>
  <si>
    <t>Maria Luísa da Luz</t>
  </si>
  <si>
    <t>Eloá Almeida</t>
  </si>
  <si>
    <t>Sra. Lavínia Casa Grande</t>
  </si>
  <si>
    <t>Srta. Gabrielly Novaes</t>
  </si>
  <si>
    <t>Sr. Antônio da Rosa</t>
  </si>
  <si>
    <t>Sra. Melissa Macedo</t>
  </si>
  <si>
    <t>Cecilia Cassiano</t>
  </si>
  <si>
    <t>Vitor Garcia</t>
  </si>
  <si>
    <t>Enzo Melo</t>
  </si>
  <si>
    <t>Pedro Henrique Machado</t>
  </si>
  <si>
    <t>Brenda Cavalcante</t>
  </si>
  <si>
    <t>Srta. Carolina Sousa</t>
  </si>
  <si>
    <t>Gustavo Henrique da Cunha</t>
  </si>
  <si>
    <t>Pietra Silva</t>
  </si>
  <si>
    <t>Cauê Gomes</t>
  </si>
  <si>
    <t>Yago Carvalho</t>
  </si>
  <si>
    <t>Emanuel Cunha</t>
  </si>
  <si>
    <t>Renan Fonseca</t>
  </si>
  <si>
    <t>Heitor Teixeira</t>
  </si>
  <si>
    <t>Eduarda Pinto</t>
  </si>
  <si>
    <t>Amanda Andrade</t>
  </si>
  <si>
    <t>Bernardo Pires</t>
  </si>
  <si>
    <t>Manuella Vargas</t>
  </si>
  <si>
    <t>Thomas Gomes</t>
  </si>
  <si>
    <t>João Peixoto</t>
  </si>
  <si>
    <t>Eloah Ramos</t>
  </si>
  <si>
    <t>Erick Mendonça</t>
  </si>
  <si>
    <t>Benício Leão</t>
  </si>
  <si>
    <t>Sr. Murilo Campos</t>
  </si>
  <si>
    <t>Benício da Rocha</t>
  </si>
  <si>
    <t>Sr. João Pedro Araújo</t>
  </si>
  <si>
    <t>Lunna Cavalcante</t>
  </si>
  <si>
    <t>Pedro Henrique Pastor</t>
  </si>
  <si>
    <t>Maria Alice Camargo</t>
  </si>
  <si>
    <t>Juliana Fonseca</t>
  </si>
  <si>
    <t>Thomas Jesus</t>
  </si>
  <si>
    <t>Ana Liz Vieira</t>
  </si>
  <si>
    <t>Natália da Conceição</t>
  </si>
  <si>
    <t>Dr. João Vitor Lopes</t>
  </si>
  <si>
    <t>Rafael Sampaio</t>
  </si>
  <si>
    <t>Noah Silveira</t>
  </si>
  <si>
    <t>Gustavo Henrique Monteiro</t>
  </si>
  <si>
    <t>Sr. Davi Luiz Abreu</t>
  </si>
  <si>
    <t>Vicente da Mota</t>
  </si>
  <si>
    <t>Antonella Ferreira</t>
  </si>
  <si>
    <t>Vicente Gomes</t>
  </si>
  <si>
    <t>Dr. Bernardo Pereira</t>
  </si>
  <si>
    <t>Luna Lima</t>
  </si>
  <si>
    <t>Beatriz Duarte</t>
  </si>
  <si>
    <t>Dra. Olívia Lopes</t>
  </si>
  <si>
    <t>Maria Liz Andrade</t>
  </si>
  <si>
    <t>Ravi Freitas</t>
  </si>
  <si>
    <t>Rhavi Mendonça</t>
  </si>
  <si>
    <t>Noah Pimenta</t>
  </si>
  <si>
    <t>Ana Júlia Sousa</t>
  </si>
  <si>
    <t>Maya Correia</t>
  </si>
  <si>
    <t>Letícia Caldeira</t>
  </si>
  <si>
    <t>Elisa Duarte</t>
  </si>
  <si>
    <t>Ana Vitória Pacheco</t>
  </si>
  <si>
    <t>Liam Macedo</t>
  </si>
  <si>
    <t>Lorenzo Caldeira</t>
  </si>
  <si>
    <t>Caroline Siqueira</t>
  </si>
  <si>
    <t>Pedro Lucas Fogaça</t>
  </si>
  <si>
    <t>Cecília da Mata</t>
  </si>
  <si>
    <t>Larissa da Luz</t>
  </si>
  <si>
    <t>Luiz Felipe Ferreira</t>
  </si>
  <si>
    <t>Sr. Thiago Ramos</t>
  </si>
  <si>
    <t>Erick da Cruz</t>
  </si>
  <si>
    <t>Otávio Dias</t>
  </si>
  <si>
    <t>José Pedro Garcia</t>
  </si>
  <si>
    <t>Dra. Maria Luísa Dias</t>
  </si>
  <si>
    <t>Luísa Pacheco</t>
  </si>
  <si>
    <t>Enzo Mendonça</t>
  </si>
  <si>
    <t>Daniela Melo</t>
  </si>
  <si>
    <t>Dra. Clarice Pacheco</t>
  </si>
  <si>
    <t>Yuri Silva</t>
  </si>
  <si>
    <t>Bruno Leão</t>
  </si>
  <si>
    <t>Sr. Kaique Campos</t>
  </si>
  <si>
    <t>Srta. Ana Vitória da Luz</t>
  </si>
  <si>
    <t>João Vitor Rios</t>
  </si>
  <si>
    <t>Maria Alice Abreu</t>
  </si>
  <si>
    <t>Benicio da Rosa</t>
  </si>
  <si>
    <t>Antony Cardoso</t>
  </si>
  <si>
    <t>Sr. Liam Cassiano</t>
  </si>
  <si>
    <t>Maria da Rocha</t>
  </si>
  <si>
    <t>Calebe Novais</t>
  </si>
  <si>
    <t>Stella da Cunha</t>
  </si>
  <si>
    <t>Maya Nunes</t>
  </si>
  <si>
    <t>Pietra Nascimento</t>
  </si>
  <si>
    <t>Maria Helena Fonseca</t>
  </si>
  <si>
    <t>Lívia Abreu</t>
  </si>
  <si>
    <t>Marina Pires</t>
  </si>
  <si>
    <t>Renan Lima</t>
  </si>
  <si>
    <t>Dr. Bryan Fernandes</t>
  </si>
  <si>
    <t>Vitória Leão</t>
  </si>
  <si>
    <t>Elisa das Neves</t>
  </si>
  <si>
    <t>Dante Marques</t>
  </si>
  <si>
    <t>Sr. Asafe Castro</t>
  </si>
  <si>
    <t>Dr. Anthony Rezende</t>
  </si>
  <si>
    <t>Kamilly Silva</t>
  </si>
  <si>
    <t>Isabela Cassiano</t>
  </si>
  <si>
    <t>Augusto Moraes</t>
  </si>
  <si>
    <t>Sr. João Pedro da Cunha</t>
  </si>
  <si>
    <t>Antonella da Mata</t>
  </si>
  <si>
    <t>Raquel Almeida</t>
  </si>
  <si>
    <t>Srta. Maria Vitória Cunha</t>
  </si>
  <si>
    <t>Bruna da Rosa</t>
  </si>
  <si>
    <t>Fernanda Moura</t>
  </si>
  <si>
    <t>Srta. Alícia Gomes</t>
  </si>
  <si>
    <t>Sra. Caroline Montenegro</t>
  </si>
  <si>
    <t>Levi Brito</t>
  </si>
  <si>
    <t>Sra. Esther Montenegro</t>
  </si>
  <si>
    <t>Theodoro Câmara</t>
  </si>
  <si>
    <t>Dr. José Miguel da Costa</t>
  </si>
  <si>
    <t>Milena Porto</t>
  </si>
  <si>
    <t>Pietra Machado</t>
  </si>
  <si>
    <t>Antony Gomes</t>
  </si>
  <si>
    <t>Clara Câmara</t>
  </si>
  <si>
    <t>Thomas Oliveira</t>
  </si>
  <si>
    <t>Theodoro Porto</t>
  </si>
  <si>
    <t>Luigi Teixeira</t>
  </si>
  <si>
    <t>Dr. Ravy Garcia</t>
  </si>
  <si>
    <t>Ana Cecília Nogueira</t>
  </si>
  <si>
    <t>Pedro Lucas Cirino</t>
  </si>
  <si>
    <t>Gabriela Barros</t>
  </si>
  <si>
    <t>Dr. Pietro Albuquerque</t>
  </si>
  <si>
    <t>Emanuelly Borges</t>
  </si>
  <si>
    <t>Diogo Ferreira</t>
  </si>
  <si>
    <t>Fernanda Ferreira</t>
  </si>
  <si>
    <t>Juan Viana</t>
  </si>
  <si>
    <t>Yago Teixeira</t>
  </si>
  <si>
    <t>Ian Mendes</t>
  </si>
  <si>
    <t>Hellena Aragão</t>
  </si>
  <si>
    <t>Maria Laura Oliveira</t>
  </si>
  <si>
    <t>Dr. Thiago Borges</t>
  </si>
  <si>
    <t>Luigi Marques</t>
  </si>
  <si>
    <t>Thales Cavalcante</t>
  </si>
  <si>
    <t>Isabela da Rocha</t>
  </si>
  <si>
    <t>Stella Montenegro</t>
  </si>
  <si>
    <t>Thales Freitas</t>
  </si>
  <si>
    <t>Anthony Aparecida</t>
  </si>
  <si>
    <t>Ryan Sá</t>
  </si>
  <si>
    <t>Mariane Barbosa</t>
  </si>
  <si>
    <t>Sophia Araújo</t>
  </si>
  <si>
    <t>Dr. Davi Borges</t>
  </si>
  <si>
    <t>Ana Julia Nogueira</t>
  </si>
  <si>
    <t>Benjamim Cavalcanti</t>
  </si>
  <si>
    <t>Dra. Bella Novaes</t>
  </si>
  <si>
    <t>Benjamim Caldeira</t>
  </si>
  <si>
    <t>Dr. Pietro Barbosa</t>
  </si>
  <si>
    <t>Noah da Costa</t>
  </si>
  <si>
    <t>Pedro Henrique Pinto</t>
  </si>
  <si>
    <t>Esther Pereira</t>
  </si>
  <si>
    <t>Vinícius Pastor</t>
  </si>
  <si>
    <t>Joana da Mota</t>
  </si>
  <si>
    <t>Dra. Ágatha Sales</t>
  </si>
  <si>
    <t>Caroline Macedo</t>
  </si>
  <si>
    <t>Ana Beatriz Alves</t>
  </si>
  <si>
    <t>Cauê Mendes</t>
  </si>
  <si>
    <t>Matteo da Mota</t>
  </si>
  <si>
    <t>Amanda Campos</t>
  </si>
  <si>
    <t>Gael Henrique Moreira</t>
  </si>
  <si>
    <t>Calebe Abreu</t>
  </si>
  <si>
    <t>Noah Rodrigues</t>
  </si>
  <si>
    <t>Maria Sá</t>
  </si>
  <si>
    <t>Ravi Lucca Monteiro</t>
  </si>
  <si>
    <t>Dr. Henrique Aparecida</t>
  </si>
  <si>
    <t>Sr. João Guilherme Duarte</t>
  </si>
  <si>
    <t>Sr. Antony Cirino</t>
  </si>
  <si>
    <t>Sr. Benjamin Sousa</t>
  </si>
  <si>
    <t>Sra. Maria Laura da Mata</t>
  </si>
  <si>
    <t>Anthony Gabriel Ferreira</t>
  </si>
  <si>
    <t>Sra. Gabrielly Cardoso</t>
  </si>
  <si>
    <t>José Miguel Moreira</t>
  </si>
  <si>
    <t>Dra. Lorena das Neves</t>
  </si>
  <si>
    <t>Isaac Araújo</t>
  </si>
  <si>
    <t>Isabelly Rios</t>
  </si>
  <si>
    <t>Luiz Otávio Pinto</t>
  </si>
  <si>
    <t>Alícia Albuquerque</t>
  </si>
  <si>
    <t>Olívia Rodrigues</t>
  </si>
  <si>
    <t>Sr. Marcelo da Mota</t>
  </si>
  <si>
    <t>Vinícius Rocha</t>
  </si>
  <si>
    <t>Antônio Almeida</t>
  </si>
  <si>
    <t>Yan da Mata</t>
  </si>
  <si>
    <t>Emilly Marques</t>
  </si>
  <si>
    <t>Luiza Marques</t>
  </si>
  <si>
    <t>Dr. Anthony Cirino</t>
  </si>
  <si>
    <t>Sr. Arthur Vasconcelos</t>
  </si>
  <si>
    <t>Eduarda Martins</t>
  </si>
  <si>
    <t>João Pedro Aragão</t>
  </si>
  <si>
    <t>Maria Helena Santos</t>
  </si>
  <si>
    <t>Arthur Gabriel Nunes</t>
  </si>
  <si>
    <t>Lucas Gabriel Almeida</t>
  </si>
  <si>
    <t>Lara Albuquerque</t>
  </si>
  <si>
    <t>Sr. Henry Gabriel Rocha</t>
  </si>
  <si>
    <t>Dr. Ravi Borges</t>
  </si>
  <si>
    <t>Leandro da Costa</t>
  </si>
  <si>
    <t>Rebeca Macedo</t>
  </si>
  <si>
    <t>Raul da Paz</t>
  </si>
  <si>
    <t>Sra. Camila Montenegro</t>
  </si>
  <si>
    <t>Lorena Barros</t>
  </si>
  <si>
    <t>Sra. Gabriela Alves</t>
  </si>
  <si>
    <t>Kamilly Pereira</t>
  </si>
  <si>
    <t>Oliver Freitas</t>
  </si>
  <si>
    <t>Dr. Eduardo Ribeiro</t>
  </si>
  <si>
    <t>Srta. Elisa Garcia</t>
  </si>
  <si>
    <t>Lorena Ferreira</t>
  </si>
  <si>
    <t>Lavínia Casa Grande</t>
  </si>
  <si>
    <t>Sr. Matteo Moreira</t>
  </si>
  <si>
    <t>Cauê Albuquerque</t>
  </si>
  <si>
    <t>Sra. Rafaela Moura</t>
  </si>
  <si>
    <t>Dr. Theo da Conceição</t>
  </si>
  <si>
    <t>Rebeca Aragão</t>
  </si>
  <si>
    <t>Zoe Camargo</t>
  </si>
  <si>
    <t>Srta. Ester Borges</t>
  </si>
  <si>
    <t>Dr. Ian Caldeira</t>
  </si>
  <si>
    <t>Sra. Bella Correia</t>
  </si>
  <si>
    <t>Liz Farias</t>
  </si>
  <si>
    <t>Sr. Leonardo Pinto</t>
  </si>
  <si>
    <t>Sra. Allana Novaes</t>
  </si>
  <si>
    <t>Maria Helena Pimenta</t>
  </si>
  <si>
    <t>Isabelly Dias</t>
  </si>
  <si>
    <t>Levi Farias</t>
  </si>
  <si>
    <t>Srta. Lívia Campos</t>
  </si>
  <si>
    <t>Danilo Correia</t>
  </si>
  <si>
    <t>Dra. Jade Sousa</t>
  </si>
  <si>
    <t>Sra. Joana Fogaça</t>
  </si>
  <si>
    <t>Marcela Novaes</t>
  </si>
  <si>
    <t>Sr. Samuel Carvalho</t>
  </si>
  <si>
    <t>Breno Casa Grande</t>
  </si>
  <si>
    <t>Maria Liz Fogaça</t>
  </si>
  <si>
    <t>Heitor Oliveira</t>
  </si>
  <si>
    <t>Noah Pacheco</t>
  </si>
  <si>
    <t>Srta. Cecilia Lopes</t>
  </si>
  <si>
    <t>Melina Sousa</t>
  </si>
  <si>
    <t>João Vitor Oliveira</t>
  </si>
  <si>
    <t>Júlia Teixeira</t>
  </si>
  <si>
    <t>Zoe Castro</t>
  </si>
  <si>
    <t>Sr. Lorenzo da Conceição</t>
  </si>
  <si>
    <t>Pietro Monteiro</t>
  </si>
  <si>
    <t>Gustavo Henrique Costela</t>
  </si>
  <si>
    <t>Paulo Pimenta</t>
  </si>
  <si>
    <t>Allana Silveira</t>
  </si>
  <si>
    <t>Augusto Campos</t>
  </si>
  <si>
    <t>Dr. Luiz Felipe Lopes</t>
  </si>
  <si>
    <t>Leonardo Barros</t>
  </si>
  <si>
    <t>Noah Mendes</t>
  </si>
  <si>
    <t>Ana Laura Nogueira</t>
  </si>
  <si>
    <t>Sr. João Vitor Albuquerque</t>
  </si>
  <si>
    <t>João Pimenta</t>
  </si>
  <si>
    <t>Dr. Gustavo Henrique Rios</t>
  </si>
  <si>
    <t>Ana Júlia Monteiro</t>
  </si>
  <si>
    <t>Dra. Ágatha Sousa</t>
  </si>
  <si>
    <t>Srta. Sarah Araújo</t>
  </si>
  <si>
    <t>Luísa Silveira</t>
  </si>
  <si>
    <t>Léo Souza</t>
  </si>
  <si>
    <t>Theo Pires</t>
  </si>
  <si>
    <t>Catarina Melo</t>
  </si>
  <si>
    <t>Pedro Henrique Almeida</t>
  </si>
  <si>
    <t>Caleb Carvalho</t>
  </si>
  <si>
    <t>Luiza Azevedo</t>
  </si>
  <si>
    <t>Liz Nunes</t>
  </si>
  <si>
    <t>Jade Santos</t>
  </si>
  <si>
    <t>Pietra Sales</t>
  </si>
  <si>
    <t>Gael Henrique Camargo</t>
  </si>
  <si>
    <t>Sr. Mathias da Costa</t>
  </si>
  <si>
    <t>Olívia Camargo</t>
  </si>
  <si>
    <t>Dra. Eloah Pacheco</t>
  </si>
  <si>
    <t>Daniel Macedo</t>
  </si>
  <si>
    <t>Sr. Vicente Monteiro</t>
  </si>
  <si>
    <t>João Felipe Aragão</t>
  </si>
  <si>
    <t>Ana Clara Macedo</t>
  </si>
  <si>
    <t>Sr. Guilherme da Conceição</t>
  </si>
  <si>
    <t>Agatha Castro</t>
  </si>
  <si>
    <t>Dra. Maitê Cardoso</t>
  </si>
  <si>
    <t>Maria Helena Borges</t>
  </si>
  <si>
    <t>Sr. Rael da Mota</t>
  </si>
  <si>
    <t>Gabriel Borges</t>
  </si>
  <si>
    <t>Isabella Fernandes</t>
  </si>
  <si>
    <t>Sr. Theo Sá</t>
  </si>
  <si>
    <t>Bruna da Paz</t>
  </si>
  <si>
    <t>Srta. Ísis Lopes</t>
  </si>
  <si>
    <t>Srta. Kamilly Pastor</t>
  </si>
  <si>
    <t>Sr. Joaquim das Neves</t>
  </si>
  <si>
    <t>Eduarda das Neves</t>
  </si>
  <si>
    <t>Paulo Abreu</t>
  </si>
  <si>
    <t>Maria Cecília Brito</t>
  </si>
  <si>
    <t>Giovanna Silveira</t>
  </si>
  <si>
    <t>Dr. Benjamim Cunha</t>
  </si>
  <si>
    <t>Breno Albuquerque</t>
  </si>
  <si>
    <t>Alexandre da Mata</t>
  </si>
  <si>
    <t>Breno Viana</t>
  </si>
  <si>
    <t>Gustavo Cunha</t>
  </si>
  <si>
    <t>Luísa Moraes</t>
  </si>
  <si>
    <t>Bárbara Pacheco</t>
  </si>
  <si>
    <t>Otto Aparecida</t>
  </si>
  <si>
    <t>Emilly Aparecida</t>
  </si>
  <si>
    <t>Sr. João Gabriel Rodrigues</t>
  </si>
  <si>
    <t>Davi Lucca da Cunha</t>
  </si>
  <si>
    <t>Fernanda Costela</t>
  </si>
  <si>
    <t>Antony da Mota</t>
  </si>
  <si>
    <t>Maria Clara Lopes</t>
  </si>
  <si>
    <t>Giovanna da Rocha</t>
  </si>
  <si>
    <t>Vitor Gabriel Cirino</t>
  </si>
  <si>
    <t>Sr. Erick Nunes</t>
  </si>
  <si>
    <t>Dr. Antônio Leão</t>
  </si>
  <si>
    <t>Vitor Gabriel Pastor</t>
  </si>
  <si>
    <t>Marcela Caldeira</t>
  </si>
  <si>
    <t>Srta. Heloísa Cirino</t>
  </si>
  <si>
    <t>João Miguel Nunes</t>
  </si>
  <si>
    <t>Henrique Rocha</t>
  </si>
  <si>
    <t>José Azevedo</t>
  </si>
  <si>
    <t>Caleb Castro</t>
  </si>
  <si>
    <t>Anna Liz Viana</t>
  </si>
  <si>
    <t>Ana Beatriz Moura</t>
  </si>
  <si>
    <t>Mariana Vargas</t>
  </si>
  <si>
    <t>Daniel Câmara</t>
  </si>
  <si>
    <t>Léo da Mata</t>
  </si>
  <si>
    <t>Luara Costa</t>
  </si>
  <si>
    <t>Marcela Novais</t>
  </si>
  <si>
    <t>Sr. Bento Caldeira</t>
  </si>
  <si>
    <t>Erick Freitas</t>
  </si>
  <si>
    <t>Dr. Davi Lucca Martins</t>
  </si>
  <si>
    <t>Dra. Maria Luísa Fogaça</t>
  </si>
  <si>
    <t>Maria Clara Nascimento</t>
  </si>
  <si>
    <t>Bernardo da Luz</t>
  </si>
  <si>
    <t>Rael Barros</t>
  </si>
  <si>
    <t>Maria Helena Camargo</t>
  </si>
  <si>
    <t>Vitor Silva</t>
  </si>
  <si>
    <t>Theo da Cunha</t>
  </si>
  <si>
    <t>Hadassa Sá</t>
  </si>
  <si>
    <t>Miguel da Luz</t>
  </si>
  <si>
    <t>Davi Lucca Sampaio</t>
  </si>
  <si>
    <t>Bernardo Novais</t>
  </si>
  <si>
    <t>Sra. Luiza Dias</t>
  </si>
  <si>
    <t>Arthur Miguel Sampaio</t>
  </si>
  <si>
    <t>Dr. Josué Rodrigues</t>
  </si>
  <si>
    <t>Luna Costa</t>
  </si>
  <si>
    <t>Ana Lívia da Mota</t>
  </si>
  <si>
    <t>Danilo Ferreira</t>
  </si>
  <si>
    <t>Luara Oliveira</t>
  </si>
  <si>
    <t>Maria Julia Mendes</t>
  </si>
  <si>
    <t>Nicole Dias</t>
  </si>
  <si>
    <t>Dom Casa Grande</t>
  </si>
  <si>
    <t>Theo Dias</t>
  </si>
  <si>
    <t>Sr. Pedro Henrique Rocha</t>
  </si>
  <si>
    <t>Sr. Bruno Lopes</t>
  </si>
  <si>
    <t>Cecilia Vieira</t>
  </si>
  <si>
    <t>Luana Pires</t>
  </si>
  <si>
    <t>Dra. Ana Lívia Brito</t>
  </si>
  <si>
    <t>Sr. Asafe da Cruz</t>
  </si>
  <si>
    <t>Alana Araújo</t>
  </si>
  <si>
    <t>Aurora Montenegro</t>
  </si>
  <si>
    <t>Anthony Siqueira</t>
  </si>
  <si>
    <t>Yan Brito</t>
  </si>
  <si>
    <t>Srta. Julia Cardoso</t>
  </si>
  <si>
    <t>Zoe da Mota</t>
  </si>
  <si>
    <t>Ana Clara Siqueira</t>
  </si>
  <si>
    <t>Enzo Viana</t>
  </si>
  <si>
    <t>Dr. Luiz Fernando Ramos</t>
  </si>
  <si>
    <t>Sra. Heloísa Pereira</t>
  </si>
  <si>
    <t>Srta. Aylla Jesus</t>
  </si>
  <si>
    <t>Lucca Campos</t>
  </si>
  <si>
    <t>Pedro Henrique Silveira</t>
  </si>
  <si>
    <t>Théo Casa Grande</t>
  </si>
  <si>
    <t>Henrique Fonseca</t>
  </si>
  <si>
    <t>Sr. Enrico Andrade</t>
  </si>
  <si>
    <t>Lucas Gabriel Melo</t>
  </si>
  <si>
    <t>Juliana Cunha</t>
  </si>
  <si>
    <t>Isabella Nunes</t>
  </si>
  <si>
    <t>Dr. Danilo Cassiano</t>
  </si>
  <si>
    <t>Pedro Miguel Freitas</t>
  </si>
  <si>
    <t>Arthur Miguel Melo</t>
  </si>
  <si>
    <t>Giovanna Barros</t>
  </si>
  <si>
    <t>Ryan Rezende</t>
  </si>
  <si>
    <t>Ayla Cassiano</t>
  </si>
  <si>
    <t>Leandro Guerra</t>
  </si>
  <si>
    <t>Vinícius Gonçalves</t>
  </si>
  <si>
    <t>Sra. Emilly Sá</t>
  </si>
  <si>
    <t>Cauã Freitas</t>
  </si>
  <si>
    <t>Dr. Marcos Vinicius Guerra</t>
  </si>
  <si>
    <t>Dr. Arthur Oliveira</t>
  </si>
  <si>
    <t>Larissa Ferreira</t>
  </si>
  <si>
    <t>Dr. Pedro Miguel Vieira</t>
  </si>
  <si>
    <t>Lara Gomes</t>
  </si>
  <si>
    <t>Sra. Maria Luísa Vasconcelos</t>
  </si>
  <si>
    <t>Maria Sophia Aparecida</t>
  </si>
  <si>
    <t>Maria Luiza Moraes</t>
  </si>
  <si>
    <t>Srta. Aylla Macedo</t>
  </si>
  <si>
    <t>Sr. Marcelo Aragão</t>
  </si>
  <si>
    <t>Pedro Miguel Aparecida</t>
  </si>
  <si>
    <t>Sr. Daniel Campos</t>
  </si>
  <si>
    <t>Camila Pereira</t>
  </si>
  <si>
    <t>Maria Eduarda Marques</t>
  </si>
  <si>
    <t>Ana Cassiano</t>
  </si>
  <si>
    <t>Sra. Maria Macedo</t>
  </si>
  <si>
    <t>Dom Nunes</t>
  </si>
  <si>
    <t>Helena Novaes</t>
  </si>
  <si>
    <t>Dra. Isabela Nogueira</t>
  </si>
  <si>
    <t>Allana Siqueira</t>
  </si>
  <si>
    <t>Ana Beatriz da Conceição</t>
  </si>
  <si>
    <t>Henry Gabriel Cavalcante</t>
  </si>
  <si>
    <t>Heloísa da Luz</t>
  </si>
  <si>
    <t>Kevin Sales</t>
  </si>
  <si>
    <t>Bernardo Barros</t>
  </si>
  <si>
    <t>Fernanda Teixeira</t>
  </si>
  <si>
    <t>Mirella Jesus</t>
  </si>
  <si>
    <t>Anthony Gabriel Gonçalves</t>
  </si>
  <si>
    <t>Nathan Moreira</t>
  </si>
  <si>
    <t>Asafe Carvalho</t>
  </si>
  <si>
    <t>Maria Cecília Rodrigues</t>
  </si>
  <si>
    <t>Yago Abreu</t>
  </si>
  <si>
    <t>Maria Fernanda da Luz</t>
  </si>
  <si>
    <t>Sr. Francisco Nascimento</t>
  </si>
  <si>
    <t>Stella Camargo</t>
  </si>
  <si>
    <t>Matheus Dias</t>
  </si>
  <si>
    <t>Mateus Rezende</t>
  </si>
  <si>
    <t>Arthur Pereira</t>
  </si>
  <si>
    <t>Alícia Souza</t>
  </si>
  <si>
    <t>Sr. Liam Aragão</t>
  </si>
  <si>
    <t>Srta. Lívia Machado</t>
  </si>
  <si>
    <t>Sr. Danilo Mendes</t>
  </si>
  <si>
    <t>Noah Correia</t>
  </si>
  <si>
    <t>Maria Luísa Macedo</t>
  </si>
  <si>
    <t>Luigi Camargo</t>
  </si>
  <si>
    <t>Leonardo Oliveira</t>
  </si>
  <si>
    <t>Helena Vargas</t>
  </si>
  <si>
    <t>Davi Lucas Garcia</t>
  </si>
  <si>
    <t>Thales Caldeira</t>
  </si>
  <si>
    <t>Sr. João Felipe Dias</t>
  </si>
  <si>
    <t>Heitor da Costa</t>
  </si>
  <si>
    <t>José Pedro da Cunha</t>
  </si>
  <si>
    <t>Srta. Ana Laura Castro</t>
  </si>
  <si>
    <t>Anthony Fonseca</t>
  </si>
  <si>
    <t>Sophie da Luz</t>
  </si>
  <si>
    <t>Luiza Aragão</t>
  </si>
  <si>
    <t>Maya Melo</t>
  </si>
  <si>
    <t>Dr. Davi Miguel Novaes</t>
  </si>
  <si>
    <t>Valentina Camargo</t>
  </si>
  <si>
    <t>Helena Azevedo</t>
  </si>
  <si>
    <t>Dra. Jade Farias</t>
  </si>
  <si>
    <t>Luiz Gustavo Moura</t>
  </si>
  <si>
    <t>Ana Cecília Camargo</t>
  </si>
  <si>
    <t>Carolina da Conceição</t>
  </si>
  <si>
    <t>Caio Santos</t>
  </si>
  <si>
    <t>José Pedro Porto</t>
  </si>
  <si>
    <t>Maria Laura Brito</t>
  </si>
  <si>
    <t>Rhavi Costela</t>
  </si>
  <si>
    <t>Ágatha Pinto</t>
  </si>
  <si>
    <t>Beatriz Oliveira</t>
  </si>
  <si>
    <t>Isaac Moraes</t>
  </si>
  <si>
    <t>Sr. Alexandre Gonçalves</t>
  </si>
  <si>
    <t>Thales Duarte</t>
  </si>
  <si>
    <t>Laura Nunes</t>
  </si>
  <si>
    <t>Isabel Câmara</t>
  </si>
  <si>
    <t>Mariah Dias</t>
  </si>
  <si>
    <t>Davi Lucas Andrade</t>
  </si>
  <si>
    <t>Dr. Thiago Barros</t>
  </si>
  <si>
    <t>Vinicius Pinto</t>
  </si>
  <si>
    <t>Luiz Miguel Andrade</t>
  </si>
  <si>
    <t>Camila Cunha</t>
  </si>
  <si>
    <t>Vitor Rocha</t>
  </si>
  <si>
    <t>Dr. Nicolas Montenegro</t>
  </si>
  <si>
    <t>Gabriela Costela</t>
  </si>
  <si>
    <t>Srta. Maria Helena Macedo</t>
  </si>
  <si>
    <t>Paulo Teixeira</t>
  </si>
  <si>
    <t>Davi Miguel Sampaio</t>
  </si>
  <si>
    <t>Sr. Théo Cirino</t>
  </si>
  <si>
    <t>Heloísa Souza</t>
  </si>
  <si>
    <t>Caroline Rodrigues</t>
  </si>
  <si>
    <t>Liz Aragão</t>
  </si>
  <si>
    <t>Matheus Cirino</t>
  </si>
  <si>
    <t>Dr. Calebe Dias</t>
  </si>
  <si>
    <t>Otto Marques</t>
  </si>
  <si>
    <t>Antônio da Costa</t>
  </si>
  <si>
    <t>Gael Henrique Aparecida</t>
  </si>
  <si>
    <t>Luiz Henrique Fonseca</t>
  </si>
  <si>
    <t>Benjamim Gomes</t>
  </si>
  <si>
    <t>Sra. Laís Farias</t>
  </si>
  <si>
    <t>Alice da Mota</t>
  </si>
  <si>
    <t>Liz Andrade</t>
  </si>
  <si>
    <t>Sra. Elisa Sampaio</t>
  </si>
  <si>
    <t>Sr. Nicolas Câmara</t>
  </si>
  <si>
    <t>Heitor Gonçalves</t>
  </si>
  <si>
    <t>Luiz Fernando da Conceição</t>
  </si>
  <si>
    <t>Srta. Yasmin Freitas</t>
  </si>
  <si>
    <t>Julia das Neves</t>
  </si>
  <si>
    <t>Dra. Valentina Carvalho</t>
  </si>
  <si>
    <t>Ana Júlia Albuquerque</t>
  </si>
  <si>
    <t>Erick da Cunha</t>
  </si>
  <si>
    <t>Gustavo Henrique Aragão</t>
  </si>
  <si>
    <t>Dra. Ana Lívia Guerra</t>
  </si>
  <si>
    <t>Davi Lucas Moraes</t>
  </si>
  <si>
    <t>Pedro Henrique Sampaio</t>
  </si>
  <si>
    <t>Bruno Vieira</t>
  </si>
  <si>
    <t>Joana Nogueira</t>
  </si>
  <si>
    <t>Maria Luísa Carvalho</t>
  </si>
  <si>
    <t>Maria Julia Campos</t>
  </si>
  <si>
    <t>Anthony Alves</t>
  </si>
  <si>
    <t>Nina Sales</t>
  </si>
  <si>
    <t>Danilo Fogaça</t>
  </si>
  <si>
    <t>Vitória da Rocha</t>
  </si>
  <si>
    <t>Natália Carvalho</t>
  </si>
  <si>
    <t>Sr. Léo Nascimento</t>
  </si>
  <si>
    <t>Srta. Ana Vitória Fogaça</t>
  </si>
  <si>
    <t>Carlos Eduardo Barros</t>
  </si>
  <si>
    <t>Paulo Lopes</t>
  </si>
  <si>
    <t>Leonardo Ferreira</t>
  </si>
  <si>
    <t>Mariah Sá</t>
  </si>
  <si>
    <t>Carlos Eduardo Carvalho</t>
  </si>
  <si>
    <t>Sra. Isabelly Garcia</t>
  </si>
  <si>
    <t>Agatha Ramos</t>
  </si>
  <si>
    <t>Dr. André Almeida</t>
  </si>
  <si>
    <t>Theo Cirino</t>
  </si>
  <si>
    <t>Srta. Isabella Correia</t>
  </si>
  <si>
    <t>Arthur Gabriel Santos</t>
  </si>
  <si>
    <t>Srta. Lunna Marques</t>
  </si>
  <si>
    <t>Mateus Lopes</t>
  </si>
  <si>
    <t>Vitor Araújo</t>
  </si>
  <si>
    <t>Carlos Eduardo Nunes</t>
  </si>
  <si>
    <t>Lorenzo Vasconcelos</t>
  </si>
  <si>
    <t>Joaquim Aragão</t>
  </si>
  <si>
    <t>Asafe da Luz</t>
  </si>
  <si>
    <t>Dr. Dom Freitas</t>
  </si>
  <si>
    <t>Gael da Paz</t>
  </si>
  <si>
    <t>Cecilia da Mata</t>
  </si>
  <si>
    <t>Cauê Teixeira</t>
  </si>
  <si>
    <t>Luan Dias</t>
  </si>
  <si>
    <t>Henry Gonçalves</t>
  </si>
  <si>
    <t>Dr. Vinicius Vasconcelos</t>
  </si>
  <si>
    <t>Lara Montenegro</t>
  </si>
  <si>
    <t>José Miguel da Rosa</t>
  </si>
  <si>
    <t>Ana Júlia Aragão</t>
  </si>
  <si>
    <t>Arthur Miguel Vieira</t>
  </si>
  <si>
    <t>Anna Liz Cunha</t>
  </si>
  <si>
    <t>Srta. Laís Casa Grande</t>
  </si>
  <si>
    <t>Alexandre Monteiro</t>
  </si>
  <si>
    <t>Daniel Marques</t>
  </si>
  <si>
    <t>Sra. Maria Fernanda Alves</t>
  </si>
  <si>
    <t>Guilherme Pastor</t>
  </si>
  <si>
    <t>Dra. Sabrina Alves</t>
  </si>
  <si>
    <t>Joana Castro</t>
  </si>
  <si>
    <t>Dr. Gustavo Câmara</t>
  </si>
  <si>
    <t>Maria Luísa Jesus</t>
  </si>
  <si>
    <t>Ísis Barros</t>
  </si>
  <si>
    <t>Bruna Sampaio</t>
  </si>
  <si>
    <t>Gabrielly Abreu</t>
  </si>
  <si>
    <t>Mariah Rezende</t>
  </si>
  <si>
    <t>Carolina Moraes</t>
  </si>
  <si>
    <t>Srta. Ana Cecília Dias</t>
  </si>
  <si>
    <t>Maria Luiza da Rosa</t>
  </si>
  <si>
    <t>Mariane Ferreira</t>
  </si>
  <si>
    <t>Kaique Cirino</t>
  </si>
  <si>
    <t>Luiza Farias</t>
  </si>
  <si>
    <t>Bruna Cardoso</t>
  </si>
  <si>
    <t>Dr. Noah Azevedo</t>
  </si>
  <si>
    <t>Lucca Rodrigues</t>
  </si>
  <si>
    <t>Sarah Peixoto</t>
  </si>
  <si>
    <t>Benicio Cavalcanti</t>
  </si>
  <si>
    <t>José Miguel Cavalcante</t>
  </si>
  <si>
    <t>Sr. Yuri Araújo</t>
  </si>
  <si>
    <t>Enzo Gabriel Silveira</t>
  </si>
  <si>
    <t>Sr. Luan Pereira</t>
  </si>
  <si>
    <t>Pedro Aparecida</t>
  </si>
  <si>
    <t>Ana Liz Lopes</t>
  </si>
  <si>
    <t>Julia Moura</t>
  </si>
  <si>
    <t>Mateus Oliveira</t>
  </si>
  <si>
    <t>Antônio Duarte</t>
  </si>
  <si>
    <t>Srta. Sophie Teixeira</t>
  </si>
  <si>
    <t>Maria Cecília Mendonça</t>
  </si>
  <si>
    <t>Emilly Almeida</t>
  </si>
  <si>
    <t>Dr. Lorenzo Pastor</t>
  </si>
  <si>
    <t>Apollo Costela</t>
  </si>
  <si>
    <t>Luiz Henrique Sales</t>
  </si>
  <si>
    <t>Dr. Liam Casa Grande</t>
  </si>
  <si>
    <t>Rafael Freitas</t>
  </si>
  <si>
    <t>Sr. João Aparecida</t>
  </si>
  <si>
    <t>Ian Camargo</t>
  </si>
  <si>
    <t>Srta. Liz Oliveira</t>
  </si>
  <si>
    <t>Elisa da Cruz</t>
  </si>
  <si>
    <t>Brenda Ferreira</t>
  </si>
  <si>
    <t>Dr. Felipe Caldeira</t>
  </si>
  <si>
    <t>Dr. Léo Novais</t>
  </si>
  <si>
    <t>Bianca Castro</t>
  </si>
  <si>
    <t>Benício Costa</t>
  </si>
  <si>
    <t>João Lucas Cardoso</t>
  </si>
  <si>
    <t>Sra. Amanda Rodrigues</t>
  </si>
  <si>
    <t>Letícia Mendes</t>
  </si>
  <si>
    <t>Maria Clara Pires</t>
  </si>
  <si>
    <t>Lucas da Costa</t>
  </si>
  <si>
    <t>Maria Helena Monteiro</t>
  </si>
  <si>
    <t>Srta. Emanuella Martins</t>
  </si>
  <si>
    <t>Ravy Ribeiro</t>
  </si>
  <si>
    <t>Srta. Stephany Sampaio</t>
  </si>
  <si>
    <t>Alexia Ribeiro</t>
  </si>
  <si>
    <t>Ana Júlia da Mata</t>
  </si>
  <si>
    <t>Milena Câmara</t>
  </si>
  <si>
    <t>Raquel Fogaça</t>
  </si>
  <si>
    <t>Sr. Antony da Rosa</t>
  </si>
  <si>
    <t>Vitor Gabriel Sales</t>
  </si>
  <si>
    <t>Maria Liz Pires</t>
  </si>
  <si>
    <t>Thales Borges</t>
  </si>
  <si>
    <t>Srta. Allana Novaes</t>
  </si>
  <si>
    <t>Sara Lima</t>
  </si>
  <si>
    <t>Sr. Lucas Gabriel Fogaça</t>
  </si>
  <si>
    <t>Srta. Bianca Cirino</t>
  </si>
  <si>
    <t>Paulo Rios</t>
  </si>
  <si>
    <t>Dr. Levi Novais</t>
  </si>
  <si>
    <t>Maitê Sampaio</t>
  </si>
  <si>
    <t>Fernanda da Mata</t>
  </si>
  <si>
    <t>Yan Dias</t>
  </si>
  <si>
    <t>Ana Carolina Costa</t>
  </si>
  <si>
    <t>Igor Ramos</t>
  </si>
  <si>
    <t>Dra. Ana Laura Marques</t>
  </si>
  <si>
    <t>Davi Lucca Rodrigues</t>
  </si>
  <si>
    <t>Sra. Maria Flor Mendonça</t>
  </si>
  <si>
    <t>Raquel Ribeiro</t>
  </si>
  <si>
    <t>Léo Araújo</t>
  </si>
  <si>
    <t>Rafaela Porto</t>
  </si>
  <si>
    <t>Sr. Felipe Sales</t>
  </si>
  <si>
    <t>Yuri Cirino</t>
  </si>
  <si>
    <t>Laís da Rocha</t>
  </si>
  <si>
    <t>Dr. João Gabriel Martins</t>
  </si>
  <si>
    <t>Manuela Pereira</t>
  </si>
  <si>
    <t>Leandro Machado</t>
  </si>
  <si>
    <t>Ísis da Costa</t>
  </si>
  <si>
    <t>Danilo Moura</t>
  </si>
  <si>
    <t>Dr. Oliver Cirino</t>
  </si>
  <si>
    <t>Srta. Larissa Nogueira</t>
  </si>
  <si>
    <t>Luiz Gustavo Silveira</t>
  </si>
  <si>
    <t>Ana Liz Peixoto</t>
  </si>
  <si>
    <t>Laura Fogaça</t>
  </si>
  <si>
    <t>Gael Viana</t>
  </si>
  <si>
    <t>Mariah da Mota</t>
  </si>
  <si>
    <t>Emilly Gomes</t>
  </si>
  <si>
    <t>Nathan Caldeira</t>
  </si>
  <si>
    <t>Eloá Nogueira</t>
  </si>
  <si>
    <t>Thiago Rios</t>
  </si>
  <si>
    <t>Leandro Freitas</t>
  </si>
  <si>
    <t>Arthur Miguel Cavalcante</t>
  </si>
  <si>
    <t>Valentim Dias</t>
  </si>
  <si>
    <t>Rael Macedo</t>
  </si>
  <si>
    <t>Sr. Benjamim Nogueira</t>
  </si>
  <si>
    <t>Sr. Benício da Cruz</t>
  </si>
  <si>
    <t>Sr. Vitor Gabriel Melo</t>
  </si>
  <si>
    <t>Sr. Paulo Pereira</t>
  </si>
  <si>
    <t>Laís Souza</t>
  </si>
  <si>
    <t>Elisa Teixeira</t>
  </si>
  <si>
    <t>Lara Alves</t>
  </si>
  <si>
    <t>Thomas Alves</t>
  </si>
  <si>
    <t>Yasmin Peixoto</t>
  </si>
  <si>
    <t>Sr. Paulo Pacheco</t>
  </si>
  <si>
    <t>Isabela Macedo</t>
  </si>
  <si>
    <t>Sr. Mathias Pinto</t>
  </si>
  <si>
    <t>Enzo Gabriel Cavalcante</t>
  </si>
  <si>
    <t>Dra. Elisa Peixoto</t>
  </si>
  <si>
    <t>Maria Cecília Garcia</t>
  </si>
  <si>
    <t>Luiz Gustavo da Costa</t>
  </si>
  <si>
    <t>Alexandre Cavalcante</t>
  </si>
  <si>
    <t>Sra. Antonella da Paz</t>
  </si>
  <si>
    <t>Benjamim da Paz</t>
  </si>
  <si>
    <t>Sr. Dante Duarte</t>
  </si>
  <si>
    <t>Hadassa Costela</t>
  </si>
  <si>
    <t>Sr. Matheus Leão</t>
  </si>
  <si>
    <t>Srta. Isabel Aragão</t>
  </si>
  <si>
    <t>Srta. Maysa Moura</t>
  </si>
  <si>
    <t>Vicente Montenegro</t>
  </si>
  <si>
    <t>Ana Lívia Souza</t>
  </si>
  <si>
    <t>Sophie Moraes</t>
  </si>
  <si>
    <t>Elisa Rodrigues</t>
  </si>
  <si>
    <t>Dra. Alice Câmara</t>
  </si>
  <si>
    <t>José Miguel Costa</t>
  </si>
  <si>
    <t>Juliana Cavalcanti</t>
  </si>
  <si>
    <t>Dr. Mathias Vasconcelos</t>
  </si>
  <si>
    <t>Cauã Pastor</t>
  </si>
  <si>
    <t>Leonardo Cardoso</t>
  </si>
  <si>
    <t>Raul Costa</t>
  </si>
  <si>
    <t>Davi Lucas Montenegro</t>
  </si>
  <si>
    <t>Dr. Eduardo Andrade</t>
  </si>
  <si>
    <t>Dr. Diogo Pimenta</t>
  </si>
  <si>
    <t>Renan Rezende</t>
  </si>
  <si>
    <t>Vitória Pinto</t>
  </si>
  <si>
    <t>Sr. Rafael Barbosa</t>
  </si>
  <si>
    <t>Dr. Miguel Alves</t>
  </si>
  <si>
    <t>Srta. Ana Laura da Costa</t>
  </si>
  <si>
    <t>Maria Monteiro</t>
  </si>
  <si>
    <t>Sra. Maria Pereira</t>
  </si>
  <si>
    <t>Srta. Maria Cecília Leão</t>
  </si>
  <si>
    <t>Juliana Moura</t>
  </si>
  <si>
    <t>Matheus Borges</t>
  </si>
  <si>
    <t>Zoe Ribeiro</t>
  </si>
  <si>
    <t>Isabel Rios</t>
  </si>
  <si>
    <t>Diogo Macedo</t>
  </si>
  <si>
    <t>Eduarda da Mata</t>
  </si>
  <si>
    <t>Zoe Cavalcanti</t>
  </si>
  <si>
    <t>Luiza Silva</t>
  </si>
  <si>
    <t>Dr. Liam Pereira</t>
  </si>
  <si>
    <t>Srta. Olívia da Mota</t>
  </si>
  <si>
    <t>Dr. Arthur Andrade</t>
  </si>
  <si>
    <t>Dra. Gabriela Gonçalves</t>
  </si>
  <si>
    <t>Maria Helena Mendes</t>
  </si>
  <si>
    <t>Lívia Martins</t>
  </si>
  <si>
    <t>Melissa da Luz</t>
  </si>
  <si>
    <t>Dr. Breno Gonçalves</t>
  </si>
  <si>
    <t>Sra. Maria Helena Pereira</t>
  </si>
  <si>
    <t>Enzo Gabriel da Paz</t>
  </si>
  <si>
    <t>Henry das Neves</t>
  </si>
  <si>
    <t>Sr. Enzo Gabriel Farias</t>
  </si>
  <si>
    <t>Emanuella da Rocha</t>
  </si>
  <si>
    <t>Emanuel Abreu</t>
  </si>
  <si>
    <t>Sra. Carolina da Mata</t>
  </si>
  <si>
    <t>Ísis Almeida</t>
  </si>
  <si>
    <t>Srta. Kamilly da Cunha</t>
  </si>
  <si>
    <t>Maria Duarte</t>
  </si>
  <si>
    <t>Bryan Marques</t>
  </si>
  <si>
    <t>Sra. Fernanda Machado</t>
  </si>
  <si>
    <t>Clarice Fogaça</t>
  </si>
  <si>
    <t>Lara Vasconcelos</t>
  </si>
  <si>
    <t>Sra. Ana Vitória Macedo</t>
  </si>
  <si>
    <t>Sr. Kaique da Mata</t>
  </si>
  <si>
    <t>Srta. Júlia Souza</t>
  </si>
  <si>
    <t>Dr. Bernardo Campos</t>
  </si>
  <si>
    <t>Dr. Benício Montenegro</t>
  </si>
  <si>
    <t>Dr. João Vitor da Mota</t>
  </si>
  <si>
    <t>Sarah Sampaio</t>
  </si>
  <si>
    <t>Rafael da Conceição</t>
  </si>
  <si>
    <t>Davi Lucca Porto</t>
  </si>
  <si>
    <t>Ana Luiza Almeida</t>
  </si>
  <si>
    <t>Maria Julia Gonçalves</t>
  </si>
  <si>
    <t>Leandro Vieira</t>
  </si>
  <si>
    <t>Srta. Luiza da Paz</t>
  </si>
  <si>
    <t>Lorenzo Cavalcante</t>
  </si>
  <si>
    <t>Vinicius Araújo</t>
  </si>
  <si>
    <t>Valentina Macedo</t>
  </si>
  <si>
    <t>Maria Alice Lima</t>
  </si>
  <si>
    <t>Sr. Nathan Nogueira</t>
  </si>
  <si>
    <t>Luiz Felipe Sousa</t>
  </si>
  <si>
    <t>Eduarda da Luz</t>
  </si>
  <si>
    <t>Alícia Caldeira</t>
  </si>
  <si>
    <t>Srta. Maria Sophia Sampaio</t>
  </si>
  <si>
    <t>Sra. Catarina Leão</t>
  </si>
  <si>
    <t>Maria Isis Marques</t>
  </si>
  <si>
    <t>Antonella Cardoso</t>
  </si>
  <si>
    <t>Ana Cecília Fernandes</t>
  </si>
  <si>
    <t>João Guilherme Sousa</t>
  </si>
  <si>
    <t>Alana da Costa</t>
  </si>
  <si>
    <t>Dr. Gustavo Teixeira</t>
  </si>
  <si>
    <t>Alexandre Leão</t>
  </si>
  <si>
    <t>Srta. Zoe Porto</t>
  </si>
  <si>
    <t>Dra. Melissa Mendonça</t>
  </si>
  <si>
    <t>Hadassa Monteiro</t>
  </si>
  <si>
    <t>Juliana Oliveira</t>
  </si>
  <si>
    <t>Henry Ferreira</t>
  </si>
  <si>
    <t>Sabrina Silveira</t>
  </si>
  <si>
    <t>Srta. Ana Lívia Aragão</t>
  </si>
  <si>
    <t>Sr. Otávio Barbosa</t>
  </si>
  <si>
    <t>Sr. Luan Lima</t>
  </si>
  <si>
    <t>Pedro Henrique Pires</t>
  </si>
  <si>
    <t>Isadora Abreu</t>
  </si>
  <si>
    <t>Yago Ribeiro</t>
  </si>
  <si>
    <t>Dra. Gabriela Dias</t>
  </si>
  <si>
    <t>Cauã Peixoto</t>
  </si>
  <si>
    <t>Yasmin Machado</t>
  </si>
  <si>
    <t>Luiza Sales</t>
  </si>
  <si>
    <t>Sr. Vinícius Macedo</t>
  </si>
  <si>
    <t>Dr. Henry Almeida</t>
  </si>
  <si>
    <t>Leandro Lima</t>
  </si>
  <si>
    <t>Vinícius Marques</t>
  </si>
  <si>
    <t>Nicolas Santos</t>
  </si>
  <si>
    <t>Emanuella Carvalho</t>
  </si>
  <si>
    <t>Dr. Lucas Gabriel Brito</t>
  </si>
  <si>
    <t>Oliver Rodrigues</t>
  </si>
  <si>
    <t>Otávio Moraes</t>
  </si>
  <si>
    <t>Lívia Ramos</t>
  </si>
  <si>
    <t>Elisa Vieira</t>
  </si>
  <si>
    <t>Helena Carvalho</t>
  </si>
  <si>
    <t>Sr. Bernardo Santos</t>
  </si>
  <si>
    <t>Davi Rezende</t>
  </si>
  <si>
    <t>Sra. Mirella Guerra</t>
  </si>
  <si>
    <t>Maria Luiza Gonçalves</t>
  </si>
  <si>
    <t>Maria Liz Lopes</t>
  </si>
  <si>
    <t>Ester Sá</t>
  </si>
  <si>
    <t>João Campos</t>
  </si>
  <si>
    <t>Ian Barbosa</t>
  </si>
  <si>
    <t>Calebe Montenegro</t>
  </si>
  <si>
    <t>Sr. Thomas Sampaio</t>
  </si>
  <si>
    <t>Ana Laura Santos</t>
  </si>
  <si>
    <t>Gael Henrique Farias</t>
  </si>
  <si>
    <t>Ravi Santos</t>
  </si>
  <si>
    <t>Kevin Dias</t>
  </si>
  <si>
    <t>Danilo da Cruz</t>
  </si>
  <si>
    <t>Paulo Leão</t>
  </si>
  <si>
    <t>Elisa da Cunha</t>
  </si>
  <si>
    <t>Maria Clara Andrade</t>
  </si>
  <si>
    <t>Sr. Benjamin Rodrigues</t>
  </si>
  <si>
    <t>Dr. Pietro das Neves</t>
  </si>
  <si>
    <t>Sra. Ana Luiza Carvalho</t>
  </si>
  <si>
    <t>Dra. Lívia Sá</t>
  </si>
  <si>
    <t>Dra. Maysa Teixeira</t>
  </si>
  <si>
    <t>Dra. Valentina Correia</t>
  </si>
  <si>
    <t>Luigi Fogaça</t>
  </si>
  <si>
    <t>Sr. Heitor Carvalho</t>
  </si>
  <si>
    <t>Sr. João Gabriel Farias</t>
  </si>
  <si>
    <t>Giovanna Machado</t>
  </si>
  <si>
    <t>Camila Castro</t>
  </si>
  <si>
    <t>Cecília Siqueira</t>
  </si>
  <si>
    <t>Maria Liz Pimenta</t>
  </si>
  <si>
    <t>Júlia Oliveira</t>
  </si>
  <si>
    <t>Sr. Alexandre Ramos</t>
  </si>
  <si>
    <t>Bernardo Pereira</t>
  </si>
  <si>
    <t>Benicio da Mata</t>
  </si>
  <si>
    <t>Davi Lucas Borges</t>
  </si>
  <si>
    <t>Sr. Enrico da Paz</t>
  </si>
  <si>
    <t>Marcela Rios</t>
  </si>
  <si>
    <t>Maria Luiza Freitas</t>
  </si>
  <si>
    <t>Henry Barbosa</t>
  </si>
  <si>
    <t>Dr. Oliver Moreira</t>
  </si>
  <si>
    <t>Dra. Maria Alice Cavalcanti</t>
  </si>
  <si>
    <t>Melissa Gonçalves</t>
  </si>
  <si>
    <t>Maria Luiza Garcia</t>
  </si>
  <si>
    <t>Nicolas Guerra</t>
  </si>
  <si>
    <t>Sabrina Sousa</t>
  </si>
  <si>
    <t>Arthur Costa</t>
  </si>
  <si>
    <t>Dra. Clarice Santos</t>
  </si>
  <si>
    <t>Isaac Cardoso</t>
  </si>
  <si>
    <t>José Miguel Sá</t>
  </si>
  <si>
    <t>Matteo Lopes</t>
  </si>
  <si>
    <t>Raul Caldeira</t>
  </si>
  <si>
    <t>Amanda das Neves</t>
  </si>
  <si>
    <t>Rafael Castro</t>
  </si>
  <si>
    <t>Gael Marques</t>
  </si>
  <si>
    <t>Maria Luiza Fogaça</t>
  </si>
  <si>
    <t>Maria Liz Carvalho</t>
  </si>
  <si>
    <t>Maria Helena da Mata</t>
  </si>
  <si>
    <t>Ísis Gomes</t>
  </si>
  <si>
    <t>Lorena Machado</t>
  </si>
  <si>
    <t>Diego Novais</t>
  </si>
  <si>
    <t>Bianca Lopes</t>
  </si>
  <si>
    <t>Dr. Bryan Castro</t>
  </si>
  <si>
    <t>Rebeca Porto</t>
  </si>
  <si>
    <t>Manuela Almeida</t>
  </si>
  <si>
    <t>Mariane Macedo</t>
  </si>
  <si>
    <t>Dr. João Vitor Montenegro</t>
  </si>
  <si>
    <t>Otto Viana</t>
  </si>
  <si>
    <t>Olívia Azevedo</t>
  </si>
  <si>
    <t>Benicio Leão</t>
  </si>
  <si>
    <t>Henry Gabriel da Luz</t>
  </si>
  <si>
    <t>Lucas Cavalcante</t>
  </si>
  <si>
    <t>José Miguel Nunes</t>
  </si>
  <si>
    <t>Srta. Clara Martins</t>
  </si>
  <si>
    <t>Dr. Gael Henrique Pimenta</t>
  </si>
  <si>
    <t>Yuri Ferreira</t>
  </si>
  <si>
    <t>Dra. Yasmin Fernandes</t>
  </si>
  <si>
    <t>Eloá Silveira</t>
  </si>
  <si>
    <t>Maria Fernanda da Cunha</t>
  </si>
  <si>
    <t>Rebeca Borges</t>
  </si>
  <si>
    <t>Maysa Abreu</t>
  </si>
  <si>
    <t>Anthony Gabriel da Luz</t>
  </si>
  <si>
    <t>Mariah Borges</t>
  </si>
  <si>
    <t>Igor Albuquerque</t>
  </si>
  <si>
    <t>Samuel da Cruz</t>
  </si>
  <si>
    <t>Davi Luiz Silveira</t>
  </si>
  <si>
    <t>Maria Fernanda da Cruz</t>
  </si>
  <si>
    <t>Valentim Nascimento</t>
  </si>
  <si>
    <t>Dra. Alana da Conceição</t>
  </si>
  <si>
    <t>Sr. Arthur Miguel Mendonça</t>
  </si>
  <si>
    <t>Srta. Alexia Silva</t>
  </si>
  <si>
    <t>Cecília das Neves</t>
  </si>
  <si>
    <t>João Felipe Moreira</t>
  </si>
  <si>
    <t>Juan Leão</t>
  </si>
  <si>
    <t>Srta. Carolina Pimenta</t>
  </si>
  <si>
    <t>Luana Nascimento</t>
  </si>
  <si>
    <t>Luan Macedo</t>
  </si>
  <si>
    <t>Maria Luiza Oliveira</t>
  </si>
  <si>
    <t>Evelyn da Mota</t>
  </si>
  <si>
    <t>Luísa Campos</t>
  </si>
  <si>
    <t>Sra. Carolina Marques</t>
  </si>
  <si>
    <t>Vitória Porto</t>
  </si>
  <si>
    <t>Sabrina da Paz</t>
  </si>
  <si>
    <t>Sra. Lavínia Aparecida</t>
  </si>
  <si>
    <t>Henrique Nogueira</t>
  </si>
  <si>
    <t>Otávio Pereira</t>
  </si>
  <si>
    <t>Sophia Rezende</t>
  </si>
  <si>
    <t>Dr. Liam da Cruz</t>
  </si>
  <si>
    <t>Isadora Viana</t>
  </si>
  <si>
    <t>Thales Martins</t>
  </si>
  <si>
    <t>Dr. Guilherme Cavalcanti</t>
  </si>
  <si>
    <t>Sr. Luiz Otávio Araújo</t>
  </si>
  <si>
    <t>Mariana Rezende</t>
  </si>
  <si>
    <t>Sr. Dom Nogueira</t>
  </si>
  <si>
    <t>Ana Luiza Correia</t>
  </si>
  <si>
    <t>Lucca Mendes</t>
  </si>
  <si>
    <t>Juan Rezende</t>
  </si>
  <si>
    <t>Maria Fernanda Abreu</t>
  </si>
  <si>
    <t>Lara Câmara</t>
  </si>
  <si>
    <t>Sr. Cauã Macedo</t>
  </si>
  <si>
    <t>Felipe Cassiano</t>
  </si>
  <si>
    <t>Emanuella Cirino</t>
  </si>
  <si>
    <t>Antonella da Cruz</t>
  </si>
  <si>
    <t>Dr. Gabriel Aparecida</t>
  </si>
  <si>
    <t>Sr. Lucas Porto</t>
  </si>
  <si>
    <t>Srta. Maria Martins</t>
  </si>
  <si>
    <t>Dra. Luísa Carvalho</t>
  </si>
  <si>
    <t>Ana Vieira</t>
  </si>
  <si>
    <t>Luara Pimenta</t>
  </si>
  <si>
    <t>Bernardo Nogueira</t>
  </si>
  <si>
    <t>Isabella da Luz</t>
  </si>
  <si>
    <t>Davi Lopes</t>
  </si>
  <si>
    <t>Arthur Montenegro</t>
  </si>
  <si>
    <t>Lucas Gabriel Oliveira</t>
  </si>
  <si>
    <t>Zoe da Cunha</t>
  </si>
  <si>
    <t>Ester da Paz</t>
  </si>
  <si>
    <t>Theodoro Pimenta</t>
  </si>
  <si>
    <t>Sra. Isabel Araújo</t>
  </si>
  <si>
    <t>Sra. Juliana Pires</t>
  </si>
  <si>
    <t>Sr. Enzo Silveira</t>
  </si>
  <si>
    <t>Srta. Ana Luiza Araújo</t>
  </si>
  <si>
    <t>Dra. Maria Lopes</t>
  </si>
  <si>
    <t>Dra. Ana Lívia Ribeiro</t>
  </si>
  <si>
    <t>Ana Vitória Cavalcante</t>
  </si>
  <si>
    <t>Marina Melo</t>
  </si>
  <si>
    <t>Dra. Cecília Cardoso</t>
  </si>
  <si>
    <t>Léo Pacheco</t>
  </si>
  <si>
    <t>Sra. Allana Lopes</t>
  </si>
  <si>
    <t>Sr. Davi Monteiro</t>
  </si>
  <si>
    <t>Heloísa Mendes</t>
  </si>
  <si>
    <t>Rebeca Teixeira</t>
  </si>
  <si>
    <t>Theo Abreu</t>
  </si>
  <si>
    <t>Guilherme Pires</t>
  </si>
  <si>
    <t>Olivia da Cunha</t>
  </si>
  <si>
    <t>Arthur Mendonça</t>
  </si>
  <si>
    <t>Dra. Isabella da Conceição</t>
  </si>
  <si>
    <t>Maria Julia Cavalcanti</t>
  </si>
  <si>
    <t>Camila Dias</t>
  </si>
  <si>
    <t>João Miguel Garcia</t>
  </si>
  <si>
    <t>Vinícius Borges</t>
  </si>
  <si>
    <t>Srta. Maria Liz Pastor</t>
  </si>
  <si>
    <t>Otto Monteiro</t>
  </si>
  <si>
    <t>Lunna Rodrigues</t>
  </si>
  <si>
    <t>João Vitor Machado</t>
  </si>
  <si>
    <t>Samuel Cirino</t>
  </si>
  <si>
    <t>Sr. Henrique Ribeiro</t>
  </si>
  <si>
    <t>Isabella Andrade</t>
  </si>
  <si>
    <t>Dr. Enrico Pires</t>
  </si>
  <si>
    <t>Sr. José Macedo</t>
  </si>
  <si>
    <t>João Vitor Siqueira</t>
  </si>
  <si>
    <t>Maysa Mendes</t>
  </si>
  <si>
    <t>Maria Liz Gomes</t>
  </si>
  <si>
    <t>Dra. Luana Pereira</t>
  </si>
  <si>
    <t>Srta. Ana Carolina Cavalcanti</t>
  </si>
  <si>
    <t>Sabrina Silva</t>
  </si>
  <si>
    <t>Heloisa Sampaio</t>
  </si>
  <si>
    <t>Luiz Felipe Câmara</t>
  </si>
  <si>
    <t>Julia Sampaio</t>
  </si>
  <si>
    <t>Luísa Rodrigues</t>
  </si>
  <si>
    <t>Srta. Maria Eduarda Novaes</t>
  </si>
  <si>
    <t>Vinicius Aragão</t>
  </si>
  <si>
    <t>Clara Jesus</t>
  </si>
  <si>
    <t>Maria Flor da Conceição</t>
  </si>
  <si>
    <t>Stella Araújo</t>
  </si>
  <si>
    <t>Emanuella Ribeiro</t>
  </si>
  <si>
    <t>Ana Sophia Campos</t>
  </si>
  <si>
    <t>Pedro Guerra</t>
  </si>
  <si>
    <t>Rafael Carvalho</t>
  </si>
  <si>
    <t>João Pedro Casa Grande</t>
  </si>
  <si>
    <t>Letícia Rezende</t>
  </si>
  <si>
    <t>Ana Julia Melo</t>
  </si>
  <si>
    <t>Stella Sá</t>
  </si>
  <si>
    <t>Dr. Dom Farias</t>
  </si>
  <si>
    <t>Dra. Rebeca Pinto</t>
  </si>
  <si>
    <t>Dr. Luan Macedo</t>
  </si>
  <si>
    <t>Anna Liz Macedo</t>
  </si>
  <si>
    <t>Kevin Costela</t>
  </si>
  <si>
    <t>Otto Macedo</t>
  </si>
  <si>
    <t>Isaac Pimenta</t>
  </si>
  <si>
    <t>Laís Gomes</t>
  </si>
  <si>
    <t>Dr. Juan Nunes</t>
  </si>
  <si>
    <t>João Felipe Almeida</t>
  </si>
  <si>
    <t>Dra. Stephany Duarte</t>
  </si>
  <si>
    <t>Dra. Maria Júlia Montenegro</t>
  </si>
  <si>
    <t>Calebe Rodrigues</t>
  </si>
  <si>
    <t>Letícia Farias</t>
  </si>
  <si>
    <t>Luiz Fernando Cassiano</t>
  </si>
  <si>
    <t>Antonella Lopes</t>
  </si>
  <si>
    <t>Dr. Caio Câmara</t>
  </si>
  <si>
    <t>Guilherme Ramos</t>
  </si>
  <si>
    <t>Maria Flor da Cruz</t>
  </si>
  <si>
    <t>Julia Nascimento</t>
  </si>
  <si>
    <t>Dr. Felipe da Rosa</t>
  </si>
  <si>
    <t>Fernanda Cavalcante</t>
  </si>
  <si>
    <t>Gabriel das Neves</t>
  </si>
  <si>
    <t>Aylla Montenegro</t>
  </si>
  <si>
    <t>Bento Pacheco</t>
  </si>
  <si>
    <t>Kaique Santos</t>
  </si>
  <si>
    <t>Laura Barros</t>
  </si>
  <si>
    <t>Dra. Laís Peixoto</t>
  </si>
  <si>
    <t>Sr. Leandro da Rocha</t>
  </si>
  <si>
    <t>Sr. Lucas Gabriel Cassiano</t>
  </si>
  <si>
    <t>Srta. Ana Júlia Barbosa</t>
  </si>
  <si>
    <t>Ana Clara Novaes</t>
  </si>
  <si>
    <t>Maria Lima</t>
  </si>
  <si>
    <t>Maitê Fogaça</t>
  </si>
  <si>
    <t>Sra. Ana Lívia Cirino</t>
  </si>
  <si>
    <t>Enzo Gabriel da Cunha</t>
  </si>
  <si>
    <t>Ana Júlia Fogaça</t>
  </si>
  <si>
    <t>Pedro Henrique Vasconcelos</t>
  </si>
  <si>
    <t>Rael Moreira</t>
  </si>
  <si>
    <t>Ravi Lucca Cirino</t>
  </si>
  <si>
    <t>Dra. Maria Isis da Rosa</t>
  </si>
  <si>
    <t>Matheus Mendonça</t>
  </si>
  <si>
    <t>Mirella Fonseca</t>
  </si>
  <si>
    <t>Maria Vitória Correia</t>
  </si>
  <si>
    <t>Maria Júlia Sampaio</t>
  </si>
  <si>
    <t>João Pedro Borges</t>
  </si>
  <si>
    <t>Dr. Matheus Borges</t>
  </si>
  <si>
    <t>Gael Sousa</t>
  </si>
  <si>
    <t>Sarah da Luz</t>
  </si>
  <si>
    <t>Ana Sophia Ribeiro</t>
  </si>
  <si>
    <t>Arthur Gabriel Monteiro</t>
  </si>
  <si>
    <t>Maitê Dias</t>
  </si>
  <si>
    <t>Joana Oliveira</t>
  </si>
  <si>
    <t>Elisa Moraes</t>
  </si>
  <si>
    <t>Sr. Isaac Garcia</t>
  </si>
  <si>
    <t>Maya Fonseca</t>
  </si>
  <si>
    <t>Luigi Correia</t>
  </si>
  <si>
    <t>Eloá Aragão</t>
  </si>
  <si>
    <t>Luiz Gustavo Pereira</t>
  </si>
  <si>
    <t>Milena Cirino</t>
  </si>
  <si>
    <t>Clarice Jesus</t>
  </si>
  <si>
    <t>Ana Laura Teixeira</t>
  </si>
  <si>
    <t>Benjamim Aragão</t>
  </si>
  <si>
    <t>Dra. Zoe Lopes</t>
  </si>
  <si>
    <t>Luiz Felipe Novaes</t>
  </si>
  <si>
    <t>Lorena Farias</t>
  </si>
  <si>
    <t>Giovanna Aparecida</t>
  </si>
  <si>
    <t>Enzo Farias</t>
  </si>
  <si>
    <t>João Sampaio</t>
  </si>
  <si>
    <t>Ayla Sousa</t>
  </si>
  <si>
    <t>Heloisa Mendes</t>
  </si>
  <si>
    <t>Sra. Ana Mendes</t>
  </si>
  <si>
    <t>Ryan Camargo</t>
  </si>
  <si>
    <t>Mathias da Cunha</t>
  </si>
  <si>
    <t>Emanuel da Mota</t>
  </si>
  <si>
    <t>Rodrigo Garcia</t>
  </si>
  <si>
    <t>Luara Vargas</t>
  </si>
  <si>
    <t>Maria Sophia Pinto</t>
  </si>
  <si>
    <t>Maria Flor Viana</t>
  </si>
  <si>
    <t>Maysa Moura</t>
  </si>
  <si>
    <t>Dante Rodrigues</t>
  </si>
  <si>
    <t>Dra. Stephany Pacheco</t>
  </si>
  <si>
    <t>Matheus Rios</t>
  </si>
  <si>
    <t>Maria Lopes</t>
  </si>
  <si>
    <t>Raquel Mendes</t>
  </si>
  <si>
    <t>Daniela Cavalcante</t>
  </si>
  <si>
    <t>Sr. Rael Martins</t>
  </si>
  <si>
    <t>Dr. Enzo Gabriel Gomes</t>
  </si>
  <si>
    <t>Sr. Miguel da Rosa</t>
  </si>
  <si>
    <t>Dr. Eduardo Moraes</t>
  </si>
  <si>
    <t>Igor Silveira</t>
  </si>
  <si>
    <t>Srta. Júlia Castro</t>
  </si>
  <si>
    <t>Juliana Pimenta</t>
  </si>
  <si>
    <t>Emilly Câmara</t>
  </si>
  <si>
    <t>Evelyn Gomes</t>
  </si>
  <si>
    <t>Luiz Otávio Cardoso</t>
  </si>
  <si>
    <t>Benicio da Cunha</t>
  </si>
  <si>
    <t>João Miguel Mendonça</t>
  </si>
  <si>
    <t>Dr. Vitor Gabriel Melo</t>
  </si>
  <si>
    <t>Sr. Anthony Freitas</t>
  </si>
  <si>
    <t>Luiz Otávio Sá</t>
  </si>
  <si>
    <t>Ravi Lucca da Paz</t>
  </si>
  <si>
    <t>Gael Henrique da Rosa</t>
  </si>
  <si>
    <t>Paulo Farias</t>
  </si>
  <si>
    <t>Yasmin Siqueira</t>
  </si>
  <si>
    <t>Mariana Costela</t>
  </si>
  <si>
    <t>Sra. Gabrielly Peixoto</t>
  </si>
  <si>
    <t>Ana Julia Sales</t>
  </si>
  <si>
    <t>Luiz Henrique Fernandes</t>
  </si>
  <si>
    <t>Rhavi Brito</t>
  </si>
  <si>
    <t>Luara Garcia</t>
  </si>
  <si>
    <t>Bento Guerra</t>
  </si>
  <si>
    <t>Emanuelly Freitas</t>
  </si>
  <si>
    <t>Dra. Ana Laura da Luz</t>
  </si>
  <si>
    <t>Renan da Luz</t>
  </si>
  <si>
    <t>Emanuel Andrade</t>
  </si>
  <si>
    <t>Brenda Lima</t>
  </si>
  <si>
    <t>Dr. Rael Silveira</t>
  </si>
  <si>
    <t>Luiza Lima</t>
  </si>
  <si>
    <t>Isadora Costela</t>
  </si>
  <si>
    <t>Henrique das Neves</t>
  </si>
  <si>
    <t>Sra. Maria Alice Silveira</t>
  </si>
  <si>
    <t>André Moreira</t>
  </si>
  <si>
    <t>Eduarda Ferreira</t>
  </si>
  <si>
    <t>Maitê Mendonça</t>
  </si>
  <si>
    <t>Dr. Lucas Farias</t>
  </si>
  <si>
    <t>Dra. Anna Liz Mendes</t>
  </si>
  <si>
    <t>Srta. Brenda Silva</t>
  </si>
  <si>
    <t>Ana Carolina Jesus</t>
  </si>
  <si>
    <t>Gabriel da Costa</t>
  </si>
  <si>
    <t>Ravy Cassiano</t>
  </si>
  <si>
    <t>Léo Sá</t>
  </si>
  <si>
    <t>Sra. Aylla Caldeira</t>
  </si>
  <si>
    <t>Ana Liz Freitas</t>
  </si>
  <si>
    <t>Enzo Vargas</t>
  </si>
  <si>
    <t>Dra. Ayla Pimenta</t>
  </si>
  <si>
    <t>Bárbara Aparecida</t>
  </si>
  <si>
    <t>Dra. Manuela Siqueira</t>
  </si>
  <si>
    <t>Marcela Pastor</t>
  </si>
  <si>
    <t>Luísa Costa</t>
  </si>
  <si>
    <t>Felipe Abreu</t>
  </si>
  <si>
    <t>Sara da Luz</t>
  </si>
  <si>
    <t>Dr. Pedro Lucas Barros</t>
  </si>
  <si>
    <t>Luiz Otávio Souza</t>
  </si>
  <si>
    <t>Raquel Câmara</t>
  </si>
  <si>
    <t>Sra. Emilly Brito</t>
  </si>
  <si>
    <t>Raquel Cavalcanti</t>
  </si>
  <si>
    <t>Joana Marques</t>
  </si>
  <si>
    <t>Rhavi Castro</t>
  </si>
  <si>
    <t>Vicente Correia</t>
  </si>
  <si>
    <t>Dr. Paulo Garcia</t>
  </si>
  <si>
    <t>Manuella Jesus</t>
  </si>
  <si>
    <t>Giovanna da Paz</t>
  </si>
  <si>
    <t>Sr. Léo Brito</t>
  </si>
  <si>
    <t>Dra. Aurora Carvalho</t>
  </si>
  <si>
    <t>Maria Eduarda Brito</t>
  </si>
  <si>
    <t>Lorenzo da Paz</t>
  </si>
  <si>
    <t>Pietro Albuquerque</t>
  </si>
  <si>
    <t>Alexia Rocha</t>
  </si>
  <si>
    <t>Caio Mendonça</t>
  </si>
  <si>
    <t>Sarah Barbosa</t>
  </si>
  <si>
    <t>Cecilia Silva</t>
  </si>
  <si>
    <t>Thomas da Costa</t>
  </si>
  <si>
    <t>Henry Gabriel Teixeira</t>
  </si>
  <si>
    <t>Mateus Cavalcanti</t>
  </si>
  <si>
    <t>Antônio da Conceição</t>
  </si>
  <si>
    <t>Srta. Maria Laura Siqueira</t>
  </si>
  <si>
    <t>Liam Rocha</t>
  </si>
  <si>
    <t>Dante da Luz</t>
  </si>
  <si>
    <t>Fernanda Nunes</t>
  </si>
  <si>
    <t>Milena Sales</t>
  </si>
  <si>
    <t>Cecília Cirino</t>
  </si>
  <si>
    <t>Pedro Mendonça</t>
  </si>
  <si>
    <t>Marcela Cirino</t>
  </si>
  <si>
    <t>Dra. Manuella Barros</t>
  </si>
  <si>
    <t>Benjamin Gonçalves</t>
  </si>
  <si>
    <t>Bruna Sousa</t>
  </si>
  <si>
    <t>Ana Carolina Cassiano</t>
  </si>
  <si>
    <t>Juan Pinto</t>
  </si>
  <si>
    <t>Brayan Fogaça</t>
  </si>
  <si>
    <t>Sra. Vitória Fernandes</t>
  </si>
  <si>
    <t>Enzo da Rosa</t>
  </si>
  <si>
    <t>Srta. Ísis Campos</t>
  </si>
  <si>
    <t>Vitor Hugo Borges</t>
  </si>
  <si>
    <t>Isis da Rocha</t>
  </si>
  <si>
    <t>Sr. Luiz Fernando Correia</t>
  </si>
  <si>
    <t>Dante Jesus</t>
  </si>
  <si>
    <t>Esther Nunes</t>
  </si>
  <si>
    <t>Allana Alves</t>
  </si>
  <si>
    <t>Sr. Léo Rezende</t>
  </si>
  <si>
    <t>Ana Vitória Rios</t>
  </si>
  <si>
    <t>Srta. Isabelly Pires</t>
  </si>
  <si>
    <t>Vinícius Sampaio</t>
  </si>
  <si>
    <t>Sr. Gael Marques</t>
  </si>
  <si>
    <t>Maria Luísa Machado</t>
  </si>
  <si>
    <t>Maria Clara Rocha</t>
  </si>
  <si>
    <t>Raul Sá</t>
  </si>
  <si>
    <t>Théo Cardoso</t>
  </si>
  <si>
    <t>Léo Leão</t>
  </si>
  <si>
    <t>Caio Moura</t>
  </si>
  <si>
    <t>Marcela Azevedo</t>
  </si>
  <si>
    <t>Srta. Maria Isis da Rosa</t>
  </si>
  <si>
    <t>Pedro Miguel Pimenta</t>
  </si>
  <si>
    <t>Sr. Pedro Miguel Gomes</t>
  </si>
  <si>
    <t>Valentim Cunha</t>
  </si>
  <si>
    <t>Juliana Castro</t>
  </si>
  <si>
    <t>Maria Julia Novais</t>
  </si>
  <si>
    <t>Thiago Gomes</t>
  </si>
  <si>
    <t>Bernardo Cardoso</t>
  </si>
  <si>
    <t>Maria Luísa Correia</t>
  </si>
  <si>
    <t>Alice Fogaça</t>
  </si>
  <si>
    <t>Murilo Alves</t>
  </si>
  <si>
    <t>Noah da Paz</t>
  </si>
  <si>
    <t>Kamilly Brito</t>
  </si>
  <si>
    <t>Alícia Moraes</t>
  </si>
  <si>
    <t>José Miguel Azevedo</t>
  </si>
  <si>
    <t>Theo Jesus</t>
  </si>
  <si>
    <t>Ravi Lucca Moura</t>
  </si>
  <si>
    <t>Sr. João Almeida</t>
  </si>
  <si>
    <t>Daniel Gonçalves</t>
  </si>
  <si>
    <t>Yan Gomes</t>
  </si>
  <si>
    <t>Sra. Ana Beatriz Souza</t>
  </si>
  <si>
    <t>Isabela Freitas</t>
  </si>
  <si>
    <t>Sra. Alana Casa Grande</t>
  </si>
  <si>
    <t>Sr. João Gabriel Garcia</t>
  </si>
  <si>
    <t>Ana Sophia Sampaio</t>
  </si>
  <si>
    <t>Lucas Gabriel Duarte</t>
  </si>
  <si>
    <t>Clara Oliveira</t>
  </si>
  <si>
    <t>Heitor Cardoso</t>
  </si>
  <si>
    <t>Ravi Aparecida</t>
  </si>
  <si>
    <t>Yan Barbosa</t>
  </si>
  <si>
    <t>Lucca Souza</t>
  </si>
  <si>
    <t>Antonella Barbosa</t>
  </si>
  <si>
    <t>Vicente Barros</t>
  </si>
  <si>
    <t>Noah Barros</t>
  </si>
  <si>
    <t>Dra. Bárbara Melo</t>
  </si>
  <si>
    <t>Gabriela Dias</t>
  </si>
  <si>
    <t>Caio da Rocha</t>
  </si>
  <si>
    <t>Agatha da Mota</t>
  </si>
  <si>
    <t>Dr. Theodoro Casa Grande</t>
  </si>
  <si>
    <t>Dra. Liz Mendonça</t>
  </si>
  <si>
    <t>Rebeca Brito</t>
  </si>
  <si>
    <t>Luiz Otávio Andrade</t>
  </si>
  <si>
    <t>Srta. Bruna Marques</t>
  </si>
  <si>
    <t>Maria Julia Barros</t>
  </si>
  <si>
    <t>Eduardo da Luz</t>
  </si>
  <si>
    <t>Arthur Aragão</t>
  </si>
  <si>
    <t>Dr. Thomas Almeida</t>
  </si>
  <si>
    <t>Dra. Ana Beatriz da Rocha</t>
  </si>
  <si>
    <t>Paulo Castro</t>
  </si>
  <si>
    <t>Maria Liz Cardoso</t>
  </si>
  <si>
    <t>Sra. Maria Isis Marques</t>
  </si>
  <si>
    <t>Isadora Alves</t>
  </si>
  <si>
    <t>Miguel da Mata</t>
  </si>
  <si>
    <t>Cauã Câmara</t>
  </si>
  <si>
    <t>Dra. Maria Helena Moraes</t>
  </si>
  <si>
    <t>Ian Marques</t>
  </si>
  <si>
    <t>Murilo da Luz</t>
  </si>
  <si>
    <t>Maria Laura Barbosa</t>
  </si>
  <si>
    <t>Gustavo da Cruz</t>
  </si>
  <si>
    <t>Eloah Casa Grande</t>
  </si>
  <si>
    <t>Pedro Lucas Moraes</t>
  </si>
  <si>
    <t>Dr. Luiz Fernando Andrade</t>
  </si>
  <si>
    <t>Alana Novaes</t>
  </si>
  <si>
    <t>Isis Martins</t>
  </si>
  <si>
    <t>Heloísa Camargo</t>
  </si>
  <si>
    <t>Francisco Silva</t>
  </si>
  <si>
    <t>Stella Monteiro</t>
  </si>
  <si>
    <t>Srta. Elisa Aragão</t>
  </si>
  <si>
    <t>Stephany Vasconcelos</t>
  </si>
  <si>
    <t>Ana Julia Rios</t>
  </si>
  <si>
    <t>Davi Luiz Alves</t>
  </si>
  <si>
    <t>Rael Gonçalves</t>
  </si>
  <si>
    <t>Letícia Campos</t>
  </si>
  <si>
    <t>Mariah Moraes</t>
  </si>
  <si>
    <t>Ayla Gomes</t>
  </si>
  <si>
    <t>Liam Garcia</t>
  </si>
  <si>
    <t>Dra. Kamilly Sales</t>
  </si>
  <si>
    <t>Maria Luiza Rodrigues</t>
  </si>
  <si>
    <t>Sr. Lorenzo da Mota</t>
  </si>
  <si>
    <t>Ravi Lucca Freitas</t>
  </si>
  <si>
    <t>Eloá Fernandes</t>
  </si>
  <si>
    <t>Antonella das Neves</t>
  </si>
  <si>
    <t>Dra. Maria Helena Câmara</t>
  </si>
  <si>
    <t>Dr. Valentim Alves</t>
  </si>
  <si>
    <t>Isadora Martins</t>
  </si>
  <si>
    <t>Dr. Pedro Lucas Fonseca</t>
  </si>
  <si>
    <t>Dr. Danilo Rodrigues</t>
  </si>
  <si>
    <t>Renan Machado</t>
  </si>
  <si>
    <t>Murilo Araújo</t>
  </si>
  <si>
    <t>Nicolas Oliveira</t>
  </si>
  <si>
    <t>Dr. Vitor Gabriel Pimenta</t>
  </si>
  <si>
    <t>Yan Monteiro</t>
  </si>
  <si>
    <t>Kaique Melo</t>
  </si>
  <si>
    <t>Agatha Pimenta</t>
  </si>
  <si>
    <t>Srta. Juliana Campos</t>
  </si>
  <si>
    <t>Dr. Emanuel Pimenta</t>
  </si>
  <si>
    <t>Dom Porto</t>
  </si>
  <si>
    <t>Augusto Pimenta</t>
  </si>
  <si>
    <t>Fernando Aragão</t>
  </si>
  <si>
    <t>Sr. Davi Luiz da Costa</t>
  </si>
  <si>
    <t>Caleb Vasconcelos</t>
  </si>
  <si>
    <t>Ana Clara Farias</t>
  </si>
  <si>
    <t>Rhavi Macedo</t>
  </si>
  <si>
    <t>Dr. Augusto Nunes</t>
  </si>
  <si>
    <t>Henry Gabriel das Neves</t>
  </si>
  <si>
    <t>Ana Sophia Moraes</t>
  </si>
  <si>
    <t>Srta. Maria Julia da Mota</t>
  </si>
  <si>
    <t>Arthur Miguel Sales</t>
  </si>
  <si>
    <t>Lorena Silveira</t>
  </si>
  <si>
    <t>Maitê Rocha</t>
  </si>
  <si>
    <t>Isadora Aparecida</t>
  </si>
  <si>
    <t>Mateus da Cruz</t>
  </si>
  <si>
    <t>Renan Silva</t>
  </si>
  <si>
    <t>Gabrielly Pinto</t>
  </si>
  <si>
    <t>João Vitor Guerra</t>
  </si>
  <si>
    <t>João das Neves</t>
  </si>
  <si>
    <t>Dr. Yuri Moraes</t>
  </si>
  <si>
    <t>João Vitor Castro</t>
  </si>
  <si>
    <t>Srta. Heloísa Casa Grande</t>
  </si>
  <si>
    <t>Caroline Santos</t>
  </si>
  <si>
    <t>Nathan Araújo</t>
  </si>
  <si>
    <t>Maya Vargas</t>
  </si>
  <si>
    <t>Sr. José Pedro Ferreira</t>
  </si>
  <si>
    <t>Pietro Cavalcanti</t>
  </si>
  <si>
    <t>Srta. Jade Martins</t>
  </si>
  <si>
    <t>Isis Cassiano</t>
  </si>
  <si>
    <t>Sra. Ana Liz da Rocha</t>
  </si>
  <si>
    <t>Lavínia Cavalcanti</t>
  </si>
  <si>
    <t>Alice Monteiro</t>
  </si>
  <si>
    <t>Kamilly Macedo</t>
  </si>
  <si>
    <t>Sra. Emanuelly Viana</t>
  </si>
  <si>
    <t>Maysa Garcia</t>
  </si>
  <si>
    <t>Sara Almeida</t>
  </si>
  <si>
    <t>Mariah da Cunha</t>
  </si>
  <si>
    <t>Davi Araújo</t>
  </si>
  <si>
    <t>Noah Barbosa</t>
  </si>
  <si>
    <t>Dr. Bryan Peixoto</t>
  </si>
  <si>
    <t>Antônio Nascimento</t>
  </si>
  <si>
    <t>Sra. Lunna da Costa</t>
  </si>
  <si>
    <t>Heitor Pires</t>
  </si>
  <si>
    <t>Kamilly Araújo</t>
  </si>
  <si>
    <t>Pedro Lucas Ribeiro</t>
  </si>
  <si>
    <t>Dr. Asafe Jesus</t>
  </si>
  <si>
    <t>Manuela Sá</t>
  </si>
  <si>
    <t>Nina Fernandes</t>
  </si>
  <si>
    <t>Caio das Neves</t>
  </si>
  <si>
    <t>Heitor Alves</t>
  </si>
  <si>
    <t>Sr. Joaquim Ferreira</t>
  </si>
  <si>
    <t>Sr. Theo Novais</t>
  </si>
  <si>
    <t>Emanuel Cavalcanti</t>
  </si>
  <si>
    <t>Maria Eduarda Barbosa</t>
  </si>
  <si>
    <t>Antony Rocha</t>
  </si>
  <si>
    <t>Anthony Câmara</t>
  </si>
  <si>
    <t>Marina Sá</t>
  </si>
  <si>
    <t>Vitor Hugo Barros</t>
  </si>
  <si>
    <t>Isabella Martins</t>
  </si>
  <si>
    <t>Dr. Davi Miguel Moreira</t>
  </si>
  <si>
    <t>Sr. Luiz Otávio Pinto</t>
  </si>
  <si>
    <t>Yan Carvalho</t>
  </si>
  <si>
    <t>Juliana Gomes</t>
  </si>
  <si>
    <t>Benjamin Nascimento</t>
  </si>
  <si>
    <t>Ana Clara Mendonça</t>
  </si>
  <si>
    <t>Igor Cardoso</t>
  </si>
  <si>
    <t>Sr. Thiago Vieira</t>
  </si>
  <si>
    <t>Ravi Rios</t>
  </si>
  <si>
    <t>Fernando Azevedo</t>
  </si>
  <si>
    <t>Dr. Bernardo Novais</t>
  </si>
  <si>
    <t>Sr. Augusto da Cruz</t>
  </si>
  <si>
    <t>Luiz Gustavo Santos</t>
  </si>
  <si>
    <t>Vicente Duarte</t>
  </si>
  <si>
    <t>Bella Duarte</t>
  </si>
  <si>
    <t>João Lucas Borges</t>
  </si>
  <si>
    <t>Henrique Garcia</t>
  </si>
  <si>
    <t>Sr. Alexandre Mendes</t>
  </si>
  <si>
    <t>Luan Barros</t>
  </si>
  <si>
    <t>Elisa Leão</t>
  </si>
  <si>
    <t>Srta. Luísa Gomes</t>
  </si>
  <si>
    <t>Rodrigo da Rocha</t>
  </si>
  <si>
    <t>Ana Liz Cavalcante</t>
  </si>
  <si>
    <t>Erick Martins</t>
  </si>
  <si>
    <t>Dra. Maria Helena Borges</t>
  </si>
  <si>
    <t>José Pedro Mendonça</t>
  </si>
  <si>
    <t>Sr. Yago Santos</t>
  </si>
  <si>
    <t>Alana Rios</t>
  </si>
  <si>
    <t>Dr. Luiz Fernando Vieira</t>
  </si>
  <si>
    <t>Diego Pires</t>
  </si>
  <si>
    <t>Bruna Lopes</t>
  </si>
  <si>
    <t>Sophie Cirino</t>
  </si>
  <si>
    <t>João Lucas Rezende</t>
  </si>
  <si>
    <t>Isabel Andrade</t>
  </si>
  <si>
    <t>Pietro da Paz</t>
  </si>
  <si>
    <t>Dra. Hellena Silva</t>
  </si>
  <si>
    <t>Isis Caldeira</t>
  </si>
  <si>
    <t>Sra. Sarah Alves</t>
  </si>
  <si>
    <t>Anna Liz Andrade</t>
  </si>
  <si>
    <t>Dra. Maria Clara Lima</t>
  </si>
  <si>
    <t>Ana Julia Martins</t>
  </si>
  <si>
    <t>Sabrina Souza</t>
  </si>
  <si>
    <t>Dra. Sabrina Nascimento</t>
  </si>
  <si>
    <t>Sophia Martins</t>
  </si>
  <si>
    <t>Ana Liz Macedo</t>
  </si>
  <si>
    <t>Mariah Sales</t>
  </si>
  <si>
    <t>Dra. Maria Luísa da Rocha</t>
  </si>
  <si>
    <t>Sr. José Pedro Gonçalves</t>
  </si>
  <si>
    <t>Dr. Ravi da Paz</t>
  </si>
  <si>
    <t>Anthony Pereira</t>
  </si>
  <si>
    <t>Breno da Rosa</t>
  </si>
  <si>
    <t>Diego Pimenta</t>
  </si>
  <si>
    <t>Sr. Gustavo Pastor</t>
  </si>
  <si>
    <t>Srta. Aurora Borges</t>
  </si>
  <si>
    <t>Ana Lívia da Paz</t>
  </si>
  <si>
    <t>Valentina Cavalcanti</t>
  </si>
  <si>
    <t>Heitor Nascimento</t>
  </si>
  <si>
    <t>Camila Sampaio</t>
  </si>
  <si>
    <t>Lorenzo Mendonça</t>
  </si>
  <si>
    <t>Dra. Ana Luiza Almeida</t>
  </si>
  <si>
    <t>Dr. Léo Pacheco</t>
  </si>
  <si>
    <t>Davi Miguel Câmara</t>
  </si>
  <si>
    <t>Lucas Gabriel Montenegro</t>
  </si>
  <si>
    <t>Sra. Luara Cunha</t>
  </si>
  <si>
    <t>Srta. Laís Albuquerque</t>
  </si>
  <si>
    <t>Lucas Vasconcelos</t>
  </si>
  <si>
    <t>Manuella Rezende</t>
  </si>
  <si>
    <t>Dra. Hadassa da Conceição</t>
  </si>
  <si>
    <t>Bianca Duarte</t>
  </si>
  <si>
    <t>Henrique Cavalcanti</t>
  </si>
  <si>
    <t>Sabrina Correia</t>
  </si>
  <si>
    <t>Dr. Kaique Oliveira</t>
  </si>
  <si>
    <t>Dr. Vinícius Dias</t>
  </si>
  <si>
    <t>Srta. Kamilly Rodrigues</t>
  </si>
  <si>
    <t>Dr. Antônio Souza</t>
  </si>
  <si>
    <t>Sr. Henry Gabriel das Neves</t>
  </si>
  <si>
    <t>Calebe Borges</t>
  </si>
  <si>
    <t>Leonardo Camargo</t>
  </si>
  <si>
    <t>Larissa Pinto</t>
  </si>
  <si>
    <t>João Guilherme Sampaio</t>
  </si>
  <si>
    <t>Sr. Levi Barbosa</t>
  </si>
  <si>
    <t>Yasmin Rezende</t>
  </si>
  <si>
    <t>Milena Brito</t>
  </si>
  <si>
    <t>Fernando da Rosa</t>
  </si>
  <si>
    <t>Srta. Fernanda Macedo</t>
  </si>
  <si>
    <t>Maria Alice Ferreira</t>
  </si>
  <si>
    <t>Isabel Moura</t>
  </si>
  <si>
    <t>Evelyn Moraes</t>
  </si>
  <si>
    <t>Bella Machado</t>
  </si>
  <si>
    <t>Dra. Beatriz Aragão</t>
  </si>
  <si>
    <t>Calebe da Paz</t>
  </si>
  <si>
    <t>Jade Ramos</t>
  </si>
  <si>
    <t>Vitor Hugo Rios</t>
  </si>
  <si>
    <t>Srta. Cecilia Nogueira</t>
  </si>
  <si>
    <t>Sra. Marcela Cassiano</t>
  </si>
  <si>
    <t>Yan da Mota</t>
  </si>
  <si>
    <t>Sra. Manuella Guerra</t>
  </si>
  <si>
    <t>Eduardo Cavalcante</t>
  </si>
  <si>
    <t>Srta. Yasmin Andrade</t>
  </si>
  <si>
    <t>Marina Albuquerque</t>
  </si>
  <si>
    <t>Pedro Camargo</t>
  </si>
  <si>
    <t>Dra. Heloisa Novaes</t>
  </si>
  <si>
    <t>Ana Laura Duarte</t>
  </si>
  <si>
    <t>Ana Lívia Jesus</t>
  </si>
  <si>
    <t>Giovanna Jesus</t>
  </si>
  <si>
    <t>Nicole Marques</t>
  </si>
  <si>
    <t>Sra. Maria Clara Barbosa</t>
  </si>
  <si>
    <t>Sra. Ágatha da Costa</t>
  </si>
  <si>
    <t>Yasmin Cardoso</t>
  </si>
  <si>
    <t>Dr. Brayan Novais</t>
  </si>
  <si>
    <t>Sra. Lívia Monteiro</t>
  </si>
  <si>
    <t>Pietra Araújo</t>
  </si>
  <si>
    <t>Isabelly Cavalcante</t>
  </si>
  <si>
    <t>Sr. Arthur Gabriel Cassiano</t>
  </si>
  <si>
    <t>Dr. Ravi Moraes</t>
  </si>
  <si>
    <t>Natália Vasconcelos</t>
  </si>
  <si>
    <t>Jade Pimenta</t>
  </si>
  <si>
    <t>Leonardo Gomes</t>
  </si>
  <si>
    <t>Dr. Raul da Conceição</t>
  </si>
  <si>
    <t>Isis Nascimento</t>
  </si>
  <si>
    <t>Maria Isis Barbosa</t>
  </si>
  <si>
    <t>Eduarda Pastor</t>
  </si>
  <si>
    <t>Arthur Gabriel Fernandes</t>
  </si>
  <si>
    <t>Luísa da Mata</t>
  </si>
  <si>
    <t>Miguel Cassiano</t>
  </si>
  <si>
    <t>Agatha Aparecida</t>
  </si>
  <si>
    <t>Otto Montenegro</t>
  </si>
  <si>
    <t>Noah Macedo</t>
  </si>
  <si>
    <t>Matheus Azevedo</t>
  </si>
  <si>
    <t>Mateus da Cunha</t>
  </si>
  <si>
    <t>Srta. Ana Júlia Sampaio</t>
  </si>
  <si>
    <t>Sr. João Lucas Carvalho</t>
  </si>
  <si>
    <t>Clarice Alves</t>
  </si>
  <si>
    <t>Sr. João Felipe Novaes</t>
  </si>
  <si>
    <t>Dra. Joana Sousa</t>
  </si>
  <si>
    <t>Dr. Nathan Ferreira</t>
  </si>
  <si>
    <t>Benjamin Cardoso</t>
  </si>
  <si>
    <t>Juan da Cunha</t>
  </si>
  <si>
    <t>Srta. Nina Sousa</t>
  </si>
  <si>
    <t>Sra. Maria Júlia Cavalcanti</t>
  </si>
  <si>
    <t>Dom Andrade</t>
  </si>
  <si>
    <t>Gabrielly Pacheco</t>
  </si>
  <si>
    <t>Yan Pires</t>
  </si>
  <si>
    <t>Dr. Oliver da Mata</t>
  </si>
  <si>
    <t>André Caldeira</t>
  </si>
  <si>
    <t>Júlia Araújo</t>
  </si>
  <si>
    <t>Maria Alice Ribeiro</t>
  </si>
  <si>
    <t>Carlos Eduardo Fernandes</t>
  </si>
  <si>
    <t>Dra. Evelyn Correia</t>
  </si>
  <si>
    <t>Helena Moura</t>
  </si>
  <si>
    <t>Ísis da Rocha</t>
  </si>
  <si>
    <t>Alícia Viana</t>
  </si>
  <si>
    <t>Sr. Luiz Fernando Cavalcanti</t>
  </si>
  <si>
    <t>Lorena Câmara</t>
  </si>
  <si>
    <t>Ana Julia Nascimento</t>
  </si>
  <si>
    <t>Marina Peixoto</t>
  </si>
  <si>
    <t>Joaquim Souza</t>
  </si>
  <si>
    <t>Juan Oliveira</t>
  </si>
  <si>
    <t>João Miguel Azevedo</t>
  </si>
  <si>
    <t>Lavínia Pinto</t>
  </si>
  <si>
    <t>Clarice Gomes</t>
  </si>
  <si>
    <t>Dr. Davi Miguel Barros</t>
  </si>
  <si>
    <t>Dra. Lavínia Cavalcante</t>
  </si>
  <si>
    <t>Erick Araújo</t>
  </si>
  <si>
    <t>Esther Macedo</t>
  </si>
  <si>
    <t>Luiz Fernando Caldeira</t>
  </si>
  <si>
    <t>Sr. Mathias Pimenta</t>
  </si>
  <si>
    <t>Lunna Dias</t>
  </si>
  <si>
    <t>Vitor Hugo Santos</t>
  </si>
  <si>
    <t>José Albuquerque</t>
  </si>
  <si>
    <t>Pedro Miguel Aragão</t>
  </si>
  <si>
    <t>Francisco Leão</t>
  </si>
  <si>
    <t>Sr. Arthur Gabriel Peixoto</t>
  </si>
  <si>
    <t>Caio Machado</t>
  </si>
  <si>
    <t>Bento Moraes</t>
  </si>
  <si>
    <t>José Pedro Novais</t>
  </si>
  <si>
    <t>Srta. Aylla da Rocha</t>
  </si>
  <si>
    <t>Lucca Vieira</t>
  </si>
  <si>
    <t>Lucca Guerra</t>
  </si>
  <si>
    <t>Léo Campos</t>
  </si>
  <si>
    <t>Samuel Câmara</t>
  </si>
  <si>
    <t>Lívia Gonçalves</t>
  </si>
  <si>
    <t>Dr. Nicolas Costela</t>
  </si>
  <si>
    <t>Lara Sousa</t>
  </si>
  <si>
    <t>Dra. Rebeca Casa Grande</t>
  </si>
  <si>
    <t>Aurora Brito</t>
  </si>
  <si>
    <t>Hadassa da Paz</t>
  </si>
  <si>
    <t>Igor Duarte</t>
  </si>
  <si>
    <t>Sra. Helena Sousa</t>
  </si>
  <si>
    <t>Srta. Vitória Abreu</t>
  </si>
  <si>
    <t>Lara Guerra</t>
  </si>
  <si>
    <t>Ana Liz Andrade</t>
  </si>
  <si>
    <t>Jade Lima</t>
  </si>
  <si>
    <t>Sra. Helena Freitas</t>
  </si>
  <si>
    <t>Srta. Maria Júlia Almeida</t>
  </si>
  <si>
    <t>Pedro Cavalcante</t>
  </si>
  <si>
    <t>Ian Moura</t>
  </si>
  <si>
    <t>Alexandre da Costa</t>
  </si>
  <si>
    <t>Milena Freitas</t>
  </si>
  <si>
    <t>Sr. Otto Cavalcante</t>
  </si>
  <si>
    <t>Ana Cecília da Rosa</t>
  </si>
  <si>
    <t>Eloá Castro</t>
  </si>
  <si>
    <t>Srta. Lunna Ribeiro</t>
  </si>
  <si>
    <t>Fernando Rocha</t>
  </si>
  <si>
    <t>Yago Garcia</t>
  </si>
  <si>
    <t>Srta. Rafaela Andrade</t>
  </si>
  <si>
    <t>Samuel Nascimento</t>
  </si>
  <si>
    <t>Caroline Cavalcanti</t>
  </si>
  <si>
    <t>Sra. Ana Carolina Machado</t>
  </si>
  <si>
    <t>Lívia Rezende</t>
  </si>
  <si>
    <t>Sr. Bento Lopes</t>
  </si>
  <si>
    <t>Dra. Maria Julia Pires</t>
  </si>
  <si>
    <t>Sophia Vargas</t>
  </si>
  <si>
    <t>Dr. Arthur Miguel Duarte</t>
  </si>
  <si>
    <t>Dra. Maria Alice Aparecida</t>
  </si>
  <si>
    <t>Sra. Ester Cavalcanti</t>
  </si>
  <si>
    <t>Sra. Ana Júlia Câmara</t>
  </si>
  <si>
    <t>Sra. Aylla Moura</t>
  </si>
  <si>
    <t>Emanuella Machado</t>
  </si>
  <si>
    <t>Dra. Stella Cirino</t>
  </si>
  <si>
    <t>Isabelly Cunha</t>
  </si>
  <si>
    <t>Manuella Albuquerque</t>
  </si>
  <si>
    <t>Ágatha Pereira</t>
  </si>
  <si>
    <t>Maria Isis Dias</t>
  </si>
  <si>
    <t>Dr. Yan Pinto</t>
  </si>
  <si>
    <t>Sr. Juan Rios</t>
  </si>
  <si>
    <t>Maria Isis Albuquerque</t>
  </si>
  <si>
    <t>Benjamin Araújo</t>
  </si>
  <si>
    <t>Larissa Carvalho</t>
  </si>
  <si>
    <t>Gabriel Câmara</t>
  </si>
  <si>
    <t>Sr. Enzo Gabriel Martins</t>
  </si>
  <si>
    <t>Dr. Pedro Barros</t>
  </si>
  <si>
    <t>Isaque Souza</t>
  </si>
  <si>
    <t>Sra. Melissa Novais</t>
  </si>
  <si>
    <t>Samuel Barros</t>
  </si>
  <si>
    <t>Samuel Melo</t>
  </si>
  <si>
    <t>Dra. Mariana Nogueira</t>
  </si>
  <si>
    <t>Emanuella Peixoto</t>
  </si>
  <si>
    <t>Rafael Andrade</t>
  </si>
  <si>
    <t>Luana Aragão</t>
  </si>
  <si>
    <t>Alexia Cavalcante</t>
  </si>
  <si>
    <t>Maria Julia Albuquerque</t>
  </si>
  <si>
    <t>Noah Novaes</t>
  </si>
  <si>
    <t>Raul Silveira</t>
  </si>
  <si>
    <t>Arthur Miguel da Mata</t>
  </si>
  <si>
    <t>Dr. João Lucas Martins</t>
  </si>
  <si>
    <t>Luara Farias</t>
  </si>
  <si>
    <t>Dr. Calebe Souza</t>
  </si>
  <si>
    <t>Sr. João Lucas Ribeiro</t>
  </si>
  <si>
    <t>Sra. Ana Júlia Pastor</t>
  </si>
  <si>
    <t>Ana Clara Aragão</t>
  </si>
  <si>
    <t>Srta. Sabrina da Cunha</t>
  </si>
  <si>
    <t>Ana Sophia Rocha</t>
  </si>
  <si>
    <t>José Fonseca</t>
  </si>
  <si>
    <t>Gustavo Henrique Moraes</t>
  </si>
  <si>
    <t>Ana Clara Freitas</t>
  </si>
  <si>
    <t>Emanuella Marques</t>
  </si>
  <si>
    <t>Maria Sophia Rios</t>
  </si>
  <si>
    <t>Sra. Vitória Nascimento</t>
  </si>
  <si>
    <t>Stephany Moreira</t>
  </si>
  <si>
    <t>Oliver Rezende</t>
  </si>
  <si>
    <t>Maria Liz Ramos</t>
  </si>
  <si>
    <t>Catarina Rezende</t>
  </si>
  <si>
    <t>Juliana Santos</t>
  </si>
  <si>
    <t>Arthur Teixeira</t>
  </si>
  <si>
    <t>Pietro Azevedo</t>
  </si>
  <si>
    <t>Bruno Freitas</t>
  </si>
  <si>
    <t>Vitor Hugo Rodrigues</t>
  </si>
  <si>
    <t>Henry Gabriel da Rosa</t>
  </si>
  <si>
    <t>Dr. Bento Sales</t>
  </si>
  <si>
    <t>Dra. Ana Freitas</t>
  </si>
  <si>
    <t>Dra. Brenda Teixeira</t>
  </si>
  <si>
    <t>Maria Sophia da Costa</t>
  </si>
  <si>
    <t>Dr. Henry Porto</t>
  </si>
  <si>
    <t>Ana Luiza Pastor</t>
  </si>
  <si>
    <t>Dr. Oliver Brito</t>
  </si>
  <si>
    <t>Lívia Sampaio</t>
  </si>
  <si>
    <t>Isis Garcia</t>
  </si>
  <si>
    <t>Ana Beatriz Siqueira</t>
  </si>
  <si>
    <t>Sra. Ayla Barros</t>
  </si>
  <si>
    <t>Dr. Ryan Montenegro</t>
  </si>
  <si>
    <t>Bella Vasconcelos</t>
  </si>
  <si>
    <t>Dr. Davi Lucas Rocha</t>
  </si>
  <si>
    <t>Bruno da Cunha</t>
  </si>
  <si>
    <t>Melina Cunha</t>
  </si>
  <si>
    <t>Sr. Augusto Almeida</t>
  </si>
  <si>
    <t>Ana da Cunha</t>
  </si>
  <si>
    <t>Aurora Azevedo</t>
  </si>
  <si>
    <t>Apollo Ferreira</t>
  </si>
  <si>
    <t>Sr. Thales Novais</t>
  </si>
  <si>
    <t>Rodrigo da Conceição</t>
  </si>
  <si>
    <t>Marcos Vinicius Azevedo</t>
  </si>
  <si>
    <t>Maria Júlia Pimenta</t>
  </si>
  <si>
    <t>Luiz Henrique Lopes</t>
  </si>
  <si>
    <t>Dra. Yasmin Farias</t>
  </si>
  <si>
    <t>Dra. Heloisa Aparecida</t>
  </si>
  <si>
    <t>Nicole Sampaio</t>
  </si>
  <si>
    <t>Matteo Gonçalves</t>
  </si>
  <si>
    <t>Maria Liz Abreu</t>
  </si>
  <si>
    <t>Ágatha Jesus</t>
  </si>
  <si>
    <t>Rhavi Pacheco</t>
  </si>
  <si>
    <t>Bento Teixeira</t>
  </si>
  <si>
    <t>José Pedro Lopes</t>
  </si>
  <si>
    <t>Manuela Teixeira</t>
  </si>
  <si>
    <t>Sra. Luiza Gonçalves</t>
  </si>
  <si>
    <t>Henrique Costa</t>
  </si>
  <si>
    <t>Dra. Juliana Macedo</t>
  </si>
  <si>
    <t>Davi Luiz Novaes</t>
  </si>
  <si>
    <t>Fernando Sá</t>
  </si>
  <si>
    <t>João Lucas da Cruz</t>
  </si>
  <si>
    <t>Yan Jesus</t>
  </si>
  <si>
    <t>Sr. Bento Costa</t>
  </si>
  <si>
    <t>Enrico Fernandes</t>
  </si>
  <si>
    <t>Ana Vitória Cirino</t>
  </si>
  <si>
    <t>Dra. Anna Liz Rocha</t>
  </si>
  <si>
    <t>Dr. Enzo Porto</t>
  </si>
  <si>
    <t>Davi Miguel Oliveira</t>
  </si>
  <si>
    <t>Larissa Peixoto</t>
  </si>
  <si>
    <t>Sra. Ágatha Carvalho</t>
  </si>
  <si>
    <t>Dra. Lunna Nascimento</t>
  </si>
  <si>
    <t>Zoe Sampaio</t>
  </si>
  <si>
    <t>Ana Laura Gonçalves</t>
  </si>
  <si>
    <t>Zoe da Paz</t>
  </si>
  <si>
    <t>Marina Correia</t>
  </si>
  <si>
    <t>Yasmin Moura</t>
  </si>
  <si>
    <t>Eloah Vieira</t>
  </si>
  <si>
    <t>Olívia Andrade</t>
  </si>
  <si>
    <t>Brayan Almeida</t>
  </si>
  <si>
    <t>Luara Fonseca</t>
  </si>
  <si>
    <t>Bárbara Câmara</t>
  </si>
  <si>
    <t>Liam Ferreira</t>
  </si>
  <si>
    <t>Alice Vargas</t>
  </si>
  <si>
    <t>Yasmin Nogueira</t>
  </si>
  <si>
    <t>Sra. Hellena Aparecida</t>
  </si>
  <si>
    <t>Rael Mendes</t>
  </si>
  <si>
    <t>Davi Lucca Correia</t>
  </si>
  <si>
    <t>Dra. Gabrielly Araújo</t>
  </si>
  <si>
    <t>Vitor Jesus</t>
  </si>
  <si>
    <t>Alice Cardoso</t>
  </si>
  <si>
    <t>Dra. Sara Porto</t>
  </si>
  <si>
    <t>Vinícius Cavalcante</t>
  </si>
  <si>
    <t>Dr. João Guilherme Correia</t>
  </si>
  <si>
    <t>Lorenzo Souza</t>
  </si>
  <si>
    <t>Liz Lopes</t>
  </si>
  <si>
    <t>Lunna da Mota</t>
  </si>
  <si>
    <t>Sr. Raul Barros</t>
  </si>
  <si>
    <t>Josué da Cruz</t>
  </si>
  <si>
    <t>Bernardo Souza</t>
  </si>
  <si>
    <t>Luiz Henrique da Conceição</t>
  </si>
  <si>
    <t>Lunna Rocha</t>
  </si>
  <si>
    <t>Sr. Dom Novaes</t>
  </si>
  <si>
    <t>José Miguel Casa Grande</t>
  </si>
  <si>
    <t>Vitor Hugo Mendonça</t>
  </si>
  <si>
    <t>Sr. Benjamin Costela</t>
  </si>
  <si>
    <t>Ayla da Paz</t>
  </si>
  <si>
    <t>Dr. João Cavalcante</t>
  </si>
  <si>
    <t>Sarah Ferreira</t>
  </si>
  <si>
    <t>Zoe Fonseca</t>
  </si>
  <si>
    <t>Sr. Paulo da Paz</t>
  </si>
  <si>
    <t>Igor Cavalcante</t>
  </si>
  <si>
    <t>Ana Luiza Aragão</t>
  </si>
  <si>
    <t>Srta. Olívia Nogueira</t>
  </si>
  <si>
    <t>Ana Carolina Mendes</t>
  </si>
  <si>
    <t>Srta. Antonella Camargo</t>
  </si>
  <si>
    <t>Ravy Moreira</t>
  </si>
  <si>
    <t>Sr. João Gabriel Teixeira</t>
  </si>
  <si>
    <t>Kamilly da Cruz</t>
  </si>
  <si>
    <t>Allana Vasconcelos</t>
  </si>
  <si>
    <t>Alícia Casa Grande</t>
  </si>
  <si>
    <t>Lucas Gabriel Cirino</t>
  </si>
  <si>
    <t>Pietra Cunha</t>
  </si>
  <si>
    <t>Pedro Miguel Costa</t>
  </si>
  <si>
    <t>Dra. Marcela Ramos</t>
  </si>
  <si>
    <t>Isis Fogaça</t>
  </si>
  <si>
    <t>Lorenzo Duarte</t>
  </si>
  <si>
    <t>Agatha Ribeiro</t>
  </si>
  <si>
    <t>Dra. Olivia Campos</t>
  </si>
  <si>
    <t>Alícia da Mota</t>
  </si>
  <si>
    <t>Pedro Lucas Almeida</t>
  </si>
  <si>
    <t>Leandro Pacheco</t>
  </si>
  <si>
    <t>Aylla da Conceição</t>
  </si>
  <si>
    <t>Antonella Pastor</t>
  </si>
  <si>
    <t>Sra. Lara da Costa</t>
  </si>
  <si>
    <t>Maria Luiza Sampaio</t>
  </si>
  <si>
    <t>Vinícius das Neves</t>
  </si>
  <si>
    <t>Brenda Fonseca</t>
  </si>
  <si>
    <t>Luigi Albuquerque</t>
  </si>
  <si>
    <t>Diego Pereira</t>
  </si>
  <si>
    <t>Dra. Juliana Teixeira</t>
  </si>
  <si>
    <t>Agatha Casa Grande</t>
  </si>
  <si>
    <t>Maria Fernanda Silveira</t>
  </si>
  <si>
    <t>Gustavo Freitas</t>
  </si>
  <si>
    <t>Erick Caldeira</t>
  </si>
  <si>
    <t>Mariana Barbosa</t>
  </si>
  <si>
    <t>Dr. João Martins</t>
  </si>
  <si>
    <t>Maria Luiza Sá</t>
  </si>
  <si>
    <t>Valentim Martins</t>
  </si>
  <si>
    <t>Dra. Juliana da Rosa</t>
  </si>
  <si>
    <t>Julia da Cruz</t>
  </si>
  <si>
    <t>Isabel Dias</t>
  </si>
  <si>
    <t>Giovanna Costa</t>
  </si>
  <si>
    <t>Sophia Oliveira</t>
  </si>
  <si>
    <t>Noah Nunes</t>
  </si>
  <si>
    <t>Paulo das Neves</t>
  </si>
  <si>
    <t>Sr. Luiz Henrique Mendes</t>
  </si>
  <si>
    <t>Sr. Davi Pastor</t>
  </si>
  <si>
    <t>Maitê Costa</t>
  </si>
  <si>
    <t>Sr. Antônio Leão</t>
  </si>
  <si>
    <t>Dra. Pietra Freitas</t>
  </si>
  <si>
    <t>Luiz Miguel Freitas</t>
  </si>
  <si>
    <t>Dr. Vinicius Ferreira</t>
  </si>
  <si>
    <t>Felipe Teixeira</t>
  </si>
  <si>
    <t>João Gabriel da Conceição</t>
  </si>
  <si>
    <t>Igor Correia</t>
  </si>
  <si>
    <t>Dra. Ágatha Novais</t>
  </si>
  <si>
    <t>Dr. Igor Gomes</t>
  </si>
  <si>
    <t>Otto Ramos</t>
  </si>
  <si>
    <t>Sra. Anna Liz da Cunha</t>
  </si>
  <si>
    <t>Manuela da Luz</t>
  </si>
  <si>
    <t>Manuela Farias</t>
  </si>
  <si>
    <t>Thales Casa Grande</t>
  </si>
  <si>
    <t>Ana Júlia Ramos</t>
  </si>
  <si>
    <t>Ayla Araújo</t>
  </si>
  <si>
    <t>Enzo Gabriel Freitas</t>
  </si>
  <si>
    <t>Mathias Castro</t>
  </si>
  <si>
    <t>Liz Cirino</t>
  </si>
  <si>
    <t>Lunna Santos</t>
  </si>
  <si>
    <t>Arthur Miguel Caldeira</t>
  </si>
  <si>
    <t>Thomas Campos</t>
  </si>
  <si>
    <t>Henry Gabriel Brito</t>
  </si>
  <si>
    <t>Dra. Daniela da Mota</t>
  </si>
  <si>
    <t>Evelyn Aparecida</t>
  </si>
  <si>
    <t>Fernanda Barros</t>
  </si>
  <si>
    <t>Dra. Lavínia Rezende</t>
  </si>
  <si>
    <t>Srta. Ester Santos</t>
  </si>
  <si>
    <t>André Farias</t>
  </si>
  <si>
    <t>Dr. Thomas Azevedo</t>
  </si>
  <si>
    <t>Mariah Pacheco</t>
  </si>
  <si>
    <t>Eduarda Ramos</t>
  </si>
  <si>
    <t>Sophia Cirino</t>
  </si>
  <si>
    <t>Juliana Farias</t>
  </si>
  <si>
    <t>Evelyn Aragão</t>
  </si>
  <si>
    <t>Srta. Jade Moraes</t>
  </si>
  <si>
    <t>Esther Pinto</t>
  </si>
  <si>
    <t>Ana Farias</t>
  </si>
  <si>
    <t>Joaquim Azevedo</t>
  </si>
  <si>
    <t>Sra. Heloisa Costa</t>
  </si>
  <si>
    <t>Valentina Lima</t>
  </si>
  <si>
    <t>Sr. Ian Fernandes</t>
  </si>
  <si>
    <t>Miguel Marques</t>
  </si>
  <si>
    <t>Vinícius Dias</t>
  </si>
  <si>
    <t>Sr. Luiz Fernando Alves</t>
  </si>
  <si>
    <t>Srta. Emanuella Campos</t>
  </si>
  <si>
    <t>Leonardo Correia</t>
  </si>
  <si>
    <t>Larissa Rios</t>
  </si>
  <si>
    <t>Valentina Lopes</t>
  </si>
  <si>
    <t>Sr. Ravi Albuquerque</t>
  </si>
  <si>
    <t>Heloisa Rodrigues</t>
  </si>
  <si>
    <t>Srta. Manuela Novaes</t>
  </si>
  <si>
    <t>Daniel Correia</t>
  </si>
  <si>
    <t>Mathias Rios</t>
  </si>
  <si>
    <t>Ágatha Borges</t>
  </si>
  <si>
    <t>Dra. Mariane Sampaio</t>
  </si>
  <si>
    <t>Matteo Moura</t>
  </si>
  <si>
    <t>Antony Vieira</t>
  </si>
  <si>
    <t>Juan Abreu</t>
  </si>
  <si>
    <t>Sr. Thomas Santos</t>
  </si>
  <si>
    <t>Sra. Lívia Silva</t>
  </si>
  <si>
    <t>Eduarda Gonçalves</t>
  </si>
  <si>
    <t>Apollo Alves</t>
  </si>
  <si>
    <t>Maria Isis Mendonça</t>
  </si>
  <si>
    <t>João Vasconcelos</t>
  </si>
  <si>
    <t>João Gabriel Fernandes</t>
  </si>
  <si>
    <t>Srta. Sophie Fernandes</t>
  </si>
  <si>
    <t>Matheus Montenegro</t>
  </si>
  <si>
    <t>Gabriel Rios</t>
  </si>
  <si>
    <t>Sr. Arthur Miguel Machado</t>
  </si>
  <si>
    <t>Bella Gonçalves</t>
  </si>
  <si>
    <t>Stephany Rocha</t>
  </si>
  <si>
    <t>Sra. Emanuelly da Conceição</t>
  </si>
  <si>
    <t>José Miguel Silva</t>
  </si>
  <si>
    <t>Sr. Matheus Fonseca</t>
  </si>
  <si>
    <t>Brayan Andrade</t>
  </si>
  <si>
    <t>Isadora Oliveira</t>
  </si>
  <si>
    <t>Lavínia Vargas</t>
  </si>
  <si>
    <t>Sra. Aylla Mendes</t>
  </si>
  <si>
    <t>Dra. Beatriz Lopes</t>
  </si>
  <si>
    <t>Srta. Anna Liz Nascimento</t>
  </si>
  <si>
    <t>Srta. Elisa Novaes</t>
  </si>
  <si>
    <t>Bella Araújo</t>
  </si>
  <si>
    <t>Bianca Camargo</t>
  </si>
  <si>
    <t>Erick Barros</t>
  </si>
  <si>
    <t>Sra. Julia Ferreira</t>
  </si>
  <si>
    <t>Sra. Yasmin Pereira</t>
  </si>
  <si>
    <t>Sr. Benjamin Fogaça</t>
  </si>
  <si>
    <t>Antony da Rocha</t>
  </si>
  <si>
    <t>João Pedro Jesus</t>
  </si>
  <si>
    <t>José Pedro da Luz</t>
  </si>
  <si>
    <t>Agatha da Paz</t>
  </si>
  <si>
    <t>Aurora Fonseca</t>
  </si>
  <si>
    <t>Sophie Viana</t>
  </si>
  <si>
    <t>Pietro Marques</t>
  </si>
  <si>
    <t>Levi Melo</t>
  </si>
  <si>
    <t>Dom Brito</t>
  </si>
  <si>
    <t>Maria Cecília Vargas</t>
  </si>
  <si>
    <t>Dr. Kaique Jesus</t>
  </si>
  <si>
    <t>Maria Vitória Gonçalves</t>
  </si>
  <si>
    <t>Yan Moreira</t>
  </si>
  <si>
    <t>Luísa Câmara</t>
  </si>
  <si>
    <t>Larissa Lima</t>
  </si>
  <si>
    <t>Isabel Freitas</t>
  </si>
  <si>
    <t>Ana Lívia Sá</t>
  </si>
  <si>
    <t>Valentina Caldeira</t>
  </si>
  <si>
    <t>Srta. Maria Helena Cardoso</t>
  </si>
  <si>
    <t>Dra. Júlia Rocha</t>
  </si>
  <si>
    <t>Marcos Vinicius Macedo</t>
  </si>
  <si>
    <t>Eloah Rezende</t>
  </si>
  <si>
    <t>Sra. Joana da Cunha</t>
  </si>
  <si>
    <t>Srta. Brenda Sampaio</t>
  </si>
  <si>
    <t>Murilo Ferreira</t>
  </si>
  <si>
    <t>Joaquim das Neves</t>
  </si>
  <si>
    <t>Dra. Ana Clara Cirino</t>
  </si>
  <si>
    <t>Dr. Gustavo Henrique Sousa</t>
  </si>
  <si>
    <t>Benjamim Pimenta</t>
  </si>
  <si>
    <t>Dr. João Miguel Rezende</t>
  </si>
  <si>
    <t>Elisa Nascimento</t>
  </si>
  <si>
    <t>Matheus Câmara</t>
  </si>
  <si>
    <t>Bruno Sampaio</t>
  </si>
  <si>
    <t>Maitê Lopes</t>
  </si>
  <si>
    <t>Anthony Gabriel Macedo</t>
  </si>
  <si>
    <t>Dra. Liz Rezende</t>
  </si>
  <si>
    <t>Ana Sophia Jesus</t>
  </si>
  <si>
    <t>Juan Santos</t>
  </si>
  <si>
    <t>Sr. Gael Henrique Carvalho</t>
  </si>
  <si>
    <t>Bella Pastor</t>
  </si>
  <si>
    <t>Bento Brito</t>
  </si>
  <si>
    <t>Sr. Nathan Pinto</t>
  </si>
  <si>
    <t>Ravy Teixeira</t>
  </si>
  <si>
    <t>Melina Silva</t>
  </si>
  <si>
    <t>Ana Júlia Costela</t>
  </si>
  <si>
    <t>Luiza Sampaio</t>
  </si>
  <si>
    <t>Thiago Ramos</t>
  </si>
  <si>
    <t>Dra. Ana Barros</t>
  </si>
  <si>
    <t>Clara Mendes</t>
  </si>
  <si>
    <t>Caroline Peixoto</t>
  </si>
  <si>
    <t>Alexia Fonseca</t>
  </si>
  <si>
    <t>Sr. Léo Cirino</t>
  </si>
  <si>
    <t>Maria Clara Pinto</t>
  </si>
  <si>
    <t>Joaquim Freitas</t>
  </si>
  <si>
    <t>Stella Farias</t>
  </si>
  <si>
    <t>Srta. Luísa Almeida</t>
  </si>
  <si>
    <t>Valentim Gonçalves</t>
  </si>
  <si>
    <t>Evelyn da Cruz</t>
  </si>
  <si>
    <t>Pedro Cirino</t>
  </si>
  <si>
    <t>Cauê Pacheco</t>
  </si>
  <si>
    <t>Théo Lopes</t>
  </si>
  <si>
    <t>Davi Luiz Santos</t>
  </si>
  <si>
    <t>Marcos Vinicius Moura</t>
  </si>
  <si>
    <t>Dra. Camila Machado</t>
  </si>
  <si>
    <t>Fernanda Cirino</t>
  </si>
  <si>
    <t>Sra. Brenda Peixoto</t>
  </si>
  <si>
    <t>Bruno Aparecida</t>
  </si>
  <si>
    <t>Pietro Novaes</t>
  </si>
  <si>
    <t>Ana Martins</t>
  </si>
  <si>
    <t>Calebe Brito</t>
  </si>
  <si>
    <t>Sra. Stephany Abreu</t>
  </si>
  <si>
    <t>Daniel Pires</t>
  </si>
  <si>
    <t>Leandro Teixeira</t>
  </si>
  <si>
    <t>Brenda Nascimento</t>
  </si>
  <si>
    <t>Eduardo Vasconcelos</t>
  </si>
  <si>
    <t>Dr. Matteo Sá</t>
  </si>
  <si>
    <t>Oliver Sampaio</t>
  </si>
  <si>
    <t>Esther Caldeira</t>
  </si>
  <si>
    <t>Alice Correia</t>
  </si>
  <si>
    <t>Allana Costa</t>
  </si>
  <si>
    <t>Carolina Pimenta</t>
  </si>
  <si>
    <t>Sr. Benjamim Pacheco</t>
  </si>
  <si>
    <t>João Gabriel Fonseca</t>
  </si>
  <si>
    <t>Dra. Sarah Monteiro</t>
  </si>
  <si>
    <t>Eduarda Campos</t>
  </si>
  <si>
    <t>Cecília da Conceição</t>
  </si>
  <si>
    <t>Ester Pires</t>
  </si>
  <si>
    <t>Zoe Rios</t>
  </si>
  <si>
    <t>Caroline Pastor</t>
  </si>
  <si>
    <t>Anthony Pimenta</t>
  </si>
  <si>
    <t>Caleb Marques</t>
  </si>
  <si>
    <t>Ester Albuquerque</t>
  </si>
  <si>
    <t>Liam Câmara</t>
  </si>
  <si>
    <t>Emilly Castro</t>
  </si>
  <si>
    <t>Fernando Farias</t>
  </si>
  <si>
    <t>Dr. José Machado</t>
  </si>
  <si>
    <t>Dr. Matheus Cavalcante</t>
  </si>
  <si>
    <t>Dra. Lívia Araújo</t>
  </si>
  <si>
    <t>Srta. Giovanna Lima</t>
  </si>
  <si>
    <t>Yan Castro</t>
  </si>
  <si>
    <t>Anna Liz Montenegro</t>
  </si>
  <si>
    <t>Sra. Clarice Lima</t>
  </si>
  <si>
    <t>Sr. Pedro Lucas Moreira</t>
  </si>
  <si>
    <t>Alana Nascimento</t>
  </si>
  <si>
    <t>Brenda Monteiro</t>
  </si>
  <si>
    <t>Anthony Gabriel Cardoso</t>
  </si>
  <si>
    <t>Amanda Fonseca</t>
  </si>
  <si>
    <t>Marcela Cavalcante</t>
  </si>
  <si>
    <t>Dra. Letícia Costa</t>
  </si>
  <si>
    <t>Matteo Fogaça</t>
  </si>
  <si>
    <t>Heloisa Cassiano</t>
  </si>
  <si>
    <t>Sr. Enrico da Cruz</t>
  </si>
  <si>
    <t>Luiz Fernando Dias</t>
  </si>
  <si>
    <t>Dra. Mariana Cardoso</t>
  </si>
  <si>
    <t>Cauã Porto</t>
  </si>
  <si>
    <t>Gabrielly Guerra</t>
  </si>
  <si>
    <t>Bryan Nunes</t>
  </si>
  <si>
    <t>Gabrielly Barros</t>
  </si>
  <si>
    <t>Luiz Fernando Peixoto</t>
  </si>
  <si>
    <t>Vinícius Garcia</t>
  </si>
  <si>
    <t>Rafael Caldeira</t>
  </si>
  <si>
    <t>Emanuel Pimenta</t>
  </si>
  <si>
    <t>Eduarda Sales</t>
  </si>
  <si>
    <t>Sra. Maya da Luz</t>
  </si>
  <si>
    <t>Srta. Lunna Casa Grande</t>
  </si>
  <si>
    <t>Srta. Maria Cecília da Paz</t>
  </si>
  <si>
    <t>Emilly Cunha</t>
  </si>
  <si>
    <t>Sra. Zoe Rezende</t>
  </si>
  <si>
    <t>Stephany Ribeiro</t>
  </si>
  <si>
    <t>Srta. Sara Pereira</t>
  </si>
  <si>
    <t>Srta. Emanuelly Casa Grande</t>
  </si>
  <si>
    <t>Aylla Marques</t>
  </si>
  <si>
    <t>Emanuella da Rosa</t>
  </si>
  <si>
    <t>Maya Sampaio</t>
  </si>
  <si>
    <t>Arthur Miguel Gonçalves</t>
  </si>
  <si>
    <t>Davi Luiz Ramos</t>
  </si>
  <si>
    <t>Marcela Camargo</t>
  </si>
  <si>
    <t>Natália Teixeira</t>
  </si>
  <si>
    <t>Pedro Pires</t>
  </si>
  <si>
    <t>Sr. Luigi Mendes</t>
  </si>
  <si>
    <t>Dra. Bella Ribeiro</t>
  </si>
  <si>
    <t>Sr. Rael Costela</t>
  </si>
  <si>
    <t>Luiz Henrique Rios</t>
  </si>
  <si>
    <t>Vitor Fernandes</t>
  </si>
  <si>
    <t>Rebeca Monteiro</t>
  </si>
  <si>
    <t>Letícia Cavalcante</t>
  </si>
  <si>
    <t>João Felipe Leão</t>
  </si>
  <si>
    <t>Théo da Luz</t>
  </si>
  <si>
    <t>Juliana Caldeira</t>
  </si>
  <si>
    <t>Benicio Garcia</t>
  </si>
  <si>
    <t>André Novaes</t>
  </si>
  <si>
    <t>Isadora Pinto</t>
  </si>
  <si>
    <t>Francisco Carvalho</t>
  </si>
  <si>
    <t>Maysa Freitas</t>
  </si>
  <si>
    <t>Raul da Costa</t>
  </si>
  <si>
    <t>Dr. Raul Cavalcante</t>
  </si>
  <si>
    <t>Júlia Camargo</t>
  </si>
  <si>
    <t>Sr. Léo Silveira</t>
  </si>
  <si>
    <t>Sophie Costela</t>
  </si>
  <si>
    <t>Catarina das Neves</t>
  </si>
  <si>
    <t>Julia Brito</t>
  </si>
  <si>
    <t>José Silveira</t>
  </si>
  <si>
    <t>Pedro Henrique da Mata</t>
  </si>
  <si>
    <t>Nicole Novais</t>
  </si>
  <si>
    <t>Luiza Camargo</t>
  </si>
  <si>
    <t>Srta. Maria Vitória Freitas</t>
  </si>
  <si>
    <t>Emanuelly Leão</t>
  </si>
  <si>
    <t>Srta. Maria Cecília da Rocha</t>
  </si>
  <si>
    <t>Dr. Enrico Nogueira</t>
  </si>
  <si>
    <t>Lucas Carvalho</t>
  </si>
  <si>
    <t>Mateus Sá</t>
  </si>
  <si>
    <t>Nicolas Jesus</t>
  </si>
  <si>
    <t>Sr. Guilherme Costa</t>
  </si>
  <si>
    <t>Heloisa Porto</t>
  </si>
  <si>
    <t>Natália Cavalcanti</t>
  </si>
  <si>
    <t>Srta. Maria Sophia da Cunha</t>
  </si>
  <si>
    <t>Arthur Gabriel Marques</t>
  </si>
  <si>
    <t>Arthur Gabriel Ramos</t>
  </si>
  <si>
    <t>Joana Albuquerque</t>
  </si>
  <si>
    <t>Dr. Theo Lopes</t>
  </si>
  <si>
    <t>Dr. Davi Miguel Campos</t>
  </si>
  <si>
    <t>Theo Melo</t>
  </si>
  <si>
    <t>Isabel Fernandes</t>
  </si>
  <si>
    <t>Nina Mendonça</t>
  </si>
  <si>
    <t>Isabella Abreu</t>
  </si>
  <si>
    <t>Davi Luiz Monteiro</t>
  </si>
  <si>
    <t>Lavínia Cunha</t>
  </si>
  <si>
    <t>Olivia Lima</t>
  </si>
  <si>
    <t>Nathan Marques</t>
  </si>
  <si>
    <t>Dr. Caio Vargas</t>
  </si>
  <si>
    <t>Nina Macedo</t>
  </si>
  <si>
    <t>Sr. Vitor Hugo Siqueira</t>
  </si>
  <si>
    <t>Sr. Paulo Carvalho</t>
  </si>
  <si>
    <t>Vicente Pastor</t>
  </si>
  <si>
    <t>Laís Monteiro</t>
  </si>
  <si>
    <t>Manuella Guerra</t>
  </si>
  <si>
    <t>Dr. Matteo da Paz</t>
  </si>
  <si>
    <t>Maria Vitória da Conceição</t>
  </si>
  <si>
    <t>Ana Júlia da Costa</t>
  </si>
  <si>
    <t>Juliana Duarte</t>
  </si>
  <si>
    <t>Benício Câmara</t>
  </si>
  <si>
    <t>Luiz Otávio Sampaio</t>
  </si>
  <si>
    <t>Laís Martins</t>
  </si>
  <si>
    <t>Asafe Silveira</t>
  </si>
  <si>
    <t>Heloisa da Mata</t>
  </si>
  <si>
    <t>Emilly Montenegro</t>
  </si>
  <si>
    <t>Dr. Ravy Moreira</t>
  </si>
  <si>
    <t>Theodoro Vargas</t>
  </si>
  <si>
    <t>Clara Andrade</t>
  </si>
  <si>
    <t>Pedro Henrique Novaes</t>
  </si>
  <si>
    <t>Enzo Araújo</t>
  </si>
  <si>
    <t>Dom Carvalho</t>
  </si>
  <si>
    <t>Sra. Ana Liz Caldeira</t>
  </si>
  <si>
    <t>Lívia Montenegro</t>
  </si>
  <si>
    <t>Srta. Mariah da Costa</t>
  </si>
  <si>
    <t>Marcos Vinicius Guerra</t>
  </si>
  <si>
    <t>Dra. Ana Luiza Leão</t>
  </si>
  <si>
    <t>Gabriela Montenegro</t>
  </si>
  <si>
    <t>Brayan Viana</t>
  </si>
  <si>
    <t>Igor Machado</t>
  </si>
  <si>
    <t>Emanuella Gomes</t>
  </si>
  <si>
    <t>Bernardo Sousa</t>
  </si>
  <si>
    <t>Sra. Allana Santos</t>
  </si>
  <si>
    <t>Sra. Maria Fernanda Pastor</t>
  </si>
  <si>
    <t>Arthur Miguel Cirino</t>
  </si>
  <si>
    <t>Vinicius Souza</t>
  </si>
  <si>
    <t>Heitor Lima</t>
  </si>
  <si>
    <t>Dra. Helena Novais</t>
  </si>
  <si>
    <t>Diogo Duarte</t>
  </si>
  <si>
    <t>Srta. Bianca Duarte</t>
  </si>
  <si>
    <t>Carlos Eduardo da Conceição</t>
  </si>
  <si>
    <t>Pedro Lucas Sales</t>
  </si>
  <si>
    <t>Maysa Pires</t>
  </si>
  <si>
    <t>Augusto Lima</t>
  </si>
  <si>
    <t>Dra. Ísis Pires</t>
  </si>
  <si>
    <t>Lavínia Cassiano</t>
  </si>
  <si>
    <t>Dra. Bianca Sá</t>
  </si>
  <si>
    <t>Otávio Leão</t>
  </si>
  <si>
    <t>Sr. Nicolas Teixeira</t>
  </si>
  <si>
    <t>Enzo Gabriel Machado</t>
  </si>
  <si>
    <t>Manuela Cirino</t>
  </si>
  <si>
    <t>Maria Sophia Marques</t>
  </si>
  <si>
    <t>Dra. Sophie Vieira</t>
  </si>
  <si>
    <t>Larissa Duarte</t>
  </si>
  <si>
    <t>Sra. Ana Sophia Nunes</t>
  </si>
  <si>
    <t>Dra. Mirella Peixoto</t>
  </si>
  <si>
    <t>Leonardo Vargas</t>
  </si>
  <si>
    <t>Mariana Lima</t>
  </si>
  <si>
    <t>Benício Cavalcanti</t>
  </si>
  <si>
    <t>Isadora Farias</t>
  </si>
  <si>
    <t>Marcos Vinicius Cassiano</t>
  </si>
  <si>
    <t>Sr. Heitor Correia</t>
  </si>
  <si>
    <t>Maria Liz Barbosa</t>
  </si>
  <si>
    <t>Dra. Laís Silva</t>
  </si>
  <si>
    <t>Mariah Costa</t>
  </si>
  <si>
    <t>Bárbara Costa</t>
  </si>
  <si>
    <t>Lucas da Mata</t>
  </si>
  <si>
    <t>Aurora Vasconcelos</t>
  </si>
  <si>
    <t>Dr. Yago Campos</t>
  </si>
  <si>
    <t>Sr. Mateus Aragão</t>
  </si>
  <si>
    <t>Luna Farias</t>
  </si>
  <si>
    <t>Dr. Lucas Gabriel Oliveira</t>
  </si>
  <si>
    <t>Raul Vasconcelos</t>
  </si>
  <si>
    <t>Pedro Lucas Ramos</t>
  </si>
  <si>
    <t>Dra. Melissa Pinto</t>
  </si>
  <si>
    <t>Cecilia Borges</t>
  </si>
  <si>
    <t>Maria Laura da Rocha</t>
  </si>
  <si>
    <t>Theo Barros</t>
  </si>
  <si>
    <t>Srta. Maria Fernanda Marques</t>
  </si>
  <si>
    <t>Sr. Augusto Monteiro</t>
  </si>
  <si>
    <t>Dr. Davi Luiz Correia</t>
  </si>
  <si>
    <t>Srta. Maria Liz Sousa</t>
  </si>
  <si>
    <t>Alexandre Pereira</t>
  </si>
  <si>
    <t>Isis Dias</t>
  </si>
  <si>
    <t>Ana Sophia Montenegro</t>
  </si>
  <si>
    <t>Miguel Azevedo</t>
  </si>
  <si>
    <t>Sra. Esther Camargo</t>
  </si>
  <si>
    <t>Lucas Gabriel Carvalho</t>
  </si>
  <si>
    <t>Srta. Ana Vitória da Cunha</t>
  </si>
  <si>
    <t>Miguel Viana</t>
  </si>
  <si>
    <t>Sofia Gonçalves</t>
  </si>
  <si>
    <t>Ana Sophia Costela</t>
  </si>
  <si>
    <t>Brenda Pimenta</t>
  </si>
  <si>
    <t>Srta. Joana Melo</t>
  </si>
  <si>
    <t>Enzo Cavalcanti</t>
  </si>
  <si>
    <t>Mariah Caldeira</t>
  </si>
  <si>
    <t>Gael Henrique Costa</t>
  </si>
  <si>
    <t>Cauã Fernandes</t>
  </si>
  <si>
    <t>Felipe Macedo</t>
  </si>
  <si>
    <t>Vinícius Moura</t>
  </si>
  <si>
    <t>Rafael Cardoso</t>
  </si>
  <si>
    <t>Eloá Melo</t>
  </si>
  <si>
    <t>Luiz Fernando Costa</t>
  </si>
  <si>
    <t>Sra. Maria Julia Porto</t>
  </si>
  <si>
    <t>Dr. Gabriel Jesus</t>
  </si>
  <si>
    <t>Clara da Cunha</t>
  </si>
  <si>
    <t>Sra. Stephany Siqueira</t>
  </si>
  <si>
    <t>Dr. Arthur Miguel Alves</t>
  </si>
  <si>
    <t>Mariane Pinto</t>
  </si>
  <si>
    <t>João Felipe Gonçalves</t>
  </si>
  <si>
    <t>Breno Vasconcelos</t>
  </si>
  <si>
    <t>Josué Lopes</t>
  </si>
  <si>
    <t>Dra. Valentina Ribeiro</t>
  </si>
  <si>
    <t>Bárbara Moreira</t>
  </si>
  <si>
    <t>Cauã Ramos</t>
  </si>
  <si>
    <t>Ana Julia Rocha</t>
  </si>
  <si>
    <t>Marcos Vinicius Caldeira</t>
  </si>
  <si>
    <t>Henry Porto</t>
  </si>
  <si>
    <t>Milena Ramos</t>
  </si>
  <si>
    <t>Manuella Andrade</t>
  </si>
  <si>
    <t>Fernanda das Neves</t>
  </si>
  <si>
    <t>Sarah Nunes</t>
  </si>
  <si>
    <t>Sra. Elisa Moreira</t>
  </si>
  <si>
    <t>Agatha Araújo</t>
  </si>
  <si>
    <t>Lucas Sousa</t>
  </si>
  <si>
    <t>Srta. Luna Cavalcante</t>
  </si>
  <si>
    <t>Esther Albuquerque</t>
  </si>
  <si>
    <t>Maitê Freitas</t>
  </si>
  <si>
    <t>Luna Vieira</t>
  </si>
  <si>
    <t>Lucca Correia</t>
  </si>
  <si>
    <t>Vicente Garcia</t>
  </si>
  <si>
    <t>Caio Lopes</t>
  </si>
  <si>
    <t>Maria Cecília Marques</t>
  </si>
  <si>
    <t>Sr. Cauê Gonçalves</t>
  </si>
  <si>
    <t>Levi Fogaça</t>
  </si>
  <si>
    <t>Larissa da Rosa</t>
  </si>
  <si>
    <t>Luan Souza</t>
  </si>
  <si>
    <t>Dr. Danilo Pinto</t>
  </si>
  <si>
    <t>Manuela Araújo</t>
  </si>
  <si>
    <t>Melissa Teixeira</t>
  </si>
  <si>
    <t>Dr. Bryan Pires</t>
  </si>
  <si>
    <t>Mariah Aparecida</t>
  </si>
  <si>
    <t>Sr. Lucas Gabriel Moreira</t>
  </si>
  <si>
    <t>Isis Ribeiro</t>
  </si>
  <si>
    <t>Yuri Santos</t>
  </si>
  <si>
    <t>Sra. Maria Eduarda Ribeiro</t>
  </si>
  <si>
    <t>Daniela Novaes</t>
  </si>
  <si>
    <t>Henry Gabriel Albuquerque</t>
  </si>
  <si>
    <t>Alexandre Cardoso</t>
  </si>
  <si>
    <t>Bento Casa Grande</t>
  </si>
  <si>
    <t>Vitor Hugo Melo</t>
  </si>
  <si>
    <t>Dr. Calebe Siqueira</t>
  </si>
  <si>
    <t>Emanuelly Rocha</t>
  </si>
  <si>
    <t>Bella Fernandes</t>
  </si>
  <si>
    <t>Bianca Silva</t>
  </si>
  <si>
    <t>Diego Brito</t>
  </si>
  <si>
    <t>Thomas das Neves</t>
  </si>
  <si>
    <t>Maria Luiza Macedo</t>
  </si>
  <si>
    <t>Maitê Santos</t>
  </si>
  <si>
    <t>Henry Teixeira</t>
  </si>
  <si>
    <t>Dr. Antônio Correia</t>
  </si>
  <si>
    <t>Nathan Carvalho</t>
  </si>
  <si>
    <t>Luigi Casa Grande</t>
  </si>
  <si>
    <t>Marina Vieira</t>
  </si>
  <si>
    <t>Theodoro Silveira</t>
  </si>
  <si>
    <t>Eduardo Monteiro</t>
  </si>
  <si>
    <t>Sara Siqueira</t>
  </si>
  <si>
    <t>Asafe Sá</t>
  </si>
  <si>
    <t>Dr. Guilherme Nascimento</t>
  </si>
  <si>
    <t>Sophie Camargo</t>
  </si>
  <si>
    <t>Miguel Ramos</t>
  </si>
  <si>
    <t>Ana Cecília da Mata</t>
  </si>
  <si>
    <t>Srta. Ester Oliveira</t>
  </si>
  <si>
    <t>Ana Carolina Teixeira</t>
  </si>
  <si>
    <t>Emilly Camargo</t>
  </si>
  <si>
    <t>Dra. Manuela das Neves</t>
  </si>
  <si>
    <t>Sr. Miguel Pimenta</t>
  </si>
  <si>
    <t>Dr. Calebe Nunes</t>
  </si>
  <si>
    <t>Pietro Novais</t>
  </si>
  <si>
    <t>Theodoro Marques</t>
  </si>
  <si>
    <t>Laís Machado</t>
  </si>
  <si>
    <t>Anthony Moura</t>
  </si>
  <si>
    <t>Mathias Duarte</t>
  </si>
  <si>
    <t>Sra. Letícia da Rosa</t>
  </si>
  <si>
    <t>Sra. Ágatha Ramos</t>
  </si>
  <si>
    <t>Otto Fonseca</t>
  </si>
  <si>
    <t>Sr. Alexandre Leão</t>
  </si>
  <si>
    <t>Sra. Lorena Albuquerque</t>
  </si>
  <si>
    <t>Srta. Luara da Luz</t>
  </si>
  <si>
    <t>Elisa da Conceição</t>
  </si>
  <si>
    <t>Dra. Maria Helena Moreira</t>
  </si>
  <si>
    <t>Dra. Ester Ferreira</t>
  </si>
  <si>
    <t>Gabrielly Nascimento</t>
  </si>
  <si>
    <t>Mariah Melo</t>
  </si>
  <si>
    <t>Sr. Kevin da Luz</t>
  </si>
  <si>
    <t>Dr. Caleb Camargo</t>
  </si>
  <si>
    <t>Marcelo Ferreira</t>
  </si>
  <si>
    <t>Dr. Vitor Hugo Vieira</t>
  </si>
  <si>
    <t>Sra. Milena Moraes</t>
  </si>
  <si>
    <t>André Aparecida</t>
  </si>
  <si>
    <t>João Fogaça</t>
  </si>
  <si>
    <t>Cauã Araújo</t>
  </si>
  <si>
    <t>Caleb Ramos</t>
  </si>
  <si>
    <t>Sr. Thales Farias</t>
  </si>
  <si>
    <t>Maria Helena Pires</t>
  </si>
  <si>
    <t>Arthur Gabriel Ribeiro</t>
  </si>
  <si>
    <t>Dr. Francisco Costa</t>
  </si>
  <si>
    <t>Davi Miguel Rodrigues</t>
  </si>
  <si>
    <t>Sabrina Caldeira</t>
  </si>
  <si>
    <t>Pedro Lucas Pires</t>
  </si>
  <si>
    <t>Theo Martins</t>
  </si>
  <si>
    <t>Sra. Isabella Rezende</t>
  </si>
  <si>
    <t>Mariane Campos</t>
  </si>
  <si>
    <t>Dra. Isadora Rezende</t>
  </si>
  <si>
    <t>Emanuelly da Cunha</t>
  </si>
  <si>
    <t>Ana Luiza Santos</t>
  </si>
  <si>
    <t>Srta. Evelyn Souza</t>
  </si>
  <si>
    <t>Lucas Novaes</t>
  </si>
  <si>
    <t>Sofia Guerra</t>
  </si>
  <si>
    <t>Luiz Otávio Silva</t>
  </si>
  <si>
    <t>Nathan Cardoso</t>
  </si>
  <si>
    <t>Evelyn Nascimento</t>
  </si>
  <si>
    <t>Dra. Ana Julia Rezende</t>
  </si>
  <si>
    <t>Dr. Luiz Fernando da Costa</t>
  </si>
  <si>
    <t>Lunna da Paz</t>
  </si>
  <si>
    <t>Maya Vieira</t>
  </si>
  <si>
    <t>Dra. Ana Jesus</t>
  </si>
  <si>
    <t>Dr. Enzo Gabriel Guerra</t>
  </si>
  <si>
    <t>Lucca Porto</t>
  </si>
  <si>
    <t>Thomas Duarte</t>
  </si>
  <si>
    <t>Dante da Rocha</t>
  </si>
  <si>
    <t>Lunna Abreu</t>
  </si>
  <si>
    <t>Maria Alice Moraes</t>
  </si>
  <si>
    <t>Yan Cavalcanti</t>
  </si>
  <si>
    <t>Davi Lucca Sales</t>
  </si>
  <si>
    <t>Sr. Henry Nogueira</t>
  </si>
  <si>
    <t>Dra. Lavínia da Costa</t>
  </si>
  <si>
    <t>Caroline Moreira</t>
  </si>
  <si>
    <t>Matteo da Mata</t>
  </si>
  <si>
    <t>Sra. Ana Vitória Rocha</t>
  </si>
  <si>
    <t>Sr. Danilo da Conceição</t>
  </si>
  <si>
    <t>Maria Cecília Fonseca</t>
  </si>
  <si>
    <t>Sra. Alícia Pires</t>
  </si>
  <si>
    <t>Dr. Samuel Sá</t>
  </si>
  <si>
    <t>Emanuelly Porto</t>
  </si>
  <si>
    <t>Srta. Sophia Borges</t>
  </si>
  <si>
    <t>Sr. Bruno Andrade</t>
  </si>
  <si>
    <t>Jade Montenegro</t>
  </si>
  <si>
    <t>Mathias Mendonça</t>
  </si>
  <si>
    <t>Sabrina Melo</t>
  </si>
  <si>
    <t>Sr. Mateus Cavalcante</t>
  </si>
  <si>
    <t>Dr. Pedro Lucas da Mata</t>
  </si>
  <si>
    <t>Marina Moraes</t>
  </si>
  <si>
    <t>Felipe Campos</t>
  </si>
  <si>
    <t>Dra. Ana Júlia Casa Grande</t>
  </si>
  <si>
    <t>Mariah Sampaio</t>
  </si>
  <si>
    <t>Dra. Melissa Machado</t>
  </si>
  <si>
    <t>Dra. Luna Nunes</t>
  </si>
  <si>
    <t>Letícia da Cunha</t>
  </si>
  <si>
    <t>Isaque Freitas</t>
  </si>
  <si>
    <t>Ayla Rodrigues</t>
  </si>
  <si>
    <t>Maria Flor Fernandes</t>
  </si>
  <si>
    <t>Sr. Anthony Gabriel Pimenta</t>
  </si>
  <si>
    <t>João Miguel Vieira</t>
  </si>
  <si>
    <t>Heloisa Azevedo</t>
  </si>
  <si>
    <t>Hellena Peixoto</t>
  </si>
  <si>
    <t>Ana Lívia Vargas</t>
  </si>
  <si>
    <t>Dra. Daniela Borges</t>
  </si>
  <si>
    <t>Benjamin Borges</t>
  </si>
  <si>
    <t>Sr. João Guilherme Santos</t>
  </si>
  <si>
    <t>Catarina Casa Grande</t>
  </si>
  <si>
    <t>Sr. Vitor Aragão</t>
  </si>
  <si>
    <t>Isis Pastor</t>
  </si>
  <si>
    <t>Maria Vitória Vieira</t>
  </si>
  <si>
    <t>Matteo Sampaio</t>
  </si>
  <si>
    <t>Antônio Abreu</t>
  </si>
  <si>
    <t>Isabel Cunha</t>
  </si>
  <si>
    <t>Isabel Teixeira</t>
  </si>
  <si>
    <t>Samuel Souza</t>
  </si>
  <si>
    <t>Paulo Araújo</t>
  </si>
  <si>
    <t>Ana Cecília Costa</t>
  </si>
  <si>
    <t>Raquel Novais</t>
  </si>
  <si>
    <t>Sra. Heloísa Machado</t>
  </si>
  <si>
    <t>Benjamim Monteiro</t>
  </si>
  <si>
    <t>Helena Garcia</t>
  </si>
  <si>
    <t>Sr. Valentim da Costa</t>
  </si>
  <si>
    <t>Srta. Maria Liz Sampaio</t>
  </si>
  <si>
    <t>Olivia Montenegro</t>
  </si>
  <si>
    <t>Srta. Ana Clara Rezende</t>
  </si>
  <si>
    <t>Luigi Abreu</t>
  </si>
  <si>
    <t>Dr. Bruno Machado</t>
  </si>
  <si>
    <t>Ian Correia</t>
  </si>
  <si>
    <t>Maria Eduarda Pacheco</t>
  </si>
  <si>
    <t>Maria Vitória Vargas</t>
  </si>
  <si>
    <t>Emanuelly Sá</t>
  </si>
  <si>
    <t>Diogo da Rosa</t>
  </si>
  <si>
    <t>Oliver Sousa</t>
  </si>
  <si>
    <t>André Cirino</t>
  </si>
  <si>
    <t>Apollo Aparecida</t>
  </si>
  <si>
    <t>João Lucas Dias</t>
  </si>
  <si>
    <t>Maya Gonçalves</t>
  </si>
  <si>
    <t>Brayan Guerra</t>
  </si>
  <si>
    <t>Dra. Maria Sophia Azevedo</t>
  </si>
  <si>
    <t>Yasmin Oliveira</t>
  </si>
  <si>
    <t>Srta. Alexia Souza</t>
  </si>
  <si>
    <t>Enzo Gabriel Sampaio</t>
  </si>
  <si>
    <t>Joaquim Cunha</t>
  </si>
  <si>
    <t>Anthony Rezende</t>
  </si>
  <si>
    <t>Srta. Isabelly Casa Grande</t>
  </si>
  <si>
    <t>Maria Julia Lima</t>
  </si>
  <si>
    <t>Sr. Valentim Campos</t>
  </si>
  <si>
    <t>Gabrielly da Cunha</t>
  </si>
  <si>
    <t>Mariane da Conceição</t>
  </si>
  <si>
    <t>Daniel Moraes</t>
  </si>
  <si>
    <t>Enrico Moraes</t>
  </si>
  <si>
    <t>Bento Sampaio</t>
  </si>
  <si>
    <t>Dra. Ísis Souza</t>
  </si>
  <si>
    <t>Sr. Pedro Henrique Cassiano</t>
  </si>
  <si>
    <t>Bruna Gonçalves</t>
  </si>
  <si>
    <t>Dra. Maria Luísa Siqueira</t>
  </si>
  <si>
    <t>Heloísa Melo</t>
  </si>
  <si>
    <t>Rhavi Pires</t>
  </si>
  <si>
    <t>Clarice da Paz</t>
  </si>
  <si>
    <t>Matteo Pereira</t>
  </si>
  <si>
    <t>Ana Nogueira</t>
  </si>
  <si>
    <t>Joaquim da Mata</t>
  </si>
  <si>
    <t>Maria Alice Farias</t>
  </si>
  <si>
    <t>Bernardo das Neves</t>
  </si>
  <si>
    <t>João Machado</t>
  </si>
  <si>
    <t>Dr. Lucca Casa Grande</t>
  </si>
  <si>
    <t>Yuri Alves</t>
  </si>
  <si>
    <t>Isabel Cardoso</t>
  </si>
  <si>
    <t>Laís Rodrigues</t>
  </si>
  <si>
    <t>Maria Cecília Melo</t>
  </si>
  <si>
    <t>Kamilly Carvalho</t>
  </si>
  <si>
    <t>Anthony Gabriel Sales</t>
  </si>
  <si>
    <t>Nicole Monteiro</t>
  </si>
  <si>
    <t>Maria Luiza Mendes</t>
  </si>
  <si>
    <t>Ana Luiza Moraes</t>
  </si>
  <si>
    <t>Sr. Gustavo Porto</t>
  </si>
  <si>
    <t>Davi Costa</t>
  </si>
  <si>
    <t>Theodoro Cirino</t>
  </si>
  <si>
    <t>Enzo Gabriel Caldeira</t>
  </si>
  <si>
    <t>Sra. Evelyn da Rosa</t>
  </si>
  <si>
    <t>Sophie Teixeira</t>
  </si>
  <si>
    <t>Igor Gonçalves</t>
  </si>
  <si>
    <t>Dra. Alana Vasconcelos</t>
  </si>
  <si>
    <t>Sr. Vitor Aparecida</t>
  </si>
  <si>
    <t>Maria Luiza Casa Grande</t>
  </si>
  <si>
    <t>Raul Dias</t>
  </si>
  <si>
    <t>Dr. Thiago Correia</t>
  </si>
  <si>
    <t>Aurora Cirino</t>
  </si>
  <si>
    <t>Ágatha da Rosa</t>
  </si>
  <si>
    <t>Dra. Hellena Correia</t>
  </si>
  <si>
    <t>Sr. Gabriel Nunes</t>
  </si>
  <si>
    <t>Sra. Bianca Rodrigues</t>
  </si>
  <si>
    <t>Ana Laura Andrade</t>
  </si>
  <si>
    <t>Melina das Neves</t>
  </si>
  <si>
    <t>Théo das Neves</t>
  </si>
  <si>
    <t>Sr. Benjamim Ferreira</t>
  </si>
  <si>
    <t>Dr. Apollo Macedo</t>
  </si>
  <si>
    <t>Sr. Pedro Henrique Alves</t>
  </si>
  <si>
    <t>Nathan Montenegro</t>
  </si>
  <si>
    <t>Luan Novaes</t>
  </si>
  <si>
    <t>Fernando Siqueira</t>
  </si>
  <si>
    <t>Srta. Isabelly Castro</t>
  </si>
  <si>
    <t>Ana Sophia Marques</t>
  </si>
  <si>
    <t>Maria Ferreira</t>
  </si>
  <si>
    <t>Ester Rios</t>
  </si>
  <si>
    <t>Vicente Silveira</t>
  </si>
  <si>
    <t>Brayan Freitas</t>
  </si>
  <si>
    <t>Srta. Ana Julia Campos</t>
  </si>
  <si>
    <t>Srta. Júlia Vieira</t>
  </si>
  <si>
    <t>Emanuella da Mata</t>
  </si>
  <si>
    <t>Dr. Henrique Sales</t>
  </si>
  <si>
    <t>João Pedro Correia</t>
  </si>
  <si>
    <t>Manuela Vieira</t>
  </si>
  <si>
    <t>Henry Macedo</t>
  </si>
  <si>
    <t>Maria Fernanda Vargas</t>
  </si>
  <si>
    <t>Joana Montenegro</t>
  </si>
  <si>
    <t>Manuella Mendes</t>
  </si>
  <si>
    <t>Erick Ribeiro</t>
  </si>
  <si>
    <t>Arthur Barbosa</t>
  </si>
  <si>
    <t>Raul Moura</t>
  </si>
  <si>
    <t>Olivia Cunha</t>
  </si>
  <si>
    <t>Vicente Fogaça</t>
  </si>
  <si>
    <t>Cauã Pinto</t>
  </si>
  <si>
    <t>Ana Cecília Costela</t>
  </si>
  <si>
    <t>Vicente Almeida</t>
  </si>
  <si>
    <t>Sr. Samuel Porto</t>
  </si>
  <si>
    <t>Bárbara Correia</t>
  </si>
  <si>
    <t>Rafaela Nogueira</t>
  </si>
  <si>
    <t>Manuella Farias</t>
  </si>
  <si>
    <t>Yan Silveira</t>
  </si>
  <si>
    <t>Brenda Costela</t>
  </si>
  <si>
    <t>Maria Luísa da Rosa</t>
  </si>
  <si>
    <t>Ana Carolina Pimenta</t>
  </si>
  <si>
    <t>Heloísa Freitas</t>
  </si>
  <si>
    <t>Lara Ramos</t>
  </si>
  <si>
    <t>Luna Albuquerque</t>
  </si>
  <si>
    <t>Breno Garcia</t>
  </si>
  <si>
    <t>Yago Souza</t>
  </si>
  <si>
    <t>Hadassa Montenegro</t>
  </si>
  <si>
    <t>Helena Martins</t>
  </si>
  <si>
    <t>Dr. Valentim Souza</t>
  </si>
  <si>
    <t>Vicente da Paz</t>
  </si>
  <si>
    <t>Maria Luiza Câmara</t>
  </si>
  <si>
    <t>Emanuella Almeida</t>
  </si>
  <si>
    <t>João Miguel Abreu</t>
  </si>
  <si>
    <t>Maria Luísa Moraes</t>
  </si>
  <si>
    <t>Sr. Antônio da Conceição</t>
  </si>
  <si>
    <t>Marina das Neves</t>
  </si>
  <si>
    <t>Clara Aragão</t>
  </si>
  <si>
    <t>Luiza Novais</t>
  </si>
  <si>
    <t>Raul Rodrigues</t>
  </si>
  <si>
    <t>Dra. Luana Brito</t>
  </si>
  <si>
    <t>Dr. Joaquim Pacheco</t>
  </si>
  <si>
    <t>Ester Campos</t>
  </si>
  <si>
    <t>Marcelo Campos</t>
  </si>
  <si>
    <t>Mirella Costela</t>
  </si>
  <si>
    <t>Stephany Peixoto</t>
  </si>
  <si>
    <t>Dr. Juan Barbosa</t>
  </si>
  <si>
    <t>Diego Azevedo</t>
  </si>
  <si>
    <t>Dr. Isaque Sampaio</t>
  </si>
  <si>
    <t>Olivia Rocha</t>
  </si>
  <si>
    <t>Asafe da Mata</t>
  </si>
  <si>
    <t>Srta. Giovanna Moura</t>
  </si>
  <si>
    <t>Cauê Camargo</t>
  </si>
  <si>
    <t>Dr. Brayan da Paz</t>
  </si>
  <si>
    <t>Maria Vitória Nascimento</t>
  </si>
  <si>
    <t>Dr. Nathan Campos</t>
  </si>
  <si>
    <t>Hadassa Leão</t>
  </si>
  <si>
    <t>Maysa Machado</t>
  </si>
  <si>
    <t>Julia Casa Grande</t>
  </si>
  <si>
    <t>Heloisa Sá</t>
  </si>
  <si>
    <t>Bento Barbosa</t>
  </si>
  <si>
    <t>Bento da Rosa</t>
  </si>
  <si>
    <t>Diego Costela</t>
  </si>
  <si>
    <t>Dr. Luiz Gustavo da Conceição</t>
  </si>
  <si>
    <t>Sabrina da Cunha</t>
  </si>
  <si>
    <t>Evelyn Brito</t>
  </si>
  <si>
    <t>Theodoro Guerra</t>
  </si>
  <si>
    <t>Maria Júlia Ribeiro</t>
  </si>
  <si>
    <t>Henry Silveira</t>
  </si>
  <si>
    <t>Luiza Fogaça</t>
  </si>
  <si>
    <t>Dra. Ana Vitória Abreu</t>
  </si>
  <si>
    <t>Helena Vasconcelos</t>
  </si>
  <si>
    <t>Benício Pimenta</t>
  </si>
  <si>
    <t>Josué Azevedo</t>
  </si>
  <si>
    <t>Dr. André Gomes</t>
  </si>
  <si>
    <t>Luiz Otávio Ferreira</t>
  </si>
  <si>
    <t>Melina Santos</t>
  </si>
  <si>
    <t>Cecilia Lima</t>
  </si>
  <si>
    <t>Alice Campos</t>
  </si>
  <si>
    <t>Asafe Sousa</t>
  </si>
  <si>
    <t>Dr. Pedro Miguel Novaes</t>
  </si>
  <si>
    <t>Nina Novais</t>
  </si>
  <si>
    <t>Júlia Moura</t>
  </si>
  <si>
    <t>Alícia Montenegro</t>
  </si>
  <si>
    <t>Thiago Barbosa</t>
  </si>
  <si>
    <t>Sra. Maysa Macedo</t>
  </si>
  <si>
    <t>Valentina Araújo</t>
  </si>
  <si>
    <t>Sra. Maya Pastor</t>
  </si>
  <si>
    <t>Samuel Vieira</t>
  </si>
  <si>
    <t>Ayla Caldeira</t>
  </si>
  <si>
    <t>Antônio Garcia</t>
  </si>
  <si>
    <t>Kaique Farias</t>
  </si>
  <si>
    <t>Srta. Ester Pimenta</t>
  </si>
  <si>
    <t>Ana Luiza Pimenta</t>
  </si>
  <si>
    <t>Maria Luísa Santos</t>
  </si>
  <si>
    <t>Maria Fernanda Lima</t>
  </si>
  <si>
    <t>Gabriel Castro</t>
  </si>
  <si>
    <t>Oliver Cassiano</t>
  </si>
  <si>
    <t>Maria Flor Cavalcanti</t>
  </si>
  <si>
    <t>Dra. Ester Mendonça</t>
  </si>
  <si>
    <t>Mariane Moreira</t>
  </si>
  <si>
    <t>Sr. Arthur Miguel Siqueira</t>
  </si>
  <si>
    <t>Dra. Ana Julia Campos</t>
  </si>
  <si>
    <t>Brayan Cirino</t>
  </si>
  <si>
    <t>Rodrigo Cunha</t>
  </si>
  <si>
    <t>Pedro Lucas Abreu</t>
  </si>
  <si>
    <t>Henry Cavalcanti</t>
  </si>
  <si>
    <t>Enzo Moraes</t>
  </si>
  <si>
    <t>Dr. Cauã Carvalho</t>
  </si>
  <si>
    <t>Erick Casa Grande</t>
  </si>
  <si>
    <t>Dr. Léo da Mata</t>
  </si>
  <si>
    <t>Juan Novaes</t>
  </si>
  <si>
    <t>Benicio Santos</t>
  </si>
  <si>
    <t>André Cardoso</t>
  </si>
  <si>
    <t>Dra. Manuela Casa Grande</t>
  </si>
  <si>
    <t>Sra. Camila Nascimento</t>
  </si>
  <si>
    <t>Luísa Azevedo</t>
  </si>
  <si>
    <t>Sr. Miguel Moreira</t>
  </si>
  <si>
    <t>Luan Rios</t>
  </si>
  <si>
    <t>Mariah Lima</t>
  </si>
  <si>
    <t>Maria Liz Machado</t>
  </si>
  <si>
    <t>Arthur Moreira</t>
  </si>
  <si>
    <t>Srta. Hellena Pimenta</t>
  </si>
  <si>
    <t>Srta. Sophia Melo</t>
  </si>
  <si>
    <t>Lorena da Conceição</t>
  </si>
  <si>
    <t>Sr. Leandro da Luz</t>
  </si>
  <si>
    <t>Brenda Moreira</t>
  </si>
  <si>
    <t>Ana Cecília Cunha</t>
  </si>
  <si>
    <t>Sra. Alexia Souza</t>
  </si>
  <si>
    <t>Dra. Isabelly Mendonça</t>
  </si>
  <si>
    <t>Milena Cardoso</t>
  </si>
  <si>
    <t>José Miguel Lopes</t>
  </si>
  <si>
    <t>Dr. João Guilherme Ramos</t>
  </si>
  <si>
    <t>Camila Sales</t>
  </si>
  <si>
    <t>Ana Clara Rocha</t>
  </si>
  <si>
    <t>Dr. Brayan Monteiro</t>
  </si>
  <si>
    <t>Rodrigo Araújo</t>
  </si>
  <si>
    <t>Raul Almeida</t>
  </si>
  <si>
    <t>Sr. Gael Henrique Brito</t>
  </si>
  <si>
    <t>Cauã da Cunha</t>
  </si>
  <si>
    <t>Ana Clara Sampaio</t>
  </si>
  <si>
    <t>Ana Beatriz Andrade</t>
  </si>
  <si>
    <t>Benicio Vargas</t>
  </si>
  <si>
    <t>Luiz Miguel Montenegro</t>
  </si>
  <si>
    <t>Luiz Gustavo Pimenta</t>
  </si>
  <si>
    <t>Srta. Ágatha Câmara</t>
  </si>
  <si>
    <t>Marcela Gonçalves</t>
  </si>
  <si>
    <t>Sr. Dante Mendonça</t>
  </si>
  <si>
    <t>Henry Andrade</t>
  </si>
  <si>
    <t>Maria Helena Azevedo</t>
  </si>
  <si>
    <t>Anthony Gabriel Rios</t>
  </si>
  <si>
    <t>Sr. Guilherme Oliveira</t>
  </si>
  <si>
    <t>Maya Abreu</t>
  </si>
  <si>
    <t>Luiz Fernando Porto</t>
  </si>
  <si>
    <t>Hadassa Rocha</t>
  </si>
  <si>
    <t>Sra. Alexia Ferreira</t>
  </si>
  <si>
    <t>Lara Barros</t>
  </si>
  <si>
    <t>Srta. Letícia Monteiro</t>
  </si>
  <si>
    <t>Dr. Calebe Lopes</t>
  </si>
  <si>
    <t>Mariane Pastor</t>
  </si>
  <si>
    <t>Sr. Erick Lopes</t>
  </si>
  <si>
    <t>Sra. Anna Liz Silveira</t>
  </si>
  <si>
    <t>Luara Rezende</t>
  </si>
  <si>
    <t>Erick Costa</t>
  </si>
  <si>
    <t>Sra. Antonella Monteiro</t>
  </si>
  <si>
    <t>Dr. Luiz Miguel Guerra</t>
  </si>
  <si>
    <t>Paulo Oliveira</t>
  </si>
  <si>
    <t>Gustavo Fonseca</t>
  </si>
  <si>
    <t>Erick Macedo</t>
  </si>
  <si>
    <t>Stephany da Cunha</t>
  </si>
  <si>
    <t>Benicio Porto</t>
  </si>
  <si>
    <t>Maria Laura Porto</t>
  </si>
  <si>
    <t>Srta. Maria Vitória Viana</t>
  </si>
  <si>
    <t>Sra. Fernanda Pacheco</t>
  </si>
  <si>
    <t>Joana da Costa</t>
  </si>
  <si>
    <t>Sr. Kevin Nunes</t>
  </si>
  <si>
    <t>Srta. Eloah Nogueira</t>
  </si>
  <si>
    <t>Bento Ribeiro</t>
  </si>
  <si>
    <t>Léo da Costa</t>
  </si>
  <si>
    <t>Antonella Novais</t>
  </si>
  <si>
    <t>Sr. João Lucas Porto</t>
  </si>
  <si>
    <t>Maria Clara Teixeira</t>
  </si>
  <si>
    <t>Bruna Souza</t>
  </si>
  <si>
    <t>Dr. Gabriel Pimenta</t>
  </si>
  <si>
    <t>Sra. Rafaela Souza</t>
  </si>
  <si>
    <t>Alexandre Rocha</t>
  </si>
  <si>
    <t>André Moraes</t>
  </si>
  <si>
    <t>Sra. Sofia Lopes</t>
  </si>
  <si>
    <t>Sra. Bella Guerra</t>
  </si>
  <si>
    <t>Ana Laura Sampaio</t>
  </si>
  <si>
    <t>Ana Vitória Pimenta</t>
  </si>
  <si>
    <t>Lucca Lopes</t>
  </si>
  <si>
    <t>Dr. Davi Lucca Lopes</t>
  </si>
  <si>
    <t>Maria Júlia da Rocha</t>
  </si>
  <si>
    <t>Alexandre Cirino</t>
  </si>
  <si>
    <t>Alice Teixeira</t>
  </si>
  <si>
    <t>Srta. Sarah Fonseca</t>
  </si>
  <si>
    <t>Breno Lima</t>
  </si>
  <si>
    <t>Sr. Marcelo Vargas</t>
  </si>
  <si>
    <t>Laís das Neves</t>
  </si>
  <si>
    <t>José Pedro da Rocha</t>
  </si>
  <si>
    <t>Isabel Gonçalves</t>
  </si>
  <si>
    <t>Otávio Montenegro</t>
  </si>
  <si>
    <t>Yuri Pacheco</t>
  </si>
  <si>
    <t>Dr. Leonardo Fernandes</t>
  </si>
  <si>
    <t>Srta. Zoe Jesus</t>
  </si>
  <si>
    <t>Helena Nogueira</t>
  </si>
  <si>
    <t>Ian Casa Grande</t>
  </si>
  <si>
    <t>Sofia Rezende</t>
  </si>
  <si>
    <t>Leandro Dias</t>
  </si>
  <si>
    <t>Srta. Bárbara Alves</t>
  </si>
  <si>
    <t>Sr. Leandro Barbosa</t>
  </si>
  <si>
    <t>Isaque Cunha</t>
  </si>
  <si>
    <t>Dra. Luana da Cunha</t>
  </si>
  <si>
    <t>Dr. Dante das Neves</t>
  </si>
  <si>
    <t>Ana Júlia Freitas</t>
  </si>
  <si>
    <t>Maria Eduarda Carvalho</t>
  </si>
  <si>
    <t>Caio Campos</t>
  </si>
  <si>
    <t>Sr. Henrique Siqueira</t>
  </si>
  <si>
    <t>João Vitor Rocha</t>
  </si>
  <si>
    <t>Luiz Henrique da Rocha</t>
  </si>
  <si>
    <t>Enzo Gabriel Moura</t>
  </si>
  <si>
    <t>Juliana Silveira</t>
  </si>
  <si>
    <t>Carolina Gomes</t>
  </si>
  <si>
    <t>Dr. Diego Vargas</t>
  </si>
  <si>
    <t>Luiza Correia</t>
  </si>
  <si>
    <t>Srta. Ana Sophia da Mota</t>
  </si>
  <si>
    <t>Cecilia Camargo</t>
  </si>
  <si>
    <t>Felipe Mendes</t>
  </si>
  <si>
    <t>Noah Ribeiro</t>
  </si>
  <si>
    <t>Amanda Sá</t>
  </si>
  <si>
    <t>Mateus Azevedo</t>
  </si>
  <si>
    <t>Joana Rodrigues</t>
  </si>
  <si>
    <t>Srta. Esther Melo</t>
  </si>
  <si>
    <t>Ana Vitória Silva</t>
  </si>
  <si>
    <t>Daniel da Paz</t>
  </si>
  <si>
    <t>Danilo Cunha</t>
  </si>
  <si>
    <t>Sabrina da Costa</t>
  </si>
  <si>
    <t>Henrique Moreira</t>
  </si>
  <si>
    <t>Anthony Gabriel Casa Grande</t>
  </si>
  <si>
    <t>Emanuella Aragão</t>
  </si>
  <si>
    <t>Cecília da Cunha</t>
  </si>
  <si>
    <t>Maya Silva</t>
  </si>
  <si>
    <t>Davi Fogaça</t>
  </si>
  <si>
    <t>Ana Clara Lopes</t>
  </si>
  <si>
    <t>Dra. Ana Liz Almeida</t>
  </si>
  <si>
    <t>Dra. Marina Novaes</t>
  </si>
  <si>
    <t>Luiz Otávio Câmara</t>
  </si>
  <si>
    <t>Sabrina Albuquerque</t>
  </si>
  <si>
    <t>Bianca Garcia</t>
  </si>
  <si>
    <t>Sra. Luísa Pinto</t>
  </si>
  <si>
    <t>Dr. Kevin Rocha</t>
  </si>
  <si>
    <t>Manuela das Neves</t>
  </si>
  <si>
    <t>Mariana Vieira</t>
  </si>
  <si>
    <t>Srta. Isis Macedo</t>
  </si>
  <si>
    <t>Rebeca Sá</t>
  </si>
  <si>
    <t>Thiago Oliveira</t>
  </si>
  <si>
    <t>Bryan Rodrigues</t>
  </si>
  <si>
    <t>Melissa da Costa</t>
  </si>
  <si>
    <t>Luiz Miguel Moraes</t>
  </si>
  <si>
    <t>Stephany Aparecida</t>
  </si>
  <si>
    <t>Sr. Theodoro Fernandes</t>
  </si>
  <si>
    <t>Renan Garcia</t>
  </si>
  <si>
    <t>Vinícius Sousa</t>
  </si>
  <si>
    <t>Emanuel Nascimento</t>
  </si>
  <si>
    <t>Caio Costa</t>
  </si>
  <si>
    <t>Levi da Cunha</t>
  </si>
  <si>
    <t>Heloisa Vieira</t>
  </si>
  <si>
    <t>Isaac Castro</t>
  </si>
  <si>
    <t>João Lucas Machado</t>
  </si>
  <si>
    <t>Dr. João Gabriel Moreira</t>
  </si>
  <si>
    <t>Ana Carvalho</t>
  </si>
  <si>
    <t>Davi Luiz Teixeira</t>
  </si>
  <si>
    <t>Stephany Monteiro</t>
  </si>
  <si>
    <t>Dr. Vinícius Guerra</t>
  </si>
  <si>
    <t>Carlos Eduardo Correia</t>
  </si>
  <si>
    <t>Davi Luiz Pereira</t>
  </si>
  <si>
    <t>Nathan Santos</t>
  </si>
  <si>
    <t>Srta. Zoe Ferreira</t>
  </si>
  <si>
    <t>Sra. Laís Araújo</t>
  </si>
  <si>
    <t>Benício da Paz</t>
  </si>
  <si>
    <t>Josué Dias</t>
  </si>
  <si>
    <t>Dr. Benjamin Macedo</t>
  </si>
  <si>
    <t>Isabelly Leão</t>
  </si>
  <si>
    <t>Sra. Ana Beatriz da Rosa</t>
  </si>
  <si>
    <t>Maria Clara da Rocha</t>
  </si>
  <si>
    <t>Diogo Sampaio</t>
  </si>
  <si>
    <t>Srta. Ísis Pastor</t>
  </si>
  <si>
    <t>Sr. Danilo Abreu</t>
  </si>
  <si>
    <t>Ana Sophia Pacheco</t>
  </si>
  <si>
    <t>Maitê Monteiro</t>
  </si>
  <si>
    <t>Dra. Kamilly Mendes</t>
  </si>
  <si>
    <t>Srta. Júlia Machado</t>
  </si>
  <si>
    <t>Hellena Duarte</t>
  </si>
  <si>
    <t>Sra. Hadassa Barbosa</t>
  </si>
  <si>
    <t>Clarice Pastor</t>
  </si>
  <si>
    <t>Asafe Azevedo</t>
  </si>
  <si>
    <t>Dr. Luiz Fernando da Mota</t>
  </si>
  <si>
    <t>Lucca da Mata</t>
  </si>
  <si>
    <t>Kamilly da Costa</t>
  </si>
  <si>
    <t>Dr. Alexandre Azevedo</t>
  </si>
  <si>
    <t>Maria Helena Alves</t>
  </si>
  <si>
    <t>Ana Vitória Araújo</t>
  </si>
  <si>
    <t>Nicole Siqueira</t>
  </si>
  <si>
    <t>Joaquim da Mota</t>
  </si>
  <si>
    <t>Luara Lopes</t>
  </si>
  <si>
    <t>Sr. Rhavi Souza</t>
  </si>
  <si>
    <t>Nicolas Ferreira</t>
  </si>
  <si>
    <t>Maria Alice Mendonça</t>
  </si>
  <si>
    <t>Maria Luiza Cavalcante</t>
  </si>
  <si>
    <t>Vicente Sampaio</t>
  </si>
  <si>
    <t>José Miguel Marques</t>
  </si>
  <si>
    <t>Asafe Moura</t>
  </si>
  <si>
    <t>Joaquim Dias</t>
  </si>
  <si>
    <t>Dr. José Pedro da Mata</t>
  </si>
  <si>
    <t>Davi Miguel Lopes</t>
  </si>
  <si>
    <t>Sra. Sara da Paz</t>
  </si>
  <si>
    <t>Valentina Borges</t>
  </si>
  <si>
    <t>Asafe da Cruz</t>
  </si>
  <si>
    <t>Stephany Lima</t>
  </si>
  <si>
    <t>Natália Almeida</t>
  </si>
  <si>
    <t>Luiz Otávio Gonçalves</t>
  </si>
  <si>
    <t>Esther Novaes</t>
  </si>
  <si>
    <t>Ágatha Barros</t>
  </si>
  <si>
    <t>Sr. João Pedro Fonseca</t>
  </si>
  <si>
    <t>Sra. Julia Mendonça</t>
  </si>
  <si>
    <t>Marcos Vinicius Pereira</t>
  </si>
  <si>
    <t>Sra. Mirella Cavalcanti</t>
  </si>
  <si>
    <t>Luiz Felipe Pereira</t>
  </si>
  <si>
    <t>Isabela Leão</t>
  </si>
  <si>
    <t>Srta. Mariah da Conceição</t>
  </si>
  <si>
    <t>Vitor da Mata</t>
  </si>
  <si>
    <t>Luara Guerra</t>
  </si>
  <si>
    <t>Benjamim da Cunha</t>
  </si>
  <si>
    <t>Srta. Hadassa Campos</t>
  </si>
  <si>
    <t>Letícia Nunes</t>
  </si>
  <si>
    <t>Julia Vieira</t>
  </si>
  <si>
    <t>Sr. Rhavi das Neves</t>
  </si>
  <si>
    <t>Pedro Miguel da Cruz</t>
  </si>
  <si>
    <t>Marcelo Machado</t>
  </si>
  <si>
    <t>Luara Novais</t>
  </si>
  <si>
    <t>Ana Luiza Nunes</t>
  </si>
  <si>
    <t>Breno Porto</t>
  </si>
  <si>
    <t>Isadora Porto</t>
  </si>
  <si>
    <t>Thales Jesus</t>
  </si>
  <si>
    <t>Calebe Fogaça</t>
  </si>
  <si>
    <t>Elisa Marques</t>
  </si>
  <si>
    <t>Sra. Joana Nascimento</t>
  </si>
  <si>
    <t>João Vitor Nascimento</t>
  </si>
  <si>
    <t>Danilo Pastor</t>
  </si>
  <si>
    <t>Ana da Rocha</t>
  </si>
  <si>
    <t>Sr. Thiago Ribeiro</t>
  </si>
  <si>
    <t>Srta. Nicole Câmara</t>
  </si>
  <si>
    <t>Samuel Rodrigues</t>
  </si>
  <si>
    <t>Dra. Valentina Almeida</t>
  </si>
  <si>
    <t>Caleb Garcia</t>
  </si>
  <si>
    <t>Luiz Henrique Rezende</t>
  </si>
  <si>
    <t>Joaquim Gonçalves</t>
  </si>
  <si>
    <t>Sr. Daniel da Conceição</t>
  </si>
  <si>
    <t>Juan Aragão</t>
  </si>
  <si>
    <t>Marina Freitas</t>
  </si>
  <si>
    <t>Isis da Cruz</t>
  </si>
  <si>
    <t>Alícia Santos</t>
  </si>
  <si>
    <t>Dr. Théo Casa Grande</t>
  </si>
  <si>
    <t>Enrico Fogaça</t>
  </si>
  <si>
    <t>Dra. Heloisa Azevedo</t>
  </si>
  <si>
    <t>Dr. Lucca Nascimento</t>
  </si>
  <si>
    <t>Arthur Miguel da Cunha</t>
  </si>
  <si>
    <t>Emilly Caldeira</t>
  </si>
  <si>
    <t>Enzo Marques</t>
  </si>
  <si>
    <t>Sr. Augusto Lima</t>
  </si>
  <si>
    <t>Sra. Ana Beatriz Rodrigues</t>
  </si>
  <si>
    <t>Pedro Henrique da Costa</t>
  </si>
  <si>
    <t>Ana Sousa</t>
  </si>
  <si>
    <t>Ana Carolina Marques</t>
  </si>
  <si>
    <t>Cecília Silveira</t>
  </si>
  <si>
    <t>Caleb Nunes</t>
  </si>
  <si>
    <t>Sr. Pedro Viana</t>
  </si>
  <si>
    <t>Srta. Ana Liz Jesus</t>
  </si>
  <si>
    <t>Ana Julia Garcia</t>
  </si>
  <si>
    <t>Rafael da Paz</t>
  </si>
  <si>
    <t>Enzo Barbosa</t>
  </si>
  <si>
    <t>Esther Garcia</t>
  </si>
  <si>
    <t>Maysa Pacheco</t>
  </si>
  <si>
    <t>Lorenzo Fogaça</t>
  </si>
  <si>
    <t>Vinícius Fonseca</t>
  </si>
  <si>
    <t>Aurora Ribeiro</t>
  </si>
  <si>
    <t>Leonardo Câmara</t>
  </si>
  <si>
    <t>Sr. Bernardo Lopes</t>
  </si>
  <si>
    <t>Luiz Gustavo Nascimento</t>
  </si>
  <si>
    <t>Cecília Araújo</t>
  </si>
  <si>
    <t>Dra. Lara Mendes</t>
  </si>
  <si>
    <t>Amanda Câmara</t>
  </si>
  <si>
    <t>Maria Luísa Araújo</t>
  </si>
  <si>
    <t>Srta. Ana Laura Barbosa</t>
  </si>
  <si>
    <t>Isadora Moraes</t>
  </si>
  <si>
    <t>Joaquim Novais</t>
  </si>
  <si>
    <t>Gustavo Henrique Oliveira</t>
  </si>
  <si>
    <t>Sr. Felipe Ramos</t>
  </si>
  <si>
    <t>Isabella Fonseca</t>
  </si>
  <si>
    <t>Evelyn Melo</t>
  </si>
  <si>
    <t>Dra. Gabrielly Vieira</t>
  </si>
  <si>
    <t>Vitor Hugo Monteiro</t>
  </si>
  <si>
    <t>Anthony Gabriel Novais</t>
  </si>
  <si>
    <t>Sr. Marcelo Cavalcante</t>
  </si>
  <si>
    <t>Isabella Moraes</t>
  </si>
  <si>
    <t>Dr. Kevin Sá</t>
  </si>
  <si>
    <t>Sra. Letícia Andrade</t>
  </si>
  <si>
    <t>Maria Flor Nascimento</t>
  </si>
  <si>
    <t>Luara Silveira</t>
  </si>
  <si>
    <t>Davi Miguel Santos</t>
  </si>
  <si>
    <t>Sr. Pedro da Costa</t>
  </si>
  <si>
    <t>Matteo Pastor</t>
  </si>
  <si>
    <t>Dr. Thomas da Rocha</t>
  </si>
  <si>
    <t>Mariane da Paz</t>
  </si>
  <si>
    <t>Leandro Andrade</t>
  </si>
  <si>
    <t>Nathan Barbosa</t>
  </si>
  <si>
    <t>Vitória Monteiro</t>
  </si>
  <si>
    <t>Aylla Cunha</t>
  </si>
  <si>
    <t>João Pedro Novaes</t>
  </si>
  <si>
    <t>Maria Julia Vieira</t>
  </si>
  <si>
    <t>Vinicius da Luz</t>
  </si>
  <si>
    <t>Eloah Sousa</t>
  </si>
  <si>
    <t>Sr. Liam Nogueira</t>
  </si>
  <si>
    <t>Dr. Arthur Gabriel Costela</t>
  </si>
  <si>
    <t>Manuella Macedo</t>
  </si>
  <si>
    <t>Sra. Ana Lívia Pires</t>
  </si>
  <si>
    <t>Brenda Castro</t>
  </si>
  <si>
    <t>Marcelo da Rosa</t>
  </si>
  <si>
    <t>Gabriela Almeida</t>
  </si>
  <si>
    <t>Juan Fogaça</t>
  </si>
  <si>
    <t>Daniel Pinto</t>
  </si>
  <si>
    <t>Luiz Henrique Azevedo</t>
  </si>
  <si>
    <t>Ana Sophia Cirino</t>
  </si>
  <si>
    <t>Maria Luísa Souza</t>
  </si>
  <si>
    <t>Otto Vieira</t>
  </si>
  <si>
    <t>Ana Mendonça</t>
  </si>
  <si>
    <t>Enzo Gabriel Viana</t>
  </si>
  <si>
    <t>Caroline Ferreira</t>
  </si>
  <si>
    <t>José Pedro Montenegro</t>
  </si>
  <si>
    <t>Agatha Cavalcante</t>
  </si>
  <si>
    <t>Srta. Lunna Sales</t>
  </si>
  <si>
    <t>Sr. Mathias Moura</t>
  </si>
  <si>
    <t>Carlos Eduardo Cavalcanti</t>
  </si>
  <si>
    <t>Nicolas Lopes</t>
  </si>
  <si>
    <t>Natália Siqueira</t>
  </si>
  <si>
    <t>Srta. Ayla Santos</t>
  </si>
  <si>
    <t>Dra. Cecília Abreu</t>
  </si>
  <si>
    <t>Sr. João Melo</t>
  </si>
  <si>
    <t>Cauã Caldeira</t>
  </si>
  <si>
    <t>Camila Casa Grande</t>
  </si>
  <si>
    <t>Giovanna Campos</t>
  </si>
  <si>
    <t>Dr. Caleb Martins</t>
  </si>
  <si>
    <t>Antônio Nogueira</t>
  </si>
  <si>
    <t>Sra. Lara Macedo</t>
  </si>
  <si>
    <t>Ágatha Montenegro</t>
  </si>
  <si>
    <t>Mirella Barros</t>
  </si>
  <si>
    <t>Hadassa Moraes</t>
  </si>
  <si>
    <t>Sra. Sophia da Luz</t>
  </si>
  <si>
    <t>Allana Nascimento</t>
  </si>
  <si>
    <t>Emanuelly Rios</t>
  </si>
  <si>
    <t>Murilo Abreu</t>
  </si>
  <si>
    <t>Melina Cassiano</t>
  </si>
  <si>
    <t>Raul Peixoto</t>
  </si>
  <si>
    <t>Pedro Lucas das Neves</t>
  </si>
  <si>
    <t>Rebeca Gomes</t>
  </si>
  <si>
    <t>Rafaela da Cunha</t>
  </si>
  <si>
    <t>Luísa Moreira</t>
  </si>
  <si>
    <t>Dra. Ana Julia Moraes</t>
  </si>
  <si>
    <t>Sra. Stephany Lopes</t>
  </si>
  <si>
    <t>Sra. Maria Clara Pires</t>
  </si>
  <si>
    <t>Sra. Helena Melo</t>
  </si>
  <si>
    <t>Antony Moraes</t>
  </si>
  <si>
    <t>Sophia Alves</t>
  </si>
  <si>
    <t>Laura Cavalcante</t>
  </si>
  <si>
    <t>Mariah Cunha</t>
  </si>
  <si>
    <t>Emanuel Lopes</t>
  </si>
  <si>
    <t>Erick Pires</t>
  </si>
  <si>
    <t>Dr. Asafe Câmara</t>
  </si>
  <si>
    <t>Diego Pacheco</t>
  </si>
  <si>
    <t>Renan Barbosa</t>
  </si>
  <si>
    <t>Sr. Samuel Lopes</t>
  </si>
  <si>
    <t>Sra. Rebeca Silveira</t>
  </si>
  <si>
    <t>Yan Almeida</t>
  </si>
  <si>
    <t>Srta. Marcela Mendonça</t>
  </si>
  <si>
    <t>Sophie Fernandes</t>
  </si>
  <si>
    <t>Dr. Lucas Gabriel Fernandes</t>
  </si>
  <si>
    <t>Srta. Kamilly Costela</t>
  </si>
  <si>
    <t>Dr. Henrique Camargo</t>
  </si>
  <si>
    <t>Ísis Nunes</t>
  </si>
  <si>
    <t>Ísis Fogaça</t>
  </si>
  <si>
    <t>Maria Flor Borges</t>
  </si>
  <si>
    <t>Thomas Araújo</t>
  </si>
  <si>
    <t>Heloísa da Paz</t>
  </si>
  <si>
    <t>Dra. Ester Fogaça</t>
  </si>
  <si>
    <t>Clarice da Rosa</t>
  </si>
  <si>
    <t>Maria Cecília Guerra</t>
  </si>
  <si>
    <t>Srta. Mariah Campos</t>
  </si>
  <si>
    <t>Laís da Conceição</t>
  </si>
  <si>
    <t>Manuella Lopes</t>
  </si>
  <si>
    <t>Laura Marques</t>
  </si>
  <si>
    <t>Dra. Isabella das Neves</t>
  </si>
  <si>
    <t>Eduardo Rodrigues</t>
  </si>
  <si>
    <t>Dra. Daniela Cunha</t>
  </si>
  <si>
    <t>Maitê Marques</t>
  </si>
  <si>
    <t>Luiz Fernando Fogaça</t>
  </si>
  <si>
    <t>Vitor Gabriel Jesus</t>
  </si>
  <si>
    <t>Hadassa Sampaio</t>
  </si>
  <si>
    <t>Sra. Julia Araújo</t>
  </si>
  <si>
    <t>Sr. José Sá</t>
  </si>
  <si>
    <t>Dr. José Pedro Duarte</t>
  </si>
  <si>
    <t>Evelyn da Luz</t>
  </si>
  <si>
    <t>Nathan Melo</t>
  </si>
  <si>
    <t>Sr. Benjamin Camargo</t>
  </si>
  <si>
    <t>Daniela Rocha</t>
  </si>
  <si>
    <t>Davi Lucas Melo</t>
  </si>
  <si>
    <t>Henry Gabriel da Cruz</t>
  </si>
  <si>
    <t>Carolina da Mata</t>
  </si>
  <si>
    <t>Gael Henrique Peixoto</t>
  </si>
  <si>
    <t>Sophia Santos</t>
  </si>
  <si>
    <t>Erick Souza</t>
  </si>
  <si>
    <t>Olívia Lima</t>
  </si>
  <si>
    <t>Evelyn Leão</t>
  </si>
  <si>
    <t>Cecília Sousa</t>
  </si>
  <si>
    <t>Bruno da Mata</t>
  </si>
  <si>
    <t>Benicio Moreira</t>
  </si>
  <si>
    <t>Liam Freitas</t>
  </si>
  <si>
    <t>Lorena Carvalho</t>
  </si>
  <si>
    <t>Melissa Martins</t>
  </si>
  <si>
    <t>Luigi Ramos</t>
  </si>
  <si>
    <t>Samuel Santos</t>
  </si>
  <si>
    <t>Dra. Nina Duarte</t>
  </si>
  <si>
    <t>Sra. Anna Liz da Rosa</t>
  </si>
  <si>
    <t>Heitor Costa</t>
  </si>
  <si>
    <t>Sr. Isaac Vasconcelos</t>
  </si>
  <si>
    <t>Sara Cardoso</t>
  </si>
  <si>
    <t>Pedro Henrique Jesus</t>
  </si>
  <si>
    <t>Cecilia Abreu</t>
  </si>
  <si>
    <t>Theo Guerra</t>
  </si>
  <si>
    <t>Letícia Melo</t>
  </si>
  <si>
    <t>João Lucas Pires</t>
  </si>
  <si>
    <t>Arthur Almeida</t>
  </si>
  <si>
    <t>Cecilia das Neves</t>
  </si>
  <si>
    <t>Sr. Kevin Nogueira</t>
  </si>
  <si>
    <t>Dr. Kaique Casa Grande</t>
  </si>
  <si>
    <t>Esther Casa Grande</t>
  </si>
  <si>
    <t>Sophie Siqueira</t>
  </si>
  <si>
    <t>Vinícius Pereira</t>
  </si>
  <si>
    <t>Leandro Mendes</t>
  </si>
  <si>
    <t>Anna Liz Caldeira</t>
  </si>
  <si>
    <t>Benício Albuquerque</t>
  </si>
  <si>
    <t>João Lucas Teixeira</t>
  </si>
  <si>
    <t>Sra. Ísis Cunha</t>
  </si>
  <si>
    <t>Diego Viana</t>
  </si>
  <si>
    <t>Guilherme Pimenta</t>
  </si>
  <si>
    <t>João Nunes</t>
  </si>
  <si>
    <t>Ravi da Luz</t>
  </si>
  <si>
    <t>Júlia Rocha</t>
  </si>
  <si>
    <t>Maria Vitória Ramos</t>
  </si>
  <si>
    <t>Dra. Stella Fernandes</t>
  </si>
  <si>
    <t>Pietra da Rosa</t>
  </si>
  <si>
    <t>Pietra Novaes</t>
  </si>
  <si>
    <t>Hellena Jesus</t>
  </si>
  <si>
    <t>Catarina Ferreira</t>
  </si>
  <si>
    <t>Dante Fernandes</t>
  </si>
  <si>
    <t>Srta. Gabrielly Nogueira</t>
  </si>
  <si>
    <t>João Felipe Moraes</t>
  </si>
  <si>
    <t>Raquel Aparecida</t>
  </si>
  <si>
    <t>Sr. Felipe Pereira</t>
  </si>
  <si>
    <t>Dr. Matheus Correia</t>
  </si>
  <si>
    <t>Sra. Maria Isis Caldeira</t>
  </si>
  <si>
    <t>Dra. Evelyn Caldeira</t>
  </si>
  <si>
    <t>Brenda Azevedo</t>
  </si>
  <si>
    <t>Valentim Ribeiro</t>
  </si>
  <si>
    <t>Pietro da Rosa</t>
  </si>
  <si>
    <t>Heloisa Moraes</t>
  </si>
  <si>
    <t>Jade Cassiano</t>
  </si>
  <si>
    <t>Sra. Lorena da Rocha</t>
  </si>
  <si>
    <t>Eloá Mendes</t>
  </si>
  <si>
    <t>Heloísa Brito</t>
  </si>
  <si>
    <t>Laís Araújo</t>
  </si>
  <si>
    <t>Renan Viana</t>
  </si>
  <si>
    <t>Lunna da Cruz</t>
  </si>
  <si>
    <t>Yago Freitas</t>
  </si>
  <si>
    <t>Vitor Gabriel Rocha</t>
  </si>
  <si>
    <t>Dr. Igor Azevedo</t>
  </si>
  <si>
    <t>Joana Barros</t>
  </si>
  <si>
    <t>Júlia Pimenta</t>
  </si>
  <si>
    <t>Dr. Lucca Monteiro</t>
  </si>
  <si>
    <t>Nina Oliveira</t>
  </si>
  <si>
    <t>Larissa Casa Grande</t>
  </si>
  <si>
    <t>Rodrigo Costa</t>
  </si>
  <si>
    <t>Dr. Enzo Gabriel Siqueira</t>
  </si>
  <si>
    <t>Maria Cecília Cavalcanti</t>
  </si>
  <si>
    <t>Zoe Pereira</t>
  </si>
  <si>
    <t>Maria Sophia Farias</t>
  </si>
  <si>
    <t>Aylla Fonseca</t>
  </si>
  <si>
    <t>Alexia Aragão</t>
  </si>
  <si>
    <t>Luana Machado</t>
  </si>
  <si>
    <t>Nathan Abreu</t>
  </si>
  <si>
    <t>Alícia Cirino</t>
  </si>
  <si>
    <t>Luiz Gustavo Cavalcante</t>
  </si>
  <si>
    <t>Samuel da Cunha</t>
  </si>
  <si>
    <t>Natália das Neves</t>
  </si>
  <si>
    <t>Ana Liz Pereira</t>
  </si>
  <si>
    <t>Sra. Cecília Castro</t>
  </si>
  <si>
    <t>Anna Liz Barros</t>
  </si>
  <si>
    <t>Sr. Levi Mendonça</t>
  </si>
  <si>
    <t>Sr. Lucca Mendes</t>
  </si>
  <si>
    <t>Davi Miguel Silva</t>
  </si>
  <si>
    <t>Yuri Montenegro</t>
  </si>
  <si>
    <t>Laura Cassiano</t>
  </si>
  <si>
    <t>Sr. Apollo Castro</t>
  </si>
  <si>
    <t>Mariana Abreu</t>
  </si>
  <si>
    <t>Sra. Evelyn Mendes</t>
  </si>
  <si>
    <t>Dom Araújo</t>
  </si>
  <si>
    <t>Dr. Ryan Silva</t>
  </si>
  <si>
    <t>Marcos Vinicius Rezende</t>
  </si>
  <si>
    <t>Dra. Ágatha Jesus</t>
  </si>
  <si>
    <t>Dra. Anna Liz Rezende</t>
  </si>
  <si>
    <t>Dr. Davi Lucas Monteiro</t>
  </si>
  <si>
    <t>Sophia Aparecida</t>
  </si>
  <si>
    <t>Ester Mendes</t>
  </si>
  <si>
    <t>Dr. Benício Peixoto</t>
  </si>
  <si>
    <t>Alana Mendonça</t>
  </si>
  <si>
    <t>Dr. Ravi Lucca Cavalcante</t>
  </si>
  <si>
    <t>Yan Nunes</t>
  </si>
  <si>
    <t>Ana Liz Fernandes</t>
  </si>
  <si>
    <t>Maria Luísa Vieira</t>
  </si>
  <si>
    <t>Stella Melo</t>
  </si>
  <si>
    <t>Igor Brito</t>
  </si>
  <si>
    <t>Murilo Moura</t>
  </si>
  <si>
    <t>Sophia Mendes</t>
  </si>
  <si>
    <t>Gael Correia</t>
  </si>
  <si>
    <t>Dra. Eduarda da Paz</t>
  </si>
  <si>
    <t>Alana Correia</t>
  </si>
  <si>
    <t>Antony Ferreira</t>
  </si>
  <si>
    <t>Dra. Ana Júlia Silva</t>
  </si>
  <si>
    <t>Nathan Silva</t>
  </si>
  <si>
    <t>Calebe Andrade</t>
  </si>
  <si>
    <t>Asafe da Rocha</t>
  </si>
  <si>
    <t>Sr. Enzo Gabriel Sousa</t>
  </si>
  <si>
    <t>Bruno Vargas</t>
  </si>
  <si>
    <t>Caleb Cardoso</t>
  </si>
  <si>
    <t>João Gabriel Cardoso</t>
  </si>
  <si>
    <t>Sr. Valentim Guerra</t>
  </si>
  <si>
    <t>Dra. Maria Luiza Moraes</t>
  </si>
  <si>
    <t>Dr. Murilo Pires</t>
  </si>
  <si>
    <t>Lorena Pereira</t>
  </si>
  <si>
    <t>Pietra Casa Grande</t>
  </si>
  <si>
    <t>Sra. Elisa Aragão</t>
  </si>
  <si>
    <t>Matheus Ribeiro</t>
  </si>
  <si>
    <t>Rodrigo Teixeira</t>
  </si>
  <si>
    <t>Luiz Felipe Gonçalves</t>
  </si>
  <si>
    <t>Francisco Rios</t>
  </si>
  <si>
    <t>Maria Liz Guerra</t>
  </si>
  <si>
    <t>Dr. Anthony Gabriel Gomes</t>
  </si>
  <si>
    <t>Bernardo Aragão</t>
  </si>
  <si>
    <t>Sra. Aurora Machado</t>
  </si>
  <si>
    <t>Melina Moraes</t>
  </si>
  <si>
    <t>Mathias Souza</t>
  </si>
  <si>
    <t>Maria Eduarda Siqueira</t>
  </si>
  <si>
    <t>Joana Cardoso</t>
  </si>
  <si>
    <t>Isabella Sales</t>
  </si>
  <si>
    <t>Maria Helena Cardoso</t>
  </si>
  <si>
    <t>Lunna Camargo</t>
  </si>
  <si>
    <t>Sr. Arthur Almeida</t>
  </si>
  <si>
    <t>Dr. Juan Abreu</t>
  </si>
  <si>
    <t>Pietro Sales</t>
  </si>
  <si>
    <t>Allana Rios</t>
  </si>
  <si>
    <t>Srta. Maya Mendes</t>
  </si>
  <si>
    <t>Marina da Cruz</t>
  </si>
  <si>
    <t>Sra. Emanuella Macedo</t>
  </si>
  <si>
    <t>Rhavi Câmara</t>
  </si>
  <si>
    <t>Dr. João Costa</t>
  </si>
  <si>
    <t>Caio Vieira</t>
  </si>
  <si>
    <t>Pietra da Cunha</t>
  </si>
  <si>
    <t>Esther Moraes</t>
  </si>
  <si>
    <t>Sr. Kaique Pastor</t>
  </si>
  <si>
    <t>Brenda Casa Grande</t>
  </si>
  <si>
    <t>Sra. Luara Peixoto</t>
  </si>
  <si>
    <t>Ravy Macedo</t>
  </si>
  <si>
    <t>Bárbara Lopes</t>
  </si>
  <si>
    <t>Henrique Souza</t>
  </si>
  <si>
    <t>Maria Cecília Freitas</t>
  </si>
  <si>
    <t>Dr. Liam Carvalho</t>
  </si>
  <si>
    <t>Dra. Helena Machado</t>
  </si>
  <si>
    <t>Yasmin Câmara</t>
  </si>
  <si>
    <t>Sr. Heitor Ferreira</t>
  </si>
  <si>
    <t>Luiz Felipe Rocha</t>
  </si>
  <si>
    <t>Luiz Felipe Camargo</t>
  </si>
  <si>
    <t>Pietro Pacheco</t>
  </si>
  <si>
    <t>Bárbara Montenegro</t>
  </si>
  <si>
    <t>Luísa Vieira</t>
  </si>
  <si>
    <t>José Souza</t>
  </si>
  <si>
    <t>Anna Liz Rezende</t>
  </si>
  <si>
    <t>Henry Costela</t>
  </si>
  <si>
    <t>Sr. Cauã Vargas</t>
  </si>
  <si>
    <t>Laura Vasconcelos</t>
  </si>
  <si>
    <t>Yago Mendes</t>
  </si>
  <si>
    <t>Erick Brito</t>
  </si>
  <si>
    <t>Dr. Guilherme Pereira</t>
  </si>
  <si>
    <t>Maria Laura das Neves</t>
  </si>
  <si>
    <t>Anthony Gabriel Peixoto</t>
  </si>
  <si>
    <t>Miguel Monteiro</t>
  </si>
  <si>
    <t>Sra. Ana Júlia da Luz</t>
  </si>
  <si>
    <t>Laura Novaes</t>
  </si>
  <si>
    <t>Lucas Gabriel Campos</t>
  </si>
  <si>
    <t>Davi Lucca Vasconcelos</t>
  </si>
  <si>
    <t>Luísa Montenegro</t>
  </si>
  <si>
    <t>Pedro Miguel Rodrigues</t>
  </si>
  <si>
    <t>Srta. Clarice Moraes</t>
  </si>
  <si>
    <t>Breno Pacheco</t>
  </si>
  <si>
    <t>Vitória Campos</t>
  </si>
  <si>
    <t>Dr. João Lucas Novaes</t>
  </si>
  <si>
    <t>Matheus Alves</t>
  </si>
  <si>
    <t>Elisa da Paz</t>
  </si>
  <si>
    <t>Emanuel Martins</t>
  </si>
  <si>
    <t>Bruna Campos</t>
  </si>
  <si>
    <t>Sr. André Gomes</t>
  </si>
  <si>
    <t>Giovanna Nascimento</t>
  </si>
  <si>
    <t>Vicente Macedo</t>
  </si>
  <si>
    <t>Letícia Cunha</t>
  </si>
  <si>
    <t>Dra. Júlia Monteiro</t>
  </si>
  <si>
    <t>João Lucas Pastor</t>
  </si>
  <si>
    <t>Caleb Vargas</t>
  </si>
  <si>
    <t>Noah Moura</t>
  </si>
  <si>
    <t>Ana Clara da Paz</t>
  </si>
  <si>
    <t>Sra. Luísa Farias</t>
  </si>
  <si>
    <t>Maria Julia Rezende</t>
  </si>
  <si>
    <t>Dr. Raul da Mata</t>
  </si>
  <si>
    <t>Maria Cecília Barbosa</t>
  </si>
  <si>
    <t>Eloah Pastor</t>
  </si>
  <si>
    <t>Augusto Pacheco</t>
  </si>
  <si>
    <t>Luan Leão</t>
  </si>
  <si>
    <t>Paulo Monteiro</t>
  </si>
  <si>
    <t>Ravy Lima</t>
  </si>
  <si>
    <t>Dr. Pedro Lucas Martins</t>
  </si>
  <si>
    <t>Dra. Helena Cavalcanti</t>
  </si>
  <si>
    <t>Mariah Freitas</t>
  </si>
  <si>
    <t>Gustavo Henrique Sales</t>
  </si>
  <si>
    <t>Kevin da Cruz</t>
  </si>
  <si>
    <t>Renan Pinto</t>
  </si>
  <si>
    <t>Srta. Maria Liz da Mota</t>
  </si>
  <si>
    <t>Dra. Luna Pereira</t>
  </si>
  <si>
    <t>Bento Albuquerque</t>
  </si>
  <si>
    <t>Mathias Costela</t>
  </si>
  <si>
    <t>Dra. Ana Rodrigues</t>
  </si>
  <si>
    <t>Sr. Pietro Vieira</t>
  </si>
  <si>
    <t>Alexandre das Neves</t>
  </si>
  <si>
    <t>Maria Vitória Novaes</t>
  </si>
  <si>
    <t>Sr. Alexandre Novaes</t>
  </si>
  <si>
    <t>Esther Abreu</t>
  </si>
  <si>
    <t>Sra. Elisa Caldeira</t>
  </si>
  <si>
    <t>Davi Lucca Carvalho</t>
  </si>
  <si>
    <t>Sr. Arthur Miguel Cassiano</t>
  </si>
  <si>
    <t>Enzo Correia</t>
  </si>
  <si>
    <t>Maria Luísa Dias</t>
  </si>
  <si>
    <t>Sra. Maria Vitória Nunes</t>
  </si>
  <si>
    <t>Sr. Luiz Felipe Mendonça</t>
  </si>
  <si>
    <t>Isabelly Nascimento</t>
  </si>
  <si>
    <t>Ana Cecília Martins</t>
  </si>
  <si>
    <t>Sofia Ribeiro</t>
  </si>
  <si>
    <t>Juan Vasconcelos</t>
  </si>
  <si>
    <t>Sr. Bento da Cruz</t>
  </si>
  <si>
    <t>Vinícius Novaes</t>
  </si>
  <si>
    <t>Pedro Martins</t>
  </si>
  <si>
    <t>Emanuelly Guerra</t>
  </si>
  <si>
    <t>Dra. Valentina Jesus</t>
  </si>
  <si>
    <t>Sr. Augusto Campos</t>
  </si>
  <si>
    <t>Bruno Moura</t>
  </si>
  <si>
    <t>Benício Sampaio</t>
  </si>
  <si>
    <t>Maria Flor Sá</t>
  </si>
  <si>
    <t>Nathan Silveira</t>
  </si>
  <si>
    <t>Joaquim Araújo</t>
  </si>
  <si>
    <t>Brenda Vasconcelos</t>
  </si>
  <si>
    <t>Dr. Henrique Freitas</t>
  </si>
  <si>
    <t>Lara Campos</t>
  </si>
  <si>
    <t>Sr. Daniel Moura</t>
  </si>
  <si>
    <t>Dr. Augusto Leão</t>
  </si>
  <si>
    <t>Sr. Vinícius Gomes</t>
  </si>
  <si>
    <t>Ian Gonçalves</t>
  </si>
  <si>
    <t>Srta. Gabriela Moura</t>
  </si>
  <si>
    <t>Vitor Gabriel Barros</t>
  </si>
  <si>
    <t>Helena Cavalcante</t>
  </si>
  <si>
    <t>Enzo Freitas</t>
  </si>
  <si>
    <t>Vitória Araújo</t>
  </si>
  <si>
    <t>Olivia Ramos</t>
  </si>
  <si>
    <t>Sr. Miguel Souza</t>
  </si>
  <si>
    <t>Srta. Maria Fernanda Albuquerque</t>
  </si>
  <si>
    <t>Asafe Freitas</t>
  </si>
  <si>
    <t>Liam Vieira</t>
  </si>
  <si>
    <t>Matheus da Mata</t>
  </si>
  <si>
    <t>Diego da Cunha</t>
  </si>
  <si>
    <t>Esther Barbosa</t>
  </si>
  <si>
    <t>André Sales</t>
  </si>
  <si>
    <t>Ana Laura Cunha</t>
  </si>
  <si>
    <t>Dra. Ana Sophia Andrade</t>
  </si>
  <si>
    <t>Srta. Antonella Rocha</t>
  </si>
  <si>
    <t>Bárbara Peixoto</t>
  </si>
  <si>
    <t>Marina Aparecida</t>
  </si>
  <si>
    <t>Emanuella Sá</t>
  </si>
  <si>
    <t>Dr. Gabriel Macedo</t>
  </si>
  <si>
    <t>Enzo Gabriel Nascimento</t>
  </si>
  <si>
    <t>Ana Beatriz da Mata</t>
  </si>
  <si>
    <t>Luigi Garcia</t>
  </si>
  <si>
    <t>Ana Liz Oliveira</t>
  </si>
  <si>
    <t>Maria Júlia Abreu</t>
  </si>
  <si>
    <t>Paulo Caldeira</t>
  </si>
  <si>
    <t>Pietro Lopes</t>
  </si>
  <si>
    <t>Alícia Gomes</t>
  </si>
  <si>
    <t>Srta. Emanuella Pastor</t>
  </si>
  <si>
    <t>Sra. Manuella Fonseca</t>
  </si>
  <si>
    <t>Dra. Hellena Vieira</t>
  </si>
  <si>
    <t>Lorena Monteiro</t>
  </si>
  <si>
    <t>José Miguel Ribeiro</t>
  </si>
  <si>
    <t>Jade Lopes</t>
  </si>
  <si>
    <t>Alana Marques</t>
  </si>
  <si>
    <t>Dr. Otávio Fernandes</t>
  </si>
  <si>
    <t>Theodoro Carvalho</t>
  </si>
  <si>
    <t>Leonardo Campos</t>
  </si>
  <si>
    <t>Bruno Carvalho</t>
  </si>
  <si>
    <t>Eduarda Barbosa</t>
  </si>
  <si>
    <t>Sra. Clarice Gomes</t>
  </si>
  <si>
    <t>Dra. Laura Porto</t>
  </si>
  <si>
    <t>Júlia Pastor</t>
  </si>
  <si>
    <t>Julia Sales</t>
  </si>
  <si>
    <t>Dr. Augusto da Rocha</t>
  </si>
  <si>
    <t>João da Paz</t>
  </si>
  <si>
    <t>Heloisa da Conceição</t>
  </si>
  <si>
    <t>Bernardo Campos</t>
  </si>
  <si>
    <t>Ágatha Souza</t>
  </si>
  <si>
    <t>Sr. Lucca Oliveira</t>
  </si>
  <si>
    <t>Sra. Anna Liz Albuquerque</t>
  </si>
  <si>
    <t>Ana Aragão</t>
  </si>
  <si>
    <t>Vinicius Mendonça</t>
  </si>
  <si>
    <t>Ana Laura Marques</t>
  </si>
  <si>
    <t>Bárbara das Neves</t>
  </si>
  <si>
    <t>Zoe Cunha</t>
  </si>
  <si>
    <t>Sr. Arthur Miguel Fonseca</t>
  </si>
  <si>
    <t>Sra. Maria Flor Cirino</t>
  </si>
  <si>
    <t>Luiza Ribeiro</t>
  </si>
  <si>
    <t>Sr. Henry Gabriel Novais</t>
  </si>
  <si>
    <t>Yago das Neves</t>
  </si>
  <si>
    <t>Maria Julia Montenegro</t>
  </si>
  <si>
    <t>Marina Sousa</t>
  </si>
  <si>
    <t>Ana Carolina Silveira</t>
  </si>
  <si>
    <t>Sr. Augusto Leão</t>
  </si>
  <si>
    <t>Enzo Gabriel Ramos</t>
  </si>
  <si>
    <t>Sra. Bárbara Nogueira</t>
  </si>
  <si>
    <t>Pedro Lucas Borges</t>
  </si>
  <si>
    <t>Emilly Porto</t>
  </si>
  <si>
    <t>Ana Júlia Marques</t>
  </si>
  <si>
    <t>Ana Clara da Cruz</t>
  </si>
  <si>
    <t>Agatha da Cruz</t>
  </si>
  <si>
    <t>Zoe Lima</t>
  </si>
  <si>
    <t>Ayla Fogaça</t>
  </si>
  <si>
    <t>Augusto Costela</t>
  </si>
  <si>
    <t>Srta. Maria Eduarda Duarte</t>
  </si>
  <si>
    <t>Evelyn Ramos</t>
  </si>
  <si>
    <t>Dra. Maria Alice Castro</t>
  </si>
  <si>
    <t>Pedro Henrique Lima</t>
  </si>
  <si>
    <t>Henry Sales</t>
  </si>
  <si>
    <t>Dra. Maria Julia Aparecida</t>
  </si>
  <si>
    <t>Davi Freitas</t>
  </si>
  <si>
    <t>Sr. Leonardo Andrade</t>
  </si>
  <si>
    <t>Kaique Oliveira</t>
  </si>
  <si>
    <t>Vicente Pires</t>
  </si>
  <si>
    <t>Cecília Pastor</t>
  </si>
  <si>
    <t>Esther Souza</t>
  </si>
  <si>
    <t>Dra. Maria Eduarda Freitas</t>
  </si>
  <si>
    <t>Bárbara Andrade</t>
  </si>
  <si>
    <t>Dra. Nina Macedo</t>
  </si>
  <si>
    <t>Sr. João Guilherme da Cruz</t>
  </si>
  <si>
    <t>Larissa Gonçalves</t>
  </si>
  <si>
    <t>Kaique Teixeira</t>
  </si>
  <si>
    <t>Benicio Caldeira</t>
  </si>
  <si>
    <t>Manuella Barbosa</t>
  </si>
  <si>
    <t>Dra. Kamilly Dias</t>
  </si>
  <si>
    <t>Sr. João Miguel Camargo</t>
  </si>
  <si>
    <t>Thiago Pastor</t>
  </si>
  <si>
    <t>Sr. Fernando Costela</t>
  </si>
  <si>
    <t>Maria Luiza Duarte</t>
  </si>
  <si>
    <t>Luana Ferreira</t>
  </si>
  <si>
    <t>Matteo Nunes</t>
  </si>
  <si>
    <t>Dr. Lorenzo Mendes</t>
  </si>
  <si>
    <t>Sr. Bernardo Cavalcanti</t>
  </si>
  <si>
    <t>Rebeca Almeida</t>
  </si>
  <si>
    <t>Sophia Cavalcanti</t>
  </si>
  <si>
    <t>Ana Julia Pereira</t>
  </si>
  <si>
    <t>Juan Lima</t>
  </si>
  <si>
    <t>Dra. Manuela Leão</t>
  </si>
  <si>
    <t>Luiz Otávio Fogaça</t>
  </si>
  <si>
    <t>Cecília Pereira</t>
  </si>
  <si>
    <t>Sr. Gael Henrique Campos</t>
  </si>
  <si>
    <t>Srta. Zoe Ramos</t>
  </si>
  <si>
    <t>Maria Luiza Cunha</t>
  </si>
  <si>
    <t>Amanda Dias</t>
  </si>
  <si>
    <t>Ana Lívia Fonseca</t>
  </si>
  <si>
    <t>Maria Isis Souza</t>
  </si>
  <si>
    <t>Bárbara Rocha</t>
  </si>
  <si>
    <t>Laura Peixoto</t>
  </si>
  <si>
    <t>Theo Caldeira</t>
  </si>
  <si>
    <t>Sra. Lívia Garcia</t>
  </si>
  <si>
    <t>Ana Laura Freitas</t>
  </si>
  <si>
    <t>Júlia Leão</t>
  </si>
  <si>
    <t>Evelyn da Mata</t>
  </si>
  <si>
    <t>Anthony Lopes</t>
  </si>
  <si>
    <t>Sra. Nina Duarte</t>
  </si>
  <si>
    <t>Maria Flor Alves</t>
  </si>
  <si>
    <t>Dr. Ryan Pacheco</t>
  </si>
  <si>
    <t>Sra. Emanuella da Rosa</t>
  </si>
  <si>
    <t>Noah Brito</t>
  </si>
  <si>
    <t>Renan da Rosa</t>
  </si>
  <si>
    <t>Sarah da Mota</t>
  </si>
  <si>
    <t>Isabela Siqueira</t>
  </si>
  <si>
    <t>Alana da Luz</t>
  </si>
  <si>
    <t>Vitória Dias</t>
  </si>
  <si>
    <t>Dra. Elisa Rezende</t>
  </si>
  <si>
    <t>Melina da Costa</t>
  </si>
  <si>
    <t>Asafe Caldeira</t>
  </si>
  <si>
    <t>Daniela Porto</t>
  </si>
  <si>
    <t>Srta. Maysa Camargo</t>
  </si>
  <si>
    <t>Erick Cavalcanti</t>
  </si>
  <si>
    <t>Maya da Mata</t>
  </si>
  <si>
    <t>Sr. Enrico Brito</t>
  </si>
  <si>
    <t>Théo Mendonça</t>
  </si>
  <si>
    <t>Benicio Pinto</t>
  </si>
  <si>
    <t>Léo Pimenta</t>
  </si>
  <si>
    <t>Brenda Jesus</t>
  </si>
  <si>
    <t>Isis Jesus</t>
  </si>
  <si>
    <t>Sra. Beatriz da Paz</t>
  </si>
  <si>
    <t>Clara Pinto</t>
  </si>
  <si>
    <t>Otto da Luz</t>
  </si>
  <si>
    <t>Maria Cecília Ferreira</t>
  </si>
  <si>
    <t>Marcelo Gomes</t>
  </si>
  <si>
    <t>Ana Julia Guerra</t>
  </si>
  <si>
    <t>Leandro Oliveira</t>
  </si>
  <si>
    <t>Jade Moraes</t>
  </si>
  <si>
    <t>Sra. Bárbara da Cruz</t>
  </si>
  <si>
    <t>Clarice Carvalho</t>
  </si>
  <si>
    <t>Dra. Cecilia Nascimento</t>
  </si>
  <si>
    <t>Fernando Gomes</t>
  </si>
  <si>
    <t>Sr. Luiz Otávio Silva</t>
  </si>
  <si>
    <t>Henry Gabriel Pastor</t>
  </si>
  <si>
    <t>Srta. Ágatha da Cunha</t>
  </si>
  <si>
    <t>Maria Flor Vieira</t>
  </si>
  <si>
    <t>Sra. Maria Fernanda Rodrigues</t>
  </si>
  <si>
    <t>Bryan Dias</t>
  </si>
  <si>
    <t>Allana Pimenta</t>
  </si>
  <si>
    <t>Bruna da Mata</t>
  </si>
  <si>
    <t>Sra. Maria Júlia Vieira</t>
  </si>
  <si>
    <t>Davi Luiz Camargo</t>
  </si>
  <si>
    <t>Rafaela Sá</t>
  </si>
  <si>
    <t>Rafael Gomes</t>
  </si>
  <si>
    <t>Pedro Henrique Costa</t>
  </si>
  <si>
    <t>Srta. Cecília Teixeira</t>
  </si>
  <si>
    <t>Leandro Moraes</t>
  </si>
  <si>
    <t>Manuela Guerra</t>
  </si>
  <si>
    <t>Fernando da Conceição</t>
  </si>
  <si>
    <t>Dr. Benjamin Freitas</t>
  </si>
  <si>
    <t>André Borges</t>
  </si>
  <si>
    <t>Camila Nunes</t>
  </si>
  <si>
    <t>Caroline Sampaio</t>
  </si>
  <si>
    <t>Danilo da Paz</t>
  </si>
  <si>
    <t>Emanuel da Cunha</t>
  </si>
  <si>
    <t>Sra. Ísis Pastor</t>
  </si>
  <si>
    <t>Dr. Gustavo Moreira</t>
  </si>
  <si>
    <t>Carolina Rios</t>
  </si>
  <si>
    <t>Yuri Duarte</t>
  </si>
  <si>
    <t>Joana Sousa</t>
  </si>
  <si>
    <t>Dr. Eduardo Rezende</t>
  </si>
  <si>
    <t>Sra. Luna Nascimento</t>
  </si>
  <si>
    <t>Srta. Ana Sophia Rezende</t>
  </si>
  <si>
    <t>Dr. Cauã Marques</t>
  </si>
  <si>
    <t>Julia Souza</t>
  </si>
  <si>
    <t>Gustavo Camargo</t>
  </si>
  <si>
    <t>Jade Gomes</t>
  </si>
  <si>
    <t>Nina Sousa</t>
  </si>
  <si>
    <t>Thomas Nascimento</t>
  </si>
  <si>
    <t>Dr. Luiz Felipe Aragão</t>
  </si>
  <si>
    <t>Dr. Joaquim Alves</t>
  </si>
  <si>
    <t>Juliana Lima</t>
  </si>
  <si>
    <t>Dr. João Castro</t>
  </si>
  <si>
    <t>Sr. Luiz Fernando Dias</t>
  </si>
  <si>
    <t>Lavínia Gonçalves</t>
  </si>
  <si>
    <t>Melissa Melo</t>
  </si>
  <si>
    <t>João Gabriel Borges</t>
  </si>
  <si>
    <t>Dr. Liam da Mota</t>
  </si>
  <si>
    <t>Elisa Novaes</t>
  </si>
  <si>
    <t>Maria Júlia Novais</t>
  </si>
  <si>
    <t>Francisco Machado</t>
  </si>
  <si>
    <t>Sra. Ana Carolina Sales</t>
  </si>
  <si>
    <t>Thales Mendes</t>
  </si>
  <si>
    <t>Sr. Luigi da Mata</t>
  </si>
  <si>
    <t>Sr. Emanuel Sales</t>
  </si>
  <si>
    <t>Stephany Silveira</t>
  </si>
  <si>
    <t>Vinicius Castro</t>
  </si>
  <si>
    <t>Clarice Pires</t>
  </si>
  <si>
    <t>Hadassa da Cunha</t>
  </si>
  <si>
    <t>Dra. Milena Almeida</t>
  </si>
  <si>
    <t>Gustavo Pastor</t>
  </si>
  <si>
    <t>Sr. Diego Rocha</t>
  </si>
  <si>
    <t>Mariane Teixeira</t>
  </si>
  <si>
    <t>Yago da Cruz</t>
  </si>
  <si>
    <t>Dra. Lunna Montenegro</t>
  </si>
  <si>
    <t>Letícia da Rosa</t>
  </si>
  <si>
    <t>Matteo Novais</t>
  </si>
  <si>
    <t>Hellena da Cunha</t>
  </si>
  <si>
    <t>Noah da Cunha</t>
  </si>
  <si>
    <t>Ana Júlia Fernandes</t>
  </si>
  <si>
    <t>Luara Caldeira</t>
  </si>
  <si>
    <t>Ísis Dias</t>
  </si>
  <si>
    <t>Dra. Maria Luísa Pacheco</t>
  </si>
  <si>
    <t>Daniela Gomes</t>
  </si>
  <si>
    <t>Alexia Fernandes</t>
  </si>
  <si>
    <t>Dr. Cauã Jesus</t>
  </si>
  <si>
    <t>José Miguel Sousa</t>
  </si>
  <si>
    <t>Sr. Alexandre da Conceição</t>
  </si>
  <si>
    <t>Dr. Marcelo Fogaça</t>
  </si>
  <si>
    <t>Lorenzo Vargas</t>
  </si>
  <si>
    <t>Dra. Bianca Barros</t>
  </si>
  <si>
    <t>Clara Cavalcanti</t>
  </si>
  <si>
    <t>Sr. Igor da Paz</t>
  </si>
  <si>
    <t>Henry Gabriel Cunha</t>
  </si>
  <si>
    <t>Theodoro Macedo</t>
  </si>
  <si>
    <t>Ana Ribeiro</t>
  </si>
  <si>
    <t>Dr. Gustavo Henrique Pereira</t>
  </si>
  <si>
    <t>Ana Cecília da Luz</t>
  </si>
  <si>
    <t>Matheus Vieira</t>
  </si>
  <si>
    <t>Maria Isis da Cunha</t>
  </si>
  <si>
    <t>Leonardo Ribeiro</t>
  </si>
  <si>
    <t>Laura Moraes</t>
  </si>
  <si>
    <t>Davi Melo</t>
  </si>
  <si>
    <t>Dra. Olívia Montenegro</t>
  </si>
  <si>
    <t>Anna Liz Teixeira</t>
  </si>
  <si>
    <t>Gustavo Henrique Carvalho</t>
  </si>
  <si>
    <t>Laís Barbosa</t>
  </si>
  <si>
    <t>Dra. Julia Aparecida</t>
  </si>
  <si>
    <t>Olívia Lopes</t>
  </si>
  <si>
    <t>Marcelo Porto</t>
  </si>
  <si>
    <t>Sr. Bento Novais</t>
  </si>
  <si>
    <t>Sr. Diogo Mendonça</t>
  </si>
  <si>
    <t>Kamilly Nogueira</t>
  </si>
  <si>
    <t>Srta. Cecília Rocha</t>
  </si>
  <si>
    <t>Srta. Marcela Barros</t>
  </si>
  <si>
    <t>Stella Costela</t>
  </si>
  <si>
    <t>Sr. Levi Fogaça</t>
  </si>
  <si>
    <t>Dr. Thiago Cavalcante</t>
  </si>
  <si>
    <t>Mathias Fogaça</t>
  </si>
  <si>
    <t>Marina Ferreira</t>
  </si>
  <si>
    <t>Ryan Mendonça</t>
  </si>
  <si>
    <t>Isabela Vargas</t>
  </si>
  <si>
    <t>Leonardo Jesus</t>
  </si>
  <si>
    <t>Ian Teixeira</t>
  </si>
  <si>
    <t>Arthur Gabriel Lopes</t>
  </si>
  <si>
    <t>Maria Luísa Pimenta</t>
  </si>
  <si>
    <t>Ian Cassiano</t>
  </si>
  <si>
    <t>Srta. Clarice da Luz</t>
  </si>
  <si>
    <t>Pedro Miguel Nunes</t>
  </si>
  <si>
    <t>Dr. Pedro Henrique Vieira</t>
  </si>
  <si>
    <t>Ana Júlia Gomes</t>
  </si>
  <si>
    <t>Elisa Machado</t>
  </si>
  <si>
    <t>Dr. Matteo Nunes</t>
  </si>
  <si>
    <t>Caleb Nogueira</t>
  </si>
  <si>
    <t>Antony da Costa</t>
  </si>
  <si>
    <t>Pedro Henrique Rodrigues</t>
  </si>
  <si>
    <t>Dra. Fernanda Rodrigues</t>
  </si>
  <si>
    <t>José Miguel da Luz</t>
  </si>
  <si>
    <t>João Gabriel Cavalcante</t>
  </si>
  <si>
    <t>Dante Gomes</t>
  </si>
  <si>
    <t>Luiza Pinto</t>
  </si>
  <si>
    <t>Maysa Siqueira</t>
  </si>
  <si>
    <t>Sr. Guilherme Mendonça</t>
  </si>
  <si>
    <t>Clara Sales</t>
  </si>
  <si>
    <t>Levi Campos</t>
  </si>
  <si>
    <t>Nicole Peixoto</t>
  </si>
  <si>
    <t>Dr. Cauã Duarte</t>
  </si>
  <si>
    <t>Srta. Clara da Costa</t>
  </si>
  <si>
    <t>Maria Laura Pimenta</t>
  </si>
  <si>
    <t>Maria Fernanda Garcia</t>
  </si>
  <si>
    <t>Fernanda Dias</t>
  </si>
  <si>
    <t>Sr. Davi Miguel Rodrigues</t>
  </si>
  <si>
    <t>Josué Costela</t>
  </si>
  <si>
    <t>Maria Clara Campos</t>
  </si>
  <si>
    <t>Mathias Casa Grande</t>
  </si>
  <si>
    <t>Anna Liz Aragão</t>
  </si>
  <si>
    <t>Dra. Aurora Borges</t>
  </si>
  <si>
    <t>Ana Cecília Cirino</t>
  </si>
  <si>
    <t>Maria Julia Macedo</t>
  </si>
  <si>
    <t>Leandro Porto</t>
  </si>
  <si>
    <t>Yan Teixeira</t>
  </si>
  <si>
    <t>Enzo Câmara</t>
  </si>
  <si>
    <t>Gabrielly da Luz</t>
  </si>
  <si>
    <t>Manuella Teixeira</t>
  </si>
  <si>
    <t>Alana Carvalho</t>
  </si>
  <si>
    <t>Sra. Bruna Castro</t>
  </si>
  <si>
    <t>Lucas Gabriel Correia</t>
  </si>
  <si>
    <t>Vinícius Silva</t>
  </si>
  <si>
    <t>Evelyn Caldeira</t>
  </si>
  <si>
    <t>Sr. Otávio Ferreira</t>
  </si>
  <si>
    <t>Josué Martins</t>
  </si>
  <si>
    <t>Maya Marques</t>
  </si>
  <si>
    <t>Maria Luísa Sousa</t>
  </si>
  <si>
    <t>Helena Silveira</t>
  </si>
  <si>
    <t>Srta. Sara Novais</t>
  </si>
  <si>
    <t>Bella Souza</t>
  </si>
  <si>
    <t>Marina Gomes</t>
  </si>
  <si>
    <t>Srta. Antonella Novaes</t>
  </si>
  <si>
    <t>Sr. Vinicius Sampaio</t>
  </si>
  <si>
    <t>Ravi da Costa</t>
  </si>
  <si>
    <t>Kaique Azevedo</t>
  </si>
  <si>
    <t>Sra. Maria Sophia Montenegro</t>
  </si>
  <si>
    <t>Rafael Moraes</t>
  </si>
  <si>
    <t>Giovanna Vieira</t>
  </si>
  <si>
    <t>Maya Martins</t>
  </si>
  <si>
    <t>Dr. Ravi Caldeira</t>
  </si>
  <si>
    <t>Henry Azevedo</t>
  </si>
  <si>
    <t>Yasmin Silveira</t>
  </si>
  <si>
    <t>Felipe Freitas</t>
  </si>
  <si>
    <t>Rebeca Marques</t>
  </si>
  <si>
    <t>Nicole Correia</t>
  </si>
  <si>
    <t>João Montenegro</t>
  </si>
  <si>
    <t>Arthur da Conceição</t>
  </si>
  <si>
    <t>Dra. Isabella Lopes</t>
  </si>
  <si>
    <t>Amanda da Rocha</t>
  </si>
  <si>
    <t>Arthur Miguel Siqueira</t>
  </si>
  <si>
    <t>Dra. Clarice Mendes</t>
  </si>
  <si>
    <t>Carolina Freitas</t>
  </si>
  <si>
    <t>Dr. Eduardo da Luz</t>
  </si>
  <si>
    <t>Dr. João Guilherme Aparecida</t>
  </si>
  <si>
    <t>Mariana Mendonça</t>
  </si>
  <si>
    <t>Davi Luiz Vieira</t>
  </si>
  <si>
    <t>Cecilia Jesus</t>
  </si>
  <si>
    <t>Arthur Miguel Sousa</t>
  </si>
  <si>
    <t>Juan Pacheco</t>
  </si>
  <si>
    <t>Enzo Gabriel Souza</t>
  </si>
  <si>
    <t>Carolina Novaes</t>
  </si>
  <si>
    <t>Dom Costa</t>
  </si>
  <si>
    <t>Evelyn Jesus</t>
  </si>
  <si>
    <t>Srta. Ana Cecília Rezende</t>
  </si>
  <si>
    <t>Maysa Albuquerque</t>
  </si>
  <si>
    <t>Srta. Hellena da Paz</t>
  </si>
  <si>
    <t>Ana Barbosa</t>
  </si>
  <si>
    <t>Milena Sá</t>
  </si>
  <si>
    <t>Vitor Hugo Leão</t>
  </si>
  <si>
    <t>Maria Sophia Borges</t>
  </si>
  <si>
    <t>Sra. Ana Beatriz Fernandes</t>
  </si>
  <si>
    <t>Pedro Lucas Rios</t>
  </si>
  <si>
    <t>Antônio Siqueira</t>
  </si>
  <si>
    <t>Sr. Dante Lopes</t>
  </si>
  <si>
    <t>Sr. Luan Ferreira</t>
  </si>
  <si>
    <t>Mariana Pereira</t>
  </si>
  <si>
    <t>Pedro Miguel Barros</t>
  </si>
  <si>
    <t>João Miguel Borges</t>
  </si>
  <si>
    <t>Sr. Luiz Miguel Novais</t>
  </si>
  <si>
    <t>Maria Guerra</t>
  </si>
  <si>
    <t>Arthur Garcia</t>
  </si>
  <si>
    <t>Clarice Almeida</t>
  </si>
  <si>
    <t>Lavínia Viana</t>
  </si>
  <si>
    <t>Srta. Maria Luiza Sales</t>
  </si>
  <si>
    <t>Zoe Jesus</t>
  </si>
  <si>
    <t>André Albuquerque</t>
  </si>
  <si>
    <t>Srta. Joana Cassiano</t>
  </si>
  <si>
    <t>Lavínia Teixeira</t>
  </si>
  <si>
    <t>Ana Cirino</t>
  </si>
  <si>
    <t>Cauã Teixeira</t>
  </si>
  <si>
    <t>Dr. Samuel Costa</t>
  </si>
  <si>
    <t>Dra. Kamilly Pinto</t>
  </si>
  <si>
    <t>Sr. Gustavo Henrique Teixeira</t>
  </si>
  <si>
    <t>Miguel da Conceição</t>
  </si>
  <si>
    <t>Oliver Oliveira</t>
  </si>
  <si>
    <t>André Fogaça</t>
  </si>
  <si>
    <t>Dr. João Pastor</t>
  </si>
  <si>
    <t>Raquel Sampaio</t>
  </si>
  <si>
    <t>Dra. Clarice Garcia</t>
  </si>
  <si>
    <t>Srta. Natália Pacheco</t>
  </si>
  <si>
    <t>Maria Alice Porto</t>
  </si>
  <si>
    <t>Joana Macedo</t>
  </si>
  <si>
    <t>Dra. Maria Sophia Moura</t>
  </si>
  <si>
    <t>Dra. Caroline da Rosa</t>
  </si>
  <si>
    <t>Sra. Daniela Nogueira</t>
  </si>
  <si>
    <t>Henrique Lopes</t>
  </si>
  <si>
    <t>Luan Sampaio</t>
  </si>
  <si>
    <t>Alícia Barbosa</t>
  </si>
  <si>
    <t>Matteo Cavalcante</t>
  </si>
  <si>
    <t>Vicente das Neves</t>
  </si>
  <si>
    <t>Sophia das Neves</t>
  </si>
  <si>
    <t>Sra. Sara das Neves</t>
  </si>
  <si>
    <t>Srta. Ana Clara Duarte</t>
  </si>
  <si>
    <t>Isis Castro</t>
  </si>
  <si>
    <t>Igor Andrade</t>
  </si>
  <si>
    <t>Sr. Benicio da Luz</t>
  </si>
  <si>
    <t>Srta. Maria Liz da Paz</t>
  </si>
  <si>
    <t>Maria Clara Siqueira</t>
  </si>
  <si>
    <t>Dr. Antony Pinto</t>
  </si>
  <si>
    <t>Thiago Araújo</t>
  </si>
  <si>
    <t>Caio da Mata</t>
  </si>
  <si>
    <t>Dr. Benjamin Viana</t>
  </si>
  <si>
    <t>Dr. Vicente Freitas</t>
  </si>
  <si>
    <t>Dra. Natália Carvalho</t>
  </si>
  <si>
    <t>Dr. João da Rocha</t>
  </si>
  <si>
    <t>João Guilherme Cirino</t>
  </si>
  <si>
    <t>Dr. Ravy Borges</t>
  </si>
  <si>
    <t>Dra. Sofia Camargo</t>
  </si>
  <si>
    <t>Lorenzo da Cruz</t>
  </si>
  <si>
    <t>Sra. Julia da Costa</t>
  </si>
  <si>
    <t>Dr. Miguel Cavalcanti</t>
  </si>
  <si>
    <t>Breno da Costa</t>
  </si>
  <si>
    <t>Lavínia Farias</t>
  </si>
  <si>
    <t>Eloá Costela</t>
  </si>
  <si>
    <t>Valentina Silveira</t>
  </si>
  <si>
    <t>Luiz Fernando Ribeiro</t>
  </si>
  <si>
    <t>Juliana Siqueira</t>
  </si>
  <si>
    <t>Maria Luísa Fernandes</t>
  </si>
  <si>
    <t>Cecilia Novaes</t>
  </si>
  <si>
    <t>Maria Cecília Araújo</t>
  </si>
  <si>
    <t>Thiago Silveira</t>
  </si>
  <si>
    <t>Sr. Miguel Pinto</t>
  </si>
  <si>
    <t>Gael Henrique Porto</t>
  </si>
  <si>
    <t>Calebe Vieira</t>
  </si>
  <si>
    <t>Mateus Brito</t>
  </si>
  <si>
    <t>Breno Borges</t>
  </si>
  <si>
    <t>Srta. Marcela Macedo</t>
  </si>
  <si>
    <t>Sra. Ana Vitória Fernandes</t>
  </si>
  <si>
    <t>Leonardo Vasconcelos</t>
  </si>
  <si>
    <t>Srta. Bianca Pinto</t>
  </si>
  <si>
    <t>Sr. Gabriel Rezende</t>
  </si>
  <si>
    <t>Dr. Marcelo Cavalcante</t>
  </si>
  <si>
    <t>Davi Miguel Siqueira</t>
  </si>
  <si>
    <t>Stella da Rocha</t>
  </si>
  <si>
    <t>Bella Peixoto</t>
  </si>
  <si>
    <t>Srta. Isis Costa</t>
  </si>
  <si>
    <t>Dra. Ayla Azevedo</t>
  </si>
  <si>
    <t>Vitor Hugo Moreira</t>
  </si>
  <si>
    <t>Agatha da Rosa</t>
  </si>
  <si>
    <t>Anthony Gabriel da Conceição</t>
  </si>
  <si>
    <t>Jade Vargas</t>
  </si>
  <si>
    <t>Pietro Silveira</t>
  </si>
  <si>
    <t>Olívia Silveira</t>
  </si>
  <si>
    <t>Vitor Gabriel Guerra</t>
  </si>
  <si>
    <t>Gustavo Henrique Castro</t>
  </si>
  <si>
    <t>Giovanna Porto</t>
  </si>
  <si>
    <t>Dra. Gabrielly Duarte</t>
  </si>
  <si>
    <t>Maria Nogueira</t>
  </si>
  <si>
    <t>Sr. Juan Sales</t>
  </si>
  <si>
    <t>Rhavi da Paz</t>
  </si>
  <si>
    <t>João Rocha</t>
  </si>
  <si>
    <t>Júlia Vasconcelos</t>
  </si>
  <si>
    <t>Cauê Correia</t>
  </si>
  <si>
    <t>Milena Gomes</t>
  </si>
  <si>
    <t>Dr. Mateus Vasconcelos</t>
  </si>
  <si>
    <t>Guilherme Almeida</t>
  </si>
  <si>
    <t>Sra. Lorena Duarte</t>
  </si>
  <si>
    <t>Antony da Conceição</t>
  </si>
  <si>
    <t>Sr. Enzo Gabriel Novaes</t>
  </si>
  <si>
    <t>Amanda Oliveira</t>
  </si>
  <si>
    <t>Bryan Macedo</t>
  </si>
  <si>
    <t>Luiz Miguel Cirino</t>
  </si>
  <si>
    <t>Vitor Macedo</t>
  </si>
  <si>
    <t>Dra. Maria Julia Brito</t>
  </si>
  <si>
    <t>Sarah Cirino</t>
  </si>
  <si>
    <t>Srta. Ana Julia Araújo</t>
  </si>
  <si>
    <t>Liam da Conceição</t>
  </si>
  <si>
    <t>Emanuelly Melo</t>
  </si>
  <si>
    <t>Rhavi Vasconcelos</t>
  </si>
  <si>
    <t>Eduarda Almeida</t>
  </si>
  <si>
    <t>Dr. Rodrigo Correia</t>
  </si>
  <si>
    <t>Isis Marques</t>
  </si>
  <si>
    <t>Joaquim Duarte</t>
  </si>
  <si>
    <t>Rebeca Machado</t>
  </si>
  <si>
    <t>Lucas Santos</t>
  </si>
  <si>
    <t>Dra. Ísis Marques</t>
  </si>
  <si>
    <t>Luiz Fernando das Neves</t>
  </si>
  <si>
    <t>Natália Câmara</t>
  </si>
  <si>
    <t>Arthur Carvalho</t>
  </si>
  <si>
    <t>Yago Camargo</t>
  </si>
  <si>
    <t>Maria Luísa Gomes</t>
  </si>
  <si>
    <t>Alice Rios</t>
  </si>
  <si>
    <t>Lucas Costa</t>
  </si>
  <si>
    <t>Isabella Rodrigues</t>
  </si>
  <si>
    <t>Luiz Otávio da Paz</t>
  </si>
  <si>
    <t>Srta. Maria Helena Correia</t>
  </si>
  <si>
    <t>Dr. Levi Azevedo</t>
  </si>
  <si>
    <t>Eloá Cirino</t>
  </si>
  <si>
    <t>Bárbara Barbosa</t>
  </si>
  <si>
    <t>Catarina Martins</t>
  </si>
  <si>
    <t>Calebe Nogueira</t>
  </si>
  <si>
    <t>Kevin Souza</t>
  </si>
  <si>
    <t>Ayla Silva</t>
  </si>
  <si>
    <t>Sra. Maria Helena Costa</t>
  </si>
  <si>
    <t>Emanuella Barbosa</t>
  </si>
  <si>
    <t>Dr. André Araújo</t>
  </si>
  <si>
    <t>Dr. Luigi Mendes</t>
  </si>
  <si>
    <t>Lucas Moura</t>
  </si>
  <si>
    <t>Sra. Ester Sá</t>
  </si>
  <si>
    <t>Breno das Neves</t>
  </si>
  <si>
    <t>Emanuella Jesus</t>
  </si>
  <si>
    <t>Lorena da Luz</t>
  </si>
  <si>
    <t>João Guilherme Gomes</t>
  </si>
  <si>
    <t>Sra. Gabrielly Camargo</t>
  </si>
  <si>
    <t>Sr. Theodoro Moraes</t>
  </si>
  <si>
    <t>Heloísa Azevedo</t>
  </si>
  <si>
    <t>Ana Luiza Novais</t>
  </si>
  <si>
    <t>Davi Miguel Vargas</t>
  </si>
  <si>
    <t>Vitor Pinto</t>
  </si>
  <si>
    <t>Srta. Nicole Barbosa</t>
  </si>
  <si>
    <t>Camila Azevedo</t>
  </si>
  <si>
    <t>Srta. Maria Laura Rios</t>
  </si>
  <si>
    <t>Laís Lima</t>
  </si>
  <si>
    <t>Dr. Alexandre Albuquerque</t>
  </si>
  <si>
    <t>Mariane Barros</t>
  </si>
  <si>
    <t>Bruna Cassiano</t>
  </si>
  <si>
    <t>Srta. Gabriela Martins</t>
  </si>
  <si>
    <t>Elisa da Costa</t>
  </si>
  <si>
    <t>Helena Cavalcanti</t>
  </si>
  <si>
    <t>Sara Ribeiro</t>
  </si>
  <si>
    <t>Sr. João Pedro Camargo</t>
  </si>
  <si>
    <t>Isaque da Luz</t>
  </si>
  <si>
    <t>Catarina Teixeira</t>
  </si>
  <si>
    <t>Sr. João Oliveira</t>
  </si>
  <si>
    <t>Dr. Marcelo Castro</t>
  </si>
  <si>
    <t>Sr. Léo Araújo</t>
  </si>
  <si>
    <t>Isis Freitas</t>
  </si>
  <si>
    <t>Luiza Mendes</t>
  </si>
  <si>
    <t>Dr. Cauã Casa Grande</t>
  </si>
  <si>
    <t>Dr. Pedro Miguel Pastor</t>
  </si>
  <si>
    <t>Cecília Santos</t>
  </si>
  <si>
    <t>Carolina Fogaça</t>
  </si>
  <si>
    <t>Sr. André Camargo</t>
  </si>
  <si>
    <t>Augusto Cardoso</t>
  </si>
  <si>
    <t>Sra. Ana Liz Pacheco</t>
  </si>
  <si>
    <t>Ian Siqueira</t>
  </si>
  <si>
    <t>Dr. Matteo Albuquerque</t>
  </si>
  <si>
    <t>Diego Jesus</t>
  </si>
  <si>
    <t>João Felipe Duarte</t>
  </si>
  <si>
    <t>Srta. Sarah Andrade</t>
  </si>
  <si>
    <t>Maria Clara Pimenta</t>
  </si>
  <si>
    <t>Dr. Kaique Mendonça</t>
  </si>
  <si>
    <t>Sr. Paulo da Rosa</t>
  </si>
  <si>
    <t>Levi Souza</t>
  </si>
  <si>
    <t>Sr. Pedro Marques</t>
  </si>
  <si>
    <t>Sr. Calebe Porto</t>
  </si>
  <si>
    <t>Rael Freitas</t>
  </si>
  <si>
    <t>Caio Barros</t>
  </si>
  <si>
    <t>Sr. Henry Gabriel Montenegro</t>
  </si>
  <si>
    <t>Dra. Milena Marques</t>
  </si>
  <si>
    <t>Sra. Zoe Brito</t>
  </si>
  <si>
    <t>Davi Lucca Guerra</t>
  </si>
  <si>
    <t>Alexandre Fernandes</t>
  </si>
  <si>
    <t>Maria Luiza Aragão</t>
  </si>
  <si>
    <t>Mariah Cavalcante</t>
  </si>
  <si>
    <t>Milena Ribeiro</t>
  </si>
  <si>
    <t>Dr. Miguel Moreira</t>
  </si>
  <si>
    <t>Dr. Benjamim Vasconcelos</t>
  </si>
  <si>
    <t>Sr. Benício Pereira</t>
  </si>
  <si>
    <t>Dra. Ana Sophia Araújo</t>
  </si>
  <si>
    <t>Catarina Pastor</t>
  </si>
  <si>
    <t>Sr. Davi Luiz Pastor</t>
  </si>
  <si>
    <t>Dr. Erick Martins</t>
  </si>
  <si>
    <t>Amanda Silva</t>
  </si>
  <si>
    <t>Zoe Rocha</t>
  </si>
  <si>
    <t>Felipe Borges</t>
  </si>
  <si>
    <t>Antônio da Paz</t>
  </si>
  <si>
    <t>Cauê Sampaio</t>
  </si>
  <si>
    <t>Isaque Pastor</t>
  </si>
  <si>
    <t>Leonardo Guerra</t>
  </si>
  <si>
    <t>Sra. Carolina Duarte</t>
  </si>
  <si>
    <t>Letícia das Neves</t>
  </si>
  <si>
    <t>Dr. Cauê Abreu</t>
  </si>
  <si>
    <t>Enrico Barbosa</t>
  </si>
  <si>
    <t>Lucca Macedo</t>
  </si>
  <si>
    <t>Alana Rocha</t>
  </si>
  <si>
    <t>Dr. Mathias Novais</t>
  </si>
  <si>
    <t>Rebeca Azevedo</t>
  </si>
  <si>
    <t>Dra. Allana Nascimento</t>
  </si>
  <si>
    <t>Sr. Apollo Sales</t>
  </si>
  <si>
    <t>Dr. Diego Leão</t>
  </si>
  <si>
    <t>Sabrina da Mota</t>
  </si>
  <si>
    <t>Sra. Caroline Sousa</t>
  </si>
  <si>
    <t>Sra. Rafaela Campos</t>
  </si>
  <si>
    <t>Ana Julia das Neves</t>
  </si>
  <si>
    <t>Dra. Rebeca Farias</t>
  </si>
  <si>
    <t>Luana Fonseca</t>
  </si>
  <si>
    <t>Bella Dias</t>
  </si>
  <si>
    <t>Fernanda Pires</t>
  </si>
  <si>
    <t>Gustavo Vieira</t>
  </si>
  <si>
    <t>Dra. Manuela Freitas</t>
  </si>
  <si>
    <t>Srta. Luísa Melo</t>
  </si>
  <si>
    <t>Enzo Gabriel Santos</t>
  </si>
  <si>
    <t>Sra. Bella Castro</t>
  </si>
  <si>
    <t>Luiz Fernando Oliveira</t>
  </si>
  <si>
    <t>Sra. Maria Julia Pacheco</t>
  </si>
  <si>
    <t>Agatha Jesus</t>
  </si>
  <si>
    <t>Dra. Fernanda Albuquerque</t>
  </si>
  <si>
    <t>Eloá Lopes</t>
  </si>
  <si>
    <t>João Miguel Sampaio</t>
  </si>
  <si>
    <t>Miguel da Paz</t>
  </si>
  <si>
    <t>Diego Sousa</t>
  </si>
  <si>
    <t>Marcela Duarte</t>
  </si>
  <si>
    <t>Rafael Jesus</t>
  </si>
  <si>
    <t>Alexia Garcia</t>
  </si>
  <si>
    <t>Sr. Cauã Sales</t>
  </si>
  <si>
    <t>Sra. Cecília Caldeira</t>
  </si>
  <si>
    <t>Ana Beatriz Gomes</t>
  </si>
  <si>
    <t>Henry Rocha</t>
  </si>
  <si>
    <t>Isabelly Vargas</t>
  </si>
  <si>
    <t>Maysa Rezende</t>
  </si>
  <si>
    <t>Laura Rocha</t>
  </si>
  <si>
    <t>Srta. Carolina Martins</t>
  </si>
  <si>
    <t>Dr. João Gabriel Cassiano</t>
  </si>
  <si>
    <t>Ísis Caldeira</t>
  </si>
  <si>
    <t>Dr. Raul Araújo</t>
  </si>
  <si>
    <t>Sr. Leonardo Gonçalves</t>
  </si>
  <si>
    <t>Diego Cavalcanti</t>
  </si>
  <si>
    <t>Luna Rios</t>
  </si>
  <si>
    <t>Luiz Otávio Cavalcante</t>
  </si>
  <si>
    <t>Luiz Henrique Costa</t>
  </si>
  <si>
    <t>Isis Vargas</t>
  </si>
  <si>
    <t>Sr. Mathias Aparecida</t>
  </si>
  <si>
    <t>Léo Mendes</t>
  </si>
  <si>
    <t>Srta. Liz Melo</t>
  </si>
  <si>
    <t>Renan Montenegro</t>
  </si>
  <si>
    <t>Lucas Gabriel Câmara</t>
  </si>
  <si>
    <t>Maria Luísa Vargas</t>
  </si>
  <si>
    <t>Nicolas Silveira</t>
  </si>
  <si>
    <t>Maria Clara Rezende</t>
  </si>
  <si>
    <t>Ana Beatriz Garcia</t>
  </si>
  <si>
    <t>Maria Helena Lima</t>
  </si>
  <si>
    <t>João Miguel Jesus</t>
  </si>
  <si>
    <t>Isabela Moura</t>
  </si>
  <si>
    <t>Gustavo Vargas</t>
  </si>
  <si>
    <t>Thiago Pereira</t>
  </si>
  <si>
    <t>Larissa Ramos</t>
  </si>
  <si>
    <t>Luigi Nascimento</t>
  </si>
  <si>
    <t>Apollo Fonseca</t>
  </si>
  <si>
    <t>Srta. Cecília da Mata</t>
  </si>
  <si>
    <t>Thales Rodrigues</t>
  </si>
  <si>
    <t>Dra. Manuela Vargas</t>
  </si>
  <si>
    <t>Ana Liz Caldeira</t>
  </si>
  <si>
    <t>Rodrigo da Cunha</t>
  </si>
  <si>
    <t>Srta. Maria Eduarda Barros</t>
  </si>
  <si>
    <t>Murilo da Cruz</t>
  </si>
  <si>
    <t>Ryan Melo</t>
  </si>
  <si>
    <t>Sr. Rafael Camargo</t>
  </si>
  <si>
    <t>Ágatha Dias</t>
  </si>
  <si>
    <t>Agatha Oliveira</t>
  </si>
  <si>
    <t>Eloah Mendes</t>
  </si>
  <si>
    <t>Erick Nunes</t>
  </si>
  <si>
    <t>Maria Fernanda Azevedo</t>
  </si>
  <si>
    <t>Emanuella Rodrigues</t>
  </si>
  <si>
    <t>Dra. Emanuella Vieira</t>
  </si>
  <si>
    <t>Marcelo Cunha</t>
  </si>
  <si>
    <t>Sr. Arthur Miguel Aparecida</t>
  </si>
  <si>
    <t>Benício Duarte</t>
  </si>
  <si>
    <t>Sr. Francisco Rodrigues</t>
  </si>
  <si>
    <t>Sra. Liz Guerra</t>
  </si>
  <si>
    <t>Maya Machado</t>
  </si>
  <si>
    <t>Sofia Castro</t>
  </si>
  <si>
    <t>Maria Liz Farias</t>
  </si>
  <si>
    <t>Dr. Eduardo Rocha</t>
  </si>
  <si>
    <t>Oliver Silva</t>
  </si>
  <si>
    <t>Benjamim Freitas</t>
  </si>
  <si>
    <t>Luiz Miguel Gonçalves</t>
  </si>
  <si>
    <t>Srta. Emilly Cirino</t>
  </si>
  <si>
    <t>Dante Sales</t>
  </si>
  <si>
    <t>Marcela Pinto</t>
  </si>
  <si>
    <t>Paulo Fernandes</t>
  </si>
  <si>
    <t>Stephany da Mota</t>
  </si>
  <si>
    <t>Cauã Lima</t>
  </si>
  <si>
    <t>André Campos</t>
  </si>
  <si>
    <t>Davi Lucca Melo</t>
  </si>
  <si>
    <t>Sra. Liz Rodrigues</t>
  </si>
  <si>
    <t>Alana Mendes</t>
  </si>
  <si>
    <t>Bruna Pires</t>
  </si>
  <si>
    <t>Srta. Bella Cirino</t>
  </si>
  <si>
    <t>Vitória Silva</t>
  </si>
  <si>
    <t>Otto Caldeira</t>
  </si>
  <si>
    <t>Sr. Francisco Freitas</t>
  </si>
  <si>
    <t>Beatriz Carvalho</t>
  </si>
  <si>
    <t>Antony Ramos</t>
  </si>
  <si>
    <t>Kaique Novais</t>
  </si>
  <si>
    <t>Sr. Emanuel Lopes</t>
  </si>
  <si>
    <t>Maria Cecília Porto</t>
  </si>
  <si>
    <t>Alexandre Moreira</t>
  </si>
  <si>
    <t>Eloah da Mota</t>
  </si>
  <si>
    <t>Esther da Rocha</t>
  </si>
  <si>
    <t>Sra. Letícia das Neves</t>
  </si>
  <si>
    <t>Srta. Maria Eduarda Cunha</t>
  </si>
  <si>
    <t>Dr. Bryan Freitas</t>
  </si>
  <si>
    <t>Sra. Ana Vitória Jesus</t>
  </si>
  <si>
    <t>Beatriz Ferreira</t>
  </si>
  <si>
    <t>André Câmara</t>
  </si>
  <si>
    <t>Vitor Fogaça</t>
  </si>
  <si>
    <t>Dr. Joaquim Sá</t>
  </si>
  <si>
    <t>Sra. Mariana Cardoso</t>
  </si>
  <si>
    <t>Erick da Conceição</t>
  </si>
  <si>
    <t>Theo Andrade</t>
  </si>
  <si>
    <t>Sr. Fernando Silveira</t>
  </si>
  <si>
    <t>Dra. Maria Isis da Cruz</t>
  </si>
  <si>
    <t>Mariah Pereira</t>
  </si>
  <si>
    <t>Dante Nascimento</t>
  </si>
  <si>
    <t>Asafe Campos</t>
  </si>
  <si>
    <t>Aurora Peixoto</t>
  </si>
  <si>
    <t>Otto da Mota</t>
  </si>
  <si>
    <t>Maria Rodrigues</t>
  </si>
  <si>
    <t>Dr. Apollo Campos</t>
  </si>
  <si>
    <t>Dra. Sophia Albuquerque</t>
  </si>
  <si>
    <t>Julia Carvalho</t>
  </si>
  <si>
    <t>Dr. Benjamim Silva</t>
  </si>
  <si>
    <t>Maya Barbosa</t>
  </si>
  <si>
    <t>Théo Monteiro</t>
  </si>
  <si>
    <t>Sr. Isaac Pastor</t>
  </si>
  <si>
    <t>Ísis Barbosa</t>
  </si>
  <si>
    <t>Dra. Sophie Lopes</t>
  </si>
  <si>
    <t>Maria Fernanda Duarte</t>
  </si>
  <si>
    <t>Dr. Dom Cassiano</t>
  </si>
  <si>
    <t>Yan Aparecida</t>
  </si>
  <si>
    <t>Juliana Sales</t>
  </si>
  <si>
    <t>Augusto Nascimento</t>
  </si>
  <si>
    <t>Dr. Eduardo da Mota</t>
  </si>
  <si>
    <t>Sra. Sophie Moura</t>
  </si>
  <si>
    <t>Srta. Ana Liz Guerra</t>
  </si>
  <si>
    <t>Vitor Hugo Ferreira</t>
  </si>
  <si>
    <t>Marina Jesus</t>
  </si>
  <si>
    <t>Nina da Conceição</t>
  </si>
  <si>
    <t>Sra. Stella da Rosa</t>
  </si>
  <si>
    <t>Antônio Freitas</t>
  </si>
  <si>
    <t>Clara Pastor</t>
  </si>
  <si>
    <t>Antonella Nascimento</t>
  </si>
  <si>
    <t>Hadassa Siqueira</t>
  </si>
  <si>
    <t>Sr. Vitor Martins</t>
  </si>
  <si>
    <t>Asafe Macedo</t>
  </si>
  <si>
    <t>Caroline Almeida</t>
  </si>
  <si>
    <t>Dr. Luiz Otávio Vargas</t>
  </si>
  <si>
    <t>Davi Luiz Borges</t>
  </si>
  <si>
    <t>Dra. Bárbara Ramos</t>
  </si>
  <si>
    <t>Ana Beatriz Silveira</t>
  </si>
  <si>
    <t>Alícia Cardoso</t>
  </si>
  <si>
    <t>Ana Vitória Casa Grande</t>
  </si>
  <si>
    <t>Srta. Pietra Alves</t>
  </si>
  <si>
    <t>João Lucas Fonseca</t>
  </si>
  <si>
    <t>Maria Sophia Câmara</t>
  </si>
  <si>
    <t>Davi Lucas Sousa</t>
  </si>
  <si>
    <t>Sra. Cecília Campos</t>
  </si>
  <si>
    <t>Bryan Pinto</t>
  </si>
  <si>
    <t>Ana Carolina Alves</t>
  </si>
  <si>
    <t>Dra. Eduarda Nunes</t>
  </si>
  <si>
    <t>Dra. Maysa Aragão</t>
  </si>
  <si>
    <t>Helena das Neves</t>
  </si>
  <si>
    <t>Eloah da Conceição</t>
  </si>
  <si>
    <t>Ravy Fonseca</t>
  </si>
  <si>
    <t>Murilo Fernandes</t>
  </si>
  <si>
    <t>Amanda Vieira</t>
  </si>
  <si>
    <t>Dr. Augusto Nogueira</t>
  </si>
  <si>
    <t>Ísis Ferreira</t>
  </si>
  <si>
    <t>Dr. Gustavo Henrique da Mata</t>
  </si>
  <si>
    <t>Dr. Felipe Oliveira</t>
  </si>
  <si>
    <t>Asafe Araújo</t>
  </si>
  <si>
    <t>Lorena Santos</t>
  </si>
  <si>
    <t>Isabelly Moura</t>
  </si>
  <si>
    <t>Noah Gomes</t>
  </si>
  <si>
    <t>Ana Araújo</t>
  </si>
  <si>
    <t>Dr. Henry Gabriel Gomes</t>
  </si>
  <si>
    <t>Sra. Heloísa Sales</t>
  </si>
  <si>
    <t>Lucas Sales</t>
  </si>
  <si>
    <t>Ana Correia</t>
  </si>
  <si>
    <t>Mirella Leão</t>
  </si>
  <si>
    <t>Maria Santos</t>
  </si>
  <si>
    <t>Guilherme Rios</t>
  </si>
  <si>
    <t>Mateus Montenegro</t>
  </si>
  <si>
    <t>Sr. Asafe Mendes</t>
  </si>
  <si>
    <t>Leonardo Abreu</t>
  </si>
  <si>
    <t>Dra. Maria Fernanda Fernandes</t>
  </si>
  <si>
    <t>Yasmin Brito</t>
  </si>
  <si>
    <t>Sr. Leandro Pacheco</t>
  </si>
  <si>
    <t>Isabelly Viana</t>
  </si>
  <si>
    <t>Diego da Mota</t>
  </si>
  <si>
    <t>Bernardo Barbosa</t>
  </si>
  <si>
    <t>Gabrielly Moura</t>
  </si>
  <si>
    <t>Luiz Felipe Fogaça</t>
  </si>
  <si>
    <t>Ana Liz Santos</t>
  </si>
  <si>
    <t>Sra. Cecília Costela</t>
  </si>
  <si>
    <t>João Felipe Fogaça</t>
  </si>
  <si>
    <t>Natália Garcia</t>
  </si>
  <si>
    <t>Sr. Antônio Pacheco</t>
  </si>
  <si>
    <t>João Vitor Farias</t>
  </si>
  <si>
    <t>Alice Peixoto</t>
  </si>
  <si>
    <t>Srta. Ana Cecília Cassiano</t>
  </si>
  <si>
    <t>José Pedro Pastor</t>
  </si>
  <si>
    <t>Dante Barros</t>
  </si>
  <si>
    <t>Dr. Vicente Moreira</t>
  </si>
  <si>
    <t>Isis Sá</t>
  </si>
  <si>
    <t>Dra. Ana Lívia das Neves</t>
  </si>
  <si>
    <t>Sr. Ryan Costa</t>
  </si>
  <si>
    <t>Dr. Rhavi Fernandes</t>
  </si>
  <si>
    <t>Josué Fonseca</t>
  </si>
  <si>
    <t>Ana Cecília Ribeiro</t>
  </si>
  <si>
    <t>Eduarda Mendonça</t>
  </si>
  <si>
    <t>Josué Silva</t>
  </si>
  <si>
    <t>Noah Moreira</t>
  </si>
  <si>
    <t>Nicolas Costa</t>
  </si>
  <si>
    <t>Mirella Peixoto</t>
  </si>
  <si>
    <t>Dra. Olivia das Neves</t>
  </si>
  <si>
    <t>Marcos Vinicius Araújo</t>
  </si>
  <si>
    <t>Srta. Kamilly Novaes</t>
  </si>
  <si>
    <t>Alice Castro</t>
  </si>
  <si>
    <t>Lunna Peixoto</t>
  </si>
  <si>
    <t>Bruno Fonseca</t>
  </si>
  <si>
    <t>Luiz Henrique Nunes</t>
  </si>
  <si>
    <t>Bento Rios</t>
  </si>
  <si>
    <t>Bella Leão</t>
  </si>
  <si>
    <t>Srta. Ana Lívia Ramos</t>
  </si>
  <si>
    <t>Maria Cecília Cavalcante</t>
  </si>
  <si>
    <t>Sr. Enrico Monteiro</t>
  </si>
  <si>
    <t>Sra. Nicole da Mota</t>
  </si>
  <si>
    <t>Eloah Araújo</t>
  </si>
  <si>
    <t>Nathan Brito</t>
  </si>
  <si>
    <t>Paulo da Rosa</t>
  </si>
  <si>
    <t>Bruno Brito</t>
  </si>
  <si>
    <t>Mathias Dias</t>
  </si>
  <si>
    <t>Dr. Luiz Felipe Porto</t>
  </si>
  <si>
    <t>Caleb Campos</t>
  </si>
  <si>
    <t>Ana Julia Vargas</t>
  </si>
  <si>
    <t>Srta. Cecilia Ribeiro</t>
  </si>
  <si>
    <t>Antônio Camargo</t>
  </si>
  <si>
    <t>Alice Cirino</t>
  </si>
  <si>
    <t>Ana Júlia Souza</t>
  </si>
  <si>
    <t>Vitor Hugo Silveira</t>
  </si>
  <si>
    <t>Sr. Luiz Miguel Câmara</t>
  </si>
  <si>
    <t>Heloisa Silva</t>
  </si>
  <si>
    <t>Calebe Freitas</t>
  </si>
  <si>
    <t>Ágatha Novaes</t>
  </si>
  <si>
    <t>Lorena Andrade</t>
  </si>
  <si>
    <t>Sr. Bryan Gomes</t>
  </si>
  <si>
    <t>Maria Eduarda Sales</t>
  </si>
  <si>
    <t>Dr. Lorenzo Nogueira</t>
  </si>
  <si>
    <t>Liz Marques</t>
  </si>
  <si>
    <t>Davi Miguel Sá</t>
  </si>
  <si>
    <t>Renan Pires</t>
  </si>
  <si>
    <t>Mathias Camargo</t>
  </si>
  <si>
    <t>Daniela Fonseca</t>
  </si>
  <si>
    <t>Dra. Ana Pires</t>
  </si>
  <si>
    <t>Sra. Daniela Moreira</t>
  </si>
  <si>
    <t>Aylla Brito</t>
  </si>
  <si>
    <t>Manuella Souza</t>
  </si>
  <si>
    <t>Luara Montenegro</t>
  </si>
  <si>
    <t>Ravi Câmara</t>
  </si>
  <si>
    <t>Dr. João Felipe da Mota</t>
  </si>
  <si>
    <t>Felipe Rodrigues</t>
  </si>
  <si>
    <t>Miguel Costa</t>
  </si>
  <si>
    <t>Dra. Ana Luiza da Mota</t>
  </si>
  <si>
    <t>Sra. Jade Barros</t>
  </si>
  <si>
    <t>Natália Pires</t>
  </si>
  <si>
    <t>Léo da Luz</t>
  </si>
  <si>
    <t>Sr. Marcos Vinicius Freitas</t>
  </si>
  <si>
    <t>Cauê Dias</t>
  </si>
  <si>
    <t>Sara Albuquerque</t>
  </si>
  <si>
    <t>Benjamim Moura</t>
  </si>
  <si>
    <t>Esther Peixoto</t>
  </si>
  <si>
    <t>Raul Vargas</t>
  </si>
  <si>
    <t>João Pedro Mendonça</t>
  </si>
  <si>
    <t>Nicolas Rios</t>
  </si>
  <si>
    <t>Sr. Matheus Casa Grande</t>
  </si>
  <si>
    <t>Paulo Aragão</t>
  </si>
  <si>
    <t>Sara Nascimento</t>
  </si>
  <si>
    <t>Luiz Otávio Costa</t>
  </si>
  <si>
    <t>Melina Pereira</t>
  </si>
  <si>
    <t>Aylla Cirino</t>
  </si>
  <si>
    <t>Benjamim Costa</t>
  </si>
  <si>
    <t>Dra. Sabrina Campos</t>
  </si>
  <si>
    <t>Eloá da Mata</t>
  </si>
  <si>
    <t>Dr. Léo Vargas</t>
  </si>
  <si>
    <t>Noah Rezende</t>
  </si>
  <si>
    <t>Sarah Vieira</t>
  </si>
  <si>
    <t>Emanuel Freitas</t>
  </si>
  <si>
    <t>Sr. Antônio Silveira</t>
  </si>
  <si>
    <t>Sr. Alexandre Moura</t>
  </si>
  <si>
    <t>Dra. Carolina Duarte</t>
  </si>
  <si>
    <t>Leonardo Dias</t>
  </si>
  <si>
    <t>Murilo Oliveira</t>
  </si>
  <si>
    <t>Ágatha Aragão</t>
  </si>
  <si>
    <t>Srta. Maria Eduarda Lima</t>
  </si>
  <si>
    <t>Maria Luiza Jesus</t>
  </si>
  <si>
    <t>Dr. Marcelo Alves</t>
  </si>
  <si>
    <t>José Miguel Jesus</t>
  </si>
  <si>
    <t>Dr. Kevin da Cruz</t>
  </si>
  <si>
    <t>Dra. Isabella Fonseca</t>
  </si>
  <si>
    <t>Srta. Maya Cardoso</t>
  </si>
  <si>
    <t>Otávio Siqueira</t>
  </si>
  <si>
    <t>Clara Moraes</t>
  </si>
  <si>
    <t>Ravi Lucca Teixeira</t>
  </si>
  <si>
    <t>Sara da Conceição</t>
  </si>
  <si>
    <t>Mirella Duarte</t>
  </si>
  <si>
    <t>Isabelly Sales</t>
  </si>
  <si>
    <t>Sr. Rodrigo Abreu</t>
  </si>
  <si>
    <t>Srta. Lunna Sousa</t>
  </si>
  <si>
    <t>Valentina Cirino</t>
  </si>
  <si>
    <t>Dra. Alice Aragão</t>
  </si>
  <si>
    <t>André Garcia</t>
  </si>
  <si>
    <t>Théo Borges</t>
  </si>
  <si>
    <t>Ravy Sales</t>
  </si>
  <si>
    <t>Sr. Bernardo Silva</t>
  </si>
  <si>
    <t>Sr. Luiz Miguel Peixoto</t>
  </si>
  <si>
    <t>Sr. Emanuel da Luz</t>
  </si>
  <si>
    <t>Sr. Thales Leão</t>
  </si>
  <si>
    <t>Dra. Ana Sophia Aparecida</t>
  </si>
  <si>
    <t>Maria Clara Marques</t>
  </si>
  <si>
    <t>Srta. Maria Clara Pimenta</t>
  </si>
  <si>
    <t>Sophie Silveira</t>
  </si>
  <si>
    <t>Paulo Correia</t>
  </si>
  <si>
    <t>Murilo Ramos</t>
  </si>
  <si>
    <t>Arthur Miguel da Rocha</t>
  </si>
  <si>
    <t>Sr. Léo Fonseca</t>
  </si>
  <si>
    <t>Srta. Eloá Abreu</t>
  </si>
  <si>
    <t>Diogo da Mata</t>
  </si>
  <si>
    <t>Otto Moreira</t>
  </si>
  <si>
    <t>Dr. Daniel Moura</t>
  </si>
  <si>
    <t>Dra. Heloisa Moraes</t>
  </si>
  <si>
    <t>Daniel Andrade</t>
  </si>
  <si>
    <t>Dr. Guilherme Rezende</t>
  </si>
  <si>
    <t>Cauê Pereira</t>
  </si>
  <si>
    <t>Caleb Nascimento</t>
  </si>
  <si>
    <t>Fernanda da Mota</t>
  </si>
  <si>
    <t>Ester Nunes</t>
  </si>
  <si>
    <t>Srta. Camila Ribeiro</t>
  </si>
  <si>
    <t>Francisco Marques</t>
  </si>
  <si>
    <t>Jade Carvalho</t>
  </si>
  <si>
    <t>Léo da Conceição</t>
  </si>
  <si>
    <t>Amanda Marques</t>
  </si>
  <si>
    <t>Sofia Araújo</t>
  </si>
  <si>
    <t>Henry Ribeiro</t>
  </si>
  <si>
    <t>Lara Marques</t>
  </si>
  <si>
    <t>Esther Pastor</t>
  </si>
  <si>
    <t>João Melo</t>
  </si>
  <si>
    <t>Sr. Samuel Alves</t>
  </si>
  <si>
    <t>Henry Duarte</t>
  </si>
  <si>
    <t>Dr. Rodrigo Barros</t>
  </si>
  <si>
    <t>Dr. Rael Cavalcante</t>
  </si>
  <si>
    <t>Fernanda Abreu</t>
  </si>
  <si>
    <t>Eduardo Pires</t>
  </si>
  <si>
    <t>Mathias Nascimento</t>
  </si>
  <si>
    <t>Dr. Caio Novais</t>
  </si>
  <si>
    <t>Lavínia Porto</t>
  </si>
  <si>
    <t>Vinicius Alves</t>
  </si>
  <si>
    <t>Sr. Dom Nunes</t>
  </si>
  <si>
    <t>Srta. Lunna Carvalho</t>
  </si>
  <si>
    <t>Luan Ribeiro</t>
  </si>
  <si>
    <t>Sr. Marcos Vinicius da Conceição</t>
  </si>
  <si>
    <t>Sr. Miguel Jesus</t>
  </si>
  <si>
    <t>Dr. Marcelo Camargo</t>
  </si>
  <si>
    <t>Dr. Diogo Carvalho</t>
  </si>
  <si>
    <t>Ana Liz Gomes</t>
  </si>
  <si>
    <t>Maria Liz Almeida</t>
  </si>
  <si>
    <t>Ravi Cassiano</t>
  </si>
  <si>
    <t>João Guilherme Freitas</t>
  </si>
  <si>
    <t>Dr. Pedro Henrique da Cruz</t>
  </si>
  <si>
    <t>André Ribeiro</t>
  </si>
  <si>
    <t>Arthur Silveira</t>
  </si>
  <si>
    <t>Rhavi Alves</t>
  </si>
  <si>
    <t>Benício Souza</t>
  </si>
  <si>
    <t>Sr. Léo Andrade</t>
  </si>
  <si>
    <t>Marcelo da Mata</t>
  </si>
  <si>
    <t>Yuri Aragão</t>
  </si>
  <si>
    <t>Manuela Alves</t>
  </si>
  <si>
    <t>Lunna Novaes</t>
  </si>
  <si>
    <t>Gael Guerra</t>
  </si>
  <si>
    <t>Sr. Pedro Garcia</t>
  </si>
  <si>
    <t>Júlia Abreu</t>
  </si>
  <si>
    <t>Julia Araújo</t>
  </si>
  <si>
    <t>Ana Liz Moura</t>
  </si>
  <si>
    <t>Bryan Gonçalves</t>
  </si>
  <si>
    <t>Eloah Moura</t>
  </si>
  <si>
    <t>Sr. Liam Freitas</t>
  </si>
  <si>
    <t>Sra. Lorena Cunha</t>
  </si>
  <si>
    <t>Amanda Abreu</t>
  </si>
  <si>
    <t>Gael Freitas</t>
  </si>
  <si>
    <t>Ravy Almeida</t>
  </si>
  <si>
    <t>Daniela Oliveira</t>
  </si>
  <si>
    <t>Sr. Noah Martins</t>
  </si>
  <si>
    <t>Thales Lopes</t>
  </si>
  <si>
    <t>Sr. Gustavo Cavalcante</t>
  </si>
  <si>
    <t>Dra. Evelyn Macedo</t>
  </si>
  <si>
    <t>Juliana da Cruz</t>
  </si>
  <si>
    <t>Srta. Heloisa Cardoso</t>
  </si>
  <si>
    <t>Dra. Luna Barbosa</t>
  </si>
  <si>
    <t>Dra. Maria Cecília Moraes</t>
  </si>
  <si>
    <t>Kaique Mendes</t>
  </si>
  <si>
    <t>Dra. Camila Caldeira</t>
  </si>
  <si>
    <t>Stella Campos</t>
  </si>
  <si>
    <t>Dr. Vitor Hugo Moreira</t>
  </si>
  <si>
    <t>Srta. Olívia Lopes</t>
  </si>
  <si>
    <t>Sra. Catarina Pires</t>
  </si>
  <si>
    <t>Natália Ramos</t>
  </si>
  <si>
    <t>Alexia Porto</t>
  </si>
  <si>
    <t>Arthur Miguel Marques</t>
  </si>
  <si>
    <t>Maria Clara Abreu</t>
  </si>
  <si>
    <t>Dr. Valentim Rodrigues</t>
  </si>
  <si>
    <t>Dr. Vinícius Vargas</t>
  </si>
  <si>
    <t>Dra. Lavínia Macedo</t>
  </si>
  <si>
    <t>Ana Vitória Ramos</t>
  </si>
  <si>
    <t>Sra. Melissa Albuquerque</t>
  </si>
  <si>
    <t>Alexia Jesus</t>
  </si>
  <si>
    <t>Leonardo Victor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</si>
</sst>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\-&quot;R$&quot;* \ 0###.00"/>
    <numFmt numFmtId="166" formatCode="yyyy\-mm\-dd"/>
  </numFmts>
  <fonts count="9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DE579"/>
      <name val="Aptos Narrow"/>
      <family val="2"/>
      <scheme val="minor"/>
    </font>
    <font>
      <b/>
      <sz val="18"/>
      <color rgb="FF0DE579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585858"/>
        <bgColor indexed="64"/>
      </patternFill>
    </fill>
    <fill>
      <patternFill patternType="solid">
        <fgColor rgb="FF0DE579"/>
        <bgColor indexed="64"/>
      </patternFill>
    </fill>
    <fill>
      <patternFill patternType="solid">
        <fgColor rgb="FF0D0D0D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6EBF2E"/>
        <bgColor indexed="64"/>
      </patternFill>
    </fill>
    <fill>
      <patternFill patternType="solid">
        <fgColor rgb="FF147D11"/>
        <bgColor indexed="64"/>
      </patternFill>
    </fill>
    <fill>
      <patternFill patternType="solid">
        <fgColor rgb="FFDADBDC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3" fillId="0" borderId="0" xfId="0" applyFon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vertical="top" wrapText="1"/>
    </xf>
    <xf numFmtId="9" fontId="0" fillId="0" borderId="0" xfId="3" applyFont="1"/>
    <xf numFmtId="0" fontId="4" fillId="0" borderId="0" xfId="0" applyFont="1"/>
    <xf numFmtId="0" fontId="6" fillId="2" borderId="0" xfId="0" applyFont="1" applyFill="1" applyAlignment="1">
      <alignment vertical="center"/>
    </xf>
    <xf numFmtId="0" fontId="5" fillId="3" borderId="0" xfId="0" applyFont="1" applyFill="1"/>
    <xf numFmtId="0" fontId="0" fillId="6" borderId="0" xfId="0" applyFill="1"/>
    <xf numFmtId="1" fontId="0" fillId="0" borderId="0" xfId="0" applyNumberFormat="1" applyAlignment="1">
      <alignment horizontal="left"/>
    </xf>
    <xf numFmtId="164" fontId="0" fillId="0" borderId="0" xfId="0" applyNumberFormat="1"/>
    <xf numFmtId="0" fontId="8" fillId="0" borderId="0" xfId="0" applyFont="1"/>
    <xf numFmtId="9" fontId="0" fillId="0" borderId="0" xfId="0" applyNumberFormat="1"/>
    <xf numFmtId="0" fontId="3" fillId="7" borderId="2" xfId="0" applyFont="1" applyFill="1" applyBorder="1"/>
    <xf numFmtId="0" fontId="0" fillId="8" borderId="0" xfId="0" applyFill="1"/>
    <xf numFmtId="44" fontId="0" fillId="8" borderId="0" xfId="0" applyNumberFormat="1" applyFill="1"/>
    <xf numFmtId="0" fontId="0" fillId="8" borderId="0" xfId="0" applyFill="1" applyAlignment="1">
      <alignment horizontal="center"/>
    </xf>
    <xf numFmtId="9" fontId="0" fillId="8" borderId="0" xfId="3" applyFont="1" applyFill="1" applyAlignment="1">
      <alignment horizontal="center"/>
    </xf>
    <xf numFmtId="9" fontId="0" fillId="8" borderId="0" xfId="0" applyNumberFormat="1" applyFill="1" applyAlignment="1">
      <alignment horizontal="center"/>
    </xf>
    <xf numFmtId="0" fontId="0" fillId="8" borderId="0" xfId="0" applyFill="1" applyAlignment="1">
      <alignment horizontal="left"/>
    </xf>
    <xf numFmtId="44" fontId="0" fillId="8" borderId="0" xfId="0" applyNumberFormat="1" applyFill="1" applyAlignment="1">
      <alignment horizont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165" fontId="4" fillId="0" borderId="0" xfId="0" applyNumberFormat="1" applyFont="1"/>
    <xf numFmtId="0" fontId="3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0" xfId="1" applyBorder="1"/>
    <xf numFmtId="0" fontId="0" fillId="5" borderId="3" xfId="0" applyFill="1" applyBorder="1"/>
    <xf numFmtId="0" fontId="0" fillId="4" borderId="3" xfId="0" applyFill="1" applyBorder="1"/>
    <xf numFmtId="0" fontId="0" fillId="10" borderId="3" xfId="0" applyFill="1" applyBorder="1"/>
    <xf numFmtId="0" fontId="0" fillId="11" borderId="3" xfId="0" applyFill="1" applyBorder="1"/>
    <xf numFmtId="0" fontId="0" fillId="12" borderId="3" xfId="0" applyFill="1" applyBorder="1"/>
    <xf numFmtId="0" fontId="0" fillId="13" borderId="3" xfId="0" applyFill="1" applyBorder="1"/>
    <xf numFmtId="0" fontId="0" fillId="14" borderId="3" xfId="0" applyFill="1" applyBorder="1"/>
    <xf numFmtId="0" fontId="0" fillId="0" borderId="3" xfId="0" applyBorder="1" applyAlignment="1">
      <alignment horizontal="center" vertical="center"/>
    </xf>
    <xf numFmtId="0" fontId="1" fillId="0" borderId="4" xfId="1" applyBorder="1"/>
    <xf numFmtId="0" fontId="0" fillId="6" borderId="4" xfId="0" applyFill="1" applyBorder="1"/>
    <xf numFmtId="0" fontId="0" fillId="0" borderId="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0" xfId="0" applyFont="1"/>
    <xf numFmtId="0" fontId="3" fillId="15" borderId="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6" borderId="0" xfId="0" applyFill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166" fontId="0" fillId="0" borderId="0" xfId="0" applyNumberFormat="1"/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7" fillId="8" borderId="0" xfId="0" applyFont="1" applyFill="1" applyAlignment="1">
      <alignment horizontal="center" vertical="center" wrapText="1"/>
    </xf>
  </cellXfs>
  <cellStyles count="4">
    <cellStyle name="Moeda" xfId="2" builtinId="4"/>
    <cellStyle name="Normal" xfId="0" builtinId="0"/>
    <cellStyle name="Porcentagem" xfId="3" builtinId="5"/>
    <cellStyle name="Título 1" xfId="1" builtinId="16"/>
  </cellStyles>
  <dxfs count="37">
    <dxf>
      <numFmt numFmtId="34" formatCode="_-&quot;R$&quot;\ * #,##0.00_-;\-&quot;R$&quot;\ * #,##0.00_-;_-&quot;R$&quot;\ * &quot;-&quot;??_-;_-@_-"/>
    </dxf>
    <dxf>
      <numFmt numFmtId="165" formatCode="\-&quot;R$&quot;* \ 0###.00"/>
    </dxf>
    <dxf>
      <font>
        <color rgb="FFFF0000"/>
      </font>
    </dxf>
    <dxf>
      <font>
        <color rgb="FFFF0000"/>
      </font>
    </dxf>
    <dxf>
      <fill>
        <patternFill patternType="none">
          <fgColor indexed="64"/>
          <bgColor indexed="6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 patternType="none">
          <fgColor indexed="64"/>
          <bgColor indexed="6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7" formatCode="0.000000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9" formatCode="dd/mm/yyyy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6" formatCode="yyyy\-mm\-dd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>
          <bgColor theme="0" tint="-4.9989318521683403E-2"/>
        </patternFill>
      </fill>
    </dxf>
    <dxf>
      <font>
        <color theme="0" tint="-4.9989318521683403E-2"/>
      </font>
      <fill>
        <patternFill>
          <bgColor theme="1" tint="0.14996795556505021"/>
        </patternFill>
      </fill>
      <border>
        <top style="thin">
          <color auto="1"/>
        </top>
      </border>
    </dxf>
    <dxf>
      <font>
        <b/>
        <i val="0"/>
      </font>
      <fill>
        <patternFill>
          <bgColor rgb="FF22C55E"/>
        </patternFill>
      </fill>
      <border>
        <bottom style="thin">
          <color auto="1"/>
        </bottom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</dxf>
    <dxf>
      <fill>
        <patternFill>
          <bgColor rgb="FF262626"/>
        </patternFill>
      </fill>
    </dxf>
    <dxf>
      <fill>
        <patternFill patternType="none">
          <bgColor auto="1"/>
        </patternFill>
      </fill>
    </dxf>
  </dxfs>
  <tableStyles count="3" defaultTableStyle="TableStyleMedium2" defaultPivotStyle="PivotStyleLight16">
    <tableStyle name="Estilo de Segmentação de Dados 1" pivot="0" table="0" count="1" xr9:uid="{60B5BDCD-346D-481A-9A6A-3CEAD8F6AEC5}">
      <tableStyleElement type="wholeTable" dxfId="36"/>
    </tableStyle>
    <tableStyle name="Estilo de Segmentação de Dados 2" pivot="0" table="0" count="10" xr9:uid="{4F080CCF-1234-490D-9F7D-9FE5A1F80525}">
      <tableStyleElement type="wholeTable" dxfId="35"/>
      <tableStyleElement type="headerRow" dxfId="34"/>
    </tableStyle>
    <tableStyle name="Estilo de Tabela Dinâmica 1" table="0" count="4" xr9:uid="{0633A572-2F54-4FC5-99E5-4E27C13EAAF7}">
      <tableStyleElement type="wholeTable" dxfId="33"/>
      <tableStyleElement type="headerRow" dxfId="32"/>
      <tableStyleElement type="totalRow" dxfId="31"/>
      <tableStyleElement type="secondRowStripe" dxfId="30"/>
    </tableStyle>
  </tableStyles>
  <colors>
    <mruColors>
      <color rgb="FF6EBF2E"/>
      <color rgb="FFC5C4C6"/>
      <color rgb="FFF5F5F5"/>
      <color rgb="FF404040"/>
      <color rgb="FFDADBDC"/>
      <color rgb="FF147D11"/>
      <color rgb="FFE4E4E4"/>
      <color rgb="FF0D0D0D"/>
      <color rgb="FF262626"/>
      <color rgb="FF107A10"/>
    </mruColors>
  </colors>
  <extLst>
    <ext xmlns:x14="http://schemas.microsoft.com/office/spreadsheetml/2009/9/main" uri="{46F421CA-312F-682f-3DD2-61675219B42D}">
      <x14:dxfs count="6">
        <dxf>
          <fill>
            <patternFill patternType="none">
              <bgColor auto="1"/>
            </patternFill>
          </fill>
        </dxf>
        <dxf>
          <fill>
            <patternFill patternType="none">
              <bgColor auto="1"/>
            </patternFill>
          </fill>
        </dxf>
        <dxf>
          <font>
            <b/>
            <i val="0"/>
            <color theme="0"/>
          </font>
          <fill>
            <patternFill>
              <bgColor rgb="FF6EBF2E"/>
            </patternFill>
          </fill>
        </dxf>
        <dxf>
          <font>
            <b/>
            <i val="0"/>
            <color theme="1"/>
          </font>
          <fill>
            <patternFill>
              <bgColor theme="0" tint="-0.24994659260841701"/>
            </patternFill>
          </fill>
        </dxf>
        <dxf>
          <font>
            <b/>
            <i val="0"/>
          </font>
          <fill>
            <patternFill>
              <bgColor rgb="FFDADBDC"/>
            </patternFill>
          </fill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ont>
            <color theme="0" tint="-0.14996795556505021"/>
          </font>
          <fill>
            <patternFill>
              <bgColor theme="1" tint="0.24994659260841701"/>
            </patternFill>
          </fill>
          <border>
            <left style="medium">
              <color auto="1"/>
            </left>
            <right style="medium">
              <color auto="1"/>
            </right>
            <top style="medium">
              <color auto="1"/>
            </top>
            <bottom style="medium">
              <color auto="1"/>
            </bottom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/>
        <x14:slicerStyle name="Estilo de Segmentação de Dados 2">
          <x14:slicerStyleElements>
            <x14:slicerStyleElement type="unselectedItemWithData" dxfId="5"/>
            <x14:slicerStyleElement type="unselectedItemWithNoData"/>
            <x14:slicerStyleElement type="selectedItemWithData" dxfId="4"/>
            <x14:slicerStyleElement type="selectedItemWithNoData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[dashboard.xlsx]C̳álculos!Tabela dinâmica1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sz="1300" b="0" i="0" u="none" strike="noStrike" kern="1200" spc="0" baseline="0">
                <a:solidFill>
                  <a:schemeClr val="bg1">
                    <a:lumMod val="75000"/>
                  </a:schemeClr>
                </a:solidFill>
              </a:rPr>
              <a:t>Faturamento por </a:t>
            </a:r>
            <a:r>
              <a:rPr lang="pt-BR" sz="1300" b="0" i="0" u="none" strike="noStrike" kern="1200" spc="0" baseline="0">
                <a:solidFill>
                  <a:schemeClr val="bg1"/>
                </a:solidFill>
              </a:rPr>
              <a:t>Mês</a:t>
            </a:r>
            <a:endParaRPr lang="pt-BR" sz="1300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gradFill flip="none" rotWithShape="1">
              <a:gsLst>
                <a:gs pos="0">
                  <a:srgbClr val="FDFDFD"/>
                </a:gs>
                <a:gs pos="100000">
                  <a:srgbClr val="C5C4C6"/>
                </a:gs>
              </a:gsLst>
              <a:lin ang="5400000" scaled="1"/>
              <a:tileRect/>
            </a:gradFill>
            <a:round/>
            <a:headEnd type="oval"/>
            <a:tailEnd type="oval"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>
            <a:gsLst>
              <a:gs pos="0">
                <a:srgbClr val="6EBF2E"/>
              </a:gs>
              <a:gs pos="100000">
                <a:srgbClr val="107A10"/>
              </a:gs>
            </a:gsLst>
            <a:lin ang="5400000" scaled="1"/>
          </a:gradFill>
          <a:ln w="41275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C̳álculos!$L$8</c:f>
              <c:strCache>
                <c:ptCount val="1"/>
                <c:pt idx="0">
                  <c:v>Faturamento_Líquido</c:v>
                </c:pt>
              </c:strCache>
            </c:strRef>
          </c:tx>
          <c:spPr>
            <a:gradFill>
              <a:gsLst>
                <a:gs pos="0">
                  <a:srgbClr val="6EBF2E"/>
                </a:gs>
                <a:gs pos="100000">
                  <a:srgbClr val="107A10"/>
                </a:gs>
              </a:gsLst>
              <a:lin ang="5400000" scaled="1"/>
            </a:gradFill>
            <a:ln w="41275"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cat>
            <c:strRef>
              <c:f>C̳álculos!$J$9:$J$21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C̳álculos!$L$9:$L$21</c:f>
              <c:numCache>
                <c:formatCode>_("R$"* #,##0.00_);_("R$"* \(#,##0.00\);_("R$"* "-"??_);_(@_)</c:formatCode>
                <c:ptCount val="12"/>
                <c:pt idx="0">
                  <c:v>8880</c:v>
                </c:pt>
                <c:pt idx="1">
                  <c:v>7870</c:v>
                </c:pt>
                <c:pt idx="2">
                  <c:v>8739</c:v>
                </c:pt>
                <c:pt idx="3">
                  <c:v>8305</c:v>
                </c:pt>
                <c:pt idx="4">
                  <c:v>8975</c:v>
                </c:pt>
                <c:pt idx="5">
                  <c:v>8758</c:v>
                </c:pt>
                <c:pt idx="6">
                  <c:v>9293</c:v>
                </c:pt>
                <c:pt idx="7">
                  <c:v>8384</c:v>
                </c:pt>
                <c:pt idx="8">
                  <c:v>8837</c:v>
                </c:pt>
                <c:pt idx="9">
                  <c:v>9349</c:v>
                </c:pt>
                <c:pt idx="10">
                  <c:v>8492</c:v>
                </c:pt>
                <c:pt idx="11">
                  <c:v>8680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B6-4FD7-BEA2-9D0EBC5E0F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"/>
        <c:axId val="972409936"/>
        <c:axId val="972393616"/>
      </c:barChart>
      <c:lineChart>
        <c:grouping val="standard"/>
        <c:varyColors val="0"/>
        <c:ser>
          <c:idx val="0"/>
          <c:order val="0"/>
          <c:tx>
            <c:strRef>
              <c:f>C̳álculos!$K$8</c:f>
              <c:strCache>
                <c:ptCount val="1"/>
                <c:pt idx="0">
                  <c:v>Qtde</c:v>
                </c:pt>
              </c:strCache>
            </c:strRef>
          </c:tx>
          <c:spPr>
            <a:ln w="34925" cap="rnd">
              <a:gradFill flip="none" rotWithShape="1">
                <a:gsLst>
                  <a:gs pos="0">
                    <a:srgbClr val="FDFDFD"/>
                  </a:gs>
                  <a:gs pos="100000">
                    <a:srgbClr val="C5C4C6"/>
                  </a:gs>
                </a:gsLst>
                <a:lin ang="5400000" scaled="1"/>
                <a:tileRect/>
              </a:gradFill>
              <a:round/>
              <a:headEnd type="oval"/>
              <a:tailEnd type="oval"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c:spPr>
          <c:marker>
            <c:symbol val="none"/>
          </c:marker>
          <c:cat>
            <c:strRef>
              <c:f>C̳álculos!$J$9:$J$21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C̳álculos!$K$9:$K$21</c:f>
              <c:numCache>
                <c:formatCode>General</c:formatCode>
                <c:ptCount val="12"/>
                <c:pt idx="0">
                  <c:v>284</c:v>
                </c:pt>
                <c:pt idx="1">
                  <c:v>252</c:v>
                </c:pt>
                <c:pt idx="2">
                  <c:v>265</c:v>
                </c:pt>
                <c:pt idx="3">
                  <c:v>267</c:v>
                </c:pt>
                <c:pt idx="4">
                  <c:v>289</c:v>
                </c:pt>
                <c:pt idx="5">
                  <c:v>276</c:v>
                </c:pt>
                <c:pt idx="6">
                  <c:v>297</c:v>
                </c:pt>
                <c:pt idx="7">
                  <c:v>278</c:v>
                </c:pt>
                <c:pt idx="8">
                  <c:v>279</c:v>
                </c:pt>
                <c:pt idx="9">
                  <c:v>306</c:v>
                </c:pt>
                <c:pt idx="10">
                  <c:v>250</c:v>
                </c:pt>
                <c:pt idx="11">
                  <c:v>265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B6-4FD7-BEA2-9D0EBC5E0F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4325632"/>
        <c:axId val="984328032"/>
      </c:lineChart>
      <c:catAx>
        <c:axId val="97240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393616"/>
        <c:crosses val="autoZero"/>
        <c:auto val="1"/>
        <c:lblAlgn val="ctr"/>
        <c:lblOffset val="100"/>
        <c:noMultiLvlLbl val="0"/>
      </c:catAx>
      <c:valAx>
        <c:axId val="97239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majorGridlines>
        <c:numFmt formatCode="_-&quot;R$&quot;\ *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409936"/>
        <c:crosses val="autoZero"/>
        <c:crossBetween val="between"/>
      </c:valAx>
      <c:valAx>
        <c:axId val="984328032"/>
        <c:scaling>
          <c:orientation val="minMax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4325632"/>
        <c:crosses val="max"/>
        <c:crossBetween val="between"/>
      </c:valAx>
      <c:catAx>
        <c:axId val="984325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843280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>
              <a:lumMod val="7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[dashboard.xlsx]C̳álculos!Tabela dinâmica2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bg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300" b="0" i="0" u="none" strike="noStrike" kern="1200" spc="0" baseline="0">
                <a:solidFill>
                  <a:schemeClr val="bg1">
                    <a:lumMod val="75000"/>
                  </a:schemeClr>
                </a:solidFill>
              </a:rPr>
              <a:t>Faturamento por </a:t>
            </a:r>
            <a:r>
              <a:rPr lang="pt-BR" sz="1300" b="0" i="0" u="none" strike="noStrike" kern="1200" spc="0" baseline="0">
                <a:solidFill>
                  <a:schemeClr val="bg1"/>
                </a:solidFill>
              </a:rPr>
              <a:t>Triméstre</a:t>
            </a:r>
            <a:endParaRPr lang="pt-BR" sz="1300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bg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gradFill>
              <a:gsLst>
                <a:gs pos="0">
                  <a:srgbClr val="F5F5F5"/>
                </a:gs>
                <a:gs pos="100000">
                  <a:srgbClr val="C5C4C6"/>
                </a:gs>
              </a:gsLst>
              <a:lin ang="5400000" scaled="1"/>
            </a:gradFill>
            <a:round/>
            <a:headEnd type="oval"/>
            <a:tailEnd type="oval"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flip="none" rotWithShape="1">
            <a:gsLst>
              <a:gs pos="100000">
                <a:srgbClr val="107A10"/>
              </a:gs>
              <a:gs pos="0">
                <a:srgbClr val="6EBF2E"/>
              </a:gs>
            </a:gsLst>
            <a:lin ang="5400000" scaled="1"/>
            <a:tileRect/>
          </a:gra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C̳álculos!$L$24</c:f>
              <c:strCache>
                <c:ptCount val="1"/>
                <c:pt idx="0">
                  <c:v>Faturamento_Líquido</c:v>
                </c:pt>
              </c:strCache>
            </c:strRef>
          </c:tx>
          <c:spPr>
            <a:gradFill flip="none" rotWithShape="1">
              <a:gsLst>
                <a:gs pos="100000">
                  <a:srgbClr val="107A10"/>
                </a:gs>
                <a:gs pos="0">
                  <a:srgbClr val="6EBF2E"/>
                </a:gs>
              </a:gsLst>
              <a:lin ang="5400000" scaled="1"/>
              <a:tileRect/>
            </a:gra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cat>
            <c:strRef>
              <c:f>C̳álculos!$J$25:$J$29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C̳álculos!$L$25:$L$29</c:f>
              <c:numCache>
                <c:formatCode>_("R$"* #,##0.00_);_("R$"* \(#,##0.00\);_("R$"* "-"??_);_(@_)</c:formatCode>
                <c:ptCount val="4"/>
                <c:pt idx="0">
                  <c:v>25489</c:v>
                </c:pt>
                <c:pt idx="1">
                  <c:v>26038</c:v>
                </c:pt>
                <c:pt idx="2">
                  <c:v>26514</c:v>
                </c:pt>
                <c:pt idx="3">
                  <c:v>26521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ED-4544-8527-1E7BBE249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972393616"/>
        <c:axId val="972410416"/>
      </c:barChart>
      <c:lineChart>
        <c:grouping val="standard"/>
        <c:varyColors val="0"/>
        <c:ser>
          <c:idx val="0"/>
          <c:order val="0"/>
          <c:tx>
            <c:strRef>
              <c:f>C̳álculos!$K$24</c:f>
              <c:strCache>
                <c:ptCount val="1"/>
                <c:pt idx="0">
                  <c:v>Qtde</c:v>
                </c:pt>
              </c:strCache>
            </c:strRef>
          </c:tx>
          <c:spPr>
            <a:ln w="34925" cap="rnd">
              <a:gradFill>
                <a:gsLst>
                  <a:gs pos="0">
                    <a:srgbClr val="F5F5F5"/>
                  </a:gs>
                  <a:gs pos="100000">
                    <a:srgbClr val="C5C4C6"/>
                  </a:gs>
                </a:gsLst>
                <a:lin ang="5400000" scaled="1"/>
              </a:gradFill>
              <a:round/>
              <a:headEnd type="oval"/>
              <a:tailEnd type="oval"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c:spPr>
          <c:marker>
            <c:symbol val="none"/>
          </c:marker>
          <c:cat>
            <c:strRef>
              <c:f>C̳álculos!$J$25:$J$29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C̳álculos!$K$25:$K$29</c:f>
              <c:numCache>
                <c:formatCode>General</c:formatCode>
                <c:ptCount val="4"/>
                <c:pt idx="0">
                  <c:v>801</c:v>
                </c:pt>
                <c:pt idx="1">
                  <c:v>832</c:v>
                </c:pt>
                <c:pt idx="2">
                  <c:v>854</c:v>
                </c:pt>
                <c:pt idx="3">
                  <c:v>821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1ED-4544-8527-1E7BBE249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8584720"/>
        <c:axId val="1808598640"/>
      </c:lineChart>
      <c:catAx>
        <c:axId val="972393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410416"/>
        <c:crosses val="autoZero"/>
        <c:auto val="1"/>
        <c:lblAlgn val="ctr"/>
        <c:lblOffset val="100"/>
        <c:noMultiLvlLbl val="0"/>
      </c:catAx>
      <c:valAx>
        <c:axId val="9724104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majorGridlines>
        <c:numFmt formatCode="_-&quot;R$&quot;\ *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393616"/>
        <c:crosses val="autoZero"/>
        <c:crossBetween val="between"/>
      </c:valAx>
      <c:valAx>
        <c:axId val="1808598640"/>
        <c:scaling>
          <c:orientation val="minMax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8584720"/>
        <c:crosses val="max"/>
        <c:crossBetween val="between"/>
      </c:valAx>
      <c:catAx>
        <c:axId val="18085847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085986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>
              <a:lumMod val="7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[dashboard.xlsx]C̳álculos!Tabela dinâmica3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sz="1300">
                <a:solidFill>
                  <a:schemeClr val="bg1">
                    <a:lumMod val="75000"/>
                  </a:schemeClr>
                </a:solidFill>
              </a:rPr>
              <a:t>Faturamento</a:t>
            </a:r>
            <a:r>
              <a:rPr lang="pt-BR" sz="1300" baseline="0">
                <a:solidFill>
                  <a:schemeClr val="bg1">
                    <a:lumMod val="75000"/>
                  </a:schemeClr>
                </a:solidFill>
              </a:rPr>
              <a:t> por </a:t>
            </a:r>
            <a:r>
              <a:rPr lang="pt-BR" sz="1300" baseline="0">
                <a:solidFill>
                  <a:schemeClr val="bg1"/>
                </a:solidFill>
              </a:rPr>
              <a:t>Ano</a:t>
            </a:r>
            <a:endParaRPr lang="pt-BR" sz="1300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4925" cap="rnd">
            <a:gradFill>
              <a:gsLst>
                <a:gs pos="0">
                  <a:srgbClr val="FDFDFD"/>
                </a:gs>
                <a:gs pos="100000">
                  <a:srgbClr val="C5C4C6"/>
                </a:gs>
              </a:gsLst>
              <a:lin ang="5400000" scaled="1"/>
            </a:gradFill>
            <a:round/>
            <a:headEnd type="oval"/>
            <a:tailEnd type="oval"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flip="none" rotWithShape="1">
            <a:gsLst>
              <a:gs pos="0">
                <a:srgbClr val="6EBF2E"/>
              </a:gs>
              <a:gs pos="100000">
                <a:srgbClr val="107A10"/>
              </a:gs>
            </a:gsLst>
            <a:lin ang="5400000" scaled="1"/>
            <a:tileRect/>
          </a:gra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gradFill>
              <a:gsLst>
                <a:gs pos="0">
                  <a:srgbClr val="F5F5F5"/>
                </a:gs>
                <a:gs pos="100000">
                  <a:srgbClr val="C5C4C6"/>
                </a:gs>
              </a:gsLst>
              <a:lin ang="5400000" scaled="1"/>
            </a:gradFill>
            <a:round/>
            <a:headEnd type="oval"/>
            <a:tailEnd type="oval"/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C̳álculos!$L$32</c:f>
              <c:strCache>
                <c:ptCount val="1"/>
                <c:pt idx="0">
                  <c:v>Faturamento_Líquido</c:v>
                </c:pt>
              </c:strCache>
            </c:strRef>
          </c:tx>
          <c:spPr>
            <a:gradFill flip="none" rotWithShape="1">
              <a:gsLst>
                <a:gs pos="0">
                  <a:srgbClr val="6EBF2E"/>
                </a:gs>
                <a:gs pos="100000">
                  <a:srgbClr val="107A10"/>
                </a:gs>
              </a:gsLst>
              <a:lin ang="5400000" scaled="1"/>
              <a:tileRect/>
            </a:gra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cat>
            <c:strRef>
              <c:f>C̳álculos!$J$33:$J$37</c:f>
              <c:strCach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2022</c:v>
                </c:pt>
              </c:strCache>
            </c:strRef>
          </c:cat>
          <c:val>
            <c:numRef>
              <c:f>C̳álculos!$L$33:$L$37</c:f>
              <c:numCache>
                <c:formatCode>_("R$"* #,##0.00_);_("R$"* \(#,##0.00\);_("R$"* "-"??_);_(@_)</c:formatCode>
                <c:ptCount val="4"/>
                <c:pt idx="0">
                  <c:v>27475</c:v>
                </c:pt>
                <c:pt idx="1">
                  <c:v>25106</c:v>
                </c:pt>
                <c:pt idx="2">
                  <c:v>26426</c:v>
                </c:pt>
                <c:pt idx="3">
                  <c:v>25555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CD-4F4F-8C10-01B5CD5B8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8"/>
        <c:overlap val="-27"/>
        <c:axId val="972437776"/>
        <c:axId val="972437296"/>
      </c:barChart>
      <c:lineChart>
        <c:grouping val="standard"/>
        <c:varyColors val="0"/>
        <c:ser>
          <c:idx val="0"/>
          <c:order val="0"/>
          <c:tx>
            <c:strRef>
              <c:f>C̳álculos!$K$32</c:f>
              <c:strCache>
                <c:ptCount val="1"/>
                <c:pt idx="0">
                  <c:v>Qtde</c:v>
                </c:pt>
              </c:strCache>
            </c:strRef>
          </c:tx>
          <c:spPr>
            <a:ln w="34925" cap="rnd">
              <a:gradFill>
                <a:gsLst>
                  <a:gs pos="0">
                    <a:srgbClr val="F5F5F5"/>
                  </a:gs>
                  <a:gs pos="100000">
                    <a:srgbClr val="C5C4C6"/>
                  </a:gs>
                </a:gsLst>
                <a:lin ang="5400000" scaled="1"/>
              </a:gradFill>
              <a:round/>
              <a:headEnd type="oval"/>
              <a:tailEnd type="oval"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c:spPr>
          <c:marker>
            <c:symbol val="none"/>
          </c:marker>
          <c:cat>
            <c:strRef>
              <c:f>C̳álculos!$J$33:$J$37</c:f>
              <c:strCach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2022</c:v>
                </c:pt>
              </c:strCache>
            </c:strRef>
          </c:cat>
          <c:val>
            <c:numRef>
              <c:f>C̳álculos!$K$33:$K$37</c:f>
              <c:numCache>
                <c:formatCode>General</c:formatCode>
                <c:ptCount val="4"/>
                <c:pt idx="0">
                  <c:v>842</c:v>
                </c:pt>
                <c:pt idx="1">
                  <c:v>805</c:v>
                </c:pt>
                <c:pt idx="2">
                  <c:v>841</c:v>
                </c:pt>
                <c:pt idx="3">
                  <c:v>820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FAF-4693-8FEC-92294BDEBA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9448672"/>
        <c:axId val="349451072"/>
      </c:lineChart>
      <c:catAx>
        <c:axId val="97243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437296"/>
        <c:crosses val="autoZero"/>
        <c:auto val="1"/>
        <c:lblAlgn val="ctr"/>
        <c:lblOffset val="100"/>
        <c:noMultiLvlLbl val="0"/>
      </c:catAx>
      <c:valAx>
        <c:axId val="9724372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majorGridlines>
        <c:numFmt formatCode="_-&quot;R$&quot;\ *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437776"/>
        <c:crosses val="autoZero"/>
        <c:crossBetween val="between"/>
      </c:valAx>
      <c:valAx>
        <c:axId val="349451072"/>
        <c:scaling>
          <c:orientation val="minMax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9448672"/>
        <c:crosses val="max"/>
        <c:crossBetween val="between"/>
      </c:valAx>
      <c:catAx>
        <c:axId val="3494486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94510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>
              <a:lumMod val="7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sz="1300">
                <a:solidFill>
                  <a:schemeClr val="bg1">
                    <a:lumMod val="75000"/>
                  </a:schemeClr>
                </a:solidFill>
              </a:rPr>
              <a:t>Faturamento</a:t>
            </a:r>
            <a:r>
              <a:rPr lang="pt-BR" sz="1300" baseline="0">
                <a:solidFill>
                  <a:schemeClr val="bg1">
                    <a:lumMod val="75000"/>
                  </a:schemeClr>
                </a:solidFill>
              </a:rPr>
              <a:t> por </a:t>
            </a:r>
            <a:r>
              <a:rPr lang="pt-BR" sz="1300" baseline="0">
                <a:solidFill>
                  <a:schemeClr val="bg1"/>
                </a:solidFill>
              </a:rPr>
              <a:t>Nível de Assinatura</a:t>
            </a:r>
            <a:endParaRPr lang="pt-BR" sz="1300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>
                <a:lumMod val="75000"/>
                <a:lumOff val="25000"/>
              </a:schemeClr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C̳álculos!$T$13:$T$15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C̳álculos!$U$13:$U$15</c:f>
              <c:numCache>
                <c:formatCode>_("R$"* #,##0.00_);_("R$"* \(#,##0.00\);_("R$"* "-"??_);_(@_)</c:formatCode>
                <c:ptCount val="3"/>
                <c:pt idx="0">
                  <c:v>29861</c:v>
                </c:pt>
                <c:pt idx="1">
                  <c:v>33526</c:v>
                </c:pt>
                <c:pt idx="2">
                  <c:v>41175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EF-4E0C-BDF6-6291A60BA06D}"/>
            </c:ext>
          </c:extLst>
        </c:ser>
        <c:ser>
          <c:idx val="1"/>
          <c:order val="1"/>
          <c:spPr>
            <a:gradFill>
              <a:gsLst>
                <a:gs pos="0">
                  <a:srgbClr val="6EBF2E"/>
                </a:gs>
                <a:gs pos="100000">
                  <a:srgbClr val="107A10"/>
                </a:gs>
              </a:gsLst>
              <a:lin ang="10800000" scaled="1"/>
            </a:gradFill>
            <a:ln>
              <a:noFill/>
            </a:ln>
            <a:effectLst/>
          </c:spPr>
          <c:invertIfNegative val="0"/>
          <c:cat>
            <c:strRef>
              <c:f>C̳álculos!$T$13:$T$15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C̳álculos!$V$13:$V$15</c:f>
              <c:numCache>
                <c:formatCode>General</c:formatCode>
                <c:ptCount val="3"/>
                <c:pt idx="0">
                  <c:v>29861</c:v>
                </c:pt>
                <c:pt idx="1">
                  <c:v>33526</c:v>
                </c:pt>
                <c:pt idx="2">
                  <c:v>41175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EF-4E0C-BDF6-6291A60BA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0"/>
        <c:overlap val="100"/>
        <c:axId val="1756329664"/>
        <c:axId val="1756320064"/>
      </c:barChart>
      <c:catAx>
        <c:axId val="1756329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6320064"/>
        <c:crosses val="autoZero"/>
        <c:auto val="1"/>
        <c:lblAlgn val="ctr"/>
        <c:lblOffset val="100"/>
        <c:noMultiLvlLbl val="0"/>
      </c:catAx>
      <c:valAx>
        <c:axId val="175632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majorGridlines>
        <c:numFmt formatCode="_-&quot;R$&quot;\ *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6329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1E3-4A3B-B7E7-C4EE0D192A51}"/>
              </c:ext>
            </c:extLst>
          </c:dPt>
          <c:dPt>
            <c:idx val="1"/>
            <c:bubble3D val="0"/>
            <c:spPr>
              <a:gradFill flip="none" rotWithShape="1">
                <a:gsLst>
                  <a:gs pos="0">
                    <a:srgbClr val="6EBF2E"/>
                  </a:gs>
                  <a:gs pos="100000">
                    <a:srgbClr val="107A10"/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1E3-4A3B-B7E7-C4EE0D192A51}"/>
              </c:ext>
            </c:extLst>
          </c:dPt>
          <c:dPt>
            <c:idx val="2"/>
            <c:bubble3D val="0"/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1E3-4A3B-B7E7-C4EE0D192A51}"/>
              </c:ext>
            </c:extLst>
          </c:dPt>
          <c:cat>
            <c:strRef>
              <c:f>C̳álculos!$F$29:$H$29</c:f>
              <c:strCache>
                <c:ptCount val="3"/>
                <c:pt idx="0">
                  <c:v>Total</c:v>
                </c:pt>
                <c:pt idx="1">
                  <c:v>Porcentagem</c:v>
                </c:pt>
                <c:pt idx="2">
                  <c:v>diferenca</c:v>
                </c:pt>
              </c:strCache>
            </c:strRef>
          </c:cat>
          <c:val>
            <c:numRef>
              <c:f>C̳álculos!$F$30:$H$30</c:f>
              <c:numCache>
                <c:formatCode>0%</c:formatCode>
                <c:ptCount val="3"/>
                <c:pt idx="0">
                  <c:v>1</c:v>
                </c:pt>
                <c:pt idx="1">
                  <c:v>0.75272067714631197</c:v>
                </c:pt>
                <c:pt idx="2">
                  <c:v>0.24727932285368803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1E3-4A3B-B7E7-C4EE0D192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9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3BA-40FA-80AF-195175EB3DF0}"/>
              </c:ext>
            </c:extLst>
          </c:dPt>
          <c:dPt>
            <c:idx val="1"/>
            <c:bubble3D val="0"/>
            <c:spPr>
              <a:gradFill flip="none" rotWithShape="1">
                <a:gsLst>
                  <a:gs pos="0">
                    <a:srgbClr val="6EBF2E"/>
                  </a:gs>
                  <a:gs pos="100000">
                    <a:srgbClr val="107A10"/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3BA-40FA-80AF-195175EB3DF0}"/>
              </c:ext>
            </c:extLst>
          </c:dPt>
          <c:dPt>
            <c:idx val="2"/>
            <c:bubble3D val="0"/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3BA-40FA-80AF-195175EB3DF0}"/>
              </c:ext>
            </c:extLst>
          </c:dPt>
          <c:cat>
            <c:strRef>
              <c:f>C̳álculos!$F$32:$H$32</c:f>
              <c:strCache>
                <c:ptCount val="3"/>
                <c:pt idx="0">
                  <c:v>Total</c:v>
                </c:pt>
                <c:pt idx="1">
                  <c:v>Porcentagem</c:v>
                </c:pt>
                <c:pt idx="2">
                  <c:v>diferenca</c:v>
                </c:pt>
              </c:strCache>
            </c:strRef>
          </c:cat>
          <c:val>
            <c:numRef>
              <c:f>C̳álculos!$F$33:$H$33</c:f>
              <c:numCache>
                <c:formatCode>0%</c:formatCode>
                <c:ptCount val="3"/>
                <c:pt idx="0">
                  <c:v>1</c:v>
                </c:pt>
                <c:pt idx="1">
                  <c:v>0.27176541717049579</c:v>
                </c:pt>
                <c:pt idx="2">
                  <c:v>0.72823458282950426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3BA-40FA-80AF-195175EB3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9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9FC-4617-ADB2-09214105FBA5}"/>
              </c:ext>
            </c:extLst>
          </c:dPt>
          <c:dPt>
            <c:idx val="1"/>
            <c:bubble3D val="0"/>
            <c:spPr>
              <a:gradFill flip="none" rotWithShape="1">
                <a:gsLst>
                  <a:gs pos="0">
                    <a:srgbClr val="6EBF2E"/>
                  </a:gs>
                  <a:gs pos="100000">
                    <a:srgbClr val="107A10"/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9FC-4617-ADB2-09214105FBA5}"/>
              </c:ext>
            </c:extLst>
          </c:dPt>
          <c:dPt>
            <c:idx val="2"/>
            <c:bubble3D val="0"/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9FC-4617-ADB2-09214105FBA5}"/>
              </c:ext>
            </c:extLst>
          </c:dPt>
          <c:cat>
            <c:strRef>
              <c:f>C̳álculos!$F$35:$H$35</c:f>
              <c:strCache>
                <c:ptCount val="3"/>
                <c:pt idx="0">
                  <c:v>Total</c:v>
                </c:pt>
                <c:pt idx="1">
                  <c:v>Porcentagem</c:v>
                </c:pt>
                <c:pt idx="2">
                  <c:v>diferenca</c:v>
                </c:pt>
              </c:strCache>
            </c:strRef>
          </c:cat>
          <c:val>
            <c:numRef>
              <c:f>C̳álculos!$F$36:$H$36</c:f>
              <c:numCache>
                <c:formatCode>0%</c:formatCode>
                <c:ptCount val="3"/>
                <c:pt idx="0">
                  <c:v>1</c:v>
                </c:pt>
                <c:pt idx="1">
                  <c:v>0.24727932285368803</c:v>
                </c:pt>
                <c:pt idx="2">
                  <c:v>0.75272067714631197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FC-4617-ADB2-09214105F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9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300" b="0" i="0" u="none" strike="noStrike" kern="1200" spc="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300" b="0" i="0" u="none" strike="noStrike" kern="1200" spc="0" baseline="0">
                <a:solidFill>
                  <a:schemeClr val="bg1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% de Assinaturas do </a:t>
            </a:r>
            <a:r>
              <a:rPr lang="pt-BR" sz="1300" b="0" i="0" u="none" strike="noStrike" kern="1200" spc="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rPr>
              <a:t>EA Season Pass</a:t>
            </a:r>
          </a:p>
        </c:rich>
      </c:tx>
      <c:layout>
        <c:manualLayout>
          <c:xMode val="edge"/>
          <c:yMode val="edge"/>
          <c:x val="0.11227592089991599"/>
          <c:y val="6.21825298567073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300" b="0" i="0" u="none" strike="noStrike" kern="1200" spc="0" baseline="0">
              <a:solidFill>
                <a:schemeClr val="bg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5.935870516185477E-2"/>
          <c:y val="0.31847807383843174"/>
          <c:w val="0.88713438494974772"/>
          <c:h val="0.4593092633083903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C̳álculos!$F$23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D270-45BC-8885-7523398EDC72}"/>
              </c:ext>
            </c:extLst>
          </c:dPt>
          <c:val>
            <c:numRef>
              <c:f>C̳álculos!$F$24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70-45BC-8885-7523398EDC72}"/>
            </c:ext>
          </c:extLst>
        </c:ser>
        <c:ser>
          <c:idx val="1"/>
          <c:order val="1"/>
          <c:spPr>
            <a:gradFill flip="none" rotWithShape="1">
              <a:gsLst>
                <a:gs pos="0">
                  <a:srgbClr val="6EBF2E"/>
                </a:gs>
                <a:gs pos="100000">
                  <a:srgbClr val="107A10"/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C̳álculos!$G$24</c:f>
              <c:numCache>
                <c:formatCode>0%</c:formatCode>
                <c:ptCount val="1"/>
                <c:pt idx="0">
                  <c:v>0.5096735187424426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70-45BC-8885-7523398ED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3539488"/>
        <c:axId val="1013539968"/>
      </c:barChart>
      <c:catAx>
        <c:axId val="1013539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3539968"/>
        <c:crosses val="autoZero"/>
        <c:auto val="1"/>
        <c:lblAlgn val="ctr"/>
        <c:lblOffset val="100"/>
        <c:noMultiLvlLbl val="0"/>
      </c:catAx>
      <c:valAx>
        <c:axId val="1013539968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353948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300" b="0" i="0" u="none" strike="noStrike" kern="1200" spc="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300" b="0" i="0" u="none" strike="noStrike" kern="1200" spc="0" baseline="0">
                <a:solidFill>
                  <a:schemeClr val="bg1">
                    <a:lumMod val="75000"/>
                  </a:schemeClr>
                </a:solidFill>
                <a:latin typeface="+mn-lt"/>
                <a:ea typeface="+mn-ea"/>
                <a:cs typeface="+mn-cs"/>
              </a:rPr>
              <a:t> </a:t>
            </a:r>
            <a:endParaRPr lang="pt-BR" sz="1300" b="0" i="0" u="none" strike="noStrike" kern="1200" spc="0" baseline="0">
              <a:solidFill>
                <a:schemeClr val="bg1">
                  <a:lumMod val="95000"/>
                </a:schemeClr>
              </a:solidFill>
              <a:latin typeface="+mn-lt"/>
              <a:ea typeface="+mn-ea"/>
              <a:cs typeface="+mn-cs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300" b="0" i="0" u="none" strike="noStrike" kern="1200" spc="0" baseline="0">
              <a:solidFill>
                <a:schemeClr val="bg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6.4397104039869243E-2"/>
          <c:y val="0.32567487979676318"/>
          <c:w val="0.86556984582932806"/>
          <c:h val="0.4549809675293880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C̳álculos!$F$26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D8E0-43E1-83F1-77B2A2CC63A4}"/>
              </c:ext>
            </c:extLst>
          </c:dPt>
          <c:val>
            <c:numRef>
              <c:f>C̳álculos!$F$27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E0-43E1-83F1-77B2A2CC63A4}"/>
            </c:ext>
          </c:extLst>
        </c:ser>
        <c:ser>
          <c:idx val="1"/>
          <c:order val="1"/>
          <c:tx>
            <c:strRef>
              <c:f>C̳álculos!$G$26</c:f>
              <c:strCache>
                <c:ptCount val="1"/>
                <c:pt idx="0">
                  <c:v>Porcentagem</c:v>
                </c:pt>
              </c:strCache>
            </c:strRef>
          </c:tx>
          <c:spPr>
            <a:gradFill flip="none" rotWithShape="1">
              <a:gsLst>
                <a:gs pos="0">
                  <a:srgbClr val="6EBF2E"/>
                </a:gs>
                <a:gs pos="100000">
                  <a:srgbClr val="107A10"/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C̳álculos!$G$27</c:f>
              <c:numCache>
                <c:formatCode>0%</c:formatCode>
                <c:ptCount val="1"/>
                <c:pt idx="0">
                  <c:v>0.51481257557436522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E0-43E1-83F1-77B2A2CC6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08590000"/>
        <c:axId val="1808573680"/>
      </c:barChart>
      <c:catAx>
        <c:axId val="1808590000"/>
        <c:scaling>
          <c:orientation val="minMax"/>
        </c:scaling>
        <c:delete val="1"/>
        <c:axPos val="l"/>
        <c:majorTickMark val="none"/>
        <c:minorTickMark val="none"/>
        <c:tickLblPos val="nextTo"/>
        <c:crossAx val="1808573680"/>
        <c:crosses val="autoZero"/>
        <c:auto val="1"/>
        <c:lblAlgn val="ctr"/>
        <c:lblOffset val="100"/>
        <c:noMultiLvlLbl val="0"/>
      </c:catAx>
      <c:valAx>
        <c:axId val="180857368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8590000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 sz="1300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>
                <a:lumMod val="75000"/>
                <a:lumOff val="25000"/>
              </a:schemeClr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C̳álculos!$T$23:$T$25</c:f>
              <c:strCache>
                <c:ptCount val="3"/>
                <c:pt idx="0">
                  <c:v>Annual</c:v>
                </c:pt>
                <c:pt idx="1">
                  <c:v>Monthly</c:v>
                </c:pt>
                <c:pt idx="2">
                  <c:v>Quarterly</c:v>
                </c:pt>
              </c:strCache>
            </c:strRef>
          </c:cat>
          <c:val>
            <c:numRef>
              <c:f>C̳álculos!$U$23:$U$25</c:f>
              <c:numCache>
                <c:formatCode>General</c:formatCode>
                <c:ptCount val="3"/>
                <c:pt idx="0">
                  <c:v>3308</c:v>
                </c:pt>
                <c:pt idx="1">
                  <c:v>3400</c:v>
                </c:pt>
                <c:pt idx="2">
                  <c:v>3292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2-4EF9-B60A-6D200A6493EC}"/>
            </c:ext>
          </c:extLst>
        </c:ser>
        <c:ser>
          <c:idx val="1"/>
          <c:order val="1"/>
          <c:spPr>
            <a:gradFill>
              <a:gsLst>
                <a:gs pos="0">
                  <a:srgbClr val="6EBF2E"/>
                </a:gs>
                <a:gs pos="100000">
                  <a:srgbClr val="107A10"/>
                </a:gs>
              </a:gsLst>
              <a:lin ang="10800000" scaled="1"/>
            </a:gra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gradFill flip="none" rotWithShape="1">
                <a:gsLst>
                  <a:gs pos="0">
                    <a:srgbClr val="6EBF2E"/>
                  </a:gs>
                  <a:gs pos="100000">
                    <a:srgbClr val="107A10"/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612-4EF9-B60A-6D200A6493EC}"/>
              </c:ext>
            </c:extLst>
          </c:dPt>
          <c:cat>
            <c:strRef>
              <c:f>C̳álculos!$T$23:$T$25</c:f>
              <c:strCache>
                <c:ptCount val="3"/>
                <c:pt idx="0">
                  <c:v>Annual</c:v>
                </c:pt>
                <c:pt idx="1">
                  <c:v>Monthly</c:v>
                </c:pt>
                <c:pt idx="2">
                  <c:v>Quarterly</c:v>
                </c:pt>
              </c:strCache>
            </c:strRef>
          </c:cat>
          <c:val>
            <c:numRef>
              <c:f>C̳álculos!$V$23:$V$25</c:f>
              <c:numCache>
                <c:formatCode>General</c:formatCode>
                <c:ptCount val="3"/>
                <c:pt idx="0">
                  <c:v>3308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12-4EF9-B60A-6D200A649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0"/>
        <c:overlap val="100"/>
        <c:axId val="1721887696"/>
        <c:axId val="1721891056"/>
      </c:barChart>
      <c:catAx>
        <c:axId val="1721887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21891056"/>
        <c:crosses val="autoZero"/>
        <c:auto val="1"/>
        <c:lblAlgn val="ctr"/>
        <c:lblOffset val="100"/>
        <c:noMultiLvlLbl val="0"/>
      </c:catAx>
      <c:valAx>
        <c:axId val="1721891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21887696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11" Type="http://schemas.openxmlformats.org/officeDocument/2006/relationships/chart" Target="../charts/chart10.xml"/><Relationship Id="rId5" Type="http://schemas.openxmlformats.org/officeDocument/2006/relationships/chart" Target="../charts/chart4.xml"/><Relationship Id="rId10" Type="http://schemas.openxmlformats.org/officeDocument/2006/relationships/chart" Target="../charts/chart9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29</xdr:col>
      <xdr:colOff>380999</xdr:colOff>
      <xdr:row>52</xdr:row>
      <xdr:rowOff>173181</xdr:rowOff>
    </xdr:to>
    <xdr:grpSp>
      <xdr:nvGrpSpPr>
        <xdr:cNvPr id="17" name="Dashboard_de_Vendas">
          <a:extLst>
            <a:ext uri="{FF2B5EF4-FFF2-40B4-BE49-F238E27FC236}">
              <a16:creationId xmlns:a16="http://schemas.microsoft.com/office/drawing/2014/main" id="{6BD04EC5-9267-C01E-5343-28BD78C3166B}"/>
            </a:ext>
          </a:extLst>
        </xdr:cNvPr>
        <xdr:cNvGrpSpPr/>
      </xdr:nvGrpSpPr>
      <xdr:grpSpPr>
        <a:xfrm>
          <a:off x="0" y="0"/>
          <a:ext cx="18138320" cy="10324110"/>
          <a:chOff x="0" y="0"/>
          <a:chExt cx="17929411" cy="10314505"/>
        </a:xfrm>
      </xdr:grpSpPr>
      <xdr:pic>
        <xdr:nvPicPr>
          <xdr:cNvPr id="33" name="Background">
            <a:extLst>
              <a:ext uri="{FF2B5EF4-FFF2-40B4-BE49-F238E27FC236}">
                <a16:creationId xmlns:a16="http://schemas.microsoft.com/office/drawing/2014/main" id="{8495CCB5-228C-B8CF-7F72-4FA7A213963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0" y="0"/>
            <a:ext cx="17929411" cy="10314505"/>
          </a:xfrm>
          <a:prstGeom prst="rect">
            <a:avLst/>
          </a:prstGeom>
        </xdr:spPr>
      </xdr:pic>
      <xdr:grpSp>
        <xdr:nvGrpSpPr>
          <xdr:cNvPr id="14" name="Gráficos_Temporais">
            <a:extLst>
              <a:ext uri="{FF2B5EF4-FFF2-40B4-BE49-F238E27FC236}">
                <a16:creationId xmlns:a16="http://schemas.microsoft.com/office/drawing/2014/main" id="{509E9B90-AA6E-688F-722C-6D1500419D1B}"/>
              </a:ext>
            </a:extLst>
          </xdr:cNvPr>
          <xdr:cNvGrpSpPr/>
        </xdr:nvGrpSpPr>
        <xdr:grpSpPr>
          <a:xfrm>
            <a:off x="3546679" y="2980108"/>
            <a:ext cx="13642817" cy="2592448"/>
            <a:chOff x="3596503" y="2754865"/>
            <a:chExt cx="13720459" cy="2592053"/>
          </a:xfrm>
        </xdr:grpSpPr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A8740BB5-B960-43BD-AE5A-4941DB562D74}"/>
                </a:ext>
              </a:extLst>
            </xdr:cNvPr>
            <xdr:cNvGraphicFramePr>
              <a:graphicFrameLocks/>
            </xdr:cNvGraphicFramePr>
          </xdr:nvGraphicFramePr>
          <xdr:xfrm>
            <a:off x="10823711" y="2754865"/>
            <a:ext cx="6493251" cy="259205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18" name="Gráfico 17">
              <a:extLst>
                <a:ext uri="{FF2B5EF4-FFF2-40B4-BE49-F238E27FC236}">
                  <a16:creationId xmlns:a16="http://schemas.microsoft.com/office/drawing/2014/main" id="{D87F71FC-FAC0-4AF7-A11F-64FDCC0D5533}"/>
                </a:ext>
              </a:extLst>
            </xdr:cNvPr>
            <xdr:cNvGraphicFramePr>
              <a:graphicFrameLocks/>
            </xdr:cNvGraphicFramePr>
          </xdr:nvGraphicFramePr>
          <xdr:xfrm>
            <a:off x="7165629" y="2754865"/>
            <a:ext cx="3269740" cy="259205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9" name="Gráfico 18">
              <a:extLst>
                <a:ext uri="{FF2B5EF4-FFF2-40B4-BE49-F238E27FC236}">
                  <a16:creationId xmlns:a16="http://schemas.microsoft.com/office/drawing/2014/main" id="{B092633F-2D4F-472E-8FBA-1BA9DE68E16F}"/>
                </a:ext>
              </a:extLst>
            </xdr:cNvPr>
            <xdr:cNvGraphicFramePr>
              <a:graphicFrameLocks/>
            </xdr:cNvGraphicFramePr>
          </xdr:nvGraphicFramePr>
          <xdr:xfrm>
            <a:off x="3596503" y="2754865"/>
            <a:ext cx="3155118" cy="259205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graphicFrame macro="">
        <xdr:nvGraphicFramePr>
          <xdr:cNvPr id="110" name="Gráfico_Barras_Nivel_de_assinatura">
            <a:extLst>
              <a:ext uri="{FF2B5EF4-FFF2-40B4-BE49-F238E27FC236}">
                <a16:creationId xmlns:a16="http://schemas.microsoft.com/office/drawing/2014/main" id="{D44C2109-C077-4AC8-92CB-F8B0E17E759B}"/>
              </a:ext>
            </a:extLst>
          </xdr:cNvPr>
          <xdr:cNvGraphicFramePr>
            <a:graphicFrameLocks/>
          </xdr:cNvGraphicFramePr>
        </xdr:nvGraphicFramePr>
        <xdr:xfrm>
          <a:off x="3456124" y="6087600"/>
          <a:ext cx="3271645" cy="308935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pSp>
        <xdr:nvGrpSpPr>
          <xdr:cNvPr id="23" name="Gráfico_velocimetro_Assinaturas_Season_Pass">
            <a:extLst>
              <a:ext uri="{FF2B5EF4-FFF2-40B4-BE49-F238E27FC236}">
                <a16:creationId xmlns:a16="http://schemas.microsoft.com/office/drawing/2014/main" id="{4FFDB776-4461-6E00-C45E-121356CFB394}"/>
              </a:ext>
            </a:extLst>
          </xdr:cNvPr>
          <xdr:cNvGrpSpPr/>
        </xdr:nvGrpSpPr>
        <xdr:grpSpPr>
          <a:xfrm>
            <a:off x="10696070" y="7852350"/>
            <a:ext cx="6577093" cy="1865542"/>
            <a:chOff x="10773134" y="7347296"/>
            <a:chExt cx="6616531" cy="1865258"/>
          </a:xfrm>
        </xdr:grpSpPr>
        <xdr:sp macro="" textlink="">
          <xdr:nvSpPr>
            <xdr:cNvPr id="111" name="CaixaDeTexto 110">
              <a:extLst>
                <a:ext uri="{FF2B5EF4-FFF2-40B4-BE49-F238E27FC236}">
                  <a16:creationId xmlns:a16="http://schemas.microsoft.com/office/drawing/2014/main" id="{3D509D94-391C-003C-9F59-8B89517DC3A5}"/>
                </a:ext>
              </a:extLst>
            </xdr:cNvPr>
            <xdr:cNvSpPr txBox="1"/>
          </xdr:nvSpPr>
          <xdr:spPr>
            <a:xfrm>
              <a:off x="11122664" y="8416918"/>
              <a:ext cx="1412506" cy="324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200" baseline="0">
                  <a:solidFill>
                    <a:schemeClr val="bg1">
                      <a:lumMod val="75000"/>
                    </a:schemeClr>
                  </a:solidFill>
                </a:rPr>
                <a:t>com 1 Season Pass</a:t>
              </a:r>
              <a:endParaRPr lang="pt-BR" sz="1200">
                <a:solidFill>
                  <a:schemeClr val="bg1">
                    <a:lumMod val="75000"/>
                  </a:schemeClr>
                </a:solidFill>
              </a:endParaRPr>
            </a:p>
          </xdr:txBody>
        </xdr:sp>
        <xdr:sp macro="" textlink="C̳álculos!G30">
          <xdr:nvSpPr>
            <xdr:cNvPr id="114" name="CaixaDeTexto 113">
              <a:extLst>
                <a:ext uri="{FF2B5EF4-FFF2-40B4-BE49-F238E27FC236}">
                  <a16:creationId xmlns:a16="http://schemas.microsoft.com/office/drawing/2014/main" id="{82F79E4A-4911-D724-63AC-9B25A86DE963}"/>
                </a:ext>
              </a:extLst>
            </xdr:cNvPr>
            <xdr:cNvSpPr txBox="1"/>
          </xdr:nvSpPr>
          <xdr:spPr>
            <a:xfrm>
              <a:off x="11422324" y="8136763"/>
              <a:ext cx="806656" cy="324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7C7023F-C321-4ECA-84A7-A584AF91045B}" type="TxLink">
                <a:rPr lang="en-US" sz="1600" b="0" i="0" u="none" strike="noStrike">
                  <a:solidFill>
                    <a:schemeClr val="bg1"/>
                  </a:solidFill>
                  <a:latin typeface="Aptos Narrow"/>
                </a:rPr>
                <a:pPr algn="ctr"/>
                <a:t>75%</a:t>
              </a:fld>
              <a:endParaRPr lang="pt-BR" sz="3600">
                <a:solidFill>
                  <a:schemeClr val="bg1"/>
                </a:solidFill>
              </a:endParaRPr>
            </a:p>
          </xdr:txBody>
        </xdr:sp>
        <xdr:sp macro="" textlink="C̳álculos!G33">
          <xdr:nvSpPr>
            <xdr:cNvPr id="115" name="CaixaDeTexto 114">
              <a:extLst>
                <a:ext uri="{FF2B5EF4-FFF2-40B4-BE49-F238E27FC236}">
                  <a16:creationId xmlns:a16="http://schemas.microsoft.com/office/drawing/2014/main" id="{F32AB1C3-1EB2-72F7-0716-E8F7899FCA7C}"/>
                </a:ext>
              </a:extLst>
            </xdr:cNvPr>
            <xdr:cNvSpPr txBox="1"/>
          </xdr:nvSpPr>
          <xdr:spPr>
            <a:xfrm>
              <a:off x="13671710" y="8136763"/>
              <a:ext cx="799482" cy="324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0807706A-89AE-47A3-99BF-ECADC7A9EB7C}" type="TxLink">
                <a:rPr lang="en-US" sz="1600" b="0" i="0" u="none" strike="noStrike">
                  <a:solidFill>
                    <a:schemeClr val="bg1"/>
                  </a:solidFill>
                  <a:latin typeface="Aptos Narrow"/>
                </a:rPr>
                <a:pPr algn="ctr"/>
                <a:t>27%</a:t>
              </a:fld>
              <a:endParaRPr lang="pt-BR" sz="3600">
                <a:solidFill>
                  <a:schemeClr val="bg1"/>
                </a:solidFill>
              </a:endParaRPr>
            </a:p>
          </xdr:txBody>
        </xdr:sp>
        <xdr:sp macro="" textlink="C̳álculos!G36">
          <xdr:nvSpPr>
            <xdr:cNvPr id="116" name="CaixaDeTexto 115">
              <a:extLst>
                <a:ext uri="{FF2B5EF4-FFF2-40B4-BE49-F238E27FC236}">
                  <a16:creationId xmlns:a16="http://schemas.microsoft.com/office/drawing/2014/main" id="{AD22E75B-1279-6334-91FC-ABF749C8F22C}"/>
                </a:ext>
              </a:extLst>
            </xdr:cNvPr>
            <xdr:cNvSpPr txBox="1"/>
          </xdr:nvSpPr>
          <xdr:spPr>
            <a:xfrm>
              <a:off x="15954573" y="8136763"/>
              <a:ext cx="799483" cy="324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5C4BC57-3F5D-4E2E-93FD-4880EE510487}" type="TxLink">
                <a:rPr lang="en-US" sz="1600" b="0" i="0" u="none" strike="noStrike">
                  <a:solidFill>
                    <a:schemeClr val="bg1"/>
                  </a:solidFill>
                  <a:latin typeface="Aptos Narrow"/>
                </a:rPr>
                <a:pPr algn="ctr"/>
                <a:t>25%</a:t>
              </a:fld>
              <a:endParaRPr lang="pt-BR" sz="3600">
                <a:solidFill>
                  <a:schemeClr val="bg1"/>
                </a:solidFill>
              </a:endParaRPr>
            </a:p>
          </xdr:txBody>
        </xdr:sp>
        <xdr:graphicFrame macro="">
          <xdr:nvGraphicFramePr>
            <xdr:cNvPr id="29" name="Gráfico 28">
              <a:extLst>
                <a:ext uri="{FF2B5EF4-FFF2-40B4-BE49-F238E27FC236}">
                  <a16:creationId xmlns:a16="http://schemas.microsoft.com/office/drawing/2014/main" id="{42377F44-B3D5-435B-AA43-6104A7832E93}"/>
                </a:ext>
              </a:extLst>
            </xdr:cNvPr>
            <xdr:cNvGraphicFramePr>
              <a:graphicFrameLocks/>
            </xdr:cNvGraphicFramePr>
          </xdr:nvGraphicFramePr>
          <xdr:xfrm>
            <a:off x="10773134" y="7654905"/>
            <a:ext cx="2108006" cy="155764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graphicFrame macro="">
          <xdr:nvGraphicFramePr>
            <xdr:cNvPr id="30" name="Gráfico 29">
              <a:extLst>
                <a:ext uri="{FF2B5EF4-FFF2-40B4-BE49-F238E27FC236}">
                  <a16:creationId xmlns:a16="http://schemas.microsoft.com/office/drawing/2014/main" id="{CFF3B6D1-4DEC-4F71-9E94-6CF3F6E86C58}"/>
                </a:ext>
              </a:extLst>
            </xdr:cNvPr>
            <xdr:cNvGraphicFramePr>
              <a:graphicFrameLocks/>
            </xdr:cNvGraphicFramePr>
          </xdr:nvGraphicFramePr>
          <xdr:xfrm>
            <a:off x="13030293" y="7654906"/>
            <a:ext cx="2100832" cy="153523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  <xdr:graphicFrame macro="">
          <xdr:nvGraphicFramePr>
            <xdr:cNvPr id="31" name="Gráfico 30">
              <a:extLst>
                <a:ext uri="{FF2B5EF4-FFF2-40B4-BE49-F238E27FC236}">
                  <a16:creationId xmlns:a16="http://schemas.microsoft.com/office/drawing/2014/main" id="{75F3EB3E-DC72-4076-B64A-BB5F07A06B41}"/>
                </a:ext>
              </a:extLst>
            </xdr:cNvPr>
            <xdr:cNvGraphicFramePr>
              <a:graphicFrameLocks/>
            </xdr:cNvGraphicFramePr>
          </xdr:nvGraphicFramePr>
          <xdr:xfrm>
            <a:off x="15288833" y="7677319"/>
            <a:ext cx="2100832" cy="1524031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  <xdr:sp macro="" textlink="">
          <xdr:nvSpPr>
            <xdr:cNvPr id="112" name="CaixaDeTexto 111">
              <a:extLst>
                <a:ext uri="{FF2B5EF4-FFF2-40B4-BE49-F238E27FC236}">
                  <a16:creationId xmlns:a16="http://schemas.microsoft.com/office/drawing/2014/main" id="{C422C8A7-E48A-301E-97AF-21255FFEBA00}"/>
                </a:ext>
              </a:extLst>
            </xdr:cNvPr>
            <xdr:cNvSpPr txBox="1"/>
          </xdr:nvSpPr>
          <xdr:spPr>
            <a:xfrm>
              <a:off x="15636617" y="8416918"/>
              <a:ext cx="1419679" cy="324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200" baseline="0">
                  <a:solidFill>
                    <a:schemeClr val="bg1">
                      <a:lumMod val="75000"/>
                    </a:schemeClr>
                  </a:solidFill>
                </a:rPr>
                <a:t>Sem Season Pass</a:t>
              </a:r>
              <a:endParaRPr lang="pt-BR" sz="1200">
                <a:solidFill>
                  <a:schemeClr val="bg1">
                    <a:lumMod val="75000"/>
                  </a:schemeClr>
                </a:solidFill>
              </a:endParaRPr>
            </a:p>
          </xdr:txBody>
        </xdr:sp>
        <xdr:sp macro="" textlink="">
          <xdr:nvSpPr>
            <xdr:cNvPr id="113" name="CaixaDeTexto 112">
              <a:extLst>
                <a:ext uri="{FF2B5EF4-FFF2-40B4-BE49-F238E27FC236}">
                  <a16:creationId xmlns:a16="http://schemas.microsoft.com/office/drawing/2014/main" id="{B6C5E20D-8AFF-3352-77A0-BDDBB1804E40}"/>
                </a:ext>
              </a:extLst>
            </xdr:cNvPr>
            <xdr:cNvSpPr txBox="1"/>
          </xdr:nvSpPr>
          <xdr:spPr>
            <a:xfrm>
              <a:off x="13301883" y="8416918"/>
              <a:ext cx="1555895" cy="324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200" baseline="0">
                  <a:solidFill>
                    <a:schemeClr val="bg1">
                      <a:lumMod val="75000"/>
                    </a:schemeClr>
                  </a:solidFill>
                </a:rPr>
                <a:t>com os 2 Season Pass</a:t>
              </a:r>
              <a:endParaRPr lang="pt-BR" sz="1200">
                <a:solidFill>
                  <a:schemeClr val="bg1">
                    <a:lumMod val="75000"/>
                  </a:schemeClr>
                </a:solidFill>
              </a:endParaRPr>
            </a:p>
          </xdr:txBody>
        </xdr:sp>
        <xdr:sp macro="" textlink="">
          <xdr:nvSpPr>
            <xdr:cNvPr id="117" name="CaixaDeTexto 116">
              <a:extLst>
                <a:ext uri="{FF2B5EF4-FFF2-40B4-BE49-F238E27FC236}">
                  <a16:creationId xmlns:a16="http://schemas.microsoft.com/office/drawing/2014/main" id="{51FC2ED6-6C4E-CFEA-8985-04C65D4E6A19}"/>
                </a:ext>
              </a:extLst>
            </xdr:cNvPr>
            <xdr:cNvSpPr txBox="1"/>
          </xdr:nvSpPr>
          <xdr:spPr>
            <a:xfrm>
              <a:off x="13133789" y="7347296"/>
              <a:ext cx="1770262" cy="324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300" baseline="0">
                  <a:solidFill>
                    <a:schemeClr val="bg1">
                      <a:lumMod val="75000"/>
                    </a:schemeClr>
                  </a:solidFill>
                </a:rPr>
                <a:t>% de Assinaturas</a:t>
              </a:r>
              <a:endParaRPr lang="pt-BR" sz="1300">
                <a:solidFill>
                  <a:schemeClr val="bg1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24" name="Gráfico_Barras_Assinaturas_Season_Pass">
            <a:extLst>
              <a:ext uri="{FF2B5EF4-FFF2-40B4-BE49-F238E27FC236}">
                <a16:creationId xmlns:a16="http://schemas.microsoft.com/office/drawing/2014/main" id="{F135D960-CF63-6F6C-03D0-27E1368688AF}"/>
              </a:ext>
            </a:extLst>
          </xdr:cNvPr>
          <xdr:cNvGrpSpPr/>
        </xdr:nvGrpSpPr>
        <xdr:grpSpPr>
          <a:xfrm>
            <a:off x="10730323" y="6045875"/>
            <a:ext cx="6536267" cy="1437237"/>
            <a:chOff x="10816225" y="5876125"/>
            <a:chExt cx="6573905" cy="1437018"/>
          </a:xfrm>
        </xdr:grpSpPr>
        <xdr:graphicFrame macro="">
          <xdr:nvGraphicFramePr>
            <xdr:cNvPr id="25" name="Gráfico 24">
              <a:extLst>
                <a:ext uri="{FF2B5EF4-FFF2-40B4-BE49-F238E27FC236}">
                  <a16:creationId xmlns:a16="http://schemas.microsoft.com/office/drawing/2014/main" id="{F8213801-DEA6-41A7-8E0C-E04DFCDCC9DC}"/>
                </a:ext>
              </a:extLst>
            </xdr:cNvPr>
            <xdr:cNvGraphicFramePr>
              <a:graphicFrameLocks/>
            </xdr:cNvGraphicFramePr>
          </xdr:nvGraphicFramePr>
          <xdr:xfrm>
            <a:off x="10816225" y="5883452"/>
            <a:ext cx="3193397" cy="1429691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  <xdr:graphicFrame macro="">
          <xdr:nvGraphicFramePr>
            <xdr:cNvPr id="26" name="Gráfico 25">
              <a:extLst>
                <a:ext uri="{FF2B5EF4-FFF2-40B4-BE49-F238E27FC236}">
                  <a16:creationId xmlns:a16="http://schemas.microsoft.com/office/drawing/2014/main" id="{896DA7D9-4A41-43FB-9EED-855ACE760D25}"/>
                </a:ext>
              </a:extLst>
            </xdr:cNvPr>
            <xdr:cNvGraphicFramePr>
              <a:graphicFrameLocks/>
            </xdr:cNvGraphicFramePr>
          </xdr:nvGraphicFramePr>
          <xdr:xfrm>
            <a:off x="14190847" y="5876125"/>
            <a:ext cx="3190686" cy="1429691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0"/>
            </a:graphicData>
          </a:graphic>
        </xdr:graphicFrame>
        <xdr:sp macro="" textlink="">
          <xdr:nvSpPr>
            <xdr:cNvPr id="121" name="CaixaDeTexto 120">
              <a:extLst>
                <a:ext uri="{FF2B5EF4-FFF2-40B4-BE49-F238E27FC236}">
                  <a16:creationId xmlns:a16="http://schemas.microsoft.com/office/drawing/2014/main" id="{623AD6AF-A91D-9753-262A-E3DBCDC976CA}"/>
                </a:ext>
              </a:extLst>
            </xdr:cNvPr>
            <xdr:cNvSpPr txBox="1"/>
          </xdr:nvSpPr>
          <xdr:spPr>
            <a:xfrm>
              <a:off x="14105398" y="5910220"/>
              <a:ext cx="3284732" cy="55790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300" baseline="0">
                  <a:solidFill>
                    <a:schemeClr val="bg1">
                      <a:lumMod val="75000"/>
                    </a:schemeClr>
                  </a:solidFill>
                </a:rPr>
                <a:t>% de Assinaturas do </a:t>
              </a:r>
              <a:r>
                <a:rPr lang="pt-BR" sz="1300" b="1" baseline="0">
                  <a:solidFill>
                    <a:schemeClr val="bg1">
                      <a:lumMod val="75000"/>
                    </a:schemeClr>
                  </a:solidFill>
                </a:rPr>
                <a:t>Minecraft Season </a:t>
              </a:r>
            </a:p>
            <a:p>
              <a:pPr algn="ctr"/>
              <a:r>
                <a:rPr lang="pt-BR" sz="1300" b="1" baseline="0">
                  <a:solidFill>
                    <a:schemeClr val="bg1">
                      <a:lumMod val="75000"/>
                    </a:schemeClr>
                  </a:solidFill>
                </a:rPr>
                <a:t>Pass</a:t>
              </a:r>
              <a:endParaRPr lang="pt-BR" sz="1300" b="1">
                <a:solidFill>
                  <a:schemeClr val="bg1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20" name="Cartões">
            <a:extLst>
              <a:ext uri="{FF2B5EF4-FFF2-40B4-BE49-F238E27FC236}">
                <a16:creationId xmlns:a16="http://schemas.microsoft.com/office/drawing/2014/main" id="{DC7B65AC-B935-664C-9C4A-66791FDD731C}"/>
              </a:ext>
            </a:extLst>
          </xdr:cNvPr>
          <xdr:cNvGrpSpPr/>
        </xdr:nvGrpSpPr>
        <xdr:grpSpPr>
          <a:xfrm>
            <a:off x="3409335" y="1889805"/>
            <a:ext cx="13886034" cy="690795"/>
            <a:chOff x="3445775" y="1749199"/>
            <a:chExt cx="13974403" cy="690690"/>
          </a:xfrm>
        </xdr:grpSpPr>
        <xdr:sp macro="" textlink="C̳álculos!B12">
          <xdr:nvSpPr>
            <xdr:cNvPr id="7" name="CaixaDeTexto 6">
              <a:extLst>
                <a:ext uri="{FF2B5EF4-FFF2-40B4-BE49-F238E27FC236}">
                  <a16:creationId xmlns:a16="http://schemas.microsoft.com/office/drawing/2014/main" id="{1198C2B8-9FA4-4944-A435-2E9C55E9DD95}"/>
                </a:ext>
              </a:extLst>
            </xdr:cNvPr>
            <xdr:cNvSpPr txBox="1"/>
          </xdr:nvSpPr>
          <xdr:spPr>
            <a:xfrm>
              <a:off x="6285837" y="1749199"/>
              <a:ext cx="2645297" cy="48986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0E82A1F2-178B-49D4-A1FA-42A752B61CF7}" type="TxLink">
                <a:rPr lang="en-US" sz="2400" b="0" i="0" u="none" strike="noStrike">
                  <a:solidFill>
                    <a:schemeClr val="bg1"/>
                  </a:solidFill>
                  <a:latin typeface="Aptos Narrow"/>
                </a:rPr>
                <a:pPr algn="ctr"/>
                <a:t> R$ 104.562,00 </a:t>
              </a:fld>
              <a:endParaRPr lang="en-US" sz="4800">
                <a:solidFill>
                  <a:schemeClr val="bg1"/>
                </a:solidFill>
              </a:endParaRPr>
            </a:p>
          </xdr:txBody>
        </xdr:sp>
        <xdr:sp macro="" textlink="C̳álculos!B15">
          <xdr:nvSpPr>
            <xdr:cNvPr id="8" name="CaixaDeTexto 7">
              <a:extLst>
                <a:ext uri="{FF2B5EF4-FFF2-40B4-BE49-F238E27FC236}">
                  <a16:creationId xmlns:a16="http://schemas.microsoft.com/office/drawing/2014/main" id="{1131BBA0-79B8-46D3-9D98-29CF3BE424FA}"/>
                </a:ext>
              </a:extLst>
            </xdr:cNvPr>
            <xdr:cNvSpPr txBox="1"/>
          </xdr:nvSpPr>
          <xdr:spPr>
            <a:xfrm>
              <a:off x="3470273" y="1749199"/>
              <a:ext cx="2602725" cy="48986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ADE9EB93-071E-4478-B3F1-A75DDBBE065D}" type="TxLink">
                <a:rPr lang="en-US" sz="2400" b="0" i="0" u="none" strike="noStrike">
                  <a:solidFill>
                    <a:schemeClr val="bg1"/>
                  </a:solidFill>
                  <a:latin typeface="Aptos Narrow"/>
                </a:rPr>
                <a:pPr algn="ctr"/>
                <a:t>3308</a:t>
              </a:fld>
              <a:endParaRPr lang="en-US" sz="4800">
                <a:solidFill>
                  <a:schemeClr val="bg1"/>
                </a:solidFill>
              </a:endParaRPr>
            </a:p>
          </xdr:txBody>
        </xdr:sp>
        <xdr:sp macro="" textlink="C̳álculos!B21">
          <xdr:nvSpPr>
            <xdr:cNvPr id="10" name="CaixaDeTexto 9">
              <a:extLst>
                <a:ext uri="{FF2B5EF4-FFF2-40B4-BE49-F238E27FC236}">
                  <a16:creationId xmlns:a16="http://schemas.microsoft.com/office/drawing/2014/main" id="{34FCE5ED-1403-47A1-821E-E8DF5BB4E4D3}"/>
                </a:ext>
              </a:extLst>
            </xdr:cNvPr>
            <xdr:cNvSpPr txBox="1"/>
          </xdr:nvSpPr>
          <xdr:spPr>
            <a:xfrm>
              <a:off x="9143974" y="1749199"/>
              <a:ext cx="2616842" cy="48986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7C1C0C7-8905-4973-AD36-DF749BD52E4D}" type="TxLink">
                <a:rPr lang="en-US" sz="2400" b="0" i="0" u="none" strike="noStrike">
                  <a:solidFill>
                    <a:schemeClr val="bg1"/>
                  </a:solidFill>
                  <a:latin typeface="Aptos Narrow"/>
                </a:rPr>
                <a:pPr algn="ctr"/>
                <a:t> R$ 31,61 </a:t>
              </a:fld>
              <a:endParaRPr lang="en-US" sz="4800" b="0">
                <a:solidFill>
                  <a:schemeClr val="bg1"/>
                </a:solidFill>
              </a:endParaRPr>
            </a:p>
          </xdr:txBody>
        </xdr:sp>
        <xdr:sp macro="" textlink="">
          <xdr:nvSpPr>
            <xdr:cNvPr id="118" name="CaixaDeTexto 117">
              <a:extLst>
                <a:ext uri="{FF2B5EF4-FFF2-40B4-BE49-F238E27FC236}">
                  <a16:creationId xmlns:a16="http://schemas.microsoft.com/office/drawing/2014/main" id="{271133BC-B2DB-4CEC-2086-374FBC10233F}"/>
                </a:ext>
              </a:extLst>
            </xdr:cNvPr>
            <xdr:cNvSpPr txBox="1"/>
          </xdr:nvSpPr>
          <xdr:spPr>
            <a:xfrm>
              <a:off x="6303387" y="2187884"/>
              <a:ext cx="2628801" cy="25200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300" b="1">
                  <a:solidFill>
                    <a:schemeClr val="bg1">
                      <a:lumMod val="75000"/>
                    </a:schemeClr>
                  </a:solidFill>
                </a:rPr>
                <a:t>Faturamento Líquido</a:t>
              </a:r>
            </a:p>
          </xdr:txBody>
        </xdr:sp>
        <xdr:sp macro="" textlink="">
          <xdr:nvSpPr>
            <xdr:cNvPr id="122" name="CaixaDeTexto 121">
              <a:extLst>
                <a:ext uri="{FF2B5EF4-FFF2-40B4-BE49-F238E27FC236}">
                  <a16:creationId xmlns:a16="http://schemas.microsoft.com/office/drawing/2014/main" id="{D8D15F0E-77E7-3C4F-3F28-3275F55BCCCA}"/>
                </a:ext>
              </a:extLst>
            </xdr:cNvPr>
            <xdr:cNvSpPr txBox="1"/>
          </xdr:nvSpPr>
          <xdr:spPr>
            <a:xfrm>
              <a:off x="11971390" y="2187884"/>
              <a:ext cx="2615732" cy="25200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300" b="1">
                  <a:solidFill>
                    <a:schemeClr val="bg1">
                      <a:lumMod val="65000"/>
                    </a:schemeClr>
                  </a:solidFill>
                </a:rPr>
                <a:t>Total</a:t>
              </a:r>
              <a:r>
                <a:rPr lang="pt-BR" sz="1300" b="1" baseline="0">
                  <a:solidFill>
                    <a:schemeClr val="bg1">
                      <a:lumMod val="65000"/>
                    </a:schemeClr>
                  </a:solidFill>
                </a:rPr>
                <a:t> de </a:t>
              </a:r>
              <a:r>
                <a:rPr lang="pt-BR" sz="1300" b="1" baseline="0">
                  <a:solidFill>
                    <a:schemeClr val="bg1">
                      <a:lumMod val="75000"/>
                    </a:schemeClr>
                  </a:solidFill>
                </a:rPr>
                <a:t>Descontos Aplicados</a:t>
              </a:r>
              <a:endParaRPr lang="pt-BR" sz="1300" b="1">
                <a:solidFill>
                  <a:schemeClr val="bg1">
                    <a:lumMod val="75000"/>
                  </a:schemeClr>
                </a:solidFill>
              </a:endParaRPr>
            </a:p>
          </xdr:txBody>
        </xdr:sp>
        <xdr:sp macro="" textlink="">
          <xdr:nvSpPr>
            <xdr:cNvPr id="123" name="CaixaDeTexto 122">
              <a:extLst>
                <a:ext uri="{FF2B5EF4-FFF2-40B4-BE49-F238E27FC236}">
                  <a16:creationId xmlns:a16="http://schemas.microsoft.com/office/drawing/2014/main" id="{05C2D48A-8C7E-9B3A-2C55-CD420BDD5F17}"/>
                </a:ext>
              </a:extLst>
            </xdr:cNvPr>
            <xdr:cNvSpPr txBox="1"/>
          </xdr:nvSpPr>
          <xdr:spPr>
            <a:xfrm>
              <a:off x="9143628" y="2187884"/>
              <a:ext cx="2616321" cy="25200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300" b="1">
                  <a:solidFill>
                    <a:schemeClr val="bg1">
                      <a:lumMod val="75000"/>
                    </a:schemeClr>
                  </a:solidFill>
                </a:rPr>
                <a:t>Ticket</a:t>
              </a:r>
              <a:r>
                <a:rPr lang="pt-BR" sz="1300" b="1" baseline="0">
                  <a:solidFill>
                    <a:schemeClr val="bg1">
                      <a:lumMod val="75000"/>
                    </a:schemeClr>
                  </a:solidFill>
                </a:rPr>
                <a:t> Médio</a:t>
              </a:r>
              <a:endParaRPr lang="pt-BR" sz="1300" b="1">
                <a:solidFill>
                  <a:schemeClr val="bg1">
                    <a:lumMod val="75000"/>
                  </a:schemeClr>
                </a:solidFill>
              </a:endParaRPr>
            </a:p>
          </xdr:txBody>
        </xdr:sp>
        <xdr:sp macro="" textlink="">
          <xdr:nvSpPr>
            <xdr:cNvPr id="124" name="CaixaDeTexto 123">
              <a:extLst>
                <a:ext uri="{FF2B5EF4-FFF2-40B4-BE49-F238E27FC236}">
                  <a16:creationId xmlns:a16="http://schemas.microsoft.com/office/drawing/2014/main" id="{1C6C5475-A3E8-2C1F-C8A6-CAB1146C62E1}"/>
                </a:ext>
              </a:extLst>
            </xdr:cNvPr>
            <xdr:cNvSpPr txBox="1"/>
          </xdr:nvSpPr>
          <xdr:spPr>
            <a:xfrm>
              <a:off x="3445775" y="2187884"/>
              <a:ext cx="2665221" cy="25200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300" b="1">
                  <a:solidFill>
                    <a:schemeClr val="bg1">
                      <a:lumMod val="65000"/>
                    </a:schemeClr>
                  </a:solidFill>
                </a:rPr>
                <a:t>Quantidade</a:t>
              </a:r>
              <a:r>
                <a:rPr lang="pt-BR" sz="1300" b="1" baseline="0">
                  <a:solidFill>
                    <a:schemeClr val="bg1">
                      <a:lumMod val="65000"/>
                    </a:schemeClr>
                  </a:solidFill>
                </a:rPr>
                <a:t> de </a:t>
              </a:r>
              <a:r>
                <a:rPr lang="pt-BR" sz="1300" b="1" baseline="0">
                  <a:solidFill>
                    <a:schemeClr val="bg1">
                      <a:lumMod val="75000"/>
                    </a:schemeClr>
                  </a:solidFill>
                </a:rPr>
                <a:t>Assinaturas</a:t>
              </a:r>
              <a:endParaRPr lang="pt-BR" sz="1300" b="1">
                <a:solidFill>
                  <a:schemeClr val="bg1">
                    <a:lumMod val="75000"/>
                  </a:schemeClr>
                </a:solidFill>
              </a:endParaRPr>
            </a:p>
          </xdr:txBody>
        </xdr:sp>
        <xdr:sp macro="" textlink="C̳álculos!B18">
          <xdr:nvSpPr>
            <xdr:cNvPr id="126" name="CaixaDeTexto 125">
              <a:extLst>
                <a:ext uri="{FF2B5EF4-FFF2-40B4-BE49-F238E27FC236}">
                  <a16:creationId xmlns:a16="http://schemas.microsoft.com/office/drawing/2014/main" id="{120E561F-85BB-3C50-1C6B-1CB019003097}"/>
                </a:ext>
              </a:extLst>
            </xdr:cNvPr>
            <xdr:cNvSpPr txBox="1"/>
          </xdr:nvSpPr>
          <xdr:spPr>
            <a:xfrm>
              <a:off x="11973655" y="1749199"/>
              <a:ext cx="2616842" cy="48986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92DA9E72-616D-44B7-996B-09A4F5DA4055}" type="TxLink">
                <a:rPr lang="en-US" sz="2400" b="0" i="0" u="none" strike="noStrike">
                  <a:solidFill>
                    <a:schemeClr val="bg1"/>
                  </a:solidFill>
                  <a:latin typeface="Aptos Narrow"/>
                  <a:ea typeface="+mn-ea"/>
                  <a:cs typeface="+mn-cs"/>
                </a:rPr>
                <a:pPr marL="0" indent="0" algn="ctr"/>
                <a:t> R$ 6.624,00 </a:t>
              </a:fld>
              <a:endParaRPr lang="en-US" sz="4800" b="0" i="0" u="none" strike="noStrike">
                <a:solidFill>
                  <a:schemeClr val="bg1"/>
                </a:solidFill>
                <a:latin typeface="Aptos Narrow"/>
                <a:ea typeface="+mn-ea"/>
                <a:cs typeface="+mn-cs"/>
              </a:endParaRPr>
            </a:p>
          </xdr:txBody>
        </xdr:sp>
        <xdr:sp macro="" textlink="C̳álculos!F21">
          <xdr:nvSpPr>
            <xdr:cNvPr id="127" name="CaixaDeTexto 126">
              <a:extLst>
                <a:ext uri="{FF2B5EF4-FFF2-40B4-BE49-F238E27FC236}">
                  <a16:creationId xmlns:a16="http://schemas.microsoft.com/office/drawing/2014/main" id="{78A9AA85-A3C1-A8DD-F661-AE45D5134A67}"/>
                </a:ext>
              </a:extLst>
            </xdr:cNvPr>
            <xdr:cNvSpPr txBox="1"/>
          </xdr:nvSpPr>
          <xdr:spPr>
            <a:xfrm>
              <a:off x="14803336" y="1749199"/>
              <a:ext cx="2616842" cy="48986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A318B942-8F36-4AD7-AF85-095CD6EF7B08}" type="TxLink">
                <a:rPr lang="en-US" sz="2400" b="0" i="0" u="none" strike="noStrike">
                  <a:solidFill>
                    <a:schemeClr val="bg1"/>
                  </a:solidFill>
                  <a:latin typeface="Aptos Narrow"/>
                  <a:ea typeface="+mn-ea"/>
                  <a:cs typeface="+mn-cs"/>
                </a:rPr>
                <a:pPr marL="0" indent="0" algn="ctr"/>
                <a:t>6%</a:t>
              </a:fld>
              <a:endParaRPr lang="en-US" sz="4800" b="0" i="0" u="none" strike="noStrike">
                <a:solidFill>
                  <a:schemeClr val="bg1"/>
                </a:solidFill>
                <a:latin typeface="Aptos Narrow"/>
                <a:ea typeface="+mn-ea"/>
                <a:cs typeface="+mn-cs"/>
              </a:endParaRPr>
            </a:p>
          </xdr:txBody>
        </xdr:sp>
        <xdr:sp macro="" textlink="">
          <xdr:nvSpPr>
            <xdr:cNvPr id="128" name="CaixaDeTexto 127">
              <a:extLst>
                <a:ext uri="{FF2B5EF4-FFF2-40B4-BE49-F238E27FC236}">
                  <a16:creationId xmlns:a16="http://schemas.microsoft.com/office/drawing/2014/main" id="{53137E7F-61A2-BCE1-3700-9AE7AD9CFAEB}"/>
                </a:ext>
              </a:extLst>
            </xdr:cNvPr>
            <xdr:cNvSpPr txBox="1"/>
          </xdr:nvSpPr>
          <xdr:spPr>
            <a:xfrm>
              <a:off x="14798561" y="2187884"/>
              <a:ext cx="2615732" cy="25200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300" b="1">
                  <a:solidFill>
                    <a:schemeClr val="bg1">
                      <a:lumMod val="65000"/>
                    </a:schemeClr>
                  </a:solidFill>
                </a:rPr>
                <a:t>% de</a:t>
              </a:r>
              <a:r>
                <a:rPr lang="pt-BR" sz="1300" b="1" baseline="0">
                  <a:solidFill>
                    <a:schemeClr val="bg1">
                      <a:lumMod val="65000"/>
                    </a:schemeClr>
                  </a:solidFill>
                </a:rPr>
                <a:t> </a:t>
              </a:r>
              <a:r>
                <a:rPr lang="pt-BR" sz="1300" b="1" baseline="0">
                  <a:solidFill>
                    <a:schemeClr val="bg1">
                      <a:lumMod val="75000"/>
                    </a:schemeClr>
                  </a:solidFill>
                </a:rPr>
                <a:t>Descontos Aplicados</a:t>
              </a:r>
              <a:endParaRPr lang="pt-BR" sz="1300" b="1">
                <a:solidFill>
                  <a:schemeClr val="bg1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5" name="Gráfico_Barras_Tipo_de_plano">
            <a:extLst>
              <a:ext uri="{FF2B5EF4-FFF2-40B4-BE49-F238E27FC236}">
                <a16:creationId xmlns:a16="http://schemas.microsoft.com/office/drawing/2014/main" id="{FDB3B7B9-A21A-1072-9DA3-E0420B3A5279}"/>
              </a:ext>
            </a:extLst>
          </xdr:cNvPr>
          <xdr:cNvGrpSpPr/>
        </xdr:nvGrpSpPr>
        <xdr:grpSpPr>
          <a:xfrm>
            <a:off x="7078179" y="6006746"/>
            <a:ext cx="3284122" cy="3197430"/>
            <a:chOff x="7132390" y="5583213"/>
            <a:chExt cx="3292253" cy="3196943"/>
          </a:xfrm>
        </xdr:grpSpPr>
        <xdr:graphicFrame macro="">
          <xdr:nvGraphicFramePr>
            <xdr:cNvPr id="109" name="Gráfico 108">
              <a:extLst>
                <a:ext uri="{FF2B5EF4-FFF2-40B4-BE49-F238E27FC236}">
                  <a16:creationId xmlns:a16="http://schemas.microsoft.com/office/drawing/2014/main" id="{E18B8568-1F2B-4045-9262-92DD68331715}"/>
                </a:ext>
              </a:extLst>
            </xdr:cNvPr>
            <xdr:cNvGraphicFramePr>
              <a:graphicFrameLocks/>
            </xdr:cNvGraphicFramePr>
          </xdr:nvGraphicFramePr>
          <xdr:xfrm>
            <a:off x="7132390" y="5664056"/>
            <a:ext cx="3279227" cy="311610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1"/>
            </a:graphicData>
          </a:graphic>
        </xdr:graphicFrame>
        <xdr:sp macro="" textlink="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606CB95D-9733-D647-3868-A211604B5134}"/>
                </a:ext>
              </a:extLst>
            </xdr:cNvPr>
            <xdr:cNvSpPr txBox="1"/>
          </xdr:nvSpPr>
          <xdr:spPr>
            <a:xfrm>
              <a:off x="7139911" y="5583213"/>
              <a:ext cx="3284732" cy="55790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300" baseline="0">
                  <a:solidFill>
                    <a:schemeClr val="bg1">
                      <a:lumMod val="75000"/>
                    </a:schemeClr>
                  </a:solidFill>
                </a:rPr>
                <a:t>Quantidade de Assinaturas por </a:t>
              </a:r>
              <a:r>
                <a:rPr lang="pt-BR" sz="1300" b="1" baseline="0">
                  <a:solidFill>
                    <a:schemeClr val="bg1">
                      <a:lumMod val="75000"/>
                    </a:schemeClr>
                  </a:solidFill>
                </a:rPr>
                <a:t>Tipo de Plano</a:t>
              </a:r>
            </a:p>
          </xdr:txBody>
        </xdr:sp>
      </xdr:grpSp>
      <xdr:grpSp>
        <xdr:nvGrpSpPr>
          <xdr:cNvPr id="27" name="Painel_de_informações">
            <a:extLst>
              <a:ext uri="{FF2B5EF4-FFF2-40B4-BE49-F238E27FC236}">
                <a16:creationId xmlns:a16="http://schemas.microsoft.com/office/drawing/2014/main" id="{841CB15A-FFD9-CF93-8557-1E202B9AF3EC}"/>
              </a:ext>
            </a:extLst>
          </xdr:cNvPr>
          <xdr:cNvGrpSpPr/>
        </xdr:nvGrpSpPr>
        <xdr:grpSpPr>
          <a:xfrm>
            <a:off x="554807" y="7465158"/>
            <a:ext cx="2641974" cy="1891846"/>
            <a:chOff x="579277" y="6931518"/>
            <a:chExt cx="2644804" cy="1891558"/>
          </a:xfrm>
        </xdr:grpSpPr>
        <xdr:sp macro="" textlink="">
          <xdr:nvSpPr>
            <xdr:cNvPr id="96" name="CaixaDeTexto 35">
              <a:extLst>
                <a:ext uri="{FF2B5EF4-FFF2-40B4-BE49-F238E27FC236}">
                  <a16:creationId xmlns:a16="http://schemas.microsoft.com/office/drawing/2014/main" id="{BFEC15B6-15BB-7774-E0AB-72F3534D26EF}"/>
                </a:ext>
              </a:extLst>
            </xdr:cNvPr>
            <xdr:cNvSpPr txBox="1"/>
          </xdr:nvSpPr>
          <xdr:spPr>
            <a:xfrm>
              <a:off x="622913" y="7690045"/>
              <a:ext cx="2586472" cy="239745"/>
            </a:xfrm>
            <a:prstGeom prst="rect">
              <a:avLst/>
            </a:prstGeom>
            <a:noFill/>
          </xdr:spPr>
          <xdr:txBody>
            <a:bodyPr wrap="square" rtlCol="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pt-BR" sz="1200">
                  <a:solidFill>
                    <a:schemeClr val="bg1">
                      <a:lumMod val="85000"/>
                    </a:schemeClr>
                  </a:solidFill>
                </a:rPr>
                <a:t>Última Atualização:</a:t>
              </a:r>
            </a:p>
          </xdr:txBody>
        </xdr:sp>
        <xdr:sp macro="" textlink="">
          <xdr:nvSpPr>
            <xdr:cNvPr id="97" name="CaixaDeTexto 36">
              <a:extLst>
                <a:ext uri="{FF2B5EF4-FFF2-40B4-BE49-F238E27FC236}">
                  <a16:creationId xmlns:a16="http://schemas.microsoft.com/office/drawing/2014/main" id="{6D077B37-E889-51EF-A43D-1E78E9C6887C}"/>
                </a:ext>
              </a:extLst>
            </xdr:cNvPr>
            <xdr:cNvSpPr txBox="1"/>
          </xdr:nvSpPr>
          <xdr:spPr>
            <a:xfrm>
              <a:off x="579277" y="7921143"/>
              <a:ext cx="2644804" cy="264566"/>
            </a:xfrm>
            <a:prstGeom prst="rect">
              <a:avLst/>
            </a:prstGeom>
            <a:noFill/>
          </xdr:spPr>
          <xdr:txBody>
            <a:bodyPr wrap="square" rtlCol="0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pt-BR" sz="1100">
                  <a:solidFill>
                    <a:schemeClr val="bg1">
                      <a:lumMod val="50000"/>
                    </a:schemeClr>
                  </a:solidFill>
                </a:rPr>
                <a:t>24/12/2025 ás 16:00 </a:t>
              </a:r>
            </a:p>
          </xdr:txBody>
        </xdr:sp>
        <xdr:sp macro="" textlink="">
          <xdr:nvSpPr>
            <xdr:cNvPr id="99" name="CaixaDeTexto 42">
              <a:extLst>
                <a:ext uri="{FF2B5EF4-FFF2-40B4-BE49-F238E27FC236}">
                  <a16:creationId xmlns:a16="http://schemas.microsoft.com/office/drawing/2014/main" id="{DF627A87-B87F-0942-7205-6ACC1E39F448}"/>
                </a:ext>
              </a:extLst>
            </xdr:cNvPr>
            <xdr:cNvSpPr txBox="1"/>
          </xdr:nvSpPr>
          <xdr:spPr>
            <a:xfrm>
              <a:off x="595758" y="6931518"/>
              <a:ext cx="2628322" cy="271458"/>
            </a:xfrm>
            <a:prstGeom prst="rect">
              <a:avLst/>
            </a:prstGeom>
            <a:noFill/>
          </xdr:spPr>
          <xdr:txBody>
            <a:bodyPr wrap="square" rtlCol="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pt-BR" sz="1200">
                  <a:solidFill>
                    <a:schemeClr val="bg1">
                      <a:lumMod val="85000"/>
                    </a:schemeClr>
                  </a:solidFill>
                </a:rPr>
                <a:t>Período Analizado:</a:t>
              </a:r>
            </a:p>
          </xdr:txBody>
        </xdr:sp>
        <xdr:sp macro="" textlink="">
          <xdr:nvSpPr>
            <xdr:cNvPr id="100" name="CaixaDeTexto 43">
              <a:extLst>
                <a:ext uri="{FF2B5EF4-FFF2-40B4-BE49-F238E27FC236}">
                  <a16:creationId xmlns:a16="http://schemas.microsoft.com/office/drawing/2014/main" id="{5515E212-5846-BC53-019B-651B86A80911}"/>
                </a:ext>
              </a:extLst>
            </xdr:cNvPr>
            <xdr:cNvSpPr txBox="1"/>
          </xdr:nvSpPr>
          <xdr:spPr>
            <a:xfrm>
              <a:off x="595759" y="7170345"/>
              <a:ext cx="2628322" cy="264566"/>
            </a:xfrm>
            <a:prstGeom prst="rect">
              <a:avLst/>
            </a:prstGeom>
            <a:noFill/>
          </xdr:spPr>
          <xdr:txBody>
            <a:bodyPr wrap="square" rtlCol="0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pt-BR" sz="1100">
                  <a:solidFill>
                    <a:schemeClr val="bg1">
                      <a:lumMod val="50000"/>
                    </a:schemeClr>
                  </a:solidFill>
                </a:rPr>
                <a:t>01/01/2022 até 23/12/2025</a:t>
              </a:r>
            </a:p>
          </xdr:txBody>
        </xdr:sp>
        <xdr:sp macro="" textlink="">
          <xdr:nvSpPr>
            <xdr:cNvPr id="13" name="CaixaDeTexto 35">
              <a:extLst>
                <a:ext uri="{FF2B5EF4-FFF2-40B4-BE49-F238E27FC236}">
                  <a16:creationId xmlns:a16="http://schemas.microsoft.com/office/drawing/2014/main" id="{504AB229-0F36-5995-3A7F-11C7A183C9C4}"/>
                </a:ext>
              </a:extLst>
            </xdr:cNvPr>
            <xdr:cNvSpPr txBox="1"/>
          </xdr:nvSpPr>
          <xdr:spPr>
            <a:xfrm>
              <a:off x="603999" y="8397524"/>
              <a:ext cx="2598038" cy="236963"/>
            </a:xfrm>
            <a:prstGeom prst="rect">
              <a:avLst/>
            </a:prstGeom>
            <a:noFill/>
          </xdr:spPr>
          <xdr:txBody>
            <a:bodyPr wrap="square" rtlCol="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indent="0" algn="ctr" defTabSz="914400" rtl="0" eaLnBrk="1" latinLnBrk="0" hangingPunct="1"/>
              <a:r>
                <a:rPr lang="pt-BR" sz="1200" kern="1200">
                  <a:solidFill>
                    <a:schemeClr val="bg1">
                      <a:lumMod val="85000"/>
                    </a:schemeClr>
                  </a:solidFill>
                  <a:latin typeface="+mn-lt"/>
                  <a:ea typeface="+mn-ea"/>
                  <a:cs typeface="+mn-cs"/>
                </a:rPr>
                <a:t>Desenvolvido por:</a:t>
              </a:r>
            </a:p>
          </xdr:txBody>
        </xdr:sp>
        <xdr:sp macro="" textlink="">
          <xdr:nvSpPr>
            <xdr:cNvPr id="11" name="CaixaDeTexto 35">
              <a:extLst>
                <a:ext uri="{FF2B5EF4-FFF2-40B4-BE49-F238E27FC236}">
                  <a16:creationId xmlns:a16="http://schemas.microsoft.com/office/drawing/2014/main" id="{D385F6A9-8F7B-99C2-9C16-FB789FB82684}"/>
                </a:ext>
              </a:extLst>
            </xdr:cNvPr>
            <xdr:cNvSpPr txBox="1"/>
          </xdr:nvSpPr>
          <xdr:spPr>
            <a:xfrm>
              <a:off x="603999" y="8586113"/>
              <a:ext cx="2620082" cy="236963"/>
            </a:xfrm>
            <a:prstGeom prst="rect">
              <a:avLst/>
            </a:prstGeom>
            <a:noFill/>
          </xdr:spPr>
          <xdr:txBody>
            <a:bodyPr wrap="square" rtlCol="0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indent="0" algn="ctr" defTabSz="914400" rtl="0" eaLnBrk="1" latinLnBrk="0" hangingPunct="1"/>
              <a:r>
                <a:rPr lang="pt-BR" sz="1100" kern="1200">
                  <a:solidFill>
                    <a:schemeClr val="bg1">
                      <a:lumMod val="50000"/>
                    </a:schemeClr>
                  </a:solidFill>
                  <a:latin typeface="+mn-lt"/>
                  <a:ea typeface="+mn-ea"/>
                  <a:cs typeface="+mn-cs"/>
                </a:rPr>
                <a:t>Alexis Pereira Dos Santos</a:t>
              </a:r>
            </a:p>
          </xdr:txBody>
        </xdr:sp>
      </xdr:grpSp>
      <xdr:grpSp>
        <xdr:nvGrpSpPr>
          <xdr:cNvPr id="9" name="Painel de Filtros">
            <a:extLst>
              <a:ext uri="{FF2B5EF4-FFF2-40B4-BE49-F238E27FC236}">
                <a16:creationId xmlns:a16="http://schemas.microsoft.com/office/drawing/2014/main" id="{062DBA72-4542-38FD-1285-4AD1599B69A7}"/>
              </a:ext>
            </a:extLst>
          </xdr:cNvPr>
          <xdr:cNvGrpSpPr/>
        </xdr:nvGrpSpPr>
        <xdr:grpSpPr>
          <a:xfrm>
            <a:off x="832999" y="3052752"/>
            <a:ext cx="2160000" cy="4094738"/>
            <a:chOff x="765763" y="3063958"/>
            <a:chExt cx="2160000" cy="4094738"/>
          </a:xfrm>
        </xdr:grpSpPr>
        <mc:AlternateContent xmlns:mc="http://schemas.openxmlformats.org/markup-compatibility/2006" xmlns:a14="http://schemas.microsoft.com/office/drawing/2010/main">
          <mc:Choice Requires="a14">
            <xdr:graphicFrame macro="">
              <xdr:nvGraphicFramePr>
                <xdr:cNvPr id="4" name="Plan">
                  <a:extLst>
                    <a:ext uri="{FF2B5EF4-FFF2-40B4-BE49-F238E27FC236}">
                      <a16:creationId xmlns:a16="http://schemas.microsoft.com/office/drawing/2014/main" id="{47F31277-24EE-4E7E-B15B-AAAC1CF85853}"/>
                    </a:ext>
                  </a:extLst>
                </xdr:cNvPr>
                <xdr:cNvGraphicFramePr/>
              </xdr:nvGraphicFramePr>
              <xdr:xfrm>
                <a:off x="765763" y="4260571"/>
                <a:ext cx="2160000" cy="1375437"/>
              </xdr:xfrm>
              <a:graphic>
                <a:graphicData uri="http://schemas.microsoft.com/office/drawing/2010/slicer">
                  <sle:slicer xmlns:sle="http://schemas.microsoft.com/office/drawing/2010/slicer" name="Plan"/>
                </a:graphicData>
              </a:graphic>
            </xdr:graphicFrame>
          </mc:Choice>
          <mc:Fallback xmlns=""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842705" y="4253322"/>
                  <a:ext cx="2185168" cy="1376718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lang="pt-BR" sz="1100"/>
  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  </a:r>
                </a:p>
              </xdr:txBody>
            </xdr:sp>
          </mc:Fallback>
        </mc:AlternateContent>
        <mc:AlternateContent xmlns:mc="http://schemas.openxmlformats.org/markup-compatibility/2006" xmlns:a14="http://schemas.microsoft.com/office/drawing/2010/main">
          <mc:Choice Requires="a14">
            <xdr:graphicFrame macro="">
              <xdr:nvGraphicFramePr>
                <xdr:cNvPr id="5" name="Subscription Type">
                  <a:extLst>
                    <a:ext uri="{FF2B5EF4-FFF2-40B4-BE49-F238E27FC236}">
                      <a16:creationId xmlns:a16="http://schemas.microsoft.com/office/drawing/2014/main" id="{D8566CD2-D0B3-4C08-8646-F9D3EAA81B46}"/>
                    </a:ext>
                  </a:extLst>
                </xdr:cNvPr>
                <xdr:cNvGraphicFramePr/>
              </xdr:nvGraphicFramePr>
              <xdr:xfrm>
                <a:off x="765763" y="5783259"/>
                <a:ext cx="2160000" cy="1375437"/>
              </xdr:xfrm>
              <a:graphic>
                <a:graphicData uri="http://schemas.microsoft.com/office/drawing/2010/slicer">
                  <sle:slicer xmlns:sle="http://schemas.microsoft.com/office/drawing/2010/slicer" name="Subscription Type"/>
                </a:graphicData>
              </a:graphic>
            </xdr:graphicFrame>
          </mc:Choice>
          <mc:Fallback xmlns=""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842705" y="5777428"/>
                  <a:ext cx="2185168" cy="1376718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lang="pt-BR" sz="1100"/>
  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  </a:r>
                </a:p>
              </xdr:txBody>
            </xdr:sp>
          </mc:Fallback>
        </mc:AlternateContent>
        <mc:AlternateContent xmlns:mc="http://schemas.openxmlformats.org/markup-compatibility/2006" xmlns:a14="http://schemas.microsoft.com/office/drawing/2010/main">
          <mc:Choice Requires="a14">
            <xdr:graphicFrame macro="">
              <xdr:nvGraphicFramePr>
                <xdr:cNvPr id="3" name="Year 1">
                  <a:extLst>
                    <a:ext uri="{FF2B5EF4-FFF2-40B4-BE49-F238E27FC236}">
                      <a16:creationId xmlns:a16="http://schemas.microsoft.com/office/drawing/2014/main" id="{93AA90DF-0306-41DD-8FA3-E86C003221FB}"/>
                    </a:ext>
                  </a:extLst>
                </xdr:cNvPr>
                <xdr:cNvGraphicFramePr/>
              </xdr:nvGraphicFramePr>
              <xdr:xfrm>
                <a:off x="765763" y="3063958"/>
                <a:ext cx="2160000" cy="1060568"/>
              </xdr:xfrm>
              <a:graphic>
                <a:graphicData uri="http://schemas.microsoft.com/office/drawing/2010/slicer">
                  <sle:slicer xmlns:sle="http://schemas.microsoft.com/office/drawing/2010/slicer" name="Year 1"/>
                </a:graphicData>
              </a:graphic>
            </xdr:graphicFrame>
          </mc:Choice>
          <mc:Fallback xmlns=""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842705" y="3055595"/>
                  <a:ext cx="2185168" cy="1061556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lang="pt-BR" sz="1100"/>
  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  </a:r>
                </a:p>
              </xdr:txBody>
            </xdr:sp>
          </mc:Fallback>
        </mc:AlternateContent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600074</xdr:colOff>
      <xdr:row>22</xdr:row>
      <xdr:rowOff>90677</xdr:rowOff>
    </xdr:from>
    <xdr:to>
      <xdr:col>1</xdr:col>
      <xdr:colOff>1491071</xdr:colOff>
      <xdr:row>24</xdr:row>
      <xdr:rowOff>171450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0074" y="4291202"/>
          <a:ext cx="1500597" cy="46177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5</xdr:row>
      <xdr:rowOff>0</xdr:rowOff>
    </xdr:from>
    <xdr:to>
      <xdr:col>16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5</xdr:row>
      <xdr:rowOff>0</xdr:rowOff>
    </xdr:from>
    <xdr:to>
      <xdr:col>17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5</xdr:row>
      <xdr:rowOff>0</xdr:rowOff>
    </xdr:from>
    <xdr:to>
      <xdr:col>16</xdr:col>
      <xdr:colOff>304800</xdr:colOff>
      <xdr:row>6</xdr:row>
      <xdr:rowOff>95250</xdr:rowOff>
    </xdr:to>
    <xdr:sp macro="" textlink="">
      <xdr:nvSpPr>
        <xdr:cNvPr id="2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72EF45C-22EA-49E3-AB21-975F339CD4F4}"/>
            </a:ext>
          </a:extLst>
        </xdr:cNvPr>
        <xdr:cNvSpPr>
          <a:spLocks noChangeAspect="1" noChangeArrowheads="1"/>
        </xdr:cNvSpPr>
      </xdr:nvSpPr>
      <xdr:spPr bwMode="auto">
        <a:xfrm>
          <a:off x="18926175" y="1409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is" refreshedDate="46015.736448611111" createdVersion="8" refreshedVersion="8" minRefreshableVersion="3" recordCount="10000" xr:uid="{0C016BB9-6D94-4FD2-B2D2-DEEF2FFD9CF4}">
  <cacheSource type="worksheet">
    <worksheetSource name="Tabela1"/>
  </cacheSource>
  <cacheFields count="21">
    <cacheField name="Subscriber ID" numFmtId="0">
      <sharedItems containsSemiMixedTypes="0" containsString="0" containsNumber="1" containsInteger="1" minValue="1" maxValue="10000"/>
    </cacheField>
    <cacheField name="Name" numFmtId="0">
      <sharedItems/>
    </cacheField>
    <cacheField name="Plan" numFmtId="0">
      <sharedItems count="3">
        <s v="Standard"/>
        <s v="Ultimate"/>
        <s v="Core"/>
      </sharedItems>
    </cacheField>
    <cacheField name="Start Date" numFmtId="166">
      <sharedItems containsSemiMixedTypes="0" containsNonDate="0" containsDate="1" containsString="0" minDate="2022-01-01T00:00:00" maxDate="2025-12-24T00:00:00" count="1451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5T00:00:00"/>
        <d v="2022-12-26T00:00:00"/>
        <d v="2022-12-27T00:00:00"/>
        <d v="2022-12-28T00:00:00"/>
        <d v="2022-12-29T00:00:00"/>
        <d v="2022-12-30T00:00:00"/>
        <d v="2022-12-31T00:00:00"/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</sharedItems>
      <fieldGroup par="18"/>
    </cacheField>
    <cacheField name="Year" numFmtId="0">
      <sharedItems containsSemiMixedTypes="0" containsDate="1" containsString="0" containsMixedTypes="1" minDate="1900-01-06T10:40:04" maxDate="1905-07-18T00:00:00" count="7">
        <n v="2022"/>
        <n v="2023"/>
        <n v="2024"/>
        <n v="2025"/>
        <d v="1905-07-15T00:00:00" u="1"/>
        <d v="1905-07-16T00:00:00" u="1"/>
        <d v="1905-07-17T00:00:00" u="1"/>
      </sharedItems>
    </cacheField>
    <cacheField name="Quarter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Auto Renewal" numFmtId="0">
      <sharedItems/>
    </cacheField>
    <cacheField name="Subscription Price" numFmtId="0">
      <sharedItems containsSemiMixedTypes="0" containsString="0" containsNumber="1" containsInteger="1" minValue="5" maxValue="15"/>
    </cacheField>
    <cacheField name="Subscription Type" numFmtId="0">
      <sharedItems count="3">
        <s v="Quarterly"/>
        <s v="Monthly"/>
        <s v="Annual"/>
      </sharedItems>
    </cacheField>
    <cacheField name="EA Play Season Pass" numFmtId="0">
      <sharedItems count="2">
        <s v="No"/>
        <s v="Yes"/>
      </sharedItems>
    </cacheField>
    <cacheField name="EA Play Season Pass_x000a_Price" numFmtId="0">
      <sharedItems containsSemiMixedTypes="0" containsString="0" containsNumber="1" containsInteger="1" minValue="0" maxValue="30"/>
    </cacheField>
    <cacheField name="Minecraft Season Pass" numFmtId="0">
      <sharedItems count="2">
        <s v="Yes"/>
        <s v="No"/>
      </sharedItems>
    </cacheField>
    <cacheField name="Minecraft Season Pass Price" numFmtId="0">
      <sharedItems containsSemiMixedTypes="0" containsString="0" containsNumber="1" containsInteger="1" minValue="0" maxValue="20"/>
    </cacheField>
    <cacheField name="Coupon Value" numFmtId="0">
      <sharedItems containsSemiMixedTypes="0" containsString="0" containsNumber="1" containsInteger="1" minValue="1" maxValue="3"/>
    </cacheField>
    <cacheField name="Ambos Planos" numFmtId="0">
      <sharedItems count="2">
        <s v="No"/>
        <s v="Yes"/>
      </sharedItems>
    </cacheField>
    <cacheField name="Algum Plano" numFmtId="0">
      <sharedItems count="2">
        <s v="Yes"/>
        <s v="No"/>
      </sharedItems>
    </cacheField>
    <cacheField name="Total Value" numFmtId="0">
      <sharedItems containsSemiMixedTypes="0" containsString="0" containsNumber="1" containsInteger="1" minValue="2" maxValue="64"/>
    </cacheField>
    <cacheField name="Dias (Start Date)" numFmtId="0" databaseField="0">
      <fieldGroup base="3">
        <rangePr groupBy="days" startDate="2022-01-01T00:00:00" endDate="2025-12-24T00:00:00"/>
        <groupItems count="368">
          <s v="&lt;01/01/2022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4/12/2025"/>
        </groupItems>
      </fieldGroup>
    </cacheField>
    <cacheField name="Meses (Start Date)" numFmtId="0" databaseField="0">
      <fieldGroup base="3">
        <rangePr groupBy="months" startDate="2022-01-01T00:00:00" endDate="2025-12-24T00:00:00"/>
        <groupItems count="14">
          <s v="&lt;01/01/2022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4/12/2025"/>
        </groupItems>
      </fieldGroup>
    </cacheField>
    <cacheField name="Campo1" numFmtId="0" formula="IF(SUM('Total Value')=LARGE(SUM('Total Value'),1),1,0)" databaseField="0"/>
    <cacheField name="Fat_Final" numFmtId="0" formula="'Total Value'-'Coupon Value'" databaseField="0"/>
  </cacheFields>
  <extLst>
    <ext xmlns:x14="http://schemas.microsoft.com/office/spreadsheetml/2009/9/main" uri="{725AE2AE-9491-48be-B2B4-4EB974FC3084}">
      <x14:pivotCacheDefinition pivotCacheId="26401127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n v="1"/>
    <s v="Lunna Souza"/>
    <x v="0"/>
    <x v="0"/>
    <x v="0"/>
    <x v="0"/>
    <s v="Yes"/>
    <n v="10"/>
    <x v="0"/>
    <x v="0"/>
    <n v="0"/>
    <x v="0"/>
    <n v="20"/>
    <n v="1"/>
    <x v="0"/>
    <x v="0"/>
    <n v="29"/>
  </r>
  <r>
    <n v="2"/>
    <s v="Raul Garcia"/>
    <x v="1"/>
    <x v="0"/>
    <x v="0"/>
    <x v="0"/>
    <s v="No"/>
    <n v="15"/>
    <x v="1"/>
    <x v="0"/>
    <n v="0"/>
    <x v="1"/>
    <n v="0"/>
    <n v="2"/>
    <x v="0"/>
    <x v="1"/>
    <n v="13"/>
  </r>
  <r>
    <n v="3"/>
    <s v="Ester da Mota"/>
    <x v="1"/>
    <x v="0"/>
    <x v="0"/>
    <x v="0"/>
    <s v="Yes"/>
    <n v="15"/>
    <x v="1"/>
    <x v="1"/>
    <n v="30"/>
    <x v="1"/>
    <n v="0"/>
    <n v="2"/>
    <x v="0"/>
    <x v="0"/>
    <n v="43"/>
  </r>
  <r>
    <n v="4"/>
    <s v="Joana Fernandes"/>
    <x v="1"/>
    <x v="0"/>
    <x v="0"/>
    <x v="0"/>
    <s v="Yes"/>
    <n v="15"/>
    <x v="0"/>
    <x v="0"/>
    <n v="0"/>
    <x v="0"/>
    <n v="20"/>
    <n v="1"/>
    <x v="0"/>
    <x v="0"/>
    <n v="34"/>
  </r>
  <r>
    <n v="5"/>
    <s v="Ana Laura Sousa"/>
    <x v="2"/>
    <x v="0"/>
    <x v="0"/>
    <x v="0"/>
    <s v="Yes"/>
    <n v="5"/>
    <x v="2"/>
    <x v="0"/>
    <n v="0"/>
    <x v="0"/>
    <n v="20"/>
    <n v="1"/>
    <x v="0"/>
    <x v="0"/>
    <n v="24"/>
  </r>
  <r>
    <n v="6"/>
    <s v="André Siqueira"/>
    <x v="1"/>
    <x v="0"/>
    <x v="0"/>
    <x v="0"/>
    <s v="No"/>
    <n v="15"/>
    <x v="0"/>
    <x v="0"/>
    <n v="0"/>
    <x v="0"/>
    <n v="20"/>
    <n v="1"/>
    <x v="0"/>
    <x v="0"/>
    <n v="34"/>
  </r>
  <r>
    <n v="7"/>
    <s v="João Pedro Novais"/>
    <x v="2"/>
    <x v="0"/>
    <x v="0"/>
    <x v="0"/>
    <s v="No"/>
    <n v="5"/>
    <x v="0"/>
    <x v="0"/>
    <n v="0"/>
    <x v="1"/>
    <n v="0"/>
    <n v="1"/>
    <x v="0"/>
    <x v="1"/>
    <n v="4"/>
  </r>
  <r>
    <n v="8"/>
    <s v="Ana Luiza Pacheco"/>
    <x v="2"/>
    <x v="0"/>
    <x v="0"/>
    <x v="0"/>
    <s v="No"/>
    <n v="5"/>
    <x v="1"/>
    <x v="1"/>
    <n v="30"/>
    <x v="1"/>
    <n v="0"/>
    <n v="2"/>
    <x v="0"/>
    <x v="0"/>
    <n v="33"/>
  </r>
  <r>
    <n v="9"/>
    <s v="Dr. Cauê Ferreira"/>
    <x v="0"/>
    <x v="1"/>
    <x v="0"/>
    <x v="0"/>
    <s v="No"/>
    <n v="10"/>
    <x v="0"/>
    <x v="0"/>
    <n v="0"/>
    <x v="1"/>
    <n v="0"/>
    <n v="3"/>
    <x v="0"/>
    <x v="1"/>
    <n v="7"/>
  </r>
  <r>
    <n v="10"/>
    <s v="Luara Aparecida"/>
    <x v="2"/>
    <x v="1"/>
    <x v="0"/>
    <x v="0"/>
    <s v="No"/>
    <n v="5"/>
    <x v="0"/>
    <x v="1"/>
    <n v="30"/>
    <x v="1"/>
    <n v="0"/>
    <n v="3"/>
    <x v="0"/>
    <x v="0"/>
    <n v="32"/>
  </r>
  <r>
    <n v="11"/>
    <s v="Luiz Otávio Machado"/>
    <x v="0"/>
    <x v="1"/>
    <x v="0"/>
    <x v="0"/>
    <s v="Yes"/>
    <n v="10"/>
    <x v="1"/>
    <x v="1"/>
    <n v="30"/>
    <x v="0"/>
    <n v="20"/>
    <n v="3"/>
    <x v="1"/>
    <x v="0"/>
    <n v="57"/>
  </r>
  <r>
    <n v="12"/>
    <s v="Gabrielly Cardoso"/>
    <x v="0"/>
    <x v="1"/>
    <x v="0"/>
    <x v="0"/>
    <s v="No"/>
    <n v="10"/>
    <x v="0"/>
    <x v="1"/>
    <n v="30"/>
    <x v="0"/>
    <n v="20"/>
    <n v="1"/>
    <x v="1"/>
    <x v="0"/>
    <n v="59"/>
  </r>
  <r>
    <n v="13"/>
    <s v="João Miguel Alves"/>
    <x v="0"/>
    <x v="1"/>
    <x v="0"/>
    <x v="0"/>
    <s v="Yes"/>
    <n v="10"/>
    <x v="2"/>
    <x v="1"/>
    <n v="30"/>
    <x v="0"/>
    <n v="20"/>
    <n v="1"/>
    <x v="1"/>
    <x v="0"/>
    <n v="59"/>
  </r>
  <r>
    <n v="14"/>
    <s v="Aurora Andrade"/>
    <x v="1"/>
    <x v="2"/>
    <x v="0"/>
    <x v="0"/>
    <s v="No"/>
    <n v="15"/>
    <x v="1"/>
    <x v="0"/>
    <n v="0"/>
    <x v="0"/>
    <n v="20"/>
    <n v="1"/>
    <x v="0"/>
    <x v="0"/>
    <n v="34"/>
  </r>
  <r>
    <n v="15"/>
    <s v="Amanda Sousa"/>
    <x v="2"/>
    <x v="2"/>
    <x v="0"/>
    <x v="0"/>
    <s v="No"/>
    <n v="5"/>
    <x v="2"/>
    <x v="0"/>
    <n v="0"/>
    <x v="1"/>
    <n v="0"/>
    <n v="1"/>
    <x v="0"/>
    <x v="1"/>
    <n v="4"/>
  </r>
  <r>
    <n v="16"/>
    <s v="Laís Campos"/>
    <x v="0"/>
    <x v="2"/>
    <x v="0"/>
    <x v="0"/>
    <s v="No"/>
    <n v="10"/>
    <x v="1"/>
    <x v="1"/>
    <n v="30"/>
    <x v="1"/>
    <n v="0"/>
    <n v="2"/>
    <x v="0"/>
    <x v="0"/>
    <n v="38"/>
  </r>
  <r>
    <n v="17"/>
    <s v="Maria Helena Pacheco"/>
    <x v="1"/>
    <x v="2"/>
    <x v="0"/>
    <x v="0"/>
    <s v="No"/>
    <n v="15"/>
    <x v="1"/>
    <x v="1"/>
    <n v="30"/>
    <x v="0"/>
    <n v="20"/>
    <n v="3"/>
    <x v="1"/>
    <x v="0"/>
    <n v="62"/>
  </r>
  <r>
    <n v="18"/>
    <s v="Oliver Caldeira"/>
    <x v="2"/>
    <x v="2"/>
    <x v="0"/>
    <x v="0"/>
    <s v="Yes"/>
    <n v="5"/>
    <x v="2"/>
    <x v="1"/>
    <n v="30"/>
    <x v="1"/>
    <n v="0"/>
    <n v="3"/>
    <x v="0"/>
    <x v="0"/>
    <n v="32"/>
  </r>
  <r>
    <n v="19"/>
    <s v="Stephany Fogaça"/>
    <x v="1"/>
    <x v="2"/>
    <x v="0"/>
    <x v="0"/>
    <s v="No"/>
    <n v="15"/>
    <x v="2"/>
    <x v="1"/>
    <n v="30"/>
    <x v="0"/>
    <n v="20"/>
    <n v="3"/>
    <x v="1"/>
    <x v="0"/>
    <n v="62"/>
  </r>
  <r>
    <n v="20"/>
    <s v="Vitor Cirino"/>
    <x v="2"/>
    <x v="2"/>
    <x v="0"/>
    <x v="0"/>
    <s v="Yes"/>
    <n v="5"/>
    <x v="2"/>
    <x v="1"/>
    <n v="30"/>
    <x v="0"/>
    <n v="20"/>
    <n v="3"/>
    <x v="1"/>
    <x v="0"/>
    <n v="52"/>
  </r>
  <r>
    <n v="21"/>
    <s v="Emilly Cassiano"/>
    <x v="1"/>
    <x v="2"/>
    <x v="0"/>
    <x v="0"/>
    <s v="Yes"/>
    <n v="15"/>
    <x v="0"/>
    <x v="1"/>
    <n v="30"/>
    <x v="0"/>
    <n v="20"/>
    <n v="3"/>
    <x v="1"/>
    <x v="0"/>
    <n v="62"/>
  </r>
  <r>
    <n v="22"/>
    <s v="Jade Nunes"/>
    <x v="2"/>
    <x v="2"/>
    <x v="0"/>
    <x v="0"/>
    <s v="Yes"/>
    <n v="5"/>
    <x v="2"/>
    <x v="1"/>
    <n v="30"/>
    <x v="1"/>
    <n v="0"/>
    <n v="3"/>
    <x v="0"/>
    <x v="0"/>
    <n v="32"/>
  </r>
  <r>
    <n v="23"/>
    <s v="Larissa Costela"/>
    <x v="2"/>
    <x v="3"/>
    <x v="0"/>
    <x v="0"/>
    <s v="Yes"/>
    <n v="5"/>
    <x v="1"/>
    <x v="1"/>
    <n v="30"/>
    <x v="1"/>
    <n v="0"/>
    <n v="2"/>
    <x v="0"/>
    <x v="0"/>
    <n v="33"/>
  </r>
  <r>
    <n v="24"/>
    <s v="Dra. Mariah Souza"/>
    <x v="0"/>
    <x v="3"/>
    <x v="0"/>
    <x v="0"/>
    <s v="Yes"/>
    <n v="10"/>
    <x v="2"/>
    <x v="0"/>
    <n v="0"/>
    <x v="0"/>
    <n v="20"/>
    <n v="1"/>
    <x v="0"/>
    <x v="0"/>
    <n v="29"/>
  </r>
  <r>
    <n v="25"/>
    <s v="Sr. Luiz Otávio Cassiano"/>
    <x v="2"/>
    <x v="3"/>
    <x v="0"/>
    <x v="0"/>
    <s v="Yes"/>
    <n v="5"/>
    <x v="1"/>
    <x v="1"/>
    <n v="30"/>
    <x v="1"/>
    <n v="0"/>
    <n v="2"/>
    <x v="0"/>
    <x v="0"/>
    <n v="33"/>
  </r>
  <r>
    <n v="26"/>
    <s v="Theodoro Nogueira"/>
    <x v="0"/>
    <x v="3"/>
    <x v="0"/>
    <x v="0"/>
    <s v="Yes"/>
    <n v="10"/>
    <x v="2"/>
    <x v="1"/>
    <n v="30"/>
    <x v="1"/>
    <n v="0"/>
    <n v="2"/>
    <x v="0"/>
    <x v="0"/>
    <n v="38"/>
  </r>
  <r>
    <n v="27"/>
    <s v="Vitor Hugo Araújo"/>
    <x v="1"/>
    <x v="3"/>
    <x v="0"/>
    <x v="0"/>
    <s v="Yes"/>
    <n v="15"/>
    <x v="1"/>
    <x v="1"/>
    <n v="30"/>
    <x v="0"/>
    <n v="20"/>
    <n v="3"/>
    <x v="1"/>
    <x v="0"/>
    <n v="62"/>
  </r>
  <r>
    <n v="28"/>
    <s v="Thiago Macedo"/>
    <x v="0"/>
    <x v="3"/>
    <x v="0"/>
    <x v="0"/>
    <s v="No"/>
    <n v="10"/>
    <x v="2"/>
    <x v="0"/>
    <n v="0"/>
    <x v="1"/>
    <n v="0"/>
    <n v="3"/>
    <x v="0"/>
    <x v="1"/>
    <n v="7"/>
  </r>
  <r>
    <n v="29"/>
    <s v="Francisco Ferreira"/>
    <x v="0"/>
    <x v="3"/>
    <x v="0"/>
    <x v="0"/>
    <s v="No"/>
    <n v="10"/>
    <x v="0"/>
    <x v="1"/>
    <n v="30"/>
    <x v="1"/>
    <n v="0"/>
    <n v="3"/>
    <x v="0"/>
    <x v="0"/>
    <n v="37"/>
  </r>
  <r>
    <n v="30"/>
    <s v="Gustavo Peixoto"/>
    <x v="1"/>
    <x v="4"/>
    <x v="0"/>
    <x v="0"/>
    <s v="Yes"/>
    <n v="15"/>
    <x v="2"/>
    <x v="0"/>
    <n v="0"/>
    <x v="1"/>
    <n v="0"/>
    <n v="1"/>
    <x v="0"/>
    <x v="1"/>
    <n v="14"/>
  </r>
  <r>
    <n v="31"/>
    <s v="Ana Vitória Mendonça"/>
    <x v="1"/>
    <x v="4"/>
    <x v="0"/>
    <x v="0"/>
    <s v="No"/>
    <n v="15"/>
    <x v="0"/>
    <x v="1"/>
    <n v="30"/>
    <x v="1"/>
    <n v="0"/>
    <n v="2"/>
    <x v="0"/>
    <x v="0"/>
    <n v="43"/>
  </r>
  <r>
    <n v="32"/>
    <s v="João Vitor da Conceição"/>
    <x v="2"/>
    <x v="4"/>
    <x v="0"/>
    <x v="0"/>
    <s v="Yes"/>
    <n v="5"/>
    <x v="1"/>
    <x v="0"/>
    <n v="0"/>
    <x v="0"/>
    <n v="20"/>
    <n v="2"/>
    <x v="0"/>
    <x v="0"/>
    <n v="23"/>
  </r>
  <r>
    <n v="33"/>
    <s v="Ísis Cassiano"/>
    <x v="0"/>
    <x v="4"/>
    <x v="0"/>
    <x v="0"/>
    <s v="Yes"/>
    <n v="10"/>
    <x v="1"/>
    <x v="1"/>
    <n v="30"/>
    <x v="1"/>
    <n v="0"/>
    <n v="3"/>
    <x v="0"/>
    <x v="0"/>
    <n v="37"/>
  </r>
  <r>
    <n v="34"/>
    <s v="Maria Luiza Costela"/>
    <x v="0"/>
    <x v="5"/>
    <x v="0"/>
    <x v="0"/>
    <s v="No"/>
    <n v="10"/>
    <x v="2"/>
    <x v="0"/>
    <n v="0"/>
    <x v="0"/>
    <n v="20"/>
    <n v="2"/>
    <x v="0"/>
    <x v="0"/>
    <n v="28"/>
  </r>
  <r>
    <n v="35"/>
    <s v="Luísa Carvalho"/>
    <x v="0"/>
    <x v="5"/>
    <x v="0"/>
    <x v="0"/>
    <s v="Yes"/>
    <n v="10"/>
    <x v="1"/>
    <x v="0"/>
    <n v="0"/>
    <x v="0"/>
    <n v="20"/>
    <n v="1"/>
    <x v="0"/>
    <x v="0"/>
    <n v="29"/>
  </r>
  <r>
    <n v="36"/>
    <s v="Nathan Camargo"/>
    <x v="0"/>
    <x v="5"/>
    <x v="0"/>
    <x v="0"/>
    <s v="Yes"/>
    <n v="10"/>
    <x v="1"/>
    <x v="1"/>
    <n v="30"/>
    <x v="0"/>
    <n v="20"/>
    <n v="2"/>
    <x v="1"/>
    <x v="0"/>
    <n v="58"/>
  </r>
  <r>
    <n v="37"/>
    <s v="Natália Fernandes"/>
    <x v="1"/>
    <x v="5"/>
    <x v="0"/>
    <x v="0"/>
    <s v="Yes"/>
    <n v="15"/>
    <x v="2"/>
    <x v="1"/>
    <n v="30"/>
    <x v="0"/>
    <n v="20"/>
    <n v="3"/>
    <x v="1"/>
    <x v="0"/>
    <n v="62"/>
  </r>
  <r>
    <n v="38"/>
    <s v="Sr. Arthur Gomes"/>
    <x v="0"/>
    <x v="5"/>
    <x v="0"/>
    <x v="0"/>
    <s v="Yes"/>
    <n v="10"/>
    <x v="1"/>
    <x v="0"/>
    <n v="0"/>
    <x v="1"/>
    <n v="0"/>
    <n v="1"/>
    <x v="0"/>
    <x v="1"/>
    <n v="9"/>
  </r>
  <r>
    <n v="39"/>
    <s v="Isaque Monteiro"/>
    <x v="1"/>
    <x v="6"/>
    <x v="0"/>
    <x v="0"/>
    <s v="Yes"/>
    <n v="15"/>
    <x v="0"/>
    <x v="0"/>
    <n v="0"/>
    <x v="0"/>
    <n v="20"/>
    <n v="1"/>
    <x v="0"/>
    <x v="0"/>
    <n v="34"/>
  </r>
  <r>
    <n v="40"/>
    <s v="Lucas Borges"/>
    <x v="2"/>
    <x v="6"/>
    <x v="0"/>
    <x v="0"/>
    <s v="Yes"/>
    <n v="5"/>
    <x v="1"/>
    <x v="0"/>
    <n v="0"/>
    <x v="1"/>
    <n v="0"/>
    <n v="1"/>
    <x v="0"/>
    <x v="1"/>
    <n v="4"/>
  </r>
  <r>
    <n v="41"/>
    <s v="Bella Silva"/>
    <x v="0"/>
    <x v="6"/>
    <x v="0"/>
    <x v="0"/>
    <s v="No"/>
    <n v="10"/>
    <x v="1"/>
    <x v="0"/>
    <n v="0"/>
    <x v="0"/>
    <n v="20"/>
    <n v="3"/>
    <x v="0"/>
    <x v="0"/>
    <n v="27"/>
  </r>
  <r>
    <n v="42"/>
    <s v="Enzo Nogueira"/>
    <x v="2"/>
    <x v="6"/>
    <x v="0"/>
    <x v="0"/>
    <s v="Yes"/>
    <n v="5"/>
    <x v="0"/>
    <x v="0"/>
    <n v="0"/>
    <x v="1"/>
    <n v="0"/>
    <n v="3"/>
    <x v="0"/>
    <x v="1"/>
    <n v="2"/>
  </r>
  <r>
    <n v="43"/>
    <s v="Sr. Benicio Caldeira"/>
    <x v="1"/>
    <x v="6"/>
    <x v="0"/>
    <x v="0"/>
    <s v="Yes"/>
    <n v="15"/>
    <x v="2"/>
    <x v="1"/>
    <n v="30"/>
    <x v="0"/>
    <n v="20"/>
    <n v="1"/>
    <x v="1"/>
    <x v="0"/>
    <n v="64"/>
  </r>
  <r>
    <n v="44"/>
    <s v="Benício Camargo"/>
    <x v="2"/>
    <x v="6"/>
    <x v="0"/>
    <x v="0"/>
    <s v="Yes"/>
    <n v="5"/>
    <x v="0"/>
    <x v="1"/>
    <n v="30"/>
    <x v="1"/>
    <n v="0"/>
    <n v="3"/>
    <x v="0"/>
    <x v="0"/>
    <n v="32"/>
  </r>
  <r>
    <n v="45"/>
    <s v="Heloisa Oliveira"/>
    <x v="0"/>
    <x v="7"/>
    <x v="0"/>
    <x v="0"/>
    <s v="No"/>
    <n v="10"/>
    <x v="0"/>
    <x v="0"/>
    <n v="0"/>
    <x v="1"/>
    <n v="0"/>
    <n v="3"/>
    <x v="0"/>
    <x v="1"/>
    <n v="7"/>
  </r>
  <r>
    <n v="46"/>
    <s v="Maria Helena Souza"/>
    <x v="2"/>
    <x v="7"/>
    <x v="0"/>
    <x v="0"/>
    <s v="Yes"/>
    <n v="5"/>
    <x v="2"/>
    <x v="0"/>
    <n v="0"/>
    <x v="0"/>
    <n v="20"/>
    <n v="1"/>
    <x v="0"/>
    <x v="0"/>
    <n v="24"/>
  </r>
  <r>
    <n v="47"/>
    <s v="Pedro Lucas Silva"/>
    <x v="2"/>
    <x v="7"/>
    <x v="0"/>
    <x v="0"/>
    <s v="No"/>
    <n v="5"/>
    <x v="0"/>
    <x v="0"/>
    <n v="0"/>
    <x v="0"/>
    <n v="20"/>
    <n v="1"/>
    <x v="0"/>
    <x v="0"/>
    <n v="24"/>
  </r>
  <r>
    <n v="48"/>
    <s v="Benicio Duarte"/>
    <x v="1"/>
    <x v="7"/>
    <x v="0"/>
    <x v="0"/>
    <s v="No"/>
    <n v="15"/>
    <x v="1"/>
    <x v="0"/>
    <n v="0"/>
    <x v="0"/>
    <n v="20"/>
    <n v="3"/>
    <x v="0"/>
    <x v="0"/>
    <n v="32"/>
  </r>
  <r>
    <n v="49"/>
    <s v="Jade Costela"/>
    <x v="1"/>
    <x v="7"/>
    <x v="0"/>
    <x v="0"/>
    <s v="Yes"/>
    <n v="15"/>
    <x v="1"/>
    <x v="1"/>
    <n v="30"/>
    <x v="1"/>
    <n v="0"/>
    <n v="1"/>
    <x v="0"/>
    <x v="0"/>
    <n v="44"/>
  </r>
  <r>
    <n v="50"/>
    <s v="Heloisa Ribeiro"/>
    <x v="1"/>
    <x v="7"/>
    <x v="0"/>
    <x v="0"/>
    <s v="No"/>
    <n v="15"/>
    <x v="0"/>
    <x v="1"/>
    <n v="30"/>
    <x v="1"/>
    <n v="0"/>
    <n v="3"/>
    <x v="0"/>
    <x v="0"/>
    <n v="42"/>
  </r>
  <r>
    <n v="51"/>
    <s v="Isabella Cunha"/>
    <x v="1"/>
    <x v="7"/>
    <x v="0"/>
    <x v="0"/>
    <s v="Yes"/>
    <n v="15"/>
    <x v="1"/>
    <x v="1"/>
    <n v="30"/>
    <x v="0"/>
    <n v="20"/>
    <n v="3"/>
    <x v="1"/>
    <x v="0"/>
    <n v="62"/>
  </r>
  <r>
    <n v="52"/>
    <s v="Sra. Jade Fernandes"/>
    <x v="2"/>
    <x v="8"/>
    <x v="0"/>
    <x v="0"/>
    <s v="No"/>
    <n v="5"/>
    <x v="1"/>
    <x v="0"/>
    <n v="0"/>
    <x v="0"/>
    <n v="20"/>
    <n v="2"/>
    <x v="0"/>
    <x v="0"/>
    <n v="23"/>
  </r>
  <r>
    <n v="53"/>
    <s v="Ana Beatriz Lima"/>
    <x v="1"/>
    <x v="8"/>
    <x v="0"/>
    <x v="0"/>
    <s v="No"/>
    <n v="15"/>
    <x v="2"/>
    <x v="0"/>
    <n v="0"/>
    <x v="1"/>
    <n v="0"/>
    <n v="2"/>
    <x v="0"/>
    <x v="1"/>
    <n v="13"/>
  </r>
  <r>
    <n v="54"/>
    <s v="Srta. Mariane da Mota"/>
    <x v="1"/>
    <x v="8"/>
    <x v="0"/>
    <x v="0"/>
    <s v="No"/>
    <n v="15"/>
    <x v="0"/>
    <x v="0"/>
    <n v="0"/>
    <x v="0"/>
    <n v="20"/>
    <n v="3"/>
    <x v="0"/>
    <x v="0"/>
    <n v="32"/>
  </r>
  <r>
    <n v="55"/>
    <s v="Sabrina Freitas"/>
    <x v="0"/>
    <x v="9"/>
    <x v="0"/>
    <x v="0"/>
    <s v="No"/>
    <n v="10"/>
    <x v="0"/>
    <x v="1"/>
    <n v="30"/>
    <x v="1"/>
    <n v="0"/>
    <n v="1"/>
    <x v="0"/>
    <x v="0"/>
    <n v="39"/>
  </r>
  <r>
    <n v="56"/>
    <s v="Vitor Gabriel Alves"/>
    <x v="1"/>
    <x v="9"/>
    <x v="0"/>
    <x v="0"/>
    <s v="No"/>
    <n v="15"/>
    <x v="1"/>
    <x v="0"/>
    <n v="0"/>
    <x v="1"/>
    <n v="0"/>
    <n v="1"/>
    <x v="0"/>
    <x v="1"/>
    <n v="14"/>
  </r>
  <r>
    <n v="57"/>
    <s v="Julia da Mata"/>
    <x v="0"/>
    <x v="9"/>
    <x v="0"/>
    <x v="0"/>
    <s v="No"/>
    <n v="10"/>
    <x v="0"/>
    <x v="0"/>
    <n v="0"/>
    <x v="1"/>
    <n v="0"/>
    <n v="3"/>
    <x v="0"/>
    <x v="1"/>
    <n v="7"/>
  </r>
  <r>
    <n v="58"/>
    <s v="Luna Dias"/>
    <x v="2"/>
    <x v="9"/>
    <x v="0"/>
    <x v="0"/>
    <s v="No"/>
    <n v="5"/>
    <x v="2"/>
    <x v="0"/>
    <n v="0"/>
    <x v="1"/>
    <n v="0"/>
    <n v="1"/>
    <x v="0"/>
    <x v="1"/>
    <n v="4"/>
  </r>
  <r>
    <n v="59"/>
    <s v="Noah Caldeira"/>
    <x v="2"/>
    <x v="9"/>
    <x v="0"/>
    <x v="0"/>
    <s v="Yes"/>
    <n v="5"/>
    <x v="0"/>
    <x v="0"/>
    <n v="0"/>
    <x v="0"/>
    <n v="20"/>
    <n v="2"/>
    <x v="0"/>
    <x v="0"/>
    <n v="23"/>
  </r>
  <r>
    <n v="60"/>
    <s v="Alícia Nunes"/>
    <x v="2"/>
    <x v="9"/>
    <x v="0"/>
    <x v="0"/>
    <s v="No"/>
    <n v="5"/>
    <x v="0"/>
    <x v="1"/>
    <n v="30"/>
    <x v="1"/>
    <n v="0"/>
    <n v="2"/>
    <x v="0"/>
    <x v="0"/>
    <n v="33"/>
  </r>
  <r>
    <n v="61"/>
    <s v="Vitor Barros"/>
    <x v="2"/>
    <x v="9"/>
    <x v="0"/>
    <x v="0"/>
    <s v="No"/>
    <n v="5"/>
    <x v="0"/>
    <x v="1"/>
    <n v="30"/>
    <x v="0"/>
    <n v="20"/>
    <n v="2"/>
    <x v="1"/>
    <x v="0"/>
    <n v="53"/>
  </r>
  <r>
    <n v="62"/>
    <s v="Kaique Almeida"/>
    <x v="2"/>
    <x v="9"/>
    <x v="0"/>
    <x v="0"/>
    <s v="No"/>
    <n v="5"/>
    <x v="0"/>
    <x v="0"/>
    <n v="0"/>
    <x v="0"/>
    <n v="20"/>
    <n v="1"/>
    <x v="0"/>
    <x v="0"/>
    <n v="24"/>
  </r>
  <r>
    <n v="63"/>
    <s v="André Montenegro"/>
    <x v="0"/>
    <x v="9"/>
    <x v="0"/>
    <x v="0"/>
    <s v="No"/>
    <n v="10"/>
    <x v="2"/>
    <x v="0"/>
    <n v="0"/>
    <x v="0"/>
    <n v="20"/>
    <n v="3"/>
    <x v="0"/>
    <x v="0"/>
    <n v="27"/>
  </r>
  <r>
    <n v="64"/>
    <s v="Apollo Fogaça"/>
    <x v="2"/>
    <x v="9"/>
    <x v="0"/>
    <x v="0"/>
    <s v="No"/>
    <n v="5"/>
    <x v="2"/>
    <x v="0"/>
    <n v="0"/>
    <x v="1"/>
    <n v="0"/>
    <n v="2"/>
    <x v="0"/>
    <x v="1"/>
    <n v="3"/>
  </r>
  <r>
    <n v="65"/>
    <s v="Maya Cunha"/>
    <x v="1"/>
    <x v="9"/>
    <x v="0"/>
    <x v="0"/>
    <s v="Yes"/>
    <n v="15"/>
    <x v="2"/>
    <x v="0"/>
    <n v="0"/>
    <x v="0"/>
    <n v="20"/>
    <n v="3"/>
    <x v="0"/>
    <x v="0"/>
    <n v="32"/>
  </r>
  <r>
    <n v="66"/>
    <s v="Benício Azevedo"/>
    <x v="1"/>
    <x v="9"/>
    <x v="0"/>
    <x v="0"/>
    <s v="Yes"/>
    <n v="15"/>
    <x v="1"/>
    <x v="0"/>
    <n v="0"/>
    <x v="1"/>
    <n v="0"/>
    <n v="3"/>
    <x v="0"/>
    <x v="1"/>
    <n v="12"/>
  </r>
  <r>
    <n v="67"/>
    <s v="Augusto Porto"/>
    <x v="0"/>
    <x v="9"/>
    <x v="0"/>
    <x v="0"/>
    <s v="No"/>
    <n v="10"/>
    <x v="1"/>
    <x v="1"/>
    <n v="30"/>
    <x v="0"/>
    <n v="20"/>
    <n v="1"/>
    <x v="1"/>
    <x v="0"/>
    <n v="59"/>
  </r>
  <r>
    <n v="68"/>
    <s v="Francisco Nogueira"/>
    <x v="0"/>
    <x v="10"/>
    <x v="0"/>
    <x v="0"/>
    <s v="Yes"/>
    <n v="10"/>
    <x v="1"/>
    <x v="0"/>
    <n v="0"/>
    <x v="0"/>
    <n v="20"/>
    <n v="2"/>
    <x v="0"/>
    <x v="0"/>
    <n v="28"/>
  </r>
  <r>
    <n v="69"/>
    <s v="Dra. Olívia Guerra"/>
    <x v="1"/>
    <x v="10"/>
    <x v="0"/>
    <x v="0"/>
    <s v="Yes"/>
    <n v="15"/>
    <x v="0"/>
    <x v="0"/>
    <n v="0"/>
    <x v="0"/>
    <n v="20"/>
    <n v="2"/>
    <x v="0"/>
    <x v="0"/>
    <n v="33"/>
  </r>
  <r>
    <n v="70"/>
    <s v="Maria Luísa Barbosa"/>
    <x v="2"/>
    <x v="10"/>
    <x v="0"/>
    <x v="0"/>
    <s v="No"/>
    <n v="5"/>
    <x v="1"/>
    <x v="0"/>
    <n v="0"/>
    <x v="0"/>
    <n v="20"/>
    <n v="3"/>
    <x v="0"/>
    <x v="0"/>
    <n v="22"/>
  </r>
  <r>
    <n v="71"/>
    <s v="Giovanna Freitas"/>
    <x v="2"/>
    <x v="10"/>
    <x v="0"/>
    <x v="0"/>
    <s v="No"/>
    <n v="5"/>
    <x v="1"/>
    <x v="1"/>
    <n v="30"/>
    <x v="0"/>
    <n v="20"/>
    <n v="1"/>
    <x v="1"/>
    <x v="0"/>
    <n v="54"/>
  </r>
  <r>
    <n v="72"/>
    <s v="Oliver Guerra"/>
    <x v="0"/>
    <x v="11"/>
    <x v="0"/>
    <x v="0"/>
    <s v="Yes"/>
    <n v="10"/>
    <x v="0"/>
    <x v="1"/>
    <n v="30"/>
    <x v="0"/>
    <n v="20"/>
    <n v="3"/>
    <x v="1"/>
    <x v="0"/>
    <n v="57"/>
  </r>
  <r>
    <n v="73"/>
    <s v="Alícia Andrade"/>
    <x v="2"/>
    <x v="11"/>
    <x v="0"/>
    <x v="0"/>
    <s v="Yes"/>
    <n v="5"/>
    <x v="2"/>
    <x v="0"/>
    <n v="0"/>
    <x v="0"/>
    <n v="20"/>
    <n v="2"/>
    <x v="0"/>
    <x v="0"/>
    <n v="23"/>
  </r>
  <r>
    <n v="74"/>
    <s v="Sr. Lorenzo Casa Grande"/>
    <x v="2"/>
    <x v="11"/>
    <x v="0"/>
    <x v="0"/>
    <s v="No"/>
    <n v="5"/>
    <x v="2"/>
    <x v="1"/>
    <n v="30"/>
    <x v="1"/>
    <n v="0"/>
    <n v="2"/>
    <x v="0"/>
    <x v="0"/>
    <n v="33"/>
  </r>
  <r>
    <n v="75"/>
    <s v="Noah Cunha"/>
    <x v="1"/>
    <x v="11"/>
    <x v="0"/>
    <x v="0"/>
    <s v="No"/>
    <n v="15"/>
    <x v="0"/>
    <x v="1"/>
    <n v="30"/>
    <x v="1"/>
    <n v="0"/>
    <n v="2"/>
    <x v="0"/>
    <x v="0"/>
    <n v="43"/>
  </r>
  <r>
    <n v="76"/>
    <s v="Emilly Borges"/>
    <x v="1"/>
    <x v="11"/>
    <x v="0"/>
    <x v="0"/>
    <s v="No"/>
    <n v="15"/>
    <x v="2"/>
    <x v="1"/>
    <n v="30"/>
    <x v="0"/>
    <n v="20"/>
    <n v="2"/>
    <x v="1"/>
    <x v="0"/>
    <n v="63"/>
  </r>
  <r>
    <n v="77"/>
    <s v="Maria Rezende"/>
    <x v="1"/>
    <x v="11"/>
    <x v="0"/>
    <x v="0"/>
    <s v="Yes"/>
    <n v="15"/>
    <x v="0"/>
    <x v="1"/>
    <n v="30"/>
    <x v="1"/>
    <n v="0"/>
    <n v="3"/>
    <x v="0"/>
    <x v="0"/>
    <n v="42"/>
  </r>
  <r>
    <n v="78"/>
    <s v="Nicole Jesus"/>
    <x v="0"/>
    <x v="11"/>
    <x v="0"/>
    <x v="0"/>
    <s v="No"/>
    <n v="10"/>
    <x v="0"/>
    <x v="0"/>
    <n v="0"/>
    <x v="0"/>
    <n v="20"/>
    <n v="1"/>
    <x v="0"/>
    <x v="0"/>
    <n v="29"/>
  </r>
  <r>
    <n v="79"/>
    <s v="Benjamim Carvalho"/>
    <x v="1"/>
    <x v="11"/>
    <x v="0"/>
    <x v="0"/>
    <s v="Yes"/>
    <n v="15"/>
    <x v="2"/>
    <x v="0"/>
    <n v="0"/>
    <x v="0"/>
    <n v="20"/>
    <n v="3"/>
    <x v="0"/>
    <x v="0"/>
    <n v="32"/>
  </r>
  <r>
    <n v="80"/>
    <s v="Otávio Melo"/>
    <x v="0"/>
    <x v="11"/>
    <x v="0"/>
    <x v="0"/>
    <s v="Yes"/>
    <n v="10"/>
    <x v="0"/>
    <x v="0"/>
    <n v="0"/>
    <x v="1"/>
    <n v="0"/>
    <n v="3"/>
    <x v="0"/>
    <x v="1"/>
    <n v="7"/>
  </r>
  <r>
    <n v="81"/>
    <s v="Ana Vitória Souza"/>
    <x v="0"/>
    <x v="12"/>
    <x v="0"/>
    <x v="0"/>
    <s v="Yes"/>
    <n v="10"/>
    <x v="2"/>
    <x v="1"/>
    <n v="30"/>
    <x v="0"/>
    <n v="20"/>
    <n v="1"/>
    <x v="1"/>
    <x v="0"/>
    <n v="59"/>
  </r>
  <r>
    <n v="82"/>
    <s v="Calebe Cardoso"/>
    <x v="1"/>
    <x v="12"/>
    <x v="0"/>
    <x v="0"/>
    <s v="Yes"/>
    <n v="15"/>
    <x v="1"/>
    <x v="0"/>
    <n v="0"/>
    <x v="0"/>
    <n v="20"/>
    <n v="3"/>
    <x v="0"/>
    <x v="0"/>
    <n v="32"/>
  </r>
  <r>
    <n v="83"/>
    <s v="Antônio Costela"/>
    <x v="1"/>
    <x v="12"/>
    <x v="0"/>
    <x v="0"/>
    <s v="No"/>
    <n v="15"/>
    <x v="0"/>
    <x v="1"/>
    <n v="30"/>
    <x v="0"/>
    <n v="20"/>
    <n v="1"/>
    <x v="1"/>
    <x v="0"/>
    <n v="64"/>
  </r>
  <r>
    <n v="84"/>
    <s v="Pietra Aparecida"/>
    <x v="2"/>
    <x v="12"/>
    <x v="0"/>
    <x v="0"/>
    <s v="No"/>
    <n v="5"/>
    <x v="2"/>
    <x v="1"/>
    <n v="30"/>
    <x v="0"/>
    <n v="20"/>
    <n v="1"/>
    <x v="1"/>
    <x v="0"/>
    <n v="54"/>
  </r>
  <r>
    <n v="85"/>
    <s v="Srta. Milena Rezende"/>
    <x v="1"/>
    <x v="12"/>
    <x v="0"/>
    <x v="0"/>
    <s v="Yes"/>
    <n v="15"/>
    <x v="0"/>
    <x v="1"/>
    <n v="30"/>
    <x v="1"/>
    <n v="0"/>
    <n v="1"/>
    <x v="0"/>
    <x v="0"/>
    <n v="44"/>
  </r>
  <r>
    <n v="86"/>
    <s v="Hadassa Borges"/>
    <x v="1"/>
    <x v="12"/>
    <x v="0"/>
    <x v="0"/>
    <s v="Yes"/>
    <n v="15"/>
    <x v="1"/>
    <x v="0"/>
    <n v="0"/>
    <x v="1"/>
    <n v="0"/>
    <n v="3"/>
    <x v="0"/>
    <x v="1"/>
    <n v="12"/>
  </r>
  <r>
    <n v="87"/>
    <s v="Brayan Novais"/>
    <x v="2"/>
    <x v="12"/>
    <x v="0"/>
    <x v="0"/>
    <s v="Yes"/>
    <n v="5"/>
    <x v="2"/>
    <x v="1"/>
    <n v="30"/>
    <x v="0"/>
    <n v="20"/>
    <n v="1"/>
    <x v="1"/>
    <x v="0"/>
    <n v="54"/>
  </r>
  <r>
    <n v="88"/>
    <s v="João Gabriel Andrade"/>
    <x v="0"/>
    <x v="13"/>
    <x v="0"/>
    <x v="0"/>
    <s v="Yes"/>
    <n v="10"/>
    <x v="1"/>
    <x v="0"/>
    <n v="0"/>
    <x v="0"/>
    <n v="20"/>
    <n v="2"/>
    <x v="0"/>
    <x v="0"/>
    <n v="28"/>
  </r>
  <r>
    <n v="89"/>
    <s v="Daniela Borges"/>
    <x v="1"/>
    <x v="13"/>
    <x v="0"/>
    <x v="0"/>
    <s v="No"/>
    <n v="15"/>
    <x v="0"/>
    <x v="0"/>
    <n v="0"/>
    <x v="1"/>
    <n v="0"/>
    <n v="1"/>
    <x v="0"/>
    <x v="1"/>
    <n v="14"/>
  </r>
  <r>
    <n v="90"/>
    <s v="Rebeca Campos"/>
    <x v="0"/>
    <x v="13"/>
    <x v="0"/>
    <x v="0"/>
    <s v="Yes"/>
    <n v="10"/>
    <x v="2"/>
    <x v="1"/>
    <n v="30"/>
    <x v="0"/>
    <n v="20"/>
    <n v="2"/>
    <x v="1"/>
    <x v="0"/>
    <n v="58"/>
  </r>
  <r>
    <n v="91"/>
    <s v="Henrique da Mata"/>
    <x v="1"/>
    <x v="13"/>
    <x v="0"/>
    <x v="0"/>
    <s v="Yes"/>
    <n v="15"/>
    <x v="0"/>
    <x v="0"/>
    <n v="0"/>
    <x v="1"/>
    <n v="0"/>
    <n v="3"/>
    <x v="0"/>
    <x v="1"/>
    <n v="12"/>
  </r>
  <r>
    <n v="92"/>
    <s v="Luiz Gustavo Jesus"/>
    <x v="0"/>
    <x v="13"/>
    <x v="0"/>
    <x v="0"/>
    <s v="No"/>
    <n v="10"/>
    <x v="1"/>
    <x v="0"/>
    <n v="0"/>
    <x v="0"/>
    <n v="20"/>
    <n v="3"/>
    <x v="0"/>
    <x v="0"/>
    <n v="27"/>
  </r>
  <r>
    <n v="93"/>
    <s v="Dra. Ana Julia Peixoto"/>
    <x v="0"/>
    <x v="13"/>
    <x v="0"/>
    <x v="0"/>
    <s v="Yes"/>
    <n v="10"/>
    <x v="2"/>
    <x v="0"/>
    <n v="0"/>
    <x v="0"/>
    <n v="20"/>
    <n v="1"/>
    <x v="0"/>
    <x v="0"/>
    <n v="29"/>
  </r>
  <r>
    <n v="94"/>
    <s v="Pietra Pires"/>
    <x v="2"/>
    <x v="14"/>
    <x v="0"/>
    <x v="0"/>
    <s v="Yes"/>
    <n v="5"/>
    <x v="0"/>
    <x v="1"/>
    <n v="30"/>
    <x v="1"/>
    <n v="0"/>
    <n v="3"/>
    <x v="0"/>
    <x v="0"/>
    <n v="32"/>
  </r>
  <r>
    <n v="95"/>
    <s v="Nicole Viana"/>
    <x v="0"/>
    <x v="14"/>
    <x v="0"/>
    <x v="0"/>
    <s v="No"/>
    <n v="10"/>
    <x v="2"/>
    <x v="1"/>
    <n v="30"/>
    <x v="0"/>
    <n v="20"/>
    <n v="2"/>
    <x v="1"/>
    <x v="0"/>
    <n v="58"/>
  </r>
  <r>
    <n v="96"/>
    <s v="Benjamin Sousa"/>
    <x v="2"/>
    <x v="14"/>
    <x v="0"/>
    <x v="0"/>
    <s v="Yes"/>
    <n v="5"/>
    <x v="2"/>
    <x v="1"/>
    <n v="30"/>
    <x v="0"/>
    <n v="20"/>
    <n v="2"/>
    <x v="1"/>
    <x v="0"/>
    <n v="53"/>
  </r>
  <r>
    <n v="97"/>
    <s v="Melina Rios"/>
    <x v="1"/>
    <x v="14"/>
    <x v="0"/>
    <x v="0"/>
    <s v="No"/>
    <n v="15"/>
    <x v="2"/>
    <x v="1"/>
    <n v="30"/>
    <x v="0"/>
    <n v="20"/>
    <n v="3"/>
    <x v="1"/>
    <x v="0"/>
    <n v="62"/>
  </r>
  <r>
    <n v="98"/>
    <s v="Bella Freitas"/>
    <x v="1"/>
    <x v="14"/>
    <x v="0"/>
    <x v="0"/>
    <s v="No"/>
    <n v="15"/>
    <x v="0"/>
    <x v="0"/>
    <n v="0"/>
    <x v="1"/>
    <n v="0"/>
    <n v="1"/>
    <x v="0"/>
    <x v="1"/>
    <n v="14"/>
  </r>
  <r>
    <n v="99"/>
    <s v="Thiago Costela"/>
    <x v="2"/>
    <x v="14"/>
    <x v="0"/>
    <x v="0"/>
    <s v="Yes"/>
    <n v="5"/>
    <x v="0"/>
    <x v="1"/>
    <n v="30"/>
    <x v="0"/>
    <n v="20"/>
    <n v="1"/>
    <x v="1"/>
    <x v="0"/>
    <n v="54"/>
  </r>
  <r>
    <n v="100"/>
    <s v="Anthony Mendonça"/>
    <x v="1"/>
    <x v="14"/>
    <x v="0"/>
    <x v="0"/>
    <s v="No"/>
    <n v="15"/>
    <x v="0"/>
    <x v="0"/>
    <n v="0"/>
    <x v="0"/>
    <n v="20"/>
    <n v="1"/>
    <x v="0"/>
    <x v="0"/>
    <n v="34"/>
  </r>
  <r>
    <n v="101"/>
    <s v="Cecília Azevedo"/>
    <x v="0"/>
    <x v="14"/>
    <x v="0"/>
    <x v="0"/>
    <s v="No"/>
    <n v="10"/>
    <x v="0"/>
    <x v="0"/>
    <n v="0"/>
    <x v="0"/>
    <n v="20"/>
    <n v="3"/>
    <x v="0"/>
    <x v="0"/>
    <n v="27"/>
  </r>
  <r>
    <n v="102"/>
    <s v="Isaac Pires"/>
    <x v="1"/>
    <x v="14"/>
    <x v="0"/>
    <x v="0"/>
    <s v="Yes"/>
    <n v="15"/>
    <x v="2"/>
    <x v="0"/>
    <n v="0"/>
    <x v="0"/>
    <n v="20"/>
    <n v="2"/>
    <x v="0"/>
    <x v="0"/>
    <n v="33"/>
  </r>
  <r>
    <n v="103"/>
    <s v="Mirella Sales"/>
    <x v="0"/>
    <x v="14"/>
    <x v="0"/>
    <x v="0"/>
    <s v="Yes"/>
    <n v="10"/>
    <x v="1"/>
    <x v="1"/>
    <n v="30"/>
    <x v="0"/>
    <n v="20"/>
    <n v="3"/>
    <x v="1"/>
    <x v="0"/>
    <n v="57"/>
  </r>
  <r>
    <n v="104"/>
    <s v="João Guilherme Campos"/>
    <x v="1"/>
    <x v="14"/>
    <x v="0"/>
    <x v="0"/>
    <s v="No"/>
    <n v="15"/>
    <x v="1"/>
    <x v="1"/>
    <n v="30"/>
    <x v="1"/>
    <n v="0"/>
    <n v="2"/>
    <x v="0"/>
    <x v="0"/>
    <n v="43"/>
  </r>
  <r>
    <n v="105"/>
    <s v="Agatha Sá"/>
    <x v="0"/>
    <x v="15"/>
    <x v="0"/>
    <x v="0"/>
    <s v="No"/>
    <n v="10"/>
    <x v="0"/>
    <x v="0"/>
    <n v="0"/>
    <x v="0"/>
    <n v="20"/>
    <n v="1"/>
    <x v="0"/>
    <x v="0"/>
    <n v="29"/>
  </r>
  <r>
    <n v="106"/>
    <s v="Dr. Igor Farias"/>
    <x v="0"/>
    <x v="15"/>
    <x v="0"/>
    <x v="0"/>
    <s v="No"/>
    <n v="10"/>
    <x v="0"/>
    <x v="0"/>
    <n v="0"/>
    <x v="1"/>
    <n v="0"/>
    <n v="2"/>
    <x v="0"/>
    <x v="1"/>
    <n v="8"/>
  </r>
  <r>
    <n v="107"/>
    <s v="Sophie Pimenta"/>
    <x v="0"/>
    <x v="15"/>
    <x v="0"/>
    <x v="0"/>
    <s v="No"/>
    <n v="10"/>
    <x v="1"/>
    <x v="1"/>
    <n v="30"/>
    <x v="1"/>
    <n v="0"/>
    <n v="2"/>
    <x v="0"/>
    <x v="0"/>
    <n v="38"/>
  </r>
  <r>
    <n v="108"/>
    <s v="Maria Julia Caldeira"/>
    <x v="1"/>
    <x v="15"/>
    <x v="0"/>
    <x v="0"/>
    <s v="No"/>
    <n v="15"/>
    <x v="0"/>
    <x v="0"/>
    <n v="0"/>
    <x v="1"/>
    <n v="0"/>
    <n v="2"/>
    <x v="0"/>
    <x v="1"/>
    <n v="13"/>
  </r>
  <r>
    <n v="109"/>
    <s v="Bruna Porto"/>
    <x v="2"/>
    <x v="15"/>
    <x v="0"/>
    <x v="0"/>
    <s v="No"/>
    <n v="5"/>
    <x v="0"/>
    <x v="0"/>
    <n v="0"/>
    <x v="1"/>
    <n v="0"/>
    <n v="1"/>
    <x v="0"/>
    <x v="1"/>
    <n v="4"/>
  </r>
  <r>
    <n v="110"/>
    <s v="Felipe Sampaio"/>
    <x v="1"/>
    <x v="15"/>
    <x v="0"/>
    <x v="0"/>
    <s v="Yes"/>
    <n v="15"/>
    <x v="2"/>
    <x v="0"/>
    <n v="0"/>
    <x v="0"/>
    <n v="20"/>
    <n v="2"/>
    <x v="0"/>
    <x v="0"/>
    <n v="33"/>
  </r>
  <r>
    <n v="111"/>
    <s v="Paulo Vieira"/>
    <x v="0"/>
    <x v="15"/>
    <x v="0"/>
    <x v="0"/>
    <s v="Yes"/>
    <n v="10"/>
    <x v="2"/>
    <x v="0"/>
    <n v="0"/>
    <x v="0"/>
    <n v="20"/>
    <n v="1"/>
    <x v="0"/>
    <x v="0"/>
    <n v="29"/>
  </r>
  <r>
    <n v="112"/>
    <s v="Dr. João Felipe Rezende"/>
    <x v="1"/>
    <x v="15"/>
    <x v="0"/>
    <x v="0"/>
    <s v="Yes"/>
    <n v="15"/>
    <x v="1"/>
    <x v="0"/>
    <n v="0"/>
    <x v="1"/>
    <n v="0"/>
    <n v="3"/>
    <x v="0"/>
    <x v="1"/>
    <n v="12"/>
  </r>
  <r>
    <n v="113"/>
    <s v="Pedro Lucas Garcia"/>
    <x v="1"/>
    <x v="16"/>
    <x v="0"/>
    <x v="0"/>
    <s v="Yes"/>
    <n v="15"/>
    <x v="0"/>
    <x v="0"/>
    <n v="0"/>
    <x v="1"/>
    <n v="0"/>
    <n v="3"/>
    <x v="0"/>
    <x v="1"/>
    <n v="12"/>
  </r>
  <r>
    <n v="114"/>
    <s v="Dr. Diego Pastor"/>
    <x v="2"/>
    <x v="16"/>
    <x v="0"/>
    <x v="0"/>
    <s v="Yes"/>
    <n v="5"/>
    <x v="2"/>
    <x v="1"/>
    <n v="30"/>
    <x v="0"/>
    <n v="20"/>
    <n v="3"/>
    <x v="1"/>
    <x v="0"/>
    <n v="52"/>
  </r>
  <r>
    <n v="115"/>
    <s v="Sr. Yan Cavalcante"/>
    <x v="0"/>
    <x v="16"/>
    <x v="0"/>
    <x v="0"/>
    <s v="Yes"/>
    <n v="10"/>
    <x v="0"/>
    <x v="1"/>
    <n v="30"/>
    <x v="1"/>
    <n v="0"/>
    <n v="3"/>
    <x v="0"/>
    <x v="0"/>
    <n v="37"/>
  </r>
  <r>
    <n v="116"/>
    <s v="Camila Nascimento"/>
    <x v="1"/>
    <x v="16"/>
    <x v="0"/>
    <x v="0"/>
    <s v="Yes"/>
    <n v="15"/>
    <x v="2"/>
    <x v="0"/>
    <n v="0"/>
    <x v="1"/>
    <n v="0"/>
    <n v="2"/>
    <x v="0"/>
    <x v="1"/>
    <n v="13"/>
  </r>
  <r>
    <n v="117"/>
    <s v="Dra. Ana Luiza Martins"/>
    <x v="1"/>
    <x v="16"/>
    <x v="0"/>
    <x v="0"/>
    <s v="Yes"/>
    <n v="15"/>
    <x v="2"/>
    <x v="1"/>
    <n v="30"/>
    <x v="1"/>
    <n v="0"/>
    <n v="1"/>
    <x v="0"/>
    <x v="0"/>
    <n v="44"/>
  </r>
  <r>
    <n v="118"/>
    <s v="Dra. Eduarda Cunha"/>
    <x v="0"/>
    <x v="17"/>
    <x v="0"/>
    <x v="0"/>
    <s v="No"/>
    <n v="10"/>
    <x v="2"/>
    <x v="1"/>
    <n v="30"/>
    <x v="0"/>
    <n v="20"/>
    <n v="1"/>
    <x v="1"/>
    <x v="0"/>
    <n v="59"/>
  </r>
  <r>
    <n v="119"/>
    <s v="Maysa Novaes"/>
    <x v="1"/>
    <x v="17"/>
    <x v="0"/>
    <x v="0"/>
    <s v="No"/>
    <n v="15"/>
    <x v="0"/>
    <x v="0"/>
    <n v="0"/>
    <x v="1"/>
    <n v="0"/>
    <n v="1"/>
    <x v="0"/>
    <x v="1"/>
    <n v="14"/>
  </r>
  <r>
    <n v="120"/>
    <s v="Davi Teixeira"/>
    <x v="2"/>
    <x v="17"/>
    <x v="0"/>
    <x v="0"/>
    <s v="No"/>
    <n v="5"/>
    <x v="2"/>
    <x v="0"/>
    <n v="0"/>
    <x v="1"/>
    <n v="0"/>
    <n v="3"/>
    <x v="0"/>
    <x v="1"/>
    <n v="2"/>
  </r>
  <r>
    <n v="121"/>
    <s v="Emanuelly Andrade"/>
    <x v="2"/>
    <x v="17"/>
    <x v="0"/>
    <x v="0"/>
    <s v="Yes"/>
    <n v="5"/>
    <x v="1"/>
    <x v="0"/>
    <n v="0"/>
    <x v="0"/>
    <n v="20"/>
    <n v="2"/>
    <x v="0"/>
    <x v="0"/>
    <n v="23"/>
  </r>
  <r>
    <n v="122"/>
    <s v="Paulo Freitas"/>
    <x v="1"/>
    <x v="17"/>
    <x v="0"/>
    <x v="0"/>
    <s v="No"/>
    <n v="15"/>
    <x v="0"/>
    <x v="1"/>
    <n v="30"/>
    <x v="0"/>
    <n v="20"/>
    <n v="1"/>
    <x v="1"/>
    <x v="0"/>
    <n v="64"/>
  </r>
  <r>
    <n v="123"/>
    <s v="Marcela da Cunha"/>
    <x v="0"/>
    <x v="17"/>
    <x v="0"/>
    <x v="0"/>
    <s v="Yes"/>
    <n v="10"/>
    <x v="1"/>
    <x v="0"/>
    <n v="0"/>
    <x v="1"/>
    <n v="0"/>
    <n v="1"/>
    <x v="0"/>
    <x v="1"/>
    <n v="9"/>
  </r>
  <r>
    <n v="124"/>
    <s v="Maria Flor Montenegro"/>
    <x v="1"/>
    <x v="18"/>
    <x v="0"/>
    <x v="0"/>
    <s v="Yes"/>
    <n v="15"/>
    <x v="0"/>
    <x v="0"/>
    <n v="0"/>
    <x v="0"/>
    <n v="20"/>
    <n v="1"/>
    <x v="0"/>
    <x v="0"/>
    <n v="34"/>
  </r>
  <r>
    <n v="125"/>
    <s v="Sr. Apollo Leão"/>
    <x v="0"/>
    <x v="18"/>
    <x v="0"/>
    <x v="0"/>
    <s v="Yes"/>
    <n v="10"/>
    <x v="0"/>
    <x v="1"/>
    <n v="30"/>
    <x v="0"/>
    <n v="20"/>
    <n v="3"/>
    <x v="1"/>
    <x v="0"/>
    <n v="57"/>
  </r>
  <r>
    <n v="126"/>
    <s v="Lucca Vasconcelos"/>
    <x v="2"/>
    <x v="18"/>
    <x v="0"/>
    <x v="0"/>
    <s v="Yes"/>
    <n v="5"/>
    <x v="1"/>
    <x v="0"/>
    <n v="0"/>
    <x v="0"/>
    <n v="20"/>
    <n v="2"/>
    <x v="0"/>
    <x v="0"/>
    <n v="23"/>
  </r>
  <r>
    <n v="127"/>
    <s v="Alice Jesus"/>
    <x v="1"/>
    <x v="18"/>
    <x v="0"/>
    <x v="0"/>
    <s v="Yes"/>
    <n v="15"/>
    <x v="2"/>
    <x v="1"/>
    <n v="30"/>
    <x v="1"/>
    <n v="0"/>
    <n v="3"/>
    <x v="0"/>
    <x v="0"/>
    <n v="42"/>
  </r>
  <r>
    <n v="128"/>
    <s v="Agatha Rodrigues"/>
    <x v="2"/>
    <x v="18"/>
    <x v="0"/>
    <x v="0"/>
    <s v="Yes"/>
    <n v="5"/>
    <x v="1"/>
    <x v="1"/>
    <n v="30"/>
    <x v="1"/>
    <n v="0"/>
    <n v="3"/>
    <x v="0"/>
    <x v="0"/>
    <n v="32"/>
  </r>
  <r>
    <n v="129"/>
    <s v="Benicio da Cruz"/>
    <x v="1"/>
    <x v="18"/>
    <x v="0"/>
    <x v="0"/>
    <s v="Yes"/>
    <n v="15"/>
    <x v="2"/>
    <x v="0"/>
    <n v="0"/>
    <x v="1"/>
    <n v="0"/>
    <n v="3"/>
    <x v="0"/>
    <x v="1"/>
    <n v="12"/>
  </r>
  <r>
    <n v="130"/>
    <s v="Ian Mendonça"/>
    <x v="0"/>
    <x v="18"/>
    <x v="0"/>
    <x v="0"/>
    <s v="Yes"/>
    <n v="10"/>
    <x v="2"/>
    <x v="1"/>
    <n v="30"/>
    <x v="0"/>
    <n v="20"/>
    <n v="1"/>
    <x v="1"/>
    <x v="0"/>
    <n v="59"/>
  </r>
  <r>
    <n v="131"/>
    <s v="Letícia Albuquerque"/>
    <x v="1"/>
    <x v="18"/>
    <x v="0"/>
    <x v="0"/>
    <s v="No"/>
    <n v="15"/>
    <x v="1"/>
    <x v="0"/>
    <n v="0"/>
    <x v="1"/>
    <n v="0"/>
    <n v="1"/>
    <x v="0"/>
    <x v="1"/>
    <n v="14"/>
  </r>
  <r>
    <n v="132"/>
    <s v="Vinícius Pinto"/>
    <x v="2"/>
    <x v="18"/>
    <x v="0"/>
    <x v="0"/>
    <s v="Yes"/>
    <n v="5"/>
    <x v="2"/>
    <x v="0"/>
    <n v="0"/>
    <x v="1"/>
    <n v="0"/>
    <n v="1"/>
    <x v="0"/>
    <x v="1"/>
    <n v="4"/>
  </r>
  <r>
    <n v="133"/>
    <s v="Emanuelly das Neves"/>
    <x v="2"/>
    <x v="19"/>
    <x v="0"/>
    <x v="0"/>
    <s v="No"/>
    <n v="5"/>
    <x v="2"/>
    <x v="1"/>
    <n v="30"/>
    <x v="1"/>
    <n v="0"/>
    <n v="2"/>
    <x v="0"/>
    <x v="0"/>
    <n v="33"/>
  </r>
  <r>
    <n v="134"/>
    <s v="Luigi Pereira"/>
    <x v="2"/>
    <x v="19"/>
    <x v="0"/>
    <x v="0"/>
    <s v="No"/>
    <n v="5"/>
    <x v="1"/>
    <x v="0"/>
    <n v="0"/>
    <x v="1"/>
    <n v="0"/>
    <n v="3"/>
    <x v="0"/>
    <x v="1"/>
    <n v="2"/>
  </r>
  <r>
    <n v="135"/>
    <s v="Beatriz Martins"/>
    <x v="0"/>
    <x v="19"/>
    <x v="0"/>
    <x v="0"/>
    <s v="Yes"/>
    <n v="10"/>
    <x v="0"/>
    <x v="1"/>
    <n v="30"/>
    <x v="0"/>
    <n v="20"/>
    <n v="1"/>
    <x v="1"/>
    <x v="0"/>
    <n v="59"/>
  </r>
  <r>
    <n v="136"/>
    <s v="Arthur Miguel Pires"/>
    <x v="1"/>
    <x v="19"/>
    <x v="0"/>
    <x v="0"/>
    <s v="No"/>
    <n v="15"/>
    <x v="1"/>
    <x v="1"/>
    <n v="30"/>
    <x v="0"/>
    <n v="20"/>
    <n v="1"/>
    <x v="1"/>
    <x v="0"/>
    <n v="64"/>
  </r>
  <r>
    <n v="137"/>
    <s v="Bella Cassiano"/>
    <x v="1"/>
    <x v="19"/>
    <x v="0"/>
    <x v="0"/>
    <s v="No"/>
    <n v="15"/>
    <x v="1"/>
    <x v="1"/>
    <n v="30"/>
    <x v="0"/>
    <n v="20"/>
    <n v="3"/>
    <x v="1"/>
    <x v="0"/>
    <n v="62"/>
  </r>
  <r>
    <n v="138"/>
    <s v="Matheus Nascimento"/>
    <x v="0"/>
    <x v="19"/>
    <x v="0"/>
    <x v="0"/>
    <s v="No"/>
    <n v="10"/>
    <x v="2"/>
    <x v="1"/>
    <n v="30"/>
    <x v="0"/>
    <n v="20"/>
    <n v="3"/>
    <x v="1"/>
    <x v="0"/>
    <n v="57"/>
  </r>
  <r>
    <n v="139"/>
    <s v="Sr. Fernando Vieira"/>
    <x v="2"/>
    <x v="19"/>
    <x v="0"/>
    <x v="0"/>
    <s v="Yes"/>
    <n v="5"/>
    <x v="1"/>
    <x v="0"/>
    <n v="0"/>
    <x v="1"/>
    <n v="0"/>
    <n v="1"/>
    <x v="0"/>
    <x v="1"/>
    <n v="4"/>
  </r>
  <r>
    <n v="140"/>
    <s v="Pedro Miguel Silva"/>
    <x v="1"/>
    <x v="19"/>
    <x v="0"/>
    <x v="0"/>
    <s v="No"/>
    <n v="15"/>
    <x v="0"/>
    <x v="0"/>
    <n v="0"/>
    <x v="0"/>
    <n v="20"/>
    <n v="3"/>
    <x v="0"/>
    <x v="0"/>
    <n v="32"/>
  </r>
  <r>
    <n v="141"/>
    <s v="Dr. Benjamin Pastor"/>
    <x v="1"/>
    <x v="19"/>
    <x v="0"/>
    <x v="0"/>
    <s v="No"/>
    <n v="15"/>
    <x v="1"/>
    <x v="0"/>
    <n v="0"/>
    <x v="0"/>
    <n v="20"/>
    <n v="3"/>
    <x v="0"/>
    <x v="0"/>
    <n v="32"/>
  </r>
  <r>
    <n v="142"/>
    <s v="Dra. Eloá Pinto"/>
    <x v="1"/>
    <x v="19"/>
    <x v="0"/>
    <x v="0"/>
    <s v="No"/>
    <n v="15"/>
    <x v="1"/>
    <x v="0"/>
    <n v="0"/>
    <x v="0"/>
    <n v="20"/>
    <n v="1"/>
    <x v="0"/>
    <x v="0"/>
    <n v="34"/>
  </r>
  <r>
    <n v="143"/>
    <s v="Juliana Fernandes"/>
    <x v="0"/>
    <x v="20"/>
    <x v="0"/>
    <x v="0"/>
    <s v="Yes"/>
    <n v="10"/>
    <x v="1"/>
    <x v="0"/>
    <n v="0"/>
    <x v="1"/>
    <n v="0"/>
    <n v="2"/>
    <x v="0"/>
    <x v="1"/>
    <n v="8"/>
  </r>
  <r>
    <n v="144"/>
    <s v="Sr. Murilo da Cunha"/>
    <x v="1"/>
    <x v="20"/>
    <x v="0"/>
    <x v="0"/>
    <s v="No"/>
    <n v="15"/>
    <x v="2"/>
    <x v="0"/>
    <n v="0"/>
    <x v="0"/>
    <n v="20"/>
    <n v="1"/>
    <x v="0"/>
    <x v="0"/>
    <n v="34"/>
  </r>
  <r>
    <n v="145"/>
    <s v="Ana Laura Costa"/>
    <x v="0"/>
    <x v="20"/>
    <x v="0"/>
    <x v="0"/>
    <s v="No"/>
    <n v="10"/>
    <x v="1"/>
    <x v="1"/>
    <n v="30"/>
    <x v="0"/>
    <n v="20"/>
    <n v="2"/>
    <x v="1"/>
    <x v="0"/>
    <n v="58"/>
  </r>
  <r>
    <n v="146"/>
    <s v="Dra. Alice Barros"/>
    <x v="1"/>
    <x v="20"/>
    <x v="0"/>
    <x v="0"/>
    <s v="Yes"/>
    <n v="15"/>
    <x v="1"/>
    <x v="0"/>
    <n v="0"/>
    <x v="0"/>
    <n v="20"/>
    <n v="2"/>
    <x v="0"/>
    <x v="0"/>
    <n v="33"/>
  </r>
  <r>
    <n v="147"/>
    <s v="Srta. Emilly Ferreira"/>
    <x v="2"/>
    <x v="20"/>
    <x v="0"/>
    <x v="0"/>
    <s v="No"/>
    <n v="5"/>
    <x v="0"/>
    <x v="1"/>
    <n v="30"/>
    <x v="1"/>
    <n v="0"/>
    <n v="3"/>
    <x v="0"/>
    <x v="0"/>
    <n v="32"/>
  </r>
  <r>
    <n v="148"/>
    <s v="Sr. Antônio da Costa"/>
    <x v="1"/>
    <x v="20"/>
    <x v="0"/>
    <x v="0"/>
    <s v="Yes"/>
    <n v="15"/>
    <x v="2"/>
    <x v="1"/>
    <n v="30"/>
    <x v="1"/>
    <n v="0"/>
    <n v="3"/>
    <x v="0"/>
    <x v="0"/>
    <n v="42"/>
  </r>
  <r>
    <n v="149"/>
    <s v="Ana Beatriz Pereira"/>
    <x v="2"/>
    <x v="20"/>
    <x v="0"/>
    <x v="0"/>
    <s v="No"/>
    <n v="5"/>
    <x v="2"/>
    <x v="0"/>
    <n v="0"/>
    <x v="0"/>
    <n v="20"/>
    <n v="3"/>
    <x v="0"/>
    <x v="0"/>
    <n v="22"/>
  </r>
  <r>
    <n v="150"/>
    <s v="Carolina Garcia"/>
    <x v="0"/>
    <x v="20"/>
    <x v="0"/>
    <x v="0"/>
    <s v="Yes"/>
    <n v="10"/>
    <x v="1"/>
    <x v="0"/>
    <n v="0"/>
    <x v="0"/>
    <n v="20"/>
    <n v="3"/>
    <x v="0"/>
    <x v="0"/>
    <n v="27"/>
  </r>
  <r>
    <n v="151"/>
    <s v="Sr. Ravi da Mata"/>
    <x v="1"/>
    <x v="20"/>
    <x v="0"/>
    <x v="0"/>
    <s v="Yes"/>
    <n v="15"/>
    <x v="1"/>
    <x v="0"/>
    <n v="0"/>
    <x v="1"/>
    <n v="0"/>
    <n v="2"/>
    <x v="0"/>
    <x v="1"/>
    <n v="13"/>
  </r>
  <r>
    <n v="152"/>
    <s v="Luigi Siqueira"/>
    <x v="2"/>
    <x v="21"/>
    <x v="0"/>
    <x v="0"/>
    <s v="Yes"/>
    <n v="5"/>
    <x v="1"/>
    <x v="1"/>
    <n v="30"/>
    <x v="1"/>
    <n v="0"/>
    <n v="1"/>
    <x v="0"/>
    <x v="0"/>
    <n v="34"/>
  </r>
  <r>
    <n v="153"/>
    <s v="José Pedro Azevedo"/>
    <x v="0"/>
    <x v="21"/>
    <x v="0"/>
    <x v="0"/>
    <s v="Yes"/>
    <n v="10"/>
    <x v="1"/>
    <x v="0"/>
    <n v="0"/>
    <x v="0"/>
    <n v="20"/>
    <n v="1"/>
    <x v="0"/>
    <x v="0"/>
    <n v="29"/>
  </r>
  <r>
    <n v="154"/>
    <s v="Dr. Felipe Viana"/>
    <x v="1"/>
    <x v="21"/>
    <x v="0"/>
    <x v="0"/>
    <s v="Yes"/>
    <n v="15"/>
    <x v="0"/>
    <x v="1"/>
    <n v="30"/>
    <x v="0"/>
    <n v="20"/>
    <n v="3"/>
    <x v="1"/>
    <x v="0"/>
    <n v="62"/>
  </r>
  <r>
    <n v="155"/>
    <s v="Maria Vitória Moreira"/>
    <x v="1"/>
    <x v="21"/>
    <x v="0"/>
    <x v="0"/>
    <s v="No"/>
    <n v="15"/>
    <x v="2"/>
    <x v="1"/>
    <n v="30"/>
    <x v="1"/>
    <n v="0"/>
    <n v="3"/>
    <x v="0"/>
    <x v="0"/>
    <n v="42"/>
  </r>
  <r>
    <n v="156"/>
    <s v="Sr. Isaque Guerra"/>
    <x v="0"/>
    <x v="21"/>
    <x v="0"/>
    <x v="0"/>
    <s v="No"/>
    <n v="10"/>
    <x v="0"/>
    <x v="0"/>
    <n v="0"/>
    <x v="1"/>
    <n v="0"/>
    <n v="2"/>
    <x v="0"/>
    <x v="1"/>
    <n v="8"/>
  </r>
  <r>
    <n v="157"/>
    <s v="Liz Jesus"/>
    <x v="2"/>
    <x v="21"/>
    <x v="0"/>
    <x v="0"/>
    <s v="No"/>
    <n v="5"/>
    <x v="1"/>
    <x v="1"/>
    <n v="30"/>
    <x v="0"/>
    <n v="20"/>
    <n v="3"/>
    <x v="1"/>
    <x v="0"/>
    <n v="52"/>
  </r>
  <r>
    <n v="158"/>
    <s v="Dr. Yuri Barros"/>
    <x v="2"/>
    <x v="21"/>
    <x v="0"/>
    <x v="0"/>
    <s v="Yes"/>
    <n v="5"/>
    <x v="1"/>
    <x v="0"/>
    <n v="0"/>
    <x v="0"/>
    <n v="20"/>
    <n v="2"/>
    <x v="0"/>
    <x v="0"/>
    <n v="23"/>
  </r>
  <r>
    <n v="159"/>
    <s v="Srta. Vitória Silveira"/>
    <x v="2"/>
    <x v="21"/>
    <x v="0"/>
    <x v="0"/>
    <s v="Yes"/>
    <n v="5"/>
    <x v="1"/>
    <x v="0"/>
    <n v="0"/>
    <x v="1"/>
    <n v="0"/>
    <n v="1"/>
    <x v="0"/>
    <x v="1"/>
    <n v="4"/>
  </r>
  <r>
    <n v="160"/>
    <s v="Vitor Gabriel da Rocha"/>
    <x v="1"/>
    <x v="21"/>
    <x v="0"/>
    <x v="0"/>
    <s v="Yes"/>
    <n v="15"/>
    <x v="1"/>
    <x v="0"/>
    <n v="0"/>
    <x v="1"/>
    <n v="0"/>
    <n v="1"/>
    <x v="0"/>
    <x v="1"/>
    <n v="14"/>
  </r>
  <r>
    <n v="161"/>
    <s v="Esther da Cunha"/>
    <x v="2"/>
    <x v="21"/>
    <x v="0"/>
    <x v="0"/>
    <s v="Yes"/>
    <n v="5"/>
    <x v="1"/>
    <x v="1"/>
    <n v="30"/>
    <x v="0"/>
    <n v="20"/>
    <n v="2"/>
    <x v="1"/>
    <x v="0"/>
    <n v="53"/>
  </r>
  <r>
    <n v="162"/>
    <s v="Dr. Gael Melo"/>
    <x v="2"/>
    <x v="21"/>
    <x v="0"/>
    <x v="0"/>
    <s v="No"/>
    <n v="5"/>
    <x v="0"/>
    <x v="0"/>
    <n v="0"/>
    <x v="0"/>
    <n v="20"/>
    <n v="2"/>
    <x v="0"/>
    <x v="0"/>
    <n v="23"/>
  </r>
  <r>
    <n v="163"/>
    <s v="Gustavo Henrique Sampaio"/>
    <x v="2"/>
    <x v="21"/>
    <x v="0"/>
    <x v="0"/>
    <s v="No"/>
    <n v="5"/>
    <x v="1"/>
    <x v="0"/>
    <n v="0"/>
    <x v="1"/>
    <n v="0"/>
    <n v="1"/>
    <x v="0"/>
    <x v="1"/>
    <n v="4"/>
  </r>
  <r>
    <n v="164"/>
    <s v="Maria Cecília Cardoso"/>
    <x v="0"/>
    <x v="21"/>
    <x v="0"/>
    <x v="0"/>
    <s v="No"/>
    <n v="10"/>
    <x v="2"/>
    <x v="1"/>
    <n v="30"/>
    <x v="1"/>
    <n v="0"/>
    <n v="3"/>
    <x v="0"/>
    <x v="0"/>
    <n v="37"/>
  </r>
  <r>
    <n v="165"/>
    <s v="Rhavi Freitas"/>
    <x v="0"/>
    <x v="22"/>
    <x v="0"/>
    <x v="0"/>
    <s v="Yes"/>
    <n v="10"/>
    <x v="2"/>
    <x v="0"/>
    <n v="0"/>
    <x v="1"/>
    <n v="0"/>
    <n v="3"/>
    <x v="0"/>
    <x v="1"/>
    <n v="7"/>
  </r>
  <r>
    <n v="166"/>
    <s v="Noah Mendonça"/>
    <x v="1"/>
    <x v="22"/>
    <x v="0"/>
    <x v="0"/>
    <s v="No"/>
    <n v="15"/>
    <x v="1"/>
    <x v="0"/>
    <n v="0"/>
    <x v="1"/>
    <n v="0"/>
    <n v="1"/>
    <x v="0"/>
    <x v="1"/>
    <n v="14"/>
  </r>
  <r>
    <n v="167"/>
    <s v="Dra. Ana Clara da Mota"/>
    <x v="2"/>
    <x v="22"/>
    <x v="0"/>
    <x v="0"/>
    <s v="Yes"/>
    <n v="5"/>
    <x v="0"/>
    <x v="0"/>
    <n v="0"/>
    <x v="1"/>
    <n v="0"/>
    <n v="3"/>
    <x v="0"/>
    <x v="1"/>
    <n v="2"/>
  </r>
  <r>
    <n v="168"/>
    <s v="Alana Aragão"/>
    <x v="2"/>
    <x v="22"/>
    <x v="0"/>
    <x v="0"/>
    <s v="Yes"/>
    <n v="5"/>
    <x v="2"/>
    <x v="0"/>
    <n v="0"/>
    <x v="0"/>
    <n v="20"/>
    <n v="1"/>
    <x v="0"/>
    <x v="0"/>
    <n v="24"/>
  </r>
  <r>
    <n v="169"/>
    <s v="Luara da Cunha"/>
    <x v="2"/>
    <x v="22"/>
    <x v="0"/>
    <x v="0"/>
    <s v="No"/>
    <n v="5"/>
    <x v="2"/>
    <x v="1"/>
    <n v="30"/>
    <x v="0"/>
    <n v="20"/>
    <n v="2"/>
    <x v="1"/>
    <x v="0"/>
    <n v="53"/>
  </r>
  <r>
    <n v="170"/>
    <s v="Davi Lucca Marques"/>
    <x v="1"/>
    <x v="22"/>
    <x v="0"/>
    <x v="0"/>
    <s v="Yes"/>
    <n v="15"/>
    <x v="2"/>
    <x v="0"/>
    <n v="0"/>
    <x v="1"/>
    <n v="0"/>
    <n v="1"/>
    <x v="0"/>
    <x v="1"/>
    <n v="14"/>
  </r>
  <r>
    <n v="171"/>
    <s v="Dr. Henrique Castro"/>
    <x v="0"/>
    <x v="22"/>
    <x v="0"/>
    <x v="0"/>
    <s v="No"/>
    <n v="10"/>
    <x v="2"/>
    <x v="0"/>
    <n v="0"/>
    <x v="1"/>
    <n v="0"/>
    <n v="1"/>
    <x v="0"/>
    <x v="1"/>
    <n v="9"/>
  </r>
  <r>
    <n v="172"/>
    <s v="Yago Brito"/>
    <x v="2"/>
    <x v="23"/>
    <x v="0"/>
    <x v="0"/>
    <s v="No"/>
    <n v="5"/>
    <x v="1"/>
    <x v="0"/>
    <n v="0"/>
    <x v="0"/>
    <n v="20"/>
    <n v="3"/>
    <x v="0"/>
    <x v="0"/>
    <n v="22"/>
  </r>
  <r>
    <n v="173"/>
    <s v="Ana Julia Ramos"/>
    <x v="0"/>
    <x v="23"/>
    <x v="0"/>
    <x v="0"/>
    <s v="Yes"/>
    <n v="10"/>
    <x v="2"/>
    <x v="0"/>
    <n v="0"/>
    <x v="1"/>
    <n v="0"/>
    <n v="1"/>
    <x v="0"/>
    <x v="1"/>
    <n v="9"/>
  </r>
  <r>
    <n v="174"/>
    <s v="Luiz Otávio Correia"/>
    <x v="0"/>
    <x v="23"/>
    <x v="0"/>
    <x v="0"/>
    <s v="No"/>
    <n v="10"/>
    <x v="2"/>
    <x v="1"/>
    <n v="30"/>
    <x v="0"/>
    <n v="20"/>
    <n v="3"/>
    <x v="1"/>
    <x v="0"/>
    <n v="57"/>
  </r>
  <r>
    <n v="175"/>
    <s v="Alexandre Guerra"/>
    <x v="1"/>
    <x v="23"/>
    <x v="0"/>
    <x v="0"/>
    <s v="Yes"/>
    <n v="15"/>
    <x v="2"/>
    <x v="1"/>
    <n v="30"/>
    <x v="0"/>
    <n v="20"/>
    <n v="2"/>
    <x v="1"/>
    <x v="0"/>
    <n v="63"/>
  </r>
  <r>
    <n v="176"/>
    <s v="Kevin Pastor"/>
    <x v="1"/>
    <x v="23"/>
    <x v="0"/>
    <x v="0"/>
    <s v="No"/>
    <n v="15"/>
    <x v="2"/>
    <x v="0"/>
    <n v="0"/>
    <x v="1"/>
    <n v="0"/>
    <n v="2"/>
    <x v="0"/>
    <x v="1"/>
    <n v="13"/>
  </r>
  <r>
    <n v="177"/>
    <s v="Sr. Pedro Nogueira"/>
    <x v="2"/>
    <x v="24"/>
    <x v="0"/>
    <x v="0"/>
    <s v="Yes"/>
    <n v="5"/>
    <x v="1"/>
    <x v="0"/>
    <n v="0"/>
    <x v="1"/>
    <n v="0"/>
    <n v="3"/>
    <x v="0"/>
    <x v="1"/>
    <n v="2"/>
  </r>
  <r>
    <n v="178"/>
    <s v="Thiago da Rocha"/>
    <x v="2"/>
    <x v="24"/>
    <x v="0"/>
    <x v="0"/>
    <s v="Yes"/>
    <n v="5"/>
    <x v="2"/>
    <x v="1"/>
    <n v="30"/>
    <x v="0"/>
    <n v="20"/>
    <n v="3"/>
    <x v="1"/>
    <x v="0"/>
    <n v="52"/>
  </r>
  <r>
    <n v="179"/>
    <s v="Dra. Isabelly Marques"/>
    <x v="1"/>
    <x v="24"/>
    <x v="0"/>
    <x v="0"/>
    <s v="No"/>
    <n v="15"/>
    <x v="2"/>
    <x v="0"/>
    <n v="0"/>
    <x v="0"/>
    <n v="20"/>
    <n v="2"/>
    <x v="0"/>
    <x v="0"/>
    <n v="33"/>
  </r>
  <r>
    <n v="180"/>
    <s v="Dr. Igor Rocha"/>
    <x v="0"/>
    <x v="24"/>
    <x v="0"/>
    <x v="0"/>
    <s v="Yes"/>
    <n v="10"/>
    <x v="1"/>
    <x v="0"/>
    <n v="0"/>
    <x v="0"/>
    <n v="20"/>
    <n v="1"/>
    <x v="0"/>
    <x v="0"/>
    <n v="29"/>
  </r>
  <r>
    <n v="181"/>
    <s v="Pietra Cavalcanti"/>
    <x v="0"/>
    <x v="24"/>
    <x v="0"/>
    <x v="0"/>
    <s v="Yes"/>
    <n v="10"/>
    <x v="0"/>
    <x v="1"/>
    <n v="30"/>
    <x v="1"/>
    <n v="0"/>
    <n v="1"/>
    <x v="0"/>
    <x v="0"/>
    <n v="39"/>
  </r>
  <r>
    <n v="182"/>
    <s v="Sr. Apollo Leão"/>
    <x v="2"/>
    <x v="24"/>
    <x v="0"/>
    <x v="0"/>
    <s v="Yes"/>
    <n v="5"/>
    <x v="0"/>
    <x v="1"/>
    <n v="30"/>
    <x v="0"/>
    <n v="20"/>
    <n v="2"/>
    <x v="1"/>
    <x v="0"/>
    <n v="53"/>
  </r>
  <r>
    <n v="183"/>
    <s v="Davi Novaes"/>
    <x v="0"/>
    <x v="25"/>
    <x v="0"/>
    <x v="0"/>
    <s v="No"/>
    <n v="10"/>
    <x v="2"/>
    <x v="0"/>
    <n v="0"/>
    <x v="1"/>
    <n v="0"/>
    <n v="1"/>
    <x v="0"/>
    <x v="1"/>
    <n v="9"/>
  </r>
  <r>
    <n v="184"/>
    <s v="Sr. Yago Marques"/>
    <x v="2"/>
    <x v="25"/>
    <x v="0"/>
    <x v="0"/>
    <s v="No"/>
    <n v="5"/>
    <x v="0"/>
    <x v="1"/>
    <n v="30"/>
    <x v="1"/>
    <n v="0"/>
    <n v="3"/>
    <x v="0"/>
    <x v="0"/>
    <n v="32"/>
  </r>
  <r>
    <n v="185"/>
    <s v="Ana Vitória Almeida"/>
    <x v="1"/>
    <x v="25"/>
    <x v="0"/>
    <x v="0"/>
    <s v="Yes"/>
    <n v="15"/>
    <x v="0"/>
    <x v="0"/>
    <n v="0"/>
    <x v="1"/>
    <n v="0"/>
    <n v="1"/>
    <x v="0"/>
    <x v="1"/>
    <n v="14"/>
  </r>
  <r>
    <n v="186"/>
    <s v="João Guilherme Pereira"/>
    <x v="0"/>
    <x v="25"/>
    <x v="0"/>
    <x v="0"/>
    <s v="Yes"/>
    <n v="10"/>
    <x v="2"/>
    <x v="0"/>
    <n v="0"/>
    <x v="0"/>
    <n v="20"/>
    <n v="3"/>
    <x v="0"/>
    <x v="0"/>
    <n v="27"/>
  </r>
  <r>
    <n v="187"/>
    <s v="Maria Fernanda Peixoto"/>
    <x v="1"/>
    <x v="25"/>
    <x v="0"/>
    <x v="0"/>
    <s v="Yes"/>
    <n v="15"/>
    <x v="0"/>
    <x v="0"/>
    <n v="0"/>
    <x v="1"/>
    <n v="0"/>
    <n v="3"/>
    <x v="0"/>
    <x v="1"/>
    <n v="12"/>
  </r>
  <r>
    <n v="188"/>
    <s v="Vinicius Borges"/>
    <x v="0"/>
    <x v="25"/>
    <x v="0"/>
    <x v="0"/>
    <s v="No"/>
    <n v="10"/>
    <x v="0"/>
    <x v="1"/>
    <n v="30"/>
    <x v="0"/>
    <n v="20"/>
    <n v="1"/>
    <x v="1"/>
    <x v="0"/>
    <n v="59"/>
  </r>
  <r>
    <n v="189"/>
    <s v="Yuri Ribeiro"/>
    <x v="1"/>
    <x v="25"/>
    <x v="0"/>
    <x v="0"/>
    <s v="No"/>
    <n v="15"/>
    <x v="0"/>
    <x v="1"/>
    <n v="30"/>
    <x v="0"/>
    <n v="20"/>
    <n v="1"/>
    <x v="1"/>
    <x v="0"/>
    <n v="64"/>
  </r>
  <r>
    <n v="190"/>
    <s v="Erick Vargas"/>
    <x v="1"/>
    <x v="25"/>
    <x v="0"/>
    <x v="0"/>
    <s v="Yes"/>
    <n v="15"/>
    <x v="0"/>
    <x v="0"/>
    <n v="0"/>
    <x v="0"/>
    <n v="20"/>
    <n v="2"/>
    <x v="0"/>
    <x v="0"/>
    <n v="33"/>
  </r>
  <r>
    <n v="191"/>
    <s v="Dr. Ravy Fogaça"/>
    <x v="1"/>
    <x v="25"/>
    <x v="0"/>
    <x v="0"/>
    <s v="No"/>
    <n v="15"/>
    <x v="1"/>
    <x v="0"/>
    <n v="0"/>
    <x v="1"/>
    <n v="0"/>
    <n v="1"/>
    <x v="0"/>
    <x v="1"/>
    <n v="14"/>
  </r>
  <r>
    <n v="192"/>
    <s v="Asafe Borges"/>
    <x v="2"/>
    <x v="25"/>
    <x v="0"/>
    <x v="0"/>
    <s v="No"/>
    <n v="5"/>
    <x v="2"/>
    <x v="1"/>
    <n v="30"/>
    <x v="0"/>
    <n v="20"/>
    <n v="1"/>
    <x v="1"/>
    <x v="0"/>
    <n v="54"/>
  </r>
  <r>
    <n v="193"/>
    <s v="Arthur Miguel Macedo"/>
    <x v="0"/>
    <x v="26"/>
    <x v="0"/>
    <x v="0"/>
    <s v="No"/>
    <n v="10"/>
    <x v="0"/>
    <x v="1"/>
    <n v="30"/>
    <x v="0"/>
    <n v="20"/>
    <n v="1"/>
    <x v="1"/>
    <x v="0"/>
    <n v="59"/>
  </r>
  <r>
    <n v="194"/>
    <s v="Emanuella Mendes"/>
    <x v="1"/>
    <x v="26"/>
    <x v="0"/>
    <x v="0"/>
    <s v="Yes"/>
    <n v="15"/>
    <x v="1"/>
    <x v="1"/>
    <n v="30"/>
    <x v="0"/>
    <n v="20"/>
    <n v="3"/>
    <x v="1"/>
    <x v="0"/>
    <n v="62"/>
  </r>
  <r>
    <n v="195"/>
    <s v="Letícia Abreu"/>
    <x v="1"/>
    <x v="26"/>
    <x v="0"/>
    <x v="0"/>
    <s v="No"/>
    <n v="15"/>
    <x v="0"/>
    <x v="1"/>
    <n v="30"/>
    <x v="0"/>
    <n v="20"/>
    <n v="2"/>
    <x v="1"/>
    <x v="0"/>
    <n v="63"/>
  </r>
  <r>
    <n v="196"/>
    <s v="Maria Cecília Gonçalves"/>
    <x v="2"/>
    <x v="26"/>
    <x v="0"/>
    <x v="0"/>
    <s v="Yes"/>
    <n v="5"/>
    <x v="2"/>
    <x v="1"/>
    <n v="30"/>
    <x v="0"/>
    <n v="20"/>
    <n v="1"/>
    <x v="1"/>
    <x v="0"/>
    <n v="54"/>
  </r>
  <r>
    <n v="197"/>
    <s v="Davi Miguel da Mota"/>
    <x v="1"/>
    <x v="27"/>
    <x v="0"/>
    <x v="0"/>
    <s v="No"/>
    <n v="15"/>
    <x v="0"/>
    <x v="1"/>
    <n v="30"/>
    <x v="1"/>
    <n v="0"/>
    <n v="1"/>
    <x v="0"/>
    <x v="0"/>
    <n v="44"/>
  </r>
  <r>
    <n v="198"/>
    <s v="Ana Cecília da Cunha"/>
    <x v="2"/>
    <x v="27"/>
    <x v="0"/>
    <x v="0"/>
    <s v="No"/>
    <n v="5"/>
    <x v="0"/>
    <x v="1"/>
    <n v="30"/>
    <x v="1"/>
    <n v="0"/>
    <n v="2"/>
    <x v="0"/>
    <x v="0"/>
    <n v="33"/>
  </r>
  <r>
    <n v="199"/>
    <s v="Ana Vitória Azevedo"/>
    <x v="1"/>
    <x v="27"/>
    <x v="0"/>
    <x v="0"/>
    <s v="Yes"/>
    <n v="15"/>
    <x v="2"/>
    <x v="1"/>
    <n v="30"/>
    <x v="0"/>
    <n v="20"/>
    <n v="3"/>
    <x v="1"/>
    <x v="0"/>
    <n v="62"/>
  </r>
  <r>
    <n v="200"/>
    <s v="Murilo Andrade"/>
    <x v="1"/>
    <x v="27"/>
    <x v="0"/>
    <x v="0"/>
    <s v="No"/>
    <n v="15"/>
    <x v="1"/>
    <x v="1"/>
    <n v="30"/>
    <x v="1"/>
    <n v="0"/>
    <n v="1"/>
    <x v="0"/>
    <x v="0"/>
    <n v="44"/>
  </r>
  <r>
    <n v="201"/>
    <s v="Dr. Arthur Lopes"/>
    <x v="1"/>
    <x v="27"/>
    <x v="0"/>
    <x v="0"/>
    <s v="No"/>
    <n v="15"/>
    <x v="1"/>
    <x v="0"/>
    <n v="0"/>
    <x v="1"/>
    <n v="0"/>
    <n v="1"/>
    <x v="0"/>
    <x v="1"/>
    <n v="14"/>
  </r>
  <r>
    <n v="202"/>
    <s v="Ana Cecília Borges"/>
    <x v="0"/>
    <x v="28"/>
    <x v="0"/>
    <x v="0"/>
    <s v="No"/>
    <n v="10"/>
    <x v="2"/>
    <x v="0"/>
    <n v="0"/>
    <x v="0"/>
    <n v="20"/>
    <n v="1"/>
    <x v="0"/>
    <x v="0"/>
    <n v="29"/>
  </r>
  <r>
    <n v="203"/>
    <s v="Stephany Pastor"/>
    <x v="1"/>
    <x v="28"/>
    <x v="0"/>
    <x v="0"/>
    <s v="Yes"/>
    <n v="15"/>
    <x v="0"/>
    <x v="1"/>
    <n v="30"/>
    <x v="1"/>
    <n v="0"/>
    <n v="2"/>
    <x v="0"/>
    <x v="0"/>
    <n v="43"/>
  </r>
  <r>
    <n v="204"/>
    <s v="Sabrina da Rosa"/>
    <x v="0"/>
    <x v="28"/>
    <x v="0"/>
    <x v="0"/>
    <s v="No"/>
    <n v="10"/>
    <x v="1"/>
    <x v="0"/>
    <n v="0"/>
    <x v="0"/>
    <n v="20"/>
    <n v="1"/>
    <x v="0"/>
    <x v="0"/>
    <n v="29"/>
  </r>
  <r>
    <n v="205"/>
    <s v="Luiz Miguel Barros"/>
    <x v="2"/>
    <x v="28"/>
    <x v="0"/>
    <x v="0"/>
    <s v="No"/>
    <n v="5"/>
    <x v="1"/>
    <x v="1"/>
    <n v="30"/>
    <x v="0"/>
    <n v="20"/>
    <n v="3"/>
    <x v="1"/>
    <x v="0"/>
    <n v="52"/>
  </r>
  <r>
    <n v="206"/>
    <s v="Benicio Correia"/>
    <x v="2"/>
    <x v="28"/>
    <x v="0"/>
    <x v="0"/>
    <s v="No"/>
    <n v="5"/>
    <x v="1"/>
    <x v="0"/>
    <n v="0"/>
    <x v="0"/>
    <n v="20"/>
    <n v="1"/>
    <x v="0"/>
    <x v="0"/>
    <n v="24"/>
  </r>
  <r>
    <n v="207"/>
    <s v="Sra. Maria Laura Rocha"/>
    <x v="1"/>
    <x v="28"/>
    <x v="0"/>
    <x v="0"/>
    <s v="No"/>
    <n v="15"/>
    <x v="1"/>
    <x v="0"/>
    <n v="0"/>
    <x v="1"/>
    <n v="0"/>
    <n v="2"/>
    <x v="0"/>
    <x v="1"/>
    <n v="13"/>
  </r>
  <r>
    <n v="208"/>
    <s v="Calebe Souza"/>
    <x v="0"/>
    <x v="28"/>
    <x v="0"/>
    <x v="0"/>
    <s v="No"/>
    <n v="10"/>
    <x v="2"/>
    <x v="1"/>
    <n v="30"/>
    <x v="1"/>
    <n v="0"/>
    <n v="3"/>
    <x v="0"/>
    <x v="0"/>
    <n v="37"/>
  </r>
  <r>
    <n v="209"/>
    <s v="Melissa Mendes"/>
    <x v="1"/>
    <x v="28"/>
    <x v="0"/>
    <x v="0"/>
    <s v="Yes"/>
    <n v="15"/>
    <x v="2"/>
    <x v="0"/>
    <n v="0"/>
    <x v="1"/>
    <n v="0"/>
    <n v="2"/>
    <x v="0"/>
    <x v="1"/>
    <n v="13"/>
  </r>
  <r>
    <n v="210"/>
    <s v="Mariana Lopes"/>
    <x v="0"/>
    <x v="29"/>
    <x v="0"/>
    <x v="0"/>
    <s v="Yes"/>
    <n v="10"/>
    <x v="0"/>
    <x v="1"/>
    <n v="30"/>
    <x v="0"/>
    <n v="20"/>
    <n v="3"/>
    <x v="1"/>
    <x v="0"/>
    <n v="57"/>
  </r>
  <r>
    <n v="211"/>
    <s v="Anna Liz Correia"/>
    <x v="0"/>
    <x v="29"/>
    <x v="0"/>
    <x v="0"/>
    <s v="No"/>
    <n v="10"/>
    <x v="2"/>
    <x v="0"/>
    <n v="0"/>
    <x v="0"/>
    <n v="20"/>
    <n v="1"/>
    <x v="0"/>
    <x v="0"/>
    <n v="29"/>
  </r>
  <r>
    <n v="212"/>
    <s v="Asafe Lima"/>
    <x v="2"/>
    <x v="29"/>
    <x v="0"/>
    <x v="0"/>
    <s v="No"/>
    <n v="5"/>
    <x v="2"/>
    <x v="1"/>
    <n v="30"/>
    <x v="1"/>
    <n v="0"/>
    <n v="2"/>
    <x v="0"/>
    <x v="0"/>
    <n v="33"/>
  </r>
  <r>
    <n v="213"/>
    <s v="Daniela da Cruz"/>
    <x v="1"/>
    <x v="29"/>
    <x v="0"/>
    <x v="0"/>
    <s v="No"/>
    <n v="15"/>
    <x v="0"/>
    <x v="1"/>
    <n v="30"/>
    <x v="0"/>
    <n v="20"/>
    <n v="2"/>
    <x v="1"/>
    <x v="0"/>
    <n v="63"/>
  </r>
  <r>
    <n v="214"/>
    <s v="Theodoro Martins"/>
    <x v="1"/>
    <x v="29"/>
    <x v="0"/>
    <x v="0"/>
    <s v="No"/>
    <n v="15"/>
    <x v="2"/>
    <x v="1"/>
    <n v="30"/>
    <x v="1"/>
    <n v="0"/>
    <n v="1"/>
    <x v="0"/>
    <x v="0"/>
    <n v="44"/>
  </r>
  <r>
    <n v="215"/>
    <s v="Dr. Juan Moraes"/>
    <x v="1"/>
    <x v="29"/>
    <x v="0"/>
    <x v="0"/>
    <s v="Yes"/>
    <n v="15"/>
    <x v="2"/>
    <x v="0"/>
    <n v="0"/>
    <x v="1"/>
    <n v="0"/>
    <n v="3"/>
    <x v="0"/>
    <x v="1"/>
    <n v="12"/>
  </r>
  <r>
    <n v="216"/>
    <s v="Kevin Freitas"/>
    <x v="0"/>
    <x v="29"/>
    <x v="0"/>
    <x v="0"/>
    <s v="Yes"/>
    <n v="10"/>
    <x v="1"/>
    <x v="1"/>
    <n v="30"/>
    <x v="0"/>
    <n v="20"/>
    <n v="3"/>
    <x v="1"/>
    <x v="0"/>
    <n v="57"/>
  </r>
  <r>
    <n v="217"/>
    <s v="Fernando Machado"/>
    <x v="0"/>
    <x v="29"/>
    <x v="0"/>
    <x v="0"/>
    <s v="No"/>
    <n v="10"/>
    <x v="2"/>
    <x v="0"/>
    <n v="0"/>
    <x v="1"/>
    <n v="0"/>
    <n v="2"/>
    <x v="0"/>
    <x v="1"/>
    <n v="8"/>
  </r>
  <r>
    <n v="218"/>
    <s v="Giovanna Santos"/>
    <x v="0"/>
    <x v="29"/>
    <x v="0"/>
    <x v="0"/>
    <s v="Yes"/>
    <n v="10"/>
    <x v="0"/>
    <x v="0"/>
    <n v="0"/>
    <x v="0"/>
    <n v="20"/>
    <n v="3"/>
    <x v="0"/>
    <x v="0"/>
    <n v="27"/>
  </r>
  <r>
    <n v="219"/>
    <s v="Carlos Eduardo Gonçalves"/>
    <x v="0"/>
    <x v="30"/>
    <x v="0"/>
    <x v="0"/>
    <s v="No"/>
    <n v="10"/>
    <x v="1"/>
    <x v="0"/>
    <n v="0"/>
    <x v="1"/>
    <n v="0"/>
    <n v="3"/>
    <x v="0"/>
    <x v="1"/>
    <n v="7"/>
  </r>
  <r>
    <n v="220"/>
    <s v="Anthony Duarte"/>
    <x v="0"/>
    <x v="30"/>
    <x v="0"/>
    <x v="0"/>
    <s v="No"/>
    <n v="10"/>
    <x v="0"/>
    <x v="1"/>
    <n v="30"/>
    <x v="0"/>
    <n v="20"/>
    <n v="3"/>
    <x v="1"/>
    <x v="0"/>
    <n v="57"/>
  </r>
  <r>
    <n v="221"/>
    <s v="Isadora Silveira"/>
    <x v="1"/>
    <x v="31"/>
    <x v="0"/>
    <x v="0"/>
    <s v="No"/>
    <n v="15"/>
    <x v="0"/>
    <x v="0"/>
    <n v="0"/>
    <x v="0"/>
    <n v="20"/>
    <n v="1"/>
    <x v="0"/>
    <x v="0"/>
    <n v="34"/>
  </r>
  <r>
    <n v="222"/>
    <s v="Miguel Nunes"/>
    <x v="2"/>
    <x v="31"/>
    <x v="0"/>
    <x v="0"/>
    <s v="No"/>
    <n v="5"/>
    <x v="0"/>
    <x v="1"/>
    <n v="30"/>
    <x v="1"/>
    <n v="0"/>
    <n v="2"/>
    <x v="0"/>
    <x v="0"/>
    <n v="33"/>
  </r>
  <r>
    <n v="223"/>
    <s v="Bento Rocha"/>
    <x v="0"/>
    <x v="31"/>
    <x v="0"/>
    <x v="0"/>
    <s v="Yes"/>
    <n v="10"/>
    <x v="0"/>
    <x v="0"/>
    <n v="0"/>
    <x v="0"/>
    <n v="20"/>
    <n v="1"/>
    <x v="0"/>
    <x v="0"/>
    <n v="29"/>
  </r>
  <r>
    <n v="224"/>
    <s v="Vinicius Barbosa"/>
    <x v="2"/>
    <x v="31"/>
    <x v="0"/>
    <x v="0"/>
    <s v="Yes"/>
    <n v="5"/>
    <x v="2"/>
    <x v="0"/>
    <n v="0"/>
    <x v="0"/>
    <n v="20"/>
    <n v="2"/>
    <x v="0"/>
    <x v="0"/>
    <n v="23"/>
  </r>
  <r>
    <n v="225"/>
    <s v="Amanda Sousa"/>
    <x v="1"/>
    <x v="31"/>
    <x v="0"/>
    <x v="0"/>
    <s v="No"/>
    <n v="15"/>
    <x v="0"/>
    <x v="0"/>
    <n v="0"/>
    <x v="1"/>
    <n v="0"/>
    <n v="2"/>
    <x v="0"/>
    <x v="1"/>
    <n v="13"/>
  </r>
  <r>
    <n v="226"/>
    <s v="Pedro Lucas Sá"/>
    <x v="0"/>
    <x v="31"/>
    <x v="0"/>
    <x v="0"/>
    <s v="No"/>
    <n v="10"/>
    <x v="0"/>
    <x v="1"/>
    <n v="30"/>
    <x v="0"/>
    <n v="20"/>
    <n v="1"/>
    <x v="1"/>
    <x v="0"/>
    <n v="59"/>
  </r>
  <r>
    <n v="227"/>
    <s v="Luiz Felipe Cunha"/>
    <x v="1"/>
    <x v="32"/>
    <x v="0"/>
    <x v="0"/>
    <s v="Yes"/>
    <n v="15"/>
    <x v="2"/>
    <x v="1"/>
    <n v="30"/>
    <x v="1"/>
    <n v="0"/>
    <n v="3"/>
    <x v="0"/>
    <x v="0"/>
    <n v="42"/>
  </r>
  <r>
    <n v="228"/>
    <s v="Daniel Sá"/>
    <x v="1"/>
    <x v="32"/>
    <x v="0"/>
    <x v="0"/>
    <s v="Yes"/>
    <n v="15"/>
    <x v="0"/>
    <x v="0"/>
    <n v="0"/>
    <x v="0"/>
    <n v="20"/>
    <n v="2"/>
    <x v="0"/>
    <x v="0"/>
    <n v="33"/>
  </r>
  <r>
    <n v="229"/>
    <s v="Emanuel Moura"/>
    <x v="0"/>
    <x v="32"/>
    <x v="0"/>
    <x v="0"/>
    <s v="No"/>
    <n v="10"/>
    <x v="1"/>
    <x v="1"/>
    <n v="30"/>
    <x v="0"/>
    <n v="20"/>
    <n v="3"/>
    <x v="1"/>
    <x v="0"/>
    <n v="57"/>
  </r>
  <r>
    <n v="230"/>
    <s v="Vinícius Teixeira"/>
    <x v="2"/>
    <x v="32"/>
    <x v="0"/>
    <x v="0"/>
    <s v="Yes"/>
    <n v="5"/>
    <x v="0"/>
    <x v="0"/>
    <n v="0"/>
    <x v="0"/>
    <n v="20"/>
    <n v="2"/>
    <x v="0"/>
    <x v="0"/>
    <n v="23"/>
  </r>
  <r>
    <n v="231"/>
    <s v="Sophia Pastor"/>
    <x v="1"/>
    <x v="32"/>
    <x v="0"/>
    <x v="0"/>
    <s v="No"/>
    <n v="15"/>
    <x v="2"/>
    <x v="0"/>
    <n v="0"/>
    <x v="0"/>
    <n v="20"/>
    <n v="3"/>
    <x v="0"/>
    <x v="0"/>
    <n v="32"/>
  </r>
  <r>
    <n v="232"/>
    <s v="Ana Siqueira"/>
    <x v="1"/>
    <x v="32"/>
    <x v="0"/>
    <x v="0"/>
    <s v="No"/>
    <n v="15"/>
    <x v="0"/>
    <x v="1"/>
    <n v="30"/>
    <x v="0"/>
    <n v="20"/>
    <n v="3"/>
    <x v="1"/>
    <x v="0"/>
    <n v="62"/>
  </r>
  <r>
    <n v="233"/>
    <s v="João Lucas Fernandes"/>
    <x v="0"/>
    <x v="32"/>
    <x v="0"/>
    <x v="0"/>
    <s v="Yes"/>
    <n v="10"/>
    <x v="2"/>
    <x v="0"/>
    <n v="0"/>
    <x v="1"/>
    <n v="0"/>
    <n v="3"/>
    <x v="0"/>
    <x v="1"/>
    <n v="7"/>
  </r>
  <r>
    <n v="234"/>
    <s v="Nathan Albuquerque"/>
    <x v="2"/>
    <x v="32"/>
    <x v="0"/>
    <x v="0"/>
    <s v="Yes"/>
    <n v="5"/>
    <x v="0"/>
    <x v="0"/>
    <n v="0"/>
    <x v="1"/>
    <n v="0"/>
    <n v="2"/>
    <x v="0"/>
    <x v="1"/>
    <n v="3"/>
  </r>
  <r>
    <n v="235"/>
    <s v="Ana Montenegro"/>
    <x v="0"/>
    <x v="32"/>
    <x v="0"/>
    <x v="0"/>
    <s v="Yes"/>
    <n v="10"/>
    <x v="0"/>
    <x v="0"/>
    <n v="0"/>
    <x v="0"/>
    <n v="20"/>
    <n v="2"/>
    <x v="0"/>
    <x v="0"/>
    <n v="28"/>
  </r>
  <r>
    <n v="236"/>
    <s v="Maria Júlia Peixoto"/>
    <x v="0"/>
    <x v="32"/>
    <x v="0"/>
    <x v="0"/>
    <s v="No"/>
    <n v="10"/>
    <x v="2"/>
    <x v="0"/>
    <n v="0"/>
    <x v="1"/>
    <n v="0"/>
    <n v="2"/>
    <x v="0"/>
    <x v="1"/>
    <n v="8"/>
  </r>
  <r>
    <n v="237"/>
    <s v="Bernardo Sampaio"/>
    <x v="1"/>
    <x v="32"/>
    <x v="0"/>
    <x v="0"/>
    <s v="No"/>
    <n v="15"/>
    <x v="2"/>
    <x v="1"/>
    <n v="30"/>
    <x v="0"/>
    <n v="20"/>
    <n v="1"/>
    <x v="1"/>
    <x v="0"/>
    <n v="64"/>
  </r>
  <r>
    <n v="238"/>
    <s v="Aurora Lima"/>
    <x v="1"/>
    <x v="33"/>
    <x v="0"/>
    <x v="0"/>
    <s v="No"/>
    <n v="15"/>
    <x v="1"/>
    <x v="0"/>
    <n v="0"/>
    <x v="0"/>
    <n v="20"/>
    <n v="1"/>
    <x v="0"/>
    <x v="0"/>
    <n v="34"/>
  </r>
  <r>
    <n v="239"/>
    <s v="Vitória Jesus"/>
    <x v="2"/>
    <x v="33"/>
    <x v="0"/>
    <x v="0"/>
    <s v="Yes"/>
    <n v="5"/>
    <x v="2"/>
    <x v="1"/>
    <n v="30"/>
    <x v="0"/>
    <n v="20"/>
    <n v="3"/>
    <x v="1"/>
    <x v="0"/>
    <n v="52"/>
  </r>
  <r>
    <n v="240"/>
    <s v="Eduardo Montenegro"/>
    <x v="0"/>
    <x v="33"/>
    <x v="0"/>
    <x v="0"/>
    <s v="Yes"/>
    <n v="10"/>
    <x v="0"/>
    <x v="0"/>
    <n v="0"/>
    <x v="0"/>
    <n v="20"/>
    <n v="2"/>
    <x v="0"/>
    <x v="0"/>
    <n v="28"/>
  </r>
  <r>
    <n v="241"/>
    <s v="Eduarda Nogueira"/>
    <x v="0"/>
    <x v="33"/>
    <x v="0"/>
    <x v="0"/>
    <s v="No"/>
    <n v="10"/>
    <x v="0"/>
    <x v="0"/>
    <n v="0"/>
    <x v="0"/>
    <n v="20"/>
    <n v="2"/>
    <x v="0"/>
    <x v="0"/>
    <n v="28"/>
  </r>
  <r>
    <n v="242"/>
    <s v="José Miguel Gonçalves"/>
    <x v="2"/>
    <x v="33"/>
    <x v="0"/>
    <x v="0"/>
    <s v="No"/>
    <n v="5"/>
    <x v="1"/>
    <x v="0"/>
    <n v="0"/>
    <x v="1"/>
    <n v="0"/>
    <n v="1"/>
    <x v="0"/>
    <x v="1"/>
    <n v="4"/>
  </r>
  <r>
    <n v="243"/>
    <s v="João Lucas Viana"/>
    <x v="0"/>
    <x v="34"/>
    <x v="0"/>
    <x v="0"/>
    <s v="Yes"/>
    <n v="10"/>
    <x v="2"/>
    <x v="0"/>
    <n v="0"/>
    <x v="0"/>
    <n v="20"/>
    <n v="2"/>
    <x v="0"/>
    <x v="0"/>
    <n v="28"/>
  </r>
  <r>
    <n v="244"/>
    <s v="Diogo Fogaça"/>
    <x v="2"/>
    <x v="34"/>
    <x v="0"/>
    <x v="0"/>
    <s v="Yes"/>
    <n v="5"/>
    <x v="1"/>
    <x v="0"/>
    <n v="0"/>
    <x v="0"/>
    <n v="20"/>
    <n v="2"/>
    <x v="0"/>
    <x v="0"/>
    <n v="23"/>
  </r>
  <r>
    <n v="245"/>
    <s v="Maria Azevedo"/>
    <x v="1"/>
    <x v="34"/>
    <x v="0"/>
    <x v="0"/>
    <s v="Yes"/>
    <n v="15"/>
    <x v="2"/>
    <x v="1"/>
    <n v="30"/>
    <x v="0"/>
    <n v="20"/>
    <n v="3"/>
    <x v="1"/>
    <x v="0"/>
    <n v="62"/>
  </r>
  <r>
    <n v="246"/>
    <s v="Agatha Silveira"/>
    <x v="0"/>
    <x v="34"/>
    <x v="0"/>
    <x v="0"/>
    <s v="No"/>
    <n v="10"/>
    <x v="1"/>
    <x v="0"/>
    <n v="0"/>
    <x v="0"/>
    <n v="20"/>
    <n v="3"/>
    <x v="0"/>
    <x v="0"/>
    <n v="27"/>
  </r>
  <r>
    <n v="247"/>
    <s v="Ana Luiza Barbosa"/>
    <x v="1"/>
    <x v="35"/>
    <x v="0"/>
    <x v="0"/>
    <s v="Yes"/>
    <n v="15"/>
    <x v="1"/>
    <x v="1"/>
    <n v="30"/>
    <x v="1"/>
    <n v="0"/>
    <n v="3"/>
    <x v="0"/>
    <x v="0"/>
    <n v="42"/>
  </r>
  <r>
    <n v="248"/>
    <s v="Dra. Julia Peixoto"/>
    <x v="2"/>
    <x v="35"/>
    <x v="0"/>
    <x v="0"/>
    <s v="No"/>
    <n v="5"/>
    <x v="0"/>
    <x v="0"/>
    <n v="0"/>
    <x v="1"/>
    <n v="0"/>
    <n v="2"/>
    <x v="0"/>
    <x v="1"/>
    <n v="3"/>
  </r>
  <r>
    <n v="249"/>
    <s v="Joana Vargas"/>
    <x v="0"/>
    <x v="35"/>
    <x v="0"/>
    <x v="0"/>
    <s v="No"/>
    <n v="10"/>
    <x v="0"/>
    <x v="0"/>
    <n v="0"/>
    <x v="0"/>
    <n v="20"/>
    <n v="2"/>
    <x v="0"/>
    <x v="0"/>
    <n v="28"/>
  </r>
  <r>
    <n v="250"/>
    <s v="Anna Liz Rocha"/>
    <x v="0"/>
    <x v="35"/>
    <x v="0"/>
    <x v="0"/>
    <s v="No"/>
    <n v="10"/>
    <x v="1"/>
    <x v="1"/>
    <n v="30"/>
    <x v="1"/>
    <n v="0"/>
    <n v="1"/>
    <x v="0"/>
    <x v="0"/>
    <n v="39"/>
  </r>
  <r>
    <n v="251"/>
    <s v="Dr. Ravi Lucca Castro"/>
    <x v="0"/>
    <x v="35"/>
    <x v="0"/>
    <x v="0"/>
    <s v="No"/>
    <n v="10"/>
    <x v="1"/>
    <x v="1"/>
    <n v="30"/>
    <x v="1"/>
    <n v="0"/>
    <n v="3"/>
    <x v="0"/>
    <x v="0"/>
    <n v="37"/>
  </r>
  <r>
    <n v="252"/>
    <s v="Henrique Lima"/>
    <x v="1"/>
    <x v="35"/>
    <x v="0"/>
    <x v="0"/>
    <s v="No"/>
    <n v="15"/>
    <x v="1"/>
    <x v="1"/>
    <n v="30"/>
    <x v="0"/>
    <n v="20"/>
    <n v="3"/>
    <x v="1"/>
    <x v="0"/>
    <n v="62"/>
  </r>
  <r>
    <n v="253"/>
    <s v="Dr. Luiz Henrique Camargo"/>
    <x v="0"/>
    <x v="36"/>
    <x v="0"/>
    <x v="0"/>
    <s v="Yes"/>
    <n v="10"/>
    <x v="1"/>
    <x v="1"/>
    <n v="30"/>
    <x v="1"/>
    <n v="0"/>
    <n v="1"/>
    <x v="0"/>
    <x v="0"/>
    <n v="39"/>
  </r>
  <r>
    <n v="254"/>
    <s v="Heitor Barbosa"/>
    <x v="2"/>
    <x v="36"/>
    <x v="0"/>
    <x v="0"/>
    <s v="No"/>
    <n v="5"/>
    <x v="1"/>
    <x v="1"/>
    <n v="30"/>
    <x v="0"/>
    <n v="20"/>
    <n v="1"/>
    <x v="1"/>
    <x v="0"/>
    <n v="54"/>
  </r>
  <r>
    <n v="255"/>
    <s v="Juliana Sousa"/>
    <x v="1"/>
    <x v="36"/>
    <x v="0"/>
    <x v="0"/>
    <s v="Yes"/>
    <n v="15"/>
    <x v="1"/>
    <x v="1"/>
    <n v="30"/>
    <x v="0"/>
    <n v="20"/>
    <n v="2"/>
    <x v="1"/>
    <x v="0"/>
    <n v="63"/>
  </r>
  <r>
    <n v="256"/>
    <s v="Zoe Marques"/>
    <x v="0"/>
    <x v="36"/>
    <x v="0"/>
    <x v="0"/>
    <s v="No"/>
    <n v="10"/>
    <x v="1"/>
    <x v="0"/>
    <n v="0"/>
    <x v="1"/>
    <n v="0"/>
    <n v="2"/>
    <x v="0"/>
    <x v="1"/>
    <n v="8"/>
  </r>
  <r>
    <n v="257"/>
    <s v="Srta. Milena Moreira"/>
    <x v="1"/>
    <x v="36"/>
    <x v="0"/>
    <x v="0"/>
    <s v="Yes"/>
    <n v="15"/>
    <x v="2"/>
    <x v="1"/>
    <n v="30"/>
    <x v="1"/>
    <n v="0"/>
    <n v="2"/>
    <x v="0"/>
    <x v="0"/>
    <n v="43"/>
  </r>
  <r>
    <n v="258"/>
    <s v="Heloisa Pacheco"/>
    <x v="1"/>
    <x v="36"/>
    <x v="0"/>
    <x v="0"/>
    <s v="No"/>
    <n v="15"/>
    <x v="1"/>
    <x v="1"/>
    <n v="30"/>
    <x v="1"/>
    <n v="0"/>
    <n v="3"/>
    <x v="0"/>
    <x v="0"/>
    <n v="42"/>
  </r>
  <r>
    <n v="259"/>
    <s v="Maria Helena das Neves"/>
    <x v="0"/>
    <x v="37"/>
    <x v="0"/>
    <x v="0"/>
    <s v="No"/>
    <n v="10"/>
    <x v="1"/>
    <x v="0"/>
    <n v="0"/>
    <x v="0"/>
    <n v="20"/>
    <n v="3"/>
    <x v="0"/>
    <x v="0"/>
    <n v="27"/>
  </r>
  <r>
    <n v="260"/>
    <s v="Sr. Daniel Teixeira"/>
    <x v="0"/>
    <x v="37"/>
    <x v="0"/>
    <x v="0"/>
    <s v="No"/>
    <n v="10"/>
    <x v="0"/>
    <x v="1"/>
    <n v="30"/>
    <x v="0"/>
    <n v="20"/>
    <n v="1"/>
    <x v="1"/>
    <x v="0"/>
    <n v="59"/>
  </r>
  <r>
    <n v="261"/>
    <s v="Ester Marques"/>
    <x v="1"/>
    <x v="37"/>
    <x v="0"/>
    <x v="0"/>
    <s v="No"/>
    <n v="15"/>
    <x v="0"/>
    <x v="1"/>
    <n v="30"/>
    <x v="1"/>
    <n v="0"/>
    <n v="2"/>
    <x v="0"/>
    <x v="0"/>
    <n v="43"/>
  </r>
  <r>
    <n v="262"/>
    <s v="Stella Rezende"/>
    <x v="0"/>
    <x v="37"/>
    <x v="0"/>
    <x v="0"/>
    <s v="No"/>
    <n v="10"/>
    <x v="1"/>
    <x v="1"/>
    <n v="30"/>
    <x v="1"/>
    <n v="0"/>
    <n v="1"/>
    <x v="0"/>
    <x v="0"/>
    <n v="39"/>
  </r>
  <r>
    <n v="263"/>
    <s v="Sr. Emanuel Monteiro"/>
    <x v="2"/>
    <x v="37"/>
    <x v="0"/>
    <x v="0"/>
    <s v="No"/>
    <n v="5"/>
    <x v="0"/>
    <x v="1"/>
    <n v="30"/>
    <x v="0"/>
    <n v="20"/>
    <n v="2"/>
    <x v="1"/>
    <x v="0"/>
    <n v="53"/>
  </r>
  <r>
    <n v="264"/>
    <s v="Valentina Pacheco"/>
    <x v="0"/>
    <x v="37"/>
    <x v="0"/>
    <x v="0"/>
    <s v="Yes"/>
    <n v="10"/>
    <x v="2"/>
    <x v="0"/>
    <n v="0"/>
    <x v="1"/>
    <n v="0"/>
    <n v="3"/>
    <x v="0"/>
    <x v="1"/>
    <n v="7"/>
  </r>
  <r>
    <n v="265"/>
    <s v="Sophia Lopes"/>
    <x v="2"/>
    <x v="37"/>
    <x v="0"/>
    <x v="0"/>
    <s v="Yes"/>
    <n v="5"/>
    <x v="0"/>
    <x v="0"/>
    <n v="0"/>
    <x v="0"/>
    <n v="20"/>
    <n v="3"/>
    <x v="0"/>
    <x v="0"/>
    <n v="22"/>
  </r>
  <r>
    <n v="266"/>
    <s v="Dr. Raul Gomes"/>
    <x v="2"/>
    <x v="38"/>
    <x v="0"/>
    <x v="0"/>
    <s v="No"/>
    <n v="5"/>
    <x v="0"/>
    <x v="0"/>
    <n v="0"/>
    <x v="0"/>
    <n v="20"/>
    <n v="3"/>
    <x v="0"/>
    <x v="0"/>
    <n v="22"/>
  </r>
  <r>
    <n v="267"/>
    <s v="Otto Freitas"/>
    <x v="2"/>
    <x v="38"/>
    <x v="0"/>
    <x v="0"/>
    <s v="No"/>
    <n v="5"/>
    <x v="0"/>
    <x v="1"/>
    <n v="30"/>
    <x v="1"/>
    <n v="0"/>
    <n v="3"/>
    <x v="0"/>
    <x v="0"/>
    <n v="32"/>
  </r>
  <r>
    <n v="268"/>
    <s v="Gustavo Henrique Nascimento"/>
    <x v="1"/>
    <x v="39"/>
    <x v="0"/>
    <x v="0"/>
    <s v="Yes"/>
    <n v="15"/>
    <x v="0"/>
    <x v="1"/>
    <n v="30"/>
    <x v="0"/>
    <n v="20"/>
    <n v="1"/>
    <x v="1"/>
    <x v="0"/>
    <n v="64"/>
  </r>
  <r>
    <n v="269"/>
    <s v="Kaique Aparecida"/>
    <x v="0"/>
    <x v="39"/>
    <x v="0"/>
    <x v="0"/>
    <s v="No"/>
    <n v="10"/>
    <x v="0"/>
    <x v="1"/>
    <n v="30"/>
    <x v="1"/>
    <n v="0"/>
    <n v="1"/>
    <x v="0"/>
    <x v="0"/>
    <n v="39"/>
  </r>
  <r>
    <n v="270"/>
    <s v="Eloah Ribeiro"/>
    <x v="0"/>
    <x v="39"/>
    <x v="0"/>
    <x v="0"/>
    <s v="No"/>
    <n v="10"/>
    <x v="2"/>
    <x v="1"/>
    <n v="30"/>
    <x v="1"/>
    <n v="0"/>
    <n v="3"/>
    <x v="0"/>
    <x v="0"/>
    <n v="37"/>
  </r>
  <r>
    <n v="271"/>
    <s v="Samuel Barbosa"/>
    <x v="1"/>
    <x v="39"/>
    <x v="0"/>
    <x v="0"/>
    <s v="No"/>
    <n v="15"/>
    <x v="0"/>
    <x v="0"/>
    <n v="0"/>
    <x v="0"/>
    <n v="20"/>
    <n v="2"/>
    <x v="0"/>
    <x v="0"/>
    <n v="33"/>
  </r>
  <r>
    <n v="272"/>
    <s v="Vitor Gabriel Duarte"/>
    <x v="2"/>
    <x v="40"/>
    <x v="0"/>
    <x v="0"/>
    <s v="Yes"/>
    <n v="5"/>
    <x v="1"/>
    <x v="1"/>
    <n v="30"/>
    <x v="0"/>
    <n v="20"/>
    <n v="1"/>
    <x v="1"/>
    <x v="0"/>
    <n v="54"/>
  </r>
  <r>
    <n v="273"/>
    <s v="Nicolas da Cunha"/>
    <x v="1"/>
    <x v="40"/>
    <x v="0"/>
    <x v="0"/>
    <s v="Yes"/>
    <n v="15"/>
    <x v="1"/>
    <x v="0"/>
    <n v="0"/>
    <x v="1"/>
    <n v="0"/>
    <n v="2"/>
    <x v="0"/>
    <x v="1"/>
    <n v="13"/>
  </r>
  <r>
    <n v="274"/>
    <s v="Júlia Cassiano"/>
    <x v="1"/>
    <x v="40"/>
    <x v="0"/>
    <x v="0"/>
    <s v="Yes"/>
    <n v="15"/>
    <x v="2"/>
    <x v="1"/>
    <n v="30"/>
    <x v="0"/>
    <n v="20"/>
    <n v="3"/>
    <x v="1"/>
    <x v="0"/>
    <n v="62"/>
  </r>
  <r>
    <n v="275"/>
    <s v="Marina Gonçalves"/>
    <x v="1"/>
    <x v="40"/>
    <x v="0"/>
    <x v="0"/>
    <s v="No"/>
    <n v="15"/>
    <x v="1"/>
    <x v="1"/>
    <n v="30"/>
    <x v="1"/>
    <n v="0"/>
    <n v="3"/>
    <x v="0"/>
    <x v="0"/>
    <n v="42"/>
  </r>
  <r>
    <n v="276"/>
    <s v="Murilo Pastor"/>
    <x v="1"/>
    <x v="41"/>
    <x v="0"/>
    <x v="0"/>
    <s v="Yes"/>
    <n v="15"/>
    <x v="2"/>
    <x v="1"/>
    <n v="30"/>
    <x v="1"/>
    <n v="0"/>
    <n v="1"/>
    <x v="0"/>
    <x v="0"/>
    <n v="44"/>
  </r>
  <r>
    <n v="277"/>
    <s v="Ayla Andrade"/>
    <x v="0"/>
    <x v="41"/>
    <x v="0"/>
    <x v="0"/>
    <s v="No"/>
    <n v="10"/>
    <x v="0"/>
    <x v="1"/>
    <n v="30"/>
    <x v="0"/>
    <n v="20"/>
    <n v="3"/>
    <x v="1"/>
    <x v="0"/>
    <n v="57"/>
  </r>
  <r>
    <n v="278"/>
    <s v="Srta. Ester Fogaça"/>
    <x v="0"/>
    <x v="41"/>
    <x v="0"/>
    <x v="0"/>
    <s v="Yes"/>
    <n v="10"/>
    <x v="0"/>
    <x v="0"/>
    <n v="0"/>
    <x v="1"/>
    <n v="0"/>
    <n v="3"/>
    <x v="0"/>
    <x v="1"/>
    <n v="7"/>
  </r>
  <r>
    <n v="279"/>
    <s v="Enrico Sousa"/>
    <x v="2"/>
    <x v="41"/>
    <x v="0"/>
    <x v="0"/>
    <s v="Yes"/>
    <n v="5"/>
    <x v="1"/>
    <x v="1"/>
    <n v="30"/>
    <x v="1"/>
    <n v="0"/>
    <n v="3"/>
    <x v="0"/>
    <x v="0"/>
    <n v="32"/>
  </r>
  <r>
    <n v="280"/>
    <s v="Danilo Vieira"/>
    <x v="0"/>
    <x v="42"/>
    <x v="0"/>
    <x v="0"/>
    <s v="No"/>
    <n v="10"/>
    <x v="0"/>
    <x v="0"/>
    <n v="0"/>
    <x v="0"/>
    <n v="20"/>
    <n v="2"/>
    <x v="0"/>
    <x v="0"/>
    <n v="28"/>
  </r>
  <r>
    <n v="281"/>
    <s v="Bruno Castro"/>
    <x v="2"/>
    <x v="42"/>
    <x v="0"/>
    <x v="0"/>
    <s v="Yes"/>
    <n v="5"/>
    <x v="2"/>
    <x v="1"/>
    <n v="30"/>
    <x v="0"/>
    <n v="20"/>
    <n v="3"/>
    <x v="1"/>
    <x v="0"/>
    <n v="52"/>
  </r>
  <r>
    <n v="282"/>
    <s v="Melina Gonçalves"/>
    <x v="2"/>
    <x v="42"/>
    <x v="0"/>
    <x v="0"/>
    <s v="No"/>
    <n v="5"/>
    <x v="1"/>
    <x v="1"/>
    <n v="30"/>
    <x v="0"/>
    <n v="20"/>
    <n v="2"/>
    <x v="1"/>
    <x v="0"/>
    <n v="53"/>
  </r>
  <r>
    <n v="283"/>
    <s v="Henry Rios"/>
    <x v="2"/>
    <x v="42"/>
    <x v="0"/>
    <x v="0"/>
    <s v="Yes"/>
    <n v="5"/>
    <x v="2"/>
    <x v="0"/>
    <n v="0"/>
    <x v="0"/>
    <n v="20"/>
    <n v="2"/>
    <x v="0"/>
    <x v="0"/>
    <n v="23"/>
  </r>
  <r>
    <n v="284"/>
    <s v="Lara Cirino"/>
    <x v="0"/>
    <x v="42"/>
    <x v="0"/>
    <x v="0"/>
    <s v="Yes"/>
    <n v="10"/>
    <x v="2"/>
    <x v="1"/>
    <n v="30"/>
    <x v="1"/>
    <n v="0"/>
    <n v="1"/>
    <x v="0"/>
    <x v="0"/>
    <n v="39"/>
  </r>
  <r>
    <n v="285"/>
    <s v="Caleb da Rosa"/>
    <x v="1"/>
    <x v="42"/>
    <x v="0"/>
    <x v="0"/>
    <s v="Yes"/>
    <n v="15"/>
    <x v="1"/>
    <x v="1"/>
    <n v="30"/>
    <x v="1"/>
    <n v="0"/>
    <n v="1"/>
    <x v="0"/>
    <x v="0"/>
    <n v="44"/>
  </r>
  <r>
    <n v="286"/>
    <s v="Srta. Kamilly Macedo"/>
    <x v="2"/>
    <x v="42"/>
    <x v="0"/>
    <x v="0"/>
    <s v="Yes"/>
    <n v="5"/>
    <x v="2"/>
    <x v="0"/>
    <n v="0"/>
    <x v="1"/>
    <n v="0"/>
    <n v="1"/>
    <x v="0"/>
    <x v="1"/>
    <n v="4"/>
  </r>
  <r>
    <n v="287"/>
    <s v="Luna Oliveira"/>
    <x v="1"/>
    <x v="42"/>
    <x v="0"/>
    <x v="0"/>
    <s v="No"/>
    <n v="15"/>
    <x v="2"/>
    <x v="0"/>
    <n v="0"/>
    <x v="1"/>
    <n v="0"/>
    <n v="2"/>
    <x v="0"/>
    <x v="1"/>
    <n v="13"/>
  </r>
  <r>
    <n v="288"/>
    <s v="Sr. Luiz Miguel Oliveira"/>
    <x v="1"/>
    <x v="43"/>
    <x v="0"/>
    <x v="0"/>
    <s v="No"/>
    <n v="15"/>
    <x v="0"/>
    <x v="0"/>
    <n v="0"/>
    <x v="1"/>
    <n v="0"/>
    <n v="3"/>
    <x v="0"/>
    <x v="1"/>
    <n v="12"/>
  </r>
  <r>
    <n v="289"/>
    <s v="Ísis Camargo"/>
    <x v="0"/>
    <x v="43"/>
    <x v="0"/>
    <x v="0"/>
    <s v="Yes"/>
    <n v="10"/>
    <x v="2"/>
    <x v="0"/>
    <n v="0"/>
    <x v="0"/>
    <n v="20"/>
    <n v="2"/>
    <x v="0"/>
    <x v="0"/>
    <n v="28"/>
  </r>
  <r>
    <n v="290"/>
    <s v="José Miguel Cirino"/>
    <x v="0"/>
    <x v="43"/>
    <x v="0"/>
    <x v="0"/>
    <s v="No"/>
    <n v="10"/>
    <x v="1"/>
    <x v="0"/>
    <n v="0"/>
    <x v="1"/>
    <n v="0"/>
    <n v="3"/>
    <x v="0"/>
    <x v="1"/>
    <n v="7"/>
  </r>
  <r>
    <n v="291"/>
    <s v="Josué Gonçalves"/>
    <x v="1"/>
    <x v="44"/>
    <x v="0"/>
    <x v="0"/>
    <s v="Yes"/>
    <n v="15"/>
    <x v="0"/>
    <x v="1"/>
    <n v="30"/>
    <x v="1"/>
    <n v="0"/>
    <n v="1"/>
    <x v="0"/>
    <x v="0"/>
    <n v="44"/>
  </r>
  <r>
    <n v="292"/>
    <s v="Nicolas Vargas"/>
    <x v="0"/>
    <x v="44"/>
    <x v="0"/>
    <x v="0"/>
    <s v="No"/>
    <n v="10"/>
    <x v="1"/>
    <x v="1"/>
    <n v="30"/>
    <x v="1"/>
    <n v="0"/>
    <n v="2"/>
    <x v="0"/>
    <x v="0"/>
    <n v="38"/>
  </r>
  <r>
    <n v="293"/>
    <s v="Clara Fogaça"/>
    <x v="2"/>
    <x v="44"/>
    <x v="0"/>
    <x v="0"/>
    <s v="Yes"/>
    <n v="5"/>
    <x v="1"/>
    <x v="1"/>
    <n v="30"/>
    <x v="0"/>
    <n v="20"/>
    <n v="2"/>
    <x v="1"/>
    <x v="0"/>
    <n v="53"/>
  </r>
  <r>
    <n v="294"/>
    <s v="Luna Oliveira"/>
    <x v="1"/>
    <x v="44"/>
    <x v="0"/>
    <x v="0"/>
    <s v="Yes"/>
    <n v="15"/>
    <x v="0"/>
    <x v="0"/>
    <n v="0"/>
    <x v="1"/>
    <n v="0"/>
    <n v="2"/>
    <x v="0"/>
    <x v="1"/>
    <n v="13"/>
  </r>
  <r>
    <n v="295"/>
    <s v="Maria Luísa da Conceição"/>
    <x v="0"/>
    <x v="44"/>
    <x v="0"/>
    <x v="0"/>
    <s v="Yes"/>
    <n v="10"/>
    <x v="2"/>
    <x v="1"/>
    <n v="30"/>
    <x v="0"/>
    <n v="20"/>
    <n v="3"/>
    <x v="1"/>
    <x v="0"/>
    <n v="57"/>
  </r>
  <r>
    <n v="296"/>
    <s v="Arthur Miguel da Paz"/>
    <x v="2"/>
    <x v="44"/>
    <x v="0"/>
    <x v="0"/>
    <s v="No"/>
    <n v="5"/>
    <x v="1"/>
    <x v="0"/>
    <n v="0"/>
    <x v="1"/>
    <n v="0"/>
    <n v="1"/>
    <x v="0"/>
    <x v="1"/>
    <n v="4"/>
  </r>
  <r>
    <n v="297"/>
    <s v="Camila Camargo"/>
    <x v="1"/>
    <x v="44"/>
    <x v="0"/>
    <x v="0"/>
    <s v="No"/>
    <n v="15"/>
    <x v="2"/>
    <x v="0"/>
    <n v="0"/>
    <x v="1"/>
    <n v="0"/>
    <n v="1"/>
    <x v="0"/>
    <x v="1"/>
    <n v="14"/>
  </r>
  <r>
    <n v="298"/>
    <s v="Srta. Gabriela Oliveira"/>
    <x v="1"/>
    <x v="44"/>
    <x v="0"/>
    <x v="0"/>
    <s v="No"/>
    <n v="15"/>
    <x v="2"/>
    <x v="0"/>
    <n v="0"/>
    <x v="1"/>
    <n v="0"/>
    <n v="3"/>
    <x v="0"/>
    <x v="1"/>
    <n v="12"/>
  </r>
  <r>
    <n v="299"/>
    <s v="Bryan da Costa"/>
    <x v="1"/>
    <x v="44"/>
    <x v="0"/>
    <x v="0"/>
    <s v="No"/>
    <n v="15"/>
    <x v="0"/>
    <x v="1"/>
    <n v="30"/>
    <x v="0"/>
    <n v="20"/>
    <n v="3"/>
    <x v="1"/>
    <x v="0"/>
    <n v="62"/>
  </r>
  <r>
    <n v="300"/>
    <s v="Dr. Arthur Miguel Correia"/>
    <x v="1"/>
    <x v="45"/>
    <x v="0"/>
    <x v="0"/>
    <s v="No"/>
    <n v="15"/>
    <x v="1"/>
    <x v="0"/>
    <n v="0"/>
    <x v="0"/>
    <n v="20"/>
    <n v="1"/>
    <x v="0"/>
    <x v="0"/>
    <n v="34"/>
  </r>
  <r>
    <n v="301"/>
    <s v="Nicolas Pacheco"/>
    <x v="1"/>
    <x v="45"/>
    <x v="0"/>
    <x v="0"/>
    <s v="Yes"/>
    <n v="15"/>
    <x v="2"/>
    <x v="1"/>
    <n v="30"/>
    <x v="0"/>
    <n v="20"/>
    <n v="3"/>
    <x v="1"/>
    <x v="0"/>
    <n v="62"/>
  </r>
  <r>
    <n v="302"/>
    <s v="Diego Dias"/>
    <x v="1"/>
    <x v="45"/>
    <x v="0"/>
    <x v="0"/>
    <s v="Yes"/>
    <n v="15"/>
    <x v="0"/>
    <x v="1"/>
    <n v="30"/>
    <x v="1"/>
    <n v="0"/>
    <n v="3"/>
    <x v="0"/>
    <x v="0"/>
    <n v="42"/>
  </r>
  <r>
    <n v="303"/>
    <s v="Sr. Samuel Ribeiro"/>
    <x v="0"/>
    <x v="45"/>
    <x v="0"/>
    <x v="0"/>
    <s v="No"/>
    <n v="10"/>
    <x v="2"/>
    <x v="0"/>
    <n v="0"/>
    <x v="1"/>
    <n v="0"/>
    <n v="2"/>
    <x v="0"/>
    <x v="1"/>
    <n v="8"/>
  </r>
  <r>
    <n v="304"/>
    <s v="Manuella Moraes"/>
    <x v="2"/>
    <x v="45"/>
    <x v="0"/>
    <x v="0"/>
    <s v="Yes"/>
    <n v="5"/>
    <x v="0"/>
    <x v="1"/>
    <n v="30"/>
    <x v="0"/>
    <n v="20"/>
    <n v="3"/>
    <x v="1"/>
    <x v="0"/>
    <n v="52"/>
  </r>
  <r>
    <n v="305"/>
    <s v="Arthur Vasconcelos"/>
    <x v="0"/>
    <x v="45"/>
    <x v="0"/>
    <x v="0"/>
    <s v="No"/>
    <n v="10"/>
    <x v="2"/>
    <x v="0"/>
    <n v="0"/>
    <x v="1"/>
    <n v="0"/>
    <n v="1"/>
    <x v="0"/>
    <x v="1"/>
    <n v="9"/>
  </r>
  <r>
    <n v="306"/>
    <s v="Eduarda Cunha"/>
    <x v="0"/>
    <x v="45"/>
    <x v="0"/>
    <x v="0"/>
    <s v="Yes"/>
    <n v="10"/>
    <x v="1"/>
    <x v="1"/>
    <n v="30"/>
    <x v="1"/>
    <n v="0"/>
    <n v="3"/>
    <x v="0"/>
    <x v="0"/>
    <n v="37"/>
  </r>
  <r>
    <n v="307"/>
    <s v="Davi Miguel Casa Grande"/>
    <x v="0"/>
    <x v="46"/>
    <x v="0"/>
    <x v="0"/>
    <s v="No"/>
    <n v="10"/>
    <x v="0"/>
    <x v="1"/>
    <n v="30"/>
    <x v="1"/>
    <n v="0"/>
    <n v="1"/>
    <x v="0"/>
    <x v="0"/>
    <n v="39"/>
  </r>
  <r>
    <n v="308"/>
    <s v="Kevin Pacheco"/>
    <x v="1"/>
    <x v="46"/>
    <x v="0"/>
    <x v="0"/>
    <s v="Yes"/>
    <n v="15"/>
    <x v="0"/>
    <x v="1"/>
    <n v="30"/>
    <x v="1"/>
    <n v="0"/>
    <n v="2"/>
    <x v="0"/>
    <x v="0"/>
    <n v="43"/>
  </r>
  <r>
    <n v="309"/>
    <s v="Sra. Lunna Vieira"/>
    <x v="2"/>
    <x v="46"/>
    <x v="0"/>
    <x v="0"/>
    <s v="No"/>
    <n v="5"/>
    <x v="0"/>
    <x v="1"/>
    <n v="30"/>
    <x v="1"/>
    <n v="0"/>
    <n v="2"/>
    <x v="0"/>
    <x v="0"/>
    <n v="33"/>
  </r>
  <r>
    <n v="310"/>
    <s v="Ana Liz Rodrigues"/>
    <x v="0"/>
    <x v="46"/>
    <x v="0"/>
    <x v="0"/>
    <s v="No"/>
    <n v="10"/>
    <x v="0"/>
    <x v="0"/>
    <n v="0"/>
    <x v="1"/>
    <n v="0"/>
    <n v="1"/>
    <x v="0"/>
    <x v="1"/>
    <n v="9"/>
  </r>
  <r>
    <n v="311"/>
    <s v="Luiza Garcia"/>
    <x v="2"/>
    <x v="46"/>
    <x v="0"/>
    <x v="0"/>
    <s v="Yes"/>
    <n v="5"/>
    <x v="1"/>
    <x v="1"/>
    <n v="30"/>
    <x v="1"/>
    <n v="0"/>
    <n v="3"/>
    <x v="0"/>
    <x v="0"/>
    <n v="32"/>
  </r>
  <r>
    <n v="312"/>
    <s v="Yan Martins"/>
    <x v="1"/>
    <x v="46"/>
    <x v="0"/>
    <x v="0"/>
    <s v="Yes"/>
    <n v="15"/>
    <x v="1"/>
    <x v="1"/>
    <n v="30"/>
    <x v="1"/>
    <n v="0"/>
    <n v="2"/>
    <x v="0"/>
    <x v="0"/>
    <n v="43"/>
  </r>
  <r>
    <n v="313"/>
    <s v="Giovanna Castro"/>
    <x v="1"/>
    <x v="46"/>
    <x v="0"/>
    <x v="0"/>
    <s v="No"/>
    <n v="15"/>
    <x v="0"/>
    <x v="0"/>
    <n v="0"/>
    <x v="0"/>
    <n v="20"/>
    <n v="3"/>
    <x v="0"/>
    <x v="0"/>
    <n v="32"/>
  </r>
  <r>
    <n v="314"/>
    <s v="Lunna Carvalho"/>
    <x v="1"/>
    <x v="46"/>
    <x v="0"/>
    <x v="0"/>
    <s v="Yes"/>
    <n v="15"/>
    <x v="1"/>
    <x v="0"/>
    <n v="0"/>
    <x v="1"/>
    <n v="0"/>
    <n v="2"/>
    <x v="0"/>
    <x v="1"/>
    <n v="13"/>
  </r>
  <r>
    <n v="315"/>
    <s v="Dom Pimenta"/>
    <x v="2"/>
    <x v="46"/>
    <x v="0"/>
    <x v="0"/>
    <s v="Yes"/>
    <n v="5"/>
    <x v="2"/>
    <x v="0"/>
    <n v="0"/>
    <x v="0"/>
    <n v="20"/>
    <n v="1"/>
    <x v="0"/>
    <x v="0"/>
    <n v="24"/>
  </r>
  <r>
    <n v="316"/>
    <s v="Juliana Garcia"/>
    <x v="0"/>
    <x v="47"/>
    <x v="0"/>
    <x v="0"/>
    <s v="No"/>
    <n v="10"/>
    <x v="0"/>
    <x v="0"/>
    <n v="0"/>
    <x v="0"/>
    <n v="20"/>
    <n v="1"/>
    <x v="0"/>
    <x v="0"/>
    <n v="29"/>
  </r>
  <r>
    <n v="317"/>
    <s v="Ana Clara Barros"/>
    <x v="2"/>
    <x v="47"/>
    <x v="0"/>
    <x v="0"/>
    <s v="No"/>
    <n v="5"/>
    <x v="1"/>
    <x v="0"/>
    <n v="0"/>
    <x v="0"/>
    <n v="20"/>
    <n v="1"/>
    <x v="0"/>
    <x v="0"/>
    <n v="24"/>
  </r>
  <r>
    <n v="318"/>
    <s v="Sr. Ryan Fogaça"/>
    <x v="0"/>
    <x v="47"/>
    <x v="0"/>
    <x v="0"/>
    <s v="Yes"/>
    <n v="10"/>
    <x v="2"/>
    <x v="0"/>
    <n v="0"/>
    <x v="0"/>
    <n v="20"/>
    <n v="1"/>
    <x v="0"/>
    <x v="0"/>
    <n v="29"/>
  </r>
  <r>
    <n v="319"/>
    <s v="Vitor Hugo Cavalcanti"/>
    <x v="1"/>
    <x v="47"/>
    <x v="0"/>
    <x v="0"/>
    <s v="No"/>
    <n v="15"/>
    <x v="1"/>
    <x v="1"/>
    <n v="30"/>
    <x v="1"/>
    <n v="0"/>
    <n v="3"/>
    <x v="0"/>
    <x v="0"/>
    <n v="42"/>
  </r>
  <r>
    <n v="320"/>
    <s v="Yan Costa"/>
    <x v="0"/>
    <x v="47"/>
    <x v="0"/>
    <x v="0"/>
    <s v="Yes"/>
    <n v="10"/>
    <x v="0"/>
    <x v="1"/>
    <n v="30"/>
    <x v="1"/>
    <n v="0"/>
    <n v="2"/>
    <x v="0"/>
    <x v="0"/>
    <n v="38"/>
  </r>
  <r>
    <n v="321"/>
    <s v="Arthur Fernandes"/>
    <x v="1"/>
    <x v="47"/>
    <x v="0"/>
    <x v="0"/>
    <s v="Yes"/>
    <n v="15"/>
    <x v="1"/>
    <x v="0"/>
    <n v="0"/>
    <x v="0"/>
    <n v="20"/>
    <n v="1"/>
    <x v="0"/>
    <x v="0"/>
    <n v="34"/>
  </r>
  <r>
    <n v="322"/>
    <s v="Benjamim Nunes"/>
    <x v="0"/>
    <x v="47"/>
    <x v="0"/>
    <x v="0"/>
    <s v="Yes"/>
    <n v="10"/>
    <x v="1"/>
    <x v="0"/>
    <n v="0"/>
    <x v="0"/>
    <n v="20"/>
    <n v="2"/>
    <x v="0"/>
    <x v="0"/>
    <n v="28"/>
  </r>
  <r>
    <n v="323"/>
    <s v="Maria Alice Casa Grande"/>
    <x v="0"/>
    <x v="48"/>
    <x v="0"/>
    <x v="0"/>
    <s v="No"/>
    <n v="10"/>
    <x v="2"/>
    <x v="0"/>
    <n v="0"/>
    <x v="0"/>
    <n v="20"/>
    <n v="1"/>
    <x v="0"/>
    <x v="0"/>
    <n v="29"/>
  </r>
  <r>
    <n v="324"/>
    <s v="Liam Monteiro"/>
    <x v="1"/>
    <x v="48"/>
    <x v="0"/>
    <x v="0"/>
    <s v="No"/>
    <n v="15"/>
    <x v="1"/>
    <x v="1"/>
    <n v="30"/>
    <x v="1"/>
    <n v="0"/>
    <n v="1"/>
    <x v="0"/>
    <x v="0"/>
    <n v="44"/>
  </r>
  <r>
    <n v="325"/>
    <s v="Daniel Sampaio"/>
    <x v="2"/>
    <x v="48"/>
    <x v="0"/>
    <x v="0"/>
    <s v="No"/>
    <n v="5"/>
    <x v="0"/>
    <x v="0"/>
    <n v="0"/>
    <x v="1"/>
    <n v="0"/>
    <n v="2"/>
    <x v="0"/>
    <x v="1"/>
    <n v="3"/>
  </r>
  <r>
    <n v="326"/>
    <s v="Apollo Silveira"/>
    <x v="0"/>
    <x v="48"/>
    <x v="0"/>
    <x v="0"/>
    <s v="Yes"/>
    <n v="10"/>
    <x v="0"/>
    <x v="0"/>
    <n v="0"/>
    <x v="0"/>
    <n v="20"/>
    <n v="1"/>
    <x v="0"/>
    <x v="0"/>
    <n v="29"/>
  </r>
  <r>
    <n v="327"/>
    <s v="Mirella Alves"/>
    <x v="1"/>
    <x v="48"/>
    <x v="0"/>
    <x v="0"/>
    <s v="Yes"/>
    <n v="15"/>
    <x v="2"/>
    <x v="0"/>
    <n v="0"/>
    <x v="1"/>
    <n v="0"/>
    <n v="3"/>
    <x v="0"/>
    <x v="1"/>
    <n v="12"/>
  </r>
  <r>
    <n v="328"/>
    <s v="Dr. Benjamim Silveira"/>
    <x v="1"/>
    <x v="49"/>
    <x v="0"/>
    <x v="0"/>
    <s v="No"/>
    <n v="15"/>
    <x v="1"/>
    <x v="1"/>
    <n v="30"/>
    <x v="1"/>
    <n v="0"/>
    <n v="2"/>
    <x v="0"/>
    <x v="0"/>
    <n v="43"/>
  </r>
  <r>
    <n v="329"/>
    <s v="José Costa"/>
    <x v="0"/>
    <x v="49"/>
    <x v="0"/>
    <x v="0"/>
    <s v="Yes"/>
    <n v="10"/>
    <x v="0"/>
    <x v="1"/>
    <n v="30"/>
    <x v="0"/>
    <n v="20"/>
    <n v="3"/>
    <x v="1"/>
    <x v="0"/>
    <n v="57"/>
  </r>
  <r>
    <n v="330"/>
    <s v="Dom Sales"/>
    <x v="1"/>
    <x v="49"/>
    <x v="0"/>
    <x v="0"/>
    <s v="Yes"/>
    <n v="15"/>
    <x v="1"/>
    <x v="0"/>
    <n v="0"/>
    <x v="0"/>
    <n v="20"/>
    <n v="2"/>
    <x v="0"/>
    <x v="0"/>
    <n v="33"/>
  </r>
  <r>
    <n v="331"/>
    <s v="Natália Fonseca"/>
    <x v="1"/>
    <x v="49"/>
    <x v="0"/>
    <x v="0"/>
    <s v="No"/>
    <n v="15"/>
    <x v="0"/>
    <x v="0"/>
    <n v="0"/>
    <x v="1"/>
    <n v="0"/>
    <n v="2"/>
    <x v="0"/>
    <x v="1"/>
    <n v="13"/>
  </r>
  <r>
    <n v="332"/>
    <s v="Caroline Aparecida"/>
    <x v="1"/>
    <x v="49"/>
    <x v="0"/>
    <x v="0"/>
    <s v="No"/>
    <n v="15"/>
    <x v="2"/>
    <x v="1"/>
    <n v="30"/>
    <x v="0"/>
    <n v="20"/>
    <n v="2"/>
    <x v="1"/>
    <x v="0"/>
    <n v="63"/>
  </r>
  <r>
    <n v="333"/>
    <s v="Nina Monteiro"/>
    <x v="0"/>
    <x v="49"/>
    <x v="0"/>
    <x v="0"/>
    <s v="No"/>
    <n v="10"/>
    <x v="1"/>
    <x v="1"/>
    <n v="30"/>
    <x v="0"/>
    <n v="20"/>
    <n v="2"/>
    <x v="1"/>
    <x v="0"/>
    <n v="58"/>
  </r>
  <r>
    <n v="334"/>
    <s v="Theo Camargo"/>
    <x v="1"/>
    <x v="49"/>
    <x v="0"/>
    <x v="0"/>
    <s v="No"/>
    <n v="15"/>
    <x v="0"/>
    <x v="1"/>
    <n v="30"/>
    <x v="0"/>
    <n v="20"/>
    <n v="3"/>
    <x v="1"/>
    <x v="0"/>
    <n v="62"/>
  </r>
  <r>
    <n v="335"/>
    <s v="Alana Novais"/>
    <x v="1"/>
    <x v="49"/>
    <x v="0"/>
    <x v="0"/>
    <s v="Yes"/>
    <n v="15"/>
    <x v="2"/>
    <x v="0"/>
    <n v="0"/>
    <x v="0"/>
    <n v="20"/>
    <n v="2"/>
    <x v="0"/>
    <x v="0"/>
    <n v="33"/>
  </r>
  <r>
    <n v="336"/>
    <s v="Maria Clara Carvalho"/>
    <x v="0"/>
    <x v="50"/>
    <x v="0"/>
    <x v="0"/>
    <s v="Yes"/>
    <n v="10"/>
    <x v="0"/>
    <x v="0"/>
    <n v="0"/>
    <x v="0"/>
    <n v="20"/>
    <n v="3"/>
    <x v="0"/>
    <x v="0"/>
    <n v="27"/>
  </r>
  <r>
    <n v="337"/>
    <s v="Vicente Moraes"/>
    <x v="1"/>
    <x v="50"/>
    <x v="0"/>
    <x v="0"/>
    <s v="Yes"/>
    <n v="15"/>
    <x v="0"/>
    <x v="0"/>
    <n v="0"/>
    <x v="0"/>
    <n v="20"/>
    <n v="3"/>
    <x v="0"/>
    <x v="0"/>
    <n v="32"/>
  </r>
  <r>
    <n v="338"/>
    <s v="Elisa Mendes"/>
    <x v="1"/>
    <x v="51"/>
    <x v="0"/>
    <x v="0"/>
    <s v="Yes"/>
    <n v="15"/>
    <x v="0"/>
    <x v="0"/>
    <n v="0"/>
    <x v="0"/>
    <n v="20"/>
    <n v="3"/>
    <x v="0"/>
    <x v="0"/>
    <n v="32"/>
  </r>
  <r>
    <n v="339"/>
    <s v="Dr. Rhavi Nunes"/>
    <x v="0"/>
    <x v="51"/>
    <x v="0"/>
    <x v="0"/>
    <s v="No"/>
    <n v="10"/>
    <x v="2"/>
    <x v="0"/>
    <n v="0"/>
    <x v="0"/>
    <n v="20"/>
    <n v="3"/>
    <x v="0"/>
    <x v="0"/>
    <n v="27"/>
  </r>
  <r>
    <n v="340"/>
    <s v="Rael Barbosa"/>
    <x v="1"/>
    <x v="51"/>
    <x v="0"/>
    <x v="0"/>
    <s v="No"/>
    <n v="15"/>
    <x v="0"/>
    <x v="0"/>
    <n v="0"/>
    <x v="0"/>
    <n v="20"/>
    <n v="3"/>
    <x v="0"/>
    <x v="0"/>
    <n v="32"/>
  </r>
  <r>
    <n v="341"/>
    <s v="Diego Pastor"/>
    <x v="1"/>
    <x v="51"/>
    <x v="0"/>
    <x v="0"/>
    <s v="Yes"/>
    <n v="15"/>
    <x v="2"/>
    <x v="1"/>
    <n v="30"/>
    <x v="0"/>
    <n v="20"/>
    <n v="1"/>
    <x v="1"/>
    <x v="0"/>
    <n v="64"/>
  </r>
  <r>
    <n v="342"/>
    <s v="Davi Luiz Correia"/>
    <x v="1"/>
    <x v="51"/>
    <x v="0"/>
    <x v="0"/>
    <s v="No"/>
    <n v="15"/>
    <x v="0"/>
    <x v="0"/>
    <n v="0"/>
    <x v="1"/>
    <n v="0"/>
    <n v="2"/>
    <x v="0"/>
    <x v="1"/>
    <n v="13"/>
  </r>
  <r>
    <n v="343"/>
    <s v="Noah Borges"/>
    <x v="2"/>
    <x v="52"/>
    <x v="0"/>
    <x v="0"/>
    <s v="Yes"/>
    <n v="5"/>
    <x v="1"/>
    <x v="1"/>
    <n v="30"/>
    <x v="0"/>
    <n v="20"/>
    <n v="1"/>
    <x v="1"/>
    <x v="0"/>
    <n v="54"/>
  </r>
  <r>
    <n v="344"/>
    <s v="João Lucas Câmara"/>
    <x v="2"/>
    <x v="52"/>
    <x v="0"/>
    <x v="0"/>
    <s v="No"/>
    <n v="5"/>
    <x v="0"/>
    <x v="1"/>
    <n v="30"/>
    <x v="0"/>
    <n v="20"/>
    <n v="3"/>
    <x v="1"/>
    <x v="0"/>
    <n v="52"/>
  </r>
  <r>
    <n v="345"/>
    <s v="Ana Sophia Albuquerque"/>
    <x v="0"/>
    <x v="52"/>
    <x v="0"/>
    <x v="0"/>
    <s v="No"/>
    <n v="10"/>
    <x v="0"/>
    <x v="1"/>
    <n v="30"/>
    <x v="0"/>
    <n v="20"/>
    <n v="3"/>
    <x v="1"/>
    <x v="0"/>
    <n v="57"/>
  </r>
  <r>
    <n v="346"/>
    <s v="Benjamim Melo"/>
    <x v="2"/>
    <x v="52"/>
    <x v="0"/>
    <x v="0"/>
    <s v="Yes"/>
    <n v="5"/>
    <x v="2"/>
    <x v="0"/>
    <n v="0"/>
    <x v="1"/>
    <n v="0"/>
    <n v="2"/>
    <x v="0"/>
    <x v="1"/>
    <n v="3"/>
  </r>
  <r>
    <n v="347"/>
    <s v="Laís Fernandes"/>
    <x v="0"/>
    <x v="52"/>
    <x v="0"/>
    <x v="0"/>
    <s v="Yes"/>
    <n v="10"/>
    <x v="1"/>
    <x v="1"/>
    <n v="30"/>
    <x v="0"/>
    <n v="20"/>
    <n v="1"/>
    <x v="1"/>
    <x v="0"/>
    <n v="59"/>
  </r>
  <r>
    <n v="348"/>
    <s v="Fernanda Vasconcelos"/>
    <x v="1"/>
    <x v="52"/>
    <x v="0"/>
    <x v="0"/>
    <s v="Yes"/>
    <n v="15"/>
    <x v="0"/>
    <x v="0"/>
    <n v="0"/>
    <x v="1"/>
    <n v="0"/>
    <n v="2"/>
    <x v="0"/>
    <x v="1"/>
    <n v="13"/>
  </r>
  <r>
    <n v="349"/>
    <s v="Alícia Gonçalves"/>
    <x v="0"/>
    <x v="52"/>
    <x v="0"/>
    <x v="0"/>
    <s v="No"/>
    <n v="10"/>
    <x v="2"/>
    <x v="1"/>
    <n v="30"/>
    <x v="1"/>
    <n v="0"/>
    <n v="2"/>
    <x v="0"/>
    <x v="0"/>
    <n v="38"/>
  </r>
  <r>
    <n v="350"/>
    <s v="Leonardo Gonçalves"/>
    <x v="1"/>
    <x v="52"/>
    <x v="0"/>
    <x v="0"/>
    <s v="Yes"/>
    <n v="15"/>
    <x v="1"/>
    <x v="0"/>
    <n v="0"/>
    <x v="0"/>
    <n v="20"/>
    <n v="2"/>
    <x v="0"/>
    <x v="0"/>
    <n v="33"/>
  </r>
  <r>
    <n v="351"/>
    <s v="Olívia Monteiro"/>
    <x v="0"/>
    <x v="52"/>
    <x v="0"/>
    <x v="0"/>
    <s v="Yes"/>
    <n v="10"/>
    <x v="1"/>
    <x v="1"/>
    <n v="30"/>
    <x v="0"/>
    <n v="20"/>
    <n v="1"/>
    <x v="1"/>
    <x v="0"/>
    <n v="59"/>
  </r>
  <r>
    <n v="352"/>
    <s v="Eloá Pinto"/>
    <x v="0"/>
    <x v="52"/>
    <x v="0"/>
    <x v="0"/>
    <s v="Yes"/>
    <n v="10"/>
    <x v="2"/>
    <x v="0"/>
    <n v="0"/>
    <x v="0"/>
    <n v="20"/>
    <n v="1"/>
    <x v="0"/>
    <x v="0"/>
    <n v="29"/>
  </r>
  <r>
    <n v="353"/>
    <s v="Pedro Lucas Gomes"/>
    <x v="0"/>
    <x v="52"/>
    <x v="0"/>
    <x v="0"/>
    <s v="No"/>
    <n v="10"/>
    <x v="2"/>
    <x v="1"/>
    <n v="30"/>
    <x v="0"/>
    <n v="20"/>
    <n v="1"/>
    <x v="1"/>
    <x v="0"/>
    <n v="59"/>
  </r>
  <r>
    <n v="354"/>
    <s v="Ana Cecília Marques"/>
    <x v="1"/>
    <x v="53"/>
    <x v="0"/>
    <x v="0"/>
    <s v="Yes"/>
    <n v="15"/>
    <x v="1"/>
    <x v="0"/>
    <n v="0"/>
    <x v="1"/>
    <n v="0"/>
    <n v="1"/>
    <x v="0"/>
    <x v="1"/>
    <n v="14"/>
  </r>
  <r>
    <n v="355"/>
    <s v="Dr. Yan da Rosa"/>
    <x v="1"/>
    <x v="53"/>
    <x v="0"/>
    <x v="0"/>
    <s v="Yes"/>
    <n v="15"/>
    <x v="0"/>
    <x v="0"/>
    <n v="0"/>
    <x v="1"/>
    <n v="0"/>
    <n v="1"/>
    <x v="0"/>
    <x v="1"/>
    <n v="14"/>
  </r>
  <r>
    <n v="356"/>
    <s v="Cecilia Pacheco"/>
    <x v="0"/>
    <x v="53"/>
    <x v="0"/>
    <x v="0"/>
    <s v="Yes"/>
    <n v="10"/>
    <x v="2"/>
    <x v="0"/>
    <n v="0"/>
    <x v="0"/>
    <n v="20"/>
    <n v="3"/>
    <x v="0"/>
    <x v="0"/>
    <n v="27"/>
  </r>
  <r>
    <n v="357"/>
    <s v="Igor Freitas"/>
    <x v="2"/>
    <x v="53"/>
    <x v="0"/>
    <x v="0"/>
    <s v="No"/>
    <n v="5"/>
    <x v="0"/>
    <x v="0"/>
    <n v="0"/>
    <x v="1"/>
    <n v="0"/>
    <n v="2"/>
    <x v="0"/>
    <x v="1"/>
    <n v="3"/>
  </r>
  <r>
    <n v="358"/>
    <s v="Rafaela Rezende"/>
    <x v="2"/>
    <x v="53"/>
    <x v="0"/>
    <x v="0"/>
    <s v="Yes"/>
    <n v="5"/>
    <x v="1"/>
    <x v="0"/>
    <n v="0"/>
    <x v="1"/>
    <n v="0"/>
    <n v="2"/>
    <x v="0"/>
    <x v="1"/>
    <n v="3"/>
  </r>
  <r>
    <n v="359"/>
    <s v="José Miguel da Cruz"/>
    <x v="1"/>
    <x v="53"/>
    <x v="0"/>
    <x v="0"/>
    <s v="Yes"/>
    <n v="15"/>
    <x v="0"/>
    <x v="1"/>
    <n v="30"/>
    <x v="1"/>
    <n v="0"/>
    <n v="3"/>
    <x v="0"/>
    <x v="0"/>
    <n v="42"/>
  </r>
  <r>
    <n v="360"/>
    <s v="Juliana Costela"/>
    <x v="1"/>
    <x v="53"/>
    <x v="0"/>
    <x v="0"/>
    <s v="Yes"/>
    <n v="15"/>
    <x v="0"/>
    <x v="1"/>
    <n v="30"/>
    <x v="0"/>
    <n v="20"/>
    <n v="1"/>
    <x v="1"/>
    <x v="0"/>
    <n v="64"/>
  </r>
  <r>
    <n v="361"/>
    <s v="João Guilherme Mendonça"/>
    <x v="1"/>
    <x v="54"/>
    <x v="0"/>
    <x v="0"/>
    <s v="Yes"/>
    <n v="15"/>
    <x v="1"/>
    <x v="0"/>
    <n v="0"/>
    <x v="0"/>
    <n v="20"/>
    <n v="2"/>
    <x v="0"/>
    <x v="0"/>
    <n v="33"/>
  </r>
  <r>
    <n v="362"/>
    <s v="Lorenzo Pereira"/>
    <x v="1"/>
    <x v="54"/>
    <x v="0"/>
    <x v="0"/>
    <s v="Yes"/>
    <n v="15"/>
    <x v="2"/>
    <x v="0"/>
    <n v="0"/>
    <x v="1"/>
    <n v="0"/>
    <n v="3"/>
    <x v="0"/>
    <x v="1"/>
    <n v="12"/>
  </r>
  <r>
    <n v="363"/>
    <s v="Liam Porto"/>
    <x v="1"/>
    <x v="54"/>
    <x v="0"/>
    <x v="0"/>
    <s v="Yes"/>
    <n v="15"/>
    <x v="1"/>
    <x v="1"/>
    <n v="30"/>
    <x v="1"/>
    <n v="0"/>
    <n v="3"/>
    <x v="0"/>
    <x v="0"/>
    <n v="42"/>
  </r>
  <r>
    <n v="364"/>
    <s v="Diego Marques"/>
    <x v="2"/>
    <x v="54"/>
    <x v="0"/>
    <x v="0"/>
    <s v="Yes"/>
    <n v="5"/>
    <x v="1"/>
    <x v="0"/>
    <n v="0"/>
    <x v="0"/>
    <n v="20"/>
    <n v="3"/>
    <x v="0"/>
    <x v="0"/>
    <n v="22"/>
  </r>
  <r>
    <n v="365"/>
    <s v="Daniel Souza"/>
    <x v="2"/>
    <x v="54"/>
    <x v="0"/>
    <x v="0"/>
    <s v="No"/>
    <n v="5"/>
    <x v="1"/>
    <x v="0"/>
    <n v="0"/>
    <x v="0"/>
    <n v="20"/>
    <n v="2"/>
    <x v="0"/>
    <x v="0"/>
    <n v="23"/>
  </r>
  <r>
    <n v="366"/>
    <s v="Giovanna Mendes"/>
    <x v="2"/>
    <x v="54"/>
    <x v="0"/>
    <x v="0"/>
    <s v="Yes"/>
    <n v="5"/>
    <x v="0"/>
    <x v="1"/>
    <n v="30"/>
    <x v="0"/>
    <n v="20"/>
    <n v="3"/>
    <x v="1"/>
    <x v="0"/>
    <n v="52"/>
  </r>
  <r>
    <n v="367"/>
    <s v="Lorenzo da Cunha"/>
    <x v="2"/>
    <x v="54"/>
    <x v="0"/>
    <x v="0"/>
    <s v="Yes"/>
    <n v="5"/>
    <x v="0"/>
    <x v="0"/>
    <n v="0"/>
    <x v="1"/>
    <n v="0"/>
    <n v="1"/>
    <x v="0"/>
    <x v="1"/>
    <n v="4"/>
  </r>
  <r>
    <n v="368"/>
    <s v="Agatha Cirino"/>
    <x v="2"/>
    <x v="55"/>
    <x v="0"/>
    <x v="0"/>
    <s v="Yes"/>
    <n v="5"/>
    <x v="2"/>
    <x v="1"/>
    <n v="30"/>
    <x v="1"/>
    <n v="0"/>
    <n v="3"/>
    <x v="0"/>
    <x v="0"/>
    <n v="32"/>
  </r>
  <r>
    <n v="369"/>
    <s v="Maria Laura Guerra"/>
    <x v="0"/>
    <x v="55"/>
    <x v="0"/>
    <x v="0"/>
    <s v="Yes"/>
    <n v="10"/>
    <x v="1"/>
    <x v="0"/>
    <n v="0"/>
    <x v="0"/>
    <n v="20"/>
    <n v="3"/>
    <x v="0"/>
    <x v="0"/>
    <n v="27"/>
  </r>
  <r>
    <n v="370"/>
    <s v="Srta. Evelyn Rios"/>
    <x v="0"/>
    <x v="55"/>
    <x v="0"/>
    <x v="0"/>
    <s v="Yes"/>
    <n v="10"/>
    <x v="1"/>
    <x v="1"/>
    <n v="30"/>
    <x v="0"/>
    <n v="20"/>
    <n v="3"/>
    <x v="1"/>
    <x v="0"/>
    <n v="57"/>
  </r>
  <r>
    <n v="371"/>
    <s v="Ravi Lucca Câmara"/>
    <x v="2"/>
    <x v="55"/>
    <x v="0"/>
    <x v="0"/>
    <s v="Yes"/>
    <n v="5"/>
    <x v="2"/>
    <x v="1"/>
    <n v="30"/>
    <x v="1"/>
    <n v="0"/>
    <n v="1"/>
    <x v="0"/>
    <x v="0"/>
    <n v="34"/>
  </r>
  <r>
    <n v="372"/>
    <s v="Diogo Vargas"/>
    <x v="2"/>
    <x v="56"/>
    <x v="0"/>
    <x v="0"/>
    <s v="No"/>
    <n v="5"/>
    <x v="0"/>
    <x v="1"/>
    <n v="30"/>
    <x v="1"/>
    <n v="0"/>
    <n v="3"/>
    <x v="0"/>
    <x v="0"/>
    <n v="32"/>
  </r>
  <r>
    <n v="373"/>
    <s v="Maria Flor Duarte"/>
    <x v="0"/>
    <x v="56"/>
    <x v="0"/>
    <x v="0"/>
    <s v="Yes"/>
    <n v="10"/>
    <x v="0"/>
    <x v="1"/>
    <n v="30"/>
    <x v="1"/>
    <n v="0"/>
    <n v="3"/>
    <x v="0"/>
    <x v="0"/>
    <n v="37"/>
  </r>
  <r>
    <n v="374"/>
    <s v="Daniel Cavalcante"/>
    <x v="2"/>
    <x v="56"/>
    <x v="0"/>
    <x v="0"/>
    <s v="Yes"/>
    <n v="5"/>
    <x v="1"/>
    <x v="0"/>
    <n v="0"/>
    <x v="0"/>
    <n v="20"/>
    <n v="2"/>
    <x v="0"/>
    <x v="0"/>
    <n v="23"/>
  </r>
  <r>
    <n v="375"/>
    <s v="Levi Vasconcelos"/>
    <x v="0"/>
    <x v="56"/>
    <x v="0"/>
    <x v="0"/>
    <s v="Yes"/>
    <n v="10"/>
    <x v="0"/>
    <x v="1"/>
    <n v="30"/>
    <x v="1"/>
    <n v="0"/>
    <n v="3"/>
    <x v="0"/>
    <x v="0"/>
    <n v="37"/>
  </r>
  <r>
    <n v="376"/>
    <s v="Maria Helena Rodrigues"/>
    <x v="1"/>
    <x v="56"/>
    <x v="0"/>
    <x v="0"/>
    <s v="Yes"/>
    <n v="15"/>
    <x v="2"/>
    <x v="0"/>
    <n v="0"/>
    <x v="0"/>
    <n v="20"/>
    <n v="3"/>
    <x v="0"/>
    <x v="0"/>
    <n v="32"/>
  </r>
  <r>
    <n v="377"/>
    <s v="Júlia Lopes"/>
    <x v="0"/>
    <x v="56"/>
    <x v="0"/>
    <x v="0"/>
    <s v="Yes"/>
    <n v="10"/>
    <x v="0"/>
    <x v="1"/>
    <n v="30"/>
    <x v="0"/>
    <n v="20"/>
    <n v="3"/>
    <x v="1"/>
    <x v="0"/>
    <n v="57"/>
  </r>
  <r>
    <n v="378"/>
    <s v="Ana Julia Gomes"/>
    <x v="0"/>
    <x v="56"/>
    <x v="0"/>
    <x v="0"/>
    <s v="Yes"/>
    <n v="10"/>
    <x v="2"/>
    <x v="0"/>
    <n v="0"/>
    <x v="0"/>
    <n v="20"/>
    <n v="3"/>
    <x v="0"/>
    <x v="0"/>
    <n v="27"/>
  </r>
  <r>
    <n v="379"/>
    <s v="Pedro Lucas Aragão"/>
    <x v="2"/>
    <x v="56"/>
    <x v="0"/>
    <x v="0"/>
    <s v="No"/>
    <n v="5"/>
    <x v="0"/>
    <x v="1"/>
    <n v="30"/>
    <x v="0"/>
    <n v="20"/>
    <n v="2"/>
    <x v="1"/>
    <x v="0"/>
    <n v="53"/>
  </r>
  <r>
    <n v="380"/>
    <s v="Marcelo Marques"/>
    <x v="1"/>
    <x v="56"/>
    <x v="0"/>
    <x v="0"/>
    <s v="No"/>
    <n v="15"/>
    <x v="1"/>
    <x v="0"/>
    <n v="0"/>
    <x v="0"/>
    <n v="20"/>
    <n v="3"/>
    <x v="0"/>
    <x v="0"/>
    <n v="32"/>
  </r>
  <r>
    <n v="381"/>
    <s v="Levi da Costa"/>
    <x v="0"/>
    <x v="57"/>
    <x v="0"/>
    <x v="0"/>
    <s v="No"/>
    <n v="10"/>
    <x v="0"/>
    <x v="0"/>
    <n v="0"/>
    <x v="0"/>
    <n v="20"/>
    <n v="3"/>
    <x v="0"/>
    <x v="0"/>
    <n v="27"/>
  </r>
  <r>
    <n v="382"/>
    <s v="Alexia Araújo"/>
    <x v="1"/>
    <x v="57"/>
    <x v="0"/>
    <x v="0"/>
    <s v="No"/>
    <n v="15"/>
    <x v="0"/>
    <x v="0"/>
    <n v="0"/>
    <x v="0"/>
    <n v="20"/>
    <n v="2"/>
    <x v="0"/>
    <x v="0"/>
    <n v="33"/>
  </r>
  <r>
    <n v="383"/>
    <s v="Davi Marques"/>
    <x v="1"/>
    <x v="57"/>
    <x v="0"/>
    <x v="0"/>
    <s v="No"/>
    <n v="15"/>
    <x v="2"/>
    <x v="0"/>
    <n v="0"/>
    <x v="1"/>
    <n v="0"/>
    <n v="1"/>
    <x v="0"/>
    <x v="1"/>
    <n v="14"/>
  </r>
  <r>
    <n v="384"/>
    <s v="Maria Alice Rios"/>
    <x v="2"/>
    <x v="57"/>
    <x v="0"/>
    <x v="0"/>
    <s v="Yes"/>
    <n v="5"/>
    <x v="2"/>
    <x v="1"/>
    <n v="30"/>
    <x v="1"/>
    <n v="0"/>
    <n v="3"/>
    <x v="0"/>
    <x v="0"/>
    <n v="32"/>
  </r>
  <r>
    <n v="385"/>
    <s v="Leonardo Andrade"/>
    <x v="1"/>
    <x v="57"/>
    <x v="0"/>
    <x v="0"/>
    <s v="Yes"/>
    <n v="15"/>
    <x v="1"/>
    <x v="1"/>
    <n v="30"/>
    <x v="0"/>
    <n v="20"/>
    <n v="2"/>
    <x v="1"/>
    <x v="0"/>
    <n v="63"/>
  </r>
  <r>
    <n v="386"/>
    <s v="Rhavi Cassiano"/>
    <x v="0"/>
    <x v="57"/>
    <x v="0"/>
    <x v="0"/>
    <s v="No"/>
    <n v="10"/>
    <x v="2"/>
    <x v="1"/>
    <n v="30"/>
    <x v="0"/>
    <n v="20"/>
    <n v="3"/>
    <x v="1"/>
    <x v="0"/>
    <n v="57"/>
  </r>
  <r>
    <n v="387"/>
    <s v="Bárbara Cardoso"/>
    <x v="2"/>
    <x v="57"/>
    <x v="0"/>
    <x v="0"/>
    <s v="Yes"/>
    <n v="5"/>
    <x v="0"/>
    <x v="1"/>
    <n v="30"/>
    <x v="0"/>
    <n v="20"/>
    <n v="3"/>
    <x v="1"/>
    <x v="0"/>
    <n v="52"/>
  </r>
  <r>
    <n v="388"/>
    <s v="Ana Luiza Monteiro"/>
    <x v="0"/>
    <x v="57"/>
    <x v="0"/>
    <x v="0"/>
    <s v="Yes"/>
    <n v="10"/>
    <x v="0"/>
    <x v="1"/>
    <n v="30"/>
    <x v="0"/>
    <n v="20"/>
    <n v="3"/>
    <x v="1"/>
    <x v="0"/>
    <n v="57"/>
  </r>
  <r>
    <n v="389"/>
    <s v="Srta. Aurora Novaes"/>
    <x v="0"/>
    <x v="58"/>
    <x v="0"/>
    <x v="0"/>
    <s v="No"/>
    <n v="10"/>
    <x v="2"/>
    <x v="1"/>
    <n v="30"/>
    <x v="0"/>
    <n v="20"/>
    <n v="3"/>
    <x v="1"/>
    <x v="0"/>
    <n v="57"/>
  </r>
  <r>
    <n v="390"/>
    <s v="Daniel Santos"/>
    <x v="1"/>
    <x v="58"/>
    <x v="0"/>
    <x v="0"/>
    <s v="Yes"/>
    <n v="15"/>
    <x v="2"/>
    <x v="1"/>
    <n v="30"/>
    <x v="1"/>
    <n v="0"/>
    <n v="3"/>
    <x v="0"/>
    <x v="0"/>
    <n v="42"/>
  </r>
  <r>
    <n v="391"/>
    <s v="Gustavo Henrique Almeida"/>
    <x v="1"/>
    <x v="59"/>
    <x v="0"/>
    <x v="0"/>
    <s v="Yes"/>
    <n v="15"/>
    <x v="1"/>
    <x v="0"/>
    <n v="0"/>
    <x v="0"/>
    <n v="20"/>
    <n v="3"/>
    <x v="0"/>
    <x v="0"/>
    <n v="32"/>
  </r>
  <r>
    <n v="392"/>
    <s v="Levi Rios"/>
    <x v="1"/>
    <x v="59"/>
    <x v="0"/>
    <x v="0"/>
    <s v="No"/>
    <n v="15"/>
    <x v="2"/>
    <x v="1"/>
    <n v="30"/>
    <x v="1"/>
    <n v="0"/>
    <n v="3"/>
    <x v="0"/>
    <x v="0"/>
    <n v="42"/>
  </r>
  <r>
    <n v="393"/>
    <s v="Alice Martins"/>
    <x v="1"/>
    <x v="59"/>
    <x v="0"/>
    <x v="0"/>
    <s v="No"/>
    <n v="15"/>
    <x v="1"/>
    <x v="0"/>
    <n v="0"/>
    <x v="0"/>
    <n v="20"/>
    <n v="3"/>
    <x v="0"/>
    <x v="0"/>
    <n v="32"/>
  </r>
  <r>
    <n v="394"/>
    <s v="Alice Dias"/>
    <x v="0"/>
    <x v="59"/>
    <x v="0"/>
    <x v="0"/>
    <s v="No"/>
    <n v="10"/>
    <x v="2"/>
    <x v="1"/>
    <n v="30"/>
    <x v="0"/>
    <n v="20"/>
    <n v="3"/>
    <x v="1"/>
    <x v="0"/>
    <n v="57"/>
  </r>
  <r>
    <n v="395"/>
    <s v="Maria Luísa Rios"/>
    <x v="2"/>
    <x v="59"/>
    <x v="0"/>
    <x v="0"/>
    <s v="No"/>
    <n v="5"/>
    <x v="1"/>
    <x v="0"/>
    <n v="0"/>
    <x v="1"/>
    <n v="0"/>
    <n v="3"/>
    <x v="0"/>
    <x v="1"/>
    <n v="2"/>
  </r>
  <r>
    <n v="396"/>
    <s v="Dr. Bryan Santos"/>
    <x v="0"/>
    <x v="59"/>
    <x v="0"/>
    <x v="0"/>
    <s v="Yes"/>
    <n v="10"/>
    <x v="0"/>
    <x v="0"/>
    <n v="0"/>
    <x v="0"/>
    <n v="20"/>
    <n v="3"/>
    <x v="0"/>
    <x v="0"/>
    <n v="27"/>
  </r>
  <r>
    <n v="397"/>
    <s v="Alexia Abreu"/>
    <x v="1"/>
    <x v="59"/>
    <x v="0"/>
    <x v="0"/>
    <s v="No"/>
    <n v="15"/>
    <x v="1"/>
    <x v="0"/>
    <n v="0"/>
    <x v="0"/>
    <n v="20"/>
    <n v="3"/>
    <x v="0"/>
    <x v="0"/>
    <n v="32"/>
  </r>
  <r>
    <n v="398"/>
    <s v="Bella Rios"/>
    <x v="1"/>
    <x v="59"/>
    <x v="0"/>
    <x v="0"/>
    <s v="Yes"/>
    <n v="15"/>
    <x v="1"/>
    <x v="0"/>
    <n v="0"/>
    <x v="0"/>
    <n v="20"/>
    <n v="1"/>
    <x v="0"/>
    <x v="0"/>
    <n v="34"/>
  </r>
  <r>
    <n v="399"/>
    <s v="Isabel Sampaio"/>
    <x v="0"/>
    <x v="59"/>
    <x v="0"/>
    <x v="0"/>
    <s v="No"/>
    <n v="10"/>
    <x v="2"/>
    <x v="0"/>
    <n v="0"/>
    <x v="1"/>
    <n v="0"/>
    <n v="1"/>
    <x v="0"/>
    <x v="1"/>
    <n v="9"/>
  </r>
  <r>
    <n v="400"/>
    <s v="Luiz Miguel Monteiro"/>
    <x v="0"/>
    <x v="60"/>
    <x v="0"/>
    <x v="0"/>
    <s v="Yes"/>
    <n v="10"/>
    <x v="1"/>
    <x v="1"/>
    <n v="30"/>
    <x v="1"/>
    <n v="0"/>
    <n v="1"/>
    <x v="0"/>
    <x v="0"/>
    <n v="39"/>
  </r>
  <r>
    <n v="401"/>
    <s v="Davi Miguel Moraes"/>
    <x v="1"/>
    <x v="60"/>
    <x v="0"/>
    <x v="0"/>
    <s v="Yes"/>
    <n v="15"/>
    <x v="2"/>
    <x v="0"/>
    <n v="0"/>
    <x v="0"/>
    <n v="20"/>
    <n v="1"/>
    <x v="0"/>
    <x v="0"/>
    <n v="34"/>
  </r>
  <r>
    <n v="402"/>
    <s v="Pietra Barros"/>
    <x v="2"/>
    <x v="60"/>
    <x v="0"/>
    <x v="0"/>
    <s v="Yes"/>
    <n v="5"/>
    <x v="0"/>
    <x v="0"/>
    <n v="0"/>
    <x v="1"/>
    <n v="0"/>
    <n v="1"/>
    <x v="0"/>
    <x v="1"/>
    <n v="4"/>
  </r>
  <r>
    <n v="403"/>
    <s v="Lorena Vargas"/>
    <x v="1"/>
    <x v="60"/>
    <x v="0"/>
    <x v="0"/>
    <s v="Yes"/>
    <n v="15"/>
    <x v="2"/>
    <x v="1"/>
    <n v="30"/>
    <x v="0"/>
    <n v="20"/>
    <n v="2"/>
    <x v="1"/>
    <x v="0"/>
    <n v="63"/>
  </r>
  <r>
    <n v="404"/>
    <s v="Anthony Aragão"/>
    <x v="1"/>
    <x v="60"/>
    <x v="0"/>
    <x v="0"/>
    <s v="Yes"/>
    <n v="15"/>
    <x v="0"/>
    <x v="1"/>
    <n v="30"/>
    <x v="0"/>
    <n v="20"/>
    <n v="2"/>
    <x v="1"/>
    <x v="0"/>
    <n v="63"/>
  </r>
  <r>
    <n v="405"/>
    <s v="Srta. Zoe Fogaça"/>
    <x v="1"/>
    <x v="60"/>
    <x v="0"/>
    <x v="0"/>
    <s v="No"/>
    <n v="15"/>
    <x v="0"/>
    <x v="0"/>
    <n v="0"/>
    <x v="0"/>
    <n v="20"/>
    <n v="1"/>
    <x v="0"/>
    <x v="0"/>
    <n v="34"/>
  </r>
  <r>
    <n v="406"/>
    <s v="Luiz Miguel Araújo"/>
    <x v="2"/>
    <x v="60"/>
    <x v="0"/>
    <x v="0"/>
    <s v="No"/>
    <n v="5"/>
    <x v="1"/>
    <x v="0"/>
    <n v="0"/>
    <x v="1"/>
    <n v="0"/>
    <n v="3"/>
    <x v="0"/>
    <x v="1"/>
    <n v="2"/>
  </r>
  <r>
    <n v="407"/>
    <s v="Sra. Juliana Rios"/>
    <x v="0"/>
    <x v="60"/>
    <x v="0"/>
    <x v="0"/>
    <s v="Yes"/>
    <n v="10"/>
    <x v="1"/>
    <x v="1"/>
    <n v="30"/>
    <x v="0"/>
    <n v="20"/>
    <n v="1"/>
    <x v="1"/>
    <x v="0"/>
    <n v="59"/>
  </r>
  <r>
    <n v="408"/>
    <s v="Davi Lucas Pereira"/>
    <x v="1"/>
    <x v="60"/>
    <x v="0"/>
    <x v="0"/>
    <s v="Yes"/>
    <n v="15"/>
    <x v="1"/>
    <x v="0"/>
    <n v="0"/>
    <x v="1"/>
    <n v="0"/>
    <n v="2"/>
    <x v="0"/>
    <x v="1"/>
    <n v="13"/>
  </r>
  <r>
    <n v="409"/>
    <s v="Kaique Pastor"/>
    <x v="2"/>
    <x v="61"/>
    <x v="0"/>
    <x v="0"/>
    <s v="Yes"/>
    <n v="5"/>
    <x v="1"/>
    <x v="0"/>
    <n v="0"/>
    <x v="0"/>
    <n v="20"/>
    <n v="1"/>
    <x v="0"/>
    <x v="0"/>
    <n v="24"/>
  </r>
  <r>
    <n v="410"/>
    <s v="Gustavo Nunes"/>
    <x v="2"/>
    <x v="61"/>
    <x v="0"/>
    <x v="0"/>
    <s v="No"/>
    <n v="5"/>
    <x v="1"/>
    <x v="0"/>
    <n v="0"/>
    <x v="1"/>
    <n v="0"/>
    <n v="1"/>
    <x v="0"/>
    <x v="1"/>
    <n v="4"/>
  </r>
  <r>
    <n v="411"/>
    <s v="Lavínia Correia"/>
    <x v="1"/>
    <x v="61"/>
    <x v="0"/>
    <x v="0"/>
    <s v="No"/>
    <n v="15"/>
    <x v="1"/>
    <x v="1"/>
    <n v="30"/>
    <x v="0"/>
    <n v="20"/>
    <n v="3"/>
    <x v="1"/>
    <x v="0"/>
    <n v="62"/>
  </r>
  <r>
    <n v="412"/>
    <s v="Cecilia Rios"/>
    <x v="2"/>
    <x v="61"/>
    <x v="0"/>
    <x v="0"/>
    <s v="Yes"/>
    <n v="5"/>
    <x v="0"/>
    <x v="1"/>
    <n v="30"/>
    <x v="0"/>
    <n v="20"/>
    <n v="2"/>
    <x v="1"/>
    <x v="0"/>
    <n v="53"/>
  </r>
  <r>
    <n v="413"/>
    <s v="Manuella Santos"/>
    <x v="0"/>
    <x v="61"/>
    <x v="0"/>
    <x v="0"/>
    <s v="No"/>
    <n v="10"/>
    <x v="0"/>
    <x v="0"/>
    <n v="0"/>
    <x v="0"/>
    <n v="20"/>
    <n v="1"/>
    <x v="0"/>
    <x v="0"/>
    <n v="29"/>
  </r>
  <r>
    <n v="414"/>
    <s v="Maria Helena Montenegro"/>
    <x v="0"/>
    <x v="61"/>
    <x v="0"/>
    <x v="0"/>
    <s v="No"/>
    <n v="10"/>
    <x v="2"/>
    <x v="1"/>
    <n v="30"/>
    <x v="1"/>
    <n v="0"/>
    <n v="1"/>
    <x v="0"/>
    <x v="0"/>
    <n v="39"/>
  </r>
  <r>
    <n v="415"/>
    <s v="Fernanda Nogueira"/>
    <x v="0"/>
    <x v="61"/>
    <x v="0"/>
    <x v="0"/>
    <s v="Yes"/>
    <n v="10"/>
    <x v="0"/>
    <x v="0"/>
    <n v="0"/>
    <x v="0"/>
    <n v="20"/>
    <n v="1"/>
    <x v="0"/>
    <x v="0"/>
    <n v="29"/>
  </r>
  <r>
    <n v="416"/>
    <s v="Mirella Santos"/>
    <x v="0"/>
    <x v="61"/>
    <x v="0"/>
    <x v="0"/>
    <s v="Yes"/>
    <n v="10"/>
    <x v="1"/>
    <x v="1"/>
    <n v="30"/>
    <x v="0"/>
    <n v="20"/>
    <n v="2"/>
    <x v="1"/>
    <x v="0"/>
    <n v="58"/>
  </r>
  <r>
    <n v="417"/>
    <s v="Benjamim Sampaio"/>
    <x v="1"/>
    <x v="62"/>
    <x v="0"/>
    <x v="0"/>
    <s v="Yes"/>
    <n v="15"/>
    <x v="0"/>
    <x v="1"/>
    <n v="30"/>
    <x v="0"/>
    <n v="20"/>
    <n v="1"/>
    <x v="1"/>
    <x v="0"/>
    <n v="64"/>
  </r>
  <r>
    <n v="418"/>
    <s v="João Pedro Oliveira"/>
    <x v="0"/>
    <x v="62"/>
    <x v="0"/>
    <x v="0"/>
    <s v="Yes"/>
    <n v="10"/>
    <x v="2"/>
    <x v="0"/>
    <n v="0"/>
    <x v="0"/>
    <n v="20"/>
    <n v="3"/>
    <x v="0"/>
    <x v="0"/>
    <n v="27"/>
  </r>
  <r>
    <n v="419"/>
    <s v="Aylla Vieira"/>
    <x v="2"/>
    <x v="62"/>
    <x v="0"/>
    <x v="0"/>
    <s v="No"/>
    <n v="5"/>
    <x v="1"/>
    <x v="1"/>
    <n v="30"/>
    <x v="1"/>
    <n v="0"/>
    <n v="1"/>
    <x v="0"/>
    <x v="0"/>
    <n v="34"/>
  </r>
  <r>
    <n v="420"/>
    <s v="Maria Liz Sá"/>
    <x v="0"/>
    <x v="62"/>
    <x v="0"/>
    <x v="0"/>
    <s v="No"/>
    <n v="10"/>
    <x v="1"/>
    <x v="0"/>
    <n v="0"/>
    <x v="0"/>
    <n v="20"/>
    <n v="2"/>
    <x v="0"/>
    <x v="0"/>
    <n v="28"/>
  </r>
  <r>
    <n v="421"/>
    <s v="Murilo Costa"/>
    <x v="1"/>
    <x v="62"/>
    <x v="0"/>
    <x v="0"/>
    <s v="Yes"/>
    <n v="15"/>
    <x v="2"/>
    <x v="1"/>
    <n v="30"/>
    <x v="1"/>
    <n v="0"/>
    <n v="3"/>
    <x v="0"/>
    <x v="0"/>
    <n v="42"/>
  </r>
  <r>
    <n v="422"/>
    <s v="Diogo Cassiano"/>
    <x v="1"/>
    <x v="62"/>
    <x v="0"/>
    <x v="0"/>
    <s v="Yes"/>
    <n v="15"/>
    <x v="0"/>
    <x v="1"/>
    <n v="30"/>
    <x v="0"/>
    <n v="20"/>
    <n v="3"/>
    <x v="1"/>
    <x v="0"/>
    <n v="62"/>
  </r>
  <r>
    <n v="423"/>
    <s v="Dra. Larissa Sales"/>
    <x v="2"/>
    <x v="63"/>
    <x v="0"/>
    <x v="0"/>
    <s v="No"/>
    <n v="5"/>
    <x v="1"/>
    <x v="1"/>
    <n v="30"/>
    <x v="0"/>
    <n v="20"/>
    <n v="3"/>
    <x v="1"/>
    <x v="0"/>
    <n v="52"/>
  </r>
  <r>
    <n v="424"/>
    <s v="Luísa Dias"/>
    <x v="0"/>
    <x v="63"/>
    <x v="0"/>
    <x v="0"/>
    <s v="Yes"/>
    <n v="10"/>
    <x v="1"/>
    <x v="1"/>
    <n v="30"/>
    <x v="0"/>
    <n v="20"/>
    <n v="1"/>
    <x v="1"/>
    <x v="0"/>
    <n v="59"/>
  </r>
  <r>
    <n v="425"/>
    <s v="Henry da Rosa"/>
    <x v="0"/>
    <x v="63"/>
    <x v="0"/>
    <x v="0"/>
    <s v="No"/>
    <n v="10"/>
    <x v="2"/>
    <x v="1"/>
    <n v="30"/>
    <x v="0"/>
    <n v="20"/>
    <n v="3"/>
    <x v="1"/>
    <x v="0"/>
    <n v="57"/>
  </r>
  <r>
    <n v="426"/>
    <s v="Esther Gonçalves"/>
    <x v="2"/>
    <x v="64"/>
    <x v="0"/>
    <x v="0"/>
    <s v="Yes"/>
    <n v="5"/>
    <x v="2"/>
    <x v="1"/>
    <n v="30"/>
    <x v="0"/>
    <n v="20"/>
    <n v="2"/>
    <x v="1"/>
    <x v="0"/>
    <n v="53"/>
  </r>
  <r>
    <n v="427"/>
    <s v="Sra. Alice Vasconcelos"/>
    <x v="2"/>
    <x v="64"/>
    <x v="0"/>
    <x v="0"/>
    <s v="No"/>
    <n v="5"/>
    <x v="1"/>
    <x v="0"/>
    <n v="0"/>
    <x v="1"/>
    <n v="0"/>
    <n v="1"/>
    <x v="0"/>
    <x v="1"/>
    <n v="4"/>
  </r>
  <r>
    <n v="428"/>
    <s v="Bruna Sales"/>
    <x v="1"/>
    <x v="64"/>
    <x v="0"/>
    <x v="0"/>
    <s v="No"/>
    <n v="15"/>
    <x v="1"/>
    <x v="0"/>
    <n v="0"/>
    <x v="1"/>
    <n v="0"/>
    <n v="3"/>
    <x v="0"/>
    <x v="1"/>
    <n v="12"/>
  </r>
  <r>
    <n v="429"/>
    <s v="Dr. Danilo Duarte"/>
    <x v="2"/>
    <x v="64"/>
    <x v="0"/>
    <x v="0"/>
    <s v="No"/>
    <n v="5"/>
    <x v="2"/>
    <x v="1"/>
    <n v="30"/>
    <x v="0"/>
    <n v="20"/>
    <n v="2"/>
    <x v="1"/>
    <x v="0"/>
    <n v="53"/>
  </r>
  <r>
    <n v="430"/>
    <s v="Olivia Rios"/>
    <x v="1"/>
    <x v="64"/>
    <x v="0"/>
    <x v="0"/>
    <s v="No"/>
    <n v="15"/>
    <x v="2"/>
    <x v="1"/>
    <n v="30"/>
    <x v="1"/>
    <n v="0"/>
    <n v="2"/>
    <x v="0"/>
    <x v="0"/>
    <n v="43"/>
  </r>
  <r>
    <n v="431"/>
    <s v="Lucas Nascimento"/>
    <x v="1"/>
    <x v="64"/>
    <x v="0"/>
    <x v="0"/>
    <s v="Yes"/>
    <n v="15"/>
    <x v="2"/>
    <x v="0"/>
    <n v="0"/>
    <x v="0"/>
    <n v="20"/>
    <n v="3"/>
    <x v="0"/>
    <x v="0"/>
    <n v="32"/>
  </r>
  <r>
    <n v="432"/>
    <s v="Caroline Cirino"/>
    <x v="0"/>
    <x v="64"/>
    <x v="0"/>
    <x v="0"/>
    <s v="No"/>
    <n v="10"/>
    <x v="1"/>
    <x v="0"/>
    <n v="0"/>
    <x v="0"/>
    <n v="20"/>
    <n v="1"/>
    <x v="0"/>
    <x v="0"/>
    <n v="29"/>
  </r>
  <r>
    <n v="433"/>
    <s v="Cauã Sampaio"/>
    <x v="1"/>
    <x v="64"/>
    <x v="0"/>
    <x v="0"/>
    <s v="Yes"/>
    <n v="15"/>
    <x v="1"/>
    <x v="0"/>
    <n v="0"/>
    <x v="0"/>
    <n v="20"/>
    <n v="1"/>
    <x v="0"/>
    <x v="0"/>
    <n v="34"/>
  </r>
  <r>
    <n v="434"/>
    <s v="Lara Casa Grande"/>
    <x v="2"/>
    <x v="64"/>
    <x v="0"/>
    <x v="0"/>
    <s v="Yes"/>
    <n v="5"/>
    <x v="1"/>
    <x v="1"/>
    <n v="30"/>
    <x v="0"/>
    <n v="20"/>
    <n v="2"/>
    <x v="1"/>
    <x v="0"/>
    <n v="53"/>
  </r>
  <r>
    <n v="435"/>
    <s v="Stella Barros"/>
    <x v="2"/>
    <x v="64"/>
    <x v="0"/>
    <x v="0"/>
    <s v="Yes"/>
    <n v="5"/>
    <x v="0"/>
    <x v="0"/>
    <n v="0"/>
    <x v="1"/>
    <n v="0"/>
    <n v="3"/>
    <x v="0"/>
    <x v="1"/>
    <n v="2"/>
  </r>
  <r>
    <n v="436"/>
    <s v="Anna Liz Novais"/>
    <x v="1"/>
    <x v="65"/>
    <x v="0"/>
    <x v="0"/>
    <s v="No"/>
    <n v="15"/>
    <x v="0"/>
    <x v="0"/>
    <n v="0"/>
    <x v="1"/>
    <n v="0"/>
    <n v="2"/>
    <x v="0"/>
    <x v="1"/>
    <n v="13"/>
  </r>
  <r>
    <n v="437"/>
    <s v="Ana Carolina Borges"/>
    <x v="1"/>
    <x v="65"/>
    <x v="0"/>
    <x v="0"/>
    <s v="No"/>
    <n v="15"/>
    <x v="0"/>
    <x v="1"/>
    <n v="30"/>
    <x v="0"/>
    <n v="20"/>
    <n v="1"/>
    <x v="1"/>
    <x v="0"/>
    <n v="64"/>
  </r>
  <r>
    <n v="438"/>
    <s v="Bento Pinto"/>
    <x v="0"/>
    <x v="65"/>
    <x v="0"/>
    <x v="0"/>
    <s v="No"/>
    <n v="10"/>
    <x v="0"/>
    <x v="1"/>
    <n v="30"/>
    <x v="1"/>
    <n v="0"/>
    <n v="2"/>
    <x v="0"/>
    <x v="0"/>
    <n v="38"/>
  </r>
  <r>
    <n v="439"/>
    <s v="Dr. Henry Gabriel Machado"/>
    <x v="0"/>
    <x v="65"/>
    <x v="0"/>
    <x v="0"/>
    <s v="No"/>
    <n v="10"/>
    <x v="1"/>
    <x v="1"/>
    <n v="30"/>
    <x v="1"/>
    <n v="0"/>
    <n v="2"/>
    <x v="0"/>
    <x v="0"/>
    <n v="38"/>
  </r>
  <r>
    <n v="440"/>
    <s v="Sr. Isaque Macedo"/>
    <x v="2"/>
    <x v="65"/>
    <x v="0"/>
    <x v="0"/>
    <s v="No"/>
    <n v="5"/>
    <x v="1"/>
    <x v="1"/>
    <n v="30"/>
    <x v="0"/>
    <n v="20"/>
    <n v="2"/>
    <x v="1"/>
    <x v="0"/>
    <n v="53"/>
  </r>
  <r>
    <n v="441"/>
    <s v="Nathan Leão"/>
    <x v="0"/>
    <x v="65"/>
    <x v="0"/>
    <x v="0"/>
    <s v="Yes"/>
    <n v="10"/>
    <x v="1"/>
    <x v="1"/>
    <n v="30"/>
    <x v="0"/>
    <n v="20"/>
    <n v="3"/>
    <x v="1"/>
    <x v="0"/>
    <n v="57"/>
  </r>
  <r>
    <n v="442"/>
    <s v="Lucas Gabriel Mendonça"/>
    <x v="1"/>
    <x v="65"/>
    <x v="0"/>
    <x v="0"/>
    <s v="No"/>
    <n v="15"/>
    <x v="1"/>
    <x v="0"/>
    <n v="0"/>
    <x v="0"/>
    <n v="20"/>
    <n v="2"/>
    <x v="0"/>
    <x v="0"/>
    <n v="33"/>
  </r>
  <r>
    <n v="443"/>
    <s v="Vitor das Neves"/>
    <x v="1"/>
    <x v="66"/>
    <x v="0"/>
    <x v="0"/>
    <s v="No"/>
    <n v="15"/>
    <x v="2"/>
    <x v="1"/>
    <n v="30"/>
    <x v="0"/>
    <n v="20"/>
    <n v="1"/>
    <x v="1"/>
    <x v="0"/>
    <n v="64"/>
  </r>
  <r>
    <n v="444"/>
    <s v="Beatriz Lopes"/>
    <x v="2"/>
    <x v="66"/>
    <x v="0"/>
    <x v="0"/>
    <s v="No"/>
    <n v="5"/>
    <x v="0"/>
    <x v="0"/>
    <n v="0"/>
    <x v="0"/>
    <n v="20"/>
    <n v="1"/>
    <x v="0"/>
    <x v="0"/>
    <n v="24"/>
  </r>
  <r>
    <n v="445"/>
    <s v="Dra. Sophie Barbosa"/>
    <x v="0"/>
    <x v="66"/>
    <x v="0"/>
    <x v="0"/>
    <s v="Yes"/>
    <n v="10"/>
    <x v="0"/>
    <x v="1"/>
    <n v="30"/>
    <x v="1"/>
    <n v="0"/>
    <n v="3"/>
    <x v="0"/>
    <x v="0"/>
    <n v="37"/>
  </r>
  <r>
    <n v="446"/>
    <s v="Lavínia Costela"/>
    <x v="1"/>
    <x v="66"/>
    <x v="0"/>
    <x v="0"/>
    <s v="No"/>
    <n v="15"/>
    <x v="2"/>
    <x v="0"/>
    <n v="0"/>
    <x v="0"/>
    <n v="20"/>
    <n v="1"/>
    <x v="0"/>
    <x v="0"/>
    <n v="34"/>
  </r>
  <r>
    <n v="447"/>
    <s v="Sr. Daniel Costa"/>
    <x v="0"/>
    <x v="66"/>
    <x v="0"/>
    <x v="0"/>
    <s v="No"/>
    <n v="10"/>
    <x v="1"/>
    <x v="0"/>
    <n v="0"/>
    <x v="0"/>
    <n v="20"/>
    <n v="3"/>
    <x v="0"/>
    <x v="0"/>
    <n v="27"/>
  </r>
  <r>
    <n v="448"/>
    <s v="Maria Fernanda das Neves"/>
    <x v="0"/>
    <x v="66"/>
    <x v="0"/>
    <x v="0"/>
    <s v="No"/>
    <n v="10"/>
    <x v="2"/>
    <x v="1"/>
    <n v="30"/>
    <x v="1"/>
    <n v="0"/>
    <n v="1"/>
    <x v="0"/>
    <x v="0"/>
    <n v="39"/>
  </r>
  <r>
    <n v="449"/>
    <s v="Brayan das Neves"/>
    <x v="0"/>
    <x v="66"/>
    <x v="0"/>
    <x v="0"/>
    <s v="Yes"/>
    <n v="10"/>
    <x v="0"/>
    <x v="0"/>
    <n v="0"/>
    <x v="0"/>
    <n v="20"/>
    <n v="3"/>
    <x v="0"/>
    <x v="0"/>
    <n v="27"/>
  </r>
  <r>
    <n v="450"/>
    <s v="Ana Cecília Moura"/>
    <x v="2"/>
    <x v="66"/>
    <x v="0"/>
    <x v="0"/>
    <s v="Yes"/>
    <n v="5"/>
    <x v="0"/>
    <x v="0"/>
    <n v="0"/>
    <x v="0"/>
    <n v="20"/>
    <n v="1"/>
    <x v="0"/>
    <x v="0"/>
    <n v="24"/>
  </r>
  <r>
    <n v="451"/>
    <s v="Sr. Cauê Leão"/>
    <x v="1"/>
    <x v="67"/>
    <x v="0"/>
    <x v="0"/>
    <s v="Yes"/>
    <n v="15"/>
    <x v="1"/>
    <x v="0"/>
    <n v="0"/>
    <x v="0"/>
    <n v="20"/>
    <n v="2"/>
    <x v="0"/>
    <x v="0"/>
    <n v="33"/>
  </r>
  <r>
    <n v="452"/>
    <s v="Eloah Correia"/>
    <x v="0"/>
    <x v="67"/>
    <x v="0"/>
    <x v="0"/>
    <s v="Yes"/>
    <n v="10"/>
    <x v="0"/>
    <x v="0"/>
    <n v="0"/>
    <x v="1"/>
    <n v="0"/>
    <n v="2"/>
    <x v="0"/>
    <x v="1"/>
    <n v="8"/>
  </r>
  <r>
    <n v="453"/>
    <s v="Mariah Campos"/>
    <x v="2"/>
    <x v="67"/>
    <x v="0"/>
    <x v="0"/>
    <s v="Yes"/>
    <n v="5"/>
    <x v="1"/>
    <x v="0"/>
    <n v="0"/>
    <x v="0"/>
    <n v="20"/>
    <n v="1"/>
    <x v="0"/>
    <x v="0"/>
    <n v="24"/>
  </r>
  <r>
    <n v="454"/>
    <s v="Bento Santos"/>
    <x v="0"/>
    <x v="67"/>
    <x v="0"/>
    <x v="0"/>
    <s v="Yes"/>
    <n v="10"/>
    <x v="1"/>
    <x v="1"/>
    <n v="30"/>
    <x v="1"/>
    <n v="0"/>
    <n v="2"/>
    <x v="0"/>
    <x v="0"/>
    <n v="38"/>
  </r>
  <r>
    <n v="455"/>
    <s v="Carlos Eduardo Albuquerque"/>
    <x v="0"/>
    <x v="67"/>
    <x v="0"/>
    <x v="0"/>
    <s v="Yes"/>
    <n v="10"/>
    <x v="1"/>
    <x v="1"/>
    <n v="30"/>
    <x v="0"/>
    <n v="20"/>
    <n v="1"/>
    <x v="1"/>
    <x v="0"/>
    <n v="59"/>
  </r>
  <r>
    <n v="456"/>
    <s v="Davi Lucas Moreira"/>
    <x v="1"/>
    <x v="67"/>
    <x v="0"/>
    <x v="0"/>
    <s v="Yes"/>
    <n v="15"/>
    <x v="0"/>
    <x v="1"/>
    <n v="30"/>
    <x v="1"/>
    <n v="0"/>
    <n v="2"/>
    <x v="0"/>
    <x v="0"/>
    <n v="43"/>
  </r>
  <r>
    <n v="457"/>
    <s v="Maysa Oliveira"/>
    <x v="1"/>
    <x v="67"/>
    <x v="0"/>
    <x v="0"/>
    <s v="No"/>
    <n v="15"/>
    <x v="2"/>
    <x v="0"/>
    <n v="0"/>
    <x v="0"/>
    <n v="20"/>
    <n v="3"/>
    <x v="0"/>
    <x v="0"/>
    <n v="32"/>
  </r>
  <r>
    <n v="458"/>
    <s v="Beatriz Dias"/>
    <x v="1"/>
    <x v="68"/>
    <x v="0"/>
    <x v="0"/>
    <s v="No"/>
    <n v="15"/>
    <x v="1"/>
    <x v="1"/>
    <n v="30"/>
    <x v="1"/>
    <n v="0"/>
    <n v="1"/>
    <x v="0"/>
    <x v="0"/>
    <n v="44"/>
  </r>
  <r>
    <n v="459"/>
    <s v="Cecilia Aparecida"/>
    <x v="1"/>
    <x v="68"/>
    <x v="0"/>
    <x v="0"/>
    <s v="No"/>
    <n v="15"/>
    <x v="0"/>
    <x v="1"/>
    <n v="30"/>
    <x v="1"/>
    <n v="0"/>
    <n v="3"/>
    <x v="0"/>
    <x v="0"/>
    <n v="42"/>
  </r>
  <r>
    <n v="460"/>
    <s v="Dr. Otto Ferreira"/>
    <x v="2"/>
    <x v="68"/>
    <x v="0"/>
    <x v="0"/>
    <s v="No"/>
    <n v="5"/>
    <x v="0"/>
    <x v="0"/>
    <n v="0"/>
    <x v="0"/>
    <n v="20"/>
    <n v="2"/>
    <x v="0"/>
    <x v="0"/>
    <n v="23"/>
  </r>
  <r>
    <n v="461"/>
    <s v="Dr. Daniel Nascimento"/>
    <x v="2"/>
    <x v="68"/>
    <x v="0"/>
    <x v="0"/>
    <s v="Yes"/>
    <n v="5"/>
    <x v="2"/>
    <x v="0"/>
    <n v="0"/>
    <x v="1"/>
    <n v="0"/>
    <n v="2"/>
    <x v="0"/>
    <x v="1"/>
    <n v="3"/>
  </r>
  <r>
    <n v="462"/>
    <s v="Joaquim Pereira"/>
    <x v="0"/>
    <x v="68"/>
    <x v="0"/>
    <x v="0"/>
    <s v="No"/>
    <n v="10"/>
    <x v="0"/>
    <x v="0"/>
    <n v="0"/>
    <x v="0"/>
    <n v="20"/>
    <n v="3"/>
    <x v="0"/>
    <x v="0"/>
    <n v="27"/>
  </r>
  <r>
    <n v="463"/>
    <s v="Luiz Gustavo Sá"/>
    <x v="1"/>
    <x v="68"/>
    <x v="0"/>
    <x v="0"/>
    <s v="No"/>
    <n v="15"/>
    <x v="0"/>
    <x v="1"/>
    <n v="30"/>
    <x v="1"/>
    <n v="0"/>
    <n v="2"/>
    <x v="0"/>
    <x v="0"/>
    <n v="43"/>
  </r>
  <r>
    <n v="464"/>
    <s v="Dante Ribeiro"/>
    <x v="0"/>
    <x v="68"/>
    <x v="0"/>
    <x v="0"/>
    <s v="Yes"/>
    <n v="10"/>
    <x v="0"/>
    <x v="0"/>
    <n v="0"/>
    <x v="1"/>
    <n v="0"/>
    <n v="2"/>
    <x v="0"/>
    <x v="1"/>
    <n v="8"/>
  </r>
  <r>
    <n v="465"/>
    <s v="Dra. Isis Ferreira"/>
    <x v="1"/>
    <x v="68"/>
    <x v="0"/>
    <x v="0"/>
    <s v="Yes"/>
    <n v="15"/>
    <x v="0"/>
    <x v="1"/>
    <n v="30"/>
    <x v="0"/>
    <n v="20"/>
    <n v="1"/>
    <x v="1"/>
    <x v="0"/>
    <n v="64"/>
  </r>
  <r>
    <n v="466"/>
    <s v="Mirella Ferreira"/>
    <x v="1"/>
    <x v="68"/>
    <x v="0"/>
    <x v="0"/>
    <s v="No"/>
    <n v="15"/>
    <x v="1"/>
    <x v="0"/>
    <n v="0"/>
    <x v="0"/>
    <n v="20"/>
    <n v="1"/>
    <x v="0"/>
    <x v="0"/>
    <n v="34"/>
  </r>
  <r>
    <n v="467"/>
    <s v="Sra. Anna Liz Freitas"/>
    <x v="0"/>
    <x v="69"/>
    <x v="0"/>
    <x v="0"/>
    <s v="No"/>
    <n v="10"/>
    <x v="2"/>
    <x v="1"/>
    <n v="30"/>
    <x v="0"/>
    <n v="20"/>
    <n v="3"/>
    <x v="1"/>
    <x v="0"/>
    <n v="57"/>
  </r>
  <r>
    <n v="468"/>
    <s v="Enzo Gabriel da Cruz"/>
    <x v="1"/>
    <x v="69"/>
    <x v="0"/>
    <x v="0"/>
    <s v="Yes"/>
    <n v="15"/>
    <x v="2"/>
    <x v="0"/>
    <n v="0"/>
    <x v="0"/>
    <n v="20"/>
    <n v="2"/>
    <x v="0"/>
    <x v="0"/>
    <n v="33"/>
  </r>
  <r>
    <n v="469"/>
    <s v="Isaac Sales"/>
    <x v="0"/>
    <x v="69"/>
    <x v="0"/>
    <x v="0"/>
    <s v="No"/>
    <n v="10"/>
    <x v="2"/>
    <x v="0"/>
    <n v="0"/>
    <x v="1"/>
    <n v="0"/>
    <n v="2"/>
    <x v="0"/>
    <x v="1"/>
    <n v="8"/>
  </r>
  <r>
    <n v="470"/>
    <s v="Valentim Nogueira"/>
    <x v="1"/>
    <x v="69"/>
    <x v="0"/>
    <x v="0"/>
    <s v="Yes"/>
    <n v="15"/>
    <x v="1"/>
    <x v="0"/>
    <n v="0"/>
    <x v="0"/>
    <n v="20"/>
    <n v="3"/>
    <x v="0"/>
    <x v="0"/>
    <n v="32"/>
  </r>
  <r>
    <n v="471"/>
    <s v="Gabriela Novais"/>
    <x v="2"/>
    <x v="70"/>
    <x v="0"/>
    <x v="0"/>
    <s v="Yes"/>
    <n v="5"/>
    <x v="0"/>
    <x v="0"/>
    <n v="0"/>
    <x v="0"/>
    <n v="20"/>
    <n v="2"/>
    <x v="0"/>
    <x v="0"/>
    <n v="23"/>
  </r>
  <r>
    <n v="472"/>
    <s v="Alexandre Novais"/>
    <x v="1"/>
    <x v="70"/>
    <x v="0"/>
    <x v="0"/>
    <s v="Yes"/>
    <n v="15"/>
    <x v="0"/>
    <x v="1"/>
    <n v="30"/>
    <x v="1"/>
    <n v="0"/>
    <n v="1"/>
    <x v="0"/>
    <x v="0"/>
    <n v="44"/>
  </r>
  <r>
    <n v="473"/>
    <s v="Gael Henrique Rios"/>
    <x v="1"/>
    <x v="70"/>
    <x v="0"/>
    <x v="0"/>
    <s v="Yes"/>
    <n v="15"/>
    <x v="0"/>
    <x v="0"/>
    <n v="0"/>
    <x v="0"/>
    <n v="20"/>
    <n v="2"/>
    <x v="0"/>
    <x v="0"/>
    <n v="33"/>
  </r>
  <r>
    <n v="474"/>
    <s v="Giovanna Pacheco"/>
    <x v="2"/>
    <x v="70"/>
    <x v="0"/>
    <x v="0"/>
    <s v="No"/>
    <n v="5"/>
    <x v="2"/>
    <x v="0"/>
    <n v="0"/>
    <x v="0"/>
    <n v="20"/>
    <n v="2"/>
    <x v="0"/>
    <x v="0"/>
    <n v="23"/>
  </r>
  <r>
    <n v="475"/>
    <s v="Sra. Ágatha Brito"/>
    <x v="0"/>
    <x v="70"/>
    <x v="0"/>
    <x v="0"/>
    <s v="Yes"/>
    <n v="10"/>
    <x v="2"/>
    <x v="1"/>
    <n v="30"/>
    <x v="1"/>
    <n v="0"/>
    <n v="1"/>
    <x v="0"/>
    <x v="0"/>
    <n v="39"/>
  </r>
  <r>
    <n v="476"/>
    <s v="Kevin Novais"/>
    <x v="1"/>
    <x v="71"/>
    <x v="0"/>
    <x v="0"/>
    <s v="No"/>
    <n v="15"/>
    <x v="1"/>
    <x v="0"/>
    <n v="0"/>
    <x v="0"/>
    <n v="20"/>
    <n v="1"/>
    <x v="0"/>
    <x v="0"/>
    <n v="34"/>
  </r>
  <r>
    <n v="477"/>
    <s v="Ágatha Ribeiro"/>
    <x v="2"/>
    <x v="71"/>
    <x v="0"/>
    <x v="0"/>
    <s v="Yes"/>
    <n v="5"/>
    <x v="2"/>
    <x v="0"/>
    <n v="0"/>
    <x v="1"/>
    <n v="0"/>
    <n v="1"/>
    <x v="0"/>
    <x v="1"/>
    <n v="4"/>
  </r>
  <r>
    <n v="478"/>
    <s v="Miguel Castro"/>
    <x v="0"/>
    <x v="71"/>
    <x v="0"/>
    <x v="0"/>
    <s v="No"/>
    <n v="10"/>
    <x v="0"/>
    <x v="0"/>
    <n v="0"/>
    <x v="1"/>
    <n v="0"/>
    <n v="3"/>
    <x v="0"/>
    <x v="1"/>
    <n v="7"/>
  </r>
  <r>
    <n v="479"/>
    <s v="Maria Sophia Moraes"/>
    <x v="2"/>
    <x v="71"/>
    <x v="0"/>
    <x v="0"/>
    <s v="Yes"/>
    <n v="5"/>
    <x v="2"/>
    <x v="0"/>
    <n v="0"/>
    <x v="1"/>
    <n v="0"/>
    <n v="1"/>
    <x v="0"/>
    <x v="1"/>
    <n v="4"/>
  </r>
  <r>
    <n v="480"/>
    <s v="Julia Viana"/>
    <x v="1"/>
    <x v="71"/>
    <x v="0"/>
    <x v="0"/>
    <s v="No"/>
    <n v="15"/>
    <x v="2"/>
    <x v="0"/>
    <n v="0"/>
    <x v="0"/>
    <n v="20"/>
    <n v="2"/>
    <x v="0"/>
    <x v="0"/>
    <n v="33"/>
  </r>
  <r>
    <n v="481"/>
    <s v="Henry Gabriel Fernandes"/>
    <x v="1"/>
    <x v="71"/>
    <x v="0"/>
    <x v="0"/>
    <s v="No"/>
    <n v="15"/>
    <x v="2"/>
    <x v="0"/>
    <n v="0"/>
    <x v="1"/>
    <n v="0"/>
    <n v="3"/>
    <x v="0"/>
    <x v="1"/>
    <n v="12"/>
  </r>
  <r>
    <n v="482"/>
    <s v="Sr. Bernardo Montenegro"/>
    <x v="2"/>
    <x v="71"/>
    <x v="0"/>
    <x v="0"/>
    <s v="No"/>
    <n v="5"/>
    <x v="2"/>
    <x v="0"/>
    <n v="0"/>
    <x v="1"/>
    <n v="0"/>
    <n v="3"/>
    <x v="0"/>
    <x v="1"/>
    <n v="2"/>
  </r>
  <r>
    <n v="483"/>
    <s v="Camila Câmara"/>
    <x v="0"/>
    <x v="71"/>
    <x v="0"/>
    <x v="0"/>
    <s v="No"/>
    <n v="10"/>
    <x v="0"/>
    <x v="0"/>
    <n v="0"/>
    <x v="1"/>
    <n v="0"/>
    <n v="3"/>
    <x v="0"/>
    <x v="1"/>
    <n v="7"/>
  </r>
  <r>
    <n v="484"/>
    <s v="Evelyn Sousa"/>
    <x v="0"/>
    <x v="71"/>
    <x v="0"/>
    <x v="0"/>
    <s v="No"/>
    <n v="10"/>
    <x v="1"/>
    <x v="0"/>
    <n v="0"/>
    <x v="0"/>
    <n v="20"/>
    <n v="2"/>
    <x v="0"/>
    <x v="0"/>
    <n v="28"/>
  </r>
  <r>
    <n v="485"/>
    <s v="Sophia Novaes"/>
    <x v="1"/>
    <x v="72"/>
    <x v="0"/>
    <x v="0"/>
    <s v="No"/>
    <n v="15"/>
    <x v="2"/>
    <x v="0"/>
    <n v="0"/>
    <x v="0"/>
    <n v="20"/>
    <n v="1"/>
    <x v="0"/>
    <x v="0"/>
    <n v="34"/>
  </r>
  <r>
    <n v="486"/>
    <s v="Julia Gomes"/>
    <x v="2"/>
    <x v="72"/>
    <x v="0"/>
    <x v="0"/>
    <s v="Yes"/>
    <n v="5"/>
    <x v="2"/>
    <x v="0"/>
    <n v="0"/>
    <x v="1"/>
    <n v="0"/>
    <n v="1"/>
    <x v="0"/>
    <x v="1"/>
    <n v="4"/>
  </r>
  <r>
    <n v="487"/>
    <s v="Ana Cecília Casa Grande"/>
    <x v="0"/>
    <x v="72"/>
    <x v="0"/>
    <x v="0"/>
    <s v="Yes"/>
    <n v="10"/>
    <x v="2"/>
    <x v="1"/>
    <n v="30"/>
    <x v="0"/>
    <n v="20"/>
    <n v="1"/>
    <x v="1"/>
    <x v="0"/>
    <n v="59"/>
  </r>
  <r>
    <n v="488"/>
    <s v="Alexia Pastor"/>
    <x v="1"/>
    <x v="72"/>
    <x v="0"/>
    <x v="0"/>
    <s v="Yes"/>
    <n v="15"/>
    <x v="2"/>
    <x v="1"/>
    <n v="30"/>
    <x v="0"/>
    <n v="20"/>
    <n v="1"/>
    <x v="1"/>
    <x v="0"/>
    <n v="64"/>
  </r>
  <r>
    <n v="489"/>
    <s v="Maysa Pimenta"/>
    <x v="1"/>
    <x v="72"/>
    <x v="0"/>
    <x v="0"/>
    <s v="Yes"/>
    <n v="15"/>
    <x v="2"/>
    <x v="0"/>
    <n v="0"/>
    <x v="0"/>
    <n v="20"/>
    <n v="1"/>
    <x v="0"/>
    <x v="0"/>
    <n v="34"/>
  </r>
  <r>
    <n v="490"/>
    <s v="Olívia Borges"/>
    <x v="0"/>
    <x v="72"/>
    <x v="0"/>
    <x v="0"/>
    <s v="Yes"/>
    <n v="10"/>
    <x v="1"/>
    <x v="1"/>
    <n v="30"/>
    <x v="1"/>
    <n v="0"/>
    <n v="1"/>
    <x v="0"/>
    <x v="0"/>
    <n v="39"/>
  </r>
  <r>
    <n v="491"/>
    <s v="Amanda da Conceição"/>
    <x v="1"/>
    <x v="72"/>
    <x v="0"/>
    <x v="0"/>
    <s v="Yes"/>
    <n v="15"/>
    <x v="0"/>
    <x v="1"/>
    <n v="30"/>
    <x v="1"/>
    <n v="0"/>
    <n v="3"/>
    <x v="0"/>
    <x v="0"/>
    <n v="42"/>
  </r>
  <r>
    <n v="492"/>
    <s v="Aurora Machado"/>
    <x v="1"/>
    <x v="72"/>
    <x v="0"/>
    <x v="0"/>
    <s v="Yes"/>
    <n v="15"/>
    <x v="2"/>
    <x v="0"/>
    <n v="0"/>
    <x v="1"/>
    <n v="0"/>
    <n v="1"/>
    <x v="0"/>
    <x v="1"/>
    <n v="14"/>
  </r>
  <r>
    <n v="493"/>
    <s v="José Miguel Rodrigues"/>
    <x v="0"/>
    <x v="72"/>
    <x v="0"/>
    <x v="0"/>
    <s v="No"/>
    <n v="10"/>
    <x v="2"/>
    <x v="1"/>
    <n v="30"/>
    <x v="1"/>
    <n v="0"/>
    <n v="1"/>
    <x v="0"/>
    <x v="0"/>
    <n v="39"/>
  </r>
  <r>
    <n v="494"/>
    <s v="Rodrigo Vieira"/>
    <x v="1"/>
    <x v="72"/>
    <x v="0"/>
    <x v="0"/>
    <s v="Yes"/>
    <n v="15"/>
    <x v="0"/>
    <x v="0"/>
    <n v="0"/>
    <x v="1"/>
    <n v="0"/>
    <n v="1"/>
    <x v="0"/>
    <x v="1"/>
    <n v="14"/>
  </r>
  <r>
    <n v="495"/>
    <s v="Manuella Silva"/>
    <x v="2"/>
    <x v="72"/>
    <x v="0"/>
    <x v="0"/>
    <s v="Yes"/>
    <n v="5"/>
    <x v="2"/>
    <x v="1"/>
    <n v="30"/>
    <x v="0"/>
    <n v="20"/>
    <n v="1"/>
    <x v="1"/>
    <x v="0"/>
    <n v="54"/>
  </r>
  <r>
    <n v="496"/>
    <s v="Thiago Correia"/>
    <x v="0"/>
    <x v="72"/>
    <x v="0"/>
    <x v="0"/>
    <s v="No"/>
    <n v="10"/>
    <x v="2"/>
    <x v="0"/>
    <n v="0"/>
    <x v="1"/>
    <n v="0"/>
    <n v="1"/>
    <x v="0"/>
    <x v="1"/>
    <n v="9"/>
  </r>
  <r>
    <n v="497"/>
    <s v="Dra. Emanuella Castro"/>
    <x v="2"/>
    <x v="73"/>
    <x v="0"/>
    <x v="0"/>
    <s v="No"/>
    <n v="5"/>
    <x v="0"/>
    <x v="0"/>
    <n v="0"/>
    <x v="0"/>
    <n v="20"/>
    <n v="2"/>
    <x v="0"/>
    <x v="0"/>
    <n v="23"/>
  </r>
  <r>
    <n v="498"/>
    <s v="Antônio Carvalho"/>
    <x v="0"/>
    <x v="73"/>
    <x v="0"/>
    <x v="0"/>
    <s v="No"/>
    <n v="10"/>
    <x v="1"/>
    <x v="1"/>
    <n v="30"/>
    <x v="1"/>
    <n v="0"/>
    <n v="1"/>
    <x v="0"/>
    <x v="0"/>
    <n v="39"/>
  </r>
  <r>
    <n v="499"/>
    <s v="Benjamin Duarte"/>
    <x v="1"/>
    <x v="73"/>
    <x v="0"/>
    <x v="0"/>
    <s v="No"/>
    <n v="15"/>
    <x v="2"/>
    <x v="0"/>
    <n v="0"/>
    <x v="0"/>
    <n v="20"/>
    <n v="2"/>
    <x v="0"/>
    <x v="0"/>
    <n v="33"/>
  </r>
  <r>
    <n v="500"/>
    <s v="Mariana Azevedo"/>
    <x v="1"/>
    <x v="73"/>
    <x v="0"/>
    <x v="0"/>
    <s v="Yes"/>
    <n v="15"/>
    <x v="0"/>
    <x v="1"/>
    <n v="30"/>
    <x v="0"/>
    <n v="20"/>
    <n v="3"/>
    <x v="1"/>
    <x v="0"/>
    <n v="62"/>
  </r>
  <r>
    <n v="501"/>
    <s v="Arthur Miguel Casa Grande"/>
    <x v="1"/>
    <x v="73"/>
    <x v="0"/>
    <x v="0"/>
    <s v="Yes"/>
    <n v="15"/>
    <x v="0"/>
    <x v="0"/>
    <n v="0"/>
    <x v="1"/>
    <n v="0"/>
    <n v="1"/>
    <x v="0"/>
    <x v="1"/>
    <n v="14"/>
  </r>
  <r>
    <n v="502"/>
    <s v="Otávio Macedo"/>
    <x v="2"/>
    <x v="73"/>
    <x v="0"/>
    <x v="0"/>
    <s v="No"/>
    <n v="5"/>
    <x v="2"/>
    <x v="1"/>
    <n v="30"/>
    <x v="0"/>
    <n v="20"/>
    <n v="3"/>
    <x v="1"/>
    <x v="0"/>
    <n v="52"/>
  </r>
  <r>
    <n v="503"/>
    <s v="Dra. Raquel Ribeiro"/>
    <x v="1"/>
    <x v="74"/>
    <x v="0"/>
    <x v="0"/>
    <s v="Yes"/>
    <n v="15"/>
    <x v="2"/>
    <x v="1"/>
    <n v="30"/>
    <x v="1"/>
    <n v="0"/>
    <n v="1"/>
    <x v="0"/>
    <x v="0"/>
    <n v="44"/>
  </r>
  <r>
    <n v="504"/>
    <s v="João Vitor da Rocha"/>
    <x v="0"/>
    <x v="75"/>
    <x v="0"/>
    <x v="0"/>
    <s v="No"/>
    <n v="10"/>
    <x v="2"/>
    <x v="1"/>
    <n v="30"/>
    <x v="1"/>
    <n v="0"/>
    <n v="2"/>
    <x v="0"/>
    <x v="0"/>
    <n v="38"/>
  </r>
  <r>
    <n v="505"/>
    <s v="Joaquim Moraes"/>
    <x v="0"/>
    <x v="75"/>
    <x v="0"/>
    <x v="0"/>
    <s v="No"/>
    <n v="10"/>
    <x v="0"/>
    <x v="0"/>
    <n v="0"/>
    <x v="0"/>
    <n v="20"/>
    <n v="1"/>
    <x v="0"/>
    <x v="0"/>
    <n v="29"/>
  </r>
  <r>
    <n v="506"/>
    <s v="Igor Nogueira"/>
    <x v="1"/>
    <x v="75"/>
    <x v="0"/>
    <x v="0"/>
    <s v="No"/>
    <n v="15"/>
    <x v="0"/>
    <x v="0"/>
    <n v="0"/>
    <x v="0"/>
    <n v="20"/>
    <n v="3"/>
    <x v="0"/>
    <x v="0"/>
    <n v="32"/>
  </r>
  <r>
    <n v="507"/>
    <s v="Dr. Kevin Garcia"/>
    <x v="1"/>
    <x v="75"/>
    <x v="0"/>
    <x v="0"/>
    <s v="Yes"/>
    <n v="15"/>
    <x v="1"/>
    <x v="1"/>
    <n v="30"/>
    <x v="1"/>
    <n v="0"/>
    <n v="2"/>
    <x v="0"/>
    <x v="0"/>
    <n v="43"/>
  </r>
  <r>
    <n v="508"/>
    <s v="Sra. Rebeca Azevedo"/>
    <x v="2"/>
    <x v="75"/>
    <x v="0"/>
    <x v="0"/>
    <s v="Yes"/>
    <n v="5"/>
    <x v="1"/>
    <x v="0"/>
    <n v="0"/>
    <x v="0"/>
    <n v="20"/>
    <n v="2"/>
    <x v="0"/>
    <x v="0"/>
    <n v="23"/>
  </r>
  <r>
    <n v="509"/>
    <s v="Danilo da Cunha"/>
    <x v="2"/>
    <x v="75"/>
    <x v="0"/>
    <x v="0"/>
    <s v="No"/>
    <n v="5"/>
    <x v="1"/>
    <x v="0"/>
    <n v="0"/>
    <x v="1"/>
    <n v="0"/>
    <n v="1"/>
    <x v="0"/>
    <x v="1"/>
    <n v="4"/>
  </r>
  <r>
    <n v="510"/>
    <s v="Maitê Ferreira"/>
    <x v="1"/>
    <x v="76"/>
    <x v="0"/>
    <x v="0"/>
    <s v="Yes"/>
    <n v="15"/>
    <x v="2"/>
    <x v="1"/>
    <n v="30"/>
    <x v="1"/>
    <n v="0"/>
    <n v="1"/>
    <x v="0"/>
    <x v="0"/>
    <n v="44"/>
  </r>
  <r>
    <n v="511"/>
    <s v="Gabriel Aragão"/>
    <x v="1"/>
    <x v="76"/>
    <x v="0"/>
    <x v="0"/>
    <s v="Yes"/>
    <n v="15"/>
    <x v="1"/>
    <x v="0"/>
    <n v="0"/>
    <x v="0"/>
    <n v="20"/>
    <n v="2"/>
    <x v="0"/>
    <x v="0"/>
    <n v="33"/>
  </r>
  <r>
    <n v="512"/>
    <s v="Luan Sá"/>
    <x v="1"/>
    <x v="76"/>
    <x v="0"/>
    <x v="0"/>
    <s v="Yes"/>
    <n v="15"/>
    <x v="0"/>
    <x v="0"/>
    <n v="0"/>
    <x v="1"/>
    <n v="0"/>
    <n v="3"/>
    <x v="0"/>
    <x v="1"/>
    <n v="12"/>
  </r>
  <r>
    <n v="513"/>
    <s v="Mariane Gonçalves"/>
    <x v="1"/>
    <x v="76"/>
    <x v="0"/>
    <x v="0"/>
    <s v="Yes"/>
    <n v="15"/>
    <x v="1"/>
    <x v="0"/>
    <n v="0"/>
    <x v="0"/>
    <n v="20"/>
    <n v="3"/>
    <x v="0"/>
    <x v="0"/>
    <n v="32"/>
  </r>
  <r>
    <n v="514"/>
    <s v="Ana Luiza da Cruz"/>
    <x v="1"/>
    <x v="76"/>
    <x v="0"/>
    <x v="0"/>
    <s v="No"/>
    <n v="15"/>
    <x v="2"/>
    <x v="1"/>
    <n v="30"/>
    <x v="1"/>
    <n v="0"/>
    <n v="3"/>
    <x v="0"/>
    <x v="0"/>
    <n v="42"/>
  </r>
  <r>
    <n v="515"/>
    <s v="Gabrielly Peixoto"/>
    <x v="1"/>
    <x v="76"/>
    <x v="0"/>
    <x v="0"/>
    <s v="No"/>
    <n v="15"/>
    <x v="1"/>
    <x v="0"/>
    <n v="0"/>
    <x v="0"/>
    <n v="20"/>
    <n v="3"/>
    <x v="0"/>
    <x v="0"/>
    <n v="32"/>
  </r>
  <r>
    <n v="516"/>
    <s v="Raquel Machado"/>
    <x v="2"/>
    <x v="76"/>
    <x v="0"/>
    <x v="0"/>
    <s v="No"/>
    <n v="5"/>
    <x v="1"/>
    <x v="1"/>
    <n v="30"/>
    <x v="0"/>
    <n v="20"/>
    <n v="2"/>
    <x v="1"/>
    <x v="0"/>
    <n v="53"/>
  </r>
  <r>
    <n v="517"/>
    <s v="Vinicius Porto"/>
    <x v="0"/>
    <x v="77"/>
    <x v="0"/>
    <x v="0"/>
    <s v="No"/>
    <n v="10"/>
    <x v="2"/>
    <x v="1"/>
    <n v="30"/>
    <x v="1"/>
    <n v="0"/>
    <n v="1"/>
    <x v="0"/>
    <x v="0"/>
    <n v="39"/>
  </r>
  <r>
    <n v="518"/>
    <s v="Igor Pacheco"/>
    <x v="1"/>
    <x v="77"/>
    <x v="0"/>
    <x v="0"/>
    <s v="No"/>
    <n v="15"/>
    <x v="2"/>
    <x v="1"/>
    <n v="30"/>
    <x v="1"/>
    <n v="0"/>
    <n v="1"/>
    <x v="0"/>
    <x v="0"/>
    <n v="44"/>
  </r>
  <r>
    <n v="519"/>
    <s v="Luigi Silva"/>
    <x v="1"/>
    <x v="77"/>
    <x v="0"/>
    <x v="0"/>
    <s v="Yes"/>
    <n v="15"/>
    <x v="1"/>
    <x v="0"/>
    <n v="0"/>
    <x v="1"/>
    <n v="0"/>
    <n v="3"/>
    <x v="0"/>
    <x v="1"/>
    <n v="12"/>
  </r>
  <r>
    <n v="520"/>
    <s v="Sra. Amanda Costela"/>
    <x v="2"/>
    <x v="77"/>
    <x v="0"/>
    <x v="0"/>
    <s v="No"/>
    <n v="5"/>
    <x v="2"/>
    <x v="1"/>
    <n v="30"/>
    <x v="0"/>
    <n v="20"/>
    <n v="2"/>
    <x v="1"/>
    <x v="0"/>
    <n v="53"/>
  </r>
  <r>
    <n v="521"/>
    <s v="Giovanna Caldeira"/>
    <x v="1"/>
    <x v="77"/>
    <x v="0"/>
    <x v="0"/>
    <s v="Yes"/>
    <n v="15"/>
    <x v="2"/>
    <x v="0"/>
    <n v="0"/>
    <x v="0"/>
    <n v="20"/>
    <n v="2"/>
    <x v="0"/>
    <x v="0"/>
    <n v="33"/>
  </r>
  <r>
    <n v="522"/>
    <s v="Joaquim Abreu"/>
    <x v="1"/>
    <x v="77"/>
    <x v="0"/>
    <x v="0"/>
    <s v="Yes"/>
    <n v="15"/>
    <x v="0"/>
    <x v="0"/>
    <n v="0"/>
    <x v="0"/>
    <n v="20"/>
    <n v="3"/>
    <x v="0"/>
    <x v="0"/>
    <n v="32"/>
  </r>
  <r>
    <n v="523"/>
    <s v="Anthony Gabriel Lopes"/>
    <x v="0"/>
    <x v="77"/>
    <x v="0"/>
    <x v="0"/>
    <s v="No"/>
    <n v="10"/>
    <x v="2"/>
    <x v="0"/>
    <n v="0"/>
    <x v="1"/>
    <n v="0"/>
    <n v="3"/>
    <x v="0"/>
    <x v="1"/>
    <n v="7"/>
  </r>
  <r>
    <n v="524"/>
    <s v="Marcos Vinicius Aparecida"/>
    <x v="1"/>
    <x v="78"/>
    <x v="0"/>
    <x v="0"/>
    <s v="No"/>
    <n v="15"/>
    <x v="1"/>
    <x v="1"/>
    <n v="30"/>
    <x v="1"/>
    <n v="0"/>
    <n v="1"/>
    <x v="0"/>
    <x v="0"/>
    <n v="44"/>
  </r>
  <r>
    <n v="525"/>
    <s v="Srta. Fernanda Machado"/>
    <x v="2"/>
    <x v="78"/>
    <x v="0"/>
    <x v="0"/>
    <s v="No"/>
    <n v="5"/>
    <x v="1"/>
    <x v="1"/>
    <n v="30"/>
    <x v="0"/>
    <n v="20"/>
    <n v="3"/>
    <x v="1"/>
    <x v="0"/>
    <n v="52"/>
  </r>
  <r>
    <n v="526"/>
    <s v="Enzo Gabriel Martins"/>
    <x v="1"/>
    <x v="78"/>
    <x v="0"/>
    <x v="0"/>
    <s v="Yes"/>
    <n v="15"/>
    <x v="0"/>
    <x v="0"/>
    <n v="0"/>
    <x v="0"/>
    <n v="20"/>
    <n v="1"/>
    <x v="0"/>
    <x v="0"/>
    <n v="34"/>
  </r>
  <r>
    <n v="527"/>
    <s v="Gabriel Farias"/>
    <x v="0"/>
    <x v="78"/>
    <x v="0"/>
    <x v="0"/>
    <s v="No"/>
    <n v="10"/>
    <x v="2"/>
    <x v="1"/>
    <n v="30"/>
    <x v="0"/>
    <n v="20"/>
    <n v="1"/>
    <x v="1"/>
    <x v="0"/>
    <n v="59"/>
  </r>
  <r>
    <n v="528"/>
    <s v="Ana Júlia da Cruz"/>
    <x v="0"/>
    <x v="78"/>
    <x v="0"/>
    <x v="0"/>
    <s v="No"/>
    <n v="10"/>
    <x v="0"/>
    <x v="1"/>
    <n v="30"/>
    <x v="1"/>
    <n v="0"/>
    <n v="1"/>
    <x v="0"/>
    <x v="0"/>
    <n v="39"/>
  </r>
  <r>
    <n v="529"/>
    <s v="Dr. Pedro Miguel Pinto"/>
    <x v="2"/>
    <x v="79"/>
    <x v="0"/>
    <x v="0"/>
    <s v="Yes"/>
    <n v="5"/>
    <x v="0"/>
    <x v="1"/>
    <n v="30"/>
    <x v="1"/>
    <n v="0"/>
    <n v="2"/>
    <x v="0"/>
    <x v="0"/>
    <n v="33"/>
  </r>
  <r>
    <n v="530"/>
    <s v="Sr. Davi Miguel Vargas"/>
    <x v="2"/>
    <x v="79"/>
    <x v="0"/>
    <x v="0"/>
    <s v="No"/>
    <n v="5"/>
    <x v="2"/>
    <x v="1"/>
    <n v="30"/>
    <x v="0"/>
    <n v="20"/>
    <n v="2"/>
    <x v="1"/>
    <x v="0"/>
    <n v="53"/>
  </r>
  <r>
    <n v="531"/>
    <s v="Igor Lima"/>
    <x v="2"/>
    <x v="79"/>
    <x v="0"/>
    <x v="0"/>
    <s v="No"/>
    <n v="5"/>
    <x v="2"/>
    <x v="0"/>
    <n v="0"/>
    <x v="0"/>
    <n v="20"/>
    <n v="1"/>
    <x v="0"/>
    <x v="0"/>
    <n v="24"/>
  </r>
  <r>
    <n v="532"/>
    <s v="Maria Júlia Rios"/>
    <x v="2"/>
    <x v="79"/>
    <x v="0"/>
    <x v="0"/>
    <s v="No"/>
    <n v="5"/>
    <x v="0"/>
    <x v="1"/>
    <n v="30"/>
    <x v="1"/>
    <n v="0"/>
    <n v="1"/>
    <x v="0"/>
    <x v="0"/>
    <n v="34"/>
  </r>
  <r>
    <n v="533"/>
    <s v="Ian Lopes"/>
    <x v="1"/>
    <x v="79"/>
    <x v="0"/>
    <x v="0"/>
    <s v="Yes"/>
    <n v="15"/>
    <x v="1"/>
    <x v="1"/>
    <n v="30"/>
    <x v="0"/>
    <n v="20"/>
    <n v="3"/>
    <x v="1"/>
    <x v="0"/>
    <n v="62"/>
  </r>
  <r>
    <n v="534"/>
    <s v="Valentina Cavalcante"/>
    <x v="2"/>
    <x v="79"/>
    <x v="0"/>
    <x v="0"/>
    <s v="No"/>
    <n v="5"/>
    <x v="0"/>
    <x v="1"/>
    <n v="30"/>
    <x v="0"/>
    <n v="20"/>
    <n v="1"/>
    <x v="1"/>
    <x v="0"/>
    <n v="54"/>
  </r>
  <r>
    <n v="535"/>
    <s v="José Miguel da Mota"/>
    <x v="1"/>
    <x v="79"/>
    <x v="0"/>
    <x v="0"/>
    <s v="Yes"/>
    <n v="15"/>
    <x v="1"/>
    <x v="1"/>
    <n v="30"/>
    <x v="0"/>
    <n v="20"/>
    <n v="3"/>
    <x v="1"/>
    <x v="0"/>
    <n v="62"/>
  </r>
  <r>
    <n v="536"/>
    <s v="Bernardo Andrade"/>
    <x v="0"/>
    <x v="79"/>
    <x v="0"/>
    <x v="0"/>
    <s v="No"/>
    <n v="10"/>
    <x v="1"/>
    <x v="1"/>
    <n v="30"/>
    <x v="0"/>
    <n v="20"/>
    <n v="2"/>
    <x v="1"/>
    <x v="0"/>
    <n v="58"/>
  </r>
  <r>
    <n v="537"/>
    <s v="Maria Luiza Barros"/>
    <x v="0"/>
    <x v="79"/>
    <x v="0"/>
    <x v="0"/>
    <s v="No"/>
    <n v="10"/>
    <x v="0"/>
    <x v="0"/>
    <n v="0"/>
    <x v="0"/>
    <n v="20"/>
    <n v="2"/>
    <x v="0"/>
    <x v="0"/>
    <n v="28"/>
  </r>
  <r>
    <n v="538"/>
    <s v="Maria Cecília Gomes"/>
    <x v="1"/>
    <x v="80"/>
    <x v="0"/>
    <x v="0"/>
    <s v="Yes"/>
    <n v="15"/>
    <x v="2"/>
    <x v="0"/>
    <n v="0"/>
    <x v="1"/>
    <n v="0"/>
    <n v="3"/>
    <x v="0"/>
    <x v="1"/>
    <n v="12"/>
  </r>
  <r>
    <n v="539"/>
    <s v="Matheus Fonseca"/>
    <x v="1"/>
    <x v="80"/>
    <x v="0"/>
    <x v="0"/>
    <s v="No"/>
    <n v="15"/>
    <x v="1"/>
    <x v="0"/>
    <n v="0"/>
    <x v="0"/>
    <n v="20"/>
    <n v="3"/>
    <x v="0"/>
    <x v="0"/>
    <n v="32"/>
  </r>
  <r>
    <n v="540"/>
    <s v="Melissa Peixoto"/>
    <x v="0"/>
    <x v="80"/>
    <x v="0"/>
    <x v="0"/>
    <s v="No"/>
    <n v="10"/>
    <x v="0"/>
    <x v="1"/>
    <n v="30"/>
    <x v="0"/>
    <n v="20"/>
    <n v="2"/>
    <x v="1"/>
    <x v="0"/>
    <n v="58"/>
  </r>
  <r>
    <n v="541"/>
    <s v="Agatha Campos"/>
    <x v="2"/>
    <x v="80"/>
    <x v="0"/>
    <x v="0"/>
    <s v="Yes"/>
    <n v="5"/>
    <x v="1"/>
    <x v="0"/>
    <n v="0"/>
    <x v="0"/>
    <n v="20"/>
    <n v="2"/>
    <x v="0"/>
    <x v="0"/>
    <n v="23"/>
  </r>
  <r>
    <n v="542"/>
    <s v="Samuel Sousa"/>
    <x v="1"/>
    <x v="80"/>
    <x v="0"/>
    <x v="0"/>
    <s v="Yes"/>
    <n v="15"/>
    <x v="2"/>
    <x v="0"/>
    <n v="0"/>
    <x v="0"/>
    <n v="20"/>
    <n v="2"/>
    <x v="0"/>
    <x v="0"/>
    <n v="33"/>
  </r>
  <r>
    <n v="543"/>
    <s v="Vitor Hugo Andrade"/>
    <x v="1"/>
    <x v="80"/>
    <x v="0"/>
    <x v="0"/>
    <s v="Yes"/>
    <n v="15"/>
    <x v="2"/>
    <x v="0"/>
    <n v="0"/>
    <x v="0"/>
    <n v="20"/>
    <n v="1"/>
    <x v="0"/>
    <x v="0"/>
    <n v="34"/>
  </r>
  <r>
    <n v="544"/>
    <s v="Ravi Lucca Cavalcante"/>
    <x v="1"/>
    <x v="80"/>
    <x v="0"/>
    <x v="0"/>
    <s v="No"/>
    <n v="15"/>
    <x v="2"/>
    <x v="1"/>
    <n v="30"/>
    <x v="0"/>
    <n v="20"/>
    <n v="2"/>
    <x v="1"/>
    <x v="0"/>
    <n v="63"/>
  </r>
  <r>
    <n v="545"/>
    <s v="Sra. Melina Siqueira"/>
    <x v="0"/>
    <x v="81"/>
    <x v="0"/>
    <x v="0"/>
    <s v="No"/>
    <n v="10"/>
    <x v="0"/>
    <x v="1"/>
    <n v="30"/>
    <x v="1"/>
    <n v="0"/>
    <n v="3"/>
    <x v="0"/>
    <x v="0"/>
    <n v="37"/>
  </r>
  <r>
    <n v="546"/>
    <s v="Marcela Gomes"/>
    <x v="0"/>
    <x v="81"/>
    <x v="0"/>
    <x v="0"/>
    <s v="Yes"/>
    <n v="10"/>
    <x v="1"/>
    <x v="0"/>
    <n v="0"/>
    <x v="0"/>
    <n v="20"/>
    <n v="3"/>
    <x v="0"/>
    <x v="0"/>
    <n v="27"/>
  </r>
  <r>
    <n v="547"/>
    <s v="Kamilly Farias"/>
    <x v="0"/>
    <x v="81"/>
    <x v="0"/>
    <x v="0"/>
    <s v="No"/>
    <n v="10"/>
    <x v="1"/>
    <x v="1"/>
    <n v="30"/>
    <x v="0"/>
    <n v="20"/>
    <n v="1"/>
    <x v="1"/>
    <x v="0"/>
    <n v="59"/>
  </r>
  <r>
    <n v="548"/>
    <s v="Bernardo Silva"/>
    <x v="0"/>
    <x v="81"/>
    <x v="0"/>
    <x v="0"/>
    <s v="No"/>
    <n v="10"/>
    <x v="1"/>
    <x v="1"/>
    <n v="30"/>
    <x v="0"/>
    <n v="20"/>
    <n v="3"/>
    <x v="1"/>
    <x v="0"/>
    <n v="57"/>
  </r>
  <r>
    <n v="549"/>
    <s v="Josué Borges"/>
    <x v="1"/>
    <x v="82"/>
    <x v="0"/>
    <x v="0"/>
    <s v="No"/>
    <n v="15"/>
    <x v="1"/>
    <x v="1"/>
    <n v="30"/>
    <x v="0"/>
    <n v="20"/>
    <n v="3"/>
    <x v="1"/>
    <x v="0"/>
    <n v="62"/>
  </r>
  <r>
    <n v="550"/>
    <s v="Dr. Luiz Miguel Brito"/>
    <x v="1"/>
    <x v="82"/>
    <x v="0"/>
    <x v="0"/>
    <s v="No"/>
    <n v="15"/>
    <x v="0"/>
    <x v="0"/>
    <n v="0"/>
    <x v="1"/>
    <n v="0"/>
    <n v="2"/>
    <x v="0"/>
    <x v="1"/>
    <n v="13"/>
  </r>
  <r>
    <n v="551"/>
    <s v="Vitor Hugo Brito"/>
    <x v="0"/>
    <x v="82"/>
    <x v="0"/>
    <x v="0"/>
    <s v="Yes"/>
    <n v="10"/>
    <x v="0"/>
    <x v="1"/>
    <n v="30"/>
    <x v="0"/>
    <n v="20"/>
    <n v="1"/>
    <x v="1"/>
    <x v="0"/>
    <n v="59"/>
  </r>
  <r>
    <n v="552"/>
    <s v="Sr. Lucas Gabriel Castro"/>
    <x v="1"/>
    <x v="82"/>
    <x v="0"/>
    <x v="0"/>
    <s v="No"/>
    <n v="15"/>
    <x v="0"/>
    <x v="0"/>
    <n v="0"/>
    <x v="1"/>
    <n v="0"/>
    <n v="2"/>
    <x v="0"/>
    <x v="1"/>
    <n v="13"/>
  </r>
  <r>
    <n v="553"/>
    <s v="Breno Novaes"/>
    <x v="2"/>
    <x v="82"/>
    <x v="0"/>
    <x v="0"/>
    <s v="No"/>
    <n v="5"/>
    <x v="1"/>
    <x v="1"/>
    <n v="30"/>
    <x v="0"/>
    <n v="20"/>
    <n v="3"/>
    <x v="1"/>
    <x v="0"/>
    <n v="52"/>
  </r>
  <r>
    <n v="554"/>
    <s v="João Lucas Santos"/>
    <x v="2"/>
    <x v="82"/>
    <x v="0"/>
    <x v="0"/>
    <s v="No"/>
    <n v="5"/>
    <x v="0"/>
    <x v="0"/>
    <n v="0"/>
    <x v="1"/>
    <n v="0"/>
    <n v="3"/>
    <x v="0"/>
    <x v="1"/>
    <n v="2"/>
  </r>
  <r>
    <n v="555"/>
    <s v="Yago da Rocha"/>
    <x v="2"/>
    <x v="82"/>
    <x v="0"/>
    <x v="0"/>
    <s v="Yes"/>
    <n v="5"/>
    <x v="2"/>
    <x v="1"/>
    <n v="30"/>
    <x v="1"/>
    <n v="0"/>
    <n v="2"/>
    <x v="0"/>
    <x v="0"/>
    <n v="33"/>
  </r>
  <r>
    <n v="556"/>
    <s v="João Gabriel Aragão"/>
    <x v="1"/>
    <x v="83"/>
    <x v="0"/>
    <x v="0"/>
    <s v="No"/>
    <n v="15"/>
    <x v="0"/>
    <x v="1"/>
    <n v="30"/>
    <x v="1"/>
    <n v="0"/>
    <n v="3"/>
    <x v="0"/>
    <x v="0"/>
    <n v="42"/>
  </r>
  <r>
    <n v="557"/>
    <s v="Dr. Pedro Miguel Brito"/>
    <x v="1"/>
    <x v="83"/>
    <x v="0"/>
    <x v="0"/>
    <s v="Yes"/>
    <n v="15"/>
    <x v="2"/>
    <x v="1"/>
    <n v="30"/>
    <x v="0"/>
    <n v="20"/>
    <n v="1"/>
    <x v="1"/>
    <x v="0"/>
    <n v="64"/>
  </r>
  <r>
    <n v="558"/>
    <s v="Dr. Vitor Gabriel Fonseca"/>
    <x v="1"/>
    <x v="83"/>
    <x v="0"/>
    <x v="0"/>
    <s v="No"/>
    <n v="15"/>
    <x v="1"/>
    <x v="0"/>
    <n v="0"/>
    <x v="1"/>
    <n v="0"/>
    <n v="2"/>
    <x v="0"/>
    <x v="1"/>
    <n v="13"/>
  </r>
  <r>
    <n v="559"/>
    <s v="Rafaela Nunes"/>
    <x v="1"/>
    <x v="83"/>
    <x v="0"/>
    <x v="0"/>
    <s v="Yes"/>
    <n v="15"/>
    <x v="0"/>
    <x v="0"/>
    <n v="0"/>
    <x v="1"/>
    <n v="0"/>
    <n v="3"/>
    <x v="0"/>
    <x v="1"/>
    <n v="12"/>
  </r>
  <r>
    <n v="560"/>
    <s v="Rafaela da Conceição"/>
    <x v="2"/>
    <x v="83"/>
    <x v="0"/>
    <x v="0"/>
    <s v="No"/>
    <n v="5"/>
    <x v="0"/>
    <x v="0"/>
    <n v="0"/>
    <x v="1"/>
    <n v="0"/>
    <n v="3"/>
    <x v="0"/>
    <x v="1"/>
    <n v="2"/>
  </r>
  <r>
    <n v="561"/>
    <s v="Dom da Paz"/>
    <x v="1"/>
    <x v="83"/>
    <x v="0"/>
    <x v="0"/>
    <s v="No"/>
    <n v="15"/>
    <x v="0"/>
    <x v="0"/>
    <n v="0"/>
    <x v="0"/>
    <n v="20"/>
    <n v="3"/>
    <x v="0"/>
    <x v="0"/>
    <n v="32"/>
  </r>
  <r>
    <n v="562"/>
    <s v="Maria Isis Freitas"/>
    <x v="0"/>
    <x v="83"/>
    <x v="0"/>
    <x v="0"/>
    <s v="No"/>
    <n v="10"/>
    <x v="1"/>
    <x v="0"/>
    <n v="0"/>
    <x v="1"/>
    <n v="0"/>
    <n v="3"/>
    <x v="0"/>
    <x v="1"/>
    <n v="7"/>
  </r>
  <r>
    <n v="563"/>
    <s v="Antony Lima"/>
    <x v="2"/>
    <x v="84"/>
    <x v="0"/>
    <x v="0"/>
    <s v="Yes"/>
    <n v="5"/>
    <x v="0"/>
    <x v="0"/>
    <n v="0"/>
    <x v="0"/>
    <n v="20"/>
    <n v="2"/>
    <x v="0"/>
    <x v="0"/>
    <n v="23"/>
  </r>
  <r>
    <n v="564"/>
    <s v="Ryan Pinto"/>
    <x v="0"/>
    <x v="84"/>
    <x v="0"/>
    <x v="0"/>
    <s v="No"/>
    <n v="10"/>
    <x v="0"/>
    <x v="0"/>
    <n v="0"/>
    <x v="1"/>
    <n v="0"/>
    <n v="3"/>
    <x v="0"/>
    <x v="1"/>
    <n v="7"/>
  </r>
  <r>
    <n v="565"/>
    <s v="Luiz Gustavo da Rocha"/>
    <x v="1"/>
    <x v="84"/>
    <x v="0"/>
    <x v="0"/>
    <s v="No"/>
    <n v="15"/>
    <x v="2"/>
    <x v="0"/>
    <n v="0"/>
    <x v="1"/>
    <n v="0"/>
    <n v="2"/>
    <x v="0"/>
    <x v="1"/>
    <n v="13"/>
  </r>
  <r>
    <n v="566"/>
    <s v="João Vitor Costa"/>
    <x v="2"/>
    <x v="84"/>
    <x v="0"/>
    <x v="0"/>
    <s v="Yes"/>
    <n v="5"/>
    <x v="2"/>
    <x v="1"/>
    <n v="30"/>
    <x v="1"/>
    <n v="0"/>
    <n v="3"/>
    <x v="0"/>
    <x v="0"/>
    <n v="32"/>
  </r>
  <r>
    <n v="567"/>
    <s v="João Lucas Cassiano"/>
    <x v="1"/>
    <x v="84"/>
    <x v="0"/>
    <x v="0"/>
    <s v="No"/>
    <n v="15"/>
    <x v="0"/>
    <x v="1"/>
    <n v="30"/>
    <x v="1"/>
    <n v="0"/>
    <n v="1"/>
    <x v="0"/>
    <x v="0"/>
    <n v="44"/>
  </r>
  <r>
    <n v="568"/>
    <s v="Ana Vitória Pereira"/>
    <x v="1"/>
    <x v="85"/>
    <x v="0"/>
    <x v="0"/>
    <s v="No"/>
    <n v="15"/>
    <x v="0"/>
    <x v="1"/>
    <n v="30"/>
    <x v="1"/>
    <n v="0"/>
    <n v="2"/>
    <x v="0"/>
    <x v="0"/>
    <n v="43"/>
  </r>
  <r>
    <n v="569"/>
    <s v="Anna Liz Machado"/>
    <x v="1"/>
    <x v="85"/>
    <x v="0"/>
    <x v="0"/>
    <s v="Yes"/>
    <n v="15"/>
    <x v="1"/>
    <x v="1"/>
    <n v="30"/>
    <x v="1"/>
    <n v="0"/>
    <n v="3"/>
    <x v="0"/>
    <x v="0"/>
    <n v="42"/>
  </r>
  <r>
    <n v="570"/>
    <s v="Sofia Machado"/>
    <x v="2"/>
    <x v="85"/>
    <x v="0"/>
    <x v="0"/>
    <s v="Yes"/>
    <n v="5"/>
    <x v="2"/>
    <x v="0"/>
    <n v="0"/>
    <x v="1"/>
    <n v="0"/>
    <n v="1"/>
    <x v="0"/>
    <x v="1"/>
    <n v="4"/>
  </r>
  <r>
    <n v="571"/>
    <s v="Arthur Martins"/>
    <x v="1"/>
    <x v="85"/>
    <x v="0"/>
    <x v="0"/>
    <s v="Yes"/>
    <n v="15"/>
    <x v="2"/>
    <x v="1"/>
    <n v="30"/>
    <x v="1"/>
    <n v="0"/>
    <n v="1"/>
    <x v="0"/>
    <x v="0"/>
    <n v="44"/>
  </r>
  <r>
    <n v="572"/>
    <s v="Raquel Marques"/>
    <x v="0"/>
    <x v="85"/>
    <x v="0"/>
    <x v="0"/>
    <s v="Yes"/>
    <n v="10"/>
    <x v="0"/>
    <x v="1"/>
    <n v="30"/>
    <x v="0"/>
    <n v="20"/>
    <n v="1"/>
    <x v="1"/>
    <x v="0"/>
    <n v="59"/>
  </r>
  <r>
    <n v="573"/>
    <s v="Larissa Monteiro"/>
    <x v="2"/>
    <x v="86"/>
    <x v="0"/>
    <x v="0"/>
    <s v="Yes"/>
    <n v="5"/>
    <x v="0"/>
    <x v="1"/>
    <n v="30"/>
    <x v="1"/>
    <n v="0"/>
    <n v="2"/>
    <x v="0"/>
    <x v="0"/>
    <n v="33"/>
  </r>
  <r>
    <n v="574"/>
    <s v="Srta. Emilly Cardoso"/>
    <x v="2"/>
    <x v="86"/>
    <x v="0"/>
    <x v="0"/>
    <s v="Yes"/>
    <n v="5"/>
    <x v="1"/>
    <x v="1"/>
    <n v="30"/>
    <x v="0"/>
    <n v="20"/>
    <n v="1"/>
    <x v="1"/>
    <x v="0"/>
    <n v="54"/>
  </r>
  <r>
    <n v="575"/>
    <s v="Srta. Nina Abreu"/>
    <x v="0"/>
    <x v="86"/>
    <x v="0"/>
    <x v="0"/>
    <s v="No"/>
    <n v="10"/>
    <x v="1"/>
    <x v="1"/>
    <n v="30"/>
    <x v="1"/>
    <n v="0"/>
    <n v="2"/>
    <x v="0"/>
    <x v="0"/>
    <n v="38"/>
  </r>
  <r>
    <n v="576"/>
    <s v="João Cunha"/>
    <x v="2"/>
    <x v="86"/>
    <x v="0"/>
    <x v="0"/>
    <s v="Yes"/>
    <n v="5"/>
    <x v="1"/>
    <x v="1"/>
    <n v="30"/>
    <x v="0"/>
    <n v="20"/>
    <n v="2"/>
    <x v="1"/>
    <x v="0"/>
    <n v="53"/>
  </r>
  <r>
    <n v="577"/>
    <s v="Antony Novais"/>
    <x v="0"/>
    <x v="86"/>
    <x v="0"/>
    <x v="0"/>
    <s v="Yes"/>
    <n v="10"/>
    <x v="0"/>
    <x v="1"/>
    <n v="30"/>
    <x v="1"/>
    <n v="0"/>
    <n v="2"/>
    <x v="0"/>
    <x v="0"/>
    <n v="38"/>
  </r>
  <r>
    <n v="578"/>
    <s v="Hellena da Paz"/>
    <x v="1"/>
    <x v="86"/>
    <x v="0"/>
    <x v="0"/>
    <s v="No"/>
    <n v="15"/>
    <x v="1"/>
    <x v="1"/>
    <n v="30"/>
    <x v="1"/>
    <n v="0"/>
    <n v="2"/>
    <x v="0"/>
    <x v="0"/>
    <n v="43"/>
  </r>
  <r>
    <n v="579"/>
    <s v="Matteo Vasconcelos"/>
    <x v="1"/>
    <x v="86"/>
    <x v="0"/>
    <x v="0"/>
    <s v="Yes"/>
    <n v="15"/>
    <x v="2"/>
    <x v="1"/>
    <n v="30"/>
    <x v="1"/>
    <n v="0"/>
    <n v="3"/>
    <x v="0"/>
    <x v="0"/>
    <n v="42"/>
  </r>
  <r>
    <n v="580"/>
    <s v="Lara da Rosa"/>
    <x v="2"/>
    <x v="86"/>
    <x v="0"/>
    <x v="0"/>
    <s v="No"/>
    <n v="5"/>
    <x v="0"/>
    <x v="1"/>
    <n v="30"/>
    <x v="1"/>
    <n v="0"/>
    <n v="3"/>
    <x v="0"/>
    <x v="0"/>
    <n v="32"/>
  </r>
  <r>
    <n v="581"/>
    <s v="Joana Aparecida"/>
    <x v="2"/>
    <x v="86"/>
    <x v="0"/>
    <x v="0"/>
    <s v="Yes"/>
    <n v="5"/>
    <x v="1"/>
    <x v="0"/>
    <n v="0"/>
    <x v="1"/>
    <n v="0"/>
    <n v="1"/>
    <x v="0"/>
    <x v="1"/>
    <n v="4"/>
  </r>
  <r>
    <n v="582"/>
    <s v="Bruno Novaes"/>
    <x v="0"/>
    <x v="87"/>
    <x v="0"/>
    <x v="0"/>
    <s v="Yes"/>
    <n v="10"/>
    <x v="0"/>
    <x v="0"/>
    <n v="0"/>
    <x v="1"/>
    <n v="0"/>
    <n v="1"/>
    <x v="0"/>
    <x v="1"/>
    <n v="9"/>
  </r>
  <r>
    <n v="583"/>
    <s v="Oliver Casa Grande"/>
    <x v="0"/>
    <x v="87"/>
    <x v="0"/>
    <x v="0"/>
    <s v="Yes"/>
    <n v="10"/>
    <x v="0"/>
    <x v="1"/>
    <n v="30"/>
    <x v="1"/>
    <n v="0"/>
    <n v="1"/>
    <x v="0"/>
    <x v="0"/>
    <n v="39"/>
  </r>
  <r>
    <n v="584"/>
    <s v="Ana Rios"/>
    <x v="1"/>
    <x v="87"/>
    <x v="0"/>
    <x v="0"/>
    <s v="Yes"/>
    <n v="15"/>
    <x v="1"/>
    <x v="0"/>
    <n v="0"/>
    <x v="1"/>
    <n v="0"/>
    <n v="2"/>
    <x v="0"/>
    <x v="1"/>
    <n v="13"/>
  </r>
  <r>
    <n v="585"/>
    <s v="Ana Vitória Andrade"/>
    <x v="1"/>
    <x v="87"/>
    <x v="0"/>
    <x v="0"/>
    <s v="Yes"/>
    <n v="15"/>
    <x v="1"/>
    <x v="0"/>
    <n v="0"/>
    <x v="0"/>
    <n v="20"/>
    <n v="1"/>
    <x v="0"/>
    <x v="0"/>
    <n v="34"/>
  </r>
  <r>
    <n v="586"/>
    <s v="Pedro Henrique Siqueira"/>
    <x v="2"/>
    <x v="87"/>
    <x v="0"/>
    <x v="0"/>
    <s v="Yes"/>
    <n v="5"/>
    <x v="2"/>
    <x v="0"/>
    <n v="0"/>
    <x v="1"/>
    <n v="0"/>
    <n v="1"/>
    <x v="0"/>
    <x v="1"/>
    <n v="4"/>
  </r>
  <r>
    <n v="587"/>
    <s v="Ísis Vieira"/>
    <x v="0"/>
    <x v="87"/>
    <x v="0"/>
    <x v="0"/>
    <s v="Yes"/>
    <n v="10"/>
    <x v="0"/>
    <x v="0"/>
    <n v="0"/>
    <x v="1"/>
    <n v="0"/>
    <n v="2"/>
    <x v="0"/>
    <x v="1"/>
    <n v="8"/>
  </r>
  <r>
    <n v="588"/>
    <s v="Luigi Fonseca"/>
    <x v="0"/>
    <x v="87"/>
    <x v="0"/>
    <x v="0"/>
    <s v="Yes"/>
    <n v="10"/>
    <x v="1"/>
    <x v="1"/>
    <n v="30"/>
    <x v="0"/>
    <n v="20"/>
    <n v="3"/>
    <x v="1"/>
    <x v="0"/>
    <n v="57"/>
  </r>
  <r>
    <n v="589"/>
    <s v="Isabel Jesus"/>
    <x v="1"/>
    <x v="87"/>
    <x v="0"/>
    <x v="0"/>
    <s v="No"/>
    <n v="15"/>
    <x v="1"/>
    <x v="1"/>
    <n v="30"/>
    <x v="1"/>
    <n v="0"/>
    <n v="3"/>
    <x v="0"/>
    <x v="0"/>
    <n v="42"/>
  </r>
  <r>
    <n v="590"/>
    <s v="Emanuelly Sales"/>
    <x v="1"/>
    <x v="87"/>
    <x v="0"/>
    <x v="0"/>
    <s v="No"/>
    <n v="15"/>
    <x v="2"/>
    <x v="0"/>
    <n v="0"/>
    <x v="0"/>
    <n v="20"/>
    <n v="1"/>
    <x v="0"/>
    <x v="0"/>
    <n v="34"/>
  </r>
  <r>
    <n v="591"/>
    <s v="Carolina Borges"/>
    <x v="2"/>
    <x v="87"/>
    <x v="0"/>
    <x v="0"/>
    <s v="No"/>
    <n v="5"/>
    <x v="0"/>
    <x v="1"/>
    <n v="30"/>
    <x v="1"/>
    <n v="0"/>
    <n v="3"/>
    <x v="0"/>
    <x v="0"/>
    <n v="32"/>
  </r>
  <r>
    <n v="592"/>
    <s v="Brayan Duarte"/>
    <x v="0"/>
    <x v="87"/>
    <x v="0"/>
    <x v="0"/>
    <s v="No"/>
    <n v="10"/>
    <x v="0"/>
    <x v="1"/>
    <n v="30"/>
    <x v="1"/>
    <n v="0"/>
    <n v="3"/>
    <x v="0"/>
    <x v="0"/>
    <n v="37"/>
  </r>
  <r>
    <n v="593"/>
    <s v="Vitória Teixeira"/>
    <x v="2"/>
    <x v="88"/>
    <x v="0"/>
    <x v="0"/>
    <s v="Yes"/>
    <n v="5"/>
    <x v="0"/>
    <x v="1"/>
    <n v="30"/>
    <x v="0"/>
    <n v="20"/>
    <n v="2"/>
    <x v="1"/>
    <x v="0"/>
    <n v="53"/>
  </r>
  <r>
    <n v="594"/>
    <s v="Dr. Miguel Porto"/>
    <x v="0"/>
    <x v="88"/>
    <x v="0"/>
    <x v="0"/>
    <s v="No"/>
    <n v="10"/>
    <x v="0"/>
    <x v="0"/>
    <n v="0"/>
    <x v="0"/>
    <n v="20"/>
    <n v="2"/>
    <x v="0"/>
    <x v="0"/>
    <n v="28"/>
  </r>
  <r>
    <n v="595"/>
    <s v="Davi da Cruz"/>
    <x v="0"/>
    <x v="88"/>
    <x v="0"/>
    <x v="0"/>
    <s v="No"/>
    <n v="10"/>
    <x v="1"/>
    <x v="0"/>
    <n v="0"/>
    <x v="0"/>
    <n v="20"/>
    <n v="3"/>
    <x v="0"/>
    <x v="0"/>
    <n v="27"/>
  </r>
  <r>
    <n v="596"/>
    <s v="Pedro Lucas Santos"/>
    <x v="0"/>
    <x v="88"/>
    <x v="0"/>
    <x v="0"/>
    <s v="No"/>
    <n v="10"/>
    <x v="0"/>
    <x v="0"/>
    <n v="0"/>
    <x v="0"/>
    <n v="20"/>
    <n v="2"/>
    <x v="0"/>
    <x v="0"/>
    <n v="28"/>
  </r>
  <r>
    <n v="597"/>
    <s v="Clarice Rezende"/>
    <x v="2"/>
    <x v="88"/>
    <x v="0"/>
    <x v="0"/>
    <s v="Yes"/>
    <n v="5"/>
    <x v="0"/>
    <x v="1"/>
    <n v="30"/>
    <x v="0"/>
    <n v="20"/>
    <n v="2"/>
    <x v="1"/>
    <x v="0"/>
    <n v="53"/>
  </r>
  <r>
    <n v="598"/>
    <s v="Dr. Matheus Moreira"/>
    <x v="0"/>
    <x v="88"/>
    <x v="0"/>
    <x v="0"/>
    <s v="No"/>
    <n v="10"/>
    <x v="2"/>
    <x v="1"/>
    <n v="30"/>
    <x v="0"/>
    <n v="20"/>
    <n v="2"/>
    <x v="1"/>
    <x v="0"/>
    <n v="58"/>
  </r>
  <r>
    <n v="599"/>
    <s v="Otávio Costela"/>
    <x v="0"/>
    <x v="88"/>
    <x v="0"/>
    <x v="0"/>
    <s v="Yes"/>
    <n v="10"/>
    <x v="0"/>
    <x v="0"/>
    <n v="0"/>
    <x v="1"/>
    <n v="0"/>
    <n v="3"/>
    <x v="0"/>
    <x v="1"/>
    <n v="7"/>
  </r>
  <r>
    <n v="600"/>
    <s v="Srta. Luara Gomes"/>
    <x v="1"/>
    <x v="88"/>
    <x v="0"/>
    <x v="0"/>
    <s v="Yes"/>
    <n v="15"/>
    <x v="2"/>
    <x v="0"/>
    <n v="0"/>
    <x v="1"/>
    <n v="0"/>
    <n v="3"/>
    <x v="0"/>
    <x v="1"/>
    <n v="12"/>
  </r>
  <r>
    <n v="601"/>
    <s v="Maria Laura Camargo"/>
    <x v="1"/>
    <x v="88"/>
    <x v="0"/>
    <x v="0"/>
    <s v="No"/>
    <n v="15"/>
    <x v="0"/>
    <x v="1"/>
    <n v="30"/>
    <x v="0"/>
    <n v="20"/>
    <n v="3"/>
    <x v="1"/>
    <x v="0"/>
    <n v="62"/>
  </r>
  <r>
    <n v="602"/>
    <s v="Eduardo Vieira"/>
    <x v="1"/>
    <x v="88"/>
    <x v="0"/>
    <x v="0"/>
    <s v="Yes"/>
    <n v="15"/>
    <x v="1"/>
    <x v="1"/>
    <n v="30"/>
    <x v="0"/>
    <n v="20"/>
    <n v="3"/>
    <x v="1"/>
    <x v="0"/>
    <n v="62"/>
  </r>
  <r>
    <n v="603"/>
    <s v="Lucca Carvalho"/>
    <x v="2"/>
    <x v="88"/>
    <x v="0"/>
    <x v="0"/>
    <s v="No"/>
    <n v="5"/>
    <x v="2"/>
    <x v="0"/>
    <n v="0"/>
    <x v="1"/>
    <n v="0"/>
    <n v="2"/>
    <x v="0"/>
    <x v="1"/>
    <n v="3"/>
  </r>
  <r>
    <n v="604"/>
    <s v="Ana Julia Barros"/>
    <x v="0"/>
    <x v="89"/>
    <x v="0"/>
    <x v="0"/>
    <s v="No"/>
    <n v="10"/>
    <x v="1"/>
    <x v="0"/>
    <n v="0"/>
    <x v="0"/>
    <n v="20"/>
    <n v="2"/>
    <x v="0"/>
    <x v="0"/>
    <n v="28"/>
  </r>
  <r>
    <n v="605"/>
    <s v="Gabrielly Santos"/>
    <x v="1"/>
    <x v="89"/>
    <x v="0"/>
    <x v="0"/>
    <s v="No"/>
    <n v="15"/>
    <x v="2"/>
    <x v="0"/>
    <n v="0"/>
    <x v="1"/>
    <n v="0"/>
    <n v="1"/>
    <x v="0"/>
    <x v="1"/>
    <n v="14"/>
  </r>
  <r>
    <n v="606"/>
    <s v="Ana Carolina Novais"/>
    <x v="2"/>
    <x v="89"/>
    <x v="0"/>
    <x v="0"/>
    <s v="Yes"/>
    <n v="5"/>
    <x v="1"/>
    <x v="0"/>
    <n v="0"/>
    <x v="1"/>
    <n v="0"/>
    <n v="3"/>
    <x v="0"/>
    <x v="1"/>
    <n v="2"/>
  </r>
  <r>
    <n v="607"/>
    <s v="Eduardo Fogaça"/>
    <x v="2"/>
    <x v="89"/>
    <x v="0"/>
    <x v="0"/>
    <s v="Yes"/>
    <n v="5"/>
    <x v="1"/>
    <x v="0"/>
    <n v="0"/>
    <x v="1"/>
    <n v="0"/>
    <n v="2"/>
    <x v="0"/>
    <x v="1"/>
    <n v="3"/>
  </r>
  <r>
    <n v="608"/>
    <s v="Yasmin Ribeiro"/>
    <x v="2"/>
    <x v="89"/>
    <x v="0"/>
    <x v="0"/>
    <s v="No"/>
    <n v="5"/>
    <x v="0"/>
    <x v="0"/>
    <n v="0"/>
    <x v="0"/>
    <n v="20"/>
    <n v="3"/>
    <x v="0"/>
    <x v="0"/>
    <n v="22"/>
  </r>
  <r>
    <n v="609"/>
    <s v="Ana Julia Moura"/>
    <x v="2"/>
    <x v="89"/>
    <x v="0"/>
    <x v="0"/>
    <s v="No"/>
    <n v="5"/>
    <x v="0"/>
    <x v="0"/>
    <n v="0"/>
    <x v="1"/>
    <n v="0"/>
    <n v="1"/>
    <x v="0"/>
    <x v="1"/>
    <n v="4"/>
  </r>
  <r>
    <n v="610"/>
    <s v="Luan Fonseca"/>
    <x v="2"/>
    <x v="89"/>
    <x v="0"/>
    <x v="0"/>
    <s v="No"/>
    <n v="5"/>
    <x v="1"/>
    <x v="0"/>
    <n v="0"/>
    <x v="1"/>
    <n v="0"/>
    <n v="3"/>
    <x v="0"/>
    <x v="1"/>
    <n v="2"/>
  </r>
  <r>
    <n v="611"/>
    <s v="Vinicius Peixoto"/>
    <x v="0"/>
    <x v="89"/>
    <x v="0"/>
    <x v="0"/>
    <s v="No"/>
    <n v="10"/>
    <x v="1"/>
    <x v="0"/>
    <n v="0"/>
    <x v="0"/>
    <n v="20"/>
    <n v="3"/>
    <x v="0"/>
    <x v="0"/>
    <n v="27"/>
  </r>
  <r>
    <n v="612"/>
    <s v="Maria Luiza Vargas"/>
    <x v="1"/>
    <x v="89"/>
    <x v="0"/>
    <x v="0"/>
    <s v="Yes"/>
    <n v="15"/>
    <x v="0"/>
    <x v="1"/>
    <n v="30"/>
    <x v="1"/>
    <n v="0"/>
    <n v="1"/>
    <x v="0"/>
    <x v="0"/>
    <n v="44"/>
  </r>
  <r>
    <n v="613"/>
    <s v="Nicole da Rocha"/>
    <x v="2"/>
    <x v="89"/>
    <x v="0"/>
    <x v="0"/>
    <s v="No"/>
    <n v="5"/>
    <x v="1"/>
    <x v="1"/>
    <n v="30"/>
    <x v="1"/>
    <n v="0"/>
    <n v="2"/>
    <x v="0"/>
    <x v="0"/>
    <n v="33"/>
  </r>
  <r>
    <n v="614"/>
    <s v="Srta. Sofia das Neves"/>
    <x v="1"/>
    <x v="89"/>
    <x v="0"/>
    <x v="0"/>
    <s v="No"/>
    <n v="15"/>
    <x v="2"/>
    <x v="0"/>
    <n v="0"/>
    <x v="0"/>
    <n v="20"/>
    <n v="1"/>
    <x v="0"/>
    <x v="0"/>
    <n v="34"/>
  </r>
  <r>
    <n v="615"/>
    <s v="Igor da Paz"/>
    <x v="1"/>
    <x v="90"/>
    <x v="0"/>
    <x v="1"/>
    <s v="Yes"/>
    <n v="15"/>
    <x v="1"/>
    <x v="1"/>
    <n v="30"/>
    <x v="0"/>
    <n v="20"/>
    <n v="2"/>
    <x v="1"/>
    <x v="0"/>
    <n v="63"/>
  </r>
  <r>
    <n v="616"/>
    <s v="Aylla Castro"/>
    <x v="0"/>
    <x v="90"/>
    <x v="0"/>
    <x v="1"/>
    <s v="Yes"/>
    <n v="10"/>
    <x v="0"/>
    <x v="1"/>
    <n v="30"/>
    <x v="0"/>
    <n v="20"/>
    <n v="1"/>
    <x v="1"/>
    <x v="0"/>
    <n v="59"/>
  </r>
  <r>
    <n v="617"/>
    <s v="Maria Luiza da Mota"/>
    <x v="0"/>
    <x v="90"/>
    <x v="0"/>
    <x v="1"/>
    <s v="Yes"/>
    <n v="10"/>
    <x v="2"/>
    <x v="1"/>
    <n v="30"/>
    <x v="0"/>
    <n v="20"/>
    <n v="3"/>
    <x v="1"/>
    <x v="0"/>
    <n v="57"/>
  </r>
  <r>
    <n v="618"/>
    <s v="Henry Abreu"/>
    <x v="0"/>
    <x v="90"/>
    <x v="0"/>
    <x v="1"/>
    <s v="No"/>
    <n v="10"/>
    <x v="0"/>
    <x v="0"/>
    <n v="0"/>
    <x v="1"/>
    <n v="0"/>
    <n v="3"/>
    <x v="0"/>
    <x v="1"/>
    <n v="7"/>
  </r>
  <r>
    <n v="619"/>
    <s v="Dra. Juliana Sales"/>
    <x v="0"/>
    <x v="90"/>
    <x v="0"/>
    <x v="1"/>
    <s v="No"/>
    <n v="10"/>
    <x v="2"/>
    <x v="1"/>
    <n v="30"/>
    <x v="1"/>
    <n v="0"/>
    <n v="2"/>
    <x v="0"/>
    <x v="0"/>
    <n v="38"/>
  </r>
  <r>
    <n v="620"/>
    <s v="Dr. Arthur Miguel Gomes"/>
    <x v="0"/>
    <x v="90"/>
    <x v="0"/>
    <x v="1"/>
    <s v="No"/>
    <n v="10"/>
    <x v="1"/>
    <x v="1"/>
    <n v="30"/>
    <x v="0"/>
    <n v="20"/>
    <n v="2"/>
    <x v="1"/>
    <x v="0"/>
    <n v="58"/>
  </r>
  <r>
    <n v="621"/>
    <s v="Srta. Mariah Costa"/>
    <x v="2"/>
    <x v="90"/>
    <x v="0"/>
    <x v="1"/>
    <s v="Yes"/>
    <n v="5"/>
    <x v="0"/>
    <x v="1"/>
    <n v="30"/>
    <x v="0"/>
    <n v="20"/>
    <n v="1"/>
    <x v="1"/>
    <x v="0"/>
    <n v="54"/>
  </r>
  <r>
    <n v="622"/>
    <s v="Caleb Pastor"/>
    <x v="0"/>
    <x v="90"/>
    <x v="0"/>
    <x v="1"/>
    <s v="No"/>
    <n v="10"/>
    <x v="0"/>
    <x v="1"/>
    <n v="30"/>
    <x v="0"/>
    <n v="20"/>
    <n v="1"/>
    <x v="1"/>
    <x v="0"/>
    <n v="59"/>
  </r>
  <r>
    <n v="623"/>
    <s v="Eduardo Cassiano"/>
    <x v="2"/>
    <x v="90"/>
    <x v="0"/>
    <x v="1"/>
    <s v="Yes"/>
    <n v="5"/>
    <x v="1"/>
    <x v="1"/>
    <n v="30"/>
    <x v="1"/>
    <n v="0"/>
    <n v="2"/>
    <x v="0"/>
    <x v="0"/>
    <n v="33"/>
  </r>
  <r>
    <n v="624"/>
    <s v="Sra. Isabelly Viana"/>
    <x v="0"/>
    <x v="90"/>
    <x v="0"/>
    <x v="1"/>
    <s v="No"/>
    <n v="10"/>
    <x v="1"/>
    <x v="1"/>
    <n v="30"/>
    <x v="0"/>
    <n v="20"/>
    <n v="3"/>
    <x v="1"/>
    <x v="0"/>
    <n v="57"/>
  </r>
  <r>
    <n v="625"/>
    <s v="Enzo Gabriel da Conceição"/>
    <x v="2"/>
    <x v="91"/>
    <x v="0"/>
    <x v="1"/>
    <s v="Yes"/>
    <n v="5"/>
    <x v="0"/>
    <x v="1"/>
    <n v="30"/>
    <x v="1"/>
    <n v="0"/>
    <n v="1"/>
    <x v="0"/>
    <x v="0"/>
    <n v="34"/>
  </r>
  <r>
    <n v="626"/>
    <s v="Ravy Machado"/>
    <x v="0"/>
    <x v="91"/>
    <x v="0"/>
    <x v="1"/>
    <s v="Yes"/>
    <n v="10"/>
    <x v="1"/>
    <x v="1"/>
    <n v="30"/>
    <x v="1"/>
    <n v="0"/>
    <n v="3"/>
    <x v="0"/>
    <x v="0"/>
    <n v="37"/>
  </r>
  <r>
    <n v="627"/>
    <s v="Raul Machado"/>
    <x v="1"/>
    <x v="91"/>
    <x v="0"/>
    <x v="1"/>
    <s v="Yes"/>
    <n v="15"/>
    <x v="0"/>
    <x v="1"/>
    <n v="30"/>
    <x v="0"/>
    <n v="20"/>
    <n v="1"/>
    <x v="1"/>
    <x v="0"/>
    <n v="64"/>
  </r>
  <r>
    <n v="628"/>
    <s v="Cauã Almeida"/>
    <x v="1"/>
    <x v="91"/>
    <x v="0"/>
    <x v="1"/>
    <s v="Yes"/>
    <n v="15"/>
    <x v="1"/>
    <x v="0"/>
    <n v="0"/>
    <x v="0"/>
    <n v="20"/>
    <n v="3"/>
    <x v="0"/>
    <x v="0"/>
    <n v="32"/>
  </r>
  <r>
    <n v="629"/>
    <s v="Amanda Macedo"/>
    <x v="2"/>
    <x v="91"/>
    <x v="0"/>
    <x v="1"/>
    <s v="No"/>
    <n v="5"/>
    <x v="2"/>
    <x v="0"/>
    <n v="0"/>
    <x v="1"/>
    <n v="0"/>
    <n v="1"/>
    <x v="0"/>
    <x v="1"/>
    <n v="4"/>
  </r>
  <r>
    <n v="630"/>
    <s v="Maysa Jesus"/>
    <x v="2"/>
    <x v="92"/>
    <x v="0"/>
    <x v="1"/>
    <s v="No"/>
    <n v="5"/>
    <x v="0"/>
    <x v="0"/>
    <n v="0"/>
    <x v="0"/>
    <n v="20"/>
    <n v="1"/>
    <x v="0"/>
    <x v="0"/>
    <n v="24"/>
  </r>
  <r>
    <n v="631"/>
    <s v="Vinícius Rios"/>
    <x v="2"/>
    <x v="92"/>
    <x v="0"/>
    <x v="1"/>
    <s v="No"/>
    <n v="5"/>
    <x v="2"/>
    <x v="0"/>
    <n v="0"/>
    <x v="0"/>
    <n v="20"/>
    <n v="3"/>
    <x v="0"/>
    <x v="0"/>
    <n v="22"/>
  </r>
  <r>
    <n v="632"/>
    <s v="Dr. Bruno Gonçalves"/>
    <x v="0"/>
    <x v="92"/>
    <x v="0"/>
    <x v="1"/>
    <s v="No"/>
    <n v="10"/>
    <x v="1"/>
    <x v="1"/>
    <n v="30"/>
    <x v="1"/>
    <n v="0"/>
    <n v="2"/>
    <x v="0"/>
    <x v="0"/>
    <n v="38"/>
  </r>
  <r>
    <n v="633"/>
    <s v="Antony Garcia"/>
    <x v="1"/>
    <x v="92"/>
    <x v="0"/>
    <x v="1"/>
    <s v="No"/>
    <n v="15"/>
    <x v="1"/>
    <x v="0"/>
    <n v="0"/>
    <x v="0"/>
    <n v="20"/>
    <n v="3"/>
    <x v="0"/>
    <x v="0"/>
    <n v="32"/>
  </r>
  <r>
    <n v="634"/>
    <s v="Matheus Pastor"/>
    <x v="2"/>
    <x v="92"/>
    <x v="0"/>
    <x v="1"/>
    <s v="No"/>
    <n v="5"/>
    <x v="1"/>
    <x v="0"/>
    <n v="0"/>
    <x v="0"/>
    <n v="20"/>
    <n v="1"/>
    <x v="0"/>
    <x v="0"/>
    <n v="24"/>
  </r>
  <r>
    <n v="635"/>
    <s v="Antônio Costela"/>
    <x v="0"/>
    <x v="92"/>
    <x v="0"/>
    <x v="1"/>
    <s v="Yes"/>
    <n v="10"/>
    <x v="1"/>
    <x v="0"/>
    <n v="0"/>
    <x v="1"/>
    <n v="0"/>
    <n v="3"/>
    <x v="0"/>
    <x v="1"/>
    <n v="7"/>
  </r>
  <r>
    <n v="636"/>
    <s v="Dr. Brayan Albuquerque"/>
    <x v="2"/>
    <x v="92"/>
    <x v="0"/>
    <x v="1"/>
    <s v="No"/>
    <n v="5"/>
    <x v="0"/>
    <x v="1"/>
    <n v="30"/>
    <x v="1"/>
    <n v="0"/>
    <n v="2"/>
    <x v="0"/>
    <x v="0"/>
    <n v="33"/>
  </r>
  <r>
    <n v="637"/>
    <s v="Maria Cecília Lopes"/>
    <x v="1"/>
    <x v="93"/>
    <x v="0"/>
    <x v="1"/>
    <s v="No"/>
    <n v="15"/>
    <x v="0"/>
    <x v="1"/>
    <n v="30"/>
    <x v="0"/>
    <n v="20"/>
    <n v="3"/>
    <x v="1"/>
    <x v="0"/>
    <n v="62"/>
  </r>
  <r>
    <n v="638"/>
    <s v="Kevin Almeida"/>
    <x v="0"/>
    <x v="93"/>
    <x v="0"/>
    <x v="1"/>
    <s v="Yes"/>
    <n v="10"/>
    <x v="1"/>
    <x v="0"/>
    <n v="0"/>
    <x v="0"/>
    <n v="20"/>
    <n v="2"/>
    <x v="0"/>
    <x v="0"/>
    <n v="28"/>
  </r>
  <r>
    <n v="639"/>
    <s v="Lunna Correia"/>
    <x v="1"/>
    <x v="93"/>
    <x v="0"/>
    <x v="1"/>
    <s v="Yes"/>
    <n v="15"/>
    <x v="2"/>
    <x v="1"/>
    <n v="30"/>
    <x v="0"/>
    <n v="20"/>
    <n v="2"/>
    <x v="1"/>
    <x v="0"/>
    <n v="63"/>
  </r>
  <r>
    <n v="640"/>
    <s v="Maria Helena Peixoto"/>
    <x v="1"/>
    <x v="93"/>
    <x v="0"/>
    <x v="1"/>
    <s v="No"/>
    <n v="15"/>
    <x v="2"/>
    <x v="0"/>
    <n v="0"/>
    <x v="0"/>
    <n v="20"/>
    <n v="2"/>
    <x v="0"/>
    <x v="0"/>
    <n v="33"/>
  </r>
  <r>
    <n v="641"/>
    <s v="Maria Julia Cunha"/>
    <x v="2"/>
    <x v="93"/>
    <x v="0"/>
    <x v="1"/>
    <s v="Yes"/>
    <n v="5"/>
    <x v="0"/>
    <x v="1"/>
    <n v="30"/>
    <x v="0"/>
    <n v="20"/>
    <n v="1"/>
    <x v="1"/>
    <x v="0"/>
    <n v="54"/>
  </r>
  <r>
    <n v="642"/>
    <s v="Srta. Luísa Cardoso"/>
    <x v="0"/>
    <x v="94"/>
    <x v="0"/>
    <x v="1"/>
    <s v="Yes"/>
    <n v="10"/>
    <x v="2"/>
    <x v="0"/>
    <n v="0"/>
    <x v="0"/>
    <n v="20"/>
    <n v="2"/>
    <x v="0"/>
    <x v="0"/>
    <n v="28"/>
  </r>
  <r>
    <n v="643"/>
    <s v="Henrique da Cunha"/>
    <x v="0"/>
    <x v="94"/>
    <x v="0"/>
    <x v="1"/>
    <s v="No"/>
    <n v="10"/>
    <x v="0"/>
    <x v="1"/>
    <n v="30"/>
    <x v="1"/>
    <n v="0"/>
    <n v="1"/>
    <x v="0"/>
    <x v="0"/>
    <n v="39"/>
  </r>
  <r>
    <n v="644"/>
    <s v="Zoe Carvalho"/>
    <x v="0"/>
    <x v="94"/>
    <x v="0"/>
    <x v="1"/>
    <s v="No"/>
    <n v="10"/>
    <x v="2"/>
    <x v="0"/>
    <n v="0"/>
    <x v="1"/>
    <n v="0"/>
    <n v="1"/>
    <x v="0"/>
    <x v="1"/>
    <n v="9"/>
  </r>
  <r>
    <n v="645"/>
    <s v="Leonardo Barbosa"/>
    <x v="0"/>
    <x v="94"/>
    <x v="0"/>
    <x v="1"/>
    <s v="No"/>
    <n v="10"/>
    <x v="0"/>
    <x v="1"/>
    <n v="30"/>
    <x v="1"/>
    <n v="0"/>
    <n v="2"/>
    <x v="0"/>
    <x v="0"/>
    <n v="38"/>
  </r>
  <r>
    <n v="646"/>
    <s v="Gabrielly Mendes"/>
    <x v="0"/>
    <x v="94"/>
    <x v="0"/>
    <x v="1"/>
    <s v="No"/>
    <n v="10"/>
    <x v="0"/>
    <x v="1"/>
    <n v="30"/>
    <x v="1"/>
    <n v="0"/>
    <n v="2"/>
    <x v="0"/>
    <x v="0"/>
    <n v="38"/>
  </r>
  <r>
    <n v="647"/>
    <s v="Jade Moreira"/>
    <x v="0"/>
    <x v="94"/>
    <x v="0"/>
    <x v="1"/>
    <s v="Yes"/>
    <n v="10"/>
    <x v="2"/>
    <x v="0"/>
    <n v="0"/>
    <x v="1"/>
    <n v="0"/>
    <n v="2"/>
    <x v="0"/>
    <x v="1"/>
    <n v="8"/>
  </r>
  <r>
    <n v="648"/>
    <s v="Maysa Marques"/>
    <x v="2"/>
    <x v="94"/>
    <x v="0"/>
    <x v="1"/>
    <s v="Yes"/>
    <n v="5"/>
    <x v="2"/>
    <x v="0"/>
    <n v="0"/>
    <x v="1"/>
    <n v="0"/>
    <n v="2"/>
    <x v="0"/>
    <x v="1"/>
    <n v="3"/>
  </r>
  <r>
    <n v="649"/>
    <s v="Emanuelly Sampaio"/>
    <x v="1"/>
    <x v="95"/>
    <x v="0"/>
    <x v="1"/>
    <s v="Yes"/>
    <n v="15"/>
    <x v="1"/>
    <x v="1"/>
    <n v="30"/>
    <x v="0"/>
    <n v="20"/>
    <n v="3"/>
    <x v="1"/>
    <x v="0"/>
    <n v="62"/>
  </r>
  <r>
    <n v="650"/>
    <s v="Anthony Castro"/>
    <x v="0"/>
    <x v="95"/>
    <x v="0"/>
    <x v="1"/>
    <s v="No"/>
    <n v="10"/>
    <x v="1"/>
    <x v="0"/>
    <n v="0"/>
    <x v="0"/>
    <n v="20"/>
    <n v="3"/>
    <x v="0"/>
    <x v="0"/>
    <n v="27"/>
  </r>
  <r>
    <n v="651"/>
    <s v="Sofia da Cunha"/>
    <x v="0"/>
    <x v="95"/>
    <x v="0"/>
    <x v="1"/>
    <s v="No"/>
    <n v="10"/>
    <x v="1"/>
    <x v="1"/>
    <n v="30"/>
    <x v="1"/>
    <n v="0"/>
    <n v="3"/>
    <x v="0"/>
    <x v="0"/>
    <n v="37"/>
  </r>
  <r>
    <n v="652"/>
    <s v="Anthony Camargo"/>
    <x v="2"/>
    <x v="95"/>
    <x v="0"/>
    <x v="1"/>
    <s v="Yes"/>
    <n v="5"/>
    <x v="0"/>
    <x v="0"/>
    <n v="0"/>
    <x v="0"/>
    <n v="20"/>
    <n v="2"/>
    <x v="0"/>
    <x v="0"/>
    <n v="23"/>
  </r>
  <r>
    <n v="653"/>
    <s v="Luiz Miguel Souza"/>
    <x v="2"/>
    <x v="96"/>
    <x v="0"/>
    <x v="1"/>
    <s v="Yes"/>
    <n v="5"/>
    <x v="1"/>
    <x v="1"/>
    <n v="30"/>
    <x v="0"/>
    <n v="20"/>
    <n v="1"/>
    <x v="1"/>
    <x v="0"/>
    <n v="54"/>
  </r>
  <r>
    <n v="654"/>
    <s v="Dr. João Pires"/>
    <x v="0"/>
    <x v="96"/>
    <x v="0"/>
    <x v="1"/>
    <s v="Yes"/>
    <n v="10"/>
    <x v="0"/>
    <x v="0"/>
    <n v="0"/>
    <x v="0"/>
    <n v="20"/>
    <n v="1"/>
    <x v="0"/>
    <x v="0"/>
    <n v="29"/>
  </r>
  <r>
    <n v="655"/>
    <s v="Sra. Ágatha Borges"/>
    <x v="1"/>
    <x v="96"/>
    <x v="0"/>
    <x v="1"/>
    <s v="Yes"/>
    <n v="15"/>
    <x v="2"/>
    <x v="0"/>
    <n v="0"/>
    <x v="1"/>
    <n v="0"/>
    <n v="2"/>
    <x v="0"/>
    <x v="1"/>
    <n v="13"/>
  </r>
  <r>
    <n v="656"/>
    <s v="Pietra Carvalho"/>
    <x v="2"/>
    <x v="96"/>
    <x v="0"/>
    <x v="1"/>
    <s v="No"/>
    <n v="5"/>
    <x v="1"/>
    <x v="1"/>
    <n v="30"/>
    <x v="0"/>
    <n v="20"/>
    <n v="1"/>
    <x v="1"/>
    <x v="0"/>
    <n v="54"/>
  </r>
  <r>
    <n v="657"/>
    <s v="Dr. Caleb Ramos"/>
    <x v="2"/>
    <x v="96"/>
    <x v="0"/>
    <x v="1"/>
    <s v="No"/>
    <n v="5"/>
    <x v="0"/>
    <x v="0"/>
    <n v="0"/>
    <x v="1"/>
    <n v="0"/>
    <n v="2"/>
    <x v="0"/>
    <x v="1"/>
    <n v="3"/>
  </r>
  <r>
    <n v="658"/>
    <s v="Dra. Melissa Pimenta"/>
    <x v="2"/>
    <x v="96"/>
    <x v="0"/>
    <x v="1"/>
    <s v="No"/>
    <n v="5"/>
    <x v="0"/>
    <x v="1"/>
    <n v="30"/>
    <x v="1"/>
    <n v="0"/>
    <n v="2"/>
    <x v="0"/>
    <x v="0"/>
    <n v="33"/>
  </r>
  <r>
    <n v="659"/>
    <s v="Luna Marques"/>
    <x v="2"/>
    <x v="97"/>
    <x v="0"/>
    <x v="1"/>
    <s v="Yes"/>
    <n v="5"/>
    <x v="2"/>
    <x v="0"/>
    <n v="0"/>
    <x v="1"/>
    <n v="0"/>
    <n v="1"/>
    <x v="0"/>
    <x v="1"/>
    <n v="4"/>
  </r>
  <r>
    <n v="660"/>
    <s v="Laís Vieira"/>
    <x v="2"/>
    <x v="97"/>
    <x v="0"/>
    <x v="1"/>
    <s v="No"/>
    <n v="5"/>
    <x v="1"/>
    <x v="0"/>
    <n v="0"/>
    <x v="0"/>
    <n v="20"/>
    <n v="1"/>
    <x v="0"/>
    <x v="0"/>
    <n v="24"/>
  </r>
  <r>
    <n v="661"/>
    <s v="Stephany Nascimento"/>
    <x v="2"/>
    <x v="97"/>
    <x v="0"/>
    <x v="1"/>
    <s v="No"/>
    <n v="5"/>
    <x v="1"/>
    <x v="0"/>
    <n v="0"/>
    <x v="1"/>
    <n v="0"/>
    <n v="1"/>
    <x v="0"/>
    <x v="1"/>
    <n v="4"/>
  </r>
  <r>
    <n v="662"/>
    <s v="Caleb Silveira"/>
    <x v="0"/>
    <x v="97"/>
    <x v="0"/>
    <x v="1"/>
    <s v="No"/>
    <n v="10"/>
    <x v="0"/>
    <x v="0"/>
    <n v="0"/>
    <x v="1"/>
    <n v="0"/>
    <n v="1"/>
    <x v="0"/>
    <x v="1"/>
    <n v="9"/>
  </r>
  <r>
    <n v="663"/>
    <s v="Luna Araújo"/>
    <x v="2"/>
    <x v="97"/>
    <x v="0"/>
    <x v="1"/>
    <s v="Yes"/>
    <n v="5"/>
    <x v="2"/>
    <x v="1"/>
    <n v="30"/>
    <x v="0"/>
    <n v="20"/>
    <n v="3"/>
    <x v="1"/>
    <x v="0"/>
    <n v="52"/>
  </r>
  <r>
    <n v="664"/>
    <s v="Nicolas da Paz"/>
    <x v="0"/>
    <x v="97"/>
    <x v="0"/>
    <x v="1"/>
    <s v="No"/>
    <n v="10"/>
    <x v="1"/>
    <x v="0"/>
    <n v="0"/>
    <x v="0"/>
    <n v="20"/>
    <n v="3"/>
    <x v="0"/>
    <x v="0"/>
    <n v="27"/>
  </r>
  <r>
    <n v="665"/>
    <s v="Antônio Peixoto"/>
    <x v="1"/>
    <x v="98"/>
    <x v="0"/>
    <x v="1"/>
    <s v="Yes"/>
    <n v="15"/>
    <x v="2"/>
    <x v="0"/>
    <n v="0"/>
    <x v="1"/>
    <n v="0"/>
    <n v="3"/>
    <x v="0"/>
    <x v="1"/>
    <n v="12"/>
  </r>
  <r>
    <n v="666"/>
    <s v="Benjamim Melo"/>
    <x v="2"/>
    <x v="98"/>
    <x v="0"/>
    <x v="1"/>
    <s v="No"/>
    <n v="5"/>
    <x v="2"/>
    <x v="0"/>
    <n v="0"/>
    <x v="1"/>
    <n v="0"/>
    <n v="2"/>
    <x v="0"/>
    <x v="1"/>
    <n v="3"/>
  </r>
  <r>
    <n v="667"/>
    <s v="Valentina Brito"/>
    <x v="2"/>
    <x v="98"/>
    <x v="0"/>
    <x v="1"/>
    <s v="No"/>
    <n v="5"/>
    <x v="2"/>
    <x v="0"/>
    <n v="0"/>
    <x v="1"/>
    <n v="0"/>
    <n v="2"/>
    <x v="0"/>
    <x v="1"/>
    <n v="3"/>
  </r>
  <r>
    <n v="668"/>
    <s v="Yago Lima"/>
    <x v="2"/>
    <x v="98"/>
    <x v="0"/>
    <x v="1"/>
    <s v="No"/>
    <n v="5"/>
    <x v="1"/>
    <x v="0"/>
    <n v="0"/>
    <x v="0"/>
    <n v="20"/>
    <n v="1"/>
    <x v="0"/>
    <x v="0"/>
    <n v="24"/>
  </r>
  <r>
    <n v="669"/>
    <s v="Caroline Lopes"/>
    <x v="1"/>
    <x v="98"/>
    <x v="0"/>
    <x v="1"/>
    <s v="No"/>
    <n v="15"/>
    <x v="2"/>
    <x v="0"/>
    <n v="0"/>
    <x v="0"/>
    <n v="20"/>
    <n v="2"/>
    <x v="0"/>
    <x v="0"/>
    <n v="33"/>
  </r>
  <r>
    <n v="670"/>
    <s v="Dr. Lucas Gabriel Carvalho"/>
    <x v="0"/>
    <x v="98"/>
    <x v="0"/>
    <x v="1"/>
    <s v="Yes"/>
    <n v="10"/>
    <x v="0"/>
    <x v="1"/>
    <n v="30"/>
    <x v="1"/>
    <n v="0"/>
    <n v="1"/>
    <x v="0"/>
    <x v="0"/>
    <n v="39"/>
  </r>
  <r>
    <n v="671"/>
    <s v="Stephany Freitas"/>
    <x v="2"/>
    <x v="98"/>
    <x v="0"/>
    <x v="1"/>
    <s v="Yes"/>
    <n v="5"/>
    <x v="0"/>
    <x v="0"/>
    <n v="0"/>
    <x v="0"/>
    <n v="20"/>
    <n v="1"/>
    <x v="0"/>
    <x v="0"/>
    <n v="24"/>
  </r>
  <r>
    <n v="672"/>
    <s v="Brenda da Rosa"/>
    <x v="0"/>
    <x v="98"/>
    <x v="0"/>
    <x v="1"/>
    <s v="No"/>
    <n v="10"/>
    <x v="1"/>
    <x v="1"/>
    <n v="30"/>
    <x v="0"/>
    <n v="20"/>
    <n v="3"/>
    <x v="1"/>
    <x v="0"/>
    <n v="57"/>
  </r>
  <r>
    <n v="673"/>
    <s v="Luiz Gustavo Souza"/>
    <x v="1"/>
    <x v="99"/>
    <x v="0"/>
    <x v="1"/>
    <s v="No"/>
    <n v="15"/>
    <x v="0"/>
    <x v="0"/>
    <n v="0"/>
    <x v="0"/>
    <n v="20"/>
    <n v="3"/>
    <x v="0"/>
    <x v="0"/>
    <n v="32"/>
  </r>
  <r>
    <n v="674"/>
    <s v="Ana Laura da Luz"/>
    <x v="1"/>
    <x v="99"/>
    <x v="0"/>
    <x v="1"/>
    <s v="No"/>
    <n v="15"/>
    <x v="0"/>
    <x v="0"/>
    <n v="0"/>
    <x v="0"/>
    <n v="20"/>
    <n v="1"/>
    <x v="0"/>
    <x v="0"/>
    <n v="34"/>
  </r>
  <r>
    <n v="675"/>
    <s v="Dr. João Gabriel Borges"/>
    <x v="2"/>
    <x v="99"/>
    <x v="0"/>
    <x v="1"/>
    <s v="Yes"/>
    <n v="5"/>
    <x v="1"/>
    <x v="1"/>
    <n v="30"/>
    <x v="1"/>
    <n v="0"/>
    <n v="1"/>
    <x v="0"/>
    <x v="0"/>
    <n v="34"/>
  </r>
  <r>
    <n v="676"/>
    <s v="Dr. Léo Aparecida"/>
    <x v="0"/>
    <x v="99"/>
    <x v="0"/>
    <x v="1"/>
    <s v="No"/>
    <n v="10"/>
    <x v="2"/>
    <x v="1"/>
    <n v="30"/>
    <x v="1"/>
    <n v="0"/>
    <n v="3"/>
    <x v="0"/>
    <x v="0"/>
    <n v="37"/>
  </r>
  <r>
    <n v="677"/>
    <s v="Sr. Cauã Silva"/>
    <x v="0"/>
    <x v="99"/>
    <x v="0"/>
    <x v="1"/>
    <s v="No"/>
    <n v="10"/>
    <x v="1"/>
    <x v="0"/>
    <n v="0"/>
    <x v="1"/>
    <n v="0"/>
    <n v="2"/>
    <x v="0"/>
    <x v="1"/>
    <n v="8"/>
  </r>
  <r>
    <n v="678"/>
    <s v="Giovanna Brito"/>
    <x v="1"/>
    <x v="99"/>
    <x v="0"/>
    <x v="1"/>
    <s v="Yes"/>
    <n v="15"/>
    <x v="1"/>
    <x v="0"/>
    <n v="0"/>
    <x v="0"/>
    <n v="20"/>
    <n v="2"/>
    <x v="0"/>
    <x v="0"/>
    <n v="33"/>
  </r>
  <r>
    <n v="679"/>
    <s v="Ana Vitória Aparecida"/>
    <x v="0"/>
    <x v="100"/>
    <x v="0"/>
    <x v="1"/>
    <s v="Yes"/>
    <n v="10"/>
    <x v="1"/>
    <x v="1"/>
    <n v="30"/>
    <x v="0"/>
    <n v="20"/>
    <n v="1"/>
    <x v="1"/>
    <x v="0"/>
    <n v="59"/>
  </r>
  <r>
    <n v="680"/>
    <s v="Mathias Melo"/>
    <x v="0"/>
    <x v="100"/>
    <x v="0"/>
    <x v="1"/>
    <s v="Yes"/>
    <n v="10"/>
    <x v="0"/>
    <x v="1"/>
    <n v="30"/>
    <x v="0"/>
    <n v="20"/>
    <n v="2"/>
    <x v="1"/>
    <x v="0"/>
    <n v="58"/>
  </r>
  <r>
    <n v="681"/>
    <s v="Luiz Felipe Cavalcanti"/>
    <x v="1"/>
    <x v="100"/>
    <x v="0"/>
    <x v="1"/>
    <s v="No"/>
    <n v="15"/>
    <x v="0"/>
    <x v="1"/>
    <n v="30"/>
    <x v="1"/>
    <n v="0"/>
    <n v="2"/>
    <x v="0"/>
    <x v="0"/>
    <n v="43"/>
  </r>
  <r>
    <n v="682"/>
    <s v="Marcos Vinicius Andrade"/>
    <x v="1"/>
    <x v="100"/>
    <x v="0"/>
    <x v="1"/>
    <s v="No"/>
    <n v="15"/>
    <x v="2"/>
    <x v="1"/>
    <n v="30"/>
    <x v="1"/>
    <n v="0"/>
    <n v="3"/>
    <x v="0"/>
    <x v="0"/>
    <n v="42"/>
  </r>
  <r>
    <n v="683"/>
    <s v="Anna Liz Pacheco"/>
    <x v="2"/>
    <x v="100"/>
    <x v="0"/>
    <x v="1"/>
    <s v="Yes"/>
    <n v="5"/>
    <x v="2"/>
    <x v="1"/>
    <n v="30"/>
    <x v="0"/>
    <n v="20"/>
    <n v="1"/>
    <x v="1"/>
    <x v="0"/>
    <n v="54"/>
  </r>
  <r>
    <n v="684"/>
    <s v="Luísa Pinto"/>
    <x v="2"/>
    <x v="100"/>
    <x v="0"/>
    <x v="1"/>
    <s v="Yes"/>
    <n v="5"/>
    <x v="0"/>
    <x v="0"/>
    <n v="0"/>
    <x v="0"/>
    <n v="20"/>
    <n v="2"/>
    <x v="0"/>
    <x v="0"/>
    <n v="23"/>
  </r>
  <r>
    <n v="685"/>
    <s v="Davi Luiz Sá"/>
    <x v="2"/>
    <x v="101"/>
    <x v="0"/>
    <x v="1"/>
    <s v="No"/>
    <n v="5"/>
    <x v="0"/>
    <x v="1"/>
    <n v="30"/>
    <x v="1"/>
    <n v="0"/>
    <n v="2"/>
    <x v="0"/>
    <x v="0"/>
    <n v="33"/>
  </r>
  <r>
    <n v="686"/>
    <s v="Dra. Mariane Leão"/>
    <x v="2"/>
    <x v="101"/>
    <x v="0"/>
    <x v="1"/>
    <s v="No"/>
    <n v="5"/>
    <x v="0"/>
    <x v="0"/>
    <n v="0"/>
    <x v="0"/>
    <n v="20"/>
    <n v="3"/>
    <x v="0"/>
    <x v="0"/>
    <n v="22"/>
  </r>
  <r>
    <n v="687"/>
    <s v="Cecilia Guerra"/>
    <x v="1"/>
    <x v="101"/>
    <x v="0"/>
    <x v="1"/>
    <s v="Yes"/>
    <n v="15"/>
    <x v="2"/>
    <x v="0"/>
    <n v="0"/>
    <x v="0"/>
    <n v="20"/>
    <n v="3"/>
    <x v="0"/>
    <x v="0"/>
    <n v="32"/>
  </r>
  <r>
    <n v="688"/>
    <s v="Ana Júlia Pimenta"/>
    <x v="0"/>
    <x v="101"/>
    <x v="0"/>
    <x v="1"/>
    <s v="Yes"/>
    <n v="10"/>
    <x v="2"/>
    <x v="0"/>
    <n v="0"/>
    <x v="0"/>
    <n v="20"/>
    <n v="3"/>
    <x v="0"/>
    <x v="0"/>
    <n v="27"/>
  </r>
  <r>
    <n v="689"/>
    <s v="Catarina Nascimento"/>
    <x v="0"/>
    <x v="101"/>
    <x v="0"/>
    <x v="1"/>
    <s v="No"/>
    <n v="10"/>
    <x v="2"/>
    <x v="1"/>
    <n v="30"/>
    <x v="0"/>
    <n v="20"/>
    <n v="1"/>
    <x v="1"/>
    <x v="0"/>
    <n v="59"/>
  </r>
  <r>
    <n v="690"/>
    <s v="Agatha Gonçalves"/>
    <x v="1"/>
    <x v="102"/>
    <x v="0"/>
    <x v="1"/>
    <s v="Yes"/>
    <n v="15"/>
    <x v="0"/>
    <x v="1"/>
    <n v="30"/>
    <x v="1"/>
    <n v="0"/>
    <n v="1"/>
    <x v="0"/>
    <x v="0"/>
    <n v="44"/>
  </r>
  <r>
    <n v="691"/>
    <s v="Emilly da Rosa"/>
    <x v="2"/>
    <x v="102"/>
    <x v="0"/>
    <x v="1"/>
    <s v="Yes"/>
    <n v="5"/>
    <x v="1"/>
    <x v="0"/>
    <n v="0"/>
    <x v="1"/>
    <n v="0"/>
    <n v="1"/>
    <x v="0"/>
    <x v="1"/>
    <n v="4"/>
  </r>
  <r>
    <n v="692"/>
    <s v="João Felipe Araújo"/>
    <x v="2"/>
    <x v="102"/>
    <x v="0"/>
    <x v="1"/>
    <s v="Yes"/>
    <n v="5"/>
    <x v="2"/>
    <x v="0"/>
    <n v="0"/>
    <x v="0"/>
    <n v="20"/>
    <n v="1"/>
    <x v="0"/>
    <x v="0"/>
    <n v="24"/>
  </r>
  <r>
    <n v="693"/>
    <s v="Isabela da Costa"/>
    <x v="0"/>
    <x v="102"/>
    <x v="0"/>
    <x v="1"/>
    <s v="No"/>
    <n v="10"/>
    <x v="1"/>
    <x v="1"/>
    <n v="30"/>
    <x v="0"/>
    <n v="20"/>
    <n v="2"/>
    <x v="1"/>
    <x v="0"/>
    <n v="58"/>
  </r>
  <r>
    <n v="694"/>
    <s v="Dr. Renan Rios"/>
    <x v="1"/>
    <x v="102"/>
    <x v="0"/>
    <x v="1"/>
    <s v="Yes"/>
    <n v="15"/>
    <x v="1"/>
    <x v="0"/>
    <n v="0"/>
    <x v="1"/>
    <n v="0"/>
    <n v="1"/>
    <x v="0"/>
    <x v="1"/>
    <n v="14"/>
  </r>
  <r>
    <n v="695"/>
    <s v="Maria Luísa Lima"/>
    <x v="0"/>
    <x v="102"/>
    <x v="0"/>
    <x v="1"/>
    <s v="Yes"/>
    <n v="10"/>
    <x v="0"/>
    <x v="0"/>
    <n v="0"/>
    <x v="1"/>
    <n v="0"/>
    <n v="3"/>
    <x v="0"/>
    <x v="1"/>
    <n v="7"/>
  </r>
  <r>
    <n v="696"/>
    <s v="Carolina Ramos"/>
    <x v="1"/>
    <x v="102"/>
    <x v="0"/>
    <x v="1"/>
    <s v="No"/>
    <n v="15"/>
    <x v="0"/>
    <x v="0"/>
    <n v="0"/>
    <x v="0"/>
    <n v="20"/>
    <n v="1"/>
    <x v="0"/>
    <x v="0"/>
    <n v="34"/>
  </r>
  <r>
    <n v="697"/>
    <s v="Mariana Moraes"/>
    <x v="2"/>
    <x v="103"/>
    <x v="0"/>
    <x v="1"/>
    <s v="Yes"/>
    <n v="5"/>
    <x v="1"/>
    <x v="0"/>
    <n v="0"/>
    <x v="1"/>
    <n v="0"/>
    <n v="2"/>
    <x v="0"/>
    <x v="1"/>
    <n v="3"/>
  </r>
  <r>
    <n v="698"/>
    <s v="Nina Correia"/>
    <x v="1"/>
    <x v="103"/>
    <x v="0"/>
    <x v="1"/>
    <s v="Yes"/>
    <n v="15"/>
    <x v="1"/>
    <x v="0"/>
    <n v="0"/>
    <x v="0"/>
    <n v="20"/>
    <n v="2"/>
    <x v="0"/>
    <x v="0"/>
    <n v="33"/>
  </r>
  <r>
    <n v="699"/>
    <s v="João Pedro Moraes"/>
    <x v="1"/>
    <x v="103"/>
    <x v="0"/>
    <x v="1"/>
    <s v="Yes"/>
    <n v="15"/>
    <x v="0"/>
    <x v="1"/>
    <n v="30"/>
    <x v="1"/>
    <n v="0"/>
    <n v="2"/>
    <x v="0"/>
    <x v="0"/>
    <n v="43"/>
  </r>
  <r>
    <n v="700"/>
    <s v="Apollo Cassiano"/>
    <x v="2"/>
    <x v="103"/>
    <x v="0"/>
    <x v="1"/>
    <s v="Yes"/>
    <n v="5"/>
    <x v="0"/>
    <x v="0"/>
    <n v="0"/>
    <x v="1"/>
    <n v="0"/>
    <n v="1"/>
    <x v="0"/>
    <x v="1"/>
    <n v="4"/>
  </r>
  <r>
    <n v="701"/>
    <s v="Kaique Nogueira"/>
    <x v="1"/>
    <x v="104"/>
    <x v="0"/>
    <x v="1"/>
    <s v="No"/>
    <n v="15"/>
    <x v="0"/>
    <x v="1"/>
    <n v="30"/>
    <x v="0"/>
    <n v="20"/>
    <n v="2"/>
    <x v="1"/>
    <x v="0"/>
    <n v="63"/>
  </r>
  <r>
    <n v="702"/>
    <s v="Eduarda Cavalcanti"/>
    <x v="2"/>
    <x v="104"/>
    <x v="0"/>
    <x v="1"/>
    <s v="No"/>
    <n v="5"/>
    <x v="1"/>
    <x v="0"/>
    <n v="0"/>
    <x v="0"/>
    <n v="20"/>
    <n v="1"/>
    <x v="0"/>
    <x v="0"/>
    <n v="24"/>
  </r>
  <r>
    <n v="703"/>
    <s v="Daniela Souza"/>
    <x v="1"/>
    <x v="104"/>
    <x v="0"/>
    <x v="1"/>
    <s v="Yes"/>
    <n v="15"/>
    <x v="1"/>
    <x v="0"/>
    <n v="0"/>
    <x v="1"/>
    <n v="0"/>
    <n v="3"/>
    <x v="0"/>
    <x v="1"/>
    <n v="12"/>
  </r>
  <r>
    <n v="704"/>
    <s v="Maria Laura Sá"/>
    <x v="2"/>
    <x v="105"/>
    <x v="0"/>
    <x v="1"/>
    <s v="Yes"/>
    <n v="5"/>
    <x v="1"/>
    <x v="1"/>
    <n v="30"/>
    <x v="1"/>
    <n v="0"/>
    <n v="1"/>
    <x v="0"/>
    <x v="0"/>
    <n v="34"/>
  </r>
  <r>
    <n v="705"/>
    <s v="Amanda Caldeira"/>
    <x v="1"/>
    <x v="105"/>
    <x v="0"/>
    <x v="1"/>
    <s v="Yes"/>
    <n v="15"/>
    <x v="1"/>
    <x v="1"/>
    <n v="30"/>
    <x v="1"/>
    <n v="0"/>
    <n v="3"/>
    <x v="0"/>
    <x v="0"/>
    <n v="42"/>
  </r>
  <r>
    <n v="706"/>
    <s v="Srta. Camila Pimenta"/>
    <x v="2"/>
    <x v="105"/>
    <x v="0"/>
    <x v="1"/>
    <s v="Yes"/>
    <n v="5"/>
    <x v="0"/>
    <x v="1"/>
    <n v="30"/>
    <x v="1"/>
    <n v="0"/>
    <n v="2"/>
    <x v="0"/>
    <x v="0"/>
    <n v="33"/>
  </r>
  <r>
    <n v="707"/>
    <s v="Augusto Martins"/>
    <x v="1"/>
    <x v="105"/>
    <x v="0"/>
    <x v="1"/>
    <s v="No"/>
    <n v="15"/>
    <x v="1"/>
    <x v="0"/>
    <n v="0"/>
    <x v="0"/>
    <n v="20"/>
    <n v="1"/>
    <x v="0"/>
    <x v="0"/>
    <n v="34"/>
  </r>
  <r>
    <n v="708"/>
    <s v="Ana Julia Dias"/>
    <x v="1"/>
    <x v="106"/>
    <x v="0"/>
    <x v="1"/>
    <s v="No"/>
    <n v="15"/>
    <x v="2"/>
    <x v="1"/>
    <n v="30"/>
    <x v="1"/>
    <n v="0"/>
    <n v="2"/>
    <x v="0"/>
    <x v="0"/>
    <n v="43"/>
  </r>
  <r>
    <n v="709"/>
    <s v="Mariana Barros"/>
    <x v="1"/>
    <x v="106"/>
    <x v="0"/>
    <x v="1"/>
    <s v="Yes"/>
    <n v="15"/>
    <x v="1"/>
    <x v="1"/>
    <n v="30"/>
    <x v="0"/>
    <n v="20"/>
    <n v="3"/>
    <x v="1"/>
    <x v="0"/>
    <n v="62"/>
  </r>
  <r>
    <n v="710"/>
    <s v="Hellena Fogaça"/>
    <x v="2"/>
    <x v="106"/>
    <x v="0"/>
    <x v="1"/>
    <s v="No"/>
    <n v="5"/>
    <x v="0"/>
    <x v="1"/>
    <n v="30"/>
    <x v="0"/>
    <n v="20"/>
    <n v="1"/>
    <x v="1"/>
    <x v="0"/>
    <n v="54"/>
  </r>
  <r>
    <n v="711"/>
    <s v="Lara das Neves"/>
    <x v="0"/>
    <x v="106"/>
    <x v="0"/>
    <x v="1"/>
    <s v="Yes"/>
    <n v="10"/>
    <x v="0"/>
    <x v="1"/>
    <n v="30"/>
    <x v="0"/>
    <n v="20"/>
    <n v="1"/>
    <x v="1"/>
    <x v="0"/>
    <n v="59"/>
  </r>
  <r>
    <n v="712"/>
    <s v="Maria Fernanda Rodrigues"/>
    <x v="1"/>
    <x v="106"/>
    <x v="0"/>
    <x v="1"/>
    <s v="Yes"/>
    <n v="15"/>
    <x v="1"/>
    <x v="1"/>
    <n v="30"/>
    <x v="1"/>
    <n v="0"/>
    <n v="1"/>
    <x v="0"/>
    <x v="0"/>
    <n v="44"/>
  </r>
  <r>
    <n v="713"/>
    <s v="Pedro Henrique Barbosa"/>
    <x v="2"/>
    <x v="106"/>
    <x v="0"/>
    <x v="1"/>
    <s v="Yes"/>
    <n v="5"/>
    <x v="1"/>
    <x v="0"/>
    <n v="0"/>
    <x v="0"/>
    <n v="20"/>
    <n v="1"/>
    <x v="0"/>
    <x v="0"/>
    <n v="24"/>
  </r>
  <r>
    <n v="714"/>
    <s v="Dr. Pedro Lucas Abreu"/>
    <x v="0"/>
    <x v="106"/>
    <x v="0"/>
    <x v="1"/>
    <s v="Yes"/>
    <n v="10"/>
    <x v="1"/>
    <x v="1"/>
    <n v="30"/>
    <x v="0"/>
    <n v="20"/>
    <n v="1"/>
    <x v="1"/>
    <x v="0"/>
    <n v="59"/>
  </r>
  <r>
    <n v="715"/>
    <s v="Sra. Lavínia Nunes"/>
    <x v="2"/>
    <x v="106"/>
    <x v="0"/>
    <x v="1"/>
    <s v="Yes"/>
    <n v="5"/>
    <x v="0"/>
    <x v="1"/>
    <n v="30"/>
    <x v="1"/>
    <n v="0"/>
    <n v="2"/>
    <x v="0"/>
    <x v="0"/>
    <n v="33"/>
  </r>
  <r>
    <n v="716"/>
    <s v="Lorenzo Aparecida"/>
    <x v="2"/>
    <x v="106"/>
    <x v="0"/>
    <x v="1"/>
    <s v="No"/>
    <n v="5"/>
    <x v="1"/>
    <x v="1"/>
    <n v="30"/>
    <x v="1"/>
    <n v="0"/>
    <n v="2"/>
    <x v="0"/>
    <x v="0"/>
    <n v="33"/>
  </r>
  <r>
    <n v="717"/>
    <s v="Heloísa Martins"/>
    <x v="0"/>
    <x v="106"/>
    <x v="0"/>
    <x v="1"/>
    <s v="Yes"/>
    <n v="10"/>
    <x v="2"/>
    <x v="1"/>
    <n v="30"/>
    <x v="1"/>
    <n v="0"/>
    <n v="2"/>
    <x v="0"/>
    <x v="0"/>
    <n v="38"/>
  </r>
  <r>
    <n v="718"/>
    <s v="Emanuelly Garcia"/>
    <x v="2"/>
    <x v="106"/>
    <x v="0"/>
    <x v="1"/>
    <s v="No"/>
    <n v="5"/>
    <x v="0"/>
    <x v="0"/>
    <n v="0"/>
    <x v="1"/>
    <n v="0"/>
    <n v="3"/>
    <x v="0"/>
    <x v="1"/>
    <n v="2"/>
  </r>
  <r>
    <n v="719"/>
    <s v="Gabrielly Ribeiro"/>
    <x v="0"/>
    <x v="107"/>
    <x v="0"/>
    <x v="1"/>
    <s v="No"/>
    <n v="10"/>
    <x v="1"/>
    <x v="0"/>
    <n v="0"/>
    <x v="1"/>
    <n v="0"/>
    <n v="2"/>
    <x v="0"/>
    <x v="1"/>
    <n v="8"/>
  </r>
  <r>
    <n v="720"/>
    <s v="Matheus Camargo"/>
    <x v="1"/>
    <x v="107"/>
    <x v="0"/>
    <x v="1"/>
    <s v="Yes"/>
    <n v="15"/>
    <x v="1"/>
    <x v="1"/>
    <n v="30"/>
    <x v="0"/>
    <n v="20"/>
    <n v="3"/>
    <x v="1"/>
    <x v="0"/>
    <n v="62"/>
  </r>
  <r>
    <n v="721"/>
    <s v="Bella das Neves"/>
    <x v="1"/>
    <x v="107"/>
    <x v="0"/>
    <x v="1"/>
    <s v="Yes"/>
    <n v="15"/>
    <x v="2"/>
    <x v="0"/>
    <n v="0"/>
    <x v="1"/>
    <n v="0"/>
    <n v="3"/>
    <x v="0"/>
    <x v="1"/>
    <n v="12"/>
  </r>
  <r>
    <n v="722"/>
    <s v="Ravi Lucca Moreira"/>
    <x v="0"/>
    <x v="107"/>
    <x v="0"/>
    <x v="1"/>
    <s v="No"/>
    <n v="10"/>
    <x v="2"/>
    <x v="0"/>
    <n v="0"/>
    <x v="0"/>
    <n v="20"/>
    <n v="3"/>
    <x v="0"/>
    <x v="0"/>
    <n v="27"/>
  </r>
  <r>
    <n v="723"/>
    <s v="Melissa Silva"/>
    <x v="0"/>
    <x v="107"/>
    <x v="0"/>
    <x v="1"/>
    <s v="Yes"/>
    <n v="10"/>
    <x v="0"/>
    <x v="0"/>
    <n v="0"/>
    <x v="0"/>
    <n v="20"/>
    <n v="3"/>
    <x v="0"/>
    <x v="0"/>
    <n v="27"/>
  </r>
  <r>
    <n v="724"/>
    <s v="Diogo Siqueira"/>
    <x v="1"/>
    <x v="107"/>
    <x v="0"/>
    <x v="1"/>
    <s v="Yes"/>
    <n v="15"/>
    <x v="1"/>
    <x v="0"/>
    <n v="0"/>
    <x v="0"/>
    <n v="20"/>
    <n v="2"/>
    <x v="0"/>
    <x v="0"/>
    <n v="33"/>
  </r>
  <r>
    <n v="725"/>
    <s v="Benicio Lima"/>
    <x v="2"/>
    <x v="107"/>
    <x v="0"/>
    <x v="1"/>
    <s v="Yes"/>
    <n v="5"/>
    <x v="0"/>
    <x v="1"/>
    <n v="30"/>
    <x v="0"/>
    <n v="20"/>
    <n v="1"/>
    <x v="1"/>
    <x v="0"/>
    <n v="54"/>
  </r>
  <r>
    <n v="726"/>
    <s v="Lara Vargas"/>
    <x v="1"/>
    <x v="107"/>
    <x v="0"/>
    <x v="1"/>
    <s v="No"/>
    <n v="15"/>
    <x v="2"/>
    <x v="0"/>
    <n v="0"/>
    <x v="1"/>
    <n v="0"/>
    <n v="1"/>
    <x v="0"/>
    <x v="1"/>
    <n v="14"/>
  </r>
  <r>
    <n v="727"/>
    <s v="Luísa Siqueira"/>
    <x v="1"/>
    <x v="107"/>
    <x v="0"/>
    <x v="1"/>
    <s v="Yes"/>
    <n v="15"/>
    <x v="1"/>
    <x v="0"/>
    <n v="0"/>
    <x v="0"/>
    <n v="20"/>
    <n v="1"/>
    <x v="0"/>
    <x v="0"/>
    <n v="34"/>
  </r>
  <r>
    <n v="728"/>
    <s v="Maria Fernanda Ribeiro"/>
    <x v="2"/>
    <x v="108"/>
    <x v="0"/>
    <x v="1"/>
    <s v="No"/>
    <n v="5"/>
    <x v="0"/>
    <x v="0"/>
    <n v="0"/>
    <x v="1"/>
    <n v="0"/>
    <n v="2"/>
    <x v="0"/>
    <x v="1"/>
    <n v="3"/>
  </r>
  <r>
    <n v="729"/>
    <s v="Sra. Cecilia Nascimento"/>
    <x v="1"/>
    <x v="108"/>
    <x v="0"/>
    <x v="1"/>
    <s v="No"/>
    <n v="15"/>
    <x v="1"/>
    <x v="1"/>
    <n v="30"/>
    <x v="1"/>
    <n v="0"/>
    <n v="1"/>
    <x v="0"/>
    <x v="0"/>
    <n v="44"/>
  </r>
  <r>
    <n v="730"/>
    <s v="Manuela Rocha"/>
    <x v="2"/>
    <x v="108"/>
    <x v="0"/>
    <x v="1"/>
    <s v="Yes"/>
    <n v="5"/>
    <x v="0"/>
    <x v="0"/>
    <n v="0"/>
    <x v="1"/>
    <n v="0"/>
    <n v="2"/>
    <x v="0"/>
    <x v="1"/>
    <n v="3"/>
  </r>
  <r>
    <n v="731"/>
    <s v="Igor Cassiano"/>
    <x v="0"/>
    <x v="108"/>
    <x v="0"/>
    <x v="1"/>
    <s v="Yes"/>
    <n v="10"/>
    <x v="2"/>
    <x v="1"/>
    <n v="30"/>
    <x v="0"/>
    <n v="20"/>
    <n v="1"/>
    <x v="1"/>
    <x v="0"/>
    <n v="59"/>
  </r>
  <r>
    <n v="732"/>
    <s v="Isaac Fogaça"/>
    <x v="1"/>
    <x v="108"/>
    <x v="0"/>
    <x v="1"/>
    <s v="Yes"/>
    <n v="15"/>
    <x v="0"/>
    <x v="1"/>
    <n v="30"/>
    <x v="1"/>
    <n v="0"/>
    <n v="3"/>
    <x v="0"/>
    <x v="0"/>
    <n v="42"/>
  </r>
  <r>
    <n v="733"/>
    <s v="Kamilly Melo"/>
    <x v="1"/>
    <x v="109"/>
    <x v="0"/>
    <x v="1"/>
    <s v="Yes"/>
    <n v="15"/>
    <x v="0"/>
    <x v="1"/>
    <n v="30"/>
    <x v="1"/>
    <n v="0"/>
    <n v="1"/>
    <x v="0"/>
    <x v="0"/>
    <n v="44"/>
  </r>
  <r>
    <n v="734"/>
    <s v="Pietra Macedo"/>
    <x v="2"/>
    <x v="109"/>
    <x v="0"/>
    <x v="1"/>
    <s v="No"/>
    <n v="5"/>
    <x v="2"/>
    <x v="0"/>
    <n v="0"/>
    <x v="1"/>
    <n v="0"/>
    <n v="3"/>
    <x v="0"/>
    <x v="1"/>
    <n v="2"/>
  </r>
  <r>
    <n v="735"/>
    <s v="Valentim Silveira"/>
    <x v="0"/>
    <x v="109"/>
    <x v="0"/>
    <x v="1"/>
    <s v="Yes"/>
    <n v="10"/>
    <x v="1"/>
    <x v="1"/>
    <n v="30"/>
    <x v="0"/>
    <n v="20"/>
    <n v="2"/>
    <x v="1"/>
    <x v="0"/>
    <n v="58"/>
  </r>
  <r>
    <n v="736"/>
    <s v="Elisa Moreira"/>
    <x v="0"/>
    <x v="109"/>
    <x v="0"/>
    <x v="1"/>
    <s v="Yes"/>
    <n v="10"/>
    <x v="2"/>
    <x v="1"/>
    <n v="30"/>
    <x v="1"/>
    <n v="0"/>
    <n v="2"/>
    <x v="0"/>
    <x v="0"/>
    <n v="38"/>
  </r>
  <r>
    <n v="737"/>
    <s v="Sr. Luigi Moura"/>
    <x v="1"/>
    <x v="109"/>
    <x v="0"/>
    <x v="1"/>
    <s v="Yes"/>
    <n v="15"/>
    <x v="1"/>
    <x v="1"/>
    <n v="30"/>
    <x v="0"/>
    <n v="20"/>
    <n v="2"/>
    <x v="1"/>
    <x v="0"/>
    <n v="63"/>
  </r>
  <r>
    <n v="738"/>
    <s v="Davi Lucca Fonseca"/>
    <x v="2"/>
    <x v="109"/>
    <x v="0"/>
    <x v="1"/>
    <s v="Yes"/>
    <n v="5"/>
    <x v="1"/>
    <x v="1"/>
    <n v="30"/>
    <x v="0"/>
    <n v="20"/>
    <n v="1"/>
    <x v="1"/>
    <x v="0"/>
    <n v="54"/>
  </r>
  <r>
    <n v="739"/>
    <s v="Sr. Lucca da Rosa"/>
    <x v="0"/>
    <x v="109"/>
    <x v="0"/>
    <x v="1"/>
    <s v="Yes"/>
    <n v="10"/>
    <x v="0"/>
    <x v="1"/>
    <n v="30"/>
    <x v="0"/>
    <n v="20"/>
    <n v="3"/>
    <x v="1"/>
    <x v="0"/>
    <n v="57"/>
  </r>
  <r>
    <n v="740"/>
    <s v="Sr. Gustavo Henrique Souza"/>
    <x v="2"/>
    <x v="109"/>
    <x v="0"/>
    <x v="1"/>
    <s v="No"/>
    <n v="5"/>
    <x v="2"/>
    <x v="1"/>
    <n v="30"/>
    <x v="0"/>
    <n v="20"/>
    <n v="1"/>
    <x v="1"/>
    <x v="0"/>
    <n v="54"/>
  </r>
  <r>
    <n v="741"/>
    <s v="Mirella Camargo"/>
    <x v="0"/>
    <x v="109"/>
    <x v="0"/>
    <x v="1"/>
    <s v="No"/>
    <n v="10"/>
    <x v="0"/>
    <x v="0"/>
    <n v="0"/>
    <x v="0"/>
    <n v="20"/>
    <n v="2"/>
    <x v="0"/>
    <x v="0"/>
    <n v="28"/>
  </r>
  <r>
    <n v="742"/>
    <s v="Isabel Rezende"/>
    <x v="0"/>
    <x v="110"/>
    <x v="0"/>
    <x v="1"/>
    <s v="No"/>
    <n v="10"/>
    <x v="1"/>
    <x v="0"/>
    <n v="0"/>
    <x v="0"/>
    <n v="20"/>
    <n v="1"/>
    <x v="0"/>
    <x v="0"/>
    <n v="29"/>
  </r>
  <r>
    <n v="743"/>
    <s v="Srta. Manuella Camargo"/>
    <x v="1"/>
    <x v="110"/>
    <x v="0"/>
    <x v="1"/>
    <s v="No"/>
    <n v="15"/>
    <x v="2"/>
    <x v="1"/>
    <n v="30"/>
    <x v="0"/>
    <n v="20"/>
    <n v="2"/>
    <x v="1"/>
    <x v="0"/>
    <n v="63"/>
  </r>
  <r>
    <n v="744"/>
    <s v="Lunna Araújo"/>
    <x v="1"/>
    <x v="110"/>
    <x v="0"/>
    <x v="1"/>
    <s v="Yes"/>
    <n v="15"/>
    <x v="2"/>
    <x v="0"/>
    <n v="0"/>
    <x v="0"/>
    <n v="20"/>
    <n v="1"/>
    <x v="0"/>
    <x v="0"/>
    <n v="34"/>
  </r>
  <r>
    <n v="745"/>
    <s v="Pietra Carvalho"/>
    <x v="2"/>
    <x v="110"/>
    <x v="0"/>
    <x v="1"/>
    <s v="No"/>
    <n v="5"/>
    <x v="1"/>
    <x v="0"/>
    <n v="0"/>
    <x v="0"/>
    <n v="20"/>
    <n v="1"/>
    <x v="0"/>
    <x v="0"/>
    <n v="24"/>
  </r>
  <r>
    <n v="746"/>
    <s v="Antônio Castro"/>
    <x v="1"/>
    <x v="111"/>
    <x v="0"/>
    <x v="1"/>
    <s v="Yes"/>
    <n v="15"/>
    <x v="0"/>
    <x v="0"/>
    <n v="0"/>
    <x v="0"/>
    <n v="20"/>
    <n v="1"/>
    <x v="0"/>
    <x v="0"/>
    <n v="34"/>
  </r>
  <r>
    <n v="747"/>
    <s v="Dra. Ana Julia Camargo"/>
    <x v="1"/>
    <x v="111"/>
    <x v="0"/>
    <x v="1"/>
    <s v="Yes"/>
    <n v="15"/>
    <x v="1"/>
    <x v="1"/>
    <n v="30"/>
    <x v="0"/>
    <n v="20"/>
    <n v="1"/>
    <x v="1"/>
    <x v="0"/>
    <n v="64"/>
  </r>
  <r>
    <n v="748"/>
    <s v="Srta. Maria Alice Machado"/>
    <x v="2"/>
    <x v="111"/>
    <x v="0"/>
    <x v="1"/>
    <s v="Yes"/>
    <n v="5"/>
    <x v="0"/>
    <x v="0"/>
    <n v="0"/>
    <x v="1"/>
    <n v="0"/>
    <n v="1"/>
    <x v="0"/>
    <x v="1"/>
    <n v="4"/>
  </r>
  <r>
    <n v="749"/>
    <s v="Gabriela Sales"/>
    <x v="2"/>
    <x v="111"/>
    <x v="0"/>
    <x v="1"/>
    <s v="No"/>
    <n v="5"/>
    <x v="0"/>
    <x v="1"/>
    <n v="30"/>
    <x v="1"/>
    <n v="0"/>
    <n v="2"/>
    <x v="0"/>
    <x v="0"/>
    <n v="33"/>
  </r>
  <r>
    <n v="750"/>
    <s v="Ana Cecília Vieira"/>
    <x v="0"/>
    <x v="111"/>
    <x v="0"/>
    <x v="1"/>
    <s v="Yes"/>
    <n v="10"/>
    <x v="2"/>
    <x v="1"/>
    <n v="30"/>
    <x v="0"/>
    <n v="20"/>
    <n v="1"/>
    <x v="1"/>
    <x v="0"/>
    <n v="59"/>
  </r>
  <r>
    <n v="751"/>
    <s v="Ísis da Cruz"/>
    <x v="0"/>
    <x v="111"/>
    <x v="0"/>
    <x v="1"/>
    <s v="Yes"/>
    <n v="10"/>
    <x v="1"/>
    <x v="1"/>
    <n v="30"/>
    <x v="0"/>
    <n v="20"/>
    <n v="3"/>
    <x v="1"/>
    <x v="0"/>
    <n v="57"/>
  </r>
  <r>
    <n v="752"/>
    <s v="Davi Miguel Araújo"/>
    <x v="1"/>
    <x v="111"/>
    <x v="0"/>
    <x v="1"/>
    <s v="No"/>
    <n v="15"/>
    <x v="2"/>
    <x v="1"/>
    <n v="30"/>
    <x v="1"/>
    <n v="0"/>
    <n v="1"/>
    <x v="0"/>
    <x v="0"/>
    <n v="44"/>
  </r>
  <r>
    <n v="753"/>
    <s v="Enzo Moreira"/>
    <x v="1"/>
    <x v="112"/>
    <x v="0"/>
    <x v="1"/>
    <s v="Yes"/>
    <n v="15"/>
    <x v="0"/>
    <x v="0"/>
    <n v="0"/>
    <x v="1"/>
    <n v="0"/>
    <n v="1"/>
    <x v="0"/>
    <x v="1"/>
    <n v="14"/>
  </r>
  <r>
    <n v="754"/>
    <s v="Dr. Marcelo Mendes"/>
    <x v="0"/>
    <x v="112"/>
    <x v="0"/>
    <x v="1"/>
    <s v="Yes"/>
    <n v="10"/>
    <x v="1"/>
    <x v="0"/>
    <n v="0"/>
    <x v="1"/>
    <n v="0"/>
    <n v="1"/>
    <x v="0"/>
    <x v="1"/>
    <n v="9"/>
  </r>
  <r>
    <n v="755"/>
    <s v="Maysa da Luz"/>
    <x v="0"/>
    <x v="112"/>
    <x v="0"/>
    <x v="1"/>
    <s v="Yes"/>
    <n v="10"/>
    <x v="2"/>
    <x v="1"/>
    <n v="30"/>
    <x v="0"/>
    <n v="20"/>
    <n v="1"/>
    <x v="1"/>
    <x v="0"/>
    <n v="59"/>
  </r>
  <r>
    <n v="756"/>
    <s v="Catarina Pimenta"/>
    <x v="2"/>
    <x v="112"/>
    <x v="0"/>
    <x v="1"/>
    <s v="Yes"/>
    <n v="5"/>
    <x v="1"/>
    <x v="1"/>
    <n v="30"/>
    <x v="1"/>
    <n v="0"/>
    <n v="3"/>
    <x v="0"/>
    <x v="0"/>
    <n v="32"/>
  </r>
  <r>
    <n v="757"/>
    <s v="Cauê Cunha"/>
    <x v="0"/>
    <x v="112"/>
    <x v="0"/>
    <x v="1"/>
    <s v="Yes"/>
    <n v="10"/>
    <x v="2"/>
    <x v="0"/>
    <n v="0"/>
    <x v="1"/>
    <n v="0"/>
    <n v="2"/>
    <x v="0"/>
    <x v="1"/>
    <n v="8"/>
  </r>
  <r>
    <n v="758"/>
    <s v="Letícia da Mata"/>
    <x v="0"/>
    <x v="112"/>
    <x v="0"/>
    <x v="1"/>
    <s v="No"/>
    <n v="10"/>
    <x v="1"/>
    <x v="0"/>
    <n v="0"/>
    <x v="1"/>
    <n v="0"/>
    <n v="2"/>
    <x v="0"/>
    <x v="1"/>
    <n v="8"/>
  </r>
  <r>
    <n v="759"/>
    <s v="Olivia Mendes"/>
    <x v="0"/>
    <x v="112"/>
    <x v="0"/>
    <x v="1"/>
    <s v="No"/>
    <n v="10"/>
    <x v="2"/>
    <x v="0"/>
    <n v="0"/>
    <x v="0"/>
    <n v="20"/>
    <n v="2"/>
    <x v="0"/>
    <x v="0"/>
    <n v="28"/>
  </r>
  <r>
    <n v="760"/>
    <s v="Sra. Lunna da Paz"/>
    <x v="1"/>
    <x v="112"/>
    <x v="0"/>
    <x v="1"/>
    <s v="No"/>
    <n v="15"/>
    <x v="0"/>
    <x v="0"/>
    <n v="0"/>
    <x v="0"/>
    <n v="20"/>
    <n v="2"/>
    <x v="0"/>
    <x v="0"/>
    <n v="33"/>
  </r>
  <r>
    <n v="761"/>
    <s v="Luiza Moreira"/>
    <x v="0"/>
    <x v="112"/>
    <x v="0"/>
    <x v="1"/>
    <s v="Yes"/>
    <n v="10"/>
    <x v="1"/>
    <x v="1"/>
    <n v="30"/>
    <x v="0"/>
    <n v="20"/>
    <n v="2"/>
    <x v="1"/>
    <x v="0"/>
    <n v="58"/>
  </r>
  <r>
    <n v="762"/>
    <s v="Mariane Costa"/>
    <x v="2"/>
    <x v="112"/>
    <x v="0"/>
    <x v="1"/>
    <s v="Yes"/>
    <n v="5"/>
    <x v="2"/>
    <x v="1"/>
    <n v="30"/>
    <x v="0"/>
    <n v="20"/>
    <n v="2"/>
    <x v="1"/>
    <x v="0"/>
    <n v="53"/>
  </r>
  <r>
    <n v="763"/>
    <s v="Pedro Miguel Casa Grande"/>
    <x v="0"/>
    <x v="112"/>
    <x v="0"/>
    <x v="1"/>
    <s v="No"/>
    <n v="10"/>
    <x v="2"/>
    <x v="0"/>
    <n v="0"/>
    <x v="1"/>
    <n v="0"/>
    <n v="2"/>
    <x v="0"/>
    <x v="1"/>
    <n v="8"/>
  </r>
  <r>
    <n v="764"/>
    <s v="Isadora Aragão"/>
    <x v="1"/>
    <x v="112"/>
    <x v="0"/>
    <x v="1"/>
    <s v="No"/>
    <n v="15"/>
    <x v="0"/>
    <x v="0"/>
    <n v="0"/>
    <x v="1"/>
    <n v="0"/>
    <n v="3"/>
    <x v="0"/>
    <x v="1"/>
    <n v="12"/>
  </r>
  <r>
    <n v="765"/>
    <s v="Alana Gonçalves"/>
    <x v="2"/>
    <x v="112"/>
    <x v="0"/>
    <x v="1"/>
    <s v="Yes"/>
    <n v="5"/>
    <x v="2"/>
    <x v="0"/>
    <n v="0"/>
    <x v="0"/>
    <n v="20"/>
    <n v="1"/>
    <x v="0"/>
    <x v="0"/>
    <n v="24"/>
  </r>
  <r>
    <n v="766"/>
    <s v="Apollo Souza"/>
    <x v="1"/>
    <x v="113"/>
    <x v="0"/>
    <x v="1"/>
    <s v="Yes"/>
    <n v="15"/>
    <x v="1"/>
    <x v="0"/>
    <n v="0"/>
    <x v="1"/>
    <n v="0"/>
    <n v="3"/>
    <x v="0"/>
    <x v="1"/>
    <n v="12"/>
  </r>
  <r>
    <n v="767"/>
    <s v="Gabriela Pimenta"/>
    <x v="2"/>
    <x v="113"/>
    <x v="0"/>
    <x v="1"/>
    <s v="Yes"/>
    <n v="5"/>
    <x v="1"/>
    <x v="1"/>
    <n v="30"/>
    <x v="0"/>
    <n v="20"/>
    <n v="2"/>
    <x v="1"/>
    <x v="0"/>
    <n v="53"/>
  </r>
  <r>
    <n v="768"/>
    <s v="Maria Laura Monteiro"/>
    <x v="2"/>
    <x v="113"/>
    <x v="0"/>
    <x v="1"/>
    <s v="Yes"/>
    <n v="5"/>
    <x v="1"/>
    <x v="0"/>
    <n v="0"/>
    <x v="0"/>
    <n v="20"/>
    <n v="2"/>
    <x v="0"/>
    <x v="0"/>
    <n v="23"/>
  </r>
  <r>
    <n v="769"/>
    <s v="Srta. Eduarda Andrade"/>
    <x v="2"/>
    <x v="113"/>
    <x v="0"/>
    <x v="1"/>
    <s v="No"/>
    <n v="5"/>
    <x v="2"/>
    <x v="1"/>
    <n v="30"/>
    <x v="1"/>
    <n v="0"/>
    <n v="1"/>
    <x v="0"/>
    <x v="0"/>
    <n v="34"/>
  </r>
  <r>
    <n v="770"/>
    <s v="Maria Júlia Machado"/>
    <x v="0"/>
    <x v="113"/>
    <x v="0"/>
    <x v="1"/>
    <s v="Yes"/>
    <n v="10"/>
    <x v="0"/>
    <x v="0"/>
    <n v="0"/>
    <x v="1"/>
    <n v="0"/>
    <n v="1"/>
    <x v="0"/>
    <x v="1"/>
    <n v="9"/>
  </r>
  <r>
    <n v="771"/>
    <s v="Lara Azevedo"/>
    <x v="2"/>
    <x v="113"/>
    <x v="0"/>
    <x v="1"/>
    <s v="Yes"/>
    <n v="5"/>
    <x v="1"/>
    <x v="0"/>
    <n v="0"/>
    <x v="0"/>
    <n v="20"/>
    <n v="1"/>
    <x v="0"/>
    <x v="0"/>
    <n v="24"/>
  </r>
  <r>
    <n v="772"/>
    <s v="Sr. Antony Garcia"/>
    <x v="2"/>
    <x v="113"/>
    <x v="0"/>
    <x v="1"/>
    <s v="No"/>
    <n v="5"/>
    <x v="1"/>
    <x v="1"/>
    <n v="30"/>
    <x v="0"/>
    <n v="20"/>
    <n v="3"/>
    <x v="1"/>
    <x v="0"/>
    <n v="52"/>
  </r>
  <r>
    <n v="773"/>
    <s v="Arthur Rocha"/>
    <x v="0"/>
    <x v="113"/>
    <x v="0"/>
    <x v="1"/>
    <s v="Yes"/>
    <n v="10"/>
    <x v="0"/>
    <x v="0"/>
    <n v="0"/>
    <x v="1"/>
    <n v="0"/>
    <n v="3"/>
    <x v="0"/>
    <x v="1"/>
    <n v="7"/>
  </r>
  <r>
    <n v="774"/>
    <s v="Maria Helena Gonçalves"/>
    <x v="0"/>
    <x v="113"/>
    <x v="0"/>
    <x v="1"/>
    <s v="Yes"/>
    <n v="10"/>
    <x v="1"/>
    <x v="0"/>
    <n v="0"/>
    <x v="0"/>
    <n v="20"/>
    <n v="3"/>
    <x v="0"/>
    <x v="0"/>
    <n v="27"/>
  </r>
  <r>
    <n v="775"/>
    <s v="João Miguel da Conceição"/>
    <x v="0"/>
    <x v="113"/>
    <x v="0"/>
    <x v="1"/>
    <s v="No"/>
    <n v="10"/>
    <x v="1"/>
    <x v="0"/>
    <n v="0"/>
    <x v="0"/>
    <n v="20"/>
    <n v="1"/>
    <x v="0"/>
    <x v="0"/>
    <n v="29"/>
  </r>
  <r>
    <n v="776"/>
    <s v="Helena Souza"/>
    <x v="0"/>
    <x v="113"/>
    <x v="0"/>
    <x v="1"/>
    <s v="Yes"/>
    <n v="10"/>
    <x v="1"/>
    <x v="1"/>
    <n v="30"/>
    <x v="0"/>
    <n v="20"/>
    <n v="1"/>
    <x v="1"/>
    <x v="0"/>
    <n v="59"/>
  </r>
  <r>
    <n v="777"/>
    <s v="Carlos Eduardo Moura"/>
    <x v="1"/>
    <x v="114"/>
    <x v="0"/>
    <x v="1"/>
    <s v="No"/>
    <n v="15"/>
    <x v="2"/>
    <x v="1"/>
    <n v="30"/>
    <x v="0"/>
    <n v="20"/>
    <n v="2"/>
    <x v="1"/>
    <x v="0"/>
    <n v="63"/>
  </r>
  <r>
    <n v="778"/>
    <s v="Rebeca Ribeiro"/>
    <x v="0"/>
    <x v="114"/>
    <x v="0"/>
    <x v="1"/>
    <s v="Yes"/>
    <n v="10"/>
    <x v="2"/>
    <x v="0"/>
    <n v="0"/>
    <x v="0"/>
    <n v="20"/>
    <n v="2"/>
    <x v="0"/>
    <x v="0"/>
    <n v="28"/>
  </r>
  <r>
    <n v="779"/>
    <s v="Levi Mendes"/>
    <x v="0"/>
    <x v="114"/>
    <x v="0"/>
    <x v="1"/>
    <s v="Yes"/>
    <n v="10"/>
    <x v="1"/>
    <x v="0"/>
    <n v="0"/>
    <x v="1"/>
    <n v="0"/>
    <n v="2"/>
    <x v="0"/>
    <x v="1"/>
    <n v="8"/>
  </r>
  <r>
    <n v="780"/>
    <s v="Ana Liz Leão"/>
    <x v="0"/>
    <x v="115"/>
    <x v="0"/>
    <x v="1"/>
    <s v="No"/>
    <n v="10"/>
    <x v="2"/>
    <x v="1"/>
    <n v="30"/>
    <x v="0"/>
    <n v="20"/>
    <n v="2"/>
    <x v="1"/>
    <x v="0"/>
    <n v="58"/>
  </r>
  <r>
    <n v="781"/>
    <s v="Liam Mendonça"/>
    <x v="0"/>
    <x v="115"/>
    <x v="0"/>
    <x v="1"/>
    <s v="Yes"/>
    <n v="10"/>
    <x v="0"/>
    <x v="1"/>
    <n v="30"/>
    <x v="1"/>
    <n v="0"/>
    <n v="2"/>
    <x v="0"/>
    <x v="0"/>
    <n v="38"/>
  </r>
  <r>
    <n v="782"/>
    <s v="João Guilherme Farias"/>
    <x v="0"/>
    <x v="115"/>
    <x v="0"/>
    <x v="1"/>
    <s v="No"/>
    <n v="10"/>
    <x v="2"/>
    <x v="0"/>
    <n v="0"/>
    <x v="0"/>
    <n v="20"/>
    <n v="3"/>
    <x v="0"/>
    <x v="0"/>
    <n v="27"/>
  </r>
  <r>
    <n v="783"/>
    <s v="Sophie Vieira"/>
    <x v="0"/>
    <x v="115"/>
    <x v="0"/>
    <x v="1"/>
    <s v="No"/>
    <n v="10"/>
    <x v="2"/>
    <x v="1"/>
    <n v="30"/>
    <x v="0"/>
    <n v="20"/>
    <n v="3"/>
    <x v="1"/>
    <x v="0"/>
    <n v="57"/>
  </r>
  <r>
    <n v="784"/>
    <s v="Sr. João Gabriel Brito"/>
    <x v="2"/>
    <x v="115"/>
    <x v="0"/>
    <x v="1"/>
    <s v="No"/>
    <n v="5"/>
    <x v="0"/>
    <x v="0"/>
    <n v="0"/>
    <x v="1"/>
    <n v="0"/>
    <n v="3"/>
    <x v="0"/>
    <x v="1"/>
    <n v="2"/>
  </r>
  <r>
    <n v="785"/>
    <s v="Augusto Leão"/>
    <x v="2"/>
    <x v="116"/>
    <x v="0"/>
    <x v="1"/>
    <s v="No"/>
    <n v="5"/>
    <x v="1"/>
    <x v="1"/>
    <n v="30"/>
    <x v="0"/>
    <n v="20"/>
    <n v="2"/>
    <x v="1"/>
    <x v="0"/>
    <n v="53"/>
  </r>
  <r>
    <n v="786"/>
    <s v="Davi Luiz Melo"/>
    <x v="2"/>
    <x v="116"/>
    <x v="0"/>
    <x v="1"/>
    <s v="Yes"/>
    <n v="5"/>
    <x v="2"/>
    <x v="0"/>
    <n v="0"/>
    <x v="1"/>
    <n v="0"/>
    <n v="1"/>
    <x v="0"/>
    <x v="1"/>
    <n v="4"/>
  </r>
  <r>
    <n v="787"/>
    <s v="Mariane Silveira"/>
    <x v="0"/>
    <x v="116"/>
    <x v="0"/>
    <x v="1"/>
    <s v="No"/>
    <n v="10"/>
    <x v="2"/>
    <x v="1"/>
    <n v="30"/>
    <x v="0"/>
    <n v="20"/>
    <n v="3"/>
    <x v="1"/>
    <x v="0"/>
    <n v="57"/>
  </r>
  <r>
    <n v="788"/>
    <s v="Juan Barros"/>
    <x v="2"/>
    <x v="116"/>
    <x v="0"/>
    <x v="1"/>
    <s v="Yes"/>
    <n v="5"/>
    <x v="2"/>
    <x v="1"/>
    <n v="30"/>
    <x v="0"/>
    <n v="20"/>
    <n v="2"/>
    <x v="1"/>
    <x v="0"/>
    <n v="53"/>
  </r>
  <r>
    <n v="789"/>
    <s v="Gabrielly Costa"/>
    <x v="1"/>
    <x v="117"/>
    <x v="0"/>
    <x v="1"/>
    <s v="Yes"/>
    <n v="15"/>
    <x v="1"/>
    <x v="0"/>
    <n v="0"/>
    <x v="1"/>
    <n v="0"/>
    <n v="2"/>
    <x v="0"/>
    <x v="1"/>
    <n v="13"/>
  </r>
  <r>
    <n v="790"/>
    <s v="Mariana Pires"/>
    <x v="2"/>
    <x v="117"/>
    <x v="0"/>
    <x v="1"/>
    <s v="No"/>
    <n v="5"/>
    <x v="1"/>
    <x v="1"/>
    <n v="30"/>
    <x v="0"/>
    <n v="20"/>
    <n v="3"/>
    <x v="1"/>
    <x v="0"/>
    <n v="52"/>
  </r>
  <r>
    <n v="791"/>
    <s v="Brenda Rodrigues"/>
    <x v="2"/>
    <x v="117"/>
    <x v="0"/>
    <x v="1"/>
    <s v="Yes"/>
    <n v="5"/>
    <x v="1"/>
    <x v="0"/>
    <n v="0"/>
    <x v="0"/>
    <n v="20"/>
    <n v="1"/>
    <x v="0"/>
    <x v="0"/>
    <n v="24"/>
  </r>
  <r>
    <n v="792"/>
    <s v="Eduardo Martins"/>
    <x v="0"/>
    <x v="117"/>
    <x v="0"/>
    <x v="1"/>
    <s v="Yes"/>
    <n v="10"/>
    <x v="2"/>
    <x v="1"/>
    <n v="30"/>
    <x v="0"/>
    <n v="20"/>
    <n v="3"/>
    <x v="1"/>
    <x v="0"/>
    <n v="57"/>
  </r>
  <r>
    <n v="793"/>
    <s v="João Pedro Pinto"/>
    <x v="2"/>
    <x v="117"/>
    <x v="0"/>
    <x v="1"/>
    <s v="No"/>
    <n v="5"/>
    <x v="0"/>
    <x v="0"/>
    <n v="0"/>
    <x v="0"/>
    <n v="20"/>
    <n v="1"/>
    <x v="0"/>
    <x v="0"/>
    <n v="24"/>
  </r>
  <r>
    <n v="794"/>
    <s v="Dra. Maya Sampaio"/>
    <x v="2"/>
    <x v="117"/>
    <x v="0"/>
    <x v="1"/>
    <s v="Yes"/>
    <n v="5"/>
    <x v="1"/>
    <x v="0"/>
    <n v="0"/>
    <x v="0"/>
    <n v="20"/>
    <n v="2"/>
    <x v="0"/>
    <x v="0"/>
    <n v="23"/>
  </r>
  <r>
    <n v="795"/>
    <s v="Dra. Ana Lívia Araújo"/>
    <x v="1"/>
    <x v="117"/>
    <x v="0"/>
    <x v="1"/>
    <s v="No"/>
    <n v="15"/>
    <x v="1"/>
    <x v="1"/>
    <n v="30"/>
    <x v="1"/>
    <n v="0"/>
    <n v="1"/>
    <x v="0"/>
    <x v="0"/>
    <n v="44"/>
  </r>
  <r>
    <n v="796"/>
    <s v="Valentim Ferreira"/>
    <x v="2"/>
    <x v="117"/>
    <x v="0"/>
    <x v="1"/>
    <s v="No"/>
    <n v="5"/>
    <x v="2"/>
    <x v="1"/>
    <n v="30"/>
    <x v="0"/>
    <n v="20"/>
    <n v="3"/>
    <x v="1"/>
    <x v="0"/>
    <n v="52"/>
  </r>
  <r>
    <n v="797"/>
    <s v="João Miguel Souza"/>
    <x v="0"/>
    <x v="117"/>
    <x v="0"/>
    <x v="1"/>
    <s v="No"/>
    <n v="10"/>
    <x v="0"/>
    <x v="0"/>
    <n v="0"/>
    <x v="0"/>
    <n v="20"/>
    <n v="3"/>
    <x v="0"/>
    <x v="0"/>
    <n v="27"/>
  </r>
  <r>
    <n v="798"/>
    <s v="Clarice Siqueira"/>
    <x v="2"/>
    <x v="117"/>
    <x v="0"/>
    <x v="1"/>
    <s v="Yes"/>
    <n v="5"/>
    <x v="2"/>
    <x v="1"/>
    <n v="30"/>
    <x v="1"/>
    <n v="0"/>
    <n v="3"/>
    <x v="0"/>
    <x v="0"/>
    <n v="32"/>
  </r>
  <r>
    <n v="799"/>
    <s v="Sr. Brayan Barros"/>
    <x v="1"/>
    <x v="117"/>
    <x v="0"/>
    <x v="1"/>
    <s v="Yes"/>
    <n v="15"/>
    <x v="2"/>
    <x v="0"/>
    <n v="0"/>
    <x v="1"/>
    <n v="0"/>
    <n v="3"/>
    <x v="0"/>
    <x v="1"/>
    <n v="12"/>
  </r>
  <r>
    <n v="800"/>
    <s v="Ana Lívia Freitas"/>
    <x v="0"/>
    <x v="117"/>
    <x v="0"/>
    <x v="1"/>
    <s v="No"/>
    <n v="10"/>
    <x v="1"/>
    <x v="0"/>
    <n v="0"/>
    <x v="0"/>
    <n v="20"/>
    <n v="3"/>
    <x v="0"/>
    <x v="0"/>
    <n v="27"/>
  </r>
  <r>
    <n v="801"/>
    <s v="Apollo Aragão"/>
    <x v="0"/>
    <x v="117"/>
    <x v="0"/>
    <x v="1"/>
    <s v="No"/>
    <n v="10"/>
    <x v="2"/>
    <x v="0"/>
    <n v="0"/>
    <x v="1"/>
    <n v="0"/>
    <n v="1"/>
    <x v="0"/>
    <x v="1"/>
    <n v="9"/>
  </r>
  <r>
    <n v="802"/>
    <s v="Ana Julia Lopes"/>
    <x v="1"/>
    <x v="117"/>
    <x v="0"/>
    <x v="1"/>
    <s v="No"/>
    <n v="15"/>
    <x v="0"/>
    <x v="1"/>
    <n v="30"/>
    <x v="1"/>
    <n v="0"/>
    <n v="2"/>
    <x v="0"/>
    <x v="0"/>
    <n v="43"/>
  </r>
  <r>
    <n v="803"/>
    <s v="Sophie da Paz"/>
    <x v="0"/>
    <x v="117"/>
    <x v="0"/>
    <x v="1"/>
    <s v="No"/>
    <n v="10"/>
    <x v="2"/>
    <x v="1"/>
    <n v="30"/>
    <x v="0"/>
    <n v="20"/>
    <n v="2"/>
    <x v="1"/>
    <x v="0"/>
    <n v="58"/>
  </r>
  <r>
    <n v="804"/>
    <s v="Catarina Pinto"/>
    <x v="0"/>
    <x v="118"/>
    <x v="0"/>
    <x v="1"/>
    <s v="No"/>
    <n v="10"/>
    <x v="2"/>
    <x v="0"/>
    <n v="0"/>
    <x v="0"/>
    <n v="20"/>
    <n v="3"/>
    <x v="0"/>
    <x v="0"/>
    <n v="27"/>
  </r>
  <r>
    <n v="805"/>
    <s v="Breno da Cruz"/>
    <x v="2"/>
    <x v="118"/>
    <x v="0"/>
    <x v="1"/>
    <s v="Yes"/>
    <n v="5"/>
    <x v="1"/>
    <x v="1"/>
    <n v="30"/>
    <x v="0"/>
    <n v="20"/>
    <n v="1"/>
    <x v="1"/>
    <x v="0"/>
    <n v="54"/>
  </r>
  <r>
    <n v="806"/>
    <s v="Dra. Emanuelly Cavalcante"/>
    <x v="2"/>
    <x v="118"/>
    <x v="0"/>
    <x v="1"/>
    <s v="Yes"/>
    <n v="5"/>
    <x v="2"/>
    <x v="1"/>
    <n v="30"/>
    <x v="0"/>
    <n v="20"/>
    <n v="2"/>
    <x v="1"/>
    <x v="0"/>
    <n v="53"/>
  </r>
  <r>
    <n v="807"/>
    <s v="Vitor Gabriel Vargas"/>
    <x v="1"/>
    <x v="118"/>
    <x v="0"/>
    <x v="1"/>
    <s v="Yes"/>
    <n v="15"/>
    <x v="2"/>
    <x v="1"/>
    <n v="30"/>
    <x v="1"/>
    <n v="0"/>
    <n v="3"/>
    <x v="0"/>
    <x v="0"/>
    <n v="42"/>
  </r>
  <r>
    <n v="808"/>
    <s v="Letícia Albuquerque"/>
    <x v="1"/>
    <x v="119"/>
    <x v="0"/>
    <x v="1"/>
    <s v="Yes"/>
    <n v="15"/>
    <x v="0"/>
    <x v="0"/>
    <n v="0"/>
    <x v="0"/>
    <n v="20"/>
    <n v="2"/>
    <x v="0"/>
    <x v="0"/>
    <n v="33"/>
  </r>
  <r>
    <n v="809"/>
    <s v="Ana Vitória Silveira"/>
    <x v="1"/>
    <x v="119"/>
    <x v="0"/>
    <x v="1"/>
    <s v="No"/>
    <n v="15"/>
    <x v="1"/>
    <x v="1"/>
    <n v="30"/>
    <x v="1"/>
    <n v="0"/>
    <n v="3"/>
    <x v="0"/>
    <x v="0"/>
    <n v="42"/>
  </r>
  <r>
    <n v="810"/>
    <s v="Dr. Luiz Miguel Carvalho"/>
    <x v="2"/>
    <x v="119"/>
    <x v="0"/>
    <x v="1"/>
    <s v="No"/>
    <n v="5"/>
    <x v="0"/>
    <x v="1"/>
    <n v="30"/>
    <x v="0"/>
    <n v="20"/>
    <n v="1"/>
    <x v="1"/>
    <x v="0"/>
    <n v="54"/>
  </r>
  <r>
    <n v="811"/>
    <s v="Isabela da Cunha"/>
    <x v="1"/>
    <x v="119"/>
    <x v="0"/>
    <x v="1"/>
    <s v="No"/>
    <n v="15"/>
    <x v="0"/>
    <x v="1"/>
    <n v="30"/>
    <x v="1"/>
    <n v="0"/>
    <n v="2"/>
    <x v="0"/>
    <x v="0"/>
    <n v="43"/>
  </r>
  <r>
    <n v="812"/>
    <s v="João Miguel Pimenta"/>
    <x v="1"/>
    <x v="119"/>
    <x v="0"/>
    <x v="1"/>
    <s v="Yes"/>
    <n v="15"/>
    <x v="2"/>
    <x v="1"/>
    <n v="30"/>
    <x v="0"/>
    <n v="20"/>
    <n v="3"/>
    <x v="1"/>
    <x v="0"/>
    <n v="62"/>
  </r>
  <r>
    <n v="813"/>
    <s v="Giovanna Azevedo"/>
    <x v="1"/>
    <x v="119"/>
    <x v="0"/>
    <x v="1"/>
    <s v="Yes"/>
    <n v="15"/>
    <x v="0"/>
    <x v="0"/>
    <n v="0"/>
    <x v="0"/>
    <n v="20"/>
    <n v="3"/>
    <x v="0"/>
    <x v="0"/>
    <n v="32"/>
  </r>
  <r>
    <n v="814"/>
    <s v="Nicolas Alves"/>
    <x v="0"/>
    <x v="119"/>
    <x v="0"/>
    <x v="1"/>
    <s v="No"/>
    <n v="10"/>
    <x v="0"/>
    <x v="0"/>
    <n v="0"/>
    <x v="1"/>
    <n v="0"/>
    <n v="3"/>
    <x v="0"/>
    <x v="1"/>
    <n v="7"/>
  </r>
  <r>
    <n v="815"/>
    <s v="Ian Dias"/>
    <x v="2"/>
    <x v="119"/>
    <x v="0"/>
    <x v="1"/>
    <s v="Yes"/>
    <n v="5"/>
    <x v="2"/>
    <x v="1"/>
    <n v="30"/>
    <x v="0"/>
    <n v="20"/>
    <n v="3"/>
    <x v="1"/>
    <x v="0"/>
    <n v="52"/>
  </r>
  <r>
    <n v="816"/>
    <s v="Bianca Sampaio"/>
    <x v="0"/>
    <x v="120"/>
    <x v="0"/>
    <x v="1"/>
    <s v="No"/>
    <n v="10"/>
    <x v="1"/>
    <x v="0"/>
    <n v="0"/>
    <x v="0"/>
    <n v="20"/>
    <n v="1"/>
    <x v="0"/>
    <x v="0"/>
    <n v="29"/>
  </r>
  <r>
    <n v="817"/>
    <s v="André Aragão"/>
    <x v="1"/>
    <x v="120"/>
    <x v="0"/>
    <x v="1"/>
    <s v="Yes"/>
    <n v="15"/>
    <x v="1"/>
    <x v="0"/>
    <n v="0"/>
    <x v="0"/>
    <n v="20"/>
    <n v="1"/>
    <x v="0"/>
    <x v="0"/>
    <n v="34"/>
  </r>
  <r>
    <n v="818"/>
    <s v="Pedro Gomes"/>
    <x v="0"/>
    <x v="120"/>
    <x v="0"/>
    <x v="1"/>
    <s v="Yes"/>
    <n v="10"/>
    <x v="0"/>
    <x v="1"/>
    <n v="30"/>
    <x v="1"/>
    <n v="0"/>
    <n v="1"/>
    <x v="0"/>
    <x v="0"/>
    <n v="39"/>
  </r>
  <r>
    <n v="819"/>
    <s v="Bianca da Rosa"/>
    <x v="0"/>
    <x v="120"/>
    <x v="0"/>
    <x v="1"/>
    <s v="Yes"/>
    <n v="10"/>
    <x v="0"/>
    <x v="0"/>
    <n v="0"/>
    <x v="1"/>
    <n v="0"/>
    <n v="1"/>
    <x v="0"/>
    <x v="1"/>
    <n v="9"/>
  </r>
  <r>
    <n v="820"/>
    <s v="Zoe Dias"/>
    <x v="1"/>
    <x v="120"/>
    <x v="0"/>
    <x v="1"/>
    <s v="No"/>
    <n v="15"/>
    <x v="0"/>
    <x v="0"/>
    <n v="0"/>
    <x v="1"/>
    <n v="0"/>
    <n v="1"/>
    <x v="0"/>
    <x v="1"/>
    <n v="14"/>
  </r>
  <r>
    <n v="821"/>
    <s v="Murilo Moraes"/>
    <x v="0"/>
    <x v="120"/>
    <x v="0"/>
    <x v="1"/>
    <s v="No"/>
    <n v="10"/>
    <x v="0"/>
    <x v="0"/>
    <n v="0"/>
    <x v="1"/>
    <n v="0"/>
    <n v="2"/>
    <x v="0"/>
    <x v="1"/>
    <n v="8"/>
  </r>
  <r>
    <n v="822"/>
    <s v="Igor Martins"/>
    <x v="1"/>
    <x v="120"/>
    <x v="0"/>
    <x v="1"/>
    <s v="No"/>
    <n v="15"/>
    <x v="1"/>
    <x v="1"/>
    <n v="30"/>
    <x v="0"/>
    <n v="20"/>
    <n v="2"/>
    <x v="1"/>
    <x v="0"/>
    <n v="63"/>
  </r>
  <r>
    <n v="823"/>
    <s v="Dr. Gabriel Teixeira"/>
    <x v="2"/>
    <x v="120"/>
    <x v="0"/>
    <x v="1"/>
    <s v="Yes"/>
    <n v="5"/>
    <x v="1"/>
    <x v="0"/>
    <n v="0"/>
    <x v="0"/>
    <n v="20"/>
    <n v="1"/>
    <x v="0"/>
    <x v="0"/>
    <n v="24"/>
  </r>
  <r>
    <n v="824"/>
    <s v="Rael Dias"/>
    <x v="2"/>
    <x v="120"/>
    <x v="0"/>
    <x v="1"/>
    <s v="No"/>
    <n v="5"/>
    <x v="1"/>
    <x v="0"/>
    <n v="0"/>
    <x v="0"/>
    <n v="20"/>
    <n v="1"/>
    <x v="0"/>
    <x v="0"/>
    <n v="24"/>
  </r>
  <r>
    <n v="825"/>
    <s v="Josué Campos"/>
    <x v="2"/>
    <x v="121"/>
    <x v="0"/>
    <x v="1"/>
    <s v="Yes"/>
    <n v="5"/>
    <x v="0"/>
    <x v="0"/>
    <n v="0"/>
    <x v="0"/>
    <n v="20"/>
    <n v="3"/>
    <x v="0"/>
    <x v="0"/>
    <n v="22"/>
  </r>
  <r>
    <n v="826"/>
    <s v="Pedro Fogaça"/>
    <x v="2"/>
    <x v="121"/>
    <x v="0"/>
    <x v="1"/>
    <s v="No"/>
    <n v="5"/>
    <x v="2"/>
    <x v="0"/>
    <n v="0"/>
    <x v="1"/>
    <n v="0"/>
    <n v="2"/>
    <x v="0"/>
    <x v="1"/>
    <n v="3"/>
  </r>
  <r>
    <n v="827"/>
    <s v="Alice Mendonça"/>
    <x v="1"/>
    <x v="121"/>
    <x v="0"/>
    <x v="1"/>
    <s v="No"/>
    <n v="15"/>
    <x v="1"/>
    <x v="0"/>
    <n v="0"/>
    <x v="1"/>
    <n v="0"/>
    <n v="2"/>
    <x v="0"/>
    <x v="1"/>
    <n v="13"/>
  </r>
  <r>
    <n v="828"/>
    <s v="Brayan Sousa"/>
    <x v="1"/>
    <x v="121"/>
    <x v="0"/>
    <x v="1"/>
    <s v="Yes"/>
    <n v="15"/>
    <x v="0"/>
    <x v="1"/>
    <n v="30"/>
    <x v="1"/>
    <n v="0"/>
    <n v="2"/>
    <x v="0"/>
    <x v="0"/>
    <n v="43"/>
  </r>
  <r>
    <n v="829"/>
    <s v="Theodoro Costela"/>
    <x v="0"/>
    <x v="121"/>
    <x v="0"/>
    <x v="1"/>
    <s v="No"/>
    <n v="10"/>
    <x v="0"/>
    <x v="0"/>
    <n v="0"/>
    <x v="0"/>
    <n v="20"/>
    <n v="1"/>
    <x v="0"/>
    <x v="0"/>
    <n v="29"/>
  </r>
  <r>
    <n v="830"/>
    <s v="Dr. Cauê Novaes"/>
    <x v="0"/>
    <x v="121"/>
    <x v="0"/>
    <x v="1"/>
    <s v="No"/>
    <n v="10"/>
    <x v="1"/>
    <x v="0"/>
    <n v="0"/>
    <x v="0"/>
    <n v="20"/>
    <n v="2"/>
    <x v="0"/>
    <x v="0"/>
    <n v="28"/>
  </r>
  <r>
    <n v="831"/>
    <s v="Sofia Barbosa"/>
    <x v="0"/>
    <x v="121"/>
    <x v="0"/>
    <x v="1"/>
    <s v="Yes"/>
    <n v="10"/>
    <x v="0"/>
    <x v="1"/>
    <n v="30"/>
    <x v="1"/>
    <n v="0"/>
    <n v="1"/>
    <x v="0"/>
    <x v="0"/>
    <n v="39"/>
  </r>
  <r>
    <n v="832"/>
    <s v="Yuri Pereira"/>
    <x v="0"/>
    <x v="121"/>
    <x v="0"/>
    <x v="1"/>
    <s v="No"/>
    <n v="10"/>
    <x v="2"/>
    <x v="1"/>
    <n v="30"/>
    <x v="0"/>
    <n v="20"/>
    <n v="3"/>
    <x v="1"/>
    <x v="0"/>
    <n v="57"/>
  </r>
  <r>
    <n v="833"/>
    <s v="Sofia Fonseca"/>
    <x v="2"/>
    <x v="121"/>
    <x v="0"/>
    <x v="1"/>
    <s v="No"/>
    <n v="5"/>
    <x v="1"/>
    <x v="1"/>
    <n v="30"/>
    <x v="0"/>
    <n v="20"/>
    <n v="1"/>
    <x v="1"/>
    <x v="0"/>
    <n v="54"/>
  </r>
  <r>
    <n v="834"/>
    <s v="Davi Lucas Machado"/>
    <x v="1"/>
    <x v="122"/>
    <x v="0"/>
    <x v="1"/>
    <s v="No"/>
    <n v="15"/>
    <x v="0"/>
    <x v="0"/>
    <n v="0"/>
    <x v="1"/>
    <n v="0"/>
    <n v="2"/>
    <x v="0"/>
    <x v="1"/>
    <n v="13"/>
  </r>
  <r>
    <n v="835"/>
    <s v="Cauê Aparecida"/>
    <x v="0"/>
    <x v="122"/>
    <x v="0"/>
    <x v="1"/>
    <s v="No"/>
    <n v="10"/>
    <x v="2"/>
    <x v="0"/>
    <n v="0"/>
    <x v="1"/>
    <n v="0"/>
    <n v="3"/>
    <x v="0"/>
    <x v="1"/>
    <n v="7"/>
  </r>
  <r>
    <n v="836"/>
    <s v="Ana Luiza Cunha"/>
    <x v="0"/>
    <x v="122"/>
    <x v="0"/>
    <x v="1"/>
    <s v="Yes"/>
    <n v="10"/>
    <x v="1"/>
    <x v="0"/>
    <n v="0"/>
    <x v="1"/>
    <n v="0"/>
    <n v="3"/>
    <x v="0"/>
    <x v="1"/>
    <n v="7"/>
  </r>
  <r>
    <n v="837"/>
    <s v="Sra. Bruna da Mata"/>
    <x v="2"/>
    <x v="122"/>
    <x v="0"/>
    <x v="1"/>
    <s v="No"/>
    <n v="5"/>
    <x v="2"/>
    <x v="0"/>
    <n v="0"/>
    <x v="1"/>
    <n v="0"/>
    <n v="2"/>
    <x v="0"/>
    <x v="1"/>
    <n v="3"/>
  </r>
  <r>
    <n v="838"/>
    <s v="Sr. José Pedro Câmara"/>
    <x v="1"/>
    <x v="122"/>
    <x v="0"/>
    <x v="1"/>
    <s v="No"/>
    <n v="15"/>
    <x v="1"/>
    <x v="0"/>
    <n v="0"/>
    <x v="1"/>
    <n v="0"/>
    <n v="2"/>
    <x v="0"/>
    <x v="1"/>
    <n v="13"/>
  </r>
  <r>
    <n v="839"/>
    <s v="Helena Farias"/>
    <x v="2"/>
    <x v="122"/>
    <x v="0"/>
    <x v="1"/>
    <s v="Yes"/>
    <n v="5"/>
    <x v="1"/>
    <x v="0"/>
    <n v="0"/>
    <x v="0"/>
    <n v="20"/>
    <n v="3"/>
    <x v="0"/>
    <x v="0"/>
    <n v="22"/>
  </r>
  <r>
    <n v="840"/>
    <s v="Maria Luísa Alves"/>
    <x v="0"/>
    <x v="123"/>
    <x v="0"/>
    <x v="1"/>
    <s v="Yes"/>
    <n v="10"/>
    <x v="0"/>
    <x v="0"/>
    <n v="0"/>
    <x v="1"/>
    <n v="0"/>
    <n v="2"/>
    <x v="0"/>
    <x v="1"/>
    <n v="8"/>
  </r>
  <r>
    <n v="841"/>
    <s v="Brenda Cavalcanti"/>
    <x v="2"/>
    <x v="123"/>
    <x v="0"/>
    <x v="1"/>
    <s v="No"/>
    <n v="5"/>
    <x v="2"/>
    <x v="0"/>
    <n v="0"/>
    <x v="1"/>
    <n v="0"/>
    <n v="3"/>
    <x v="0"/>
    <x v="1"/>
    <n v="2"/>
  </r>
  <r>
    <n v="842"/>
    <s v="Lorenzo Azevedo"/>
    <x v="1"/>
    <x v="123"/>
    <x v="0"/>
    <x v="1"/>
    <s v="No"/>
    <n v="15"/>
    <x v="1"/>
    <x v="1"/>
    <n v="30"/>
    <x v="0"/>
    <n v="20"/>
    <n v="1"/>
    <x v="1"/>
    <x v="0"/>
    <n v="64"/>
  </r>
  <r>
    <n v="843"/>
    <s v="Dra. Luísa da Costa"/>
    <x v="0"/>
    <x v="123"/>
    <x v="0"/>
    <x v="1"/>
    <s v="Yes"/>
    <n v="10"/>
    <x v="0"/>
    <x v="0"/>
    <n v="0"/>
    <x v="1"/>
    <n v="0"/>
    <n v="1"/>
    <x v="0"/>
    <x v="1"/>
    <n v="9"/>
  </r>
  <r>
    <n v="844"/>
    <s v="Ana Júlia Rodrigues"/>
    <x v="2"/>
    <x v="123"/>
    <x v="0"/>
    <x v="1"/>
    <s v="No"/>
    <n v="5"/>
    <x v="1"/>
    <x v="1"/>
    <n v="30"/>
    <x v="1"/>
    <n v="0"/>
    <n v="3"/>
    <x v="0"/>
    <x v="0"/>
    <n v="32"/>
  </r>
  <r>
    <n v="845"/>
    <s v="Gustavo Henrique Jesus"/>
    <x v="1"/>
    <x v="123"/>
    <x v="0"/>
    <x v="1"/>
    <s v="No"/>
    <n v="15"/>
    <x v="1"/>
    <x v="1"/>
    <n v="30"/>
    <x v="1"/>
    <n v="0"/>
    <n v="1"/>
    <x v="0"/>
    <x v="0"/>
    <n v="44"/>
  </r>
  <r>
    <n v="846"/>
    <s v="Enrico Cunha"/>
    <x v="1"/>
    <x v="123"/>
    <x v="0"/>
    <x v="1"/>
    <s v="Yes"/>
    <n v="15"/>
    <x v="0"/>
    <x v="1"/>
    <n v="30"/>
    <x v="0"/>
    <n v="20"/>
    <n v="2"/>
    <x v="1"/>
    <x v="0"/>
    <n v="63"/>
  </r>
  <r>
    <n v="847"/>
    <s v="Thales Andrade"/>
    <x v="2"/>
    <x v="124"/>
    <x v="0"/>
    <x v="1"/>
    <s v="No"/>
    <n v="5"/>
    <x v="1"/>
    <x v="1"/>
    <n v="30"/>
    <x v="0"/>
    <n v="20"/>
    <n v="2"/>
    <x v="1"/>
    <x v="0"/>
    <n v="53"/>
  </r>
  <r>
    <n v="848"/>
    <s v="Matheus Aparecida"/>
    <x v="1"/>
    <x v="124"/>
    <x v="0"/>
    <x v="1"/>
    <s v="No"/>
    <n v="15"/>
    <x v="1"/>
    <x v="1"/>
    <n v="30"/>
    <x v="0"/>
    <n v="20"/>
    <n v="2"/>
    <x v="1"/>
    <x v="0"/>
    <n v="63"/>
  </r>
  <r>
    <n v="849"/>
    <s v="Apollo Gomes"/>
    <x v="1"/>
    <x v="124"/>
    <x v="0"/>
    <x v="1"/>
    <s v="Yes"/>
    <n v="15"/>
    <x v="1"/>
    <x v="1"/>
    <n v="30"/>
    <x v="0"/>
    <n v="20"/>
    <n v="2"/>
    <x v="1"/>
    <x v="0"/>
    <n v="63"/>
  </r>
  <r>
    <n v="850"/>
    <s v="Maria Abreu"/>
    <x v="0"/>
    <x v="124"/>
    <x v="0"/>
    <x v="1"/>
    <s v="No"/>
    <n v="10"/>
    <x v="1"/>
    <x v="1"/>
    <n v="30"/>
    <x v="0"/>
    <n v="20"/>
    <n v="2"/>
    <x v="1"/>
    <x v="0"/>
    <n v="58"/>
  </r>
  <r>
    <n v="851"/>
    <s v="Mariah Casa Grande"/>
    <x v="2"/>
    <x v="124"/>
    <x v="0"/>
    <x v="1"/>
    <s v="No"/>
    <n v="5"/>
    <x v="0"/>
    <x v="0"/>
    <n v="0"/>
    <x v="1"/>
    <n v="0"/>
    <n v="2"/>
    <x v="0"/>
    <x v="1"/>
    <n v="3"/>
  </r>
  <r>
    <n v="852"/>
    <s v="Bárbara Fogaça"/>
    <x v="1"/>
    <x v="124"/>
    <x v="0"/>
    <x v="1"/>
    <s v="Yes"/>
    <n v="15"/>
    <x v="0"/>
    <x v="0"/>
    <n v="0"/>
    <x v="0"/>
    <n v="20"/>
    <n v="2"/>
    <x v="0"/>
    <x v="0"/>
    <n v="33"/>
  </r>
  <r>
    <n v="853"/>
    <s v="Marcelo Barros"/>
    <x v="2"/>
    <x v="125"/>
    <x v="0"/>
    <x v="1"/>
    <s v="No"/>
    <n v="5"/>
    <x v="1"/>
    <x v="0"/>
    <n v="0"/>
    <x v="1"/>
    <n v="0"/>
    <n v="2"/>
    <x v="0"/>
    <x v="1"/>
    <n v="3"/>
  </r>
  <r>
    <n v="854"/>
    <s v="Eduardo da Cruz"/>
    <x v="1"/>
    <x v="125"/>
    <x v="0"/>
    <x v="1"/>
    <s v="No"/>
    <n v="15"/>
    <x v="1"/>
    <x v="1"/>
    <n v="30"/>
    <x v="1"/>
    <n v="0"/>
    <n v="2"/>
    <x v="0"/>
    <x v="0"/>
    <n v="43"/>
  </r>
  <r>
    <n v="855"/>
    <s v="Natália Alves"/>
    <x v="1"/>
    <x v="125"/>
    <x v="0"/>
    <x v="1"/>
    <s v="No"/>
    <n v="15"/>
    <x v="0"/>
    <x v="0"/>
    <n v="0"/>
    <x v="1"/>
    <n v="0"/>
    <n v="3"/>
    <x v="0"/>
    <x v="1"/>
    <n v="12"/>
  </r>
  <r>
    <n v="856"/>
    <s v="Dr. Yuri Oliveira"/>
    <x v="2"/>
    <x v="125"/>
    <x v="0"/>
    <x v="1"/>
    <s v="No"/>
    <n v="5"/>
    <x v="0"/>
    <x v="1"/>
    <n v="30"/>
    <x v="1"/>
    <n v="0"/>
    <n v="1"/>
    <x v="0"/>
    <x v="0"/>
    <n v="34"/>
  </r>
  <r>
    <n v="857"/>
    <s v="Maria Clara Sampaio"/>
    <x v="0"/>
    <x v="125"/>
    <x v="0"/>
    <x v="1"/>
    <s v="No"/>
    <n v="10"/>
    <x v="2"/>
    <x v="1"/>
    <n v="30"/>
    <x v="1"/>
    <n v="0"/>
    <n v="2"/>
    <x v="0"/>
    <x v="0"/>
    <n v="38"/>
  </r>
  <r>
    <n v="858"/>
    <s v="Enrico Cardoso"/>
    <x v="0"/>
    <x v="125"/>
    <x v="0"/>
    <x v="1"/>
    <s v="Yes"/>
    <n v="10"/>
    <x v="1"/>
    <x v="0"/>
    <n v="0"/>
    <x v="0"/>
    <n v="20"/>
    <n v="1"/>
    <x v="0"/>
    <x v="0"/>
    <n v="29"/>
  </r>
  <r>
    <n v="859"/>
    <s v="Vitor Novais"/>
    <x v="2"/>
    <x v="125"/>
    <x v="0"/>
    <x v="1"/>
    <s v="Yes"/>
    <n v="5"/>
    <x v="2"/>
    <x v="0"/>
    <n v="0"/>
    <x v="1"/>
    <n v="0"/>
    <n v="2"/>
    <x v="0"/>
    <x v="1"/>
    <n v="3"/>
  </r>
  <r>
    <n v="860"/>
    <s v="José Pedro Camargo"/>
    <x v="0"/>
    <x v="125"/>
    <x v="0"/>
    <x v="1"/>
    <s v="Yes"/>
    <n v="10"/>
    <x v="1"/>
    <x v="1"/>
    <n v="30"/>
    <x v="0"/>
    <n v="20"/>
    <n v="3"/>
    <x v="1"/>
    <x v="0"/>
    <n v="57"/>
  </r>
  <r>
    <n v="861"/>
    <s v="Clara Camargo"/>
    <x v="2"/>
    <x v="125"/>
    <x v="0"/>
    <x v="1"/>
    <s v="No"/>
    <n v="5"/>
    <x v="2"/>
    <x v="1"/>
    <n v="30"/>
    <x v="0"/>
    <n v="20"/>
    <n v="2"/>
    <x v="1"/>
    <x v="0"/>
    <n v="53"/>
  </r>
  <r>
    <n v="862"/>
    <s v="Yuri Viana"/>
    <x v="0"/>
    <x v="125"/>
    <x v="0"/>
    <x v="1"/>
    <s v="No"/>
    <n v="10"/>
    <x v="0"/>
    <x v="0"/>
    <n v="0"/>
    <x v="1"/>
    <n v="0"/>
    <n v="3"/>
    <x v="0"/>
    <x v="1"/>
    <n v="7"/>
  </r>
  <r>
    <n v="863"/>
    <s v="Alexia Moura"/>
    <x v="0"/>
    <x v="126"/>
    <x v="0"/>
    <x v="1"/>
    <s v="Yes"/>
    <n v="10"/>
    <x v="1"/>
    <x v="0"/>
    <n v="0"/>
    <x v="1"/>
    <n v="0"/>
    <n v="3"/>
    <x v="0"/>
    <x v="1"/>
    <n v="7"/>
  </r>
  <r>
    <n v="864"/>
    <s v="Amanda Castro"/>
    <x v="1"/>
    <x v="126"/>
    <x v="0"/>
    <x v="1"/>
    <s v="Yes"/>
    <n v="15"/>
    <x v="1"/>
    <x v="0"/>
    <n v="0"/>
    <x v="0"/>
    <n v="20"/>
    <n v="2"/>
    <x v="0"/>
    <x v="0"/>
    <n v="33"/>
  </r>
  <r>
    <n v="865"/>
    <s v="Milena Mendonça"/>
    <x v="2"/>
    <x v="126"/>
    <x v="0"/>
    <x v="1"/>
    <s v="Yes"/>
    <n v="5"/>
    <x v="2"/>
    <x v="0"/>
    <n v="0"/>
    <x v="1"/>
    <n v="0"/>
    <n v="3"/>
    <x v="0"/>
    <x v="1"/>
    <n v="2"/>
  </r>
  <r>
    <n v="866"/>
    <s v="Sra. Luana Nogueira"/>
    <x v="0"/>
    <x v="126"/>
    <x v="0"/>
    <x v="1"/>
    <s v="Yes"/>
    <n v="10"/>
    <x v="0"/>
    <x v="1"/>
    <n v="30"/>
    <x v="1"/>
    <n v="0"/>
    <n v="1"/>
    <x v="0"/>
    <x v="0"/>
    <n v="39"/>
  </r>
  <r>
    <n v="867"/>
    <s v="Murilo Azevedo"/>
    <x v="1"/>
    <x v="126"/>
    <x v="0"/>
    <x v="1"/>
    <s v="No"/>
    <n v="15"/>
    <x v="1"/>
    <x v="0"/>
    <n v="0"/>
    <x v="0"/>
    <n v="20"/>
    <n v="1"/>
    <x v="0"/>
    <x v="0"/>
    <n v="34"/>
  </r>
  <r>
    <n v="868"/>
    <s v="Ana Júlia Garcia"/>
    <x v="1"/>
    <x v="126"/>
    <x v="0"/>
    <x v="1"/>
    <s v="No"/>
    <n v="15"/>
    <x v="2"/>
    <x v="1"/>
    <n v="30"/>
    <x v="1"/>
    <n v="0"/>
    <n v="1"/>
    <x v="0"/>
    <x v="0"/>
    <n v="44"/>
  </r>
  <r>
    <n v="869"/>
    <s v="Laura Pereira"/>
    <x v="1"/>
    <x v="126"/>
    <x v="0"/>
    <x v="1"/>
    <s v="No"/>
    <n v="15"/>
    <x v="1"/>
    <x v="0"/>
    <n v="0"/>
    <x v="0"/>
    <n v="20"/>
    <n v="2"/>
    <x v="0"/>
    <x v="0"/>
    <n v="33"/>
  </r>
  <r>
    <n v="870"/>
    <s v="Zoe Rezende"/>
    <x v="1"/>
    <x v="127"/>
    <x v="0"/>
    <x v="1"/>
    <s v="Yes"/>
    <n v="15"/>
    <x v="2"/>
    <x v="1"/>
    <n v="30"/>
    <x v="0"/>
    <n v="20"/>
    <n v="2"/>
    <x v="1"/>
    <x v="0"/>
    <n v="63"/>
  </r>
  <r>
    <n v="871"/>
    <s v="Julia Fernandes"/>
    <x v="0"/>
    <x v="127"/>
    <x v="0"/>
    <x v="1"/>
    <s v="No"/>
    <n v="10"/>
    <x v="1"/>
    <x v="1"/>
    <n v="30"/>
    <x v="0"/>
    <n v="20"/>
    <n v="1"/>
    <x v="1"/>
    <x v="0"/>
    <n v="59"/>
  </r>
  <r>
    <n v="872"/>
    <s v="Sra. Maria Luísa Silva"/>
    <x v="1"/>
    <x v="127"/>
    <x v="0"/>
    <x v="1"/>
    <s v="Yes"/>
    <n v="15"/>
    <x v="1"/>
    <x v="0"/>
    <n v="0"/>
    <x v="0"/>
    <n v="20"/>
    <n v="3"/>
    <x v="0"/>
    <x v="0"/>
    <n v="32"/>
  </r>
  <r>
    <n v="873"/>
    <s v="Pedro Lucas da Costa"/>
    <x v="2"/>
    <x v="128"/>
    <x v="0"/>
    <x v="1"/>
    <s v="Yes"/>
    <n v="5"/>
    <x v="2"/>
    <x v="1"/>
    <n v="30"/>
    <x v="0"/>
    <n v="20"/>
    <n v="1"/>
    <x v="1"/>
    <x v="0"/>
    <n v="54"/>
  </r>
  <r>
    <n v="874"/>
    <s v="Pedro Henrique Moreira"/>
    <x v="2"/>
    <x v="128"/>
    <x v="0"/>
    <x v="1"/>
    <s v="No"/>
    <n v="5"/>
    <x v="2"/>
    <x v="1"/>
    <n v="30"/>
    <x v="1"/>
    <n v="0"/>
    <n v="1"/>
    <x v="0"/>
    <x v="0"/>
    <n v="34"/>
  </r>
  <r>
    <n v="875"/>
    <s v="Alana Viana"/>
    <x v="0"/>
    <x v="128"/>
    <x v="0"/>
    <x v="1"/>
    <s v="No"/>
    <n v="10"/>
    <x v="0"/>
    <x v="1"/>
    <n v="30"/>
    <x v="1"/>
    <n v="0"/>
    <n v="2"/>
    <x v="0"/>
    <x v="0"/>
    <n v="38"/>
  </r>
  <r>
    <n v="876"/>
    <s v="Pedro Vargas"/>
    <x v="1"/>
    <x v="128"/>
    <x v="0"/>
    <x v="1"/>
    <s v="No"/>
    <n v="15"/>
    <x v="0"/>
    <x v="0"/>
    <n v="0"/>
    <x v="1"/>
    <n v="0"/>
    <n v="1"/>
    <x v="0"/>
    <x v="1"/>
    <n v="14"/>
  </r>
  <r>
    <n v="877"/>
    <s v="Srta. Maria Luísa Ferreira"/>
    <x v="0"/>
    <x v="128"/>
    <x v="0"/>
    <x v="1"/>
    <s v="Yes"/>
    <n v="10"/>
    <x v="1"/>
    <x v="0"/>
    <n v="0"/>
    <x v="1"/>
    <n v="0"/>
    <n v="2"/>
    <x v="0"/>
    <x v="1"/>
    <n v="8"/>
  </r>
  <r>
    <n v="878"/>
    <s v="Nathan Duarte"/>
    <x v="2"/>
    <x v="128"/>
    <x v="0"/>
    <x v="1"/>
    <s v="Yes"/>
    <n v="5"/>
    <x v="2"/>
    <x v="0"/>
    <n v="0"/>
    <x v="1"/>
    <n v="0"/>
    <n v="2"/>
    <x v="0"/>
    <x v="1"/>
    <n v="3"/>
  </r>
  <r>
    <n v="879"/>
    <s v="Luiz Fernando Nascimento"/>
    <x v="2"/>
    <x v="128"/>
    <x v="0"/>
    <x v="1"/>
    <s v="Yes"/>
    <n v="5"/>
    <x v="2"/>
    <x v="1"/>
    <n v="30"/>
    <x v="0"/>
    <n v="20"/>
    <n v="2"/>
    <x v="1"/>
    <x v="0"/>
    <n v="53"/>
  </r>
  <r>
    <n v="880"/>
    <s v="Marcelo Aparecida"/>
    <x v="1"/>
    <x v="128"/>
    <x v="0"/>
    <x v="1"/>
    <s v="No"/>
    <n v="15"/>
    <x v="1"/>
    <x v="0"/>
    <n v="0"/>
    <x v="1"/>
    <n v="0"/>
    <n v="1"/>
    <x v="0"/>
    <x v="1"/>
    <n v="14"/>
  </r>
  <r>
    <n v="881"/>
    <s v="Heloísa Castro"/>
    <x v="2"/>
    <x v="128"/>
    <x v="0"/>
    <x v="1"/>
    <s v="Yes"/>
    <n v="5"/>
    <x v="2"/>
    <x v="1"/>
    <n v="30"/>
    <x v="1"/>
    <n v="0"/>
    <n v="3"/>
    <x v="0"/>
    <x v="0"/>
    <n v="32"/>
  </r>
  <r>
    <n v="882"/>
    <s v="Valentim Barros"/>
    <x v="0"/>
    <x v="128"/>
    <x v="0"/>
    <x v="1"/>
    <s v="Yes"/>
    <n v="10"/>
    <x v="0"/>
    <x v="0"/>
    <n v="0"/>
    <x v="0"/>
    <n v="20"/>
    <n v="2"/>
    <x v="0"/>
    <x v="0"/>
    <n v="28"/>
  </r>
  <r>
    <n v="883"/>
    <s v="Sr. José Miguel Peixoto"/>
    <x v="1"/>
    <x v="128"/>
    <x v="0"/>
    <x v="1"/>
    <s v="No"/>
    <n v="15"/>
    <x v="0"/>
    <x v="0"/>
    <n v="0"/>
    <x v="1"/>
    <n v="0"/>
    <n v="1"/>
    <x v="0"/>
    <x v="1"/>
    <n v="14"/>
  </r>
  <r>
    <n v="884"/>
    <s v="Daniel Guerra"/>
    <x v="0"/>
    <x v="128"/>
    <x v="0"/>
    <x v="1"/>
    <s v="Yes"/>
    <n v="10"/>
    <x v="0"/>
    <x v="0"/>
    <n v="0"/>
    <x v="1"/>
    <n v="0"/>
    <n v="2"/>
    <x v="0"/>
    <x v="1"/>
    <n v="8"/>
  </r>
  <r>
    <n v="885"/>
    <s v="Brayan Moraes"/>
    <x v="2"/>
    <x v="129"/>
    <x v="0"/>
    <x v="1"/>
    <s v="No"/>
    <n v="5"/>
    <x v="2"/>
    <x v="0"/>
    <n v="0"/>
    <x v="1"/>
    <n v="0"/>
    <n v="2"/>
    <x v="0"/>
    <x v="1"/>
    <n v="3"/>
  </r>
  <r>
    <n v="886"/>
    <s v="Antônio Melo"/>
    <x v="0"/>
    <x v="129"/>
    <x v="0"/>
    <x v="1"/>
    <s v="Yes"/>
    <n v="10"/>
    <x v="1"/>
    <x v="1"/>
    <n v="30"/>
    <x v="1"/>
    <n v="0"/>
    <n v="1"/>
    <x v="0"/>
    <x v="0"/>
    <n v="39"/>
  </r>
  <r>
    <n v="887"/>
    <s v="Theodoro da Cruz"/>
    <x v="2"/>
    <x v="129"/>
    <x v="0"/>
    <x v="1"/>
    <s v="Yes"/>
    <n v="5"/>
    <x v="0"/>
    <x v="0"/>
    <n v="0"/>
    <x v="0"/>
    <n v="20"/>
    <n v="2"/>
    <x v="0"/>
    <x v="0"/>
    <n v="23"/>
  </r>
  <r>
    <n v="888"/>
    <s v="Thales Rios"/>
    <x v="2"/>
    <x v="129"/>
    <x v="0"/>
    <x v="1"/>
    <s v="Yes"/>
    <n v="5"/>
    <x v="0"/>
    <x v="1"/>
    <n v="30"/>
    <x v="0"/>
    <n v="20"/>
    <n v="1"/>
    <x v="1"/>
    <x v="0"/>
    <n v="54"/>
  </r>
  <r>
    <n v="889"/>
    <s v="Mathias Farias"/>
    <x v="0"/>
    <x v="129"/>
    <x v="0"/>
    <x v="1"/>
    <s v="Yes"/>
    <n v="10"/>
    <x v="1"/>
    <x v="0"/>
    <n v="0"/>
    <x v="0"/>
    <n v="20"/>
    <n v="2"/>
    <x v="0"/>
    <x v="0"/>
    <n v="28"/>
  </r>
  <r>
    <n v="890"/>
    <s v="Raquel Souza"/>
    <x v="1"/>
    <x v="129"/>
    <x v="0"/>
    <x v="1"/>
    <s v="Yes"/>
    <n v="15"/>
    <x v="0"/>
    <x v="0"/>
    <n v="0"/>
    <x v="0"/>
    <n v="20"/>
    <n v="2"/>
    <x v="0"/>
    <x v="0"/>
    <n v="33"/>
  </r>
  <r>
    <n v="891"/>
    <s v="Diogo Sales"/>
    <x v="2"/>
    <x v="129"/>
    <x v="0"/>
    <x v="1"/>
    <s v="Yes"/>
    <n v="5"/>
    <x v="2"/>
    <x v="0"/>
    <n v="0"/>
    <x v="0"/>
    <n v="20"/>
    <n v="1"/>
    <x v="0"/>
    <x v="0"/>
    <n v="24"/>
  </r>
  <r>
    <n v="892"/>
    <s v="Ester Jesus"/>
    <x v="2"/>
    <x v="129"/>
    <x v="0"/>
    <x v="1"/>
    <s v="No"/>
    <n v="5"/>
    <x v="2"/>
    <x v="1"/>
    <n v="30"/>
    <x v="1"/>
    <n v="0"/>
    <n v="2"/>
    <x v="0"/>
    <x v="0"/>
    <n v="33"/>
  </r>
  <r>
    <n v="893"/>
    <s v="Aurora da Costa"/>
    <x v="0"/>
    <x v="129"/>
    <x v="0"/>
    <x v="1"/>
    <s v="Yes"/>
    <n v="10"/>
    <x v="1"/>
    <x v="0"/>
    <n v="0"/>
    <x v="1"/>
    <n v="0"/>
    <n v="1"/>
    <x v="0"/>
    <x v="1"/>
    <n v="9"/>
  </r>
  <r>
    <n v="894"/>
    <s v="Miguel Pastor"/>
    <x v="1"/>
    <x v="129"/>
    <x v="0"/>
    <x v="1"/>
    <s v="Yes"/>
    <n v="15"/>
    <x v="0"/>
    <x v="1"/>
    <n v="30"/>
    <x v="0"/>
    <n v="20"/>
    <n v="2"/>
    <x v="1"/>
    <x v="0"/>
    <n v="63"/>
  </r>
  <r>
    <n v="895"/>
    <s v="Ágatha Sá"/>
    <x v="2"/>
    <x v="129"/>
    <x v="0"/>
    <x v="1"/>
    <s v="Yes"/>
    <n v="5"/>
    <x v="0"/>
    <x v="0"/>
    <n v="0"/>
    <x v="1"/>
    <n v="0"/>
    <n v="1"/>
    <x v="0"/>
    <x v="1"/>
    <n v="4"/>
  </r>
  <r>
    <n v="896"/>
    <s v="Mirella Carvalho"/>
    <x v="1"/>
    <x v="129"/>
    <x v="0"/>
    <x v="1"/>
    <s v="No"/>
    <n v="15"/>
    <x v="1"/>
    <x v="0"/>
    <n v="0"/>
    <x v="1"/>
    <n v="0"/>
    <n v="2"/>
    <x v="0"/>
    <x v="1"/>
    <n v="13"/>
  </r>
  <r>
    <n v="897"/>
    <s v="Bella da Rosa"/>
    <x v="2"/>
    <x v="130"/>
    <x v="0"/>
    <x v="1"/>
    <s v="Yes"/>
    <n v="5"/>
    <x v="2"/>
    <x v="0"/>
    <n v="0"/>
    <x v="0"/>
    <n v="20"/>
    <n v="3"/>
    <x v="0"/>
    <x v="0"/>
    <n v="22"/>
  </r>
  <r>
    <n v="898"/>
    <s v="Vitor da Paz"/>
    <x v="1"/>
    <x v="130"/>
    <x v="0"/>
    <x v="1"/>
    <s v="Yes"/>
    <n v="15"/>
    <x v="0"/>
    <x v="1"/>
    <n v="30"/>
    <x v="1"/>
    <n v="0"/>
    <n v="3"/>
    <x v="0"/>
    <x v="0"/>
    <n v="42"/>
  </r>
  <r>
    <n v="899"/>
    <s v="Anna Liz da Paz"/>
    <x v="2"/>
    <x v="130"/>
    <x v="0"/>
    <x v="1"/>
    <s v="No"/>
    <n v="5"/>
    <x v="1"/>
    <x v="0"/>
    <n v="0"/>
    <x v="1"/>
    <n v="0"/>
    <n v="3"/>
    <x v="0"/>
    <x v="1"/>
    <n v="2"/>
  </r>
  <r>
    <n v="900"/>
    <s v="Valentim Carvalho"/>
    <x v="2"/>
    <x v="130"/>
    <x v="0"/>
    <x v="1"/>
    <s v="Yes"/>
    <n v="5"/>
    <x v="2"/>
    <x v="0"/>
    <n v="0"/>
    <x v="0"/>
    <n v="20"/>
    <n v="1"/>
    <x v="0"/>
    <x v="0"/>
    <n v="24"/>
  </r>
  <r>
    <n v="901"/>
    <s v="Eduarda Mendes"/>
    <x v="2"/>
    <x v="130"/>
    <x v="0"/>
    <x v="1"/>
    <s v="Yes"/>
    <n v="5"/>
    <x v="2"/>
    <x v="1"/>
    <n v="30"/>
    <x v="1"/>
    <n v="0"/>
    <n v="1"/>
    <x v="0"/>
    <x v="0"/>
    <n v="34"/>
  </r>
  <r>
    <n v="902"/>
    <s v="Ravy Camargo"/>
    <x v="2"/>
    <x v="130"/>
    <x v="0"/>
    <x v="1"/>
    <s v="No"/>
    <n v="5"/>
    <x v="1"/>
    <x v="1"/>
    <n v="30"/>
    <x v="0"/>
    <n v="20"/>
    <n v="3"/>
    <x v="1"/>
    <x v="0"/>
    <n v="52"/>
  </r>
  <r>
    <n v="903"/>
    <s v="Dr. Paulo Silva"/>
    <x v="0"/>
    <x v="131"/>
    <x v="0"/>
    <x v="1"/>
    <s v="Yes"/>
    <n v="10"/>
    <x v="1"/>
    <x v="0"/>
    <n v="0"/>
    <x v="0"/>
    <n v="20"/>
    <n v="3"/>
    <x v="0"/>
    <x v="0"/>
    <n v="27"/>
  </r>
  <r>
    <n v="904"/>
    <s v="Liam Pires"/>
    <x v="0"/>
    <x v="131"/>
    <x v="0"/>
    <x v="1"/>
    <s v="Yes"/>
    <n v="10"/>
    <x v="1"/>
    <x v="1"/>
    <n v="30"/>
    <x v="0"/>
    <n v="20"/>
    <n v="2"/>
    <x v="1"/>
    <x v="0"/>
    <n v="58"/>
  </r>
  <r>
    <n v="905"/>
    <s v="Pedro Miguel Campos"/>
    <x v="0"/>
    <x v="131"/>
    <x v="0"/>
    <x v="1"/>
    <s v="No"/>
    <n v="10"/>
    <x v="0"/>
    <x v="1"/>
    <n v="30"/>
    <x v="1"/>
    <n v="0"/>
    <n v="1"/>
    <x v="0"/>
    <x v="0"/>
    <n v="39"/>
  </r>
  <r>
    <n v="906"/>
    <s v="Caleb da Mota"/>
    <x v="0"/>
    <x v="131"/>
    <x v="0"/>
    <x v="1"/>
    <s v="No"/>
    <n v="10"/>
    <x v="2"/>
    <x v="0"/>
    <n v="0"/>
    <x v="1"/>
    <n v="0"/>
    <n v="1"/>
    <x v="0"/>
    <x v="1"/>
    <n v="9"/>
  </r>
  <r>
    <n v="907"/>
    <s v="Hadassa Machado"/>
    <x v="0"/>
    <x v="132"/>
    <x v="0"/>
    <x v="1"/>
    <s v="No"/>
    <n v="10"/>
    <x v="1"/>
    <x v="0"/>
    <n v="0"/>
    <x v="1"/>
    <n v="0"/>
    <n v="2"/>
    <x v="0"/>
    <x v="1"/>
    <n v="8"/>
  </r>
  <r>
    <n v="908"/>
    <s v="Dra. Stephany Sales"/>
    <x v="1"/>
    <x v="132"/>
    <x v="0"/>
    <x v="1"/>
    <s v="Yes"/>
    <n v="15"/>
    <x v="1"/>
    <x v="1"/>
    <n v="30"/>
    <x v="0"/>
    <n v="20"/>
    <n v="1"/>
    <x v="1"/>
    <x v="0"/>
    <n v="64"/>
  </r>
  <r>
    <n v="909"/>
    <s v="Isadora Ribeiro"/>
    <x v="0"/>
    <x v="132"/>
    <x v="0"/>
    <x v="1"/>
    <s v="No"/>
    <n v="10"/>
    <x v="2"/>
    <x v="0"/>
    <n v="0"/>
    <x v="0"/>
    <n v="20"/>
    <n v="1"/>
    <x v="0"/>
    <x v="0"/>
    <n v="29"/>
  </r>
  <r>
    <n v="910"/>
    <s v="José Pedro Peixoto"/>
    <x v="1"/>
    <x v="132"/>
    <x v="0"/>
    <x v="1"/>
    <s v="No"/>
    <n v="15"/>
    <x v="0"/>
    <x v="0"/>
    <n v="0"/>
    <x v="1"/>
    <n v="0"/>
    <n v="1"/>
    <x v="0"/>
    <x v="1"/>
    <n v="14"/>
  </r>
  <r>
    <n v="911"/>
    <s v="Samuel da Costa"/>
    <x v="2"/>
    <x v="132"/>
    <x v="0"/>
    <x v="1"/>
    <s v="No"/>
    <n v="5"/>
    <x v="1"/>
    <x v="1"/>
    <n v="30"/>
    <x v="0"/>
    <n v="20"/>
    <n v="1"/>
    <x v="1"/>
    <x v="0"/>
    <n v="54"/>
  </r>
  <r>
    <n v="912"/>
    <s v="Bernardo Castro"/>
    <x v="2"/>
    <x v="132"/>
    <x v="0"/>
    <x v="1"/>
    <s v="No"/>
    <n v="5"/>
    <x v="2"/>
    <x v="0"/>
    <n v="0"/>
    <x v="0"/>
    <n v="20"/>
    <n v="2"/>
    <x v="0"/>
    <x v="0"/>
    <n v="23"/>
  </r>
  <r>
    <n v="913"/>
    <s v="Danilo Marques"/>
    <x v="1"/>
    <x v="132"/>
    <x v="0"/>
    <x v="1"/>
    <s v="Yes"/>
    <n v="15"/>
    <x v="1"/>
    <x v="0"/>
    <n v="0"/>
    <x v="1"/>
    <n v="0"/>
    <n v="1"/>
    <x v="0"/>
    <x v="1"/>
    <n v="14"/>
  </r>
  <r>
    <n v="914"/>
    <s v="Kamilly Freitas"/>
    <x v="1"/>
    <x v="132"/>
    <x v="0"/>
    <x v="1"/>
    <s v="Yes"/>
    <n v="15"/>
    <x v="0"/>
    <x v="1"/>
    <n v="30"/>
    <x v="1"/>
    <n v="0"/>
    <n v="1"/>
    <x v="0"/>
    <x v="0"/>
    <n v="44"/>
  </r>
  <r>
    <n v="915"/>
    <s v="Srta. Zoe Rezende"/>
    <x v="1"/>
    <x v="133"/>
    <x v="0"/>
    <x v="1"/>
    <s v="No"/>
    <n v="15"/>
    <x v="2"/>
    <x v="1"/>
    <n v="30"/>
    <x v="0"/>
    <n v="20"/>
    <n v="1"/>
    <x v="1"/>
    <x v="0"/>
    <n v="64"/>
  </r>
  <r>
    <n v="916"/>
    <s v="Caleb Santos"/>
    <x v="0"/>
    <x v="133"/>
    <x v="0"/>
    <x v="1"/>
    <s v="Yes"/>
    <n v="10"/>
    <x v="0"/>
    <x v="1"/>
    <n v="30"/>
    <x v="1"/>
    <n v="0"/>
    <n v="2"/>
    <x v="0"/>
    <x v="0"/>
    <n v="38"/>
  </r>
  <r>
    <n v="917"/>
    <s v="Gustavo Rezende"/>
    <x v="2"/>
    <x v="133"/>
    <x v="0"/>
    <x v="1"/>
    <s v="No"/>
    <n v="5"/>
    <x v="2"/>
    <x v="1"/>
    <n v="30"/>
    <x v="0"/>
    <n v="20"/>
    <n v="2"/>
    <x v="1"/>
    <x v="0"/>
    <n v="53"/>
  </r>
  <r>
    <n v="918"/>
    <s v="Sra. Marcela Martins"/>
    <x v="1"/>
    <x v="133"/>
    <x v="0"/>
    <x v="1"/>
    <s v="No"/>
    <n v="15"/>
    <x v="2"/>
    <x v="0"/>
    <n v="0"/>
    <x v="1"/>
    <n v="0"/>
    <n v="1"/>
    <x v="0"/>
    <x v="1"/>
    <n v="14"/>
  </r>
  <r>
    <n v="919"/>
    <s v="Caroline Cavalcante"/>
    <x v="1"/>
    <x v="133"/>
    <x v="0"/>
    <x v="1"/>
    <s v="No"/>
    <n v="15"/>
    <x v="1"/>
    <x v="1"/>
    <n v="30"/>
    <x v="1"/>
    <n v="0"/>
    <n v="1"/>
    <x v="0"/>
    <x v="0"/>
    <n v="44"/>
  </r>
  <r>
    <n v="920"/>
    <s v="Guilherme Moura"/>
    <x v="0"/>
    <x v="133"/>
    <x v="0"/>
    <x v="1"/>
    <s v="No"/>
    <n v="10"/>
    <x v="0"/>
    <x v="0"/>
    <n v="0"/>
    <x v="1"/>
    <n v="0"/>
    <n v="3"/>
    <x v="0"/>
    <x v="1"/>
    <n v="7"/>
  </r>
  <r>
    <n v="921"/>
    <s v="João Lucas Garcia"/>
    <x v="0"/>
    <x v="133"/>
    <x v="0"/>
    <x v="1"/>
    <s v="Yes"/>
    <n v="10"/>
    <x v="2"/>
    <x v="1"/>
    <n v="30"/>
    <x v="0"/>
    <n v="20"/>
    <n v="3"/>
    <x v="1"/>
    <x v="0"/>
    <n v="57"/>
  </r>
  <r>
    <n v="922"/>
    <s v="Anthony Teixeira"/>
    <x v="0"/>
    <x v="133"/>
    <x v="0"/>
    <x v="1"/>
    <s v="No"/>
    <n v="10"/>
    <x v="1"/>
    <x v="1"/>
    <n v="30"/>
    <x v="0"/>
    <n v="20"/>
    <n v="2"/>
    <x v="1"/>
    <x v="0"/>
    <n v="58"/>
  </r>
  <r>
    <n v="923"/>
    <s v="Daniel Garcia"/>
    <x v="0"/>
    <x v="134"/>
    <x v="0"/>
    <x v="1"/>
    <s v="Yes"/>
    <n v="10"/>
    <x v="1"/>
    <x v="0"/>
    <n v="0"/>
    <x v="1"/>
    <n v="0"/>
    <n v="3"/>
    <x v="0"/>
    <x v="1"/>
    <n v="7"/>
  </r>
  <r>
    <n v="924"/>
    <s v="Anna Liz Abreu"/>
    <x v="0"/>
    <x v="134"/>
    <x v="0"/>
    <x v="1"/>
    <s v="Yes"/>
    <n v="10"/>
    <x v="0"/>
    <x v="0"/>
    <n v="0"/>
    <x v="0"/>
    <n v="20"/>
    <n v="3"/>
    <x v="0"/>
    <x v="0"/>
    <n v="27"/>
  </r>
  <r>
    <n v="925"/>
    <s v="Davi Luiz Mendes"/>
    <x v="0"/>
    <x v="134"/>
    <x v="0"/>
    <x v="1"/>
    <s v="Yes"/>
    <n v="10"/>
    <x v="0"/>
    <x v="0"/>
    <n v="0"/>
    <x v="0"/>
    <n v="20"/>
    <n v="2"/>
    <x v="0"/>
    <x v="0"/>
    <n v="28"/>
  </r>
  <r>
    <n v="926"/>
    <s v="Srta. Carolina Sá"/>
    <x v="2"/>
    <x v="134"/>
    <x v="0"/>
    <x v="1"/>
    <s v="Yes"/>
    <n v="5"/>
    <x v="0"/>
    <x v="1"/>
    <n v="30"/>
    <x v="0"/>
    <n v="20"/>
    <n v="3"/>
    <x v="1"/>
    <x v="0"/>
    <n v="52"/>
  </r>
  <r>
    <n v="927"/>
    <s v="Enzo Siqueira"/>
    <x v="0"/>
    <x v="134"/>
    <x v="0"/>
    <x v="1"/>
    <s v="Yes"/>
    <n v="10"/>
    <x v="1"/>
    <x v="0"/>
    <n v="0"/>
    <x v="1"/>
    <n v="0"/>
    <n v="3"/>
    <x v="0"/>
    <x v="1"/>
    <n v="7"/>
  </r>
  <r>
    <n v="928"/>
    <s v="Marcelo Correia"/>
    <x v="0"/>
    <x v="134"/>
    <x v="0"/>
    <x v="1"/>
    <s v="No"/>
    <n v="10"/>
    <x v="0"/>
    <x v="0"/>
    <n v="0"/>
    <x v="1"/>
    <n v="0"/>
    <n v="2"/>
    <x v="0"/>
    <x v="1"/>
    <n v="8"/>
  </r>
  <r>
    <n v="929"/>
    <s v="Allana Marques"/>
    <x v="1"/>
    <x v="134"/>
    <x v="0"/>
    <x v="1"/>
    <s v="Yes"/>
    <n v="15"/>
    <x v="2"/>
    <x v="0"/>
    <n v="0"/>
    <x v="0"/>
    <n v="20"/>
    <n v="2"/>
    <x v="0"/>
    <x v="0"/>
    <n v="33"/>
  </r>
  <r>
    <n v="930"/>
    <s v="Benjamim Nunes"/>
    <x v="1"/>
    <x v="134"/>
    <x v="0"/>
    <x v="1"/>
    <s v="Yes"/>
    <n v="15"/>
    <x v="0"/>
    <x v="0"/>
    <n v="0"/>
    <x v="1"/>
    <n v="0"/>
    <n v="1"/>
    <x v="0"/>
    <x v="1"/>
    <n v="14"/>
  </r>
  <r>
    <n v="931"/>
    <s v="Bryan Silveira"/>
    <x v="0"/>
    <x v="135"/>
    <x v="0"/>
    <x v="1"/>
    <s v="No"/>
    <n v="10"/>
    <x v="2"/>
    <x v="0"/>
    <n v="0"/>
    <x v="0"/>
    <n v="20"/>
    <n v="3"/>
    <x v="0"/>
    <x v="0"/>
    <n v="27"/>
  </r>
  <r>
    <n v="932"/>
    <s v="Camila Santos"/>
    <x v="1"/>
    <x v="135"/>
    <x v="0"/>
    <x v="1"/>
    <s v="No"/>
    <n v="15"/>
    <x v="2"/>
    <x v="0"/>
    <n v="0"/>
    <x v="1"/>
    <n v="0"/>
    <n v="3"/>
    <x v="0"/>
    <x v="1"/>
    <n v="12"/>
  </r>
  <r>
    <n v="933"/>
    <s v="Maria Vitória da Mota"/>
    <x v="0"/>
    <x v="135"/>
    <x v="0"/>
    <x v="1"/>
    <s v="Yes"/>
    <n v="10"/>
    <x v="0"/>
    <x v="0"/>
    <n v="0"/>
    <x v="1"/>
    <n v="0"/>
    <n v="3"/>
    <x v="0"/>
    <x v="1"/>
    <n v="7"/>
  </r>
  <r>
    <n v="934"/>
    <s v="Mathias Ribeiro"/>
    <x v="1"/>
    <x v="135"/>
    <x v="0"/>
    <x v="1"/>
    <s v="Yes"/>
    <n v="15"/>
    <x v="1"/>
    <x v="0"/>
    <n v="0"/>
    <x v="1"/>
    <n v="0"/>
    <n v="3"/>
    <x v="0"/>
    <x v="1"/>
    <n v="12"/>
  </r>
  <r>
    <n v="935"/>
    <s v="Júlia Souza"/>
    <x v="2"/>
    <x v="135"/>
    <x v="0"/>
    <x v="1"/>
    <s v="No"/>
    <n v="5"/>
    <x v="1"/>
    <x v="0"/>
    <n v="0"/>
    <x v="1"/>
    <n v="0"/>
    <n v="1"/>
    <x v="0"/>
    <x v="1"/>
    <n v="4"/>
  </r>
  <r>
    <n v="936"/>
    <s v="Igor Sampaio"/>
    <x v="2"/>
    <x v="135"/>
    <x v="0"/>
    <x v="1"/>
    <s v="No"/>
    <n v="5"/>
    <x v="2"/>
    <x v="1"/>
    <n v="30"/>
    <x v="0"/>
    <n v="20"/>
    <n v="2"/>
    <x v="1"/>
    <x v="0"/>
    <n v="53"/>
  </r>
  <r>
    <n v="937"/>
    <s v="Ana Sophia da Paz"/>
    <x v="0"/>
    <x v="135"/>
    <x v="0"/>
    <x v="1"/>
    <s v="No"/>
    <n v="10"/>
    <x v="2"/>
    <x v="0"/>
    <n v="0"/>
    <x v="1"/>
    <n v="0"/>
    <n v="3"/>
    <x v="0"/>
    <x v="1"/>
    <n v="7"/>
  </r>
  <r>
    <n v="938"/>
    <s v="Calebe Costa"/>
    <x v="0"/>
    <x v="135"/>
    <x v="0"/>
    <x v="1"/>
    <s v="No"/>
    <n v="10"/>
    <x v="1"/>
    <x v="1"/>
    <n v="30"/>
    <x v="1"/>
    <n v="0"/>
    <n v="2"/>
    <x v="0"/>
    <x v="0"/>
    <n v="38"/>
  </r>
  <r>
    <n v="939"/>
    <s v="Yan Moraes"/>
    <x v="1"/>
    <x v="135"/>
    <x v="0"/>
    <x v="1"/>
    <s v="No"/>
    <n v="15"/>
    <x v="1"/>
    <x v="0"/>
    <n v="0"/>
    <x v="1"/>
    <n v="0"/>
    <n v="1"/>
    <x v="0"/>
    <x v="1"/>
    <n v="14"/>
  </r>
  <r>
    <n v="940"/>
    <s v="Daniel Moura"/>
    <x v="0"/>
    <x v="136"/>
    <x v="0"/>
    <x v="1"/>
    <s v="No"/>
    <n v="10"/>
    <x v="1"/>
    <x v="1"/>
    <n v="30"/>
    <x v="1"/>
    <n v="0"/>
    <n v="3"/>
    <x v="0"/>
    <x v="0"/>
    <n v="37"/>
  </r>
  <r>
    <n v="941"/>
    <s v="Fernando Moreira"/>
    <x v="1"/>
    <x v="136"/>
    <x v="0"/>
    <x v="1"/>
    <s v="No"/>
    <n v="15"/>
    <x v="1"/>
    <x v="0"/>
    <n v="0"/>
    <x v="1"/>
    <n v="0"/>
    <n v="3"/>
    <x v="0"/>
    <x v="1"/>
    <n v="12"/>
  </r>
  <r>
    <n v="942"/>
    <s v="Camila Vieira"/>
    <x v="0"/>
    <x v="136"/>
    <x v="0"/>
    <x v="1"/>
    <s v="No"/>
    <n v="10"/>
    <x v="1"/>
    <x v="1"/>
    <n v="30"/>
    <x v="0"/>
    <n v="20"/>
    <n v="1"/>
    <x v="1"/>
    <x v="0"/>
    <n v="59"/>
  </r>
  <r>
    <n v="943"/>
    <s v="Rhavi da Rocha"/>
    <x v="0"/>
    <x v="136"/>
    <x v="0"/>
    <x v="1"/>
    <s v="No"/>
    <n v="10"/>
    <x v="2"/>
    <x v="1"/>
    <n v="30"/>
    <x v="0"/>
    <n v="20"/>
    <n v="2"/>
    <x v="1"/>
    <x v="0"/>
    <n v="58"/>
  </r>
  <r>
    <n v="944"/>
    <s v="Emanuelly Barros"/>
    <x v="0"/>
    <x v="136"/>
    <x v="0"/>
    <x v="1"/>
    <s v="No"/>
    <n v="10"/>
    <x v="1"/>
    <x v="0"/>
    <n v="0"/>
    <x v="1"/>
    <n v="0"/>
    <n v="1"/>
    <x v="0"/>
    <x v="1"/>
    <n v="9"/>
  </r>
  <r>
    <n v="945"/>
    <s v="Maitê Cavalcanti"/>
    <x v="1"/>
    <x v="136"/>
    <x v="0"/>
    <x v="1"/>
    <s v="No"/>
    <n v="15"/>
    <x v="1"/>
    <x v="0"/>
    <n v="0"/>
    <x v="0"/>
    <n v="20"/>
    <n v="3"/>
    <x v="0"/>
    <x v="0"/>
    <n v="32"/>
  </r>
  <r>
    <n v="946"/>
    <s v="Ester Cunha"/>
    <x v="2"/>
    <x v="136"/>
    <x v="0"/>
    <x v="1"/>
    <s v="No"/>
    <n v="5"/>
    <x v="2"/>
    <x v="0"/>
    <n v="0"/>
    <x v="0"/>
    <n v="20"/>
    <n v="3"/>
    <x v="0"/>
    <x v="0"/>
    <n v="22"/>
  </r>
  <r>
    <n v="947"/>
    <s v="Mariana Farias"/>
    <x v="2"/>
    <x v="136"/>
    <x v="0"/>
    <x v="1"/>
    <s v="Yes"/>
    <n v="5"/>
    <x v="0"/>
    <x v="1"/>
    <n v="30"/>
    <x v="1"/>
    <n v="0"/>
    <n v="2"/>
    <x v="0"/>
    <x v="0"/>
    <n v="33"/>
  </r>
  <r>
    <n v="948"/>
    <s v="Srta. Bella Abreu"/>
    <x v="1"/>
    <x v="136"/>
    <x v="0"/>
    <x v="1"/>
    <s v="No"/>
    <n v="15"/>
    <x v="2"/>
    <x v="1"/>
    <n v="30"/>
    <x v="0"/>
    <n v="20"/>
    <n v="3"/>
    <x v="1"/>
    <x v="0"/>
    <n v="62"/>
  </r>
  <r>
    <n v="949"/>
    <s v="Olívia Fonseca"/>
    <x v="1"/>
    <x v="136"/>
    <x v="0"/>
    <x v="1"/>
    <s v="No"/>
    <n v="15"/>
    <x v="1"/>
    <x v="1"/>
    <n v="30"/>
    <x v="1"/>
    <n v="0"/>
    <n v="2"/>
    <x v="0"/>
    <x v="0"/>
    <n v="43"/>
  </r>
  <r>
    <n v="950"/>
    <s v="Sra. Maria Julia Barbosa"/>
    <x v="1"/>
    <x v="137"/>
    <x v="0"/>
    <x v="1"/>
    <s v="Yes"/>
    <n v="15"/>
    <x v="0"/>
    <x v="0"/>
    <n v="0"/>
    <x v="1"/>
    <n v="0"/>
    <n v="2"/>
    <x v="0"/>
    <x v="1"/>
    <n v="13"/>
  </r>
  <r>
    <n v="951"/>
    <s v="Diogo Almeida"/>
    <x v="0"/>
    <x v="137"/>
    <x v="0"/>
    <x v="1"/>
    <s v="No"/>
    <n v="10"/>
    <x v="0"/>
    <x v="1"/>
    <n v="30"/>
    <x v="1"/>
    <n v="0"/>
    <n v="2"/>
    <x v="0"/>
    <x v="0"/>
    <n v="38"/>
  </r>
  <r>
    <n v="952"/>
    <s v="Sr. Luiz Felipe Brito"/>
    <x v="0"/>
    <x v="137"/>
    <x v="0"/>
    <x v="1"/>
    <s v="Yes"/>
    <n v="10"/>
    <x v="2"/>
    <x v="1"/>
    <n v="30"/>
    <x v="0"/>
    <n v="20"/>
    <n v="3"/>
    <x v="1"/>
    <x v="0"/>
    <n v="57"/>
  </r>
  <r>
    <n v="953"/>
    <s v="Benício Alves"/>
    <x v="1"/>
    <x v="138"/>
    <x v="0"/>
    <x v="1"/>
    <s v="Yes"/>
    <n v="15"/>
    <x v="2"/>
    <x v="1"/>
    <n v="30"/>
    <x v="1"/>
    <n v="0"/>
    <n v="3"/>
    <x v="0"/>
    <x v="0"/>
    <n v="42"/>
  </r>
  <r>
    <n v="954"/>
    <s v="Maria Isis Teixeira"/>
    <x v="1"/>
    <x v="138"/>
    <x v="0"/>
    <x v="1"/>
    <s v="Yes"/>
    <n v="15"/>
    <x v="1"/>
    <x v="1"/>
    <n v="30"/>
    <x v="1"/>
    <n v="0"/>
    <n v="1"/>
    <x v="0"/>
    <x v="0"/>
    <n v="44"/>
  </r>
  <r>
    <n v="955"/>
    <s v="Mariana Fernandes"/>
    <x v="2"/>
    <x v="138"/>
    <x v="0"/>
    <x v="1"/>
    <s v="No"/>
    <n v="5"/>
    <x v="0"/>
    <x v="0"/>
    <n v="0"/>
    <x v="0"/>
    <n v="20"/>
    <n v="1"/>
    <x v="0"/>
    <x v="0"/>
    <n v="24"/>
  </r>
  <r>
    <n v="956"/>
    <s v="Davi Luiz Vargas"/>
    <x v="0"/>
    <x v="138"/>
    <x v="0"/>
    <x v="1"/>
    <s v="No"/>
    <n v="10"/>
    <x v="0"/>
    <x v="1"/>
    <n v="30"/>
    <x v="1"/>
    <n v="0"/>
    <n v="3"/>
    <x v="0"/>
    <x v="0"/>
    <n v="37"/>
  </r>
  <r>
    <n v="957"/>
    <s v="Dr. Vitor Freitas"/>
    <x v="2"/>
    <x v="138"/>
    <x v="0"/>
    <x v="1"/>
    <s v="No"/>
    <n v="5"/>
    <x v="1"/>
    <x v="1"/>
    <n v="30"/>
    <x v="1"/>
    <n v="0"/>
    <n v="1"/>
    <x v="0"/>
    <x v="0"/>
    <n v="34"/>
  </r>
  <r>
    <n v="958"/>
    <s v="Ana Beatriz Brito"/>
    <x v="1"/>
    <x v="138"/>
    <x v="0"/>
    <x v="1"/>
    <s v="No"/>
    <n v="15"/>
    <x v="2"/>
    <x v="0"/>
    <n v="0"/>
    <x v="0"/>
    <n v="20"/>
    <n v="1"/>
    <x v="0"/>
    <x v="0"/>
    <n v="34"/>
  </r>
  <r>
    <n v="959"/>
    <s v="Bárbara Mendonça"/>
    <x v="1"/>
    <x v="138"/>
    <x v="0"/>
    <x v="1"/>
    <s v="No"/>
    <n v="15"/>
    <x v="2"/>
    <x v="0"/>
    <n v="0"/>
    <x v="0"/>
    <n v="20"/>
    <n v="3"/>
    <x v="0"/>
    <x v="0"/>
    <n v="32"/>
  </r>
  <r>
    <n v="960"/>
    <s v="Alexia Casa Grande"/>
    <x v="0"/>
    <x v="138"/>
    <x v="0"/>
    <x v="1"/>
    <s v="No"/>
    <n v="10"/>
    <x v="0"/>
    <x v="1"/>
    <n v="30"/>
    <x v="1"/>
    <n v="0"/>
    <n v="1"/>
    <x v="0"/>
    <x v="0"/>
    <n v="39"/>
  </r>
  <r>
    <n v="961"/>
    <s v="Maria Julia Dias"/>
    <x v="0"/>
    <x v="139"/>
    <x v="0"/>
    <x v="1"/>
    <s v="No"/>
    <n v="10"/>
    <x v="1"/>
    <x v="0"/>
    <n v="0"/>
    <x v="1"/>
    <n v="0"/>
    <n v="1"/>
    <x v="0"/>
    <x v="1"/>
    <n v="9"/>
  </r>
  <r>
    <n v="962"/>
    <s v="João Guilherme Ribeiro"/>
    <x v="1"/>
    <x v="139"/>
    <x v="0"/>
    <x v="1"/>
    <s v="No"/>
    <n v="15"/>
    <x v="2"/>
    <x v="1"/>
    <n v="30"/>
    <x v="0"/>
    <n v="20"/>
    <n v="2"/>
    <x v="1"/>
    <x v="0"/>
    <n v="63"/>
  </r>
  <r>
    <n v="963"/>
    <s v="Sra. Pietra Teixeira"/>
    <x v="1"/>
    <x v="139"/>
    <x v="0"/>
    <x v="1"/>
    <s v="Yes"/>
    <n v="15"/>
    <x v="2"/>
    <x v="0"/>
    <n v="0"/>
    <x v="0"/>
    <n v="20"/>
    <n v="1"/>
    <x v="0"/>
    <x v="0"/>
    <n v="34"/>
  </r>
  <r>
    <n v="964"/>
    <s v="Srta. Valentina Cassiano"/>
    <x v="1"/>
    <x v="140"/>
    <x v="0"/>
    <x v="1"/>
    <s v="Yes"/>
    <n v="15"/>
    <x v="1"/>
    <x v="1"/>
    <n v="30"/>
    <x v="1"/>
    <n v="0"/>
    <n v="1"/>
    <x v="0"/>
    <x v="0"/>
    <n v="44"/>
  </r>
  <r>
    <n v="965"/>
    <s v="Dra. Laís Pimenta"/>
    <x v="1"/>
    <x v="140"/>
    <x v="0"/>
    <x v="1"/>
    <s v="No"/>
    <n v="15"/>
    <x v="0"/>
    <x v="1"/>
    <n v="30"/>
    <x v="0"/>
    <n v="20"/>
    <n v="2"/>
    <x v="1"/>
    <x v="0"/>
    <n v="63"/>
  </r>
  <r>
    <n v="966"/>
    <s v="Alice Ribeiro"/>
    <x v="1"/>
    <x v="140"/>
    <x v="0"/>
    <x v="1"/>
    <s v="Yes"/>
    <n v="15"/>
    <x v="1"/>
    <x v="1"/>
    <n v="30"/>
    <x v="0"/>
    <n v="20"/>
    <n v="2"/>
    <x v="1"/>
    <x v="0"/>
    <n v="63"/>
  </r>
  <r>
    <n v="967"/>
    <s v="Enzo Nascimento"/>
    <x v="2"/>
    <x v="140"/>
    <x v="0"/>
    <x v="1"/>
    <s v="Yes"/>
    <n v="5"/>
    <x v="2"/>
    <x v="0"/>
    <n v="0"/>
    <x v="0"/>
    <n v="20"/>
    <n v="1"/>
    <x v="0"/>
    <x v="0"/>
    <n v="24"/>
  </r>
  <r>
    <n v="968"/>
    <s v="Heloísa Cavalcanti"/>
    <x v="1"/>
    <x v="140"/>
    <x v="0"/>
    <x v="1"/>
    <s v="No"/>
    <n v="15"/>
    <x v="1"/>
    <x v="1"/>
    <n v="30"/>
    <x v="0"/>
    <n v="20"/>
    <n v="2"/>
    <x v="1"/>
    <x v="0"/>
    <n v="63"/>
  </r>
  <r>
    <n v="969"/>
    <s v="Thiago Souza"/>
    <x v="2"/>
    <x v="140"/>
    <x v="0"/>
    <x v="1"/>
    <s v="Yes"/>
    <n v="5"/>
    <x v="2"/>
    <x v="1"/>
    <n v="30"/>
    <x v="0"/>
    <n v="20"/>
    <n v="2"/>
    <x v="1"/>
    <x v="0"/>
    <n v="53"/>
  </r>
  <r>
    <n v="970"/>
    <s v="Srta. Isabela Barros"/>
    <x v="1"/>
    <x v="141"/>
    <x v="0"/>
    <x v="1"/>
    <s v="No"/>
    <n v="15"/>
    <x v="2"/>
    <x v="0"/>
    <n v="0"/>
    <x v="1"/>
    <n v="0"/>
    <n v="2"/>
    <x v="0"/>
    <x v="1"/>
    <n v="13"/>
  </r>
  <r>
    <n v="971"/>
    <s v="Enrico Araújo"/>
    <x v="2"/>
    <x v="141"/>
    <x v="0"/>
    <x v="1"/>
    <s v="No"/>
    <n v="5"/>
    <x v="2"/>
    <x v="1"/>
    <n v="30"/>
    <x v="1"/>
    <n v="0"/>
    <n v="1"/>
    <x v="0"/>
    <x v="0"/>
    <n v="34"/>
  </r>
  <r>
    <n v="972"/>
    <s v="Srta. Isabel Vargas"/>
    <x v="1"/>
    <x v="141"/>
    <x v="0"/>
    <x v="1"/>
    <s v="No"/>
    <n v="15"/>
    <x v="0"/>
    <x v="1"/>
    <n v="30"/>
    <x v="1"/>
    <n v="0"/>
    <n v="2"/>
    <x v="0"/>
    <x v="0"/>
    <n v="43"/>
  </r>
  <r>
    <n v="973"/>
    <s v="Erick Vasconcelos"/>
    <x v="2"/>
    <x v="141"/>
    <x v="0"/>
    <x v="1"/>
    <s v="No"/>
    <n v="5"/>
    <x v="2"/>
    <x v="0"/>
    <n v="0"/>
    <x v="1"/>
    <n v="0"/>
    <n v="2"/>
    <x v="0"/>
    <x v="1"/>
    <n v="3"/>
  </r>
  <r>
    <n v="974"/>
    <s v="Alícia Cassiano"/>
    <x v="0"/>
    <x v="141"/>
    <x v="0"/>
    <x v="1"/>
    <s v="Yes"/>
    <n v="10"/>
    <x v="1"/>
    <x v="1"/>
    <n v="30"/>
    <x v="0"/>
    <n v="20"/>
    <n v="3"/>
    <x v="1"/>
    <x v="0"/>
    <n v="57"/>
  </r>
  <r>
    <n v="975"/>
    <s v="Dra. Mirella da Mota"/>
    <x v="2"/>
    <x v="141"/>
    <x v="0"/>
    <x v="1"/>
    <s v="Yes"/>
    <n v="5"/>
    <x v="2"/>
    <x v="1"/>
    <n v="30"/>
    <x v="1"/>
    <n v="0"/>
    <n v="2"/>
    <x v="0"/>
    <x v="0"/>
    <n v="33"/>
  </r>
  <r>
    <n v="976"/>
    <s v="Gael Duarte"/>
    <x v="0"/>
    <x v="141"/>
    <x v="0"/>
    <x v="1"/>
    <s v="No"/>
    <n v="10"/>
    <x v="2"/>
    <x v="1"/>
    <n v="30"/>
    <x v="0"/>
    <n v="20"/>
    <n v="1"/>
    <x v="1"/>
    <x v="0"/>
    <n v="59"/>
  </r>
  <r>
    <n v="977"/>
    <s v="Leandro Câmara"/>
    <x v="1"/>
    <x v="141"/>
    <x v="0"/>
    <x v="1"/>
    <s v="No"/>
    <n v="15"/>
    <x v="1"/>
    <x v="1"/>
    <n v="30"/>
    <x v="0"/>
    <n v="20"/>
    <n v="3"/>
    <x v="1"/>
    <x v="0"/>
    <n v="62"/>
  </r>
  <r>
    <n v="978"/>
    <s v="Srta. Luna Campos"/>
    <x v="2"/>
    <x v="141"/>
    <x v="0"/>
    <x v="1"/>
    <s v="No"/>
    <n v="5"/>
    <x v="1"/>
    <x v="0"/>
    <n v="0"/>
    <x v="1"/>
    <n v="0"/>
    <n v="1"/>
    <x v="0"/>
    <x v="1"/>
    <n v="4"/>
  </r>
  <r>
    <n v="979"/>
    <s v="Ayla Gonçalves"/>
    <x v="1"/>
    <x v="142"/>
    <x v="0"/>
    <x v="1"/>
    <s v="Yes"/>
    <n v="15"/>
    <x v="0"/>
    <x v="0"/>
    <n v="0"/>
    <x v="1"/>
    <n v="0"/>
    <n v="3"/>
    <x v="0"/>
    <x v="1"/>
    <n v="12"/>
  </r>
  <r>
    <n v="980"/>
    <s v="Leonardo Fonseca"/>
    <x v="1"/>
    <x v="142"/>
    <x v="0"/>
    <x v="1"/>
    <s v="No"/>
    <n v="15"/>
    <x v="1"/>
    <x v="0"/>
    <n v="0"/>
    <x v="0"/>
    <n v="20"/>
    <n v="2"/>
    <x v="0"/>
    <x v="0"/>
    <n v="33"/>
  </r>
  <r>
    <n v="981"/>
    <s v="Benjamin Moreira"/>
    <x v="0"/>
    <x v="142"/>
    <x v="0"/>
    <x v="1"/>
    <s v="No"/>
    <n v="10"/>
    <x v="2"/>
    <x v="1"/>
    <n v="30"/>
    <x v="0"/>
    <n v="20"/>
    <n v="1"/>
    <x v="1"/>
    <x v="0"/>
    <n v="59"/>
  </r>
  <r>
    <n v="982"/>
    <s v="Marcelo Alves"/>
    <x v="2"/>
    <x v="142"/>
    <x v="0"/>
    <x v="1"/>
    <s v="No"/>
    <n v="5"/>
    <x v="1"/>
    <x v="1"/>
    <n v="30"/>
    <x v="1"/>
    <n v="0"/>
    <n v="3"/>
    <x v="0"/>
    <x v="0"/>
    <n v="32"/>
  </r>
  <r>
    <n v="983"/>
    <s v="Raul Pereira"/>
    <x v="1"/>
    <x v="142"/>
    <x v="0"/>
    <x v="1"/>
    <s v="No"/>
    <n v="15"/>
    <x v="1"/>
    <x v="1"/>
    <n v="30"/>
    <x v="1"/>
    <n v="0"/>
    <n v="2"/>
    <x v="0"/>
    <x v="0"/>
    <n v="43"/>
  </r>
  <r>
    <n v="984"/>
    <s v="Davi Lucas Teixeira"/>
    <x v="0"/>
    <x v="142"/>
    <x v="0"/>
    <x v="1"/>
    <s v="Yes"/>
    <n v="10"/>
    <x v="1"/>
    <x v="1"/>
    <n v="30"/>
    <x v="1"/>
    <n v="0"/>
    <n v="3"/>
    <x v="0"/>
    <x v="0"/>
    <n v="37"/>
  </r>
  <r>
    <n v="985"/>
    <s v="Luiza Costela"/>
    <x v="1"/>
    <x v="142"/>
    <x v="0"/>
    <x v="1"/>
    <s v="Yes"/>
    <n v="15"/>
    <x v="1"/>
    <x v="1"/>
    <n v="30"/>
    <x v="0"/>
    <n v="20"/>
    <n v="3"/>
    <x v="1"/>
    <x v="0"/>
    <n v="62"/>
  </r>
  <r>
    <n v="986"/>
    <s v="Ester Siqueira"/>
    <x v="2"/>
    <x v="143"/>
    <x v="0"/>
    <x v="1"/>
    <s v="No"/>
    <n v="5"/>
    <x v="2"/>
    <x v="1"/>
    <n v="30"/>
    <x v="0"/>
    <n v="20"/>
    <n v="1"/>
    <x v="1"/>
    <x v="0"/>
    <n v="54"/>
  </r>
  <r>
    <n v="987"/>
    <s v="Rafaela Vieira"/>
    <x v="1"/>
    <x v="143"/>
    <x v="0"/>
    <x v="1"/>
    <s v="Yes"/>
    <n v="15"/>
    <x v="0"/>
    <x v="0"/>
    <n v="0"/>
    <x v="1"/>
    <n v="0"/>
    <n v="1"/>
    <x v="0"/>
    <x v="1"/>
    <n v="14"/>
  </r>
  <r>
    <n v="988"/>
    <s v="João da Mata"/>
    <x v="2"/>
    <x v="143"/>
    <x v="0"/>
    <x v="1"/>
    <s v="Yes"/>
    <n v="5"/>
    <x v="2"/>
    <x v="0"/>
    <n v="0"/>
    <x v="1"/>
    <n v="0"/>
    <n v="1"/>
    <x v="0"/>
    <x v="1"/>
    <n v="4"/>
  </r>
  <r>
    <n v="989"/>
    <s v="Fernanda Mendes"/>
    <x v="1"/>
    <x v="143"/>
    <x v="0"/>
    <x v="1"/>
    <s v="No"/>
    <n v="15"/>
    <x v="0"/>
    <x v="0"/>
    <n v="0"/>
    <x v="1"/>
    <n v="0"/>
    <n v="2"/>
    <x v="0"/>
    <x v="1"/>
    <n v="13"/>
  </r>
  <r>
    <n v="990"/>
    <s v="Dr. Marcelo Moreira"/>
    <x v="2"/>
    <x v="143"/>
    <x v="0"/>
    <x v="1"/>
    <s v="No"/>
    <n v="5"/>
    <x v="0"/>
    <x v="1"/>
    <n v="30"/>
    <x v="0"/>
    <n v="20"/>
    <n v="2"/>
    <x v="1"/>
    <x v="0"/>
    <n v="53"/>
  </r>
  <r>
    <n v="991"/>
    <s v="Ryan Brito"/>
    <x v="1"/>
    <x v="143"/>
    <x v="0"/>
    <x v="1"/>
    <s v="No"/>
    <n v="15"/>
    <x v="0"/>
    <x v="0"/>
    <n v="0"/>
    <x v="1"/>
    <n v="0"/>
    <n v="3"/>
    <x v="0"/>
    <x v="1"/>
    <n v="12"/>
  </r>
  <r>
    <n v="992"/>
    <s v="Sra. Júlia Casa Grande"/>
    <x v="1"/>
    <x v="143"/>
    <x v="0"/>
    <x v="1"/>
    <s v="Yes"/>
    <n v="15"/>
    <x v="2"/>
    <x v="0"/>
    <n v="0"/>
    <x v="1"/>
    <n v="0"/>
    <n v="2"/>
    <x v="0"/>
    <x v="1"/>
    <n v="13"/>
  </r>
  <r>
    <n v="993"/>
    <s v="Alexia da Costa"/>
    <x v="2"/>
    <x v="143"/>
    <x v="0"/>
    <x v="1"/>
    <s v="Yes"/>
    <n v="5"/>
    <x v="0"/>
    <x v="1"/>
    <n v="30"/>
    <x v="0"/>
    <n v="20"/>
    <n v="1"/>
    <x v="1"/>
    <x v="0"/>
    <n v="54"/>
  </r>
  <r>
    <n v="994"/>
    <s v="Eduardo Duarte"/>
    <x v="0"/>
    <x v="143"/>
    <x v="0"/>
    <x v="1"/>
    <s v="No"/>
    <n v="10"/>
    <x v="0"/>
    <x v="1"/>
    <n v="30"/>
    <x v="0"/>
    <n v="20"/>
    <n v="3"/>
    <x v="1"/>
    <x v="0"/>
    <n v="57"/>
  </r>
  <r>
    <n v="995"/>
    <s v="Henry da Paz"/>
    <x v="0"/>
    <x v="144"/>
    <x v="0"/>
    <x v="1"/>
    <s v="No"/>
    <n v="10"/>
    <x v="0"/>
    <x v="0"/>
    <n v="0"/>
    <x v="1"/>
    <n v="0"/>
    <n v="2"/>
    <x v="0"/>
    <x v="1"/>
    <n v="8"/>
  </r>
  <r>
    <n v="996"/>
    <s v="Hadassa Pacheco"/>
    <x v="2"/>
    <x v="144"/>
    <x v="0"/>
    <x v="1"/>
    <s v="Yes"/>
    <n v="5"/>
    <x v="0"/>
    <x v="1"/>
    <n v="30"/>
    <x v="1"/>
    <n v="0"/>
    <n v="2"/>
    <x v="0"/>
    <x v="0"/>
    <n v="33"/>
  </r>
  <r>
    <n v="997"/>
    <s v="Benjamin Leão"/>
    <x v="0"/>
    <x v="144"/>
    <x v="0"/>
    <x v="1"/>
    <s v="No"/>
    <n v="10"/>
    <x v="2"/>
    <x v="1"/>
    <n v="30"/>
    <x v="1"/>
    <n v="0"/>
    <n v="3"/>
    <x v="0"/>
    <x v="0"/>
    <n v="37"/>
  </r>
  <r>
    <n v="998"/>
    <s v="Augusto Correia"/>
    <x v="0"/>
    <x v="144"/>
    <x v="0"/>
    <x v="1"/>
    <s v="No"/>
    <n v="10"/>
    <x v="1"/>
    <x v="1"/>
    <n v="30"/>
    <x v="1"/>
    <n v="0"/>
    <n v="2"/>
    <x v="0"/>
    <x v="0"/>
    <n v="38"/>
  </r>
  <r>
    <n v="999"/>
    <s v="Léo Moraes"/>
    <x v="2"/>
    <x v="144"/>
    <x v="0"/>
    <x v="1"/>
    <s v="No"/>
    <n v="5"/>
    <x v="2"/>
    <x v="0"/>
    <n v="0"/>
    <x v="0"/>
    <n v="20"/>
    <n v="3"/>
    <x v="0"/>
    <x v="0"/>
    <n v="22"/>
  </r>
  <r>
    <n v="1000"/>
    <s v="João Vitor Sá"/>
    <x v="2"/>
    <x v="144"/>
    <x v="0"/>
    <x v="1"/>
    <s v="Yes"/>
    <n v="5"/>
    <x v="0"/>
    <x v="0"/>
    <n v="0"/>
    <x v="0"/>
    <n v="20"/>
    <n v="1"/>
    <x v="0"/>
    <x v="0"/>
    <n v="24"/>
  </r>
  <r>
    <n v="1001"/>
    <s v="Melissa Borges"/>
    <x v="1"/>
    <x v="144"/>
    <x v="0"/>
    <x v="1"/>
    <s v="Yes"/>
    <n v="15"/>
    <x v="0"/>
    <x v="0"/>
    <n v="0"/>
    <x v="1"/>
    <n v="0"/>
    <n v="3"/>
    <x v="0"/>
    <x v="1"/>
    <n v="12"/>
  </r>
  <r>
    <n v="1002"/>
    <s v="Benício Fernandes"/>
    <x v="1"/>
    <x v="144"/>
    <x v="0"/>
    <x v="1"/>
    <s v="Yes"/>
    <n v="15"/>
    <x v="1"/>
    <x v="0"/>
    <n v="0"/>
    <x v="1"/>
    <n v="0"/>
    <n v="2"/>
    <x v="0"/>
    <x v="1"/>
    <n v="13"/>
  </r>
  <r>
    <n v="1003"/>
    <s v="Allana Abreu"/>
    <x v="0"/>
    <x v="144"/>
    <x v="0"/>
    <x v="1"/>
    <s v="Yes"/>
    <n v="10"/>
    <x v="2"/>
    <x v="1"/>
    <n v="30"/>
    <x v="0"/>
    <n v="20"/>
    <n v="3"/>
    <x v="1"/>
    <x v="0"/>
    <n v="57"/>
  </r>
  <r>
    <n v="1004"/>
    <s v="Dra. Ana Carolina Ribeiro"/>
    <x v="1"/>
    <x v="144"/>
    <x v="0"/>
    <x v="1"/>
    <s v="No"/>
    <n v="15"/>
    <x v="1"/>
    <x v="0"/>
    <n v="0"/>
    <x v="0"/>
    <n v="20"/>
    <n v="1"/>
    <x v="0"/>
    <x v="0"/>
    <n v="34"/>
  </r>
  <r>
    <n v="1005"/>
    <s v="Theodoro da Mota"/>
    <x v="1"/>
    <x v="144"/>
    <x v="0"/>
    <x v="1"/>
    <s v="No"/>
    <n v="15"/>
    <x v="0"/>
    <x v="0"/>
    <n v="0"/>
    <x v="0"/>
    <n v="20"/>
    <n v="3"/>
    <x v="0"/>
    <x v="0"/>
    <n v="32"/>
  </r>
  <r>
    <n v="1006"/>
    <s v="Murilo Viana"/>
    <x v="2"/>
    <x v="145"/>
    <x v="0"/>
    <x v="1"/>
    <s v="Yes"/>
    <n v="5"/>
    <x v="1"/>
    <x v="0"/>
    <n v="0"/>
    <x v="1"/>
    <n v="0"/>
    <n v="1"/>
    <x v="0"/>
    <x v="1"/>
    <n v="4"/>
  </r>
  <r>
    <n v="1007"/>
    <s v="Dr. Felipe Carvalho"/>
    <x v="2"/>
    <x v="145"/>
    <x v="0"/>
    <x v="1"/>
    <s v="Yes"/>
    <n v="5"/>
    <x v="0"/>
    <x v="1"/>
    <n v="30"/>
    <x v="0"/>
    <n v="20"/>
    <n v="2"/>
    <x v="1"/>
    <x v="0"/>
    <n v="53"/>
  </r>
  <r>
    <n v="1008"/>
    <s v="Ana Beatriz Rios"/>
    <x v="0"/>
    <x v="145"/>
    <x v="0"/>
    <x v="1"/>
    <s v="No"/>
    <n v="10"/>
    <x v="0"/>
    <x v="1"/>
    <n v="30"/>
    <x v="1"/>
    <n v="0"/>
    <n v="2"/>
    <x v="0"/>
    <x v="0"/>
    <n v="38"/>
  </r>
  <r>
    <n v="1009"/>
    <s v="Luana da Rocha"/>
    <x v="1"/>
    <x v="145"/>
    <x v="0"/>
    <x v="1"/>
    <s v="No"/>
    <n v="15"/>
    <x v="1"/>
    <x v="0"/>
    <n v="0"/>
    <x v="1"/>
    <n v="0"/>
    <n v="1"/>
    <x v="0"/>
    <x v="1"/>
    <n v="14"/>
  </r>
  <r>
    <n v="1010"/>
    <s v="Maya das Neves"/>
    <x v="0"/>
    <x v="145"/>
    <x v="0"/>
    <x v="1"/>
    <s v="No"/>
    <n v="10"/>
    <x v="2"/>
    <x v="1"/>
    <n v="30"/>
    <x v="1"/>
    <n v="0"/>
    <n v="1"/>
    <x v="0"/>
    <x v="0"/>
    <n v="39"/>
  </r>
  <r>
    <n v="1011"/>
    <s v="Dr. Juan Fernandes"/>
    <x v="0"/>
    <x v="145"/>
    <x v="0"/>
    <x v="1"/>
    <s v="Yes"/>
    <n v="10"/>
    <x v="0"/>
    <x v="1"/>
    <n v="30"/>
    <x v="1"/>
    <n v="0"/>
    <n v="2"/>
    <x v="0"/>
    <x v="0"/>
    <n v="38"/>
  </r>
  <r>
    <n v="1012"/>
    <s v="Daniela Caldeira"/>
    <x v="2"/>
    <x v="145"/>
    <x v="0"/>
    <x v="1"/>
    <s v="Yes"/>
    <n v="5"/>
    <x v="1"/>
    <x v="0"/>
    <n v="0"/>
    <x v="1"/>
    <n v="0"/>
    <n v="3"/>
    <x v="0"/>
    <x v="1"/>
    <n v="2"/>
  </r>
  <r>
    <n v="1013"/>
    <s v="Julia Ramos"/>
    <x v="1"/>
    <x v="145"/>
    <x v="0"/>
    <x v="1"/>
    <s v="No"/>
    <n v="15"/>
    <x v="2"/>
    <x v="0"/>
    <n v="0"/>
    <x v="0"/>
    <n v="20"/>
    <n v="1"/>
    <x v="0"/>
    <x v="0"/>
    <n v="34"/>
  </r>
  <r>
    <n v="1014"/>
    <s v="João Gabriel Campos"/>
    <x v="1"/>
    <x v="145"/>
    <x v="0"/>
    <x v="1"/>
    <s v="Yes"/>
    <n v="15"/>
    <x v="0"/>
    <x v="0"/>
    <n v="0"/>
    <x v="0"/>
    <n v="20"/>
    <n v="3"/>
    <x v="0"/>
    <x v="0"/>
    <n v="32"/>
  </r>
  <r>
    <n v="1015"/>
    <s v="Luara Câmara"/>
    <x v="0"/>
    <x v="146"/>
    <x v="0"/>
    <x v="1"/>
    <s v="No"/>
    <n v="10"/>
    <x v="0"/>
    <x v="1"/>
    <n v="30"/>
    <x v="0"/>
    <n v="20"/>
    <n v="2"/>
    <x v="1"/>
    <x v="0"/>
    <n v="58"/>
  </r>
  <r>
    <n v="1016"/>
    <s v="Theodoro Cunha"/>
    <x v="1"/>
    <x v="146"/>
    <x v="0"/>
    <x v="1"/>
    <s v="No"/>
    <n v="15"/>
    <x v="2"/>
    <x v="1"/>
    <n v="30"/>
    <x v="1"/>
    <n v="0"/>
    <n v="2"/>
    <x v="0"/>
    <x v="0"/>
    <n v="43"/>
  </r>
  <r>
    <n v="1017"/>
    <s v="Carolina Carvalho"/>
    <x v="2"/>
    <x v="146"/>
    <x v="0"/>
    <x v="1"/>
    <s v="Yes"/>
    <n v="5"/>
    <x v="1"/>
    <x v="0"/>
    <n v="0"/>
    <x v="0"/>
    <n v="20"/>
    <n v="2"/>
    <x v="0"/>
    <x v="0"/>
    <n v="23"/>
  </r>
  <r>
    <n v="1018"/>
    <s v="Gabrielly da Rosa"/>
    <x v="0"/>
    <x v="146"/>
    <x v="0"/>
    <x v="1"/>
    <s v="No"/>
    <n v="10"/>
    <x v="0"/>
    <x v="0"/>
    <n v="0"/>
    <x v="1"/>
    <n v="0"/>
    <n v="1"/>
    <x v="0"/>
    <x v="1"/>
    <n v="9"/>
  </r>
  <r>
    <n v="1019"/>
    <s v="Catarina Vieira"/>
    <x v="0"/>
    <x v="146"/>
    <x v="0"/>
    <x v="1"/>
    <s v="No"/>
    <n v="10"/>
    <x v="2"/>
    <x v="0"/>
    <n v="0"/>
    <x v="1"/>
    <n v="0"/>
    <n v="2"/>
    <x v="0"/>
    <x v="1"/>
    <n v="8"/>
  </r>
  <r>
    <n v="1020"/>
    <s v="Augusto Guerra"/>
    <x v="0"/>
    <x v="146"/>
    <x v="0"/>
    <x v="1"/>
    <s v="No"/>
    <n v="10"/>
    <x v="1"/>
    <x v="1"/>
    <n v="30"/>
    <x v="0"/>
    <n v="20"/>
    <n v="3"/>
    <x v="1"/>
    <x v="0"/>
    <n v="57"/>
  </r>
  <r>
    <n v="1021"/>
    <s v="Miguel Brito"/>
    <x v="1"/>
    <x v="146"/>
    <x v="0"/>
    <x v="1"/>
    <s v="Yes"/>
    <n v="15"/>
    <x v="2"/>
    <x v="0"/>
    <n v="0"/>
    <x v="0"/>
    <n v="20"/>
    <n v="2"/>
    <x v="0"/>
    <x v="0"/>
    <n v="33"/>
  </r>
  <r>
    <n v="1022"/>
    <s v="Gael Camargo"/>
    <x v="2"/>
    <x v="146"/>
    <x v="0"/>
    <x v="1"/>
    <s v="No"/>
    <n v="5"/>
    <x v="0"/>
    <x v="0"/>
    <n v="0"/>
    <x v="1"/>
    <n v="0"/>
    <n v="2"/>
    <x v="0"/>
    <x v="1"/>
    <n v="3"/>
  </r>
  <r>
    <n v="1023"/>
    <s v="Sarah da Costa"/>
    <x v="0"/>
    <x v="146"/>
    <x v="0"/>
    <x v="1"/>
    <s v="Yes"/>
    <n v="10"/>
    <x v="2"/>
    <x v="1"/>
    <n v="30"/>
    <x v="1"/>
    <n v="0"/>
    <n v="3"/>
    <x v="0"/>
    <x v="0"/>
    <n v="37"/>
  </r>
  <r>
    <n v="1024"/>
    <s v="Srta. Antonella Cirino"/>
    <x v="1"/>
    <x v="147"/>
    <x v="0"/>
    <x v="1"/>
    <s v="No"/>
    <n v="15"/>
    <x v="0"/>
    <x v="1"/>
    <n v="30"/>
    <x v="1"/>
    <n v="0"/>
    <n v="3"/>
    <x v="0"/>
    <x v="0"/>
    <n v="42"/>
  </r>
  <r>
    <n v="1025"/>
    <s v="Isabella da Cunha"/>
    <x v="2"/>
    <x v="147"/>
    <x v="0"/>
    <x v="1"/>
    <s v="Yes"/>
    <n v="5"/>
    <x v="2"/>
    <x v="0"/>
    <n v="0"/>
    <x v="1"/>
    <n v="0"/>
    <n v="1"/>
    <x v="0"/>
    <x v="1"/>
    <n v="4"/>
  </r>
  <r>
    <n v="1026"/>
    <s v="Diego da Mata"/>
    <x v="2"/>
    <x v="147"/>
    <x v="0"/>
    <x v="1"/>
    <s v="No"/>
    <n v="5"/>
    <x v="1"/>
    <x v="0"/>
    <n v="0"/>
    <x v="1"/>
    <n v="0"/>
    <n v="3"/>
    <x v="0"/>
    <x v="1"/>
    <n v="2"/>
  </r>
  <r>
    <n v="1027"/>
    <s v="Dr. Pietro Melo"/>
    <x v="2"/>
    <x v="147"/>
    <x v="0"/>
    <x v="1"/>
    <s v="Yes"/>
    <n v="5"/>
    <x v="0"/>
    <x v="1"/>
    <n v="30"/>
    <x v="0"/>
    <n v="20"/>
    <n v="2"/>
    <x v="1"/>
    <x v="0"/>
    <n v="53"/>
  </r>
  <r>
    <n v="1028"/>
    <s v="Cecília Lima"/>
    <x v="0"/>
    <x v="147"/>
    <x v="0"/>
    <x v="1"/>
    <s v="Yes"/>
    <n v="10"/>
    <x v="2"/>
    <x v="1"/>
    <n v="30"/>
    <x v="0"/>
    <n v="20"/>
    <n v="2"/>
    <x v="1"/>
    <x v="0"/>
    <n v="58"/>
  </r>
  <r>
    <n v="1029"/>
    <s v="Dom Sá"/>
    <x v="2"/>
    <x v="147"/>
    <x v="0"/>
    <x v="1"/>
    <s v="Yes"/>
    <n v="5"/>
    <x v="1"/>
    <x v="1"/>
    <n v="30"/>
    <x v="1"/>
    <n v="0"/>
    <n v="1"/>
    <x v="0"/>
    <x v="0"/>
    <n v="34"/>
  </r>
  <r>
    <n v="1030"/>
    <s v="Alice Aparecida"/>
    <x v="2"/>
    <x v="147"/>
    <x v="0"/>
    <x v="1"/>
    <s v="No"/>
    <n v="5"/>
    <x v="0"/>
    <x v="0"/>
    <n v="0"/>
    <x v="0"/>
    <n v="20"/>
    <n v="3"/>
    <x v="0"/>
    <x v="0"/>
    <n v="22"/>
  </r>
  <r>
    <n v="1031"/>
    <s v="Anthony Mendonça"/>
    <x v="2"/>
    <x v="147"/>
    <x v="0"/>
    <x v="1"/>
    <s v="No"/>
    <n v="5"/>
    <x v="1"/>
    <x v="1"/>
    <n v="30"/>
    <x v="1"/>
    <n v="0"/>
    <n v="1"/>
    <x v="0"/>
    <x v="0"/>
    <n v="34"/>
  </r>
  <r>
    <n v="1032"/>
    <s v="Sra. Ana Julia Caldeira"/>
    <x v="2"/>
    <x v="147"/>
    <x v="0"/>
    <x v="1"/>
    <s v="No"/>
    <n v="5"/>
    <x v="1"/>
    <x v="1"/>
    <n v="30"/>
    <x v="1"/>
    <n v="0"/>
    <n v="1"/>
    <x v="0"/>
    <x v="0"/>
    <n v="34"/>
  </r>
  <r>
    <n v="1033"/>
    <s v="Melissa da Cunha"/>
    <x v="0"/>
    <x v="147"/>
    <x v="0"/>
    <x v="1"/>
    <s v="No"/>
    <n v="10"/>
    <x v="2"/>
    <x v="1"/>
    <n v="30"/>
    <x v="1"/>
    <n v="0"/>
    <n v="3"/>
    <x v="0"/>
    <x v="0"/>
    <n v="37"/>
  </r>
  <r>
    <n v="1034"/>
    <s v="Cauã Cardoso"/>
    <x v="1"/>
    <x v="147"/>
    <x v="0"/>
    <x v="1"/>
    <s v="No"/>
    <n v="15"/>
    <x v="0"/>
    <x v="0"/>
    <n v="0"/>
    <x v="1"/>
    <n v="0"/>
    <n v="1"/>
    <x v="0"/>
    <x v="1"/>
    <n v="14"/>
  </r>
  <r>
    <n v="1035"/>
    <s v="Emanuella da Cunha"/>
    <x v="2"/>
    <x v="148"/>
    <x v="0"/>
    <x v="1"/>
    <s v="Yes"/>
    <n v="5"/>
    <x v="2"/>
    <x v="1"/>
    <n v="30"/>
    <x v="0"/>
    <n v="20"/>
    <n v="1"/>
    <x v="1"/>
    <x v="0"/>
    <n v="54"/>
  </r>
  <r>
    <n v="1036"/>
    <s v="Heloísa Aragão"/>
    <x v="2"/>
    <x v="148"/>
    <x v="0"/>
    <x v="1"/>
    <s v="No"/>
    <n v="5"/>
    <x v="0"/>
    <x v="1"/>
    <n v="30"/>
    <x v="1"/>
    <n v="0"/>
    <n v="2"/>
    <x v="0"/>
    <x v="0"/>
    <n v="33"/>
  </r>
  <r>
    <n v="1037"/>
    <s v="Heitor Castro"/>
    <x v="1"/>
    <x v="148"/>
    <x v="0"/>
    <x v="1"/>
    <s v="Yes"/>
    <n v="15"/>
    <x v="2"/>
    <x v="0"/>
    <n v="0"/>
    <x v="1"/>
    <n v="0"/>
    <n v="2"/>
    <x v="0"/>
    <x v="1"/>
    <n v="13"/>
  </r>
  <r>
    <n v="1038"/>
    <s v="Dr. Antônio Albuquerque"/>
    <x v="1"/>
    <x v="148"/>
    <x v="0"/>
    <x v="1"/>
    <s v="Yes"/>
    <n v="15"/>
    <x v="1"/>
    <x v="0"/>
    <n v="0"/>
    <x v="0"/>
    <n v="20"/>
    <n v="3"/>
    <x v="0"/>
    <x v="0"/>
    <n v="32"/>
  </r>
  <r>
    <n v="1039"/>
    <s v="Dra. Manuela Gonçalves"/>
    <x v="1"/>
    <x v="148"/>
    <x v="0"/>
    <x v="1"/>
    <s v="Yes"/>
    <n v="15"/>
    <x v="2"/>
    <x v="0"/>
    <n v="0"/>
    <x v="1"/>
    <n v="0"/>
    <n v="3"/>
    <x v="0"/>
    <x v="1"/>
    <n v="12"/>
  </r>
  <r>
    <n v="1040"/>
    <s v="Valentim Cavalcante"/>
    <x v="0"/>
    <x v="148"/>
    <x v="0"/>
    <x v="1"/>
    <s v="Yes"/>
    <n v="10"/>
    <x v="2"/>
    <x v="0"/>
    <n v="0"/>
    <x v="1"/>
    <n v="0"/>
    <n v="3"/>
    <x v="0"/>
    <x v="1"/>
    <n v="7"/>
  </r>
  <r>
    <n v="1041"/>
    <s v="Pietra Pimenta"/>
    <x v="0"/>
    <x v="148"/>
    <x v="0"/>
    <x v="1"/>
    <s v="No"/>
    <n v="10"/>
    <x v="1"/>
    <x v="1"/>
    <n v="30"/>
    <x v="1"/>
    <n v="0"/>
    <n v="3"/>
    <x v="0"/>
    <x v="0"/>
    <n v="37"/>
  </r>
  <r>
    <n v="1042"/>
    <s v="Brenda Sales"/>
    <x v="0"/>
    <x v="148"/>
    <x v="0"/>
    <x v="1"/>
    <s v="No"/>
    <n v="10"/>
    <x v="0"/>
    <x v="0"/>
    <n v="0"/>
    <x v="1"/>
    <n v="0"/>
    <n v="3"/>
    <x v="0"/>
    <x v="1"/>
    <n v="7"/>
  </r>
  <r>
    <n v="1043"/>
    <s v="Nathan Monteiro"/>
    <x v="2"/>
    <x v="148"/>
    <x v="0"/>
    <x v="1"/>
    <s v="No"/>
    <n v="5"/>
    <x v="0"/>
    <x v="1"/>
    <n v="30"/>
    <x v="1"/>
    <n v="0"/>
    <n v="2"/>
    <x v="0"/>
    <x v="0"/>
    <n v="33"/>
  </r>
  <r>
    <n v="1044"/>
    <s v="Davi Lucas Casa Grande"/>
    <x v="1"/>
    <x v="148"/>
    <x v="0"/>
    <x v="1"/>
    <s v="Yes"/>
    <n v="15"/>
    <x v="2"/>
    <x v="1"/>
    <n v="30"/>
    <x v="1"/>
    <n v="0"/>
    <n v="1"/>
    <x v="0"/>
    <x v="0"/>
    <n v="44"/>
  </r>
  <r>
    <n v="1045"/>
    <s v="Srta. Manuella Correia"/>
    <x v="2"/>
    <x v="149"/>
    <x v="0"/>
    <x v="1"/>
    <s v="No"/>
    <n v="5"/>
    <x v="2"/>
    <x v="1"/>
    <n v="30"/>
    <x v="0"/>
    <n v="20"/>
    <n v="3"/>
    <x v="1"/>
    <x v="0"/>
    <n v="52"/>
  </r>
  <r>
    <n v="1046"/>
    <s v="Ana Carolina Macedo"/>
    <x v="2"/>
    <x v="149"/>
    <x v="0"/>
    <x v="1"/>
    <s v="No"/>
    <n v="5"/>
    <x v="1"/>
    <x v="1"/>
    <n v="30"/>
    <x v="1"/>
    <n v="0"/>
    <n v="2"/>
    <x v="0"/>
    <x v="0"/>
    <n v="33"/>
  </r>
  <r>
    <n v="1047"/>
    <s v="João Lucas Martins"/>
    <x v="0"/>
    <x v="149"/>
    <x v="0"/>
    <x v="1"/>
    <s v="No"/>
    <n v="10"/>
    <x v="0"/>
    <x v="0"/>
    <n v="0"/>
    <x v="0"/>
    <n v="20"/>
    <n v="3"/>
    <x v="0"/>
    <x v="0"/>
    <n v="27"/>
  </r>
  <r>
    <n v="1048"/>
    <s v="Cecilia Campos"/>
    <x v="1"/>
    <x v="149"/>
    <x v="0"/>
    <x v="1"/>
    <s v="Yes"/>
    <n v="15"/>
    <x v="0"/>
    <x v="0"/>
    <n v="0"/>
    <x v="0"/>
    <n v="20"/>
    <n v="1"/>
    <x v="0"/>
    <x v="0"/>
    <n v="34"/>
  </r>
  <r>
    <n v="1049"/>
    <s v="Yuri Moura"/>
    <x v="2"/>
    <x v="149"/>
    <x v="0"/>
    <x v="1"/>
    <s v="Yes"/>
    <n v="5"/>
    <x v="0"/>
    <x v="1"/>
    <n v="30"/>
    <x v="1"/>
    <n v="0"/>
    <n v="3"/>
    <x v="0"/>
    <x v="0"/>
    <n v="32"/>
  </r>
  <r>
    <n v="1050"/>
    <s v="Sr. Danilo Carvalho"/>
    <x v="0"/>
    <x v="150"/>
    <x v="0"/>
    <x v="1"/>
    <s v="No"/>
    <n v="10"/>
    <x v="1"/>
    <x v="0"/>
    <n v="0"/>
    <x v="1"/>
    <n v="0"/>
    <n v="1"/>
    <x v="0"/>
    <x v="1"/>
    <n v="9"/>
  </r>
  <r>
    <n v="1051"/>
    <s v="Benjamin Farias"/>
    <x v="2"/>
    <x v="150"/>
    <x v="0"/>
    <x v="1"/>
    <s v="No"/>
    <n v="5"/>
    <x v="1"/>
    <x v="0"/>
    <n v="0"/>
    <x v="0"/>
    <n v="20"/>
    <n v="1"/>
    <x v="0"/>
    <x v="0"/>
    <n v="24"/>
  </r>
  <r>
    <n v="1052"/>
    <s v="Léo Mendonça"/>
    <x v="1"/>
    <x v="150"/>
    <x v="0"/>
    <x v="1"/>
    <s v="Yes"/>
    <n v="15"/>
    <x v="1"/>
    <x v="1"/>
    <n v="30"/>
    <x v="1"/>
    <n v="0"/>
    <n v="1"/>
    <x v="0"/>
    <x v="0"/>
    <n v="44"/>
  </r>
  <r>
    <n v="1053"/>
    <s v="João Miguel Lima"/>
    <x v="2"/>
    <x v="151"/>
    <x v="0"/>
    <x v="1"/>
    <s v="No"/>
    <n v="5"/>
    <x v="0"/>
    <x v="0"/>
    <n v="0"/>
    <x v="0"/>
    <n v="20"/>
    <n v="2"/>
    <x v="0"/>
    <x v="0"/>
    <n v="23"/>
  </r>
  <r>
    <n v="1054"/>
    <s v="Maria Julia Aragão"/>
    <x v="1"/>
    <x v="151"/>
    <x v="0"/>
    <x v="1"/>
    <s v="Yes"/>
    <n v="15"/>
    <x v="2"/>
    <x v="1"/>
    <n v="30"/>
    <x v="1"/>
    <n v="0"/>
    <n v="3"/>
    <x v="0"/>
    <x v="0"/>
    <n v="42"/>
  </r>
  <r>
    <n v="1055"/>
    <s v="João Vitor Abreu"/>
    <x v="0"/>
    <x v="151"/>
    <x v="0"/>
    <x v="1"/>
    <s v="Yes"/>
    <n v="10"/>
    <x v="0"/>
    <x v="0"/>
    <n v="0"/>
    <x v="0"/>
    <n v="20"/>
    <n v="2"/>
    <x v="0"/>
    <x v="0"/>
    <n v="28"/>
  </r>
  <r>
    <n v="1056"/>
    <s v="Davi Luiz Pinto"/>
    <x v="0"/>
    <x v="151"/>
    <x v="0"/>
    <x v="1"/>
    <s v="Yes"/>
    <n v="10"/>
    <x v="0"/>
    <x v="0"/>
    <n v="0"/>
    <x v="0"/>
    <n v="20"/>
    <n v="2"/>
    <x v="0"/>
    <x v="0"/>
    <n v="28"/>
  </r>
  <r>
    <n v="1057"/>
    <s v="Luiza Casa Grande"/>
    <x v="0"/>
    <x v="151"/>
    <x v="0"/>
    <x v="1"/>
    <s v="No"/>
    <n v="10"/>
    <x v="0"/>
    <x v="0"/>
    <n v="0"/>
    <x v="0"/>
    <n v="20"/>
    <n v="2"/>
    <x v="0"/>
    <x v="0"/>
    <n v="28"/>
  </r>
  <r>
    <n v="1058"/>
    <s v="Ryan da Rocha"/>
    <x v="0"/>
    <x v="151"/>
    <x v="0"/>
    <x v="1"/>
    <s v="No"/>
    <n v="10"/>
    <x v="1"/>
    <x v="1"/>
    <n v="30"/>
    <x v="0"/>
    <n v="20"/>
    <n v="3"/>
    <x v="1"/>
    <x v="0"/>
    <n v="57"/>
  </r>
  <r>
    <n v="1059"/>
    <s v="Natália Cunha"/>
    <x v="1"/>
    <x v="151"/>
    <x v="0"/>
    <x v="1"/>
    <s v="No"/>
    <n v="15"/>
    <x v="2"/>
    <x v="0"/>
    <n v="0"/>
    <x v="1"/>
    <n v="0"/>
    <n v="1"/>
    <x v="0"/>
    <x v="1"/>
    <n v="14"/>
  </r>
  <r>
    <n v="1060"/>
    <s v="Davi Luiz Peixoto"/>
    <x v="0"/>
    <x v="151"/>
    <x v="0"/>
    <x v="1"/>
    <s v="No"/>
    <n v="10"/>
    <x v="0"/>
    <x v="0"/>
    <n v="0"/>
    <x v="1"/>
    <n v="0"/>
    <n v="1"/>
    <x v="0"/>
    <x v="1"/>
    <n v="9"/>
  </r>
  <r>
    <n v="1061"/>
    <s v="Felipe Pastor"/>
    <x v="1"/>
    <x v="151"/>
    <x v="0"/>
    <x v="1"/>
    <s v="No"/>
    <n v="15"/>
    <x v="2"/>
    <x v="0"/>
    <n v="0"/>
    <x v="0"/>
    <n v="20"/>
    <n v="3"/>
    <x v="0"/>
    <x v="0"/>
    <n v="32"/>
  </r>
  <r>
    <n v="1062"/>
    <s v="Ana Freitas"/>
    <x v="2"/>
    <x v="152"/>
    <x v="0"/>
    <x v="1"/>
    <s v="Yes"/>
    <n v="5"/>
    <x v="0"/>
    <x v="1"/>
    <n v="30"/>
    <x v="1"/>
    <n v="0"/>
    <n v="2"/>
    <x v="0"/>
    <x v="0"/>
    <n v="33"/>
  </r>
  <r>
    <n v="1063"/>
    <s v="Sr. José Silva"/>
    <x v="0"/>
    <x v="152"/>
    <x v="0"/>
    <x v="1"/>
    <s v="Yes"/>
    <n v="10"/>
    <x v="2"/>
    <x v="0"/>
    <n v="0"/>
    <x v="0"/>
    <n v="20"/>
    <n v="2"/>
    <x v="0"/>
    <x v="0"/>
    <n v="28"/>
  </r>
  <r>
    <n v="1064"/>
    <s v="Joaquim Siqueira"/>
    <x v="1"/>
    <x v="152"/>
    <x v="0"/>
    <x v="1"/>
    <s v="Yes"/>
    <n v="15"/>
    <x v="0"/>
    <x v="0"/>
    <n v="0"/>
    <x v="1"/>
    <n v="0"/>
    <n v="1"/>
    <x v="0"/>
    <x v="1"/>
    <n v="14"/>
  </r>
  <r>
    <n v="1065"/>
    <s v="Bárbara Rios"/>
    <x v="2"/>
    <x v="152"/>
    <x v="0"/>
    <x v="1"/>
    <s v="Yes"/>
    <n v="5"/>
    <x v="2"/>
    <x v="1"/>
    <n v="30"/>
    <x v="1"/>
    <n v="0"/>
    <n v="1"/>
    <x v="0"/>
    <x v="0"/>
    <n v="34"/>
  </r>
  <r>
    <n v="1066"/>
    <s v="Dr. Guilherme Brito"/>
    <x v="1"/>
    <x v="153"/>
    <x v="0"/>
    <x v="1"/>
    <s v="No"/>
    <n v="15"/>
    <x v="2"/>
    <x v="0"/>
    <n v="0"/>
    <x v="0"/>
    <n v="20"/>
    <n v="3"/>
    <x v="0"/>
    <x v="0"/>
    <n v="32"/>
  </r>
  <r>
    <n v="1067"/>
    <s v="Sra. Brenda Rios"/>
    <x v="2"/>
    <x v="153"/>
    <x v="0"/>
    <x v="1"/>
    <s v="Yes"/>
    <n v="5"/>
    <x v="1"/>
    <x v="0"/>
    <n v="0"/>
    <x v="0"/>
    <n v="20"/>
    <n v="2"/>
    <x v="0"/>
    <x v="0"/>
    <n v="23"/>
  </r>
  <r>
    <n v="1068"/>
    <s v="Gabrielly Sá"/>
    <x v="0"/>
    <x v="153"/>
    <x v="0"/>
    <x v="1"/>
    <s v="Yes"/>
    <n v="10"/>
    <x v="0"/>
    <x v="1"/>
    <n v="30"/>
    <x v="1"/>
    <n v="0"/>
    <n v="2"/>
    <x v="0"/>
    <x v="0"/>
    <n v="38"/>
  </r>
  <r>
    <n v="1069"/>
    <s v="Davi Miguel Costa"/>
    <x v="1"/>
    <x v="153"/>
    <x v="0"/>
    <x v="1"/>
    <s v="Yes"/>
    <n v="15"/>
    <x v="1"/>
    <x v="1"/>
    <n v="30"/>
    <x v="0"/>
    <n v="20"/>
    <n v="1"/>
    <x v="1"/>
    <x v="0"/>
    <n v="64"/>
  </r>
  <r>
    <n v="1070"/>
    <s v="Olivia Rios"/>
    <x v="2"/>
    <x v="153"/>
    <x v="0"/>
    <x v="1"/>
    <s v="Yes"/>
    <n v="5"/>
    <x v="0"/>
    <x v="0"/>
    <n v="0"/>
    <x v="1"/>
    <n v="0"/>
    <n v="1"/>
    <x v="0"/>
    <x v="1"/>
    <n v="4"/>
  </r>
  <r>
    <n v="1071"/>
    <s v="Mariah Ferreira"/>
    <x v="0"/>
    <x v="153"/>
    <x v="0"/>
    <x v="1"/>
    <s v="Yes"/>
    <n v="10"/>
    <x v="1"/>
    <x v="0"/>
    <n v="0"/>
    <x v="1"/>
    <n v="0"/>
    <n v="3"/>
    <x v="0"/>
    <x v="1"/>
    <n v="7"/>
  </r>
  <r>
    <n v="1072"/>
    <s v="Henry Gabriel Dias"/>
    <x v="2"/>
    <x v="153"/>
    <x v="0"/>
    <x v="1"/>
    <s v="Yes"/>
    <n v="5"/>
    <x v="2"/>
    <x v="1"/>
    <n v="30"/>
    <x v="1"/>
    <n v="0"/>
    <n v="3"/>
    <x v="0"/>
    <x v="0"/>
    <n v="32"/>
  </r>
  <r>
    <n v="1073"/>
    <s v="Théo Carvalho"/>
    <x v="0"/>
    <x v="153"/>
    <x v="0"/>
    <x v="1"/>
    <s v="Yes"/>
    <n v="10"/>
    <x v="2"/>
    <x v="1"/>
    <n v="30"/>
    <x v="0"/>
    <n v="20"/>
    <n v="1"/>
    <x v="1"/>
    <x v="0"/>
    <n v="59"/>
  </r>
  <r>
    <n v="1074"/>
    <s v="Esther Gomes"/>
    <x v="1"/>
    <x v="154"/>
    <x v="0"/>
    <x v="1"/>
    <s v="No"/>
    <n v="15"/>
    <x v="0"/>
    <x v="0"/>
    <n v="0"/>
    <x v="0"/>
    <n v="20"/>
    <n v="1"/>
    <x v="0"/>
    <x v="0"/>
    <n v="34"/>
  </r>
  <r>
    <n v="1075"/>
    <s v="Mariana da Conceição"/>
    <x v="0"/>
    <x v="154"/>
    <x v="0"/>
    <x v="1"/>
    <s v="No"/>
    <n v="10"/>
    <x v="2"/>
    <x v="1"/>
    <n v="30"/>
    <x v="1"/>
    <n v="0"/>
    <n v="2"/>
    <x v="0"/>
    <x v="0"/>
    <n v="38"/>
  </r>
  <r>
    <n v="1076"/>
    <s v="Pedro Lucas Peixoto"/>
    <x v="0"/>
    <x v="154"/>
    <x v="0"/>
    <x v="1"/>
    <s v="Yes"/>
    <n v="10"/>
    <x v="1"/>
    <x v="1"/>
    <n v="30"/>
    <x v="0"/>
    <n v="20"/>
    <n v="3"/>
    <x v="1"/>
    <x v="0"/>
    <n v="57"/>
  </r>
  <r>
    <n v="1077"/>
    <s v="Isaac Rezende"/>
    <x v="0"/>
    <x v="154"/>
    <x v="0"/>
    <x v="1"/>
    <s v="Yes"/>
    <n v="10"/>
    <x v="2"/>
    <x v="0"/>
    <n v="0"/>
    <x v="1"/>
    <n v="0"/>
    <n v="3"/>
    <x v="0"/>
    <x v="1"/>
    <n v="7"/>
  </r>
  <r>
    <n v="1078"/>
    <s v="Kamilly Borges"/>
    <x v="2"/>
    <x v="154"/>
    <x v="0"/>
    <x v="1"/>
    <s v="Yes"/>
    <n v="5"/>
    <x v="1"/>
    <x v="0"/>
    <n v="0"/>
    <x v="1"/>
    <n v="0"/>
    <n v="3"/>
    <x v="0"/>
    <x v="1"/>
    <n v="2"/>
  </r>
  <r>
    <n v="1079"/>
    <s v="Diogo Cassiano"/>
    <x v="2"/>
    <x v="154"/>
    <x v="0"/>
    <x v="1"/>
    <s v="Yes"/>
    <n v="5"/>
    <x v="0"/>
    <x v="1"/>
    <n v="30"/>
    <x v="1"/>
    <n v="0"/>
    <n v="2"/>
    <x v="0"/>
    <x v="0"/>
    <n v="33"/>
  </r>
  <r>
    <n v="1080"/>
    <s v="Mathias Pastor"/>
    <x v="2"/>
    <x v="154"/>
    <x v="0"/>
    <x v="1"/>
    <s v="No"/>
    <n v="5"/>
    <x v="1"/>
    <x v="1"/>
    <n v="30"/>
    <x v="0"/>
    <n v="20"/>
    <n v="2"/>
    <x v="1"/>
    <x v="0"/>
    <n v="53"/>
  </r>
  <r>
    <n v="1081"/>
    <s v="Thales Pimenta"/>
    <x v="1"/>
    <x v="155"/>
    <x v="0"/>
    <x v="1"/>
    <s v="Yes"/>
    <n v="15"/>
    <x v="1"/>
    <x v="0"/>
    <n v="0"/>
    <x v="0"/>
    <n v="20"/>
    <n v="1"/>
    <x v="0"/>
    <x v="0"/>
    <n v="34"/>
  </r>
  <r>
    <n v="1082"/>
    <s v="Melissa Lopes"/>
    <x v="1"/>
    <x v="155"/>
    <x v="0"/>
    <x v="1"/>
    <s v="No"/>
    <n v="15"/>
    <x v="2"/>
    <x v="0"/>
    <n v="0"/>
    <x v="0"/>
    <n v="20"/>
    <n v="1"/>
    <x v="0"/>
    <x v="0"/>
    <n v="34"/>
  </r>
  <r>
    <n v="1083"/>
    <s v="Anthony Novaes"/>
    <x v="0"/>
    <x v="155"/>
    <x v="0"/>
    <x v="1"/>
    <s v="Yes"/>
    <n v="10"/>
    <x v="0"/>
    <x v="1"/>
    <n v="30"/>
    <x v="1"/>
    <n v="0"/>
    <n v="3"/>
    <x v="0"/>
    <x v="0"/>
    <n v="37"/>
  </r>
  <r>
    <n v="1084"/>
    <s v="Alexia Silva"/>
    <x v="1"/>
    <x v="155"/>
    <x v="0"/>
    <x v="1"/>
    <s v="Yes"/>
    <n v="15"/>
    <x v="2"/>
    <x v="0"/>
    <n v="0"/>
    <x v="1"/>
    <n v="0"/>
    <n v="2"/>
    <x v="0"/>
    <x v="1"/>
    <n v="13"/>
  </r>
  <r>
    <n v="1085"/>
    <s v="Maria Fernanda Almeida"/>
    <x v="1"/>
    <x v="155"/>
    <x v="0"/>
    <x v="1"/>
    <s v="Yes"/>
    <n v="15"/>
    <x v="2"/>
    <x v="1"/>
    <n v="30"/>
    <x v="1"/>
    <n v="0"/>
    <n v="1"/>
    <x v="0"/>
    <x v="0"/>
    <n v="44"/>
  </r>
  <r>
    <n v="1086"/>
    <s v="Dr. Thiago Vieira"/>
    <x v="1"/>
    <x v="155"/>
    <x v="0"/>
    <x v="1"/>
    <s v="Yes"/>
    <n v="15"/>
    <x v="2"/>
    <x v="1"/>
    <n v="30"/>
    <x v="1"/>
    <n v="0"/>
    <n v="2"/>
    <x v="0"/>
    <x v="0"/>
    <n v="43"/>
  </r>
  <r>
    <n v="1087"/>
    <s v="Maria Silva"/>
    <x v="0"/>
    <x v="155"/>
    <x v="0"/>
    <x v="1"/>
    <s v="No"/>
    <n v="10"/>
    <x v="1"/>
    <x v="1"/>
    <n v="30"/>
    <x v="1"/>
    <n v="0"/>
    <n v="2"/>
    <x v="0"/>
    <x v="0"/>
    <n v="38"/>
  </r>
  <r>
    <n v="1088"/>
    <s v="Luigi Monteiro"/>
    <x v="0"/>
    <x v="155"/>
    <x v="0"/>
    <x v="1"/>
    <s v="No"/>
    <n v="10"/>
    <x v="2"/>
    <x v="1"/>
    <n v="30"/>
    <x v="0"/>
    <n v="20"/>
    <n v="1"/>
    <x v="1"/>
    <x v="0"/>
    <n v="59"/>
  </r>
  <r>
    <n v="1089"/>
    <s v="João Gabriel Pacheco"/>
    <x v="2"/>
    <x v="155"/>
    <x v="0"/>
    <x v="1"/>
    <s v="Yes"/>
    <n v="5"/>
    <x v="1"/>
    <x v="0"/>
    <n v="0"/>
    <x v="1"/>
    <n v="0"/>
    <n v="1"/>
    <x v="0"/>
    <x v="1"/>
    <n v="4"/>
  </r>
  <r>
    <n v="1090"/>
    <s v="Brayan Lima"/>
    <x v="2"/>
    <x v="156"/>
    <x v="0"/>
    <x v="1"/>
    <s v="No"/>
    <n v="5"/>
    <x v="2"/>
    <x v="1"/>
    <n v="30"/>
    <x v="1"/>
    <n v="0"/>
    <n v="2"/>
    <x v="0"/>
    <x v="0"/>
    <n v="33"/>
  </r>
  <r>
    <n v="1091"/>
    <s v="Ana Clara das Neves"/>
    <x v="0"/>
    <x v="156"/>
    <x v="0"/>
    <x v="1"/>
    <s v="Yes"/>
    <n v="10"/>
    <x v="1"/>
    <x v="0"/>
    <n v="0"/>
    <x v="1"/>
    <n v="0"/>
    <n v="3"/>
    <x v="0"/>
    <x v="1"/>
    <n v="7"/>
  </r>
  <r>
    <n v="1092"/>
    <s v="Maria Laura Albuquerque"/>
    <x v="1"/>
    <x v="156"/>
    <x v="0"/>
    <x v="1"/>
    <s v="Yes"/>
    <n v="15"/>
    <x v="0"/>
    <x v="1"/>
    <n v="30"/>
    <x v="1"/>
    <n v="0"/>
    <n v="1"/>
    <x v="0"/>
    <x v="0"/>
    <n v="44"/>
  </r>
  <r>
    <n v="1093"/>
    <s v="Antonella Melo"/>
    <x v="0"/>
    <x v="156"/>
    <x v="0"/>
    <x v="1"/>
    <s v="Yes"/>
    <n v="10"/>
    <x v="1"/>
    <x v="1"/>
    <n v="30"/>
    <x v="1"/>
    <n v="0"/>
    <n v="2"/>
    <x v="0"/>
    <x v="0"/>
    <n v="38"/>
  </r>
  <r>
    <n v="1094"/>
    <s v="Asafe Alves"/>
    <x v="2"/>
    <x v="156"/>
    <x v="0"/>
    <x v="1"/>
    <s v="Yes"/>
    <n v="5"/>
    <x v="2"/>
    <x v="1"/>
    <n v="30"/>
    <x v="1"/>
    <n v="0"/>
    <n v="1"/>
    <x v="0"/>
    <x v="0"/>
    <n v="34"/>
  </r>
  <r>
    <n v="1095"/>
    <s v="Murilo Ribeiro"/>
    <x v="0"/>
    <x v="157"/>
    <x v="0"/>
    <x v="1"/>
    <s v="Yes"/>
    <n v="10"/>
    <x v="2"/>
    <x v="0"/>
    <n v="0"/>
    <x v="1"/>
    <n v="0"/>
    <n v="2"/>
    <x v="0"/>
    <x v="1"/>
    <n v="8"/>
  </r>
  <r>
    <n v="1096"/>
    <s v="Sr. Ian Guerra"/>
    <x v="0"/>
    <x v="157"/>
    <x v="0"/>
    <x v="1"/>
    <s v="No"/>
    <n v="10"/>
    <x v="0"/>
    <x v="1"/>
    <n v="30"/>
    <x v="1"/>
    <n v="0"/>
    <n v="1"/>
    <x v="0"/>
    <x v="0"/>
    <n v="39"/>
  </r>
  <r>
    <n v="1097"/>
    <s v="Clara da Luz"/>
    <x v="0"/>
    <x v="157"/>
    <x v="0"/>
    <x v="1"/>
    <s v="Yes"/>
    <n v="10"/>
    <x v="0"/>
    <x v="1"/>
    <n v="30"/>
    <x v="0"/>
    <n v="20"/>
    <n v="2"/>
    <x v="1"/>
    <x v="0"/>
    <n v="58"/>
  </r>
  <r>
    <n v="1098"/>
    <s v="José Pedro Vargas"/>
    <x v="2"/>
    <x v="158"/>
    <x v="0"/>
    <x v="1"/>
    <s v="Yes"/>
    <n v="5"/>
    <x v="1"/>
    <x v="0"/>
    <n v="0"/>
    <x v="1"/>
    <n v="0"/>
    <n v="3"/>
    <x v="0"/>
    <x v="1"/>
    <n v="2"/>
  </r>
  <r>
    <n v="1099"/>
    <s v="Dra. Beatriz Ferreira"/>
    <x v="2"/>
    <x v="158"/>
    <x v="0"/>
    <x v="1"/>
    <s v="Yes"/>
    <n v="5"/>
    <x v="2"/>
    <x v="0"/>
    <n v="0"/>
    <x v="1"/>
    <n v="0"/>
    <n v="1"/>
    <x v="0"/>
    <x v="1"/>
    <n v="4"/>
  </r>
  <r>
    <n v="1100"/>
    <s v="Eduardo Mendes"/>
    <x v="1"/>
    <x v="158"/>
    <x v="0"/>
    <x v="1"/>
    <s v="Yes"/>
    <n v="15"/>
    <x v="1"/>
    <x v="1"/>
    <n v="30"/>
    <x v="0"/>
    <n v="20"/>
    <n v="2"/>
    <x v="1"/>
    <x v="0"/>
    <n v="63"/>
  </r>
  <r>
    <n v="1101"/>
    <s v="Luiz Henrique Macedo"/>
    <x v="0"/>
    <x v="158"/>
    <x v="0"/>
    <x v="1"/>
    <s v="Yes"/>
    <n v="10"/>
    <x v="0"/>
    <x v="0"/>
    <n v="0"/>
    <x v="1"/>
    <n v="0"/>
    <n v="1"/>
    <x v="0"/>
    <x v="1"/>
    <n v="9"/>
  </r>
  <r>
    <n v="1102"/>
    <s v="Srta. Heloísa Dias"/>
    <x v="0"/>
    <x v="158"/>
    <x v="0"/>
    <x v="1"/>
    <s v="No"/>
    <n v="10"/>
    <x v="1"/>
    <x v="1"/>
    <n v="30"/>
    <x v="0"/>
    <n v="20"/>
    <n v="2"/>
    <x v="1"/>
    <x v="0"/>
    <n v="58"/>
  </r>
  <r>
    <n v="1103"/>
    <s v="Heloísa Fernandes"/>
    <x v="1"/>
    <x v="158"/>
    <x v="0"/>
    <x v="1"/>
    <s v="No"/>
    <n v="15"/>
    <x v="0"/>
    <x v="0"/>
    <n v="0"/>
    <x v="1"/>
    <n v="0"/>
    <n v="2"/>
    <x v="0"/>
    <x v="1"/>
    <n v="13"/>
  </r>
  <r>
    <n v="1104"/>
    <s v="Maria Luísa Viana"/>
    <x v="0"/>
    <x v="158"/>
    <x v="0"/>
    <x v="1"/>
    <s v="No"/>
    <n v="10"/>
    <x v="1"/>
    <x v="0"/>
    <n v="0"/>
    <x v="0"/>
    <n v="20"/>
    <n v="1"/>
    <x v="0"/>
    <x v="0"/>
    <n v="29"/>
  </r>
  <r>
    <n v="1105"/>
    <s v="Caleb da Conceição"/>
    <x v="0"/>
    <x v="158"/>
    <x v="0"/>
    <x v="1"/>
    <s v="No"/>
    <n v="10"/>
    <x v="1"/>
    <x v="1"/>
    <n v="30"/>
    <x v="0"/>
    <n v="20"/>
    <n v="1"/>
    <x v="1"/>
    <x v="0"/>
    <n v="59"/>
  </r>
  <r>
    <n v="1106"/>
    <s v="Gustavo Novais"/>
    <x v="0"/>
    <x v="158"/>
    <x v="0"/>
    <x v="1"/>
    <s v="No"/>
    <n v="10"/>
    <x v="1"/>
    <x v="0"/>
    <n v="0"/>
    <x v="1"/>
    <n v="0"/>
    <n v="2"/>
    <x v="0"/>
    <x v="1"/>
    <n v="8"/>
  </r>
  <r>
    <n v="1107"/>
    <s v="Sr. Davi Lucas Dias"/>
    <x v="2"/>
    <x v="158"/>
    <x v="0"/>
    <x v="1"/>
    <s v="No"/>
    <n v="5"/>
    <x v="0"/>
    <x v="0"/>
    <n v="0"/>
    <x v="1"/>
    <n v="0"/>
    <n v="3"/>
    <x v="0"/>
    <x v="1"/>
    <n v="2"/>
  </r>
  <r>
    <n v="1108"/>
    <s v="Kaique Marques"/>
    <x v="0"/>
    <x v="159"/>
    <x v="0"/>
    <x v="1"/>
    <s v="Yes"/>
    <n v="10"/>
    <x v="0"/>
    <x v="0"/>
    <n v="0"/>
    <x v="0"/>
    <n v="20"/>
    <n v="1"/>
    <x v="0"/>
    <x v="0"/>
    <n v="29"/>
  </r>
  <r>
    <n v="1109"/>
    <s v="Sra. Bruna Ribeiro"/>
    <x v="0"/>
    <x v="159"/>
    <x v="0"/>
    <x v="1"/>
    <s v="Yes"/>
    <n v="10"/>
    <x v="2"/>
    <x v="0"/>
    <n v="0"/>
    <x v="0"/>
    <n v="20"/>
    <n v="1"/>
    <x v="0"/>
    <x v="0"/>
    <n v="29"/>
  </r>
  <r>
    <n v="1110"/>
    <s v="João Pedro Fonseca"/>
    <x v="0"/>
    <x v="159"/>
    <x v="0"/>
    <x v="1"/>
    <s v="No"/>
    <n v="10"/>
    <x v="1"/>
    <x v="1"/>
    <n v="30"/>
    <x v="1"/>
    <n v="0"/>
    <n v="1"/>
    <x v="0"/>
    <x v="0"/>
    <n v="39"/>
  </r>
  <r>
    <n v="1111"/>
    <s v="Evelyn Cavalcanti"/>
    <x v="0"/>
    <x v="159"/>
    <x v="0"/>
    <x v="1"/>
    <s v="Yes"/>
    <n v="10"/>
    <x v="0"/>
    <x v="1"/>
    <n v="30"/>
    <x v="0"/>
    <n v="20"/>
    <n v="1"/>
    <x v="1"/>
    <x v="0"/>
    <n v="59"/>
  </r>
  <r>
    <n v="1112"/>
    <s v="Alícia Novais"/>
    <x v="0"/>
    <x v="159"/>
    <x v="0"/>
    <x v="1"/>
    <s v="No"/>
    <n v="10"/>
    <x v="1"/>
    <x v="0"/>
    <n v="0"/>
    <x v="0"/>
    <n v="20"/>
    <n v="2"/>
    <x v="0"/>
    <x v="0"/>
    <n v="28"/>
  </r>
  <r>
    <n v="1113"/>
    <s v="Henry Gabriel Rios"/>
    <x v="1"/>
    <x v="159"/>
    <x v="0"/>
    <x v="1"/>
    <s v="No"/>
    <n v="15"/>
    <x v="2"/>
    <x v="1"/>
    <n v="30"/>
    <x v="0"/>
    <n v="20"/>
    <n v="2"/>
    <x v="1"/>
    <x v="0"/>
    <n v="63"/>
  </r>
  <r>
    <n v="1114"/>
    <s v="Clara Marques"/>
    <x v="2"/>
    <x v="160"/>
    <x v="0"/>
    <x v="1"/>
    <s v="Yes"/>
    <n v="5"/>
    <x v="1"/>
    <x v="0"/>
    <n v="0"/>
    <x v="0"/>
    <n v="20"/>
    <n v="3"/>
    <x v="0"/>
    <x v="0"/>
    <n v="22"/>
  </r>
  <r>
    <n v="1115"/>
    <s v="Sr. José Rocha"/>
    <x v="1"/>
    <x v="160"/>
    <x v="0"/>
    <x v="1"/>
    <s v="No"/>
    <n v="15"/>
    <x v="1"/>
    <x v="1"/>
    <n v="30"/>
    <x v="0"/>
    <n v="20"/>
    <n v="3"/>
    <x v="1"/>
    <x v="0"/>
    <n v="62"/>
  </r>
  <r>
    <n v="1116"/>
    <s v="Maria Eduarda Alves"/>
    <x v="1"/>
    <x v="160"/>
    <x v="0"/>
    <x v="1"/>
    <s v="Yes"/>
    <n v="15"/>
    <x v="0"/>
    <x v="0"/>
    <n v="0"/>
    <x v="1"/>
    <n v="0"/>
    <n v="1"/>
    <x v="0"/>
    <x v="1"/>
    <n v="14"/>
  </r>
  <r>
    <n v="1117"/>
    <s v="Sr. Leandro Brito"/>
    <x v="1"/>
    <x v="160"/>
    <x v="0"/>
    <x v="1"/>
    <s v="No"/>
    <n v="15"/>
    <x v="2"/>
    <x v="0"/>
    <n v="0"/>
    <x v="1"/>
    <n v="0"/>
    <n v="1"/>
    <x v="0"/>
    <x v="1"/>
    <n v="14"/>
  </r>
  <r>
    <n v="1118"/>
    <s v="Anthony da Paz"/>
    <x v="0"/>
    <x v="160"/>
    <x v="0"/>
    <x v="1"/>
    <s v="No"/>
    <n v="10"/>
    <x v="0"/>
    <x v="1"/>
    <n v="30"/>
    <x v="0"/>
    <n v="20"/>
    <n v="3"/>
    <x v="1"/>
    <x v="0"/>
    <n v="57"/>
  </r>
  <r>
    <n v="1119"/>
    <s v="Breno Silveira"/>
    <x v="2"/>
    <x v="160"/>
    <x v="0"/>
    <x v="1"/>
    <s v="Yes"/>
    <n v="5"/>
    <x v="0"/>
    <x v="1"/>
    <n v="30"/>
    <x v="1"/>
    <n v="0"/>
    <n v="1"/>
    <x v="0"/>
    <x v="0"/>
    <n v="34"/>
  </r>
  <r>
    <n v="1120"/>
    <s v="Miguel Nunes"/>
    <x v="1"/>
    <x v="160"/>
    <x v="0"/>
    <x v="1"/>
    <s v="Yes"/>
    <n v="15"/>
    <x v="2"/>
    <x v="1"/>
    <n v="30"/>
    <x v="0"/>
    <n v="20"/>
    <n v="1"/>
    <x v="1"/>
    <x v="0"/>
    <n v="64"/>
  </r>
  <r>
    <n v="1121"/>
    <s v="Enzo Gabriel Duarte"/>
    <x v="2"/>
    <x v="160"/>
    <x v="0"/>
    <x v="1"/>
    <s v="Yes"/>
    <n v="5"/>
    <x v="2"/>
    <x v="1"/>
    <n v="30"/>
    <x v="1"/>
    <n v="0"/>
    <n v="1"/>
    <x v="0"/>
    <x v="0"/>
    <n v="34"/>
  </r>
  <r>
    <n v="1122"/>
    <s v="Sophia Siqueira"/>
    <x v="2"/>
    <x v="160"/>
    <x v="0"/>
    <x v="1"/>
    <s v="No"/>
    <n v="5"/>
    <x v="0"/>
    <x v="0"/>
    <n v="0"/>
    <x v="1"/>
    <n v="0"/>
    <n v="3"/>
    <x v="0"/>
    <x v="1"/>
    <n v="2"/>
  </r>
  <r>
    <n v="1123"/>
    <s v="Srta. Joana Santos"/>
    <x v="0"/>
    <x v="161"/>
    <x v="0"/>
    <x v="1"/>
    <s v="Yes"/>
    <n v="10"/>
    <x v="1"/>
    <x v="1"/>
    <n v="30"/>
    <x v="1"/>
    <n v="0"/>
    <n v="3"/>
    <x v="0"/>
    <x v="0"/>
    <n v="37"/>
  </r>
  <r>
    <n v="1124"/>
    <s v="Dr. Matteo Freitas"/>
    <x v="1"/>
    <x v="161"/>
    <x v="0"/>
    <x v="1"/>
    <s v="Yes"/>
    <n v="15"/>
    <x v="1"/>
    <x v="0"/>
    <n v="0"/>
    <x v="1"/>
    <n v="0"/>
    <n v="2"/>
    <x v="0"/>
    <x v="1"/>
    <n v="13"/>
  </r>
  <r>
    <n v="1125"/>
    <s v="Luiz Fernando da Cruz"/>
    <x v="1"/>
    <x v="161"/>
    <x v="0"/>
    <x v="1"/>
    <s v="Yes"/>
    <n v="15"/>
    <x v="2"/>
    <x v="1"/>
    <n v="30"/>
    <x v="0"/>
    <n v="20"/>
    <n v="1"/>
    <x v="1"/>
    <x v="0"/>
    <n v="64"/>
  </r>
  <r>
    <n v="1126"/>
    <s v="Luiz Felipe Sampaio"/>
    <x v="0"/>
    <x v="161"/>
    <x v="0"/>
    <x v="1"/>
    <s v="Yes"/>
    <n v="10"/>
    <x v="1"/>
    <x v="1"/>
    <n v="30"/>
    <x v="0"/>
    <n v="20"/>
    <n v="3"/>
    <x v="1"/>
    <x v="0"/>
    <n v="57"/>
  </r>
  <r>
    <n v="1127"/>
    <s v="Srta. Aurora Nunes"/>
    <x v="0"/>
    <x v="161"/>
    <x v="0"/>
    <x v="1"/>
    <s v="Yes"/>
    <n v="10"/>
    <x v="2"/>
    <x v="1"/>
    <n v="30"/>
    <x v="0"/>
    <n v="20"/>
    <n v="2"/>
    <x v="1"/>
    <x v="0"/>
    <n v="58"/>
  </r>
  <r>
    <n v="1128"/>
    <s v="Josué Silveira"/>
    <x v="1"/>
    <x v="161"/>
    <x v="0"/>
    <x v="1"/>
    <s v="No"/>
    <n v="15"/>
    <x v="1"/>
    <x v="0"/>
    <n v="0"/>
    <x v="0"/>
    <n v="20"/>
    <n v="3"/>
    <x v="0"/>
    <x v="0"/>
    <n v="32"/>
  </r>
  <r>
    <n v="1129"/>
    <s v="Cauã Silveira"/>
    <x v="2"/>
    <x v="162"/>
    <x v="0"/>
    <x v="1"/>
    <s v="Yes"/>
    <n v="5"/>
    <x v="2"/>
    <x v="1"/>
    <n v="30"/>
    <x v="0"/>
    <n v="20"/>
    <n v="2"/>
    <x v="1"/>
    <x v="0"/>
    <n v="53"/>
  </r>
  <r>
    <n v="1130"/>
    <s v="Murilo Brito"/>
    <x v="0"/>
    <x v="162"/>
    <x v="0"/>
    <x v="1"/>
    <s v="No"/>
    <n v="10"/>
    <x v="2"/>
    <x v="1"/>
    <n v="30"/>
    <x v="1"/>
    <n v="0"/>
    <n v="1"/>
    <x v="0"/>
    <x v="0"/>
    <n v="39"/>
  </r>
  <r>
    <n v="1131"/>
    <s v="João Felipe Pereira"/>
    <x v="0"/>
    <x v="162"/>
    <x v="0"/>
    <x v="1"/>
    <s v="No"/>
    <n v="10"/>
    <x v="0"/>
    <x v="0"/>
    <n v="0"/>
    <x v="0"/>
    <n v="20"/>
    <n v="2"/>
    <x v="0"/>
    <x v="0"/>
    <n v="28"/>
  </r>
  <r>
    <n v="1132"/>
    <s v="Lavínia da Paz"/>
    <x v="2"/>
    <x v="162"/>
    <x v="0"/>
    <x v="1"/>
    <s v="No"/>
    <n v="5"/>
    <x v="2"/>
    <x v="1"/>
    <n v="30"/>
    <x v="1"/>
    <n v="0"/>
    <n v="2"/>
    <x v="0"/>
    <x v="0"/>
    <n v="33"/>
  </r>
  <r>
    <n v="1133"/>
    <s v="Sophia Vieira"/>
    <x v="0"/>
    <x v="162"/>
    <x v="0"/>
    <x v="1"/>
    <s v="No"/>
    <n v="10"/>
    <x v="1"/>
    <x v="0"/>
    <n v="0"/>
    <x v="1"/>
    <n v="0"/>
    <n v="1"/>
    <x v="0"/>
    <x v="1"/>
    <n v="9"/>
  </r>
  <r>
    <n v="1134"/>
    <s v="Isabelly Sousa"/>
    <x v="1"/>
    <x v="162"/>
    <x v="0"/>
    <x v="1"/>
    <s v="Yes"/>
    <n v="15"/>
    <x v="1"/>
    <x v="1"/>
    <n v="30"/>
    <x v="1"/>
    <n v="0"/>
    <n v="3"/>
    <x v="0"/>
    <x v="0"/>
    <n v="42"/>
  </r>
  <r>
    <n v="1135"/>
    <s v="Thales Rios"/>
    <x v="2"/>
    <x v="162"/>
    <x v="0"/>
    <x v="1"/>
    <s v="No"/>
    <n v="5"/>
    <x v="0"/>
    <x v="0"/>
    <n v="0"/>
    <x v="0"/>
    <n v="20"/>
    <n v="2"/>
    <x v="0"/>
    <x v="0"/>
    <n v="23"/>
  </r>
  <r>
    <n v="1136"/>
    <s v="Evelyn Lima"/>
    <x v="1"/>
    <x v="162"/>
    <x v="0"/>
    <x v="1"/>
    <s v="No"/>
    <n v="15"/>
    <x v="1"/>
    <x v="0"/>
    <n v="0"/>
    <x v="1"/>
    <n v="0"/>
    <n v="3"/>
    <x v="0"/>
    <x v="1"/>
    <n v="12"/>
  </r>
  <r>
    <n v="1137"/>
    <s v="Luiz Henrique Nascimento"/>
    <x v="0"/>
    <x v="162"/>
    <x v="0"/>
    <x v="1"/>
    <s v="Yes"/>
    <n v="10"/>
    <x v="1"/>
    <x v="1"/>
    <n v="30"/>
    <x v="0"/>
    <n v="20"/>
    <n v="3"/>
    <x v="1"/>
    <x v="0"/>
    <n v="57"/>
  </r>
  <r>
    <n v="1138"/>
    <s v="Allana Azevedo"/>
    <x v="1"/>
    <x v="162"/>
    <x v="0"/>
    <x v="1"/>
    <s v="Yes"/>
    <n v="15"/>
    <x v="1"/>
    <x v="0"/>
    <n v="0"/>
    <x v="0"/>
    <n v="20"/>
    <n v="1"/>
    <x v="0"/>
    <x v="0"/>
    <n v="34"/>
  </r>
  <r>
    <n v="1139"/>
    <s v="Maria Luísa Rocha"/>
    <x v="1"/>
    <x v="163"/>
    <x v="0"/>
    <x v="1"/>
    <s v="No"/>
    <n v="15"/>
    <x v="0"/>
    <x v="0"/>
    <n v="0"/>
    <x v="1"/>
    <n v="0"/>
    <n v="3"/>
    <x v="0"/>
    <x v="1"/>
    <n v="12"/>
  </r>
  <r>
    <n v="1140"/>
    <s v="Théo Lima"/>
    <x v="0"/>
    <x v="163"/>
    <x v="0"/>
    <x v="1"/>
    <s v="No"/>
    <n v="10"/>
    <x v="2"/>
    <x v="1"/>
    <n v="30"/>
    <x v="0"/>
    <n v="20"/>
    <n v="1"/>
    <x v="1"/>
    <x v="0"/>
    <n v="59"/>
  </r>
  <r>
    <n v="1141"/>
    <s v="Vinicius Fogaça"/>
    <x v="1"/>
    <x v="163"/>
    <x v="0"/>
    <x v="1"/>
    <s v="Yes"/>
    <n v="15"/>
    <x v="2"/>
    <x v="1"/>
    <n v="30"/>
    <x v="0"/>
    <n v="20"/>
    <n v="2"/>
    <x v="1"/>
    <x v="0"/>
    <n v="63"/>
  </r>
  <r>
    <n v="1142"/>
    <s v="Maria Isis Farias"/>
    <x v="0"/>
    <x v="163"/>
    <x v="0"/>
    <x v="1"/>
    <s v="Yes"/>
    <n v="10"/>
    <x v="2"/>
    <x v="1"/>
    <n v="30"/>
    <x v="0"/>
    <n v="20"/>
    <n v="3"/>
    <x v="1"/>
    <x v="0"/>
    <n v="57"/>
  </r>
  <r>
    <n v="1143"/>
    <s v="Maria Vitória Castro"/>
    <x v="0"/>
    <x v="163"/>
    <x v="0"/>
    <x v="1"/>
    <s v="No"/>
    <n v="10"/>
    <x v="1"/>
    <x v="1"/>
    <n v="30"/>
    <x v="0"/>
    <n v="20"/>
    <n v="3"/>
    <x v="1"/>
    <x v="0"/>
    <n v="57"/>
  </r>
  <r>
    <n v="1144"/>
    <s v="Allana Monteiro"/>
    <x v="0"/>
    <x v="164"/>
    <x v="0"/>
    <x v="1"/>
    <s v="No"/>
    <n v="10"/>
    <x v="0"/>
    <x v="1"/>
    <n v="30"/>
    <x v="1"/>
    <n v="0"/>
    <n v="2"/>
    <x v="0"/>
    <x v="0"/>
    <n v="38"/>
  </r>
  <r>
    <n v="1145"/>
    <s v="Dra. Letícia Leão"/>
    <x v="2"/>
    <x v="164"/>
    <x v="0"/>
    <x v="1"/>
    <s v="No"/>
    <n v="5"/>
    <x v="0"/>
    <x v="1"/>
    <n v="30"/>
    <x v="0"/>
    <n v="20"/>
    <n v="1"/>
    <x v="1"/>
    <x v="0"/>
    <n v="54"/>
  </r>
  <r>
    <n v="1146"/>
    <s v="João Fonseca"/>
    <x v="0"/>
    <x v="164"/>
    <x v="0"/>
    <x v="1"/>
    <s v="No"/>
    <n v="10"/>
    <x v="0"/>
    <x v="1"/>
    <n v="30"/>
    <x v="1"/>
    <n v="0"/>
    <n v="1"/>
    <x v="0"/>
    <x v="0"/>
    <n v="39"/>
  </r>
  <r>
    <n v="1147"/>
    <s v="Gabriela Martins"/>
    <x v="2"/>
    <x v="164"/>
    <x v="0"/>
    <x v="1"/>
    <s v="Yes"/>
    <n v="5"/>
    <x v="1"/>
    <x v="0"/>
    <n v="0"/>
    <x v="0"/>
    <n v="20"/>
    <n v="2"/>
    <x v="0"/>
    <x v="0"/>
    <n v="23"/>
  </r>
  <r>
    <n v="1148"/>
    <s v="Natália Monteiro"/>
    <x v="2"/>
    <x v="164"/>
    <x v="0"/>
    <x v="1"/>
    <s v="Yes"/>
    <n v="5"/>
    <x v="2"/>
    <x v="0"/>
    <n v="0"/>
    <x v="0"/>
    <n v="20"/>
    <n v="2"/>
    <x v="0"/>
    <x v="0"/>
    <n v="23"/>
  </r>
  <r>
    <n v="1149"/>
    <s v="Thales Rios"/>
    <x v="1"/>
    <x v="164"/>
    <x v="0"/>
    <x v="1"/>
    <s v="Yes"/>
    <n v="15"/>
    <x v="2"/>
    <x v="1"/>
    <n v="30"/>
    <x v="1"/>
    <n v="0"/>
    <n v="2"/>
    <x v="0"/>
    <x v="0"/>
    <n v="43"/>
  </r>
  <r>
    <n v="1150"/>
    <s v="Davi Lucca Ribeiro"/>
    <x v="1"/>
    <x v="165"/>
    <x v="0"/>
    <x v="1"/>
    <s v="Yes"/>
    <n v="15"/>
    <x v="0"/>
    <x v="1"/>
    <n v="30"/>
    <x v="1"/>
    <n v="0"/>
    <n v="2"/>
    <x v="0"/>
    <x v="0"/>
    <n v="43"/>
  </r>
  <r>
    <n v="1151"/>
    <s v="Gael Pastor"/>
    <x v="1"/>
    <x v="165"/>
    <x v="0"/>
    <x v="1"/>
    <s v="Yes"/>
    <n v="15"/>
    <x v="0"/>
    <x v="0"/>
    <n v="0"/>
    <x v="1"/>
    <n v="0"/>
    <n v="1"/>
    <x v="0"/>
    <x v="1"/>
    <n v="14"/>
  </r>
  <r>
    <n v="1152"/>
    <s v="Bianca Oliveira"/>
    <x v="2"/>
    <x v="165"/>
    <x v="0"/>
    <x v="1"/>
    <s v="Yes"/>
    <n v="5"/>
    <x v="1"/>
    <x v="0"/>
    <n v="0"/>
    <x v="1"/>
    <n v="0"/>
    <n v="3"/>
    <x v="0"/>
    <x v="1"/>
    <n v="2"/>
  </r>
  <r>
    <n v="1153"/>
    <s v="Dr. Ryan Cassiano"/>
    <x v="2"/>
    <x v="165"/>
    <x v="0"/>
    <x v="1"/>
    <s v="Yes"/>
    <n v="5"/>
    <x v="1"/>
    <x v="0"/>
    <n v="0"/>
    <x v="1"/>
    <n v="0"/>
    <n v="1"/>
    <x v="0"/>
    <x v="1"/>
    <n v="4"/>
  </r>
  <r>
    <n v="1154"/>
    <s v="Maria Helena Lopes"/>
    <x v="1"/>
    <x v="165"/>
    <x v="0"/>
    <x v="1"/>
    <s v="Yes"/>
    <n v="15"/>
    <x v="1"/>
    <x v="0"/>
    <n v="0"/>
    <x v="1"/>
    <n v="0"/>
    <n v="3"/>
    <x v="0"/>
    <x v="1"/>
    <n v="12"/>
  </r>
  <r>
    <n v="1155"/>
    <s v="Clarice Melo"/>
    <x v="0"/>
    <x v="165"/>
    <x v="0"/>
    <x v="1"/>
    <s v="No"/>
    <n v="10"/>
    <x v="0"/>
    <x v="1"/>
    <n v="30"/>
    <x v="1"/>
    <n v="0"/>
    <n v="2"/>
    <x v="0"/>
    <x v="0"/>
    <n v="38"/>
  </r>
  <r>
    <n v="1156"/>
    <s v="Bruna da Cunha"/>
    <x v="0"/>
    <x v="165"/>
    <x v="0"/>
    <x v="1"/>
    <s v="Yes"/>
    <n v="10"/>
    <x v="0"/>
    <x v="1"/>
    <n v="30"/>
    <x v="1"/>
    <n v="0"/>
    <n v="3"/>
    <x v="0"/>
    <x v="0"/>
    <n v="37"/>
  </r>
  <r>
    <n v="1157"/>
    <s v="Sra. Ester Costela"/>
    <x v="1"/>
    <x v="165"/>
    <x v="0"/>
    <x v="1"/>
    <s v="Yes"/>
    <n v="15"/>
    <x v="1"/>
    <x v="1"/>
    <n v="30"/>
    <x v="1"/>
    <n v="0"/>
    <n v="3"/>
    <x v="0"/>
    <x v="0"/>
    <n v="42"/>
  </r>
  <r>
    <n v="1158"/>
    <s v="Maria Helena Cirino"/>
    <x v="2"/>
    <x v="165"/>
    <x v="0"/>
    <x v="1"/>
    <s v="No"/>
    <n v="5"/>
    <x v="1"/>
    <x v="1"/>
    <n v="30"/>
    <x v="0"/>
    <n v="20"/>
    <n v="2"/>
    <x v="1"/>
    <x v="0"/>
    <n v="53"/>
  </r>
  <r>
    <n v="1159"/>
    <s v="Matteo Rios"/>
    <x v="1"/>
    <x v="165"/>
    <x v="0"/>
    <x v="1"/>
    <s v="No"/>
    <n v="15"/>
    <x v="1"/>
    <x v="0"/>
    <n v="0"/>
    <x v="1"/>
    <n v="0"/>
    <n v="3"/>
    <x v="0"/>
    <x v="1"/>
    <n v="12"/>
  </r>
  <r>
    <n v="1160"/>
    <s v="Vinicius Garcia"/>
    <x v="2"/>
    <x v="165"/>
    <x v="0"/>
    <x v="1"/>
    <s v="Yes"/>
    <n v="5"/>
    <x v="2"/>
    <x v="1"/>
    <n v="30"/>
    <x v="1"/>
    <n v="0"/>
    <n v="3"/>
    <x v="0"/>
    <x v="0"/>
    <n v="32"/>
  </r>
  <r>
    <n v="1161"/>
    <s v="Davi Lucas Novais"/>
    <x v="0"/>
    <x v="166"/>
    <x v="0"/>
    <x v="1"/>
    <s v="No"/>
    <n v="10"/>
    <x v="1"/>
    <x v="1"/>
    <n v="30"/>
    <x v="1"/>
    <n v="0"/>
    <n v="3"/>
    <x v="0"/>
    <x v="0"/>
    <n v="37"/>
  </r>
  <r>
    <n v="1162"/>
    <s v="Dra. Isabelly Garcia"/>
    <x v="1"/>
    <x v="166"/>
    <x v="0"/>
    <x v="1"/>
    <s v="Yes"/>
    <n v="15"/>
    <x v="1"/>
    <x v="0"/>
    <n v="0"/>
    <x v="0"/>
    <n v="20"/>
    <n v="3"/>
    <x v="0"/>
    <x v="0"/>
    <n v="32"/>
  </r>
  <r>
    <n v="1163"/>
    <s v="Bárbara Gonçalves"/>
    <x v="1"/>
    <x v="166"/>
    <x v="0"/>
    <x v="1"/>
    <s v="Yes"/>
    <n v="15"/>
    <x v="1"/>
    <x v="1"/>
    <n v="30"/>
    <x v="0"/>
    <n v="20"/>
    <n v="2"/>
    <x v="1"/>
    <x v="0"/>
    <n v="63"/>
  </r>
  <r>
    <n v="1164"/>
    <s v="Samuel Caldeira"/>
    <x v="1"/>
    <x v="166"/>
    <x v="0"/>
    <x v="1"/>
    <s v="No"/>
    <n v="15"/>
    <x v="0"/>
    <x v="1"/>
    <n v="30"/>
    <x v="1"/>
    <n v="0"/>
    <n v="3"/>
    <x v="0"/>
    <x v="0"/>
    <n v="42"/>
  </r>
  <r>
    <n v="1165"/>
    <s v="Raquel Freitas"/>
    <x v="2"/>
    <x v="166"/>
    <x v="0"/>
    <x v="1"/>
    <s v="No"/>
    <n v="5"/>
    <x v="0"/>
    <x v="1"/>
    <n v="30"/>
    <x v="1"/>
    <n v="0"/>
    <n v="1"/>
    <x v="0"/>
    <x v="0"/>
    <n v="34"/>
  </r>
  <r>
    <n v="1166"/>
    <s v="Ana Júlia Cavalcanti"/>
    <x v="2"/>
    <x v="166"/>
    <x v="0"/>
    <x v="1"/>
    <s v="No"/>
    <n v="5"/>
    <x v="1"/>
    <x v="0"/>
    <n v="0"/>
    <x v="0"/>
    <n v="20"/>
    <n v="2"/>
    <x v="0"/>
    <x v="0"/>
    <n v="23"/>
  </r>
  <r>
    <n v="1167"/>
    <s v="Lorena Araújo"/>
    <x v="1"/>
    <x v="167"/>
    <x v="0"/>
    <x v="1"/>
    <s v="Yes"/>
    <n v="15"/>
    <x v="2"/>
    <x v="0"/>
    <n v="0"/>
    <x v="0"/>
    <n v="20"/>
    <n v="2"/>
    <x v="0"/>
    <x v="0"/>
    <n v="33"/>
  </r>
  <r>
    <n v="1168"/>
    <s v="Vinícius Pinto"/>
    <x v="1"/>
    <x v="167"/>
    <x v="0"/>
    <x v="1"/>
    <s v="Yes"/>
    <n v="15"/>
    <x v="0"/>
    <x v="0"/>
    <n v="0"/>
    <x v="0"/>
    <n v="20"/>
    <n v="3"/>
    <x v="0"/>
    <x v="0"/>
    <n v="32"/>
  </r>
  <r>
    <n v="1169"/>
    <s v="Luísa Leão"/>
    <x v="2"/>
    <x v="167"/>
    <x v="0"/>
    <x v="1"/>
    <s v="Yes"/>
    <n v="5"/>
    <x v="2"/>
    <x v="1"/>
    <n v="30"/>
    <x v="1"/>
    <n v="0"/>
    <n v="2"/>
    <x v="0"/>
    <x v="0"/>
    <n v="33"/>
  </r>
  <r>
    <n v="1170"/>
    <s v="Srta. Ágatha Siqueira"/>
    <x v="0"/>
    <x v="167"/>
    <x v="0"/>
    <x v="1"/>
    <s v="No"/>
    <n v="10"/>
    <x v="0"/>
    <x v="1"/>
    <n v="30"/>
    <x v="1"/>
    <n v="0"/>
    <n v="1"/>
    <x v="0"/>
    <x v="0"/>
    <n v="39"/>
  </r>
  <r>
    <n v="1171"/>
    <s v="João Pedro Pacheco"/>
    <x v="2"/>
    <x v="167"/>
    <x v="0"/>
    <x v="1"/>
    <s v="No"/>
    <n v="5"/>
    <x v="2"/>
    <x v="0"/>
    <n v="0"/>
    <x v="1"/>
    <n v="0"/>
    <n v="3"/>
    <x v="0"/>
    <x v="1"/>
    <n v="2"/>
  </r>
  <r>
    <n v="1172"/>
    <s v="Eduarda Barros"/>
    <x v="1"/>
    <x v="167"/>
    <x v="0"/>
    <x v="1"/>
    <s v="Yes"/>
    <n v="15"/>
    <x v="0"/>
    <x v="0"/>
    <n v="0"/>
    <x v="1"/>
    <n v="0"/>
    <n v="3"/>
    <x v="0"/>
    <x v="1"/>
    <n v="12"/>
  </r>
  <r>
    <n v="1173"/>
    <s v="Joaquim Pimenta"/>
    <x v="2"/>
    <x v="167"/>
    <x v="0"/>
    <x v="1"/>
    <s v="No"/>
    <n v="5"/>
    <x v="0"/>
    <x v="0"/>
    <n v="0"/>
    <x v="1"/>
    <n v="0"/>
    <n v="1"/>
    <x v="0"/>
    <x v="1"/>
    <n v="4"/>
  </r>
  <r>
    <n v="1174"/>
    <s v="João Guilherme Monteiro"/>
    <x v="2"/>
    <x v="168"/>
    <x v="0"/>
    <x v="1"/>
    <s v="No"/>
    <n v="5"/>
    <x v="0"/>
    <x v="0"/>
    <n v="0"/>
    <x v="0"/>
    <n v="20"/>
    <n v="2"/>
    <x v="0"/>
    <x v="0"/>
    <n v="23"/>
  </r>
  <r>
    <n v="1175"/>
    <s v="Bruna Vargas"/>
    <x v="1"/>
    <x v="168"/>
    <x v="0"/>
    <x v="1"/>
    <s v="No"/>
    <n v="15"/>
    <x v="2"/>
    <x v="0"/>
    <n v="0"/>
    <x v="0"/>
    <n v="20"/>
    <n v="2"/>
    <x v="0"/>
    <x v="0"/>
    <n v="33"/>
  </r>
  <r>
    <n v="1176"/>
    <s v="Sabrina Rodrigues"/>
    <x v="1"/>
    <x v="168"/>
    <x v="0"/>
    <x v="1"/>
    <s v="Yes"/>
    <n v="15"/>
    <x v="2"/>
    <x v="1"/>
    <n v="30"/>
    <x v="0"/>
    <n v="20"/>
    <n v="2"/>
    <x v="1"/>
    <x v="0"/>
    <n v="63"/>
  </r>
  <r>
    <n v="1177"/>
    <s v="Anthony Gabriel Abreu"/>
    <x v="0"/>
    <x v="168"/>
    <x v="0"/>
    <x v="1"/>
    <s v="Yes"/>
    <n v="10"/>
    <x v="0"/>
    <x v="0"/>
    <n v="0"/>
    <x v="0"/>
    <n v="20"/>
    <n v="2"/>
    <x v="0"/>
    <x v="0"/>
    <n v="28"/>
  </r>
  <r>
    <n v="1178"/>
    <s v="Liz Carvalho"/>
    <x v="2"/>
    <x v="168"/>
    <x v="0"/>
    <x v="1"/>
    <s v="No"/>
    <n v="5"/>
    <x v="2"/>
    <x v="0"/>
    <n v="0"/>
    <x v="1"/>
    <n v="0"/>
    <n v="3"/>
    <x v="0"/>
    <x v="1"/>
    <n v="2"/>
  </r>
  <r>
    <n v="1179"/>
    <s v="Dra. Maria Cecília Vasconcelos"/>
    <x v="0"/>
    <x v="168"/>
    <x v="0"/>
    <x v="1"/>
    <s v="Yes"/>
    <n v="10"/>
    <x v="2"/>
    <x v="1"/>
    <n v="30"/>
    <x v="1"/>
    <n v="0"/>
    <n v="1"/>
    <x v="0"/>
    <x v="0"/>
    <n v="39"/>
  </r>
  <r>
    <n v="1180"/>
    <s v="Rafaela Fonseca"/>
    <x v="0"/>
    <x v="168"/>
    <x v="0"/>
    <x v="1"/>
    <s v="Yes"/>
    <n v="10"/>
    <x v="1"/>
    <x v="0"/>
    <n v="0"/>
    <x v="1"/>
    <n v="0"/>
    <n v="1"/>
    <x v="0"/>
    <x v="1"/>
    <n v="9"/>
  </r>
  <r>
    <n v="1181"/>
    <s v="Maria Flor Peixoto"/>
    <x v="2"/>
    <x v="169"/>
    <x v="0"/>
    <x v="1"/>
    <s v="No"/>
    <n v="5"/>
    <x v="2"/>
    <x v="1"/>
    <n v="30"/>
    <x v="1"/>
    <n v="0"/>
    <n v="2"/>
    <x v="0"/>
    <x v="0"/>
    <n v="33"/>
  </r>
  <r>
    <n v="1182"/>
    <s v="Maria Helena Barros"/>
    <x v="2"/>
    <x v="169"/>
    <x v="0"/>
    <x v="1"/>
    <s v="Yes"/>
    <n v="5"/>
    <x v="1"/>
    <x v="0"/>
    <n v="0"/>
    <x v="0"/>
    <n v="20"/>
    <n v="2"/>
    <x v="0"/>
    <x v="0"/>
    <n v="23"/>
  </r>
  <r>
    <n v="1183"/>
    <s v="Sr. Vinícius Borges"/>
    <x v="1"/>
    <x v="169"/>
    <x v="0"/>
    <x v="1"/>
    <s v="No"/>
    <n v="15"/>
    <x v="0"/>
    <x v="0"/>
    <n v="0"/>
    <x v="0"/>
    <n v="20"/>
    <n v="1"/>
    <x v="0"/>
    <x v="0"/>
    <n v="34"/>
  </r>
  <r>
    <n v="1184"/>
    <s v="Cecilia Guerra"/>
    <x v="0"/>
    <x v="169"/>
    <x v="0"/>
    <x v="1"/>
    <s v="Yes"/>
    <n v="10"/>
    <x v="2"/>
    <x v="1"/>
    <n v="30"/>
    <x v="0"/>
    <n v="20"/>
    <n v="2"/>
    <x v="1"/>
    <x v="0"/>
    <n v="58"/>
  </r>
  <r>
    <n v="1185"/>
    <s v="Cecília Souza"/>
    <x v="1"/>
    <x v="170"/>
    <x v="0"/>
    <x v="1"/>
    <s v="Yes"/>
    <n v="15"/>
    <x v="0"/>
    <x v="0"/>
    <n v="0"/>
    <x v="1"/>
    <n v="0"/>
    <n v="3"/>
    <x v="0"/>
    <x v="1"/>
    <n v="12"/>
  </r>
  <r>
    <n v="1186"/>
    <s v="Dr. Gael Henrique Borges"/>
    <x v="2"/>
    <x v="170"/>
    <x v="0"/>
    <x v="1"/>
    <s v="Yes"/>
    <n v="5"/>
    <x v="1"/>
    <x v="0"/>
    <n v="0"/>
    <x v="1"/>
    <n v="0"/>
    <n v="1"/>
    <x v="0"/>
    <x v="1"/>
    <n v="4"/>
  </r>
  <r>
    <n v="1187"/>
    <s v="Matteo Monteiro"/>
    <x v="2"/>
    <x v="170"/>
    <x v="0"/>
    <x v="1"/>
    <s v="No"/>
    <n v="5"/>
    <x v="0"/>
    <x v="1"/>
    <n v="30"/>
    <x v="0"/>
    <n v="20"/>
    <n v="1"/>
    <x v="1"/>
    <x v="0"/>
    <n v="54"/>
  </r>
  <r>
    <n v="1188"/>
    <s v="Théo Sales"/>
    <x v="1"/>
    <x v="170"/>
    <x v="0"/>
    <x v="1"/>
    <s v="Yes"/>
    <n v="15"/>
    <x v="1"/>
    <x v="0"/>
    <n v="0"/>
    <x v="1"/>
    <n v="0"/>
    <n v="2"/>
    <x v="0"/>
    <x v="1"/>
    <n v="13"/>
  </r>
  <r>
    <n v="1189"/>
    <s v="Enzo Pereira"/>
    <x v="2"/>
    <x v="170"/>
    <x v="0"/>
    <x v="1"/>
    <s v="No"/>
    <n v="5"/>
    <x v="1"/>
    <x v="1"/>
    <n v="30"/>
    <x v="1"/>
    <n v="0"/>
    <n v="2"/>
    <x v="0"/>
    <x v="0"/>
    <n v="33"/>
  </r>
  <r>
    <n v="1190"/>
    <s v="Gabriel da Paz"/>
    <x v="1"/>
    <x v="170"/>
    <x v="0"/>
    <x v="1"/>
    <s v="Yes"/>
    <n v="15"/>
    <x v="1"/>
    <x v="1"/>
    <n v="30"/>
    <x v="0"/>
    <n v="20"/>
    <n v="3"/>
    <x v="1"/>
    <x v="0"/>
    <n v="62"/>
  </r>
  <r>
    <n v="1191"/>
    <s v="Hellena Fernandes"/>
    <x v="2"/>
    <x v="170"/>
    <x v="0"/>
    <x v="1"/>
    <s v="Yes"/>
    <n v="5"/>
    <x v="2"/>
    <x v="1"/>
    <n v="30"/>
    <x v="0"/>
    <n v="20"/>
    <n v="1"/>
    <x v="1"/>
    <x v="0"/>
    <n v="54"/>
  </r>
  <r>
    <n v="1192"/>
    <s v="Antonella Peixoto"/>
    <x v="2"/>
    <x v="170"/>
    <x v="0"/>
    <x v="1"/>
    <s v="Yes"/>
    <n v="5"/>
    <x v="0"/>
    <x v="0"/>
    <n v="0"/>
    <x v="0"/>
    <n v="20"/>
    <n v="2"/>
    <x v="0"/>
    <x v="0"/>
    <n v="23"/>
  </r>
  <r>
    <n v="1193"/>
    <s v="Srta. Elisa Sá"/>
    <x v="2"/>
    <x v="171"/>
    <x v="0"/>
    <x v="1"/>
    <s v="No"/>
    <n v="5"/>
    <x v="1"/>
    <x v="0"/>
    <n v="0"/>
    <x v="1"/>
    <n v="0"/>
    <n v="3"/>
    <x v="0"/>
    <x v="1"/>
    <n v="2"/>
  </r>
  <r>
    <n v="1194"/>
    <s v="Kevin da Paz"/>
    <x v="1"/>
    <x v="171"/>
    <x v="0"/>
    <x v="1"/>
    <s v="No"/>
    <n v="15"/>
    <x v="1"/>
    <x v="0"/>
    <n v="0"/>
    <x v="0"/>
    <n v="20"/>
    <n v="3"/>
    <x v="0"/>
    <x v="0"/>
    <n v="32"/>
  </r>
  <r>
    <n v="1195"/>
    <s v="Aurora Pimenta"/>
    <x v="0"/>
    <x v="171"/>
    <x v="0"/>
    <x v="1"/>
    <s v="Yes"/>
    <n v="10"/>
    <x v="1"/>
    <x v="1"/>
    <n v="30"/>
    <x v="1"/>
    <n v="0"/>
    <n v="3"/>
    <x v="0"/>
    <x v="0"/>
    <n v="37"/>
  </r>
  <r>
    <n v="1196"/>
    <s v="Ana Clara Machado"/>
    <x v="0"/>
    <x v="171"/>
    <x v="0"/>
    <x v="1"/>
    <s v="Yes"/>
    <n v="10"/>
    <x v="2"/>
    <x v="0"/>
    <n v="0"/>
    <x v="0"/>
    <n v="20"/>
    <n v="2"/>
    <x v="0"/>
    <x v="0"/>
    <n v="28"/>
  </r>
  <r>
    <n v="1197"/>
    <s v="Stephany Gonçalves"/>
    <x v="2"/>
    <x v="171"/>
    <x v="0"/>
    <x v="1"/>
    <s v="No"/>
    <n v="5"/>
    <x v="2"/>
    <x v="0"/>
    <n v="0"/>
    <x v="0"/>
    <n v="20"/>
    <n v="1"/>
    <x v="0"/>
    <x v="0"/>
    <n v="24"/>
  </r>
  <r>
    <n v="1198"/>
    <s v="Sra. Juliana Sales"/>
    <x v="0"/>
    <x v="171"/>
    <x v="0"/>
    <x v="1"/>
    <s v="No"/>
    <n v="10"/>
    <x v="0"/>
    <x v="1"/>
    <n v="30"/>
    <x v="1"/>
    <n v="0"/>
    <n v="2"/>
    <x v="0"/>
    <x v="0"/>
    <n v="38"/>
  </r>
  <r>
    <n v="1199"/>
    <s v="Sr. Davi Lucca Câmara"/>
    <x v="2"/>
    <x v="171"/>
    <x v="0"/>
    <x v="1"/>
    <s v="No"/>
    <n v="5"/>
    <x v="1"/>
    <x v="0"/>
    <n v="0"/>
    <x v="0"/>
    <n v="20"/>
    <n v="1"/>
    <x v="0"/>
    <x v="0"/>
    <n v="24"/>
  </r>
  <r>
    <n v="1200"/>
    <s v="Julia Borges"/>
    <x v="0"/>
    <x v="171"/>
    <x v="0"/>
    <x v="1"/>
    <s v="Yes"/>
    <n v="10"/>
    <x v="1"/>
    <x v="1"/>
    <n v="30"/>
    <x v="0"/>
    <n v="20"/>
    <n v="3"/>
    <x v="1"/>
    <x v="0"/>
    <n v="57"/>
  </r>
  <r>
    <n v="1201"/>
    <s v="Dr. Rafael Vieira"/>
    <x v="2"/>
    <x v="171"/>
    <x v="0"/>
    <x v="1"/>
    <s v="Yes"/>
    <n v="5"/>
    <x v="0"/>
    <x v="0"/>
    <n v="0"/>
    <x v="1"/>
    <n v="0"/>
    <n v="1"/>
    <x v="0"/>
    <x v="1"/>
    <n v="4"/>
  </r>
  <r>
    <n v="1202"/>
    <s v="Antonella Martins"/>
    <x v="0"/>
    <x v="171"/>
    <x v="0"/>
    <x v="1"/>
    <s v="No"/>
    <n v="10"/>
    <x v="1"/>
    <x v="1"/>
    <n v="30"/>
    <x v="1"/>
    <n v="0"/>
    <n v="1"/>
    <x v="0"/>
    <x v="0"/>
    <n v="39"/>
  </r>
  <r>
    <n v="1203"/>
    <s v="Dr. Leonardo Vargas"/>
    <x v="2"/>
    <x v="171"/>
    <x v="0"/>
    <x v="1"/>
    <s v="Yes"/>
    <n v="5"/>
    <x v="2"/>
    <x v="0"/>
    <n v="0"/>
    <x v="1"/>
    <n v="0"/>
    <n v="2"/>
    <x v="0"/>
    <x v="1"/>
    <n v="3"/>
  </r>
  <r>
    <n v="1204"/>
    <s v="Levi Martins"/>
    <x v="1"/>
    <x v="171"/>
    <x v="0"/>
    <x v="1"/>
    <s v="No"/>
    <n v="15"/>
    <x v="1"/>
    <x v="1"/>
    <n v="30"/>
    <x v="0"/>
    <n v="20"/>
    <n v="3"/>
    <x v="1"/>
    <x v="0"/>
    <n v="62"/>
  </r>
  <r>
    <n v="1205"/>
    <s v="Caio Alves"/>
    <x v="0"/>
    <x v="172"/>
    <x v="0"/>
    <x v="1"/>
    <s v="No"/>
    <n v="10"/>
    <x v="1"/>
    <x v="1"/>
    <n v="30"/>
    <x v="1"/>
    <n v="0"/>
    <n v="2"/>
    <x v="0"/>
    <x v="0"/>
    <n v="38"/>
  </r>
  <r>
    <n v="1206"/>
    <s v="Heloísa Câmara"/>
    <x v="0"/>
    <x v="172"/>
    <x v="0"/>
    <x v="1"/>
    <s v="Yes"/>
    <n v="10"/>
    <x v="1"/>
    <x v="1"/>
    <n v="30"/>
    <x v="0"/>
    <n v="20"/>
    <n v="1"/>
    <x v="1"/>
    <x v="0"/>
    <n v="59"/>
  </r>
  <r>
    <n v="1207"/>
    <s v="Letícia da Luz"/>
    <x v="0"/>
    <x v="172"/>
    <x v="0"/>
    <x v="1"/>
    <s v="Yes"/>
    <n v="10"/>
    <x v="1"/>
    <x v="0"/>
    <n v="0"/>
    <x v="1"/>
    <n v="0"/>
    <n v="3"/>
    <x v="0"/>
    <x v="1"/>
    <n v="7"/>
  </r>
  <r>
    <n v="1208"/>
    <s v="Davi Luiz Macedo"/>
    <x v="1"/>
    <x v="172"/>
    <x v="0"/>
    <x v="1"/>
    <s v="No"/>
    <n v="15"/>
    <x v="2"/>
    <x v="0"/>
    <n v="0"/>
    <x v="0"/>
    <n v="20"/>
    <n v="1"/>
    <x v="0"/>
    <x v="0"/>
    <n v="34"/>
  </r>
  <r>
    <n v="1209"/>
    <s v="Sra. Ana Liz Cassiano"/>
    <x v="2"/>
    <x v="173"/>
    <x v="0"/>
    <x v="1"/>
    <s v="No"/>
    <n v="5"/>
    <x v="0"/>
    <x v="1"/>
    <n v="30"/>
    <x v="1"/>
    <n v="0"/>
    <n v="3"/>
    <x v="0"/>
    <x v="0"/>
    <n v="32"/>
  </r>
  <r>
    <n v="1210"/>
    <s v="Eloah Nascimento"/>
    <x v="2"/>
    <x v="173"/>
    <x v="0"/>
    <x v="1"/>
    <s v="Yes"/>
    <n v="5"/>
    <x v="2"/>
    <x v="0"/>
    <n v="0"/>
    <x v="1"/>
    <n v="0"/>
    <n v="3"/>
    <x v="0"/>
    <x v="1"/>
    <n v="2"/>
  </r>
  <r>
    <n v="1211"/>
    <s v="Léo Guerra"/>
    <x v="1"/>
    <x v="173"/>
    <x v="0"/>
    <x v="1"/>
    <s v="No"/>
    <n v="15"/>
    <x v="1"/>
    <x v="1"/>
    <n v="30"/>
    <x v="1"/>
    <n v="0"/>
    <n v="2"/>
    <x v="0"/>
    <x v="0"/>
    <n v="43"/>
  </r>
  <r>
    <n v="1212"/>
    <s v="Diego Silveira"/>
    <x v="1"/>
    <x v="173"/>
    <x v="0"/>
    <x v="1"/>
    <s v="No"/>
    <n v="15"/>
    <x v="2"/>
    <x v="0"/>
    <n v="0"/>
    <x v="1"/>
    <n v="0"/>
    <n v="1"/>
    <x v="0"/>
    <x v="1"/>
    <n v="14"/>
  </r>
  <r>
    <n v="1213"/>
    <s v="Maria Fernanda Cavalcanti"/>
    <x v="2"/>
    <x v="173"/>
    <x v="0"/>
    <x v="1"/>
    <s v="Yes"/>
    <n v="5"/>
    <x v="2"/>
    <x v="1"/>
    <n v="30"/>
    <x v="1"/>
    <n v="0"/>
    <n v="3"/>
    <x v="0"/>
    <x v="0"/>
    <n v="32"/>
  </r>
  <r>
    <n v="1214"/>
    <s v="Sra. Olivia Farias"/>
    <x v="0"/>
    <x v="173"/>
    <x v="0"/>
    <x v="1"/>
    <s v="No"/>
    <n v="10"/>
    <x v="0"/>
    <x v="0"/>
    <n v="0"/>
    <x v="0"/>
    <n v="20"/>
    <n v="2"/>
    <x v="0"/>
    <x v="0"/>
    <n v="28"/>
  </r>
  <r>
    <n v="1215"/>
    <s v="Kevin Garcia"/>
    <x v="2"/>
    <x v="173"/>
    <x v="0"/>
    <x v="1"/>
    <s v="No"/>
    <n v="5"/>
    <x v="2"/>
    <x v="0"/>
    <n v="0"/>
    <x v="1"/>
    <n v="0"/>
    <n v="3"/>
    <x v="0"/>
    <x v="1"/>
    <n v="2"/>
  </r>
  <r>
    <n v="1216"/>
    <s v="Pietra Guerra"/>
    <x v="2"/>
    <x v="173"/>
    <x v="0"/>
    <x v="1"/>
    <s v="Yes"/>
    <n v="5"/>
    <x v="0"/>
    <x v="0"/>
    <n v="0"/>
    <x v="0"/>
    <n v="20"/>
    <n v="1"/>
    <x v="0"/>
    <x v="0"/>
    <n v="24"/>
  </r>
  <r>
    <n v="1217"/>
    <s v="Lucca Jesus"/>
    <x v="0"/>
    <x v="173"/>
    <x v="0"/>
    <x v="1"/>
    <s v="Yes"/>
    <n v="10"/>
    <x v="1"/>
    <x v="1"/>
    <n v="30"/>
    <x v="1"/>
    <n v="0"/>
    <n v="2"/>
    <x v="0"/>
    <x v="0"/>
    <n v="38"/>
  </r>
  <r>
    <n v="1218"/>
    <s v="Aurora da Cunha"/>
    <x v="2"/>
    <x v="173"/>
    <x v="0"/>
    <x v="1"/>
    <s v="No"/>
    <n v="5"/>
    <x v="1"/>
    <x v="0"/>
    <n v="0"/>
    <x v="0"/>
    <n v="20"/>
    <n v="3"/>
    <x v="0"/>
    <x v="0"/>
    <n v="22"/>
  </r>
  <r>
    <n v="1219"/>
    <s v="Rhavi Ribeiro"/>
    <x v="1"/>
    <x v="173"/>
    <x v="0"/>
    <x v="1"/>
    <s v="No"/>
    <n v="15"/>
    <x v="2"/>
    <x v="1"/>
    <n v="30"/>
    <x v="1"/>
    <n v="0"/>
    <n v="1"/>
    <x v="0"/>
    <x v="0"/>
    <n v="44"/>
  </r>
  <r>
    <n v="1220"/>
    <s v="Miguel Borges"/>
    <x v="1"/>
    <x v="174"/>
    <x v="0"/>
    <x v="1"/>
    <s v="No"/>
    <n v="15"/>
    <x v="2"/>
    <x v="1"/>
    <n v="30"/>
    <x v="0"/>
    <n v="20"/>
    <n v="1"/>
    <x v="1"/>
    <x v="0"/>
    <n v="64"/>
  </r>
  <r>
    <n v="1221"/>
    <s v="Alícia Almeida"/>
    <x v="1"/>
    <x v="174"/>
    <x v="0"/>
    <x v="1"/>
    <s v="No"/>
    <n v="15"/>
    <x v="0"/>
    <x v="0"/>
    <n v="0"/>
    <x v="1"/>
    <n v="0"/>
    <n v="3"/>
    <x v="0"/>
    <x v="1"/>
    <n v="12"/>
  </r>
  <r>
    <n v="1222"/>
    <s v="Ana Laura da Mata"/>
    <x v="1"/>
    <x v="174"/>
    <x v="0"/>
    <x v="1"/>
    <s v="No"/>
    <n v="15"/>
    <x v="0"/>
    <x v="1"/>
    <n v="30"/>
    <x v="0"/>
    <n v="20"/>
    <n v="3"/>
    <x v="1"/>
    <x v="0"/>
    <n v="62"/>
  </r>
  <r>
    <n v="1223"/>
    <s v="Aylla Casa Grande"/>
    <x v="0"/>
    <x v="174"/>
    <x v="0"/>
    <x v="1"/>
    <s v="No"/>
    <n v="10"/>
    <x v="1"/>
    <x v="1"/>
    <n v="30"/>
    <x v="1"/>
    <n v="0"/>
    <n v="2"/>
    <x v="0"/>
    <x v="0"/>
    <n v="38"/>
  </r>
  <r>
    <n v="1224"/>
    <s v="Bianca Albuquerque"/>
    <x v="0"/>
    <x v="174"/>
    <x v="0"/>
    <x v="1"/>
    <s v="Yes"/>
    <n v="10"/>
    <x v="0"/>
    <x v="1"/>
    <n v="30"/>
    <x v="1"/>
    <n v="0"/>
    <n v="3"/>
    <x v="0"/>
    <x v="0"/>
    <n v="37"/>
  </r>
  <r>
    <n v="1225"/>
    <s v="Sr. Antony Rezende"/>
    <x v="0"/>
    <x v="174"/>
    <x v="0"/>
    <x v="1"/>
    <s v="No"/>
    <n v="10"/>
    <x v="1"/>
    <x v="1"/>
    <n v="30"/>
    <x v="1"/>
    <n v="0"/>
    <n v="3"/>
    <x v="0"/>
    <x v="0"/>
    <n v="37"/>
  </r>
  <r>
    <n v="1226"/>
    <s v="Srta. Ana Clara da Mota"/>
    <x v="2"/>
    <x v="175"/>
    <x v="0"/>
    <x v="1"/>
    <s v="No"/>
    <n v="5"/>
    <x v="2"/>
    <x v="0"/>
    <n v="0"/>
    <x v="1"/>
    <n v="0"/>
    <n v="3"/>
    <x v="0"/>
    <x v="1"/>
    <n v="2"/>
  </r>
  <r>
    <n v="1227"/>
    <s v="Danilo Souza"/>
    <x v="2"/>
    <x v="175"/>
    <x v="0"/>
    <x v="1"/>
    <s v="Yes"/>
    <n v="5"/>
    <x v="0"/>
    <x v="0"/>
    <n v="0"/>
    <x v="1"/>
    <n v="0"/>
    <n v="3"/>
    <x v="0"/>
    <x v="1"/>
    <n v="2"/>
  </r>
  <r>
    <n v="1228"/>
    <s v="Davi Lucas Dias"/>
    <x v="2"/>
    <x v="175"/>
    <x v="0"/>
    <x v="1"/>
    <s v="Yes"/>
    <n v="5"/>
    <x v="1"/>
    <x v="0"/>
    <n v="0"/>
    <x v="0"/>
    <n v="20"/>
    <n v="3"/>
    <x v="0"/>
    <x v="0"/>
    <n v="22"/>
  </r>
  <r>
    <n v="1229"/>
    <s v="Lucca da Mota"/>
    <x v="1"/>
    <x v="175"/>
    <x v="0"/>
    <x v="1"/>
    <s v="Yes"/>
    <n v="15"/>
    <x v="0"/>
    <x v="0"/>
    <n v="0"/>
    <x v="0"/>
    <n v="20"/>
    <n v="3"/>
    <x v="0"/>
    <x v="0"/>
    <n v="32"/>
  </r>
  <r>
    <n v="1230"/>
    <s v="Eloah Almeida"/>
    <x v="1"/>
    <x v="175"/>
    <x v="0"/>
    <x v="1"/>
    <s v="No"/>
    <n v="15"/>
    <x v="2"/>
    <x v="0"/>
    <n v="0"/>
    <x v="0"/>
    <n v="20"/>
    <n v="2"/>
    <x v="0"/>
    <x v="0"/>
    <n v="33"/>
  </r>
  <r>
    <n v="1231"/>
    <s v="Zoe Machado"/>
    <x v="1"/>
    <x v="175"/>
    <x v="0"/>
    <x v="1"/>
    <s v="Yes"/>
    <n v="15"/>
    <x v="1"/>
    <x v="1"/>
    <n v="30"/>
    <x v="0"/>
    <n v="20"/>
    <n v="1"/>
    <x v="1"/>
    <x v="0"/>
    <n v="64"/>
  </r>
  <r>
    <n v="1232"/>
    <s v="Isabel da Cunha"/>
    <x v="0"/>
    <x v="176"/>
    <x v="0"/>
    <x v="1"/>
    <s v="Yes"/>
    <n v="10"/>
    <x v="0"/>
    <x v="0"/>
    <n v="0"/>
    <x v="1"/>
    <n v="0"/>
    <n v="3"/>
    <x v="0"/>
    <x v="1"/>
    <n v="7"/>
  </r>
  <r>
    <n v="1233"/>
    <s v="Dra. Maria Eduarda Mendonça"/>
    <x v="2"/>
    <x v="176"/>
    <x v="0"/>
    <x v="1"/>
    <s v="Yes"/>
    <n v="5"/>
    <x v="1"/>
    <x v="1"/>
    <n v="30"/>
    <x v="0"/>
    <n v="20"/>
    <n v="2"/>
    <x v="1"/>
    <x v="0"/>
    <n v="53"/>
  </r>
  <r>
    <n v="1234"/>
    <s v="Miguel Farias"/>
    <x v="2"/>
    <x v="176"/>
    <x v="0"/>
    <x v="1"/>
    <s v="Yes"/>
    <n v="5"/>
    <x v="1"/>
    <x v="1"/>
    <n v="30"/>
    <x v="0"/>
    <n v="20"/>
    <n v="1"/>
    <x v="1"/>
    <x v="0"/>
    <n v="54"/>
  </r>
  <r>
    <n v="1235"/>
    <s v="Ryan Ramos"/>
    <x v="1"/>
    <x v="176"/>
    <x v="0"/>
    <x v="1"/>
    <s v="Yes"/>
    <n v="15"/>
    <x v="1"/>
    <x v="0"/>
    <n v="0"/>
    <x v="0"/>
    <n v="20"/>
    <n v="3"/>
    <x v="0"/>
    <x v="0"/>
    <n v="32"/>
  </r>
  <r>
    <n v="1236"/>
    <s v="Maria Helena Cunha"/>
    <x v="2"/>
    <x v="176"/>
    <x v="0"/>
    <x v="1"/>
    <s v="No"/>
    <n v="5"/>
    <x v="1"/>
    <x v="0"/>
    <n v="0"/>
    <x v="1"/>
    <n v="0"/>
    <n v="3"/>
    <x v="0"/>
    <x v="1"/>
    <n v="2"/>
  </r>
  <r>
    <n v="1237"/>
    <s v="Ester Aragão"/>
    <x v="2"/>
    <x v="177"/>
    <x v="0"/>
    <x v="1"/>
    <s v="Yes"/>
    <n v="5"/>
    <x v="0"/>
    <x v="1"/>
    <n v="30"/>
    <x v="0"/>
    <n v="20"/>
    <n v="1"/>
    <x v="1"/>
    <x v="0"/>
    <n v="54"/>
  </r>
  <r>
    <n v="1238"/>
    <s v="Josué Borges"/>
    <x v="0"/>
    <x v="177"/>
    <x v="0"/>
    <x v="1"/>
    <s v="No"/>
    <n v="10"/>
    <x v="2"/>
    <x v="1"/>
    <n v="30"/>
    <x v="1"/>
    <n v="0"/>
    <n v="1"/>
    <x v="0"/>
    <x v="0"/>
    <n v="39"/>
  </r>
  <r>
    <n v="1239"/>
    <s v="Milena da Mata"/>
    <x v="2"/>
    <x v="177"/>
    <x v="0"/>
    <x v="1"/>
    <s v="No"/>
    <n v="5"/>
    <x v="1"/>
    <x v="1"/>
    <n v="30"/>
    <x v="1"/>
    <n v="0"/>
    <n v="3"/>
    <x v="0"/>
    <x v="0"/>
    <n v="32"/>
  </r>
  <r>
    <n v="1240"/>
    <s v="Dra. Alexia Araújo"/>
    <x v="2"/>
    <x v="177"/>
    <x v="0"/>
    <x v="1"/>
    <s v="No"/>
    <n v="5"/>
    <x v="0"/>
    <x v="0"/>
    <n v="0"/>
    <x v="0"/>
    <n v="20"/>
    <n v="1"/>
    <x v="0"/>
    <x v="0"/>
    <n v="24"/>
  </r>
  <r>
    <n v="1241"/>
    <s v="Felipe da Conceição"/>
    <x v="1"/>
    <x v="177"/>
    <x v="0"/>
    <x v="1"/>
    <s v="Yes"/>
    <n v="15"/>
    <x v="1"/>
    <x v="0"/>
    <n v="0"/>
    <x v="1"/>
    <n v="0"/>
    <n v="2"/>
    <x v="0"/>
    <x v="1"/>
    <n v="13"/>
  </r>
  <r>
    <n v="1242"/>
    <s v="Matheus Barbosa"/>
    <x v="1"/>
    <x v="177"/>
    <x v="0"/>
    <x v="1"/>
    <s v="No"/>
    <n v="15"/>
    <x v="2"/>
    <x v="0"/>
    <n v="0"/>
    <x v="0"/>
    <n v="20"/>
    <n v="1"/>
    <x v="0"/>
    <x v="0"/>
    <n v="34"/>
  </r>
  <r>
    <n v="1243"/>
    <s v="Melina da Rocha"/>
    <x v="2"/>
    <x v="178"/>
    <x v="0"/>
    <x v="1"/>
    <s v="Yes"/>
    <n v="5"/>
    <x v="2"/>
    <x v="1"/>
    <n v="30"/>
    <x v="1"/>
    <n v="0"/>
    <n v="1"/>
    <x v="0"/>
    <x v="0"/>
    <n v="34"/>
  </r>
  <r>
    <n v="1244"/>
    <s v="Nina Souza"/>
    <x v="0"/>
    <x v="178"/>
    <x v="0"/>
    <x v="1"/>
    <s v="No"/>
    <n v="10"/>
    <x v="1"/>
    <x v="0"/>
    <n v="0"/>
    <x v="1"/>
    <n v="0"/>
    <n v="3"/>
    <x v="0"/>
    <x v="1"/>
    <n v="7"/>
  </r>
  <r>
    <n v="1245"/>
    <s v="Evelyn Fonseca"/>
    <x v="1"/>
    <x v="178"/>
    <x v="0"/>
    <x v="1"/>
    <s v="No"/>
    <n v="15"/>
    <x v="2"/>
    <x v="0"/>
    <n v="0"/>
    <x v="0"/>
    <n v="20"/>
    <n v="1"/>
    <x v="0"/>
    <x v="0"/>
    <n v="34"/>
  </r>
  <r>
    <n v="1246"/>
    <s v="Ravy Martins"/>
    <x v="0"/>
    <x v="178"/>
    <x v="0"/>
    <x v="1"/>
    <s v="No"/>
    <n v="10"/>
    <x v="0"/>
    <x v="0"/>
    <n v="0"/>
    <x v="0"/>
    <n v="20"/>
    <n v="3"/>
    <x v="0"/>
    <x v="0"/>
    <n v="27"/>
  </r>
  <r>
    <n v="1247"/>
    <s v="Diego Garcia"/>
    <x v="1"/>
    <x v="178"/>
    <x v="0"/>
    <x v="1"/>
    <s v="No"/>
    <n v="15"/>
    <x v="2"/>
    <x v="0"/>
    <n v="0"/>
    <x v="0"/>
    <n v="20"/>
    <n v="2"/>
    <x v="0"/>
    <x v="0"/>
    <n v="33"/>
  </r>
  <r>
    <n v="1248"/>
    <s v="Maria Isis Fogaça"/>
    <x v="1"/>
    <x v="179"/>
    <x v="0"/>
    <x v="1"/>
    <s v="No"/>
    <n v="15"/>
    <x v="2"/>
    <x v="0"/>
    <n v="0"/>
    <x v="0"/>
    <n v="20"/>
    <n v="2"/>
    <x v="0"/>
    <x v="0"/>
    <n v="33"/>
  </r>
  <r>
    <n v="1249"/>
    <s v="Alícia Cassiano"/>
    <x v="2"/>
    <x v="179"/>
    <x v="0"/>
    <x v="1"/>
    <s v="Yes"/>
    <n v="5"/>
    <x v="1"/>
    <x v="1"/>
    <n v="30"/>
    <x v="0"/>
    <n v="20"/>
    <n v="2"/>
    <x v="1"/>
    <x v="0"/>
    <n v="53"/>
  </r>
  <r>
    <n v="1250"/>
    <s v="Mariana Monteiro"/>
    <x v="2"/>
    <x v="179"/>
    <x v="0"/>
    <x v="1"/>
    <s v="Yes"/>
    <n v="5"/>
    <x v="1"/>
    <x v="1"/>
    <n v="30"/>
    <x v="1"/>
    <n v="0"/>
    <n v="1"/>
    <x v="0"/>
    <x v="0"/>
    <n v="34"/>
  </r>
  <r>
    <n v="1251"/>
    <s v="Dra. Alícia Vieira"/>
    <x v="0"/>
    <x v="179"/>
    <x v="0"/>
    <x v="1"/>
    <s v="Yes"/>
    <n v="10"/>
    <x v="1"/>
    <x v="0"/>
    <n v="0"/>
    <x v="0"/>
    <n v="20"/>
    <n v="3"/>
    <x v="0"/>
    <x v="0"/>
    <n v="27"/>
  </r>
  <r>
    <n v="1252"/>
    <s v="Davi Luiz Campos"/>
    <x v="1"/>
    <x v="179"/>
    <x v="0"/>
    <x v="1"/>
    <s v="No"/>
    <n v="15"/>
    <x v="1"/>
    <x v="1"/>
    <n v="30"/>
    <x v="1"/>
    <n v="0"/>
    <n v="1"/>
    <x v="0"/>
    <x v="0"/>
    <n v="44"/>
  </r>
  <r>
    <n v="1253"/>
    <s v="Julia Camargo"/>
    <x v="1"/>
    <x v="179"/>
    <x v="0"/>
    <x v="1"/>
    <s v="Yes"/>
    <n v="15"/>
    <x v="1"/>
    <x v="0"/>
    <n v="0"/>
    <x v="1"/>
    <n v="0"/>
    <n v="3"/>
    <x v="0"/>
    <x v="1"/>
    <n v="12"/>
  </r>
  <r>
    <n v="1254"/>
    <s v="Luana Ribeiro"/>
    <x v="0"/>
    <x v="179"/>
    <x v="0"/>
    <x v="1"/>
    <s v="Yes"/>
    <n v="10"/>
    <x v="0"/>
    <x v="1"/>
    <n v="30"/>
    <x v="1"/>
    <n v="0"/>
    <n v="1"/>
    <x v="0"/>
    <x v="0"/>
    <n v="39"/>
  </r>
  <r>
    <n v="1255"/>
    <s v="Kamilly da Paz"/>
    <x v="1"/>
    <x v="179"/>
    <x v="0"/>
    <x v="1"/>
    <s v="Yes"/>
    <n v="15"/>
    <x v="2"/>
    <x v="0"/>
    <n v="0"/>
    <x v="1"/>
    <n v="0"/>
    <n v="2"/>
    <x v="0"/>
    <x v="1"/>
    <n v="13"/>
  </r>
  <r>
    <n v="1256"/>
    <s v="Caleb Macedo"/>
    <x v="0"/>
    <x v="179"/>
    <x v="0"/>
    <x v="1"/>
    <s v="No"/>
    <n v="10"/>
    <x v="2"/>
    <x v="0"/>
    <n v="0"/>
    <x v="1"/>
    <n v="0"/>
    <n v="2"/>
    <x v="0"/>
    <x v="1"/>
    <n v="8"/>
  </r>
  <r>
    <n v="1257"/>
    <s v="Dr. Paulo Barbosa"/>
    <x v="2"/>
    <x v="179"/>
    <x v="0"/>
    <x v="1"/>
    <s v="No"/>
    <n v="5"/>
    <x v="1"/>
    <x v="0"/>
    <n v="0"/>
    <x v="0"/>
    <n v="20"/>
    <n v="2"/>
    <x v="0"/>
    <x v="0"/>
    <n v="23"/>
  </r>
  <r>
    <n v="1258"/>
    <s v="Dr. Guilherme Rodrigues"/>
    <x v="1"/>
    <x v="180"/>
    <x v="0"/>
    <x v="1"/>
    <s v="Yes"/>
    <n v="15"/>
    <x v="1"/>
    <x v="0"/>
    <n v="0"/>
    <x v="0"/>
    <n v="20"/>
    <n v="3"/>
    <x v="0"/>
    <x v="0"/>
    <n v="32"/>
  </r>
  <r>
    <n v="1259"/>
    <s v="Pedro Lucas Cavalcanti"/>
    <x v="2"/>
    <x v="180"/>
    <x v="0"/>
    <x v="1"/>
    <s v="Yes"/>
    <n v="5"/>
    <x v="2"/>
    <x v="0"/>
    <n v="0"/>
    <x v="1"/>
    <n v="0"/>
    <n v="2"/>
    <x v="0"/>
    <x v="1"/>
    <n v="3"/>
  </r>
  <r>
    <n v="1260"/>
    <s v="Paulo Gonçalves"/>
    <x v="2"/>
    <x v="180"/>
    <x v="0"/>
    <x v="1"/>
    <s v="No"/>
    <n v="5"/>
    <x v="0"/>
    <x v="1"/>
    <n v="30"/>
    <x v="1"/>
    <n v="0"/>
    <n v="1"/>
    <x v="0"/>
    <x v="0"/>
    <n v="34"/>
  </r>
  <r>
    <n v="1261"/>
    <s v="Zoe Andrade"/>
    <x v="1"/>
    <x v="180"/>
    <x v="0"/>
    <x v="1"/>
    <s v="No"/>
    <n v="15"/>
    <x v="2"/>
    <x v="0"/>
    <n v="0"/>
    <x v="0"/>
    <n v="20"/>
    <n v="1"/>
    <x v="0"/>
    <x v="0"/>
    <n v="34"/>
  </r>
  <r>
    <n v="1262"/>
    <s v="Isabella Araújo"/>
    <x v="2"/>
    <x v="180"/>
    <x v="0"/>
    <x v="1"/>
    <s v="Yes"/>
    <n v="5"/>
    <x v="2"/>
    <x v="1"/>
    <n v="30"/>
    <x v="0"/>
    <n v="20"/>
    <n v="1"/>
    <x v="1"/>
    <x v="0"/>
    <n v="54"/>
  </r>
  <r>
    <n v="1263"/>
    <s v="Daniel Jesus"/>
    <x v="2"/>
    <x v="180"/>
    <x v="0"/>
    <x v="1"/>
    <s v="Yes"/>
    <n v="5"/>
    <x v="2"/>
    <x v="1"/>
    <n v="30"/>
    <x v="0"/>
    <n v="20"/>
    <n v="3"/>
    <x v="1"/>
    <x v="0"/>
    <n v="52"/>
  </r>
  <r>
    <n v="1264"/>
    <s v="Asafe da Conceição"/>
    <x v="1"/>
    <x v="181"/>
    <x v="0"/>
    <x v="2"/>
    <s v="No"/>
    <n v="15"/>
    <x v="0"/>
    <x v="0"/>
    <n v="0"/>
    <x v="0"/>
    <n v="20"/>
    <n v="1"/>
    <x v="0"/>
    <x v="0"/>
    <n v="34"/>
  </r>
  <r>
    <n v="1265"/>
    <s v="Vicente da Conceição"/>
    <x v="2"/>
    <x v="181"/>
    <x v="0"/>
    <x v="2"/>
    <s v="No"/>
    <n v="5"/>
    <x v="2"/>
    <x v="0"/>
    <n v="0"/>
    <x v="1"/>
    <n v="0"/>
    <n v="1"/>
    <x v="0"/>
    <x v="1"/>
    <n v="4"/>
  </r>
  <r>
    <n v="1266"/>
    <s v="Dr. Henry Gabriel Moreira"/>
    <x v="2"/>
    <x v="181"/>
    <x v="0"/>
    <x v="2"/>
    <s v="No"/>
    <n v="5"/>
    <x v="1"/>
    <x v="1"/>
    <n v="30"/>
    <x v="0"/>
    <n v="20"/>
    <n v="1"/>
    <x v="1"/>
    <x v="0"/>
    <n v="54"/>
  </r>
  <r>
    <n v="1267"/>
    <s v="Dr. Ryan Nunes"/>
    <x v="1"/>
    <x v="181"/>
    <x v="0"/>
    <x v="2"/>
    <s v="No"/>
    <n v="15"/>
    <x v="1"/>
    <x v="0"/>
    <n v="0"/>
    <x v="1"/>
    <n v="0"/>
    <n v="3"/>
    <x v="0"/>
    <x v="1"/>
    <n v="12"/>
  </r>
  <r>
    <n v="1268"/>
    <s v="Stephany Macedo"/>
    <x v="2"/>
    <x v="181"/>
    <x v="0"/>
    <x v="2"/>
    <s v="Yes"/>
    <n v="5"/>
    <x v="1"/>
    <x v="1"/>
    <n v="30"/>
    <x v="1"/>
    <n v="0"/>
    <n v="1"/>
    <x v="0"/>
    <x v="0"/>
    <n v="34"/>
  </r>
  <r>
    <n v="1269"/>
    <s v="Srta. Laís Barros"/>
    <x v="0"/>
    <x v="181"/>
    <x v="0"/>
    <x v="2"/>
    <s v="No"/>
    <n v="10"/>
    <x v="0"/>
    <x v="0"/>
    <n v="0"/>
    <x v="0"/>
    <n v="20"/>
    <n v="3"/>
    <x v="0"/>
    <x v="0"/>
    <n v="27"/>
  </r>
  <r>
    <n v="1270"/>
    <s v="Diego Guerra"/>
    <x v="1"/>
    <x v="181"/>
    <x v="0"/>
    <x v="2"/>
    <s v="No"/>
    <n v="15"/>
    <x v="2"/>
    <x v="0"/>
    <n v="0"/>
    <x v="1"/>
    <n v="0"/>
    <n v="3"/>
    <x v="0"/>
    <x v="1"/>
    <n v="12"/>
  </r>
  <r>
    <n v="1271"/>
    <s v="Dr. Carlos Eduardo Marques"/>
    <x v="1"/>
    <x v="181"/>
    <x v="0"/>
    <x v="2"/>
    <s v="No"/>
    <n v="15"/>
    <x v="2"/>
    <x v="0"/>
    <n v="0"/>
    <x v="1"/>
    <n v="0"/>
    <n v="2"/>
    <x v="0"/>
    <x v="1"/>
    <n v="13"/>
  </r>
  <r>
    <n v="1272"/>
    <s v="João Leão"/>
    <x v="2"/>
    <x v="181"/>
    <x v="0"/>
    <x v="2"/>
    <s v="Yes"/>
    <n v="5"/>
    <x v="2"/>
    <x v="0"/>
    <n v="0"/>
    <x v="0"/>
    <n v="20"/>
    <n v="3"/>
    <x v="0"/>
    <x v="0"/>
    <n v="22"/>
  </r>
  <r>
    <n v="1273"/>
    <s v="Srta. Sofia Oliveira"/>
    <x v="0"/>
    <x v="182"/>
    <x v="0"/>
    <x v="2"/>
    <s v="Yes"/>
    <n v="10"/>
    <x v="2"/>
    <x v="1"/>
    <n v="30"/>
    <x v="0"/>
    <n v="20"/>
    <n v="2"/>
    <x v="1"/>
    <x v="0"/>
    <n v="58"/>
  </r>
  <r>
    <n v="1274"/>
    <s v="Renan Vieira"/>
    <x v="1"/>
    <x v="182"/>
    <x v="0"/>
    <x v="2"/>
    <s v="Yes"/>
    <n v="15"/>
    <x v="2"/>
    <x v="0"/>
    <n v="0"/>
    <x v="0"/>
    <n v="20"/>
    <n v="1"/>
    <x v="0"/>
    <x v="0"/>
    <n v="34"/>
  </r>
  <r>
    <n v="1275"/>
    <s v="Dr. Davi Miguel da Conceição"/>
    <x v="2"/>
    <x v="182"/>
    <x v="0"/>
    <x v="2"/>
    <s v="No"/>
    <n v="5"/>
    <x v="2"/>
    <x v="0"/>
    <n v="0"/>
    <x v="1"/>
    <n v="0"/>
    <n v="3"/>
    <x v="0"/>
    <x v="1"/>
    <n v="2"/>
  </r>
  <r>
    <n v="1276"/>
    <s v="Bryan Cavalcante"/>
    <x v="2"/>
    <x v="182"/>
    <x v="0"/>
    <x v="2"/>
    <s v="No"/>
    <n v="5"/>
    <x v="0"/>
    <x v="1"/>
    <n v="30"/>
    <x v="0"/>
    <n v="20"/>
    <n v="1"/>
    <x v="1"/>
    <x v="0"/>
    <n v="54"/>
  </r>
  <r>
    <n v="1277"/>
    <s v="Luna Fernandes"/>
    <x v="0"/>
    <x v="182"/>
    <x v="0"/>
    <x v="2"/>
    <s v="Yes"/>
    <n v="10"/>
    <x v="0"/>
    <x v="1"/>
    <n v="30"/>
    <x v="0"/>
    <n v="20"/>
    <n v="1"/>
    <x v="1"/>
    <x v="0"/>
    <n v="59"/>
  </r>
  <r>
    <n v="1278"/>
    <s v="Antonella Araújo"/>
    <x v="2"/>
    <x v="182"/>
    <x v="0"/>
    <x v="2"/>
    <s v="No"/>
    <n v="5"/>
    <x v="1"/>
    <x v="0"/>
    <n v="0"/>
    <x v="0"/>
    <n v="20"/>
    <n v="1"/>
    <x v="0"/>
    <x v="0"/>
    <n v="24"/>
  </r>
  <r>
    <n v="1279"/>
    <s v="Sra. Yasmin Martins"/>
    <x v="0"/>
    <x v="182"/>
    <x v="0"/>
    <x v="2"/>
    <s v="Yes"/>
    <n v="10"/>
    <x v="1"/>
    <x v="0"/>
    <n v="0"/>
    <x v="1"/>
    <n v="0"/>
    <n v="2"/>
    <x v="0"/>
    <x v="1"/>
    <n v="8"/>
  </r>
  <r>
    <n v="1280"/>
    <s v="Nicolas Barbosa"/>
    <x v="0"/>
    <x v="182"/>
    <x v="0"/>
    <x v="2"/>
    <s v="No"/>
    <n v="10"/>
    <x v="2"/>
    <x v="0"/>
    <n v="0"/>
    <x v="1"/>
    <n v="0"/>
    <n v="3"/>
    <x v="0"/>
    <x v="1"/>
    <n v="7"/>
  </r>
  <r>
    <n v="1281"/>
    <s v="José da Conceição"/>
    <x v="2"/>
    <x v="182"/>
    <x v="0"/>
    <x v="2"/>
    <s v="Yes"/>
    <n v="5"/>
    <x v="0"/>
    <x v="0"/>
    <n v="0"/>
    <x v="0"/>
    <n v="20"/>
    <n v="2"/>
    <x v="0"/>
    <x v="0"/>
    <n v="23"/>
  </r>
  <r>
    <n v="1282"/>
    <s v="Emilly Mendonça"/>
    <x v="2"/>
    <x v="183"/>
    <x v="0"/>
    <x v="2"/>
    <s v="No"/>
    <n v="5"/>
    <x v="1"/>
    <x v="1"/>
    <n v="30"/>
    <x v="0"/>
    <n v="20"/>
    <n v="3"/>
    <x v="1"/>
    <x v="0"/>
    <n v="52"/>
  </r>
  <r>
    <n v="1283"/>
    <s v="Ayla Garcia"/>
    <x v="0"/>
    <x v="183"/>
    <x v="0"/>
    <x v="2"/>
    <s v="Yes"/>
    <n v="10"/>
    <x v="1"/>
    <x v="1"/>
    <n v="30"/>
    <x v="1"/>
    <n v="0"/>
    <n v="3"/>
    <x v="0"/>
    <x v="0"/>
    <n v="37"/>
  </r>
  <r>
    <n v="1284"/>
    <s v="Davi Vieira"/>
    <x v="1"/>
    <x v="183"/>
    <x v="0"/>
    <x v="2"/>
    <s v="Yes"/>
    <n v="15"/>
    <x v="2"/>
    <x v="0"/>
    <n v="0"/>
    <x v="1"/>
    <n v="0"/>
    <n v="1"/>
    <x v="0"/>
    <x v="1"/>
    <n v="14"/>
  </r>
  <r>
    <n v="1285"/>
    <s v="Dra. Melissa Nogueira"/>
    <x v="2"/>
    <x v="183"/>
    <x v="0"/>
    <x v="2"/>
    <s v="No"/>
    <n v="5"/>
    <x v="0"/>
    <x v="1"/>
    <n v="30"/>
    <x v="0"/>
    <n v="20"/>
    <n v="2"/>
    <x v="1"/>
    <x v="0"/>
    <n v="53"/>
  </r>
  <r>
    <n v="1286"/>
    <s v="Dr. Eduardo Rios"/>
    <x v="2"/>
    <x v="183"/>
    <x v="0"/>
    <x v="2"/>
    <s v="No"/>
    <n v="5"/>
    <x v="2"/>
    <x v="0"/>
    <n v="0"/>
    <x v="0"/>
    <n v="20"/>
    <n v="3"/>
    <x v="0"/>
    <x v="0"/>
    <n v="22"/>
  </r>
  <r>
    <n v="1287"/>
    <s v="Marina Azevedo"/>
    <x v="2"/>
    <x v="183"/>
    <x v="0"/>
    <x v="2"/>
    <s v="No"/>
    <n v="5"/>
    <x v="0"/>
    <x v="0"/>
    <n v="0"/>
    <x v="0"/>
    <n v="20"/>
    <n v="1"/>
    <x v="0"/>
    <x v="0"/>
    <n v="24"/>
  </r>
  <r>
    <n v="1288"/>
    <s v="Caroline Brito"/>
    <x v="1"/>
    <x v="183"/>
    <x v="0"/>
    <x v="2"/>
    <s v="Yes"/>
    <n v="15"/>
    <x v="2"/>
    <x v="0"/>
    <n v="0"/>
    <x v="0"/>
    <n v="20"/>
    <n v="2"/>
    <x v="0"/>
    <x v="0"/>
    <n v="33"/>
  </r>
  <r>
    <n v="1289"/>
    <s v="Sra. Ayla Nunes"/>
    <x v="0"/>
    <x v="184"/>
    <x v="0"/>
    <x v="2"/>
    <s v="No"/>
    <n v="10"/>
    <x v="0"/>
    <x v="1"/>
    <n v="30"/>
    <x v="1"/>
    <n v="0"/>
    <n v="3"/>
    <x v="0"/>
    <x v="0"/>
    <n v="37"/>
  </r>
  <r>
    <n v="1290"/>
    <s v="Luiz Fernando Farias"/>
    <x v="2"/>
    <x v="184"/>
    <x v="0"/>
    <x v="2"/>
    <s v="Yes"/>
    <n v="5"/>
    <x v="0"/>
    <x v="1"/>
    <n v="30"/>
    <x v="0"/>
    <n v="20"/>
    <n v="3"/>
    <x v="1"/>
    <x v="0"/>
    <n v="52"/>
  </r>
  <r>
    <n v="1291"/>
    <s v="Sr. Rael Viana"/>
    <x v="2"/>
    <x v="184"/>
    <x v="0"/>
    <x v="2"/>
    <s v="No"/>
    <n v="5"/>
    <x v="1"/>
    <x v="1"/>
    <n v="30"/>
    <x v="1"/>
    <n v="0"/>
    <n v="3"/>
    <x v="0"/>
    <x v="0"/>
    <n v="32"/>
  </r>
  <r>
    <n v="1292"/>
    <s v="Josué Leão"/>
    <x v="0"/>
    <x v="185"/>
    <x v="0"/>
    <x v="2"/>
    <s v="No"/>
    <n v="10"/>
    <x v="0"/>
    <x v="1"/>
    <n v="30"/>
    <x v="0"/>
    <n v="20"/>
    <n v="1"/>
    <x v="1"/>
    <x v="0"/>
    <n v="59"/>
  </r>
  <r>
    <n v="1293"/>
    <s v="Isaac da Cruz"/>
    <x v="1"/>
    <x v="185"/>
    <x v="0"/>
    <x v="2"/>
    <s v="Yes"/>
    <n v="15"/>
    <x v="0"/>
    <x v="1"/>
    <n v="30"/>
    <x v="1"/>
    <n v="0"/>
    <n v="1"/>
    <x v="0"/>
    <x v="0"/>
    <n v="44"/>
  </r>
  <r>
    <n v="1294"/>
    <s v="Dante Rocha"/>
    <x v="0"/>
    <x v="185"/>
    <x v="0"/>
    <x v="2"/>
    <s v="No"/>
    <n v="10"/>
    <x v="0"/>
    <x v="0"/>
    <n v="0"/>
    <x v="1"/>
    <n v="0"/>
    <n v="2"/>
    <x v="0"/>
    <x v="1"/>
    <n v="8"/>
  </r>
  <r>
    <n v="1295"/>
    <s v="Rebeca Leão"/>
    <x v="2"/>
    <x v="185"/>
    <x v="0"/>
    <x v="2"/>
    <s v="No"/>
    <n v="5"/>
    <x v="2"/>
    <x v="1"/>
    <n v="30"/>
    <x v="1"/>
    <n v="0"/>
    <n v="2"/>
    <x v="0"/>
    <x v="0"/>
    <n v="33"/>
  </r>
  <r>
    <n v="1296"/>
    <s v="Sr. Paulo da Costa"/>
    <x v="0"/>
    <x v="185"/>
    <x v="0"/>
    <x v="2"/>
    <s v="No"/>
    <n v="10"/>
    <x v="2"/>
    <x v="0"/>
    <n v="0"/>
    <x v="1"/>
    <n v="0"/>
    <n v="1"/>
    <x v="0"/>
    <x v="1"/>
    <n v="9"/>
  </r>
  <r>
    <n v="1297"/>
    <s v="Maria Luiza Pastor"/>
    <x v="0"/>
    <x v="185"/>
    <x v="0"/>
    <x v="2"/>
    <s v="No"/>
    <n v="10"/>
    <x v="2"/>
    <x v="0"/>
    <n v="0"/>
    <x v="0"/>
    <n v="20"/>
    <n v="2"/>
    <x v="0"/>
    <x v="0"/>
    <n v="28"/>
  </r>
  <r>
    <n v="1298"/>
    <s v="Letícia Moreira"/>
    <x v="1"/>
    <x v="186"/>
    <x v="0"/>
    <x v="2"/>
    <s v="No"/>
    <n v="15"/>
    <x v="0"/>
    <x v="1"/>
    <n v="30"/>
    <x v="1"/>
    <n v="0"/>
    <n v="1"/>
    <x v="0"/>
    <x v="0"/>
    <n v="44"/>
  </r>
  <r>
    <n v="1299"/>
    <s v="Dr. Marcelo Moraes"/>
    <x v="0"/>
    <x v="186"/>
    <x v="0"/>
    <x v="2"/>
    <s v="No"/>
    <n v="10"/>
    <x v="0"/>
    <x v="1"/>
    <n v="30"/>
    <x v="0"/>
    <n v="20"/>
    <n v="2"/>
    <x v="1"/>
    <x v="0"/>
    <n v="58"/>
  </r>
  <r>
    <n v="1300"/>
    <s v="Levi Pastor"/>
    <x v="0"/>
    <x v="186"/>
    <x v="0"/>
    <x v="2"/>
    <s v="Yes"/>
    <n v="10"/>
    <x v="0"/>
    <x v="1"/>
    <n v="30"/>
    <x v="0"/>
    <n v="20"/>
    <n v="3"/>
    <x v="1"/>
    <x v="0"/>
    <n v="57"/>
  </r>
  <r>
    <n v="1301"/>
    <s v="Francisco Macedo"/>
    <x v="2"/>
    <x v="187"/>
    <x v="0"/>
    <x v="2"/>
    <s v="Yes"/>
    <n v="5"/>
    <x v="1"/>
    <x v="0"/>
    <n v="0"/>
    <x v="0"/>
    <n v="20"/>
    <n v="3"/>
    <x v="0"/>
    <x v="0"/>
    <n v="22"/>
  </r>
  <r>
    <n v="1302"/>
    <s v="Maria Cecília Sá"/>
    <x v="1"/>
    <x v="187"/>
    <x v="0"/>
    <x v="2"/>
    <s v="Yes"/>
    <n v="15"/>
    <x v="2"/>
    <x v="0"/>
    <n v="0"/>
    <x v="1"/>
    <n v="0"/>
    <n v="3"/>
    <x v="0"/>
    <x v="1"/>
    <n v="12"/>
  </r>
  <r>
    <n v="1303"/>
    <s v="Dra. Emanuelly Macedo"/>
    <x v="2"/>
    <x v="187"/>
    <x v="0"/>
    <x v="2"/>
    <s v="Yes"/>
    <n v="5"/>
    <x v="2"/>
    <x v="0"/>
    <n v="0"/>
    <x v="1"/>
    <n v="0"/>
    <n v="1"/>
    <x v="0"/>
    <x v="1"/>
    <n v="4"/>
  </r>
  <r>
    <n v="1304"/>
    <s v="Maria Fernanda Sampaio"/>
    <x v="1"/>
    <x v="187"/>
    <x v="0"/>
    <x v="2"/>
    <s v="No"/>
    <n v="15"/>
    <x v="2"/>
    <x v="1"/>
    <n v="30"/>
    <x v="1"/>
    <n v="0"/>
    <n v="1"/>
    <x v="0"/>
    <x v="0"/>
    <n v="44"/>
  </r>
  <r>
    <n v="1305"/>
    <s v="Daniel Sousa"/>
    <x v="2"/>
    <x v="187"/>
    <x v="0"/>
    <x v="2"/>
    <s v="No"/>
    <n v="5"/>
    <x v="1"/>
    <x v="0"/>
    <n v="0"/>
    <x v="0"/>
    <n v="20"/>
    <n v="3"/>
    <x v="0"/>
    <x v="0"/>
    <n v="22"/>
  </r>
  <r>
    <n v="1306"/>
    <s v="Letícia Câmara"/>
    <x v="1"/>
    <x v="187"/>
    <x v="0"/>
    <x v="2"/>
    <s v="No"/>
    <n v="15"/>
    <x v="2"/>
    <x v="0"/>
    <n v="0"/>
    <x v="0"/>
    <n v="20"/>
    <n v="3"/>
    <x v="0"/>
    <x v="0"/>
    <n v="32"/>
  </r>
  <r>
    <n v="1307"/>
    <s v="Sophia Almeida"/>
    <x v="1"/>
    <x v="187"/>
    <x v="0"/>
    <x v="2"/>
    <s v="Yes"/>
    <n v="15"/>
    <x v="0"/>
    <x v="1"/>
    <n v="30"/>
    <x v="1"/>
    <n v="0"/>
    <n v="1"/>
    <x v="0"/>
    <x v="0"/>
    <n v="44"/>
  </r>
  <r>
    <n v="1308"/>
    <s v="Liz Fogaça"/>
    <x v="1"/>
    <x v="187"/>
    <x v="0"/>
    <x v="2"/>
    <s v="Yes"/>
    <n v="15"/>
    <x v="0"/>
    <x v="0"/>
    <n v="0"/>
    <x v="0"/>
    <n v="20"/>
    <n v="2"/>
    <x v="0"/>
    <x v="0"/>
    <n v="33"/>
  </r>
  <r>
    <n v="1309"/>
    <s v="Maria Júlia Sales"/>
    <x v="0"/>
    <x v="187"/>
    <x v="0"/>
    <x v="2"/>
    <s v="No"/>
    <n v="10"/>
    <x v="2"/>
    <x v="1"/>
    <n v="30"/>
    <x v="1"/>
    <n v="0"/>
    <n v="3"/>
    <x v="0"/>
    <x v="0"/>
    <n v="37"/>
  </r>
  <r>
    <n v="1310"/>
    <s v="Ísis da Cruz"/>
    <x v="2"/>
    <x v="188"/>
    <x v="0"/>
    <x v="2"/>
    <s v="Yes"/>
    <n v="5"/>
    <x v="0"/>
    <x v="1"/>
    <n v="30"/>
    <x v="0"/>
    <n v="20"/>
    <n v="2"/>
    <x v="1"/>
    <x v="0"/>
    <n v="53"/>
  </r>
  <r>
    <n v="1311"/>
    <s v="Eloah Fernandes"/>
    <x v="0"/>
    <x v="188"/>
    <x v="0"/>
    <x v="2"/>
    <s v="No"/>
    <n v="10"/>
    <x v="2"/>
    <x v="1"/>
    <n v="30"/>
    <x v="1"/>
    <n v="0"/>
    <n v="1"/>
    <x v="0"/>
    <x v="0"/>
    <n v="39"/>
  </r>
  <r>
    <n v="1312"/>
    <s v="Davi Lucas Freitas"/>
    <x v="2"/>
    <x v="188"/>
    <x v="0"/>
    <x v="2"/>
    <s v="No"/>
    <n v="5"/>
    <x v="1"/>
    <x v="1"/>
    <n v="30"/>
    <x v="1"/>
    <n v="0"/>
    <n v="2"/>
    <x v="0"/>
    <x v="0"/>
    <n v="33"/>
  </r>
  <r>
    <n v="1313"/>
    <s v="Mathias Nogueira"/>
    <x v="2"/>
    <x v="188"/>
    <x v="0"/>
    <x v="2"/>
    <s v="No"/>
    <n v="5"/>
    <x v="2"/>
    <x v="1"/>
    <n v="30"/>
    <x v="1"/>
    <n v="0"/>
    <n v="2"/>
    <x v="0"/>
    <x v="0"/>
    <n v="33"/>
  </r>
  <r>
    <n v="1314"/>
    <s v="Sr. Isaque Duarte"/>
    <x v="1"/>
    <x v="188"/>
    <x v="0"/>
    <x v="2"/>
    <s v="Yes"/>
    <n v="15"/>
    <x v="0"/>
    <x v="1"/>
    <n v="30"/>
    <x v="1"/>
    <n v="0"/>
    <n v="2"/>
    <x v="0"/>
    <x v="0"/>
    <n v="43"/>
  </r>
  <r>
    <n v="1315"/>
    <s v="Dra. Maria Sophia Aragão"/>
    <x v="2"/>
    <x v="188"/>
    <x v="0"/>
    <x v="2"/>
    <s v="Yes"/>
    <n v="5"/>
    <x v="0"/>
    <x v="0"/>
    <n v="0"/>
    <x v="0"/>
    <n v="20"/>
    <n v="3"/>
    <x v="0"/>
    <x v="0"/>
    <n v="22"/>
  </r>
  <r>
    <n v="1316"/>
    <s v="Alexia Siqueira"/>
    <x v="0"/>
    <x v="189"/>
    <x v="0"/>
    <x v="2"/>
    <s v="No"/>
    <n v="10"/>
    <x v="0"/>
    <x v="0"/>
    <n v="0"/>
    <x v="0"/>
    <n v="20"/>
    <n v="3"/>
    <x v="0"/>
    <x v="0"/>
    <n v="27"/>
  </r>
  <r>
    <n v="1317"/>
    <s v="Sr. Ryan Nunes"/>
    <x v="1"/>
    <x v="189"/>
    <x v="0"/>
    <x v="2"/>
    <s v="Yes"/>
    <n v="15"/>
    <x v="2"/>
    <x v="1"/>
    <n v="30"/>
    <x v="1"/>
    <n v="0"/>
    <n v="3"/>
    <x v="0"/>
    <x v="0"/>
    <n v="42"/>
  </r>
  <r>
    <n v="1318"/>
    <s v="Maria Sophia Lopes"/>
    <x v="1"/>
    <x v="189"/>
    <x v="0"/>
    <x v="2"/>
    <s v="Yes"/>
    <n v="15"/>
    <x v="1"/>
    <x v="1"/>
    <n v="30"/>
    <x v="0"/>
    <n v="20"/>
    <n v="3"/>
    <x v="1"/>
    <x v="0"/>
    <n v="62"/>
  </r>
  <r>
    <n v="1319"/>
    <s v="Heloisa Camargo"/>
    <x v="0"/>
    <x v="189"/>
    <x v="0"/>
    <x v="2"/>
    <s v="No"/>
    <n v="10"/>
    <x v="0"/>
    <x v="0"/>
    <n v="0"/>
    <x v="1"/>
    <n v="0"/>
    <n v="3"/>
    <x v="0"/>
    <x v="1"/>
    <n v="7"/>
  </r>
  <r>
    <n v="1320"/>
    <s v="Marcelo da Conceição"/>
    <x v="1"/>
    <x v="189"/>
    <x v="0"/>
    <x v="2"/>
    <s v="No"/>
    <n v="15"/>
    <x v="1"/>
    <x v="1"/>
    <n v="30"/>
    <x v="1"/>
    <n v="0"/>
    <n v="2"/>
    <x v="0"/>
    <x v="0"/>
    <n v="43"/>
  </r>
  <r>
    <n v="1321"/>
    <s v="Antony Casa Grande"/>
    <x v="1"/>
    <x v="189"/>
    <x v="0"/>
    <x v="2"/>
    <s v="No"/>
    <n v="15"/>
    <x v="1"/>
    <x v="1"/>
    <n v="30"/>
    <x v="1"/>
    <n v="0"/>
    <n v="2"/>
    <x v="0"/>
    <x v="0"/>
    <n v="43"/>
  </r>
  <r>
    <n v="1322"/>
    <s v="Erick Lopes"/>
    <x v="0"/>
    <x v="190"/>
    <x v="0"/>
    <x v="2"/>
    <s v="No"/>
    <n v="10"/>
    <x v="0"/>
    <x v="0"/>
    <n v="0"/>
    <x v="1"/>
    <n v="0"/>
    <n v="1"/>
    <x v="0"/>
    <x v="1"/>
    <n v="9"/>
  </r>
  <r>
    <n v="1323"/>
    <s v="Francisco Araújo"/>
    <x v="1"/>
    <x v="190"/>
    <x v="0"/>
    <x v="2"/>
    <s v="No"/>
    <n v="15"/>
    <x v="2"/>
    <x v="1"/>
    <n v="30"/>
    <x v="0"/>
    <n v="20"/>
    <n v="2"/>
    <x v="1"/>
    <x v="0"/>
    <n v="63"/>
  </r>
  <r>
    <n v="1324"/>
    <s v="Lorena Melo"/>
    <x v="1"/>
    <x v="190"/>
    <x v="0"/>
    <x v="2"/>
    <s v="Yes"/>
    <n v="15"/>
    <x v="1"/>
    <x v="0"/>
    <n v="0"/>
    <x v="1"/>
    <n v="0"/>
    <n v="1"/>
    <x v="0"/>
    <x v="1"/>
    <n v="14"/>
  </r>
  <r>
    <n v="1325"/>
    <s v="Mariana da Rosa"/>
    <x v="0"/>
    <x v="190"/>
    <x v="0"/>
    <x v="2"/>
    <s v="No"/>
    <n v="10"/>
    <x v="1"/>
    <x v="0"/>
    <n v="0"/>
    <x v="0"/>
    <n v="20"/>
    <n v="2"/>
    <x v="0"/>
    <x v="0"/>
    <n v="28"/>
  </r>
  <r>
    <n v="1326"/>
    <s v="Igor Novais"/>
    <x v="1"/>
    <x v="190"/>
    <x v="0"/>
    <x v="2"/>
    <s v="Yes"/>
    <n v="15"/>
    <x v="2"/>
    <x v="0"/>
    <n v="0"/>
    <x v="1"/>
    <n v="0"/>
    <n v="2"/>
    <x v="0"/>
    <x v="1"/>
    <n v="13"/>
  </r>
  <r>
    <n v="1327"/>
    <s v="João Vitor Jesus"/>
    <x v="2"/>
    <x v="190"/>
    <x v="0"/>
    <x v="2"/>
    <s v="Yes"/>
    <n v="5"/>
    <x v="2"/>
    <x v="0"/>
    <n v="0"/>
    <x v="1"/>
    <n v="0"/>
    <n v="1"/>
    <x v="0"/>
    <x v="1"/>
    <n v="4"/>
  </r>
  <r>
    <n v="1328"/>
    <s v="Yuri Pinto"/>
    <x v="2"/>
    <x v="190"/>
    <x v="0"/>
    <x v="2"/>
    <s v="No"/>
    <n v="5"/>
    <x v="2"/>
    <x v="1"/>
    <n v="30"/>
    <x v="1"/>
    <n v="0"/>
    <n v="2"/>
    <x v="0"/>
    <x v="0"/>
    <n v="33"/>
  </r>
  <r>
    <n v="1329"/>
    <s v="Dr. Paulo Aparecida"/>
    <x v="2"/>
    <x v="190"/>
    <x v="0"/>
    <x v="2"/>
    <s v="No"/>
    <n v="5"/>
    <x v="2"/>
    <x v="1"/>
    <n v="30"/>
    <x v="0"/>
    <n v="20"/>
    <n v="2"/>
    <x v="1"/>
    <x v="0"/>
    <n v="53"/>
  </r>
  <r>
    <n v="1330"/>
    <s v="Clara Barros"/>
    <x v="0"/>
    <x v="191"/>
    <x v="0"/>
    <x v="2"/>
    <s v="No"/>
    <n v="10"/>
    <x v="0"/>
    <x v="0"/>
    <n v="0"/>
    <x v="0"/>
    <n v="20"/>
    <n v="1"/>
    <x v="0"/>
    <x v="0"/>
    <n v="29"/>
  </r>
  <r>
    <n v="1331"/>
    <s v="Sr. Fernando Sousa"/>
    <x v="1"/>
    <x v="191"/>
    <x v="0"/>
    <x v="2"/>
    <s v="No"/>
    <n v="15"/>
    <x v="1"/>
    <x v="0"/>
    <n v="0"/>
    <x v="0"/>
    <n v="20"/>
    <n v="3"/>
    <x v="0"/>
    <x v="0"/>
    <n v="32"/>
  </r>
  <r>
    <n v="1332"/>
    <s v="João Lucas da Paz"/>
    <x v="2"/>
    <x v="191"/>
    <x v="0"/>
    <x v="2"/>
    <s v="Yes"/>
    <n v="5"/>
    <x v="1"/>
    <x v="0"/>
    <n v="0"/>
    <x v="0"/>
    <n v="20"/>
    <n v="3"/>
    <x v="0"/>
    <x v="0"/>
    <n v="22"/>
  </r>
  <r>
    <n v="1333"/>
    <s v="Valentina Castro"/>
    <x v="0"/>
    <x v="191"/>
    <x v="0"/>
    <x v="2"/>
    <s v="Yes"/>
    <n v="10"/>
    <x v="1"/>
    <x v="1"/>
    <n v="30"/>
    <x v="1"/>
    <n v="0"/>
    <n v="3"/>
    <x v="0"/>
    <x v="0"/>
    <n v="37"/>
  </r>
  <r>
    <n v="1334"/>
    <s v="Sr. Theo da Costa"/>
    <x v="2"/>
    <x v="191"/>
    <x v="0"/>
    <x v="2"/>
    <s v="Yes"/>
    <n v="5"/>
    <x v="0"/>
    <x v="1"/>
    <n v="30"/>
    <x v="0"/>
    <n v="20"/>
    <n v="3"/>
    <x v="1"/>
    <x v="0"/>
    <n v="52"/>
  </r>
  <r>
    <n v="1335"/>
    <s v="Dra. Maria Fernanda Rocha"/>
    <x v="1"/>
    <x v="191"/>
    <x v="0"/>
    <x v="2"/>
    <s v="No"/>
    <n v="15"/>
    <x v="2"/>
    <x v="0"/>
    <n v="0"/>
    <x v="0"/>
    <n v="20"/>
    <n v="1"/>
    <x v="0"/>
    <x v="0"/>
    <n v="34"/>
  </r>
  <r>
    <n v="1336"/>
    <s v="Srta. Liz Marques"/>
    <x v="1"/>
    <x v="191"/>
    <x v="0"/>
    <x v="2"/>
    <s v="Yes"/>
    <n v="15"/>
    <x v="2"/>
    <x v="0"/>
    <n v="0"/>
    <x v="1"/>
    <n v="0"/>
    <n v="3"/>
    <x v="0"/>
    <x v="1"/>
    <n v="12"/>
  </r>
  <r>
    <n v="1337"/>
    <s v="Ana Júlia Sales"/>
    <x v="1"/>
    <x v="191"/>
    <x v="0"/>
    <x v="2"/>
    <s v="Yes"/>
    <n v="15"/>
    <x v="2"/>
    <x v="1"/>
    <n v="30"/>
    <x v="1"/>
    <n v="0"/>
    <n v="2"/>
    <x v="0"/>
    <x v="0"/>
    <n v="43"/>
  </r>
  <r>
    <n v="1338"/>
    <s v="Srta. Raquel Freitas"/>
    <x v="1"/>
    <x v="192"/>
    <x v="0"/>
    <x v="2"/>
    <s v="No"/>
    <n v="15"/>
    <x v="1"/>
    <x v="1"/>
    <n v="30"/>
    <x v="1"/>
    <n v="0"/>
    <n v="2"/>
    <x v="0"/>
    <x v="0"/>
    <n v="43"/>
  </r>
  <r>
    <n v="1339"/>
    <s v="Gabrielly Macedo"/>
    <x v="2"/>
    <x v="192"/>
    <x v="0"/>
    <x v="2"/>
    <s v="Yes"/>
    <n v="5"/>
    <x v="1"/>
    <x v="0"/>
    <n v="0"/>
    <x v="0"/>
    <n v="20"/>
    <n v="3"/>
    <x v="0"/>
    <x v="0"/>
    <n v="22"/>
  </r>
  <r>
    <n v="1340"/>
    <s v="Theo Albuquerque"/>
    <x v="0"/>
    <x v="192"/>
    <x v="0"/>
    <x v="2"/>
    <s v="Yes"/>
    <n v="10"/>
    <x v="0"/>
    <x v="0"/>
    <n v="0"/>
    <x v="1"/>
    <n v="0"/>
    <n v="1"/>
    <x v="0"/>
    <x v="1"/>
    <n v="9"/>
  </r>
  <r>
    <n v="1341"/>
    <s v="Raul Pinto"/>
    <x v="1"/>
    <x v="192"/>
    <x v="0"/>
    <x v="2"/>
    <s v="No"/>
    <n v="15"/>
    <x v="0"/>
    <x v="1"/>
    <n v="30"/>
    <x v="0"/>
    <n v="20"/>
    <n v="3"/>
    <x v="1"/>
    <x v="0"/>
    <n v="62"/>
  </r>
  <r>
    <n v="1342"/>
    <s v="Bruna Rocha"/>
    <x v="2"/>
    <x v="192"/>
    <x v="0"/>
    <x v="2"/>
    <s v="Yes"/>
    <n v="5"/>
    <x v="2"/>
    <x v="0"/>
    <n v="0"/>
    <x v="1"/>
    <n v="0"/>
    <n v="2"/>
    <x v="0"/>
    <x v="1"/>
    <n v="3"/>
  </r>
  <r>
    <n v="1343"/>
    <s v="Isabella Marques"/>
    <x v="1"/>
    <x v="192"/>
    <x v="0"/>
    <x v="2"/>
    <s v="No"/>
    <n v="15"/>
    <x v="1"/>
    <x v="0"/>
    <n v="0"/>
    <x v="0"/>
    <n v="20"/>
    <n v="3"/>
    <x v="0"/>
    <x v="0"/>
    <n v="32"/>
  </r>
  <r>
    <n v="1344"/>
    <s v="Eloá Campos"/>
    <x v="0"/>
    <x v="192"/>
    <x v="0"/>
    <x v="2"/>
    <s v="Yes"/>
    <n v="10"/>
    <x v="0"/>
    <x v="0"/>
    <n v="0"/>
    <x v="0"/>
    <n v="20"/>
    <n v="1"/>
    <x v="0"/>
    <x v="0"/>
    <n v="29"/>
  </r>
  <r>
    <n v="1345"/>
    <s v="Dra. Heloisa Andrade"/>
    <x v="1"/>
    <x v="192"/>
    <x v="0"/>
    <x v="2"/>
    <s v="No"/>
    <n v="15"/>
    <x v="1"/>
    <x v="0"/>
    <n v="0"/>
    <x v="0"/>
    <n v="20"/>
    <n v="2"/>
    <x v="0"/>
    <x v="0"/>
    <n v="33"/>
  </r>
  <r>
    <n v="1346"/>
    <s v="Srta. Sofia Machado"/>
    <x v="2"/>
    <x v="193"/>
    <x v="0"/>
    <x v="2"/>
    <s v="Yes"/>
    <n v="5"/>
    <x v="2"/>
    <x v="0"/>
    <n v="0"/>
    <x v="1"/>
    <n v="0"/>
    <n v="3"/>
    <x v="0"/>
    <x v="1"/>
    <n v="2"/>
  </r>
  <r>
    <n v="1347"/>
    <s v="Maria Luiza das Neves"/>
    <x v="2"/>
    <x v="193"/>
    <x v="0"/>
    <x v="2"/>
    <s v="Yes"/>
    <n v="5"/>
    <x v="2"/>
    <x v="1"/>
    <n v="30"/>
    <x v="1"/>
    <n v="0"/>
    <n v="2"/>
    <x v="0"/>
    <x v="0"/>
    <n v="33"/>
  </r>
  <r>
    <n v="1348"/>
    <s v="Dr. Raul da Luz"/>
    <x v="1"/>
    <x v="193"/>
    <x v="0"/>
    <x v="2"/>
    <s v="Yes"/>
    <n v="15"/>
    <x v="2"/>
    <x v="1"/>
    <n v="30"/>
    <x v="1"/>
    <n v="0"/>
    <n v="3"/>
    <x v="0"/>
    <x v="0"/>
    <n v="42"/>
  </r>
  <r>
    <n v="1349"/>
    <s v="Lucca Siqueira"/>
    <x v="2"/>
    <x v="193"/>
    <x v="0"/>
    <x v="2"/>
    <s v="Yes"/>
    <n v="5"/>
    <x v="0"/>
    <x v="1"/>
    <n v="30"/>
    <x v="1"/>
    <n v="0"/>
    <n v="3"/>
    <x v="0"/>
    <x v="0"/>
    <n v="32"/>
  </r>
  <r>
    <n v="1350"/>
    <s v="Eduarda da Costa"/>
    <x v="0"/>
    <x v="194"/>
    <x v="0"/>
    <x v="2"/>
    <s v="No"/>
    <n v="10"/>
    <x v="2"/>
    <x v="1"/>
    <n v="30"/>
    <x v="1"/>
    <n v="0"/>
    <n v="3"/>
    <x v="0"/>
    <x v="0"/>
    <n v="37"/>
  </r>
  <r>
    <n v="1351"/>
    <s v="Cauã Rodrigues"/>
    <x v="1"/>
    <x v="194"/>
    <x v="0"/>
    <x v="2"/>
    <s v="No"/>
    <n v="15"/>
    <x v="2"/>
    <x v="1"/>
    <n v="30"/>
    <x v="0"/>
    <n v="20"/>
    <n v="3"/>
    <x v="1"/>
    <x v="0"/>
    <n v="62"/>
  </r>
  <r>
    <n v="1352"/>
    <s v="Lucas Gabriel Peixoto"/>
    <x v="1"/>
    <x v="194"/>
    <x v="0"/>
    <x v="2"/>
    <s v="Yes"/>
    <n v="15"/>
    <x v="2"/>
    <x v="0"/>
    <n v="0"/>
    <x v="0"/>
    <n v="20"/>
    <n v="2"/>
    <x v="0"/>
    <x v="0"/>
    <n v="33"/>
  </r>
  <r>
    <n v="1353"/>
    <s v="Lunna Carvalho"/>
    <x v="2"/>
    <x v="194"/>
    <x v="0"/>
    <x v="2"/>
    <s v="No"/>
    <n v="5"/>
    <x v="1"/>
    <x v="0"/>
    <n v="0"/>
    <x v="1"/>
    <n v="0"/>
    <n v="3"/>
    <x v="0"/>
    <x v="1"/>
    <n v="2"/>
  </r>
  <r>
    <n v="1354"/>
    <s v="Luigi Azevedo"/>
    <x v="0"/>
    <x v="194"/>
    <x v="0"/>
    <x v="2"/>
    <s v="Yes"/>
    <n v="10"/>
    <x v="2"/>
    <x v="1"/>
    <n v="30"/>
    <x v="0"/>
    <n v="20"/>
    <n v="2"/>
    <x v="1"/>
    <x v="0"/>
    <n v="58"/>
  </r>
  <r>
    <n v="1355"/>
    <s v="Leandro da Cunha"/>
    <x v="2"/>
    <x v="195"/>
    <x v="0"/>
    <x v="2"/>
    <s v="No"/>
    <n v="5"/>
    <x v="0"/>
    <x v="1"/>
    <n v="30"/>
    <x v="1"/>
    <n v="0"/>
    <n v="2"/>
    <x v="0"/>
    <x v="0"/>
    <n v="33"/>
  </r>
  <r>
    <n v="1356"/>
    <s v="Antonella Guerra"/>
    <x v="1"/>
    <x v="195"/>
    <x v="0"/>
    <x v="2"/>
    <s v="Yes"/>
    <n v="15"/>
    <x v="2"/>
    <x v="0"/>
    <n v="0"/>
    <x v="1"/>
    <n v="0"/>
    <n v="1"/>
    <x v="0"/>
    <x v="1"/>
    <n v="14"/>
  </r>
  <r>
    <n v="1357"/>
    <s v="Sophia Marques"/>
    <x v="0"/>
    <x v="195"/>
    <x v="0"/>
    <x v="2"/>
    <s v="No"/>
    <n v="10"/>
    <x v="1"/>
    <x v="1"/>
    <n v="30"/>
    <x v="0"/>
    <n v="20"/>
    <n v="2"/>
    <x v="1"/>
    <x v="0"/>
    <n v="58"/>
  </r>
  <r>
    <n v="1358"/>
    <s v="Sra. Maysa Rios"/>
    <x v="1"/>
    <x v="196"/>
    <x v="0"/>
    <x v="2"/>
    <s v="No"/>
    <n v="15"/>
    <x v="0"/>
    <x v="0"/>
    <n v="0"/>
    <x v="0"/>
    <n v="20"/>
    <n v="2"/>
    <x v="0"/>
    <x v="0"/>
    <n v="33"/>
  </r>
  <r>
    <n v="1359"/>
    <s v="Antonella Monteiro"/>
    <x v="1"/>
    <x v="196"/>
    <x v="0"/>
    <x v="2"/>
    <s v="Yes"/>
    <n v="15"/>
    <x v="0"/>
    <x v="0"/>
    <n v="0"/>
    <x v="1"/>
    <n v="0"/>
    <n v="1"/>
    <x v="0"/>
    <x v="1"/>
    <n v="14"/>
  </r>
  <r>
    <n v="1360"/>
    <s v="Renan Novais"/>
    <x v="2"/>
    <x v="196"/>
    <x v="0"/>
    <x v="2"/>
    <s v="No"/>
    <n v="5"/>
    <x v="1"/>
    <x v="1"/>
    <n v="30"/>
    <x v="1"/>
    <n v="0"/>
    <n v="2"/>
    <x v="0"/>
    <x v="0"/>
    <n v="33"/>
  </r>
  <r>
    <n v="1361"/>
    <s v="Luiz Miguel Camargo"/>
    <x v="2"/>
    <x v="196"/>
    <x v="0"/>
    <x v="2"/>
    <s v="No"/>
    <n v="5"/>
    <x v="1"/>
    <x v="0"/>
    <n v="0"/>
    <x v="1"/>
    <n v="0"/>
    <n v="1"/>
    <x v="0"/>
    <x v="1"/>
    <n v="4"/>
  </r>
  <r>
    <n v="1362"/>
    <s v="João Felipe Campos"/>
    <x v="2"/>
    <x v="196"/>
    <x v="0"/>
    <x v="2"/>
    <s v="No"/>
    <n v="5"/>
    <x v="1"/>
    <x v="1"/>
    <n v="30"/>
    <x v="0"/>
    <n v="20"/>
    <n v="3"/>
    <x v="1"/>
    <x v="0"/>
    <n v="52"/>
  </r>
  <r>
    <n v="1363"/>
    <s v="Juan Cirino"/>
    <x v="2"/>
    <x v="196"/>
    <x v="0"/>
    <x v="2"/>
    <s v="No"/>
    <n v="5"/>
    <x v="2"/>
    <x v="1"/>
    <n v="30"/>
    <x v="0"/>
    <n v="20"/>
    <n v="3"/>
    <x v="1"/>
    <x v="0"/>
    <n v="52"/>
  </r>
  <r>
    <n v="1364"/>
    <s v="Ísis Marques"/>
    <x v="0"/>
    <x v="197"/>
    <x v="0"/>
    <x v="2"/>
    <s v="Yes"/>
    <n v="10"/>
    <x v="2"/>
    <x v="1"/>
    <n v="30"/>
    <x v="1"/>
    <n v="0"/>
    <n v="2"/>
    <x v="0"/>
    <x v="0"/>
    <n v="38"/>
  </r>
  <r>
    <n v="1365"/>
    <s v="Melina Cardoso"/>
    <x v="0"/>
    <x v="197"/>
    <x v="0"/>
    <x v="2"/>
    <s v="No"/>
    <n v="10"/>
    <x v="1"/>
    <x v="0"/>
    <n v="0"/>
    <x v="0"/>
    <n v="20"/>
    <n v="1"/>
    <x v="0"/>
    <x v="0"/>
    <n v="29"/>
  </r>
  <r>
    <n v="1366"/>
    <s v="Lucas Gabriel Novaes"/>
    <x v="0"/>
    <x v="197"/>
    <x v="0"/>
    <x v="2"/>
    <s v="Yes"/>
    <n v="10"/>
    <x v="0"/>
    <x v="0"/>
    <n v="0"/>
    <x v="1"/>
    <n v="0"/>
    <n v="3"/>
    <x v="0"/>
    <x v="1"/>
    <n v="7"/>
  </r>
  <r>
    <n v="1367"/>
    <s v="Cauã Barbosa"/>
    <x v="1"/>
    <x v="197"/>
    <x v="0"/>
    <x v="2"/>
    <s v="Yes"/>
    <n v="15"/>
    <x v="2"/>
    <x v="1"/>
    <n v="30"/>
    <x v="0"/>
    <n v="20"/>
    <n v="1"/>
    <x v="1"/>
    <x v="0"/>
    <n v="64"/>
  </r>
  <r>
    <n v="1368"/>
    <s v="Davi Lucas da Costa"/>
    <x v="2"/>
    <x v="197"/>
    <x v="0"/>
    <x v="2"/>
    <s v="No"/>
    <n v="5"/>
    <x v="2"/>
    <x v="0"/>
    <n v="0"/>
    <x v="0"/>
    <n v="20"/>
    <n v="3"/>
    <x v="0"/>
    <x v="0"/>
    <n v="22"/>
  </r>
  <r>
    <n v="1369"/>
    <s v="Bárbara Oliveira"/>
    <x v="1"/>
    <x v="197"/>
    <x v="0"/>
    <x v="2"/>
    <s v="Yes"/>
    <n v="15"/>
    <x v="1"/>
    <x v="1"/>
    <n v="30"/>
    <x v="0"/>
    <n v="20"/>
    <n v="3"/>
    <x v="1"/>
    <x v="0"/>
    <n v="62"/>
  </r>
  <r>
    <n v="1370"/>
    <s v="Davi Lucca da Mota"/>
    <x v="0"/>
    <x v="197"/>
    <x v="0"/>
    <x v="2"/>
    <s v="No"/>
    <n v="10"/>
    <x v="1"/>
    <x v="1"/>
    <n v="30"/>
    <x v="1"/>
    <n v="0"/>
    <n v="2"/>
    <x v="0"/>
    <x v="0"/>
    <n v="38"/>
  </r>
  <r>
    <n v="1371"/>
    <s v="Raul Cardoso"/>
    <x v="2"/>
    <x v="197"/>
    <x v="0"/>
    <x v="2"/>
    <s v="Yes"/>
    <n v="5"/>
    <x v="2"/>
    <x v="1"/>
    <n v="30"/>
    <x v="1"/>
    <n v="0"/>
    <n v="2"/>
    <x v="0"/>
    <x v="0"/>
    <n v="33"/>
  </r>
  <r>
    <n v="1372"/>
    <s v="Enzo Novais"/>
    <x v="2"/>
    <x v="197"/>
    <x v="0"/>
    <x v="2"/>
    <s v="No"/>
    <n v="5"/>
    <x v="0"/>
    <x v="1"/>
    <n v="30"/>
    <x v="0"/>
    <n v="20"/>
    <n v="3"/>
    <x v="1"/>
    <x v="0"/>
    <n v="52"/>
  </r>
  <r>
    <n v="1373"/>
    <s v="Fernanda Pimenta"/>
    <x v="1"/>
    <x v="197"/>
    <x v="0"/>
    <x v="2"/>
    <s v="No"/>
    <n v="15"/>
    <x v="2"/>
    <x v="0"/>
    <n v="0"/>
    <x v="1"/>
    <n v="0"/>
    <n v="1"/>
    <x v="0"/>
    <x v="1"/>
    <n v="14"/>
  </r>
  <r>
    <n v="1374"/>
    <s v="Mateus Vargas"/>
    <x v="2"/>
    <x v="198"/>
    <x v="0"/>
    <x v="2"/>
    <s v="No"/>
    <n v="5"/>
    <x v="1"/>
    <x v="0"/>
    <n v="0"/>
    <x v="1"/>
    <n v="0"/>
    <n v="1"/>
    <x v="0"/>
    <x v="1"/>
    <n v="4"/>
  </r>
  <r>
    <n v="1375"/>
    <s v="Ana Laura Borges"/>
    <x v="2"/>
    <x v="198"/>
    <x v="0"/>
    <x v="2"/>
    <s v="Yes"/>
    <n v="5"/>
    <x v="2"/>
    <x v="0"/>
    <n v="0"/>
    <x v="1"/>
    <n v="0"/>
    <n v="2"/>
    <x v="0"/>
    <x v="1"/>
    <n v="3"/>
  </r>
  <r>
    <n v="1376"/>
    <s v="Maria Júlia Nascimento"/>
    <x v="2"/>
    <x v="198"/>
    <x v="0"/>
    <x v="2"/>
    <s v="No"/>
    <n v="5"/>
    <x v="0"/>
    <x v="0"/>
    <n v="0"/>
    <x v="0"/>
    <n v="20"/>
    <n v="2"/>
    <x v="0"/>
    <x v="0"/>
    <n v="23"/>
  </r>
  <r>
    <n v="1377"/>
    <s v="Joana da Luz"/>
    <x v="0"/>
    <x v="198"/>
    <x v="0"/>
    <x v="2"/>
    <s v="Yes"/>
    <n v="10"/>
    <x v="2"/>
    <x v="0"/>
    <n v="0"/>
    <x v="0"/>
    <n v="20"/>
    <n v="1"/>
    <x v="0"/>
    <x v="0"/>
    <n v="29"/>
  </r>
  <r>
    <n v="1378"/>
    <s v="Kamilly Almeida"/>
    <x v="1"/>
    <x v="198"/>
    <x v="0"/>
    <x v="2"/>
    <s v="Yes"/>
    <n v="15"/>
    <x v="2"/>
    <x v="0"/>
    <n v="0"/>
    <x v="0"/>
    <n v="20"/>
    <n v="3"/>
    <x v="0"/>
    <x v="0"/>
    <n v="32"/>
  </r>
  <r>
    <n v="1379"/>
    <s v="Pedro Garcia"/>
    <x v="0"/>
    <x v="198"/>
    <x v="0"/>
    <x v="2"/>
    <s v="No"/>
    <n v="10"/>
    <x v="0"/>
    <x v="1"/>
    <n v="30"/>
    <x v="0"/>
    <n v="20"/>
    <n v="2"/>
    <x v="1"/>
    <x v="0"/>
    <n v="58"/>
  </r>
  <r>
    <n v="1380"/>
    <s v="Clarice Albuquerque"/>
    <x v="2"/>
    <x v="198"/>
    <x v="0"/>
    <x v="2"/>
    <s v="No"/>
    <n v="5"/>
    <x v="0"/>
    <x v="1"/>
    <n v="30"/>
    <x v="0"/>
    <n v="20"/>
    <n v="3"/>
    <x v="1"/>
    <x v="0"/>
    <n v="52"/>
  </r>
  <r>
    <n v="1381"/>
    <s v="Asafe Pastor"/>
    <x v="1"/>
    <x v="199"/>
    <x v="0"/>
    <x v="2"/>
    <s v="Yes"/>
    <n v="15"/>
    <x v="1"/>
    <x v="1"/>
    <n v="30"/>
    <x v="1"/>
    <n v="0"/>
    <n v="1"/>
    <x v="0"/>
    <x v="0"/>
    <n v="44"/>
  </r>
  <r>
    <n v="1382"/>
    <s v="Vinícius Andrade"/>
    <x v="0"/>
    <x v="199"/>
    <x v="0"/>
    <x v="2"/>
    <s v="Yes"/>
    <n v="10"/>
    <x v="2"/>
    <x v="0"/>
    <n v="0"/>
    <x v="0"/>
    <n v="20"/>
    <n v="2"/>
    <x v="0"/>
    <x v="0"/>
    <n v="28"/>
  </r>
  <r>
    <n v="1383"/>
    <s v="Eduarda Silva"/>
    <x v="0"/>
    <x v="199"/>
    <x v="0"/>
    <x v="2"/>
    <s v="Yes"/>
    <n v="10"/>
    <x v="1"/>
    <x v="1"/>
    <n v="30"/>
    <x v="1"/>
    <n v="0"/>
    <n v="3"/>
    <x v="0"/>
    <x v="0"/>
    <n v="37"/>
  </r>
  <r>
    <n v="1384"/>
    <s v="Manuela Nascimento"/>
    <x v="2"/>
    <x v="199"/>
    <x v="0"/>
    <x v="2"/>
    <s v="Yes"/>
    <n v="5"/>
    <x v="2"/>
    <x v="0"/>
    <n v="0"/>
    <x v="1"/>
    <n v="0"/>
    <n v="3"/>
    <x v="0"/>
    <x v="1"/>
    <n v="2"/>
  </r>
  <r>
    <n v="1385"/>
    <s v="Ágatha Pastor"/>
    <x v="2"/>
    <x v="199"/>
    <x v="0"/>
    <x v="2"/>
    <s v="Yes"/>
    <n v="5"/>
    <x v="2"/>
    <x v="1"/>
    <n v="30"/>
    <x v="0"/>
    <n v="20"/>
    <n v="3"/>
    <x v="1"/>
    <x v="0"/>
    <n v="52"/>
  </r>
  <r>
    <n v="1386"/>
    <s v="Diogo Castro"/>
    <x v="0"/>
    <x v="199"/>
    <x v="0"/>
    <x v="2"/>
    <s v="No"/>
    <n v="10"/>
    <x v="2"/>
    <x v="1"/>
    <n v="30"/>
    <x v="1"/>
    <n v="0"/>
    <n v="3"/>
    <x v="0"/>
    <x v="0"/>
    <n v="37"/>
  </r>
  <r>
    <n v="1387"/>
    <s v="Sr. Alexandre da Mata"/>
    <x v="2"/>
    <x v="200"/>
    <x v="0"/>
    <x v="2"/>
    <s v="Yes"/>
    <n v="5"/>
    <x v="1"/>
    <x v="0"/>
    <n v="0"/>
    <x v="1"/>
    <n v="0"/>
    <n v="1"/>
    <x v="0"/>
    <x v="1"/>
    <n v="4"/>
  </r>
  <r>
    <n v="1388"/>
    <s v="Breno da Conceição"/>
    <x v="1"/>
    <x v="200"/>
    <x v="0"/>
    <x v="2"/>
    <s v="No"/>
    <n v="15"/>
    <x v="2"/>
    <x v="1"/>
    <n v="30"/>
    <x v="1"/>
    <n v="0"/>
    <n v="2"/>
    <x v="0"/>
    <x v="0"/>
    <n v="43"/>
  </r>
  <r>
    <n v="1389"/>
    <s v="Eloah Jesus"/>
    <x v="0"/>
    <x v="200"/>
    <x v="0"/>
    <x v="2"/>
    <s v="Yes"/>
    <n v="10"/>
    <x v="1"/>
    <x v="1"/>
    <n v="30"/>
    <x v="0"/>
    <n v="20"/>
    <n v="2"/>
    <x v="1"/>
    <x v="0"/>
    <n v="58"/>
  </r>
  <r>
    <n v="1390"/>
    <s v="Maria Vitória Casa Grande"/>
    <x v="1"/>
    <x v="200"/>
    <x v="0"/>
    <x v="2"/>
    <s v="Yes"/>
    <n v="15"/>
    <x v="0"/>
    <x v="1"/>
    <n v="30"/>
    <x v="0"/>
    <n v="20"/>
    <n v="2"/>
    <x v="1"/>
    <x v="0"/>
    <n v="63"/>
  </r>
  <r>
    <n v="1391"/>
    <s v="Bruno da Rocha"/>
    <x v="2"/>
    <x v="200"/>
    <x v="0"/>
    <x v="2"/>
    <s v="Yes"/>
    <n v="5"/>
    <x v="2"/>
    <x v="1"/>
    <n v="30"/>
    <x v="0"/>
    <n v="20"/>
    <n v="3"/>
    <x v="1"/>
    <x v="0"/>
    <n v="52"/>
  </r>
  <r>
    <n v="1392"/>
    <s v="Thales Rios"/>
    <x v="2"/>
    <x v="200"/>
    <x v="0"/>
    <x v="2"/>
    <s v="No"/>
    <n v="5"/>
    <x v="0"/>
    <x v="1"/>
    <n v="30"/>
    <x v="0"/>
    <n v="20"/>
    <n v="2"/>
    <x v="1"/>
    <x v="0"/>
    <n v="53"/>
  </r>
  <r>
    <n v="1393"/>
    <s v="Apollo Nunes"/>
    <x v="0"/>
    <x v="200"/>
    <x v="0"/>
    <x v="2"/>
    <s v="Yes"/>
    <n v="10"/>
    <x v="2"/>
    <x v="0"/>
    <n v="0"/>
    <x v="1"/>
    <n v="0"/>
    <n v="3"/>
    <x v="0"/>
    <x v="1"/>
    <n v="7"/>
  </r>
  <r>
    <n v="1394"/>
    <s v="Ana Lívia Alves"/>
    <x v="0"/>
    <x v="201"/>
    <x v="0"/>
    <x v="2"/>
    <s v="No"/>
    <n v="10"/>
    <x v="1"/>
    <x v="1"/>
    <n v="30"/>
    <x v="0"/>
    <n v="20"/>
    <n v="2"/>
    <x v="1"/>
    <x v="0"/>
    <n v="58"/>
  </r>
  <r>
    <n v="1395"/>
    <s v="Sr. Felipe Vargas"/>
    <x v="1"/>
    <x v="201"/>
    <x v="0"/>
    <x v="2"/>
    <s v="Yes"/>
    <n v="15"/>
    <x v="2"/>
    <x v="0"/>
    <n v="0"/>
    <x v="1"/>
    <n v="0"/>
    <n v="1"/>
    <x v="0"/>
    <x v="1"/>
    <n v="14"/>
  </r>
  <r>
    <n v="1396"/>
    <s v="Mariane Caldeira"/>
    <x v="2"/>
    <x v="201"/>
    <x v="0"/>
    <x v="2"/>
    <s v="Yes"/>
    <n v="5"/>
    <x v="2"/>
    <x v="0"/>
    <n v="0"/>
    <x v="0"/>
    <n v="20"/>
    <n v="1"/>
    <x v="0"/>
    <x v="0"/>
    <n v="24"/>
  </r>
  <r>
    <n v="1397"/>
    <s v="Ana Cecília Cavalcante"/>
    <x v="0"/>
    <x v="201"/>
    <x v="0"/>
    <x v="2"/>
    <s v="No"/>
    <n v="10"/>
    <x v="0"/>
    <x v="1"/>
    <n v="30"/>
    <x v="0"/>
    <n v="20"/>
    <n v="1"/>
    <x v="1"/>
    <x v="0"/>
    <n v="59"/>
  </r>
  <r>
    <n v="1398"/>
    <s v="Luigi Machado"/>
    <x v="0"/>
    <x v="201"/>
    <x v="0"/>
    <x v="2"/>
    <s v="No"/>
    <n v="10"/>
    <x v="2"/>
    <x v="1"/>
    <n v="30"/>
    <x v="0"/>
    <n v="20"/>
    <n v="2"/>
    <x v="1"/>
    <x v="0"/>
    <n v="58"/>
  </r>
  <r>
    <n v="1399"/>
    <s v="Rafaela Ferreira"/>
    <x v="1"/>
    <x v="201"/>
    <x v="0"/>
    <x v="2"/>
    <s v="No"/>
    <n v="15"/>
    <x v="1"/>
    <x v="1"/>
    <n v="30"/>
    <x v="1"/>
    <n v="0"/>
    <n v="1"/>
    <x v="0"/>
    <x v="0"/>
    <n v="44"/>
  </r>
  <r>
    <n v="1400"/>
    <s v="Lunna Pires"/>
    <x v="0"/>
    <x v="201"/>
    <x v="0"/>
    <x v="2"/>
    <s v="No"/>
    <n v="10"/>
    <x v="1"/>
    <x v="0"/>
    <n v="0"/>
    <x v="0"/>
    <n v="20"/>
    <n v="2"/>
    <x v="0"/>
    <x v="0"/>
    <n v="28"/>
  </r>
  <r>
    <n v="1401"/>
    <s v="Luara Souza"/>
    <x v="1"/>
    <x v="201"/>
    <x v="0"/>
    <x v="2"/>
    <s v="Yes"/>
    <n v="15"/>
    <x v="0"/>
    <x v="0"/>
    <n v="0"/>
    <x v="1"/>
    <n v="0"/>
    <n v="1"/>
    <x v="0"/>
    <x v="1"/>
    <n v="14"/>
  </r>
  <r>
    <n v="1402"/>
    <s v="Luísa Santos"/>
    <x v="2"/>
    <x v="201"/>
    <x v="0"/>
    <x v="2"/>
    <s v="Yes"/>
    <n v="5"/>
    <x v="0"/>
    <x v="1"/>
    <n v="30"/>
    <x v="0"/>
    <n v="20"/>
    <n v="1"/>
    <x v="1"/>
    <x v="0"/>
    <n v="54"/>
  </r>
  <r>
    <n v="1403"/>
    <s v="Yasmin Sá"/>
    <x v="0"/>
    <x v="202"/>
    <x v="0"/>
    <x v="2"/>
    <s v="Yes"/>
    <n v="10"/>
    <x v="1"/>
    <x v="0"/>
    <n v="0"/>
    <x v="1"/>
    <n v="0"/>
    <n v="3"/>
    <x v="0"/>
    <x v="1"/>
    <n v="7"/>
  </r>
  <r>
    <n v="1404"/>
    <s v="Lucas Casa Grande"/>
    <x v="0"/>
    <x v="202"/>
    <x v="0"/>
    <x v="2"/>
    <s v="Yes"/>
    <n v="10"/>
    <x v="1"/>
    <x v="0"/>
    <n v="0"/>
    <x v="0"/>
    <n v="20"/>
    <n v="3"/>
    <x v="0"/>
    <x v="0"/>
    <n v="27"/>
  </r>
  <r>
    <n v="1405"/>
    <s v="Davi Luiz Aparecida"/>
    <x v="1"/>
    <x v="202"/>
    <x v="0"/>
    <x v="2"/>
    <s v="Yes"/>
    <n v="15"/>
    <x v="1"/>
    <x v="0"/>
    <n v="0"/>
    <x v="0"/>
    <n v="20"/>
    <n v="3"/>
    <x v="0"/>
    <x v="0"/>
    <n v="32"/>
  </r>
  <r>
    <n v="1406"/>
    <s v="Elisa Santos"/>
    <x v="1"/>
    <x v="202"/>
    <x v="0"/>
    <x v="2"/>
    <s v="Yes"/>
    <n v="15"/>
    <x v="1"/>
    <x v="1"/>
    <n v="30"/>
    <x v="0"/>
    <n v="20"/>
    <n v="2"/>
    <x v="1"/>
    <x v="0"/>
    <n v="63"/>
  </r>
  <r>
    <n v="1407"/>
    <s v="Hellena Brito"/>
    <x v="2"/>
    <x v="202"/>
    <x v="0"/>
    <x v="2"/>
    <s v="No"/>
    <n v="5"/>
    <x v="2"/>
    <x v="1"/>
    <n v="30"/>
    <x v="1"/>
    <n v="0"/>
    <n v="3"/>
    <x v="0"/>
    <x v="0"/>
    <n v="32"/>
  </r>
  <r>
    <n v="1408"/>
    <s v="José das Neves"/>
    <x v="0"/>
    <x v="203"/>
    <x v="0"/>
    <x v="2"/>
    <s v="No"/>
    <n v="10"/>
    <x v="1"/>
    <x v="1"/>
    <n v="30"/>
    <x v="0"/>
    <n v="20"/>
    <n v="1"/>
    <x v="1"/>
    <x v="0"/>
    <n v="59"/>
  </r>
  <r>
    <n v="1409"/>
    <s v="Marina Siqueira"/>
    <x v="1"/>
    <x v="203"/>
    <x v="0"/>
    <x v="2"/>
    <s v="Yes"/>
    <n v="15"/>
    <x v="1"/>
    <x v="0"/>
    <n v="0"/>
    <x v="0"/>
    <n v="20"/>
    <n v="2"/>
    <x v="0"/>
    <x v="0"/>
    <n v="33"/>
  </r>
  <r>
    <n v="1410"/>
    <s v="Sr. Igor Pastor"/>
    <x v="0"/>
    <x v="203"/>
    <x v="0"/>
    <x v="2"/>
    <s v="No"/>
    <n v="10"/>
    <x v="0"/>
    <x v="0"/>
    <n v="0"/>
    <x v="1"/>
    <n v="0"/>
    <n v="2"/>
    <x v="0"/>
    <x v="1"/>
    <n v="8"/>
  </r>
  <r>
    <n v="1411"/>
    <s v="Olívia Silva"/>
    <x v="1"/>
    <x v="203"/>
    <x v="0"/>
    <x v="2"/>
    <s v="Yes"/>
    <n v="15"/>
    <x v="0"/>
    <x v="1"/>
    <n v="30"/>
    <x v="0"/>
    <n v="20"/>
    <n v="3"/>
    <x v="1"/>
    <x v="0"/>
    <n v="62"/>
  </r>
  <r>
    <n v="1412"/>
    <s v="Vitor da Mota"/>
    <x v="2"/>
    <x v="203"/>
    <x v="0"/>
    <x v="2"/>
    <s v="Yes"/>
    <n v="5"/>
    <x v="2"/>
    <x v="0"/>
    <n v="0"/>
    <x v="1"/>
    <n v="0"/>
    <n v="1"/>
    <x v="0"/>
    <x v="1"/>
    <n v="4"/>
  </r>
  <r>
    <n v="1413"/>
    <s v="Ravy Pinto"/>
    <x v="0"/>
    <x v="203"/>
    <x v="0"/>
    <x v="2"/>
    <s v="Yes"/>
    <n v="10"/>
    <x v="0"/>
    <x v="0"/>
    <n v="0"/>
    <x v="0"/>
    <n v="20"/>
    <n v="2"/>
    <x v="0"/>
    <x v="0"/>
    <n v="28"/>
  </r>
  <r>
    <n v="1414"/>
    <s v="Sra. Melina Mendes"/>
    <x v="0"/>
    <x v="203"/>
    <x v="0"/>
    <x v="2"/>
    <s v="No"/>
    <n v="10"/>
    <x v="1"/>
    <x v="0"/>
    <n v="0"/>
    <x v="0"/>
    <n v="20"/>
    <n v="3"/>
    <x v="0"/>
    <x v="0"/>
    <n v="27"/>
  </r>
  <r>
    <n v="1415"/>
    <s v="Rebeca Caldeira"/>
    <x v="1"/>
    <x v="203"/>
    <x v="0"/>
    <x v="2"/>
    <s v="Yes"/>
    <n v="15"/>
    <x v="1"/>
    <x v="1"/>
    <n v="30"/>
    <x v="0"/>
    <n v="20"/>
    <n v="2"/>
    <x v="1"/>
    <x v="0"/>
    <n v="63"/>
  </r>
  <r>
    <n v="1416"/>
    <s v="Dr. Vitor Hugo Costela"/>
    <x v="1"/>
    <x v="203"/>
    <x v="0"/>
    <x v="2"/>
    <s v="No"/>
    <n v="15"/>
    <x v="0"/>
    <x v="0"/>
    <n v="0"/>
    <x v="0"/>
    <n v="20"/>
    <n v="2"/>
    <x v="0"/>
    <x v="0"/>
    <n v="33"/>
  </r>
  <r>
    <n v="1417"/>
    <s v="Ana Beatriz Albuquerque"/>
    <x v="0"/>
    <x v="203"/>
    <x v="0"/>
    <x v="2"/>
    <s v="Yes"/>
    <n v="10"/>
    <x v="1"/>
    <x v="0"/>
    <n v="0"/>
    <x v="0"/>
    <n v="20"/>
    <n v="3"/>
    <x v="0"/>
    <x v="0"/>
    <n v="27"/>
  </r>
  <r>
    <n v="1418"/>
    <s v="Lucas Gabriel Sá"/>
    <x v="2"/>
    <x v="204"/>
    <x v="0"/>
    <x v="2"/>
    <s v="No"/>
    <n v="5"/>
    <x v="1"/>
    <x v="1"/>
    <n v="30"/>
    <x v="1"/>
    <n v="0"/>
    <n v="3"/>
    <x v="0"/>
    <x v="0"/>
    <n v="32"/>
  </r>
  <r>
    <n v="1419"/>
    <s v="Helena Fernandes"/>
    <x v="2"/>
    <x v="204"/>
    <x v="0"/>
    <x v="2"/>
    <s v="Yes"/>
    <n v="5"/>
    <x v="0"/>
    <x v="0"/>
    <n v="0"/>
    <x v="0"/>
    <n v="20"/>
    <n v="1"/>
    <x v="0"/>
    <x v="0"/>
    <n v="24"/>
  </r>
  <r>
    <n v="1420"/>
    <s v="Evelyn Vieira"/>
    <x v="2"/>
    <x v="204"/>
    <x v="0"/>
    <x v="2"/>
    <s v="Yes"/>
    <n v="5"/>
    <x v="1"/>
    <x v="0"/>
    <n v="0"/>
    <x v="1"/>
    <n v="0"/>
    <n v="3"/>
    <x v="0"/>
    <x v="1"/>
    <n v="2"/>
  </r>
  <r>
    <n v="1421"/>
    <s v="Marcelo Farias"/>
    <x v="1"/>
    <x v="204"/>
    <x v="0"/>
    <x v="2"/>
    <s v="No"/>
    <n v="15"/>
    <x v="2"/>
    <x v="0"/>
    <n v="0"/>
    <x v="0"/>
    <n v="20"/>
    <n v="1"/>
    <x v="0"/>
    <x v="0"/>
    <n v="34"/>
  </r>
  <r>
    <n v="1422"/>
    <s v="Ester Alves"/>
    <x v="2"/>
    <x v="204"/>
    <x v="0"/>
    <x v="2"/>
    <s v="No"/>
    <n v="5"/>
    <x v="2"/>
    <x v="1"/>
    <n v="30"/>
    <x v="1"/>
    <n v="0"/>
    <n v="1"/>
    <x v="0"/>
    <x v="0"/>
    <n v="34"/>
  </r>
  <r>
    <n v="1423"/>
    <s v="Francisco Montenegro"/>
    <x v="1"/>
    <x v="205"/>
    <x v="0"/>
    <x v="2"/>
    <s v="No"/>
    <n v="15"/>
    <x v="1"/>
    <x v="0"/>
    <n v="0"/>
    <x v="0"/>
    <n v="20"/>
    <n v="2"/>
    <x v="0"/>
    <x v="0"/>
    <n v="33"/>
  </r>
  <r>
    <n v="1424"/>
    <s v="Thiago Farias"/>
    <x v="1"/>
    <x v="205"/>
    <x v="0"/>
    <x v="2"/>
    <s v="Yes"/>
    <n v="15"/>
    <x v="0"/>
    <x v="1"/>
    <n v="30"/>
    <x v="0"/>
    <n v="20"/>
    <n v="1"/>
    <x v="1"/>
    <x v="0"/>
    <n v="64"/>
  </r>
  <r>
    <n v="1425"/>
    <s v="Rhavi Moraes"/>
    <x v="2"/>
    <x v="205"/>
    <x v="0"/>
    <x v="2"/>
    <s v="Yes"/>
    <n v="5"/>
    <x v="0"/>
    <x v="0"/>
    <n v="0"/>
    <x v="1"/>
    <n v="0"/>
    <n v="2"/>
    <x v="0"/>
    <x v="1"/>
    <n v="3"/>
  </r>
  <r>
    <n v="1426"/>
    <s v="Benjamin Fogaça"/>
    <x v="0"/>
    <x v="205"/>
    <x v="0"/>
    <x v="2"/>
    <s v="Yes"/>
    <n v="10"/>
    <x v="1"/>
    <x v="0"/>
    <n v="0"/>
    <x v="1"/>
    <n v="0"/>
    <n v="1"/>
    <x v="0"/>
    <x v="1"/>
    <n v="9"/>
  </r>
  <r>
    <n v="1427"/>
    <s v="Dr. Isaque Cavalcanti"/>
    <x v="1"/>
    <x v="205"/>
    <x v="0"/>
    <x v="2"/>
    <s v="No"/>
    <n v="15"/>
    <x v="1"/>
    <x v="1"/>
    <n v="30"/>
    <x v="0"/>
    <n v="20"/>
    <n v="2"/>
    <x v="1"/>
    <x v="0"/>
    <n v="63"/>
  </r>
  <r>
    <n v="1428"/>
    <s v="Dr. Danilo Alves"/>
    <x v="1"/>
    <x v="205"/>
    <x v="0"/>
    <x v="2"/>
    <s v="Yes"/>
    <n v="15"/>
    <x v="2"/>
    <x v="1"/>
    <n v="30"/>
    <x v="0"/>
    <n v="20"/>
    <n v="2"/>
    <x v="1"/>
    <x v="0"/>
    <n v="63"/>
  </r>
  <r>
    <n v="1429"/>
    <s v="Hadassa Machado"/>
    <x v="0"/>
    <x v="205"/>
    <x v="0"/>
    <x v="2"/>
    <s v="No"/>
    <n v="10"/>
    <x v="0"/>
    <x v="0"/>
    <n v="0"/>
    <x v="0"/>
    <n v="20"/>
    <n v="3"/>
    <x v="0"/>
    <x v="0"/>
    <n v="27"/>
  </r>
  <r>
    <n v="1430"/>
    <s v="Sr. Nicolas Pimenta"/>
    <x v="1"/>
    <x v="205"/>
    <x v="0"/>
    <x v="2"/>
    <s v="No"/>
    <n v="15"/>
    <x v="0"/>
    <x v="1"/>
    <n v="30"/>
    <x v="1"/>
    <n v="0"/>
    <n v="1"/>
    <x v="0"/>
    <x v="0"/>
    <n v="44"/>
  </r>
  <r>
    <n v="1431"/>
    <s v="Mateus Cunha"/>
    <x v="2"/>
    <x v="205"/>
    <x v="0"/>
    <x v="2"/>
    <s v="No"/>
    <n v="5"/>
    <x v="1"/>
    <x v="1"/>
    <n v="30"/>
    <x v="0"/>
    <n v="20"/>
    <n v="3"/>
    <x v="1"/>
    <x v="0"/>
    <n v="52"/>
  </r>
  <r>
    <n v="1432"/>
    <s v="Srta. Maria Fernanda Farias"/>
    <x v="0"/>
    <x v="206"/>
    <x v="0"/>
    <x v="2"/>
    <s v="No"/>
    <n v="10"/>
    <x v="1"/>
    <x v="1"/>
    <n v="30"/>
    <x v="1"/>
    <n v="0"/>
    <n v="3"/>
    <x v="0"/>
    <x v="0"/>
    <n v="37"/>
  </r>
  <r>
    <n v="1433"/>
    <s v="Enzo Gabriel Câmara"/>
    <x v="2"/>
    <x v="206"/>
    <x v="0"/>
    <x v="2"/>
    <s v="Yes"/>
    <n v="5"/>
    <x v="2"/>
    <x v="1"/>
    <n v="30"/>
    <x v="0"/>
    <n v="20"/>
    <n v="1"/>
    <x v="1"/>
    <x v="0"/>
    <n v="54"/>
  </r>
  <r>
    <n v="1434"/>
    <s v="Rodrigo Pacheco"/>
    <x v="1"/>
    <x v="206"/>
    <x v="0"/>
    <x v="2"/>
    <s v="No"/>
    <n v="15"/>
    <x v="0"/>
    <x v="1"/>
    <n v="30"/>
    <x v="1"/>
    <n v="0"/>
    <n v="3"/>
    <x v="0"/>
    <x v="0"/>
    <n v="42"/>
  </r>
  <r>
    <n v="1435"/>
    <s v="Pedro Miguel Barbosa"/>
    <x v="2"/>
    <x v="206"/>
    <x v="0"/>
    <x v="2"/>
    <s v="Yes"/>
    <n v="5"/>
    <x v="1"/>
    <x v="1"/>
    <n v="30"/>
    <x v="1"/>
    <n v="0"/>
    <n v="1"/>
    <x v="0"/>
    <x v="0"/>
    <n v="34"/>
  </r>
  <r>
    <n v="1436"/>
    <s v="Gael Henrique Gonçalves"/>
    <x v="2"/>
    <x v="207"/>
    <x v="0"/>
    <x v="2"/>
    <s v="No"/>
    <n v="5"/>
    <x v="2"/>
    <x v="1"/>
    <n v="30"/>
    <x v="1"/>
    <n v="0"/>
    <n v="2"/>
    <x v="0"/>
    <x v="0"/>
    <n v="33"/>
  </r>
  <r>
    <n v="1437"/>
    <s v="Gustavo Casa Grande"/>
    <x v="0"/>
    <x v="207"/>
    <x v="0"/>
    <x v="2"/>
    <s v="Yes"/>
    <n v="10"/>
    <x v="2"/>
    <x v="1"/>
    <n v="30"/>
    <x v="0"/>
    <n v="20"/>
    <n v="1"/>
    <x v="1"/>
    <x v="0"/>
    <n v="59"/>
  </r>
  <r>
    <n v="1438"/>
    <s v="Thiago Freitas"/>
    <x v="2"/>
    <x v="207"/>
    <x v="0"/>
    <x v="2"/>
    <s v="No"/>
    <n v="5"/>
    <x v="2"/>
    <x v="0"/>
    <n v="0"/>
    <x v="1"/>
    <n v="0"/>
    <n v="3"/>
    <x v="0"/>
    <x v="1"/>
    <n v="2"/>
  </r>
  <r>
    <n v="1439"/>
    <s v="Cecilia Gomes"/>
    <x v="1"/>
    <x v="207"/>
    <x v="0"/>
    <x v="2"/>
    <s v="No"/>
    <n v="15"/>
    <x v="2"/>
    <x v="0"/>
    <n v="0"/>
    <x v="1"/>
    <n v="0"/>
    <n v="3"/>
    <x v="0"/>
    <x v="1"/>
    <n v="12"/>
  </r>
  <r>
    <n v="1440"/>
    <s v="Natália Lopes"/>
    <x v="1"/>
    <x v="207"/>
    <x v="0"/>
    <x v="2"/>
    <s v="No"/>
    <n v="15"/>
    <x v="1"/>
    <x v="0"/>
    <n v="0"/>
    <x v="0"/>
    <n v="20"/>
    <n v="2"/>
    <x v="0"/>
    <x v="0"/>
    <n v="33"/>
  </r>
  <r>
    <n v="1441"/>
    <s v="Sr. Paulo Rodrigues"/>
    <x v="0"/>
    <x v="207"/>
    <x v="0"/>
    <x v="2"/>
    <s v="No"/>
    <n v="10"/>
    <x v="1"/>
    <x v="0"/>
    <n v="0"/>
    <x v="1"/>
    <n v="0"/>
    <n v="2"/>
    <x v="0"/>
    <x v="1"/>
    <n v="8"/>
  </r>
  <r>
    <n v="1442"/>
    <s v="Vinícius Camargo"/>
    <x v="0"/>
    <x v="207"/>
    <x v="0"/>
    <x v="2"/>
    <s v="No"/>
    <n v="10"/>
    <x v="2"/>
    <x v="0"/>
    <n v="0"/>
    <x v="0"/>
    <n v="20"/>
    <n v="2"/>
    <x v="0"/>
    <x v="0"/>
    <n v="28"/>
  </r>
  <r>
    <n v="1443"/>
    <s v="Dante Pereira"/>
    <x v="0"/>
    <x v="208"/>
    <x v="0"/>
    <x v="2"/>
    <s v="No"/>
    <n v="10"/>
    <x v="1"/>
    <x v="1"/>
    <n v="30"/>
    <x v="0"/>
    <n v="20"/>
    <n v="1"/>
    <x v="1"/>
    <x v="0"/>
    <n v="59"/>
  </r>
  <r>
    <n v="1444"/>
    <s v="Srta. Eloah Nascimento"/>
    <x v="1"/>
    <x v="208"/>
    <x v="0"/>
    <x v="2"/>
    <s v="Yes"/>
    <n v="15"/>
    <x v="2"/>
    <x v="0"/>
    <n v="0"/>
    <x v="0"/>
    <n v="20"/>
    <n v="2"/>
    <x v="0"/>
    <x v="0"/>
    <n v="33"/>
  </r>
  <r>
    <n v="1445"/>
    <s v="Bryan Moraes"/>
    <x v="1"/>
    <x v="208"/>
    <x v="0"/>
    <x v="2"/>
    <s v="No"/>
    <n v="15"/>
    <x v="2"/>
    <x v="1"/>
    <n v="30"/>
    <x v="0"/>
    <n v="20"/>
    <n v="3"/>
    <x v="1"/>
    <x v="0"/>
    <n v="62"/>
  </r>
  <r>
    <n v="1446"/>
    <s v="Julia Teixeira"/>
    <x v="1"/>
    <x v="208"/>
    <x v="0"/>
    <x v="2"/>
    <s v="Yes"/>
    <n v="15"/>
    <x v="2"/>
    <x v="1"/>
    <n v="30"/>
    <x v="1"/>
    <n v="0"/>
    <n v="3"/>
    <x v="0"/>
    <x v="0"/>
    <n v="42"/>
  </r>
  <r>
    <n v="1447"/>
    <s v="Alícia Pereira"/>
    <x v="2"/>
    <x v="209"/>
    <x v="0"/>
    <x v="2"/>
    <s v="No"/>
    <n v="5"/>
    <x v="1"/>
    <x v="0"/>
    <n v="0"/>
    <x v="1"/>
    <n v="0"/>
    <n v="3"/>
    <x v="0"/>
    <x v="1"/>
    <n v="2"/>
  </r>
  <r>
    <n v="1448"/>
    <s v="Oliver Vieira"/>
    <x v="2"/>
    <x v="209"/>
    <x v="0"/>
    <x v="2"/>
    <s v="Yes"/>
    <n v="5"/>
    <x v="2"/>
    <x v="0"/>
    <n v="0"/>
    <x v="0"/>
    <n v="20"/>
    <n v="3"/>
    <x v="0"/>
    <x v="0"/>
    <n v="22"/>
  </r>
  <r>
    <n v="1449"/>
    <s v="Sra. Lívia Lopes"/>
    <x v="0"/>
    <x v="209"/>
    <x v="0"/>
    <x v="2"/>
    <s v="No"/>
    <n v="10"/>
    <x v="0"/>
    <x v="0"/>
    <n v="0"/>
    <x v="0"/>
    <n v="20"/>
    <n v="1"/>
    <x v="0"/>
    <x v="0"/>
    <n v="29"/>
  </r>
  <r>
    <n v="1450"/>
    <s v="Maria Júlia Rodrigues"/>
    <x v="2"/>
    <x v="209"/>
    <x v="0"/>
    <x v="2"/>
    <s v="Yes"/>
    <n v="5"/>
    <x v="0"/>
    <x v="0"/>
    <n v="0"/>
    <x v="1"/>
    <n v="0"/>
    <n v="3"/>
    <x v="0"/>
    <x v="1"/>
    <n v="2"/>
  </r>
  <r>
    <n v="1451"/>
    <s v="Maria Isis Castro"/>
    <x v="2"/>
    <x v="209"/>
    <x v="0"/>
    <x v="2"/>
    <s v="No"/>
    <n v="5"/>
    <x v="2"/>
    <x v="1"/>
    <n v="30"/>
    <x v="0"/>
    <n v="20"/>
    <n v="2"/>
    <x v="1"/>
    <x v="0"/>
    <n v="53"/>
  </r>
  <r>
    <n v="1452"/>
    <s v="Nicole Rodrigues"/>
    <x v="0"/>
    <x v="209"/>
    <x v="0"/>
    <x v="2"/>
    <s v="Yes"/>
    <n v="10"/>
    <x v="2"/>
    <x v="0"/>
    <n v="0"/>
    <x v="0"/>
    <n v="20"/>
    <n v="2"/>
    <x v="0"/>
    <x v="0"/>
    <n v="28"/>
  </r>
  <r>
    <n v="1453"/>
    <s v="Ana Beatriz Lima"/>
    <x v="2"/>
    <x v="209"/>
    <x v="0"/>
    <x v="2"/>
    <s v="Yes"/>
    <n v="5"/>
    <x v="0"/>
    <x v="0"/>
    <n v="0"/>
    <x v="0"/>
    <n v="20"/>
    <n v="1"/>
    <x v="0"/>
    <x v="0"/>
    <n v="24"/>
  </r>
  <r>
    <n v="1454"/>
    <s v="Lucas Araújo"/>
    <x v="2"/>
    <x v="209"/>
    <x v="0"/>
    <x v="2"/>
    <s v="Yes"/>
    <n v="5"/>
    <x v="2"/>
    <x v="1"/>
    <n v="30"/>
    <x v="1"/>
    <n v="0"/>
    <n v="2"/>
    <x v="0"/>
    <x v="0"/>
    <n v="33"/>
  </r>
  <r>
    <n v="1455"/>
    <s v="Sra. Marcela Silva"/>
    <x v="0"/>
    <x v="209"/>
    <x v="0"/>
    <x v="2"/>
    <s v="No"/>
    <n v="10"/>
    <x v="2"/>
    <x v="1"/>
    <n v="30"/>
    <x v="1"/>
    <n v="0"/>
    <n v="2"/>
    <x v="0"/>
    <x v="0"/>
    <n v="38"/>
  </r>
  <r>
    <n v="1456"/>
    <s v="Maria Sousa"/>
    <x v="0"/>
    <x v="210"/>
    <x v="0"/>
    <x v="2"/>
    <s v="No"/>
    <n v="10"/>
    <x v="1"/>
    <x v="1"/>
    <n v="30"/>
    <x v="0"/>
    <n v="20"/>
    <n v="1"/>
    <x v="1"/>
    <x v="0"/>
    <n v="59"/>
  </r>
  <r>
    <n v="1457"/>
    <s v="Léo Pinto"/>
    <x v="1"/>
    <x v="210"/>
    <x v="0"/>
    <x v="2"/>
    <s v="Yes"/>
    <n v="15"/>
    <x v="0"/>
    <x v="1"/>
    <n v="30"/>
    <x v="0"/>
    <n v="20"/>
    <n v="2"/>
    <x v="1"/>
    <x v="0"/>
    <n v="63"/>
  </r>
  <r>
    <n v="1458"/>
    <s v="Lívia Novaes"/>
    <x v="1"/>
    <x v="210"/>
    <x v="0"/>
    <x v="2"/>
    <s v="No"/>
    <n v="15"/>
    <x v="1"/>
    <x v="0"/>
    <n v="0"/>
    <x v="0"/>
    <n v="20"/>
    <n v="3"/>
    <x v="0"/>
    <x v="0"/>
    <n v="32"/>
  </r>
  <r>
    <n v="1459"/>
    <s v="Manuela Carvalho"/>
    <x v="0"/>
    <x v="210"/>
    <x v="0"/>
    <x v="2"/>
    <s v="Yes"/>
    <n v="10"/>
    <x v="2"/>
    <x v="1"/>
    <n v="30"/>
    <x v="1"/>
    <n v="0"/>
    <n v="1"/>
    <x v="0"/>
    <x v="0"/>
    <n v="39"/>
  </r>
  <r>
    <n v="1460"/>
    <s v="Davi Luiz Vasconcelos"/>
    <x v="2"/>
    <x v="211"/>
    <x v="0"/>
    <x v="2"/>
    <s v="Yes"/>
    <n v="5"/>
    <x v="2"/>
    <x v="1"/>
    <n v="30"/>
    <x v="0"/>
    <n v="20"/>
    <n v="2"/>
    <x v="1"/>
    <x v="0"/>
    <n v="53"/>
  </r>
  <r>
    <n v="1461"/>
    <s v="Ian da Conceição"/>
    <x v="0"/>
    <x v="211"/>
    <x v="0"/>
    <x v="2"/>
    <s v="No"/>
    <n v="10"/>
    <x v="2"/>
    <x v="1"/>
    <n v="30"/>
    <x v="0"/>
    <n v="20"/>
    <n v="3"/>
    <x v="1"/>
    <x v="0"/>
    <n v="57"/>
  </r>
  <r>
    <n v="1462"/>
    <s v="Stephany Duarte"/>
    <x v="1"/>
    <x v="211"/>
    <x v="0"/>
    <x v="2"/>
    <s v="Yes"/>
    <n v="15"/>
    <x v="1"/>
    <x v="0"/>
    <n v="0"/>
    <x v="1"/>
    <n v="0"/>
    <n v="1"/>
    <x v="0"/>
    <x v="1"/>
    <n v="14"/>
  </r>
  <r>
    <n v="1463"/>
    <s v="Davi Luiz Pinto"/>
    <x v="0"/>
    <x v="211"/>
    <x v="0"/>
    <x v="2"/>
    <s v="Yes"/>
    <n v="10"/>
    <x v="1"/>
    <x v="0"/>
    <n v="0"/>
    <x v="1"/>
    <n v="0"/>
    <n v="1"/>
    <x v="0"/>
    <x v="1"/>
    <n v="9"/>
  </r>
  <r>
    <n v="1464"/>
    <s v="Matteo Peixoto"/>
    <x v="0"/>
    <x v="211"/>
    <x v="0"/>
    <x v="2"/>
    <s v="No"/>
    <n v="10"/>
    <x v="2"/>
    <x v="1"/>
    <n v="30"/>
    <x v="0"/>
    <n v="20"/>
    <n v="2"/>
    <x v="1"/>
    <x v="0"/>
    <n v="58"/>
  </r>
  <r>
    <n v="1465"/>
    <s v="Vinícius Nunes"/>
    <x v="1"/>
    <x v="211"/>
    <x v="0"/>
    <x v="2"/>
    <s v="Yes"/>
    <n v="15"/>
    <x v="0"/>
    <x v="1"/>
    <n v="30"/>
    <x v="0"/>
    <n v="20"/>
    <n v="1"/>
    <x v="1"/>
    <x v="0"/>
    <n v="64"/>
  </r>
  <r>
    <n v="1466"/>
    <s v="Oliver Farias"/>
    <x v="0"/>
    <x v="211"/>
    <x v="0"/>
    <x v="2"/>
    <s v="Yes"/>
    <n v="10"/>
    <x v="0"/>
    <x v="1"/>
    <n v="30"/>
    <x v="0"/>
    <n v="20"/>
    <n v="2"/>
    <x v="1"/>
    <x v="0"/>
    <n v="58"/>
  </r>
  <r>
    <n v="1467"/>
    <s v="Raul Macedo"/>
    <x v="2"/>
    <x v="212"/>
    <x v="0"/>
    <x v="2"/>
    <s v="Yes"/>
    <n v="5"/>
    <x v="2"/>
    <x v="1"/>
    <n v="30"/>
    <x v="0"/>
    <n v="20"/>
    <n v="2"/>
    <x v="1"/>
    <x v="0"/>
    <n v="53"/>
  </r>
  <r>
    <n v="1468"/>
    <s v="Emanuelly Andrade"/>
    <x v="2"/>
    <x v="212"/>
    <x v="0"/>
    <x v="2"/>
    <s v="Yes"/>
    <n v="5"/>
    <x v="2"/>
    <x v="1"/>
    <n v="30"/>
    <x v="1"/>
    <n v="0"/>
    <n v="2"/>
    <x v="0"/>
    <x v="0"/>
    <n v="33"/>
  </r>
  <r>
    <n v="1469"/>
    <s v="Maria Julia Souza"/>
    <x v="1"/>
    <x v="212"/>
    <x v="0"/>
    <x v="2"/>
    <s v="Yes"/>
    <n v="15"/>
    <x v="2"/>
    <x v="0"/>
    <n v="0"/>
    <x v="1"/>
    <n v="0"/>
    <n v="2"/>
    <x v="0"/>
    <x v="1"/>
    <n v="13"/>
  </r>
  <r>
    <n v="1470"/>
    <s v="Emilly Pereira"/>
    <x v="1"/>
    <x v="212"/>
    <x v="0"/>
    <x v="2"/>
    <s v="No"/>
    <n v="15"/>
    <x v="0"/>
    <x v="0"/>
    <n v="0"/>
    <x v="0"/>
    <n v="20"/>
    <n v="2"/>
    <x v="0"/>
    <x v="0"/>
    <n v="33"/>
  </r>
  <r>
    <n v="1471"/>
    <s v="Dom Jesus"/>
    <x v="2"/>
    <x v="212"/>
    <x v="0"/>
    <x v="2"/>
    <s v="Yes"/>
    <n v="5"/>
    <x v="1"/>
    <x v="0"/>
    <n v="0"/>
    <x v="1"/>
    <n v="0"/>
    <n v="1"/>
    <x v="0"/>
    <x v="1"/>
    <n v="4"/>
  </r>
  <r>
    <n v="1472"/>
    <s v="José Miguel das Neves"/>
    <x v="1"/>
    <x v="212"/>
    <x v="0"/>
    <x v="2"/>
    <s v="No"/>
    <n v="15"/>
    <x v="2"/>
    <x v="1"/>
    <n v="30"/>
    <x v="1"/>
    <n v="0"/>
    <n v="1"/>
    <x v="0"/>
    <x v="0"/>
    <n v="44"/>
  </r>
  <r>
    <n v="1473"/>
    <s v="Mariana Jesus"/>
    <x v="1"/>
    <x v="212"/>
    <x v="0"/>
    <x v="2"/>
    <s v="Yes"/>
    <n v="15"/>
    <x v="0"/>
    <x v="1"/>
    <n v="30"/>
    <x v="1"/>
    <n v="0"/>
    <n v="2"/>
    <x v="0"/>
    <x v="0"/>
    <n v="43"/>
  </r>
  <r>
    <n v="1474"/>
    <s v="Enzo Gonçalves"/>
    <x v="1"/>
    <x v="212"/>
    <x v="0"/>
    <x v="2"/>
    <s v="No"/>
    <n v="15"/>
    <x v="1"/>
    <x v="0"/>
    <n v="0"/>
    <x v="1"/>
    <n v="0"/>
    <n v="1"/>
    <x v="0"/>
    <x v="1"/>
    <n v="14"/>
  </r>
  <r>
    <n v="1475"/>
    <s v="Theo Casa Grande"/>
    <x v="0"/>
    <x v="213"/>
    <x v="0"/>
    <x v="2"/>
    <s v="Yes"/>
    <n v="10"/>
    <x v="2"/>
    <x v="0"/>
    <n v="0"/>
    <x v="1"/>
    <n v="0"/>
    <n v="1"/>
    <x v="0"/>
    <x v="1"/>
    <n v="9"/>
  </r>
  <r>
    <n v="1476"/>
    <s v="Yago Borges"/>
    <x v="0"/>
    <x v="213"/>
    <x v="0"/>
    <x v="2"/>
    <s v="Yes"/>
    <n v="10"/>
    <x v="1"/>
    <x v="1"/>
    <n v="30"/>
    <x v="0"/>
    <n v="20"/>
    <n v="3"/>
    <x v="1"/>
    <x v="0"/>
    <n v="57"/>
  </r>
  <r>
    <n v="1477"/>
    <s v="Marcelo Garcia"/>
    <x v="1"/>
    <x v="213"/>
    <x v="0"/>
    <x v="2"/>
    <s v="Yes"/>
    <n v="15"/>
    <x v="1"/>
    <x v="0"/>
    <n v="0"/>
    <x v="0"/>
    <n v="20"/>
    <n v="2"/>
    <x v="0"/>
    <x v="0"/>
    <n v="33"/>
  </r>
  <r>
    <n v="1478"/>
    <s v="Dr. Davi Lucca Moraes"/>
    <x v="1"/>
    <x v="213"/>
    <x v="0"/>
    <x v="2"/>
    <s v="No"/>
    <n v="15"/>
    <x v="2"/>
    <x v="1"/>
    <n v="30"/>
    <x v="0"/>
    <n v="20"/>
    <n v="3"/>
    <x v="1"/>
    <x v="0"/>
    <n v="62"/>
  </r>
  <r>
    <n v="1479"/>
    <s v="Arthur Novaes"/>
    <x v="0"/>
    <x v="213"/>
    <x v="0"/>
    <x v="2"/>
    <s v="No"/>
    <n v="10"/>
    <x v="0"/>
    <x v="0"/>
    <n v="0"/>
    <x v="0"/>
    <n v="20"/>
    <n v="1"/>
    <x v="0"/>
    <x v="0"/>
    <n v="29"/>
  </r>
  <r>
    <n v="1480"/>
    <s v="Sofia Pinto"/>
    <x v="0"/>
    <x v="213"/>
    <x v="0"/>
    <x v="2"/>
    <s v="Yes"/>
    <n v="10"/>
    <x v="1"/>
    <x v="0"/>
    <n v="0"/>
    <x v="1"/>
    <n v="0"/>
    <n v="3"/>
    <x v="0"/>
    <x v="1"/>
    <n v="7"/>
  </r>
  <r>
    <n v="1481"/>
    <s v="Sofia Freitas"/>
    <x v="2"/>
    <x v="214"/>
    <x v="0"/>
    <x v="2"/>
    <s v="Yes"/>
    <n v="5"/>
    <x v="1"/>
    <x v="0"/>
    <n v="0"/>
    <x v="0"/>
    <n v="20"/>
    <n v="1"/>
    <x v="0"/>
    <x v="0"/>
    <n v="24"/>
  </r>
  <r>
    <n v="1482"/>
    <s v="Maria Sophia Camargo"/>
    <x v="0"/>
    <x v="214"/>
    <x v="0"/>
    <x v="2"/>
    <s v="No"/>
    <n v="10"/>
    <x v="0"/>
    <x v="1"/>
    <n v="30"/>
    <x v="1"/>
    <n v="0"/>
    <n v="3"/>
    <x v="0"/>
    <x v="0"/>
    <n v="37"/>
  </r>
  <r>
    <n v="1483"/>
    <s v="Maria Helena Gomes"/>
    <x v="1"/>
    <x v="214"/>
    <x v="0"/>
    <x v="2"/>
    <s v="Yes"/>
    <n v="15"/>
    <x v="2"/>
    <x v="1"/>
    <n v="30"/>
    <x v="0"/>
    <n v="20"/>
    <n v="1"/>
    <x v="1"/>
    <x v="0"/>
    <n v="64"/>
  </r>
  <r>
    <n v="1484"/>
    <s v="Júlia Martins"/>
    <x v="1"/>
    <x v="214"/>
    <x v="0"/>
    <x v="2"/>
    <s v="No"/>
    <n v="15"/>
    <x v="0"/>
    <x v="1"/>
    <n v="30"/>
    <x v="1"/>
    <n v="0"/>
    <n v="2"/>
    <x v="0"/>
    <x v="0"/>
    <n v="43"/>
  </r>
  <r>
    <n v="1485"/>
    <s v="Ana Sophia Viana"/>
    <x v="2"/>
    <x v="214"/>
    <x v="0"/>
    <x v="2"/>
    <s v="No"/>
    <n v="5"/>
    <x v="1"/>
    <x v="0"/>
    <n v="0"/>
    <x v="0"/>
    <n v="20"/>
    <n v="2"/>
    <x v="0"/>
    <x v="0"/>
    <n v="23"/>
  </r>
  <r>
    <n v="1486"/>
    <s v="Bárbara Porto"/>
    <x v="0"/>
    <x v="214"/>
    <x v="0"/>
    <x v="2"/>
    <s v="No"/>
    <n v="10"/>
    <x v="0"/>
    <x v="0"/>
    <n v="0"/>
    <x v="1"/>
    <n v="0"/>
    <n v="3"/>
    <x v="0"/>
    <x v="1"/>
    <n v="7"/>
  </r>
  <r>
    <n v="1487"/>
    <s v="Hellena Novais"/>
    <x v="0"/>
    <x v="214"/>
    <x v="0"/>
    <x v="2"/>
    <s v="Yes"/>
    <n v="10"/>
    <x v="2"/>
    <x v="0"/>
    <n v="0"/>
    <x v="1"/>
    <n v="0"/>
    <n v="3"/>
    <x v="0"/>
    <x v="1"/>
    <n v="7"/>
  </r>
  <r>
    <n v="1488"/>
    <s v="Dr. Luiz Felipe Monteiro"/>
    <x v="2"/>
    <x v="214"/>
    <x v="0"/>
    <x v="2"/>
    <s v="No"/>
    <n v="5"/>
    <x v="1"/>
    <x v="0"/>
    <n v="0"/>
    <x v="1"/>
    <n v="0"/>
    <n v="3"/>
    <x v="0"/>
    <x v="1"/>
    <n v="2"/>
  </r>
  <r>
    <n v="1489"/>
    <s v="Larissa Fonseca"/>
    <x v="1"/>
    <x v="214"/>
    <x v="0"/>
    <x v="2"/>
    <s v="No"/>
    <n v="15"/>
    <x v="2"/>
    <x v="0"/>
    <n v="0"/>
    <x v="0"/>
    <n v="20"/>
    <n v="3"/>
    <x v="0"/>
    <x v="0"/>
    <n v="32"/>
  </r>
  <r>
    <n v="1490"/>
    <s v="Laura Alves"/>
    <x v="1"/>
    <x v="214"/>
    <x v="0"/>
    <x v="2"/>
    <s v="No"/>
    <n v="15"/>
    <x v="0"/>
    <x v="0"/>
    <n v="0"/>
    <x v="0"/>
    <n v="20"/>
    <n v="2"/>
    <x v="0"/>
    <x v="0"/>
    <n v="33"/>
  </r>
  <r>
    <n v="1491"/>
    <s v="Melissa Sampaio"/>
    <x v="2"/>
    <x v="215"/>
    <x v="0"/>
    <x v="2"/>
    <s v="No"/>
    <n v="5"/>
    <x v="1"/>
    <x v="0"/>
    <n v="0"/>
    <x v="0"/>
    <n v="20"/>
    <n v="3"/>
    <x v="0"/>
    <x v="0"/>
    <n v="22"/>
  </r>
  <r>
    <n v="1492"/>
    <s v="Vitor Mendonça"/>
    <x v="1"/>
    <x v="215"/>
    <x v="0"/>
    <x v="2"/>
    <s v="Yes"/>
    <n v="15"/>
    <x v="2"/>
    <x v="1"/>
    <n v="30"/>
    <x v="1"/>
    <n v="0"/>
    <n v="1"/>
    <x v="0"/>
    <x v="0"/>
    <n v="44"/>
  </r>
  <r>
    <n v="1493"/>
    <s v="João Lucas Vargas"/>
    <x v="2"/>
    <x v="215"/>
    <x v="0"/>
    <x v="2"/>
    <s v="Yes"/>
    <n v="5"/>
    <x v="1"/>
    <x v="1"/>
    <n v="30"/>
    <x v="0"/>
    <n v="20"/>
    <n v="3"/>
    <x v="1"/>
    <x v="0"/>
    <n v="52"/>
  </r>
  <r>
    <n v="1494"/>
    <s v="Sra. Lunna Ribeiro"/>
    <x v="2"/>
    <x v="215"/>
    <x v="0"/>
    <x v="2"/>
    <s v="Yes"/>
    <n v="5"/>
    <x v="2"/>
    <x v="0"/>
    <n v="0"/>
    <x v="0"/>
    <n v="20"/>
    <n v="2"/>
    <x v="0"/>
    <x v="0"/>
    <n v="23"/>
  </r>
  <r>
    <n v="1495"/>
    <s v="Clarice Silveira"/>
    <x v="2"/>
    <x v="216"/>
    <x v="0"/>
    <x v="2"/>
    <s v="Yes"/>
    <n v="5"/>
    <x v="0"/>
    <x v="1"/>
    <n v="30"/>
    <x v="0"/>
    <n v="20"/>
    <n v="1"/>
    <x v="1"/>
    <x v="0"/>
    <n v="54"/>
  </r>
  <r>
    <n v="1496"/>
    <s v="Clarice Cavalcante"/>
    <x v="2"/>
    <x v="216"/>
    <x v="0"/>
    <x v="2"/>
    <s v="No"/>
    <n v="5"/>
    <x v="0"/>
    <x v="1"/>
    <n v="30"/>
    <x v="0"/>
    <n v="20"/>
    <n v="3"/>
    <x v="1"/>
    <x v="0"/>
    <n v="52"/>
  </r>
  <r>
    <n v="1497"/>
    <s v="Luara Ferreira"/>
    <x v="1"/>
    <x v="216"/>
    <x v="0"/>
    <x v="2"/>
    <s v="No"/>
    <n v="15"/>
    <x v="0"/>
    <x v="0"/>
    <n v="0"/>
    <x v="0"/>
    <n v="20"/>
    <n v="3"/>
    <x v="0"/>
    <x v="0"/>
    <n v="32"/>
  </r>
  <r>
    <n v="1498"/>
    <s v="Pietro Fogaça"/>
    <x v="0"/>
    <x v="216"/>
    <x v="0"/>
    <x v="2"/>
    <s v="No"/>
    <n v="10"/>
    <x v="1"/>
    <x v="1"/>
    <n v="30"/>
    <x v="1"/>
    <n v="0"/>
    <n v="2"/>
    <x v="0"/>
    <x v="0"/>
    <n v="38"/>
  </r>
  <r>
    <n v="1499"/>
    <s v="Luiza Brito"/>
    <x v="2"/>
    <x v="216"/>
    <x v="0"/>
    <x v="2"/>
    <s v="No"/>
    <n v="5"/>
    <x v="2"/>
    <x v="1"/>
    <n v="30"/>
    <x v="1"/>
    <n v="0"/>
    <n v="1"/>
    <x v="0"/>
    <x v="0"/>
    <n v="34"/>
  </r>
  <r>
    <n v="1500"/>
    <s v="Paulo Moreira"/>
    <x v="0"/>
    <x v="216"/>
    <x v="0"/>
    <x v="2"/>
    <s v="Yes"/>
    <n v="10"/>
    <x v="2"/>
    <x v="0"/>
    <n v="0"/>
    <x v="1"/>
    <n v="0"/>
    <n v="3"/>
    <x v="0"/>
    <x v="1"/>
    <n v="7"/>
  </r>
  <r>
    <n v="1501"/>
    <s v="Daniel Martins"/>
    <x v="2"/>
    <x v="216"/>
    <x v="0"/>
    <x v="2"/>
    <s v="Yes"/>
    <n v="5"/>
    <x v="0"/>
    <x v="1"/>
    <n v="30"/>
    <x v="1"/>
    <n v="0"/>
    <n v="1"/>
    <x v="0"/>
    <x v="0"/>
    <n v="34"/>
  </r>
  <r>
    <n v="1502"/>
    <s v="Julia Castro"/>
    <x v="1"/>
    <x v="217"/>
    <x v="0"/>
    <x v="2"/>
    <s v="Yes"/>
    <n v="15"/>
    <x v="1"/>
    <x v="1"/>
    <n v="30"/>
    <x v="1"/>
    <n v="0"/>
    <n v="3"/>
    <x v="0"/>
    <x v="0"/>
    <n v="42"/>
  </r>
  <r>
    <n v="1503"/>
    <s v="Daniela da Costa"/>
    <x v="0"/>
    <x v="217"/>
    <x v="0"/>
    <x v="2"/>
    <s v="No"/>
    <n v="10"/>
    <x v="0"/>
    <x v="1"/>
    <n v="30"/>
    <x v="0"/>
    <n v="20"/>
    <n v="3"/>
    <x v="1"/>
    <x v="0"/>
    <n v="57"/>
  </r>
  <r>
    <n v="1504"/>
    <s v="Yuri Teixeira"/>
    <x v="2"/>
    <x v="217"/>
    <x v="0"/>
    <x v="2"/>
    <s v="Yes"/>
    <n v="5"/>
    <x v="0"/>
    <x v="1"/>
    <n v="30"/>
    <x v="1"/>
    <n v="0"/>
    <n v="1"/>
    <x v="0"/>
    <x v="0"/>
    <n v="34"/>
  </r>
  <r>
    <n v="1505"/>
    <s v="Sabrina Leão"/>
    <x v="1"/>
    <x v="217"/>
    <x v="0"/>
    <x v="2"/>
    <s v="Yes"/>
    <n v="15"/>
    <x v="1"/>
    <x v="0"/>
    <n v="0"/>
    <x v="0"/>
    <n v="20"/>
    <n v="3"/>
    <x v="0"/>
    <x v="0"/>
    <n v="32"/>
  </r>
  <r>
    <n v="1506"/>
    <s v="Matteo da Costa"/>
    <x v="2"/>
    <x v="217"/>
    <x v="0"/>
    <x v="2"/>
    <s v="No"/>
    <n v="5"/>
    <x v="0"/>
    <x v="1"/>
    <n v="30"/>
    <x v="1"/>
    <n v="0"/>
    <n v="1"/>
    <x v="0"/>
    <x v="0"/>
    <n v="34"/>
  </r>
  <r>
    <n v="1507"/>
    <s v="Diogo Pastor"/>
    <x v="0"/>
    <x v="217"/>
    <x v="0"/>
    <x v="2"/>
    <s v="No"/>
    <n v="10"/>
    <x v="2"/>
    <x v="0"/>
    <n v="0"/>
    <x v="0"/>
    <n v="20"/>
    <n v="1"/>
    <x v="0"/>
    <x v="0"/>
    <n v="29"/>
  </r>
  <r>
    <n v="1508"/>
    <s v="Rafaela Rios"/>
    <x v="2"/>
    <x v="218"/>
    <x v="0"/>
    <x v="2"/>
    <s v="No"/>
    <n v="5"/>
    <x v="2"/>
    <x v="0"/>
    <n v="0"/>
    <x v="1"/>
    <n v="0"/>
    <n v="1"/>
    <x v="0"/>
    <x v="1"/>
    <n v="4"/>
  </r>
  <r>
    <n v="1509"/>
    <s v="Alice Macedo"/>
    <x v="0"/>
    <x v="218"/>
    <x v="0"/>
    <x v="2"/>
    <s v="Yes"/>
    <n v="10"/>
    <x v="1"/>
    <x v="0"/>
    <n v="0"/>
    <x v="0"/>
    <n v="20"/>
    <n v="1"/>
    <x v="0"/>
    <x v="0"/>
    <n v="29"/>
  </r>
  <r>
    <n v="1510"/>
    <s v="Pedro Miguel Rezende"/>
    <x v="2"/>
    <x v="218"/>
    <x v="0"/>
    <x v="2"/>
    <s v="Yes"/>
    <n v="5"/>
    <x v="0"/>
    <x v="1"/>
    <n v="30"/>
    <x v="0"/>
    <n v="20"/>
    <n v="2"/>
    <x v="1"/>
    <x v="0"/>
    <n v="53"/>
  </r>
  <r>
    <n v="1511"/>
    <s v="Dra. Hadassa Viana"/>
    <x v="2"/>
    <x v="218"/>
    <x v="0"/>
    <x v="2"/>
    <s v="No"/>
    <n v="5"/>
    <x v="2"/>
    <x v="1"/>
    <n v="30"/>
    <x v="1"/>
    <n v="0"/>
    <n v="1"/>
    <x v="0"/>
    <x v="0"/>
    <n v="34"/>
  </r>
  <r>
    <n v="1512"/>
    <s v="Levi Vieira"/>
    <x v="2"/>
    <x v="218"/>
    <x v="0"/>
    <x v="2"/>
    <s v="No"/>
    <n v="5"/>
    <x v="0"/>
    <x v="1"/>
    <n v="30"/>
    <x v="0"/>
    <n v="20"/>
    <n v="2"/>
    <x v="1"/>
    <x v="0"/>
    <n v="53"/>
  </r>
  <r>
    <n v="1513"/>
    <s v="Olivia da Costa"/>
    <x v="2"/>
    <x v="218"/>
    <x v="0"/>
    <x v="2"/>
    <s v="Yes"/>
    <n v="5"/>
    <x v="2"/>
    <x v="1"/>
    <n v="30"/>
    <x v="1"/>
    <n v="0"/>
    <n v="1"/>
    <x v="0"/>
    <x v="0"/>
    <n v="34"/>
  </r>
  <r>
    <n v="1514"/>
    <s v="Vitor Costa"/>
    <x v="0"/>
    <x v="218"/>
    <x v="0"/>
    <x v="2"/>
    <s v="Yes"/>
    <n v="10"/>
    <x v="1"/>
    <x v="0"/>
    <n v="0"/>
    <x v="1"/>
    <n v="0"/>
    <n v="2"/>
    <x v="0"/>
    <x v="1"/>
    <n v="8"/>
  </r>
  <r>
    <n v="1515"/>
    <s v="Lavínia Silveira"/>
    <x v="2"/>
    <x v="218"/>
    <x v="0"/>
    <x v="2"/>
    <s v="Yes"/>
    <n v="5"/>
    <x v="0"/>
    <x v="0"/>
    <n v="0"/>
    <x v="0"/>
    <n v="20"/>
    <n v="1"/>
    <x v="0"/>
    <x v="0"/>
    <n v="24"/>
  </r>
  <r>
    <n v="1516"/>
    <s v="Isadora Câmara"/>
    <x v="1"/>
    <x v="219"/>
    <x v="0"/>
    <x v="2"/>
    <s v="Yes"/>
    <n v="15"/>
    <x v="2"/>
    <x v="0"/>
    <n v="0"/>
    <x v="1"/>
    <n v="0"/>
    <n v="3"/>
    <x v="0"/>
    <x v="1"/>
    <n v="12"/>
  </r>
  <r>
    <n v="1517"/>
    <s v="Juliana Macedo"/>
    <x v="2"/>
    <x v="219"/>
    <x v="0"/>
    <x v="2"/>
    <s v="Yes"/>
    <n v="5"/>
    <x v="0"/>
    <x v="1"/>
    <n v="30"/>
    <x v="0"/>
    <n v="20"/>
    <n v="3"/>
    <x v="1"/>
    <x v="0"/>
    <n v="52"/>
  </r>
  <r>
    <n v="1518"/>
    <s v="Francisco Nunes"/>
    <x v="2"/>
    <x v="219"/>
    <x v="0"/>
    <x v="2"/>
    <s v="No"/>
    <n v="5"/>
    <x v="0"/>
    <x v="1"/>
    <n v="30"/>
    <x v="1"/>
    <n v="0"/>
    <n v="3"/>
    <x v="0"/>
    <x v="0"/>
    <n v="32"/>
  </r>
  <r>
    <n v="1519"/>
    <s v="Allana Albuquerque"/>
    <x v="2"/>
    <x v="219"/>
    <x v="0"/>
    <x v="2"/>
    <s v="Yes"/>
    <n v="5"/>
    <x v="0"/>
    <x v="0"/>
    <n v="0"/>
    <x v="0"/>
    <n v="20"/>
    <n v="2"/>
    <x v="0"/>
    <x v="0"/>
    <n v="23"/>
  </r>
  <r>
    <n v="1520"/>
    <s v="Letícia Araújo"/>
    <x v="2"/>
    <x v="219"/>
    <x v="0"/>
    <x v="2"/>
    <s v="Yes"/>
    <n v="5"/>
    <x v="2"/>
    <x v="0"/>
    <n v="0"/>
    <x v="0"/>
    <n v="20"/>
    <n v="3"/>
    <x v="0"/>
    <x v="0"/>
    <n v="22"/>
  </r>
  <r>
    <n v="1521"/>
    <s v="Ana Vitória Moreira"/>
    <x v="1"/>
    <x v="219"/>
    <x v="0"/>
    <x v="2"/>
    <s v="No"/>
    <n v="15"/>
    <x v="1"/>
    <x v="1"/>
    <n v="30"/>
    <x v="1"/>
    <n v="0"/>
    <n v="3"/>
    <x v="0"/>
    <x v="0"/>
    <n v="42"/>
  </r>
  <r>
    <n v="1522"/>
    <s v="Lunna Machado"/>
    <x v="2"/>
    <x v="219"/>
    <x v="0"/>
    <x v="2"/>
    <s v="No"/>
    <n v="5"/>
    <x v="2"/>
    <x v="1"/>
    <n v="30"/>
    <x v="0"/>
    <n v="20"/>
    <n v="1"/>
    <x v="1"/>
    <x v="0"/>
    <n v="54"/>
  </r>
  <r>
    <n v="1523"/>
    <s v="Ágatha Rezende"/>
    <x v="2"/>
    <x v="219"/>
    <x v="0"/>
    <x v="2"/>
    <s v="Yes"/>
    <n v="5"/>
    <x v="1"/>
    <x v="1"/>
    <n v="30"/>
    <x v="1"/>
    <n v="0"/>
    <n v="3"/>
    <x v="0"/>
    <x v="0"/>
    <n v="32"/>
  </r>
  <r>
    <n v="1524"/>
    <s v="Benicio Montenegro"/>
    <x v="0"/>
    <x v="219"/>
    <x v="0"/>
    <x v="2"/>
    <s v="No"/>
    <n v="10"/>
    <x v="1"/>
    <x v="0"/>
    <n v="0"/>
    <x v="1"/>
    <n v="0"/>
    <n v="1"/>
    <x v="0"/>
    <x v="1"/>
    <n v="9"/>
  </r>
  <r>
    <n v="1525"/>
    <s v="Dr. Eduardo Costa"/>
    <x v="0"/>
    <x v="219"/>
    <x v="0"/>
    <x v="2"/>
    <s v="No"/>
    <n v="10"/>
    <x v="2"/>
    <x v="1"/>
    <n v="30"/>
    <x v="1"/>
    <n v="0"/>
    <n v="2"/>
    <x v="0"/>
    <x v="0"/>
    <n v="38"/>
  </r>
  <r>
    <n v="1526"/>
    <s v="Eduarda Vieira"/>
    <x v="1"/>
    <x v="220"/>
    <x v="0"/>
    <x v="2"/>
    <s v="No"/>
    <n v="15"/>
    <x v="1"/>
    <x v="0"/>
    <n v="0"/>
    <x v="1"/>
    <n v="0"/>
    <n v="2"/>
    <x v="0"/>
    <x v="1"/>
    <n v="13"/>
  </r>
  <r>
    <n v="1527"/>
    <s v="Sr. Pedro Henrique Silveira"/>
    <x v="2"/>
    <x v="220"/>
    <x v="0"/>
    <x v="2"/>
    <s v="Yes"/>
    <n v="5"/>
    <x v="1"/>
    <x v="1"/>
    <n v="30"/>
    <x v="1"/>
    <n v="0"/>
    <n v="2"/>
    <x v="0"/>
    <x v="0"/>
    <n v="33"/>
  </r>
  <r>
    <n v="1528"/>
    <s v="Caleb Borges"/>
    <x v="1"/>
    <x v="220"/>
    <x v="0"/>
    <x v="2"/>
    <s v="Yes"/>
    <n v="15"/>
    <x v="1"/>
    <x v="1"/>
    <n v="30"/>
    <x v="1"/>
    <n v="0"/>
    <n v="3"/>
    <x v="0"/>
    <x v="0"/>
    <n v="42"/>
  </r>
  <r>
    <n v="1529"/>
    <s v="Melina da Luz"/>
    <x v="0"/>
    <x v="220"/>
    <x v="0"/>
    <x v="2"/>
    <s v="Yes"/>
    <n v="10"/>
    <x v="0"/>
    <x v="1"/>
    <n v="30"/>
    <x v="0"/>
    <n v="20"/>
    <n v="3"/>
    <x v="1"/>
    <x v="0"/>
    <n v="57"/>
  </r>
  <r>
    <n v="1530"/>
    <s v="Srta. Alexia Cavalcante"/>
    <x v="2"/>
    <x v="220"/>
    <x v="0"/>
    <x v="2"/>
    <s v="Yes"/>
    <n v="5"/>
    <x v="2"/>
    <x v="0"/>
    <n v="0"/>
    <x v="0"/>
    <n v="20"/>
    <n v="2"/>
    <x v="0"/>
    <x v="0"/>
    <n v="23"/>
  </r>
  <r>
    <n v="1531"/>
    <s v="Dra. Luana Nascimento"/>
    <x v="0"/>
    <x v="220"/>
    <x v="0"/>
    <x v="2"/>
    <s v="Yes"/>
    <n v="10"/>
    <x v="0"/>
    <x v="0"/>
    <n v="0"/>
    <x v="1"/>
    <n v="0"/>
    <n v="2"/>
    <x v="0"/>
    <x v="1"/>
    <n v="8"/>
  </r>
  <r>
    <n v="1532"/>
    <s v="Sr. Matteo Andrade"/>
    <x v="0"/>
    <x v="221"/>
    <x v="0"/>
    <x v="2"/>
    <s v="No"/>
    <n v="10"/>
    <x v="0"/>
    <x v="0"/>
    <n v="0"/>
    <x v="1"/>
    <n v="0"/>
    <n v="2"/>
    <x v="0"/>
    <x v="1"/>
    <n v="8"/>
  </r>
  <r>
    <n v="1533"/>
    <s v="Rhavi Campos"/>
    <x v="0"/>
    <x v="222"/>
    <x v="0"/>
    <x v="2"/>
    <s v="Yes"/>
    <n v="10"/>
    <x v="1"/>
    <x v="0"/>
    <n v="0"/>
    <x v="0"/>
    <n v="20"/>
    <n v="2"/>
    <x v="0"/>
    <x v="0"/>
    <n v="28"/>
  </r>
  <r>
    <n v="1534"/>
    <s v="Vinicius Campos"/>
    <x v="0"/>
    <x v="222"/>
    <x v="0"/>
    <x v="2"/>
    <s v="No"/>
    <n v="10"/>
    <x v="2"/>
    <x v="1"/>
    <n v="30"/>
    <x v="0"/>
    <n v="20"/>
    <n v="2"/>
    <x v="1"/>
    <x v="0"/>
    <n v="58"/>
  </r>
  <r>
    <n v="1535"/>
    <s v="Bruna Silva"/>
    <x v="1"/>
    <x v="222"/>
    <x v="0"/>
    <x v="2"/>
    <s v="No"/>
    <n v="15"/>
    <x v="1"/>
    <x v="0"/>
    <n v="0"/>
    <x v="1"/>
    <n v="0"/>
    <n v="2"/>
    <x v="0"/>
    <x v="1"/>
    <n v="13"/>
  </r>
  <r>
    <n v="1536"/>
    <s v="Bárbara da Mota"/>
    <x v="2"/>
    <x v="222"/>
    <x v="0"/>
    <x v="2"/>
    <s v="Yes"/>
    <n v="5"/>
    <x v="2"/>
    <x v="1"/>
    <n v="30"/>
    <x v="1"/>
    <n v="0"/>
    <n v="1"/>
    <x v="0"/>
    <x v="0"/>
    <n v="34"/>
  </r>
  <r>
    <n v="1537"/>
    <s v="Ágatha Moreira"/>
    <x v="2"/>
    <x v="222"/>
    <x v="0"/>
    <x v="2"/>
    <s v="Yes"/>
    <n v="5"/>
    <x v="0"/>
    <x v="0"/>
    <n v="0"/>
    <x v="0"/>
    <n v="20"/>
    <n v="1"/>
    <x v="0"/>
    <x v="0"/>
    <n v="24"/>
  </r>
  <r>
    <n v="1538"/>
    <s v="Maitê Aparecida"/>
    <x v="0"/>
    <x v="223"/>
    <x v="0"/>
    <x v="2"/>
    <s v="No"/>
    <n v="10"/>
    <x v="0"/>
    <x v="1"/>
    <n v="30"/>
    <x v="0"/>
    <n v="20"/>
    <n v="1"/>
    <x v="1"/>
    <x v="0"/>
    <n v="59"/>
  </r>
  <r>
    <n v="1539"/>
    <s v="Oliver da Luz"/>
    <x v="1"/>
    <x v="223"/>
    <x v="0"/>
    <x v="2"/>
    <s v="No"/>
    <n v="15"/>
    <x v="2"/>
    <x v="1"/>
    <n v="30"/>
    <x v="1"/>
    <n v="0"/>
    <n v="3"/>
    <x v="0"/>
    <x v="0"/>
    <n v="42"/>
  </r>
  <r>
    <n v="1540"/>
    <s v="Sra. Ágatha Costa"/>
    <x v="2"/>
    <x v="223"/>
    <x v="0"/>
    <x v="2"/>
    <s v="No"/>
    <n v="5"/>
    <x v="2"/>
    <x v="0"/>
    <n v="0"/>
    <x v="0"/>
    <n v="20"/>
    <n v="1"/>
    <x v="0"/>
    <x v="0"/>
    <n v="24"/>
  </r>
  <r>
    <n v="1541"/>
    <s v="Dr. Otto Azevedo"/>
    <x v="2"/>
    <x v="223"/>
    <x v="0"/>
    <x v="2"/>
    <s v="No"/>
    <n v="5"/>
    <x v="0"/>
    <x v="1"/>
    <n v="30"/>
    <x v="1"/>
    <n v="0"/>
    <n v="2"/>
    <x v="0"/>
    <x v="0"/>
    <n v="33"/>
  </r>
  <r>
    <n v="1542"/>
    <s v="Maysa Aparecida"/>
    <x v="1"/>
    <x v="223"/>
    <x v="0"/>
    <x v="2"/>
    <s v="Yes"/>
    <n v="15"/>
    <x v="0"/>
    <x v="1"/>
    <n v="30"/>
    <x v="0"/>
    <n v="20"/>
    <n v="2"/>
    <x v="1"/>
    <x v="0"/>
    <n v="63"/>
  </r>
  <r>
    <n v="1543"/>
    <s v="Mariane Mendonça"/>
    <x v="2"/>
    <x v="223"/>
    <x v="0"/>
    <x v="2"/>
    <s v="Yes"/>
    <n v="5"/>
    <x v="1"/>
    <x v="0"/>
    <n v="0"/>
    <x v="0"/>
    <n v="20"/>
    <n v="1"/>
    <x v="0"/>
    <x v="0"/>
    <n v="24"/>
  </r>
  <r>
    <n v="1544"/>
    <s v="Lívia Câmara"/>
    <x v="0"/>
    <x v="223"/>
    <x v="0"/>
    <x v="2"/>
    <s v="Yes"/>
    <n v="10"/>
    <x v="0"/>
    <x v="0"/>
    <n v="0"/>
    <x v="0"/>
    <n v="20"/>
    <n v="3"/>
    <x v="0"/>
    <x v="0"/>
    <n v="27"/>
  </r>
  <r>
    <n v="1545"/>
    <s v="Benjamin Pinto"/>
    <x v="2"/>
    <x v="224"/>
    <x v="0"/>
    <x v="2"/>
    <s v="No"/>
    <n v="5"/>
    <x v="2"/>
    <x v="1"/>
    <n v="30"/>
    <x v="1"/>
    <n v="0"/>
    <n v="1"/>
    <x v="0"/>
    <x v="0"/>
    <n v="34"/>
  </r>
  <r>
    <n v="1546"/>
    <s v="Breno da Mata"/>
    <x v="2"/>
    <x v="224"/>
    <x v="0"/>
    <x v="2"/>
    <s v="Yes"/>
    <n v="5"/>
    <x v="1"/>
    <x v="0"/>
    <n v="0"/>
    <x v="1"/>
    <n v="0"/>
    <n v="3"/>
    <x v="0"/>
    <x v="1"/>
    <n v="2"/>
  </r>
  <r>
    <n v="1547"/>
    <s v="Thomas Barros"/>
    <x v="0"/>
    <x v="224"/>
    <x v="0"/>
    <x v="2"/>
    <s v="Yes"/>
    <n v="10"/>
    <x v="1"/>
    <x v="0"/>
    <n v="0"/>
    <x v="0"/>
    <n v="20"/>
    <n v="1"/>
    <x v="0"/>
    <x v="0"/>
    <n v="29"/>
  </r>
  <r>
    <n v="1548"/>
    <s v="Erick Rios"/>
    <x v="0"/>
    <x v="225"/>
    <x v="0"/>
    <x v="2"/>
    <s v="No"/>
    <n v="10"/>
    <x v="0"/>
    <x v="0"/>
    <n v="0"/>
    <x v="1"/>
    <n v="0"/>
    <n v="3"/>
    <x v="0"/>
    <x v="1"/>
    <n v="7"/>
  </r>
  <r>
    <n v="1549"/>
    <s v="Sra. Gabrielly Vieira"/>
    <x v="1"/>
    <x v="225"/>
    <x v="0"/>
    <x v="2"/>
    <s v="No"/>
    <n v="15"/>
    <x v="2"/>
    <x v="0"/>
    <n v="0"/>
    <x v="1"/>
    <n v="0"/>
    <n v="3"/>
    <x v="0"/>
    <x v="1"/>
    <n v="12"/>
  </r>
  <r>
    <n v="1550"/>
    <s v="Beatriz Moura"/>
    <x v="2"/>
    <x v="225"/>
    <x v="0"/>
    <x v="2"/>
    <s v="No"/>
    <n v="5"/>
    <x v="2"/>
    <x v="1"/>
    <n v="30"/>
    <x v="0"/>
    <n v="20"/>
    <n v="1"/>
    <x v="1"/>
    <x v="0"/>
    <n v="54"/>
  </r>
  <r>
    <n v="1551"/>
    <s v="Marcela da Conceição"/>
    <x v="1"/>
    <x v="225"/>
    <x v="0"/>
    <x v="2"/>
    <s v="Yes"/>
    <n v="15"/>
    <x v="0"/>
    <x v="1"/>
    <n v="30"/>
    <x v="1"/>
    <n v="0"/>
    <n v="3"/>
    <x v="0"/>
    <x v="0"/>
    <n v="42"/>
  </r>
  <r>
    <n v="1552"/>
    <s v="Dra. Lara Novais"/>
    <x v="2"/>
    <x v="226"/>
    <x v="0"/>
    <x v="2"/>
    <s v="No"/>
    <n v="5"/>
    <x v="2"/>
    <x v="0"/>
    <n v="0"/>
    <x v="0"/>
    <n v="20"/>
    <n v="2"/>
    <x v="0"/>
    <x v="0"/>
    <n v="23"/>
  </r>
  <r>
    <n v="1553"/>
    <s v="Bryan Pimenta"/>
    <x v="0"/>
    <x v="226"/>
    <x v="0"/>
    <x v="2"/>
    <s v="Yes"/>
    <n v="10"/>
    <x v="1"/>
    <x v="0"/>
    <n v="0"/>
    <x v="1"/>
    <n v="0"/>
    <n v="1"/>
    <x v="0"/>
    <x v="1"/>
    <n v="9"/>
  </r>
  <r>
    <n v="1554"/>
    <s v="Pedro Miguel Vasconcelos"/>
    <x v="1"/>
    <x v="226"/>
    <x v="0"/>
    <x v="2"/>
    <s v="Yes"/>
    <n v="15"/>
    <x v="2"/>
    <x v="0"/>
    <n v="0"/>
    <x v="1"/>
    <n v="0"/>
    <n v="1"/>
    <x v="0"/>
    <x v="1"/>
    <n v="14"/>
  </r>
  <r>
    <n v="1555"/>
    <s v="Isaque Santos"/>
    <x v="1"/>
    <x v="226"/>
    <x v="0"/>
    <x v="2"/>
    <s v="Yes"/>
    <n v="15"/>
    <x v="0"/>
    <x v="1"/>
    <n v="30"/>
    <x v="0"/>
    <n v="20"/>
    <n v="2"/>
    <x v="1"/>
    <x v="0"/>
    <n v="63"/>
  </r>
  <r>
    <n v="1556"/>
    <s v="Davi Lucca Borges"/>
    <x v="1"/>
    <x v="226"/>
    <x v="0"/>
    <x v="2"/>
    <s v="No"/>
    <n v="15"/>
    <x v="1"/>
    <x v="0"/>
    <n v="0"/>
    <x v="1"/>
    <n v="0"/>
    <n v="2"/>
    <x v="0"/>
    <x v="1"/>
    <n v="13"/>
  </r>
  <r>
    <n v="1557"/>
    <s v="Bianca da Mata"/>
    <x v="2"/>
    <x v="226"/>
    <x v="0"/>
    <x v="2"/>
    <s v="Yes"/>
    <n v="5"/>
    <x v="1"/>
    <x v="1"/>
    <n v="30"/>
    <x v="1"/>
    <n v="0"/>
    <n v="3"/>
    <x v="0"/>
    <x v="0"/>
    <n v="32"/>
  </r>
  <r>
    <n v="1558"/>
    <s v="Dr. Pietro Garcia"/>
    <x v="2"/>
    <x v="227"/>
    <x v="0"/>
    <x v="2"/>
    <s v="No"/>
    <n v="5"/>
    <x v="1"/>
    <x v="1"/>
    <n v="30"/>
    <x v="1"/>
    <n v="0"/>
    <n v="3"/>
    <x v="0"/>
    <x v="0"/>
    <n v="32"/>
  </r>
  <r>
    <n v="1559"/>
    <s v="Mirella da Mata"/>
    <x v="2"/>
    <x v="227"/>
    <x v="0"/>
    <x v="2"/>
    <s v="No"/>
    <n v="5"/>
    <x v="2"/>
    <x v="1"/>
    <n v="30"/>
    <x v="0"/>
    <n v="20"/>
    <n v="2"/>
    <x v="1"/>
    <x v="0"/>
    <n v="53"/>
  </r>
  <r>
    <n v="1560"/>
    <s v="Otto Carvalho"/>
    <x v="2"/>
    <x v="227"/>
    <x v="0"/>
    <x v="2"/>
    <s v="No"/>
    <n v="5"/>
    <x v="2"/>
    <x v="0"/>
    <n v="0"/>
    <x v="1"/>
    <n v="0"/>
    <n v="2"/>
    <x v="0"/>
    <x v="1"/>
    <n v="3"/>
  </r>
  <r>
    <n v="1561"/>
    <s v="Guilherme Pinto"/>
    <x v="0"/>
    <x v="227"/>
    <x v="0"/>
    <x v="2"/>
    <s v="Yes"/>
    <n v="10"/>
    <x v="2"/>
    <x v="1"/>
    <n v="30"/>
    <x v="1"/>
    <n v="0"/>
    <n v="1"/>
    <x v="0"/>
    <x v="0"/>
    <n v="39"/>
  </r>
  <r>
    <n v="1562"/>
    <s v="Vinícius Costela"/>
    <x v="1"/>
    <x v="227"/>
    <x v="0"/>
    <x v="2"/>
    <s v="No"/>
    <n v="15"/>
    <x v="2"/>
    <x v="0"/>
    <n v="0"/>
    <x v="1"/>
    <n v="0"/>
    <n v="2"/>
    <x v="0"/>
    <x v="1"/>
    <n v="13"/>
  </r>
  <r>
    <n v="1563"/>
    <s v="Mariana Silveira"/>
    <x v="2"/>
    <x v="227"/>
    <x v="0"/>
    <x v="2"/>
    <s v="No"/>
    <n v="5"/>
    <x v="0"/>
    <x v="0"/>
    <n v="0"/>
    <x v="0"/>
    <n v="20"/>
    <n v="2"/>
    <x v="0"/>
    <x v="0"/>
    <n v="23"/>
  </r>
  <r>
    <n v="1564"/>
    <s v="Matheus Pimenta"/>
    <x v="0"/>
    <x v="227"/>
    <x v="0"/>
    <x v="2"/>
    <s v="No"/>
    <n v="10"/>
    <x v="1"/>
    <x v="0"/>
    <n v="0"/>
    <x v="1"/>
    <n v="0"/>
    <n v="2"/>
    <x v="0"/>
    <x v="1"/>
    <n v="8"/>
  </r>
  <r>
    <n v="1565"/>
    <s v="Ana Beatriz Cirino"/>
    <x v="0"/>
    <x v="227"/>
    <x v="0"/>
    <x v="2"/>
    <s v="Yes"/>
    <n v="10"/>
    <x v="1"/>
    <x v="0"/>
    <n v="0"/>
    <x v="1"/>
    <n v="0"/>
    <n v="3"/>
    <x v="0"/>
    <x v="1"/>
    <n v="7"/>
  </r>
  <r>
    <n v="1566"/>
    <s v="Isaac Pacheco"/>
    <x v="1"/>
    <x v="227"/>
    <x v="0"/>
    <x v="2"/>
    <s v="Yes"/>
    <n v="15"/>
    <x v="2"/>
    <x v="1"/>
    <n v="30"/>
    <x v="1"/>
    <n v="0"/>
    <n v="3"/>
    <x v="0"/>
    <x v="0"/>
    <n v="42"/>
  </r>
  <r>
    <n v="1567"/>
    <s v="Sr. Lorenzo Araújo"/>
    <x v="0"/>
    <x v="227"/>
    <x v="0"/>
    <x v="2"/>
    <s v="No"/>
    <n v="10"/>
    <x v="2"/>
    <x v="0"/>
    <n v="0"/>
    <x v="0"/>
    <n v="20"/>
    <n v="2"/>
    <x v="0"/>
    <x v="0"/>
    <n v="28"/>
  </r>
  <r>
    <n v="1568"/>
    <s v="Lucas Gabriel Cardoso"/>
    <x v="0"/>
    <x v="227"/>
    <x v="0"/>
    <x v="2"/>
    <s v="No"/>
    <n v="10"/>
    <x v="2"/>
    <x v="1"/>
    <n v="30"/>
    <x v="0"/>
    <n v="20"/>
    <n v="2"/>
    <x v="1"/>
    <x v="0"/>
    <n v="58"/>
  </r>
  <r>
    <n v="1569"/>
    <s v="Emanuella Rios"/>
    <x v="0"/>
    <x v="227"/>
    <x v="0"/>
    <x v="2"/>
    <s v="Yes"/>
    <n v="10"/>
    <x v="2"/>
    <x v="0"/>
    <n v="0"/>
    <x v="1"/>
    <n v="0"/>
    <n v="3"/>
    <x v="0"/>
    <x v="1"/>
    <n v="7"/>
  </r>
  <r>
    <n v="1570"/>
    <s v="Olivia Teixeira"/>
    <x v="2"/>
    <x v="228"/>
    <x v="0"/>
    <x v="2"/>
    <s v="No"/>
    <n v="5"/>
    <x v="2"/>
    <x v="0"/>
    <n v="0"/>
    <x v="1"/>
    <n v="0"/>
    <n v="3"/>
    <x v="0"/>
    <x v="1"/>
    <n v="2"/>
  </r>
  <r>
    <n v="1571"/>
    <s v="Ana Luiza Andrade"/>
    <x v="2"/>
    <x v="228"/>
    <x v="0"/>
    <x v="2"/>
    <s v="No"/>
    <n v="5"/>
    <x v="1"/>
    <x v="1"/>
    <n v="30"/>
    <x v="1"/>
    <n v="0"/>
    <n v="3"/>
    <x v="0"/>
    <x v="0"/>
    <n v="32"/>
  </r>
  <r>
    <n v="1572"/>
    <s v="Srta. Maria Liz Nunes"/>
    <x v="0"/>
    <x v="228"/>
    <x v="0"/>
    <x v="2"/>
    <s v="No"/>
    <n v="10"/>
    <x v="0"/>
    <x v="0"/>
    <n v="0"/>
    <x v="1"/>
    <n v="0"/>
    <n v="1"/>
    <x v="0"/>
    <x v="1"/>
    <n v="9"/>
  </r>
  <r>
    <n v="1573"/>
    <s v="Diogo da Conceição"/>
    <x v="2"/>
    <x v="228"/>
    <x v="0"/>
    <x v="2"/>
    <s v="No"/>
    <n v="5"/>
    <x v="2"/>
    <x v="1"/>
    <n v="30"/>
    <x v="1"/>
    <n v="0"/>
    <n v="3"/>
    <x v="0"/>
    <x v="0"/>
    <n v="32"/>
  </r>
  <r>
    <n v="1574"/>
    <s v="Gabrielly da Mota"/>
    <x v="1"/>
    <x v="228"/>
    <x v="0"/>
    <x v="2"/>
    <s v="Yes"/>
    <n v="15"/>
    <x v="0"/>
    <x v="0"/>
    <n v="0"/>
    <x v="0"/>
    <n v="20"/>
    <n v="1"/>
    <x v="0"/>
    <x v="0"/>
    <n v="34"/>
  </r>
  <r>
    <n v="1575"/>
    <s v="Luana Rocha"/>
    <x v="1"/>
    <x v="229"/>
    <x v="0"/>
    <x v="2"/>
    <s v="No"/>
    <n v="15"/>
    <x v="1"/>
    <x v="0"/>
    <n v="0"/>
    <x v="0"/>
    <n v="20"/>
    <n v="2"/>
    <x v="0"/>
    <x v="0"/>
    <n v="33"/>
  </r>
  <r>
    <n v="1576"/>
    <s v="Mariana Nascimento"/>
    <x v="2"/>
    <x v="229"/>
    <x v="0"/>
    <x v="2"/>
    <s v="No"/>
    <n v="5"/>
    <x v="0"/>
    <x v="0"/>
    <n v="0"/>
    <x v="0"/>
    <n v="20"/>
    <n v="3"/>
    <x v="0"/>
    <x v="0"/>
    <n v="22"/>
  </r>
  <r>
    <n v="1577"/>
    <s v="Maria Helena Sales"/>
    <x v="2"/>
    <x v="229"/>
    <x v="0"/>
    <x v="2"/>
    <s v="Yes"/>
    <n v="5"/>
    <x v="1"/>
    <x v="1"/>
    <n v="30"/>
    <x v="0"/>
    <n v="20"/>
    <n v="2"/>
    <x v="1"/>
    <x v="0"/>
    <n v="53"/>
  </r>
  <r>
    <n v="1578"/>
    <s v="Bianca Silveira"/>
    <x v="0"/>
    <x v="229"/>
    <x v="0"/>
    <x v="2"/>
    <s v="Yes"/>
    <n v="10"/>
    <x v="0"/>
    <x v="1"/>
    <n v="30"/>
    <x v="0"/>
    <n v="20"/>
    <n v="1"/>
    <x v="1"/>
    <x v="0"/>
    <n v="59"/>
  </r>
  <r>
    <n v="1579"/>
    <s v="Dra. Eloah Guerra"/>
    <x v="0"/>
    <x v="229"/>
    <x v="0"/>
    <x v="2"/>
    <s v="Yes"/>
    <n v="10"/>
    <x v="2"/>
    <x v="0"/>
    <n v="0"/>
    <x v="0"/>
    <n v="20"/>
    <n v="3"/>
    <x v="0"/>
    <x v="0"/>
    <n v="27"/>
  </r>
  <r>
    <n v="1580"/>
    <s v="Dr. Lucas Gabriel Porto"/>
    <x v="0"/>
    <x v="229"/>
    <x v="0"/>
    <x v="2"/>
    <s v="No"/>
    <n v="10"/>
    <x v="2"/>
    <x v="0"/>
    <n v="0"/>
    <x v="1"/>
    <n v="0"/>
    <n v="2"/>
    <x v="0"/>
    <x v="1"/>
    <n v="8"/>
  </r>
  <r>
    <n v="1581"/>
    <s v="Brenda Porto"/>
    <x v="2"/>
    <x v="229"/>
    <x v="0"/>
    <x v="2"/>
    <s v="Yes"/>
    <n v="5"/>
    <x v="1"/>
    <x v="1"/>
    <n v="30"/>
    <x v="0"/>
    <n v="20"/>
    <n v="2"/>
    <x v="1"/>
    <x v="0"/>
    <n v="53"/>
  </r>
  <r>
    <n v="1582"/>
    <s v="Dra. Ayla Teixeira"/>
    <x v="0"/>
    <x v="230"/>
    <x v="0"/>
    <x v="2"/>
    <s v="No"/>
    <n v="10"/>
    <x v="1"/>
    <x v="0"/>
    <n v="0"/>
    <x v="1"/>
    <n v="0"/>
    <n v="3"/>
    <x v="0"/>
    <x v="1"/>
    <n v="7"/>
  </r>
  <r>
    <n v="1583"/>
    <s v="Melissa Santos"/>
    <x v="0"/>
    <x v="230"/>
    <x v="0"/>
    <x v="2"/>
    <s v="Yes"/>
    <n v="10"/>
    <x v="0"/>
    <x v="1"/>
    <n v="30"/>
    <x v="0"/>
    <n v="20"/>
    <n v="2"/>
    <x v="1"/>
    <x v="0"/>
    <n v="58"/>
  </r>
  <r>
    <n v="1584"/>
    <s v="Gabriel Siqueira"/>
    <x v="1"/>
    <x v="230"/>
    <x v="0"/>
    <x v="2"/>
    <s v="No"/>
    <n v="15"/>
    <x v="2"/>
    <x v="0"/>
    <n v="0"/>
    <x v="0"/>
    <n v="20"/>
    <n v="1"/>
    <x v="0"/>
    <x v="0"/>
    <n v="34"/>
  </r>
  <r>
    <n v="1585"/>
    <s v="Bento Aparecida"/>
    <x v="0"/>
    <x v="230"/>
    <x v="0"/>
    <x v="2"/>
    <s v="No"/>
    <n v="10"/>
    <x v="1"/>
    <x v="1"/>
    <n v="30"/>
    <x v="1"/>
    <n v="0"/>
    <n v="2"/>
    <x v="0"/>
    <x v="0"/>
    <n v="38"/>
  </r>
  <r>
    <n v="1586"/>
    <s v="Ian Garcia"/>
    <x v="2"/>
    <x v="230"/>
    <x v="0"/>
    <x v="2"/>
    <s v="No"/>
    <n v="5"/>
    <x v="2"/>
    <x v="0"/>
    <n v="0"/>
    <x v="0"/>
    <n v="20"/>
    <n v="1"/>
    <x v="0"/>
    <x v="0"/>
    <n v="24"/>
  </r>
  <r>
    <n v="1587"/>
    <s v="Yago Pires"/>
    <x v="0"/>
    <x v="230"/>
    <x v="0"/>
    <x v="2"/>
    <s v="No"/>
    <n v="10"/>
    <x v="0"/>
    <x v="0"/>
    <n v="0"/>
    <x v="1"/>
    <n v="0"/>
    <n v="1"/>
    <x v="0"/>
    <x v="1"/>
    <n v="9"/>
  </r>
  <r>
    <n v="1588"/>
    <s v="Benício Ribeiro"/>
    <x v="0"/>
    <x v="230"/>
    <x v="0"/>
    <x v="2"/>
    <s v="Yes"/>
    <n v="10"/>
    <x v="1"/>
    <x v="1"/>
    <n v="30"/>
    <x v="0"/>
    <n v="20"/>
    <n v="3"/>
    <x v="1"/>
    <x v="0"/>
    <n v="57"/>
  </r>
  <r>
    <n v="1589"/>
    <s v="Leandro Barbosa"/>
    <x v="1"/>
    <x v="231"/>
    <x v="0"/>
    <x v="2"/>
    <s v="Yes"/>
    <n v="15"/>
    <x v="1"/>
    <x v="0"/>
    <n v="0"/>
    <x v="0"/>
    <n v="20"/>
    <n v="1"/>
    <x v="0"/>
    <x v="0"/>
    <n v="34"/>
  </r>
  <r>
    <n v="1590"/>
    <s v="Sra. Rebeca Sousa"/>
    <x v="2"/>
    <x v="231"/>
    <x v="0"/>
    <x v="2"/>
    <s v="No"/>
    <n v="5"/>
    <x v="2"/>
    <x v="1"/>
    <n v="30"/>
    <x v="1"/>
    <n v="0"/>
    <n v="2"/>
    <x v="0"/>
    <x v="0"/>
    <n v="33"/>
  </r>
  <r>
    <n v="1591"/>
    <s v="Alícia Pacheco"/>
    <x v="0"/>
    <x v="231"/>
    <x v="0"/>
    <x v="2"/>
    <s v="No"/>
    <n v="10"/>
    <x v="2"/>
    <x v="1"/>
    <n v="30"/>
    <x v="1"/>
    <n v="0"/>
    <n v="2"/>
    <x v="0"/>
    <x v="0"/>
    <n v="38"/>
  </r>
  <r>
    <n v="1592"/>
    <s v="Dr. Bruno Melo"/>
    <x v="1"/>
    <x v="231"/>
    <x v="0"/>
    <x v="2"/>
    <s v="Yes"/>
    <n v="15"/>
    <x v="0"/>
    <x v="0"/>
    <n v="0"/>
    <x v="1"/>
    <n v="0"/>
    <n v="1"/>
    <x v="0"/>
    <x v="1"/>
    <n v="14"/>
  </r>
  <r>
    <n v="1593"/>
    <s v="Rael Cavalcanti"/>
    <x v="0"/>
    <x v="231"/>
    <x v="0"/>
    <x v="2"/>
    <s v="No"/>
    <n v="10"/>
    <x v="2"/>
    <x v="0"/>
    <n v="0"/>
    <x v="0"/>
    <n v="20"/>
    <n v="2"/>
    <x v="0"/>
    <x v="0"/>
    <n v="28"/>
  </r>
  <r>
    <n v="1594"/>
    <s v="Heloisa Ribeiro"/>
    <x v="1"/>
    <x v="231"/>
    <x v="0"/>
    <x v="2"/>
    <s v="No"/>
    <n v="15"/>
    <x v="0"/>
    <x v="1"/>
    <n v="30"/>
    <x v="0"/>
    <n v="20"/>
    <n v="3"/>
    <x v="1"/>
    <x v="0"/>
    <n v="62"/>
  </r>
  <r>
    <n v="1595"/>
    <s v="Ana Clara Santos"/>
    <x v="2"/>
    <x v="231"/>
    <x v="0"/>
    <x v="2"/>
    <s v="No"/>
    <n v="5"/>
    <x v="2"/>
    <x v="0"/>
    <n v="0"/>
    <x v="0"/>
    <n v="20"/>
    <n v="1"/>
    <x v="0"/>
    <x v="0"/>
    <n v="24"/>
  </r>
  <r>
    <n v="1596"/>
    <s v="Sr. Antony Oliveira"/>
    <x v="0"/>
    <x v="231"/>
    <x v="0"/>
    <x v="2"/>
    <s v="Yes"/>
    <n v="10"/>
    <x v="1"/>
    <x v="0"/>
    <n v="0"/>
    <x v="1"/>
    <n v="0"/>
    <n v="2"/>
    <x v="0"/>
    <x v="1"/>
    <n v="8"/>
  </r>
  <r>
    <n v="1597"/>
    <s v="Daniel Silveira"/>
    <x v="2"/>
    <x v="231"/>
    <x v="0"/>
    <x v="2"/>
    <s v="No"/>
    <n v="5"/>
    <x v="2"/>
    <x v="0"/>
    <n v="0"/>
    <x v="1"/>
    <n v="0"/>
    <n v="1"/>
    <x v="0"/>
    <x v="1"/>
    <n v="4"/>
  </r>
  <r>
    <n v="1598"/>
    <s v="João Miguel Porto"/>
    <x v="1"/>
    <x v="231"/>
    <x v="0"/>
    <x v="2"/>
    <s v="No"/>
    <n v="15"/>
    <x v="2"/>
    <x v="1"/>
    <n v="30"/>
    <x v="0"/>
    <n v="20"/>
    <n v="3"/>
    <x v="1"/>
    <x v="0"/>
    <n v="62"/>
  </r>
  <r>
    <n v="1599"/>
    <s v="Valentina Jesus"/>
    <x v="2"/>
    <x v="232"/>
    <x v="0"/>
    <x v="2"/>
    <s v="Yes"/>
    <n v="5"/>
    <x v="2"/>
    <x v="1"/>
    <n v="30"/>
    <x v="1"/>
    <n v="0"/>
    <n v="2"/>
    <x v="0"/>
    <x v="0"/>
    <n v="33"/>
  </r>
  <r>
    <n v="1600"/>
    <s v="Sra. Maria Alice Sampaio"/>
    <x v="2"/>
    <x v="232"/>
    <x v="0"/>
    <x v="2"/>
    <s v="No"/>
    <n v="5"/>
    <x v="2"/>
    <x v="1"/>
    <n v="30"/>
    <x v="1"/>
    <n v="0"/>
    <n v="3"/>
    <x v="0"/>
    <x v="0"/>
    <n v="32"/>
  </r>
  <r>
    <n v="1601"/>
    <s v="Luiz Felipe Nogueira"/>
    <x v="0"/>
    <x v="232"/>
    <x v="0"/>
    <x v="2"/>
    <s v="No"/>
    <n v="10"/>
    <x v="1"/>
    <x v="0"/>
    <n v="0"/>
    <x v="1"/>
    <n v="0"/>
    <n v="1"/>
    <x v="0"/>
    <x v="1"/>
    <n v="9"/>
  </r>
  <r>
    <n v="1602"/>
    <s v="Ana Lívia Costa"/>
    <x v="0"/>
    <x v="232"/>
    <x v="0"/>
    <x v="2"/>
    <s v="Yes"/>
    <n v="10"/>
    <x v="0"/>
    <x v="0"/>
    <n v="0"/>
    <x v="1"/>
    <n v="0"/>
    <n v="1"/>
    <x v="0"/>
    <x v="1"/>
    <n v="9"/>
  </r>
  <r>
    <n v="1603"/>
    <s v="Mateus da Rosa"/>
    <x v="1"/>
    <x v="232"/>
    <x v="0"/>
    <x v="2"/>
    <s v="Yes"/>
    <n v="15"/>
    <x v="0"/>
    <x v="1"/>
    <n v="30"/>
    <x v="0"/>
    <n v="20"/>
    <n v="3"/>
    <x v="1"/>
    <x v="0"/>
    <n v="62"/>
  </r>
  <r>
    <n v="1604"/>
    <s v="José Gomes"/>
    <x v="1"/>
    <x v="232"/>
    <x v="0"/>
    <x v="2"/>
    <s v="No"/>
    <n v="15"/>
    <x v="2"/>
    <x v="0"/>
    <n v="0"/>
    <x v="1"/>
    <n v="0"/>
    <n v="3"/>
    <x v="0"/>
    <x v="1"/>
    <n v="12"/>
  </r>
  <r>
    <n v="1605"/>
    <s v="Sara das Neves"/>
    <x v="2"/>
    <x v="232"/>
    <x v="0"/>
    <x v="2"/>
    <s v="No"/>
    <n v="5"/>
    <x v="1"/>
    <x v="0"/>
    <n v="0"/>
    <x v="1"/>
    <n v="0"/>
    <n v="3"/>
    <x v="0"/>
    <x v="1"/>
    <n v="2"/>
  </r>
  <r>
    <n v="1606"/>
    <s v="Maria Vitória Caldeira"/>
    <x v="0"/>
    <x v="233"/>
    <x v="0"/>
    <x v="2"/>
    <s v="No"/>
    <n v="10"/>
    <x v="2"/>
    <x v="1"/>
    <n v="30"/>
    <x v="1"/>
    <n v="0"/>
    <n v="1"/>
    <x v="0"/>
    <x v="0"/>
    <n v="39"/>
  </r>
  <r>
    <n v="1607"/>
    <s v="Guilherme Ribeiro"/>
    <x v="2"/>
    <x v="233"/>
    <x v="0"/>
    <x v="2"/>
    <s v="No"/>
    <n v="5"/>
    <x v="1"/>
    <x v="1"/>
    <n v="30"/>
    <x v="1"/>
    <n v="0"/>
    <n v="1"/>
    <x v="0"/>
    <x v="0"/>
    <n v="34"/>
  </r>
  <r>
    <n v="1608"/>
    <s v="Nicole Cavalcanti"/>
    <x v="1"/>
    <x v="233"/>
    <x v="0"/>
    <x v="2"/>
    <s v="Yes"/>
    <n v="15"/>
    <x v="1"/>
    <x v="0"/>
    <n v="0"/>
    <x v="1"/>
    <n v="0"/>
    <n v="1"/>
    <x v="0"/>
    <x v="1"/>
    <n v="14"/>
  </r>
  <r>
    <n v="1609"/>
    <s v="Davi Vargas"/>
    <x v="1"/>
    <x v="233"/>
    <x v="0"/>
    <x v="2"/>
    <s v="No"/>
    <n v="15"/>
    <x v="1"/>
    <x v="1"/>
    <n v="30"/>
    <x v="1"/>
    <n v="0"/>
    <n v="1"/>
    <x v="0"/>
    <x v="0"/>
    <n v="44"/>
  </r>
  <r>
    <n v="1610"/>
    <s v="Maria Eduarda Farias"/>
    <x v="1"/>
    <x v="233"/>
    <x v="0"/>
    <x v="2"/>
    <s v="Yes"/>
    <n v="15"/>
    <x v="2"/>
    <x v="0"/>
    <n v="0"/>
    <x v="1"/>
    <n v="0"/>
    <n v="3"/>
    <x v="0"/>
    <x v="1"/>
    <n v="12"/>
  </r>
  <r>
    <n v="1611"/>
    <s v="Emanuelly da Rosa"/>
    <x v="1"/>
    <x v="233"/>
    <x v="0"/>
    <x v="2"/>
    <s v="No"/>
    <n v="15"/>
    <x v="2"/>
    <x v="0"/>
    <n v="0"/>
    <x v="0"/>
    <n v="20"/>
    <n v="3"/>
    <x v="0"/>
    <x v="0"/>
    <n v="32"/>
  </r>
  <r>
    <n v="1612"/>
    <s v="Nicolas Freitas"/>
    <x v="0"/>
    <x v="233"/>
    <x v="0"/>
    <x v="2"/>
    <s v="Yes"/>
    <n v="10"/>
    <x v="1"/>
    <x v="1"/>
    <n v="30"/>
    <x v="1"/>
    <n v="0"/>
    <n v="2"/>
    <x v="0"/>
    <x v="0"/>
    <n v="38"/>
  </r>
  <r>
    <n v="1613"/>
    <s v="Mathias Lima"/>
    <x v="1"/>
    <x v="233"/>
    <x v="0"/>
    <x v="2"/>
    <s v="No"/>
    <n v="15"/>
    <x v="1"/>
    <x v="0"/>
    <n v="0"/>
    <x v="0"/>
    <n v="20"/>
    <n v="3"/>
    <x v="0"/>
    <x v="0"/>
    <n v="32"/>
  </r>
  <r>
    <n v="1614"/>
    <s v="Ana Vitória Almeida"/>
    <x v="2"/>
    <x v="234"/>
    <x v="0"/>
    <x v="2"/>
    <s v="Yes"/>
    <n v="5"/>
    <x v="1"/>
    <x v="0"/>
    <n v="0"/>
    <x v="1"/>
    <n v="0"/>
    <n v="3"/>
    <x v="0"/>
    <x v="1"/>
    <n v="2"/>
  </r>
  <r>
    <n v="1615"/>
    <s v="Luiz Otávio Carvalho"/>
    <x v="1"/>
    <x v="234"/>
    <x v="0"/>
    <x v="2"/>
    <s v="Yes"/>
    <n v="15"/>
    <x v="0"/>
    <x v="0"/>
    <n v="0"/>
    <x v="1"/>
    <n v="0"/>
    <n v="2"/>
    <x v="0"/>
    <x v="1"/>
    <n v="13"/>
  </r>
  <r>
    <n v="1616"/>
    <s v="Luna Duarte"/>
    <x v="1"/>
    <x v="235"/>
    <x v="0"/>
    <x v="2"/>
    <s v="No"/>
    <n v="15"/>
    <x v="1"/>
    <x v="1"/>
    <n v="30"/>
    <x v="1"/>
    <n v="0"/>
    <n v="1"/>
    <x v="0"/>
    <x v="0"/>
    <n v="44"/>
  </r>
  <r>
    <n v="1617"/>
    <s v="Noah Jesus"/>
    <x v="0"/>
    <x v="235"/>
    <x v="0"/>
    <x v="2"/>
    <s v="No"/>
    <n v="10"/>
    <x v="2"/>
    <x v="1"/>
    <n v="30"/>
    <x v="0"/>
    <n v="20"/>
    <n v="3"/>
    <x v="1"/>
    <x v="0"/>
    <n v="57"/>
  </r>
  <r>
    <n v="1618"/>
    <s v="Pedro Miguel Gonçalves"/>
    <x v="1"/>
    <x v="235"/>
    <x v="0"/>
    <x v="2"/>
    <s v="No"/>
    <n v="15"/>
    <x v="0"/>
    <x v="0"/>
    <n v="0"/>
    <x v="1"/>
    <n v="0"/>
    <n v="1"/>
    <x v="0"/>
    <x v="1"/>
    <n v="14"/>
  </r>
  <r>
    <n v="1619"/>
    <s v="Gustavo Moura"/>
    <x v="1"/>
    <x v="235"/>
    <x v="0"/>
    <x v="2"/>
    <s v="Yes"/>
    <n v="15"/>
    <x v="1"/>
    <x v="0"/>
    <n v="0"/>
    <x v="1"/>
    <n v="0"/>
    <n v="2"/>
    <x v="0"/>
    <x v="1"/>
    <n v="13"/>
  </r>
  <r>
    <n v="1620"/>
    <s v="Bárbara Mendes"/>
    <x v="2"/>
    <x v="235"/>
    <x v="0"/>
    <x v="2"/>
    <s v="Yes"/>
    <n v="5"/>
    <x v="2"/>
    <x v="0"/>
    <n v="0"/>
    <x v="1"/>
    <n v="0"/>
    <n v="3"/>
    <x v="0"/>
    <x v="1"/>
    <n v="2"/>
  </r>
  <r>
    <n v="1621"/>
    <s v="Maria Alice Sales"/>
    <x v="1"/>
    <x v="235"/>
    <x v="0"/>
    <x v="2"/>
    <s v="No"/>
    <n v="15"/>
    <x v="0"/>
    <x v="0"/>
    <n v="0"/>
    <x v="0"/>
    <n v="20"/>
    <n v="1"/>
    <x v="0"/>
    <x v="0"/>
    <n v="34"/>
  </r>
  <r>
    <n v="1622"/>
    <s v="Srta. Giovanna Farias"/>
    <x v="1"/>
    <x v="235"/>
    <x v="0"/>
    <x v="2"/>
    <s v="Yes"/>
    <n v="15"/>
    <x v="1"/>
    <x v="1"/>
    <n v="30"/>
    <x v="0"/>
    <n v="20"/>
    <n v="1"/>
    <x v="1"/>
    <x v="0"/>
    <n v="64"/>
  </r>
  <r>
    <n v="1623"/>
    <s v="Guilherme Lima"/>
    <x v="1"/>
    <x v="235"/>
    <x v="0"/>
    <x v="2"/>
    <s v="Yes"/>
    <n v="15"/>
    <x v="1"/>
    <x v="0"/>
    <n v="0"/>
    <x v="1"/>
    <n v="0"/>
    <n v="3"/>
    <x v="0"/>
    <x v="1"/>
    <n v="12"/>
  </r>
  <r>
    <n v="1624"/>
    <s v="Otávio Freitas"/>
    <x v="2"/>
    <x v="235"/>
    <x v="0"/>
    <x v="2"/>
    <s v="Yes"/>
    <n v="5"/>
    <x v="2"/>
    <x v="0"/>
    <n v="0"/>
    <x v="1"/>
    <n v="0"/>
    <n v="2"/>
    <x v="0"/>
    <x v="1"/>
    <n v="3"/>
  </r>
  <r>
    <n v="1625"/>
    <s v="Theodoro Pereira"/>
    <x v="0"/>
    <x v="235"/>
    <x v="0"/>
    <x v="2"/>
    <s v="Yes"/>
    <n v="10"/>
    <x v="2"/>
    <x v="1"/>
    <n v="30"/>
    <x v="1"/>
    <n v="0"/>
    <n v="3"/>
    <x v="0"/>
    <x v="0"/>
    <n v="37"/>
  </r>
  <r>
    <n v="1626"/>
    <s v="Gustavo Martins"/>
    <x v="0"/>
    <x v="235"/>
    <x v="0"/>
    <x v="2"/>
    <s v="No"/>
    <n v="10"/>
    <x v="0"/>
    <x v="0"/>
    <n v="0"/>
    <x v="1"/>
    <n v="0"/>
    <n v="1"/>
    <x v="0"/>
    <x v="1"/>
    <n v="9"/>
  </r>
  <r>
    <n v="1627"/>
    <s v="Yuri Lopes"/>
    <x v="2"/>
    <x v="235"/>
    <x v="0"/>
    <x v="2"/>
    <s v="Yes"/>
    <n v="5"/>
    <x v="1"/>
    <x v="1"/>
    <n v="30"/>
    <x v="1"/>
    <n v="0"/>
    <n v="3"/>
    <x v="0"/>
    <x v="0"/>
    <n v="32"/>
  </r>
  <r>
    <n v="1628"/>
    <s v="João Vitor Teixeira"/>
    <x v="1"/>
    <x v="235"/>
    <x v="0"/>
    <x v="2"/>
    <s v="Yes"/>
    <n v="15"/>
    <x v="1"/>
    <x v="1"/>
    <n v="30"/>
    <x v="1"/>
    <n v="0"/>
    <n v="1"/>
    <x v="0"/>
    <x v="0"/>
    <n v="44"/>
  </r>
  <r>
    <n v="1629"/>
    <s v="Dr. João Gabriel Pacheco"/>
    <x v="2"/>
    <x v="236"/>
    <x v="0"/>
    <x v="2"/>
    <s v="No"/>
    <n v="5"/>
    <x v="1"/>
    <x v="1"/>
    <n v="30"/>
    <x v="0"/>
    <n v="20"/>
    <n v="1"/>
    <x v="1"/>
    <x v="0"/>
    <n v="54"/>
  </r>
  <r>
    <n v="1630"/>
    <s v="Eloah Peixoto"/>
    <x v="0"/>
    <x v="236"/>
    <x v="0"/>
    <x v="2"/>
    <s v="Yes"/>
    <n v="10"/>
    <x v="0"/>
    <x v="1"/>
    <n v="30"/>
    <x v="0"/>
    <n v="20"/>
    <n v="3"/>
    <x v="1"/>
    <x v="0"/>
    <n v="57"/>
  </r>
  <r>
    <n v="1631"/>
    <s v="Benicio das Neves"/>
    <x v="1"/>
    <x v="236"/>
    <x v="0"/>
    <x v="2"/>
    <s v="Yes"/>
    <n v="15"/>
    <x v="0"/>
    <x v="0"/>
    <n v="0"/>
    <x v="1"/>
    <n v="0"/>
    <n v="1"/>
    <x v="0"/>
    <x v="1"/>
    <n v="14"/>
  </r>
  <r>
    <n v="1632"/>
    <s v="Srta. Luana Borges"/>
    <x v="2"/>
    <x v="236"/>
    <x v="0"/>
    <x v="2"/>
    <s v="No"/>
    <n v="5"/>
    <x v="2"/>
    <x v="0"/>
    <n v="0"/>
    <x v="1"/>
    <n v="0"/>
    <n v="3"/>
    <x v="0"/>
    <x v="1"/>
    <n v="2"/>
  </r>
  <r>
    <n v="1633"/>
    <s v="Leonardo Andrade"/>
    <x v="1"/>
    <x v="236"/>
    <x v="0"/>
    <x v="2"/>
    <s v="No"/>
    <n v="15"/>
    <x v="2"/>
    <x v="1"/>
    <n v="30"/>
    <x v="1"/>
    <n v="0"/>
    <n v="1"/>
    <x v="0"/>
    <x v="0"/>
    <n v="44"/>
  </r>
  <r>
    <n v="1634"/>
    <s v="Rodrigo Duarte"/>
    <x v="0"/>
    <x v="236"/>
    <x v="0"/>
    <x v="2"/>
    <s v="Yes"/>
    <n v="10"/>
    <x v="1"/>
    <x v="1"/>
    <n v="30"/>
    <x v="0"/>
    <n v="20"/>
    <n v="1"/>
    <x v="1"/>
    <x v="0"/>
    <n v="59"/>
  </r>
  <r>
    <n v="1635"/>
    <s v="Aylla Machado"/>
    <x v="0"/>
    <x v="236"/>
    <x v="0"/>
    <x v="2"/>
    <s v="No"/>
    <n v="10"/>
    <x v="1"/>
    <x v="0"/>
    <n v="0"/>
    <x v="0"/>
    <n v="20"/>
    <n v="1"/>
    <x v="0"/>
    <x v="0"/>
    <n v="29"/>
  </r>
  <r>
    <n v="1636"/>
    <s v="Luiz Gustavo da Rocha"/>
    <x v="2"/>
    <x v="236"/>
    <x v="0"/>
    <x v="2"/>
    <s v="No"/>
    <n v="5"/>
    <x v="1"/>
    <x v="1"/>
    <n v="30"/>
    <x v="0"/>
    <n v="20"/>
    <n v="1"/>
    <x v="1"/>
    <x v="0"/>
    <n v="54"/>
  </r>
  <r>
    <n v="1637"/>
    <s v="Eduarda da Costa"/>
    <x v="0"/>
    <x v="236"/>
    <x v="0"/>
    <x v="2"/>
    <s v="Yes"/>
    <n v="10"/>
    <x v="1"/>
    <x v="0"/>
    <n v="0"/>
    <x v="1"/>
    <n v="0"/>
    <n v="3"/>
    <x v="0"/>
    <x v="1"/>
    <n v="7"/>
  </r>
  <r>
    <n v="1638"/>
    <s v="Maria Vitória Sampaio"/>
    <x v="0"/>
    <x v="237"/>
    <x v="0"/>
    <x v="2"/>
    <s v="Yes"/>
    <n v="10"/>
    <x v="1"/>
    <x v="0"/>
    <n v="0"/>
    <x v="0"/>
    <n v="20"/>
    <n v="2"/>
    <x v="0"/>
    <x v="0"/>
    <n v="28"/>
  </r>
  <r>
    <n v="1639"/>
    <s v="Maria Vitória das Neves"/>
    <x v="0"/>
    <x v="237"/>
    <x v="0"/>
    <x v="2"/>
    <s v="No"/>
    <n v="10"/>
    <x v="1"/>
    <x v="1"/>
    <n v="30"/>
    <x v="0"/>
    <n v="20"/>
    <n v="1"/>
    <x v="1"/>
    <x v="0"/>
    <n v="59"/>
  </r>
  <r>
    <n v="1640"/>
    <s v="Lívia Leão"/>
    <x v="1"/>
    <x v="237"/>
    <x v="0"/>
    <x v="2"/>
    <s v="No"/>
    <n v="15"/>
    <x v="1"/>
    <x v="1"/>
    <n v="30"/>
    <x v="1"/>
    <n v="0"/>
    <n v="3"/>
    <x v="0"/>
    <x v="0"/>
    <n v="42"/>
  </r>
  <r>
    <n v="1641"/>
    <s v="Manuella Peixoto"/>
    <x v="1"/>
    <x v="237"/>
    <x v="0"/>
    <x v="2"/>
    <s v="No"/>
    <n v="15"/>
    <x v="2"/>
    <x v="0"/>
    <n v="0"/>
    <x v="1"/>
    <n v="0"/>
    <n v="2"/>
    <x v="0"/>
    <x v="1"/>
    <n v="13"/>
  </r>
  <r>
    <n v="1642"/>
    <s v="Sara Moura"/>
    <x v="2"/>
    <x v="238"/>
    <x v="0"/>
    <x v="2"/>
    <s v="Yes"/>
    <n v="5"/>
    <x v="0"/>
    <x v="0"/>
    <n v="0"/>
    <x v="1"/>
    <n v="0"/>
    <n v="3"/>
    <x v="0"/>
    <x v="1"/>
    <n v="2"/>
  </r>
  <r>
    <n v="1643"/>
    <s v="Davi Lucas Casa Grande"/>
    <x v="2"/>
    <x v="238"/>
    <x v="0"/>
    <x v="2"/>
    <s v="No"/>
    <n v="5"/>
    <x v="2"/>
    <x v="1"/>
    <n v="30"/>
    <x v="1"/>
    <n v="0"/>
    <n v="1"/>
    <x v="0"/>
    <x v="0"/>
    <n v="34"/>
  </r>
  <r>
    <n v="1644"/>
    <s v="Dr. Asafe Aragão"/>
    <x v="0"/>
    <x v="238"/>
    <x v="0"/>
    <x v="2"/>
    <s v="No"/>
    <n v="10"/>
    <x v="2"/>
    <x v="1"/>
    <n v="30"/>
    <x v="0"/>
    <n v="20"/>
    <n v="1"/>
    <x v="1"/>
    <x v="0"/>
    <n v="59"/>
  </r>
  <r>
    <n v="1645"/>
    <s v="José Miguel Cavalcanti"/>
    <x v="2"/>
    <x v="238"/>
    <x v="0"/>
    <x v="2"/>
    <s v="Yes"/>
    <n v="5"/>
    <x v="2"/>
    <x v="0"/>
    <n v="0"/>
    <x v="0"/>
    <n v="20"/>
    <n v="2"/>
    <x v="0"/>
    <x v="0"/>
    <n v="23"/>
  </r>
  <r>
    <n v="1646"/>
    <s v="Felipe Sales"/>
    <x v="1"/>
    <x v="238"/>
    <x v="0"/>
    <x v="2"/>
    <s v="No"/>
    <n v="15"/>
    <x v="1"/>
    <x v="1"/>
    <n v="30"/>
    <x v="1"/>
    <n v="0"/>
    <n v="3"/>
    <x v="0"/>
    <x v="0"/>
    <n v="42"/>
  </r>
  <r>
    <n v="1647"/>
    <s v="Felipe Monteiro"/>
    <x v="0"/>
    <x v="238"/>
    <x v="0"/>
    <x v="2"/>
    <s v="Yes"/>
    <n v="10"/>
    <x v="2"/>
    <x v="0"/>
    <n v="0"/>
    <x v="1"/>
    <n v="0"/>
    <n v="2"/>
    <x v="0"/>
    <x v="1"/>
    <n v="8"/>
  </r>
  <r>
    <n v="1648"/>
    <s v="Ravi Araújo"/>
    <x v="2"/>
    <x v="239"/>
    <x v="0"/>
    <x v="2"/>
    <s v="No"/>
    <n v="5"/>
    <x v="0"/>
    <x v="1"/>
    <n v="30"/>
    <x v="0"/>
    <n v="20"/>
    <n v="1"/>
    <x v="1"/>
    <x v="0"/>
    <n v="54"/>
  </r>
  <r>
    <n v="1649"/>
    <s v="Aylla Aragão"/>
    <x v="1"/>
    <x v="239"/>
    <x v="0"/>
    <x v="2"/>
    <s v="Yes"/>
    <n v="15"/>
    <x v="1"/>
    <x v="0"/>
    <n v="0"/>
    <x v="1"/>
    <n v="0"/>
    <n v="3"/>
    <x v="0"/>
    <x v="1"/>
    <n v="12"/>
  </r>
  <r>
    <n v="1650"/>
    <s v="João Gabriel Barbosa"/>
    <x v="2"/>
    <x v="239"/>
    <x v="0"/>
    <x v="2"/>
    <s v="No"/>
    <n v="5"/>
    <x v="1"/>
    <x v="1"/>
    <n v="30"/>
    <x v="1"/>
    <n v="0"/>
    <n v="2"/>
    <x v="0"/>
    <x v="0"/>
    <n v="33"/>
  </r>
  <r>
    <n v="1651"/>
    <s v="Joana Duarte"/>
    <x v="1"/>
    <x v="239"/>
    <x v="0"/>
    <x v="2"/>
    <s v="Yes"/>
    <n v="15"/>
    <x v="1"/>
    <x v="0"/>
    <n v="0"/>
    <x v="1"/>
    <n v="0"/>
    <n v="1"/>
    <x v="0"/>
    <x v="1"/>
    <n v="14"/>
  </r>
  <r>
    <n v="1652"/>
    <s v="Eduarda Jesus"/>
    <x v="0"/>
    <x v="239"/>
    <x v="0"/>
    <x v="2"/>
    <s v="No"/>
    <n v="10"/>
    <x v="1"/>
    <x v="1"/>
    <n v="30"/>
    <x v="1"/>
    <n v="0"/>
    <n v="1"/>
    <x v="0"/>
    <x v="0"/>
    <n v="39"/>
  </r>
  <r>
    <n v="1653"/>
    <s v="Luna Rezende"/>
    <x v="2"/>
    <x v="239"/>
    <x v="0"/>
    <x v="2"/>
    <s v="Yes"/>
    <n v="5"/>
    <x v="0"/>
    <x v="0"/>
    <n v="0"/>
    <x v="1"/>
    <n v="0"/>
    <n v="3"/>
    <x v="0"/>
    <x v="1"/>
    <n v="2"/>
  </r>
  <r>
    <n v="1654"/>
    <s v="Benicio Casa Grande"/>
    <x v="0"/>
    <x v="239"/>
    <x v="0"/>
    <x v="2"/>
    <s v="No"/>
    <n v="10"/>
    <x v="1"/>
    <x v="1"/>
    <n v="30"/>
    <x v="1"/>
    <n v="0"/>
    <n v="2"/>
    <x v="0"/>
    <x v="0"/>
    <n v="38"/>
  </r>
  <r>
    <n v="1655"/>
    <s v="Rebeca Alves"/>
    <x v="0"/>
    <x v="239"/>
    <x v="0"/>
    <x v="2"/>
    <s v="No"/>
    <n v="10"/>
    <x v="2"/>
    <x v="0"/>
    <n v="0"/>
    <x v="1"/>
    <n v="0"/>
    <n v="3"/>
    <x v="0"/>
    <x v="1"/>
    <n v="7"/>
  </r>
  <r>
    <n v="1656"/>
    <s v="Ravi Lucca Moraes"/>
    <x v="0"/>
    <x v="239"/>
    <x v="0"/>
    <x v="2"/>
    <s v="Yes"/>
    <n v="10"/>
    <x v="2"/>
    <x v="1"/>
    <n v="30"/>
    <x v="0"/>
    <n v="20"/>
    <n v="3"/>
    <x v="1"/>
    <x v="0"/>
    <n v="57"/>
  </r>
  <r>
    <n v="1657"/>
    <s v="Sr. Davi Lucas Borges"/>
    <x v="0"/>
    <x v="239"/>
    <x v="0"/>
    <x v="2"/>
    <s v="No"/>
    <n v="10"/>
    <x v="2"/>
    <x v="1"/>
    <n v="30"/>
    <x v="0"/>
    <n v="20"/>
    <n v="3"/>
    <x v="1"/>
    <x v="0"/>
    <n v="57"/>
  </r>
  <r>
    <n v="1658"/>
    <s v="Srta. Maria Sophia Correia"/>
    <x v="1"/>
    <x v="240"/>
    <x v="0"/>
    <x v="2"/>
    <s v="Yes"/>
    <n v="15"/>
    <x v="0"/>
    <x v="1"/>
    <n v="30"/>
    <x v="1"/>
    <n v="0"/>
    <n v="2"/>
    <x v="0"/>
    <x v="0"/>
    <n v="43"/>
  </r>
  <r>
    <n v="1659"/>
    <s v="Hadassa Camargo"/>
    <x v="1"/>
    <x v="240"/>
    <x v="0"/>
    <x v="2"/>
    <s v="No"/>
    <n v="15"/>
    <x v="1"/>
    <x v="0"/>
    <n v="0"/>
    <x v="1"/>
    <n v="0"/>
    <n v="2"/>
    <x v="0"/>
    <x v="1"/>
    <n v="13"/>
  </r>
  <r>
    <n v="1660"/>
    <s v="Eloá Cavalcante"/>
    <x v="0"/>
    <x v="240"/>
    <x v="0"/>
    <x v="2"/>
    <s v="Yes"/>
    <n v="10"/>
    <x v="2"/>
    <x v="1"/>
    <n v="30"/>
    <x v="0"/>
    <n v="20"/>
    <n v="1"/>
    <x v="1"/>
    <x v="0"/>
    <n v="59"/>
  </r>
  <r>
    <n v="1661"/>
    <s v="Sra. Beatriz Pereira"/>
    <x v="1"/>
    <x v="240"/>
    <x v="0"/>
    <x v="2"/>
    <s v="Yes"/>
    <n v="15"/>
    <x v="0"/>
    <x v="0"/>
    <n v="0"/>
    <x v="0"/>
    <n v="20"/>
    <n v="1"/>
    <x v="0"/>
    <x v="0"/>
    <n v="34"/>
  </r>
  <r>
    <n v="1662"/>
    <s v="Gabrielly Silveira"/>
    <x v="1"/>
    <x v="240"/>
    <x v="0"/>
    <x v="2"/>
    <s v="No"/>
    <n v="15"/>
    <x v="2"/>
    <x v="0"/>
    <n v="0"/>
    <x v="0"/>
    <n v="20"/>
    <n v="2"/>
    <x v="0"/>
    <x v="0"/>
    <n v="33"/>
  </r>
  <r>
    <n v="1663"/>
    <s v="Antônio Cardoso"/>
    <x v="2"/>
    <x v="240"/>
    <x v="0"/>
    <x v="2"/>
    <s v="No"/>
    <n v="5"/>
    <x v="0"/>
    <x v="1"/>
    <n v="30"/>
    <x v="1"/>
    <n v="0"/>
    <n v="3"/>
    <x v="0"/>
    <x v="0"/>
    <n v="32"/>
  </r>
  <r>
    <n v="1664"/>
    <s v="Maria Cecília Pastor"/>
    <x v="2"/>
    <x v="240"/>
    <x v="0"/>
    <x v="2"/>
    <s v="Yes"/>
    <n v="5"/>
    <x v="0"/>
    <x v="1"/>
    <n v="30"/>
    <x v="1"/>
    <n v="0"/>
    <n v="1"/>
    <x v="0"/>
    <x v="0"/>
    <n v="34"/>
  </r>
  <r>
    <n v="1665"/>
    <s v="Rodrigo Mendonça"/>
    <x v="2"/>
    <x v="240"/>
    <x v="0"/>
    <x v="2"/>
    <s v="Yes"/>
    <n v="5"/>
    <x v="1"/>
    <x v="1"/>
    <n v="30"/>
    <x v="0"/>
    <n v="20"/>
    <n v="2"/>
    <x v="1"/>
    <x v="0"/>
    <n v="53"/>
  </r>
  <r>
    <n v="1666"/>
    <s v="Yago Cavalcanti"/>
    <x v="0"/>
    <x v="240"/>
    <x v="0"/>
    <x v="2"/>
    <s v="No"/>
    <n v="10"/>
    <x v="1"/>
    <x v="0"/>
    <n v="0"/>
    <x v="0"/>
    <n v="20"/>
    <n v="2"/>
    <x v="0"/>
    <x v="0"/>
    <n v="28"/>
  </r>
  <r>
    <n v="1667"/>
    <s v="Lavínia Martins"/>
    <x v="0"/>
    <x v="240"/>
    <x v="0"/>
    <x v="2"/>
    <s v="No"/>
    <n v="10"/>
    <x v="2"/>
    <x v="1"/>
    <n v="30"/>
    <x v="1"/>
    <n v="0"/>
    <n v="1"/>
    <x v="0"/>
    <x v="0"/>
    <n v="39"/>
  </r>
  <r>
    <n v="1668"/>
    <s v="Sr. Apollo Albuquerque"/>
    <x v="2"/>
    <x v="241"/>
    <x v="0"/>
    <x v="2"/>
    <s v="No"/>
    <n v="5"/>
    <x v="1"/>
    <x v="0"/>
    <n v="0"/>
    <x v="0"/>
    <n v="20"/>
    <n v="2"/>
    <x v="0"/>
    <x v="0"/>
    <n v="23"/>
  </r>
  <r>
    <n v="1669"/>
    <s v="Ana Laura Cavalcanti"/>
    <x v="2"/>
    <x v="241"/>
    <x v="0"/>
    <x v="2"/>
    <s v="Yes"/>
    <n v="5"/>
    <x v="1"/>
    <x v="1"/>
    <n v="30"/>
    <x v="0"/>
    <n v="20"/>
    <n v="2"/>
    <x v="1"/>
    <x v="0"/>
    <n v="53"/>
  </r>
  <r>
    <n v="1670"/>
    <s v="Dr. Fernando Sá"/>
    <x v="1"/>
    <x v="241"/>
    <x v="0"/>
    <x v="2"/>
    <s v="Yes"/>
    <n v="15"/>
    <x v="0"/>
    <x v="0"/>
    <n v="0"/>
    <x v="0"/>
    <n v="20"/>
    <n v="1"/>
    <x v="0"/>
    <x v="0"/>
    <n v="34"/>
  </r>
  <r>
    <n v="1671"/>
    <s v="Dr. Felipe Cirino"/>
    <x v="1"/>
    <x v="241"/>
    <x v="0"/>
    <x v="2"/>
    <s v="No"/>
    <n v="15"/>
    <x v="0"/>
    <x v="0"/>
    <n v="0"/>
    <x v="1"/>
    <n v="0"/>
    <n v="3"/>
    <x v="0"/>
    <x v="1"/>
    <n v="12"/>
  </r>
  <r>
    <n v="1672"/>
    <s v="Anthony Porto"/>
    <x v="1"/>
    <x v="241"/>
    <x v="0"/>
    <x v="2"/>
    <s v="No"/>
    <n v="15"/>
    <x v="1"/>
    <x v="1"/>
    <n v="30"/>
    <x v="0"/>
    <n v="20"/>
    <n v="3"/>
    <x v="1"/>
    <x v="0"/>
    <n v="62"/>
  </r>
  <r>
    <n v="1673"/>
    <s v="Caleb Sampaio"/>
    <x v="0"/>
    <x v="241"/>
    <x v="0"/>
    <x v="2"/>
    <s v="No"/>
    <n v="10"/>
    <x v="2"/>
    <x v="0"/>
    <n v="0"/>
    <x v="1"/>
    <n v="0"/>
    <n v="1"/>
    <x v="0"/>
    <x v="1"/>
    <n v="9"/>
  </r>
  <r>
    <n v="1674"/>
    <s v="Rafael Ramos"/>
    <x v="1"/>
    <x v="242"/>
    <x v="0"/>
    <x v="2"/>
    <s v="No"/>
    <n v="15"/>
    <x v="0"/>
    <x v="0"/>
    <n v="0"/>
    <x v="0"/>
    <n v="20"/>
    <n v="2"/>
    <x v="0"/>
    <x v="0"/>
    <n v="33"/>
  </r>
  <r>
    <n v="1675"/>
    <s v="Isabela Alves"/>
    <x v="2"/>
    <x v="242"/>
    <x v="0"/>
    <x v="2"/>
    <s v="No"/>
    <n v="5"/>
    <x v="2"/>
    <x v="1"/>
    <n v="30"/>
    <x v="0"/>
    <n v="20"/>
    <n v="2"/>
    <x v="1"/>
    <x v="0"/>
    <n v="53"/>
  </r>
  <r>
    <n v="1676"/>
    <s v="Dr. Diogo Borges"/>
    <x v="1"/>
    <x v="242"/>
    <x v="0"/>
    <x v="2"/>
    <s v="No"/>
    <n v="15"/>
    <x v="2"/>
    <x v="0"/>
    <n v="0"/>
    <x v="1"/>
    <n v="0"/>
    <n v="3"/>
    <x v="0"/>
    <x v="1"/>
    <n v="12"/>
  </r>
  <r>
    <n v="1677"/>
    <s v="Anna Liz Leão"/>
    <x v="0"/>
    <x v="242"/>
    <x v="0"/>
    <x v="2"/>
    <s v="Yes"/>
    <n v="10"/>
    <x v="0"/>
    <x v="1"/>
    <n v="30"/>
    <x v="0"/>
    <n v="20"/>
    <n v="1"/>
    <x v="1"/>
    <x v="0"/>
    <n v="59"/>
  </r>
  <r>
    <n v="1678"/>
    <s v="Vitor Gabriel Machado"/>
    <x v="1"/>
    <x v="242"/>
    <x v="0"/>
    <x v="2"/>
    <s v="No"/>
    <n v="15"/>
    <x v="0"/>
    <x v="0"/>
    <n v="0"/>
    <x v="0"/>
    <n v="20"/>
    <n v="2"/>
    <x v="0"/>
    <x v="0"/>
    <n v="33"/>
  </r>
  <r>
    <n v="1679"/>
    <s v="Oliver Pereira"/>
    <x v="0"/>
    <x v="242"/>
    <x v="0"/>
    <x v="2"/>
    <s v="Yes"/>
    <n v="10"/>
    <x v="1"/>
    <x v="1"/>
    <n v="30"/>
    <x v="1"/>
    <n v="0"/>
    <n v="1"/>
    <x v="0"/>
    <x v="0"/>
    <n v="39"/>
  </r>
  <r>
    <n v="1680"/>
    <s v="Clara da Mota"/>
    <x v="2"/>
    <x v="242"/>
    <x v="0"/>
    <x v="2"/>
    <s v="No"/>
    <n v="5"/>
    <x v="0"/>
    <x v="0"/>
    <n v="0"/>
    <x v="1"/>
    <n v="0"/>
    <n v="1"/>
    <x v="0"/>
    <x v="1"/>
    <n v="4"/>
  </r>
  <r>
    <n v="1681"/>
    <s v="Elisa Vargas"/>
    <x v="2"/>
    <x v="243"/>
    <x v="0"/>
    <x v="2"/>
    <s v="Yes"/>
    <n v="5"/>
    <x v="0"/>
    <x v="0"/>
    <n v="0"/>
    <x v="1"/>
    <n v="0"/>
    <n v="3"/>
    <x v="0"/>
    <x v="1"/>
    <n v="2"/>
  </r>
  <r>
    <n v="1682"/>
    <s v="Bruno Monteiro"/>
    <x v="2"/>
    <x v="243"/>
    <x v="0"/>
    <x v="2"/>
    <s v="No"/>
    <n v="5"/>
    <x v="1"/>
    <x v="0"/>
    <n v="0"/>
    <x v="0"/>
    <n v="20"/>
    <n v="2"/>
    <x v="0"/>
    <x v="0"/>
    <n v="23"/>
  </r>
  <r>
    <n v="1683"/>
    <s v="Sr. Arthur Miguel Gonçalves"/>
    <x v="2"/>
    <x v="243"/>
    <x v="0"/>
    <x v="2"/>
    <s v="Yes"/>
    <n v="5"/>
    <x v="2"/>
    <x v="0"/>
    <n v="0"/>
    <x v="1"/>
    <n v="0"/>
    <n v="3"/>
    <x v="0"/>
    <x v="1"/>
    <n v="2"/>
  </r>
  <r>
    <n v="1684"/>
    <s v="Dra. Eduarda Carvalho"/>
    <x v="1"/>
    <x v="243"/>
    <x v="0"/>
    <x v="2"/>
    <s v="Yes"/>
    <n v="15"/>
    <x v="2"/>
    <x v="0"/>
    <n v="0"/>
    <x v="0"/>
    <n v="20"/>
    <n v="1"/>
    <x v="0"/>
    <x v="0"/>
    <n v="34"/>
  </r>
  <r>
    <n v="1685"/>
    <s v="Luara Dias"/>
    <x v="1"/>
    <x v="243"/>
    <x v="0"/>
    <x v="2"/>
    <s v="Yes"/>
    <n v="15"/>
    <x v="1"/>
    <x v="0"/>
    <n v="0"/>
    <x v="0"/>
    <n v="20"/>
    <n v="2"/>
    <x v="0"/>
    <x v="0"/>
    <n v="33"/>
  </r>
  <r>
    <n v="1686"/>
    <s v="Thiago da Paz"/>
    <x v="1"/>
    <x v="243"/>
    <x v="0"/>
    <x v="2"/>
    <s v="Yes"/>
    <n v="15"/>
    <x v="0"/>
    <x v="1"/>
    <n v="30"/>
    <x v="1"/>
    <n v="0"/>
    <n v="2"/>
    <x v="0"/>
    <x v="0"/>
    <n v="43"/>
  </r>
  <r>
    <n v="1687"/>
    <s v="Bruna Martins"/>
    <x v="2"/>
    <x v="244"/>
    <x v="0"/>
    <x v="2"/>
    <s v="Yes"/>
    <n v="5"/>
    <x v="2"/>
    <x v="1"/>
    <n v="30"/>
    <x v="1"/>
    <n v="0"/>
    <n v="2"/>
    <x v="0"/>
    <x v="0"/>
    <n v="33"/>
  </r>
  <r>
    <n v="1688"/>
    <s v="Ravy Farias"/>
    <x v="0"/>
    <x v="245"/>
    <x v="0"/>
    <x v="2"/>
    <s v="No"/>
    <n v="10"/>
    <x v="1"/>
    <x v="1"/>
    <n v="30"/>
    <x v="0"/>
    <n v="20"/>
    <n v="2"/>
    <x v="1"/>
    <x v="0"/>
    <n v="58"/>
  </r>
  <r>
    <n v="1689"/>
    <s v="Anna Liz Rios"/>
    <x v="2"/>
    <x v="245"/>
    <x v="0"/>
    <x v="2"/>
    <s v="Yes"/>
    <n v="5"/>
    <x v="1"/>
    <x v="1"/>
    <n v="30"/>
    <x v="0"/>
    <n v="20"/>
    <n v="1"/>
    <x v="1"/>
    <x v="0"/>
    <n v="54"/>
  </r>
  <r>
    <n v="1690"/>
    <s v="Larissa Novaes"/>
    <x v="0"/>
    <x v="245"/>
    <x v="0"/>
    <x v="2"/>
    <s v="No"/>
    <n v="10"/>
    <x v="1"/>
    <x v="0"/>
    <n v="0"/>
    <x v="0"/>
    <n v="20"/>
    <n v="2"/>
    <x v="0"/>
    <x v="0"/>
    <n v="28"/>
  </r>
  <r>
    <n v="1691"/>
    <s v="Josué Abreu"/>
    <x v="1"/>
    <x v="245"/>
    <x v="0"/>
    <x v="2"/>
    <s v="Yes"/>
    <n v="15"/>
    <x v="2"/>
    <x v="0"/>
    <n v="0"/>
    <x v="1"/>
    <n v="0"/>
    <n v="1"/>
    <x v="0"/>
    <x v="1"/>
    <n v="14"/>
  </r>
  <r>
    <n v="1692"/>
    <s v="Letícia Sá"/>
    <x v="1"/>
    <x v="245"/>
    <x v="0"/>
    <x v="2"/>
    <s v="Yes"/>
    <n v="15"/>
    <x v="2"/>
    <x v="1"/>
    <n v="30"/>
    <x v="1"/>
    <n v="0"/>
    <n v="3"/>
    <x v="0"/>
    <x v="0"/>
    <n v="42"/>
  </r>
  <r>
    <n v="1693"/>
    <s v="Sr. Fernando Souza"/>
    <x v="0"/>
    <x v="245"/>
    <x v="0"/>
    <x v="2"/>
    <s v="No"/>
    <n v="10"/>
    <x v="1"/>
    <x v="1"/>
    <n v="30"/>
    <x v="1"/>
    <n v="0"/>
    <n v="1"/>
    <x v="0"/>
    <x v="0"/>
    <n v="39"/>
  </r>
  <r>
    <n v="1694"/>
    <s v="José Ramos"/>
    <x v="0"/>
    <x v="245"/>
    <x v="0"/>
    <x v="2"/>
    <s v="No"/>
    <n v="10"/>
    <x v="0"/>
    <x v="1"/>
    <n v="30"/>
    <x v="0"/>
    <n v="20"/>
    <n v="2"/>
    <x v="1"/>
    <x v="0"/>
    <n v="58"/>
  </r>
  <r>
    <n v="1695"/>
    <s v="Isis da Rosa"/>
    <x v="2"/>
    <x v="245"/>
    <x v="0"/>
    <x v="2"/>
    <s v="No"/>
    <n v="5"/>
    <x v="0"/>
    <x v="0"/>
    <n v="0"/>
    <x v="1"/>
    <n v="0"/>
    <n v="2"/>
    <x v="0"/>
    <x v="1"/>
    <n v="3"/>
  </r>
  <r>
    <n v="1696"/>
    <s v="Lucas Gabriel Jesus"/>
    <x v="2"/>
    <x v="245"/>
    <x v="0"/>
    <x v="2"/>
    <s v="No"/>
    <n v="5"/>
    <x v="2"/>
    <x v="1"/>
    <n v="30"/>
    <x v="1"/>
    <n v="0"/>
    <n v="1"/>
    <x v="0"/>
    <x v="0"/>
    <n v="34"/>
  </r>
  <r>
    <n v="1697"/>
    <s v="Oliver Souza"/>
    <x v="0"/>
    <x v="246"/>
    <x v="0"/>
    <x v="2"/>
    <s v="No"/>
    <n v="10"/>
    <x v="1"/>
    <x v="0"/>
    <n v="0"/>
    <x v="1"/>
    <n v="0"/>
    <n v="2"/>
    <x v="0"/>
    <x v="1"/>
    <n v="8"/>
  </r>
  <r>
    <n v="1698"/>
    <s v="Ana Laura Barbosa"/>
    <x v="1"/>
    <x v="246"/>
    <x v="0"/>
    <x v="2"/>
    <s v="No"/>
    <n v="15"/>
    <x v="0"/>
    <x v="0"/>
    <n v="0"/>
    <x v="1"/>
    <n v="0"/>
    <n v="1"/>
    <x v="0"/>
    <x v="1"/>
    <n v="14"/>
  </r>
  <r>
    <n v="1699"/>
    <s v="Eloah Fonseca"/>
    <x v="2"/>
    <x v="246"/>
    <x v="0"/>
    <x v="2"/>
    <s v="No"/>
    <n v="5"/>
    <x v="0"/>
    <x v="0"/>
    <n v="0"/>
    <x v="1"/>
    <n v="0"/>
    <n v="3"/>
    <x v="0"/>
    <x v="1"/>
    <n v="2"/>
  </r>
  <r>
    <n v="1700"/>
    <s v="Sra. Isabelly Alves"/>
    <x v="0"/>
    <x v="246"/>
    <x v="0"/>
    <x v="2"/>
    <s v="Yes"/>
    <n v="10"/>
    <x v="1"/>
    <x v="0"/>
    <n v="0"/>
    <x v="1"/>
    <n v="0"/>
    <n v="1"/>
    <x v="0"/>
    <x v="1"/>
    <n v="9"/>
  </r>
  <r>
    <n v="1701"/>
    <s v="Pedro Miguel Lopes"/>
    <x v="1"/>
    <x v="246"/>
    <x v="0"/>
    <x v="2"/>
    <s v="No"/>
    <n v="15"/>
    <x v="1"/>
    <x v="1"/>
    <n v="30"/>
    <x v="0"/>
    <n v="20"/>
    <n v="2"/>
    <x v="1"/>
    <x v="0"/>
    <n v="63"/>
  </r>
  <r>
    <n v="1702"/>
    <s v="Benjamim Siqueira"/>
    <x v="0"/>
    <x v="246"/>
    <x v="0"/>
    <x v="2"/>
    <s v="No"/>
    <n v="10"/>
    <x v="1"/>
    <x v="0"/>
    <n v="0"/>
    <x v="0"/>
    <n v="20"/>
    <n v="3"/>
    <x v="0"/>
    <x v="0"/>
    <n v="27"/>
  </r>
  <r>
    <n v="1703"/>
    <s v="Anna Liz Garcia"/>
    <x v="2"/>
    <x v="246"/>
    <x v="0"/>
    <x v="2"/>
    <s v="No"/>
    <n v="5"/>
    <x v="2"/>
    <x v="0"/>
    <n v="0"/>
    <x v="1"/>
    <n v="0"/>
    <n v="2"/>
    <x v="0"/>
    <x v="1"/>
    <n v="3"/>
  </r>
  <r>
    <n v="1704"/>
    <s v="Emanuella Lopes"/>
    <x v="0"/>
    <x v="246"/>
    <x v="0"/>
    <x v="2"/>
    <s v="No"/>
    <n v="10"/>
    <x v="0"/>
    <x v="1"/>
    <n v="30"/>
    <x v="1"/>
    <n v="0"/>
    <n v="3"/>
    <x v="0"/>
    <x v="0"/>
    <n v="37"/>
  </r>
  <r>
    <n v="1705"/>
    <s v="Agatha Nunes"/>
    <x v="0"/>
    <x v="246"/>
    <x v="0"/>
    <x v="2"/>
    <s v="No"/>
    <n v="10"/>
    <x v="1"/>
    <x v="1"/>
    <n v="30"/>
    <x v="1"/>
    <n v="0"/>
    <n v="2"/>
    <x v="0"/>
    <x v="0"/>
    <n v="38"/>
  </r>
  <r>
    <n v="1706"/>
    <s v="Rodrigo Fernandes"/>
    <x v="0"/>
    <x v="246"/>
    <x v="0"/>
    <x v="2"/>
    <s v="Yes"/>
    <n v="10"/>
    <x v="0"/>
    <x v="1"/>
    <n v="30"/>
    <x v="1"/>
    <n v="0"/>
    <n v="2"/>
    <x v="0"/>
    <x v="0"/>
    <n v="38"/>
  </r>
  <r>
    <n v="1707"/>
    <s v="Maria Julia Souza"/>
    <x v="0"/>
    <x v="246"/>
    <x v="0"/>
    <x v="2"/>
    <s v="Yes"/>
    <n v="10"/>
    <x v="2"/>
    <x v="1"/>
    <n v="30"/>
    <x v="0"/>
    <n v="20"/>
    <n v="1"/>
    <x v="1"/>
    <x v="0"/>
    <n v="59"/>
  </r>
  <r>
    <n v="1708"/>
    <s v="Clara Cassiano"/>
    <x v="1"/>
    <x v="247"/>
    <x v="0"/>
    <x v="2"/>
    <s v="Yes"/>
    <n v="15"/>
    <x v="2"/>
    <x v="0"/>
    <n v="0"/>
    <x v="1"/>
    <n v="0"/>
    <n v="3"/>
    <x v="0"/>
    <x v="1"/>
    <n v="12"/>
  </r>
  <r>
    <n v="1709"/>
    <s v="Paulo da Cruz"/>
    <x v="0"/>
    <x v="247"/>
    <x v="0"/>
    <x v="2"/>
    <s v="Yes"/>
    <n v="10"/>
    <x v="0"/>
    <x v="1"/>
    <n v="30"/>
    <x v="0"/>
    <n v="20"/>
    <n v="2"/>
    <x v="1"/>
    <x v="0"/>
    <n v="58"/>
  </r>
  <r>
    <n v="1710"/>
    <s v="Luiz Gustavo Aparecida"/>
    <x v="1"/>
    <x v="247"/>
    <x v="0"/>
    <x v="2"/>
    <s v="Yes"/>
    <n v="15"/>
    <x v="0"/>
    <x v="1"/>
    <n v="30"/>
    <x v="0"/>
    <n v="20"/>
    <n v="1"/>
    <x v="1"/>
    <x v="0"/>
    <n v="64"/>
  </r>
  <r>
    <n v="1711"/>
    <s v="Emanuelly Vieira"/>
    <x v="0"/>
    <x v="247"/>
    <x v="0"/>
    <x v="2"/>
    <s v="Yes"/>
    <n v="10"/>
    <x v="1"/>
    <x v="1"/>
    <n v="30"/>
    <x v="1"/>
    <n v="0"/>
    <n v="2"/>
    <x v="0"/>
    <x v="0"/>
    <n v="38"/>
  </r>
  <r>
    <n v="1712"/>
    <s v="Sr. Brayan Ferreira"/>
    <x v="2"/>
    <x v="247"/>
    <x v="0"/>
    <x v="2"/>
    <s v="No"/>
    <n v="5"/>
    <x v="0"/>
    <x v="1"/>
    <n v="30"/>
    <x v="1"/>
    <n v="0"/>
    <n v="1"/>
    <x v="0"/>
    <x v="0"/>
    <n v="34"/>
  </r>
  <r>
    <n v="1713"/>
    <s v="Sophia Sampaio"/>
    <x v="1"/>
    <x v="247"/>
    <x v="0"/>
    <x v="2"/>
    <s v="Yes"/>
    <n v="15"/>
    <x v="2"/>
    <x v="0"/>
    <n v="0"/>
    <x v="0"/>
    <n v="20"/>
    <n v="1"/>
    <x v="0"/>
    <x v="0"/>
    <n v="34"/>
  </r>
  <r>
    <n v="1714"/>
    <s v="Calebe Mendes"/>
    <x v="1"/>
    <x v="247"/>
    <x v="0"/>
    <x v="2"/>
    <s v="Yes"/>
    <n v="15"/>
    <x v="2"/>
    <x v="0"/>
    <n v="0"/>
    <x v="1"/>
    <n v="0"/>
    <n v="1"/>
    <x v="0"/>
    <x v="1"/>
    <n v="14"/>
  </r>
  <r>
    <n v="1715"/>
    <s v="Sophie Mendonça"/>
    <x v="2"/>
    <x v="247"/>
    <x v="0"/>
    <x v="2"/>
    <s v="Yes"/>
    <n v="5"/>
    <x v="0"/>
    <x v="0"/>
    <n v="0"/>
    <x v="1"/>
    <n v="0"/>
    <n v="3"/>
    <x v="0"/>
    <x v="1"/>
    <n v="2"/>
  </r>
  <r>
    <n v="1716"/>
    <s v="Larissa Montenegro"/>
    <x v="1"/>
    <x v="247"/>
    <x v="0"/>
    <x v="2"/>
    <s v="No"/>
    <n v="15"/>
    <x v="1"/>
    <x v="1"/>
    <n v="30"/>
    <x v="1"/>
    <n v="0"/>
    <n v="1"/>
    <x v="0"/>
    <x v="0"/>
    <n v="44"/>
  </r>
  <r>
    <n v="1717"/>
    <s v="Lucas Cunha"/>
    <x v="0"/>
    <x v="247"/>
    <x v="0"/>
    <x v="2"/>
    <s v="Yes"/>
    <n v="10"/>
    <x v="1"/>
    <x v="0"/>
    <n v="0"/>
    <x v="1"/>
    <n v="0"/>
    <n v="2"/>
    <x v="0"/>
    <x v="1"/>
    <n v="8"/>
  </r>
  <r>
    <n v="1718"/>
    <s v="Dra. Juliana Nascimento"/>
    <x v="2"/>
    <x v="247"/>
    <x v="0"/>
    <x v="2"/>
    <s v="Yes"/>
    <n v="5"/>
    <x v="2"/>
    <x v="0"/>
    <n v="0"/>
    <x v="0"/>
    <n v="20"/>
    <n v="3"/>
    <x v="0"/>
    <x v="0"/>
    <n v="22"/>
  </r>
  <r>
    <n v="1719"/>
    <s v="Maria Liz Souza"/>
    <x v="0"/>
    <x v="247"/>
    <x v="0"/>
    <x v="2"/>
    <s v="Yes"/>
    <n v="10"/>
    <x v="1"/>
    <x v="0"/>
    <n v="0"/>
    <x v="1"/>
    <n v="0"/>
    <n v="2"/>
    <x v="0"/>
    <x v="1"/>
    <n v="8"/>
  </r>
  <r>
    <n v="1720"/>
    <s v="Olívia Casa Grande"/>
    <x v="2"/>
    <x v="248"/>
    <x v="0"/>
    <x v="2"/>
    <s v="No"/>
    <n v="5"/>
    <x v="2"/>
    <x v="1"/>
    <n v="30"/>
    <x v="1"/>
    <n v="0"/>
    <n v="3"/>
    <x v="0"/>
    <x v="0"/>
    <n v="32"/>
  </r>
  <r>
    <n v="1721"/>
    <s v="Marcos Vinicius Rocha"/>
    <x v="2"/>
    <x v="248"/>
    <x v="0"/>
    <x v="2"/>
    <s v="Yes"/>
    <n v="5"/>
    <x v="0"/>
    <x v="0"/>
    <n v="0"/>
    <x v="1"/>
    <n v="0"/>
    <n v="2"/>
    <x v="0"/>
    <x v="1"/>
    <n v="3"/>
  </r>
  <r>
    <n v="1722"/>
    <s v="Erick Carvalho"/>
    <x v="1"/>
    <x v="248"/>
    <x v="0"/>
    <x v="2"/>
    <s v="Yes"/>
    <n v="15"/>
    <x v="0"/>
    <x v="1"/>
    <n v="30"/>
    <x v="0"/>
    <n v="20"/>
    <n v="2"/>
    <x v="1"/>
    <x v="0"/>
    <n v="63"/>
  </r>
  <r>
    <n v="1723"/>
    <s v="Srta. Maria Isis Castro"/>
    <x v="2"/>
    <x v="249"/>
    <x v="0"/>
    <x v="2"/>
    <s v="No"/>
    <n v="5"/>
    <x v="1"/>
    <x v="0"/>
    <n v="0"/>
    <x v="1"/>
    <n v="0"/>
    <n v="2"/>
    <x v="0"/>
    <x v="1"/>
    <n v="3"/>
  </r>
  <r>
    <n v="1724"/>
    <s v="Mathias Teixeira"/>
    <x v="2"/>
    <x v="249"/>
    <x v="0"/>
    <x v="2"/>
    <s v="Yes"/>
    <n v="5"/>
    <x v="2"/>
    <x v="1"/>
    <n v="30"/>
    <x v="1"/>
    <n v="0"/>
    <n v="2"/>
    <x v="0"/>
    <x v="0"/>
    <n v="33"/>
  </r>
  <r>
    <n v="1725"/>
    <s v="Bruno Aragão"/>
    <x v="2"/>
    <x v="249"/>
    <x v="0"/>
    <x v="2"/>
    <s v="No"/>
    <n v="5"/>
    <x v="1"/>
    <x v="0"/>
    <n v="0"/>
    <x v="1"/>
    <n v="0"/>
    <n v="2"/>
    <x v="0"/>
    <x v="1"/>
    <n v="3"/>
  </r>
  <r>
    <n v="1726"/>
    <s v="Luigi da Cruz"/>
    <x v="2"/>
    <x v="249"/>
    <x v="0"/>
    <x v="2"/>
    <s v="Yes"/>
    <n v="5"/>
    <x v="1"/>
    <x v="0"/>
    <n v="0"/>
    <x v="0"/>
    <n v="20"/>
    <n v="3"/>
    <x v="0"/>
    <x v="0"/>
    <n v="22"/>
  </r>
  <r>
    <n v="1727"/>
    <s v="Mathias Rocha"/>
    <x v="2"/>
    <x v="249"/>
    <x v="0"/>
    <x v="2"/>
    <s v="No"/>
    <n v="5"/>
    <x v="0"/>
    <x v="1"/>
    <n v="30"/>
    <x v="0"/>
    <n v="20"/>
    <n v="3"/>
    <x v="1"/>
    <x v="0"/>
    <n v="52"/>
  </r>
  <r>
    <n v="1728"/>
    <s v="Caleb Lopes"/>
    <x v="1"/>
    <x v="249"/>
    <x v="0"/>
    <x v="2"/>
    <s v="No"/>
    <n v="15"/>
    <x v="1"/>
    <x v="0"/>
    <n v="0"/>
    <x v="0"/>
    <n v="20"/>
    <n v="2"/>
    <x v="0"/>
    <x v="0"/>
    <n v="33"/>
  </r>
  <r>
    <n v="1729"/>
    <s v="Thomas Correia"/>
    <x v="1"/>
    <x v="250"/>
    <x v="0"/>
    <x v="2"/>
    <s v="Yes"/>
    <n v="15"/>
    <x v="2"/>
    <x v="0"/>
    <n v="0"/>
    <x v="1"/>
    <n v="0"/>
    <n v="3"/>
    <x v="0"/>
    <x v="1"/>
    <n v="12"/>
  </r>
  <r>
    <n v="1730"/>
    <s v="Sr. Davi Lucas Lima"/>
    <x v="1"/>
    <x v="250"/>
    <x v="0"/>
    <x v="2"/>
    <s v="No"/>
    <n v="15"/>
    <x v="0"/>
    <x v="1"/>
    <n v="30"/>
    <x v="1"/>
    <n v="0"/>
    <n v="1"/>
    <x v="0"/>
    <x v="0"/>
    <n v="44"/>
  </r>
  <r>
    <n v="1731"/>
    <s v="Ana Peixoto"/>
    <x v="1"/>
    <x v="250"/>
    <x v="0"/>
    <x v="2"/>
    <s v="Yes"/>
    <n v="15"/>
    <x v="1"/>
    <x v="0"/>
    <n v="0"/>
    <x v="1"/>
    <n v="0"/>
    <n v="3"/>
    <x v="0"/>
    <x v="1"/>
    <n v="12"/>
  </r>
  <r>
    <n v="1732"/>
    <s v="Alice Nascimento"/>
    <x v="2"/>
    <x v="250"/>
    <x v="0"/>
    <x v="2"/>
    <s v="Yes"/>
    <n v="5"/>
    <x v="1"/>
    <x v="1"/>
    <n v="30"/>
    <x v="1"/>
    <n v="0"/>
    <n v="1"/>
    <x v="0"/>
    <x v="0"/>
    <n v="34"/>
  </r>
  <r>
    <n v="1733"/>
    <s v="Clara Vasconcelos"/>
    <x v="0"/>
    <x v="250"/>
    <x v="0"/>
    <x v="2"/>
    <s v="No"/>
    <n v="10"/>
    <x v="1"/>
    <x v="0"/>
    <n v="0"/>
    <x v="1"/>
    <n v="0"/>
    <n v="1"/>
    <x v="0"/>
    <x v="1"/>
    <n v="9"/>
  </r>
  <r>
    <n v="1734"/>
    <s v="Matheus Pastor"/>
    <x v="2"/>
    <x v="250"/>
    <x v="0"/>
    <x v="2"/>
    <s v="Yes"/>
    <n v="5"/>
    <x v="1"/>
    <x v="1"/>
    <n v="30"/>
    <x v="0"/>
    <n v="20"/>
    <n v="3"/>
    <x v="1"/>
    <x v="0"/>
    <n v="52"/>
  </r>
  <r>
    <n v="1735"/>
    <s v="Yan Rocha"/>
    <x v="0"/>
    <x v="250"/>
    <x v="0"/>
    <x v="2"/>
    <s v="Yes"/>
    <n v="10"/>
    <x v="0"/>
    <x v="1"/>
    <n v="30"/>
    <x v="1"/>
    <n v="0"/>
    <n v="3"/>
    <x v="0"/>
    <x v="0"/>
    <n v="37"/>
  </r>
  <r>
    <n v="1736"/>
    <s v="Dra. Ana Clara da Mota"/>
    <x v="2"/>
    <x v="250"/>
    <x v="0"/>
    <x v="2"/>
    <s v="No"/>
    <n v="5"/>
    <x v="2"/>
    <x v="0"/>
    <n v="0"/>
    <x v="0"/>
    <n v="20"/>
    <n v="3"/>
    <x v="0"/>
    <x v="0"/>
    <n v="22"/>
  </r>
  <r>
    <n v="1737"/>
    <s v="Enzo Gabriel Gonçalves"/>
    <x v="2"/>
    <x v="251"/>
    <x v="0"/>
    <x v="2"/>
    <s v="Yes"/>
    <n v="5"/>
    <x v="0"/>
    <x v="0"/>
    <n v="0"/>
    <x v="1"/>
    <n v="0"/>
    <n v="1"/>
    <x v="0"/>
    <x v="1"/>
    <n v="4"/>
  </r>
  <r>
    <n v="1738"/>
    <s v="Igor Pereira"/>
    <x v="0"/>
    <x v="251"/>
    <x v="0"/>
    <x v="2"/>
    <s v="No"/>
    <n v="10"/>
    <x v="2"/>
    <x v="1"/>
    <n v="30"/>
    <x v="0"/>
    <n v="20"/>
    <n v="3"/>
    <x v="1"/>
    <x v="0"/>
    <n v="57"/>
  </r>
  <r>
    <n v="1739"/>
    <s v="Hadassa Cassiano"/>
    <x v="1"/>
    <x v="251"/>
    <x v="0"/>
    <x v="2"/>
    <s v="No"/>
    <n v="15"/>
    <x v="2"/>
    <x v="0"/>
    <n v="0"/>
    <x v="1"/>
    <n v="0"/>
    <n v="1"/>
    <x v="0"/>
    <x v="1"/>
    <n v="14"/>
  </r>
  <r>
    <n v="1740"/>
    <s v="Srta. Luana Gomes"/>
    <x v="2"/>
    <x v="251"/>
    <x v="0"/>
    <x v="2"/>
    <s v="No"/>
    <n v="5"/>
    <x v="2"/>
    <x v="0"/>
    <n v="0"/>
    <x v="1"/>
    <n v="0"/>
    <n v="1"/>
    <x v="0"/>
    <x v="1"/>
    <n v="4"/>
  </r>
  <r>
    <n v="1741"/>
    <s v="Olívia da Rosa"/>
    <x v="1"/>
    <x v="251"/>
    <x v="0"/>
    <x v="2"/>
    <s v="Yes"/>
    <n v="15"/>
    <x v="1"/>
    <x v="0"/>
    <n v="0"/>
    <x v="0"/>
    <n v="20"/>
    <n v="3"/>
    <x v="0"/>
    <x v="0"/>
    <n v="32"/>
  </r>
  <r>
    <n v="1742"/>
    <s v="Maria Clara das Neves"/>
    <x v="1"/>
    <x v="251"/>
    <x v="0"/>
    <x v="2"/>
    <s v="No"/>
    <n v="15"/>
    <x v="1"/>
    <x v="1"/>
    <n v="30"/>
    <x v="1"/>
    <n v="0"/>
    <n v="3"/>
    <x v="0"/>
    <x v="0"/>
    <n v="42"/>
  </r>
  <r>
    <n v="1743"/>
    <s v="Larissa Cassiano"/>
    <x v="2"/>
    <x v="251"/>
    <x v="0"/>
    <x v="2"/>
    <s v="Yes"/>
    <n v="5"/>
    <x v="1"/>
    <x v="1"/>
    <n v="30"/>
    <x v="0"/>
    <n v="20"/>
    <n v="1"/>
    <x v="1"/>
    <x v="0"/>
    <n v="54"/>
  </r>
  <r>
    <n v="1744"/>
    <s v="Laura Montenegro"/>
    <x v="2"/>
    <x v="251"/>
    <x v="0"/>
    <x v="2"/>
    <s v="Yes"/>
    <n v="5"/>
    <x v="2"/>
    <x v="0"/>
    <n v="0"/>
    <x v="0"/>
    <n v="20"/>
    <n v="3"/>
    <x v="0"/>
    <x v="0"/>
    <n v="22"/>
  </r>
  <r>
    <n v="1745"/>
    <s v="Joaquim Ramos"/>
    <x v="0"/>
    <x v="252"/>
    <x v="0"/>
    <x v="2"/>
    <s v="No"/>
    <n v="10"/>
    <x v="1"/>
    <x v="0"/>
    <n v="0"/>
    <x v="1"/>
    <n v="0"/>
    <n v="1"/>
    <x v="0"/>
    <x v="1"/>
    <n v="9"/>
  </r>
  <r>
    <n v="1746"/>
    <s v="Sra. Isabel Peixoto"/>
    <x v="2"/>
    <x v="252"/>
    <x v="0"/>
    <x v="2"/>
    <s v="Yes"/>
    <n v="5"/>
    <x v="0"/>
    <x v="0"/>
    <n v="0"/>
    <x v="1"/>
    <n v="0"/>
    <n v="3"/>
    <x v="0"/>
    <x v="1"/>
    <n v="2"/>
  </r>
  <r>
    <n v="1747"/>
    <s v="Sr. Valentim Martins"/>
    <x v="2"/>
    <x v="252"/>
    <x v="0"/>
    <x v="2"/>
    <s v="No"/>
    <n v="5"/>
    <x v="1"/>
    <x v="0"/>
    <n v="0"/>
    <x v="1"/>
    <n v="0"/>
    <n v="2"/>
    <x v="0"/>
    <x v="1"/>
    <n v="3"/>
  </r>
  <r>
    <n v="1748"/>
    <s v="Davi Miguel Macedo"/>
    <x v="1"/>
    <x v="252"/>
    <x v="0"/>
    <x v="2"/>
    <s v="Yes"/>
    <n v="15"/>
    <x v="1"/>
    <x v="1"/>
    <n v="30"/>
    <x v="1"/>
    <n v="0"/>
    <n v="1"/>
    <x v="0"/>
    <x v="0"/>
    <n v="44"/>
  </r>
  <r>
    <n v="1749"/>
    <s v="Joana Brito"/>
    <x v="0"/>
    <x v="252"/>
    <x v="0"/>
    <x v="2"/>
    <s v="No"/>
    <n v="10"/>
    <x v="2"/>
    <x v="1"/>
    <n v="30"/>
    <x v="1"/>
    <n v="0"/>
    <n v="1"/>
    <x v="0"/>
    <x v="0"/>
    <n v="39"/>
  </r>
  <r>
    <n v="1750"/>
    <s v="Pedro Brito"/>
    <x v="0"/>
    <x v="252"/>
    <x v="0"/>
    <x v="2"/>
    <s v="No"/>
    <n v="10"/>
    <x v="0"/>
    <x v="1"/>
    <n v="30"/>
    <x v="1"/>
    <n v="0"/>
    <n v="1"/>
    <x v="0"/>
    <x v="0"/>
    <n v="39"/>
  </r>
  <r>
    <n v="1751"/>
    <s v="Marcela Rocha"/>
    <x v="2"/>
    <x v="252"/>
    <x v="0"/>
    <x v="2"/>
    <s v="No"/>
    <n v="5"/>
    <x v="1"/>
    <x v="1"/>
    <n v="30"/>
    <x v="0"/>
    <n v="20"/>
    <n v="1"/>
    <x v="1"/>
    <x v="0"/>
    <n v="54"/>
  </r>
  <r>
    <n v="1752"/>
    <s v="Joaquim Fernandes"/>
    <x v="1"/>
    <x v="252"/>
    <x v="0"/>
    <x v="2"/>
    <s v="Yes"/>
    <n v="15"/>
    <x v="1"/>
    <x v="0"/>
    <n v="0"/>
    <x v="0"/>
    <n v="20"/>
    <n v="2"/>
    <x v="0"/>
    <x v="0"/>
    <n v="33"/>
  </r>
  <r>
    <n v="1753"/>
    <s v="Matheus Gonçalves"/>
    <x v="1"/>
    <x v="252"/>
    <x v="0"/>
    <x v="2"/>
    <s v="No"/>
    <n v="15"/>
    <x v="2"/>
    <x v="1"/>
    <n v="30"/>
    <x v="0"/>
    <n v="20"/>
    <n v="3"/>
    <x v="1"/>
    <x v="0"/>
    <n v="62"/>
  </r>
  <r>
    <n v="1754"/>
    <s v="Bruno da Cruz"/>
    <x v="2"/>
    <x v="252"/>
    <x v="0"/>
    <x v="2"/>
    <s v="Yes"/>
    <n v="5"/>
    <x v="1"/>
    <x v="1"/>
    <n v="30"/>
    <x v="0"/>
    <n v="20"/>
    <n v="3"/>
    <x v="1"/>
    <x v="0"/>
    <n v="52"/>
  </r>
  <r>
    <n v="1755"/>
    <s v="Sr. Bryan Santos"/>
    <x v="0"/>
    <x v="252"/>
    <x v="0"/>
    <x v="2"/>
    <s v="No"/>
    <n v="10"/>
    <x v="0"/>
    <x v="1"/>
    <n v="30"/>
    <x v="1"/>
    <n v="0"/>
    <n v="1"/>
    <x v="0"/>
    <x v="0"/>
    <n v="39"/>
  </r>
  <r>
    <n v="1756"/>
    <s v="Daniela Ramos"/>
    <x v="1"/>
    <x v="252"/>
    <x v="0"/>
    <x v="2"/>
    <s v="No"/>
    <n v="15"/>
    <x v="2"/>
    <x v="1"/>
    <n v="30"/>
    <x v="0"/>
    <n v="20"/>
    <n v="3"/>
    <x v="1"/>
    <x v="0"/>
    <n v="62"/>
  </r>
  <r>
    <n v="1757"/>
    <s v="Diego Cunha"/>
    <x v="1"/>
    <x v="253"/>
    <x v="0"/>
    <x v="2"/>
    <s v="No"/>
    <n v="15"/>
    <x v="1"/>
    <x v="0"/>
    <n v="0"/>
    <x v="1"/>
    <n v="0"/>
    <n v="1"/>
    <x v="0"/>
    <x v="1"/>
    <n v="14"/>
  </r>
  <r>
    <n v="1758"/>
    <s v="Caio Ferreira"/>
    <x v="0"/>
    <x v="253"/>
    <x v="0"/>
    <x v="2"/>
    <s v="No"/>
    <n v="10"/>
    <x v="1"/>
    <x v="1"/>
    <n v="30"/>
    <x v="0"/>
    <n v="20"/>
    <n v="2"/>
    <x v="1"/>
    <x v="0"/>
    <n v="58"/>
  </r>
  <r>
    <n v="1759"/>
    <s v="Hellena Ferreira"/>
    <x v="2"/>
    <x v="253"/>
    <x v="0"/>
    <x v="2"/>
    <s v="Yes"/>
    <n v="5"/>
    <x v="1"/>
    <x v="1"/>
    <n v="30"/>
    <x v="0"/>
    <n v="20"/>
    <n v="3"/>
    <x v="1"/>
    <x v="0"/>
    <n v="52"/>
  </r>
  <r>
    <n v="1760"/>
    <s v="Sra. Antonella Rezende"/>
    <x v="1"/>
    <x v="253"/>
    <x v="0"/>
    <x v="2"/>
    <s v="No"/>
    <n v="15"/>
    <x v="0"/>
    <x v="0"/>
    <n v="0"/>
    <x v="1"/>
    <n v="0"/>
    <n v="2"/>
    <x v="0"/>
    <x v="1"/>
    <n v="13"/>
  </r>
  <r>
    <n v="1761"/>
    <s v="Benjamin Oliveira"/>
    <x v="0"/>
    <x v="253"/>
    <x v="0"/>
    <x v="2"/>
    <s v="No"/>
    <n v="10"/>
    <x v="0"/>
    <x v="0"/>
    <n v="0"/>
    <x v="0"/>
    <n v="20"/>
    <n v="1"/>
    <x v="0"/>
    <x v="0"/>
    <n v="29"/>
  </r>
  <r>
    <n v="1762"/>
    <s v="Matheus Monteiro"/>
    <x v="1"/>
    <x v="253"/>
    <x v="0"/>
    <x v="2"/>
    <s v="Yes"/>
    <n v="15"/>
    <x v="0"/>
    <x v="0"/>
    <n v="0"/>
    <x v="0"/>
    <n v="20"/>
    <n v="3"/>
    <x v="0"/>
    <x v="0"/>
    <n v="32"/>
  </r>
  <r>
    <n v="1763"/>
    <s v="Raquel Marques"/>
    <x v="1"/>
    <x v="253"/>
    <x v="0"/>
    <x v="2"/>
    <s v="No"/>
    <n v="15"/>
    <x v="1"/>
    <x v="0"/>
    <n v="0"/>
    <x v="1"/>
    <n v="0"/>
    <n v="1"/>
    <x v="0"/>
    <x v="1"/>
    <n v="14"/>
  </r>
  <r>
    <n v="1764"/>
    <s v="Maria Cecília da Cunha"/>
    <x v="2"/>
    <x v="253"/>
    <x v="0"/>
    <x v="2"/>
    <s v="No"/>
    <n v="5"/>
    <x v="0"/>
    <x v="1"/>
    <n v="30"/>
    <x v="0"/>
    <n v="20"/>
    <n v="3"/>
    <x v="1"/>
    <x v="0"/>
    <n v="52"/>
  </r>
  <r>
    <n v="1765"/>
    <s v="Melissa Rocha"/>
    <x v="0"/>
    <x v="253"/>
    <x v="0"/>
    <x v="2"/>
    <s v="No"/>
    <n v="10"/>
    <x v="1"/>
    <x v="1"/>
    <n v="30"/>
    <x v="1"/>
    <n v="0"/>
    <n v="2"/>
    <x v="0"/>
    <x v="0"/>
    <n v="38"/>
  </r>
  <r>
    <n v="1766"/>
    <s v="Eloah Barbosa"/>
    <x v="2"/>
    <x v="254"/>
    <x v="0"/>
    <x v="2"/>
    <s v="Yes"/>
    <n v="5"/>
    <x v="2"/>
    <x v="0"/>
    <n v="0"/>
    <x v="0"/>
    <n v="20"/>
    <n v="3"/>
    <x v="0"/>
    <x v="0"/>
    <n v="22"/>
  </r>
  <r>
    <n v="1767"/>
    <s v="Miguel da Rocha"/>
    <x v="1"/>
    <x v="254"/>
    <x v="0"/>
    <x v="2"/>
    <s v="No"/>
    <n v="15"/>
    <x v="2"/>
    <x v="1"/>
    <n v="30"/>
    <x v="0"/>
    <n v="20"/>
    <n v="2"/>
    <x v="1"/>
    <x v="0"/>
    <n v="63"/>
  </r>
  <r>
    <n v="1768"/>
    <s v="Lívia da Cruz"/>
    <x v="2"/>
    <x v="254"/>
    <x v="0"/>
    <x v="2"/>
    <s v="Yes"/>
    <n v="5"/>
    <x v="1"/>
    <x v="0"/>
    <n v="0"/>
    <x v="0"/>
    <n v="20"/>
    <n v="2"/>
    <x v="0"/>
    <x v="0"/>
    <n v="23"/>
  </r>
  <r>
    <n v="1769"/>
    <s v="Hellena Ribeiro"/>
    <x v="0"/>
    <x v="254"/>
    <x v="0"/>
    <x v="2"/>
    <s v="Yes"/>
    <n v="10"/>
    <x v="2"/>
    <x v="1"/>
    <n v="30"/>
    <x v="0"/>
    <n v="20"/>
    <n v="2"/>
    <x v="1"/>
    <x v="0"/>
    <n v="58"/>
  </r>
  <r>
    <n v="1770"/>
    <s v="Luiz Henrique da Mota"/>
    <x v="2"/>
    <x v="254"/>
    <x v="0"/>
    <x v="2"/>
    <s v="No"/>
    <n v="5"/>
    <x v="1"/>
    <x v="0"/>
    <n v="0"/>
    <x v="0"/>
    <n v="20"/>
    <n v="2"/>
    <x v="0"/>
    <x v="0"/>
    <n v="23"/>
  </r>
  <r>
    <n v="1771"/>
    <s v="Dr. Francisco Sampaio"/>
    <x v="2"/>
    <x v="254"/>
    <x v="0"/>
    <x v="2"/>
    <s v="No"/>
    <n v="5"/>
    <x v="2"/>
    <x v="0"/>
    <n v="0"/>
    <x v="0"/>
    <n v="20"/>
    <n v="1"/>
    <x v="0"/>
    <x v="0"/>
    <n v="24"/>
  </r>
  <r>
    <n v="1772"/>
    <s v="Dr. Arthur Miguel da Paz"/>
    <x v="0"/>
    <x v="254"/>
    <x v="0"/>
    <x v="2"/>
    <s v="Yes"/>
    <n v="10"/>
    <x v="0"/>
    <x v="0"/>
    <n v="0"/>
    <x v="1"/>
    <n v="0"/>
    <n v="2"/>
    <x v="0"/>
    <x v="1"/>
    <n v="8"/>
  </r>
  <r>
    <n v="1773"/>
    <s v="Gustavo Henrique Duarte"/>
    <x v="0"/>
    <x v="255"/>
    <x v="0"/>
    <x v="2"/>
    <s v="No"/>
    <n v="10"/>
    <x v="2"/>
    <x v="1"/>
    <n v="30"/>
    <x v="1"/>
    <n v="0"/>
    <n v="3"/>
    <x v="0"/>
    <x v="0"/>
    <n v="37"/>
  </r>
  <r>
    <n v="1774"/>
    <s v="João Vitor Lopes"/>
    <x v="0"/>
    <x v="255"/>
    <x v="0"/>
    <x v="2"/>
    <s v="No"/>
    <n v="10"/>
    <x v="1"/>
    <x v="0"/>
    <n v="0"/>
    <x v="0"/>
    <n v="20"/>
    <n v="1"/>
    <x v="0"/>
    <x v="0"/>
    <n v="29"/>
  </r>
  <r>
    <n v="1775"/>
    <s v="Théo Ribeiro"/>
    <x v="2"/>
    <x v="255"/>
    <x v="0"/>
    <x v="2"/>
    <s v="Yes"/>
    <n v="5"/>
    <x v="0"/>
    <x v="0"/>
    <n v="0"/>
    <x v="1"/>
    <n v="0"/>
    <n v="3"/>
    <x v="0"/>
    <x v="1"/>
    <n v="2"/>
  </r>
  <r>
    <n v="1776"/>
    <s v="Carlos Eduardo Rios"/>
    <x v="2"/>
    <x v="255"/>
    <x v="0"/>
    <x v="2"/>
    <s v="No"/>
    <n v="5"/>
    <x v="0"/>
    <x v="0"/>
    <n v="0"/>
    <x v="0"/>
    <n v="20"/>
    <n v="3"/>
    <x v="0"/>
    <x v="0"/>
    <n v="22"/>
  </r>
  <r>
    <n v="1777"/>
    <s v="Marina Fernandes"/>
    <x v="1"/>
    <x v="255"/>
    <x v="0"/>
    <x v="2"/>
    <s v="No"/>
    <n v="15"/>
    <x v="1"/>
    <x v="1"/>
    <n v="30"/>
    <x v="1"/>
    <n v="0"/>
    <n v="3"/>
    <x v="0"/>
    <x v="0"/>
    <n v="42"/>
  </r>
  <r>
    <n v="1778"/>
    <s v="Isabelly Azevedo"/>
    <x v="1"/>
    <x v="255"/>
    <x v="0"/>
    <x v="2"/>
    <s v="Yes"/>
    <n v="15"/>
    <x v="2"/>
    <x v="0"/>
    <n v="0"/>
    <x v="0"/>
    <n v="20"/>
    <n v="3"/>
    <x v="0"/>
    <x v="0"/>
    <n v="32"/>
  </r>
  <r>
    <n v="1779"/>
    <s v="Bernardo Fernandes"/>
    <x v="0"/>
    <x v="255"/>
    <x v="0"/>
    <x v="2"/>
    <s v="No"/>
    <n v="10"/>
    <x v="2"/>
    <x v="1"/>
    <n v="30"/>
    <x v="0"/>
    <n v="20"/>
    <n v="3"/>
    <x v="1"/>
    <x v="0"/>
    <n v="57"/>
  </r>
  <r>
    <n v="1780"/>
    <s v="Francisco Nogueira"/>
    <x v="0"/>
    <x v="255"/>
    <x v="0"/>
    <x v="2"/>
    <s v="Yes"/>
    <n v="10"/>
    <x v="1"/>
    <x v="1"/>
    <n v="30"/>
    <x v="0"/>
    <n v="20"/>
    <n v="3"/>
    <x v="1"/>
    <x v="0"/>
    <n v="57"/>
  </r>
  <r>
    <n v="1781"/>
    <s v="Daniel Monteiro"/>
    <x v="1"/>
    <x v="256"/>
    <x v="0"/>
    <x v="2"/>
    <s v="Yes"/>
    <n v="15"/>
    <x v="1"/>
    <x v="1"/>
    <n v="30"/>
    <x v="1"/>
    <n v="0"/>
    <n v="2"/>
    <x v="0"/>
    <x v="0"/>
    <n v="43"/>
  </r>
  <r>
    <n v="1782"/>
    <s v="Rael Vieira"/>
    <x v="0"/>
    <x v="256"/>
    <x v="0"/>
    <x v="2"/>
    <s v="No"/>
    <n v="10"/>
    <x v="0"/>
    <x v="0"/>
    <n v="0"/>
    <x v="0"/>
    <n v="20"/>
    <n v="1"/>
    <x v="0"/>
    <x v="0"/>
    <n v="29"/>
  </r>
  <r>
    <n v="1783"/>
    <s v="Srta. Lorena Farias"/>
    <x v="1"/>
    <x v="256"/>
    <x v="0"/>
    <x v="2"/>
    <s v="No"/>
    <n v="15"/>
    <x v="0"/>
    <x v="0"/>
    <n v="0"/>
    <x v="1"/>
    <n v="0"/>
    <n v="2"/>
    <x v="0"/>
    <x v="1"/>
    <n v="13"/>
  </r>
  <r>
    <n v="1784"/>
    <s v="Ana Lívia Araújo"/>
    <x v="1"/>
    <x v="257"/>
    <x v="0"/>
    <x v="2"/>
    <s v="Yes"/>
    <n v="15"/>
    <x v="2"/>
    <x v="0"/>
    <n v="0"/>
    <x v="0"/>
    <n v="20"/>
    <n v="1"/>
    <x v="0"/>
    <x v="0"/>
    <n v="34"/>
  </r>
  <r>
    <n v="1785"/>
    <s v="Maria Eduarda Pastor"/>
    <x v="1"/>
    <x v="257"/>
    <x v="0"/>
    <x v="2"/>
    <s v="Yes"/>
    <n v="15"/>
    <x v="1"/>
    <x v="0"/>
    <n v="0"/>
    <x v="1"/>
    <n v="0"/>
    <n v="2"/>
    <x v="0"/>
    <x v="1"/>
    <n v="13"/>
  </r>
  <r>
    <n v="1786"/>
    <s v="Rafael Rodrigues"/>
    <x v="2"/>
    <x v="257"/>
    <x v="0"/>
    <x v="2"/>
    <s v="Yes"/>
    <n v="5"/>
    <x v="2"/>
    <x v="0"/>
    <n v="0"/>
    <x v="0"/>
    <n v="20"/>
    <n v="2"/>
    <x v="0"/>
    <x v="0"/>
    <n v="23"/>
  </r>
  <r>
    <n v="1787"/>
    <s v="Sabrina Nogueira"/>
    <x v="2"/>
    <x v="257"/>
    <x v="0"/>
    <x v="2"/>
    <s v="No"/>
    <n v="5"/>
    <x v="2"/>
    <x v="0"/>
    <n v="0"/>
    <x v="0"/>
    <n v="20"/>
    <n v="1"/>
    <x v="0"/>
    <x v="0"/>
    <n v="24"/>
  </r>
  <r>
    <n v="1788"/>
    <s v="Vitória Pacheco"/>
    <x v="0"/>
    <x v="257"/>
    <x v="0"/>
    <x v="2"/>
    <s v="No"/>
    <n v="10"/>
    <x v="0"/>
    <x v="1"/>
    <n v="30"/>
    <x v="1"/>
    <n v="0"/>
    <n v="2"/>
    <x v="0"/>
    <x v="0"/>
    <n v="38"/>
  </r>
  <r>
    <n v="1789"/>
    <s v="Rael Cavalcanti"/>
    <x v="2"/>
    <x v="257"/>
    <x v="0"/>
    <x v="2"/>
    <s v="Yes"/>
    <n v="5"/>
    <x v="2"/>
    <x v="1"/>
    <n v="30"/>
    <x v="1"/>
    <n v="0"/>
    <n v="2"/>
    <x v="0"/>
    <x v="0"/>
    <n v="33"/>
  </r>
  <r>
    <n v="1790"/>
    <s v="Ana Beatriz Cavalcanti"/>
    <x v="0"/>
    <x v="258"/>
    <x v="0"/>
    <x v="2"/>
    <s v="Yes"/>
    <n v="10"/>
    <x v="2"/>
    <x v="0"/>
    <n v="0"/>
    <x v="1"/>
    <n v="0"/>
    <n v="3"/>
    <x v="0"/>
    <x v="1"/>
    <n v="7"/>
  </r>
  <r>
    <n v="1791"/>
    <s v="Manuela da Mota"/>
    <x v="0"/>
    <x v="258"/>
    <x v="0"/>
    <x v="2"/>
    <s v="No"/>
    <n v="10"/>
    <x v="2"/>
    <x v="1"/>
    <n v="30"/>
    <x v="0"/>
    <n v="20"/>
    <n v="1"/>
    <x v="1"/>
    <x v="0"/>
    <n v="59"/>
  </r>
  <r>
    <n v="1792"/>
    <s v="Marcos Vinicius Costa"/>
    <x v="2"/>
    <x v="258"/>
    <x v="0"/>
    <x v="2"/>
    <s v="Yes"/>
    <n v="5"/>
    <x v="1"/>
    <x v="1"/>
    <n v="30"/>
    <x v="0"/>
    <n v="20"/>
    <n v="2"/>
    <x v="1"/>
    <x v="0"/>
    <n v="53"/>
  </r>
  <r>
    <n v="1793"/>
    <s v="Sra. Gabrielly Lima"/>
    <x v="0"/>
    <x v="258"/>
    <x v="0"/>
    <x v="2"/>
    <s v="Yes"/>
    <n v="10"/>
    <x v="0"/>
    <x v="1"/>
    <n v="30"/>
    <x v="1"/>
    <n v="0"/>
    <n v="1"/>
    <x v="0"/>
    <x v="0"/>
    <n v="39"/>
  </r>
  <r>
    <n v="1794"/>
    <s v="Luísa da Rocha"/>
    <x v="2"/>
    <x v="258"/>
    <x v="0"/>
    <x v="2"/>
    <s v="No"/>
    <n v="5"/>
    <x v="2"/>
    <x v="0"/>
    <n v="0"/>
    <x v="1"/>
    <n v="0"/>
    <n v="2"/>
    <x v="0"/>
    <x v="1"/>
    <n v="3"/>
  </r>
  <r>
    <n v="1795"/>
    <s v="Ryan Vieira"/>
    <x v="1"/>
    <x v="258"/>
    <x v="0"/>
    <x v="2"/>
    <s v="No"/>
    <n v="15"/>
    <x v="1"/>
    <x v="0"/>
    <n v="0"/>
    <x v="0"/>
    <n v="20"/>
    <n v="2"/>
    <x v="0"/>
    <x v="0"/>
    <n v="33"/>
  </r>
  <r>
    <n v="1796"/>
    <s v="Vicente Rodrigues"/>
    <x v="0"/>
    <x v="259"/>
    <x v="0"/>
    <x v="2"/>
    <s v="No"/>
    <n v="10"/>
    <x v="1"/>
    <x v="1"/>
    <n v="30"/>
    <x v="0"/>
    <n v="20"/>
    <n v="2"/>
    <x v="1"/>
    <x v="0"/>
    <n v="58"/>
  </r>
  <r>
    <n v="1797"/>
    <s v="Dra. Alexia Leão"/>
    <x v="0"/>
    <x v="259"/>
    <x v="0"/>
    <x v="2"/>
    <s v="No"/>
    <n v="10"/>
    <x v="2"/>
    <x v="0"/>
    <n v="0"/>
    <x v="1"/>
    <n v="0"/>
    <n v="1"/>
    <x v="0"/>
    <x v="1"/>
    <n v="9"/>
  </r>
  <r>
    <n v="1798"/>
    <s v="Jade Ferreira"/>
    <x v="1"/>
    <x v="259"/>
    <x v="0"/>
    <x v="2"/>
    <s v="No"/>
    <n v="15"/>
    <x v="2"/>
    <x v="1"/>
    <n v="30"/>
    <x v="0"/>
    <n v="20"/>
    <n v="2"/>
    <x v="1"/>
    <x v="0"/>
    <n v="63"/>
  </r>
  <r>
    <n v="1799"/>
    <s v="Léo Melo"/>
    <x v="1"/>
    <x v="259"/>
    <x v="0"/>
    <x v="2"/>
    <s v="No"/>
    <n v="15"/>
    <x v="0"/>
    <x v="1"/>
    <n v="30"/>
    <x v="1"/>
    <n v="0"/>
    <n v="2"/>
    <x v="0"/>
    <x v="0"/>
    <n v="43"/>
  </r>
  <r>
    <n v="1800"/>
    <s v="Davi Luiz Abreu"/>
    <x v="2"/>
    <x v="259"/>
    <x v="0"/>
    <x v="2"/>
    <s v="No"/>
    <n v="5"/>
    <x v="2"/>
    <x v="1"/>
    <n v="30"/>
    <x v="1"/>
    <n v="0"/>
    <n v="2"/>
    <x v="0"/>
    <x v="0"/>
    <n v="33"/>
  </r>
  <r>
    <n v="1801"/>
    <s v="Pedro Lucas Mendonça"/>
    <x v="0"/>
    <x v="259"/>
    <x v="0"/>
    <x v="2"/>
    <s v="No"/>
    <n v="10"/>
    <x v="0"/>
    <x v="1"/>
    <n v="30"/>
    <x v="0"/>
    <n v="20"/>
    <n v="1"/>
    <x v="1"/>
    <x v="0"/>
    <n v="59"/>
  </r>
  <r>
    <n v="1802"/>
    <s v="João Lucas Pereira"/>
    <x v="0"/>
    <x v="259"/>
    <x v="0"/>
    <x v="2"/>
    <s v="No"/>
    <n v="10"/>
    <x v="0"/>
    <x v="0"/>
    <n v="0"/>
    <x v="1"/>
    <n v="0"/>
    <n v="1"/>
    <x v="0"/>
    <x v="1"/>
    <n v="9"/>
  </r>
  <r>
    <n v="1803"/>
    <s v="Srta. Letícia Farias"/>
    <x v="1"/>
    <x v="259"/>
    <x v="0"/>
    <x v="2"/>
    <s v="No"/>
    <n v="15"/>
    <x v="2"/>
    <x v="1"/>
    <n v="30"/>
    <x v="0"/>
    <n v="20"/>
    <n v="1"/>
    <x v="1"/>
    <x v="0"/>
    <n v="64"/>
  </r>
  <r>
    <n v="1804"/>
    <s v="Dr. Pedro Lucas Vasconcelos"/>
    <x v="2"/>
    <x v="259"/>
    <x v="0"/>
    <x v="2"/>
    <s v="Yes"/>
    <n v="5"/>
    <x v="2"/>
    <x v="0"/>
    <n v="0"/>
    <x v="0"/>
    <n v="20"/>
    <n v="1"/>
    <x v="0"/>
    <x v="0"/>
    <n v="24"/>
  </r>
  <r>
    <n v="1805"/>
    <s v="Rafael Oliveira"/>
    <x v="0"/>
    <x v="259"/>
    <x v="0"/>
    <x v="2"/>
    <s v="Yes"/>
    <n v="10"/>
    <x v="1"/>
    <x v="0"/>
    <n v="0"/>
    <x v="1"/>
    <n v="0"/>
    <n v="3"/>
    <x v="0"/>
    <x v="1"/>
    <n v="7"/>
  </r>
  <r>
    <n v="1806"/>
    <s v="Raquel Teixeira"/>
    <x v="1"/>
    <x v="259"/>
    <x v="0"/>
    <x v="2"/>
    <s v="Yes"/>
    <n v="15"/>
    <x v="0"/>
    <x v="0"/>
    <n v="0"/>
    <x v="1"/>
    <n v="0"/>
    <n v="1"/>
    <x v="0"/>
    <x v="1"/>
    <n v="14"/>
  </r>
  <r>
    <n v="1807"/>
    <s v="Isabela Cunha"/>
    <x v="0"/>
    <x v="259"/>
    <x v="0"/>
    <x v="2"/>
    <s v="Yes"/>
    <n v="10"/>
    <x v="2"/>
    <x v="1"/>
    <n v="30"/>
    <x v="0"/>
    <n v="20"/>
    <n v="3"/>
    <x v="1"/>
    <x v="0"/>
    <n v="57"/>
  </r>
  <r>
    <n v="1808"/>
    <s v="Pietra Fogaça"/>
    <x v="1"/>
    <x v="260"/>
    <x v="0"/>
    <x v="2"/>
    <s v="Yes"/>
    <n v="15"/>
    <x v="1"/>
    <x v="0"/>
    <n v="0"/>
    <x v="1"/>
    <n v="0"/>
    <n v="3"/>
    <x v="0"/>
    <x v="1"/>
    <n v="12"/>
  </r>
  <r>
    <n v="1809"/>
    <s v="Marina Rezende"/>
    <x v="2"/>
    <x v="260"/>
    <x v="0"/>
    <x v="2"/>
    <s v="Yes"/>
    <n v="5"/>
    <x v="2"/>
    <x v="1"/>
    <n v="30"/>
    <x v="0"/>
    <n v="20"/>
    <n v="2"/>
    <x v="1"/>
    <x v="0"/>
    <n v="53"/>
  </r>
  <r>
    <n v="1810"/>
    <s v="Cauê Moraes"/>
    <x v="0"/>
    <x v="260"/>
    <x v="0"/>
    <x v="2"/>
    <s v="No"/>
    <n v="10"/>
    <x v="0"/>
    <x v="1"/>
    <n v="30"/>
    <x v="0"/>
    <n v="20"/>
    <n v="2"/>
    <x v="1"/>
    <x v="0"/>
    <n v="58"/>
  </r>
  <r>
    <n v="1811"/>
    <s v="Sr. Kevin Siqueira"/>
    <x v="0"/>
    <x v="260"/>
    <x v="0"/>
    <x v="2"/>
    <s v="No"/>
    <n v="10"/>
    <x v="1"/>
    <x v="0"/>
    <n v="0"/>
    <x v="0"/>
    <n v="20"/>
    <n v="3"/>
    <x v="0"/>
    <x v="0"/>
    <n v="27"/>
  </r>
  <r>
    <n v="1812"/>
    <s v="Juan Alves"/>
    <x v="1"/>
    <x v="261"/>
    <x v="0"/>
    <x v="2"/>
    <s v="Yes"/>
    <n v="15"/>
    <x v="1"/>
    <x v="1"/>
    <n v="30"/>
    <x v="1"/>
    <n v="0"/>
    <n v="2"/>
    <x v="0"/>
    <x v="0"/>
    <n v="43"/>
  </r>
  <r>
    <n v="1813"/>
    <s v="Cecília Monteiro"/>
    <x v="2"/>
    <x v="261"/>
    <x v="0"/>
    <x v="2"/>
    <s v="No"/>
    <n v="5"/>
    <x v="2"/>
    <x v="0"/>
    <n v="0"/>
    <x v="0"/>
    <n v="20"/>
    <n v="1"/>
    <x v="0"/>
    <x v="0"/>
    <n v="24"/>
  </r>
  <r>
    <n v="1814"/>
    <s v="João Pedro Nunes"/>
    <x v="1"/>
    <x v="261"/>
    <x v="0"/>
    <x v="2"/>
    <s v="No"/>
    <n v="15"/>
    <x v="2"/>
    <x v="0"/>
    <n v="0"/>
    <x v="1"/>
    <n v="0"/>
    <n v="1"/>
    <x v="0"/>
    <x v="1"/>
    <n v="14"/>
  </r>
  <r>
    <n v="1815"/>
    <s v="Maria Alice Teixeira"/>
    <x v="2"/>
    <x v="261"/>
    <x v="0"/>
    <x v="2"/>
    <s v="No"/>
    <n v="5"/>
    <x v="2"/>
    <x v="1"/>
    <n v="30"/>
    <x v="1"/>
    <n v="0"/>
    <n v="3"/>
    <x v="0"/>
    <x v="0"/>
    <n v="32"/>
  </r>
  <r>
    <n v="1816"/>
    <s v="Dr. Arthur Gabriel Ramos"/>
    <x v="0"/>
    <x v="261"/>
    <x v="0"/>
    <x v="2"/>
    <s v="Yes"/>
    <n v="10"/>
    <x v="1"/>
    <x v="0"/>
    <n v="0"/>
    <x v="1"/>
    <n v="0"/>
    <n v="1"/>
    <x v="0"/>
    <x v="1"/>
    <n v="9"/>
  </r>
  <r>
    <n v="1817"/>
    <s v="Lucca Santos"/>
    <x v="0"/>
    <x v="261"/>
    <x v="0"/>
    <x v="2"/>
    <s v="Yes"/>
    <n v="10"/>
    <x v="1"/>
    <x v="1"/>
    <n v="30"/>
    <x v="0"/>
    <n v="20"/>
    <n v="1"/>
    <x v="1"/>
    <x v="0"/>
    <n v="59"/>
  </r>
  <r>
    <n v="1818"/>
    <s v="Maria Alice Moura"/>
    <x v="0"/>
    <x v="262"/>
    <x v="0"/>
    <x v="2"/>
    <s v="No"/>
    <n v="10"/>
    <x v="2"/>
    <x v="0"/>
    <n v="0"/>
    <x v="0"/>
    <n v="20"/>
    <n v="2"/>
    <x v="0"/>
    <x v="0"/>
    <n v="28"/>
  </r>
  <r>
    <n v="1819"/>
    <s v="Vicente Peixoto"/>
    <x v="1"/>
    <x v="262"/>
    <x v="0"/>
    <x v="2"/>
    <s v="No"/>
    <n v="15"/>
    <x v="0"/>
    <x v="0"/>
    <n v="0"/>
    <x v="1"/>
    <n v="0"/>
    <n v="3"/>
    <x v="0"/>
    <x v="1"/>
    <n v="12"/>
  </r>
  <r>
    <n v="1820"/>
    <s v="Dr. Ryan Cavalcante"/>
    <x v="1"/>
    <x v="262"/>
    <x v="0"/>
    <x v="2"/>
    <s v="Yes"/>
    <n v="15"/>
    <x v="1"/>
    <x v="1"/>
    <n v="30"/>
    <x v="1"/>
    <n v="0"/>
    <n v="3"/>
    <x v="0"/>
    <x v="0"/>
    <n v="42"/>
  </r>
  <r>
    <n v="1821"/>
    <s v="Dr. Ravi Lucca Monteiro"/>
    <x v="0"/>
    <x v="262"/>
    <x v="0"/>
    <x v="2"/>
    <s v="No"/>
    <n v="10"/>
    <x v="2"/>
    <x v="1"/>
    <n v="30"/>
    <x v="0"/>
    <n v="20"/>
    <n v="2"/>
    <x v="1"/>
    <x v="0"/>
    <n v="58"/>
  </r>
  <r>
    <n v="1822"/>
    <s v="Paulo Campos"/>
    <x v="2"/>
    <x v="262"/>
    <x v="0"/>
    <x v="2"/>
    <s v="Yes"/>
    <n v="5"/>
    <x v="2"/>
    <x v="1"/>
    <n v="30"/>
    <x v="0"/>
    <n v="20"/>
    <n v="1"/>
    <x v="1"/>
    <x v="0"/>
    <n v="54"/>
  </r>
  <r>
    <n v="1823"/>
    <s v="Srta. Maria Clara Cardoso"/>
    <x v="0"/>
    <x v="262"/>
    <x v="0"/>
    <x v="2"/>
    <s v="Yes"/>
    <n v="10"/>
    <x v="0"/>
    <x v="0"/>
    <n v="0"/>
    <x v="0"/>
    <n v="20"/>
    <n v="3"/>
    <x v="0"/>
    <x v="0"/>
    <n v="27"/>
  </r>
  <r>
    <n v="1824"/>
    <s v="Vinícius da Mota"/>
    <x v="2"/>
    <x v="263"/>
    <x v="0"/>
    <x v="2"/>
    <s v="No"/>
    <n v="5"/>
    <x v="1"/>
    <x v="1"/>
    <n v="30"/>
    <x v="1"/>
    <n v="0"/>
    <n v="2"/>
    <x v="0"/>
    <x v="0"/>
    <n v="33"/>
  </r>
  <r>
    <n v="1825"/>
    <s v="Luana Farias"/>
    <x v="1"/>
    <x v="263"/>
    <x v="0"/>
    <x v="2"/>
    <s v="Yes"/>
    <n v="15"/>
    <x v="2"/>
    <x v="1"/>
    <n v="30"/>
    <x v="1"/>
    <n v="0"/>
    <n v="3"/>
    <x v="0"/>
    <x v="0"/>
    <n v="42"/>
  </r>
  <r>
    <n v="1826"/>
    <s v="Pedro da Paz"/>
    <x v="0"/>
    <x v="263"/>
    <x v="0"/>
    <x v="2"/>
    <s v="Yes"/>
    <n v="10"/>
    <x v="0"/>
    <x v="1"/>
    <n v="30"/>
    <x v="1"/>
    <n v="0"/>
    <n v="1"/>
    <x v="0"/>
    <x v="0"/>
    <n v="39"/>
  </r>
  <r>
    <n v="1827"/>
    <s v="Mariana Borges"/>
    <x v="1"/>
    <x v="263"/>
    <x v="0"/>
    <x v="2"/>
    <s v="Yes"/>
    <n v="15"/>
    <x v="0"/>
    <x v="1"/>
    <n v="30"/>
    <x v="1"/>
    <n v="0"/>
    <n v="2"/>
    <x v="0"/>
    <x v="0"/>
    <n v="43"/>
  </r>
  <r>
    <n v="1828"/>
    <s v="Laís da Costa"/>
    <x v="0"/>
    <x v="263"/>
    <x v="0"/>
    <x v="2"/>
    <s v="Yes"/>
    <n v="10"/>
    <x v="1"/>
    <x v="0"/>
    <n v="0"/>
    <x v="0"/>
    <n v="20"/>
    <n v="3"/>
    <x v="0"/>
    <x v="0"/>
    <n v="27"/>
  </r>
  <r>
    <n v="1829"/>
    <s v="Dom Rocha"/>
    <x v="0"/>
    <x v="263"/>
    <x v="0"/>
    <x v="2"/>
    <s v="Yes"/>
    <n v="10"/>
    <x v="1"/>
    <x v="0"/>
    <n v="0"/>
    <x v="1"/>
    <n v="0"/>
    <n v="2"/>
    <x v="0"/>
    <x v="1"/>
    <n v="8"/>
  </r>
  <r>
    <n v="1830"/>
    <s v="Maria Júlia Aparecida"/>
    <x v="0"/>
    <x v="263"/>
    <x v="0"/>
    <x v="2"/>
    <s v="Yes"/>
    <n v="10"/>
    <x v="2"/>
    <x v="1"/>
    <n v="30"/>
    <x v="0"/>
    <n v="20"/>
    <n v="2"/>
    <x v="1"/>
    <x v="0"/>
    <n v="58"/>
  </r>
  <r>
    <n v="1831"/>
    <s v="Amanda Teixeira"/>
    <x v="1"/>
    <x v="264"/>
    <x v="0"/>
    <x v="2"/>
    <s v="Yes"/>
    <n v="15"/>
    <x v="2"/>
    <x v="0"/>
    <n v="0"/>
    <x v="0"/>
    <n v="20"/>
    <n v="2"/>
    <x v="0"/>
    <x v="0"/>
    <n v="33"/>
  </r>
  <r>
    <n v="1832"/>
    <s v="Ana Campos"/>
    <x v="1"/>
    <x v="264"/>
    <x v="0"/>
    <x v="2"/>
    <s v="No"/>
    <n v="15"/>
    <x v="0"/>
    <x v="1"/>
    <n v="30"/>
    <x v="1"/>
    <n v="0"/>
    <n v="3"/>
    <x v="0"/>
    <x v="0"/>
    <n v="42"/>
  </r>
  <r>
    <n v="1833"/>
    <s v="Liam Marques"/>
    <x v="2"/>
    <x v="264"/>
    <x v="0"/>
    <x v="2"/>
    <s v="Yes"/>
    <n v="5"/>
    <x v="0"/>
    <x v="0"/>
    <n v="0"/>
    <x v="1"/>
    <n v="0"/>
    <n v="1"/>
    <x v="0"/>
    <x v="1"/>
    <n v="4"/>
  </r>
  <r>
    <n v="1834"/>
    <s v="Enzo Gabriel Camargo"/>
    <x v="0"/>
    <x v="264"/>
    <x v="0"/>
    <x v="2"/>
    <s v="No"/>
    <n v="10"/>
    <x v="0"/>
    <x v="0"/>
    <n v="0"/>
    <x v="1"/>
    <n v="0"/>
    <n v="1"/>
    <x v="0"/>
    <x v="1"/>
    <n v="9"/>
  </r>
  <r>
    <n v="1835"/>
    <s v="Pietro da Conceição"/>
    <x v="2"/>
    <x v="264"/>
    <x v="0"/>
    <x v="2"/>
    <s v="No"/>
    <n v="5"/>
    <x v="2"/>
    <x v="0"/>
    <n v="0"/>
    <x v="0"/>
    <n v="20"/>
    <n v="1"/>
    <x v="0"/>
    <x v="0"/>
    <n v="24"/>
  </r>
  <r>
    <n v="1836"/>
    <s v="Emanuelly Moreira"/>
    <x v="1"/>
    <x v="264"/>
    <x v="0"/>
    <x v="2"/>
    <s v="Yes"/>
    <n v="15"/>
    <x v="0"/>
    <x v="0"/>
    <n v="0"/>
    <x v="0"/>
    <n v="20"/>
    <n v="1"/>
    <x v="0"/>
    <x v="0"/>
    <n v="34"/>
  </r>
  <r>
    <n v="1837"/>
    <s v="Sr. Leandro da Cruz"/>
    <x v="1"/>
    <x v="265"/>
    <x v="0"/>
    <x v="2"/>
    <s v="No"/>
    <n v="15"/>
    <x v="0"/>
    <x v="1"/>
    <n v="30"/>
    <x v="1"/>
    <n v="0"/>
    <n v="1"/>
    <x v="0"/>
    <x v="0"/>
    <n v="44"/>
  </r>
  <r>
    <n v="1838"/>
    <s v="Dr. Nicolas Nunes"/>
    <x v="2"/>
    <x v="265"/>
    <x v="0"/>
    <x v="2"/>
    <s v="No"/>
    <n v="5"/>
    <x v="0"/>
    <x v="1"/>
    <n v="30"/>
    <x v="1"/>
    <n v="0"/>
    <n v="2"/>
    <x v="0"/>
    <x v="0"/>
    <n v="33"/>
  </r>
  <r>
    <n v="1839"/>
    <s v="Sr. Vinicius Barros"/>
    <x v="0"/>
    <x v="265"/>
    <x v="0"/>
    <x v="2"/>
    <s v="No"/>
    <n v="10"/>
    <x v="2"/>
    <x v="1"/>
    <n v="30"/>
    <x v="1"/>
    <n v="0"/>
    <n v="2"/>
    <x v="0"/>
    <x v="0"/>
    <n v="38"/>
  </r>
  <r>
    <n v="1840"/>
    <s v="Kamilly Martins"/>
    <x v="0"/>
    <x v="265"/>
    <x v="0"/>
    <x v="2"/>
    <s v="No"/>
    <n v="10"/>
    <x v="1"/>
    <x v="0"/>
    <n v="0"/>
    <x v="1"/>
    <n v="0"/>
    <n v="3"/>
    <x v="0"/>
    <x v="1"/>
    <n v="7"/>
  </r>
  <r>
    <n v="1841"/>
    <s v="Isaque Porto"/>
    <x v="1"/>
    <x v="265"/>
    <x v="0"/>
    <x v="2"/>
    <s v="No"/>
    <n v="15"/>
    <x v="0"/>
    <x v="1"/>
    <n v="30"/>
    <x v="1"/>
    <n v="0"/>
    <n v="3"/>
    <x v="0"/>
    <x v="0"/>
    <n v="42"/>
  </r>
  <r>
    <n v="1842"/>
    <s v="Bárbara Jesus"/>
    <x v="2"/>
    <x v="266"/>
    <x v="0"/>
    <x v="2"/>
    <s v="Yes"/>
    <n v="5"/>
    <x v="1"/>
    <x v="1"/>
    <n v="30"/>
    <x v="1"/>
    <n v="0"/>
    <n v="3"/>
    <x v="0"/>
    <x v="0"/>
    <n v="32"/>
  </r>
  <r>
    <n v="1843"/>
    <s v="Vitória da Cunha"/>
    <x v="1"/>
    <x v="266"/>
    <x v="0"/>
    <x v="2"/>
    <s v="No"/>
    <n v="15"/>
    <x v="1"/>
    <x v="0"/>
    <n v="0"/>
    <x v="0"/>
    <n v="20"/>
    <n v="1"/>
    <x v="0"/>
    <x v="0"/>
    <n v="34"/>
  </r>
  <r>
    <n v="1844"/>
    <s v="Heloisa Cavalcante"/>
    <x v="0"/>
    <x v="266"/>
    <x v="0"/>
    <x v="2"/>
    <s v="No"/>
    <n v="10"/>
    <x v="2"/>
    <x v="1"/>
    <n v="30"/>
    <x v="1"/>
    <n v="0"/>
    <n v="1"/>
    <x v="0"/>
    <x v="0"/>
    <n v="39"/>
  </r>
  <r>
    <n v="1845"/>
    <s v="Ravy Novais"/>
    <x v="0"/>
    <x v="266"/>
    <x v="0"/>
    <x v="2"/>
    <s v="Yes"/>
    <n v="10"/>
    <x v="0"/>
    <x v="1"/>
    <n v="30"/>
    <x v="0"/>
    <n v="20"/>
    <n v="3"/>
    <x v="1"/>
    <x v="0"/>
    <n v="57"/>
  </r>
  <r>
    <n v="1846"/>
    <s v="Stella Ribeiro"/>
    <x v="2"/>
    <x v="266"/>
    <x v="0"/>
    <x v="2"/>
    <s v="Yes"/>
    <n v="5"/>
    <x v="1"/>
    <x v="0"/>
    <n v="0"/>
    <x v="1"/>
    <n v="0"/>
    <n v="1"/>
    <x v="0"/>
    <x v="1"/>
    <n v="4"/>
  </r>
  <r>
    <n v="1847"/>
    <s v="Dr. Kevin da Luz"/>
    <x v="2"/>
    <x v="267"/>
    <x v="0"/>
    <x v="2"/>
    <s v="Yes"/>
    <n v="5"/>
    <x v="2"/>
    <x v="1"/>
    <n v="30"/>
    <x v="1"/>
    <n v="0"/>
    <n v="1"/>
    <x v="0"/>
    <x v="0"/>
    <n v="34"/>
  </r>
  <r>
    <n v="1848"/>
    <s v="Marcos Vinicius Souza"/>
    <x v="2"/>
    <x v="267"/>
    <x v="0"/>
    <x v="2"/>
    <s v="Yes"/>
    <n v="5"/>
    <x v="0"/>
    <x v="1"/>
    <n v="30"/>
    <x v="0"/>
    <n v="20"/>
    <n v="3"/>
    <x v="1"/>
    <x v="0"/>
    <n v="52"/>
  </r>
  <r>
    <n v="1849"/>
    <s v="Carlos Eduardo Rocha"/>
    <x v="2"/>
    <x v="267"/>
    <x v="0"/>
    <x v="2"/>
    <s v="No"/>
    <n v="5"/>
    <x v="1"/>
    <x v="0"/>
    <n v="0"/>
    <x v="0"/>
    <n v="20"/>
    <n v="1"/>
    <x v="0"/>
    <x v="0"/>
    <n v="24"/>
  </r>
  <r>
    <n v="1850"/>
    <s v="Emanuella Costela"/>
    <x v="0"/>
    <x v="267"/>
    <x v="0"/>
    <x v="2"/>
    <s v="Yes"/>
    <n v="10"/>
    <x v="1"/>
    <x v="1"/>
    <n v="30"/>
    <x v="0"/>
    <n v="20"/>
    <n v="2"/>
    <x v="1"/>
    <x v="0"/>
    <n v="58"/>
  </r>
  <r>
    <n v="1851"/>
    <s v="Thomas Moraes"/>
    <x v="0"/>
    <x v="267"/>
    <x v="0"/>
    <x v="2"/>
    <s v="No"/>
    <n v="10"/>
    <x v="2"/>
    <x v="0"/>
    <n v="0"/>
    <x v="0"/>
    <n v="20"/>
    <n v="3"/>
    <x v="0"/>
    <x v="0"/>
    <n v="27"/>
  </r>
  <r>
    <n v="1852"/>
    <s v="Ana Clara da Mota"/>
    <x v="2"/>
    <x v="267"/>
    <x v="0"/>
    <x v="2"/>
    <s v="No"/>
    <n v="5"/>
    <x v="1"/>
    <x v="0"/>
    <n v="0"/>
    <x v="0"/>
    <n v="20"/>
    <n v="2"/>
    <x v="0"/>
    <x v="0"/>
    <n v="23"/>
  </r>
  <r>
    <n v="1853"/>
    <s v="Leandro Sampaio"/>
    <x v="0"/>
    <x v="267"/>
    <x v="0"/>
    <x v="2"/>
    <s v="No"/>
    <n v="10"/>
    <x v="2"/>
    <x v="1"/>
    <n v="30"/>
    <x v="0"/>
    <n v="20"/>
    <n v="2"/>
    <x v="1"/>
    <x v="0"/>
    <n v="58"/>
  </r>
  <r>
    <n v="1854"/>
    <s v="Srta. Zoe Teixeira"/>
    <x v="2"/>
    <x v="267"/>
    <x v="0"/>
    <x v="2"/>
    <s v="No"/>
    <n v="5"/>
    <x v="0"/>
    <x v="0"/>
    <n v="0"/>
    <x v="0"/>
    <n v="20"/>
    <n v="1"/>
    <x v="0"/>
    <x v="0"/>
    <n v="24"/>
  </r>
  <r>
    <n v="1855"/>
    <s v="Fernando Monteiro"/>
    <x v="0"/>
    <x v="267"/>
    <x v="0"/>
    <x v="2"/>
    <s v="No"/>
    <n v="10"/>
    <x v="2"/>
    <x v="1"/>
    <n v="30"/>
    <x v="0"/>
    <n v="20"/>
    <n v="3"/>
    <x v="1"/>
    <x v="0"/>
    <n v="57"/>
  </r>
  <r>
    <n v="1856"/>
    <s v="Ravi Lucca Alves"/>
    <x v="1"/>
    <x v="267"/>
    <x v="0"/>
    <x v="2"/>
    <s v="No"/>
    <n v="15"/>
    <x v="2"/>
    <x v="0"/>
    <n v="0"/>
    <x v="0"/>
    <n v="20"/>
    <n v="2"/>
    <x v="0"/>
    <x v="0"/>
    <n v="33"/>
  </r>
  <r>
    <n v="1857"/>
    <s v="Maya Rios"/>
    <x v="0"/>
    <x v="267"/>
    <x v="0"/>
    <x v="2"/>
    <s v="Yes"/>
    <n v="10"/>
    <x v="2"/>
    <x v="1"/>
    <n v="30"/>
    <x v="0"/>
    <n v="20"/>
    <n v="2"/>
    <x v="1"/>
    <x v="0"/>
    <n v="58"/>
  </r>
  <r>
    <n v="1858"/>
    <s v="Maria Farias"/>
    <x v="2"/>
    <x v="267"/>
    <x v="0"/>
    <x v="2"/>
    <s v="Yes"/>
    <n v="5"/>
    <x v="2"/>
    <x v="1"/>
    <n v="30"/>
    <x v="0"/>
    <n v="20"/>
    <n v="2"/>
    <x v="1"/>
    <x v="0"/>
    <n v="53"/>
  </r>
  <r>
    <n v="1859"/>
    <s v="Pedro Miguel Abreu"/>
    <x v="2"/>
    <x v="267"/>
    <x v="0"/>
    <x v="2"/>
    <s v="No"/>
    <n v="5"/>
    <x v="0"/>
    <x v="1"/>
    <n v="30"/>
    <x v="0"/>
    <n v="20"/>
    <n v="1"/>
    <x v="1"/>
    <x v="0"/>
    <n v="54"/>
  </r>
  <r>
    <n v="1860"/>
    <s v="Sra. Lorena Carvalho"/>
    <x v="0"/>
    <x v="267"/>
    <x v="0"/>
    <x v="2"/>
    <s v="Yes"/>
    <n v="10"/>
    <x v="1"/>
    <x v="0"/>
    <n v="0"/>
    <x v="0"/>
    <n v="20"/>
    <n v="3"/>
    <x v="0"/>
    <x v="0"/>
    <n v="27"/>
  </r>
  <r>
    <n v="1861"/>
    <s v="Lucca Silveira"/>
    <x v="1"/>
    <x v="268"/>
    <x v="0"/>
    <x v="2"/>
    <s v="No"/>
    <n v="15"/>
    <x v="0"/>
    <x v="1"/>
    <n v="30"/>
    <x v="0"/>
    <n v="20"/>
    <n v="2"/>
    <x v="1"/>
    <x v="0"/>
    <n v="63"/>
  </r>
  <r>
    <n v="1862"/>
    <s v="Isabella Rezende"/>
    <x v="1"/>
    <x v="268"/>
    <x v="0"/>
    <x v="2"/>
    <s v="Yes"/>
    <n v="15"/>
    <x v="0"/>
    <x v="0"/>
    <n v="0"/>
    <x v="1"/>
    <n v="0"/>
    <n v="1"/>
    <x v="0"/>
    <x v="1"/>
    <n v="14"/>
  </r>
  <r>
    <n v="1863"/>
    <s v="José Miguel Vieira"/>
    <x v="1"/>
    <x v="268"/>
    <x v="0"/>
    <x v="2"/>
    <s v="Yes"/>
    <n v="15"/>
    <x v="1"/>
    <x v="1"/>
    <n v="30"/>
    <x v="0"/>
    <n v="20"/>
    <n v="1"/>
    <x v="1"/>
    <x v="0"/>
    <n v="64"/>
  </r>
  <r>
    <n v="1864"/>
    <s v="Bella Guerra"/>
    <x v="2"/>
    <x v="268"/>
    <x v="0"/>
    <x v="2"/>
    <s v="Yes"/>
    <n v="5"/>
    <x v="0"/>
    <x v="1"/>
    <n v="30"/>
    <x v="0"/>
    <n v="20"/>
    <n v="2"/>
    <x v="1"/>
    <x v="0"/>
    <n v="53"/>
  </r>
  <r>
    <n v="1865"/>
    <s v="Caleb Machado"/>
    <x v="1"/>
    <x v="268"/>
    <x v="0"/>
    <x v="2"/>
    <s v="No"/>
    <n v="15"/>
    <x v="1"/>
    <x v="1"/>
    <n v="30"/>
    <x v="1"/>
    <n v="0"/>
    <n v="3"/>
    <x v="0"/>
    <x v="0"/>
    <n v="42"/>
  </r>
  <r>
    <n v="1866"/>
    <s v="Maria Alice Fogaça"/>
    <x v="0"/>
    <x v="268"/>
    <x v="0"/>
    <x v="2"/>
    <s v="Yes"/>
    <n v="10"/>
    <x v="1"/>
    <x v="1"/>
    <n v="30"/>
    <x v="1"/>
    <n v="0"/>
    <n v="2"/>
    <x v="0"/>
    <x v="0"/>
    <n v="38"/>
  </r>
  <r>
    <n v="1867"/>
    <s v="Maria Júlia Monteiro"/>
    <x v="2"/>
    <x v="268"/>
    <x v="0"/>
    <x v="2"/>
    <s v="Yes"/>
    <n v="5"/>
    <x v="1"/>
    <x v="0"/>
    <n v="0"/>
    <x v="1"/>
    <n v="0"/>
    <n v="1"/>
    <x v="0"/>
    <x v="1"/>
    <n v="4"/>
  </r>
  <r>
    <n v="1868"/>
    <s v="Brenda Vargas"/>
    <x v="0"/>
    <x v="268"/>
    <x v="0"/>
    <x v="2"/>
    <s v="Yes"/>
    <n v="10"/>
    <x v="1"/>
    <x v="0"/>
    <n v="0"/>
    <x v="1"/>
    <n v="0"/>
    <n v="1"/>
    <x v="0"/>
    <x v="1"/>
    <n v="9"/>
  </r>
  <r>
    <n v="1869"/>
    <s v="Sr. Asafe Gonçalves"/>
    <x v="0"/>
    <x v="269"/>
    <x v="0"/>
    <x v="2"/>
    <s v="No"/>
    <n v="10"/>
    <x v="1"/>
    <x v="0"/>
    <n v="0"/>
    <x v="1"/>
    <n v="0"/>
    <n v="2"/>
    <x v="0"/>
    <x v="1"/>
    <n v="8"/>
  </r>
  <r>
    <n v="1870"/>
    <s v="Davi Miguel Castro"/>
    <x v="0"/>
    <x v="269"/>
    <x v="0"/>
    <x v="2"/>
    <s v="Yes"/>
    <n v="10"/>
    <x v="0"/>
    <x v="1"/>
    <n v="30"/>
    <x v="1"/>
    <n v="0"/>
    <n v="1"/>
    <x v="0"/>
    <x v="0"/>
    <n v="39"/>
  </r>
  <r>
    <n v="1871"/>
    <s v="Heloísa Siqueira"/>
    <x v="2"/>
    <x v="269"/>
    <x v="0"/>
    <x v="2"/>
    <s v="Yes"/>
    <n v="5"/>
    <x v="0"/>
    <x v="1"/>
    <n v="30"/>
    <x v="0"/>
    <n v="20"/>
    <n v="2"/>
    <x v="1"/>
    <x v="0"/>
    <n v="53"/>
  </r>
  <r>
    <n v="1872"/>
    <s v="Nicole da Mata"/>
    <x v="1"/>
    <x v="270"/>
    <x v="0"/>
    <x v="2"/>
    <s v="Yes"/>
    <n v="15"/>
    <x v="2"/>
    <x v="0"/>
    <n v="0"/>
    <x v="1"/>
    <n v="0"/>
    <n v="2"/>
    <x v="0"/>
    <x v="1"/>
    <n v="13"/>
  </r>
  <r>
    <n v="1873"/>
    <s v="Maria Luiza Fernandes"/>
    <x v="2"/>
    <x v="270"/>
    <x v="0"/>
    <x v="2"/>
    <s v="No"/>
    <n v="5"/>
    <x v="0"/>
    <x v="0"/>
    <n v="0"/>
    <x v="1"/>
    <n v="0"/>
    <n v="3"/>
    <x v="0"/>
    <x v="1"/>
    <n v="2"/>
  </r>
  <r>
    <n v="1874"/>
    <s v="Sra. Emanuelly Mendes"/>
    <x v="0"/>
    <x v="270"/>
    <x v="0"/>
    <x v="2"/>
    <s v="Yes"/>
    <n v="10"/>
    <x v="1"/>
    <x v="0"/>
    <n v="0"/>
    <x v="1"/>
    <n v="0"/>
    <n v="1"/>
    <x v="0"/>
    <x v="1"/>
    <n v="9"/>
  </r>
  <r>
    <n v="1875"/>
    <s v="Raquel Duarte"/>
    <x v="1"/>
    <x v="270"/>
    <x v="0"/>
    <x v="2"/>
    <s v="Yes"/>
    <n v="15"/>
    <x v="1"/>
    <x v="0"/>
    <n v="0"/>
    <x v="1"/>
    <n v="0"/>
    <n v="2"/>
    <x v="0"/>
    <x v="1"/>
    <n v="13"/>
  </r>
  <r>
    <n v="1876"/>
    <s v="Matteo Dias"/>
    <x v="2"/>
    <x v="270"/>
    <x v="0"/>
    <x v="2"/>
    <s v="Yes"/>
    <n v="5"/>
    <x v="2"/>
    <x v="1"/>
    <n v="30"/>
    <x v="1"/>
    <n v="0"/>
    <n v="1"/>
    <x v="0"/>
    <x v="0"/>
    <n v="34"/>
  </r>
  <r>
    <n v="1877"/>
    <s v="Mirella Porto"/>
    <x v="0"/>
    <x v="271"/>
    <x v="0"/>
    <x v="2"/>
    <s v="No"/>
    <n v="10"/>
    <x v="1"/>
    <x v="1"/>
    <n v="30"/>
    <x v="1"/>
    <n v="0"/>
    <n v="2"/>
    <x v="0"/>
    <x v="0"/>
    <n v="38"/>
  </r>
  <r>
    <n v="1878"/>
    <s v="Ana Clara Monteiro"/>
    <x v="1"/>
    <x v="271"/>
    <x v="0"/>
    <x v="2"/>
    <s v="Yes"/>
    <n v="15"/>
    <x v="2"/>
    <x v="1"/>
    <n v="30"/>
    <x v="1"/>
    <n v="0"/>
    <n v="3"/>
    <x v="0"/>
    <x v="0"/>
    <n v="42"/>
  </r>
  <r>
    <n v="1879"/>
    <s v="Maria Júlia Albuquerque"/>
    <x v="1"/>
    <x v="271"/>
    <x v="0"/>
    <x v="2"/>
    <s v="Yes"/>
    <n v="15"/>
    <x v="0"/>
    <x v="1"/>
    <n v="30"/>
    <x v="0"/>
    <n v="20"/>
    <n v="2"/>
    <x v="1"/>
    <x v="0"/>
    <n v="63"/>
  </r>
  <r>
    <n v="1880"/>
    <s v="Hadassa Lima"/>
    <x v="0"/>
    <x v="271"/>
    <x v="0"/>
    <x v="2"/>
    <s v="Yes"/>
    <n v="10"/>
    <x v="0"/>
    <x v="1"/>
    <n v="30"/>
    <x v="0"/>
    <n v="20"/>
    <n v="3"/>
    <x v="1"/>
    <x v="0"/>
    <n v="57"/>
  </r>
  <r>
    <n v="1881"/>
    <s v="Isabela Carvalho"/>
    <x v="1"/>
    <x v="271"/>
    <x v="0"/>
    <x v="2"/>
    <s v="Yes"/>
    <n v="15"/>
    <x v="2"/>
    <x v="0"/>
    <n v="0"/>
    <x v="0"/>
    <n v="20"/>
    <n v="3"/>
    <x v="0"/>
    <x v="0"/>
    <n v="32"/>
  </r>
  <r>
    <n v="1882"/>
    <s v="João Lucas Alves"/>
    <x v="2"/>
    <x v="271"/>
    <x v="0"/>
    <x v="2"/>
    <s v="No"/>
    <n v="5"/>
    <x v="1"/>
    <x v="1"/>
    <n v="30"/>
    <x v="1"/>
    <n v="0"/>
    <n v="3"/>
    <x v="0"/>
    <x v="0"/>
    <n v="32"/>
  </r>
  <r>
    <n v="1883"/>
    <s v="Sr. Pedro Lucas Silveira"/>
    <x v="0"/>
    <x v="272"/>
    <x v="0"/>
    <x v="3"/>
    <s v="Yes"/>
    <n v="10"/>
    <x v="0"/>
    <x v="0"/>
    <n v="0"/>
    <x v="0"/>
    <n v="20"/>
    <n v="3"/>
    <x v="0"/>
    <x v="0"/>
    <n v="27"/>
  </r>
  <r>
    <n v="1884"/>
    <s v="Dr. Ravi Jesus"/>
    <x v="2"/>
    <x v="272"/>
    <x v="0"/>
    <x v="3"/>
    <s v="Yes"/>
    <n v="5"/>
    <x v="0"/>
    <x v="0"/>
    <n v="0"/>
    <x v="1"/>
    <n v="0"/>
    <n v="2"/>
    <x v="0"/>
    <x v="1"/>
    <n v="3"/>
  </r>
  <r>
    <n v="1885"/>
    <s v="Eloá Câmara"/>
    <x v="1"/>
    <x v="272"/>
    <x v="0"/>
    <x v="3"/>
    <s v="Yes"/>
    <n v="15"/>
    <x v="2"/>
    <x v="1"/>
    <n v="30"/>
    <x v="0"/>
    <n v="20"/>
    <n v="2"/>
    <x v="1"/>
    <x v="0"/>
    <n v="63"/>
  </r>
  <r>
    <n v="1886"/>
    <s v="Emanuel Aparecida"/>
    <x v="2"/>
    <x v="272"/>
    <x v="0"/>
    <x v="3"/>
    <s v="No"/>
    <n v="5"/>
    <x v="2"/>
    <x v="0"/>
    <n v="0"/>
    <x v="0"/>
    <n v="20"/>
    <n v="1"/>
    <x v="0"/>
    <x v="0"/>
    <n v="24"/>
  </r>
  <r>
    <n v="1887"/>
    <s v="Dr. Lucca Fonseca"/>
    <x v="2"/>
    <x v="272"/>
    <x v="0"/>
    <x v="3"/>
    <s v="Yes"/>
    <n v="5"/>
    <x v="1"/>
    <x v="1"/>
    <n v="30"/>
    <x v="0"/>
    <n v="20"/>
    <n v="2"/>
    <x v="1"/>
    <x v="0"/>
    <n v="53"/>
  </r>
  <r>
    <n v="1888"/>
    <s v="Gabrielly Duarte"/>
    <x v="1"/>
    <x v="272"/>
    <x v="0"/>
    <x v="3"/>
    <s v="Yes"/>
    <n v="15"/>
    <x v="1"/>
    <x v="0"/>
    <n v="0"/>
    <x v="1"/>
    <n v="0"/>
    <n v="2"/>
    <x v="0"/>
    <x v="1"/>
    <n v="13"/>
  </r>
  <r>
    <n v="1889"/>
    <s v="Aurora Rezende"/>
    <x v="2"/>
    <x v="273"/>
    <x v="0"/>
    <x v="3"/>
    <s v="No"/>
    <n v="5"/>
    <x v="2"/>
    <x v="0"/>
    <n v="0"/>
    <x v="0"/>
    <n v="20"/>
    <n v="3"/>
    <x v="0"/>
    <x v="0"/>
    <n v="22"/>
  </r>
  <r>
    <n v="1890"/>
    <s v="Danilo Vieira"/>
    <x v="1"/>
    <x v="273"/>
    <x v="0"/>
    <x v="3"/>
    <s v="Yes"/>
    <n v="15"/>
    <x v="1"/>
    <x v="1"/>
    <n v="30"/>
    <x v="1"/>
    <n v="0"/>
    <n v="1"/>
    <x v="0"/>
    <x v="0"/>
    <n v="44"/>
  </r>
  <r>
    <n v="1891"/>
    <s v="Fernanda Carvalho"/>
    <x v="2"/>
    <x v="273"/>
    <x v="0"/>
    <x v="3"/>
    <s v="Yes"/>
    <n v="5"/>
    <x v="2"/>
    <x v="0"/>
    <n v="0"/>
    <x v="0"/>
    <n v="20"/>
    <n v="2"/>
    <x v="0"/>
    <x v="0"/>
    <n v="23"/>
  </r>
  <r>
    <n v="1892"/>
    <s v="Luiz Fernando Santos"/>
    <x v="1"/>
    <x v="273"/>
    <x v="0"/>
    <x v="3"/>
    <s v="Yes"/>
    <n v="15"/>
    <x v="1"/>
    <x v="1"/>
    <n v="30"/>
    <x v="0"/>
    <n v="20"/>
    <n v="2"/>
    <x v="1"/>
    <x v="0"/>
    <n v="63"/>
  </r>
  <r>
    <n v="1893"/>
    <s v="Bruna Santos"/>
    <x v="0"/>
    <x v="273"/>
    <x v="0"/>
    <x v="3"/>
    <s v="Yes"/>
    <n v="10"/>
    <x v="1"/>
    <x v="1"/>
    <n v="30"/>
    <x v="1"/>
    <n v="0"/>
    <n v="3"/>
    <x v="0"/>
    <x v="0"/>
    <n v="37"/>
  </r>
  <r>
    <n v="1894"/>
    <s v="Lucas Pinto"/>
    <x v="2"/>
    <x v="273"/>
    <x v="0"/>
    <x v="3"/>
    <s v="Yes"/>
    <n v="5"/>
    <x v="2"/>
    <x v="1"/>
    <n v="30"/>
    <x v="1"/>
    <n v="0"/>
    <n v="3"/>
    <x v="0"/>
    <x v="0"/>
    <n v="32"/>
  </r>
  <r>
    <n v="1895"/>
    <s v="Gabriel Nunes"/>
    <x v="2"/>
    <x v="273"/>
    <x v="0"/>
    <x v="3"/>
    <s v="No"/>
    <n v="5"/>
    <x v="0"/>
    <x v="0"/>
    <n v="0"/>
    <x v="0"/>
    <n v="20"/>
    <n v="1"/>
    <x v="0"/>
    <x v="0"/>
    <n v="24"/>
  </r>
  <r>
    <n v="1896"/>
    <s v="Srta. Camila Oliveira"/>
    <x v="2"/>
    <x v="273"/>
    <x v="0"/>
    <x v="3"/>
    <s v="No"/>
    <n v="5"/>
    <x v="0"/>
    <x v="0"/>
    <n v="0"/>
    <x v="0"/>
    <n v="20"/>
    <n v="3"/>
    <x v="0"/>
    <x v="0"/>
    <n v="22"/>
  </r>
  <r>
    <n v="1897"/>
    <s v="Antony Almeida"/>
    <x v="1"/>
    <x v="274"/>
    <x v="0"/>
    <x v="3"/>
    <s v="Yes"/>
    <n v="15"/>
    <x v="0"/>
    <x v="0"/>
    <n v="0"/>
    <x v="1"/>
    <n v="0"/>
    <n v="1"/>
    <x v="0"/>
    <x v="1"/>
    <n v="14"/>
  </r>
  <r>
    <n v="1898"/>
    <s v="Aurora Lopes"/>
    <x v="0"/>
    <x v="274"/>
    <x v="0"/>
    <x v="3"/>
    <s v="Yes"/>
    <n v="10"/>
    <x v="2"/>
    <x v="0"/>
    <n v="0"/>
    <x v="0"/>
    <n v="20"/>
    <n v="1"/>
    <x v="0"/>
    <x v="0"/>
    <n v="29"/>
  </r>
  <r>
    <n v="1899"/>
    <s v="Ana Sophia Pinto"/>
    <x v="1"/>
    <x v="274"/>
    <x v="0"/>
    <x v="3"/>
    <s v="No"/>
    <n v="15"/>
    <x v="2"/>
    <x v="1"/>
    <n v="30"/>
    <x v="0"/>
    <n v="20"/>
    <n v="2"/>
    <x v="1"/>
    <x v="0"/>
    <n v="63"/>
  </r>
  <r>
    <n v="1900"/>
    <s v="Luiz Felipe Almeida"/>
    <x v="2"/>
    <x v="274"/>
    <x v="0"/>
    <x v="3"/>
    <s v="Yes"/>
    <n v="5"/>
    <x v="1"/>
    <x v="1"/>
    <n v="30"/>
    <x v="0"/>
    <n v="20"/>
    <n v="1"/>
    <x v="1"/>
    <x v="0"/>
    <n v="54"/>
  </r>
  <r>
    <n v="1901"/>
    <s v="Sra. Sofia Casa Grande"/>
    <x v="0"/>
    <x v="274"/>
    <x v="0"/>
    <x v="3"/>
    <s v="No"/>
    <n v="10"/>
    <x v="1"/>
    <x v="0"/>
    <n v="0"/>
    <x v="1"/>
    <n v="0"/>
    <n v="2"/>
    <x v="0"/>
    <x v="1"/>
    <n v="8"/>
  </r>
  <r>
    <n v="1902"/>
    <s v="Ana Liz Souza"/>
    <x v="2"/>
    <x v="274"/>
    <x v="0"/>
    <x v="3"/>
    <s v="No"/>
    <n v="5"/>
    <x v="0"/>
    <x v="0"/>
    <n v="0"/>
    <x v="1"/>
    <n v="0"/>
    <n v="3"/>
    <x v="0"/>
    <x v="1"/>
    <n v="2"/>
  </r>
  <r>
    <n v="1903"/>
    <s v="Lívia Siqueira"/>
    <x v="2"/>
    <x v="274"/>
    <x v="0"/>
    <x v="3"/>
    <s v="No"/>
    <n v="5"/>
    <x v="2"/>
    <x v="0"/>
    <n v="0"/>
    <x v="1"/>
    <n v="0"/>
    <n v="2"/>
    <x v="0"/>
    <x v="1"/>
    <n v="3"/>
  </r>
  <r>
    <n v="1904"/>
    <s v="Dra. Cecilia Pinto"/>
    <x v="0"/>
    <x v="275"/>
    <x v="0"/>
    <x v="3"/>
    <s v="No"/>
    <n v="10"/>
    <x v="0"/>
    <x v="0"/>
    <n v="0"/>
    <x v="1"/>
    <n v="0"/>
    <n v="2"/>
    <x v="0"/>
    <x v="1"/>
    <n v="8"/>
  </r>
  <r>
    <n v="1905"/>
    <s v="Isabella Nascimento"/>
    <x v="0"/>
    <x v="275"/>
    <x v="0"/>
    <x v="3"/>
    <s v="No"/>
    <n v="10"/>
    <x v="1"/>
    <x v="1"/>
    <n v="30"/>
    <x v="1"/>
    <n v="0"/>
    <n v="3"/>
    <x v="0"/>
    <x v="0"/>
    <n v="37"/>
  </r>
  <r>
    <n v="1906"/>
    <s v="Paulo Costa"/>
    <x v="0"/>
    <x v="275"/>
    <x v="0"/>
    <x v="3"/>
    <s v="No"/>
    <n v="10"/>
    <x v="1"/>
    <x v="1"/>
    <n v="30"/>
    <x v="0"/>
    <n v="20"/>
    <n v="2"/>
    <x v="1"/>
    <x v="0"/>
    <n v="58"/>
  </r>
  <r>
    <n v="1907"/>
    <s v="Helena Lopes"/>
    <x v="1"/>
    <x v="275"/>
    <x v="0"/>
    <x v="3"/>
    <s v="Yes"/>
    <n v="15"/>
    <x v="2"/>
    <x v="0"/>
    <n v="0"/>
    <x v="0"/>
    <n v="20"/>
    <n v="2"/>
    <x v="0"/>
    <x v="0"/>
    <n v="33"/>
  </r>
  <r>
    <n v="1908"/>
    <s v="Luiz Felipe Pimenta"/>
    <x v="0"/>
    <x v="275"/>
    <x v="0"/>
    <x v="3"/>
    <s v="No"/>
    <n v="10"/>
    <x v="1"/>
    <x v="1"/>
    <n v="30"/>
    <x v="0"/>
    <n v="20"/>
    <n v="2"/>
    <x v="1"/>
    <x v="0"/>
    <n v="58"/>
  </r>
  <r>
    <n v="1909"/>
    <s v="Nicole Barbosa"/>
    <x v="2"/>
    <x v="276"/>
    <x v="0"/>
    <x v="3"/>
    <s v="No"/>
    <n v="5"/>
    <x v="2"/>
    <x v="0"/>
    <n v="0"/>
    <x v="0"/>
    <n v="20"/>
    <n v="1"/>
    <x v="0"/>
    <x v="0"/>
    <n v="24"/>
  </r>
  <r>
    <n v="1910"/>
    <s v="Valentina Sá"/>
    <x v="2"/>
    <x v="276"/>
    <x v="0"/>
    <x v="3"/>
    <s v="Yes"/>
    <n v="5"/>
    <x v="1"/>
    <x v="0"/>
    <n v="0"/>
    <x v="1"/>
    <n v="0"/>
    <n v="2"/>
    <x v="0"/>
    <x v="1"/>
    <n v="3"/>
  </r>
  <r>
    <n v="1911"/>
    <s v="Luigi Carvalho"/>
    <x v="1"/>
    <x v="276"/>
    <x v="0"/>
    <x v="3"/>
    <s v="Yes"/>
    <n v="15"/>
    <x v="1"/>
    <x v="0"/>
    <n v="0"/>
    <x v="0"/>
    <n v="20"/>
    <n v="2"/>
    <x v="0"/>
    <x v="0"/>
    <n v="33"/>
  </r>
  <r>
    <n v="1912"/>
    <s v="Mirella Ribeiro"/>
    <x v="2"/>
    <x v="276"/>
    <x v="0"/>
    <x v="3"/>
    <s v="No"/>
    <n v="5"/>
    <x v="2"/>
    <x v="0"/>
    <n v="0"/>
    <x v="1"/>
    <n v="0"/>
    <n v="1"/>
    <x v="0"/>
    <x v="1"/>
    <n v="4"/>
  </r>
  <r>
    <n v="1913"/>
    <s v="Maria Alice Novaes"/>
    <x v="2"/>
    <x v="277"/>
    <x v="0"/>
    <x v="3"/>
    <s v="No"/>
    <n v="5"/>
    <x v="1"/>
    <x v="0"/>
    <n v="0"/>
    <x v="0"/>
    <n v="20"/>
    <n v="1"/>
    <x v="0"/>
    <x v="0"/>
    <n v="24"/>
  </r>
  <r>
    <n v="1914"/>
    <s v="Natália Azevedo"/>
    <x v="2"/>
    <x v="277"/>
    <x v="0"/>
    <x v="3"/>
    <s v="Yes"/>
    <n v="5"/>
    <x v="2"/>
    <x v="0"/>
    <n v="0"/>
    <x v="0"/>
    <n v="20"/>
    <n v="1"/>
    <x v="0"/>
    <x v="0"/>
    <n v="24"/>
  </r>
  <r>
    <n v="1915"/>
    <s v="Valentim Sales"/>
    <x v="1"/>
    <x v="277"/>
    <x v="0"/>
    <x v="3"/>
    <s v="No"/>
    <n v="15"/>
    <x v="1"/>
    <x v="0"/>
    <n v="0"/>
    <x v="1"/>
    <n v="0"/>
    <n v="3"/>
    <x v="0"/>
    <x v="1"/>
    <n v="12"/>
  </r>
  <r>
    <n v="1916"/>
    <s v="Breno Azevedo"/>
    <x v="2"/>
    <x v="277"/>
    <x v="0"/>
    <x v="3"/>
    <s v="Yes"/>
    <n v="5"/>
    <x v="1"/>
    <x v="0"/>
    <n v="0"/>
    <x v="0"/>
    <n v="20"/>
    <n v="1"/>
    <x v="0"/>
    <x v="0"/>
    <n v="24"/>
  </r>
  <r>
    <n v="1917"/>
    <s v="Maria Alice Sá"/>
    <x v="0"/>
    <x v="277"/>
    <x v="0"/>
    <x v="3"/>
    <s v="No"/>
    <n v="10"/>
    <x v="0"/>
    <x v="1"/>
    <n v="30"/>
    <x v="1"/>
    <n v="0"/>
    <n v="3"/>
    <x v="0"/>
    <x v="0"/>
    <n v="37"/>
  </r>
  <r>
    <n v="1918"/>
    <s v="Kaique Araújo"/>
    <x v="0"/>
    <x v="277"/>
    <x v="0"/>
    <x v="3"/>
    <s v="Yes"/>
    <n v="10"/>
    <x v="2"/>
    <x v="0"/>
    <n v="0"/>
    <x v="0"/>
    <n v="20"/>
    <n v="2"/>
    <x v="0"/>
    <x v="0"/>
    <n v="28"/>
  </r>
  <r>
    <n v="1919"/>
    <s v="Dra. Bianca Cunha"/>
    <x v="2"/>
    <x v="277"/>
    <x v="0"/>
    <x v="3"/>
    <s v="Yes"/>
    <n v="5"/>
    <x v="2"/>
    <x v="1"/>
    <n v="30"/>
    <x v="1"/>
    <n v="0"/>
    <n v="3"/>
    <x v="0"/>
    <x v="0"/>
    <n v="32"/>
  </r>
  <r>
    <n v="1920"/>
    <s v="Srta. Emilly Santos"/>
    <x v="2"/>
    <x v="278"/>
    <x v="0"/>
    <x v="3"/>
    <s v="Yes"/>
    <n v="5"/>
    <x v="2"/>
    <x v="0"/>
    <n v="0"/>
    <x v="0"/>
    <n v="20"/>
    <n v="3"/>
    <x v="0"/>
    <x v="0"/>
    <n v="22"/>
  </r>
  <r>
    <n v="1921"/>
    <s v="Gael Henrique Abreu"/>
    <x v="0"/>
    <x v="278"/>
    <x v="0"/>
    <x v="3"/>
    <s v="Yes"/>
    <n v="10"/>
    <x v="0"/>
    <x v="1"/>
    <n v="30"/>
    <x v="1"/>
    <n v="0"/>
    <n v="3"/>
    <x v="0"/>
    <x v="0"/>
    <n v="37"/>
  </r>
  <r>
    <n v="1922"/>
    <s v="Marcelo Garcia"/>
    <x v="1"/>
    <x v="279"/>
    <x v="0"/>
    <x v="3"/>
    <s v="Yes"/>
    <n v="15"/>
    <x v="2"/>
    <x v="0"/>
    <n v="0"/>
    <x v="1"/>
    <n v="0"/>
    <n v="3"/>
    <x v="0"/>
    <x v="1"/>
    <n v="12"/>
  </r>
  <r>
    <n v="1923"/>
    <s v="Luiz Gustavo Duarte"/>
    <x v="1"/>
    <x v="279"/>
    <x v="0"/>
    <x v="3"/>
    <s v="No"/>
    <n v="15"/>
    <x v="1"/>
    <x v="0"/>
    <n v="0"/>
    <x v="0"/>
    <n v="20"/>
    <n v="2"/>
    <x v="0"/>
    <x v="0"/>
    <n v="33"/>
  </r>
  <r>
    <n v="1924"/>
    <s v="José Pedro Borges"/>
    <x v="2"/>
    <x v="279"/>
    <x v="0"/>
    <x v="3"/>
    <s v="Yes"/>
    <n v="5"/>
    <x v="1"/>
    <x v="1"/>
    <n v="30"/>
    <x v="0"/>
    <n v="20"/>
    <n v="1"/>
    <x v="1"/>
    <x v="0"/>
    <n v="54"/>
  </r>
  <r>
    <n v="1925"/>
    <s v="Srta. Luiza Novais"/>
    <x v="2"/>
    <x v="279"/>
    <x v="0"/>
    <x v="3"/>
    <s v="No"/>
    <n v="5"/>
    <x v="2"/>
    <x v="1"/>
    <n v="30"/>
    <x v="1"/>
    <n v="0"/>
    <n v="2"/>
    <x v="0"/>
    <x v="0"/>
    <n v="33"/>
  </r>
  <r>
    <n v="1926"/>
    <s v="Maria Luísa Fonseca"/>
    <x v="2"/>
    <x v="279"/>
    <x v="0"/>
    <x v="3"/>
    <s v="No"/>
    <n v="5"/>
    <x v="2"/>
    <x v="0"/>
    <n v="0"/>
    <x v="0"/>
    <n v="20"/>
    <n v="1"/>
    <x v="0"/>
    <x v="0"/>
    <n v="24"/>
  </r>
  <r>
    <n v="1927"/>
    <s v="Gabrielly Leão"/>
    <x v="2"/>
    <x v="279"/>
    <x v="0"/>
    <x v="3"/>
    <s v="No"/>
    <n v="5"/>
    <x v="0"/>
    <x v="0"/>
    <n v="0"/>
    <x v="1"/>
    <n v="0"/>
    <n v="2"/>
    <x v="0"/>
    <x v="1"/>
    <n v="3"/>
  </r>
  <r>
    <n v="1928"/>
    <s v="Maria Fernanda da Conceição"/>
    <x v="0"/>
    <x v="279"/>
    <x v="0"/>
    <x v="3"/>
    <s v="Yes"/>
    <n v="10"/>
    <x v="1"/>
    <x v="1"/>
    <n v="30"/>
    <x v="0"/>
    <n v="20"/>
    <n v="2"/>
    <x v="1"/>
    <x v="0"/>
    <n v="58"/>
  </r>
  <r>
    <n v="1929"/>
    <s v="Maria Julia Jesus"/>
    <x v="0"/>
    <x v="279"/>
    <x v="0"/>
    <x v="3"/>
    <s v="Yes"/>
    <n v="10"/>
    <x v="1"/>
    <x v="1"/>
    <n v="30"/>
    <x v="1"/>
    <n v="0"/>
    <n v="1"/>
    <x v="0"/>
    <x v="0"/>
    <n v="39"/>
  </r>
  <r>
    <n v="1930"/>
    <s v="Aurora Sampaio"/>
    <x v="2"/>
    <x v="279"/>
    <x v="0"/>
    <x v="3"/>
    <s v="Yes"/>
    <n v="5"/>
    <x v="0"/>
    <x v="1"/>
    <n v="30"/>
    <x v="1"/>
    <n v="0"/>
    <n v="2"/>
    <x v="0"/>
    <x v="0"/>
    <n v="33"/>
  </r>
  <r>
    <n v="1931"/>
    <s v="Ísis Peixoto"/>
    <x v="0"/>
    <x v="279"/>
    <x v="0"/>
    <x v="3"/>
    <s v="Yes"/>
    <n v="10"/>
    <x v="0"/>
    <x v="0"/>
    <n v="0"/>
    <x v="0"/>
    <n v="20"/>
    <n v="1"/>
    <x v="0"/>
    <x v="0"/>
    <n v="29"/>
  </r>
  <r>
    <n v="1932"/>
    <s v="Luigi Viana"/>
    <x v="2"/>
    <x v="280"/>
    <x v="0"/>
    <x v="3"/>
    <s v="Yes"/>
    <n v="5"/>
    <x v="2"/>
    <x v="1"/>
    <n v="30"/>
    <x v="0"/>
    <n v="20"/>
    <n v="1"/>
    <x v="1"/>
    <x v="0"/>
    <n v="54"/>
  </r>
  <r>
    <n v="1933"/>
    <s v="Stephany Lopes"/>
    <x v="2"/>
    <x v="280"/>
    <x v="0"/>
    <x v="3"/>
    <s v="Yes"/>
    <n v="5"/>
    <x v="0"/>
    <x v="0"/>
    <n v="0"/>
    <x v="1"/>
    <n v="0"/>
    <n v="2"/>
    <x v="0"/>
    <x v="1"/>
    <n v="3"/>
  </r>
  <r>
    <n v="1934"/>
    <s v="Rael Mendonça"/>
    <x v="1"/>
    <x v="280"/>
    <x v="0"/>
    <x v="3"/>
    <s v="Yes"/>
    <n v="15"/>
    <x v="2"/>
    <x v="1"/>
    <n v="30"/>
    <x v="0"/>
    <n v="20"/>
    <n v="1"/>
    <x v="1"/>
    <x v="0"/>
    <n v="64"/>
  </r>
  <r>
    <n v="1935"/>
    <s v="Isabel Montenegro"/>
    <x v="1"/>
    <x v="280"/>
    <x v="0"/>
    <x v="3"/>
    <s v="No"/>
    <n v="15"/>
    <x v="0"/>
    <x v="1"/>
    <n v="30"/>
    <x v="1"/>
    <n v="0"/>
    <n v="2"/>
    <x v="0"/>
    <x v="0"/>
    <n v="43"/>
  </r>
  <r>
    <n v="1936"/>
    <s v="Eloah Pinto"/>
    <x v="1"/>
    <x v="280"/>
    <x v="0"/>
    <x v="3"/>
    <s v="Yes"/>
    <n v="15"/>
    <x v="0"/>
    <x v="0"/>
    <n v="0"/>
    <x v="1"/>
    <n v="0"/>
    <n v="3"/>
    <x v="0"/>
    <x v="1"/>
    <n v="12"/>
  </r>
  <r>
    <n v="1937"/>
    <s v="Bernardo Pinto"/>
    <x v="0"/>
    <x v="280"/>
    <x v="0"/>
    <x v="3"/>
    <s v="No"/>
    <n v="10"/>
    <x v="1"/>
    <x v="0"/>
    <n v="0"/>
    <x v="0"/>
    <n v="20"/>
    <n v="3"/>
    <x v="0"/>
    <x v="0"/>
    <n v="27"/>
  </r>
  <r>
    <n v="1938"/>
    <s v="João Guilherme Cavalcante"/>
    <x v="0"/>
    <x v="280"/>
    <x v="0"/>
    <x v="3"/>
    <s v="No"/>
    <n v="10"/>
    <x v="1"/>
    <x v="0"/>
    <n v="0"/>
    <x v="0"/>
    <n v="20"/>
    <n v="1"/>
    <x v="0"/>
    <x v="0"/>
    <n v="29"/>
  </r>
  <r>
    <n v="1939"/>
    <s v="Juan Silveira"/>
    <x v="2"/>
    <x v="280"/>
    <x v="0"/>
    <x v="3"/>
    <s v="No"/>
    <n v="5"/>
    <x v="1"/>
    <x v="0"/>
    <n v="0"/>
    <x v="0"/>
    <n v="20"/>
    <n v="3"/>
    <x v="0"/>
    <x v="0"/>
    <n v="22"/>
  </r>
  <r>
    <n v="1940"/>
    <s v="Lara Correia"/>
    <x v="2"/>
    <x v="281"/>
    <x v="0"/>
    <x v="3"/>
    <s v="Yes"/>
    <n v="5"/>
    <x v="2"/>
    <x v="0"/>
    <n v="0"/>
    <x v="0"/>
    <n v="20"/>
    <n v="1"/>
    <x v="0"/>
    <x v="0"/>
    <n v="24"/>
  </r>
  <r>
    <n v="1941"/>
    <s v="Sra. Hadassa Pinto"/>
    <x v="1"/>
    <x v="281"/>
    <x v="0"/>
    <x v="3"/>
    <s v="Yes"/>
    <n v="15"/>
    <x v="0"/>
    <x v="0"/>
    <n v="0"/>
    <x v="0"/>
    <n v="20"/>
    <n v="1"/>
    <x v="0"/>
    <x v="0"/>
    <n v="34"/>
  </r>
  <r>
    <n v="1942"/>
    <s v="Larissa Macedo"/>
    <x v="0"/>
    <x v="281"/>
    <x v="0"/>
    <x v="3"/>
    <s v="No"/>
    <n v="10"/>
    <x v="0"/>
    <x v="0"/>
    <n v="0"/>
    <x v="1"/>
    <n v="0"/>
    <n v="2"/>
    <x v="0"/>
    <x v="1"/>
    <n v="8"/>
  </r>
  <r>
    <n v="1943"/>
    <s v="Ana Luiza Borges"/>
    <x v="2"/>
    <x v="281"/>
    <x v="0"/>
    <x v="3"/>
    <s v="Yes"/>
    <n v="5"/>
    <x v="2"/>
    <x v="0"/>
    <n v="0"/>
    <x v="0"/>
    <n v="20"/>
    <n v="2"/>
    <x v="0"/>
    <x v="0"/>
    <n v="23"/>
  </r>
  <r>
    <n v="1944"/>
    <s v="Vitor Hugo da Mota"/>
    <x v="1"/>
    <x v="281"/>
    <x v="0"/>
    <x v="3"/>
    <s v="No"/>
    <n v="15"/>
    <x v="1"/>
    <x v="1"/>
    <n v="30"/>
    <x v="0"/>
    <n v="20"/>
    <n v="1"/>
    <x v="1"/>
    <x v="0"/>
    <n v="64"/>
  </r>
  <r>
    <n v="1945"/>
    <s v="Nicolas Gonçalves"/>
    <x v="1"/>
    <x v="281"/>
    <x v="0"/>
    <x v="3"/>
    <s v="No"/>
    <n v="15"/>
    <x v="1"/>
    <x v="1"/>
    <n v="30"/>
    <x v="1"/>
    <n v="0"/>
    <n v="1"/>
    <x v="0"/>
    <x v="0"/>
    <n v="44"/>
  </r>
  <r>
    <n v="1946"/>
    <s v="Melina Ferreira"/>
    <x v="1"/>
    <x v="282"/>
    <x v="0"/>
    <x v="3"/>
    <s v="No"/>
    <n v="15"/>
    <x v="0"/>
    <x v="1"/>
    <n v="30"/>
    <x v="0"/>
    <n v="20"/>
    <n v="1"/>
    <x v="1"/>
    <x v="0"/>
    <n v="64"/>
  </r>
  <r>
    <n v="1947"/>
    <s v="Vinicius Monteiro"/>
    <x v="0"/>
    <x v="282"/>
    <x v="0"/>
    <x v="3"/>
    <s v="No"/>
    <n v="10"/>
    <x v="1"/>
    <x v="1"/>
    <n v="30"/>
    <x v="0"/>
    <n v="20"/>
    <n v="1"/>
    <x v="1"/>
    <x v="0"/>
    <n v="59"/>
  </r>
  <r>
    <n v="1948"/>
    <s v="Lucas Fonseca"/>
    <x v="2"/>
    <x v="282"/>
    <x v="0"/>
    <x v="3"/>
    <s v="No"/>
    <n v="5"/>
    <x v="1"/>
    <x v="1"/>
    <n v="30"/>
    <x v="0"/>
    <n v="20"/>
    <n v="1"/>
    <x v="1"/>
    <x v="0"/>
    <n v="54"/>
  </r>
  <r>
    <n v="1949"/>
    <s v="João da Cunha"/>
    <x v="0"/>
    <x v="282"/>
    <x v="0"/>
    <x v="3"/>
    <s v="Yes"/>
    <n v="10"/>
    <x v="2"/>
    <x v="0"/>
    <n v="0"/>
    <x v="1"/>
    <n v="0"/>
    <n v="1"/>
    <x v="0"/>
    <x v="1"/>
    <n v="9"/>
  </r>
  <r>
    <n v="1950"/>
    <s v="Milena Barros"/>
    <x v="0"/>
    <x v="282"/>
    <x v="0"/>
    <x v="3"/>
    <s v="Yes"/>
    <n v="10"/>
    <x v="0"/>
    <x v="1"/>
    <n v="30"/>
    <x v="1"/>
    <n v="0"/>
    <n v="1"/>
    <x v="0"/>
    <x v="0"/>
    <n v="39"/>
  </r>
  <r>
    <n v="1951"/>
    <s v="Theodoro Pacheco"/>
    <x v="1"/>
    <x v="282"/>
    <x v="0"/>
    <x v="3"/>
    <s v="Yes"/>
    <n v="15"/>
    <x v="0"/>
    <x v="0"/>
    <n v="0"/>
    <x v="1"/>
    <n v="0"/>
    <n v="3"/>
    <x v="0"/>
    <x v="1"/>
    <n v="12"/>
  </r>
  <r>
    <n v="1952"/>
    <s v="Thomas Dias"/>
    <x v="0"/>
    <x v="282"/>
    <x v="0"/>
    <x v="3"/>
    <s v="Yes"/>
    <n v="10"/>
    <x v="2"/>
    <x v="1"/>
    <n v="30"/>
    <x v="0"/>
    <n v="20"/>
    <n v="1"/>
    <x v="1"/>
    <x v="0"/>
    <n v="59"/>
  </r>
  <r>
    <n v="1953"/>
    <s v="Gabriela Carvalho"/>
    <x v="0"/>
    <x v="282"/>
    <x v="0"/>
    <x v="3"/>
    <s v="Yes"/>
    <n v="10"/>
    <x v="1"/>
    <x v="0"/>
    <n v="0"/>
    <x v="1"/>
    <n v="0"/>
    <n v="3"/>
    <x v="0"/>
    <x v="1"/>
    <n v="7"/>
  </r>
  <r>
    <n v="1954"/>
    <s v="Daniel Barbosa"/>
    <x v="0"/>
    <x v="282"/>
    <x v="0"/>
    <x v="3"/>
    <s v="No"/>
    <n v="10"/>
    <x v="1"/>
    <x v="1"/>
    <n v="30"/>
    <x v="0"/>
    <n v="20"/>
    <n v="2"/>
    <x v="1"/>
    <x v="0"/>
    <n v="58"/>
  </r>
  <r>
    <n v="1955"/>
    <s v="Srta. Helena Moraes"/>
    <x v="0"/>
    <x v="282"/>
    <x v="0"/>
    <x v="3"/>
    <s v="Yes"/>
    <n v="10"/>
    <x v="0"/>
    <x v="1"/>
    <n v="30"/>
    <x v="0"/>
    <n v="20"/>
    <n v="2"/>
    <x v="1"/>
    <x v="0"/>
    <n v="58"/>
  </r>
  <r>
    <n v="1956"/>
    <s v="Sr. Igor da Rosa"/>
    <x v="2"/>
    <x v="283"/>
    <x v="0"/>
    <x v="3"/>
    <s v="Yes"/>
    <n v="5"/>
    <x v="2"/>
    <x v="0"/>
    <n v="0"/>
    <x v="1"/>
    <n v="0"/>
    <n v="3"/>
    <x v="0"/>
    <x v="1"/>
    <n v="2"/>
  </r>
  <r>
    <n v="1957"/>
    <s v="Sra. Ana Luiza Jesus"/>
    <x v="1"/>
    <x v="283"/>
    <x v="0"/>
    <x v="3"/>
    <s v="Yes"/>
    <n v="15"/>
    <x v="0"/>
    <x v="1"/>
    <n v="30"/>
    <x v="1"/>
    <n v="0"/>
    <n v="2"/>
    <x v="0"/>
    <x v="0"/>
    <n v="43"/>
  </r>
  <r>
    <n v="1958"/>
    <s v="Maria das Neves"/>
    <x v="2"/>
    <x v="283"/>
    <x v="0"/>
    <x v="3"/>
    <s v="Yes"/>
    <n v="5"/>
    <x v="0"/>
    <x v="0"/>
    <n v="0"/>
    <x v="1"/>
    <n v="0"/>
    <n v="1"/>
    <x v="0"/>
    <x v="1"/>
    <n v="4"/>
  </r>
  <r>
    <n v="1959"/>
    <s v="Rael Carvalho"/>
    <x v="2"/>
    <x v="283"/>
    <x v="0"/>
    <x v="3"/>
    <s v="No"/>
    <n v="5"/>
    <x v="1"/>
    <x v="0"/>
    <n v="0"/>
    <x v="1"/>
    <n v="0"/>
    <n v="3"/>
    <x v="0"/>
    <x v="1"/>
    <n v="2"/>
  </r>
  <r>
    <n v="1960"/>
    <s v="Laís Macedo"/>
    <x v="1"/>
    <x v="283"/>
    <x v="0"/>
    <x v="3"/>
    <s v="Yes"/>
    <n v="15"/>
    <x v="1"/>
    <x v="1"/>
    <n v="30"/>
    <x v="1"/>
    <n v="0"/>
    <n v="2"/>
    <x v="0"/>
    <x v="0"/>
    <n v="43"/>
  </r>
  <r>
    <n v="1961"/>
    <s v="Helena Rios"/>
    <x v="2"/>
    <x v="283"/>
    <x v="0"/>
    <x v="3"/>
    <s v="Yes"/>
    <n v="5"/>
    <x v="2"/>
    <x v="0"/>
    <n v="0"/>
    <x v="0"/>
    <n v="20"/>
    <n v="2"/>
    <x v="0"/>
    <x v="0"/>
    <n v="23"/>
  </r>
  <r>
    <n v="1962"/>
    <s v="Sr. Luiz Otávio Cardoso"/>
    <x v="1"/>
    <x v="283"/>
    <x v="0"/>
    <x v="3"/>
    <s v="Yes"/>
    <n v="15"/>
    <x v="1"/>
    <x v="1"/>
    <n v="30"/>
    <x v="1"/>
    <n v="0"/>
    <n v="3"/>
    <x v="0"/>
    <x v="0"/>
    <n v="42"/>
  </r>
  <r>
    <n v="1963"/>
    <s v="Esther Borges"/>
    <x v="0"/>
    <x v="284"/>
    <x v="0"/>
    <x v="3"/>
    <s v="Yes"/>
    <n v="10"/>
    <x v="0"/>
    <x v="1"/>
    <n v="30"/>
    <x v="0"/>
    <n v="20"/>
    <n v="3"/>
    <x v="1"/>
    <x v="0"/>
    <n v="57"/>
  </r>
  <r>
    <n v="1964"/>
    <s v="Srta. Isabela Pires"/>
    <x v="0"/>
    <x v="284"/>
    <x v="0"/>
    <x v="3"/>
    <s v="No"/>
    <n v="10"/>
    <x v="0"/>
    <x v="0"/>
    <n v="0"/>
    <x v="0"/>
    <n v="20"/>
    <n v="1"/>
    <x v="0"/>
    <x v="0"/>
    <n v="29"/>
  </r>
  <r>
    <n v="1965"/>
    <s v="Mariah Gonçalves"/>
    <x v="1"/>
    <x v="284"/>
    <x v="0"/>
    <x v="3"/>
    <s v="Yes"/>
    <n v="15"/>
    <x v="2"/>
    <x v="0"/>
    <n v="0"/>
    <x v="1"/>
    <n v="0"/>
    <n v="2"/>
    <x v="0"/>
    <x v="1"/>
    <n v="13"/>
  </r>
  <r>
    <n v="1966"/>
    <s v="Dr. Matheus Gomes"/>
    <x v="0"/>
    <x v="284"/>
    <x v="0"/>
    <x v="3"/>
    <s v="Yes"/>
    <n v="10"/>
    <x v="0"/>
    <x v="0"/>
    <n v="0"/>
    <x v="1"/>
    <n v="0"/>
    <n v="3"/>
    <x v="0"/>
    <x v="1"/>
    <n v="7"/>
  </r>
  <r>
    <n v="1967"/>
    <s v="Lavínia das Neves"/>
    <x v="2"/>
    <x v="284"/>
    <x v="0"/>
    <x v="3"/>
    <s v="No"/>
    <n v="5"/>
    <x v="1"/>
    <x v="0"/>
    <n v="0"/>
    <x v="1"/>
    <n v="0"/>
    <n v="2"/>
    <x v="0"/>
    <x v="1"/>
    <n v="3"/>
  </r>
  <r>
    <n v="1968"/>
    <s v="Sofia Santos"/>
    <x v="0"/>
    <x v="284"/>
    <x v="0"/>
    <x v="3"/>
    <s v="No"/>
    <n v="10"/>
    <x v="2"/>
    <x v="1"/>
    <n v="30"/>
    <x v="1"/>
    <n v="0"/>
    <n v="2"/>
    <x v="0"/>
    <x v="0"/>
    <n v="38"/>
  </r>
  <r>
    <n v="1969"/>
    <s v="Yago Castro"/>
    <x v="0"/>
    <x v="284"/>
    <x v="0"/>
    <x v="3"/>
    <s v="No"/>
    <n v="10"/>
    <x v="2"/>
    <x v="0"/>
    <n v="0"/>
    <x v="1"/>
    <n v="0"/>
    <n v="2"/>
    <x v="0"/>
    <x v="1"/>
    <n v="8"/>
  </r>
  <r>
    <n v="1970"/>
    <s v="Isabella Cavalcanti"/>
    <x v="1"/>
    <x v="284"/>
    <x v="0"/>
    <x v="3"/>
    <s v="Yes"/>
    <n v="15"/>
    <x v="0"/>
    <x v="0"/>
    <n v="0"/>
    <x v="1"/>
    <n v="0"/>
    <n v="3"/>
    <x v="0"/>
    <x v="1"/>
    <n v="12"/>
  </r>
  <r>
    <n v="1971"/>
    <s v="Emanuella Martins"/>
    <x v="0"/>
    <x v="284"/>
    <x v="0"/>
    <x v="3"/>
    <s v="No"/>
    <n v="10"/>
    <x v="0"/>
    <x v="0"/>
    <n v="0"/>
    <x v="0"/>
    <n v="20"/>
    <n v="1"/>
    <x v="0"/>
    <x v="0"/>
    <n v="29"/>
  </r>
  <r>
    <n v="1972"/>
    <s v="Sr. Noah Gomes"/>
    <x v="2"/>
    <x v="284"/>
    <x v="0"/>
    <x v="3"/>
    <s v="Yes"/>
    <n v="5"/>
    <x v="1"/>
    <x v="1"/>
    <n v="30"/>
    <x v="0"/>
    <n v="20"/>
    <n v="3"/>
    <x v="1"/>
    <x v="0"/>
    <n v="52"/>
  </r>
  <r>
    <n v="1973"/>
    <s v="Maria Luiza Lima"/>
    <x v="1"/>
    <x v="285"/>
    <x v="0"/>
    <x v="3"/>
    <s v="No"/>
    <n v="15"/>
    <x v="0"/>
    <x v="0"/>
    <n v="0"/>
    <x v="1"/>
    <n v="0"/>
    <n v="3"/>
    <x v="0"/>
    <x v="1"/>
    <n v="12"/>
  </r>
  <r>
    <n v="1974"/>
    <s v="João Vitor Costela"/>
    <x v="1"/>
    <x v="285"/>
    <x v="0"/>
    <x v="3"/>
    <s v="No"/>
    <n v="15"/>
    <x v="1"/>
    <x v="1"/>
    <n v="30"/>
    <x v="0"/>
    <n v="20"/>
    <n v="1"/>
    <x v="1"/>
    <x v="0"/>
    <n v="64"/>
  </r>
  <r>
    <n v="1975"/>
    <s v="Dr. João Pedro Albuquerque"/>
    <x v="2"/>
    <x v="285"/>
    <x v="0"/>
    <x v="3"/>
    <s v="Yes"/>
    <n v="5"/>
    <x v="2"/>
    <x v="1"/>
    <n v="30"/>
    <x v="0"/>
    <n v="20"/>
    <n v="2"/>
    <x v="1"/>
    <x v="0"/>
    <n v="53"/>
  </r>
  <r>
    <n v="1976"/>
    <s v="Ana das Neves"/>
    <x v="1"/>
    <x v="285"/>
    <x v="0"/>
    <x v="3"/>
    <s v="Yes"/>
    <n v="15"/>
    <x v="0"/>
    <x v="1"/>
    <n v="30"/>
    <x v="1"/>
    <n v="0"/>
    <n v="3"/>
    <x v="0"/>
    <x v="0"/>
    <n v="42"/>
  </r>
  <r>
    <n v="1977"/>
    <s v="Srta. Sabrina da Conceição"/>
    <x v="1"/>
    <x v="285"/>
    <x v="0"/>
    <x v="3"/>
    <s v="No"/>
    <n v="15"/>
    <x v="0"/>
    <x v="0"/>
    <n v="0"/>
    <x v="1"/>
    <n v="0"/>
    <n v="1"/>
    <x v="0"/>
    <x v="1"/>
    <n v="14"/>
  </r>
  <r>
    <n v="1978"/>
    <s v="Luna Pimenta"/>
    <x v="0"/>
    <x v="285"/>
    <x v="0"/>
    <x v="3"/>
    <s v="Yes"/>
    <n v="10"/>
    <x v="1"/>
    <x v="0"/>
    <n v="0"/>
    <x v="0"/>
    <n v="20"/>
    <n v="1"/>
    <x v="0"/>
    <x v="0"/>
    <n v="29"/>
  </r>
  <r>
    <n v="1979"/>
    <s v="Davi Luiz Montenegro"/>
    <x v="1"/>
    <x v="285"/>
    <x v="0"/>
    <x v="3"/>
    <s v="No"/>
    <n v="15"/>
    <x v="1"/>
    <x v="1"/>
    <n v="30"/>
    <x v="1"/>
    <n v="0"/>
    <n v="1"/>
    <x v="0"/>
    <x v="0"/>
    <n v="44"/>
  </r>
  <r>
    <n v="1980"/>
    <s v="Sr. Emanuel Fernandes"/>
    <x v="2"/>
    <x v="285"/>
    <x v="0"/>
    <x v="3"/>
    <s v="Yes"/>
    <n v="5"/>
    <x v="1"/>
    <x v="1"/>
    <n v="30"/>
    <x v="0"/>
    <n v="20"/>
    <n v="3"/>
    <x v="1"/>
    <x v="0"/>
    <n v="52"/>
  </r>
  <r>
    <n v="1981"/>
    <s v="Dra. Luna Fonseca"/>
    <x v="0"/>
    <x v="285"/>
    <x v="0"/>
    <x v="3"/>
    <s v="No"/>
    <n v="10"/>
    <x v="2"/>
    <x v="1"/>
    <n v="30"/>
    <x v="0"/>
    <n v="20"/>
    <n v="2"/>
    <x v="1"/>
    <x v="0"/>
    <n v="58"/>
  </r>
  <r>
    <n v="1982"/>
    <s v="Breno da Cruz"/>
    <x v="1"/>
    <x v="286"/>
    <x v="0"/>
    <x v="3"/>
    <s v="No"/>
    <n v="15"/>
    <x v="0"/>
    <x v="0"/>
    <n v="0"/>
    <x v="1"/>
    <n v="0"/>
    <n v="2"/>
    <x v="0"/>
    <x v="1"/>
    <n v="13"/>
  </r>
  <r>
    <n v="1983"/>
    <s v="Srta. Mirella Souza"/>
    <x v="1"/>
    <x v="286"/>
    <x v="0"/>
    <x v="3"/>
    <s v="No"/>
    <n v="15"/>
    <x v="2"/>
    <x v="1"/>
    <n v="30"/>
    <x v="1"/>
    <n v="0"/>
    <n v="1"/>
    <x v="0"/>
    <x v="0"/>
    <n v="44"/>
  </r>
  <r>
    <n v="1984"/>
    <s v="Maitê Correia"/>
    <x v="1"/>
    <x v="286"/>
    <x v="0"/>
    <x v="3"/>
    <s v="Yes"/>
    <n v="15"/>
    <x v="0"/>
    <x v="0"/>
    <n v="0"/>
    <x v="0"/>
    <n v="20"/>
    <n v="2"/>
    <x v="0"/>
    <x v="0"/>
    <n v="33"/>
  </r>
  <r>
    <n v="1985"/>
    <s v="Vitor Aragão"/>
    <x v="1"/>
    <x v="286"/>
    <x v="0"/>
    <x v="3"/>
    <s v="No"/>
    <n v="15"/>
    <x v="1"/>
    <x v="1"/>
    <n v="30"/>
    <x v="0"/>
    <n v="20"/>
    <n v="2"/>
    <x v="1"/>
    <x v="0"/>
    <n v="63"/>
  </r>
  <r>
    <n v="1986"/>
    <s v="Maria Eduarda Albuquerque"/>
    <x v="2"/>
    <x v="286"/>
    <x v="0"/>
    <x v="3"/>
    <s v="No"/>
    <n v="5"/>
    <x v="0"/>
    <x v="0"/>
    <n v="0"/>
    <x v="1"/>
    <n v="0"/>
    <n v="1"/>
    <x v="0"/>
    <x v="1"/>
    <n v="4"/>
  </r>
  <r>
    <n v="1987"/>
    <s v="Julia Barbosa"/>
    <x v="2"/>
    <x v="286"/>
    <x v="0"/>
    <x v="3"/>
    <s v="Yes"/>
    <n v="5"/>
    <x v="1"/>
    <x v="1"/>
    <n v="30"/>
    <x v="0"/>
    <n v="20"/>
    <n v="1"/>
    <x v="1"/>
    <x v="0"/>
    <n v="54"/>
  </r>
  <r>
    <n v="1988"/>
    <s v="Gustavo Henrique Novaes"/>
    <x v="2"/>
    <x v="286"/>
    <x v="0"/>
    <x v="3"/>
    <s v="No"/>
    <n v="5"/>
    <x v="0"/>
    <x v="1"/>
    <n v="30"/>
    <x v="1"/>
    <n v="0"/>
    <n v="2"/>
    <x v="0"/>
    <x v="0"/>
    <n v="33"/>
  </r>
  <r>
    <n v="1989"/>
    <s v="Dr. Isaac Siqueira"/>
    <x v="2"/>
    <x v="286"/>
    <x v="0"/>
    <x v="3"/>
    <s v="Yes"/>
    <n v="5"/>
    <x v="1"/>
    <x v="0"/>
    <n v="0"/>
    <x v="0"/>
    <n v="20"/>
    <n v="1"/>
    <x v="0"/>
    <x v="0"/>
    <n v="24"/>
  </r>
  <r>
    <n v="1990"/>
    <s v="Yuri Pimenta"/>
    <x v="2"/>
    <x v="287"/>
    <x v="0"/>
    <x v="3"/>
    <s v="Yes"/>
    <n v="5"/>
    <x v="1"/>
    <x v="0"/>
    <n v="0"/>
    <x v="1"/>
    <n v="0"/>
    <n v="3"/>
    <x v="0"/>
    <x v="1"/>
    <n v="2"/>
  </r>
  <r>
    <n v="1991"/>
    <s v="Dr. Enzo Gabriel Lopes"/>
    <x v="1"/>
    <x v="287"/>
    <x v="0"/>
    <x v="3"/>
    <s v="No"/>
    <n v="15"/>
    <x v="1"/>
    <x v="0"/>
    <n v="0"/>
    <x v="1"/>
    <n v="0"/>
    <n v="2"/>
    <x v="0"/>
    <x v="1"/>
    <n v="13"/>
  </r>
  <r>
    <n v="1992"/>
    <s v="Sr. Luan da Rocha"/>
    <x v="2"/>
    <x v="287"/>
    <x v="0"/>
    <x v="3"/>
    <s v="Yes"/>
    <n v="5"/>
    <x v="2"/>
    <x v="0"/>
    <n v="0"/>
    <x v="0"/>
    <n v="20"/>
    <n v="1"/>
    <x v="0"/>
    <x v="0"/>
    <n v="24"/>
  </r>
  <r>
    <n v="1993"/>
    <s v="Maria Liz Sá"/>
    <x v="0"/>
    <x v="287"/>
    <x v="0"/>
    <x v="3"/>
    <s v="Yes"/>
    <n v="10"/>
    <x v="1"/>
    <x v="0"/>
    <n v="0"/>
    <x v="1"/>
    <n v="0"/>
    <n v="2"/>
    <x v="0"/>
    <x v="1"/>
    <n v="8"/>
  </r>
  <r>
    <n v="1994"/>
    <s v="Luiz Fernando Siqueira"/>
    <x v="0"/>
    <x v="287"/>
    <x v="0"/>
    <x v="3"/>
    <s v="No"/>
    <n v="10"/>
    <x v="2"/>
    <x v="1"/>
    <n v="30"/>
    <x v="0"/>
    <n v="20"/>
    <n v="1"/>
    <x v="1"/>
    <x v="0"/>
    <n v="59"/>
  </r>
  <r>
    <n v="1995"/>
    <s v="Laís Montenegro"/>
    <x v="2"/>
    <x v="288"/>
    <x v="0"/>
    <x v="3"/>
    <s v="No"/>
    <n v="5"/>
    <x v="1"/>
    <x v="1"/>
    <n v="30"/>
    <x v="1"/>
    <n v="0"/>
    <n v="3"/>
    <x v="0"/>
    <x v="0"/>
    <n v="32"/>
  </r>
  <r>
    <n v="1996"/>
    <s v="Leonardo Pires"/>
    <x v="1"/>
    <x v="288"/>
    <x v="0"/>
    <x v="3"/>
    <s v="Yes"/>
    <n v="15"/>
    <x v="1"/>
    <x v="1"/>
    <n v="30"/>
    <x v="0"/>
    <n v="20"/>
    <n v="2"/>
    <x v="1"/>
    <x v="0"/>
    <n v="63"/>
  </r>
  <r>
    <n v="1997"/>
    <s v="Maria Isis Vieira"/>
    <x v="2"/>
    <x v="288"/>
    <x v="0"/>
    <x v="3"/>
    <s v="Yes"/>
    <n v="5"/>
    <x v="1"/>
    <x v="1"/>
    <n v="30"/>
    <x v="0"/>
    <n v="20"/>
    <n v="1"/>
    <x v="1"/>
    <x v="0"/>
    <n v="54"/>
  </r>
  <r>
    <n v="1998"/>
    <s v="Sabrina Brito"/>
    <x v="2"/>
    <x v="288"/>
    <x v="0"/>
    <x v="3"/>
    <s v="Yes"/>
    <n v="5"/>
    <x v="0"/>
    <x v="1"/>
    <n v="30"/>
    <x v="1"/>
    <n v="0"/>
    <n v="1"/>
    <x v="0"/>
    <x v="0"/>
    <n v="34"/>
  </r>
  <r>
    <n v="1999"/>
    <s v="Brayan Abreu"/>
    <x v="1"/>
    <x v="288"/>
    <x v="0"/>
    <x v="3"/>
    <s v="Yes"/>
    <n v="15"/>
    <x v="0"/>
    <x v="0"/>
    <n v="0"/>
    <x v="0"/>
    <n v="20"/>
    <n v="2"/>
    <x v="0"/>
    <x v="0"/>
    <n v="33"/>
  </r>
  <r>
    <n v="2000"/>
    <s v="Dr. Vinícius Pires"/>
    <x v="1"/>
    <x v="288"/>
    <x v="0"/>
    <x v="3"/>
    <s v="Yes"/>
    <n v="15"/>
    <x v="1"/>
    <x v="1"/>
    <n v="30"/>
    <x v="1"/>
    <n v="0"/>
    <n v="1"/>
    <x v="0"/>
    <x v="0"/>
    <n v="44"/>
  </r>
  <r>
    <n v="2001"/>
    <s v="Isabel da Luz"/>
    <x v="1"/>
    <x v="288"/>
    <x v="0"/>
    <x v="3"/>
    <s v="No"/>
    <n v="15"/>
    <x v="2"/>
    <x v="0"/>
    <n v="0"/>
    <x v="1"/>
    <n v="0"/>
    <n v="3"/>
    <x v="0"/>
    <x v="1"/>
    <n v="12"/>
  </r>
  <r>
    <n v="2002"/>
    <s v="Isaque Sá"/>
    <x v="2"/>
    <x v="288"/>
    <x v="0"/>
    <x v="3"/>
    <s v="Yes"/>
    <n v="5"/>
    <x v="2"/>
    <x v="1"/>
    <n v="30"/>
    <x v="1"/>
    <n v="0"/>
    <n v="1"/>
    <x v="0"/>
    <x v="0"/>
    <n v="34"/>
  </r>
  <r>
    <n v="2003"/>
    <s v="Maria Helena Vasconcelos"/>
    <x v="1"/>
    <x v="289"/>
    <x v="0"/>
    <x v="3"/>
    <s v="No"/>
    <n v="15"/>
    <x v="1"/>
    <x v="0"/>
    <n v="0"/>
    <x v="1"/>
    <n v="0"/>
    <n v="1"/>
    <x v="0"/>
    <x v="1"/>
    <n v="14"/>
  </r>
  <r>
    <n v="2004"/>
    <s v="Daniela Leão"/>
    <x v="1"/>
    <x v="289"/>
    <x v="0"/>
    <x v="3"/>
    <s v="No"/>
    <n v="15"/>
    <x v="0"/>
    <x v="1"/>
    <n v="30"/>
    <x v="1"/>
    <n v="0"/>
    <n v="1"/>
    <x v="0"/>
    <x v="0"/>
    <n v="44"/>
  </r>
  <r>
    <n v="2005"/>
    <s v="Maria Flor da Rocha"/>
    <x v="0"/>
    <x v="289"/>
    <x v="0"/>
    <x v="3"/>
    <s v="Yes"/>
    <n v="10"/>
    <x v="1"/>
    <x v="1"/>
    <n v="30"/>
    <x v="1"/>
    <n v="0"/>
    <n v="2"/>
    <x v="0"/>
    <x v="0"/>
    <n v="38"/>
  </r>
  <r>
    <n v="2006"/>
    <s v="Diogo Nunes"/>
    <x v="1"/>
    <x v="289"/>
    <x v="0"/>
    <x v="3"/>
    <s v="Yes"/>
    <n v="15"/>
    <x v="0"/>
    <x v="1"/>
    <n v="30"/>
    <x v="1"/>
    <n v="0"/>
    <n v="3"/>
    <x v="0"/>
    <x v="0"/>
    <n v="42"/>
  </r>
  <r>
    <n v="2007"/>
    <s v="Olivia Monteiro"/>
    <x v="0"/>
    <x v="289"/>
    <x v="0"/>
    <x v="3"/>
    <s v="No"/>
    <n v="10"/>
    <x v="1"/>
    <x v="1"/>
    <n v="30"/>
    <x v="1"/>
    <n v="0"/>
    <n v="2"/>
    <x v="0"/>
    <x v="0"/>
    <n v="38"/>
  </r>
  <r>
    <n v="2008"/>
    <s v="Emanuella da Costa"/>
    <x v="1"/>
    <x v="289"/>
    <x v="0"/>
    <x v="3"/>
    <s v="Yes"/>
    <n v="15"/>
    <x v="2"/>
    <x v="0"/>
    <n v="0"/>
    <x v="1"/>
    <n v="0"/>
    <n v="2"/>
    <x v="0"/>
    <x v="1"/>
    <n v="13"/>
  </r>
  <r>
    <n v="2009"/>
    <s v="Maysa Caldeira"/>
    <x v="1"/>
    <x v="290"/>
    <x v="0"/>
    <x v="3"/>
    <s v="Yes"/>
    <n v="15"/>
    <x v="0"/>
    <x v="1"/>
    <n v="30"/>
    <x v="0"/>
    <n v="20"/>
    <n v="1"/>
    <x v="1"/>
    <x v="0"/>
    <n v="64"/>
  </r>
  <r>
    <n v="2010"/>
    <s v="Felipe da Cruz"/>
    <x v="1"/>
    <x v="290"/>
    <x v="0"/>
    <x v="3"/>
    <s v="Yes"/>
    <n v="15"/>
    <x v="1"/>
    <x v="0"/>
    <n v="0"/>
    <x v="1"/>
    <n v="0"/>
    <n v="1"/>
    <x v="0"/>
    <x v="1"/>
    <n v="14"/>
  </r>
  <r>
    <n v="2011"/>
    <s v="Maya Macedo"/>
    <x v="0"/>
    <x v="290"/>
    <x v="0"/>
    <x v="3"/>
    <s v="Yes"/>
    <n v="10"/>
    <x v="0"/>
    <x v="0"/>
    <n v="0"/>
    <x v="1"/>
    <n v="0"/>
    <n v="2"/>
    <x v="0"/>
    <x v="1"/>
    <n v="8"/>
  </r>
  <r>
    <n v="2012"/>
    <s v="Maya Freitas"/>
    <x v="1"/>
    <x v="290"/>
    <x v="0"/>
    <x v="3"/>
    <s v="No"/>
    <n v="15"/>
    <x v="1"/>
    <x v="0"/>
    <n v="0"/>
    <x v="0"/>
    <n v="20"/>
    <n v="1"/>
    <x v="0"/>
    <x v="0"/>
    <n v="34"/>
  </r>
  <r>
    <n v="2013"/>
    <s v="João Gabriel Pastor"/>
    <x v="0"/>
    <x v="291"/>
    <x v="0"/>
    <x v="3"/>
    <s v="Yes"/>
    <n v="10"/>
    <x v="1"/>
    <x v="1"/>
    <n v="30"/>
    <x v="1"/>
    <n v="0"/>
    <n v="3"/>
    <x v="0"/>
    <x v="0"/>
    <n v="37"/>
  </r>
  <r>
    <n v="2014"/>
    <s v="Gabriel Montenegro"/>
    <x v="0"/>
    <x v="291"/>
    <x v="0"/>
    <x v="3"/>
    <s v="Yes"/>
    <n v="10"/>
    <x v="0"/>
    <x v="1"/>
    <n v="30"/>
    <x v="0"/>
    <n v="20"/>
    <n v="1"/>
    <x v="1"/>
    <x v="0"/>
    <n v="59"/>
  </r>
  <r>
    <n v="2015"/>
    <s v="Anna Liz Silveira"/>
    <x v="2"/>
    <x v="291"/>
    <x v="0"/>
    <x v="3"/>
    <s v="Yes"/>
    <n v="5"/>
    <x v="2"/>
    <x v="0"/>
    <n v="0"/>
    <x v="0"/>
    <n v="20"/>
    <n v="3"/>
    <x v="0"/>
    <x v="0"/>
    <n v="22"/>
  </r>
  <r>
    <n v="2016"/>
    <s v="Luan Guerra"/>
    <x v="1"/>
    <x v="291"/>
    <x v="0"/>
    <x v="3"/>
    <s v="Yes"/>
    <n v="15"/>
    <x v="0"/>
    <x v="0"/>
    <n v="0"/>
    <x v="0"/>
    <n v="20"/>
    <n v="3"/>
    <x v="0"/>
    <x v="0"/>
    <n v="32"/>
  </r>
  <r>
    <n v="2017"/>
    <s v="Asafe Ferreira"/>
    <x v="0"/>
    <x v="291"/>
    <x v="0"/>
    <x v="3"/>
    <s v="No"/>
    <n v="10"/>
    <x v="2"/>
    <x v="1"/>
    <n v="30"/>
    <x v="1"/>
    <n v="0"/>
    <n v="3"/>
    <x v="0"/>
    <x v="0"/>
    <n v="37"/>
  </r>
  <r>
    <n v="2018"/>
    <s v="Arthur Gabriel Sales"/>
    <x v="2"/>
    <x v="291"/>
    <x v="0"/>
    <x v="3"/>
    <s v="Yes"/>
    <n v="5"/>
    <x v="1"/>
    <x v="1"/>
    <n v="30"/>
    <x v="0"/>
    <n v="20"/>
    <n v="3"/>
    <x v="1"/>
    <x v="0"/>
    <n v="52"/>
  </r>
  <r>
    <n v="2019"/>
    <s v="Dr. Mathias Rocha"/>
    <x v="0"/>
    <x v="291"/>
    <x v="0"/>
    <x v="3"/>
    <s v="No"/>
    <n v="10"/>
    <x v="1"/>
    <x v="0"/>
    <n v="0"/>
    <x v="0"/>
    <n v="20"/>
    <n v="3"/>
    <x v="0"/>
    <x v="0"/>
    <n v="27"/>
  </r>
  <r>
    <n v="2020"/>
    <s v="Isabela Cavalcante"/>
    <x v="0"/>
    <x v="291"/>
    <x v="0"/>
    <x v="3"/>
    <s v="Yes"/>
    <n v="10"/>
    <x v="0"/>
    <x v="0"/>
    <n v="0"/>
    <x v="1"/>
    <n v="0"/>
    <n v="3"/>
    <x v="0"/>
    <x v="1"/>
    <n v="7"/>
  </r>
  <r>
    <n v="2021"/>
    <s v="Sr. João Felipe Freitas"/>
    <x v="2"/>
    <x v="292"/>
    <x v="0"/>
    <x v="3"/>
    <s v="No"/>
    <n v="5"/>
    <x v="1"/>
    <x v="0"/>
    <n v="0"/>
    <x v="0"/>
    <n v="20"/>
    <n v="3"/>
    <x v="0"/>
    <x v="0"/>
    <n v="22"/>
  </r>
  <r>
    <n v="2022"/>
    <s v="Enrico da Costa"/>
    <x v="2"/>
    <x v="292"/>
    <x v="0"/>
    <x v="3"/>
    <s v="No"/>
    <n v="5"/>
    <x v="1"/>
    <x v="0"/>
    <n v="0"/>
    <x v="0"/>
    <n v="20"/>
    <n v="1"/>
    <x v="0"/>
    <x v="0"/>
    <n v="24"/>
  </r>
  <r>
    <n v="2023"/>
    <s v="Sra. Marina Carvalho"/>
    <x v="2"/>
    <x v="292"/>
    <x v="0"/>
    <x v="3"/>
    <s v="Yes"/>
    <n v="5"/>
    <x v="1"/>
    <x v="1"/>
    <n v="30"/>
    <x v="0"/>
    <n v="20"/>
    <n v="2"/>
    <x v="1"/>
    <x v="0"/>
    <n v="53"/>
  </r>
  <r>
    <n v="2024"/>
    <s v="Léo Gomes"/>
    <x v="1"/>
    <x v="292"/>
    <x v="0"/>
    <x v="3"/>
    <s v="Yes"/>
    <n v="15"/>
    <x v="1"/>
    <x v="0"/>
    <n v="0"/>
    <x v="0"/>
    <n v="20"/>
    <n v="2"/>
    <x v="0"/>
    <x v="0"/>
    <n v="33"/>
  </r>
  <r>
    <n v="2025"/>
    <s v="Maria Teixeira"/>
    <x v="1"/>
    <x v="292"/>
    <x v="0"/>
    <x v="3"/>
    <s v="No"/>
    <n v="15"/>
    <x v="2"/>
    <x v="1"/>
    <n v="30"/>
    <x v="0"/>
    <n v="20"/>
    <n v="2"/>
    <x v="1"/>
    <x v="0"/>
    <n v="63"/>
  </r>
  <r>
    <n v="2026"/>
    <s v="Nathan Macedo"/>
    <x v="1"/>
    <x v="293"/>
    <x v="0"/>
    <x v="3"/>
    <s v="Yes"/>
    <n v="15"/>
    <x v="1"/>
    <x v="0"/>
    <n v="0"/>
    <x v="0"/>
    <n v="20"/>
    <n v="1"/>
    <x v="0"/>
    <x v="0"/>
    <n v="34"/>
  </r>
  <r>
    <n v="2027"/>
    <s v="João Felipe Guerra"/>
    <x v="2"/>
    <x v="293"/>
    <x v="0"/>
    <x v="3"/>
    <s v="Yes"/>
    <n v="5"/>
    <x v="2"/>
    <x v="0"/>
    <n v="0"/>
    <x v="1"/>
    <n v="0"/>
    <n v="1"/>
    <x v="0"/>
    <x v="1"/>
    <n v="4"/>
  </r>
  <r>
    <n v="2028"/>
    <s v="Henrique Novais"/>
    <x v="0"/>
    <x v="293"/>
    <x v="0"/>
    <x v="3"/>
    <s v="No"/>
    <n v="10"/>
    <x v="0"/>
    <x v="0"/>
    <n v="0"/>
    <x v="1"/>
    <n v="0"/>
    <n v="3"/>
    <x v="0"/>
    <x v="1"/>
    <n v="7"/>
  </r>
  <r>
    <n v="2029"/>
    <s v="Camila da Costa"/>
    <x v="0"/>
    <x v="293"/>
    <x v="0"/>
    <x v="3"/>
    <s v="Yes"/>
    <n v="10"/>
    <x v="0"/>
    <x v="1"/>
    <n v="30"/>
    <x v="0"/>
    <n v="20"/>
    <n v="3"/>
    <x v="1"/>
    <x v="0"/>
    <n v="57"/>
  </r>
  <r>
    <n v="2030"/>
    <s v="Leandro Rodrigues"/>
    <x v="1"/>
    <x v="293"/>
    <x v="0"/>
    <x v="3"/>
    <s v="Yes"/>
    <n v="15"/>
    <x v="2"/>
    <x v="0"/>
    <n v="0"/>
    <x v="0"/>
    <n v="20"/>
    <n v="3"/>
    <x v="0"/>
    <x v="0"/>
    <n v="32"/>
  </r>
  <r>
    <n v="2031"/>
    <s v="Renan Castro"/>
    <x v="1"/>
    <x v="293"/>
    <x v="0"/>
    <x v="3"/>
    <s v="Yes"/>
    <n v="15"/>
    <x v="2"/>
    <x v="1"/>
    <n v="30"/>
    <x v="0"/>
    <n v="20"/>
    <n v="2"/>
    <x v="1"/>
    <x v="0"/>
    <n v="63"/>
  </r>
  <r>
    <n v="2032"/>
    <s v="Aylla da Rocha"/>
    <x v="1"/>
    <x v="293"/>
    <x v="0"/>
    <x v="3"/>
    <s v="No"/>
    <n v="15"/>
    <x v="1"/>
    <x v="1"/>
    <n v="30"/>
    <x v="1"/>
    <n v="0"/>
    <n v="1"/>
    <x v="0"/>
    <x v="0"/>
    <n v="44"/>
  </r>
  <r>
    <n v="2033"/>
    <s v="Srta. Helena Vasconcelos"/>
    <x v="1"/>
    <x v="293"/>
    <x v="0"/>
    <x v="3"/>
    <s v="No"/>
    <n v="15"/>
    <x v="1"/>
    <x v="1"/>
    <n v="30"/>
    <x v="1"/>
    <n v="0"/>
    <n v="1"/>
    <x v="0"/>
    <x v="0"/>
    <n v="44"/>
  </r>
  <r>
    <n v="2034"/>
    <s v="Ian Vasconcelos"/>
    <x v="0"/>
    <x v="293"/>
    <x v="0"/>
    <x v="3"/>
    <s v="Yes"/>
    <n v="10"/>
    <x v="0"/>
    <x v="0"/>
    <n v="0"/>
    <x v="1"/>
    <n v="0"/>
    <n v="3"/>
    <x v="0"/>
    <x v="1"/>
    <n v="7"/>
  </r>
  <r>
    <n v="2035"/>
    <s v="Ana Carolina Garcia"/>
    <x v="1"/>
    <x v="293"/>
    <x v="0"/>
    <x v="3"/>
    <s v="Yes"/>
    <n v="15"/>
    <x v="0"/>
    <x v="1"/>
    <n v="30"/>
    <x v="1"/>
    <n v="0"/>
    <n v="3"/>
    <x v="0"/>
    <x v="0"/>
    <n v="42"/>
  </r>
  <r>
    <n v="2036"/>
    <s v="Gabrielly Marques"/>
    <x v="1"/>
    <x v="293"/>
    <x v="0"/>
    <x v="3"/>
    <s v="No"/>
    <n v="15"/>
    <x v="1"/>
    <x v="1"/>
    <n v="30"/>
    <x v="0"/>
    <n v="20"/>
    <n v="3"/>
    <x v="1"/>
    <x v="0"/>
    <n v="62"/>
  </r>
  <r>
    <n v="2037"/>
    <s v="Mariana da Paz"/>
    <x v="2"/>
    <x v="294"/>
    <x v="0"/>
    <x v="3"/>
    <s v="Yes"/>
    <n v="5"/>
    <x v="2"/>
    <x v="1"/>
    <n v="30"/>
    <x v="1"/>
    <n v="0"/>
    <n v="1"/>
    <x v="0"/>
    <x v="0"/>
    <n v="34"/>
  </r>
  <r>
    <n v="2038"/>
    <s v="Cecilia Moura"/>
    <x v="1"/>
    <x v="294"/>
    <x v="0"/>
    <x v="3"/>
    <s v="No"/>
    <n v="15"/>
    <x v="1"/>
    <x v="1"/>
    <n v="30"/>
    <x v="1"/>
    <n v="0"/>
    <n v="3"/>
    <x v="0"/>
    <x v="0"/>
    <n v="42"/>
  </r>
  <r>
    <n v="2039"/>
    <s v="Ana Laura Machado"/>
    <x v="2"/>
    <x v="294"/>
    <x v="0"/>
    <x v="3"/>
    <s v="No"/>
    <n v="5"/>
    <x v="2"/>
    <x v="0"/>
    <n v="0"/>
    <x v="1"/>
    <n v="0"/>
    <n v="2"/>
    <x v="0"/>
    <x v="1"/>
    <n v="3"/>
  </r>
  <r>
    <n v="2040"/>
    <s v="Sr. Thiago Jesus"/>
    <x v="0"/>
    <x v="294"/>
    <x v="0"/>
    <x v="3"/>
    <s v="Yes"/>
    <n v="10"/>
    <x v="1"/>
    <x v="0"/>
    <n v="0"/>
    <x v="0"/>
    <n v="20"/>
    <n v="3"/>
    <x v="0"/>
    <x v="0"/>
    <n v="27"/>
  </r>
  <r>
    <n v="2041"/>
    <s v="Srta. Maria Vitória da Mota"/>
    <x v="1"/>
    <x v="294"/>
    <x v="0"/>
    <x v="3"/>
    <s v="No"/>
    <n v="15"/>
    <x v="2"/>
    <x v="1"/>
    <n v="30"/>
    <x v="1"/>
    <n v="0"/>
    <n v="1"/>
    <x v="0"/>
    <x v="0"/>
    <n v="44"/>
  </r>
  <r>
    <n v="2042"/>
    <s v="Arthur Miguel Freitas"/>
    <x v="0"/>
    <x v="294"/>
    <x v="0"/>
    <x v="3"/>
    <s v="No"/>
    <n v="10"/>
    <x v="2"/>
    <x v="0"/>
    <n v="0"/>
    <x v="1"/>
    <n v="0"/>
    <n v="1"/>
    <x v="0"/>
    <x v="1"/>
    <n v="9"/>
  </r>
  <r>
    <n v="2043"/>
    <s v="Sra. Olivia Caldeira"/>
    <x v="2"/>
    <x v="295"/>
    <x v="0"/>
    <x v="3"/>
    <s v="No"/>
    <n v="5"/>
    <x v="0"/>
    <x v="1"/>
    <n v="30"/>
    <x v="0"/>
    <n v="20"/>
    <n v="3"/>
    <x v="1"/>
    <x v="0"/>
    <n v="52"/>
  </r>
  <r>
    <n v="2044"/>
    <s v="Pedro Lucas Castro"/>
    <x v="1"/>
    <x v="295"/>
    <x v="0"/>
    <x v="3"/>
    <s v="No"/>
    <n v="15"/>
    <x v="1"/>
    <x v="1"/>
    <n v="30"/>
    <x v="1"/>
    <n v="0"/>
    <n v="2"/>
    <x v="0"/>
    <x v="0"/>
    <n v="43"/>
  </r>
  <r>
    <n v="2045"/>
    <s v="Guilherme Souza"/>
    <x v="0"/>
    <x v="295"/>
    <x v="0"/>
    <x v="3"/>
    <s v="Yes"/>
    <n v="10"/>
    <x v="2"/>
    <x v="0"/>
    <n v="0"/>
    <x v="0"/>
    <n v="20"/>
    <n v="3"/>
    <x v="0"/>
    <x v="0"/>
    <n v="27"/>
  </r>
  <r>
    <n v="2046"/>
    <s v="Evelyn Casa Grande"/>
    <x v="1"/>
    <x v="295"/>
    <x v="0"/>
    <x v="3"/>
    <s v="No"/>
    <n v="15"/>
    <x v="0"/>
    <x v="0"/>
    <n v="0"/>
    <x v="0"/>
    <n v="20"/>
    <n v="1"/>
    <x v="0"/>
    <x v="0"/>
    <n v="34"/>
  </r>
  <r>
    <n v="2047"/>
    <s v="Mariane Santos"/>
    <x v="0"/>
    <x v="295"/>
    <x v="0"/>
    <x v="3"/>
    <s v="No"/>
    <n v="10"/>
    <x v="1"/>
    <x v="0"/>
    <n v="0"/>
    <x v="0"/>
    <n v="20"/>
    <n v="1"/>
    <x v="0"/>
    <x v="0"/>
    <n v="29"/>
  </r>
  <r>
    <n v="2048"/>
    <s v="Augusto da Costa"/>
    <x v="1"/>
    <x v="295"/>
    <x v="0"/>
    <x v="3"/>
    <s v="Yes"/>
    <n v="15"/>
    <x v="1"/>
    <x v="0"/>
    <n v="0"/>
    <x v="0"/>
    <n v="20"/>
    <n v="1"/>
    <x v="0"/>
    <x v="0"/>
    <n v="34"/>
  </r>
  <r>
    <n v="2049"/>
    <s v="Rebeca Cirino"/>
    <x v="0"/>
    <x v="295"/>
    <x v="0"/>
    <x v="3"/>
    <s v="No"/>
    <n v="10"/>
    <x v="1"/>
    <x v="1"/>
    <n v="30"/>
    <x v="0"/>
    <n v="20"/>
    <n v="3"/>
    <x v="1"/>
    <x v="0"/>
    <n v="57"/>
  </r>
  <r>
    <n v="2050"/>
    <s v="Sr. Guilherme das Neves"/>
    <x v="2"/>
    <x v="295"/>
    <x v="0"/>
    <x v="3"/>
    <s v="Yes"/>
    <n v="5"/>
    <x v="1"/>
    <x v="1"/>
    <n v="30"/>
    <x v="0"/>
    <n v="20"/>
    <n v="1"/>
    <x v="1"/>
    <x v="0"/>
    <n v="54"/>
  </r>
  <r>
    <n v="2051"/>
    <s v="Sr. Bryan Moreira"/>
    <x v="1"/>
    <x v="295"/>
    <x v="0"/>
    <x v="3"/>
    <s v="No"/>
    <n v="15"/>
    <x v="1"/>
    <x v="1"/>
    <n v="30"/>
    <x v="1"/>
    <n v="0"/>
    <n v="3"/>
    <x v="0"/>
    <x v="0"/>
    <n v="42"/>
  </r>
  <r>
    <n v="2052"/>
    <s v="Luiz Felipe da Cunha"/>
    <x v="2"/>
    <x v="295"/>
    <x v="0"/>
    <x v="3"/>
    <s v="Yes"/>
    <n v="5"/>
    <x v="0"/>
    <x v="0"/>
    <n v="0"/>
    <x v="0"/>
    <n v="20"/>
    <n v="1"/>
    <x v="0"/>
    <x v="0"/>
    <n v="24"/>
  </r>
  <r>
    <n v="2053"/>
    <s v="Dr. Mathias Gonçalves"/>
    <x v="1"/>
    <x v="296"/>
    <x v="0"/>
    <x v="3"/>
    <s v="Yes"/>
    <n v="15"/>
    <x v="1"/>
    <x v="0"/>
    <n v="0"/>
    <x v="1"/>
    <n v="0"/>
    <n v="1"/>
    <x v="0"/>
    <x v="1"/>
    <n v="14"/>
  </r>
  <r>
    <n v="2054"/>
    <s v="Giovanna Camargo"/>
    <x v="1"/>
    <x v="296"/>
    <x v="0"/>
    <x v="3"/>
    <s v="No"/>
    <n v="15"/>
    <x v="2"/>
    <x v="1"/>
    <n v="30"/>
    <x v="1"/>
    <n v="0"/>
    <n v="2"/>
    <x v="0"/>
    <x v="0"/>
    <n v="43"/>
  </r>
  <r>
    <n v="2055"/>
    <s v="Maitê Cavalcanti"/>
    <x v="1"/>
    <x v="296"/>
    <x v="0"/>
    <x v="3"/>
    <s v="Yes"/>
    <n v="15"/>
    <x v="1"/>
    <x v="1"/>
    <n v="30"/>
    <x v="0"/>
    <n v="20"/>
    <n v="3"/>
    <x v="1"/>
    <x v="0"/>
    <n v="62"/>
  </r>
  <r>
    <n v="2056"/>
    <s v="Joana Araújo"/>
    <x v="1"/>
    <x v="297"/>
    <x v="0"/>
    <x v="3"/>
    <s v="No"/>
    <n v="15"/>
    <x v="2"/>
    <x v="1"/>
    <n v="30"/>
    <x v="0"/>
    <n v="20"/>
    <n v="2"/>
    <x v="1"/>
    <x v="0"/>
    <n v="63"/>
  </r>
  <r>
    <n v="2057"/>
    <s v="Oliver Alves"/>
    <x v="1"/>
    <x v="297"/>
    <x v="0"/>
    <x v="3"/>
    <s v="No"/>
    <n v="15"/>
    <x v="0"/>
    <x v="0"/>
    <n v="0"/>
    <x v="0"/>
    <n v="20"/>
    <n v="3"/>
    <x v="0"/>
    <x v="0"/>
    <n v="32"/>
  </r>
  <r>
    <n v="2058"/>
    <s v="Maria Julia Monteiro"/>
    <x v="1"/>
    <x v="297"/>
    <x v="0"/>
    <x v="3"/>
    <s v="Yes"/>
    <n v="15"/>
    <x v="2"/>
    <x v="0"/>
    <n v="0"/>
    <x v="1"/>
    <n v="0"/>
    <n v="3"/>
    <x v="0"/>
    <x v="1"/>
    <n v="12"/>
  </r>
  <r>
    <n v="2059"/>
    <s v="Joaquim Barbosa"/>
    <x v="0"/>
    <x v="297"/>
    <x v="0"/>
    <x v="3"/>
    <s v="No"/>
    <n v="10"/>
    <x v="2"/>
    <x v="0"/>
    <n v="0"/>
    <x v="1"/>
    <n v="0"/>
    <n v="3"/>
    <x v="0"/>
    <x v="1"/>
    <n v="7"/>
  </r>
  <r>
    <n v="2060"/>
    <s v="Cauê Fernandes"/>
    <x v="1"/>
    <x v="297"/>
    <x v="0"/>
    <x v="3"/>
    <s v="No"/>
    <n v="15"/>
    <x v="0"/>
    <x v="1"/>
    <n v="30"/>
    <x v="1"/>
    <n v="0"/>
    <n v="2"/>
    <x v="0"/>
    <x v="0"/>
    <n v="43"/>
  </r>
  <r>
    <n v="2061"/>
    <s v="Dr. Lorenzo Cavalcanti"/>
    <x v="1"/>
    <x v="297"/>
    <x v="0"/>
    <x v="3"/>
    <s v="No"/>
    <n v="15"/>
    <x v="2"/>
    <x v="1"/>
    <n v="30"/>
    <x v="0"/>
    <n v="20"/>
    <n v="1"/>
    <x v="1"/>
    <x v="0"/>
    <n v="64"/>
  </r>
  <r>
    <n v="2062"/>
    <s v="João Felipe da Conceição"/>
    <x v="0"/>
    <x v="297"/>
    <x v="0"/>
    <x v="3"/>
    <s v="Yes"/>
    <n v="10"/>
    <x v="2"/>
    <x v="1"/>
    <n v="30"/>
    <x v="0"/>
    <n v="20"/>
    <n v="1"/>
    <x v="1"/>
    <x v="0"/>
    <n v="59"/>
  </r>
  <r>
    <n v="2063"/>
    <s v="Nicole Lopes"/>
    <x v="0"/>
    <x v="297"/>
    <x v="0"/>
    <x v="3"/>
    <s v="No"/>
    <n v="10"/>
    <x v="1"/>
    <x v="0"/>
    <n v="0"/>
    <x v="1"/>
    <n v="0"/>
    <n v="2"/>
    <x v="0"/>
    <x v="1"/>
    <n v="8"/>
  </r>
  <r>
    <n v="2064"/>
    <s v="Luiz Henrique Carvalho"/>
    <x v="2"/>
    <x v="298"/>
    <x v="0"/>
    <x v="3"/>
    <s v="No"/>
    <n v="5"/>
    <x v="1"/>
    <x v="0"/>
    <n v="0"/>
    <x v="0"/>
    <n v="20"/>
    <n v="1"/>
    <x v="0"/>
    <x v="0"/>
    <n v="24"/>
  </r>
  <r>
    <n v="2065"/>
    <s v="Ana da Mata"/>
    <x v="0"/>
    <x v="298"/>
    <x v="0"/>
    <x v="3"/>
    <s v="No"/>
    <n v="10"/>
    <x v="1"/>
    <x v="1"/>
    <n v="30"/>
    <x v="0"/>
    <n v="20"/>
    <n v="3"/>
    <x v="1"/>
    <x v="0"/>
    <n v="57"/>
  </r>
  <r>
    <n v="2066"/>
    <s v="Ester Freitas"/>
    <x v="1"/>
    <x v="298"/>
    <x v="0"/>
    <x v="3"/>
    <s v="No"/>
    <n v="15"/>
    <x v="0"/>
    <x v="1"/>
    <n v="30"/>
    <x v="0"/>
    <n v="20"/>
    <n v="3"/>
    <x v="1"/>
    <x v="0"/>
    <n v="62"/>
  </r>
  <r>
    <n v="2067"/>
    <s v="Pedro Henrique Gonçalves"/>
    <x v="0"/>
    <x v="298"/>
    <x v="0"/>
    <x v="3"/>
    <s v="No"/>
    <n v="10"/>
    <x v="2"/>
    <x v="1"/>
    <n v="30"/>
    <x v="0"/>
    <n v="20"/>
    <n v="3"/>
    <x v="1"/>
    <x v="0"/>
    <n v="57"/>
  </r>
  <r>
    <n v="2068"/>
    <s v="Ryan Nunes"/>
    <x v="0"/>
    <x v="298"/>
    <x v="0"/>
    <x v="3"/>
    <s v="No"/>
    <n v="10"/>
    <x v="1"/>
    <x v="1"/>
    <n v="30"/>
    <x v="0"/>
    <n v="20"/>
    <n v="2"/>
    <x v="1"/>
    <x v="0"/>
    <n v="58"/>
  </r>
  <r>
    <n v="2069"/>
    <s v="Gustavo Ramos"/>
    <x v="2"/>
    <x v="298"/>
    <x v="0"/>
    <x v="3"/>
    <s v="No"/>
    <n v="5"/>
    <x v="1"/>
    <x v="1"/>
    <n v="30"/>
    <x v="1"/>
    <n v="0"/>
    <n v="2"/>
    <x v="0"/>
    <x v="0"/>
    <n v="33"/>
  </r>
  <r>
    <n v="2070"/>
    <s v="Dra. Ana Rios"/>
    <x v="2"/>
    <x v="298"/>
    <x v="0"/>
    <x v="3"/>
    <s v="Yes"/>
    <n v="5"/>
    <x v="2"/>
    <x v="1"/>
    <n v="30"/>
    <x v="0"/>
    <n v="20"/>
    <n v="2"/>
    <x v="1"/>
    <x v="0"/>
    <n v="53"/>
  </r>
  <r>
    <n v="2071"/>
    <s v="Ravi Lucca Cassiano"/>
    <x v="1"/>
    <x v="298"/>
    <x v="0"/>
    <x v="3"/>
    <s v="No"/>
    <n v="15"/>
    <x v="0"/>
    <x v="1"/>
    <n v="30"/>
    <x v="0"/>
    <n v="20"/>
    <n v="3"/>
    <x v="1"/>
    <x v="0"/>
    <n v="62"/>
  </r>
  <r>
    <n v="2072"/>
    <s v="Dr. Enzo Gabriel Castro"/>
    <x v="0"/>
    <x v="299"/>
    <x v="0"/>
    <x v="3"/>
    <s v="Yes"/>
    <n v="10"/>
    <x v="1"/>
    <x v="0"/>
    <n v="0"/>
    <x v="0"/>
    <n v="20"/>
    <n v="3"/>
    <x v="0"/>
    <x v="0"/>
    <n v="27"/>
  </r>
  <r>
    <n v="2073"/>
    <s v="Sarah Andrade"/>
    <x v="1"/>
    <x v="299"/>
    <x v="0"/>
    <x v="3"/>
    <s v="No"/>
    <n v="15"/>
    <x v="0"/>
    <x v="0"/>
    <n v="0"/>
    <x v="1"/>
    <n v="0"/>
    <n v="2"/>
    <x v="0"/>
    <x v="1"/>
    <n v="13"/>
  </r>
  <r>
    <n v="2074"/>
    <s v="Eloah Caldeira"/>
    <x v="0"/>
    <x v="299"/>
    <x v="0"/>
    <x v="3"/>
    <s v="Yes"/>
    <n v="10"/>
    <x v="2"/>
    <x v="0"/>
    <n v="0"/>
    <x v="1"/>
    <n v="0"/>
    <n v="3"/>
    <x v="0"/>
    <x v="1"/>
    <n v="7"/>
  </r>
  <r>
    <n v="2075"/>
    <s v="Daniela Ramos"/>
    <x v="2"/>
    <x v="299"/>
    <x v="0"/>
    <x v="3"/>
    <s v="No"/>
    <n v="5"/>
    <x v="0"/>
    <x v="0"/>
    <n v="0"/>
    <x v="1"/>
    <n v="0"/>
    <n v="3"/>
    <x v="0"/>
    <x v="1"/>
    <n v="2"/>
  </r>
  <r>
    <n v="2076"/>
    <s v="Nina Souza"/>
    <x v="1"/>
    <x v="299"/>
    <x v="0"/>
    <x v="3"/>
    <s v="Yes"/>
    <n v="15"/>
    <x v="2"/>
    <x v="0"/>
    <n v="0"/>
    <x v="0"/>
    <n v="20"/>
    <n v="3"/>
    <x v="0"/>
    <x v="0"/>
    <n v="32"/>
  </r>
  <r>
    <n v="2077"/>
    <s v="Lorena Sales"/>
    <x v="0"/>
    <x v="300"/>
    <x v="0"/>
    <x v="3"/>
    <s v="No"/>
    <n v="10"/>
    <x v="0"/>
    <x v="0"/>
    <n v="0"/>
    <x v="0"/>
    <n v="20"/>
    <n v="1"/>
    <x v="0"/>
    <x v="0"/>
    <n v="29"/>
  </r>
  <r>
    <n v="2078"/>
    <s v="Mariana Marques"/>
    <x v="0"/>
    <x v="300"/>
    <x v="0"/>
    <x v="3"/>
    <s v="No"/>
    <n v="10"/>
    <x v="1"/>
    <x v="1"/>
    <n v="30"/>
    <x v="0"/>
    <n v="20"/>
    <n v="3"/>
    <x v="1"/>
    <x v="0"/>
    <n v="57"/>
  </r>
  <r>
    <n v="2079"/>
    <s v="Carolina Duarte"/>
    <x v="1"/>
    <x v="300"/>
    <x v="0"/>
    <x v="3"/>
    <s v="Yes"/>
    <n v="15"/>
    <x v="1"/>
    <x v="0"/>
    <n v="0"/>
    <x v="0"/>
    <n v="20"/>
    <n v="1"/>
    <x v="0"/>
    <x v="0"/>
    <n v="34"/>
  </r>
  <r>
    <n v="2080"/>
    <s v="Vitor Hugo Mendes"/>
    <x v="2"/>
    <x v="300"/>
    <x v="0"/>
    <x v="3"/>
    <s v="Yes"/>
    <n v="5"/>
    <x v="2"/>
    <x v="0"/>
    <n v="0"/>
    <x v="0"/>
    <n v="20"/>
    <n v="3"/>
    <x v="0"/>
    <x v="0"/>
    <n v="22"/>
  </r>
  <r>
    <n v="2081"/>
    <s v="Bruno Martins"/>
    <x v="2"/>
    <x v="300"/>
    <x v="0"/>
    <x v="3"/>
    <s v="Yes"/>
    <n v="5"/>
    <x v="1"/>
    <x v="0"/>
    <n v="0"/>
    <x v="1"/>
    <n v="0"/>
    <n v="1"/>
    <x v="0"/>
    <x v="1"/>
    <n v="4"/>
  </r>
  <r>
    <n v="2082"/>
    <s v="Sra. Marina Santos"/>
    <x v="1"/>
    <x v="300"/>
    <x v="0"/>
    <x v="3"/>
    <s v="No"/>
    <n v="15"/>
    <x v="1"/>
    <x v="1"/>
    <n v="30"/>
    <x v="0"/>
    <n v="20"/>
    <n v="1"/>
    <x v="1"/>
    <x v="0"/>
    <n v="64"/>
  </r>
  <r>
    <n v="2083"/>
    <s v="Eduardo Silveira"/>
    <x v="0"/>
    <x v="301"/>
    <x v="0"/>
    <x v="3"/>
    <s v="Yes"/>
    <n v="10"/>
    <x v="1"/>
    <x v="1"/>
    <n v="30"/>
    <x v="1"/>
    <n v="0"/>
    <n v="2"/>
    <x v="0"/>
    <x v="0"/>
    <n v="38"/>
  </r>
  <r>
    <n v="2084"/>
    <s v="Marcos Vinicius Martins"/>
    <x v="1"/>
    <x v="301"/>
    <x v="0"/>
    <x v="3"/>
    <s v="Yes"/>
    <n v="15"/>
    <x v="2"/>
    <x v="0"/>
    <n v="0"/>
    <x v="0"/>
    <n v="20"/>
    <n v="3"/>
    <x v="0"/>
    <x v="0"/>
    <n v="32"/>
  </r>
  <r>
    <n v="2085"/>
    <s v="Sra. Ana Júlia Souza"/>
    <x v="1"/>
    <x v="301"/>
    <x v="0"/>
    <x v="3"/>
    <s v="No"/>
    <n v="15"/>
    <x v="0"/>
    <x v="1"/>
    <n v="30"/>
    <x v="1"/>
    <n v="0"/>
    <n v="2"/>
    <x v="0"/>
    <x v="0"/>
    <n v="43"/>
  </r>
  <r>
    <n v="2086"/>
    <s v="Alexia Rezende"/>
    <x v="0"/>
    <x v="301"/>
    <x v="0"/>
    <x v="3"/>
    <s v="No"/>
    <n v="10"/>
    <x v="2"/>
    <x v="0"/>
    <n v="0"/>
    <x v="0"/>
    <n v="20"/>
    <n v="2"/>
    <x v="0"/>
    <x v="0"/>
    <n v="28"/>
  </r>
  <r>
    <n v="2087"/>
    <s v="Brayan Campos"/>
    <x v="2"/>
    <x v="301"/>
    <x v="0"/>
    <x v="3"/>
    <s v="Yes"/>
    <n v="5"/>
    <x v="0"/>
    <x v="0"/>
    <n v="0"/>
    <x v="1"/>
    <n v="0"/>
    <n v="2"/>
    <x v="0"/>
    <x v="1"/>
    <n v="3"/>
  </r>
  <r>
    <n v="2088"/>
    <s v="Otto da Rocha"/>
    <x v="2"/>
    <x v="301"/>
    <x v="0"/>
    <x v="3"/>
    <s v="No"/>
    <n v="5"/>
    <x v="2"/>
    <x v="0"/>
    <n v="0"/>
    <x v="0"/>
    <n v="20"/>
    <n v="1"/>
    <x v="0"/>
    <x v="0"/>
    <n v="24"/>
  </r>
  <r>
    <n v="2089"/>
    <s v="Leandro das Neves"/>
    <x v="0"/>
    <x v="302"/>
    <x v="0"/>
    <x v="3"/>
    <s v="Yes"/>
    <n v="10"/>
    <x v="2"/>
    <x v="1"/>
    <n v="30"/>
    <x v="0"/>
    <n v="20"/>
    <n v="2"/>
    <x v="1"/>
    <x v="0"/>
    <n v="58"/>
  </r>
  <r>
    <n v="2090"/>
    <s v="João Miguel Guerra"/>
    <x v="0"/>
    <x v="302"/>
    <x v="0"/>
    <x v="3"/>
    <s v="No"/>
    <n v="10"/>
    <x v="2"/>
    <x v="0"/>
    <n v="0"/>
    <x v="0"/>
    <n v="20"/>
    <n v="1"/>
    <x v="0"/>
    <x v="0"/>
    <n v="29"/>
  </r>
  <r>
    <n v="2091"/>
    <s v="Maria Clara Rios"/>
    <x v="1"/>
    <x v="302"/>
    <x v="0"/>
    <x v="3"/>
    <s v="No"/>
    <n v="15"/>
    <x v="1"/>
    <x v="0"/>
    <n v="0"/>
    <x v="0"/>
    <n v="20"/>
    <n v="2"/>
    <x v="0"/>
    <x v="0"/>
    <n v="33"/>
  </r>
  <r>
    <n v="2092"/>
    <s v="Joana Alves"/>
    <x v="1"/>
    <x v="302"/>
    <x v="0"/>
    <x v="3"/>
    <s v="No"/>
    <n v="15"/>
    <x v="2"/>
    <x v="1"/>
    <n v="30"/>
    <x v="1"/>
    <n v="0"/>
    <n v="3"/>
    <x v="0"/>
    <x v="0"/>
    <n v="42"/>
  </r>
  <r>
    <n v="2093"/>
    <s v="Leonardo Mendonça"/>
    <x v="2"/>
    <x v="302"/>
    <x v="0"/>
    <x v="3"/>
    <s v="No"/>
    <n v="5"/>
    <x v="1"/>
    <x v="1"/>
    <n v="30"/>
    <x v="0"/>
    <n v="20"/>
    <n v="3"/>
    <x v="1"/>
    <x v="0"/>
    <n v="52"/>
  </r>
  <r>
    <n v="2094"/>
    <s v="Yan Rios"/>
    <x v="0"/>
    <x v="302"/>
    <x v="0"/>
    <x v="3"/>
    <s v="No"/>
    <n v="10"/>
    <x v="1"/>
    <x v="0"/>
    <n v="0"/>
    <x v="0"/>
    <n v="20"/>
    <n v="3"/>
    <x v="0"/>
    <x v="0"/>
    <n v="27"/>
  </r>
  <r>
    <n v="2095"/>
    <s v="Sra. Evelyn Pires"/>
    <x v="1"/>
    <x v="302"/>
    <x v="0"/>
    <x v="3"/>
    <s v="Yes"/>
    <n v="15"/>
    <x v="2"/>
    <x v="1"/>
    <n v="30"/>
    <x v="0"/>
    <n v="20"/>
    <n v="2"/>
    <x v="1"/>
    <x v="0"/>
    <n v="63"/>
  </r>
  <r>
    <n v="2096"/>
    <s v="Ana Liz Pastor"/>
    <x v="0"/>
    <x v="302"/>
    <x v="0"/>
    <x v="3"/>
    <s v="No"/>
    <n v="10"/>
    <x v="2"/>
    <x v="0"/>
    <n v="0"/>
    <x v="1"/>
    <n v="0"/>
    <n v="3"/>
    <x v="0"/>
    <x v="1"/>
    <n v="7"/>
  </r>
  <r>
    <n v="2097"/>
    <s v="Brenda Rezende"/>
    <x v="2"/>
    <x v="302"/>
    <x v="0"/>
    <x v="3"/>
    <s v="No"/>
    <n v="5"/>
    <x v="2"/>
    <x v="1"/>
    <n v="30"/>
    <x v="0"/>
    <n v="20"/>
    <n v="1"/>
    <x v="1"/>
    <x v="0"/>
    <n v="54"/>
  </r>
  <r>
    <n v="2098"/>
    <s v="Alícia Fernandes"/>
    <x v="1"/>
    <x v="302"/>
    <x v="0"/>
    <x v="3"/>
    <s v="Yes"/>
    <n v="15"/>
    <x v="1"/>
    <x v="0"/>
    <n v="0"/>
    <x v="1"/>
    <n v="0"/>
    <n v="2"/>
    <x v="0"/>
    <x v="1"/>
    <n v="13"/>
  </r>
  <r>
    <n v="2099"/>
    <s v="Marina Barros"/>
    <x v="0"/>
    <x v="303"/>
    <x v="0"/>
    <x v="3"/>
    <s v="Yes"/>
    <n v="10"/>
    <x v="0"/>
    <x v="1"/>
    <n v="30"/>
    <x v="1"/>
    <n v="0"/>
    <n v="3"/>
    <x v="0"/>
    <x v="0"/>
    <n v="37"/>
  </r>
  <r>
    <n v="2100"/>
    <s v="Luan da Rosa"/>
    <x v="1"/>
    <x v="303"/>
    <x v="0"/>
    <x v="3"/>
    <s v="No"/>
    <n v="15"/>
    <x v="0"/>
    <x v="1"/>
    <n v="30"/>
    <x v="1"/>
    <n v="0"/>
    <n v="2"/>
    <x v="0"/>
    <x v="0"/>
    <n v="43"/>
  </r>
  <r>
    <n v="2101"/>
    <s v="José Pereira"/>
    <x v="0"/>
    <x v="303"/>
    <x v="0"/>
    <x v="3"/>
    <s v="No"/>
    <n v="10"/>
    <x v="0"/>
    <x v="0"/>
    <n v="0"/>
    <x v="1"/>
    <n v="0"/>
    <n v="1"/>
    <x v="0"/>
    <x v="1"/>
    <n v="9"/>
  </r>
  <r>
    <n v="2102"/>
    <s v="Ravy Moraes"/>
    <x v="1"/>
    <x v="303"/>
    <x v="0"/>
    <x v="3"/>
    <s v="No"/>
    <n v="15"/>
    <x v="2"/>
    <x v="1"/>
    <n v="30"/>
    <x v="0"/>
    <n v="20"/>
    <n v="3"/>
    <x v="1"/>
    <x v="0"/>
    <n v="62"/>
  </r>
  <r>
    <n v="2103"/>
    <s v="Jade Pereira"/>
    <x v="2"/>
    <x v="303"/>
    <x v="0"/>
    <x v="3"/>
    <s v="Yes"/>
    <n v="5"/>
    <x v="0"/>
    <x v="0"/>
    <n v="0"/>
    <x v="1"/>
    <n v="0"/>
    <n v="1"/>
    <x v="0"/>
    <x v="1"/>
    <n v="4"/>
  </r>
  <r>
    <n v="2104"/>
    <s v="Manuella Martins"/>
    <x v="2"/>
    <x v="303"/>
    <x v="0"/>
    <x v="3"/>
    <s v="No"/>
    <n v="5"/>
    <x v="0"/>
    <x v="0"/>
    <n v="0"/>
    <x v="0"/>
    <n v="20"/>
    <n v="1"/>
    <x v="0"/>
    <x v="0"/>
    <n v="24"/>
  </r>
  <r>
    <n v="2105"/>
    <s v="Anthony da Rosa"/>
    <x v="1"/>
    <x v="303"/>
    <x v="0"/>
    <x v="3"/>
    <s v="Yes"/>
    <n v="15"/>
    <x v="0"/>
    <x v="1"/>
    <n v="30"/>
    <x v="1"/>
    <n v="0"/>
    <n v="2"/>
    <x v="0"/>
    <x v="0"/>
    <n v="43"/>
  </r>
  <r>
    <n v="2106"/>
    <s v="Dr. Lucas Gabriel Cassiano"/>
    <x v="2"/>
    <x v="304"/>
    <x v="0"/>
    <x v="3"/>
    <s v="Yes"/>
    <n v="5"/>
    <x v="0"/>
    <x v="0"/>
    <n v="0"/>
    <x v="1"/>
    <n v="0"/>
    <n v="3"/>
    <x v="0"/>
    <x v="1"/>
    <n v="2"/>
  </r>
  <r>
    <n v="2107"/>
    <s v="Miguel Andrade"/>
    <x v="0"/>
    <x v="304"/>
    <x v="0"/>
    <x v="3"/>
    <s v="No"/>
    <n v="10"/>
    <x v="2"/>
    <x v="1"/>
    <n v="30"/>
    <x v="1"/>
    <n v="0"/>
    <n v="2"/>
    <x v="0"/>
    <x v="0"/>
    <n v="38"/>
  </r>
  <r>
    <n v="2108"/>
    <s v="Fernanda Mendonça"/>
    <x v="1"/>
    <x v="304"/>
    <x v="0"/>
    <x v="3"/>
    <s v="No"/>
    <n v="15"/>
    <x v="2"/>
    <x v="0"/>
    <n v="0"/>
    <x v="1"/>
    <n v="0"/>
    <n v="1"/>
    <x v="0"/>
    <x v="1"/>
    <n v="14"/>
  </r>
  <r>
    <n v="2109"/>
    <s v="Maria Eduarda Pinto"/>
    <x v="2"/>
    <x v="304"/>
    <x v="0"/>
    <x v="3"/>
    <s v="No"/>
    <n v="5"/>
    <x v="0"/>
    <x v="1"/>
    <n v="30"/>
    <x v="1"/>
    <n v="0"/>
    <n v="3"/>
    <x v="0"/>
    <x v="0"/>
    <n v="32"/>
  </r>
  <r>
    <n v="2110"/>
    <s v="Benício Ribeiro"/>
    <x v="1"/>
    <x v="304"/>
    <x v="0"/>
    <x v="3"/>
    <s v="No"/>
    <n v="15"/>
    <x v="1"/>
    <x v="1"/>
    <n v="30"/>
    <x v="0"/>
    <n v="20"/>
    <n v="3"/>
    <x v="1"/>
    <x v="0"/>
    <n v="62"/>
  </r>
  <r>
    <n v="2111"/>
    <s v="Cauã Mendes"/>
    <x v="2"/>
    <x v="304"/>
    <x v="0"/>
    <x v="3"/>
    <s v="Yes"/>
    <n v="5"/>
    <x v="1"/>
    <x v="0"/>
    <n v="0"/>
    <x v="1"/>
    <n v="0"/>
    <n v="1"/>
    <x v="0"/>
    <x v="1"/>
    <n v="4"/>
  </r>
  <r>
    <n v="2112"/>
    <s v="Maria Julia Pacheco"/>
    <x v="0"/>
    <x v="304"/>
    <x v="0"/>
    <x v="3"/>
    <s v="Yes"/>
    <n v="10"/>
    <x v="2"/>
    <x v="1"/>
    <n v="30"/>
    <x v="0"/>
    <n v="20"/>
    <n v="3"/>
    <x v="1"/>
    <x v="0"/>
    <n v="57"/>
  </r>
  <r>
    <n v="2113"/>
    <s v="Ana Vitória Andrade"/>
    <x v="2"/>
    <x v="304"/>
    <x v="0"/>
    <x v="3"/>
    <s v="Yes"/>
    <n v="5"/>
    <x v="1"/>
    <x v="1"/>
    <n v="30"/>
    <x v="0"/>
    <n v="20"/>
    <n v="3"/>
    <x v="1"/>
    <x v="0"/>
    <n v="52"/>
  </r>
  <r>
    <n v="2114"/>
    <s v="Catarina Peixoto"/>
    <x v="1"/>
    <x v="305"/>
    <x v="0"/>
    <x v="3"/>
    <s v="Yes"/>
    <n v="15"/>
    <x v="0"/>
    <x v="0"/>
    <n v="0"/>
    <x v="1"/>
    <n v="0"/>
    <n v="3"/>
    <x v="0"/>
    <x v="1"/>
    <n v="12"/>
  </r>
  <r>
    <n v="2115"/>
    <s v="Arthur Miguel Novaes"/>
    <x v="0"/>
    <x v="305"/>
    <x v="0"/>
    <x v="3"/>
    <s v="No"/>
    <n v="10"/>
    <x v="2"/>
    <x v="1"/>
    <n v="30"/>
    <x v="0"/>
    <n v="20"/>
    <n v="1"/>
    <x v="1"/>
    <x v="0"/>
    <n v="59"/>
  </r>
  <r>
    <n v="2116"/>
    <s v="Ana Vitória Rezende"/>
    <x v="1"/>
    <x v="305"/>
    <x v="0"/>
    <x v="3"/>
    <s v="Yes"/>
    <n v="15"/>
    <x v="0"/>
    <x v="1"/>
    <n v="30"/>
    <x v="1"/>
    <n v="0"/>
    <n v="1"/>
    <x v="0"/>
    <x v="0"/>
    <n v="44"/>
  </r>
  <r>
    <n v="2117"/>
    <s v="Sophia Casa Grande"/>
    <x v="1"/>
    <x v="305"/>
    <x v="0"/>
    <x v="3"/>
    <s v="No"/>
    <n v="15"/>
    <x v="1"/>
    <x v="1"/>
    <n v="30"/>
    <x v="1"/>
    <n v="0"/>
    <n v="3"/>
    <x v="0"/>
    <x v="0"/>
    <n v="42"/>
  </r>
  <r>
    <n v="2118"/>
    <s v="Eduardo das Neves"/>
    <x v="1"/>
    <x v="305"/>
    <x v="0"/>
    <x v="3"/>
    <s v="Yes"/>
    <n v="15"/>
    <x v="0"/>
    <x v="0"/>
    <n v="0"/>
    <x v="1"/>
    <n v="0"/>
    <n v="1"/>
    <x v="0"/>
    <x v="1"/>
    <n v="14"/>
  </r>
  <r>
    <n v="2119"/>
    <s v="Ana Júlia Cardoso"/>
    <x v="2"/>
    <x v="305"/>
    <x v="0"/>
    <x v="3"/>
    <s v="No"/>
    <n v="5"/>
    <x v="0"/>
    <x v="1"/>
    <n v="30"/>
    <x v="0"/>
    <n v="20"/>
    <n v="3"/>
    <x v="1"/>
    <x v="0"/>
    <n v="52"/>
  </r>
  <r>
    <n v="2120"/>
    <s v="Maria Isis Novais"/>
    <x v="0"/>
    <x v="305"/>
    <x v="0"/>
    <x v="3"/>
    <s v="No"/>
    <n v="10"/>
    <x v="0"/>
    <x v="1"/>
    <n v="30"/>
    <x v="1"/>
    <n v="0"/>
    <n v="2"/>
    <x v="0"/>
    <x v="0"/>
    <n v="38"/>
  </r>
  <r>
    <n v="2121"/>
    <s v="José Abreu"/>
    <x v="2"/>
    <x v="305"/>
    <x v="0"/>
    <x v="3"/>
    <s v="Yes"/>
    <n v="5"/>
    <x v="2"/>
    <x v="0"/>
    <n v="0"/>
    <x v="1"/>
    <n v="0"/>
    <n v="1"/>
    <x v="0"/>
    <x v="1"/>
    <n v="4"/>
  </r>
  <r>
    <n v="2122"/>
    <s v="Srta. Ana Liz Moraes"/>
    <x v="2"/>
    <x v="305"/>
    <x v="0"/>
    <x v="3"/>
    <s v="Yes"/>
    <n v="5"/>
    <x v="1"/>
    <x v="1"/>
    <n v="30"/>
    <x v="1"/>
    <n v="0"/>
    <n v="2"/>
    <x v="0"/>
    <x v="0"/>
    <n v="33"/>
  </r>
  <r>
    <n v="2123"/>
    <s v="Catarina Fogaça"/>
    <x v="2"/>
    <x v="305"/>
    <x v="0"/>
    <x v="3"/>
    <s v="No"/>
    <n v="5"/>
    <x v="0"/>
    <x v="0"/>
    <n v="0"/>
    <x v="0"/>
    <n v="20"/>
    <n v="2"/>
    <x v="0"/>
    <x v="0"/>
    <n v="23"/>
  </r>
  <r>
    <n v="2124"/>
    <s v="Julia Freitas"/>
    <x v="2"/>
    <x v="306"/>
    <x v="0"/>
    <x v="3"/>
    <s v="Yes"/>
    <n v="5"/>
    <x v="1"/>
    <x v="0"/>
    <n v="0"/>
    <x v="0"/>
    <n v="20"/>
    <n v="2"/>
    <x v="0"/>
    <x v="0"/>
    <n v="23"/>
  </r>
  <r>
    <n v="2125"/>
    <s v="Ravi Nascimento"/>
    <x v="2"/>
    <x v="306"/>
    <x v="0"/>
    <x v="3"/>
    <s v="Yes"/>
    <n v="5"/>
    <x v="1"/>
    <x v="0"/>
    <n v="0"/>
    <x v="1"/>
    <n v="0"/>
    <n v="3"/>
    <x v="0"/>
    <x v="1"/>
    <n v="2"/>
  </r>
  <r>
    <n v="2126"/>
    <s v="Arthur da Luz"/>
    <x v="1"/>
    <x v="306"/>
    <x v="0"/>
    <x v="3"/>
    <s v="No"/>
    <n v="15"/>
    <x v="0"/>
    <x v="1"/>
    <n v="30"/>
    <x v="1"/>
    <n v="0"/>
    <n v="3"/>
    <x v="0"/>
    <x v="0"/>
    <n v="42"/>
  </r>
  <r>
    <n v="2127"/>
    <s v="Luara Vasconcelos"/>
    <x v="2"/>
    <x v="306"/>
    <x v="0"/>
    <x v="3"/>
    <s v="Yes"/>
    <n v="5"/>
    <x v="1"/>
    <x v="0"/>
    <n v="0"/>
    <x v="0"/>
    <n v="20"/>
    <n v="1"/>
    <x v="0"/>
    <x v="0"/>
    <n v="24"/>
  </r>
  <r>
    <n v="2128"/>
    <s v="Srta. Helena Fernandes"/>
    <x v="2"/>
    <x v="306"/>
    <x v="0"/>
    <x v="3"/>
    <s v="No"/>
    <n v="5"/>
    <x v="2"/>
    <x v="1"/>
    <n v="30"/>
    <x v="1"/>
    <n v="0"/>
    <n v="2"/>
    <x v="0"/>
    <x v="0"/>
    <n v="33"/>
  </r>
  <r>
    <n v="2129"/>
    <s v="Dr. Erick Sales"/>
    <x v="2"/>
    <x v="306"/>
    <x v="0"/>
    <x v="3"/>
    <s v="Yes"/>
    <n v="5"/>
    <x v="2"/>
    <x v="1"/>
    <n v="30"/>
    <x v="0"/>
    <n v="20"/>
    <n v="2"/>
    <x v="1"/>
    <x v="0"/>
    <n v="53"/>
  </r>
  <r>
    <n v="2130"/>
    <s v="Anna Liz Santos"/>
    <x v="0"/>
    <x v="306"/>
    <x v="0"/>
    <x v="3"/>
    <s v="No"/>
    <n v="10"/>
    <x v="0"/>
    <x v="0"/>
    <n v="0"/>
    <x v="0"/>
    <n v="20"/>
    <n v="1"/>
    <x v="0"/>
    <x v="0"/>
    <n v="29"/>
  </r>
  <r>
    <n v="2131"/>
    <s v="Aurora da Cruz"/>
    <x v="2"/>
    <x v="306"/>
    <x v="0"/>
    <x v="3"/>
    <s v="Yes"/>
    <n v="5"/>
    <x v="2"/>
    <x v="1"/>
    <n v="30"/>
    <x v="0"/>
    <n v="20"/>
    <n v="1"/>
    <x v="1"/>
    <x v="0"/>
    <n v="54"/>
  </r>
  <r>
    <n v="2132"/>
    <s v="Bianca Novais"/>
    <x v="0"/>
    <x v="306"/>
    <x v="0"/>
    <x v="3"/>
    <s v="Yes"/>
    <n v="10"/>
    <x v="0"/>
    <x v="1"/>
    <n v="30"/>
    <x v="1"/>
    <n v="0"/>
    <n v="3"/>
    <x v="0"/>
    <x v="0"/>
    <n v="37"/>
  </r>
  <r>
    <n v="2133"/>
    <s v="Milena Campos"/>
    <x v="1"/>
    <x v="307"/>
    <x v="0"/>
    <x v="3"/>
    <s v="No"/>
    <n v="15"/>
    <x v="1"/>
    <x v="1"/>
    <n v="30"/>
    <x v="1"/>
    <n v="0"/>
    <n v="3"/>
    <x v="0"/>
    <x v="0"/>
    <n v="42"/>
  </r>
  <r>
    <n v="2134"/>
    <s v="Maria Julia Aragão"/>
    <x v="1"/>
    <x v="307"/>
    <x v="0"/>
    <x v="3"/>
    <s v="Yes"/>
    <n v="15"/>
    <x v="2"/>
    <x v="0"/>
    <n v="0"/>
    <x v="1"/>
    <n v="0"/>
    <n v="1"/>
    <x v="0"/>
    <x v="1"/>
    <n v="14"/>
  </r>
  <r>
    <n v="2135"/>
    <s v="Anthony Gabriel Siqueira"/>
    <x v="0"/>
    <x v="307"/>
    <x v="0"/>
    <x v="3"/>
    <s v="Yes"/>
    <n v="10"/>
    <x v="2"/>
    <x v="1"/>
    <n v="30"/>
    <x v="1"/>
    <n v="0"/>
    <n v="2"/>
    <x v="0"/>
    <x v="0"/>
    <n v="38"/>
  </r>
  <r>
    <n v="2136"/>
    <s v="Caroline Cirino"/>
    <x v="0"/>
    <x v="307"/>
    <x v="0"/>
    <x v="3"/>
    <s v="Yes"/>
    <n v="10"/>
    <x v="0"/>
    <x v="1"/>
    <n v="30"/>
    <x v="1"/>
    <n v="0"/>
    <n v="3"/>
    <x v="0"/>
    <x v="0"/>
    <n v="37"/>
  </r>
  <r>
    <n v="2137"/>
    <s v="Raul da Cruz"/>
    <x v="0"/>
    <x v="308"/>
    <x v="0"/>
    <x v="3"/>
    <s v="Yes"/>
    <n v="10"/>
    <x v="0"/>
    <x v="0"/>
    <n v="0"/>
    <x v="1"/>
    <n v="0"/>
    <n v="3"/>
    <x v="0"/>
    <x v="1"/>
    <n v="7"/>
  </r>
  <r>
    <n v="2138"/>
    <s v="Evelyn Guerra"/>
    <x v="1"/>
    <x v="308"/>
    <x v="0"/>
    <x v="3"/>
    <s v="Yes"/>
    <n v="15"/>
    <x v="1"/>
    <x v="1"/>
    <n v="30"/>
    <x v="0"/>
    <n v="20"/>
    <n v="2"/>
    <x v="1"/>
    <x v="0"/>
    <n v="63"/>
  </r>
  <r>
    <n v="2139"/>
    <s v="Gabrielly das Neves"/>
    <x v="1"/>
    <x v="308"/>
    <x v="0"/>
    <x v="3"/>
    <s v="Yes"/>
    <n v="15"/>
    <x v="1"/>
    <x v="0"/>
    <n v="0"/>
    <x v="1"/>
    <n v="0"/>
    <n v="3"/>
    <x v="0"/>
    <x v="1"/>
    <n v="12"/>
  </r>
  <r>
    <n v="2140"/>
    <s v="Kamilly Rocha"/>
    <x v="0"/>
    <x v="308"/>
    <x v="0"/>
    <x v="3"/>
    <s v="Yes"/>
    <n v="10"/>
    <x v="0"/>
    <x v="0"/>
    <n v="0"/>
    <x v="0"/>
    <n v="20"/>
    <n v="2"/>
    <x v="0"/>
    <x v="0"/>
    <n v="28"/>
  </r>
  <r>
    <n v="2141"/>
    <s v="Gael Henrique Cavalcanti"/>
    <x v="1"/>
    <x v="308"/>
    <x v="0"/>
    <x v="3"/>
    <s v="Yes"/>
    <n v="15"/>
    <x v="2"/>
    <x v="1"/>
    <n v="30"/>
    <x v="0"/>
    <n v="20"/>
    <n v="2"/>
    <x v="1"/>
    <x v="0"/>
    <n v="63"/>
  </r>
  <r>
    <n v="2142"/>
    <s v="Dr. Mathias Almeida"/>
    <x v="2"/>
    <x v="309"/>
    <x v="0"/>
    <x v="3"/>
    <s v="Yes"/>
    <n v="5"/>
    <x v="2"/>
    <x v="0"/>
    <n v="0"/>
    <x v="0"/>
    <n v="20"/>
    <n v="1"/>
    <x v="0"/>
    <x v="0"/>
    <n v="24"/>
  </r>
  <r>
    <n v="2143"/>
    <s v="Kaique Martins"/>
    <x v="2"/>
    <x v="309"/>
    <x v="0"/>
    <x v="3"/>
    <s v="No"/>
    <n v="5"/>
    <x v="1"/>
    <x v="1"/>
    <n v="30"/>
    <x v="1"/>
    <n v="0"/>
    <n v="3"/>
    <x v="0"/>
    <x v="0"/>
    <n v="32"/>
  </r>
  <r>
    <n v="2144"/>
    <s v="Thiago Silva"/>
    <x v="1"/>
    <x v="309"/>
    <x v="0"/>
    <x v="3"/>
    <s v="No"/>
    <n v="15"/>
    <x v="2"/>
    <x v="1"/>
    <n v="30"/>
    <x v="1"/>
    <n v="0"/>
    <n v="3"/>
    <x v="0"/>
    <x v="0"/>
    <n v="42"/>
  </r>
  <r>
    <n v="2145"/>
    <s v="Henry Cassiano"/>
    <x v="2"/>
    <x v="309"/>
    <x v="0"/>
    <x v="3"/>
    <s v="No"/>
    <n v="5"/>
    <x v="1"/>
    <x v="1"/>
    <n v="30"/>
    <x v="1"/>
    <n v="0"/>
    <n v="2"/>
    <x v="0"/>
    <x v="0"/>
    <n v="33"/>
  </r>
  <r>
    <n v="2146"/>
    <s v="Luara das Neves"/>
    <x v="2"/>
    <x v="310"/>
    <x v="0"/>
    <x v="3"/>
    <s v="No"/>
    <n v="5"/>
    <x v="0"/>
    <x v="1"/>
    <n v="30"/>
    <x v="1"/>
    <n v="0"/>
    <n v="3"/>
    <x v="0"/>
    <x v="0"/>
    <n v="32"/>
  </r>
  <r>
    <n v="2147"/>
    <s v="Dr. João Gabriel Vieira"/>
    <x v="0"/>
    <x v="310"/>
    <x v="0"/>
    <x v="3"/>
    <s v="Yes"/>
    <n v="10"/>
    <x v="0"/>
    <x v="0"/>
    <n v="0"/>
    <x v="0"/>
    <n v="20"/>
    <n v="1"/>
    <x v="0"/>
    <x v="0"/>
    <n v="29"/>
  </r>
  <r>
    <n v="2148"/>
    <s v="Clara Fonseca"/>
    <x v="0"/>
    <x v="310"/>
    <x v="0"/>
    <x v="3"/>
    <s v="Yes"/>
    <n v="10"/>
    <x v="2"/>
    <x v="1"/>
    <n v="30"/>
    <x v="1"/>
    <n v="0"/>
    <n v="1"/>
    <x v="0"/>
    <x v="0"/>
    <n v="39"/>
  </r>
  <r>
    <n v="2149"/>
    <s v="Olivia Melo"/>
    <x v="0"/>
    <x v="310"/>
    <x v="0"/>
    <x v="3"/>
    <s v="No"/>
    <n v="10"/>
    <x v="2"/>
    <x v="1"/>
    <n v="30"/>
    <x v="0"/>
    <n v="20"/>
    <n v="3"/>
    <x v="1"/>
    <x v="0"/>
    <n v="57"/>
  </r>
  <r>
    <n v="2150"/>
    <s v="Leonardo Novais"/>
    <x v="0"/>
    <x v="310"/>
    <x v="0"/>
    <x v="3"/>
    <s v="No"/>
    <n v="10"/>
    <x v="0"/>
    <x v="1"/>
    <n v="30"/>
    <x v="0"/>
    <n v="20"/>
    <n v="1"/>
    <x v="1"/>
    <x v="0"/>
    <n v="59"/>
  </r>
  <r>
    <n v="2151"/>
    <s v="José Pedro Cirino"/>
    <x v="0"/>
    <x v="311"/>
    <x v="0"/>
    <x v="3"/>
    <s v="No"/>
    <n v="10"/>
    <x v="0"/>
    <x v="1"/>
    <n v="30"/>
    <x v="0"/>
    <n v="20"/>
    <n v="2"/>
    <x v="1"/>
    <x v="0"/>
    <n v="58"/>
  </r>
  <r>
    <n v="2152"/>
    <s v="Catarina Mendes"/>
    <x v="0"/>
    <x v="311"/>
    <x v="0"/>
    <x v="3"/>
    <s v="Yes"/>
    <n v="10"/>
    <x v="0"/>
    <x v="1"/>
    <n v="30"/>
    <x v="0"/>
    <n v="20"/>
    <n v="3"/>
    <x v="1"/>
    <x v="0"/>
    <n v="57"/>
  </r>
  <r>
    <n v="2153"/>
    <s v="Juliana Mendes"/>
    <x v="0"/>
    <x v="311"/>
    <x v="0"/>
    <x v="3"/>
    <s v="No"/>
    <n v="10"/>
    <x v="2"/>
    <x v="1"/>
    <n v="30"/>
    <x v="1"/>
    <n v="0"/>
    <n v="2"/>
    <x v="0"/>
    <x v="0"/>
    <n v="38"/>
  </r>
  <r>
    <n v="2154"/>
    <s v="Ana Sophia Cunha"/>
    <x v="0"/>
    <x v="311"/>
    <x v="0"/>
    <x v="3"/>
    <s v="No"/>
    <n v="10"/>
    <x v="1"/>
    <x v="1"/>
    <n v="30"/>
    <x v="1"/>
    <n v="0"/>
    <n v="1"/>
    <x v="0"/>
    <x v="0"/>
    <n v="39"/>
  </r>
  <r>
    <n v="2155"/>
    <s v="Yuri Araújo"/>
    <x v="1"/>
    <x v="311"/>
    <x v="0"/>
    <x v="3"/>
    <s v="No"/>
    <n v="15"/>
    <x v="0"/>
    <x v="0"/>
    <n v="0"/>
    <x v="0"/>
    <n v="20"/>
    <n v="1"/>
    <x v="0"/>
    <x v="0"/>
    <n v="34"/>
  </r>
  <r>
    <n v="2156"/>
    <s v="Laís Andrade"/>
    <x v="2"/>
    <x v="312"/>
    <x v="0"/>
    <x v="3"/>
    <s v="Yes"/>
    <n v="5"/>
    <x v="2"/>
    <x v="1"/>
    <n v="30"/>
    <x v="1"/>
    <n v="0"/>
    <n v="2"/>
    <x v="0"/>
    <x v="0"/>
    <n v="33"/>
  </r>
  <r>
    <n v="2157"/>
    <s v="Emanuel Machado"/>
    <x v="2"/>
    <x v="312"/>
    <x v="0"/>
    <x v="3"/>
    <s v="No"/>
    <n v="5"/>
    <x v="2"/>
    <x v="0"/>
    <n v="0"/>
    <x v="1"/>
    <n v="0"/>
    <n v="2"/>
    <x v="0"/>
    <x v="1"/>
    <n v="3"/>
  </r>
  <r>
    <n v="2158"/>
    <s v="Sophie Mendes"/>
    <x v="1"/>
    <x v="312"/>
    <x v="0"/>
    <x v="3"/>
    <s v="No"/>
    <n v="15"/>
    <x v="0"/>
    <x v="0"/>
    <n v="0"/>
    <x v="0"/>
    <n v="20"/>
    <n v="3"/>
    <x v="0"/>
    <x v="0"/>
    <n v="32"/>
  </r>
  <r>
    <n v="2159"/>
    <s v="Francisco Castro"/>
    <x v="2"/>
    <x v="312"/>
    <x v="0"/>
    <x v="3"/>
    <s v="No"/>
    <n v="5"/>
    <x v="2"/>
    <x v="1"/>
    <n v="30"/>
    <x v="0"/>
    <n v="20"/>
    <n v="2"/>
    <x v="1"/>
    <x v="0"/>
    <n v="53"/>
  </r>
  <r>
    <n v="2160"/>
    <s v="João Lucas Mendonça"/>
    <x v="1"/>
    <x v="312"/>
    <x v="0"/>
    <x v="3"/>
    <s v="Yes"/>
    <n v="15"/>
    <x v="0"/>
    <x v="1"/>
    <n v="30"/>
    <x v="0"/>
    <n v="20"/>
    <n v="3"/>
    <x v="1"/>
    <x v="0"/>
    <n v="62"/>
  </r>
  <r>
    <n v="2161"/>
    <s v="Benjamim Brito"/>
    <x v="2"/>
    <x v="312"/>
    <x v="0"/>
    <x v="3"/>
    <s v="No"/>
    <n v="5"/>
    <x v="2"/>
    <x v="1"/>
    <n v="30"/>
    <x v="0"/>
    <n v="20"/>
    <n v="3"/>
    <x v="1"/>
    <x v="0"/>
    <n v="52"/>
  </r>
  <r>
    <n v="2162"/>
    <s v="Pedro Miguel Cardoso"/>
    <x v="1"/>
    <x v="312"/>
    <x v="0"/>
    <x v="3"/>
    <s v="Yes"/>
    <n v="15"/>
    <x v="0"/>
    <x v="0"/>
    <n v="0"/>
    <x v="1"/>
    <n v="0"/>
    <n v="3"/>
    <x v="0"/>
    <x v="1"/>
    <n v="12"/>
  </r>
  <r>
    <n v="2163"/>
    <s v="Benicio Ribeiro"/>
    <x v="2"/>
    <x v="312"/>
    <x v="0"/>
    <x v="3"/>
    <s v="No"/>
    <n v="5"/>
    <x v="2"/>
    <x v="1"/>
    <n v="30"/>
    <x v="0"/>
    <n v="20"/>
    <n v="2"/>
    <x v="1"/>
    <x v="0"/>
    <n v="53"/>
  </r>
  <r>
    <n v="2164"/>
    <s v="Dra. Larissa Duarte"/>
    <x v="1"/>
    <x v="313"/>
    <x v="0"/>
    <x v="3"/>
    <s v="Yes"/>
    <n v="15"/>
    <x v="2"/>
    <x v="0"/>
    <n v="0"/>
    <x v="1"/>
    <n v="0"/>
    <n v="1"/>
    <x v="0"/>
    <x v="1"/>
    <n v="14"/>
  </r>
  <r>
    <n v="2165"/>
    <s v="João Felipe da Costa"/>
    <x v="1"/>
    <x v="313"/>
    <x v="0"/>
    <x v="3"/>
    <s v="Yes"/>
    <n v="15"/>
    <x v="0"/>
    <x v="1"/>
    <n v="30"/>
    <x v="1"/>
    <n v="0"/>
    <n v="2"/>
    <x v="0"/>
    <x v="0"/>
    <n v="43"/>
  </r>
  <r>
    <n v="2166"/>
    <s v="Dante da Conceição"/>
    <x v="0"/>
    <x v="313"/>
    <x v="0"/>
    <x v="3"/>
    <s v="Yes"/>
    <n v="10"/>
    <x v="0"/>
    <x v="0"/>
    <n v="0"/>
    <x v="1"/>
    <n v="0"/>
    <n v="2"/>
    <x v="0"/>
    <x v="1"/>
    <n v="8"/>
  </r>
  <r>
    <n v="2167"/>
    <s v="Juliana Ramos"/>
    <x v="0"/>
    <x v="313"/>
    <x v="0"/>
    <x v="3"/>
    <s v="Yes"/>
    <n v="10"/>
    <x v="2"/>
    <x v="1"/>
    <n v="30"/>
    <x v="0"/>
    <n v="20"/>
    <n v="2"/>
    <x v="1"/>
    <x v="0"/>
    <n v="58"/>
  </r>
  <r>
    <n v="2168"/>
    <s v="Maria Vitória Carvalho"/>
    <x v="0"/>
    <x v="313"/>
    <x v="0"/>
    <x v="3"/>
    <s v="Yes"/>
    <n v="10"/>
    <x v="2"/>
    <x v="1"/>
    <n v="30"/>
    <x v="0"/>
    <n v="20"/>
    <n v="3"/>
    <x v="1"/>
    <x v="0"/>
    <n v="57"/>
  </r>
  <r>
    <n v="2169"/>
    <s v="Henry Melo"/>
    <x v="0"/>
    <x v="313"/>
    <x v="0"/>
    <x v="3"/>
    <s v="No"/>
    <n v="10"/>
    <x v="2"/>
    <x v="0"/>
    <n v="0"/>
    <x v="1"/>
    <n v="0"/>
    <n v="1"/>
    <x v="0"/>
    <x v="1"/>
    <n v="9"/>
  </r>
  <r>
    <n v="2170"/>
    <s v="Lorenzo Albuquerque"/>
    <x v="1"/>
    <x v="313"/>
    <x v="0"/>
    <x v="3"/>
    <s v="Yes"/>
    <n v="15"/>
    <x v="0"/>
    <x v="0"/>
    <n v="0"/>
    <x v="0"/>
    <n v="20"/>
    <n v="3"/>
    <x v="0"/>
    <x v="0"/>
    <n v="32"/>
  </r>
  <r>
    <n v="2171"/>
    <s v="Gustavo Henrique Souza"/>
    <x v="0"/>
    <x v="314"/>
    <x v="0"/>
    <x v="3"/>
    <s v="Yes"/>
    <n v="10"/>
    <x v="2"/>
    <x v="0"/>
    <n v="0"/>
    <x v="0"/>
    <n v="20"/>
    <n v="1"/>
    <x v="0"/>
    <x v="0"/>
    <n v="29"/>
  </r>
  <r>
    <n v="2172"/>
    <s v="Fernanda Barbosa"/>
    <x v="2"/>
    <x v="314"/>
    <x v="0"/>
    <x v="3"/>
    <s v="No"/>
    <n v="5"/>
    <x v="1"/>
    <x v="1"/>
    <n v="30"/>
    <x v="1"/>
    <n v="0"/>
    <n v="2"/>
    <x v="0"/>
    <x v="0"/>
    <n v="33"/>
  </r>
  <r>
    <n v="2173"/>
    <s v="João Felipe Moura"/>
    <x v="2"/>
    <x v="314"/>
    <x v="0"/>
    <x v="3"/>
    <s v="Yes"/>
    <n v="5"/>
    <x v="2"/>
    <x v="1"/>
    <n v="30"/>
    <x v="0"/>
    <n v="20"/>
    <n v="3"/>
    <x v="1"/>
    <x v="0"/>
    <n v="52"/>
  </r>
  <r>
    <n v="2174"/>
    <s v="Benjamin Fonseca"/>
    <x v="0"/>
    <x v="314"/>
    <x v="0"/>
    <x v="3"/>
    <s v="No"/>
    <n v="10"/>
    <x v="0"/>
    <x v="1"/>
    <n v="30"/>
    <x v="0"/>
    <n v="20"/>
    <n v="1"/>
    <x v="1"/>
    <x v="0"/>
    <n v="59"/>
  </r>
  <r>
    <n v="2175"/>
    <s v="Liz Pacheco"/>
    <x v="2"/>
    <x v="314"/>
    <x v="0"/>
    <x v="3"/>
    <s v="No"/>
    <n v="5"/>
    <x v="2"/>
    <x v="1"/>
    <n v="30"/>
    <x v="1"/>
    <n v="0"/>
    <n v="3"/>
    <x v="0"/>
    <x v="0"/>
    <n v="32"/>
  </r>
  <r>
    <n v="2176"/>
    <s v="Fernanda Albuquerque"/>
    <x v="2"/>
    <x v="314"/>
    <x v="0"/>
    <x v="3"/>
    <s v="No"/>
    <n v="5"/>
    <x v="1"/>
    <x v="1"/>
    <n v="30"/>
    <x v="1"/>
    <n v="0"/>
    <n v="3"/>
    <x v="0"/>
    <x v="0"/>
    <n v="32"/>
  </r>
  <r>
    <n v="2177"/>
    <s v="Benicio Aparecida"/>
    <x v="2"/>
    <x v="314"/>
    <x v="0"/>
    <x v="3"/>
    <s v="Yes"/>
    <n v="5"/>
    <x v="1"/>
    <x v="1"/>
    <n v="30"/>
    <x v="1"/>
    <n v="0"/>
    <n v="3"/>
    <x v="0"/>
    <x v="0"/>
    <n v="32"/>
  </r>
  <r>
    <n v="2178"/>
    <s v="Sr. Mateus Pimenta"/>
    <x v="0"/>
    <x v="315"/>
    <x v="0"/>
    <x v="3"/>
    <s v="Yes"/>
    <n v="10"/>
    <x v="0"/>
    <x v="1"/>
    <n v="30"/>
    <x v="0"/>
    <n v="20"/>
    <n v="3"/>
    <x v="1"/>
    <x v="0"/>
    <n v="57"/>
  </r>
  <r>
    <n v="2179"/>
    <s v="Laís Cunha"/>
    <x v="2"/>
    <x v="315"/>
    <x v="0"/>
    <x v="3"/>
    <s v="No"/>
    <n v="5"/>
    <x v="0"/>
    <x v="1"/>
    <n v="30"/>
    <x v="0"/>
    <n v="20"/>
    <n v="3"/>
    <x v="1"/>
    <x v="0"/>
    <n v="52"/>
  </r>
  <r>
    <n v="2180"/>
    <s v="Sr. Joaquim Silva"/>
    <x v="0"/>
    <x v="315"/>
    <x v="0"/>
    <x v="3"/>
    <s v="No"/>
    <n v="10"/>
    <x v="2"/>
    <x v="0"/>
    <n v="0"/>
    <x v="0"/>
    <n v="20"/>
    <n v="2"/>
    <x v="0"/>
    <x v="0"/>
    <n v="28"/>
  </r>
  <r>
    <n v="2181"/>
    <s v="Rafael Nunes"/>
    <x v="1"/>
    <x v="315"/>
    <x v="0"/>
    <x v="3"/>
    <s v="No"/>
    <n v="15"/>
    <x v="2"/>
    <x v="0"/>
    <n v="0"/>
    <x v="1"/>
    <n v="0"/>
    <n v="3"/>
    <x v="0"/>
    <x v="1"/>
    <n v="12"/>
  </r>
  <r>
    <n v="2182"/>
    <s v="Danilo Duarte"/>
    <x v="0"/>
    <x v="315"/>
    <x v="0"/>
    <x v="3"/>
    <s v="No"/>
    <n v="10"/>
    <x v="1"/>
    <x v="1"/>
    <n v="30"/>
    <x v="1"/>
    <n v="0"/>
    <n v="2"/>
    <x v="0"/>
    <x v="0"/>
    <n v="38"/>
  </r>
  <r>
    <n v="2183"/>
    <s v="Sra. Eloah da Cruz"/>
    <x v="1"/>
    <x v="315"/>
    <x v="0"/>
    <x v="3"/>
    <s v="No"/>
    <n v="15"/>
    <x v="0"/>
    <x v="0"/>
    <n v="0"/>
    <x v="1"/>
    <n v="0"/>
    <n v="3"/>
    <x v="0"/>
    <x v="1"/>
    <n v="12"/>
  </r>
  <r>
    <n v="2184"/>
    <s v="Gael da Luz"/>
    <x v="0"/>
    <x v="315"/>
    <x v="0"/>
    <x v="3"/>
    <s v="No"/>
    <n v="10"/>
    <x v="1"/>
    <x v="0"/>
    <n v="0"/>
    <x v="0"/>
    <n v="20"/>
    <n v="3"/>
    <x v="0"/>
    <x v="0"/>
    <n v="27"/>
  </r>
  <r>
    <n v="2185"/>
    <s v="Brayan Macedo"/>
    <x v="1"/>
    <x v="315"/>
    <x v="0"/>
    <x v="3"/>
    <s v="No"/>
    <n v="15"/>
    <x v="2"/>
    <x v="1"/>
    <n v="30"/>
    <x v="0"/>
    <n v="20"/>
    <n v="2"/>
    <x v="1"/>
    <x v="0"/>
    <n v="63"/>
  </r>
  <r>
    <n v="2186"/>
    <s v="Jade Alves"/>
    <x v="0"/>
    <x v="316"/>
    <x v="0"/>
    <x v="3"/>
    <s v="Yes"/>
    <n v="10"/>
    <x v="1"/>
    <x v="0"/>
    <n v="0"/>
    <x v="1"/>
    <n v="0"/>
    <n v="2"/>
    <x v="0"/>
    <x v="1"/>
    <n v="8"/>
  </r>
  <r>
    <n v="2187"/>
    <s v="Juliana Ferreira"/>
    <x v="0"/>
    <x v="316"/>
    <x v="0"/>
    <x v="3"/>
    <s v="Yes"/>
    <n v="10"/>
    <x v="1"/>
    <x v="0"/>
    <n v="0"/>
    <x v="0"/>
    <n v="20"/>
    <n v="2"/>
    <x v="0"/>
    <x v="0"/>
    <n v="28"/>
  </r>
  <r>
    <n v="2188"/>
    <s v="Sophia Costela"/>
    <x v="2"/>
    <x v="317"/>
    <x v="0"/>
    <x v="3"/>
    <s v="No"/>
    <n v="5"/>
    <x v="0"/>
    <x v="0"/>
    <n v="0"/>
    <x v="0"/>
    <n v="20"/>
    <n v="2"/>
    <x v="0"/>
    <x v="0"/>
    <n v="23"/>
  </r>
  <r>
    <n v="2189"/>
    <s v="Luiza Aparecida"/>
    <x v="2"/>
    <x v="317"/>
    <x v="0"/>
    <x v="3"/>
    <s v="Yes"/>
    <n v="5"/>
    <x v="0"/>
    <x v="1"/>
    <n v="30"/>
    <x v="1"/>
    <n v="0"/>
    <n v="2"/>
    <x v="0"/>
    <x v="0"/>
    <n v="33"/>
  </r>
  <r>
    <n v="2190"/>
    <s v="Melissa Dias"/>
    <x v="2"/>
    <x v="317"/>
    <x v="0"/>
    <x v="3"/>
    <s v="Yes"/>
    <n v="5"/>
    <x v="0"/>
    <x v="1"/>
    <n v="30"/>
    <x v="0"/>
    <n v="20"/>
    <n v="1"/>
    <x v="1"/>
    <x v="0"/>
    <n v="54"/>
  </r>
  <r>
    <n v="2191"/>
    <s v="Antonella Siqueira"/>
    <x v="2"/>
    <x v="317"/>
    <x v="0"/>
    <x v="3"/>
    <s v="No"/>
    <n v="5"/>
    <x v="2"/>
    <x v="0"/>
    <n v="0"/>
    <x v="1"/>
    <n v="0"/>
    <n v="1"/>
    <x v="0"/>
    <x v="1"/>
    <n v="4"/>
  </r>
  <r>
    <n v="2192"/>
    <s v="Davi Lucas Lima"/>
    <x v="2"/>
    <x v="317"/>
    <x v="0"/>
    <x v="3"/>
    <s v="Yes"/>
    <n v="5"/>
    <x v="1"/>
    <x v="0"/>
    <n v="0"/>
    <x v="0"/>
    <n v="20"/>
    <n v="3"/>
    <x v="0"/>
    <x v="0"/>
    <n v="22"/>
  </r>
  <r>
    <n v="2193"/>
    <s v="Antônio Gonçalves"/>
    <x v="1"/>
    <x v="318"/>
    <x v="0"/>
    <x v="3"/>
    <s v="Yes"/>
    <n v="15"/>
    <x v="2"/>
    <x v="1"/>
    <n v="30"/>
    <x v="1"/>
    <n v="0"/>
    <n v="2"/>
    <x v="0"/>
    <x v="0"/>
    <n v="43"/>
  </r>
  <r>
    <n v="2194"/>
    <s v="Luara Marques"/>
    <x v="2"/>
    <x v="318"/>
    <x v="0"/>
    <x v="3"/>
    <s v="Yes"/>
    <n v="5"/>
    <x v="0"/>
    <x v="0"/>
    <n v="0"/>
    <x v="0"/>
    <n v="20"/>
    <n v="2"/>
    <x v="0"/>
    <x v="0"/>
    <n v="23"/>
  </r>
  <r>
    <n v="2195"/>
    <s v="Matteo Moraes"/>
    <x v="2"/>
    <x v="318"/>
    <x v="0"/>
    <x v="3"/>
    <s v="No"/>
    <n v="5"/>
    <x v="2"/>
    <x v="0"/>
    <n v="0"/>
    <x v="0"/>
    <n v="20"/>
    <n v="1"/>
    <x v="0"/>
    <x v="0"/>
    <n v="24"/>
  </r>
  <r>
    <n v="2196"/>
    <s v="Asafe Pires"/>
    <x v="2"/>
    <x v="318"/>
    <x v="0"/>
    <x v="3"/>
    <s v="No"/>
    <n v="5"/>
    <x v="2"/>
    <x v="1"/>
    <n v="30"/>
    <x v="1"/>
    <n v="0"/>
    <n v="1"/>
    <x v="0"/>
    <x v="0"/>
    <n v="34"/>
  </r>
  <r>
    <n v="2197"/>
    <s v="Joana Guerra"/>
    <x v="2"/>
    <x v="318"/>
    <x v="0"/>
    <x v="3"/>
    <s v="Yes"/>
    <n v="5"/>
    <x v="1"/>
    <x v="0"/>
    <n v="0"/>
    <x v="0"/>
    <n v="20"/>
    <n v="2"/>
    <x v="0"/>
    <x v="0"/>
    <n v="23"/>
  </r>
  <r>
    <n v="2198"/>
    <s v="Diogo Brito"/>
    <x v="0"/>
    <x v="318"/>
    <x v="0"/>
    <x v="3"/>
    <s v="Yes"/>
    <n v="10"/>
    <x v="1"/>
    <x v="0"/>
    <n v="0"/>
    <x v="1"/>
    <n v="0"/>
    <n v="2"/>
    <x v="0"/>
    <x v="1"/>
    <n v="8"/>
  </r>
  <r>
    <n v="2199"/>
    <s v="João Pedro Alves"/>
    <x v="1"/>
    <x v="319"/>
    <x v="0"/>
    <x v="3"/>
    <s v="Yes"/>
    <n v="15"/>
    <x v="0"/>
    <x v="1"/>
    <n v="30"/>
    <x v="1"/>
    <n v="0"/>
    <n v="3"/>
    <x v="0"/>
    <x v="0"/>
    <n v="42"/>
  </r>
  <r>
    <n v="2200"/>
    <s v="Sofia Campos"/>
    <x v="1"/>
    <x v="319"/>
    <x v="0"/>
    <x v="3"/>
    <s v="Yes"/>
    <n v="15"/>
    <x v="1"/>
    <x v="0"/>
    <n v="0"/>
    <x v="1"/>
    <n v="0"/>
    <n v="2"/>
    <x v="0"/>
    <x v="1"/>
    <n v="13"/>
  </r>
  <r>
    <n v="2201"/>
    <s v="Clara Rios"/>
    <x v="0"/>
    <x v="319"/>
    <x v="0"/>
    <x v="3"/>
    <s v="No"/>
    <n v="10"/>
    <x v="2"/>
    <x v="1"/>
    <n v="30"/>
    <x v="0"/>
    <n v="20"/>
    <n v="2"/>
    <x v="1"/>
    <x v="0"/>
    <n v="58"/>
  </r>
  <r>
    <n v="2202"/>
    <s v="Fernando Ramos"/>
    <x v="0"/>
    <x v="319"/>
    <x v="0"/>
    <x v="3"/>
    <s v="No"/>
    <n v="10"/>
    <x v="2"/>
    <x v="1"/>
    <n v="30"/>
    <x v="1"/>
    <n v="0"/>
    <n v="1"/>
    <x v="0"/>
    <x v="0"/>
    <n v="39"/>
  </r>
  <r>
    <n v="2203"/>
    <s v="Dr. Benicio Brito"/>
    <x v="2"/>
    <x v="319"/>
    <x v="0"/>
    <x v="3"/>
    <s v="No"/>
    <n v="5"/>
    <x v="0"/>
    <x v="1"/>
    <n v="30"/>
    <x v="0"/>
    <n v="20"/>
    <n v="3"/>
    <x v="1"/>
    <x v="0"/>
    <n v="52"/>
  </r>
  <r>
    <n v="2204"/>
    <s v="Isabel Silveira"/>
    <x v="1"/>
    <x v="319"/>
    <x v="0"/>
    <x v="3"/>
    <s v="Yes"/>
    <n v="15"/>
    <x v="1"/>
    <x v="1"/>
    <n v="30"/>
    <x v="0"/>
    <n v="20"/>
    <n v="2"/>
    <x v="1"/>
    <x v="0"/>
    <n v="63"/>
  </r>
  <r>
    <n v="2205"/>
    <s v="Sr. Pedro Henrique da Mata"/>
    <x v="2"/>
    <x v="319"/>
    <x v="0"/>
    <x v="3"/>
    <s v="Yes"/>
    <n v="5"/>
    <x v="0"/>
    <x v="1"/>
    <n v="30"/>
    <x v="1"/>
    <n v="0"/>
    <n v="2"/>
    <x v="0"/>
    <x v="0"/>
    <n v="33"/>
  </r>
  <r>
    <n v="2206"/>
    <s v="Srta. Mariane Marques"/>
    <x v="2"/>
    <x v="319"/>
    <x v="0"/>
    <x v="3"/>
    <s v="No"/>
    <n v="5"/>
    <x v="0"/>
    <x v="1"/>
    <n v="30"/>
    <x v="1"/>
    <n v="0"/>
    <n v="3"/>
    <x v="0"/>
    <x v="0"/>
    <n v="32"/>
  </r>
  <r>
    <n v="2207"/>
    <s v="Maria Luísa da Luz"/>
    <x v="2"/>
    <x v="320"/>
    <x v="0"/>
    <x v="3"/>
    <s v="Yes"/>
    <n v="5"/>
    <x v="1"/>
    <x v="1"/>
    <n v="30"/>
    <x v="1"/>
    <n v="0"/>
    <n v="3"/>
    <x v="0"/>
    <x v="0"/>
    <n v="32"/>
  </r>
  <r>
    <n v="2208"/>
    <s v="Eloá Almeida"/>
    <x v="0"/>
    <x v="320"/>
    <x v="0"/>
    <x v="3"/>
    <s v="Yes"/>
    <n v="10"/>
    <x v="0"/>
    <x v="0"/>
    <n v="0"/>
    <x v="0"/>
    <n v="20"/>
    <n v="1"/>
    <x v="0"/>
    <x v="0"/>
    <n v="29"/>
  </r>
  <r>
    <n v="2209"/>
    <s v="Ravy Moraes"/>
    <x v="1"/>
    <x v="320"/>
    <x v="0"/>
    <x v="3"/>
    <s v="No"/>
    <n v="15"/>
    <x v="1"/>
    <x v="1"/>
    <n v="30"/>
    <x v="0"/>
    <n v="20"/>
    <n v="2"/>
    <x v="1"/>
    <x v="0"/>
    <n v="63"/>
  </r>
  <r>
    <n v="2210"/>
    <s v="Sra. Lavínia Casa Grande"/>
    <x v="2"/>
    <x v="320"/>
    <x v="0"/>
    <x v="3"/>
    <s v="Yes"/>
    <n v="5"/>
    <x v="2"/>
    <x v="0"/>
    <n v="0"/>
    <x v="1"/>
    <n v="0"/>
    <n v="1"/>
    <x v="0"/>
    <x v="1"/>
    <n v="4"/>
  </r>
  <r>
    <n v="2211"/>
    <s v="Caleb Moraes"/>
    <x v="1"/>
    <x v="320"/>
    <x v="0"/>
    <x v="3"/>
    <s v="Yes"/>
    <n v="15"/>
    <x v="2"/>
    <x v="0"/>
    <n v="0"/>
    <x v="0"/>
    <n v="20"/>
    <n v="2"/>
    <x v="0"/>
    <x v="0"/>
    <n v="33"/>
  </r>
  <r>
    <n v="2212"/>
    <s v="Srta. Gabrielly Novaes"/>
    <x v="0"/>
    <x v="320"/>
    <x v="0"/>
    <x v="3"/>
    <s v="No"/>
    <n v="10"/>
    <x v="1"/>
    <x v="0"/>
    <n v="0"/>
    <x v="0"/>
    <n v="20"/>
    <n v="3"/>
    <x v="0"/>
    <x v="0"/>
    <n v="27"/>
  </r>
  <r>
    <n v="2213"/>
    <s v="Sr. Antônio da Rosa"/>
    <x v="1"/>
    <x v="321"/>
    <x v="0"/>
    <x v="3"/>
    <s v="Yes"/>
    <n v="15"/>
    <x v="0"/>
    <x v="1"/>
    <n v="30"/>
    <x v="1"/>
    <n v="0"/>
    <n v="3"/>
    <x v="0"/>
    <x v="0"/>
    <n v="42"/>
  </r>
  <r>
    <n v="2214"/>
    <s v="Sra. Melissa Macedo"/>
    <x v="2"/>
    <x v="321"/>
    <x v="0"/>
    <x v="3"/>
    <s v="Yes"/>
    <n v="5"/>
    <x v="1"/>
    <x v="0"/>
    <n v="0"/>
    <x v="1"/>
    <n v="0"/>
    <n v="3"/>
    <x v="0"/>
    <x v="1"/>
    <n v="2"/>
  </r>
  <r>
    <n v="2215"/>
    <s v="Larissa Fogaça"/>
    <x v="1"/>
    <x v="321"/>
    <x v="0"/>
    <x v="3"/>
    <s v="Yes"/>
    <n v="15"/>
    <x v="2"/>
    <x v="1"/>
    <n v="30"/>
    <x v="0"/>
    <n v="20"/>
    <n v="1"/>
    <x v="1"/>
    <x v="0"/>
    <n v="64"/>
  </r>
  <r>
    <n v="2216"/>
    <s v="Cecilia Cassiano"/>
    <x v="1"/>
    <x v="321"/>
    <x v="0"/>
    <x v="3"/>
    <s v="No"/>
    <n v="15"/>
    <x v="0"/>
    <x v="0"/>
    <n v="0"/>
    <x v="0"/>
    <n v="20"/>
    <n v="2"/>
    <x v="0"/>
    <x v="0"/>
    <n v="33"/>
  </r>
  <r>
    <n v="2217"/>
    <s v="Vitória Cardoso"/>
    <x v="0"/>
    <x v="321"/>
    <x v="0"/>
    <x v="3"/>
    <s v="No"/>
    <n v="10"/>
    <x v="1"/>
    <x v="0"/>
    <n v="0"/>
    <x v="0"/>
    <n v="20"/>
    <n v="1"/>
    <x v="0"/>
    <x v="0"/>
    <n v="29"/>
  </r>
  <r>
    <n v="2218"/>
    <s v="Gabriel Azevedo"/>
    <x v="1"/>
    <x v="321"/>
    <x v="0"/>
    <x v="3"/>
    <s v="No"/>
    <n v="15"/>
    <x v="1"/>
    <x v="0"/>
    <n v="0"/>
    <x v="1"/>
    <n v="0"/>
    <n v="2"/>
    <x v="0"/>
    <x v="1"/>
    <n v="13"/>
  </r>
  <r>
    <n v="2219"/>
    <s v="Vitor Garcia"/>
    <x v="2"/>
    <x v="322"/>
    <x v="0"/>
    <x v="3"/>
    <s v="No"/>
    <n v="5"/>
    <x v="2"/>
    <x v="1"/>
    <n v="30"/>
    <x v="1"/>
    <n v="0"/>
    <n v="3"/>
    <x v="0"/>
    <x v="0"/>
    <n v="32"/>
  </r>
  <r>
    <n v="2220"/>
    <s v="José Mendonça"/>
    <x v="0"/>
    <x v="322"/>
    <x v="0"/>
    <x v="3"/>
    <s v="No"/>
    <n v="10"/>
    <x v="0"/>
    <x v="0"/>
    <n v="0"/>
    <x v="0"/>
    <n v="20"/>
    <n v="1"/>
    <x v="0"/>
    <x v="0"/>
    <n v="29"/>
  </r>
  <r>
    <n v="2221"/>
    <s v="Emanuella da Costa"/>
    <x v="0"/>
    <x v="322"/>
    <x v="0"/>
    <x v="3"/>
    <s v="Yes"/>
    <n v="10"/>
    <x v="0"/>
    <x v="0"/>
    <n v="0"/>
    <x v="1"/>
    <n v="0"/>
    <n v="3"/>
    <x v="0"/>
    <x v="1"/>
    <n v="7"/>
  </r>
  <r>
    <n v="2222"/>
    <s v="Enzo Melo"/>
    <x v="0"/>
    <x v="322"/>
    <x v="0"/>
    <x v="3"/>
    <s v="Yes"/>
    <n v="10"/>
    <x v="0"/>
    <x v="1"/>
    <n v="30"/>
    <x v="0"/>
    <n v="20"/>
    <n v="3"/>
    <x v="1"/>
    <x v="0"/>
    <n v="57"/>
  </r>
  <r>
    <n v="2223"/>
    <s v="Ana Silva"/>
    <x v="2"/>
    <x v="322"/>
    <x v="0"/>
    <x v="3"/>
    <s v="Yes"/>
    <n v="5"/>
    <x v="2"/>
    <x v="0"/>
    <n v="0"/>
    <x v="1"/>
    <n v="0"/>
    <n v="3"/>
    <x v="0"/>
    <x v="1"/>
    <n v="2"/>
  </r>
  <r>
    <n v="2224"/>
    <s v="Pedro Henrique Machado"/>
    <x v="2"/>
    <x v="322"/>
    <x v="0"/>
    <x v="3"/>
    <s v="Yes"/>
    <n v="5"/>
    <x v="0"/>
    <x v="1"/>
    <n v="30"/>
    <x v="0"/>
    <n v="20"/>
    <n v="1"/>
    <x v="1"/>
    <x v="0"/>
    <n v="54"/>
  </r>
  <r>
    <n v="2225"/>
    <s v="Brenda Cavalcante"/>
    <x v="0"/>
    <x v="323"/>
    <x v="0"/>
    <x v="3"/>
    <s v="No"/>
    <n v="10"/>
    <x v="0"/>
    <x v="1"/>
    <n v="30"/>
    <x v="0"/>
    <n v="20"/>
    <n v="1"/>
    <x v="1"/>
    <x v="0"/>
    <n v="59"/>
  </r>
  <r>
    <n v="2226"/>
    <s v="Srta. Carolina Sousa"/>
    <x v="2"/>
    <x v="323"/>
    <x v="0"/>
    <x v="3"/>
    <s v="No"/>
    <n v="5"/>
    <x v="2"/>
    <x v="0"/>
    <n v="0"/>
    <x v="0"/>
    <n v="20"/>
    <n v="2"/>
    <x v="0"/>
    <x v="0"/>
    <n v="23"/>
  </r>
  <r>
    <n v="2227"/>
    <s v="Gustavo Henrique da Cunha"/>
    <x v="1"/>
    <x v="323"/>
    <x v="0"/>
    <x v="3"/>
    <s v="Yes"/>
    <n v="15"/>
    <x v="1"/>
    <x v="0"/>
    <n v="0"/>
    <x v="1"/>
    <n v="0"/>
    <n v="1"/>
    <x v="0"/>
    <x v="1"/>
    <n v="14"/>
  </r>
  <r>
    <n v="2228"/>
    <s v="Brayan Dias"/>
    <x v="1"/>
    <x v="323"/>
    <x v="0"/>
    <x v="3"/>
    <s v="Yes"/>
    <n v="15"/>
    <x v="0"/>
    <x v="1"/>
    <n v="30"/>
    <x v="1"/>
    <n v="0"/>
    <n v="1"/>
    <x v="0"/>
    <x v="0"/>
    <n v="44"/>
  </r>
  <r>
    <n v="2229"/>
    <s v="Emanuel Carvalho"/>
    <x v="0"/>
    <x v="323"/>
    <x v="0"/>
    <x v="3"/>
    <s v="Yes"/>
    <n v="10"/>
    <x v="1"/>
    <x v="0"/>
    <n v="0"/>
    <x v="0"/>
    <n v="20"/>
    <n v="1"/>
    <x v="0"/>
    <x v="0"/>
    <n v="29"/>
  </r>
  <r>
    <n v="2230"/>
    <s v="Cauê Cunha"/>
    <x v="0"/>
    <x v="323"/>
    <x v="0"/>
    <x v="3"/>
    <s v="No"/>
    <n v="10"/>
    <x v="0"/>
    <x v="1"/>
    <n v="30"/>
    <x v="0"/>
    <n v="20"/>
    <n v="1"/>
    <x v="1"/>
    <x v="0"/>
    <n v="59"/>
  </r>
  <r>
    <n v="2231"/>
    <s v="Nathan Monteiro"/>
    <x v="0"/>
    <x v="323"/>
    <x v="0"/>
    <x v="3"/>
    <s v="No"/>
    <n v="10"/>
    <x v="2"/>
    <x v="1"/>
    <n v="30"/>
    <x v="1"/>
    <n v="0"/>
    <n v="3"/>
    <x v="0"/>
    <x v="0"/>
    <n v="37"/>
  </r>
  <r>
    <n v="2232"/>
    <s v="Pietra Silva"/>
    <x v="1"/>
    <x v="323"/>
    <x v="0"/>
    <x v="3"/>
    <s v="No"/>
    <n v="15"/>
    <x v="1"/>
    <x v="0"/>
    <n v="0"/>
    <x v="1"/>
    <n v="0"/>
    <n v="3"/>
    <x v="0"/>
    <x v="1"/>
    <n v="12"/>
  </r>
  <r>
    <n v="2233"/>
    <s v="Cauê Gomes"/>
    <x v="1"/>
    <x v="323"/>
    <x v="0"/>
    <x v="3"/>
    <s v="No"/>
    <n v="15"/>
    <x v="0"/>
    <x v="1"/>
    <n v="30"/>
    <x v="0"/>
    <n v="20"/>
    <n v="2"/>
    <x v="1"/>
    <x v="0"/>
    <n v="63"/>
  </r>
  <r>
    <n v="2234"/>
    <s v="Yago Carvalho"/>
    <x v="2"/>
    <x v="323"/>
    <x v="0"/>
    <x v="3"/>
    <s v="No"/>
    <n v="5"/>
    <x v="1"/>
    <x v="0"/>
    <n v="0"/>
    <x v="0"/>
    <n v="20"/>
    <n v="2"/>
    <x v="0"/>
    <x v="0"/>
    <n v="23"/>
  </r>
  <r>
    <n v="2235"/>
    <s v="José Miguel Novais"/>
    <x v="2"/>
    <x v="323"/>
    <x v="0"/>
    <x v="3"/>
    <s v="Yes"/>
    <n v="5"/>
    <x v="0"/>
    <x v="0"/>
    <n v="0"/>
    <x v="0"/>
    <n v="20"/>
    <n v="2"/>
    <x v="0"/>
    <x v="0"/>
    <n v="23"/>
  </r>
  <r>
    <n v="2236"/>
    <s v="Emanuel Cunha"/>
    <x v="1"/>
    <x v="324"/>
    <x v="0"/>
    <x v="3"/>
    <s v="Yes"/>
    <n v="15"/>
    <x v="1"/>
    <x v="1"/>
    <n v="30"/>
    <x v="0"/>
    <n v="20"/>
    <n v="3"/>
    <x v="1"/>
    <x v="0"/>
    <n v="62"/>
  </r>
  <r>
    <n v="2237"/>
    <s v="Renan Fonseca"/>
    <x v="1"/>
    <x v="324"/>
    <x v="0"/>
    <x v="3"/>
    <s v="No"/>
    <n v="15"/>
    <x v="1"/>
    <x v="1"/>
    <n v="30"/>
    <x v="0"/>
    <n v="20"/>
    <n v="2"/>
    <x v="1"/>
    <x v="0"/>
    <n v="63"/>
  </r>
  <r>
    <n v="2238"/>
    <s v="Heitor Teixeira"/>
    <x v="0"/>
    <x v="324"/>
    <x v="0"/>
    <x v="3"/>
    <s v="Yes"/>
    <n v="10"/>
    <x v="0"/>
    <x v="0"/>
    <n v="0"/>
    <x v="0"/>
    <n v="20"/>
    <n v="2"/>
    <x v="0"/>
    <x v="0"/>
    <n v="28"/>
  </r>
  <r>
    <n v="2239"/>
    <s v="Eduarda Pinto"/>
    <x v="0"/>
    <x v="324"/>
    <x v="0"/>
    <x v="3"/>
    <s v="No"/>
    <n v="10"/>
    <x v="1"/>
    <x v="1"/>
    <n v="30"/>
    <x v="0"/>
    <n v="20"/>
    <n v="1"/>
    <x v="1"/>
    <x v="0"/>
    <n v="59"/>
  </r>
  <r>
    <n v="2240"/>
    <s v="Amanda Andrade"/>
    <x v="1"/>
    <x v="324"/>
    <x v="0"/>
    <x v="3"/>
    <s v="No"/>
    <n v="15"/>
    <x v="1"/>
    <x v="0"/>
    <n v="0"/>
    <x v="0"/>
    <n v="20"/>
    <n v="1"/>
    <x v="0"/>
    <x v="0"/>
    <n v="34"/>
  </r>
  <r>
    <n v="2241"/>
    <s v="Vinicius Garcia"/>
    <x v="1"/>
    <x v="324"/>
    <x v="0"/>
    <x v="3"/>
    <s v="No"/>
    <n v="15"/>
    <x v="0"/>
    <x v="1"/>
    <n v="30"/>
    <x v="1"/>
    <n v="0"/>
    <n v="1"/>
    <x v="0"/>
    <x v="0"/>
    <n v="44"/>
  </r>
  <r>
    <n v="2242"/>
    <s v="Bernardo Pires"/>
    <x v="2"/>
    <x v="325"/>
    <x v="0"/>
    <x v="3"/>
    <s v="No"/>
    <n v="5"/>
    <x v="1"/>
    <x v="1"/>
    <n v="30"/>
    <x v="0"/>
    <n v="20"/>
    <n v="1"/>
    <x v="1"/>
    <x v="0"/>
    <n v="54"/>
  </r>
  <r>
    <n v="2243"/>
    <s v="Theo Mendes"/>
    <x v="0"/>
    <x v="325"/>
    <x v="0"/>
    <x v="3"/>
    <s v="Yes"/>
    <n v="10"/>
    <x v="1"/>
    <x v="0"/>
    <n v="0"/>
    <x v="1"/>
    <n v="0"/>
    <n v="2"/>
    <x v="0"/>
    <x v="1"/>
    <n v="8"/>
  </r>
  <r>
    <n v="2244"/>
    <s v="Manuella Vargas"/>
    <x v="0"/>
    <x v="325"/>
    <x v="0"/>
    <x v="3"/>
    <s v="Yes"/>
    <n v="10"/>
    <x v="0"/>
    <x v="1"/>
    <n v="30"/>
    <x v="0"/>
    <n v="20"/>
    <n v="1"/>
    <x v="1"/>
    <x v="0"/>
    <n v="59"/>
  </r>
  <r>
    <n v="2245"/>
    <s v="Otávio Peixoto"/>
    <x v="2"/>
    <x v="325"/>
    <x v="0"/>
    <x v="3"/>
    <s v="Yes"/>
    <n v="5"/>
    <x v="2"/>
    <x v="0"/>
    <n v="0"/>
    <x v="1"/>
    <n v="0"/>
    <n v="1"/>
    <x v="0"/>
    <x v="1"/>
    <n v="4"/>
  </r>
  <r>
    <n v="2246"/>
    <s v="Hadassa Duarte"/>
    <x v="1"/>
    <x v="326"/>
    <x v="0"/>
    <x v="3"/>
    <s v="Yes"/>
    <n v="15"/>
    <x v="2"/>
    <x v="0"/>
    <n v="0"/>
    <x v="0"/>
    <n v="20"/>
    <n v="1"/>
    <x v="0"/>
    <x v="0"/>
    <n v="34"/>
  </r>
  <r>
    <n v="2247"/>
    <s v="Felipe Sales"/>
    <x v="0"/>
    <x v="326"/>
    <x v="0"/>
    <x v="3"/>
    <s v="No"/>
    <n v="10"/>
    <x v="1"/>
    <x v="1"/>
    <n v="30"/>
    <x v="1"/>
    <n v="0"/>
    <n v="1"/>
    <x v="0"/>
    <x v="0"/>
    <n v="39"/>
  </r>
  <r>
    <n v="2248"/>
    <s v="Sophie Pires"/>
    <x v="0"/>
    <x v="326"/>
    <x v="0"/>
    <x v="3"/>
    <s v="Yes"/>
    <n v="10"/>
    <x v="2"/>
    <x v="0"/>
    <n v="0"/>
    <x v="1"/>
    <n v="0"/>
    <n v="2"/>
    <x v="0"/>
    <x v="1"/>
    <n v="8"/>
  </r>
  <r>
    <n v="2249"/>
    <s v="Thomas Gomes"/>
    <x v="0"/>
    <x v="326"/>
    <x v="0"/>
    <x v="3"/>
    <s v="Yes"/>
    <n v="10"/>
    <x v="0"/>
    <x v="0"/>
    <n v="0"/>
    <x v="1"/>
    <n v="0"/>
    <n v="3"/>
    <x v="0"/>
    <x v="1"/>
    <n v="7"/>
  </r>
  <r>
    <n v="2250"/>
    <s v="Gabriel Dias"/>
    <x v="2"/>
    <x v="326"/>
    <x v="0"/>
    <x v="3"/>
    <s v="No"/>
    <n v="5"/>
    <x v="1"/>
    <x v="0"/>
    <n v="0"/>
    <x v="1"/>
    <n v="0"/>
    <n v="1"/>
    <x v="0"/>
    <x v="1"/>
    <n v="4"/>
  </r>
  <r>
    <n v="2251"/>
    <s v="João Peixoto"/>
    <x v="0"/>
    <x v="327"/>
    <x v="0"/>
    <x v="3"/>
    <s v="Yes"/>
    <n v="10"/>
    <x v="2"/>
    <x v="0"/>
    <n v="0"/>
    <x v="0"/>
    <n v="20"/>
    <n v="2"/>
    <x v="0"/>
    <x v="0"/>
    <n v="28"/>
  </r>
  <r>
    <n v="2252"/>
    <s v="Eloah Ramos"/>
    <x v="0"/>
    <x v="327"/>
    <x v="0"/>
    <x v="3"/>
    <s v="No"/>
    <n v="10"/>
    <x v="0"/>
    <x v="1"/>
    <n v="30"/>
    <x v="0"/>
    <n v="20"/>
    <n v="2"/>
    <x v="1"/>
    <x v="0"/>
    <n v="58"/>
  </r>
  <r>
    <n v="2253"/>
    <s v="Erick Mendonça"/>
    <x v="0"/>
    <x v="327"/>
    <x v="0"/>
    <x v="3"/>
    <s v="No"/>
    <n v="10"/>
    <x v="0"/>
    <x v="0"/>
    <n v="0"/>
    <x v="1"/>
    <n v="0"/>
    <n v="1"/>
    <x v="0"/>
    <x v="1"/>
    <n v="9"/>
  </r>
  <r>
    <n v="2254"/>
    <s v="Benício Leão"/>
    <x v="0"/>
    <x v="327"/>
    <x v="0"/>
    <x v="3"/>
    <s v="No"/>
    <n v="10"/>
    <x v="1"/>
    <x v="0"/>
    <n v="0"/>
    <x v="1"/>
    <n v="0"/>
    <n v="3"/>
    <x v="0"/>
    <x v="1"/>
    <n v="7"/>
  </r>
  <r>
    <n v="2255"/>
    <s v="Sr. Murilo Campos"/>
    <x v="1"/>
    <x v="327"/>
    <x v="0"/>
    <x v="3"/>
    <s v="No"/>
    <n v="15"/>
    <x v="0"/>
    <x v="1"/>
    <n v="30"/>
    <x v="0"/>
    <n v="20"/>
    <n v="1"/>
    <x v="1"/>
    <x v="0"/>
    <n v="64"/>
  </r>
  <r>
    <n v="2256"/>
    <s v="Benício da Rocha"/>
    <x v="2"/>
    <x v="327"/>
    <x v="0"/>
    <x v="3"/>
    <s v="Yes"/>
    <n v="5"/>
    <x v="0"/>
    <x v="1"/>
    <n v="30"/>
    <x v="1"/>
    <n v="0"/>
    <n v="2"/>
    <x v="0"/>
    <x v="0"/>
    <n v="33"/>
  </r>
  <r>
    <n v="2257"/>
    <s v="Asafe Pinto"/>
    <x v="1"/>
    <x v="328"/>
    <x v="0"/>
    <x v="3"/>
    <s v="No"/>
    <n v="15"/>
    <x v="1"/>
    <x v="0"/>
    <n v="0"/>
    <x v="1"/>
    <n v="0"/>
    <n v="1"/>
    <x v="0"/>
    <x v="1"/>
    <n v="14"/>
  </r>
  <r>
    <n v="2258"/>
    <s v="Sr. João Pedro Araújo"/>
    <x v="1"/>
    <x v="328"/>
    <x v="0"/>
    <x v="3"/>
    <s v="Yes"/>
    <n v="15"/>
    <x v="0"/>
    <x v="1"/>
    <n v="30"/>
    <x v="1"/>
    <n v="0"/>
    <n v="3"/>
    <x v="0"/>
    <x v="0"/>
    <n v="42"/>
  </r>
  <r>
    <n v="2259"/>
    <s v="Ana Vitória Teixeira"/>
    <x v="0"/>
    <x v="328"/>
    <x v="0"/>
    <x v="3"/>
    <s v="No"/>
    <n v="10"/>
    <x v="2"/>
    <x v="1"/>
    <n v="30"/>
    <x v="1"/>
    <n v="0"/>
    <n v="3"/>
    <x v="0"/>
    <x v="0"/>
    <n v="37"/>
  </r>
  <r>
    <n v="2260"/>
    <s v="Lunna Cavalcante"/>
    <x v="0"/>
    <x v="328"/>
    <x v="0"/>
    <x v="3"/>
    <s v="Yes"/>
    <n v="10"/>
    <x v="2"/>
    <x v="0"/>
    <n v="0"/>
    <x v="0"/>
    <n v="20"/>
    <n v="1"/>
    <x v="0"/>
    <x v="0"/>
    <n v="29"/>
  </r>
  <r>
    <n v="2261"/>
    <s v="Kaique Machado"/>
    <x v="1"/>
    <x v="328"/>
    <x v="0"/>
    <x v="3"/>
    <s v="No"/>
    <n v="15"/>
    <x v="2"/>
    <x v="0"/>
    <n v="0"/>
    <x v="0"/>
    <n v="20"/>
    <n v="2"/>
    <x v="0"/>
    <x v="0"/>
    <n v="33"/>
  </r>
  <r>
    <n v="2262"/>
    <s v="Pedro Henrique Pastor"/>
    <x v="2"/>
    <x v="329"/>
    <x v="0"/>
    <x v="3"/>
    <s v="No"/>
    <n v="5"/>
    <x v="2"/>
    <x v="0"/>
    <n v="0"/>
    <x v="1"/>
    <n v="0"/>
    <n v="2"/>
    <x v="0"/>
    <x v="1"/>
    <n v="3"/>
  </r>
  <r>
    <n v="2263"/>
    <s v="Maria Alice Camargo"/>
    <x v="2"/>
    <x v="329"/>
    <x v="0"/>
    <x v="3"/>
    <s v="Yes"/>
    <n v="5"/>
    <x v="0"/>
    <x v="1"/>
    <n v="30"/>
    <x v="0"/>
    <n v="20"/>
    <n v="3"/>
    <x v="1"/>
    <x v="0"/>
    <n v="52"/>
  </r>
  <r>
    <n v="2264"/>
    <s v="Beatriz Correia"/>
    <x v="2"/>
    <x v="329"/>
    <x v="0"/>
    <x v="3"/>
    <s v="Yes"/>
    <n v="5"/>
    <x v="1"/>
    <x v="0"/>
    <n v="0"/>
    <x v="0"/>
    <n v="20"/>
    <n v="2"/>
    <x v="0"/>
    <x v="0"/>
    <n v="23"/>
  </r>
  <r>
    <n v="2265"/>
    <s v="Rebeca Cunha"/>
    <x v="0"/>
    <x v="329"/>
    <x v="0"/>
    <x v="3"/>
    <s v="Yes"/>
    <n v="10"/>
    <x v="2"/>
    <x v="1"/>
    <n v="30"/>
    <x v="0"/>
    <n v="20"/>
    <n v="1"/>
    <x v="1"/>
    <x v="0"/>
    <n v="59"/>
  </r>
  <r>
    <n v="2266"/>
    <s v="Enrico Gonçalves"/>
    <x v="1"/>
    <x v="329"/>
    <x v="0"/>
    <x v="3"/>
    <s v="Yes"/>
    <n v="15"/>
    <x v="0"/>
    <x v="1"/>
    <n v="30"/>
    <x v="1"/>
    <n v="0"/>
    <n v="3"/>
    <x v="0"/>
    <x v="0"/>
    <n v="42"/>
  </r>
  <r>
    <n v="2267"/>
    <s v="Bryan Andrade"/>
    <x v="1"/>
    <x v="329"/>
    <x v="0"/>
    <x v="3"/>
    <s v="Yes"/>
    <n v="15"/>
    <x v="0"/>
    <x v="0"/>
    <n v="0"/>
    <x v="0"/>
    <n v="20"/>
    <n v="3"/>
    <x v="0"/>
    <x v="0"/>
    <n v="32"/>
  </r>
  <r>
    <n v="2268"/>
    <s v="Juliana Fonseca"/>
    <x v="2"/>
    <x v="329"/>
    <x v="0"/>
    <x v="3"/>
    <s v="Yes"/>
    <n v="5"/>
    <x v="2"/>
    <x v="0"/>
    <n v="0"/>
    <x v="0"/>
    <n v="20"/>
    <n v="2"/>
    <x v="0"/>
    <x v="0"/>
    <n v="23"/>
  </r>
  <r>
    <n v="2269"/>
    <s v="Thomas Jesus"/>
    <x v="0"/>
    <x v="330"/>
    <x v="0"/>
    <x v="3"/>
    <s v="No"/>
    <n v="10"/>
    <x v="2"/>
    <x v="1"/>
    <n v="30"/>
    <x v="1"/>
    <n v="0"/>
    <n v="1"/>
    <x v="0"/>
    <x v="0"/>
    <n v="39"/>
  </r>
  <r>
    <n v="2270"/>
    <s v="Ana Liz Vieira"/>
    <x v="0"/>
    <x v="330"/>
    <x v="0"/>
    <x v="3"/>
    <s v="No"/>
    <n v="10"/>
    <x v="0"/>
    <x v="1"/>
    <n v="30"/>
    <x v="1"/>
    <n v="0"/>
    <n v="1"/>
    <x v="0"/>
    <x v="0"/>
    <n v="39"/>
  </r>
  <r>
    <n v="2271"/>
    <s v="Davi Luiz Freitas"/>
    <x v="0"/>
    <x v="330"/>
    <x v="0"/>
    <x v="3"/>
    <s v="No"/>
    <n v="10"/>
    <x v="0"/>
    <x v="1"/>
    <n v="30"/>
    <x v="0"/>
    <n v="20"/>
    <n v="2"/>
    <x v="1"/>
    <x v="0"/>
    <n v="58"/>
  </r>
  <r>
    <n v="2272"/>
    <s v="Natália da Conceição"/>
    <x v="0"/>
    <x v="330"/>
    <x v="0"/>
    <x v="3"/>
    <s v="Yes"/>
    <n v="10"/>
    <x v="2"/>
    <x v="0"/>
    <n v="0"/>
    <x v="0"/>
    <n v="20"/>
    <n v="2"/>
    <x v="0"/>
    <x v="0"/>
    <n v="28"/>
  </r>
  <r>
    <n v="2273"/>
    <s v="Aylla Freitas"/>
    <x v="0"/>
    <x v="330"/>
    <x v="0"/>
    <x v="3"/>
    <s v="No"/>
    <n v="10"/>
    <x v="2"/>
    <x v="1"/>
    <n v="30"/>
    <x v="0"/>
    <n v="20"/>
    <n v="2"/>
    <x v="1"/>
    <x v="0"/>
    <n v="58"/>
  </r>
  <r>
    <n v="2274"/>
    <s v="Dr. João Vitor Lopes"/>
    <x v="1"/>
    <x v="331"/>
    <x v="0"/>
    <x v="3"/>
    <s v="No"/>
    <n v="15"/>
    <x v="0"/>
    <x v="1"/>
    <n v="30"/>
    <x v="1"/>
    <n v="0"/>
    <n v="2"/>
    <x v="0"/>
    <x v="0"/>
    <n v="43"/>
  </r>
  <r>
    <n v="2275"/>
    <s v="Rafael Sampaio"/>
    <x v="2"/>
    <x v="331"/>
    <x v="0"/>
    <x v="3"/>
    <s v="No"/>
    <n v="5"/>
    <x v="2"/>
    <x v="1"/>
    <n v="30"/>
    <x v="0"/>
    <n v="20"/>
    <n v="2"/>
    <x v="1"/>
    <x v="0"/>
    <n v="53"/>
  </r>
  <r>
    <n v="2276"/>
    <s v="Noah Silveira"/>
    <x v="2"/>
    <x v="331"/>
    <x v="0"/>
    <x v="3"/>
    <s v="No"/>
    <n v="5"/>
    <x v="1"/>
    <x v="1"/>
    <n v="30"/>
    <x v="0"/>
    <n v="20"/>
    <n v="1"/>
    <x v="1"/>
    <x v="0"/>
    <n v="54"/>
  </r>
  <r>
    <n v="2277"/>
    <s v="Gustavo Henrique Monteiro"/>
    <x v="0"/>
    <x v="331"/>
    <x v="0"/>
    <x v="3"/>
    <s v="No"/>
    <n v="10"/>
    <x v="0"/>
    <x v="1"/>
    <n v="30"/>
    <x v="0"/>
    <n v="20"/>
    <n v="2"/>
    <x v="1"/>
    <x v="0"/>
    <n v="58"/>
  </r>
  <r>
    <n v="2278"/>
    <s v="Bruno Ferreira"/>
    <x v="0"/>
    <x v="331"/>
    <x v="0"/>
    <x v="3"/>
    <s v="No"/>
    <n v="10"/>
    <x v="2"/>
    <x v="1"/>
    <n v="30"/>
    <x v="0"/>
    <n v="20"/>
    <n v="1"/>
    <x v="1"/>
    <x v="0"/>
    <n v="59"/>
  </r>
  <r>
    <n v="2279"/>
    <s v="Sr. Davi Luiz Abreu"/>
    <x v="1"/>
    <x v="331"/>
    <x v="0"/>
    <x v="3"/>
    <s v="Yes"/>
    <n v="15"/>
    <x v="2"/>
    <x v="1"/>
    <n v="30"/>
    <x v="1"/>
    <n v="0"/>
    <n v="2"/>
    <x v="0"/>
    <x v="0"/>
    <n v="43"/>
  </r>
  <r>
    <n v="2280"/>
    <s v="Stephany Viana"/>
    <x v="0"/>
    <x v="331"/>
    <x v="0"/>
    <x v="3"/>
    <s v="Yes"/>
    <n v="10"/>
    <x v="2"/>
    <x v="1"/>
    <n v="30"/>
    <x v="1"/>
    <n v="0"/>
    <n v="3"/>
    <x v="0"/>
    <x v="0"/>
    <n v="37"/>
  </r>
  <r>
    <n v="2281"/>
    <s v="Vicente da Mota"/>
    <x v="2"/>
    <x v="331"/>
    <x v="0"/>
    <x v="3"/>
    <s v="No"/>
    <n v="5"/>
    <x v="0"/>
    <x v="1"/>
    <n v="30"/>
    <x v="0"/>
    <n v="20"/>
    <n v="1"/>
    <x v="1"/>
    <x v="0"/>
    <n v="54"/>
  </r>
  <r>
    <n v="2282"/>
    <s v="Antonella Ferreira"/>
    <x v="2"/>
    <x v="331"/>
    <x v="0"/>
    <x v="3"/>
    <s v="Yes"/>
    <n v="5"/>
    <x v="1"/>
    <x v="0"/>
    <n v="0"/>
    <x v="0"/>
    <n v="20"/>
    <n v="3"/>
    <x v="0"/>
    <x v="0"/>
    <n v="22"/>
  </r>
  <r>
    <n v="2283"/>
    <s v="Vicente Gomes"/>
    <x v="2"/>
    <x v="332"/>
    <x v="0"/>
    <x v="3"/>
    <s v="Yes"/>
    <n v="5"/>
    <x v="1"/>
    <x v="1"/>
    <n v="30"/>
    <x v="0"/>
    <n v="20"/>
    <n v="1"/>
    <x v="1"/>
    <x v="0"/>
    <n v="54"/>
  </r>
  <r>
    <n v="2284"/>
    <s v="Lorena Melo"/>
    <x v="2"/>
    <x v="332"/>
    <x v="0"/>
    <x v="3"/>
    <s v="No"/>
    <n v="5"/>
    <x v="0"/>
    <x v="1"/>
    <n v="30"/>
    <x v="1"/>
    <n v="0"/>
    <n v="3"/>
    <x v="0"/>
    <x v="0"/>
    <n v="32"/>
  </r>
  <r>
    <n v="2285"/>
    <s v="Dr. Bernardo Pereira"/>
    <x v="0"/>
    <x v="332"/>
    <x v="0"/>
    <x v="3"/>
    <s v="Yes"/>
    <n v="10"/>
    <x v="0"/>
    <x v="0"/>
    <n v="0"/>
    <x v="1"/>
    <n v="0"/>
    <n v="3"/>
    <x v="0"/>
    <x v="1"/>
    <n v="7"/>
  </r>
  <r>
    <n v="2286"/>
    <s v="Vicente Novaes"/>
    <x v="0"/>
    <x v="332"/>
    <x v="0"/>
    <x v="3"/>
    <s v="No"/>
    <n v="10"/>
    <x v="1"/>
    <x v="1"/>
    <n v="30"/>
    <x v="1"/>
    <n v="0"/>
    <n v="2"/>
    <x v="0"/>
    <x v="0"/>
    <n v="38"/>
  </r>
  <r>
    <n v="2287"/>
    <s v="Isabela Martins"/>
    <x v="0"/>
    <x v="332"/>
    <x v="0"/>
    <x v="3"/>
    <s v="Yes"/>
    <n v="10"/>
    <x v="0"/>
    <x v="1"/>
    <n v="30"/>
    <x v="0"/>
    <n v="20"/>
    <n v="1"/>
    <x v="1"/>
    <x v="0"/>
    <n v="59"/>
  </r>
  <r>
    <n v="2288"/>
    <s v="Maitê Porto"/>
    <x v="2"/>
    <x v="332"/>
    <x v="0"/>
    <x v="3"/>
    <s v="No"/>
    <n v="5"/>
    <x v="0"/>
    <x v="0"/>
    <n v="0"/>
    <x v="0"/>
    <n v="20"/>
    <n v="2"/>
    <x v="0"/>
    <x v="0"/>
    <n v="23"/>
  </r>
  <r>
    <n v="2289"/>
    <s v="Luna Lima"/>
    <x v="2"/>
    <x v="332"/>
    <x v="0"/>
    <x v="3"/>
    <s v="Yes"/>
    <n v="5"/>
    <x v="1"/>
    <x v="0"/>
    <n v="0"/>
    <x v="0"/>
    <n v="20"/>
    <n v="1"/>
    <x v="0"/>
    <x v="0"/>
    <n v="24"/>
  </r>
  <r>
    <n v="2290"/>
    <s v="Beatriz Duarte"/>
    <x v="1"/>
    <x v="332"/>
    <x v="0"/>
    <x v="3"/>
    <s v="No"/>
    <n v="15"/>
    <x v="1"/>
    <x v="1"/>
    <n v="30"/>
    <x v="0"/>
    <n v="20"/>
    <n v="3"/>
    <x v="1"/>
    <x v="0"/>
    <n v="62"/>
  </r>
  <r>
    <n v="2291"/>
    <s v="Isis Farias"/>
    <x v="0"/>
    <x v="333"/>
    <x v="0"/>
    <x v="3"/>
    <s v="No"/>
    <n v="10"/>
    <x v="0"/>
    <x v="1"/>
    <n v="30"/>
    <x v="1"/>
    <n v="0"/>
    <n v="3"/>
    <x v="0"/>
    <x v="0"/>
    <n v="37"/>
  </r>
  <r>
    <n v="2292"/>
    <s v="Arthur Gabriel Rios"/>
    <x v="1"/>
    <x v="333"/>
    <x v="0"/>
    <x v="3"/>
    <s v="Yes"/>
    <n v="15"/>
    <x v="2"/>
    <x v="0"/>
    <n v="0"/>
    <x v="1"/>
    <n v="0"/>
    <n v="3"/>
    <x v="0"/>
    <x v="1"/>
    <n v="12"/>
  </r>
  <r>
    <n v="2293"/>
    <s v="Luara Ribeiro"/>
    <x v="1"/>
    <x v="333"/>
    <x v="0"/>
    <x v="3"/>
    <s v="Yes"/>
    <n v="15"/>
    <x v="1"/>
    <x v="0"/>
    <n v="0"/>
    <x v="1"/>
    <n v="0"/>
    <n v="1"/>
    <x v="0"/>
    <x v="1"/>
    <n v="14"/>
  </r>
  <r>
    <n v="2294"/>
    <s v="Dra. Olívia Lopes"/>
    <x v="0"/>
    <x v="333"/>
    <x v="0"/>
    <x v="3"/>
    <s v="Yes"/>
    <n v="10"/>
    <x v="1"/>
    <x v="1"/>
    <n v="30"/>
    <x v="1"/>
    <n v="0"/>
    <n v="3"/>
    <x v="0"/>
    <x v="0"/>
    <n v="37"/>
  </r>
  <r>
    <n v="2295"/>
    <s v="Maria Liz Andrade"/>
    <x v="1"/>
    <x v="333"/>
    <x v="0"/>
    <x v="3"/>
    <s v="No"/>
    <n v="15"/>
    <x v="2"/>
    <x v="1"/>
    <n v="30"/>
    <x v="1"/>
    <n v="0"/>
    <n v="1"/>
    <x v="0"/>
    <x v="0"/>
    <n v="44"/>
  </r>
  <r>
    <n v="2296"/>
    <s v="Ravi Freitas"/>
    <x v="0"/>
    <x v="334"/>
    <x v="0"/>
    <x v="3"/>
    <s v="No"/>
    <n v="10"/>
    <x v="2"/>
    <x v="0"/>
    <n v="0"/>
    <x v="0"/>
    <n v="20"/>
    <n v="2"/>
    <x v="0"/>
    <x v="0"/>
    <n v="28"/>
  </r>
  <r>
    <n v="2297"/>
    <s v="Vicente Novais"/>
    <x v="1"/>
    <x v="334"/>
    <x v="0"/>
    <x v="3"/>
    <s v="No"/>
    <n v="15"/>
    <x v="1"/>
    <x v="0"/>
    <n v="0"/>
    <x v="1"/>
    <n v="0"/>
    <n v="1"/>
    <x v="0"/>
    <x v="1"/>
    <n v="14"/>
  </r>
  <r>
    <n v="2298"/>
    <s v="Leandro Fernandes"/>
    <x v="1"/>
    <x v="334"/>
    <x v="0"/>
    <x v="3"/>
    <s v="Yes"/>
    <n v="15"/>
    <x v="1"/>
    <x v="0"/>
    <n v="0"/>
    <x v="0"/>
    <n v="20"/>
    <n v="1"/>
    <x v="0"/>
    <x v="0"/>
    <n v="34"/>
  </r>
  <r>
    <n v="2299"/>
    <s v="Davi Miguel Costela"/>
    <x v="1"/>
    <x v="334"/>
    <x v="0"/>
    <x v="3"/>
    <s v="Yes"/>
    <n v="15"/>
    <x v="2"/>
    <x v="0"/>
    <n v="0"/>
    <x v="1"/>
    <n v="0"/>
    <n v="1"/>
    <x v="0"/>
    <x v="1"/>
    <n v="14"/>
  </r>
  <r>
    <n v="2300"/>
    <s v="Rhavi Mendonça"/>
    <x v="0"/>
    <x v="334"/>
    <x v="0"/>
    <x v="3"/>
    <s v="Yes"/>
    <n v="10"/>
    <x v="0"/>
    <x v="1"/>
    <n v="30"/>
    <x v="1"/>
    <n v="0"/>
    <n v="1"/>
    <x v="0"/>
    <x v="0"/>
    <n v="39"/>
  </r>
  <r>
    <n v="2301"/>
    <s v="Catarina Peixoto"/>
    <x v="2"/>
    <x v="334"/>
    <x v="0"/>
    <x v="3"/>
    <s v="Yes"/>
    <n v="5"/>
    <x v="2"/>
    <x v="1"/>
    <n v="30"/>
    <x v="0"/>
    <n v="20"/>
    <n v="3"/>
    <x v="1"/>
    <x v="0"/>
    <n v="52"/>
  </r>
  <r>
    <n v="2302"/>
    <s v="Noah Pimenta"/>
    <x v="1"/>
    <x v="334"/>
    <x v="0"/>
    <x v="3"/>
    <s v="No"/>
    <n v="15"/>
    <x v="1"/>
    <x v="0"/>
    <n v="0"/>
    <x v="0"/>
    <n v="20"/>
    <n v="3"/>
    <x v="0"/>
    <x v="0"/>
    <n v="32"/>
  </r>
  <r>
    <n v="2303"/>
    <s v="Ana Júlia Sousa"/>
    <x v="2"/>
    <x v="335"/>
    <x v="0"/>
    <x v="3"/>
    <s v="Yes"/>
    <n v="5"/>
    <x v="2"/>
    <x v="0"/>
    <n v="0"/>
    <x v="0"/>
    <n v="20"/>
    <n v="3"/>
    <x v="0"/>
    <x v="0"/>
    <n v="22"/>
  </r>
  <r>
    <n v="2304"/>
    <s v="Igor Oliveira"/>
    <x v="0"/>
    <x v="335"/>
    <x v="0"/>
    <x v="3"/>
    <s v="No"/>
    <n v="10"/>
    <x v="1"/>
    <x v="0"/>
    <n v="0"/>
    <x v="0"/>
    <n v="20"/>
    <n v="2"/>
    <x v="0"/>
    <x v="0"/>
    <n v="28"/>
  </r>
  <r>
    <n v="2305"/>
    <s v="Maya Correia"/>
    <x v="1"/>
    <x v="335"/>
    <x v="0"/>
    <x v="3"/>
    <s v="Yes"/>
    <n v="15"/>
    <x v="2"/>
    <x v="1"/>
    <n v="30"/>
    <x v="0"/>
    <n v="20"/>
    <n v="3"/>
    <x v="1"/>
    <x v="0"/>
    <n v="62"/>
  </r>
  <r>
    <n v="2306"/>
    <s v="Letícia Caldeira"/>
    <x v="2"/>
    <x v="335"/>
    <x v="0"/>
    <x v="3"/>
    <s v="Yes"/>
    <n v="5"/>
    <x v="1"/>
    <x v="0"/>
    <n v="0"/>
    <x v="1"/>
    <n v="0"/>
    <n v="2"/>
    <x v="0"/>
    <x v="1"/>
    <n v="3"/>
  </r>
  <r>
    <n v="2307"/>
    <s v="Elisa Duarte"/>
    <x v="1"/>
    <x v="335"/>
    <x v="0"/>
    <x v="3"/>
    <s v="No"/>
    <n v="15"/>
    <x v="2"/>
    <x v="0"/>
    <n v="0"/>
    <x v="1"/>
    <n v="0"/>
    <n v="3"/>
    <x v="0"/>
    <x v="1"/>
    <n v="12"/>
  </r>
  <r>
    <n v="2308"/>
    <s v="Ana Vitória Pacheco"/>
    <x v="2"/>
    <x v="335"/>
    <x v="0"/>
    <x v="3"/>
    <s v="No"/>
    <n v="5"/>
    <x v="2"/>
    <x v="1"/>
    <n v="30"/>
    <x v="0"/>
    <n v="20"/>
    <n v="3"/>
    <x v="1"/>
    <x v="0"/>
    <n v="52"/>
  </r>
  <r>
    <n v="2309"/>
    <s v="Liam Macedo"/>
    <x v="2"/>
    <x v="336"/>
    <x v="0"/>
    <x v="3"/>
    <s v="No"/>
    <n v="5"/>
    <x v="2"/>
    <x v="0"/>
    <n v="0"/>
    <x v="0"/>
    <n v="20"/>
    <n v="2"/>
    <x v="0"/>
    <x v="0"/>
    <n v="23"/>
  </r>
  <r>
    <n v="2310"/>
    <s v="Lorenzo Caldeira"/>
    <x v="0"/>
    <x v="336"/>
    <x v="0"/>
    <x v="3"/>
    <s v="Yes"/>
    <n v="10"/>
    <x v="0"/>
    <x v="1"/>
    <n v="30"/>
    <x v="1"/>
    <n v="0"/>
    <n v="2"/>
    <x v="0"/>
    <x v="0"/>
    <n v="38"/>
  </r>
  <r>
    <n v="2311"/>
    <s v="Henry Alves"/>
    <x v="2"/>
    <x v="336"/>
    <x v="0"/>
    <x v="3"/>
    <s v="No"/>
    <n v="5"/>
    <x v="0"/>
    <x v="0"/>
    <n v="0"/>
    <x v="0"/>
    <n v="20"/>
    <n v="2"/>
    <x v="0"/>
    <x v="0"/>
    <n v="23"/>
  </r>
  <r>
    <n v="2312"/>
    <s v="Caroline Siqueira"/>
    <x v="1"/>
    <x v="336"/>
    <x v="0"/>
    <x v="3"/>
    <s v="Yes"/>
    <n v="15"/>
    <x v="0"/>
    <x v="0"/>
    <n v="0"/>
    <x v="1"/>
    <n v="0"/>
    <n v="2"/>
    <x v="0"/>
    <x v="1"/>
    <n v="13"/>
  </r>
  <r>
    <n v="2313"/>
    <s v="Pedro Lucas Fogaça"/>
    <x v="0"/>
    <x v="336"/>
    <x v="0"/>
    <x v="3"/>
    <s v="Yes"/>
    <n v="10"/>
    <x v="2"/>
    <x v="1"/>
    <n v="30"/>
    <x v="1"/>
    <n v="0"/>
    <n v="3"/>
    <x v="0"/>
    <x v="0"/>
    <n v="37"/>
  </r>
  <r>
    <n v="2314"/>
    <s v="Cecília da Mata"/>
    <x v="2"/>
    <x v="336"/>
    <x v="0"/>
    <x v="3"/>
    <s v="No"/>
    <n v="5"/>
    <x v="2"/>
    <x v="0"/>
    <n v="0"/>
    <x v="0"/>
    <n v="20"/>
    <n v="1"/>
    <x v="0"/>
    <x v="0"/>
    <n v="24"/>
  </r>
  <r>
    <n v="2315"/>
    <s v="Bianca Marques"/>
    <x v="2"/>
    <x v="336"/>
    <x v="0"/>
    <x v="3"/>
    <s v="No"/>
    <n v="5"/>
    <x v="2"/>
    <x v="1"/>
    <n v="30"/>
    <x v="0"/>
    <n v="20"/>
    <n v="3"/>
    <x v="1"/>
    <x v="0"/>
    <n v="52"/>
  </r>
  <r>
    <n v="2316"/>
    <s v="Larissa da Luz"/>
    <x v="0"/>
    <x v="336"/>
    <x v="0"/>
    <x v="3"/>
    <s v="No"/>
    <n v="10"/>
    <x v="1"/>
    <x v="0"/>
    <n v="0"/>
    <x v="1"/>
    <n v="0"/>
    <n v="2"/>
    <x v="0"/>
    <x v="1"/>
    <n v="8"/>
  </r>
  <r>
    <n v="2317"/>
    <s v="Gabrielly Porto"/>
    <x v="1"/>
    <x v="337"/>
    <x v="0"/>
    <x v="3"/>
    <s v="Yes"/>
    <n v="15"/>
    <x v="1"/>
    <x v="1"/>
    <n v="30"/>
    <x v="0"/>
    <n v="20"/>
    <n v="2"/>
    <x v="1"/>
    <x v="0"/>
    <n v="63"/>
  </r>
  <r>
    <n v="2318"/>
    <s v="Luiz Felipe Ferreira"/>
    <x v="0"/>
    <x v="337"/>
    <x v="0"/>
    <x v="3"/>
    <s v="Yes"/>
    <n v="10"/>
    <x v="2"/>
    <x v="0"/>
    <n v="0"/>
    <x v="1"/>
    <n v="0"/>
    <n v="3"/>
    <x v="0"/>
    <x v="1"/>
    <n v="7"/>
  </r>
  <r>
    <n v="2319"/>
    <s v="Sr. Thiago Ramos"/>
    <x v="1"/>
    <x v="337"/>
    <x v="0"/>
    <x v="3"/>
    <s v="No"/>
    <n v="15"/>
    <x v="0"/>
    <x v="0"/>
    <n v="0"/>
    <x v="1"/>
    <n v="0"/>
    <n v="2"/>
    <x v="0"/>
    <x v="1"/>
    <n v="13"/>
  </r>
  <r>
    <n v="2320"/>
    <s v="Bruno Novais"/>
    <x v="0"/>
    <x v="337"/>
    <x v="0"/>
    <x v="3"/>
    <s v="No"/>
    <n v="10"/>
    <x v="1"/>
    <x v="0"/>
    <n v="0"/>
    <x v="0"/>
    <n v="20"/>
    <n v="3"/>
    <x v="0"/>
    <x v="0"/>
    <n v="27"/>
  </r>
  <r>
    <n v="2321"/>
    <s v="Mathias Lopes"/>
    <x v="1"/>
    <x v="337"/>
    <x v="0"/>
    <x v="3"/>
    <s v="Yes"/>
    <n v="15"/>
    <x v="0"/>
    <x v="1"/>
    <n v="30"/>
    <x v="0"/>
    <n v="20"/>
    <n v="3"/>
    <x v="1"/>
    <x v="0"/>
    <n v="62"/>
  </r>
  <r>
    <n v="2322"/>
    <s v="Erick da Cruz"/>
    <x v="0"/>
    <x v="337"/>
    <x v="0"/>
    <x v="3"/>
    <s v="Yes"/>
    <n v="10"/>
    <x v="1"/>
    <x v="0"/>
    <n v="0"/>
    <x v="0"/>
    <n v="20"/>
    <n v="3"/>
    <x v="0"/>
    <x v="0"/>
    <n v="27"/>
  </r>
  <r>
    <n v="2323"/>
    <s v="Otávio Dias"/>
    <x v="1"/>
    <x v="337"/>
    <x v="0"/>
    <x v="3"/>
    <s v="No"/>
    <n v="15"/>
    <x v="2"/>
    <x v="0"/>
    <n v="0"/>
    <x v="1"/>
    <n v="0"/>
    <n v="3"/>
    <x v="0"/>
    <x v="1"/>
    <n v="12"/>
  </r>
  <r>
    <n v="2324"/>
    <s v="José Pedro Garcia"/>
    <x v="2"/>
    <x v="337"/>
    <x v="0"/>
    <x v="3"/>
    <s v="No"/>
    <n v="5"/>
    <x v="2"/>
    <x v="0"/>
    <n v="0"/>
    <x v="0"/>
    <n v="20"/>
    <n v="2"/>
    <x v="0"/>
    <x v="0"/>
    <n v="23"/>
  </r>
  <r>
    <n v="2325"/>
    <s v="Dra. Maria Luísa Dias"/>
    <x v="1"/>
    <x v="337"/>
    <x v="0"/>
    <x v="3"/>
    <s v="No"/>
    <n v="15"/>
    <x v="0"/>
    <x v="1"/>
    <n v="30"/>
    <x v="1"/>
    <n v="0"/>
    <n v="3"/>
    <x v="0"/>
    <x v="0"/>
    <n v="42"/>
  </r>
  <r>
    <n v="2326"/>
    <s v="Luísa Pacheco"/>
    <x v="1"/>
    <x v="337"/>
    <x v="0"/>
    <x v="3"/>
    <s v="No"/>
    <n v="15"/>
    <x v="1"/>
    <x v="1"/>
    <n v="30"/>
    <x v="0"/>
    <n v="20"/>
    <n v="3"/>
    <x v="1"/>
    <x v="0"/>
    <n v="62"/>
  </r>
  <r>
    <n v="2327"/>
    <s v="Enzo Mendonça"/>
    <x v="1"/>
    <x v="338"/>
    <x v="0"/>
    <x v="3"/>
    <s v="No"/>
    <n v="15"/>
    <x v="1"/>
    <x v="1"/>
    <n v="30"/>
    <x v="0"/>
    <n v="20"/>
    <n v="2"/>
    <x v="1"/>
    <x v="0"/>
    <n v="63"/>
  </r>
  <r>
    <n v="2328"/>
    <s v="Daniela Melo"/>
    <x v="2"/>
    <x v="338"/>
    <x v="0"/>
    <x v="3"/>
    <s v="No"/>
    <n v="5"/>
    <x v="1"/>
    <x v="1"/>
    <n v="30"/>
    <x v="1"/>
    <n v="0"/>
    <n v="2"/>
    <x v="0"/>
    <x v="0"/>
    <n v="33"/>
  </r>
  <r>
    <n v="2329"/>
    <s v="Dra. Clarice Pacheco"/>
    <x v="0"/>
    <x v="338"/>
    <x v="0"/>
    <x v="3"/>
    <s v="Yes"/>
    <n v="10"/>
    <x v="2"/>
    <x v="0"/>
    <n v="0"/>
    <x v="1"/>
    <n v="0"/>
    <n v="3"/>
    <x v="0"/>
    <x v="1"/>
    <n v="7"/>
  </r>
  <r>
    <n v="2330"/>
    <s v="Yuri Silva"/>
    <x v="0"/>
    <x v="338"/>
    <x v="0"/>
    <x v="3"/>
    <s v="Yes"/>
    <n v="10"/>
    <x v="0"/>
    <x v="0"/>
    <n v="0"/>
    <x v="1"/>
    <n v="0"/>
    <n v="3"/>
    <x v="0"/>
    <x v="1"/>
    <n v="7"/>
  </r>
  <r>
    <n v="2331"/>
    <s v="Bruno Leão"/>
    <x v="2"/>
    <x v="338"/>
    <x v="0"/>
    <x v="3"/>
    <s v="No"/>
    <n v="5"/>
    <x v="2"/>
    <x v="1"/>
    <n v="30"/>
    <x v="1"/>
    <n v="0"/>
    <n v="1"/>
    <x v="0"/>
    <x v="0"/>
    <n v="34"/>
  </r>
  <r>
    <n v="2332"/>
    <s v="Sr. Kaique Campos"/>
    <x v="2"/>
    <x v="338"/>
    <x v="0"/>
    <x v="3"/>
    <s v="No"/>
    <n v="5"/>
    <x v="0"/>
    <x v="0"/>
    <n v="0"/>
    <x v="0"/>
    <n v="20"/>
    <n v="3"/>
    <x v="0"/>
    <x v="0"/>
    <n v="22"/>
  </r>
  <r>
    <n v="2333"/>
    <s v="Thiago da Rocha"/>
    <x v="1"/>
    <x v="339"/>
    <x v="0"/>
    <x v="3"/>
    <s v="Yes"/>
    <n v="15"/>
    <x v="0"/>
    <x v="1"/>
    <n v="30"/>
    <x v="0"/>
    <n v="20"/>
    <n v="1"/>
    <x v="1"/>
    <x v="0"/>
    <n v="64"/>
  </r>
  <r>
    <n v="2334"/>
    <s v="Davi Luiz Peixoto"/>
    <x v="0"/>
    <x v="339"/>
    <x v="0"/>
    <x v="3"/>
    <s v="No"/>
    <n v="10"/>
    <x v="0"/>
    <x v="1"/>
    <n v="30"/>
    <x v="1"/>
    <n v="0"/>
    <n v="1"/>
    <x v="0"/>
    <x v="0"/>
    <n v="39"/>
  </r>
  <r>
    <n v="2335"/>
    <s v="Srta. Ana Vitória da Luz"/>
    <x v="2"/>
    <x v="339"/>
    <x v="0"/>
    <x v="3"/>
    <s v="Yes"/>
    <n v="5"/>
    <x v="1"/>
    <x v="1"/>
    <n v="30"/>
    <x v="0"/>
    <n v="20"/>
    <n v="1"/>
    <x v="1"/>
    <x v="0"/>
    <n v="54"/>
  </r>
  <r>
    <n v="2336"/>
    <s v="João Vitor Rios"/>
    <x v="2"/>
    <x v="339"/>
    <x v="0"/>
    <x v="3"/>
    <s v="No"/>
    <n v="5"/>
    <x v="0"/>
    <x v="1"/>
    <n v="30"/>
    <x v="1"/>
    <n v="0"/>
    <n v="2"/>
    <x v="0"/>
    <x v="0"/>
    <n v="33"/>
  </r>
  <r>
    <n v="2337"/>
    <s v="João Pedro Sousa"/>
    <x v="0"/>
    <x v="339"/>
    <x v="0"/>
    <x v="3"/>
    <s v="Yes"/>
    <n v="10"/>
    <x v="1"/>
    <x v="1"/>
    <n v="30"/>
    <x v="0"/>
    <n v="20"/>
    <n v="3"/>
    <x v="1"/>
    <x v="0"/>
    <n v="57"/>
  </r>
  <r>
    <n v="2338"/>
    <s v="Léo Martins"/>
    <x v="1"/>
    <x v="339"/>
    <x v="0"/>
    <x v="3"/>
    <s v="No"/>
    <n v="15"/>
    <x v="1"/>
    <x v="0"/>
    <n v="0"/>
    <x v="0"/>
    <n v="20"/>
    <n v="2"/>
    <x v="0"/>
    <x v="0"/>
    <n v="33"/>
  </r>
  <r>
    <n v="2339"/>
    <s v="Thiago Leão"/>
    <x v="1"/>
    <x v="339"/>
    <x v="0"/>
    <x v="3"/>
    <s v="Yes"/>
    <n v="15"/>
    <x v="1"/>
    <x v="0"/>
    <n v="0"/>
    <x v="1"/>
    <n v="0"/>
    <n v="2"/>
    <x v="0"/>
    <x v="1"/>
    <n v="13"/>
  </r>
  <r>
    <n v="2340"/>
    <s v="Lavínia Borges"/>
    <x v="1"/>
    <x v="339"/>
    <x v="0"/>
    <x v="3"/>
    <s v="No"/>
    <n v="15"/>
    <x v="2"/>
    <x v="1"/>
    <n v="30"/>
    <x v="0"/>
    <n v="20"/>
    <n v="3"/>
    <x v="1"/>
    <x v="0"/>
    <n v="62"/>
  </r>
  <r>
    <n v="2341"/>
    <s v="Maria Alice Abreu"/>
    <x v="2"/>
    <x v="339"/>
    <x v="0"/>
    <x v="3"/>
    <s v="Yes"/>
    <n v="5"/>
    <x v="0"/>
    <x v="1"/>
    <n v="30"/>
    <x v="1"/>
    <n v="0"/>
    <n v="1"/>
    <x v="0"/>
    <x v="0"/>
    <n v="34"/>
  </r>
  <r>
    <n v="2342"/>
    <s v="Ana Laura Cavalcanti"/>
    <x v="0"/>
    <x v="339"/>
    <x v="0"/>
    <x v="3"/>
    <s v="Yes"/>
    <n v="10"/>
    <x v="1"/>
    <x v="1"/>
    <n v="30"/>
    <x v="0"/>
    <n v="20"/>
    <n v="2"/>
    <x v="1"/>
    <x v="0"/>
    <n v="58"/>
  </r>
  <r>
    <n v="2343"/>
    <s v="Fernando Nunes"/>
    <x v="1"/>
    <x v="340"/>
    <x v="0"/>
    <x v="3"/>
    <s v="Yes"/>
    <n v="15"/>
    <x v="2"/>
    <x v="0"/>
    <n v="0"/>
    <x v="0"/>
    <n v="20"/>
    <n v="1"/>
    <x v="0"/>
    <x v="0"/>
    <n v="34"/>
  </r>
  <r>
    <n v="2344"/>
    <s v="Milena Sousa"/>
    <x v="2"/>
    <x v="340"/>
    <x v="0"/>
    <x v="3"/>
    <s v="Yes"/>
    <n v="5"/>
    <x v="1"/>
    <x v="1"/>
    <n v="30"/>
    <x v="1"/>
    <n v="0"/>
    <n v="1"/>
    <x v="0"/>
    <x v="0"/>
    <n v="34"/>
  </r>
  <r>
    <n v="2345"/>
    <s v="Benicio da Rosa"/>
    <x v="1"/>
    <x v="340"/>
    <x v="0"/>
    <x v="3"/>
    <s v="No"/>
    <n v="15"/>
    <x v="1"/>
    <x v="0"/>
    <n v="0"/>
    <x v="0"/>
    <n v="20"/>
    <n v="1"/>
    <x v="0"/>
    <x v="0"/>
    <n v="34"/>
  </r>
  <r>
    <n v="2346"/>
    <s v="Melina Araújo"/>
    <x v="2"/>
    <x v="340"/>
    <x v="0"/>
    <x v="3"/>
    <s v="No"/>
    <n v="5"/>
    <x v="0"/>
    <x v="0"/>
    <n v="0"/>
    <x v="0"/>
    <n v="20"/>
    <n v="3"/>
    <x v="0"/>
    <x v="0"/>
    <n v="22"/>
  </r>
  <r>
    <n v="2347"/>
    <s v="Antony Cardoso"/>
    <x v="2"/>
    <x v="340"/>
    <x v="0"/>
    <x v="3"/>
    <s v="Yes"/>
    <n v="5"/>
    <x v="2"/>
    <x v="1"/>
    <n v="30"/>
    <x v="0"/>
    <n v="20"/>
    <n v="3"/>
    <x v="1"/>
    <x v="0"/>
    <n v="52"/>
  </r>
  <r>
    <n v="2348"/>
    <s v="Dom Azevedo"/>
    <x v="0"/>
    <x v="340"/>
    <x v="0"/>
    <x v="3"/>
    <s v="Yes"/>
    <n v="10"/>
    <x v="1"/>
    <x v="1"/>
    <n v="30"/>
    <x v="0"/>
    <n v="20"/>
    <n v="3"/>
    <x v="1"/>
    <x v="0"/>
    <n v="57"/>
  </r>
  <r>
    <n v="2349"/>
    <s v="Leonardo Freitas"/>
    <x v="0"/>
    <x v="340"/>
    <x v="0"/>
    <x v="3"/>
    <s v="Yes"/>
    <n v="10"/>
    <x v="1"/>
    <x v="1"/>
    <n v="30"/>
    <x v="1"/>
    <n v="0"/>
    <n v="1"/>
    <x v="0"/>
    <x v="0"/>
    <n v="39"/>
  </r>
  <r>
    <n v="2350"/>
    <s v="Sr. Liam Cassiano"/>
    <x v="0"/>
    <x v="341"/>
    <x v="0"/>
    <x v="3"/>
    <s v="Yes"/>
    <n v="10"/>
    <x v="1"/>
    <x v="0"/>
    <n v="0"/>
    <x v="1"/>
    <n v="0"/>
    <n v="2"/>
    <x v="0"/>
    <x v="1"/>
    <n v="8"/>
  </r>
  <r>
    <n v="2351"/>
    <s v="Bianca Moreira"/>
    <x v="0"/>
    <x v="341"/>
    <x v="0"/>
    <x v="3"/>
    <s v="Yes"/>
    <n v="10"/>
    <x v="0"/>
    <x v="1"/>
    <n v="30"/>
    <x v="0"/>
    <n v="20"/>
    <n v="3"/>
    <x v="1"/>
    <x v="0"/>
    <n v="57"/>
  </r>
  <r>
    <n v="2352"/>
    <s v="Agatha Novaes"/>
    <x v="0"/>
    <x v="341"/>
    <x v="0"/>
    <x v="3"/>
    <s v="No"/>
    <n v="10"/>
    <x v="2"/>
    <x v="0"/>
    <n v="0"/>
    <x v="0"/>
    <n v="20"/>
    <n v="3"/>
    <x v="0"/>
    <x v="0"/>
    <n v="27"/>
  </r>
  <r>
    <n v="2353"/>
    <s v="Elisa Vargas"/>
    <x v="0"/>
    <x v="341"/>
    <x v="0"/>
    <x v="3"/>
    <s v="Yes"/>
    <n v="10"/>
    <x v="2"/>
    <x v="0"/>
    <n v="0"/>
    <x v="0"/>
    <n v="20"/>
    <n v="3"/>
    <x v="0"/>
    <x v="0"/>
    <n v="27"/>
  </r>
  <r>
    <n v="2354"/>
    <s v="Isabella Pimenta"/>
    <x v="0"/>
    <x v="341"/>
    <x v="0"/>
    <x v="3"/>
    <s v="No"/>
    <n v="10"/>
    <x v="2"/>
    <x v="1"/>
    <n v="30"/>
    <x v="1"/>
    <n v="0"/>
    <n v="2"/>
    <x v="0"/>
    <x v="0"/>
    <n v="38"/>
  </r>
  <r>
    <n v="2355"/>
    <s v="Maria da Rocha"/>
    <x v="0"/>
    <x v="342"/>
    <x v="0"/>
    <x v="3"/>
    <s v="Yes"/>
    <n v="10"/>
    <x v="2"/>
    <x v="0"/>
    <n v="0"/>
    <x v="0"/>
    <n v="20"/>
    <n v="3"/>
    <x v="0"/>
    <x v="0"/>
    <n v="27"/>
  </r>
  <r>
    <n v="2356"/>
    <s v="Calebe Novais"/>
    <x v="0"/>
    <x v="342"/>
    <x v="0"/>
    <x v="3"/>
    <s v="No"/>
    <n v="10"/>
    <x v="2"/>
    <x v="0"/>
    <n v="0"/>
    <x v="0"/>
    <n v="20"/>
    <n v="3"/>
    <x v="0"/>
    <x v="0"/>
    <n v="27"/>
  </r>
  <r>
    <n v="2357"/>
    <s v="Stella da Cunha"/>
    <x v="0"/>
    <x v="342"/>
    <x v="0"/>
    <x v="3"/>
    <s v="Yes"/>
    <n v="10"/>
    <x v="1"/>
    <x v="0"/>
    <n v="0"/>
    <x v="1"/>
    <n v="0"/>
    <n v="3"/>
    <x v="0"/>
    <x v="1"/>
    <n v="7"/>
  </r>
  <r>
    <n v="2358"/>
    <s v="Maya Nunes"/>
    <x v="1"/>
    <x v="342"/>
    <x v="0"/>
    <x v="3"/>
    <s v="Yes"/>
    <n v="15"/>
    <x v="2"/>
    <x v="1"/>
    <n v="30"/>
    <x v="0"/>
    <n v="20"/>
    <n v="2"/>
    <x v="1"/>
    <x v="0"/>
    <n v="63"/>
  </r>
  <r>
    <n v="2359"/>
    <s v="Pietra Nascimento"/>
    <x v="1"/>
    <x v="342"/>
    <x v="0"/>
    <x v="3"/>
    <s v="No"/>
    <n v="15"/>
    <x v="0"/>
    <x v="0"/>
    <n v="0"/>
    <x v="1"/>
    <n v="0"/>
    <n v="2"/>
    <x v="0"/>
    <x v="1"/>
    <n v="13"/>
  </r>
  <r>
    <n v="2360"/>
    <s v="Maria Helena Fonseca"/>
    <x v="2"/>
    <x v="342"/>
    <x v="0"/>
    <x v="3"/>
    <s v="No"/>
    <n v="5"/>
    <x v="0"/>
    <x v="0"/>
    <n v="0"/>
    <x v="0"/>
    <n v="20"/>
    <n v="3"/>
    <x v="0"/>
    <x v="0"/>
    <n v="22"/>
  </r>
  <r>
    <n v="2361"/>
    <s v="Hadassa Mendes"/>
    <x v="1"/>
    <x v="342"/>
    <x v="0"/>
    <x v="3"/>
    <s v="No"/>
    <n v="15"/>
    <x v="2"/>
    <x v="0"/>
    <n v="0"/>
    <x v="0"/>
    <n v="20"/>
    <n v="1"/>
    <x v="0"/>
    <x v="0"/>
    <n v="34"/>
  </r>
  <r>
    <n v="2362"/>
    <s v="Lívia Abreu"/>
    <x v="0"/>
    <x v="342"/>
    <x v="0"/>
    <x v="3"/>
    <s v="Yes"/>
    <n v="10"/>
    <x v="0"/>
    <x v="1"/>
    <n v="30"/>
    <x v="0"/>
    <n v="20"/>
    <n v="1"/>
    <x v="1"/>
    <x v="0"/>
    <n v="59"/>
  </r>
  <r>
    <n v="2363"/>
    <s v="Marina Pires"/>
    <x v="2"/>
    <x v="343"/>
    <x v="0"/>
    <x v="3"/>
    <s v="Yes"/>
    <n v="5"/>
    <x v="0"/>
    <x v="1"/>
    <n v="30"/>
    <x v="1"/>
    <n v="0"/>
    <n v="1"/>
    <x v="0"/>
    <x v="0"/>
    <n v="34"/>
  </r>
  <r>
    <n v="2364"/>
    <s v="Renan Lima"/>
    <x v="2"/>
    <x v="343"/>
    <x v="0"/>
    <x v="3"/>
    <s v="Yes"/>
    <n v="5"/>
    <x v="0"/>
    <x v="1"/>
    <n v="30"/>
    <x v="1"/>
    <n v="0"/>
    <n v="3"/>
    <x v="0"/>
    <x v="0"/>
    <n v="32"/>
  </r>
  <r>
    <n v="2365"/>
    <s v="Dr. Bryan Fernandes"/>
    <x v="0"/>
    <x v="343"/>
    <x v="0"/>
    <x v="3"/>
    <s v="Yes"/>
    <n v="10"/>
    <x v="2"/>
    <x v="1"/>
    <n v="30"/>
    <x v="0"/>
    <n v="20"/>
    <n v="3"/>
    <x v="1"/>
    <x v="0"/>
    <n v="57"/>
  </r>
  <r>
    <n v="2366"/>
    <s v="Erick Melo"/>
    <x v="2"/>
    <x v="343"/>
    <x v="0"/>
    <x v="3"/>
    <s v="No"/>
    <n v="5"/>
    <x v="2"/>
    <x v="0"/>
    <n v="0"/>
    <x v="0"/>
    <n v="20"/>
    <n v="3"/>
    <x v="0"/>
    <x v="0"/>
    <n v="22"/>
  </r>
  <r>
    <n v="2367"/>
    <s v="Vitória Leão"/>
    <x v="2"/>
    <x v="343"/>
    <x v="0"/>
    <x v="3"/>
    <s v="No"/>
    <n v="5"/>
    <x v="2"/>
    <x v="1"/>
    <n v="30"/>
    <x v="0"/>
    <n v="20"/>
    <n v="1"/>
    <x v="1"/>
    <x v="0"/>
    <n v="54"/>
  </r>
  <r>
    <n v="2368"/>
    <s v="Elisa das Neves"/>
    <x v="2"/>
    <x v="343"/>
    <x v="0"/>
    <x v="3"/>
    <s v="Yes"/>
    <n v="5"/>
    <x v="1"/>
    <x v="1"/>
    <n v="30"/>
    <x v="0"/>
    <n v="20"/>
    <n v="2"/>
    <x v="1"/>
    <x v="0"/>
    <n v="53"/>
  </r>
  <r>
    <n v="2369"/>
    <s v="Dante Marques"/>
    <x v="1"/>
    <x v="343"/>
    <x v="0"/>
    <x v="3"/>
    <s v="Yes"/>
    <n v="15"/>
    <x v="1"/>
    <x v="1"/>
    <n v="30"/>
    <x v="1"/>
    <n v="0"/>
    <n v="1"/>
    <x v="0"/>
    <x v="0"/>
    <n v="44"/>
  </r>
  <r>
    <n v="2370"/>
    <s v="Maysa Almeida"/>
    <x v="2"/>
    <x v="343"/>
    <x v="0"/>
    <x v="3"/>
    <s v="Yes"/>
    <n v="5"/>
    <x v="0"/>
    <x v="1"/>
    <n v="30"/>
    <x v="0"/>
    <n v="20"/>
    <n v="1"/>
    <x v="1"/>
    <x v="0"/>
    <n v="54"/>
  </r>
  <r>
    <n v="2371"/>
    <s v="Sr. Asafe Castro"/>
    <x v="1"/>
    <x v="343"/>
    <x v="0"/>
    <x v="3"/>
    <s v="Yes"/>
    <n v="15"/>
    <x v="1"/>
    <x v="0"/>
    <n v="0"/>
    <x v="0"/>
    <n v="20"/>
    <n v="2"/>
    <x v="0"/>
    <x v="0"/>
    <n v="33"/>
  </r>
  <r>
    <n v="2372"/>
    <s v="Murilo Sampaio"/>
    <x v="2"/>
    <x v="343"/>
    <x v="0"/>
    <x v="3"/>
    <s v="No"/>
    <n v="5"/>
    <x v="2"/>
    <x v="0"/>
    <n v="0"/>
    <x v="1"/>
    <n v="0"/>
    <n v="3"/>
    <x v="0"/>
    <x v="1"/>
    <n v="2"/>
  </r>
  <r>
    <n v="2373"/>
    <s v="Dr. Anthony Rezende"/>
    <x v="0"/>
    <x v="344"/>
    <x v="0"/>
    <x v="3"/>
    <s v="Yes"/>
    <n v="10"/>
    <x v="0"/>
    <x v="1"/>
    <n v="30"/>
    <x v="1"/>
    <n v="0"/>
    <n v="2"/>
    <x v="0"/>
    <x v="0"/>
    <n v="38"/>
  </r>
  <r>
    <n v="2374"/>
    <s v="Kamilly Silva"/>
    <x v="1"/>
    <x v="344"/>
    <x v="0"/>
    <x v="3"/>
    <s v="No"/>
    <n v="15"/>
    <x v="1"/>
    <x v="1"/>
    <n v="30"/>
    <x v="1"/>
    <n v="0"/>
    <n v="1"/>
    <x v="0"/>
    <x v="0"/>
    <n v="44"/>
  </r>
  <r>
    <n v="2375"/>
    <s v="João Lucas Duarte"/>
    <x v="0"/>
    <x v="344"/>
    <x v="0"/>
    <x v="3"/>
    <s v="Yes"/>
    <n v="10"/>
    <x v="1"/>
    <x v="1"/>
    <n v="30"/>
    <x v="1"/>
    <n v="0"/>
    <n v="3"/>
    <x v="0"/>
    <x v="0"/>
    <n v="37"/>
  </r>
  <r>
    <n v="2376"/>
    <s v="Isabela Cassiano"/>
    <x v="1"/>
    <x v="344"/>
    <x v="0"/>
    <x v="3"/>
    <s v="No"/>
    <n v="15"/>
    <x v="1"/>
    <x v="1"/>
    <n v="30"/>
    <x v="0"/>
    <n v="20"/>
    <n v="3"/>
    <x v="1"/>
    <x v="0"/>
    <n v="62"/>
  </r>
  <r>
    <n v="2377"/>
    <s v="Renan Cunha"/>
    <x v="1"/>
    <x v="344"/>
    <x v="0"/>
    <x v="3"/>
    <s v="Yes"/>
    <n v="15"/>
    <x v="1"/>
    <x v="1"/>
    <n v="30"/>
    <x v="0"/>
    <n v="20"/>
    <n v="2"/>
    <x v="1"/>
    <x v="0"/>
    <n v="63"/>
  </r>
  <r>
    <n v="2378"/>
    <s v="Augusto Moraes"/>
    <x v="2"/>
    <x v="344"/>
    <x v="0"/>
    <x v="3"/>
    <s v="No"/>
    <n v="5"/>
    <x v="1"/>
    <x v="1"/>
    <n v="30"/>
    <x v="0"/>
    <n v="20"/>
    <n v="1"/>
    <x v="1"/>
    <x v="0"/>
    <n v="54"/>
  </r>
  <r>
    <n v="2379"/>
    <s v="Sr. João Pedro da Cunha"/>
    <x v="2"/>
    <x v="344"/>
    <x v="0"/>
    <x v="3"/>
    <s v="Yes"/>
    <n v="5"/>
    <x v="0"/>
    <x v="1"/>
    <n v="30"/>
    <x v="0"/>
    <n v="20"/>
    <n v="1"/>
    <x v="1"/>
    <x v="0"/>
    <n v="54"/>
  </r>
  <r>
    <n v="2380"/>
    <s v="Antonella da Mata"/>
    <x v="2"/>
    <x v="344"/>
    <x v="0"/>
    <x v="3"/>
    <s v="No"/>
    <n v="5"/>
    <x v="2"/>
    <x v="1"/>
    <n v="30"/>
    <x v="1"/>
    <n v="0"/>
    <n v="3"/>
    <x v="0"/>
    <x v="0"/>
    <n v="32"/>
  </r>
  <r>
    <n v="2381"/>
    <s v="Raquel Almeida"/>
    <x v="2"/>
    <x v="345"/>
    <x v="0"/>
    <x v="3"/>
    <s v="Yes"/>
    <n v="5"/>
    <x v="0"/>
    <x v="1"/>
    <n v="30"/>
    <x v="1"/>
    <n v="0"/>
    <n v="1"/>
    <x v="0"/>
    <x v="0"/>
    <n v="34"/>
  </r>
  <r>
    <n v="2382"/>
    <s v="Srta. Maria Vitória Cunha"/>
    <x v="1"/>
    <x v="345"/>
    <x v="0"/>
    <x v="3"/>
    <s v="No"/>
    <n v="15"/>
    <x v="2"/>
    <x v="0"/>
    <n v="0"/>
    <x v="1"/>
    <n v="0"/>
    <n v="1"/>
    <x v="0"/>
    <x v="1"/>
    <n v="14"/>
  </r>
  <r>
    <n v="2383"/>
    <s v="Bruna da Rosa"/>
    <x v="0"/>
    <x v="345"/>
    <x v="0"/>
    <x v="3"/>
    <s v="No"/>
    <n v="10"/>
    <x v="0"/>
    <x v="1"/>
    <n v="30"/>
    <x v="1"/>
    <n v="0"/>
    <n v="1"/>
    <x v="0"/>
    <x v="0"/>
    <n v="39"/>
  </r>
  <r>
    <n v="2384"/>
    <s v="Fernanda Moura"/>
    <x v="1"/>
    <x v="345"/>
    <x v="0"/>
    <x v="3"/>
    <s v="No"/>
    <n v="15"/>
    <x v="0"/>
    <x v="0"/>
    <n v="0"/>
    <x v="0"/>
    <n v="20"/>
    <n v="1"/>
    <x v="0"/>
    <x v="0"/>
    <n v="34"/>
  </r>
  <r>
    <n v="2385"/>
    <s v="Caroline Alves"/>
    <x v="1"/>
    <x v="345"/>
    <x v="0"/>
    <x v="3"/>
    <s v="No"/>
    <n v="15"/>
    <x v="0"/>
    <x v="0"/>
    <n v="0"/>
    <x v="0"/>
    <n v="20"/>
    <n v="1"/>
    <x v="0"/>
    <x v="0"/>
    <n v="34"/>
  </r>
  <r>
    <n v="2386"/>
    <s v="Srta. Alícia Gomes"/>
    <x v="0"/>
    <x v="346"/>
    <x v="0"/>
    <x v="3"/>
    <s v="No"/>
    <n v="10"/>
    <x v="2"/>
    <x v="1"/>
    <n v="30"/>
    <x v="0"/>
    <n v="20"/>
    <n v="2"/>
    <x v="1"/>
    <x v="0"/>
    <n v="58"/>
  </r>
  <r>
    <n v="2387"/>
    <s v="Sra. Caroline Montenegro"/>
    <x v="1"/>
    <x v="346"/>
    <x v="0"/>
    <x v="3"/>
    <s v="Yes"/>
    <n v="15"/>
    <x v="0"/>
    <x v="0"/>
    <n v="0"/>
    <x v="0"/>
    <n v="20"/>
    <n v="2"/>
    <x v="0"/>
    <x v="0"/>
    <n v="33"/>
  </r>
  <r>
    <n v="2388"/>
    <s v="Levi Brito"/>
    <x v="1"/>
    <x v="346"/>
    <x v="0"/>
    <x v="3"/>
    <s v="No"/>
    <n v="15"/>
    <x v="1"/>
    <x v="1"/>
    <n v="30"/>
    <x v="1"/>
    <n v="0"/>
    <n v="1"/>
    <x v="0"/>
    <x v="0"/>
    <n v="44"/>
  </r>
  <r>
    <n v="2389"/>
    <s v="Sra. Esther Montenegro"/>
    <x v="0"/>
    <x v="346"/>
    <x v="0"/>
    <x v="3"/>
    <s v="No"/>
    <n v="10"/>
    <x v="1"/>
    <x v="0"/>
    <n v="0"/>
    <x v="1"/>
    <n v="0"/>
    <n v="3"/>
    <x v="0"/>
    <x v="1"/>
    <n v="7"/>
  </r>
  <r>
    <n v="2390"/>
    <s v="Sarah Farias"/>
    <x v="2"/>
    <x v="346"/>
    <x v="0"/>
    <x v="3"/>
    <s v="No"/>
    <n v="5"/>
    <x v="1"/>
    <x v="1"/>
    <n v="30"/>
    <x v="1"/>
    <n v="0"/>
    <n v="3"/>
    <x v="0"/>
    <x v="0"/>
    <n v="32"/>
  </r>
  <r>
    <n v="2391"/>
    <s v="Isabela Pastor"/>
    <x v="1"/>
    <x v="346"/>
    <x v="0"/>
    <x v="3"/>
    <s v="No"/>
    <n v="15"/>
    <x v="2"/>
    <x v="0"/>
    <n v="0"/>
    <x v="0"/>
    <n v="20"/>
    <n v="1"/>
    <x v="0"/>
    <x v="0"/>
    <n v="34"/>
  </r>
  <r>
    <n v="2392"/>
    <s v="Theodoro Câmara"/>
    <x v="0"/>
    <x v="346"/>
    <x v="0"/>
    <x v="3"/>
    <s v="No"/>
    <n v="10"/>
    <x v="1"/>
    <x v="0"/>
    <n v="0"/>
    <x v="0"/>
    <n v="20"/>
    <n v="2"/>
    <x v="0"/>
    <x v="0"/>
    <n v="28"/>
  </r>
  <r>
    <n v="2393"/>
    <s v="Sarah Viana"/>
    <x v="0"/>
    <x v="346"/>
    <x v="0"/>
    <x v="3"/>
    <s v="No"/>
    <n v="10"/>
    <x v="0"/>
    <x v="0"/>
    <n v="0"/>
    <x v="1"/>
    <n v="0"/>
    <n v="2"/>
    <x v="0"/>
    <x v="1"/>
    <n v="8"/>
  </r>
  <r>
    <n v="2394"/>
    <s v="Dr. José Miguel da Costa"/>
    <x v="2"/>
    <x v="346"/>
    <x v="0"/>
    <x v="3"/>
    <s v="Yes"/>
    <n v="5"/>
    <x v="2"/>
    <x v="1"/>
    <n v="30"/>
    <x v="0"/>
    <n v="20"/>
    <n v="2"/>
    <x v="1"/>
    <x v="0"/>
    <n v="53"/>
  </r>
  <r>
    <n v="2395"/>
    <s v="Milena Porto"/>
    <x v="1"/>
    <x v="346"/>
    <x v="0"/>
    <x v="3"/>
    <s v="No"/>
    <n v="15"/>
    <x v="1"/>
    <x v="1"/>
    <n v="30"/>
    <x v="0"/>
    <n v="20"/>
    <n v="2"/>
    <x v="1"/>
    <x v="0"/>
    <n v="63"/>
  </r>
  <r>
    <n v="2396"/>
    <s v="Leonardo Moreira"/>
    <x v="2"/>
    <x v="347"/>
    <x v="0"/>
    <x v="3"/>
    <s v="No"/>
    <n v="5"/>
    <x v="0"/>
    <x v="1"/>
    <n v="30"/>
    <x v="1"/>
    <n v="0"/>
    <n v="1"/>
    <x v="0"/>
    <x v="0"/>
    <n v="34"/>
  </r>
  <r>
    <n v="2397"/>
    <s v="Pietra Machado"/>
    <x v="0"/>
    <x v="347"/>
    <x v="0"/>
    <x v="3"/>
    <s v="Yes"/>
    <n v="10"/>
    <x v="0"/>
    <x v="1"/>
    <n v="30"/>
    <x v="1"/>
    <n v="0"/>
    <n v="1"/>
    <x v="0"/>
    <x v="0"/>
    <n v="39"/>
  </r>
  <r>
    <n v="2398"/>
    <s v="Maria Rezende"/>
    <x v="1"/>
    <x v="347"/>
    <x v="0"/>
    <x v="3"/>
    <s v="No"/>
    <n v="15"/>
    <x v="0"/>
    <x v="0"/>
    <n v="0"/>
    <x v="1"/>
    <n v="0"/>
    <n v="3"/>
    <x v="0"/>
    <x v="1"/>
    <n v="12"/>
  </r>
  <r>
    <n v="2399"/>
    <s v="Antony Gomes"/>
    <x v="0"/>
    <x v="347"/>
    <x v="0"/>
    <x v="3"/>
    <s v="Yes"/>
    <n v="10"/>
    <x v="2"/>
    <x v="1"/>
    <n v="30"/>
    <x v="0"/>
    <n v="20"/>
    <n v="2"/>
    <x v="1"/>
    <x v="0"/>
    <n v="58"/>
  </r>
  <r>
    <n v="2400"/>
    <s v="Clara Câmara"/>
    <x v="2"/>
    <x v="347"/>
    <x v="0"/>
    <x v="3"/>
    <s v="No"/>
    <n v="5"/>
    <x v="2"/>
    <x v="0"/>
    <n v="0"/>
    <x v="1"/>
    <n v="0"/>
    <n v="3"/>
    <x v="0"/>
    <x v="1"/>
    <n v="2"/>
  </r>
  <r>
    <n v="2401"/>
    <s v="Maitê Aparecida"/>
    <x v="0"/>
    <x v="347"/>
    <x v="0"/>
    <x v="3"/>
    <s v="Yes"/>
    <n v="10"/>
    <x v="0"/>
    <x v="1"/>
    <n v="30"/>
    <x v="1"/>
    <n v="0"/>
    <n v="1"/>
    <x v="0"/>
    <x v="0"/>
    <n v="39"/>
  </r>
  <r>
    <n v="2402"/>
    <s v="Rafael Dias"/>
    <x v="0"/>
    <x v="348"/>
    <x v="0"/>
    <x v="3"/>
    <s v="No"/>
    <n v="10"/>
    <x v="1"/>
    <x v="1"/>
    <n v="30"/>
    <x v="1"/>
    <n v="0"/>
    <n v="1"/>
    <x v="0"/>
    <x v="0"/>
    <n v="39"/>
  </r>
  <r>
    <n v="2403"/>
    <s v="Vinícius Alves"/>
    <x v="2"/>
    <x v="348"/>
    <x v="0"/>
    <x v="3"/>
    <s v="No"/>
    <n v="5"/>
    <x v="0"/>
    <x v="0"/>
    <n v="0"/>
    <x v="1"/>
    <n v="0"/>
    <n v="2"/>
    <x v="0"/>
    <x v="1"/>
    <n v="3"/>
  </r>
  <r>
    <n v="2404"/>
    <s v="Henrique Alves"/>
    <x v="2"/>
    <x v="348"/>
    <x v="0"/>
    <x v="3"/>
    <s v="No"/>
    <n v="5"/>
    <x v="0"/>
    <x v="1"/>
    <n v="30"/>
    <x v="1"/>
    <n v="0"/>
    <n v="2"/>
    <x v="0"/>
    <x v="0"/>
    <n v="33"/>
  </r>
  <r>
    <n v="2405"/>
    <s v="Maria Isis Castro"/>
    <x v="0"/>
    <x v="348"/>
    <x v="0"/>
    <x v="3"/>
    <s v="Yes"/>
    <n v="10"/>
    <x v="1"/>
    <x v="0"/>
    <n v="0"/>
    <x v="1"/>
    <n v="0"/>
    <n v="3"/>
    <x v="0"/>
    <x v="1"/>
    <n v="7"/>
  </r>
  <r>
    <n v="2406"/>
    <s v="Léo da Cruz"/>
    <x v="1"/>
    <x v="348"/>
    <x v="0"/>
    <x v="3"/>
    <s v="No"/>
    <n v="15"/>
    <x v="0"/>
    <x v="1"/>
    <n v="30"/>
    <x v="0"/>
    <n v="20"/>
    <n v="1"/>
    <x v="1"/>
    <x v="0"/>
    <n v="64"/>
  </r>
  <r>
    <n v="2407"/>
    <s v="Thomas Oliveira"/>
    <x v="0"/>
    <x v="349"/>
    <x v="0"/>
    <x v="3"/>
    <s v="Yes"/>
    <n v="10"/>
    <x v="0"/>
    <x v="1"/>
    <n v="30"/>
    <x v="0"/>
    <n v="20"/>
    <n v="2"/>
    <x v="1"/>
    <x v="0"/>
    <n v="58"/>
  </r>
  <r>
    <n v="2408"/>
    <s v="Theodoro Porto"/>
    <x v="0"/>
    <x v="349"/>
    <x v="0"/>
    <x v="3"/>
    <s v="No"/>
    <n v="10"/>
    <x v="0"/>
    <x v="0"/>
    <n v="0"/>
    <x v="1"/>
    <n v="0"/>
    <n v="1"/>
    <x v="0"/>
    <x v="1"/>
    <n v="9"/>
  </r>
  <r>
    <n v="2409"/>
    <s v="Luigi Teixeira"/>
    <x v="1"/>
    <x v="349"/>
    <x v="0"/>
    <x v="3"/>
    <s v="No"/>
    <n v="15"/>
    <x v="2"/>
    <x v="0"/>
    <n v="0"/>
    <x v="1"/>
    <n v="0"/>
    <n v="3"/>
    <x v="0"/>
    <x v="1"/>
    <n v="12"/>
  </r>
  <r>
    <n v="2410"/>
    <s v="Maria Flor Ribeiro"/>
    <x v="2"/>
    <x v="349"/>
    <x v="0"/>
    <x v="3"/>
    <s v="Yes"/>
    <n v="5"/>
    <x v="1"/>
    <x v="0"/>
    <n v="0"/>
    <x v="0"/>
    <n v="20"/>
    <n v="3"/>
    <x v="0"/>
    <x v="0"/>
    <n v="22"/>
  </r>
  <r>
    <n v="2411"/>
    <s v="Dr. Ravy Garcia"/>
    <x v="0"/>
    <x v="349"/>
    <x v="0"/>
    <x v="3"/>
    <s v="No"/>
    <n v="10"/>
    <x v="0"/>
    <x v="0"/>
    <n v="0"/>
    <x v="0"/>
    <n v="20"/>
    <n v="2"/>
    <x v="0"/>
    <x v="0"/>
    <n v="28"/>
  </r>
  <r>
    <n v="2412"/>
    <s v="Ana Cecília Nogueira"/>
    <x v="1"/>
    <x v="349"/>
    <x v="0"/>
    <x v="3"/>
    <s v="Yes"/>
    <n v="15"/>
    <x v="0"/>
    <x v="0"/>
    <n v="0"/>
    <x v="0"/>
    <n v="20"/>
    <n v="2"/>
    <x v="0"/>
    <x v="0"/>
    <n v="33"/>
  </r>
  <r>
    <n v="2413"/>
    <s v="Daniela Carvalho"/>
    <x v="0"/>
    <x v="349"/>
    <x v="0"/>
    <x v="3"/>
    <s v="Yes"/>
    <n v="10"/>
    <x v="2"/>
    <x v="0"/>
    <n v="0"/>
    <x v="0"/>
    <n v="20"/>
    <n v="2"/>
    <x v="0"/>
    <x v="0"/>
    <n v="28"/>
  </r>
  <r>
    <n v="2414"/>
    <s v="Pedro Lucas Cirino"/>
    <x v="2"/>
    <x v="349"/>
    <x v="0"/>
    <x v="3"/>
    <s v="Yes"/>
    <n v="5"/>
    <x v="2"/>
    <x v="1"/>
    <n v="30"/>
    <x v="0"/>
    <n v="20"/>
    <n v="1"/>
    <x v="1"/>
    <x v="0"/>
    <n v="54"/>
  </r>
  <r>
    <n v="2415"/>
    <s v="Gabriela Barros"/>
    <x v="0"/>
    <x v="349"/>
    <x v="0"/>
    <x v="3"/>
    <s v="No"/>
    <n v="10"/>
    <x v="0"/>
    <x v="1"/>
    <n v="30"/>
    <x v="1"/>
    <n v="0"/>
    <n v="2"/>
    <x v="0"/>
    <x v="0"/>
    <n v="38"/>
  </r>
  <r>
    <n v="2416"/>
    <s v="Dr. Pietro Albuquerque"/>
    <x v="1"/>
    <x v="349"/>
    <x v="0"/>
    <x v="3"/>
    <s v="No"/>
    <n v="15"/>
    <x v="0"/>
    <x v="1"/>
    <n v="30"/>
    <x v="1"/>
    <n v="0"/>
    <n v="1"/>
    <x v="0"/>
    <x v="0"/>
    <n v="44"/>
  </r>
  <r>
    <n v="2417"/>
    <s v="João Felipe Brito"/>
    <x v="1"/>
    <x v="350"/>
    <x v="0"/>
    <x v="3"/>
    <s v="Yes"/>
    <n v="15"/>
    <x v="0"/>
    <x v="0"/>
    <n v="0"/>
    <x v="1"/>
    <n v="0"/>
    <n v="2"/>
    <x v="0"/>
    <x v="1"/>
    <n v="13"/>
  </r>
  <r>
    <n v="2418"/>
    <s v="Gustavo Henrique da Rocha"/>
    <x v="2"/>
    <x v="350"/>
    <x v="0"/>
    <x v="3"/>
    <s v="No"/>
    <n v="5"/>
    <x v="2"/>
    <x v="1"/>
    <n v="30"/>
    <x v="1"/>
    <n v="0"/>
    <n v="3"/>
    <x v="0"/>
    <x v="0"/>
    <n v="32"/>
  </r>
  <r>
    <n v="2419"/>
    <s v="Emanuelly Borges"/>
    <x v="0"/>
    <x v="351"/>
    <x v="0"/>
    <x v="3"/>
    <s v="No"/>
    <n v="10"/>
    <x v="0"/>
    <x v="1"/>
    <n v="30"/>
    <x v="1"/>
    <n v="0"/>
    <n v="2"/>
    <x v="0"/>
    <x v="0"/>
    <n v="38"/>
  </r>
  <r>
    <n v="2420"/>
    <s v="Diogo Ferreira"/>
    <x v="0"/>
    <x v="351"/>
    <x v="0"/>
    <x v="3"/>
    <s v="Yes"/>
    <n v="10"/>
    <x v="2"/>
    <x v="1"/>
    <n v="30"/>
    <x v="0"/>
    <n v="20"/>
    <n v="1"/>
    <x v="1"/>
    <x v="0"/>
    <n v="59"/>
  </r>
  <r>
    <n v="2421"/>
    <s v="Fernanda Ferreira"/>
    <x v="1"/>
    <x v="351"/>
    <x v="0"/>
    <x v="3"/>
    <s v="No"/>
    <n v="15"/>
    <x v="0"/>
    <x v="1"/>
    <n v="30"/>
    <x v="1"/>
    <n v="0"/>
    <n v="2"/>
    <x v="0"/>
    <x v="0"/>
    <n v="43"/>
  </r>
  <r>
    <n v="2422"/>
    <s v="Juan Viana"/>
    <x v="1"/>
    <x v="351"/>
    <x v="0"/>
    <x v="3"/>
    <s v="No"/>
    <n v="15"/>
    <x v="0"/>
    <x v="0"/>
    <n v="0"/>
    <x v="1"/>
    <n v="0"/>
    <n v="3"/>
    <x v="0"/>
    <x v="1"/>
    <n v="12"/>
  </r>
  <r>
    <n v="2423"/>
    <s v="Emanuella da Cunha"/>
    <x v="0"/>
    <x v="351"/>
    <x v="0"/>
    <x v="3"/>
    <s v="No"/>
    <n v="10"/>
    <x v="0"/>
    <x v="1"/>
    <n v="30"/>
    <x v="1"/>
    <n v="0"/>
    <n v="1"/>
    <x v="0"/>
    <x v="0"/>
    <n v="39"/>
  </r>
  <r>
    <n v="2424"/>
    <s v="Yago Teixeira"/>
    <x v="1"/>
    <x v="352"/>
    <x v="0"/>
    <x v="3"/>
    <s v="No"/>
    <n v="15"/>
    <x v="1"/>
    <x v="1"/>
    <n v="30"/>
    <x v="0"/>
    <n v="20"/>
    <n v="2"/>
    <x v="1"/>
    <x v="0"/>
    <n v="63"/>
  </r>
  <r>
    <n v="2425"/>
    <s v="Ian Mendes"/>
    <x v="2"/>
    <x v="352"/>
    <x v="0"/>
    <x v="3"/>
    <s v="No"/>
    <n v="5"/>
    <x v="2"/>
    <x v="1"/>
    <n v="30"/>
    <x v="1"/>
    <n v="0"/>
    <n v="2"/>
    <x v="0"/>
    <x v="0"/>
    <n v="33"/>
  </r>
  <r>
    <n v="2426"/>
    <s v="Hellena Aragão"/>
    <x v="0"/>
    <x v="352"/>
    <x v="0"/>
    <x v="3"/>
    <s v="No"/>
    <n v="10"/>
    <x v="1"/>
    <x v="0"/>
    <n v="0"/>
    <x v="1"/>
    <n v="0"/>
    <n v="3"/>
    <x v="0"/>
    <x v="1"/>
    <n v="7"/>
  </r>
  <r>
    <n v="2427"/>
    <s v="Maria Laura Oliveira"/>
    <x v="0"/>
    <x v="352"/>
    <x v="0"/>
    <x v="3"/>
    <s v="Yes"/>
    <n v="10"/>
    <x v="2"/>
    <x v="1"/>
    <n v="30"/>
    <x v="1"/>
    <n v="0"/>
    <n v="2"/>
    <x v="0"/>
    <x v="0"/>
    <n v="38"/>
  </r>
  <r>
    <n v="2428"/>
    <s v="Dr. Thiago Borges"/>
    <x v="1"/>
    <x v="352"/>
    <x v="0"/>
    <x v="3"/>
    <s v="No"/>
    <n v="15"/>
    <x v="2"/>
    <x v="0"/>
    <n v="0"/>
    <x v="1"/>
    <n v="0"/>
    <n v="2"/>
    <x v="0"/>
    <x v="1"/>
    <n v="13"/>
  </r>
  <r>
    <n v="2429"/>
    <s v="Luigi Marques"/>
    <x v="0"/>
    <x v="353"/>
    <x v="0"/>
    <x v="3"/>
    <s v="No"/>
    <n v="10"/>
    <x v="1"/>
    <x v="0"/>
    <n v="0"/>
    <x v="1"/>
    <n v="0"/>
    <n v="2"/>
    <x v="0"/>
    <x v="1"/>
    <n v="8"/>
  </r>
  <r>
    <n v="2430"/>
    <s v="Sofia Monteiro"/>
    <x v="2"/>
    <x v="353"/>
    <x v="0"/>
    <x v="3"/>
    <s v="Yes"/>
    <n v="5"/>
    <x v="1"/>
    <x v="1"/>
    <n v="30"/>
    <x v="0"/>
    <n v="20"/>
    <n v="1"/>
    <x v="1"/>
    <x v="0"/>
    <n v="54"/>
  </r>
  <r>
    <n v="2431"/>
    <s v="Thales Cavalcante"/>
    <x v="0"/>
    <x v="353"/>
    <x v="0"/>
    <x v="3"/>
    <s v="Yes"/>
    <n v="10"/>
    <x v="0"/>
    <x v="0"/>
    <n v="0"/>
    <x v="0"/>
    <n v="20"/>
    <n v="3"/>
    <x v="0"/>
    <x v="0"/>
    <n v="27"/>
  </r>
  <r>
    <n v="2432"/>
    <s v="Isabela da Rocha"/>
    <x v="2"/>
    <x v="353"/>
    <x v="0"/>
    <x v="3"/>
    <s v="No"/>
    <n v="5"/>
    <x v="2"/>
    <x v="1"/>
    <n v="30"/>
    <x v="1"/>
    <n v="0"/>
    <n v="1"/>
    <x v="0"/>
    <x v="0"/>
    <n v="34"/>
  </r>
  <r>
    <n v="2433"/>
    <s v="Stella Montenegro"/>
    <x v="1"/>
    <x v="353"/>
    <x v="0"/>
    <x v="3"/>
    <s v="Yes"/>
    <n v="15"/>
    <x v="1"/>
    <x v="0"/>
    <n v="0"/>
    <x v="0"/>
    <n v="20"/>
    <n v="1"/>
    <x v="0"/>
    <x v="0"/>
    <n v="34"/>
  </r>
  <r>
    <n v="2434"/>
    <s v="Leandro Souza"/>
    <x v="2"/>
    <x v="353"/>
    <x v="0"/>
    <x v="3"/>
    <s v="No"/>
    <n v="5"/>
    <x v="0"/>
    <x v="0"/>
    <n v="0"/>
    <x v="1"/>
    <n v="0"/>
    <n v="2"/>
    <x v="0"/>
    <x v="1"/>
    <n v="3"/>
  </r>
  <r>
    <n v="2435"/>
    <s v="Vinícius Camargo"/>
    <x v="0"/>
    <x v="353"/>
    <x v="0"/>
    <x v="3"/>
    <s v="Yes"/>
    <n v="10"/>
    <x v="1"/>
    <x v="1"/>
    <n v="30"/>
    <x v="1"/>
    <n v="0"/>
    <n v="2"/>
    <x v="0"/>
    <x v="0"/>
    <n v="38"/>
  </r>
  <r>
    <n v="2436"/>
    <s v="Thales Freitas"/>
    <x v="2"/>
    <x v="353"/>
    <x v="0"/>
    <x v="3"/>
    <s v="Yes"/>
    <n v="5"/>
    <x v="0"/>
    <x v="1"/>
    <n v="30"/>
    <x v="1"/>
    <n v="0"/>
    <n v="3"/>
    <x v="0"/>
    <x v="0"/>
    <n v="32"/>
  </r>
  <r>
    <n v="2437"/>
    <s v="Thomas Oliveira"/>
    <x v="2"/>
    <x v="354"/>
    <x v="0"/>
    <x v="3"/>
    <s v="No"/>
    <n v="5"/>
    <x v="1"/>
    <x v="1"/>
    <n v="30"/>
    <x v="0"/>
    <n v="20"/>
    <n v="2"/>
    <x v="1"/>
    <x v="0"/>
    <n v="53"/>
  </r>
  <r>
    <n v="2438"/>
    <s v="Marina Pereira"/>
    <x v="1"/>
    <x v="354"/>
    <x v="0"/>
    <x v="3"/>
    <s v="Yes"/>
    <n v="15"/>
    <x v="0"/>
    <x v="0"/>
    <n v="0"/>
    <x v="0"/>
    <n v="20"/>
    <n v="3"/>
    <x v="0"/>
    <x v="0"/>
    <n v="32"/>
  </r>
  <r>
    <n v="2439"/>
    <s v="Antônio Fernandes"/>
    <x v="0"/>
    <x v="354"/>
    <x v="0"/>
    <x v="3"/>
    <s v="Yes"/>
    <n v="10"/>
    <x v="2"/>
    <x v="1"/>
    <n v="30"/>
    <x v="0"/>
    <n v="20"/>
    <n v="1"/>
    <x v="1"/>
    <x v="0"/>
    <n v="59"/>
  </r>
  <r>
    <n v="2440"/>
    <s v="Alice Aparecida"/>
    <x v="0"/>
    <x v="354"/>
    <x v="0"/>
    <x v="3"/>
    <s v="No"/>
    <n v="10"/>
    <x v="1"/>
    <x v="1"/>
    <n v="30"/>
    <x v="1"/>
    <n v="0"/>
    <n v="2"/>
    <x v="0"/>
    <x v="0"/>
    <n v="38"/>
  </r>
  <r>
    <n v="2441"/>
    <s v="Ana Luiza Pacheco"/>
    <x v="1"/>
    <x v="354"/>
    <x v="0"/>
    <x v="3"/>
    <s v="No"/>
    <n v="15"/>
    <x v="0"/>
    <x v="1"/>
    <n v="30"/>
    <x v="1"/>
    <n v="0"/>
    <n v="3"/>
    <x v="0"/>
    <x v="0"/>
    <n v="42"/>
  </r>
  <r>
    <n v="2442"/>
    <s v="Fernanda Nogueira"/>
    <x v="2"/>
    <x v="354"/>
    <x v="0"/>
    <x v="3"/>
    <s v="Yes"/>
    <n v="5"/>
    <x v="0"/>
    <x v="0"/>
    <n v="0"/>
    <x v="1"/>
    <n v="0"/>
    <n v="3"/>
    <x v="0"/>
    <x v="1"/>
    <n v="2"/>
  </r>
  <r>
    <n v="2443"/>
    <s v="Anthony Aparecida"/>
    <x v="2"/>
    <x v="354"/>
    <x v="0"/>
    <x v="3"/>
    <s v="No"/>
    <n v="5"/>
    <x v="2"/>
    <x v="0"/>
    <n v="0"/>
    <x v="0"/>
    <n v="20"/>
    <n v="3"/>
    <x v="0"/>
    <x v="0"/>
    <n v="22"/>
  </r>
  <r>
    <n v="2444"/>
    <s v="Ryan Sá"/>
    <x v="0"/>
    <x v="354"/>
    <x v="0"/>
    <x v="3"/>
    <s v="Yes"/>
    <n v="10"/>
    <x v="2"/>
    <x v="0"/>
    <n v="0"/>
    <x v="1"/>
    <n v="0"/>
    <n v="1"/>
    <x v="0"/>
    <x v="1"/>
    <n v="9"/>
  </r>
  <r>
    <n v="2445"/>
    <s v="Mariane Barbosa"/>
    <x v="1"/>
    <x v="355"/>
    <x v="0"/>
    <x v="3"/>
    <s v="Yes"/>
    <n v="15"/>
    <x v="1"/>
    <x v="0"/>
    <n v="0"/>
    <x v="0"/>
    <n v="20"/>
    <n v="1"/>
    <x v="0"/>
    <x v="0"/>
    <n v="34"/>
  </r>
  <r>
    <n v="2446"/>
    <s v="Sophia Araújo"/>
    <x v="1"/>
    <x v="355"/>
    <x v="0"/>
    <x v="3"/>
    <s v="Yes"/>
    <n v="15"/>
    <x v="0"/>
    <x v="0"/>
    <n v="0"/>
    <x v="0"/>
    <n v="20"/>
    <n v="2"/>
    <x v="0"/>
    <x v="0"/>
    <n v="33"/>
  </r>
  <r>
    <n v="2447"/>
    <s v="Dr. Davi Borges"/>
    <x v="2"/>
    <x v="355"/>
    <x v="0"/>
    <x v="3"/>
    <s v="No"/>
    <n v="5"/>
    <x v="1"/>
    <x v="0"/>
    <n v="0"/>
    <x v="0"/>
    <n v="20"/>
    <n v="2"/>
    <x v="0"/>
    <x v="0"/>
    <n v="23"/>
  </r>
  <r>
    <n v="2448"/>
    <s v="Rebeca Araújo"/>
    <x v="0"/>
    <x v="355"/>
    <x v="0"/>
    <x v="3"/>
    <s v="Yes"/>
    <n v="10"/>
    <x v="0"/>
    <x v="0"/>
    <n v="0"/>
    <x v="0"/>
    <n v="20"/>
    <n v="2"/>
    <x v="0"/>
    <x v="0"/>
    <n v="28"/>
  </r>
  <r>
    <n v="2449"/>
    <s v="Isadora Moreira"/>
    <x v="0"/>
    <x v="356"/>
    <x v="0"/>
    <x v="3"/>
    <s v="Yes"/>
    <n v="10"/>
    <x v="0"/>
    <x v="0"/>
    <n v="0"/>
    <x v="0"/>
    <n v="20"/>
    <n v="3"/>
    <x v="0"/>
    <x v="0"/>
    <n v="27"/>
  </r>
  <r>
    <n v="2450"/>
    <s v="Ana Julia Nogueira"/>
    <x v="1"/>
    <x v="356"/>
    <x v="0"/>
    <x v="3"/>
    <s v="Yes"/>
    <n v="15"/>
    <x v="1"/>
    <x v="1"/>
    <n v="30"/>
    <x v="1"/>
    <n v="0"/>
    <n v="3"/>
    <x v="0"/>
    <x v="0"/>
    <n v="42"/>
  </r>
  <r>
    <n v="2451"/>
    <s v="Maitê Aparecida"/>
    <x v="1"/>
    <x v="356"/>
    <x v="0"/>
    <x v="3"/>
    <s v="No"/>
    <n v="15"/>
    <x v="1"/>
    <x v="1"/>
    <n v="30"/>
    <x v="0"/>
    <n v="20"/>
    <n v="1"/>
    <x v="1"/>
    <x v="0"/>
    <n v="64"/>
  </r>
  <r>
    <n v="2452"/>
    <s v="Maya Albuquerque"/>
    <x v="1"/>
    <x v="356"/>
    <x v="0"/>
    <x v="3"/>
    <s v="Yes"/>
    <n v="15"/>
    <x v="0"/>
    <x v="0"/>
    <n v="0"/>
    <x v="0"/>
    <n v="20"/>
    <n v="2"/>
    <x v="0"/>
    <x v="0"/>
    <n v="33"/>
  </r>
  <r>
    <n v="2453"/>
    <s v="Benjamim Cavalcanti"/>
    <x v="1"/>
    <x v="356"/>
    <x v="0"/>
    <x v="3"/>
    <s v="Yes"/>
    <n v="15"/>
    <x v="0"/>
    <x v="1"/>
    <n v="30"/>
    <x v="0"/>
    <n v="20"/>
    <n v="3"/>
    <x v="1"/>
    <x v="0"/>
    <n v="62"/>
  </r>
  <r>
    <n v="2454"/>
    <s v="Dra. Bella Novaes"/>
    <x v="1"/>
    <x v="356"/>
    <x v="0"/>
    <x v="3"/>
    <s v="Yes"/>
    <n v="15"/>
    <x v="2"/>
    <x v="0"/>
    <n v="0"/>
    <x v="0"/>
    <n v="20"/>
    <n v="1"/>
    <x v="0"/>
    <x v="0"/>
    <n v="34"/>
  </r>
  <r>
    <n v="2455"/>
    <s v="Benjamim Caldeira"/>
    <x v="0"/>
    <x v="356"/>
    <x v="0"/>
    <x v="3"/>
    <s v="No"/>
    <n v="10"/>
    <x v="2"/>
    <x v="0"/>
    <n v="0"/>
    <x v="0"/>
    <n v="20"/>
    <n v="3"/>
    <x v="0"/>
    <x v="0"/>
    <n v="27"/>
  </r>
  <r>
    <n v="2456"/>
    <s v="Dr. Pietro Barbosa"/>
    <x v="1"/>
    <x v="356"/>
    <x v="0"/>
    <x v="3"/>
    <s v="No"/>
    <n v="15"/>
    <x v="1"/>
    <x v="1"/>
    <n v="30"/>
    <x v="0"/>
    <n v="20"/>
    <n v="1"/>
    <x v="1"/>
    <x v="0"/>
    <n v="64"/>
  </r>
  <r>
    <n v="2457"/>
    <s v="Noah da Costa"/>
    <x v="2"/>
    <x v="357"/>
    <x v="0"/>
    <x v="3"/>
    <s v="No"/>
    <n v="5"/>
    <x v="2"/>
    <x v="1"/>
    <n v="30"/>
    <x v="1"/>
    <n v="0"/>
    <n v="1"/>
    <x v="0"/>
    <x v="0"/>
    <n v="34"/>
  </r>
  <r>
    <n v="2458"/>
    <s v="Pedro Henrique Pinto"/>
    <x v="0"/>
    <x v="357"/>
    <x v="0"/>
    <x v="3"/>
    <s v="Yes"/>
    <n v="10"/>
    <x v="0"/>
    <x v="1"/>
    <n v="30"/>
    <x v="1"/>
    <n v="0"/>
    <n v="3"/>
    <x v="0"/>
    <x v="0"/>
    <n v="37"/>
  </r>
  <r>
    <n v="2459"/>
    <s v="Esther Pereira"/>
    <x v="2"/>
    <x v="357"/>
    <x v="0"/>
    <x v="3"/>
    <s v="Yes"/>
    <n v="5"/>
    <x v="1"/>
    <x v="0"/>
    <n v="0"/>
    <x v="1"/>
    <n v="0"/>
    <n v="2"/>
    <x v="0"/>
    <x v="1"/>
    <n v="3"/>
  </r>
  <r>
    <n v="2460"/>
    <s v="Vinícius Pastor"/>
    <x v="1"/>
    <x v="357"/>
    <x v="0"/>
    <x v="3"/>
    <s v="No"/>
    <n v="15"/>
    <x v="2"/>
    <x v="0"/>
    <n v="0"/>
    <x v="0"/>
    <n v="20"/>
    <n v="3"/>
    <x v="0"/>
    <x v="0"/>
    <n v="32"/>
  </r>
  <r>
    <n v="2461"/>
    <s v="Joana da Mota"/>
    <x v="0"/>
    <x v="357"/>
    <x v="0"/>
    <x v="3"/>
    <s v="No"/>
    <n v="10"/>
    <x v="2"/>
    <x v="0"/>
    <n v="0"/>
    <x v="1"/>
    <n v="0"/>
    <n v="2"/>
    <x v="0"/>
    <x v="1"/>
    <n v="8"/>
  </r>
  <r>
    <n v="2462"/>
    <s v="Dra. Ágatha Sales"/>
    <x v="2"/>
    <x v="357"/>
    <x v="0"/>
    <x v="3"/>
    <s v="No"/>
    <n v="5"/>
    <x v="0"/>
    <x v="1"/>
    <n v="30"/>
    <x v="0"/>
    <n v="20"/>
    <n v="1"/>
    <x v="1"/>
    <x v="0"/>
    <n v="54"/>
  </r>
  <r>
    <n v="2463"/>
    <s v="Bella da Paz"/>
    <x v="2"/>
    <x v="357"/>
    <x v="0"/>
    <x v="3"/>
    <s v="No"/>
    <n v="5"/>
    <x v="0"/>
    <x v="1"/>
    <n v="30"/>
    <x v="1"/>
    <n v="0"/>
    <n v="2"/>
    <x v="0"/>
    <x v="0"/>
    <n v="33"/>
  </r>
  <r>
    <n v="2464"/>
    <s v="Caroline Macedo"/>
    <x v="2"/>
    <x v="358"/>
    <x v="0"/>
    <x v="3"/>
    <s v="No"/>
    <n v="5"/>
    <x v="1"/>
    <x v="1"/>
    <n v="30"/>
    <x v="0"/>
    <n v="20"/>
    <n v="3"/>
    <x v="1"/>
    <x v="0"/>
    <n v="52"/>
  </r>
  <r>
    <n v="2465"/>
    <s v="Ana Beatriz Alves"/>
    <x v="1"/>
    <x v="358"/>
    <x v="0"/>
    <x v="3"/>
    <s v="No"/>
    <n v="15"/>
    <x v="0"/>
    <x v="1"/>
    <n v="30"/>
    <x v="1"/>
    <n v="0"/>
    <n v="1"/>
    <x v="0"/>
    <x v="0"/>
    <n v="44"/>
  </r>
  <r>
    <n v="2466"/>
    <s v="Maria Luiza Nascimento"/>
    <x v="1"/>
    <x v="358"/>
    <x v="0"/>
    <x v="3"/>
    <s v="Yes"/>
    <n v="15"/>
    <x v="2"/>
    <x v="1"/>
    <n v="30"/>
    <x v="1"/>
    <n v="0"/>
    <n v="3"/>
    <x v="0"/>
    <x v="0"/>
    <n v="42"/>
  </r>
  <r>
    <n v="2467"/>
    <s v="Cauê Mendes"/>
    <x v="0"/>
    <x v="358"/>
    <x v="0"/>
    <x v="3"/>
    <s v="Yes"/>
    <n v="10"/>
    <x v="1"/>
    <x v="1"/>
    <n v="30"/>
    <x v="0"/>
    <n v="20"/>
    <n v="2"/>
    <x v="1"/>
    <x v="0"/>
    <n v="58"/>
  </r>
  <r>
    <n v="2468"/>
    <s v="Antony Correia"/>
    <x v="0"/>
    <x v="358"/>
    <x v="0"/>
    <x v="3"/>
    <s v="No"/>
    <n v="10"/>
    <x v="1"/>
    <x v="1"/>
    <n v="30"/>
    <x v="0"/>
    <n v="20"/>
    <n v="3"/>
    <x v="1"/>
    <x v="0"/>
    <n v="57"/>
  </r>
  <r>
    <n v="2469"/>
    <s v="Levi da Rocha"/>
    <x v="2"/>
    <x v="358"/>
    <x v="0"/>
    <x v="3"/>
    <s v="No"/>
    <n v="5"/>
    <x v="2"/>
    <x v="1"/>
    <n v="30"/>
    <x v="1"/>
    <n v="0"/>
    <n v="3"/>
    <x v="0"/>
    <x v="0"/>
    <n v="32"/>
  </r>
  <r>
    <n v="2470"/>
    <s v="Matteo da Mota"/>
    <x v="1"/>
    <x v="358"/>
    <x v="0"/>
    <x v="3"/>
    <s v="Yes"/>
    <n v="15"/>
    <x v="0"/>
    <x v="1"/>
    <n v="30"/>
    <x v="1"/>
    <n v="0"/>
    <n v="3"/>
    <x v="0"/>
    <x v="0"/>
    <n v="42"/>
  </r>
  <r>
    <n v="2471"/>
    <s v="Amanda Campos"/>
    <x v="0"/>
    <x v="358"/>
    <x v="0"/>
    <x v="3"/>
    <s v="No"/>
    <n v="10"/>
    <x v="0"/>
    <x v="0"/>
    <n v="0"/>
    <x v="1"/>
    <n v="0"/>
    <n v="2"/>
    <x v="0"/>
    <x v="1"/>
    <n v="8"/>
  </r>
  <r>
    <n v="2472"/>
    <s v="Gael Henrique Moreira"/>
    <x v="2"/>
    <x v="358"/>
    <x v="0"/>
    <x v="3"/>
    <s v="No"/>
    <n v="5"/>
    <x v="1"/>
    <x v="1"/>
    <n v="30"/>
    <x v="1"/>
    <n v="0"/>
    <n v="3"/>
    <x v="0"/>
    <x v="0"/>
    <n v="32"/>
  </r>
  <r>
    <n v="2473"/>
    <s v="Calebe Abreu"/>
    <x v="1"/>
    <x v="358"/>
    <x v="0"/>
    <x v="3"/>
    <s v="Yes"/>
    <n v="15"/>
    <x v="1"/>
    <x v="0"/>
    <n v="0"/>
    <x v="1"/>
    <n v="0"/>
    <n v="3"/>
    <x v="0"/>
    <x v="1"/>
    <n v="12"/>
  </r>
  <r>
    <n v="2474"/>
    <s v="Noah Rodrigues"/>
    <x v="1"/>
    <x v="358"/>
    <x v="0"/>
    <x v="3"/>
    <s v="No"/>
    <n v="15"/>
    <x v="1"/>
    <x v="0"/>
    <n v="0"/>
    <x v="1"/>
    <n v="0"/>
    <n v="1"/>
    <x v="0"/>
    <x v="1"/>
    <n v="14"/>
  </r>
  <r>
    <n v="2475"/>
    <s v="Maria Sá"/>
    <x v="1"/>
    <x v="358"/>
    <x v="0"/>
    <x v="3"/>
    <s v="No"/>
    <n v="15"/>
    <x v="2"/>
    <x v="1"/>
    <n v="30"/>
    <x v="1"/>
    <n v="0"/>
    <n v="3"/>
    <x v="0"/>
    <x v="0"/>
    <n v="42"/>
  </r>
  <r>
    <n v="2476"/>
    <s v="Joaquim Sales"/>
    <x v="0"/>
    <x v="359"/>
    <x v="0"/>
    <x v="3"/>
    <s v="Yes"/>
    <n v="10"/>
    <x v="1"/>
    <x v="0"/>
    <n v="0"/>
    <x v="1"/>
    <n v="0"/>
    <n v="2"/>
    <x v="0"/>
    <x v="1"/>
    <n v="8"/>
  </r>
  <r>
    <n v="2477"/>
    <s v="Ravi Lucca Monteiro"/>
    <x v="0"/>
    <x v="359"/>
    <x v="0"/>
    <x v="3"/>
    <s v="No"/>
    <n v="10"/>
    <x v="2"/>
    <x v="1"/>
    <n v="30"/>
    <x v="1"/>
    <n v="0"/>
    <n v="2"/>
    <x v="0"/>
    <x v="0"/>
    <n v="38"/>
  </r>
  <r>
    <n v="2478"/>
    <s v="Dr. Henrique Aparecida"/>
    <x v="1"/>
    <x v="359"/>
    <x v="0"/>
    <x v="3"/>
    <s v="No"/>
    <n v="15"/>
    <x v="0"/>
    <x v="0"/>
    <n v="0"/>
    <x v="0"/>
    <n v="20"/>
    <n v="2"/>
    <x v="0"/>
    <x v="0"/>
    <n v="33"/>
  </r>
  <r>
    <n v="2479"/>
    <s v="Sr. João Guilherme Duarte"/>
    <x v="1"/>
    <x v="359"/>
    <x v="0"/>
    <x v="3"/>
    <s v="Yes"/>
    <n v="15"/>
    <x v="1"/>
    <x v="1"/>
    <n v="30"/>
    <x v="1"/>
    <n v="0"/>
    <n v="3"/>
    <x v="0"/>
    <x v="0"/>
    <n v="42"/>
  </r>
  <r>
    <n v="2480"/>
    <s v="Sr. Antony Cirino"/>
    <x v="0"/>
    <x v="359"/>
    <x v="0"/>
    <x v="3"/>
    <s v="No"/>
    <n v="10"/>
    <x v="1"/>
    <x v="0"/>
    <n v="0"/>
    <x v="1"/>
    <n v="0"/>
    <n v="3"/>
    <x v="0"/>
    <x v="1"/>
    <n v="7"/>
  </r>
  <r>
    <n v="2481"/>
    <s v="Davi Miguel Cavalcante"/>
    <x v="2"/>
    <x v="359"/>
    <x v="0"/>
    <x v="3"/>
    <s v="Yes"/>
    <n v="5"/>
    <x v="1"/>
    <x v="0"/>
    <n v="0"/>
    <x v="1"/>
    <n v="0"/>
    <n v="2"/>
    <x v="0"/>
    <x v="1"/>
    <n v="3"/>
  </r>
  <r>
    <n v="2482"/>
    <s v="Sarah Guerra"/>
    <x v="2"/>
    <x v="359"/>
    <x v="0"/>
    <x v="3"/>
    <s v="Yes"/>
    <n v="5"/>
    <x v="1"/>
    <x v="0"/>
    <n v="0"/>
    <x v="0"/>
    <n v="20"/>
    <n v="3"/>
    <x v="0"/>
    <x v="0"/>
    <n v="22"/>
  </r>
  <r>
    <n v="2483"/>
    <s v="Sr. Benjamin Sousa"/>
    <x v="0"/>
    <x v="360"/>
    <x v="0"/>
    <x v="3"/>
    <s v="Yes"/>
    <n v="10"/>
    <x v="2"/>
    <x v="0"/>
    <n v="0"/>
    <x v="0"/>
    <n v="20"/>
    <n v="3"/>
    <x v="0"/>
    <x v="0"/>
    <n v="27"/>
  </r>
  <r>
    <n v="2484"/>
    <s v="Sara Leão"/>
    <x v="0"/>
    <x v="360"/>
    <x v="0"/>
    <x v="3"/>
    <s v="No"/>
    <n v="10"/>
    <x v="2"/>
    <x v="1"/>
    <n v="30"/>
    <x v="1"/>
    <n v="0"/>
    <n v="3"/>
    <x v="0"/>
    <x v="0"/>
    <n v="37"/>
  </r>
  <r>
    <n v="2485"/>
    <s v="Nina Rocha"/>
    <x v="2"/>
    <x v="360"/>
    <x v="0"/>
    <x v="3"/>
    <s v="No"/>
    <n v="5"/>
    <x v="2"/>
    <x v="1"/>
    <n v="30"/>
    <x v="1"/>
    <n v="0"/>
    <n v="1"/>
    <x v="0"/>
    <x v="0"/>
    <n v="34"/>
  </r>
  <r>
    <n v="2486"/>
    <s v="Sra. Maria Laura da Mata"/>
    <x v="1"/>
    <x v="361"/>
    <x v="0"/>
    <x v="3"/>
    <s v="No"/>
    <n v="15"/>
    <x v="1"/>
    <x v="1"/>
    <n v="30"/>
    <x v="0"/>
    <n v="20"/>
    <n v="1"/>
    <x v="1"/>
    <x v="0"/>
    <n v="64"/>
  </r>
  <r>
    <n v="2487"/>
    <s v="Bryan Cassiano"/>
    <x v="1"/>
    <x v="361"/>
    <x v="0"/>
    <x v="3"/>
    <s v="No"/>
    <n v="15"/>
    <x v="0"/>
    <x v="0"/>
    <n v="0"/>
    <x v="1"/>
    <n v="0"/>
    <n v="2"/>
    <x v="0"/>
    <x v="1"/>
    <n v="13"/>
  </r>
  <r>
    <n v="2488"/>
    <s v="Anthony Gabriel Ferreira"/>
    <x v="2"/>
    <x v="361"/>
    <x v="0"/>
    <x v="3"/>
    <s v="No"/>
    <n v="5"/>
    <x v="0"/>
    <x v="1"/>
    <n v="30"/>
    <x v="1"/>
    <n v="0"/>
    <n v="1"/>
    <x v="0"/>
    <x v="0"/>
    <n v="34"/>
  </r>
  <r>
    <n v="2489"/>
    <s v="Sra. Gabrielly Cardoso"/>
    <x v="2"/>
    <x v="361"/>
    <x v="0"/>
    <x v="3"/>
    <s v="Yes"/>
    <n v="5"/>
    <x v="1"/>
    <x v="0"/>
    <n v="0"/>
    <x v="1"/>
    <n v="0"/>
    <n v="1"/>
    <x v="0"/>
    <x v="1"/>
    <n v="4"/>
  </r>
  <r>
    <n v="2490"/>
    <s v="José Miguel Moreira"/>
    <x v="0"/>
    <x v="361"/>
    <x v="0"/>
    <x v="3"/>
    <s v="No"/>
    <n v="10"/>
    <x v="1"/>
    <x v="1"/>
    <n v="30"/>
    <x v="0"/>
    <n v="20"/>
    <n v="2"/>
    <x v="1"/>
    <x v="0"/>
    <n v="58"/>
  </r>
  <r>
    <n v="2491"/>
    <s v="Ana Júlia Peixoto"/>
    <x v="2"/>
    <x v="362"/>
    <x v="0"/>
    <x v="3"/>
    <s v="No"/>
    <n v="5"/>
    <x v="1"/>
    <x v="1"/>
    <n v="30"/>
    <x v="0"/>
    <n v="20"/>
    <n v="1"/>
    <x v="1"/>
    <x v="0"/>
    <n v="54"/>
  </r>
  <r>
    <n v="2492"/>
    <s v="Dra. Lorena das Neves"/>
    <x v="1"/>
    <x v="362"/>
    <x v="0"/>
    <x v="3"/>
    <s v="No"/>
    <n v="15"/>
    <x v="1"/>
    <x v="0"/>
    <n v="0"/>
    <x v="0"/>
    <n v="20"/>
    <n v="3"/>
    <x v="0"/>
    <x v="0"/>
    <n v="32"/>
  </r>
  <r>
    <n v="2493"/>
    <s v="Isaac Araújo"/>
    <x v="1"/>
    <x v="362"/>
    <x v="0"/>
    <x v="3"/>
    <s v="Yes"/>
    <n v="15"/>
    <x v="0"/>
    <x v="1"/>
    <n v="30"/>
    <x v="0"/>
    <n v="20"/>
    <n v="3"/>
    <x v="1"/>
    <x v="0"/>
    <n v="62"/>
  </r>
  <r>
    <n v="2494"/>
    <s v="Alexia Macedo"/>
    <x v="2"/>
    <x v="362"/>
    <x v="0"/>
    <x v="3"/>
    <s v="Yes"/>
    <n v="5"/>
    <x v="2"/>
    <x v="0"/>
    <n v="0"/>
    <x v="1"/>
    <n v="0"/>
    <n v="3"/>
    <x v="0"/>
    <x v="1"/>
    <n v="2"/>
  </r>
  <r>
    <n v="2495"/>
    <s v="Maria Laura Nunes"/>
    <x v="0"/>
    <x v="362"/>
    <x v="0"/>
    <x v="3"/>
    <s v="No"/>
    <n v="10"/>
    <x v="0"/>
    <x v="0"/>
    <n v="0"/>
    <x v="0"/>
    <n v="20"/>
    <n v="2"/>
    <x v="0"/>
    <x v="0"/>
    <n v="28"/>
  </r>
  <r>
    <n v="2496"/>
    <s v="Isabelly Rios"/>
    <x v="1"/>
    <x v="362"/>
    <x v="0"/>
    <x v="3"/>
    <s v="Yes"/>
    <n v="15"/>
    <x v="2"/>
    <x v="0"/>
    <n v="0"/>
    <x v="0"/>
    <n v="20"/>
    <n v="3"/>
    <x v="0"/>
    <x v="0"/>
    <n v="32"/>
  </r>
  <r>
    <n v="2497"/>
    <s v="Evelyn Ferreira"/>
    <x v="1"/>
    <x v="362"/>
    <x v="0"/>
    <x v="3"/>
    <s v="Yes"/>
    <n v="15"/>
    <x v="2"/>
    <x v="1"/>
    <n v="30"/>
    <x v="0"/>
    <n v="20"/>
    <n v="2"/>
    <x v="1"/>
    <x v="0"/>
    <n v="63"/>
  </r>
  <r>
    <n v="2498"/>
    <s v="Theodoro da Paz"/>
    <x v="1"/>
    <x v="362"/>
    <x v="0"/>
    <x v="3"/>
    <s v="No"/>
    <n v="15"/>
    <x v="2"/>
    <x v="1"/>
    <n v="30"/>
    <x v="1"/>
    <n v="0"/>
    <n v="3"/>
    <x v="0"/>
    <x v="0"/>
    <n v="42"/>
  </r>
  <r>
    <n v="2499"/>
    <s v="Luiz Otávio Pinto"/>
    <x v="2"/>
    <x v="362"/>
    <x v="0"/>
    <x v="3"/>
    <s v="No"/>
    <n v="5"/>
    <x v="0"/>
    <x v="1"/>
    <n v="30"/>
    <x v="0"/>
    <n v="20"/>
    <n v="3"/>
    <x v="1"/>
    <x v="0"/>
    <n v="52"/>
  </r>
  <r>
    <n v="2500"/>
    <s v="Alícia Albuquerque"/>
    <x v="2"/>
    <x v="362"/>
    <x v="0"/>
    <x v="3"/>
    <s v="No"/>
    <n v="5"/>
    <x v="1"/>
    <x v="1"/>
    <n v="30"/>
    <x v="0"/>
    <n v="20"/>
    <n v="2"/>
    <x v="1"/>
    <x v="0"/>
    <n v="53"/>
  </r>
  <r>
    <n v="2501"/>
    <s v="Rafaela da Cruz"/>
    <x v="2"/>
    <x v="362"/>
    <x v="0"/>
    <x v="3"/>
    <s v="Yes"/>
    <n v="5"/>
    <x v="2"/>
    <x v="1"/>
    <n v="30"/>
    <x v="0"/>
    <n v="20"/>
    <n v="1"/>
    <x v="1"/>
    <x v="0"/>
    <n v="54"/>
  </r>
  <r>
    <n v="2502"/>
    <s v="Olívia Rodrigues"/>
    <x v="2"/>
    <x v="363"/>
    <x v="1"/>
    <x v="0"/>
    <s v="No"/>
    <n v="5"/>
    <x v="2"/>
    <x v="1"/>
    <n v="30"/>
    <x v="0"/>
    <n v="20"/>
    <n v="1"/>
    <x v="1"/>
    <x v="0"/>
    <n v="54"/>
  </r>
  <r>
    <n v="2503"/>
    <s v="Sr. Marcelo da Mota"/>
    <x v="1"/>
    <x v="363"/>
    <x v="1"/>
    <x v="0"/>
    <s v="Yes"/>
    <n v="15"/>
    <x v="0"/>
    <x v="1"/>
    <n v="30"/>
    <x v="1"/>
    <n v="0"/>
    <n v="2"/>
    <x v="0"/>
    <x v="0"/>
    <n v="43"/>
  </r>
  <r>
    <n v="2504"/>
    <s v="João Lucas das Neves"/>
    <x v="1"/>
    <x v="363"/>
    <x v="1"/>
    <x v="0"/>
    <s v="No"/>
    <n v="15"/>
    <x v="0"/>
    <x v="1"/>
    <n v="30"/>
    <x v="0"/>
    <n v="20"/>
    <n v="1"/>
    <x v="1"/>
    <x v="0"/>
    <n v="64"/>
  </r>
  <r>
    <n v="2505"/>
    <s v="Maria Eduarda da Mata"/>
    <x v="0"/>
    <x v="363"/>
    <x v="1"/>
    <x v="0"/>
    <s v="No"/>
    <n v="10"/>
    <x v="1"/>
    <x v="1"/>
    <n v="30"/>
    <x v="1"/>
    <n v="0"/>
    <n v="1"/>
    <x v="0"/>
    <x v="0"/>
    <n v="39"/>
  </r>
  <r>
    <n v="2506"/>
    <s v="Sophie Lima"/>
    <x v="1"/>
    <x v="363"/>
    <x v="1"/>
    <x v="0"/>
    <s v="No"/>
    <n v="15"/>
    <x v="1"/>
    <x v="1"/>
    <n v="30"/>
    <x v="1"/>
    <n v="0"/>
    <n v="2"/>
    <x v="0"/>
    <x v="0"/>
    <n v="43"/>
  </r>
  <r>
    <n v="2507"/>
    <s v="Vinícius Rocha"/>
    <x v="2"/>
    <x v="363"/>
    <x v="1"/>
    <x v="0"/>
    <s v="No"/>
    <n v="5"/>
    <x v="2"/>
    <x v="0"/>
    <n v="0"/>
    <x v="0"/>
    <n v="20"/>
    <n v="2"/>
    <x v="0"/>
    <x v="0"/>
    <n v="23"/>
  </r>
  <r>
    <n v="2508"/>
    <s v="Antônio Almeida"/>
    <x v="1"/>
    <x v="364"/>
    <x v="1"/>
    <x v="0"/>
    <s v="No"/>
    <n v="15"/>
    <x v="1"/>
    <x v="1"/>
    <n v="30"/>
    <x v="1"/>
    <n v="0"/>
    <n v="2"/>
    <x v="0"/>
    <x v="0"/>
    <n v="43"/>
  </r>
  <r>
    <n v="2509"/>
    <s v="Erick Nogueira"/>
    <x v="2"/>
    <x v="364"/>
    <x v="1"/>
    <x v="0"/>
    <s v="Yes"/>
    <n v="5"/>
    <x v="0"/>
    <x v="1"/>
    <n v="30"/>
    <x v="0"/>
    <n v="20"/>
    <n v="3"/>
    <x v="1"/>
    <x v="0"/>
    <n v="52"/>
  </r>
  <r>
    <n v="2510"/>
    <s v="Yan da Mata"/>
    <x v="2"/>
    <x v="364"/>
    <x v="1"/>
    <x v="0"/>
    <s v="Yes"/>
    <n v="5"/>
    <x v="2"/>
    <x v="1"/>
    <n v="30"/>
    <x v="0"/>
    <n v="20"/>
    <n v="1"/>
    <x v="1"/>
    <x v="0"/>
    <n v="54"/>
  </r>
  <r>
    <n v="2511"/>
    <s v="Emilly Marques"/>
    <x v="0"/>
    <x v="364"/>
    <x v="1"/>
    <x v="0"/>
    <s v="No"/>
    <n v="10"/>
    <x v="2"/>
    <x v="0"/>
    <n v="0"/>
    <x v="1"/>
    <n v="0"/>
    <n v="1"/>
    <x v="0"/>
    <x v="1"/>
    <n v="9"/>
  </r>
  <r>
    <n v="2512"/>
    <s v="Stephany Pereira"/>
    <x v="2"/>
    <x v="364"/>
    <x v="1"/>
    <x v="0"/>
    <s v="Yes"/>
    <n v="5"/>
    <x v="1"/>
    <x v="0"/>
    <n v="0"/>
    <x v="1"/>
    <n v="0"/>
    <n v="1"/>
    <x v="0"/>
    <x v="1"/>
    <n v="4"/>
  </r>
  <r>
    <n v="2513"/>
    <s v="Luiza Marques"/>
    <x v="1"/>
    <x v="365"/>
    <x v="1"/>
    <x v="0"/>
    <s v="No"/>
    <n v="15"/>
    <x v="0"/>
    <x v="0"/>
    <n v="0"/>
    <x v="0"/>
    <n v="20"/>
    <n v="3"/>
    <x v="0"/>
    <x v="0"/>
    <n v="32"/>
  </r>
  <r>
    <n v="2514"/>
    <s v="Dr. Anthony Cirino"/>
    <x v="0"/>
    <x v="365"/>
    <x v="1"/>
    <x v="0"/>
    <s v="Yes"/>
    <n v="10"/>
    <x v="1"/>
    <x v="0"/>
    <n v="0"/>
    <x v="0"/>
    <n v="20"/>
    <n v="3"/>
    <x v="0"/>
    <x v="0"/>
    <n v="27"/>
  </r>
  <r>
    <n v="2515"/>
    <s v="Ana Lívia Barbosa"/>
    <x v="0"/>
    <x v="365"/>
    <x v="1"/>
    <x v="0"/>
    <s v="Yes"/>
    <n v="10"/>
    <x v="2"/>
    <x v="1"/>
    <n v="30"/>
    <x v="0"/>
    <n v="20"/>
    <n v="1"/>
    <x v="1"/>
    <x v="0"/>
    <n v="59"/>
  </r>
  <r>
    <n v="2516"/>
    <s v="Sr. Arthur Vasconcelos"/>
    <x v="0"/>
    <x v="365"/>
    <x v="1"/>
    <x v="0"/>
    <s v="No"/>
    <n v="10"/>
    <x v="0"/>
    <x v="1"/>
    <n v="30"/>
    <x v="1"/>
    <n v="0"/>
    <n v="3"/>
    <x v="0"/>
    <x v="0"/>
    <n v="37"/>
  </r>
  <r>
    <n v="2517"/>
    <s v="Francisco Guerra"/>
    <x v="2"/>
    <x v="365"/>
    <x v="1"/>
    <x v="0"/>
    <s v="No"/>
    <n v="5"/>
    <x v="1"/>
    <x v="0"/>
    <n v="0"/>
    <x v="1"/>
    <n v="0"/>
    <n v="1"/>
    <x v="0"/>
    <x v="1"/>
    <n v="4"/>
  </r>
  <r>
    <n v="2518"/>
    <s v="Bernardo Dias"/>
    <x v="1"/>
    <x v="365"/>
    <x v="1"/>
    <x v="0"/>
    <s v="Yes"/>
    <n v="15"/>
    <x v="2"/>
    <x v="0"/>
    <n v="0"/>
    <x v="1"/>
    <n v="0"/>
    <n v="2"/>
    <x v="0"/>
    <x v="1"/>
    <n v="13"/>
  </r>
  <r>
    <n v="2519"/>
    <s v="Eduarda Martins"/>
    <x v="2"/>
    <x v="365"/>
    <x v="1"/>
    <x v="0"/>
    <s v="Yes"/>
    <n v="5"/>
    <x v="1"/>
    <x v="1"/>
    <n v="30"/>
    <x v="0"/>
    <n v="20"/>
    <n v="1"/>
    <x v="1"/>
    <x v="0"/>
    <n v="54"/>
  </r>
  <r>
    <n v="2520"/>
    <s v="João Felipe Nascimento"/>
    <x v="0"/>
    <x v="365"/>
    <x v="1"/>
    <x v="0"/>
    <s v="No"/>
    <n v="10"/>
    <x v="0"/>
    <x v="1"/>
    <n v="30"/>
    <x v="0"/>
    <n v="20"/>
    <n v="3"/>
    <x v="1"/>
    <x v="0"/>
    <n v="57"/>
  </r>
  <r>
    <n v="2521"/>
    <s v="Eloah Rodrigues"/>
    <x v="2"/>
    <x v="365"/>
    <x v="1"/>
    <x v="0"/>
    <s v="Yes"/>
    <n v="5"/>
    <x v="1"/>
    <x v="0"/>
    <n v="0"/>
    <x v="0"/>
    <n v="20"/>
    <n v="1"/>
    <x v="0"/>
    <x v="0"/>
    <n v="24"/>
  </r>
  <r>
    <n v="2522"/>
    <s v="João Pedro Aragão"/>
    <x v="1"/>
    <x v="365"/>
    <x v="1"/>
    <x v="0"/>
    <s v="No"/>
    <n v="15"/>
    <x v="2"/>
    <x v="0"/>
    <n v="0"/>
    <x v="1"/>
    <n v="0"/>
    <n v="1"/>
    <x v="0"/>
    <x v="1"/>
    <n v="14"/>
  </r>
  <r>
    <n v="2523"/>
    <s v="Maria Helena Santos"/>
    <x v="2"/>
    <x v="366"/>
    <x v="1"/>
    <x v="0"/>
    <s v="Yes"/>
    <n v="5"/>
    <x v="0"/>
    <x v="1"/>
    <n v="30"/>
    <x v="0"/>
    <n v="20"/>
    <n v="2"/>
    <x v="1"/>
    <x v="0"/>
    <n v="53"/>
  </r>
  <r>
    <n v="2524"/>
    <s v="Arthur Gabriel Nunes"/>
    <x v="2"/>
    <x v="366"/>
    <x v="1"/>
    <x v="0"/>
    <s v="Yes"/>
    <n v="5"/>
    <x v="0"/>
    <x v="0"/>
    <n v="0"/>
    <x v="1"/>
    <n v="0"/>
    <n v="3"/>
    <x v="0"/>
    <x v="1"/>
    <n v="2"/>
  </r>
  <r>
    <n v="2525"/>
    <s v="Maria Laura Moraes"/>
    <x v="2"/>
    <x v="366"/>
    <x v="1"/>
    <x v="0"/>
    <s v="No"/>
    <n v="5"/>
    <x v="2"/>
    <x v="0"/>
    <n v="0"/>
    <x v="0"/>
    <n v="20"/>
    <n v="1"/>
    <x v="0"/>
    <x v="0"/>
    <n v="24"/>
  </r>
  <r>
    <n v="2526"/>
    <s v="Yan Rocha"/>
    <x v="1"/>
    <x v="366"/>
    <x v="1"/>
    <x v="0"/>
    <s v="Yes"/>
    <n v="15"/>
    <x v="1"/>
    <x v="1"/>
    <n v="30"/>
    <x v="1"/>
    <n v="0"/>
    <n v="2"/>
    <x v="0"/>
    <x v="0"/>
    <n v="43"/>
  </r>
  <r>
    <n v="2527"/>
    <s v="Lucas Gabriel Almeida"/>
    <x v="2"/>
    <x v="366"/>
    <x v="1"/>
    <x v="0"/>
    <s v="No"/>
    <n v="5"/>
    <x v="2"/>
    <x v="0"/>
    <n v="0"/>
    <x v="0"/>
    <n v="20"/>
    <n v="2"/>
    <x v="0"/>
    <x v="0"/>
    <n v="23"/>
  </r>
  <r>
    <n v="2528"/>
    <s v="João Vitor Brito"/>
    <x v="1"/>
    <x v="366"/>
    <x v="1"/>
    <x v="0"/>
    <s v="Yes"/>
    <n v="15"/>
    <x v="1"/>
    <x v="1"/>
    <n v="30"/>
    <x v="0"/>
    <n v="20"/>
    <n v="3"/>
    <x v="1"/>
    <x v="0"/>
    <n v="62"/>
  </r>
  <r>
    <n v="2529"/>
    <s v="Alana Souza"/>
    <x v="2"/>
    <x v="366"/>
    <x v="1"/>
    <x v="0"/>
    <s v="No"/>
    <n v="5"/>
    <x v="0"/>
    <x v="1"/>
    <n v="30"/>
    <x v="0"/>
    <n v="20"/>
    <n v="3"/>
    <x v="1"/>
    <x v="0"/>
    <n v="52"/>
  </r>
  <r>
    <n v="2530"/>
    <s v="Benício Araújo"/>
    <x v="2"/>
    <x v="366"/>
    <x v="1"/>
    <x v="0"/>
    <s v="No"/>
    <n v="5"/>
    <x v="2"/>
    <x v="1"/>
    <n v="30"/>
    <x v="1"/>
    <n v="0"/>
    <n v="2"/>
    <x v="0"/>
    <x v="0"/>
    <n v="33"/>
  </r>
  <r>
    <n v="2531"/>
    <s v="Lara Albuquerque"/>
    <x v="2"/>
    <x v="367"/>
    <x v="1"/>
    <x v="0"/>
    <s v="Yes"/>
    <n v="5"/>
    <x v="2"/>
    <x v="0"/>
    <n v="0"/>
    <x v="1"/>
    <n v="0"/>
    <n v="1"/>
    <x v="0"/>
    <x v="1"/>
    <n v="4"/>
  </r>
  <r>
    <n v="2532"/>
    <s v="Sr. Henry Gabriel Rocha"/>
    <x v="1"/>
    <x v="368"/>
    <x v="1"/>
    <x v="0"/>
    <s v="No"/>
    <n v="15"/>
    <x v="0"/>
    <x v="0"/>
    <n v="0"/>
    <x v="1"/>
    <n v="0"/>
    <n v="1"/>
    <x v="0"/>
    <x v="1"/>
    <n v="14"/>
  </r>
  <r>
    <n v="2533"/>
    <s v="Dr. Ravi Borges"/>
    <x v="1"/>
    <x v="368"/>
    <x v="1"/>
    <x v="0"/>
    <s v="Yes"/>
    <n v="15"/>
    <x v="1"/>
    <x v="1"/>
    <n v="30"/>
    <x v="0"/>
    <n v="20"/>
    <n v="3"/>
    <x v="1"/>
    <x v="0"/>
    <n v="62"/>
  </r>
  <r>
    <n v="2534"/>
    <s v="Pietra Ferreira"/>
    <x v="2"/>
    <x v="368"/>
    <x v="1"/>
    <x v="0"/>
    <s v="Yes"/>
    <n v="5"/>
    <x v="2"/>
    <x v="0"/>
    <n v="0"/>
    <x v="0"/>
    <n v="20"/>
    <n v="2"/>
    <x v="0"/>
    <x v="0"/>
    <n v="23"/>
  </r>
  <r>
    <n v="2535"/>
    <s v="Leandro da Costa"/>
    <x v="2"/>
    <x v="368"/>
    <x v="1"/>
    <x v="0"/>
    <s v="No"/>
    <n v="5"/>
    <x v="0"/>
    <x v="0"/>
    <n v="0"/>
    <x v="0"/>
    <n v="20"/>
    <n v="1"/>
    <x v="0"/>
    <x v="0"/>
    <n v="24"/>
  </r>
  <r>
    <n v="2536"/>
    <s v="Maitê Brito"/>
    <x v="1"/>
    <x v="368"/>
    <x v="1"/>
    <x v="0"/>
    <s v="No"/>
    <n v="15"/>
    <x v="0"/>
    <x v="0"/>
    <n v="0"/>
    <x v="1"/>
    <n v="0"/>
    <n v="1"/>
    <x v="0"/>
    <x v="1"/>
    <n v="14"/>
  </r>
  <r>
    <n v="2537"/>
    <s v="Maria Vitória Pires"/>
    <x v="1"/>
    <x v="368"/>
    <x v="1"/>
    <x v="0"/>
    <s v="No"/>
    <n v="15"/>
    <x v="1"/>
    <x v="0"/>
    <n v="0"/>
    <x v="0"/>
    <n v="20"/>
    <n v="3"/>
    <x v="0"/>
    <x v="0"/>
    <n v="32"/>
  </r>
  <r>
    <n v="2538"/>
    <s v="Anthony Gabriel Machado"/>
    <x v="0"/>
    <x v="369"/>
    <x v="1"/>
    <x v="0"/>
    <s v="Yes"/>
    <n v="10"/>
    <x v="0"/>
    <x v="0"/>
    <n v="0"/>
    <x v="1"/>
    <n v="0"/>
    <n v="1"/>
    <x v="0"/>
    <x v="1"/>
    <n v="9"/>
  </r>
  <r>
    <n v="2539"/>
    <s v="Luan Marques"/>
    <x v="0"/>
    <x v="369"/>
    <x v="1"/>
    <x v="0"/>
    <s v="No"/>
    <n v="10"/>
    <x v="2"/>
    <x v="0"/>
    <n v="0"/>
    <x v="1"/>
    <n v="0"/>
    <n v="1"/>
    <x v="0"/>
    <x v="1"/>
    <n v="9"/>
  </r>
  <r>
    <n v="2540"/>
    <s v="Carolina da Rosa"/>
    <x v="1"/>
    <x v="369"/>
    <x v="1"/>
    <x v="0"/>
    <s v="Yes"/>
    <n v="15"/>
    <x v="1"/>
    <x v="0"/>
    <n v="0"/>
    <x v="1"/>
    <n v="0"/>
    <n v="2"/>
    <x v="0"/>
    <x v="1"/>
    <n v="13"/>
  </r>
  <r>
    <n v="2541"/>
    <s v="Rebeca Macedo"/>
    <x v="1"/>
    <x v="369"/>
    <x v="1"/>
    <x v="0"/>
    <s v="No"/>
    <n v="15"/>
    <x v="0"/>
    <x v="1"/>
    <n v="30"/>
    <x v="0"/>
    <n v="20"/>
    <n v="3"/>
    <x v="1"/>
    <x v="0"/>
    <n v="62"/>
  </r>
  <r>
    <n v="2542"/>
    <s v="Luna Azevedo"/>
    <x v="0"/>
    <x v="369"/>
    <x v="1"/>
    <x v="0"/>
    <s v="No"/>
    <n v="10"/>
    <x v="2"/>
    <x v="0"/>
    <n v="0"/>
    <x v="0"/>
    <n v="20"/>
    <n v="2"/>
    <x v="0"/>
    <x v="0"/>
    <n v="28"/>
  </r>
  <r>
    <n v="2543"/>
    <s v="Raul da Paz"/>
    <x v="2"/>
    <x v="369"/>
    <x v="1"/>
    <x v="0"/>
    <s v="Yes"/>
    <n v="5"/>
    <x v="1"/>
    <x v="1"/>
    <n v="30"/>
    <x v="0"/>
    <n v="20"/>
    <n v="2"/>
    <x v="1"/>
    <x v="0"/>
    <n v="53"/>
  </r>
  <r>
    <n v="2544"/>
    <s v="Gabriela da Mota"/>
    <x v="0"/>
    <x v="369"/>
    <x v="1"/>
    <x v="0"/>
    <s v="Yes"/>
    <n v="10"/>
    <x v="1"/>
    <x v="1"/>
    <n v="30"/>
    <x v="0"/>
    <n v="20"/>
    <n v="3"/>
    <x v="1"/>
    <x v="0"/>
    <n v="57"/>
  </r>
  <r>
    <n v="2545"/>
    <s v="Sra. Camila Montenegro"/>
    <x v="0"/>
    <x v="369"/>
    <x v="1"/>
    <x v="0"/>
    <s v="Yes"/>
    <n v="10"/>
    <x v="2"/>
    <x v="1"/>
    <n v="30"/>
    <x v="0"/>
    <n v="20"/>
    <n v="2"/>
    <x v="1"/>
    <x v="0"/>
    <n v="58"/>
  </r>
  <r>
    <n v="2546"/>
    <s v="Ana Melo"/>
    <x v="1"/>
    <x v="369"/>
    <x v="1"/>
    <x v="0"/>
    <s v="Yes"/>
    <n v="15"/>
    <x v="1"/>
    <x v="0"/>
    <n v="0"/>
    <x v="0"/>
    <n v="20"/>
    <n v="2"/>
    <x v="0"/>
    <x v="0"/>
    <n v="33"/>
  </r>
  <r>
    <n v="2547"/>
    <s v="Maitê Almeida"/>
    <x v="0"/>
    <x v="370"/>
    <x v="1"/>
    <x v="0"/>
    <s v="Yes"/>
    <n v="10"/>
    <x v="1"/>
    <x v="1"/>
    <n v="30"/>
    <x v="1"/>
    <n v="0"/>
    <n v="1"/>
    <x v="0"/>
    <x v="0"/>
    <n v="39"/>
  </r>
  <r>
    <n v="2548"/>
    <s v="Lorenzo Casa Grande"/>
    <x v="2"/>
    <x v="370"/>
    <x v="1"/>
    <x v="0"/>
    <s v="Yes"/>
    <n v="5"/>
    <x v="0"/>
    <x v="0"/>
    <n v="0"/>
    <x v="0"/>
    <n v="20"/>
    <n v="1"/>
    <x v="0"/>
    <x v="0"/>
    <n v="24"/>
  </r>
  <r>
    <n v="2549"/>
    <s v="Davi Luiz Ribeiro"/>
    <x v="1"/>
    <x v="370"/>
    <x v="1"/>
    <x v="0"/>
    <s v="Yes"/>
    <n v="15"/>
    <x v="2"/>
    <x v="1"/>
    <n v="30"/>
    <x v="1"/>
    <n v="0"/>
    <n v="2"/>
    <x v="0"/>
    <x v="0"/>
    <n v="43"/>
  </r>
  <r>
    <n v="2550"/>
    <s v="Erick Moreira"/>
    <x v="0"/>
    <x v="370"/>
    <x v="1"/>
    <x v="0"/>
    <s v="No"/>
    <n v="10"/>
    <x v="2"/>
    <x v="0"/>
    <n v="0"/>
    <x v="0"/>
    <n v="20"/>
    <n v="1"/>
    <x v="0"/>
    <x v="0"/>
    <n v="29"/>
  </r>
  <r>
    <n v="2551"/>
    <s v="Bruno Rezende"/>
    <x v="1"/>
    <x v="371"/>
    <x v="1"/>
    <x v="0"/>
    <s v="Yes"/>
    <n v="15"/>
    <x v="1"/>
    <x v="0"/>
    <n v="0"/>
    <x v="1"/>
    <n v="0"/>
    <n v="3"/>
    <x v="0"/>
    <x v="1"/>
    <n v="12"/>
  </r>
  <r>
    <n v="2552"/>
    <s v="Otávio Moura"/>
    <x v="1"/>
    <x v="371"/>
    <x v="1"/>
    <x v="0"/>
    <s v="No"/>
    <n v="15"/>
    <x v="0"/>
    <x v="1"/>
    <n v="30"/>
    <x v="1"/>
    <n v="0"/>
    <n v="1"/>
    <x v="0"/>
    <x v="0"/>
    <n v="44"/>
  </r>
  <r>
    <n v="2553"/>
    <s v="Lorena Barros"/>
    <x v="0"/>
    <x v="371"/>
    <x v="1"/>
    <x v="0"/>
    <s v="No"/>
    <n v="10"/>
    <x v="0"/>
    <x v="1"/>
    <n v="30"/>
    <x v="0"/>
    <n v="20"/>
    <n v="2"/>
    <x v="1"/>
    <x v="0"/>
    <n v="58"/>
  </r>
  <r>
    <n v="2554"/>
    <s v="Ana Vitória Novaes"/>
    <x v="2"/>
    <x v="371"/>
    <x v="1"/>
    <x v="0"/>
    <s v="No"/>
    <n v="5"/>
    <x v="2"/>
    <x v="1"/>
    <n v="30"/>
    <x v="0"/>
    <n v="20"/>
    <n v="1"/>
    <x v="1"/>
    <x v="0"/>
    <n v="54"/>
  </r>
  <r>
    <n v="2555"/>
    <s v="Sra. Gabriela Alves"/>
    <x v="2"/>
    <x v="371"/>
    <x v="1"/>
    <x v="0"/>
    <s v="Yes"/>
    <n v="5"/>
    <x v="1"/>
    <x v="0"/>
    <n v="0"/>
    <x v="0"/>
    <n v="20"/>
    <n v="3"/>
    <x v="0"/>
    <x v="0"/>
    <n v="22"/>
  </r>
  <r>
    <n v="2556"/>
    <s v="Lunna Silveira"/>
    <x v="0"/>
    <x v="371"/>
    <x v="1"/>
    <x v="0"/>
    <s v="Yes"/>
    <n v="10"/>
    <x v="1"/>
    <x v="1"/>
    <n v="30"/>
    <x v="0"/>
    <n v="20"/>
    <n v="3"/>
    <x v="1"/>
    <x v="0"/>
    <n v="57"/>
  </r>
  <r>
    <n v="2557"/>
    <s v="Kamilly Pereira"/>
    <x v="1"/>
    <x v="371"/>
    <x v="1"/>
    <x v="0"/>
    <s v="No"/>
    <n v="15"/>
    <x v="2"/>
    <x v="1"/>
    <n v="30"/>
    <x v="1"/>
    <n v="0"/>
    <n v="3"/>
    <x v="0"/>
    <x v="0"/>
    <n v="42"/>
  </r>
  <r>
    <n v="2558"/>
    <s v="Brenda Sousa"/>
    <x v="2"/>
    <x v="371"/>
    <x v="1"/>
    <x v="0"/>
    <s v="Yes"/>
    <n v="5"/>
    <x v="2"/>
    <x v="1"/>
    <n v="30"/>
    <x v="0"/>
    <n v="20"/>
    <n v="1"/>
    <x v="1"/>
    <x v="0"/>
    <n v="54"/>
  </r>
  <r>
    <n v="2559"/>
    <s v="Oliver Freitas"/>
    <x v="1"/>
    <x v="371"/>
    <x v="1"/>
    <x v="0"/>
    <s v="Yes"/>
    <n v="15"/>
    <x v="0"/>
    <x v="0"/>
    <n v="0"/>
    <x v="0"/>
    <n v="20"/>
    <n v="3"/>
    <x v="0"/>
    <x v="0"/>
    <n v="32"/>
  </r>
  <r>
    <n v="2560"/>
    <s v="Dr. Eduardo Ribeiro"/>
    <x v="2"/>
    <x v="371"/>
    <x v="1"/>
    <x v="0"/>
    <s v="No"/>
    <n v="5"/>
    <x v="0"/>
    <x v="1"/>
    <n v="30"/>
    <x v="1"/>
    <n v="0"/>
    <n v="1"/>
    <x v="0"/>
    <x v="0"/>
    <n v="34"/>
  </r>
  <r>
    <n v="2561"/>
    <s v="Srta. Elisa Garcia"/>
    <x v="1"/>
    <x v="371"/>
    <x v="1"/>
    <x v="0"/>
    <s v="No"/>
    <n v="15"/>
    <x v="2"/>
    <x v="0"/>
    <n v="0"/>
    <x v="1"/>
    <n v="0"/>
    <n v="3"/>
    <x v="0"/>
    <x v="1"/>
    <n v="12"/>
  </r>
  <r>
    <n v="2562"/>
    <s v="Nathan Sampaio"/>
    <x v="0"/>
    <x v="372"/>
    <x v="1"/>
    <x v="0"/>
    <s v="Yes"/>
    <n v="10"/>
    <x v="1"/>
    <x v="0"/>
    <n v="0"/>
    <x v="0"/>
    <n v="20"/>
    <n v="1"/>
    <x v="0"/>
    <x v="0"/>
    <n v="29"/>
  </r>
  <r>
    <n v="2563"/>
    <s v="Lorenzo Garcia"/>
    <x v="2"/>
    <x v="372"/>
    <x v="1"/>
    <x v="0"/>
    <s v="No"/>
    <n v="5"/>
    <x v="2"/>
    <x v="1"/>
    <n v="30"/>
    <x v="0"/>
    <n v="20"/>
    <n v="2"/>
    <x v="1"/>
    <x v="0"/>
    <n v="53"/>
  </r>
  <r>
    <n v="2564"/>
    <s v="Lorena Ferreira"/>
    <x v="1"/>
    <x v="372"/>
    <x v="1"/>
    <x v="0"/>
    <s v="Yes"/>
    <n v="15"/>
    <x v="1"/>
    <x v="0"/>
    <n v="0"/>
    <x v="1"/>
    <n v="0"/>
    <n v="1"/>
    <x v="0"/>
    <x v="1"/>
    <n v="14"/>
  </r>
  <r>
    <n v="2565"/>
    <s v="Lavínia Casa Grande"/>
    <x v="2"/>
    <x v="372"/>
    <x v="1"/>
    <x v="0"/>
    <s v="No"/>
    <n v="5"/>
    <x v="2"/>
    <x v="1"/>
    <n v="30"/>
    <x v="0"/>
    <n v="20"/>
    <n v="3"/>
    <x v="1"/>
    <x v="0"/>
    <n v="52"/>
  </r>
  <r>
    <n v="2566"/>
    <s v="Giovanna Mendes"/>
    <x v="0"/>
    <x v="372"/>
    <x v="1"/>
    <x v="0"/>
    <s v="Yes"/>
    <n v="10"/>
    <x v="0"/>
    <x v="1"/>
    <n v="30"/>
    <x v="1"/>
    <n v="0"/>
    <n v="1"/>
    <x v="0"/>
    <x v="0"/>
    <n v="39"/>
  </r>
  <r>
    <n v="2567"/>
    <s v="Sr. Matteo Moreira"/>
    <x v="2"/>
    <x v="372"/>
    <x v="1"/>
    <x v="0"/>
    <s v="Yes"/>
    <n v="5"/>
    <x v="2"/>
    <x v="1"/>
    <n v="30"/>
    <x v="0"/>
    <n v="20"/>
    <n v="3"/>
    <x v="1"/>
    <x v="0"/>
    <n v="52"/>
  </r>
  <r>
    <n v="2568"/>
    <s v="Cauê Albuquerque"/>
    <x v="0"/>
    <x v="372"/>
    <x v="1"/>
    <x v="0"/>
    <s v="Yes"/>
    <n v="10"/>
    <x v="0"/>
    <x v="0"/>
    <n v="0"/>
    <x v="1"/>
    <n v="0"/>
    <n v="3"/>
    <x v="0"/>
    <x v="1"/>
    <n v="7"/>
  </r>
  <r>
    <n v="2569"/>
    <s v="Sra. Rafaela Moura"/>
    <x v="0"/>
    <x v="372"/>
    <x v="1"/>
    <x v="0"/>
    <s v="No"/>
    <n v="10"/>
    <x v="0"/>
    <x v="1"/>
    <n v="30"/>
    <x v="1"/>
    <n v="0"/>
    <n v="1"/>
    <x v="0"/>
    <x v="0"/>
    <n v="39"/>
  </r>
  <r>
    <n v="2570"/>
    <s v="Lucca Rezende"/>
    <x v="2"/>
    <x v="373"/>
    <x v="1"/>
    <x v="0"/>
    <s v="Yes"/>
    <n v="5"/>
    <x v="1"/>
    <x v="0"/>
    <n v="0"/>
    <x v="1"/>
    <n v="0"/>
    <n v="3"/>
    <x v="0"/>
    <x v="1"/>
    <n v="2"/>
  </r>
  <r>
    <n v="2571"/>
    <s v="Dr. Theo da Conceição"/>
    <x v="0"/>
    <x v="373"/>
    <x v="1"/>
    <x v="0"/>
    <s v="No"/>
    <n v="10"/>
    <x v="2"/>
    <x v="1"/>
    <n v="30"/>
    <x v="1"/>
    <n v="0"/>
    <n v="1"/>
    <x v="0"/>
    <x v="0"/>
    <n v="39"/>
  </r>
  <r>
    <n v="2572"/>
    <s v="Daniela Cassiano"/>
    <x v="0"/>
    <x v="373"/>
    <x v="1"/>
    <x v="0"/>
    <s v="Yes"/>
    <n v="10"/>
    <x v="1"/>
    <x v="1"/>
    <n v="30"/>
    <x v="0"/>
    <n v="20"/>
    <n v="3"/>
    <x v="1"/>
    <x v="0"/>
    <n v="57"/>
  </r>
  <r>
    <n v="2573"/>
    <s v="Cauê da Mota"/>
    <x v="2"/>
    <x v="373"/>
    <x v="1"/>
    <x v="0"/>
    <s v="Yes"/>
    <n v="5"/>
    <x v="0"/>
    <x v="0"/>
    <n v="0"/>
    <x v="0"/>
    <n v="20"/>
    <n v="3"/>
    <x v="0"/>
    <x v="0"/>
    <n v="22"/>
  </r>
  <r>
    <n v="2574"/>
    <s v="Rebeca Aragão"/>
    <x v="1"/>
    <x v="373"/>
    <x v="1"/>
    <x v="0"/>
    <s v="No"/>
    <n v="15"/>
    <x v="1"/>
    <x v="0"/>
    <n v="0"/>
    <x v="0"/>
    <n v="20"/>
    <n v="1"/>
    <x v="0"/>
    <x v="0"/>
    <n v="34"/>
  </r>
  <r>
    <n v="2575"/>
    <s v="Zoe Camargo"/>
    <x v="1"/>
    <x v="373"/>
    <x v="1"/>
    <x v="0"/>
    <s v="No"/>
    <n v="15"/>
    <x v="2"/>
    <x v="1"/>
    <n v="30"/>
    <x v="1"/>
    <n v="0"/>
    <n v="3"/>
    <x v="0"/>
    <x v="0"/>
    <n v="42"/>
  </r>
  <r>
    <n v="2576"/>
    <s v="Srta. Ester Borges"/>
    <x v="1"/>
    <x v="373"/>
    <x v="1"/>
    <x v="0"/>
    <s v="Yes"/>
    <n v="15"/>
    <x v="2"/>
    <x v="1"/>
    <n v="30"/>
    <x v="1"/>
    <n v="0"/>
    <n v="1"/>
    <x v="0"/>
    <x v="0"/>
    <n v="44"/>
  </r>
  <r>
    <n v="2577"/>
    <s v="Dr. Ian Caldeira"/>
    <x v="1"/>
    <x v="373"/>
    <x v="1"/>
    <x v="0"/>
    <s v="No"/>
    <n v="15"/>
    <x v="0"/>
    <x v="0"/>
    <n v="0"/>
    <x v="0"/>
    <n v="20"/>
    <n v="3"/>
    <x v="0"/>
    <x v="0"/>
    <n v="32"/>
  </r>
  <r>
    <n v="2578"/>
    <s v="Diogo da Conceição"/>
    <x v="1"/>
    <x v="373"/>
    <x v="1"/>
    <x v="0"/>
    <s v="No"/>
    <n v="15"/>
    <x v="0"/>
    <x v="0"/>
    <n v="0"/>
    <x v="0"/>
    <n v="20"/>
    <n v="1"/>
    <x v="0"/>
    <x v="0"/>
    <n v="34"/>
  </r>
  <r>
    <n v="2579"/>
    <s v="Sra. Bella Correia"/>
    <x v="2"/>
    <x v="374"/>
    <x v="1"/>
    <x v="0"/>
    <s v="No"/>
    <n v="5"/>
    <x v="0"/>
    <x v="1"/>
    <n v="30"/>
    <x v="0"/>
    <n v="20"/>
    <n v="2"/>
    <x v="1"/>
    <x v="0"/>
    <n v="53"/>
  </r>
  <r>
    <n v="2580"/>
    <s v="Liz Farias"/>
    <x v="0"/>
    <x v="374"/>
    <x v="1"/>
    <x v="0"/>
    <s v="No"/>
    <n v="10"/>
    <x v="0"/>
    <x v="0"/>
    <n v="0"/>
    <x v="1"/>
    <n v="0"/>
    <n v="1"/>
    <x v="0"/>
    <x v="1"/>
    <n v="9"/>
  </r>
  <r>
    <n v="2581"/>
    <s v="Sr. Leonardo Pinto"/>
    <x v="2"/>
    <x v="374"/>
    <x v="1"/>
    <x v="0"/>
    <s v="Yes"/>
    <n v="5"/>
    <x v="0"/>
    <x v="0"/>
    <n v="0"/>
    <x v="0"/>
    <n v="20"/>
    <n v="3"/>
    <x v="0"/>
    <x v="0"/>
    <n v="22"/>
  </r>
  <r>
    <n v="2582"/>
    <s v="Sra. Allana Novaes"/>
    <x v="2"/>
    <x v="374"/>
    <x v="1"/>
    <x v="0"/>
    <s v="Yes"/>
    <n v="5"/>
    <x v="1"/>
    <x v="0"/>
    <n v="0"/>
    <x v="0"/>
    <n v="20"/>
    <n v="3"/>
    <x v="0"/>
    <x v="0"/>
    <n v="22"/>
  </r>
  <r>
    <n v="2583"/>
    <s v="Raquel Cunha"/>
    <x v="2"/>
    <x v="374"/>
    <x v="1"/>
    <x v="0"/>
    <s v="No"/>
    <n v="5"/>
    <x v="1"/>
    <x v="1"/>
    <n v="30"/>
    <x v="1"/>
    <n v="0"/>
    <n v="3"/>
    <x v="0"/>
    <x v="0"/>
    <n v="32"/>
  </r>
  <r>
    <n v="2584"/>
    <s v="Kamilly Duarte"/>
    <x v="2"/>
    <x v="374"/>
    <x v="1"/>
    <x v="0"/>
    <s v="No"/>
    <n v="5"/>
    <x v="0"/>
    <x v="1"/>
    <n v="30"/>
    <x v="0"/>
    <n v="20"/>
    <n v="3"/>
    <x v="1"/>
    <x v="0"/>
    <n v="52"/>
  </r>
  <r>
    <n v="2585"/>
    <s v="Arthur Silva"/>
    <x v="1"/>
    <x v="374"/>
    <x v="1"/>
    <x v="0"/>
    <s v="No"/>
    <n v="15"/>
    <x v="2"/>
    <x v="1"/>
    <n v="30"/>
    <x v="1"/>
    <n v="0"/>
    <n v="1"/>
    <x v="0"/>
    <x v="0"/>
    <n v="44"/>
  </r>
  <r>
    <n v="2586"/>
    <s v="Dr. Vitor Hugo Fogaça"/>
    <x v="0"/>
    <x v="375"/>
    <x v="1"/>
    <x v="0"/>
    <s v="Yes"/>
    <n v="10"/>
    <x v="0"/>
    <x v="1"/>
    <n v="30"/>
    <x v="0"/>
    <n v="20"/>
    <n v="3"/>
    <x v="1"/>
    <x v="0"/>
    <n v="57"/>
  </r>
  <r>
    <n v="2587"/>
    <s v="Maria Helena Pimenta"/>
    <x v="0"/>
    <x v="375"/>
    <x v="1"/>
    <x v="0"/>
    <s v="No"/>
    <n v="10"/>
    <x v="0"/>
    <x v="1"/>
    <n v="30"/>
    <x v="1"/>
    <n v="0"/>
    <n v="2"/>
    <x v="0"/>
    <x v="0"/>
    <n v="38"/>
  </r>
  <r>
    <n v="2588"/>
    <s v="Isabelly Dias"/>
    <x v="2"/>
    <x v="375"/>
    <x v="1"/>
    <x v="0"/>
    <s v="No"/>
    <n v="5"/>
    <x v="1"/>
    <x v="1"/>
    <n v="30"/>
    <x v="0"/>
    <n v="20"/>
    <n v="2"/>
    <x v="1"/>
    <x v="0"/>
    <n v="53"/>
  </r>
  <r>
    <n v="2589"/>
    <s v="Levi Farias"/>
    <x v="0"/>
    <x v="375"/>
    <x v="1"/>
    <x v="0"/>
    <s v="No"/>
    <n v="10"/>
    <x v="0"/>
    <x v="0"/>
    <n v="0"/>
    <x v="0"/>
    <n v="20"/>
    <n v="2"/>
    <x v="0"/>
    <x v="0"/>
    <n v="28"/>
  </r>
  <r>
    <n v="2590"/>
    <s v="Srta. Lívia Campos"/>
    <x v="2"/>
    <x v="375"/>
    <x v="1"/>
    <x v="0"/>
    <s v="No"/>
    <n v="5"/>
    <x v="1"/>
    <x v="0"/>
    <n v="0"/>
    <x v="0"/>
    <n v="20"/>
    <n v="2"/>
    <x v="0"/>
    <x v="0"/>
    <n v="23"/>
  </r>
  <r>
    <n v="2591"/>
    <s v="Otto Brito"/>
    <x v="2"/>
    <x v="375"/>
    <x v="1"/>
    <x v="0"/>
    <s v="No"/>
    <n v="5"/>
    <x v="0"/>
    <x v="0"/>
    <n v="0"/>
    <x v="1"/>
    <n v="0"/>
    <n v="3"/>
    <x v="0"/>
    <x v="1"/>
    <n v="2"/>
  </r>
  <r>
    <n v="2592"/>
    <s v="Davi Luiz Sá"/>
    <x v="2"/>
    <x v="375"/>
    <x v="1"/>
    <x v="0"/>
    <s v="Yes"/>
    <n v="5"/>
    <x v="2"/>
    <x v="0"/>
    <n v="0"/>
    <x v="1"/>
    <n v="0"/>
    <n v="1"/>
    <x v="0"/>
    <x v="1"/>
    <n v="4"/>
  </r>
  <r>
    <n v="2593"/>
    <s v="Ana Sophia Lopes"/>
    <x v="0"/>
    <x v="376"/>
    <x v="1"/>
    <x v="0"/>
    <s v="No"/>
    <n v="10"/>
    <x v="0"/>
    <x v="1"/>
    <n v="30"/>
    <x v="1"/>
    <n v="0"/>
    <n v="2"/>
    <x v="0"/>
    <x v="0"/>
    <n v="38"/>
  </r>
  <r>
    <n v="2594"/>
    <s v="Danilo Correia"/>
    <x v="0"/>
    <x v="376"/>
    <x v="1"/>
    <x v="0"/>
    <s v="Yes"/>
    <n v="10"/>
    <x v="0"/>
    <x v="0"/>
    <n v="0"/>
    <x v="0"/>
    <n v="20"/>
    <n v="3"/>
    <x v="0"/>
    <x v="0"/>
    <n v="27"/>
  </r>
  <r>
    <n v="2595"/>
    <s v="Dra. Jade Sousa"/>
    <x v="1"/>
    <x v="376"/>
    <x v="1"/>
    <x v="0"/>
    <s v="No"/>
    <n v="15"/>
    <x v="0"/>
    <x v="1"/>
    <n v="30"/>
    <x v="1"/>
    <n v="0"/>
    <n v="1"/>
    <x v="0"/>
    <x v="0"/>
    <n v="44"/>
  </r>
  <r>
    <n v="2596"/>
    <s v="Sra. Joana Fogaça"/>
    <x v="0"/>
    <x v="376"/>
    <x v="1"/>
    <x v="0"/>
    <s v="Yes"/>
    <n v="10"/>
    <x v="1"/>
    <x v="0"/>
    <n v="0"/>
    <x v="1"/>
    <n v="0"/>
    <n v="3"/>
    <x v="0"/>
    <x v="1"/>
    <n v="7"/>
  </r>
  <r>
    <n v="2597"/>
    <s v="Marcela Novaes"/>
    <x v="0"/>
    <x v="376"/>
    <x v="1"/>
    <x v="0"/>
    <s v="No"/>
    <n v="10"/>
    <x v="2"/>
    <x v="0"/>
    <n v="0"/>
    <x v="1"/>
    <n v="0"/>
    <n v="3"/>
    <x v="0"/>
    <x v="1"/>
    <n v="7"/>
  </r>
  <r>
    <n v="2598"/>
    <s v="Antônio Souza"/>
    <x v="2"/>
    <x v="376"/>
    <x v="1"/>
    <x v="0"/>
    <s v="Yes"/>
    <n v="5"/>
    <x v="1"/>
    <x v="1"/>
    <n v="30"/>
    <x v="0"/>
    <n v="20"/>
    <n v="1"/>
    <x v="1"/>
    <x v="0"/>
    <n v="54"/>
  </r>
  <r>
    <n v="2599"/>
    <s v="Sr. Samuel Carvalho"/>
    <x v="2"/>
    <x v="377"/>
    <x v="1"/>
    <x v="0"/>
    <s v="No"/>
    <n v="5"/>
    <x v="1"/>
    <x v="0"/>
    <n v="0"/>
    <x v="1"/>
    <n v="0"/>
    <n v="1"/>
    <x v="0"/>
    <x v="1"/>
    <n v="4"/>
  </r>
  <r>
    <n v="2600"/>
    <s v="Breno Casa Grande"/>
    <x v="2"/>
    <x v="377"/>
    <x v="1"/>
    <x v="0"/>
    <s v="No"/>
    <n v="5"/>
    <x v="0"/>
    <x v="0"/>
    <n v="0"/>
    <x v="0"/>
    <n v="20"/>
    <n v="2"/>
    <x v="0"/>
    <x v="0"/>
    <n v="23"/>
  </r>
  <r>
    <n v="2601"/>
    <s v="Manuella Gomes"/>
    <x v="2"/>
    <x v="377"/>
    <x v="1"/>
    <x v="0"/>
    <s v="No"/>
    <n v="5"/>
    <x v="1"/>
    <x v="0"/>
    <n v="0"/>
    <x v="1"/>
    <n v="0"/>
    <n v="2"/>
    <x v="0"/>
    <x v="1"/>
    <n v="3"/>
  </r>
  <r>
    <n v="2602"/>
    <s v="Maria Liz Fogaça"/>
    <x v="2"/>
    <x v="377"/>
    <x v="1"/>
    <x v="0"/>
    <s v="No"/>
    <n v="5"/>
    <x v="0"/>
    <x v="1"/>
    <n v="30"/>
    <x v="1"/>
    <n v="0"/>
    <n v="1"/>
    <x v="0"/>
    <x v="0"/>
    <n v="34"/>
  </r>
  <r>
    <n v="2603"/>
    <s v="Heitor Oliveira"/>
    <x v="0"/>
    <x v="377"/>
    <x v="1"/>
    <x v="0"/>
    <s v="Yes"/>
    <n v="10"/>
    <x v="1"/>
    <x v="1"/>
    <n v="30"/>
    <x v="0"/>
    <n v="20"/>
    <n v="1"/>
    <x v="1"/>
    <x v="0"/>
    <n v="59"/>
  </r>
  <r>
    <n v="2604"/>
    <s v="Noah Pacheco"/>
    <x v="2"/>
    <x v="377"/>
    <x v="1"/>
    <x v="0"/>
    <s v="No"/>
    <n v="5"/>
    <x v="2"/>
    <x v="0"/>
    <n v="0"/>
    <x v="0"/>
    <n v="20"/>
    <n v="1"/>
    <x v="0"/>
    <x v="0"/>
    <n v="24"/>
  </r>
  <r>
    <n v="2605"/>
    <s v="Srta. Cecilia Lopes"/>
    <x v="1"/>
    <x v="377"/>
    <x v="1"/>
    <x v="0"/>
    <s v="No"/>
    <n v="15"/>
    <x v="0"/>
    <x v="1"/>
    <n v="30"/>
    <x v="1"/>
    <n v="0"/>
    <n v="2"/>
    <x v="0"/>
    <x v="0"/>
    <n v="43"/>
  </r>
  <r>
    <n v="2606"/>
    <s v="Melissa Rezende"/>
    <x v="0"/>
    <x v="377"/>
    <x v="1"/>
    <x v="0"/>
    <s v="Yes"/>
    <n v="10"/>
    <x v="2"/>
    <x v="0"/>
    <n v="0"/>
    <x v="0"/>
    <n v="20"/>
    <n v="1"/>
    <x v="0"/>
    <x v="0"/>
    <n v="29"/>
  </r>
  <r>
    <n v="2607"/>
    <s v="Heloísa da Conceição"/>
    <x v="1"/>
    <x v="378"/>
    <x v="1"/>
    <x v="0"/>
    <s v="No"/>
    <n v="15"/>
    <x v="2"/>
    <x v="1"/>
    <n v="30"/>
    <x v="0"/>
    <n v="20"/>
    <n v="3"/>
    <x v="1"/>
    <x v="0"/>
    <n v="62"/>
  </r>
  <r>
    <n v="2608"/>
    <s v="Melina Sousa"/>
    <x v="1"/>
    <x v="378"/>
    <x v="1"/>
    <x v="0"/>
    <s v="No"/>
    <n v="15"/>
    <x v="0"/>
    <x v="0"/>
    <n v="0"/>
    <x v="0"/>
    <n v="20"/>
    <n v="1"/>
    <x v="0"/>
    <x v="0"/>
    <n v="34"/>
  </r>
  <r>
    <n v="2609"/>
    <s v="João Vitor Oliveira"/>
    <x v="2"/>
    <x v="378"/>
    <x v="1"/>
    <x v="0"/>
    <s v="No"/>
    <n v="5"/>
    <x v="0"/>
    <x v="0"/>
    <n v="0"/>
    <x v="0"/>
    <n v="20"/>
    <n v="1"/>
    <x v="0"/>
    <x v="0"/>
    <n v="24"/>
  </r>
  <r>
    <n v="2610"/>
    <s v="Asafe Cavalcante"/>
    <x v="1"/>
    <x v="378"/>
    <x v="1"/>
    <x v="0"/>
    <s v="No"/>
    <n v="15"/>
    <x v="1"/>
    <x v="1"/>
    <n v="30"/>
    <x v="1"/>
    <n v="0"/>
    <n v="2"/>
    <x v="0"/>
    <x v="0"/>
    <n v="43"/>
  </r>
  <r>
    <n v="2611"/>
    <s v="Júlia Teixeira"/>
    <x v="1"/>
    <x v="378"/>
    <x v="1"/>
    <x v="0"/>
    <s v="No"/>
    <n v="15"/>
    <x v="2"/>
    <x v="1"/>
    <n v="30"/>
    <x v="0"/>
    <n v="20"/>
    <n v="1"/>
    <x v="1"/>
    <x v="0"/>
    <n v="64"/>
  </r>
  <r>
    <n v="2612"/>
    <s v="Yan Freitas"/>
    <x v="0"/>
    <x v="378"/>
    <x v="1"/>
    <x v="0"/>
    <s v="No"/>
    <n v="10"/>
    <x v="2"/>
    <x v="0"/>
    <n v="0"/>
    <x v="0"/>
    <n v="20"/>
    <n v="3"/>
    <x v="0"/>
    <x v="0"/>
    <n v="27"/>
  </r>
  <r>
    <n v="2613"/>
    <s v="Zoe Castro"/>
    <x v="0"/>
    <x v="378"/>
    <x v="1"/>
    <x v="0"/>
    <s v="Yes"/>
    <n v="10"/>
    <x v="0"/>
    <x v="1"/>
    <n v="30"/>
    <x v="0"/>
    <n v="20"/>
    <n v="3"/>
    <x v="1"/>
    <x v="0"/>
    <n v="57"/>
  </r>
  <r>
    <n v="2614"/>
    <s v="Cauã das Neves"/>
    <x v="2"/>
    <x v="379"/>
    <x v="1"/>
    <x v="0"/>
    <s v="No"/>
    <n v="5"/>
    <x v="2"/>
    <x v="1"/>
    <n v="30"/>
    <x v="0"/>
    <n v="20"/>
    <n v="1"/>
    <x v="1"/>
    <x v="0"/>
    <n v="54"/>
  </r>
  <r>
    <n v="2615"/>
    <s v="Sr. Lorenzo da Conceição"/>
    <x v="1"/>
    <x v="379"/>
    <x v="1"/>
    <x v="0"/>
    <s v="Yes"/>
    <n v="15"/>
    <x v="2"/>
    <x v="0"/>
    <n v="0"/>
    <x v="0"/>
    <n v="20"/>
    <n v="1"/>
    <x v="0"/>
    <x v="0"/>
    <n v="34"/>
  </r>
  <r>
    <n v="2616"/>
    <s v="Brenda Cavalcante"/>
    <x v="2"/>
    <x v="379"/>
    <x v="1"/>
    <x v="0"/>
    <s v="No"/>
    <n v="5"/>
    <x v="2"/>
    <x v="1"/>
    <n v="30"/>
    <x v="1"/>
    <n v="0"/>
    <n v="2"/>
    <x v="0"/>
    <x v="0"/>
    <n v="33"/>
  </r>
  <r>
    <n v="2617"/>
    <s v="Renan Barros"/>
    <x v="1"/>
    <x v="379"/>
    <x v="1"/>
    <x v="0"/>
    <s v="No"/>
    <n v="15"/>
    <x v="2"/>
    <x v="0"/>
    <n v="0"/>
    <x v="0"/>
    <n v="20"/>
    <n v="3"/>
    <x v="0"/>
    <x v="0"/>
    <n v="32"/>
  </r>
  <r>
    <n v="2618"/>
    <s v="Pietro Monteiro"/>
    <x v="1"/>
    <x v="379"/>
    <x v="1"/>
    <x v="0"/>
    <s v="Yes"/>
    <n v="15"/>
    <x v="1"/>
    <x v="0"/>
    <n v="0"/>
    <x v="1"/>
    <n v="0"/>
    <n v="1"/>
    <x v="0"/>
    <x v="1"/>
    <n v="14"/>
  </r>
  <r>
    <n v="2619"/>
    <s v="Esther Vasconcelos"/>
    <x v="2"/>
    <x v="380"/>
    <x v="1"/>
    <x v="0"/>
    <s v="No"/>
    <n v="5"/>
    <x v="1"/>
    <x v="1"/>
    <n v="30"/>
    <x v="0"/>
    <n v="20"/>
    <n v="1"/>
    <x v="1"/>
    <x v="0"/>
    <n v="54"/>
  </r>
  <r>
    <n v="2620"/>
    <s v="Gustavo Henrique Costela"/>
    <x v="2"/>
    <x v="380"/>
    <x v="1"/>
    <x v="0"/>
    <s v="No"/>
    <n v="5"/>
    <x v="1"/>
    <x v="1"/>
    <n v="30"/>
    <x v="0"/>
    <n v="20"/>
    <n v="2"/>
    <x v="1"/>
    <x v="0"/>
    <n v="53"/>
  </r>
  <r>
    <n v="2621"/>
    <s v="Paulo Pimenta"/>
    <x v="1"/>
    <x v="380"/>
    <x v="1"/>
    <x v="0"/>
    <s v="No"/>
    <n v="15"/>
    <x v="2"/>
    <x v="1"/>
    <n v="30"/>
    <x v="1"/>
    <n v="0"/>
    <n v="3"/>
    <x v="0"/>
    <x v="0"/>
    <n v="42"/>
  </r>
  <r>
    <n v="2622"/>
    <s v="Henrique Fogaça"/>
    <x v="2"/>
    <x v="380"/>
    <x v="1"/>
    <x v="0"/>
    <s v="No"/>
    <n v="5"/>
    <x v="2"/>
    <x v="0"/>
    <n v="0"/>
    <x v="0"/>
    <n v="20"/>
    <n v="1"/>
    <x v="0"/>
    <x v="0"/>
    <n v="24"/>
  </r>
  <r>
    <n v="2623"/>
    <s v="Allana Silveira"/>
    <x v="0"/>
    <x v="380"/>
    <x v="1"/>
    <x v="0"/>
    <s v="Yes"/>
    <n v="10"/>
    <x v="2"/>
    <x v="1"/>
    <n v="30"/>
    <x v="0"/>
    <n v="20"/>
    <n v="1"/>
    <x v="1"/>
    <x v="0"/>
    <n v="59"/>
  </r>
  <r>
    <n v="2624"/>
    <s v="Julia Camargo"/>
    <x v="0"/>
    <x v="380"/>
    <x v="1"/>
    <x v="0"/>
    <s v="Yes"/>
    <n v="10"/>
    <x v="0"/>
    <x v="1"/>
    <n v="30"/>
    <x v="0"/>
    <n v="20"/>
    <n v="3"/>
    <x v="1"/>
    <x v="0"/>
    <n v="57"/>
  </r>
  <r>
    <n v="2625"/>
    <s v="Augusto Campos"/>
    <x v="0"/>
    <x v="380"/>
    <x v="1"/>
    <x v="0"/>
    <s v="No"/>
    <n v="10"/>
    <x v="0"/>
    <x v="0"/>
    <n v="0"/>
    <x v="0"/>
    <n v="20"/>
    <n v="3"/>
    <x v="0"/>
    <x v="0"/>
    <n v="27"/>
  </r>
  <r>
    <n v="2626"/>
    <s v="João Vitor Fernandes"/>
    <x v="0"/>
    <x v="380"/>
    <x v="1"/>
    <x v="0"/>
    <s v="Yes"/>
    <n v="10"/>
    <x v="1"/>
    <x v="1"/>
    <n v="30"/>
    <x v="1"/>
    <n v="0"/>
    <n v="1"/>
    <x v="0"/>
    <x v="0"/>
    <n v="39"/>
  </r>
  <r>
    <n v="2627"/>
    <s v="Dr. Luiz Felipe Lopes"/>
    <x v="0"/>
    <x v="380"/>
    <x v="1"/>
    <x v="0"/>
    <s v="Yes"/>
    <n v="10"/>
    <x v="0"/>
    <x v="0"/>
    <n v="0"/>
    <x v="0"/>
    <n v="20"/>
    <n v="1"/>
    <x v="0"/>
    <x v="0"/>
    <n v="29"/>
  </r>
  <r>
    <n v="2628"/>
    <s v="Leonardo Barros"/>
    <x v="2"/>
    <x v="381"/>
    <x v="1"/>
    <x v="0"/>
    <s v="Yes"/>
    <n v="5"/>
    <x v="1"/>
    <x v="1"/>
    <n v="30"/>
    <x v="0"/>
    <n v="20"/>
    <n v="3"/>
    <x v="1"/>
    <x v="0"/>
    <n v="52"/>
  </r>
  <r>
    <n v="2629"/>
    <s v="Noah Mendes"/>
    <x v="2"/>
    <x v="381"/>
    <x v="1"/>
    <x v="0"/>
    <s v="Yes"/>
    <n v="5"/>
    <x v="0"/>
    <x v="1"/>
    <n v="30"/>
    <x v="1"/>
    <n v="0"/>
    <n v="2"/>
    <x v="0"/>
    <x v="0"/>
    <n v="33"/>
  </r>
  <r>
    <n v="2630"/>
    <s v="Olívia Sá"/>
    <x v="0"/>
    <x v="381"/>
    <x v="1"/>
    <x v="0"/>
    <s v="Yes"/>
    <n v="10"/>
    <x v="2"/>
    <x v="1"/>
    <n v="30"/>
    <x v="0"/>
    <n v="20"/>
    <n v="2"/>
    <x v="1"/>
    <x v="0"/>
    <n v="58"/>
  </r>
  <r>
    <n v="2631"/>
    <s v="Ana Laura Nogueira"/>
    <x v="0"/>
    <x v="381"/>
    <x v="1"/>
    <x v="0"/>
    <s v="Yes"/>
    <n v="10"/>
    <x v="0"/>
    <x v="0"/>
    <n v="0"/>
    <x v="1"/>
    <n v="0"/>
    <n v="2"/>
    <x v="0"/>
    <x v="1"/>
    <n v="8"/>
  </r>
  <r>
    <n v="2632"/>
    <s v="Maria Cecília da Luz"/>
    <x v="1"/>
    <x v="381"/>
    <x v="1"/>
    <x v="0"/>
    <s v="No"/>
    <n v="15"/>
    <x v="2"/>
    <x v="0"/>
    <n v="0"/>
    <x v="1"/>
    <n v="0"/>
    <n v="3"/>
    <x v="0"/>
    <x v="1"/>
    <n v="12"/>
  </r>
  <r>
    <n v="2633"/>
    <s v="Hellena Ferreira"/>
    <x v="1"/>
    <x v="381"/>
    <x v="1"/>
    <x v="0"/>
    <s v="Yes"/>
    <n v="15"/>
    <x v="0"/>
    <x v="1"/>
    <n v="30"/>
    <x v="1"/>
    <n v="0"/>
    <n v="1"/>
    <x v="0"/>
    <x v="0"/>
    <n v="44"/>
  </r>
  <r>
    <n v="2634"/>
    <s v="Sr. João Vitor Albuquerque"/>
    <x v="0"/>
    <x v="381"/>
    <x v="1"/>
    <x v="0"/>
    <s v="Yes"/>
    <n v="10"/>
    <x v="0"/>
    <x v="1"/>
    <n v="30"/>
    <x v="1"/>
    <n v="0"/>
    <n v="3"/>
    <x v="0"/>
    <x v="0"/>
    <n v="37"/>
  </r>
  <r>
    <n v="2635"/>
    <s v="João Pimenta"/>
    <x v="1"/>
    <x v="381"/>
    <x v="1"/>
    <x v="0"/>
    <s v="Yes"/>
    <n v="15"/>
    <x v="1"/>
    <x v="0"/>
    <n v="0"/>
    <x v="1"/>
    <n v="0"/>
    <n v="2"/>
    <x v="0"/>
    <x v="1"/>
    <n v="13"/>
  </r>
  <r>
    <n v="2636"/>
    <s v="Dr. Gustavo Henrique Rios"/>
    <x v="2"/>
    <x v="382"/>
    <x v="1"/>
    <x v="0"/>
    <s v="No"/>
    <n v="5"/>
    <x v="1"/>
    <x v="1"/>
    <n v="30"/>
    <x v="1"/>
    <n v="0"/>
    <n v="1"/>
    <x v="0"/>
    <x v="0"/>
    <n v="34"/>
  </r>
  <r>
    <n v="2637"/>
    <s v="Guilherme Vieira"/>
    <x v="0"/>
    <x v="382"/>
    <x v="1"/>
    <x v="0"/>
    <s v="Yes"/>
    <n v="10"/>
    <x v="0"/>
    <x v="0"/>
    <n v="0"/>
    <x v="0"/>
    <n v="20"/>
    <n v="1"/>
    <x v="0"/>
    <x v="0"/>
    <n v="29"/>
  </r>
  <r>
    <n v="2638"/>
    <s v="Ana Júlia Monteiro"/>
    <x v="0"/>
    <x v="382"/>
    <x v="1"/>
    <x v="0"/>
    <s v="No"/>
    <n v="10"/>
    <x v="2"/>
    <x v="1"/>
    <n v="30"/>
    <x v="1"/>
    <n v="0"/>
    <n v="3"/>
    <x v="0"/>
    <x v="0"/>
    <n v="37"/>
  </r>
  <r>
    <n v="2639"/>
    <s v="Antônio Brito"/>
    <x v="0"/>
    <x v="382"/>
    <x v="1"/>
    <x v="0"/>
    <s v="Yes"/>
    <n v="10"/>
    <x v="1"/>
    <x v="0"/>
    <n v="0"/>
    <x v="0"/>
    <n v="20"/>
    <n v="3"/>
    <x v="0"/>
    <x v="0"/>
    <n v="27"/>
  </r>
  <r>
    <n v="2640"/>
    <s v="Dra. Ágatha Sousa"/>
    <x v="1"/>
    <x v="382"/>
    <x v="1"/>
    <x v="0"/>
    <s v="Yes"/>
    <n v="15"/>
    <x v="1"/>
    <x v="0"/>
    <n v="0"/>
    <x v="0"/>
    <n v="20"/>
    <n v="1"/>
    <x v="0"/>
    <x v="0"/>
    <n v="34"/>
  </r>
  <r>
    <n v="2641"/>
    <s v="Srta. Sarah Araújo"/>
    <x v="2"/>
    <x v="382"/>
    <x v="1"/>
    <x v="0"/>
    <s v="No"/>
    <n v="5"/>
    <x v="1"/>
    <x v="0"/>
    <n v="0"/>
    <x v="0"/>
    <n v="20"/>
    <n v="1"/>
    <x v="0"/>
    <x v="0"/>
    <n v="24"/>
  </r>
  <r>
    <n v="2642"/>
    <s v="Dom Fernandes"/>
    <x v="2"/>
    <x v="382"/>
    <x v="1"/>
    <x v="0"/>
    <s v="No"/>
    <n v="5"/>
    <x v="0"/>
    <x v="0"/>
    <n v="0"/>
    <x v="0"/>
    <n v="20"/>
    <n v="1"/>
    <x v="0"/>
    <x v="0"/>
    <n v="24"/>
  </r>
  <r>
    <n v="2643"/>
    <s v="Luísa Silveira"/>
    <x v="2"/>
    <x v="382"/>
    <x v="1"/>
    <x v="0"/>
    <s v="Yes"/>
    <n v="5"/>
    <x v="0"/>
    <x v="0"/>
    <n v="0"/>
    <x v="1"/>
    <n v="0"/>
    <n v="3"/>
    <x v="0"/>
    <x v="1"/>
    <n v="2"/>
  </r>
  <r>
    <n v="2644"/>
    <s v="Léo Souza"/>
    <x v="1"/>
    <x v="382"/>
    <x v="1"/>
    <x v="0"/>
    <s v="Yes"/>
    <n v="15"/>
    <x v="0"/>
    <x v="1"/>
    <n v="30"/>
    <x v="0"/>
    <n v="20"/>
    <n v="2"/>
    <x v="1"/>
    <x v="0"/>
    <n v="63"/>
  </r>
  <r>
    <n v="2645"/>
    <s v="Theo Pires"/>
    <x v="1"/>
    <x v="382"/>
    <x v="1"/>
    <x v="0"/>
    <s v="Yes"/>
    <n v="15"/>
    <x v="0"/>
    <x v="0"/>
    <n v="0"/>
    <x v="0"/>
    <n v="20"/>
    <n v="3"/>
    <x v="0"/>
    <x v="0"/>
    <n v="32"/>
  </r>
  <r>
    <n v="2646"/>
    <s v="Catarina Melo"/>
    <x v="1"/>
    <x v="382"/>
    <x v="1"/>
    <x v="0"/>
    <s v="Yes"/>
    <n v="15"/>
    <x v="2"/>
    <x v="1"/>
    <n v="30"/>
    <x v="0"/>
    <n v="20"/>
    <n v="2"/>
    <x v="1"/>
    <x v="0"/>
    <n v="63"/>
  </r>
  <r>
    <n v="2647"/>
    <s v="Pedro Henrique Almeida"/>
    <x v="0"/>
    <x v="383"/>
    <x v="1"/>
    <x v="0"/>
    <s v="Yes"/>
    <n v="10"/>
    <x v="2"/>
    <x v="0"/>
    <n v="0"/>
    <x v="1"/>
    <n v="0"/>
    <n v="1"/>
    <x v="0"/>
    <x v="1"/>
    <n v="9"/>
  </r>
  <r>
    <n v="2648"/>
    <s v="Caleb Carvalho"/>
    <x v="2"/>
    <x v="383"/>
    <x v="1"/>
    <x v="0"/>
    <s v="Yes"/>
    <n v="5"/>
    <x v="1"/>
    <x v="1"/>
    <n v="30"/>
    <x v="0"/>
    <n v="20"/>
    <n v="1"/>
    <x v="1"/>
    <x v="0"/>
    <n v="54"/>
  </r>
  <r>
    <n v="2649"/>
    <s v="Luiza Azevedo"/>
    <x v="2"/>
    <x v="383"/>
    <x v="1"/>
    <x v="0"/>
    <s v="Yes"/>
    <n v="5"/>
    <x v="0"/>
    <x v="0"/>
    <n v="0"/>
    <x v="0"/>
    <n v="20"/>
    <n v="1"/>
    <x v="0"/>
    <x v="0"/>
    <n v="24"/>
  </r>
  <r>
    <n v="2650"/>
    <s v="Liz Nunes"/>
    <x v="1"/>
    <x v="383"/>
    <x v="1"/>
    <x v="0"/>
    <s v="Yes"/>
    <n v="15"/>
    <x v="1"/>
    <x v="1"/>
    <n v="30"/>
    <x v="1"/>
    <n v="0"/>
    <n v="3"/>
    <x v="0"/>
    <x v="0"/>
    <n v="42"/>
  </r>
  <r>
    <n v="2651"/>
    <s v="Bernardo Guerra"/>
    <x v="2"/>
    <x v="383"/>
    <x v="1"/>
    <x v="0"/>
    <s v="No"/>
    <n v="5"/>
    <x v="1"/>
    <x v="1"/>
    <n v="30"/>
    <x v="1"/>
    <n v="0"/>
    <n v="2"/>
    <x v="0"/>
    <x v="0"/>
    <n v="33"/>
  </r>
  <r>
    <n v="2652"/>
    <s v="Jade Santos"/>
    <x v="2"/>
    <x v="383"/>
    <x v="1"/>
    <x v="0"/>
    <s v="Yes"/>
    <n v="5"/>
    <x v="2"/>
    <x v="1"/>
    <n v="30"/>
    <x v="0"/>
    <n v="20"/>
    <n v="1"/>
    <x v="1"/>
    <x v="0"/>
    <n v="54"/>
  </r>
  <r>
    <n v="2653"/>
    <s v="Pietra Sales"/>
    <x v="0"/>
    <x v="383"/>
    <x v="1"/>
    <x v="0"/>
    <s v="No"/>
    <n v="10"/>
    <x v="1"/>
    <x v="1"/>
    <n v="30"/>
    <x v="1"/>
    <n v="0"/>
    <n v="2"/>
    <x v="0"/>
    <x v="0"/>
    <n v="38"/>
  </r>
  <r>
    <n v="2654"/>
    <s v="Gael Henrique Camargo"/>
    <x v="2"/>
    <x v="383"/>
    <x v="1"/>
    <x v="0"/>
    <s v="No"/>
    <n v="5"/>
    <x v="1"/>
    <x v="1"/>
    <n v="30"/>
    <x v="1"/>
    <n v="0"/>
    <n v="3"/>
    <x v="0"/>
    <x v="0"/>
    <n v="32"/>
  </r>
  <r>
    <n v="2655"/>
    <s v="Sr. Mathias da Costa"/>
    <x v="0"/>
    <x v="383"/>
    <x v="1"/>
    <x v="0"/>
    <s v="No"/>
    <n v="10"/>
    <x v="1"/>
    <x v="0"/>
    <n v="0"/>
    <x v="0"/>
    <n v="20"/>
    <n v="1"/>
    <x v="0"/>
    <x v="0"/>
    <n v="29"/>
  </r>
  <r>
    <n v="2656"/>
    <s v="Rebeca da Cunha"/>
    <x v="1"/>
    <x v="384"/>
    <x v="1"/>
    <x v="0"/>
    <s v="No"/>
    <n v="15"/>
    <x v="0"/>
    <x v="0"/>
    <n v="0"/>
    <x v="0"/>
    <n v="20"/>
    <n v="3"/>
    <x v="0"/>
    <x v="0"/>
    <n v="32"/>
  </r>
  <r>
    <n v="2657"/>
    <s v="Olívia Camargo"/>
    <x v="0"/>
    <x v="384"/>
    <x v="1"/>
    <x v="0"/>
    <s v="Yes"/>
    <n v="10"/>
    <x v="1"/>
    <x v="1"/>
    <n v="30"/>
    <x v="1"/>
    <n v="0"/>
    <n v="2"/>
    <x v="0"/>
    <x v="0"/>
    <n v="38"/>
  </r>
  <r>
    <n v="2658"/>
    <s v="Dra. Eloah Pacheco"/>
    <x v="1"/>
    <x v="384"/>
    <x v="1"/>
    <x v="0"/>
    <s v="Yes"/>
    <n v="15"/>
    <x v="0"/>
    <x v="0"/>
    <n v="0"/>
    <x v="0"/>
    <n v="20"/>
    <n v="2"/>
    <x v="0"/>
    <x v="0"/>
    <n v="33"/>
  </r>
  <r>
    <n v="2659"/>
    <s v="Daniel Macedo"/>
    <x v="1"/>
    <x v="384"/>
    <x v="1"/>
    <x v="0"/>
    <s v="Yes"/>
    <n v="15"/>
    <x v="1"/>
    <x v="1"/>
    <n v="30"/>
    <x v="1"/>
    <n v="0"/>
    <n v="3"/>
    <x v="0"/>
    <x v="0"/>
    <n v="42"/>
  </r>
  <r>
    <n v="2660"/>
    <s v="Felipe das Neves"/>
    <x v="2"/>
    <x v="385"/>
    <x v="1"/>
    <x v="0"/>
    <s v="No"/>
    <n v="5"/>
    <x v="1"/>
    <x v="0"/>
    <n v="0"/>
    <x v="1"/>
    <n v="0"/>
    <n v="2"/>
    <x v="0"/>
    <x v="1"/>
    <n v="3"/>
  </r>
  <r>
    <n v="2661"/>
    <s v="Sr. Vicente Monteiro"/>
    <x v="1"/>
    <x v="385"/>
    <x v="1"/>
    <x v="0"/>
    <s v="Yes"/>
    <n v="15"/>
    <x v="0"/>
    <x v="0"/>
    <n v="0"/>
    <x v="0"/>
    <n v="20"/>
    <n v="3"/>
    <x v="0"/>
    <x v="0"/>
    <n v="32"/>
  </r>
  <r>
    <n v="2662"/>
    <s v="João Felipe Aragão"/>
    <x v="1"/>
    <x v="386"/>
    <x v="1"/>
    <x v="0"/>
    <s v="No"/>
    <n v="15"/>
    <x v="1"/>
    <x v="0"/>
    <n v="0"/>
    <x v="1"/>
    <n v="0"/>
    <n v="1"/>
    <x v="0"/>
    <x v="1"/>
    <n v="14"/>
  </r>
  <r>
    <n v="2663"/>
    <s v="Vitor Marques"/>
    <x v="2"/>
    <x v="386"/>
    <x v="1"/>
    <x v="0"/>
    <s v="No"/>
    <n v="5"/>
    <x v="1"/>
    <x v="0"/>
    <n v="0"/>
    <x v="1"/>
    <n v="0"/>
    <n v="1"/>
    <x v="0"/>
    <x v="1"/>
    <n v="4"/>
  </r>
  <r>
    <n v="2664"/>
    <s v="Ana Clara Macedo"/>
    <x v="2"/>
    <x v="386"/>
    <x v="1"/>
    <x v="0"/>
    <s v="No"/>
    <n v="5"/>
    <x v="0"/>
    <x v="1"/>
    <n v="30"/>
    <x v="1"/>
    <n v="0"/>
    <n v="2"/>
    <x v="0"/>
    <x v="0"/>
    <n v="33"/>
  </r>
  <r>
    <n v="2665"/>
    <s v="Sr. Guilherme da Conceição"/>
    <x v="2"/>
    <x v="386"/>
    <x v="1"/>
    <x v="0"/>
    <s v="Yes"/>
    <n v="5"/>
    <x v="2"/>
    <x v="1"/>
    <n v="30"/>
    <x v="0"/>
    <n v="20"/>
    <n v="2"/>
    <x v="1"/>
    <x v="0"/>
    <n v="53"/>
  </r>
  <r>
    <n v="2666"/>
    <s v="Dra. Luna Fonseca"/>
    <x v="1"/>
    <x v="387"/>
    <x v="1"/>
    <x v="0"/>
    <s v="No"/>
    <n v="15"/>
    <x v="2"/>
    <x v="1"/>
    <n v="30"/>
    <x v="1"/>
    <n v="0"/>
    <n v="2"/>
    <x v="0"/>
    <x v="0"/>
    <n v="43"/>
  </r>
  <r>
    <n v="2667"/>
    <s v="Agatha Castro"/>
    <x v="2"/>
    <x v="387"/>
    <x v="1"/>
    <x v="0"/>
    <s v="Yes"/>
    <n v="5"/>
    <x v="2"/>
    <x v="1"/>
    <n v="30"/>
    <x v="0"/>
    <n v="20"/>
    <n v="3"/>
    <x v="1"/>
    <x v="0"/>
    <n v="52"/>
  </r>
  <r>
    <n v="2668"/>
    <s v="Dra. Maitê Cardoso"/>
    <x v="2"/>
    <x v="387"/>
    <x v="1"/>
    <x v="0"/>
    <s v="No"/>
    <n v="5"/>
    <x v="1"/>
    <x v="1"/>
    <n v="30"/>
    <x v="0"/>
    <n v="20"/>
    <n v="1"/>
    <x v="1"/>
    <x v="0"/>
    <n v="54"/>
  </r>
  <r>
    <n v="2669"/>
    <s v="Maria Helena Borges"/>
    <x v="1"/>
    <x v="387"/>
    <x v="1"/>
    <x v="0"/>
    <s v="No"/>
    <n v="15"/>
    <x v="2"/>
    <x v="0"/>
    <n v="0"/>
    <x v="1"/>
    <n v="0"/>
    <n v="2"/>
    <x v="0"/>
    <x v="1"/>
    <n v="13"/>
  </r>
  <r>
    <n v="2670"/>
    <s v="Sr. Rael da Mota"/>
    <x v="0"/>
    <x v="387"/>
    <x v="1"/>
    <x v="0"/>
    <s v="No"/>
    <n v="10"/>
    <x v="1"/>
    <x v="0"/>
    <n v="0"/>
    <x v="1"/>
    <n v="0"/>
    <n v="2"/>
    <x v="0"/>
    <x v="1"/>
    <n v="8"/>
  </r>
  <r>
    <n v="2671"/>
    <s v="Gabriel Borges"/>
    <x v="1"/>
    <x v="387"/>
    <x v="1"/>
    <x v="0"/>
    <s v="Yes"/>
    <n v="15"/>
    <x v="0"/>
    <x v="1"/>
    <n v="30"/>
    <x v="1"/>
    <n v="0"/>
    <n v="2"/>
    <x v="0"/>
    <x v="0"/>
    <n v="43"/>
  </r>
  <r>
    <n v="2672"/>
    <s v="Isabella Fernandes"/>
    <x v="2"/>
    <x v="387"/>
    <x v="1"/>
    <x v="0"/>
    <s v="Yes"/>
    <n v="5"/>
    <x v="2"/>
    <x v="1"/>
    <n v="30"/>
    <x v="1"/>
    <n v="0"/>
    <n v="2"/>
    <x v="0"/>
    <x v="0"/>
    <n v="33"/>
  </r>
  <r>
    <n v="2673"/>
    <s v="Sr. Theo Sá"/>
    <x v="0"/>
    <x v="388"/>
    <x v="1"/>
    <x v="0"/>
    <s v="Yes"/>
    <n v="10"/>
    <x v="0"/>
    <x v="0"/>
    <n v="0"/>
    <x v="0"/>
    <n v="20"/>
    <n v="2"/>
    <x v="0"/>
    <x v="0"/>
    <n v="28"/>
  </r>
  <r>
    <n v="2674"/>
    <s v="Luiz Gustavo Castro"/>
    <x v="1"/>
    <x v="388"/>
    <x v="1"/>
    <x v="0"/>
    <s v="Yes"/>
    <n v="15"/>
    <x v="1"/>
    <x v="1"/>
    <n v="30"/>
    <x v="0"/>
    <n v="20"/>
    <n v="3"/>
    <x v="1"/>
    <x v="0"/>
    <n v="62"/>
  </r>
  <r>
    <n v="2675"/>
    <s v="Bruna da Paz"/>
    <x v="2"/>
    <x v="388"/>
    <x v="1"/>
    <x v="0"/>
    <s v="Yes"/>
    <n v="5"/>
    <x v="2"/>
    <x v="1"/>
    <n v="30"/>
    <x v="1"/>
    <n v="0"/>
    <n v="2"/>
    <x v="0"/>
    <x v="0"/>
    <n v="33"/>
  </r>
  <r>
    <n v="2676"/>
    <s v="Davi Lucca Montenegro"/>
    <x v="0"/>
    <x v="388"/>
    <x v="1"/>
    <x v="0"/>
    <s v="Yes"/>
    <n v="10"/>
    <x v="2"/>
    <x v="0"/>
    <n v="0"/>
    <x v="1"/>
    <n v="0"/>
    <n v="1"/>
    <x v="0"/>
    <x v="1"/>
    <n v="9"/>
  </r>
  <r>
    <n v="2677"/>
    <s v="Mathias Nogueira"/>
    <x v="0"/>
    <x v="388"/>
    <x v="1"/>
    <x v="0"/>
    <s v="No"/>
    <n v="10"/>
    <x v="1"/>
    <x v="1"/>
    <n v="30"/>
    <x v="0"/>
    <n v="20"/>
    <n v="1"/>
    <x v="1"/>
    <x v="0"/>
    <n v="59"/>
  </r>
  <r>
    <n v="2678"/>
    <s v="Srta. Ísis Lopes"/>
    <x v="1"/>
    <x v="388"/>
    <x v="1"/>
    <x v="0"/>
    <s v="Yes"/>
    <n v="15"/>
    <x v="1"/>
    <x v="0"/>
    <n v="0"/>
    <x v="1"/>
    <n v="0"/>
    <n v="3"/>
    <x v="0"/>
    <x v="1"/>
    <n v="12"/>
  </r>
  <r>
    <n v="2679"/>
    <s v="Srta. Kamilly Pastor"/>
    <x v="0"/>
    <x v="388"/>
    <x v="1"/>
    <x v="0"/>
    <s v="Yes"/>
    <n v="10"/>
    <x v="0"/>
    <x v="1"/>
    <n v="30"/>
    <x v="1"/>
    <n v="0"/>
    <n v="3"/>
    <x v="0"/>
    <x v="0"/>
    <n v="37"/>
  </r>
  <r>
    <n v="2680"/>
    <s v="Sr. Joaquim das Neves"/>
    <x v="2"/>
    <x v="389"/>
    <x v="1"/>
    <x v="0"/>
    <s v="Yes"/>
    <n v="5"/>
    <x v="2"/>
    <x v="0"/>
    <n v="0"/>
    <x v="0"/>
    <n v="20"/>
    <n v="1"/>
    <x v="0"/>
    <x v="0"/>
    <n v="24"/>
  </r>
  <r>
    <n v="2681"/>
    <s v="Eduarda das Neves"/>
    <x v="2"/>
    <x v="389"/>
    <x v="1"/>
    <x v="0"/>
    <s v="No"/>
    <n v="5"/>
    <x v="0"/>
    <x v="1"/>
    <n v="30"/>
    <x v="0"/>
    <n v="20"/>
    <n v="3"/>
    <x v="1"/>
    <x v="0"/>
    <n v="52"/>
  </r>
  <r>
    <n v="2682"/>
    <s v="Paulo Abreu"/>
    <x v="2"/>
    <x v="389"/>
    <x v="1"/>
    <x v="0"/>
    <s v="No"/>
    <n v="5"/>
    <x v="2"/>
    <x v="0"/>
    <n v="0"/>
    <x v="1"/>
    <n v="0"/>
    <n v="1"/>
    <x v="0"/>
    <x v="1"/>
    <n v="4"/>
  </r>
  <r>
    <n v="2683"/>
    <s v="Nicole Nogueira"/>
    <x v="0"/>
    <x v="389"/>
    <x v="1"/>
    <x v="0"/>
    <s v="No"/>
    <n v="10"/>
    <x v="1"/>
    <x v="1"/>
    <n v="30"/>
    <x v="1"/>
    <n v="0"/>
    <n v="3"/>
    <x v="0"/>
    <x v="0"/>
    <n v="37"/>
  </r>
  <r>
    <n v="2684"/>
    <s v="Maria Cecília Brito"/>
    <x v="0"/>
    <x v="389"/>
    <x v="1"/>
    <x v="0"/>
    <s v="Yes"/>
    <n v="10"/>
    <x v="2"/>
    <x v="1"/>
    <n v="30"/>
    <x v="1"/>
    <n v="0"/>
    <n v="1"/>
    <x v="0"/>
    <x v="0"/>
    <n v="39"/>
  </r>
  <r>
    <n v="2685"/>
    <s v="Giovanna Silveira"/>
    <x v="0"/>
    <x v="389"/>
    <x v="1"/>
    <x v="0"/>
    <s v="Yes"/>
    <n v="10"/>
    <x v="1"/>
    <x v="1"/>
    <n v="30"/>
    <x v="1"/>
    <n v="0"/>
    <n v="3"/>
    <x v="0"/>
    <x v="0"/>
    <n v="37"/>
  </r>
  <r>
    <n v="2686"/>
    <s v="Dr. Benjamim Cunha"/>
    <x v="2"/>
    <x v="390"/>
    <x v="1"/>
    <x v="0"/>
    <s v="Yes"/>
    <n v="5"/>
    <x v="1"/>
    <x v="1"/>
    <n v="30"/>
    <x v="1"/>
    <n v="0"/>
    <n v="2"/>
    <x v="0"/>
    <x v="0"/>
    <n v="33"/>
  </r>
  <r>
    <n v="2687"/>
    <s v="Breno Albuquerque"/>
    <x v="1"/>
    <x v="390"/>
    <x v="1"/>
    <x v="0"/>
    <s v="Yes"/>
    <n v="15"/>
    <x v="2"/>
    <x v="0"/>
    <n v="0"/>
    <x v="0"/>
    <n v="20"/>
    <n v="1"/>
    <x v="0"/>
    <x v="0"/>
    <n v="34"/>
  </r>
  <r>
    <n v="2688"/>
    <s v="Alexandre da Mata"/>
    <x v="2"/>
    <x v="390"/>
    <x v="1"/>
    <x v="0"/>
    <s v="Yes"/>
    <n v="5"/>
    <x v="0"/>
    <x v="1"/>
    <n v="30"/>
    <x v="0"/>
    <n v="20"/>
    <n v="1"/>
    <x v="1"/>
    <x v="0"/>
    <n v="54"/>
  </r>
  <r>
    <n v="2689"/>
    <s v="Pedro Lucas Rezende"/>
    <x v="0"/>
    <x v="390"/>
    <x v="1"/>
    <x v="0"/>
    <s v="No"/>
    <n v="10"/>
    <x v="2"/>
    <x v="0"/>
    <n v="0"/>
    <x v="1"/>
    <n v="0"/>
    <n v="2"/>
    <x v="0"/>
    <x v="1"/>
    <n v="8"/>
  </r>
  <r>
    <n v="2690"/>
    <s v="Breno Viana"/>
    <x v="0"/>
    <x v="390"/>
    <x v="1"/>
    <x v="0"/>
    <s v="Yes"/>
    <n v="10"/>
    <x v="1"/>
    <x v="1"/>
    <n v="30"/>
    <x v="0"/>
    <n v="20"/>
    <n v="3"/>
    <x v="1"/>
    <x v="0"/>
    <n v="57"/>
  </r>
  <r>
    <n v="2691"/>
    <s v="Gustavo Cunha"/>
    <x v="1"/>
    <x v="390"/>
    <x v="1"/>
    <x v="0"/>
    <s v="Yes"/>
    <n v="15"/>
    <x v="1"/>
    <x v="1"/>
    <n v="30"/>
    <x v="0"/>
    <n v="20"/>
    <n v="3"/>
    <x v="1"/>
    <x v="0"/>
    <n v="62"/>
  </r>
  <r>
    <n v="2692"/>
    <s v="Luísa Moraes"/>
    <x v="0"/>
    <x v="390"/>
    <x v="1"/>
    <x v="0"/>
    <s v="No"/>
    <n v="10"/>
    <x v="1"/>
    <x v="1"/>
    <n v="30"/>
    <x v="0"/>
    <n v="20"/>
    <n v="1"/>
    <x v="1"/>
    <x v="0"/>
    <n v="59"/>
  </r>
  <r>
    <n v="2693"/>
    <s v="Bárbara Pacheco"/>
    <x v="0"/>
    <x v="390"/>
    <x v="1"/>
    <x v="0"/>
    <s v="Yes"/>
    <n v="10"/>
    <x v="2"/>
    <x v="0"/>
    <n v="0"/>
    <x v="1"/>
    <n v="0"/>
    <n v="1"/>
    <x v="0"/>
    <x v="1"/>
    <n v="9"/>
  </r>
  <r>
    <n v="2694"/>
    <s v="Leandro Cassiano"/>
    <x v="0"/>
    <x v="390"/>
    <x v="1"/>
    <x v="0"/>
    <s v="Yes"/>
    <n v="10"/>
    <x v="0"/>
    <x v="0"/>
    <n v="0"/>
    <x v="0"/>
    <n v="20"/>
    <n v="1"/>
    <x v="0"/>
    <x v="0"/>
    <n v="29"/>
  </r>
  <r>
    <n v="2695"/>
    <s v="Otto Aparecida"/>
    <x v="1"/>
    <x v="390"/>
    <x v="1"/>
    <x v="0"/>
    <s v="No"/>
    <n v="15"/>
    <x v="0"/>
    <x v="0"/>
    <n v="0"/>
    <x v="0"/>
    <n v="20"/>
    <n v="2"/>
    <x v="0"/>
    <x v="0"/>
    <n v="33"/>
  </r>
  <r>
    <n v="2696"/>
    <s v="Emilly Aparecida"/>
    <x v="1"/>
    <x v="391"/>
    <x v="1"/>
    <x v="0"/>
    <s v="No"/>
    <n v="15"/>
    <x v="0"/>
    <x v="1"/>
    <n v="30"/>
    <x v="0"/>
    <n v="20"/>
    <n v="2"/>
    <x v="1"/>
    <x v="0"/>
    <n v="63"/>
  </r>
  <r>
    <n v="2697"/>
    <s v="Sr. João Gabriel Rodrigues"/>
    <x v="1"/>
    <x v="391"/>
    <x v="1"/>
    <x v="0"/>
    <s v="Yes"/>
    <n v="15"/>
    <x v="1"/>
    <x v="0"/>
    <n v="0"/>
    <x v="1"/>
    <n v="0"/>
    <n v="1"/>
    <x v="0"/>
    <x v="1"/>
    <n v="14"/>
  </r>
  <r>
    <n v="2698"/>
    <s v="Levi da Costa"/>
    <x v="0"/>
    <x v="391"/>
    <x v="1"/>
    <x v="0"/>
    <s v="Yes"/>
    <n v="10"/>
    <x v="2"/>
    <x v="1"/>
    <n v="30"/>
    <x v="1"/>
    <n v="0"/>
    <n v="3"/>
    <x v="0"/>
    <x v="0"/>
    <n v="37"/>
  </r>
  <r>
    <n v="2699"/>
    <s v="Sofia Casa Grande"/>
    <x v="0"/>
    <x v="391"/>
    <x v="1"/>
    <x v="0"/>
    <s v="No"/>
    <n v="10"/>
    <x v="1"/>
    <x v="1"/>
    <n v="30"/>
    <x v="1"/>
    <n v="0"/>
    <n v="1"/>
    <x v="0"/>
    <x v="0"/>
    <n v="39"/>
  </r>
  <r>
    <n v="2700"/>
    <s v="Davi Lucca da Cunha"/>
    <x v="2"/>
    <x v="391"/>
    <x v="1"/>
    <x v="0"/>
    <s v="No"/>
    <n v="5"/>
    <x v="0"/>
    <x v="0"/>
    <n v="0"/>
    <x v="0"/>
    <n v="20"/>
    <n v="1"/>
    <x v="0"/>
    <x v="0"/>
    <n v="24"/>
  </r>
  <r>
    <n v="2701"/>
    <s v="Fernanda Costela"/>
    <x v="1"/>
    <x v="391"/>
    <x v="1"/>
    <x v="0"/>
    <s v="No"/>
    <n v="15"/>
    <x v="0"/>
    <x v="1"/>
    <n v="30"/>
    <x v="0"/>
    <n v="20"/>
    <n v="1"/>
    <x v="1"/>
    <x v="0"/>
    <n v="64"/>
  </r>
  <r>
    <n v="2702"/>
    <s v="Ana Nascimento"/>
    <x v="0"/>
    <x v="392"/>
    <x v="1"/>
    <x v="0"/>
    <s v="No"/>
    <n v="10"/>
    <x v="0"/>
    <x v="0"/>
    <n v="0"/>
    <x v="1"/>
    <n v="0"/>
    <n v="2"/>
    <x v="0"/>
    <x v="1"/>
    <n v="8"/>
  </r>
  <r>
    <n v="2703"/>
    <s v="Antony da Mota"/>
    <x v="2"/>
    <x v="392"/>
    <x v="1"/>
    <x v="0"/>
    <s v="Yes"/>
    <n v="5"/>
    <x v="0"/>
    <x v="1"/>
    <n v="30"/>
    <x v="1"/>
    <n v="0"/>
    <n v="1"/>
    <x v="0"/>
    <x v="0"/>
    <n v="34"/>
  </r>
  <r>
    <n v="2704"/>
    <s v="Maria Clara Lopes"/>
    <x v="1"/>
    <x v="392"/>
    <x v="1"/>
    <x v="0"/>
    <s v="No"/>
    <n v="15"/>
    <x v="1"/>
    <x v="0"/>
    <n v="0"/>
    <x v="1"/>
    <n v="0"/>
    <n v="2"/>
    <x v="0"/>
    <x v="1"/>
    <n v="13"/>
  </r>
  <r>
    <n v="2705"/>
    <s v="Carolina Moura"/>
    <x v="2"/>
    <x v="393"/>
    <x v="1"/>
    <x v="0"/>
    <s v="Yes"/>
    <n v="5"/>
    <x v="2"/>
    <x v="1"/>
    <n v="30"/>
    <x v="0"/>
    <n v="20"/>
    <n v="1"/>
    <x v="1"/>
    <x v="0"/>
    <n v="54"/>
  </r>
  <r>
    <n v="2706"/>
    <s v="Giovanna da Rocha"/>
    <x v="0"/>
    <x v="393"/>
    <x v="1"/>
    <x v="0"/>
    <s v="Yes"/>
    <n v="10"/>
    <x v="2"/>
    <x v="1"/>
    <n v="30"/>
    <x v="1"/>
    <n v="0"/>
    <n v="2"/>
    <x v="0"/>
    <x v="0"/>
    <n v="38"/>
  </r>
  <r>
    <n v="2707"/>
    <s v="Vitor Gabriel Cirino"/>
    <x v="2"/>
    <x v="393"/>
    <x v="1"/>
    <x v="0"/>
    <s v="Yes"/>
    <n v="5"/>
    <x v="1"/>
    <x v="1"/>
    <n v="30"/>
    <x v="1"/>
    <n v="0"/>
    <n v="2"/>
    <x v="0"/>
    <x v="0"/>
    <n v="33"/>
  </r>
  <r>
    <n v="2708"/>
    <s v="Sr. Erick Nunes"/>
    <x v="0"/>
    <x v="393"/>
    <x v="1"/>
    <x v="0"/>
    <s v="Yes"/>
    <n v="10"/>
    <x v="2"/>
    <x v="0"/>
    <n v="0"/>
    <x v="0"/>
    <n v="20"/>
    <n v="2"/>
    <x v="0"/>
    <x v="0"/>
    <n v="28"/>
  </r>
  <r>
    <n v="2709"/>
    <s v="Dr. Antônio Leão"/>
    <x v="1"/>
    <x v="393"/>
    <x v="1"/>
    <x v="0"/>
    <s v="No"/>
    <n v="15"/>
    <x v="0"/>
    <x v="0"/>
    <n v="0"/>
    <x v="0"/>
    <n v="20"/>
    <n v="3"/>
    <x v="0"/>
    <x v="0"/>
    <n v="32"/>
  </r>
  <r>
    <n v="2710"/>
    <s v="Vitor Gabriel Pastor"/>
    <x v="1"/>
    <x v="394"/>
    <x v="1"/>
    <x v="0"/>
    <s v="Yes"/>
    <n v="15"/>
    <x v="0"/>
    <x v="1"/>
    <n v="30"/>
    <x v="0"/>
    <n v="20"/>
    <n v="1"/>
    <x v="1"/>
    <x v="0"/>
    <n v="64"/>
  </r>
  <r>
    <n v="2711"/>
    <s v="Marina Rocha"/>
    <x v="1"/>
    <x v="394"/>
    <x v="1"/>
    <x v="0"/>
    <s v="Yes"/>
    <n v="15"/>
    <x v="2"/>
    <x v="0"/>
    <n v="0"/>
    <x v="0"/>
    <n v="20"/>
    <n v="1"/>
    <x v="0"/>
    <x v="0"/>
    <n v="34"/>
  </r>
  <r>
    <n v="2712"/>
    <s v="Marcela Caldeira"/>
    <x v="0"/>
    <x v="394"/>
    <x v="1"/>
    <x v="0"/>
    <s v="No"/>
    <n v="10"/>
    <x v="0"/>
    <x v="0"/>
    <n v="0"/>
    <x v="1"/>
    <n v="0"/>
    <n v="2"/>
    <x v="0"/>
    <x v="1"/>
    <n v="8"/>
  </r>
  <r>
    <n v="2713"/>
    <s v="Zoe Machado"/>
    <x v="1"/>
    <x v="394"/>
    <x v="1"/>
    <x v="0"/>
    <s v="No"/>
    <n v="15"/>
    <x v="2"/>
    <x v="1"/>
    <n v="30"/>
    <x v="0"/>
    <n v="20"/>
    <n v="2"/>
    <x v="1"/>
    <x v="0"/>
    <n v="63"/>
  </r>
  <r>
    <n v="2714"/>
    <s v="Ravi Nascimento"/>
    <x v="0"/>
    <x v="394"/>
    <x v="1"/>
    <x v="0"/>
    <s v="Yes"/>
    <n v="10"/>
    <x v="0"/>
    <x v="0"/>
    <n v="0"/>
    <x v="0"/>
    <n v="20"/>
    <n v="3"/>
    <x v="0"/>
    <x v="0"/>
    <n v="27"/>
  </r>
  <r>
    <n v="2715"/>
    <s v="Larissa Câmara"/>
    <x v="0"/>
    <x v="394"/>
    <x v="1"/>
    <x v="0"/>
    <s v="Yes"/>
    <n v="10"/>
    <x v="1"/>
    <x v="0"/>
    <n v="0"/>
    <x v="0"/>
    <n v="20"/>
    <n v="3"/>
    <x v="0"/>
    <x v="0"/>
    <n v="27"/>
  </r>
  <r>
    <n v="2716"/>
    <s v="Srta. Heloísa Cirino"/>
    <x v="1"/>
    <x v="394"/>
    <x v="1"/>
    <x v="0"/>
    <s v="Yes"/>
    <n v="15"/>
    <x v="1"/>
    <x v="0"/>
    <n v="0"/>
    <x v="0"/>
    <n v="20"/>
    <n v="1"/>
    <x v="0"/>
    <x v="0"/>
    <n v="34"/>
  </r>
  <r>
    <n v="2717"/>
    <s v="Ana Cecília Ferreira"/>
    <x v="2"/>
    <x v="395"/>
    <x v="1"/>
    <x v="0"/>
    <s v="No"/>
    <n v="5"/>
    <x v="2"/>
    <x v="0"/>
    <n v="0"/>
    <x v="1"/>
    <n v="0"/>
    <n v="1"/>
    <x v="0"/>
    <x v="1"/>
    <n v="4"/>
  </r>
  <r>
    <n v="2718"/>
    <s v="Luiza Rocha"/>
    <x v="0"/>
    <x v="395"/>
    <x v="1"/>
    <x v="0"/>
    <s v="Yes"/>
    <n v="10"/>
    <x v="1"/>
    <x v="0"/>
    <n v="0"/>
    <x v="1"/>
    <n v="0"/>
    <n v="1"/>
    <x v="0"/>
    <x v="1"/>
    <n v="9"/>
  </r>
  <r>
    <n v="2719"/>
    <s v="João Miguel Nunes"/>
    <x v="1"/>
    <x v="395"/>
    <x v="1"/>
    <x v="0"/>
    <s v="Yes"/>
    <n v="15"/>
    <x v="1"/>
    <x v="1"/>
    <n v="30"/>
    <x v="0"/>
    <n v="20"/>
    <n v="2"/>
    <x v="1"/>
    <x v="0"/>
    <n v="63"/>
  </r>
  <r>
    <n v="2720"/>
    <s v="Vinícius Rodrigues"/>
    <x v="2"/>
    <x v="395"/>
    <x v="1"/>
    <x v="0"/>
    <s v="Yes"/>
    <n v="5"/>
    <x v="2"/>
    <x v="1"/>
    <n v="30"/>
    <x v="1"/>
    <n v="0"/>
    <n v="1"/>
    <x v="0"/>
    <x v="0"/>
    <n v="34"/>
  </r>
  <r>
    <n v="2721"/>
    <s v="Henrique Rocha"/>
    <x v="0"/>
    <x v="395"/>
    <x v="1"/>
    <x v="0"/>
    <s v="Yes"/>
    <n v="10"/>
    <x v="0"/>
    <x v="1"/>
    <n v="30"/>
    <x v="1"/>
    <n v="0"/>
    <n v="1"/>
    <x v="0"/>
    <x v="0"/>
    <n v="39"/>
  </r>
  <r>
    <n v="2722"/>
    <s v="José Azevedo"/>
    <x v="1"/>
    <x v="395"/>
    <x v="1"/>
    <x v="0"/>
    <s v="No"/>
    <n v="15"/>
    <x v="2"/>
    <x v="0"/>
    <n v="0"/>
    <x v="1"/>
    <n v="0"/>
    <n v="2"/>
    <x v="0"/>
    <x v="1"/>
    <n v="13"/>
  </r>
  <r>
    <n v="2723"/>
    <s v="Marina Fernandes"/>
    <x v="2"/>
    <x v="395"/>
    <x v="1"/>
    <x v="0"/>
    <s v="Yes"/>
    <n v="5"/>
    <x v="0"/>
    <x v="0"/>
    <n v="0"/>
    <x v="0"/>
    <n v="20"/>
    <n v="3"/>
    <x v="0"/>
    <x v="0"/>
    <n v="22"/>
  </r>
  <r>
    <n v="2724"/>
    <s v="Luiz Otávio Aragão"/>
    <x v="0"/>
    <x v="395"/>
    <x v="1"/>
    <x v="0"/>
    <s v="Yes"/>
    <n v="10"/>
    <x v="2"/>
    <x v="0"/>
    <n v="0"/>
    <x v="0"/>
    <n v="20"/>
    <n v="3"/>
    <x v="0"/>
    <x v="0"/>
    <n v="27"/>
  </r>
  <r>
    <n v="2725"/>
    <s v="Caleb Castro"/>
    <x v="2"/>
    <x v="395"/>
    <x v="1"/>
    <x v="0"/>
    <s v="No"/>
    <n v="5"/>
    <x v="0"/>
    <x v="0"/>
    <n v="0"/>
    <x v="1"/>
    <n v="0"/>
    <n v="1"/>
    <x v="0"/>
    <x v="1"/>
    <n v="4"/>
  </r>
  <r>
    <n v="2726"/>
    <s v="Anna Liz Viana"/>
    <x v="0"/>
    <x v="395"/>
    <x v="1"/>
    <x v="0"/>
    <s v="Yes"/>
    <n v="10"/>
    <x v="0"/>
    <x v="0"/>
    <n v="0"/>
    <x v="0"/>
    <n v="20"/>
    <n v="1"/>
    <x v="0"/>
    <x v="0"/>
    <n v="29"/>
  </r>
  <r>
    <n v="2727"/>
    <s v="Ana Beatriz Moura"/>
    <x v="0"/>
    <x v="395"/>
    <x v="1"/>
    <x v="0"/>
    <s v="No"/>
    <n v="10"/>
    <x v="1"/>
    <x v="1"/>
    <n v="30"/>
    <x v="1"/>
    <n v="0"/>
    <n v="3"/>
    <x v="0"/>
    <x v="0"/>
    <n v="37"/>
  </r>
  <r>
    <n v="2728"/>
    <s v="Mariana Vargas"/>
    <x v="0"/>
    <x v="395"/>
    <x v="1"/>
    <x v="0"/>
    <s v="Yes"/>
    <n v="10"/>
    <x v="1"/>
    <x v="0"/>
    <n v="0"/>
    <x v="1"/>
    <n v="0"/>
    <n v="1"/>
    <x v="0"/>
    <x v="1"/>
    <n v="9"/>
  </r>
  <r>
    <n v="2729"/>
    <s v="Daniel Câmara"/>
    <x v="1"/>
    <x v="396"/>
    <x v="1"/>
    <x v="0"/>
    <s v="No"/>
    <n v="15"/>
    <x v="1"/>
    <x v="1"/>
    <n v="30"/>
    <x v="0"/>
    <n v="20"/>
    <n v="3"/>
    <x v="1"/>
    <x v="0"/>
    <n v="62"/>
  </r>
  <r>
    <n v="2730"/>
    <s v="Léo da Mata"/>
    <x v="0"/>
    <x v="396"/>
    <x v="1"/>
    <x v="0"/>
    <s v="Yes"/>
    <n v="10"/>
    <x v="2"/>
    <x v="0"/>
    <n v="0"/>
    <x v="1"/>
    <n v="0"/>
    <n v="1"/>
    <x v="0"/>
    <x v="1"/>
    <n v="9"/>
  </r>
  <r>
    <n v="2731"/>
    <s v="Rodrigo Martins"/>
    <x v="2"/>
    <x v="396"/>
    <x v="1"/>
    <x v="0"/>
    <s v="Yes"/>
    <n v="5"/>
    <x v="2"/>
    <x v="1"/>
    <n v="30"/>
    <x v="0"/>
    <n v="20"/>
    <n v="3"/>
    <x v="1"/>
    <x v="0"/>
    <n v="52"/>
  </r>
  <r>
    <n v="2732"/>
    <s v="Luara Costa"/>
    <x v="1"/>
    <x v="396"/>
    <x v="1"/>
    <x v="0"/>
    <s v="No"/>
    <n v="15"/>
    <x v="1"/>
    <x v="1"/>
    <n v="30"/>
    <x v="0"/>
    <n v="20"/>
    <n v="1"/>
    <x v="1"/>
    <x v="0"/>
    <n v="64"/>
  </r>
  <r>
    <n v="2733"/>
    <s v="Marcela Novais"/>
    <x v="0"/>
    <x v="396"/>
    <x v="1"/>
    <x v="0"/>
    <s v="No"/>
    <n v="10"/>
    <x v="1"/>
    <x v="1"/>
    <n v="30"/>
    <x v="0"/>
    <n v="20"/>
    <n v="1"/>
    <x v="1"/>
    <x v="0"/>
    <n v="59"/>
  </r>
  <r>
    <n v="2734"/>
    <s v="Vitor Nogueira"/>
    <x v="2"/>
    <x v="396"/>
    <x v="1"/>
    <x v="0"/>
    <s v="Yes"/>
    <n v="5"/>
    <x v="0"/>
    <x v="1"/>
    <n v="30"/>
    <x v="0"/>
    <n v="20"/>
    <n v="3"/>
    <x v="1"/>
    <x v="0"/>
    <n v="52"/>
  </r>
  <r>
    <n v="2735"/>
    <s v="Benjamin Sampaio"/>
    <x v="2"/>
    <x v="396"/>
    <x v="1"/>
    <x v="0"/>
    <s v="Yes"/>
    <n v="5"/>
    <x v="0"/>
    <x v="1"/>
    <n v="30"/>
    <x v="0"/>
    <n v="20"/>
    <n v="1"/>
    <x v="1"/>
    <x v="0"/>
    <n v="54"/>
  </r>
  <r>
    <n v="2736"/>
    <s v="Milena Barros"/>
    <x v="1"/>
    <x v="397"/>
    <x v="1"/>
    <x v="0"/>
    <s v="Yes"/>
    <n v="15"/>
    <x v="0"/>
    <x v="0"/>
    <n v="0"/>
    <x v="1"/>
    <n v="0"/>
    <n v="3"/>
    <x v="0"/>
    <x v="1"/>
    <n v="12"/>
  </r>
  <r>
    <n v="2737"/>
    <s v="Sr. Bento Caldeira"/>
    <x v="2"/>
    <x v="397"/>
    <x v="1"/>
    <x v="0"/>
    <s v="Yes"/>
    <n v="5"/>
    <x v="0"/>
    <x v="1"/>
    <n v="30"/>
    <x v="1"/>
    <n v="0"/>
    <n v="2"/>
    <x v="0"/>
    <x v="0"/>
    <n v="33"/>
  </r>
  <r>
    <n v="2738"/>
    <s v="Francisco Oliveira"/>
    <x v="1"/>
    <x v="397"/>
    <x v="1"/>
    <x v="0"/>
    <s v="Yes"/>
    <n v="15"/>
    <x v="0"/>
    <x v="1"/>
    <n v="30"/>
    <x v="1"/>
    <n v="0"/>
    <n v="2"/>
    <x v="0"/>
    <x v="0"/>
    <n v="43"/>
  </r>
  <r>
    <n v="2739"/>
    <s v="Erick Freitas"/>
    <x v="2"/>
    <x v="398"/>
    <x v="1"/>
    <x v="0"/>
    <s v="No"/>
    <n v="5"/>
    <x v="0"/>
    <x v="0"/>
    <n v="0"/>
    <x v="1"/>
    <n v="0"/>
    <n v="1"/>
    <x v="0"/>
    <x v="1"/>
    <n v="4"/>
  </r>
  <r>
    <n v="2740"/>
    <s v="Dr. Davi Lucca Martins"/>
    <x v="0"/>
    <x v="398"/>
    <x v="1"/>
    <x v="0"/>
    <s v="No"/>
    <n v="10"/>
    <x v="0"/>
    <x v="0"/>
    <n v="0"/>
    <x v="1"/>
    <n v="0"/>
    <n v="1"/>
    <x v="0"/>
    <x v="1"/>
    <n v="9"/>
  </r>
  <r>
    <n v="2741"/>
    <s v="Fernando Novais"/>
    <x v="1"/>
    <x v="399"/>
    <x v="1"/>
    <x v="0"/>
    <s v="No"/>
    <n v="15"/>
    <x v="2"/>
    <x v="1"/>
    <n v="30"/>
    <x v="0"/>
    <n v="20"/>
    <n v="2"/>
    <x v="1"/>
    <x v="0"/>
    <n v="63"/>
  </r>
  <r>
    <n v="2742"/>
    <s v="Dra. Maria Luísa Fogaça"/>
    <x v="2"/>
    <x v="399"/>
    <x v="1"/>
    <x v="0"/>
    <s v="Yes"/>
    <n v="5"/>
    <x v="1"/>
    <x v="1"/>
    <n v="30"/>
    <x v="0"/>
    <n v="20"/>
    <n v="2"/>
    <x v="1"/>
    <x v="0"/>
    <n v="53"/>
  </r>
  <r>
    <n v="2743"/>
    <s v="Benicio Borges"/>
    <x v="2"/>
    <x v="399"/>
    <x v="1"/>
    <x v="0"/>
    <s v="Yes"/>
    <n v="5"/>
    <x v="2"/>
    <x v="1"/>
    <n v="30"/>
    <x v="0"/>
    <n v="20"/>
    <n v="1"/>
    <x v="1"/>
    <x v="0"/>
    <n v="54"/>
  </r>
  <r>
    <n v="2744"/>
    <s v="Maria Clara Nascimento"/>
    <x v="0"/>
    <x v="399"/>
    <x v="1"/>
    <x v="0"/>
    <s v="No"/>
    <n v="10"/>
    <x v="2"/>
    <x v="0"/>
    <n v="0"/>
    <x v="0"/>
    <n v="20"/>
    <n v="2"/>
    <x v="0"/>
    <x v="0"/>
    <n v="28"/>
  </r>
  <r>
    <n v="2745"/>
    <s v="Bernardo da Luz"/>
    <x v="0"/>
    <x v="399"/>
    <x v="1"/>
    <x v="0"/>
    <s v="No"/>
    <n v="10"/>
    <x v="0"/>
    <x v="0"/>
    <n v="0"/>
    <x v="0"/>
    <n v="20"/>
    <n v="2"/>
    <x v="0"/>
    <x v="0"/>
    <n v="28"/>
  </r>
  <r>
    <n v="2746"/>
    <s v="Rael Barros"/>
    <x v="2"/>
    <x v="399"/>
    <x v="1"/>
    <x v="0"/>
    <s v="No"/>
    <n v="5"/>
    <x v="2"/>
    <x v="1"/>
    <n v="30"/>
    <x v="1"/>
    <n v="0"/>
    <n v="3"/>
    <x v="0"/>
    <x v="0"/>
    <n v="32"/>
  </r>
  <r>
    <n v="2747"/>
    <s v="Maria Helena Camargo"/>
    <x v="1"/>
    <x v="399"/>
    <x v="1"/>
    <x v="0"/>
    <s v="No"/>
    <n v="15"/>
    <x v="0"/>
    <x v="1"/>
    <n v="30"/>
    <x v="0"/>
    <n v="20"/>
    <n v="1"/>
    <x v="1"/>
    <x v="0"/>
    <n v="64"/>
  </r>
  <r>
    <n v="2748"/>
    <s v="João Felipe Mendonça"/>
    <x v="0"/>
    <x v="400"/>
    <x v="1"/>
    <x v="0"/>
    <s v="Yes"/>
    <n v="10"/>
    <x v="1"/>
    <x v="0"/>
    <n v="0"/>
    <x v="1"/>
    <n v="0"/>
    <n v="3"/>
    <x v="0"/>
    <x v="1"/>
    <n v="7"/>
  </r>
  <r>
    <n v="2749"/>
    <s v="Heloisa Costela"/>
    <x v="0"/>
    <x v="400"/>
    <x v="1"/>
    <x v="0"/>
    <s v="Yes"/>
    <n v="10"/>
    <x v="0"/>
    <x v="1"/>
    <n v="30"/>
    <x v="0"/>
    <n v="20"/>
    <n v="1"/>
    <x v="1"/>
    <x v="0"/>
    <n v="59"/>
  </r>
  <r>
    <n v="2750"/>
    <s v="Leandro Azevedo"/>
    <x v="2"/>
    <x v="400"/>
    <x v="1"/>
    <x v="0"/>
    <s v="No"/>
    <n v="5"/>
    <x v="1"/>
    <x v="1"/>
    <n v="30"/>
    <x v="1"/>
    <n v="0"/>
    <n v="3"/>
    <x v="0"/>
    <x v="0"/>
    <n v="32"/>
  </r>
  <r>
    <n v="2751"/>
    <s v="Vitor Silva"/>
    <x v="0"/>
    <x v="400"/>
    <x v="1"/>
    <x v="0"/>
    <s v="Yes"/>
    <n v="10"/>
    <x v="0"/>
    <x v="1"/>
    <n v="30"/>
    <x v="1"/>
    <n v="0"/>
    <n v="1"/>
    <x v="0"/>
    <x v="0"/>
    <n v="39"/>
  </r>
  <r>
    <n v="2752"/>
    <s v="Theo da Cunha"/>
    <x v="0"/>
    <x v="400"/>
    <x v="1"/>
    <x v="0"/>
    <s v="Yes"/>
    <n v="10"/>
    <x v="2"/>
    <x v="0"/>
    <n v="0"/>
    <x v="0"/>
    <n v="20"/>
    <n v="3"/>
    <x v="0"/>
    <x v="0"/>
    <n v="27"/>
  </r>
  <r>
    <n v="2753"/>
    <s v="Rafaela Cavalcanti"/>
    <x v="0"/>
    <x v="400"/>
    <x v="1"/>
    <x v="0"/>
    <s v="No"/>
    <n v="10"/>
    <x v="0"/>
    <x v="0"/>
    <n v="0"/>
    <x v="0"/>
    <n v="20"/>
    <n v="2"/>
    <x v="0"/>
    <x v="0"/>
    <n v="28"/>
  </r>
  <r>
    <n v="2754"/>
    <s v="Hadassa Sá"/>
    <x v="2"/>
    <x v="400"/>
    <x v="1"/>
    <x v="0"/>
    <s v="No"/>
    <n v="5"/>
    <x v="1"/>
    <x v="0"/>
    <n v="0"/>
    <x v="1"/>
    <n v="0"/>
    <n v="2"/>
    <x v="0"/>
    <x v="1"/>
    <n v="3"/>
  </r>
  <r>
    <n v="2755"/>
    <s v="Miguel da Luz"/>
    <x v="1"/>
    <x v="400"/>
    <x v="1"/>
    <x v="0"/>
    <s v="No"/>
    <n v="15"/>
    <x v="2"/>
    <x v="1"/>
    <n v="30"/>
    <x v="1"/>
    <n v="0"/>
    <n v="3"/>
    <x v="0"/>
    <x v="0"/>
    <n v="42"/>
  </r>
  <r>
    <n v="2756"/>
    <s v="Hadassa Silva"/>
    <x v="1"/>
    <x v="400"/>
    <x v="1"/>
    <x v="0"/>
    <s v="Yes"/>
    <n v="15"/>
    <x v="1"/>
    <x v="1"/>
    <n v="30"/>
    <x v="1"/>
    <n v="0"/>
    <n v="1"/>
    <x v="0"/>
    <x v="0"/>
    <n v="44"/>
  </r>
  <r>
    <n v="2757"/>
    <s v="Davi Lucca Sampaio"/>
    <x v="0"/>
    <x v="400"/>
    <x v="1"/>
    <x v="0"/>
    <s v="Yes"/>
    <n v="10"/>
    <x v="2"/>
    <x v="1"/>
    <n v="30"/>
    <x v="0"/>
    <n v="20"/>
    <n v="1"/>
    <x v="1"/>
    <x v="0"/>
    <n v="59"/>
  </r>
  <r>
    <n v="2758"/>
    <s v="Mariane Correia"/>
    <x v="2"/>
    <x v="401"/>
    <x v="1"/>
    <x v="0"/>
    <s v="No"/>
    <n v="5"/>
    <x v="0"/>
    <x v="0"/>
    <n v="0"/>
    <x v="0"/>
    <n v="20"/>
    <n v="2"/>
    <x v="0"/>
    <x v="0"/>
    <n v="23"/>
  </r>
  <r>
    <n v="2759"/>
    <s v="Bernardo Novais"/>
    <x v="0"/>
    <x v="401"/>
    <x v="1"/>
    <x v="0"/>
    <s v="No"/>
    <n v="10"/>
    <x v="0"/>
    <x v="1"/>
    <n v="30"/>
    <x v="1"/>
    <n v="0"/>
    <n v="1"/>
    <x v="0"/>
    <x v="0"/>
    <n v="39"/>
  </r>
  <r>
    <n v="2760"/>
    <s v="Rhavi Viana"/>
    <x v="2"/>
    <x v="401"/>
    <x v="1"/>
    <x v="0"/>
    <s v="Yes"/>
    <n v="5"/>
    <x v="0"/>
    <x v="1"/>
    <n v="30"/>
    <x v="1"/>
    <n v="0"/>
    <n v="2"/>
    <x v="0"/>
    <x v="0"/>
    <n v="33"/>
  </r>
  <r>
    <n v="2761"/>
    <s v="Bárbara Costela"/>
    <x v="1"/>
    <x v="401"/>
    <x v="1"/>
    <x v="0"/>
    <s v="Yes"/>
    <n v="15"/>
    <x v="0"/>
    <x v="0"/>
    <n v="0"/>
    <x v="0"/>
    <n v="20"/>
    <n v="2"/>
    <x v="0"/>
    <x v="0"/>
    <n v="33"/>
  </r>
  <r>
    <n v="2762"/>
    <s v="Sra. Luiza Dias"/>
    <x v="0"/>
    <x v="401"/>
    <x v="1"/>
    <x v="0"/>
    <s v="Yes"/>
    <n v="10"/>
    <x v="1"/>
    <x v="1"/>
    <n v="30"/>
    <x v="1"/>
    <n v="0"/>
    <n v="2"/>
    <x v="0"/>
    <x v="0"/>
    <n v="38"/>
  </r>
  <r>
    <n v="2763"/>
    <s v="Asafe Ferreira"/>
    <x v="1"/>
    <x v="402"/>
    <x v="1"/>
    <x v="0"/>
    <s v="No"/>
    <n v="15"/>
    <x v="0"/>
    <x v="0"/>
    <n v="0"/>
    <x v="0"/>
    <n v="20"/>
    <n v="3"/>
    <x v="0"/>
    <x v="0"/>
    <n v="32"/>
  </r>
  <r>
    <n v="2764"/>
    <s v="Bianca Oliveira"/>
    <x v="1"/>
    <x v="402"/>
    <x v="1"/>
    <x v="0"/>
    <s v="No"/>
    <n v="15"/>
    <x v="1"/>
    <x v="0"/>
    <n v="0"/>
    <x v="1"/>
    <n v="0"/>
    <n v="1"/>
    <x v="0"/>
    <x v="1"/>
    <n v="14"/>
  </r>
  <r>
    <n v="2765"/>
    <s v="Isadora Siqueira"/>
    <x v="1"/>
    <x v="402"/>
    <x v="1"/>
    <x v="0"/>
    <s v="No"/>
    <n v="15"/>
    <x v="0"/>
    <x v="0"/>
    <n v="0"/>
    <x v="1"/>
    <n v="0"/>
    <n v="3"/>
    <x v="0"/>
    <x v="1"/>
    <n v="12"/>
  </r>
  <r>
    <n v="2766"/>
    <s v="Arthur Miguel Sampaio"/>
    <x v="0"/>
    <x v="402"/>
    <x v="1"/>
    <x v="0"/>
    <s v="Yes"/>
    <n v="10"/>
    <x v="2"/>
    <x v="0"/>
    <n v="0"/>
    <x v="0"/>
    <n v="20"/>
    <n v="2"/>
    <x v="0"/>
    <x v="0"/>
    <n v="28"/>
  </r>
  <r>
    <n v="2767"/>
    <s v="Fernanda Novaes"/>
    <x v="1"/>
    <x v="402"/>
    <x v="1"/>
    <x v="0"/>
    <s v="Yes"/>
    <n v="15"/>
    <x v="0"/>
    <x v="0"/>
    <n v="0"/>
    <x v="1"/>
    <n v="0"/>
    <n v="3"/>
    <x v="0"/>
    <x v="1"/>
    <n v="12"/>
  </r>
  <r>
    <n v="2768"/>
    <s v="Luiza da Luz"/>
    <x v="0"/>
    <x v="402"/>
    <x v="1"/>
    <x v="0"/>
    <s v="No"/>
    <n v="10"/>
    <x v="2"/>
    <x v="0"/>
    <n v="0"/>
    <x v="0"/>
    <n v="20"/>
    <n v="1"/>
    <x v="0"/>
    <x v="0"/>
    <n v="29"/>
  </r>
  <r>
    <n v="2769"/>
    <s v="Dr. Josué Rodrigues"/>
    <x v="0"/>
    <x v="402"/>
    <x v="1"/>
    <x v="0"/>
    <s v="No"/>
    <n v="10"/>
    <x v="2"/>
    <x v="1"/>
    <n v="30"/>
    <x v="1"/>
    <n v="0"/>
    <n v="3"/>
    <x v="0"/>
    <x v="0"/>
    <n v="37"/>
  </r>
  <r>
    <n v="2770"/>
    <s v="Luna Costa"/>
    <x v="0"/>
    <x v="402"/>
    <x v="1"/>
    <x v="0"/>
    <s v="Yes"/>
    <n v="10"/>
    <x v="1"/>
    <x v="1"/>
    <n v="30"/>
    <x v="0"/>
    <n v="20"/>
    <n v="3"/>
    <x v="1"/>
    <x v="0"/>
    <n v="57"/>
  </r>
  <r>
    <n v="2771"/>
    <s v="Carolina Garcia"/>
    <x v="0"/>
    <x v="402"/>
    <x v="1"/>
    <x v="0"/>
    <s v="Yes"/>
    <n v="10"/>
    <x v="0"/>
    <x v="1"/>
    <n v="30"/>
    <x v="1"/>
    <n v="0"/>
    <n v="2"/>
    <x v="0"/>
    <x v="0"/>
    <n v="38"/>
  </r>
  <r>
    <n v="2772"/>
    <s v="Ísis Costela"/>
    <x v="2"/>
    <x v="402"/>
    <x v="1"/>
    <x v="0"/>
    <s v="No"/>
    <n v="5"/>
    <x v="2"/>
    <x v="1"/>
    <n v="30"/>
    <x v="1"/>
    <n v="0"/>
    <n v="2"/>
    <x v="0"/>
    <x v="0"/>
    <n v="33"/>
  </r>
  <r>
    <n v="2773"/>
    <s v="Ana Lívia da Mota"/>
    <x v="0"/>
    <x v="402"/>
    <x v="1"/>
    <x v="0"/>
    <s v="Yes"/>
    <n v="10"/>
    <x v="2"/>
    <x v="0"/>
    <n v="0"/>
    <x v="1"/>
    <n v="0"/>
    <n v="3"/>
    <x v="0"/>
    <x v="1"/>
    <n v="7"/>
  </r>
  <r>
    <n v="2774"/>
    <s v="Danilo Ferreira"/>
    <x v="1"/>
    <x v="403"/>
    <x v="1"/>
    <x v="0"/>
    <s v="Yes"/>
    <n v="15"/>
    <x v="1"/>
    <x v="0"/>
    <n v="0"/>
    <x v="0"/>
    <n v="20"/>
    <n v="3"/>
    <x v="0"/>
    <x v="0"/>
    <n v="32"/>
  </r>
  <r>
    <n v="2775"/>
    <s v="Kamilly Freitas"/>
    <x v="0"/>
    <x v="403"/>
    <x v="1"/>
    <x v="0"/>
    <s v="No"/>
    <n v="10"/>
    <x v="2"/>
    <x v="1"/>
    <n v="30"/>
    <x v="1"/>
    <n v="0"/>
    <n v="3"/>
    <x v="0"/>
    <x v="0"/>
    <n v="37"/>
  </r>
  <r>
    <n v="2776"/>
    <s v="Luara Oliveira"/>
    <x v="1"/>
    <x v="403"/>
    <x v="1"/>
    <x v="0"/>
    <s v="No"/>
    <n v="15"/>
    <x v="1"/>
    <x v="0"/>
    <n v="0"/>
    <x v="0"/>
    <n v="20"/>
    <n v="1"/>
    <x v="0"/>
    <x v="0"/>
    <n v="34"/>
  </r>
  <r>
    <n v="2777"/>
    <s v="Maria Julia Mendes"/>
    <x v="2"/>
    <x v="403"/>
    <x v="1"/>
    <x v="0"/>
    <s v="Yes"/>
    <n v="5"/>
    <x v="0"/>
    <x v="0"/>
    <n v="0"/>
    <x v="1"/>
    <n v="0"/>
    <n v="2"/>
    <x v="0"/>
    <x v="1"/>
    <n v="3"/>
  </r>
  <r>
    <n v="2778"/>
    <s v="Ana Luiza Marques"/>
    <x v="1"/>
    <x v="403"/>
    <x v="1"/>
    <x v="0"/>
    <s v="Yes"/>
    <n v="15"/>
    <x v="0"/>
    <x v="0"/>
    <n v="0"/>
    <x v="1"/>
    <n v="0"/>
    <n v="1"/>
    <x v="0"/>
    <x v="1"/>
    <n v="14"/>
  </r>
  <r>
    <n v="2779"/>
    <s v="Lucas Gabriel Borges"/>
    <x v="1"/>
    <x v="404"/>
    <x v="1"/>
    <x v="0"/>
    <s v="No"/>
    <n v="15"/>
    <x v="1"/>
    <x v="1"/>
    <n v="30"/>
    <x v="1"/>
    <n v="0"/>
    <n v="2"/>
    <x v="0"/>
    <x v="0"/>
    <n v="43"/>
  </r>
  <r>
    <n v="2780"/>
    <s v="Nicole Dias"/>
    <x v="2"/>
    <x v="404"/>
    <x v="1"/>
    <x v="0"/>
    <s v="No"/>
    <n v="5"/>
    <x v="1"/>
    <x v="0"/>
    <n v="0"/>
    <x v="1"/>
    <n v="0"/>
    <n v="1"/>
    <x v="0"/>
    <x v="1"/>
    <n v="4"/>
  </r>
  <r>
    <n v="2781"/>
    <s v="João Pedro Silveira"/>
    <x v="2"/>
    <x v="404"/>
    <x v="1"/>
    <x v="0"/>
    <s v="Yes"/>
    <n v="5"/>
    <x v="1"/>
    <x v="1"/>
    <n v="30"/>
    <x v="1"/>
    <n v="0"/>
    <n v="1"/>
    <x v="0"/>
    <x v="0"/>
    <n v="34"/>
  </r>
  <r>
    <n v="2782"/>
    <s v="Dom Casa Grande"/>
    <x v="2"/>
    <x v="404"/>
    <x v="1"/>
    <x v="0"/>
    <s v="No"/>
    <n v="5"/>
    <x v="1"/>
    <x v="1"/>
    <n v="30"/>
    <x v="1"/>
    <n v="0"/>
    <n v="1"/>
    <x v="0"/>
    <x v="0"/>
    <n v="34"/>
  </r>
  <r>
    <n v="2783"/>
    <s v="Theo Dias"/>
    <x v="2"/>
    <x v="404"/>
    <x v="1"/>
    <x v="0"/>
    <s v="Yes"/>
    <n v="5"/>
    <x v="1"/>
    <x v="0"/>
    <n v="0"/>
    <x v="1"/>
    <n v="0"/>
    <n v="1"/>
    <x v="0"/>
    <x v="1"/>
    <n v="4"/>
  </r>
  <r>
    <n v="2784"/>
    <s v="Sr. Pedro Henrique Rocha"/>
    <x v="1"/>
    <x v="404"/>
    <x v="1"/>
    <x v="0"/>
    <s v="Yes"/>
    <n v="15"/>
    <x v="0"/>
    <x v="0"/>
    <n v="0"/>
    <x v="1"/>
    <n v="0"/>
    <n v="3"/>
    <x v="0"/>
    <x v="1"/>
    <n v="12"/>
  </r>
  <r>
    <n v="2785"/>
    <s v="Sr. Bruno Lopes"/>
    <x v="1"/>
    <x v="404"/>
    <x v="1"/>
    <x v="0"/>
    <s v="No"/>
    <n v="15"/>
    <x v="0"/>
    <x v="0"/>
    <n v="0"/>
    <x v="1"/>
    <n v="0"/>
    <n v="1"/>
    <x v="0"/>
    <x v="1"/>
    <n v="14"/>
  </r>
  <r>
    <n v="2786"/>
    <s v="Gustavo Henrique Macedo"/>
    <x v="0"/>
    <x v="404"/>
    <x v="1"/>
    <x v="0"/>
    <s v="Yes"/>
    <n v="10"/>
    <x v="2"/>
    <x v="0"/>
    <n v="0"/>
    <x v="1"/>
    <n v="0"/>
    <n v="2"/>
    <x v="0"/>
    <x v="1"/>
    <n v="8"/>
  </r>
  <r>
    <n v="2787"/>
    <s v="Sr. José Sousa"/>
    <x v="0"/>
    <x v="405"/>
    <x v="1"/>
    <x v="0"/>
    <s v="Yes"/>
    <n v="10"/>
    <x v="0"/>
    <x v="0"/>
    <n v="0"/>
    <x v="1"/>
    <n v="0"/>
    <n v="2"/>
    <x v="0"/>
    <x v="1"/>
    <n v="8"/>
  </r>
  <r>
    <n v="2788"/>
    <s v="Arthur Miguel Rodrigues"/>
    <x v="1"/>
    <x v="405"/>
    <x v="1"/>
    <x v="0"/>
    <s v="Yes"/>
    <n v="15"/>
    <x v="1"/>
    <x v="1"/>
    <n v="30"/>
    <x v="0"/>
    <n v="20"/>
    <n v="3"/>
    <x v="1"/>
    <x v="0"/>
    <n v="62"/>
  </r>
  <r>
    <n v="2789"/>
    <s v="Cecilia Vieira"/>
    <x v="2"/>
    <x v="405"/>
    <x v="1"/>
    <x v="0"/>
    <s v="Yes"/>
    <n v="5"/>
    <x v="0"/>
    <x v="0"/>
    <n v="0"/>
    <x v="0"/>
    <n v="20"/>
    <n v="1"/>
    <x v="0"/>
    <x v="0"/>
    <n v="24"/>
  </r>
  <r>
    <n v="2790"/>
    <s v="Luana Pires"/>
    <x v="1"/>
    <x v="405"/>
    <x v="1"/>
    <x v="0"/>
    <s v="No"/>
    <n v="15"/>
    <x v="1"/>
    <x v="1"/>
    <n v="30"/>
    <x v="0"/>
    <n v="20"/>
    <n v="3"/>
    <x v="1"/>
    <x v="0"/>
    <n v="62"/>
  </r>
  <r>
    <n v="2791"/>
    <s v="Dra. Ana Lívia Brito"/>
    <x v="0"/>
    <x v="406"/>
    <x v="1"/>
    <x v="0"/>
    <s v="No"/>
    <n v="10"/>
    <x v="1"/>
    <x v="1"/>
    <n v="30"/>
    <x v="0"/>
    <n v="20"/>
    <n v="2"/>
    <x v="1"/>
    <x v="0"/>
    <n v="58"/>
  </r>
  <r>
    <n v="2792"/>
    <s v="Vitor Melo"/>
    <x v="2"/>
    <x v="406"/>
    <x v="1"/>
    <x v="0"/>
    <s v="Yes"/>
    <n v="5"/>
    <x v="2"/>
    <x v="0"/>
    <n v="0"/>
    <x v="0"/>
    <n v="20"/>
    <n v="2"/>
    <x v="0"/>
    <x v="0"/>
    <n v="23"/>
  </r>
  <r>
    <n v="2793"/>
    <s v="Melissa Macedo"/>
    <x v="0"/>
    <x v="406"/>
    <x v="1"/>
    <x v="0"/>
    <s v="No"/>
    <n v="10"/>
    <x v="0"/>
    <x v="0"/>
    <n v="0"/>
    <x v="1"/>
    <n v="0"/>
    <n v="1"/>
    <x v="0"/>
    <x v="1"/>
    <n v="9"/>
  </r>
  <r>
    <n v="2794"/>
    <s v="Sr. Asafe da Cruz"/>
    <x v="2"/>
    <x v="406"/>
    <x v="1"/>
    <x v="0"/>
    <s v="Yes"/>
    <n v="5"/>
    <x v="0"/>
    <x v="0"/>
    <n v="0"/>
    <x v="1"/>
    <n v="0"/>
    <n v="1"/>
    <x v="0"/>
    <x v="1"/>
    <n v="4"/>
  </r>
  <r>
    <n v="2795"/>
    <s v="Alana Araújo"/>
    <x v="0"/>
    <x v="406"/>
    <x v="1"/>
    <x v="0"/>
    <s v="No"/>
    <n v="10"/>
    <x v="2"/>
    <x v="0"/>
    <n v="0"/>
    <x v="0"/>
    <n v="20"/>
    <n v="3"/>
    <x v="0"/>
    <x v="0"/>
    <n v="27"/>
  </r>
  <r>
    <n v="2796"/>
    <s v="Aurora Montenegro"/>
    <x v="1"/>
    <x v="407"/>
    <x v="1"/>
    <x v="0"/>
    <s v="Yes"/>
    <n v="15"/>
    <x v="2"/>
    <x v="0"/>
    <n v="0"/>
    <x v="0"/>
    <n v="20"/>
    <n v="2"/>
    <x v="0"/>
    <x v="0"/>
    <n v="33"/>
  </r>
  <r>
    <n v="2797"/>
    <s v="Anthony Siqueira"/>
    <x v="0"/>
    <x v="407"/>
    <x v="1"/>
    <x v="0"/>
    <s v="No"/>
    <n v="10"/>
    <x v="0"/>
    <x v="0"/>
    <n v="0"/>
    <x v="0"/>
    <n v="20"/>
    <n v="1"/>
    <x v="0"/>
    <x v="0"/>
    <n v="29"/>
  </r>
  <r>
    <n v="2798"/>
    <s v="Yan Brito"/>
    <x v="1"/>
    <x v="407"/>
    <x v="1"/>
    <x v="0"/>
    <s v="No"/>
    <n v="15"/>
    <x v="0"/>
    <x v="0"/>
    <n v="0"/>
    <x v="0"/>
    <n v="20"/>
    <n v="3"/>
    <x v="0"/>
    <x v="0"/>
    <n v="32"/>
  </r>
  <r>
    <n v="2799"/>
    <s v="Srta. Julia Cardoso"/>
    <x v="0"/>
    <x v="407"/>
    <x v="1"/>
    <x v="0"/>
    <s v="No"/>
    <n v="10"/>
    <x v="1"/>
    <x v="1"/>
    <n v="30"/>
    <x v="1"/>
    <n v="0"/>
    <n v="3"/>
    <x v="0"/>
    <x v="0"/>
    <n v="37"/>
  </r>
  <r>
    <n v="2800"/>
    <s v="Zoe da Mota"/>
    <x v="1"/>
    <x v="407"/>
    <x v="1"/>
    <x v="0"/>
    <s v="Yes"/>
    <n v="15"/>
    <x v="1"/>
    <x v="0"/>
    <n v="0"/>
    <x v="0"/>
    <n v="20"/>
    <n v="2"/>
    <x v="0"/>
    <x v="0"/>
    <n v="33"/>
  </r>
  <r>
    <n v="2801"/>
    <s v="Otávio Pinto"/>
    <x v="2"/>
    <x v="407"/>
    <x v="1"/>
    <x v="0"/>
    <s v="Yes"/>
    <n v="5"/>
    <x v="2"/>
    <x v="1"/>
    <n v="30"/>
    <x v="0"/>
    <n v="20"/>
    <n v="2"/>
    <x v="1"/>
    <x v="0"/>
    <n v="53"/>
  </r>
  <r>
    <n v="2802"/>
    <s v="Ana Clara Siqueira"/>
    <x v="0"/>
    <x v="407"/>
    <x v="1"/>
    <x v="0"/>
    <s v="No"/>
    <n v="10"/>
    <x v="2"/>
    <x v="1"/>
    <n v="30"/>
    <x v="0"/>
    <n v="20"/>
    <n v="2"/>
    <x v="1"/>
    <x v="0"/>
    <n v="58"/>
  </r>
  <r>
    <n v="2803"/>
    <s v="Enzo Viana"/>
    <x v="0"/>
    <x v="407"/>
    <x v="1"/>
    <x v="0"/>
    <s v="Yes"/>
    <n v="10"/>
    <x v="2"/>
    <x v="1"/>
    <n v="30"/>
    <x v="1"/>
    <n v="0"/>
    <n v="1"/>
    <x v="0"/>
    <x v="0"/>
    <n v="39"/>
  </r>
  <r>
    <n v="2804"/>
    <s v="Nicolas Câmara"/>
    <x v="0"/>
    <x v="407"/>
    <x v="1"/>
    <x v="0"/>
    <s v="Yes"/>
    <n v="10"/>
    <x v="0"/>
    <x v="0"/>
    <n v="0"/>
    <x v="0"/>
    <n v="20"/>
    <n v="2"/>
    <x v="0"/>
    <x v="0"/>
    <n v="28"/>
  </r>
  <r>
    <n v="2805"/>
    <s v="Dr. Luiz Fernando Ramos"/>
    <x v="1"/>
    <x v="407"/>
    <x v="1"/>
    <x v="0"/>
    <s v="Yes"/>
    <n v="15"/>
    <x v="0"/>
    <x v="0"/>
    <n v="0"/>
    <x v="0"/>
    <n v="20"/>
    <n v="1"/>
    <x v="0"/>
    <x v="0"/>
    <n v="34"/>
  </r>
  <r>
    <n v="2806"/>
    <s v="Sra. Heloísa Pereira"/>
    <x v="2"/>
    <x v="407"/>
    <x v="1"/>
    <x v="0"/>
    <s v="Yes"/>
    <n v="5"/>
    <x v="2"/>
    <x v="1"/>
    <n v="30"/>
    <x v="0"/>
    <n v="20"/>
    <n v="3"/>
    <x v="1"/>
    <x v="0"/>
    <n v="52"/>
  </r>
  <r>
    <n v="2807"/>
    <s v="Srta. Aylla Jesus"/>
    <x v="0"/>
    <x v="407"/>
    <x v="1"/>
    <x v="0"/>
    <s v="No"/>
    <n v="10"/>
    <x v="1"/>
    <x v="1"/>
    <n v="30"/>
    <x v="0"/>
    <n v="20"/>
    <n v="1"/>
    <x v="1"/>
    <x v="0"/>
    <n v="59"/>
  </r>
  <r>
    <n v="2808"/>
    <s v="Lucca Campos"/>
    <x v="1"/>
    <x v="407"/>
    <x v="1"/>
    <x v="0"/>
    <s v="No"/>
    <n v="15"/>
    <x v="1"/>
    <x v="1"/>
    <n v="30"/>
    <x v="0"/>
    <n v="20"/>
    <n v="3"/>
    <x v="1"/>
    <x v="0"/>
    <n v="62"/>
  </r>
  <r>
    <n v="2809"/>
    <s v="Olívia Caldeira"/>
    <x v="0"/>
    <x v="407"/>
    <x v="1"/>
    <x v="0"/>
    <s v="No"/>
    <n v="10"/>
    <x v="2"/>
    <x v="1"/>
    <n v="30"/>
    <x v="0"/>
    <n v="20"/>
    <n v="3"/>
    <x v="1"/>
    <x v="0"/>
    <n v="57"/>
  </r>
  <r>
    <n v="2810"/>
    <s v="Luiz Felipe Cavalcanti"/>
    <x v="0"/>
    <x v="407"/>
    <x v="1"/>
    <x v="0"/>
    <s v="No"/>
    <n v="10"/>
    <x v="2"/>
    <x v="0"/>
    <n v="0"/>
    <x v="1"/>
    <n v="0"/>
    <n v="3"/>
    <x v="0"/>
    <x v="1"/>
    <n v="7"/>
  </r>
  <r>
    <n v="2811"/>
    <s v="Sr. Cauã Rocha"/>
    <x v="0"/>
    <x v="407"/>
    <x v="1"/>
    <x v="0"/>
    <s v="No"/>
    <n v="10"/>
    <x v="0"/>
    <x v="1"/>
    <n v="30"/>
    <x v="1"/>
    <n v="0"/>
    <n v="2"/>
    <x v="0"/>
    <x v="0"/>
    <n v="38"/>
  </r>
  <r>
    <n v="2812"/>
    <s v="Pedro Henrique Silveira"/>
    <x v="1"/>
    <x v="408"/>
    <x v="1"/>
    <x v="0"/>
    <s v="Yes"/>
    <n v="15"/>
    <x v="1"/>
    <x v="0"/>
    <n v="0"/>
    <x v="0"/>
    <n v="20"/>
    <n v="2"/>
    <x v="0"/>
    <x v="0"/>
    <n v="33"/>
  </r>
  <r>
    <n v="2813"/>
    <s v="Théo Casa Grande"/>
    <x v="0"/>
    <x v="408"/>
    <x v="1"/>
    <x v="0"/>
    <s v="Yes"/>
    <n v="10"/>
    <x v="0"/>
    <x v="0"/>
    <n v="0"/>
    <x v="0"/>
    <n v="20"/>
    <n v="1"/>
    <x v="0"/>
    <x v="0"/>
    <n v="29"/>
  </r>
  <r>
    <n v="2814"/>
    <s v="Ana Vitória da Costa"/>
    <x v="0"/>
    <x v="408"/>
    <x v="1"/>
    <x v="0"/>
    <s v="Yes"/>
    <n v="10"/>
    <x v="1"/>
    <x v="0"/>
    <n v="0"/>
    <x v="0"/>
    <n v="20"/>
    <n v="2"/>
    <x v="0"/>
    <x v="0"/>
    <n v="28"/>
  </r>
  <r>
    <n v="2815"/>
    <s v="Marcos Vinicius Ribeiro"/>
    <x v="2"/>
    <x v="409"/>
    <x v="1"/>
    <x v="0"/>
    <s v="Yes"/>
    <n v="5"/>
    <x v="0"/>
    <x v="0"/>
    <n v="0"/>
    <x v="1"/>
    <n v="0"/>
    <n v="3"/>
    <x v="0"/>
    <x v="1"/>
    <n v="2"/>
  </r>
  <r>
    <n v="2816"/>
    <s v="Enzo Mendes"/>
    <x v="1"/>
    <x v="409"/>
    <x v="1"/>
    <x v="0"/>
    <s v="Yes"/>
    <n v="15"/>
    <x v="0"/>
    <x v="1"/>
    <n v="30"/>
    <x v="0"/>
    <n v="20"/>
    <n v="1"/>
    <x v="1"/>
    <x v="0"/>
    <n v="64"/>
  </r>
  <r>
    <n v="2817"/>
    <s v="Dante Pinto"/>
    <x v="0"/>
    <x v="409"/>
    <x v="1"/>
    <x v="0"/>
    <s v="No"/>
    <n v="10"/>
    <x v="1"/>
    <x v="1"/>
    <n v="30"/>
    <x v="0"/>
    <n v="20"/>
    <n v="1"/>
    <x v="1"/>
    <x v="0"/>
    <n v="59"/>
  </r>
  <r>
    <n v="2818"/>
    <s v="Maitê Farias"/>
    <x v="1"/>
    <x v="409"/>
    <x v="1"/>
    <x v="0"/>
    <s v="Yes"/>
    <n v="15"/>
    <x v="1"/>
    <x v="0"/>
    <n v="0"/>
    <x v="1"/>
    <n v="0"/>
    <n v="1"/>
    <x v="0"/>
    <x v="1"/>
    <n v="14"/>
  </r>
  <r>
    <n v="2819"/>
    <s v="Henrique Fonseca"/>
    <x v="0"/>
    <x v="410"/>
    <x v="1"/>
    <x v="0"/>
    <s v="Yes"/>
    <n v="10"/>
    <x v="1"/>
    <x v="0"/>
    <n v="0"/>
    <x v="0"/>
    <n v="20"/>
    <n v="2"/>
    <x v="0"/>
    <x v="0"/>
    <n v="28"/>
  </r>
  <r>
    <n v="2820"/>
    <s v="Sr. Enrico Andrade"/>
    <x v="2"/>
    <x v="410"/>
    <x v="1"/>
    <x v="0"/>
    <s v="Yes"/>
    <n v="5"/>
    <x v="2"/>
    <x v="1"/>
    <n v="30"/>
    <x v="0"/>
    <n v="20"/>
    <n v="3"/>
    <x v="1"/>
    <x v="0"/>
    <n v="52"/>
  </r>
  <r>
    <n v="2821"/>
    <s v="Miguel da Cruz"/>
    <x v="1"/>
    <x v="410"/>
    <x v="1"/>
    <x v="0"/>
    <s v="Yes"/>
    <n v="15"/>
    <x v="2"/>
    <x v="1"/>
    <n v="30"/>
    <x v="1"/>
    <n v="0"/>
    <n v="2"/>
    <x v="0"/>
    <x v="0"/>
    <n v="43"/>
  </r>
  <r>
    <n v="2822"/>
    <s v="Sra. Aylla Cassiano"/>
    <x v="2"/>
    <x v="410"/>
    <x v="1"/>
    <x v="0"/>
    <s v="Yes"/>
    <n v="5"/>
    <x v="2"/>
    <x v="1"/>
    <n v="30"/>
    <x v="0"/>
    <n v="20"/>
    <n v="1"/>
    <x v="1"/>
    <x v="0"/>
    <n v="54"/>
  </r>
  <r>
    <n v="2823"/>
    <s v="Cecilia Monteiro"/>
    <x v="1"/>
    <x v="410"/>
    <x v="1"/>
    <x v="0"/>
    <s v="No"/>
    <n v="15"/>
    <x v="1"/>
    <x v="1"/>
    <n v="30"/>
    <x v="0"/>
    <n v="20"/>
    <n v="2"/>
    <x v="1"/>
    <x v="0"/>
    <n v="63"/>
  </r>
  <r>
    <n v="2824"/>
    <s v="Lucas Gabriel Melo"/>
    <x v="0"/>
    <x v="410"/>
    <x v="1"/>
    <x v="0"/>
    <s v="Yes"/>
    <n v="10"/>
    <x v="1"/>
    <x v="0"/>
    <n v="0"/>
    <x v="0"/>
    <n v="20"/>
    <n v="1"/>
    <x v="0"/>
    <x v="0"/>
    <n v="29"/>
  </r>
  <r>
    <n v="2825"/>
    <s v="Clara Borges"/>
    <x v="0"/>
    <x v="410"/>
    <x v="1"/>
    <x v="0"/>
    <s v="Yes"/>
    <n v="10"/>
    <x v="1"/>
    <x v="1"/>
    <n v="30"/>
    <x v="1"/>
    <n v="0"/>
    <n v="1"/>
    <x v="0"/>
    <x v="0"/>
    <n v="39"/>
  </r>
  <r>
    <n v="2826"/>
    <s v="Maya Rezende"/>
    <x v="1"/>
    <x v="410"/>
    <x v="1"/>
    <x v="0"/>
    <s v="Yes"/>
    <n v="15"/>
    <x v="0"/>
    <x v="0"/>
    <n v="0"/>
    <x v="1"/>
    <n v="0"/>
    <n v="3"/>
    <x v="0"/>
    <x v="1"/>
    <n v="12"/>
  </r>
  <r>
    <n v="2827"/>
    <s v="Juliana Cunha"/>
    <x v="1"/>
    <x v="411"/>
    <x v="1"/>
    <x v="0"/>
    <s v="No"/>
    <n v="15"/>
    <x v="1"/>
    <x v="0"/>
    <n v="0"/>
    <x v="0"/>
    <n v="20"/>
    <n v="2"/>
    <x v="0"/>
    <x v="0"/>
    <n v="33"/>
  </r>
  <r>
    <n v="2828"/>
    <s v="Isabel Cassiano"/>
    <x v="2"/>
    <x v="411"/>
    <x v="1"/>
    <x v="0"/>
    <s v="Yes"/>
    <n v="5"/>
    <x v="2"/>
    <x v="1"/>
    <n v="30"/>
    <x v="1"/>
    <n v="0"/>
    <n v="3"/>
    <x v="0"/>
    <x v="0"/>
    <n v="32"/>
  </r>
  <r>
    <n v="2829"/>
    <s v="Sra. Bianca Souza"/>
    <x v="2"/>
    <x v="411"/>
    <x v="1"/>
    <x v="0"/>
    <s v="No"/>
    <n v="5"/>
    <x v="1"/>
    <x v="0"/>
    <n v="0"/>
    <x v="0"/>
    <n v="20"/>
    <n v="2"/>
    <x v="0"/>
    <x v="0"/>
    <n v="23"/>
  </r>
  <r>
    <n v="2830"/>
    <s v="Isabella Nunes"/>
    <x v="0"/>
    <x v="411"/>
    <x v="1"/>
    <x v="0"/>
    <s v="Yes"/>
    <n v="10"/>
    <x v="0"/>
    <x v="1"/>
    <n v="30"/>
    <x v="1"/>
    <n v="0"/>
    <n v="3"/>
    <x v="0"/>
    <x v="0"/>
    <n v="37"/>
  </r>
  <r>
    <n v="2831"/>
    <s v="Gael Henrique Jesus"/>
    <x v="1"/>
    <x v="411"/>
    <x v="1"/>
    <x v="0"/>
    <s v="Yes"/>
    <n v="15"/>
    <x v="1"/>
    <x v="0"/>
    <n v="0"/>
    <x v="1"/>
    <n v="0"/>
    <n v="1"/>
    <x v="0"/>
    <x v="1"/>
    <n v="14"/>
  </r>
  <r>
    <n v="2832"/>
    <s v="Jade Almeida"/>
    <x v="2"/>
    <x v="412"/>
    <x v="1"/>
    <x v="0"/>
    <s v="No"/>
    <n v="5"/>
    <x v="0"/>
    <x v="0"/>
    <n v="0"/>
    <x v="1"/>
    <n v="0"/>
    <n v="1"/>
    <x v="0"/>
    <x v="1"/>
    <n v="4"/>
  </r>
  <r>
    <n v="2833"/>
    <s v="Ana Vitória da Paz"/>
    <x v="0"/>
    <x v="412"/>
    <x v="1"/>
    <x v="0"/>
    <s v="Yes"/>
    <n v="10"/>
    <x v="2"/>
    <x v="1"/>
    <n v="30"/>
    <x v="1"/>
    <n v="0"/>
    <n v="1"/>
    <x v="0"/>
    <x v="0"/>
    <n v="39"/>
  </r>
  <r>
    <n v="2834"/>
    <s v="Dr. Danilo Cassiano"/>
    <x v="1"/>
    <x v="412"/>
    <x v="1"/>
    <x v="0"/>
    <s v="No"/>
    <n v="15"/>
    <x v="0"/>
    <x v="0"/>
    <n v="0"/>
    <x v="0"/>
    <n v="20"/>
    <n v="3"/>
    <x v="0"/>
    <x v="0"/>
    <n v="32"/>
  </r>
  <r>
    <n v="2835"/>
    <s v="Gael Henrique Pacheco"/>
    <x v="0"/>
    <x v="412"/>
    <x v="1"/>
    <x v="0"/>
    <s v="No"/>
    <n v="10"/>
    <x v="2"/>
    <x v="0"/>
    <n v="0"/>
    <x v="1"/>
    <n v="0"/>
    <n v="2"/>
    <x v="0"/>
    <x v="1"/>
    <n v="8"/>
  </r>
  <r>
    <n v="2836"/>
    <s v="Isis Andrade"/>
    <x v="1"/>
    <x v="412"/>
    <x v="1"/>
    <x v="0"/>
    <s v="Yes"/>
    <n v="15"/>
    <x v="0"/>
    <x v="0"/>
    <n v="0"/>
    <x v="1"/>
    <n v="0"/>
    <n v="2"/>
    <x v="0"/>
    <x v="1"/>
    <n v="13"/>
  </r>
  <r>
    <n v="2837"/>
    <s v="Luísa Silveira"/>
    <x v="0"/>
    <x v="412"/>
    <x v="1"/>
    <x v="0"/>
    <s v="No"/>
    <n v="10"/>
    <x v="1"/>
    <x v="0"/>
    <n v="0"/>
    <x v="1"/>
    <n v="0"/>
    <n v="2"/>
    <x v="0"/>
    <x v="1"/>
    <n v="8"/>
  </r>
  <r>
    <n v="2838"/>
    <s v="Hadassa Brito"/>
    <x v="0"/>
    <x v="412"/>
    <x v="1"/>
    <x v="0"/>
    <s v="Yes"/>
    <n v="10"/>
    <x v="1"/>
    <x v="0"/>
    <n v="0"/>
    <x v="0"/>
    <n v="20"/>
    <n v="2"/>
    <x v="0"/>
    <x v="0"/>
    <n v="28"/>
  </r>
  <r>
    <n v="2839"/>
    <s v="Pedro Miguel Freitas"/>
    <x v="0"/>
    <x v="412"/>
    <x v="1"/>
    <x v="0"/>
    <s v="Yes"/>
    <n v="10"/>
    <x v="0"/>
    <x v="1"/>
    <n v="30"/>
    <x v="0"/>
    <n v="20"/>
    <n v="1"/>
    <x v="1"/>
    <x v="0"/>
    <n v="59"/>
  </r>
  <r>
    <n v="2840"/>
    <s v="Letícia Vieira"/>
    <x v="1"/>
    <x v="412"/>
    <x v="1"/>
    <x v="0"/>
    <s v="No"/>
    <n v="15"/>
    <x v="2"/>
    <x v="0"/>
    <n v="0"/>
    <x v="1"/>
    <n v="0"/>
    <n v="3"/>
    <x v="0"/>
    <x v="1"/>
    <n v="12"/>
  </r>
  <r>
    <n v="2841"/>
    <s v="Henrique Rocha"/>
    <x v="0"/>
    <x v="412"/>
    <x v="1"/>
    <x v="0"/>
    <s v="Yes"/>
    <n v="10"/>
    <x v="1"/>
    <x v="0"/>
    <n v="0"/>
    <x v="0"/>
    <n v="20"/>
    <n v="3"/>
    <x v="0"/>
    <x v="0"/>
    <n v="27"/>
  </r>
  <r>
    <n v="2842"/>
    <s v="Ian Vasconcelos"/>
    <x v="2"/>
    <x v="413"/>
    <x v="1"/>
    <x v="0"/>
    <s v="No"/>
    <n v="5"/>
    <x v="1"/>
    <x v="0"/>
    <n v="0"/>
    <x v="0"/>
    <n v="20"/>
    <n v="2"/>
    <x v="0"/>
    <x v="0"/>
    <n v="23"/>
  </r>
  <r>
    <n v="2843"/>
    <s v="Eloá Sá"/>
    <x v="1"/>
    <x v="413"/>
    <x v="1"/>
    <x v="0"/>
    <s v="No"/>
    <n v="15"/>
    <x v="2"/>
    <x v="1"/>
    <n v="30"/>
    <x v="1"/>
    <n v="0"/>
    <n v="2"/>
    <x v="0"/>
    <x v="0"/>
    <n v="43"/>
  </r>
  <r>
    <n v="2844"/>
    <s v="Juan Mendes"/>
    <x v="1"/>
    <x v="413"/>
    <x v="1"/>
    <x v="0"/>
    <s v="No"/>
    <n v="15"/>
    <x v="1"/>
    <x v="0"/>
    <n v="0"/>
    <x v="1"/>
    <n v="0"/>
    <n v="3"/>
    <x v="0"/>
    <x v="1"/>
    <n v="12"/>
  </r>
  <r>
    <n v="2845"/>
    <s v="Brayan Pastor"/>
    <x v="2"/>
    <x v="413"/>
    <x v="1"/>
    <x v="0"/>
    <s v="Yes"/>
    <n v="5"/>
    <x v="1"/>
    <x v="1"/>
    <n v="30"/>
    <x v="0"/>
    <n v="20"/>
    <n v="2"/>
    <x v="1"/>
    <x v="0"/>
    <n v="53"/>
  </r>
  <r>
    <n v="2846"/>
    <s v="Clarice Freitas"/>
    <x v="2"/>
    <x v="413"/>
    <x v="1"/>
    <x v="0"/>
    <s v="Yes"/>
    <n v="5"/>
    <x v="1"/>
    <x v="1"/>
    <n v="30"/>
    <x v="1"/>
    <n v="0"/>
    <n v="2"/>
    <x v="0"/>
    <x v="0"/>
    <n v="33"/>
  </r>
  <r>
    <n v="2847"/>
    <s v="Rebeca da Rocha"/>
    <x v="1"/>
    <x v="413"/>
    <x v="1"/>
    <x v="0"/>
    <s v="No"/>
    <n v="15"/>
    <x v="0"/>
    <x v="1"/>
    <n v="30"/>
    <x v="0"/>
    <n v="20"/>
    <n v="1"/>
    <x v="1"/>
    <x v="0"/>
    <n v="64"/>
  </r>
  <r>
    <n v="2848"/>
    <s v="Arthur Miguel Melo"/>
    <x v="1"/>
    <x v="413"/>
    <x v="1"/>
    <x v="0"/>
    <s v="Yes"/>
    <n v="15"/>
    <x v="1"/>
    <x v="1"/>
    <n v="30"/>
    <x v="1"/>
    <n v="0"/>
    <n v="3"/>
    <x v="0"/>
    <x v="0"/>
    <n v="42"/>
  </r>
  <r>
    <n v="2849"/>
    <s v="Giovanna Barros"/>
    <x v="0"/>
    <x v="414"/>
    <x v="1"/>
    <x v="0"/>
    <s v="No"/>
    <n v="10"/>
    <x v="2"/>
    <x v="1"/>
    <n v="30"/>
    <x v="1"/>
    <n v="0"/>
    <n v="1"/>
    <x v="0"/>
    <x v="0"/>
    <n v="39"/>
  </r>
  <r>
    <n v="2850"/>
    <s v="Ryan Rezende"/>
    <x v="2"/>
    <x v="414"/>
    <x v="1"/>
    <x v="0"/>
    <s v="No"/>
    <n v="5"/>
    <x v="1"/>
    <x v="0"/>
    <n v="0"/>
    <x v="0"/>
    <n v="20"/>
    <n v="2"/>
    <x v="0"/>
    <x v="0"/>
    <n v="23"/>
  </r>
  <r>
    <n v="2851"/>
    <s v="Luiz Fernando Casa Grande"/>
    <x v="1"/>
    <x v="414"/>
    <x v="1"/>
    <x v="0"/>
    <s v="Yes"/>
    <n v="15"/>
    <x v="1"/>
    <x v="0"/>
    <n v="0"/>
    <x v="0"/>
    <n v="20"/>
    <n v="2"/>
    <x v="0"/>
    <x v="0"/>
    <n v="33"/>
  </r>
  <r>
    <n v="2852"/>
    <s v="Gael Rezende"/>
    <x v="1"/>
    <x v="414"/>
    <x v="1"/>
    <x v="0"/>
    <s v="No"/>
    <n v="15"/>
    <x v="1"/>
    <x v="1"/>
    <n v="30"/>
    <x v="1"/>
    <n v="0"/>
    <n v="1"/>
    <x v="0"/>
    <x v="0"/>
    <n v="44"/>
  </r>
  <r>
    <n v="2853"/>
    <s v="Alice Cunha"/>
    <x v="1"/>
    <x v="414"/>
    <x v="1"/>
    <x v="0"/>
    <s v="Yes"/>
    <n v="15"/>
    <x v="1"/>
    <x v="1"/>
    <n v="30"/>
    <x v="0"/>
    <n v="20"/>
    <n v="3"/>
    <x v="1"/>
    <x v="0"/>
    <n v="62"/>
  </r>
  <r>
    <n v="2854"/>
    <s v="Diogo Cassiano"/>
    <x v="2"/>
    <x v="414"/>
    <x v="1"/>
    <x v="0"/>
    <s v="Yes"/>
    <n v="5"/>
    <x v="2"/>
    <x v="0"/>
    <n v="0"/>
    <x v="1"/>
    <n v="0"/>
    <n v="3"/>
    <x v="0"/>
    <x v="1"/>
    <n v="2"/>
  </r>
  <r>
    <n v="2855"/>
    <s v="Vitor Gabriel Costa"/>
    <x v="1"/>
    <x v="414"/>
    <x v="1"/>
    <x v="0"/>
    <s v="No"/>
    <n v="15"/>
    <x v="2"/>
    <x v="1"/>
    <n v="30"/>
    <x v="1"/>
    <n v="0"/>
    <n v="3"/>
    <x v="0"/>
    <x v="0"/>
    <n v="42"/>
  </r>
  <r>
    <n v="2856"/>
    <s v="Ayla Cassiano"/>
    <x v="0"/>
    <x v="414"/>
    <x v="1"/>
    <x v="0"/>
    <s v="No"/>
    <n v="10"/>
    <x v="1"/>
    <x v="0"/>
    <n v="0"/>
    <x v="0"/>
    <n v="20"/>
    <n v="1"/>
    <x v="0"/>
    <x v="0"/>
    <n v="29"/>
  </r>
  <r>
    <n v="2857"/>
    <s v="Leandro Guerra"/>
    <x v="0"/>
    <x v="415"/>
    <x v="1"/>
    <x v="0"/>
    <s v="Yes"/>
    <n v="10"/>
    <x v="1"/>
    <x v="0"/>
    <n v="0"/>
    <x v="1"/>
    <n v="0"/>
    <n v="2"/>
    <x v="0"/>
    <x v="1"/>
    <n v="8"/>
  </r>
  <r>
    <n v="2858"/>
    <s v="Vinícius Gonçalves"/>
    <x v="2"/>
    <x v="415"/>
    <x v="1"/>
    <x v="0"/>
    <s v="Yes"/>
    <n v="5"/>
    <x v="1"/>
    <x v="0"/>
    <n v="0"/>
    <x v="1"/>
    <n v="0"/>
    <n v="1"/>
    <x v="0"/>
    <x v="1"/>
    <n v="4"/>
  </r>
  <r>
    <n v="2859"/>
    <s v="Davi Cunha"/>
    <x v="0"/>
    <x v="415"/>
    <x v="1"/>
    <x v="0"/>
    <s v="No"/>
    <n v="10"/>
    <x v="0"/>
    <x v="1"/>
    <n v="30"/>
    <x v="1"/>
    <n v="0"/>
    <n v="2"/>
    <x v="0"/>
    <x v="0"/>
    <n v="38"/>
  </r>
  <r>
    <n v="2860"/>
    <s v="Sra. Emilly Sá"/>
    <x v="2"/>
    <x v="415"/>
    <x v="1"/>
    <x v="0"/>
    <s v="No"/>
    <n v="5"/>
    <x v="1"/>
    <x v="1"/>
    <n v="30"/>
    <x v="0"/>
    <n v="20"/>
    <n v="2"/>
    <x v="1"/>
    <x v="0"/>
    <n v="53"/>
  </r>
  <r>
    <n v="2861"/>
    <s v="Cauã Freitas"/>
    <x v="2"/>
    <x v="415"/>
    <x v="1"/>
    <x v="0"/>
    <s v="Yes"/>
    <n v="5"/>
    <x v="2"/>
    <x v="1"/>
    <n v="30"/>
    <x v="0"/>
    <n v="20"/>
    <n v="2"/>
    <x v="1"/>
    <x v="0"/>
    <n v="53"/>
  </r>
  <r>
    <n v="2862"/>
    <s v="Yago Santos"/>
    <x v="2"/>
    <x v="415"/>
    <x v="1"/>
    <x v="0"/>
    <s v="Yes"/>
    <n v="5"/>
    <x v="0"/>
    <x v="1"/>
    <n v="30"/>
    <x v="1"/>
    <n v="0"/>
    <n v="2"/>
    <x v="0"/>
    <x v="0"/>
    <n v="33"/>
  </r>
  <r>
    <n v="2863"/>
    <s v="Dr. Marcos Vinicius Guerra"/>
    <x v="2"/>
    <x v="415"/>
    <x v="1"/>
    <x v="0"/>
    <s v="Yes"/>
    <n v="5"/>
    <x v="1"/>
    <x v="1"/>
    <n v="30"/>
    <x v="0"/>
    <n v="20"/>
    <n v="1"/>
    <x v="1"/>
    <x v="0"/>
    <n v="54"/>
  </r>
  <r>
    <n v="2864"/>
    <s v="Camila Vieira"/>
    <x v="2"/>
    <x v="416"/>
    <x v="1"/>
    <x v="0"/>
    <s v="No"/>
    <n v="5"/>
    <x v="2"/>
    <x v="0"/>
    <n v="0"/>
    <x v="1"/>
    <n v="0"/>
    <n v="2"/>
    <x v="0"/>
    <x v="1"/>
    <n v="3"/>
  </r>
  <r>
    <n v="2865"/>
    <s v="Dr. Arthur Oliveira"/>
    <x v="0"/>
    <x v="416"/>
    <x v="1"/>
    <x v="0"/>
    <s v="No"/>
    <n v="10"/>
    <x v="1"/>
    <x v="0"/>
    <n v="0"/>
    <x v="1"/>
    <n v="0"/>
    <n v="2"/>
    <x v="0"/>
    <x v="1"/>
    <n v="8"/>
  </r>
  <r>
    <n v="2866"/>
    <s v="Larissa Ferreira"/>
    <x v="0"/>
    <x v="416"/>
    <x v="1"/>
    <x v="0"/>
    <s v="Yes"/>
    <n v="10"/>
    <x v="2"/>
    <x v="1"/>
    <n v="30"/>
    <x v="1"/>
    <n v="0"/>
    <n v="3"/>
    <x v="0"/>
    <x v="0"/>
    <n v="37"/>
  </r>
  <r>
    <n v="2867"/>
    <s v="Dr. Pedro Miguel Vieira"/>
    <x v="0"/>
    <x v="416"/>
    <x v="1"/>
    <x v="0"/>
    <s v="Yes"/>
    <n v="10"/>
    <x v="1"/>
    <x v="0"/>
    <n v="0"/>
    <x v="1"/>
    <n v="0"/>
    <n v="2"/>
    <x v="0"/>
    <x v="1"/>
    <n v="8"/>
  </r>
  <r>
    <n v="2868"/>
    <s v="Lara Gomes"/>
    <x v="1"/>
    <x v="417"/>
    <x v="1"/>
    <x v="0"/>
    <s v="Yes"/>
    <n v="15"/>
    <x v="2"/>
    <x v="0"/>
    <n v="0"/>
    <x v="1"/>
    <n v="0"/>
    <n v="1"/>
    <x v="0"/>
    <x v="1"/>
    <n v="14"/>
  </r>
  <r>
    <n v="2869"/>
    <s v="Ian Sales"/>
    <x v="2"/>
    <x v="417"/>
    <x v="1"/>
    <x v="0"/>
    <s v="Yes"/>
    <n v="5"/>
    <x v="1"/>
    <x v="0"/>
    <n v="0"/>
    <x v="0"/>
    <n v="20"/>
    <n v="3"/>
    <x v="0"/>
    <x v="0"/>
    <n v="22"/>
  </r>
  <r>
    <n v="2870"/>
    <s v="Sra. Maria Luísa Vasconcelos"/>
    <x v="2"/>
    <x v="417"/>
    <x v="1"/>
    <x v="0"/>
    <s v="Yes"/>
    <n v="5"/>
    <x v="1"/>
    <x v="0"/>
    <n v="0"/>
    <x v="0"/>
    <n v="20"/>
    <n v="2"/>
    <x v="0"/>
    <x v="0"/>
    <n v="23"/>
  </r>
  <r>
    <n v="2871"/>
    <s v="Maria Sophia Aparecida"/>
    <x v="1"/>
    <x v="417"/>
    <x v="1"/>
    <x v="0"/>
    <s v="No"/>
    <n v="15"/>
    <x v="0"/>
    <x v="0"/>
    <n v="0"/>
    <x v="1"/>
    <n v="0"/>
    <n v="1"/>
    <x v="0"/>
    <x v="1"/>
    <n v="14"/>
  </r>
  <r>
    <n v="2872"/>
    <s v="Maria Luiza Moraes"/>
    <x v="2"/>
    <x v="417"/>
    <x v="1"/>
    <x v="0"/>
    <s v="No"/>
    <n v="5"/>
    <x v="1"/>
    <x v="1"/>
    <n v="30"/>
    <x v="1"/>
    <n v="0"/>
    <n v="2"/>
    <x v="0"/>
    <x v="0"/>
    <n v="33"/>
  </r>
  <r>
    <n v="2873"/>
    <s v="Srta. Aylla Macedo"/>
    <x v="1"/>
    <x v="417"/>
    <x v="1"/>
    <x v="0"/>
    <s v="No"/>
    <n v="15"/>
    <x v="2"/>
    <x v="0"/>
    <n v="0"/>
    <x v="1"/>
    <n v="0"/>
    <n v="3"/>
    <x v="0"/>
    <x v="1"/>
    <n v="12"/>
  </r>
  <r>
    <n v="2874"/>
    <s v="Maria Porto"/>
    <x v="0"/>
    <x v="417"/>
    <x v="1"/>
    <x v="0"/>
    <s v="Yes"/>
    <n v="10"/>
    <x v="2"/>
    <x v="1"/>
    <n v="30"/>
    <x v="0"/>
    <n v="20"/>
    <n v="1"/>
    <x v="1"/>
    <x v="0"/>
    <n v="59"/>
  </r>
  <r>
    <n v="2875"/>
    <s v="Sr. Marcelo Aragão"/>
    <x v="2"/>
    <x v="417"/>
    <x v="1"/>
    <x v="0"/>
    <s v="Yes"/>
    <n v="5"/>
    <x v="0"/>
    <x v="0"/>
    <n v="0"/>
    <x v="0"/>
    <n v="20"/>
    <n v="1"/>
    <x v="0"/>
    <x v="0"/>
    <n v="24"/>
  </r>
  <r>
    <n v="2876"/>
    <s v="Pedro Miguel Aparecida"/>
    <x v="0"/>
    <x v="417"/>
    <x v="1"/>
    <x v="0"/>
    <s v="No"/>
    <n v="10"/>
    <x v="2"/>
    <x v="0"/>
    <n v="0"/>
    <x v="0"/>
    <n v="20"/>
    <n v="1"/>
    <x v="0"/>
    <x v="0"/>
    <n v="29"/>
  </r>
  <r>
    <n v="2877"/>
    <s v="Sr. Daniel Campos"/>
    <x v="0"/>
    <x v="418"/>
    <x v="1"/>
    <x v="0"/>
    <s v="Yes"/>
    <n v="10"/>
    <x v="1"/>
    <x v="0"/>
    <n v="0"/>
    <x v="0"/>
    <n v="20"/>
    <n v="1"/>
    <x v="0"/>
    <x v="0"/>
    <n v="29"/>
  </r>
  <r>
    <n v="2878"/>
    <s v="Carolina da Paz"/>
    <x v="1"/>
    <x v="418"/>
    <x v="1"/>
    <x v="0"/>
    <s v="Yes"/>
    <n v="15"/>
    <x v="2"/>
    <x v="1"/>
    <n v="30"/>
    <x v="0"/>
    <n v="20"/>
    <n v="3"/>
    <x v="1"/>
    <x v="0"/>
    <n v="62"/>
  </r>
  <r>
    <n v="2879"/>
    <s v="Miguel Rios"/>
    <x v="1"/>
    <x v="418"/>
    <x v="1"/>
    <x v="0"/>
    <s v="Yes"/>
    <n v="15"/>
    <x v="2"/>
    <x v="1"/>
    <n v="30"/>
    <x v="1"/>
    <n v="0"/>
    <n v="3"/>
    <x v="0"/>
    <x v="0"/>
    <n v="42"/>
  </r>
  <r>
    <n v="2880"/>
    <s v="Ana Júlia Farias"/>
    <x v="0"/>
    <x v="418"/>
    <x v="1"/>
    <x v="0"/>
    <s v="No"/>
    <n v="10"/>
    <x v="2"/>
    <x v="1"/>
    <n v="30"/>
    <x v="1"/>
    <n v="0"/>
    <n v="1"/>
    <x v="0"/>
    <x v="0"/>
    <n v="39"/>
  </r>
  <r>
    <n v="2881"/>
    <s v="Camila Pereira"/>
    <x v="2"/>
    <x v="418"/>
    <x v="1"/>
    <x v="0"/>
    <s v="No"/>
    <n v="5"/>
    <x v="1"/>
    <x v="1"/>
    <n v="30"/>
    <x v="0"/>
    <n v="20"/>
    <n v="1"/>
    <x v="1"/>
    <x v="0"/>
    <n v="54"/>
  </r>
  <r>
    <n v="2882"/>
    <s v="Maria Eduarda Marques"/>
    <x v="2"/>
    <x v="418"/>
    <x v="1"/>
    <x v="0"/>
    <s v="Yes"/>
    <n v="5"/>
    <x v="1"/>
    <x v="1"/>
    <n v="30"/>
    <x v="0"/>
    <n v="20"/>
    <n v="1"/>
    <x v="1"/>
    <x v="0"/>
    <n v="54"/>
  </r>
  <r>
    <n v="2883"/>
    <s v="Eloá Jesus"/>
    <x v="2"/>
    <x v="418"/>
    <x v="1"/>
    <x v="0"/>
    <s v="Yes"/>
    <n v="5"/>
    <x v="1"/>
    <x v="1"/>
    <n v="30"/>
    <x v="0"/>
    <n v="20"/>
    <n v="1"/>
    <x v="1"/>
    <x v="0"/>
    <n v="54"/>
  </r>
  <r>
    <n v="2884"/>
    <s v="Bella Costela"/>
    <x v="1"/>
    <x v="419"/>
    <x v="1"/>
    <x v="0"/>
    <s v="No"/>
    <n v="15"/>
    <x v="2"/>
    <x v="0"/>
    <n v="0"/>
    <x v="1"/>
    <n v="0"/>
    <n v="1"/>
    <x v="0"/>
    <x v="1"/>
    <n v="14"/>
  </r>
  <r>
    <n v="2885"/>
    <s v="Maya da Conceição"/>
    <x v="1"/>
    <x v="419"/>
    <x v="1"/>
    <x v="0"/>
    <s v="Yes"/>
    <n v="15"/>
    <x v="0"/>
    <x v="1"/>
    <n v="30"/>
    <x v="1"/>
    <n v="0"/>
    <n v="2"/>
    <x v="0"/>
    <x v="0"/>
    <n v="43"/>
  </r>
  <r>
    <n v="2886"/>
    <s v="Gustavo Henrique Pacheco"/>
    <x v="2"/>
    <x v="419"/>
    <x v="1"/>
    <x v="0"/>
    <s v="No"/>
    <n v="5"/>
    <x v="2"/>
    <x v="1"/>
    <n v="30"/>
    <x v="0"/>
    <n v="20"/>
    <n v="3"/>
    <x v="1"/>
    <x v="0"/>
    <n v="52"/>
  </r>
  <r>
    <n v="2887"/>
    <s v="Gabrielly Martins"/>
    <x v="1"/>
    <x v="419"/>
    <x v="1"/>
    <x v="0"/>
    <s v="No"/>
    <n v="15"/>
    <x v="2"/>
    <x v="1"/>
    <n v="30"/>
    <x v="1"/>
    <n v="0"/>
    <n v="1"/>
    <x v="0"/>
    <x v="0"/>
    <n v="44"/>
  </r>
  <r>
    <n v="2888"/>
    <s v="Ana Cassiano"/>
    <x v="2"/>
    <x v="419"/>
    <x v="1"/>
    <x v="0"/>
    <s v="Yes"/>
    <n v="5"/>
    <x v="1"/>
    <x v="0"/>
    <n v="0"/>
    <x v="1"/>
    <n v="0"/>
    <n v="2"/>
    <x v="0"/>
    <x v="1"/>
    <n v="3"/>
  </r>
  <r>
    <n v="2889"/>
    <s v="Sra. Maria Macedo"/>
    <x v="2"/>
    <x v="419"/>
    <x v="1"/>
    <x v="0"/>
    <s v="No"/>
    <n v="5"/>
    <x v="2"/>
    <x v="1"/>
    <n v="30"/>
    <x v="0"/>
    <n v="20"/>
    <n v="3"/>
    <x v="1"/>
    <x v="0"/>
    <n v="52"/>
  </r>
  <r>
    <n v="2890"/>
    <s v="Anthony da Paz"/>
    <x v="0"/>
    <x v="419"/>
    <x v="1"/>
    <x v="0"/>
    <s v="No"/>
    <n v="10"/>
    <x v="0"/>
    <x v="0"/>
    <n v="0"/>
    <x v="1"/>
    <n v="0"/>
    <n v="1"/>
    <x v="0"/>
    <x v="1"/>
    <n v="9"/>
  </r>
  <r>
    <n v="2891"/>
    <s v="Valentim Pereira"/>
    <x v="0"/>
    <x v="419"/>
    <x v="1"/>
    <x v="0"/>
    <s v="Yes"/>
    <n v="10"/>
    <x v="0"/>
    <x v="0"/>
    <n v="0"/>
    <x v="0"/>
    <n v="20"/>
    <n v="1"/>
    <x v="0"/>
    <x v="0"/>
    <n v="29"/>
  </r>
  <r>
    <n v="2892"/>
    <s v="Dom Nunes"/>
    <x v="1"/>
    <x v="419"/>
    <x v="1"/>
    <x v="0"/>
    <s v="No"/>
    <n v="15"/>
    <x v="1"/>
    <x v="0"/>
    <n v="0"/>
    <x v="0"/>
    <n v="20"/>
    <n v="3"/>
    <x v="0"/>
    <x v="0"/>
    <n v="32"/>
  </r>
  <r>
    <n v="2893"/>
    <s v="Helena Novaes"/>
    <x v="0"/>
    <x v="419"/>
    <x v="1"/>
    <x v="0"/>
    <s v="No"/>
    <n v="10"/>
    <x v="1"/>
    <x v="0"/>
    <n v="0"/>
    <x v="0"/>
    <n v="20"/>
    <n v="2"/>
    <x v="0"/>
    <x v="0"/>
    <n v="28"/>
  </r>
  <r>
    <n v="2894"/>
    <s v="Pedro Rodrigues"/>
    <x v="1"/>
    <x v="419"/>
    <x v="1"/>
    <x v="0"/>
    <s v="Yes"/>
    <n v="15"/>
    <x v="2"/>
    <x v="1"/>
    <n v="30"/>
    <x v="1"/>
    <n v="0"/>
    <n v="3"/>
    <x v="0"/>
    <x v="0"/>
    <n v="42"/>
  </r>
  <r>
    <n v="2895"/>
    <s v="Dra. Isabela Nogueira"/>
    <x v="2"/>
    <x v="420"/>
    <x v="1"/>
    <x v="0"/>
    <s v="No"/>
    <n v="5"/>
    <x v="1"/>
    <x v="1"/>
    <n v="30"/>
    <x v="1"/>
    <n v="0"/>
    <n v="3"/>
    <x v="0"/>
    <x v="0"/>
    <n v="32"/>
  </r>
  <r>
    <n v="2896"/>
    <s v="Allana Siqueira"/>
    <x v="0"/>
    <x v="420"/>
    <x v="1"/>
    <x v="0"/>
    <s v="No"/>
    <n v="10"/>
    <x v="1"/>
    <x v="1"/>
    <n v="30"/>
    <x v="0"/>
    <n v="20"/>
    <n v="3"/>
    <x v="1"/>
    <x v="0"/>
    <n v="57"/>
  </r>
  <r>
    <n v="2897"/>
    <s v="Luísa Santos"/>
    <x v="1"/>
    <x v="420"/>
    <x v="1"/>
    <x v="0"/>
    <s v="Yes"/>
    <n v="15"/>
    <x v="1"/>
    <x v="1"/>
    <n v="30"/>
    <x v="0"/>
    <n v="20"/>
    <n v="2"/>
    <x v="1"/>
    <x v="0"/>
    <n v="63"/>
  </r>
  <r>
    <n v="2898"/>
    <s v="Ana Beatriz da Conceição"/>
    <x v="2"/>
    <x v="420"/>
    <x v="1"/>
    <x v="0"/>
    <s v="Yes"/>
    <n v="5"/>
    <x v="1"/>
    <x v="1"/>
    <n v="30"/>
    <x v="0"/>
    <n v="20"/>
    <n v="2"/>
    <x v="1"/>
    <x v="0"/>
    <n v="53"/>
  </r>
  <r>
    <n v="2899"/>
    <s v="Henry Gabriel Cavalcante"/>
    <x v="1"/>
    <x v="420"/>
    <x v="1"/>
    <x v="0"/>
    <s v="No"/>
    <n v="15"/>
    <x v="0"/>
    <x v="1"/>
    <n v="30"/>
    <x v="1"/>
    <n v="0"/>
    <n v="3"/>
    <x v="0"/>
    <x v="0"/>
    <n v="42"/>
  </r>
  <r>
    <n v="2900"/>
    <s v="Heloísa da Luz"/>
    <x v="0"/>
    <x v="420"/>
    <x v="1"/>
    <x v="0"/>
    <s v="No"/>
    <n v="10"/>
    <x v="0"/>
    <x v="0"/>
    <n v="0"/>
    <x v="1"/>
    <n v="0"/>
    <n v="2"/>
    <x v="0"/>
    <x v="1"/>
    <n v="8"/>
  </r>
  <r>
    <n v="2901"/>
    <s v="Kevin Sales"/>
    <x v="0"/>
    <x v="420"/>
    <x v="1"/>
    <x v="0"/>
    <s v="Yes"/>
    <n v="10"/>
    <x v="0"/>
    <x v="1"/>
    <n v="30"/>
    <x v="1"/>
    <n v="0"/>
    <n v="2"/>
    <x v="0"/>
    <x v="0"/>
    <n v="38"/>
  </r>
  <r>
    <n v="2902"/>
    <s v="Bernardo Barros"/>
    <x v="1"/>
    <x v="420"/>
    <x v="1"/>
    <x v="0"/>
    <s v="Yes"/>
    <n v="15"/>
    <x v="0"/>
    <x v="1"/>
    <n v="30"/>
    <x v="0"/>
    <n v="20"/>
    <n v="1"/>
    <x v="1"/>
    <x v="0"/>
    <n v="64"/>
  </r>
  <r>
    <n v="2903"/>
    <s v="Fernanda Teixeira"/>
    <x v="1"/>
    <x v="420"/>
    <x v="1"/>
    <x v="0"/>
    <s v="Yes"/>
    <n v="15"/>
    <x v="2"/>
    <x v="1"/>
    <n v="30"/>
    <x v="1"/>
    <n v="0"/>
    <n v="2"/>
    <x v="0"/>
    <x v="0"/>
    <n v="43"/>
  </r>
  <r>
    <n v="2904"/>
    <s v="Leonardo Siqueira"/>
    <x v="2"/>
    <x v="420"/>
    <x v="1"/>
    <x v="0"/>
    <s v="No"/>
    <n v="5"/>
    <x v="2"/>
    <x v="0"/>
    <n v="0"/>
    <x v="1"/>
    <n v="0"/>
    <n v="3"/>
    <x v="0"/>
    <x v="1"/>
    <n v="2"/>
  </r>
  <r>
    <n v="2905"/>
    <s v="Mirella Jesus"/>
    <x v="2"/>
    <x v="420"/>
    <x v="1"/>
    <x v="0"/>
    <s v="Yes"/>
    <n v="5"/>
    <x v="0"/>
    <x v="1"/>
    <n v="30"/>
    <x v="0"/>
    <n v="20"/>
    <n v="1"/>
    <x v="1"/>
    <x v="0"/>
    <n v="54"/>
  </r>
  <r>
    <n v="2906"/>
    <s v="Liam Camargo"/>
    <x v="1"/>
    <x v="421"/>
    <x v="1"/>
    <x v="0"/>
    <s v="No"/>
    <n v="15"/>
    <x v="2"/>
    <x v="1"/>
    <n v="30"/>
    <x v="0"/>
    <n v="20"/>
    <n v="1"/>
    <x v="1"/>
    <x v="0"/>
    <n v="64"/>
  </r>
  <r>
    <n v="2907"/>
    <s v="Anthony Gabriel Gonçalves"/>
    <x v="2"/>
    <x v="421"/>
    <x v="1"/>
    <x v="0"/>
    <s v="No"/>
    <n v="5"/>
    <x v="2"/>
    <x v="0"/>
    <n v="0"/>
    <x v="0"/>
    <n v="20"/>
    <n v="1"/>
    <x v="0"/>
    <x v="0"/>
    <n v="24"/>
  </r>
  <r>
    <n v="2908"/>
    <s v="Ravy Gonçalves"/>
    <x v="2"/>
    <x v="421"/>
    <x v="1"/>
    <x v="0"/>
    <s v="No"/>
    <n v="5"/>
    <x v="2"/>
    <x v="1"/>
    <n v="30"/>
    <x v="0"/>
    <n v="20"/>
    <n v="1"/>
    <x v="1"/>
    <x v="0"/>
    <n v="54"/>
  </r>
  <r>
    <n v="2909"/>
    <s v="Ana Julia Caldeira"/>
    <x v="0"/>
    <x v="421"/>
    <x v="1"/>
    <x v="0"/>
    <s v="No"/>
    <n v="10"/>
    <x v="2"/>
    <x v="0"/>
    <n v="0"/>
    <x v="0"/>
    <n v="20"/>
    <n v="1"/>
    <x v="0"/>
    <x v="0"/>
    <n v="29"/>
  </r>
  <r>
    <n v="2910"/>
    <s v="Nathan Moreira"/>
    <x v="0"/>
    <x v="421"/>
    <x v="1"/>
    <x v="0"/>
    <s v="No"/>
    <n v="10"/>
    <x v="2"/>
    <x v="1"/>
    <n v="30"/>
    <x v="1"/>
    <n v="0"/>
    <n v="2"/>
    <x v="0"/>
    <x v="0"/>
    <n v="38"/>
  </r>
  <r>
    <n v="2911"/>
    <s v="Laís Montenegro"/>
    <x v="2"/>
    <x v="421"/>
    <x v="1"/>
    <x v="0"/>
    <s v="Yes"/>
    <n v="5"/>
    <x v="0"/>
    <x v="0"/>
    <n v="0"/>
    <x v="0"/>
    <n v="20"/>
    <n v="2"/>
    <x v="0"/>
    <x v="0"/>
    <n v="23"/>
  </r>
  <r>
    <n v="2912"/>
    <s v="Asafe Carvalho"/>
    <x v="1"/>
    <x v="421"/>
    <x v="1"/>
    <x v="0"/>
    <s v="Yes"/>
    <n v="15"/>
    <x v="1"/>
    <x v="1"/>
    <n v="30"/>
    <x v="0"/>
    <n v="20"/>
    <n v="1"/>
    <x v="1"/>
    <x v="0"/>
    <n v="64"/>
  </r>
  <r>
    <n v="2913"/>
    <s v="Anna Liz Casa Grande"/>
    <x v="0"/>
    <x v="421"/>
    <x v="1"/>
    <x v="0"/>
    <s v="Yes"/>
    <n v="10"/>
    <x v="2"/>
    <x v="1"/>
    <n v="30"/>
    <x v="1"/>
    <n v="0"/>
    <n v="1"/>
    <x v="0"/>
    <x v="0"/>
    <n v="39"/>
  </r>
  <r>
    <n v="2914"/>
    <s v="Léo Rios"/>
    <x v="1"/>
    <x v="422"/>
    <x v="1"/>
    <x v="0"/>
    <s v="No"/>
    <n v="15"/>
    <x v="2"/>
    <x v="1"/>
    <n v="30"/>
    <x v="0"/>
    <n v="20"/>
    <n v="1"/>
    <x v="1"/>
    <x v="0"/>
    <n v="64"/>
  </r>
  <r>
    <n v="2915"/>
    <s v="Maria Cecília Rodrigues"/>
    <x v="1"/>
    <x v="422"/>
    <x v="1"/>
    <x v="0"/>
    <s v="No"/>
    <n v="15"/>
    <x v="2"/>
    <x v="0"/>
    <n v="0"/>
    <x v="0"/>
    <n v="20"/>
    <n v="2"/>
    <x v="0"/>
    <x v="0"/>
    <n v="33"/>
  </r>
  <r>
    <n v="2916"/>
    <s v="Maria Liz Monteiro"/>
    <x v="1"/>
    <x v="422"/>
    <x v="1"/>
    <x v="0"/>
    <s v="No"/>
    <n v="15"/>
    <x v="2"/>
    <x v="1"/>
    <n v="30"/>
    <x v="0"/>
    <n v="20"/>
    <n v="2"/>
    <x v="1"/>
    <x v="0"/>
    <n v="63"/>
  </r>
  <r>
    <n v="2917"/>
    <s v="Yago Abreu"/>
    <x v="0"/>
    <x v="422"/>
    <x v="1"/>
    <x v="0"/>
    <s v="Yes"/>
    <n v="10"/>
    <x v="2"/>
    <x v="1"/>
    <n v="30"/>
    <x v="1"/>
    <n v="0"/>
    <n v="2"/>
    <x v="0"/>
    <x v="0"/>
    <n v="38"/>
  </r>
  <r>
    <n v="2918"/>
    <s v="Maria Fernanda da Luz"/>
    <x v="1"/>
    <x v="422"/>
    <x v="1"/>
    <x v="0"/>
    <s v="No"/>
    <n v="15"/>
    <x v="2"/>
    <x v="0"/>
    <n v="0"/>
    <x v="0"/>
    <n v="20"/>
    <n v="1"/>
    <x v="0"/>
    <x v="0"/>
    <n v="34"/>
  </r>
  <r>
    <n v="2919"/>
    <s v="Giovanna da Rocha"/>
    <x v="0"/>
    <x v="422"/>
    <x v="1"/>
    <x v="0"/>
    <s v="Yes"/>
    <n v="10"/>
    <x v="1"/>
    <x v="0"/>
    <n v="0"/>
    <x v="0"/>
    <n v="20"/>
    <n v="1"/>
    <x v="0"/>
    <x v="0"/>
    <n v="29"/>
  </r>
  <r>
    <n v="2920"/>
    <s v="Sr. Francisco Nascimento"/>
    <x v="2"/>
    <x v="423"/>
    <x v="1"/>
    <x v="0"/>
    <s v="Yes"/>
    <n v="5"/>
    <x v="2"/>
    <x v="1"/>
    <n v="30"/>
    <x v="0"/>
    <n v="20"/>
    <n v="1"/>
    <x v="1"/>
    <x v="0"/>
    <n v="54"/>
  </r>
  <r>
    <n v="2921"/>
    <s v="Stella Camargo"/>
    <x v="1"/>
    <x v="424"/>
    <x v="1"/>
    <x v="0"/>
    <s v="Yes"/>
    <n v="15"/>
    <x v="0"/>
    <x v="0"/>
    <n v="0"/>
    <x v="1"/>
    <n v="0"/>
    <n v="3"/>
    <x v="0"/>
    <x v="1"/>
    <n v="12"/>
  </r>
  <r>
    <n v="2922"/>
    <s v="Matheus Dias"/>
    <x v="0"/>
    <x v="424"/>
    <x v="1"/>
    <x v="0"/>
    <s v="No"/>
    <n v="10"/>
    <x v="1"/>
    <x v="0"/>
    <n v="0"/>
    <x v="1"/>
    <n v="0"/>
    <n v="3"/>
    <x v="0"/>
    <x v="1"/>
    <n v="7"/>
  </r>
  <r>
    <n v="2923"/>
    <s v="Esther Mendes"/>
    <x v="1"/>
    <x v="424"/>
    <x v="1"/>
    <x v="0"/>
    <s v="Yes"/>
    <n v="15"/>
    <x v="1"/>
    <x v="1"/>
    <n v="30"/>
    <x v="1"/>
    <n v="0"/>
    <n v="3"/>
    <x v="0"/>
    <x v="0"/>
    <n v="42"/>
  </r>
  <r>
    <n v="2924"/>
    <s v="Mateus Rezende"/>
    <x v="2"/>
    <x v="424"/>
    <x v="1"/>
    <x v="0"/>
    <s v="Yes"/>
    <n v="5"/>
    <x v="0"/>
    <x v="1"/>
    <n v="30"/>
    <x v="0"/>
    <n v="20"/>
    <n v="1"/>
    <x v="1"/>
    <x v="0"/>
    <n v="54"/>
  </r>
  <r>
    <n v="2925"/>
    <s v="Arthur Pereira"/>
    <x v="1"/>
    <x v="424"/>
    <x v="1"/>
    <x v="0"/>
    <s v="No"/>
    <n v="15"/>
    <x v="1"/>
    <x v="0"/>
    <n v="0"/>
    <x v="0"/>
    <n v="20"/>
    <n v="1"/>
    <x v="0"/>
    <x v="0"/>
    <n v="34"/>
  </r>
  <r>
    <n v="2926"/>
    <s v="Antônio Aparecida"/>
    <x v="0"/>
    <x v="424"/>
    <x v="1"/>
    <x v="0"/>
    <s v="No"/>
    <n v="10"/>
    <x v="1"/>
    <x v="0"/>
    <n v="0"/>
    <x v="1"/>
    <n v="0"/>
    <n v="1"/>
    <x v="0"/>
    <x v="1"/>
    <n v="9"/>
  </r>
  <r>
    <n v="2927"/>
    <s v="Alícia Souza"/>
    <x v="2"/>
    <x v="424"/>
    <x v="1"/>
    <x v="0"/>
    <s v="Yes"/>
    <n v="5"/>
    <x v="1"/>
    <x v="1"/>
    <n v="30"/>
    <x v="0"/>
    <n v="20"/>
    <n v="3"/>
    <x v="1"/>
    <x v="0"/>
    <n v="52"/>
  </r>
  <r>
    <n v="2928"/>
    <s v="Sr. Liam Aragão"/>
    <x v="1"/>
    <x v="424"/>
    <x v="1"/>
    <x v="0"/>
    <s v="No"/>
    <n v="15"/>
    <x v="2"/>
    <x v="1"/>
    <n v="30"/>
    <x v="0"/>
    <n v="20"/>
    <n v="1"/>
    <x v="1"/>
    <x v="0"/>
    <n v="64"/>
  </r>
  <r>
    <n v="2929"/>
    <s v="Srta. Lívia Machado"/>
    <x v="1"/>
    <x v="424"/>
    <x v="1"/>
    <x v="0"/>
    <s v="No"/>
    <n v="15"/>
    <x v="1"/>
    <x v="1"/>
    <n v="30"/>
    <x v="1"/>
    <n v="0"/>
    <n v="1"/>
    <x v="0"/>
    <x v="0"/>
    <n v="44"/>
  </r>
  <r>
    <n v="2930"/>
    <s v="Luiz Miguel Marques"/>
    <x v="1"/>
    <x v="425"/>
    <x v="1"/>
    <x v="0"/>
    <s v="Yes"/>
    <n v="15"/>
    <x v="0"/>
    <x v="0"/>
    <n v="0"/>
    <x v="0"/>
    <n v="20"/>
    <n v="1"/>
    <x v="0"/>
    <x v="0"/>
    <n v="34"/>
  </r>
  <r>
    <n v="2931"/>
    <s v="Sr. Danilo Mendes"/>
    <x v="1"/>
    <x v="425"/>
    <x v="1"/>
    <x v="0"/>
    <s v="Yes"/>
    <n v="15"/>
    <x v="1"/>
    <x v="1"/>
    <n v="30"/>
    <x v="0"/>
    <n v="20"/>
    <n v="3"/>
    <x v="1"/>
    <x v="0"/>
    <n v="62"/>
  </r>
  <r>
    <n v="2932"/>
    <s v="Noah Correia"/>
    <x v="2"/>
    <x v="425"/>
    <x v="1"/>
    <x v="0"/>
    <s v="Yes"/>
    <n v="5"/>
    <x v="1"/>
    <x v="1"/>
    <n v="30"/>
    <x v="0"/>
    <n v="20"/>
    <n v="1"/>
    <x v="1"/>
    <x v="0"/>
    <n v="54"/>
  </r>
  <r>
    <n v="2933"/>
    <s v="Maria Luísa Macedo"/>
    <x v="0"/>
    <x v="425"/>
    <x v="1"/>
    <x v="0"/>
    <s v="No"/>
    <n v="10"/>
    <x v="0"/>
    <x v="1"/>
    <n v="30"/>
    <x v="0"/>
    <n v="20"/>
    <n v="2"/>
    <x v="1"/>
    <x v="0"/>
    <n v="58"/>
  </r>
  <r>
    <n v="2934"/>
    <s v="Luigi Camargo"/>
    <x v="2"/>
    <x v="425"/>
    <x v="1"/>
    <x v="0"/>
    <s v="No"/>
    <n v="5"/>
    <x v="0"/>
    <x v="1"/>
    <n v="30"/>
    <x v="0"/>
    <n v="20"/>
    <n v="2"/>
    <x v="1"/>
    <x v="0"/>
    <n v="53"/>
  </r>
  <r>
    <n v="2935"/>
    <s v="Leonardo Oliveira"/>
    <x v="2"/>
    <x v="425"/>
    <x v="1"/>
    <x v="0"/>
    <s v="No"/>
    <n v="5"/>
    <x v="1"/>
    <x v="0"/>
    <n v="0"/>
    <x v="1"/>
    <n v="0"/>
    <n v="1"/>
    <x v="0"/>
    <x v="1"/>
    <n v="4"/>
  </r>
  <r>
    <n v="2936"/>
    <s v="Olívia Gonçalves"/>
    <x v="0"/>
    <x v="425"/>
    <x v="1"/>
    <x v="0"/>
    <s v="Yes"/>
    <n v="10"/>
    <x v="2"/>
    <x v="0"/>
    <n v="0"/>
    <x v="0"/>
    <n v="20"/>
    <n v="3"/>
    <x v="0"/>
    <x v="0"/>
    <n v="27"/>
  </r>
  <r>
    <n v="2937"/>
    <s v="Helena Vargas"/>
    <x v="0"/>
    <x v="425"/>
    <x v="1"/>
    <x v="0"/>
    <s v="No"/>
    <n v="10"/>
    <x v="0"/>
    <x v="1"/>
    <n v="30"/>
    <x v="0"/>
    <n v="20"/>
    <n v="2"/>
    <x v="1"/>
    <x v="0"/>
    <n v="58"/>
  </r>
  <r>
    <n v="2938"/>
    <s v="Carolina Cassiano"/>
    <x v="0"/>
    <x v="425"/>
    <x v="1"/>
    <x v="0"/>
    <s v="No"/>
    <n v="10"/>
    <x v="1"/>
    <x v="1"/>
    <n v="30"/>
    <x v="0"/>
    <n v="20"/>
    <n v="3"/>
    <x v="1"/>
    <x v="0"/>
    <n v="57"/>
  </r>
  <r>
    <n v="2939"/>
    <s v="Davi Lucas Garcia"/>
    <x v="0"/>
    <x v="426"/>
    <x v="1"/>
    <x v="0"/>
    <s v="No"/>
    <n v="10"/>
    <x v="1"/>
    <x v="0"/>
    <n v="0"/>
    <x v="1"/>
    <n v="0"/>
    <n v="1"/>
    <x v="0"/>
    <x v="1"/>
    <n v="9"/>
  </r>
  <r>
    <n v="2940"/>
    <s v="Thales Caldeira"/>
    <x v="1"/>
    <x v="426"/>
    <x v="1"/>
    <x v="0"/>
    <s v="Yes"/>
    <n v="15"/>
    <x v="2"/>
    <x v="0"/>
    <n v="0"/>
    <x v="0"/>
    <n v="20"/>
    <n v="1"/>
    <x v="0"/>
    <x v="0"/>
    <n v="34"/>
  </r>
  <r>
    <n v="2941"/>
    <s v="Sr. João Felipe Dias"/>
    <x v="1"/>
    <x v="426"/>
    <x v="1"/>
    <x v="0"/>
    <s v="Yes"/>
    <n v="15"/>
    <x v="2"/>
    <x v="1"/>
    <n v="30"/>
    <x v="0"/>
    <n v="20"/>
    <n v="3"/>
    <x v="1"/>
    <x v="0"/>
    <n v="62"/>
  </r>
  <r>
    <n v="2942"/>
    <s v="Heitor da Costa"/>
    <x v="2"/>
    <x v="426"/>
    <x v="1"/>
    <x v="0"/>
    <s v="No"/>
    <n v="5"/>
    <x v="1"/>
    <x v="0"/>
    <n v="0"/>
    <x v="1"/>
    <n v="0"/>
    <n v="1"/>
    <x v="0"/>
    <x v="1"/>
    <n v="4"/>
  </r>
  <r>
    <n v="2943"/>
    <s v="Srta. Sofia Machado"/>
    <x v="0"/>
    <x v="426"/>
    <x v="1"/>
    <x v="0"/>
    <s v="Yes"/>
    <n v="10"/>
    <x v="0"/>
    <x v="1"/>
    <n v="30"/>
    <x v="1"/>
    <n v="0"/>
    <n v="3"/>
    <x v="0"/>
    <x v="0"/>
    <n v="37"/>
  </r>
  <r>
    <n v="2944"/>
    <s v="Bella Farias"/>
    <x v="2"/>
    <x v="427"/>
    <x v="1"/>
    <x v="0"/>
    <s v="No"/>
    <n v="5"/>
    <x v="1"/>
    <x v="1"/>
    <n v="30"/>
    <x v="1"/>
    <n v="0"/>
    <n v="3"/>
    <x v="0"/>
    <x v="0"/>
    <n v="32"/>
  </r>
  <r>
    <n v="2945"/>
    <s v="José Pedro da Cunha"/>
    <x v="2"/>
    <x v="427"/>
    <x v="1"/>
    <x v="0"/>
    <s v="Yes"/>
    <n v="5"/>
    <x v="1"/>
    <x v="1"/>
    <n v="30"/>
    <x v="1"/>
    <n v="0"/>
    <n v="3"/>
    <x v="0"/>
    <x v="0"/>
    <n v="32"/>
  </r>
  <r>
    <n v="2946"/>
    <s v="Eloah Cardoso"/>
    <x v="2"/>
    <x v="427"/>
    <x v="1"/>
    <x v="0"/>
    <s v="No"/>
    <n v="5"/>
    <x v="0"/>
    <x v="1"/>
    <n v="30"/>
    <x v="0"/>
    <n v="20"/>
    <n v="3"/>
    <x v="1"/>
    <x v="0"/>
    <n v="52"/>
  </r>
  <r>
    <n v="2947"/>
    <s v="Anthony Ferreira"/>
    <x v="0"/>
    <x v="428"/>
    <x v="1"/>
    <x v="0"/>
    <s v="Yes"/>
    <n v="10"/>
    <x v="2"/>
    <x v="1"/>
    <n v="30"/>
    <x v="1"/>
    <n v="0"/>
    <n v="3"/>
    <x v="0"/>
    <x v="0"/>
    <n v="37"/>
  </r>
  <r>
    <n v="2948"/>
    <s v="Maria Alice da Mata"/>
    <x v="1"/>
    <x v="428"/>
    <x v="1"/>
    <x v="0"/>
    <s v="Yes"/>
    <n v="15"/>
    <x v="0"/>
    <x v="0"/>
    <n v="0"/>
    <x v="1"/>
    <n v="0"/>
    <n v="1"/>
    <x v="0"/>
    <x v="1"/>
    <n v="14"/>
  </r>
  <r>
    <n v="2949"/>
    <s v="Ana Luiza Cardoso"/>
    <x v="1"/>
    <x v="428"/>
    <x v="1"/>
    <x v="0"/>
    <s v="Yes"/>
    <n v="15"/>
    <x v="0"/>
    <x v="1"/>
    <n v="30"/>
    <x v="0"/>
    <n v="20"/>
    <n v="2"/>
    <x v="1"/>
    <x v="0"/>
    <n v="63"/>
  </r>
  <r>
    <n v="2950"/>
    <s v="Benjamin Dias"/>
    <x v="1"/>
    <x v="428"/>
    <x v="1"/>
    <x v="0"/>
    <s v="No"/>
    <n v="15"/>
    <x v="2"/>
    <x v="1"/>
    <n v="30"/>
    <x v="1"/>
    <n v="0"/>
    <n v="1"/>
    <x v="0"/>
    <x v="0"/>
    <n v="44"/>
  </r>
  <r>
    <n v="2951"/>
    <s v="Noah Sousa"/>
    <x v="0"/>
    <x v="428"/>
    <x v="1"/>
    <x v="0"/>
    <s v="Yes"/>
    <n v="10"/>
    <x v="2"/>
    <x v="1"/>
    <n v="30"/>
    <x v="1"/>
    <n v="0"/>
    <n v="2"/>
    <x v="0"/>
    <x v="0"/>
    <n v="38"/>
  </r>
  <r>
    <n v="2952"/>
    <s v="Rebeca Alves"/>
    <x v="2"/>
    <x v="428"/>
    <x v="1"/>
    <x v="0"/>
    <s v="Yes"/>
    <n v="5"/>
    <x v="0"/>
    <x v="1"/>
    <n v="30"/>
    <x v="1"/>
    <n v="0"/>
    <n v="1"/>
    <x v="0"/>
    <x v="0"/>
    <n v="34"/>
  </r>
  <r>
    <n v="2953"/>
    <s v="Maria Clara Vargas"/>
    <x v="0"/>
    <x v="429"/>
    <x v="1"/>
    <x v="0"/>
    <s v="No"/>
    <n v="10"/>
    <x v="2"/>
    <x v="0"/>
    <n v="0"/>
    <x v="1"/>
    <n v="0"/>
    <n v="2"/>
    <x v="0"/>
    <x v="1"/>
    <n v="8"/>
  </r>
  <r>
    <n v="2954"/>
    <s v="João Pedro Albuquerque"/>
    <x v="0"/>
    <x v="429"/>
    <x v="1"/>
    <x v="0"/>
    <s v="Yes"/>
    <n v="10"/>
    <x v="2"/>
    <x v="1"/>
    <n v="30"/>
    <x v="1"/>
    <n v="0"/>
    <n v="3"/>
    <x v="0"/>
    <x v="0"/>
    <n v="37"/>
  </r>
  <r>
    <n v="2955"/>
    <s v="Olivia Almeida"/>
    <x v="0"/>
    <x v="429"/>
    <x v="1"/>
    <x v="0"/>
    <s v="Yes"/>
    <n v="10"/>
    <x v="0"/>
    <x v="1"/>
    <n v="30"/>
    <x v="1"/>
    <n v="0"/>
    <n v="2"/>
    <x v="0"/>
    <x v="0"/>
    <n v="38"/>
  </r>
  <r>
    <n v="2956"/>
    <s v="Srta. Ana Laura Castro"/>
    <x v="1"/>
    <x v="429"/>
    <x v="1"/>
    <x v="0"/>
    <s v="No"/>
    <n v="15"/>
    <x v="1"/>
    <x v="0"/>
    <n v="0"/>
    <x v="1"/>
    <n v="0"/>
    <n v="3"/>
    <x v="0"/>
    <x v="1"/>
    <n v="12"/>
  </r>
  <r>
    <n v="2957"/>
    <s v="Anthony Fonseca"/>
    <x v="0"/>
    <x v="429"/>
    <x v="1"/>
    <x v="0"/>
    <s v="No"/>
    <n v="10"/>
    <x v="0"/>
    <x v="1"/>
    <n v="30"/>
    <x v="0"/>
    <n v="20"/>
    <n v="3"/>
    <x v="1"/>
    <x v="0"/>
    <n v="57"/>
  </r>
  <r>
    <n v="2958"/>
    <s v="Davi Lucas Teixeira"/>
    <x v="0"/>
    <x v="429"/>
    <x v="1"/>
    <x v="0"/>
    <s v="No"/>
    <n v="10"/>
    <x v="1"/>
    <x v="0"/>
    <n v="0"/>
    <x v="0"/>
    <n v="20"/>
    <n v="2"/>
    <x v="0"/>
    <x v="0"/>
    <n v="28"/>
  </r>
  <r>
    <n v="2959"/>
    <s v="Sophie da Luz"/>
    <x v="0"/>
    <x v="429"/>
    <x v="1"/>
    <x v="0"/>
    <s v="Yes"/>
    <n v="10"/>
    <x v="2"/>
    <x v="1"/>
    <n v="30"/>
    <x v="0"/>
    <n v="20"/>
    <n v="1"/>
    <x v="1"/>
    <x v="0"/>
    <n v="59"/>
  </r>
  <r>
    <n v="2960"/>
    <s v="Luiza Aragão"/>
    <x v="0"/>
    <x v="429"/>
    <x v="1"/>
    <x v="0"/>
    <s v="Yes"/>
    <n v="10"/>
    <x v="0"/>
    <x v="1"/>
    <n v="30"/>
    <x v="0"/>
    <n v="20"/>
    <n v="2"/>
    <x v="1"/>
    <x v="0"/>
    <n v="58"/>
  </r>
  <r>
    <n v="2961"/>
    <s v="Maya Melo"/>
    <x v="0"/>
    <x v="429"/>
    <x v="1"/>
    <x v="0"/>
    <s v="Yes"/>
    <n v="10"/>
    <x v="1"/>
    <x v="0"/>
    <n v="0"/>
    <x v="0"/>
    <n v="20"/>
    <n v="2"/>
    <x v="0"/>
    <x v="0"/>
    <n v="28"/>
  </r>
  <r>
    <n v="2962"/>
    <s v="Heloísa Monteiro"/>
    <x v="0"/>
    <x v="430"/>
    <x v="1"/>
    <x v="0"/>
    <s v="No"/>
    <n v="10"/>
    <x v="2"/>
    <x v="0"/>
    <n v="0"/>
    <x v="1"/>
    <n v="0"/>
    <n v="2"/>
    <x v="0"/>
    <x v="1"/>
    <n v="8"/>
  </r>
  <r>
    <n v="2963"/>
    <s v="Renan Marques"/>
    <x v="1"/>
    <x v="430"/>
    <x v="1"/>
    <x v="0"/>
    <s v="No"/>
    <n v="15"/>
    <x v="2"/>
    <x v="0"/>
    <n v="0"/>
    <x v="1"/>
    <n v="0"/>
    <n v="2"/>
    <x v="0"/>
    <x v="1"/>
    <n v="13"/>
  </r>
  <r>
    <n v="2964"/>
    <s v="Gustavo Ramos"/>
    <x v="1"/>
    <x v="430"/>
    <x v="1"/>
    <x v="0"/>
    <s v="Yes"/>
    <n v="15"/>
    <x v="0"/>
    <x v="0"/>
    <n v="0"/>
    <x v="0"/>
    <n v="20"/>
    <n v="3"/>
    <x v="0"/>
    <x v="0"/>
    <n v="32"/>
  </r>
  <r>
    <n v="2965"/>
    <s v="Dr. Davi Miguel Novaes"/>
    <x v="2"/>
    <x v="430"/>
    <x v="1"/>
    <x v="0"/>
    <s v="No"/>
    <n v="5"/>
    <x v="1"/>
    <x v="0"/>
    <n v="0"/>
    <x v="1"/>
    <n v="0"/>
    <n v="2"/>
    <x v="0"/>
    <x v="1"/>
    <n v="3"/>
  </r>
  <r>
    <n v="2966"/>
    <s v="Bruno Montenegro"/>
    <x v="1"/>
    <x v="430"/>
    <x v="1"/>
    <x v="0"/>
    <s v="No"/>
    <n v="15"/>
    <x v="2"/>
    <x v="0"/>
    <n v="0"/>
    <x v="1"/>
    <n v="0"/>
    <n v="1"/>
    <x v="0"/>
    <x v="1"/>
    <n v="14"/>
  </r>
  <r>
    <n v="2967"/>
    <s v="Valentina Camargo"/>
    <x v="1"/>
    <x v="430"/>
    <x v="1"/>
    <x v="0"/>
    <s v="Yes"/>
    <n v="15"/>
    <x v="2"/>
    <x v="1"/>
    <n v="30"/>
    <x v="0"/>
    <n v="20"/>
    <n v="3"/>
    <x v="1"/>
    <x v="0"/>
    <n v="62"/>
  </r>
  <r>
    <n v="2968"/>
    <s v="Thiago Leão"/>
    <x v="2"/>
    <x v="430"/>
    <x v="1"/>
    <x v="0"/>
    <s v="No"/>
    <n v="5"/>
    <x v="0"/>
    <x v="0"/>
    <n v="0"/>
    <x v="1"/>
    <n v="0"/>
    <n v="1"/>
    <x v="0"/>
    <x v="1"/>
    <n v="4"/>
  </r>
  <r>
    <n v="2969"/>
    <s v="Helena Azevedo"/>
    <x v="1"/>
    <x v="430"/>
    <x v="1"/>
    <x v="0"/>
    <s v="Yes"/>
    <n v="15"/>
    <x v="2"/>
    <x v="1"/>
    <n v="30"/>
    <x v="1"/>
    <n v="0"/>
    <n v="1"/>
    <x v="0"/>
    <x v="0"/>
    <n v="44"/>
  </r>
  <r>
    <n v="2970"/>
    <s v="Dra. Jade Farias"/>
    <x v="1"/>
    <x v="430"/>
    <x v="1"/>
    <x v="0"/>
    <s v="No"/>
    <n v="15"/>
    <x v="2"/>
    <x v="0"/>
    <n v="0"/>
    <x v="0"/>
    <n v="20"/>
    <n v="2"/>
    <x v="0"/>
    <x v="0"/>
    <n v="33"/>
  </r>
  <r>
    <n v="2971"/>
    <s v="Luiz Gustavo Moura"/>
    <x v="1"/>
    <x v="430"/>
    <x v="1"/>
    <x v="0"/>
    <s v="No"/>
    <n v="15"/>
    <x v="2"/>
    <x v="0"/>
    <n v="0"/>
    <x v="0"/>
    <n v="20"/>
    <n v="1"/>
    <x v="0"/>
    <x v="0"/>
    <n v="34"/>
  </r>
  <r>
    <n v="2972"/>
    <s v="Luiz Henrique Mendonça"/>
    <x v="2"/>
    <x v="431"/>
    <x v="1"/>
    <x v="0"/>
    <s v="Yes"/>
    <n v="5"/>
    <x v="1"/>
    <x v="0"/>
    <n v="0"/>
    <x v="0"/>
    <n v="20"/>
    <n v="3"/>
    <x v="0"/>
    <x v="0"/>
    <n v="22"/>
  </r>
  <r>
    <n v="2973"/>
    <s v="Ana Cecília Camargo"/>
    <x v="2"/>
    <x v="431"/>
    <x v="1"/>
    <x v="0"/>
    <s v="No"/>
    <n v="5"/>
    <x v="1"/>
    <x v="0"/>
    <n v="0"/>
    <x v="1"/>
    <n v="0"/>
    <n v="3"/>
    <x v="0"/>
    <x v="1"/>
    <n v="2"/>
  </r>
  <r>
    <n v="2974"/>
    <s v="Carolina da Conceição"/>
    <x v="2"/>
    <x v="431"/>
    <x v="1"/>
    <x v="0"/>
    <s v="Yes"/>
    <n v="5"/>
    <x v="2"/>
    <x v="0"/>
    <n v="0"/>
    <x v="0"/>
    <n v="20"/>
    <n v="3"/>
    <x v="0"/>
    <x v="0"/>
    <n v="22"/>
  </r>
  <r>
    <n v="2975"/>
    <s v="Helena Rios"/>
    <x v="1"/>
    <x v="431"/>
    <x v="1"/>
    <x v="0"/>
    <s v="Yes"/>
    <n v="15"/>
    <x v="0"/>
    <x v="1"/>
    <n v="30"/>
    <x v="1"/>
    <n v="0"/>
    <n v="1"/>
    <x v="0"/>
    <x v="0"/>
    <n v="44"/>
  </r>
  <r>
    <n v="2976"/>
    <s v="Caio Santos"/>
    <x v="2"/>
    <x v="431"/>
    <x v="1"/>
    <x v="0"/>
    <s v="Yes"/>
    <n v="5"/>
    <x v="0"/>
    <x v="0"/>
    <n v="0"/>
    <x v="1"/>
    <n v="0"/>
    <n v="1"/>
    <x v="0"/>
    <x v="1"/>
    <n v="4"/>
  </r>
  <r>
    <n v="2977"/>
    <s v="Isadora Almeida"/>
    <x v="0"/>
    <x v="431"/>
    <x v="1"/>
    <x v="0"/>
    <s v="Yes"/>
    <n v="10"/>
    <x v="1"/>
    <x v="1"/>
    <n v="30"/>
    <x v="0"/>
    <n v="20"/>
    <n v="1"/>
    <x v="1"/>
    <x v="0"/>
    <n v="59"/>
  </r>
  <r>
    <n v="2978"/>
    <s v="Dra. Hellena Moreira"/>
    <x v="1"/>
    <x v="431"/>
    <x v="1"/>
    <x v="0"/>
    <s v="No"/>
    <n v="15"/>
    <x v="0"/>
    <x v="1"/>
    <n v="30"/>
    <x v="1"/>
    <n v="0"/>
    <n v="2"/>
    <x v="0"/>
    <x v="0"/>
    <n v="43"/>
  </r>
  <r>
    <n v="2979"/>
    <s v="Júlia da Costa"/>
    <x v="0"/>
    <x v="431"/>
    <x v="1"/>
    <x v="0"/>
    <s v="No"/>
    <n v="10"/>
    <x v="0"/>
    <x v="0"/>
    <n v="0"/>
    <x v="0"/>
    <n v="20"/>
    <n v="1"/>
    <x v="0"/>
    <x v="0"/>
    <n v="29"/>
  </r>
  <r>
    <n v="2980"/>
    <s v="José Pedro Porto"/>
    <x v="1"/>
    <x v="432"/>
    <x v="1"/>
    <x v="0"/>
    <s v="Yes"/>
    <n v="15"/>
    <x v="0"/>
    <x v="0"/>
    <n v="0"/>
    <x v="0"/>
    <n v="20"/>
    <n v="3"/>
    <x v="0"/>
    <x v="0"/>
    <n v="32"/>
  </r>
  <r>
    <n v="2981"/>
    <s v="Maria Laura Brito"/>
    <x v="0"/>
    <x v="432"/>
    <x v="1"/>
    <x v="0"/>
    <s v="Yes"/>
    <n v="10"/>
    <x v="0"/>
    <x v="0"/>
    <n v="0"/>
    <x v="0"/>
    <n v="20"/>
    <n v="2"/>
    <x v="0"/>
    <x v="0"/>
    <n v="28"/>
  </r>
  <r>
    <n v="2982"/>
    <s v="Bruno Martins"/>
    <x v="1"/>
    <x v="432"/>
    <x v="1"/>
    <x v="0"/>
    <s v="Yes"/>
    <n v="15"/>
    <x v="2"/>
    <x v="1"/>
    <n v="30"/>
    <x v="1"/>
    <n v="0"/>
    <n v="1"/>
    <x v="0"/>
    <x v="0"/>
    <n v="44"/>
  </r>
  <r>
    <n v="2983"/>
    <s v="Ana Cecília Santos"/>
    <x v="0"/>
    <x v="432"/>
    <x v="1"/>
    <x v="0"/>
    <s v="No"/>
    <n v="10"/>
    <x v="1"/>
    <x v="1"/>
    <n v="30"/>
    <x v="1"/>
    <n v="0"/>
    <n v="1"/>
    <x v="0"/>
    <x v="0"/>
    <n v="39"/>
  </r>
  <r>
    <n v="2984"/>
    <s v="Rhavi Costela"/>
    <x v="1"/>
    <x v="432"/>
    <x v="1"/>
    <x v="0"/>
    <s v="Yes"/>
    <n v="15"/>
    <x v="2"/>
    <x v="1"/>
    <n v="30"/>
    <x v="1"/>
    <n v="0"/>
    <n v="1"/>
    <x v="0"/>
    <x v="0"/>
    <n v="44"/>
  </r>
  <r>
    <n v="2985"/>
    <s v="Ágatha Pinto"/>
    <x v="1"/>
    <x v="432"/>
    <x v="1"/>
    <x v="0"/>
    <s v="Yes"/>
    <n v="15"/>
    <x v="0"/>
    <x v="1"/>
    <n v="30"/>
    <x v="1"/>
    <n v="0"/>
    <n v="1"/>
    <x v="0"/>
    <x v="0"/>
    <n v="44"/>
  </r>
  <r>
    <n v="2986"/>
    <s v="Beatriz Oliveira"/>
    <x v="1"/>
    <x v="432"/>
    <x v="1"/>
    <x v="0"/>
    <s v="No"/>
    <n v="15"/>
    <x v="1"/>
    <x v="0"/>
    <n v="0"/>
    <x v="1"/>
    <n v="0"/>
    <n v="1"/>
    <x v="0"/>
    <x v="1"/>
    <n v="14"/>
  </r>
  <r>
    <n v="2987"/>
    <s v="Nina Cassiano"/>
    <x v="1"/>
    <x v="433"/>
    <x v="1"/>
    <x v="0"/>
    <s v="Yes"/>
    <n v="15"/>
    <x v="0"/>
    <x v="1"/>
    <n v="30"/>
    <x v="1"/>
    <n v="0"/>
    <n v="1"/>
    <x v="0"/>
    <x v="0"/>
    <n v="44"/>
  </r>
  <r>
    <n v="2988"/>
    <s v="Josué Campos"/>
    <x v="0"/>
    <x v="433"/>
    <x v="1"/>
    <x v="0"/>
    <s v="Yes"/>
    <n v="10"/>
    <x v="0"/>
    <x v="0"/>
    <n v="0"/>
    <x v="1"/>
    <n v="0"/>
    <n v="3"/>
    <x v="0"/>
    <x v="1"/>
    <n v="7"/>
  </r>
  <r>
    <n v="2989"/>
    <s v="Isaac Moraes"/>
    <x v="1"/>
    <x v="433"/>
    <x v="1"/>
    <x v="0"/>
    <s v="Yes"/>
    <n v="15"/>
    <x v="0"/>
    <x v="0"/>
    <n v="0"/>
    <x v="1"/>
    <n v="0"/>
    <n v="1"/>
    <x v="0"/>
    <x v="1"/>
    <n v="14"/>
  </r>
  <r>
    <n v="2990"/>
    <s v="Sr. Alexandre Gonçalves"/>
    <x v="0"/>
    <x v="433"/>
    <x v="1"/>
    <x v="0"/>
    <s v="Yes"/>
    <n v="10"/>
    <x v="1"/>
    <x v="0"/>
    <n v="0"/>
    <x v="1"/>
    <n v="0"/>
    <n v="2"/>
    <x v="0"/>
    <x v="1"/>
    <n v="8"/>
  </r>
  <r>
    <n v="2991"/>
    <s v="Thales Duarte"/>
    <x v="0"/>
    <x v="434"/>
    <x v="1"/>
    <x v="0"/>
    <s v="No"/>
    <n v="10"/>
    <x v="1"/>
    <x v="0"/>
    <n v="0"/>
    <x v="1"/>
    <n v="0"/>
    <n v="2"/>
    <x v="0"/>
    <x v="1"/>
    <n v="8"/>
  </r>
  <r>
    <n v="2992"/>
    <s v="Laura Nunes"/>
    <x v="0"/>
    <x v="434"/>
    <x v="1"/>
    <x v="0"/>
    <s v="Yes"/>
    <n v="10"/>
    <x v="1"/>
    <x v="1"/>
    <n v="30"/>
    <x v="0"/>
    <n v="20"/>
    <n v="1"/>
    <x v="1"/>
    <x v="0"/>
    <n v="59"/>
  </r>
  <r>
    <n v="2993"/>
    <s v="Stephany Cavalcanti"/>
    <x v="1"/>
    <x v="434"/>
    <x v="1"/>
    <x v="0"/>
    <s v="Yes"/>
    <n v="15"/>
    <x v="1"/>
    <x v="0"/>
    <n v="0"/>
    <x v="1"/>
    <n v="0"/>
    <n v="2"/>
    <x v="0"/>
    <x v="1"/>
    <n v="13"/>
  </r>
  <r>
    <n v="2994"/>
    <s v="Isabel Câmara"/>
    <x v="1"/>
    <x v="434"/>
    <x v="1"/>
    <x v="0"/>
    <s v="No"/>
    <n v="15"/>
    <x v="0"/>
    <x v="0"/>
    <n v="0"/>
    <x v="0"/>
    <n v="20"/>
    <n v="1"/>
    <x v="0"/>
    <x v="0"/>
    <n v="34"/>
  </r>
  <r>
    <n v="2995"/>
    <s v="Isabella Cunha"/>
    <x v="2"/>
    <x v="434"/>
    <x v="1"/>
    <x v="0"/>
    <s v="No"/>
    <n v="5"/>
    <x v="0"/>
    <x v="0"/>
    <n v="0"/>
    <x v="1"/>
    <n v="0"/>
    <n v="1"/>
    <x v="0"/>
    <x v="1"/>
    <n v="4"/>
  </r>
  <r>
    <n v="2996"/>
    <s v="Oliver Pastor"/>
    <x v="1"/>
    <x v="434"/>
    <x v="1"/>
    <x v="0"/>
    <s v="Yes"/>
    <n v="15"/>
    <x v="0"/>
    <x v="0"/>
    <n v="0"/>
    <x v="1"/>
    <n v="0"/>
    <n v="2"/>
    <x v="0"/>
    <x v="1"/>
    <n v="13"/>
  </r>
  <r>
    <n v="2997"/>
    <s v="Mariah Dias"/>
    <x v="0"/>
    <x v="434"/>
    <x v="1"/>
    <x v="0"/>
    <s v="No"/>
    <n v="10"/>
    <x v="1"/>
    <x v="1"/>
    <n v="30"/>
    <x v="0"/>
    <n v="20"/>
    <n v="2"/>
    <x v="1"/>
    <x v="0"/>
    <n v="58"/>
  </r>
  <r>
    <n v="2998"/>
    <s v="Pietra Monteiro"/>
    <x v="1"/>
    <x v="434"/>
    <x v="1"/>
    <x v="0"/>
    <s v="Yes"/>
    <n v="15"/>
    <x v="1"/>
    <x v="0"/>
    <n v="0"/>
    <x v="0"/>
    <n v="20"/>
    <n v="2"/>
    <x v="0"/>
    <x v="0"/>
    <n v="33"/>
  </r>
  <r>
    <n v="2999"/>
    <s v="Davi Lucas Andrade"/>
    <x v="0"/>
    <x v="434"/>
    <x v="1"/>
    <x v="0"/>
    <s v="Yes"/>
    <n v="10"/>
    <x v="2"/>
    <x v="0"/>
    <n v="0"/>
    <x v="0"/>
    <n v="20"/>
    <n v="2"/>
    <x v="0"/>
    <x v="0"/>
    <n v="28"/>
  </r>
  <r>
    <n v="3000"/>
    <s v="Laís da Costa"/>
    <x v="0"/>
    <x v="434"/>
    <x v="1"/>
    <x v="0"/>
    <s v="No"/>
    <n v="10"/>
    <x v="2"/>
    <x v="1"/>
    <n v="30"/>
    <x v="1"/>
    <n v="0"/>
    <n v="2"/>
    <x v="0"/>
    <x v="0"/>
    <n v="38"/>
  </r>
  <r>
    <n v="3001"/>
    <s v="Dr. Thiago Barros"/>
    <x v="0"/>
    <x v="434"/>
    <x v="1"/>
    <x v="0"/>
    <s v="Yes"/>
    <n v="10"/>
    <x v="0"/>
    <x v="0"/>
    <n v="0"/>
    <x v="1"/>
    <n v="0"/>
    <n v="1"/>
    <x v="0"/>
    <x v="1"/>
    <n v="9"/>
  </r>
  <r>
    <n v="3002"/>
    <s v="Vinicius Pinto"/>
    <x v="0"/>
    <x v="435"/>
    <x v="1"/>
    <x v="0"/>
    <s v="Yes"/>
    <n v="10"/>
    <x v="2"/>
    <x v="0"/>
    <n v="0"/>
    <x v="1"/>
    <n v="0"/>
    <n v="3"/>
    <x v="0"/>
    <x v="1"/>
    <n v="7"/>
  </r>
  <r>
    <n v="3003"/>
    <s v="Gael Henrique Andrade"/>
    <x v="2"/>
    <x v="435"/>
    <x v="1"/>
    <x v="0"/>
    <s v="No"/>
    <n v="5"/>
    <x v="2"/>
    <x v="0"/>
    <n v="0"/>
    <x v="0"/>
    <n v="20"/>
    <n v="1"/>
    <x v="0"/>
    <x v="0"/>
    <n v="24"/>
  </r>
  <r>
    <n v="3004"/>
    <s v="Luna Brito"/>
    <x v="0"/>
    <x v="435"/>
    <x v="1"/>
    <x v="0"/>
    <s v="No"/>
    <n v="10"/>
    <x v="0"/>
    <x v="1"/>
    <n v="30"/>
    <x v="1"/>
    <n v="0"/>
    <n v="3"/>
    <x v="0"/>
    <x v="0"/>
    <n v="37"/>
  </r>
  <r>
    <n v="3005"/>
    <s v="Caio Teixeira"/>
    <x v="2"/>
    <x v="435"/>
    <x v="1"/>
    <x v="0"/>
    <s v="No"/>
    <n v="5"/>
    <x v="1"/>
    <x v="1"/>
    <n v="30"/>
    <x v="1"/>
    <n v="0"/>
    <n v="3"/>
    <x v="0"/>
    <x v="0"/>
    <n v="32"/>
  </r>
  <r>
    <n v="3006"/>
    <s v="Luiz Miguel Andrade"/>
    <x v="1"/>
    <x v="435"/>
    <x v="1"/>
    <x v="0"/>
    <s v="No"/>
    <n v="15"/>
    <x v="2"/>
    <x v="1"/>
    <n v="30"/>
    <x v="0"/>
    <n v="20"/>
    <n v="3"/>
    <x v="1"/>
    <x v="0"/>
    <n v="62"/>
  </r>
  <r>
    <n v="3007"/>
    <s v="Camila Cunha"/>
    <x v="1"/>
    <x v="435"/>
    <x v="1"/>
    <x v="0"/>
    <s v="No"/>
    <n v="15"/>
    <x v="0"/>
    <x v="1"/>
    <n v="30"/>
    <x v="0"/>
    <n v="20"/>
    <n v="1"/>
    <x v="1"/>
    <x v="0"/>
    <n v="64"/>
  </r>
  <r>
    <n v="3008"/>
    <s v="Vitor Rocha"/>
    <x v="2"/>
    <x v="435"/>
    <x v="1"/>
    <x v="0"/>
    <s v="Yes"/>
    <n v="5"/>
    <x v="0"/>
    <x v="0"/>
    <n v="0"/>
    <x v="0"/>
    <n v="20"/>
    <n v="2"/>
    <x v="0"/>
    <x v="0"/>
    <n v="23"/>
  </r>
  <r>
    <n v="3009"/>
    <s v="Dr. Nicolas Montenegro"/>
    <x v="2"/>
    <x v="436"/>
    <x v="1"/>
    <x v="0"/>
    <s v="No"/>
    <n v="5"/>
    <x v="1"/>
    <x v="0"/>
    <n v="0"/>
    <x v="1"/>
    <n v="0"/>
    <n v="1"/>
    <x v="0"/>
    <x v="1"/>
    <n v="4"/>
  </r>
  <r>
    <n v="3010"/>
    <s v="Gabriela Costela"/>
    <x v="1"/>
    <x v="436"/>
    <x v="1"/>
    <x v="0"/>
    <s v="No"/>
    <n v="15"/>
    <x v="0"/>
    <x v="1"/>
    <n v="30"/>
    <x v="1"/>
    <n v="0"/>
    <n v="2"/>
    <x v="0"/>
    <x v="0"/>
    <n v="43"/>
  </r>
  <r>
    <n v="3011"/>
    <s v="Sr. Pedro Henrique Ferreira"/>
    <x v="2"/>
    <x v="436"/>
    <x v="1"/>
    <x v="0"/>
    <s v="Yes"/>
    <n v="5"/>
    <x v="2"/>
    <x v="1"/>
    <n v="30"/>
    <x v="0"/>
    <n v="20"/>
    <n v="2"/>
    <x v="1"/>
    <x v="0"/>
    <n v="53"/>
  </r>
  <r>
    <n v="3012"/>
    <s v="Luiza Nascimento"/>
    <x v="2"/>
    <x v="436"/>
    <x v="1"/>
    <x v="0"/>
    <s v="Yes"/>
    <n v="5"/>
    <x v="2"/>
    <x v="0"/>
    <n v="0"/>
    <x v="1"/>
    <n v="0"/>
    <n v="3"/>
    <x v="0"/>
    <x v="1"/>
    <n v="2"/>
  </r>
  <r>
    <n v="3013"/>
    <s v="Arthur Gabriel Rodrigues"/>
    <x v="2"/>
    <x v="436"/>
    <x v="1"/>
    <x v="0"/>
    <s v="No"/>
    <n v="5"/>
    <x v="2"/>
    <x v="1"/>
    <n v="30"/>
    <x v="0"/>
    <n v="20"/>
    <n v="3"/>
    <x v="1"/>
    <x v="0"/>
    <n v="52"/>
  </r>
  <r>
    <n v="3014"/>
    <s v="Srta. Maria Helena Macedo"/>
    <x v="0"/>
    <x v="436"/>
    <x v="1"/>
    <x v="0"/>
    <s v="Yes"/>
    <n v="10"/>
    <x v="2"/>
    <x v="1"/>
    <n v="30"/>
    <x v="1"/>
    <n v="0"/>
    <n v="1"/>
    <x v="0"/>
    <x v="0"/>
    <n v="39"/>
  </r>
  <r>
    <n v="3015"/>
    <s v="Rhavi Vargas"/>
    <x v="2"/>
    <x v="436"/>
    <x v="1"/>
    <x v="0"/>
    <s v="Yes"/>
    <n v="5"/>
    <x v="0"/>
    <x v="1"/>
    <n v="30"/>
    <x v="0"/>
    <n v="20"/>
    <n v="1"/>
    <x v="1"/>
    <x v="0"/>
    <n v="54"/>
  </r>
  <r>
    <n v="3016"/>
    <s v="Rhavi Camargo"/>
    <x v="2"/>
    <x v="437"/>
    <x v="1"/>
    <x v="0"/>
    <s v="Yes"/>
    <n v="5"/>
    <x v="1"/>
    <x v="0"/>
    <n v="0"/>
    <x v="0"/>
    <n v="20"/>
    <n v="3"/>
    <x v="0"/>
    <x v="0"/>
    <n v="22"/>
  </r>
  <r>
    <n v="3017"/>
    <s v="Pietro Pires"/>
    <x v="2"/>
    <x v="437"/>
    <x v="1"/>
    <x v="0"/>
    <s v="Yes"/>
    <n v="5"/>
    <x v="0"/>
    <x v="0"/>
    <n v="0"/>
    <x v="0"/>
    <n v="20"/>
    <n v="3"/>
    <x v="0"/>
    <x v="0"/>
    <n v="22"/>
  </r>
  <r>
    <n v="3018"/>
    <s v="Paulo Teixeira"/>
    <x v="2"/>
    <x v="437"/>
    <x v="1"/>
    <x v="0"/>
    <s v="Yes"/>
    <n v="5"/>
    <x v="2"/>
    <x v="1"/>
    <n v="30"/>
    <x v="1"/>
    <n v="0"/>
    <n v="1"/>
    <x v="0"/>
    <x v="0"/>
    <n v="34"/>
  </r>
  <r>
    <n v="3019"/>
    <s v="Davi Miguel Sampaio"/>
    <x v="1"/>
    <x v="437"/>
    <x v="1"/>
    <x v="0"/>
    <s v="No"/>
    <n v="15"/>
    <x v="2"/>
    <x v="0"/>
    <n v="0"/>
    <x v="0"/>
    <n v="20"/>
    <n v="1"/>
    <x v="0"/>
    <x v="0"/>
    <n v="34"/>
  </r>
  <r>
    <n v="3020"/>
    <s v="Ana Carolina Brito"/>
    <x v="2"/>
    <x v="437"/>
    <x v="1"/>
    <x v="0"/>
    <s v="Yes"/>
    <n v="5"/>
    <x v="0"/>
    <x v="0"/>
    <n v="0"/>
    <x v="1"/>
    <n v="0"/>
    <n v="1"/>
    <x v="0"/>
    <x v="1"/>
    <n v="4"/>
  </r>
  <r>
    <n v="3021"/>
    <s v="Sr. Théo Cirino"/>
    <x v="0"/>
    <x v="437"/>
    <x v="1"/>
    <x v="0"/>
    <s v="Yes"/>
    <n v="10"/>
    <x v="0"/>
    <x v="1"/>
    <n v="30"/>
    <x v="1"/>
    <n v="0"/>
    <n v="1"/>
    <x v="0"/>
    <x v="0"/>
    <n v="39"/>
  </r>
  <r>
    <n v="3022"/>
    <s v="Apollo Nascimento"/>
    <x v="0"/>
    <x v="437"/>
    <x v="1"/>
    <x v="0"/>
    <s v="No"/>
    <n v="10"/>
    <x v="0"/>
    <x v="1"/>
    <n v="30"/>
    <x v="1"/>
    <n v="0"/>
    <n v="1"/>
    <x v="0"/>
    <x v="0"/>
    <n v="39"/>
  </r>
  <r>
    <n v="3023"/>
    <s v="Lucas Gabriel Camargo"/>
    <x v="1"/>
    <x v="438"/>
    <x v="1"/>
    <x v="0"/>
    <s v="No"/>
    <n v="15"/>
    <x v="1"/>
    <x v="0"/>
    <n v="0"/>
    <x v="0"/>
    <n v="20"/>
    <n v="1"/>
    <x v="0"/>
    <x v="0"/>
    <n v="34"/>
  </r>
  <r>
    <n v="3024"/>
    <s v="Vicente Brito"/>
    <x v="0"/>
    <x v="438"/>
    <x v="1"/>
    <x v="0"/>
    <s v="No"/>
    <n v="10"/>
    <x v="2"/>
    <x v="1"/>
    <n v="30"/>
    <x v="0"/>
    <n v="20"/>
    <n v="3"/>
    <x v="1"/>
    <x v="0"/>
    <n v="57"/>
  </r>
  <r>
    <n v="3025"/>
    <s v="Eduarda Câmara"/>
    <x v="1"/>
    <x v="438"/>
    <x v="1"/>
    <x v="0"/>
    <s v="No"/>
    <n v="15"/>
    <x v="0"/>
    <x v="1"/>
    <n v="30"/>
    <x v="1"/>
    <n v="0"/>
    <n v="3"/>
    <x v="0"/>
    <x v="0"/>
    <n v="42"/>
  </r>
  <r>
    <n v="3026"/>
    <s v="Heloísa Souza"/>
    <x v="2"/>
    <x v="438"/>
    <x v="1"/>
    <x v="0"/>
    <s v="Yes"/>
    <n v="5"/>
    <x v="2"/>
    <x v="0"/>
    <n v="0"/>
    <x v="0"/>
    <n v="20"/>
    <n v="2"/>
    <x v="0"/>
    <x v="0"/>
    <n v="23"/>
  </r>
  <r>
    <n v="3027"/>
    <s v="Isabella Cavalcante"/>
    <x v="0"/>
    <x v="439"/>
    <x v="1"/>
    <x v="0"/>
    <s v="No"/>
    <n v="10"/>
    <x v="0"/>
    <x v="0"/>
    <n v="0"/>
    <x v="0"/>
    <n v="20"/>
    <n v="2"/>
    <x v="0"/>
    <x v="0"/>
    <n v="28"/>
  </r>
  <r>
    <n v="3028"/>
    <s v="Caroline Rodrigues"/>
    <x v="2"/>
    <x v="439"/>
    <x v="1"/>
    <x v="0"/>
    <s v="Yes"/>
    <n v="5"/>
    <x v="1"/>
    <x v="0"/>
    <n v="0"/>
    <x v="0"/>
    <n v="20"/>
    <n v="1"/>
    <x v="0"/>
    <x v="0"/>
    <n v="24"/>
  </r>
  <r>
    <n v="3029"/>
    <s v="Liz Aragão"/>
    <x v="1"/>
    <x v="439"/>
    <x v="1"/>
    <x v="0"/>
    <s v="No"/>
    <n v="15"/>
    <x v="1"/>
    <x v="1"/>
    <n v="30"/>
    <x v="1"/>
    <n v="0"/>
    <n v="2"/>
    <x v="0"/>
    <x v="0"/>
    <n v="43"/>
  </r>
  <r>
    <n v="3030"/>
    <s v="José Martins"/>
    <x v="2"/>
    <x v="439"/>
    <x v="1"/>
    <x v="0"/>
    <s v="Yes"/>
    <n v="5"/>
    <x v="2"/>
    <x v="1"/>
    <n v="30"/>
    <x v="1"/>
    <n v="0"/>
    <n v="2"/>
    <x v="0"/>
    <x v="0"/>
    <n v="33"/>
  </r>
  <r>
    <n v="3031"/>
    <s v="Letícia Caldeira"/>
    <x v="0"/>
    <x v="439"/>
    <x v="1"/>
    <x v="0"/>
    <s v="Yes"/>
    <n v="10"/>
    <x v="0"/>
    <x v="0"/>
    <n v="0"/>
    <x v="0"/>
    <n v="20"/>
    <n v="2"/>
    <x v="0"/>
    <x v="0"/>
    <n v="28"/>
  </r>
  <r>
    <n v="3032"/>
    <s v="Matheus Cirino"/>
    <x v="0"/>
    <x v="439"/>
    <x v="1"/>
    <x v="0"/>
    <s v="No"/>
    <n v="10"/>
    <x v="0"/>
    <x v="0"/>
    <n v="0"/>
    <x v="0"/>
    <n v="20"/>
    <n v="2"/>
    <x v="0"/>
    <x v="0"/>
    <n v="28"/>
  </r>
  <r>
    <n v="3033"/>
    <s v="Ana Laura Souza"/>
    <x v="1"/>
    <x v="439"/>
    <x v="1"/>
    <x v="0"/>
    <s v="Yes"/>
    <n v="15"/>
    <x v="2"/>
    <x v="0"/>
    <n v="0"/>
    <x v="0"/>
    <n v="20"/>
    <n v="2"/>
    <x v="0"/>
    <x v="0"/>
    <n v="33"/>
  </r>
  <r>
    <n v="3034"/>
    <s v="Dr. Calebe Dias"/>
    <x v="0"/>
    <x v="440"/>
    <x v="1"/>
    <x v="0"/>
    <s v="No"/>
    <n v="10"/>
    <x v="0"/>
    <x v="1"/>
    <n v="30"/>
    <x v="1"/>
    <n v="0"/>
    <n v="3"/>
    <x v="0"/>
    <x v="0"/>
    <n v="37"/>
  </r>
  <r>
    <n v="3035"/>
    <s v="Otto Marques"/>
    <x v="2"/>
    <x v="440"/>
    <x v="1"/>
    <x v="0"/>
    <s v="Yes"/>
    <n v="5"/>
    <x v="0"/>
    <x v="0"/>
    <n v="0"/>
    <x v="0"/>
    <n v="20"/>
    <n v="3"/>
    <x v="0"/>
    <x v="0"/>
    <n v="22"/>
  </r>
  <r>
    <n v="3036"/>
    <s v="Antônio da Costa"/>
    <x v="1"/>
    <x v="440"/>
    <x v="1"/>
    <x v="0"/>
    <s v="No"/>
    <n v="15"/>
    <x v="2"/>
    <x v="0"/>
    <n v="0"/>
    <x v="1"/>
    <n v="0"/>
    <n v="2"/>
    <x v="0"/>
    <x v="1"/>
    <n v="13"/>
  </r>
  <r>
    <n v="3037"/>
    <s v="Gael Henrique Aparecida"/>
    <x v="0"/>
    <x v="440"/>
    <x v="1"/>
    <x v="0"/>
    <s v="No"/>
    <n v="10"/>
    <x v="2"/>
    <x v="1"/>
    <n v="30"/>
    <x v="0"/>
    <n v="20"/>
    <n v="1"/>
    <x v="1"/>
    <x v="0"/>
    <n v="59"/>
  </r>
  <r>
    <n v="3038"/>
    <s v="Dante da Conceição"/>
    <x v="0"/>
    <x v="440"/>
    <x v="1"/>
    <x v="0"/>
    <s v="Yes"/>
    <n v="10"/>
    <x v="0"/>
    <x v="1"/>
    <n v="30"/>
    <x v="0"/>
    <n v="20"/>
    <n v="3"/>
    <x v="1"/>
    <x v="0"/>
    <n v="57"/>
  </r>
  <r>
    <n v="3039"/>
    <s v="Alana Machado"/>
    <x v="2"/>
    <x v="440"/>
    <x v="1"/>
    <x v="0"/>
    <s v="Yes"/>
    <n v="5"/>
    <x v="0"/>
    <x v="0"/>
    <n v="0"/>
    <x v="1"/>
    <n v="0"/>
    <n v="2"/>
    <x v="0"/>
    <x v="1"/>
    <n v="3"/>
  </r>
  <r>
    <n v="3040"/>
    <s v="Antonella Vieira"/>
    <x v="0"/>
    <x v="440"/>
    <x v="1"/>
    <x v="0"/>
    <s v="Yes"/>
    <n v="10"/>
    <x v="0"/>
    <x v="1"/>
    <n v="30"/>
    <x v="0"/>
    <n v="20"/>
    <n v="1"/>
    <x v="1"/>
    <x v="0"/>
    <n v="59"/>
  </r>
  <r>
    <n v="3041"/>
    <s v="Luiz Henrique Fonseca"/>
    <x v="0"/>
    <x v="441"/>
    <x v="1"/>
    <x v="0"/>
    <s v="Yes"/>
    <n v="10"/>
    <x v="1"/>
    <x v="0"/>
    <n v="0"/>
    <x v="1"/>
    <n v="0"/>
    <n v="1"/>
    <x v="0"/>
    <x v="1"/>
    <n v="9"/>
  </r>
  <r>
    <n v="3042"/>
    <s v="Benjamim Gomes"/>
    <x v="2"/>
    <x v="441"/>
    <x v="1"/>
    <x v="0"/>
    <s v="Yes"/>
    <n v="5"/>
    <x v="2"/>
    <x v="1"/>
    <n v="30"/>
    <x v="1"/>
    <n v="0"/>
    <n v="3"/>
    <x v="0"/>
    <x v="0"/>
    <n v="32"/>
  </r>
  <r>
    <n v="3043"/>
    <s v="Sra. Laís Farias"/>
    <x v="0"/>
    <x v="442"/>
    <x v="1"/>
    <x v="0"/>
    <s v="Yes"/>
    <n v="10"/>
    <x v="1"/>
    <x v="0"/>
    <n v="0"/>
    <x v="0"/>
    <n v="20"/>
    <n v="1"/>
    <x v="0"/>
    <x v="0"/>
    <n v="29"/>
  </r>
  <r>
    <n v="3044"/>
    <s v="Alice da Mota"/>
    <x v="2"/>
    <x v="442"/>
    <x v="1"/>
    <x v="0"/>
    <s v="Yes"/>
    <n v="5"/>
    <x v="2"/>
    <x v="1"/>
    <n v="30"/>
    <x v="1"/>
    <n v="0"/>
    <n v="3"/>
    <x v="0"/>
    <x v="0"/>
    <n v="32"/>
  </r>
  <r>
    <n v="3045"/>
    <s v="Liz Andrade"/>
    <x v="0"/>
    <x v="442"/>
    <x v="1"/>
    <x v="0"/>
    <s v="No"/>
    <n v="10"/>
    <x v="1"/>
    <x v="1"/>
    <n v="30"/>
    <x v="1"/>
    <n v="0"/>
    <n v="1"/>
    <x v="0"/>
    <x v="0"/>
    <n v="39"/>
  </r>
  <r>
    <n v="3046"/>
    <s v="Sra. Elisa Sampaio"/>
    <x v="1"/>
    <x v="442"/>
    <x v="1"/>
    <x v="0"/>
    <s v="No"/>
    <n v="15"/>
    <x v="2"/>
    <x v="1"/>
    <n v="30"/>
    <x v="1"/>
    <n v="0"/>
    <n v="2"/>
    <x v="0"/>
    <x v="0"/>
    <n v="43"/>
  </r>
  <r>
    <n v="3047"/>
    <s v="Ana Carolina Aparecida"/>
    <x v="1"/>
    <x v="442"/>
    <x v="1"/>
    <x v="0"/>
    <s v="No"/>
    <n v="15"/>
    <x v="0"/>
    <x v="0"/>
    <n v="0"/>
    <x v="0"/>
    <n v="20"/>
    <n v="2"/>
    <x v="0"/>
    <x v="0"/>
    <n v="33"/>
  </r>
  <r>
    <n v="3048"/>
    <s v="Sr. Nicolas Câmara"/>
    <x v="0"/>
    <x v="442"/>
    <x v="1"/>
    <x v="0"/>
    <s v="Yes"/>
    <n v="10"/>
    <x v="1"/>
    <x v="1"/>
    <n v="30"/>
    <x v="1"/>
    <n v="0"/>
    <n v="1"/>
    <x v="0"/>
    <x v="0"/>
    <n v="39"/>
  </r>
  <r>
    <n v="3049"/>
    <s v="Heitor Gonçalves"/>
    <x v="1"/>
    <x v="443"/>
    <x v="1"/>
    <x v="0"/>
    <s v="Yes"/>
    <n v="15"/>
    <x v="0"/>
    <x v="1"/>
    <n v="30"/>
    <x v="1"/>
    <n v="0"/>
    <n v="3"/>
    <x v="0"/>
    <x v="0"/>
    <n v="42"/>
  </r>
  <r>
    <n v="3050"/>
    <s v="Kevin Silva"/>
    <x v="1"/>
    <x v="443"/>
    <x v="1"/>
    <x v="0"/>
    <s v="No"/>
    <n v="15"/>
    <x v="1"/>
    <x v="1"/>
    <n v="30"/>
    <x v="1"/>
    <n v="0"/>
    <n v="3"/>
    <x v="0"/>
    <x v="0"/>
    <n v="42"/>
  </r>
  <r>
    <n v="3051"/>
    <s v="Luiz Fernando da Conceição"/>
    <x v="1"/>
    <x v="443"/>
    <x v="1"/>
    <x v="0"/>
    <s v="No"/>
    <n v="15"/>
    <x v="1"/>
    <x v="0"/>
    <n v="0"/>
    <x v="0"/>
    <n v="20"/>
    <n v="1"/>
    <x v="0"/>
    <x v="0"/>
    <n v="34"/>
  </r>
  <r>
    <n v="3052"/>
    <s v="Srta. Yasmin Freitas"/>
    <x v="0"/>
    <x v="443"/>
    <x v="1"/>
    <x v="0"/>
    <s v="No"/>
    <n v="10"/>
    <x v="0"/>
    <x v="1"/>
    <n v="30"/>
    <x v="0"/>
    <n v="20"/>
    <n v="1"/>
    <x v="1"/>
    <x v="0"/>
    <n v="59"/>
  </r>
  <r>
    <n v="3053"/>
    <s v="Eloah Andrade"/>
    <x v="2"/>
    <x v="443"/>
    <x v="1"/>
    <x v="0"/>
    <s v="No"/>
    <n v="5"/>
    <x v="1"/>
    <x v="1"/>
    <n v="30"/>
    <x v="1"/>
    <n v="0"/>
    <n v="1"/>
    <x v="0"/>
    <x v="0"/>
    <n v="34"/>
  </r>
  <r>
    <n v="3054"/>
    <s v="Rafaela Nascimento"/>
    <x v="0"/>
    <x v="444"/>
    <x v="1"/>
    <x v="0"/>
    <s v="No"/>
    <n v="10"/>
    <x v="1"/>
    <x v="0"/>
    <n v="0"/>
    <x v="1"/>
    <n v="0"/>
    <n v="3"/>
    <x v="0"/>
    <x v="1"/>
    <n v="7"/>
  </r>
  <r>
    <n v="3055"/>
    <s v="Julia das Neves"/>
    <x v="1"/>
    <x v="444"/>
    <x v="1"/>
    <x v="0"/>
    <s v="No"/>
    <n v="15"/>
    <x v="2"/>
    <x v="0"/>
    <n v="0"/>
    <x v="0"/>
    <n v="20"/>
    <n v="2"/>
    <x v="0"/>
    <x v="0"/>
    <n v="33"/>
  </r>
  <r>
    <n v="3056"/>
    <s v="Dra. Valentina Carvalho"/>
    <x v="1"/>
    <x v="444"/>
    <x v="1"/>
    <x v="0"/>
    <s v="No"/>
    <n v="15"/>
    <x v="2"/>
    <x v="0"/>
    <n v="0"/>
    <x v="1"/>
    <n v="0"/>
    <n v="2"/>
    <x v="0"/>
    <x v="1"/>
    <n v="13"/>
  </r>
  <r>
    <n v="3057"/>
    <s v="Ana Júlia Albuquerque"/>
    <x v="0"/>
    <x v="444"/>
    <x v="1"/>
    <x v="0"/>
    <s v="No"/>
    <n v="10"/>
    <x v="0"/>
    <x v="0"/>
    <n v="0"/>
    <x v="0"/>
    <n v="20"/>
    <n v="2"/>
    <x v="0"/>
    <x v="0"/>
    <n v="28"/>
  </r>
  <r>
    <n v="3058"/>
    <s v="Erick da Cunha"/>
    <x v="0"/>
    <x v="445"/>
    <x v="1"/>
    <x v="0"/>
    <s v="No"/>
    <n v="10"/>
    <x v="1"/>
    <x v="1"/>
    <n v="30"/>
    <x v="1"/>
    <n v="0"/>
    <n v="1"/>
    <x v="0"/>
    <x v="0"/>
    <n v="39"/>
  </r>
  <r>
    <n v="3059"/>
    <s v="Ana Julia Gonçalves"/>
    <x v="2"/>
    <x v="445"/>
    <x v="1"/>
    <x v="0"/>
    <s v="Yes"/>
    <n v="5"/>
    <x v="2"/>
    <x v="1"/>
    <n v="30"/>
    <x v="0"/>
    <n v="20"/>
    <n v="2"/>
    <x v="1"/>
    <x v="0"/>
    <n v="53"/>
  </r>
  <r>
    <n v="3060"/>
    <s v="Gustavo Henrique Aragão"/>
    <x v="2"/>
    <x v="445"/>
    <x v="1"/>
    <x v="0"/>
    <s v="Yes"/>
    <n v="5"/>
    <x v="1"/>
    <x v="0"/>
    <n v="0"/>
    <x v="0"/>
    <n v="20"/>
    <n v="3"/>
    <x v="0"/>
    <x v="0"/>
    <n v="22"/>
  </r>
  <r>
    <n v="3061"/>
    <s v="Dra. Ana Lívia Guerra"/>
    <x v="1"/>
    <x v="445"/>
    <x v="1"/>
    <x v="0"/>
    <s v="No"/>
    <n v="15"/>
    <x v="2"/>
    <x v="0"/>
    <n v="0"/>
    <x v="0"/>
    <n v="20"/>
    <n v="1"/>
    <x v="0"/>
    <x v="0"/>
    <n v="34"/>
  </r>
  <r>
    <n v="3062"/>
    <s v="Davi Lucas Moraes"/>
    <x v="2"/>
    <x v="445"/>
    <x v="1"/>
    <x v="0"/>
    <s v="No"/>
    <n v="5"/>
    <x v="0"/>
    <x v="1"/>
    <n v="30"/>
    <x v="1"/>
    <n v="0"/>
    <n v="3"/>
    <x v="0"/>
    <x v="0"/>
    <n v="32"/>
  </r>
  <r>
    <n v="3063"/>
    <s v="Yan Fogaça"/>
    <x v="2"/>
    <x v="446"/>
    <x v="1"/>
    <x v="0"/>
    <s v="Yes"/>
    <n v="5"/>
    <x v="0"/>
    <x v="0"/>
    <n v="0"/>
    <x v="0"/>
    <n v="20"/>
    <n v="2"/>
    <x v="0"/>
    <x v="0"/>
    <n v="23"/>
  </r>
  <r>
    <n v="3064"/>
    <s v="Ayla Moraes"/>
    <x v="2"/>
    <x v="446"/>
    <x v="1"/>
    <x v="0"/>
    <s v="Yes"/>
    <n v="5"/>
    <x v="1"/>
    <x v="0"/>
    <n v="0"/>
    <x v="1"/>
    <n v="0"/>
    <n v="1"/>
    <x v="0"/>
    <x v="1"/>
    <n v="4"/>
  </r>
  <r>
    <n v="3065"/>
    <s v="Laura Costela"/>
    <x v="0"/>
    <x v="446"/>
    <x v="1"/>
    <x v="0"/>
    <s v="Yes"/>
    <n v="10"/>
    <x v="2"/>
    <x v="1"/>
    <n v="30"/>
    <x v="0"/>
    <n v="20"/>
    <n v="1"/>
    <x v="1"/>
    <x v="0"/>
    <n v="59"/>
  </r>
  <r>
    <n v="3066"/>
    <s v="Pedro Henrique Sampaio"/>
    <x v="2"/>
    <x v="446"/>
    <x v="1"/>
    <x v="0"/>
    <s v="No"/>
    <n v="5"/>
    <x v="1"/>
    <x v="0"/>
    <n v="0"/>
    <x v="1"/>
    <n v="0"/>
    <n v="2"/>
    <x v="0"/>
    <x v="1"/>
    <n v="3"/>
  </r>
  <r>
    <n v="3067"/>
    <s v="Bruno Vieira"/>
    <x v="2"/>
    <x v="446"/>
    <x v="1"/>
    <x v="0"/>
    <s v="No"/>
    <n v="5"/>
    <x v="1"/>
    <x v="1"/>
    <n v="30"/>
    <x v="0"/>
    <n v="20"/>
    <n v="3"/>
    <x v="1"/>
    <x v="0"/>
    <n v="52"/>
  </r>
  <r>
    <n v="3068"/>
    <s v="Joana Nogueira"/>
    <x v="2"/>
    <x v="446"/>
    <x v="1"/>
    <x v="0"/>
    <s v="No"/>
    <n v="5"/>
    <x v="2"/>
    <x v="1"/>
    <n v="30"/>
    <x v="0"/>
    <n v="20"/>
    <n v="1"/>
    <x v="1"/>
    <x v="0"/>
    <n v="54"/>
  </r>
  <r>
    <n v="3069"/>
    <s v="Maria Luísa Carvalho"/>
    <x v="1"/>
    <x v="446"/>
    <x v="1"/>
    <x v="0"/>
    <s v="No"/>
    <n v="15"/>
    <x v="1"/>
    <x v="1"/>
    <n v="30"/>
    <x v="1"/>
    <n v="0"/>
    <n v="1"/>
    <x v="0"/>
    <x v="0"/>
    <n v="44"/>
  </r>
  <r>
    <n v="3070"/>
    <s v="Fernando Moraes"/>
    <x v="1"/>
    <x v="446"/>
    <x v="1"/>
    <x v="0"/>
    <s v="Yes"/>
    <n v="15"/>
    <x v="1"/>
    <x v="1"/>
    <n v="30"/>
    <x v="1"/>
    <n v="0"/>
    <n v="3"/>
    <x v="0"/>
    <x v="0"/>
    <n v="42"/>
  </r>
  <r>
    <n v="3071"/>
    <s v="Leandro Abreu"/>
    <x v="0"/>
    <x v="446"/>
    <x v="1"/>
    <x v="0"/>
    <s v="No"/>
    <n v="10"/>
    <x v="1"/>
    <x v="0"/>
    <n v="0"/>
    <x v="0"/>
    <n v="20"/>
    <n v="2"/>
    <x v="0"/>
    <x v="0"/>
    <n v="28"/>
  </r>
  <r>
    <n v="3072"/>
    <s v="Manuella Ramos"/>
    <x v="1"/>
    <x v="446"/>
    <x v="1"/>
    <x v="0"/>
    <s v="No"/>
    <n v="15"/>
    <x v="0"/>
    <x v="1"/>
    <n v="30"/>
    <x v="1"/>
    <n v="0"/>
    <n v="3"/>
    <x v="0"/>
    <x v="0"/>
    <n v="42"/>
  </r>
  <r>
    <n v="3073"/>
    <s v="Lorena Sales"/>
    <x v="0"/>
    <x v="446"/>
    <x v="1"/>
    <x v="0"/>
    <s v="No"/>
    <n v="10"/>
    <x v="2"/>
    <x v="1"/>
    <n v="30"/>
    <x v="0"/>
    <n v="20"/>
    <n v="1"/>
    <x v="1"/>
    <x v="0"/>
    <n v="59"/>
  </r>
  <r>
    <n v="3074"/>
    <s v="Agatha Marques"/>
    <x v="0"/>
    <x v="446"/>
    <x v="1"/>
    <x v="0"/>
    <s v="No"/>
    <n v="10"/>
    <x v="2"/>
    <x v="0"/>
    <n v="0"/>
    <x v="1"/>
    <n v="0"/>
    <n v="2"/>
    <x v="0"/>
    <x v="1"/>
    <n v="8"/>
  </r>
  <r>
    <n v="3075"/>
    <s v="Samuel Oliveira"/>
    <x v="0"/>
    <x v="447"/>
    <x v="1"/>
    <x v="0"/>
    <s v="Yes"/>
    <n v="10"/>
    <x v="2"/>
    <x v="1"/>
    <n v="30"/>
    <x v="0"/>
    <n v="20"/>
    <n v="1"/>
    <x v="1"/>
    <x v="0"/>
    <n v="59"/>
  </r>
  <r>
    <n v="3076"/>
    <s v="Aylla Castro"/>
    <x v="1"/>
    <x v="447"/>
    <x v="1"/>
    <x v="0"/>
    <s v="No"/>
    <n v="15"/>
    <x v="0"/>
    <x v="1"/>
    <n v="30"/>
    <x v="1"/>
    <n v="0"/>
    <n v="2"/>
    <x v="0"/>
    <x v="0"/>
    <n v="43"/>
  </r>
  <r>
    <n v="3077"/>
    <s v="Maria Julia Campos"/>
    <x v="1"/>
    <x v="447"/>
    <x v="1"/>
    <x v="0"/>
    <s v="Yes"/>
    <n v="15"/>
    <x v="2"/>
    <x v="0"/>
    <n v="0"/>
    <x v="1"/>
    <n v="0"/>
    <n v="3"/>
    <x v="0"/>
    <x v="1"/>
    <n v="12"/>
  </r>
  <r>
    <n v="3078"/>
    <s v="Matheus Pinto"/>
    <x v="0"/>
    <x v="447"/>
    <x v="1"/>
    <x v="0"/>
    <s v="Yes"/>
    <n v="10"/>
    <x v="0"/>
    <x v="1"/>
    <n v="30"/>
    <x v="1"/>
    <n v="0"/>
    <n v="1"/>
    <x v="0"/>
    <x v="0"/>
    <n v="39"/>
  </r>
  <r>
    <n v="3079"/>
    <s v="Maria Eduarda Camargo"/>
    <x v="1"/>
    <x v="447"/>
    <x v="1"/>
    <x v="0"/>
    <s v="Yes"/>
    <n v="15"/>
    <x v="1"/>
    <x v="1"/>
    <n v="30"/>
    <x v="1"/>
    <n v="0"/>
    <n v="3"/>
    <x v="0"/>
    <x v="0"/>
    <n v="42"/>
  </r>
  <r>
    <n v="3080"/>
    <s v="Anthony Alves"/>
    <x v="0"/>
    <x v="447"/>
    <x v="1"/>
    <x v="0"/>
    <s v="No"/>
    <n v="10"/>
    <x v="2"/>
    <x v="1"/>
    <n v="30"/>
    <x v="0"/>
    <n v="20"/>
    <n v="3"/>
    <x v="1"/>
    <x v="0"/>
    <n v="57"/>
  </r>
  <r>
    <n v="3081"/>
    <s v="Nina Sales"/>
    <x v="2"/>
    <x v="447"/>
    <x v="1"/>
    <x v="0"/>
    <s v="No"/>
    <n v="5"/>
    <x v="0"/>
    <x v="1"/>
    <n v="30"/>
    <x v="1"/>
    <n v="0"/>
    <n v="3"/>
    <x v="0"/>
    <x v="0"/>
    <n v="32"/>
  </r>
  <r>
    <n v="3082"/>
    <s v="Danilo Fogaça"/>
    <x v="1"/>
    <x v="448"/>
    <x v="1"/>
    <x v="0"/>
    <s v="Yes"/>
    <n v="15"/>
    <x v="2"/>
    <x v="1"/>
    <n v="30"/>
    <x v="0"/>
    <n v="20"/>
    <n v="1"/>
    <x v="1"/>
    <x v="0"/>
    <n v="64"/>
  </r>
  <r>
    <n v="3083"/>
    <s v="Vitória da Rocha"/>
    <x v="0"/>
    <x v="448"/>
    <x v="1"/>
    <x v="0"/>
    <s v="Yes"/>
    <n v="10"/>
    <x v="1"/>
    <x v="0"/>
    <n v="0"/>
    <x v="1"/>
    <n v="0"/>
    <n v="3"/>
    <x v="0"/>
    <x v="1"/>
    <n v="7"/>
  </r>
  <r>
    <n v="3084"/>
    <s v="Natália Carvalho"/>
    <x v="1"/>
    <x v="448"/>
    <x v="1"/>
    <x v="0"/>
    <s v="No"/>
    <n v="15"/>
    <x v="0"/>
    <x v="1"/>
    <n v="30"/>
    <x v="0"/>
    <n v="20"/>
    <n v="2"/>
    <x v="1"/>
    <x v="0"/>
    <n v="63"/>
  </r>
  <r>
    <n v="3085"/>
    <s v="Sr. Léo Nascimento"/>
    <x v="2"/>
    <x v="448"/>
    <x v="1"/>
    <x v="0"/>
    <s v="No"/>
    <n v="5"/>
    <x v="0"/>
    <x v="0"/>
    <n v="0"/>
    <x v="0"/>
    <n v="20"/>
    <n v="2"/>
    <x v="0"/>
    <x v="0"/>
    <n v="23"/>
  </r>
  <r>
    <n v="3086"/>
    <s v="Srta. Ana Vitória Fogaça"/>
    <x v="2"/>
    <x v="448"/>
    <x v="1"/>
    <x v="0"/>
    <s v="Yes"/>
    <n v="5"/>
    <x v="2"/>
    <x v="0"/>
    <n v="0"/>
    <x v="1"/>
    <n v="0"/>
    <n v="3"/>
    <x v="0"/>
    <x v="1"/>
    <n v="2"/>
  </r>
  <r>
    <n v="3087"/>
    <s v="Helena Pinto"/>
    <x v="0"/>
    <x v="448"/>
    <x v="1"/>
    <x v="0"/>
    <s v="Yes"/>
    <n v="10"/>
    <x v="2"/>
    <x v="0"/>
    <n v="0"/>
    <x v="1"/>
    <n v="0"/>
    <n v="1"/>
    <x v="0"/>
    <x v="1"/>
    <n v="9"/>
  </r>
  <r>
    <n v="3088"/>
    <s v="Carlos Eduardo Barros"/>
    <x v="0"/>
    <x v="448"/>
    <x v="1"/>
    <x v="0"/>
    <s v="No"/>
    <n v="10"/>
    <x v="2"/>
    <x v="1"/>
    <n v="30"/>
    <x v="0"/>
    <n v="20"/>
    <n v="1"/>
    <x v="1"/>
    <x v="0"/>
    <n v="59"/>
  </r>
  <r>
    <n v="3089"/>
    <s v="Paulo Lopes"/>
    <x v="2"/>
    <x v="448"/>
    <x v="1"/>
    <x v="0"/>
    <s v="Yes"/>
    <n v="5"/>
    <x v="1"/>
    <x v="0"/>
    <n v="0"/>
    <x v="0"/>
    <n v="20"/>
    <n v="1"/>
    <x v="0"/>
    <x v="0"/>
    <n v="24"/>
  </r>
  <r>
    <n v="3090"/>
    <s v="Leonardo Ferreira"/>
    <x v="1"/>
    <x v="448"/>
    <x v="1"/>
    <x v="0"/>
    <s v="Yes"/>
    <n v="15"/>
    <x v="2"/>
    <x v="0"/>
    <n v="0"/>
    <x v="1"/>
    <n v="0"/>
    <n v="2"/>
    <x v="0"/>
    <x v="1"/>
    <n v="13"/>
  </r>
  <r>
    <n v="3091"/>
    <s v="Luísa Cirino"/>
    <x v="1"/>
    <x v="448"/>
    <x v="1"/>
    <x v="0"/>
    <s v="No"/>
    <n v="15"/>
    <x v="1"/>
    <x v="1"/>
    <n v="30"/>
    <x v="0"/>
    <n v="20"/>
    <n v="3"/>
    <x v="1"/>
    <x v="0"/>
    <n v="62"/>
  </r>
  <r>
    <n v="3092"/>
    <s v="Pedro Miguel Sampaio"/>
    <x v="2"/>
    <x v="448"/>
    <x v="1"/>
    <x v="0"/>
    <s v="Yes"/>
    <n v="5"/>
    <x v="2"/>
    <x v="1"/>
    <n v="30"/>
    <x v="1"/>
    <n v="0"/>
    <n v="2"/>
    <x v="0"/>
    <x v="0"/>
    <n v="33"/>
  </r>
  <r>
    <n v="3093"/>
    <s v="Nathan Moura"/>
    <x v="0"/>
    <x v="449"/>
    <x v="1"/>
    <x v="0"/>
    <s v="No"/>
    <n v="10"/>
    <x v="0"/>
    <x v="1"/>
    <n v="30"/>
    <x v="1"/>
    <n v="0"/>
    <n v="2"/>
    <x v="0"/>
    <x v="0"/>
    <n v="38"/>
  </r>
  <r>
    <n v="3094"/>
    <s v="Mariah Sá"/>
    <x v="0"/>
    <x v="449"/>
    <x v="1"/>
    <x v="0"/>
    <s v="Yes"/>
    <n v="10"/>
    <x v="0"/>
    <x v="1"/>
    <n v="30"/>
    <x v="0"/>
    <n v="20"/>
    <n v="2"/>
    <x v="1"/>
    <x v="0"/>
    <n v="58"/>
  </r>
  <r>
    <n v="3095"/>
    <s v="Carlos Eduardo Carvalho"/>
    <x v="0"/>
    <x v="449"/>
    <x v="1"/>
    <x v="0"/>
    <s v="Yes"/>
    <n v="10"/>
    <x v="1"/>
    <x v="1"/>
    <n v="30"/>
    <x v="1"/>
    <n v="0"/>
    <n v="3"/>
    <x v="0"/>
    <x v="0"/>
    <n v="37"/>
  </r>
  <r>
    <n v="3096"/>
    <s v="Sra. Isabelly Garcia"/>
    <x v="2"/>
    <x v="449"/>
    <x v="1"/>
    <x v="0"/>
    <s v="No"/>
    <n v="5"/>
    <x v="2"/>
    <x v="1"/>
    <n v="30"/>
    <x v="1"/>
    <n v="0"/>
    <n v="3"/>
    <x v="0"/>
    <x v="0"/>
    <n v="32"/>
  </r>
  <r>
    <n v="3097"/>
    <s v="Manuella Cirino"/>
    <x v="1"/>
    <x v="449"/>
    <x v="1"/>
    <x v="0"/>
    <s v="Yes"/>
    <n v="15"/>
    <x v="0"/>
    <x v="0"/>
    <n v="0"/>
    <x v="1"/>
    <n v="0"/>
    <n v="1"/>
    <x v="0"/>
    <x v="1"/>
    <n v="14"/>
  </r>
  <r>
    <n v="3098"/>
    <s v="Leandro Silveira"/>
    <x v="1"/>
    <x v="449"/>
    <x v="1"/>
    <x v="0"/>
    <s v="No"/>
    <n v="15"/>
    <x v="0"/>
    <x v="1"/>
    <n v="30"/>
    <x v="0"/>
    <n v="20"/>
    <n v="2"/>
    <x v="1"/>
    <x v="0"/>
    <n v="63"/>
  </r>
  <r>
    <n v="3099"/>
    <s v="Bruno Albuquerque"/>
    <x v="2"/>
    <x v="449"/>
    <x v="1"/>
    <x v="0"/>
    <s v="Yes"/>
    <n v="5"/>
    <x v="2"/>
    <x v="1"/>
    <n v="30"/>
    <x v="0"/>
    <n v="20"/>
    <n v="2"/>
    <x v="1"/>
    <x v="0"/>
    <n v="53"/>
  </r>
  <r>
    <n v="3100"/>
    <s v="Agatha Ramos"/>
    <x v="0"/>
    <x v="449"/>
    <x v="1"/>
    <x v="0"/>
    <s v="Yes"/>
    <n v="10"/>
    <x v="1"/>
    <x v="1"/>
    <n v="30"/>
    <x v="1"/>
    <n v="0"/>
    <n v="3"/>
    <x v="0"/>
    <x v="0"/>
    <n v="37"/>
  </r>
  <r>
    <n v="3101"/>
    <s v="José Porto"/>
    <x v="0"/>
    <x v="450"/>
    <x v="1"/>
    <x v="0"/>
    <s v="Yes"/>
    <n v="10"/>
    <x v="0"/>
    <x v="0"/>
    <n v="0"/>
    <x v="0"/>
    <n v="20"/>
    <n v="1"/>
    <x v="0"/>
    <x v="0"/>
    <n v="29"/>
  </r>
  <r>
    <n v="3102"/>
    <s v="Stephany Gonçalves"/>
    <x v="2"/>
    <x v="450"/>
    <x v="1"/>
    <x v="0"/>
    <s v="Yes"/>
    <n v="5"/>
    <x v="1"/>
    <x v="1"/>
    <n v="30"/>
    <x v="1"/>
    <n v="0"/>
    <n v="1"/>
    <x v="0"/>
    <x v="0"/>
    <n v="34"/>
  </r>
  <r>
    <n v="3103"/>
    <s v="Dr. André Almeida"/>
    <x v="1"/>
    <x v="450"/>
    <x v="1"/>
    <x v="0"/>
    <s v="No"/>
    <n v="15"/>
    <x v="2"/>
    <x v="1"/>
    <n v="30"/>
    <x v="0"/>
    <n v="20"/>
    <n v="1"/>
    <x v="1"/>
    <x v="0"/>
    <n v="64"/>
  </r>
  <r>
    <n v="3104"/>
    <s v="Giovanna Cavalcante"/>
    <x v="1"/>
    <x v="450"/>
    <x v="1"/>
    <x v="0"/>
    <s v="Yes"/>
    <n v="15"/>
    <x v="1"/>
    <x v="1"/>
    <n v="30"/>
    <x v="1"/>
    <n v="0"/>
    <n v="1"/>
    <x v="0"/>
    <x v="0"/>
    <n v="44"/>
  </r>
  <r>
    <n v="3105"/>
    <s v="Theo Cirino"/>
    <x v="0"/>
    <x v="450"/>
    <x v="1"/>
    <x v="0"/>
    <s v="Yes"/>
    <n v="10"/>
    <x v="2"/>
    <x v="1"/>
    <n v="30"/>
    <x v="0"/>
    <n v="20"/>
    <n v="2"/>
    <x v="1"/>
    <x v="0"/>
    <n v="58"/>
  </r>
  <r>
    <n v="3106"/>
    <s v="Zoe da Mota"/>
    <x v="0"/>
    <x v="451"/>
    <x v="1"/>
    <x v="0"/>
    <s v="Yes"/>
    <n v="10"/>
    <x v="0"/>
    <x v="1"/>
    <n v="30"/>
    <x v="0"/>
    <n v="20"/>
    <n v="2"/>
    <x v="1"/>
    <x v="0"/>
    <n v="58"/>
  </r>
  <r>
    <n v="3107"/>
    <s v="Liz Garcia"/>
    <x v="2"/>
    <x v="451"/>
    <x v="1"/>
    <x v="0"/>
    <s v="Yes"/>
    <n v="5"/>
    <x v="0"/>
    <x v="1"/>
    <n v="30"/>
    <x v="0"/>
    <n v="20"/>
    <n v="1"/>
    <x v="1"/>
    <x v="0"/>
    <n v="54"/>
  </r>
  <r>
    <n v="3108"/>
    <s v="Luiz Felipe Porto"/>
    <x v="0"/>
    <x v="451"/>
    <x v="1"/>
    <x v="0"/>
    <s v="Yes"/>
    <n v="10"/>
    <x v="2"/>
    <x v="0"/>
    <n v="0"/>
    <x v="1"/>
    <n v="0"/>
    <n v="3"/>
    <x v="0"/>
    <x v="1"/>
    <n v="7"/>
  </r>
  <r>
    <n v="3109"/>
    <s v="Manuela Cavalcanti"/>
    <x v="0"/>
    <x v="451"/>
    <x v="1"/>
    <x v="0"/>
    <s v="Yes"/>
    <n v="10"/>
    <x v="1"/>
    <x v="1"/>
    <n v="30"/>
    <x v="0"/>
    <n v="20"/>
    <n v="3"/>
    <x v="1"/>
    <x v="0"/>
    <n v="57"/>
  </r>
  <r>
    <n v="3110"/>
    <s v="Luna Câmara"/>
    <x v="2"/>
    <x v="451"/>
    <x v="1"/>
    <x v="0"/>
    <s v="No"/>
    <n v="5"/>
    <x v="2"/>
    <x v="1"/>
    <n v="30"/>
    <x v="0"/>
    <n v="20"/>
    <n v="2"/>
    <x v="1"/>
    <x v="0"/>
    <n v="53"/>
  </r>
  <r>
    <n v="3111"/>
    <s v="Lucca Cunha"/>
    <x v="1"/>
    <x v="451"/>
    <x v="1"/>
    <x v="0"/>
    <s v="No"/>
    <n v="15"/>
    <x v="0"/>
    <x v="0"/>
    <n v="0"/>
    <x v="1"/>
    <n v="0"/>
    <n v="3"/>
    <x v="0"/>
    <x v="1"/>
    <n v="12"/>
  </r>
  <r>
    <n v="3112"/>
    <s v="Srta. Isabella Correia"/>
    <x v="2"/>
    <x v="451"/>
    <x v="1"/>
    <x v="0"/>
    <s v="No"/>
    <n v="5"/>
    <x v="2"/>
    <x v="0"/>
    <n v="0"/>
    <x v="0"/>
    <n v="20"/>
    <n v="1"/>
    <x v="0"/>
    <x v="0"/>
    <n v="24"/>
  </r>
  <r>
    <n v="3113"/>
    <s v="Arthur Gabriel Santos"/>
    <x v="1"/>
    <x v="452"/>
    <x v="1"/>
    <x v="0"/>
    <s v="No"/>
    <n v="15"/>
    <x v="2"/>
    <x v="0"/>
    <n v="0"/>
    <x v="0"/>
    <n v="20"/>
    <n v="2"/>
    <x v="0"/>
    <x v="0"/>
    <n v="33"/>
  </r>
  <r>
    <n v="3114"/>
    <s v="Srta. Lunna Marques"/>
    <x v="1"/>
    <x v="452"/>
    <x v="1"/>
    <x v="0"/>
    <s v="Yes"/>
    <n v="15"/>
    <x v="1"/>
    <x v="1"/>
    <n v="30"/>
    <x v="1"/>
    <n v="0"/>
    <n v="3"/>
    <x v="0"/>
    <x v="0"/>
    <n v="42"/>
  </r>
  <r>
    <n v="3115"/>
    <s v="Ágatha Costa"/>
    <x v="0"/>
    <x v="452"/>
    <x v="1"/>
    <x v="0"/>
    <s v="Yes"/>
    <n v="10"/>
    <x v="1"/>
    <x v="1"/>
    <n v="30"/>
    <x v="1"/>
    <n v="0"/>
    <n v="3"/>
    <x v="0"/>
    <x v="0"/>
    <n v="37"/>
  </r>
  <r>
    <n v="3116"/>
    <s v="Mateus Lopes"/>
    <x v="2"/>
    <x v="452"/>
    <x v="1"/>
    <x v="0"/>
    <s v="Yes"/>
    <n v="5"/>
    <x v="0"/>
    <x v="1"/>
    <n v="30"/>
    <x v="1"/>
    <n v="0"/>
    <n v="2"/>
    <x v="0"/>
    <x v="0"/>
    <n v="33"/>
  </r>
  <r>
    <n v="3117"/>
    <s v="Vitor Araújo"/>
    <x v="2"/>
    <x v="452"/>
    <x v="1"/>
    <x v="0"/>
    <s v="Yes"/>
    <n v="5"/>
    <x v="2"/>
    <x v="1"/>
    <n v="30"/>
    <x v="0"/>
    <n v="20"/>
    <n v="1"/>
    <x v="1"/>
    <x v="0"/>
    <n v="54"/>
  </r>
  <r>
    <n v="3118"/>
    <s v="Carlos Eduardo Nunes"/>
    <x v="0"/>
    <x v="452"/>
    <x v="1"/>
    <x v="0"/>
    <s v="Yes"/>
    <n v="10"/>
    <x v="0"/>
    <x v="1"/>
    <n v="30"/>
    <x v="1"/>
    <n v="0"/>
    <n v="2"/>
    <x v="0"/>
    <x v="0"/>
    <n v="38"/>
  </r>
  <r>
    <n v="3119"/>
    <s v="Anthony da Mota"/>
    <x v="0"/>
    <x v="452"/>
    <x v="1"/>
    <x v="0"/>
    <s v="Yes"/>
    <n v="10"/>
    <x v="0"/>
    <x v="1"/>
    <n v="30"/>
    <x v="1"/>
    <n v="0"/>
    <n v="2"/>
    <x v="0"/>
    <x v="0"/>
    <n v="38"/>
  </r>
  <r>
    <n v="3120"/>
    <s v="Gabriela Moura"/>
    <x v="1"/>
    <x v="452"/>
    <x v="1"/>
    <x v="0"/>
    <s v="Yes"/>
    <n v="15"/>
    <x v="1"/>
    <x v="1"/>
    <n v="30"/>
    <x v="1"/>
    <n v="0"/>
    <n v="1"/>
    <x v="0"/>
    <x v="0"/>
    <n v="44"/>
  </r>
  <r>
    <n v="3121"/>
    <s v="Amanda Santos"/>
    <x v="1"/>
    <x v="453"/>
    <x v="1"/>
    <x v="1"/>
    <s v="Yes"/>
    <n v="15"/>
    <x v="0"/>
    <x v="1"/>
    <n v="30"/>
    <x v="1"/>
    <n v="0"/>
    <n v="2"/>
    <x v="0"/>
    <x v="0"/>
    <n v="43"/>
  </r>
  <r>
    <n v="3122"/>
    <s v="Lorenzo Vasconcelos"/>
    <x v="1"/>
    <x v="453"/>
    <x v="1"/>
    <x v="1"/>
    <s v="Yes"/>
    <n v="15"/>
    <x v="0"/>
    <x v="1"/>
    <n v="30"/>
    <x v="1"/>
    <n v="0"/>
    <n v="1"/>
    <x v="0"/>
    <x v="0"/>
    <n v="44"/>
  </r>
  <r>
    <n v="3123"/>
    <s v="Ana Luiza Pacheco"/>
    <x v="2"/>
    <x v="453"/>
    <x v="1"/>
    <x v="1"/>
    <s v="Yes"/>
    <n v="5"/>
    <x v="1"/>
    <x v="0"/>
    <n v="0"/>
    <x v="1"/>
    <n v="0"/>
    <n v="2"/>
    <x v="0"/>
    <x v="1"/>
    <n v="3"/>
  </r>
  <r>
    <n v="3124"/>
    <s v="Nicole Cunha"/>
    <x v="2"/>
    <x v="453"/>
    <x v="1"/>
    <x v="1"/>
    <s v="No"/>
    <n v="5"/>
    <x v="0"/>
    <x v="1"/>
    <n v="30"/>
    <x v="0"/>
    <n v="20"/>
    <n v="2"/>
    <x v="1"/>
    <x v="0"/>
    <n v="53"/>
  </r>
  <r>
    <n v="3125"/>
    <s v="Joaquim Aragão"/>
    <x v="2"/>
    <x v="453"/>
    <x v="1"/>
    <x v="1"/>
    <s v="No"/>
    <n v="5"/>
    <x v="0"/>
    <x v="0"/>
    <n v="0"/>
    <x v="1"/>
    <n v="0"/>
    <n v="1"/>
    <x v="0"/>
    <x v="1"/>
    <n v="4"/>
  </r>
  <r>
    <n v="3126"/>
    <s v="Vinicius Borges"/>
    <x v="1"/>
    <x v="453"/>
    <x v="1"/>
    <x v="1"/>
    <s v="No"/>
    <n v="15"/>
    <x v="0"/>
    <x v="0"/>
    <n v="0"/>
    <x v="1"/>
    <n v="0"/>
    <n v="3"/>
    <x v="0"/>
    <x v="1"/>
    <n v="12"/>
  </r>
  <r>
    <n v="3127"/>
    <s v="Asafe da Luz"/>
    <x v="1"/>
    <x v="453"/>
    <x v="1"/>
    <x v="1"/>
    <s v="Yes"/>
    <n v="15"/>
    <x v="0"/>
    <x v="0"/>
    <n v="0"/>
    <x v="1"/>
    <n v="0"/>
    <n v="3"/>
    <x v="0"/>
    <x v="1"/>
    <n v="12"/>
  </r>
  <r>
    <n v="3128"/>
    <s v="Camila Araújo"/>
    <x v="2"/>
    <x v="453"/>
    <x v="1"/>
    <x v="1"/>
    <s v="Yes"/>
    <n v="5"/>
    <x v="1"/>
    <x v="0"/>
    <n v="0"/>
    <x v="1"/>
    <n v="0"/>
    <n v="2"/>
    <x v="0"/>
    <x v="1"/>
    <n v="3"/>
  </r>
  <r>
    <n v="3129"/>
    <s v="Dom Rezende"/>
    <x v="0"/>
    <x v="454"/>
    <x v="1"/>
    <x v="1"/>
    <s v="Yes"/>
    <n v="10"/>
    <x v="2"/>
    <x v="1"/>
    <n v="30"/>
    <x v="1"/>
    <n v="0"/>
    <n v="2"/>
    <x v="0"/>
    <x v="0"/>
    <n v="38"/>
  </r>
  <r>
    <n v="3130"/>
    <s v="Dr. Dom Freitas"/>
    <x v="2"/>
    <x v="454"/>
    <x v="1"/>
    <x v="1"/>
    <s v="No"/>
    <n v="5"/>
    <x v="0"/>
    <x v="0"/>
    <n v="0"/>
    <x v="1"/>
    <n v="0"/>
    <n v="1"/>
    <x v="0"/>
    <x v="1"/>
    <n v="4"/>
  </r>
  <r>
    <n v="3131"/>
    <s v="Lunna Montenegro"/>
    <x v="0"/>
    <x v="454"/>
    <x v="1"/>
    <x v="1"/>
    <s v="Yes"/>
    <n v="10"/>
    <x v="1"/>
    <x v="1"/>
    <n v="30"/>
    <x v="1"/>
    <n v="0"/>
    <n v="1"/>
    <x v="0"/>
    <x v="0"/>
    <n v="39"/>
  </r>
  <r>
    <n v="3132"/>
    <s v="Gael da Paz"/>
    <x v="0"/>
    <x v="454"/>
    <x v="1"/>
    <x v="1"/>
    <s v="Yes"/>
    <n v="10"/>
    <x v="1"/>
    <x v="0"/>
    <n v="0"/>
    <x v="0"/>
    <n v="20"/>
    <n v="3"/>
    <x v="0"/>
    <x v="0"/>
    <n v="27"/>
  </r>
  <r>
    <n v="3133"/>
    <s v="Cecilia da Mata"/>
    <x v="2"/>
    <x v="454"/>
    <x v="1"/>
    <x v="1"/>
    <s v="No"/>
    <n v="5"/>
    <x v="1"/>
    <x v="0"/>
    <n v="0"/>
    <x v="0"/>
    <n v="20"/>
    <n v="3"/>
    <x v="0"/>
    <x v="0"/>
    <n v="22"/>
  </r>
  <r>
    <n v="3134"/>
    <s v="Lavínia Martins"/>
    <x v="2"/>
    <x v="454"/>
    <x v="1"/>
    <x v="1"/>
    <s v="Yes"/>
    <n v="5"/>
    <x v="2"/>
    <x v="1"/>
    <n v="30"/>
    <x v="0"/>
    <n v="20"/>
    <n v="2"/>
    <x v="1"/>
    <x v="0"/>
    <n v="53"/>
  </r>
  <r>
    <n v="3135"/>
    <s v="Kamilly Camargo"/>
    <x v="1"/>
    <x v="454"/>
    <x v="1"/>
    <x v="1"/>
    <s v="Yes"/>
    <n v="15"/>
    <x v="1"/>
    <x v="0"/>
    <n v="0"/>
    <x v="1"/>
    <n v="0"/>
    <n v="2"/>
    <x v="0"/>
    <x v="1"/>
    <n v="13"/>
  </r>
  <r>
    <n v="3136"/>
    <s v="Dante Cavalcante"/>
    <x v="2"/>
    <x v="454"/>
    <x v="1"/>
    <x v="1"/>
    <s v="No"/>
    <n v="5"/>
    <x v="2"/>
    <x v="0"/>
    <n v="0"/>
    <x v="1"/>
    <n v="0"/>
    <n v="1"/>
    <x v="0"/>
    <x v="1"/>
    <n v="4"/>
  </r>
  <r>
    <n v="3137"/>
    <s v="Cauê Teixeira"/>
    <x v="1"/>
    <x v="455"/>
    <x v="1"/>
    <x v="1"/>
    <s v="No"/>
    <n v="15"/>
    <x v="2"/>
    <x v="1"/>
    <n v="30"/>
    <x v="1"/>
    <n v="0"/>
    <n v="1"/>
    <x v="0"/>
    <x v="0"/>
    <n v="44"/>
  </r>
  <r>
    <n v="3138"/>
    <s v="Benjamim Sampaio"/>
    <x v="2"/>
    <x v="455"/>
    <x v="1"/>
    <x v="1"/>
    <s v="No"/>
    <n v="5"/>
    <x v="0"/>
    <x v="1"/>
    <n v="30"/>
    <x v="1"/>
    <n v="0"/>
    <n v="3"/>
    <x v="0"/>
    <x v="0"/>
    <n v="32"/>
  </r>
  <r>
    <n v="3139"/>
    <s v="Luan Dias"/>
    <x v="1"/>
    <x v="455"/>
    <x v="1"/>
    <x v="1"/>
    <s v="No"/>
    <n v="15"/>
    <x v="1"/>
    <x v="0"/>
    <n v="0"/>
    <x v="0"/>
    <n v="20"/>
    <n v="3"/>
    <x v="0"/>
    <x v="0"/>
    <n v="32"/>
  </r>
  <r>
    <n v="3140"/>
    <s v="Henry Gonçalves"/>
    <x v="1"/>
    <x v="455"/>
    <x v="1"/>
    <x v="1"/>
    <s v="Yes"/>
    <n v="15"/>
    <x v="2"/>
    <x v="0"/>
    <n v="0"/>
    <x v="1"/>
    <n v="0"/>
    <n v="1"/>
    <x v="0"/>
    <x v="1"/>
    <n v="14"/>
  </r>
  <r>
    <n v="3141"/>
    <s v="Pedro Freitas"/>
    <x v="0"/>
    <x v="455"/>
    <x v="1"/>
    <x v="1"/>
    <s v="Yes"/>
    <n v="10"/>
    <x v="1"/>
    <x v="0"/>
    <n v="0"/>
    <x v="0"/>
    <n v="20"/>
    <n v="2"/>
    <x v="0"/>
    <x v="0"/>
    <n v="28"/>
  </r>
  <r>
    <n v="3142"/>
    <s v="Gabriel Cassiano"/>
    <x v="2"/>
    <x v="455"/>
    <x v="1"/>
    <x v="1"/>
    <s v="Yes"/>
    <n v="5"/>
    <x v="0"/>
    <x v="0"/>
    <n v="0"/>
    <x v="0"/>
    <n v="20"/>
    <n v="2"/>
    <x v="0"/>
    <x v="0"/>
    <n v="23"/>
  </r>
  <r>
    <n v="3143"/>
    <s v="Dr. Vinicius Vasconcelos"/>
    <x v="2"/>
    <x v="455"/>
    <x v="1"/>
    <x v="1"/>
    <s v="Yes"/>
    <n v="5"/>
    <x v="2"/>
    <x v="1"/>
    <n v="30"/>
    <x v="1"/>
    <n v="0"/>
    <n v="3"/>
    <x v="0"/>
    <x v="0"/>
    <n v="32"/>
  </r>
  <r>
    <n v="3144"/>
    <s v="Lara Montenegro"/>
    <x v="0"/>
    <x v="455"/>
    <x v="1"/>
    <x v="1"/>
    <s v="No"/>
    <n v="10"/>
    <x v="2"/>
    <x v="0"/>
    <n v="0"/>
    <x v="0"/>
    <n v="20"/>
    <n v="2"/>
    <x v="0"/>
    <x v="0"/>
    <n v="28"/>
  </r>
  <r>
    <n v="3145"/>
    <s v="José Miguel da Rosa"/>
    <x v="0"/>
    <x v="455"/>
    <x v="1"/>
    <x v="1"/>
    <s v="No"/>
    <n v="10"/>
    <x v="1"/>
    <x v="0"/>
    <n v="0"/>
    <x v="1"/>
    <n v="0"/>
    <n v="2"/>
    <x v="0"/>
    <x v="1"/>
    <n v="8"/>
  </r>
  <r>
    <n v="3146"/>
    <s v="Theodoro Machado"/>
    <x v="1"/>
    <x v="455"/>
    <x v="1"/>
    <x v="1"/>
    <s v="No"/>
    <n v="15"/>
    <x v="0"/>
    <x v="1"/>
    <n v="30"/>
    <x v="0"/>
    <n v="20"/>
    <n v="1"/>
    <x v="1"/>
    <x v="0"/>
    <n v="64"/>
  </r>
  <r>
    <n v="3147"/>
    <s v="Ana Júlia Aragão"/>
    <x v="1"/>
    <x v="455"/>
    <x v="1"/>
    <x v="1"/>
    <s v="Yes"/>
    <n v="15"/>
    <x v="1"/>
    <x v="1"/>
    <n v="30"/>
    <x v="0"/>
    <n v="20"/>
    <n v="1"/>
    <x v="1"/>
    <x v="0"/>
    <n v="64"/>
  </r>
  <r>
    <n v="3148"/>
    <s v="Arthur Miguel Vieira"/>
    <x v="1"/>
    <x v="456"/>
    <x v="1"/>
    <x v="1"/>
    <s v="Yes"/>
    <n v="15"/>
    <x v="2"/>
    <x v="1"/>
    <n v="30"/>
    <x v="1"/>
    <n v="0"/>
    <n v="3"/>
    <x v="0"/>
    <x v="0"/>
    <n v="42"/>
  </r>
  <r>
    <n v="3149"/>
    <s v="Anna Liz Cunha"/>
    <x v="0"/>
    <x v="456"/>
    <x v="1"/>
    <x v="1"/>
    <s v="No"/>
    <n v="10"/>
    <x v="2"/>
    <x v="0"/>
    <n v="0"/>
    <x v="1"/>
    <n v="0"/>
    <n v="2"/>
    <x v="0"/>
    <x v="1"/>
    <n v="8"/>
  </r>
  <r>
    <n v="3150"/>
    <s v="Srta. Laís Casa Grande"/>
    <x v="1"/>
    <x v="456"/>
    <x v="1"/>
    <x v="1"/>
    <s v="No"/>
    <n v="15"/>
    <x v="2"/>
    <x v="0"/>
    <n v="0"/>
    <x v="1"/>
    <n v="0"/>
    <n v="2"/>
    <x v="0"/>
    <x v="1"/>
    <n v="13"/>
  </r>
  <r>
    <n v="3151"/>
    <s v="Alexandre Monteiro"/>
    <x v="1"/>
    <x v="456"/>
    <x v="1"/>
    <x v="1"/>
    <s v="No"/>
    <n v="15"/>
    <x v="2"/>
    <x v="1"/>
    <n v="30"/>
    <x v="1"/>
    <n v="0"/>
    <n v="3"/>
    <x v="0"/>
    <x v="0"/>
    <n v="42"/>
  </r>
  <r>
    <n v="3152"/>
    <s v="Giovanna da Rocha"/>
    <x v="1"/>
    <x v="456"/>
    <x v="1"/>
    <x v="1"/>
    <s v="Yes"/>
    <n v="15"/>
    <x v="1"/>
    <x v="1"/>
    <n v="30"/>
    <x v="1"/>
    <n v="0"/>
    <n v="1"/>
    <x v="0"/>
    <x v="0"/>
    <n v="44"/>
  </r>
  <r>
    <n v="3153"/>
    <s v="Diogo Lopes"/>
    <x v="0"/>
    <x v="456"/>
    <x v="1"/>
    <x v="1"/>
    <s v="No"/>
    <n v="10"/>
    <x v="0"/>
    <x v="1"/>
    <n v="30"/>
    <x v="1"/>
    <n v="0"/>
    <n v="1"/>
    <x v="0"/>
    <x v="0"/>
    <n v="39"/>
  </r>
  <r>
    <n v="3154"/>
    <s v="Levi Azevedo"/>
    <x v="0"/>
    <x v="456"/>
    <x v="1"/>
    <x v="1"/>
    <s v="No"/>
    <n v="10"/>
    <x v="1"/>
    <x v="1"/>
    <n v="30"/>
    <x v="1"/>
    <n v="0"/>
    <n v="3"/>
    <x v="0"/>
    <x v="0"/>
    <n v="37"/>
  </r>
  <r>
    <n v="3155"/>
    <s v="Daniel Marques"/>
    <x v="0"/>
    <x v="457"/>
    <x v="1"/>
    <x v="1"/>
    <s v="No"/>
    <n v="10"/>
    <x v="1"/>
    <x v="0"/>
    <n v="0"/>
    <x v="1"/>
    <n v="0"/>
    <n v="1"/>
    <x v="0"/>
    <x v="1"/>
    <n v="9"/>
  </r>
  <r>
    <n v="3156"/>
    <s v="Sra. Maria Fernanda Alves"/>
    <x v="0"/>
    <x v="457"/>
    <x v="1"/>
    <x v="1"/>
    <s v="No"/>
    <n v="10"/>
    <x v="0"/>
    <x v="1"/>
    <n v="30"/>
    <x v="1"/>
    <n v="0"/>
    <n v="3"/>
    <x v="0"/>
    <x v="0"/>
    <n v="37"/>
  </r>
  <r>
    <n v="3157"/>
    <s v="Guilherme Pastor"/>
    <x v="1"/>
    <x v="457"/>
    <x v="1"/>
    <x v="1"/>
    <s v="Yes"/>
    <n v="15"/>
    <x v="2"/>
    <x v="0"/>
    <n v="0"/>
    <x v="1"/>
    <n v="0"/>
    <n v="3"/>
    <x v="0"/>
    <x v="1"/>
    <n v="12"/>
  </r>
  <r>
    <n v="3158"/>
    <s v="Sr. Kaique Mendes"/>
    <x v="1"/>
    <x v="457"/>
    <x v="1"/>
    <x v="1"/>
    <s v="No"/>
    <n v="15"/>
    <x v="1"/>
    <x v="0"/>
    <n v="0"/>
    <x v="1"/>
    <n v="0"/>
    <n v="3"/>
    <x v="0"/>
    <x v="1"/>
    <n v="12"/>
  </r>
  <r>
    <n v="3159"/>
    <s v="Dra. Sabrina Alves"/>
    <x v="2"/>
    <x v="457"/>
    <x v="1"/>
    <x v="1"/>
    <s v="No"/>
    <n v="5"/>
    <x v="1"/>
    <x v="0"/>
    <n v="0"/>
    <x v="1"/>
    <n v="0"/>
    <n v="2"/>
    <x v="0"/>
    <x v="1"/>
    <n v="3"/>
  </r>
  <r>
    <n v="3160"/>
    <s v="Eloah Rocha"/>
    <x v="1"/>
    <x v="458"/>
    <x v="1"/>
    <x v="1"/>
    <s v="Yes"/>
    <n v="15"/>
    <x v="2"/>
    <x v="0"/>
    <n v="0"/>
    <x v="0"/>
    <n v="20"/>
    <n v="3"/>
    <x v="0"/>
    <x v="0"/>
    <n v="32"/>
  </r>
  <r>
    <n v="3161"/>
    <s v="Joana Castro"/>
    <x v="2"/>
    <x v="458"/>
    <x v="1"/>
    <x v="1"/>
    <s v="Yes"/>
    <n v="5"/>
    <x v="0"/>
    <x v="1"/>
    <n v="30"/>
    <x v="1"/>
    <n v="0"/>
    <n v="2"/>
    <x v="0"/>
    <x v="0"/>
    <n v="33"/>
  </r>
  <r>
    <n v="3162"/>
    <s v="Dr. Gustavo Câmara"/>
    <x v="0"/>
    <x v="458"/>
    <x v="1"/>
    <x v="1"/>
    <s v="Yes"/>
    <n v="10"/>
    <x v="1"/>
    <x v="0"/>
    <n v="0"/>
    <x v="1"/>
    <n v="0"/>
    <n v="3"/>
    <x v="0"/>
    <x v="1"/>
    <n v="7"/>
  </r>
  <r>
    <n v="3163"/>
    <s v="Maria Luísa Jesus"/>
    <x v="0"/>
    <x v="458"/>
    <x v="1"/>
    <x v="1"/>
    <s v="Yes"/>
    <n v="10"/>
    <x v="1"/>
    <x v="1"/>
    <n v="30"/>
    <x v="0"/>
    <n v="20"/>
    <n v="2"/>
    <x v="1"/>
    <x v="0"/>
    <n v="58"/>
  </r>
  <r>
    <n v="3164"/>
    <s v="Ísis Barros"/>
    <x v="1"/>
    <x v="458"/>
    <x v="1"/>
    <x v="1"/>
    <s v="Yes"/>
    <n v="15"/>
    <x v="1"/>
    <x v="0"/>
    <n v="0"/>
    <x v="1"/>
    <n v="0"/>
    <n v="2"/>
    <x v="0"/>
    <x v="1"/>
    <n v="13"/>
  </r>
  <r>
    <n v="3165"/>
    <s v="Bruna Sampaio"/>
    <x v="0"/>
    <x v="458"/>
    <x v="1"/>
    <x v="1"/>
    <s v="No"/>
    <n v="10"/>
    <x v="2"/>
    <x v="1"/>
    <n v="30"/>
    <x v="1"/>
    <n v="0"/>
    <n v="1"/>
    <x v="0"/>
    <x v="0"/>
    <n v="39"/>
  </r>
  <r>
    <n v="3166"/>
    <s v="Gabrielly Abreu"/>
    <x v="0"/>
    <x v="458"/>
    <x v="1"/>
    <x v="1"/>
    <s v="No"/>
    <n v="10"/>
    <x v="0"/>
    <x v="1"/>
    <n v="30"/>
    <x v="1"/>
    <n v="0"/>
    <n v="1"/>
    <x v="0"/>
    <x v="0"/>
    <n v="39"/>
  </r>
  <r>
    <n v="3167"/>
    <s v="Gustavo Henrique Caldeira"/>
    <x v="0"/>
    <x v="458"/>
    <x v="1"/>
    <x v="1"/>
    <s v="No"/>
    <n v="10"/>
    <x v="0"/>
    <x v="0"/>
    <n v="0"/>
    <x v="1"/>
    <n v="0"/>
    <n v="3"/>
    <x v="0"/>
    <x v="1"/>
    <n v="7"/>
  </r>
  <r>
    <n v="3168"/>
    <s v="Rael Farias"/>
    <x v="2"/>
    <x v="458"/>
    <x v="1"/>
    <x v="1"/>
    <s v="Yes"/>
    <n v="5"/>
    <x v="2"/>
    <x v="1"/>
    <n v="30"/>
    <x v="0"/>
    <n v="20"/>
    <n v="3"/>
    <x v="1"/>
    <x v="0"/>
    <n v="52"/>
  </r>
  <r>
    <n v="3169"/>
    <s v="Mariah Rezende"/>
    <x v="2"/>
    <x v="458"/>
    <x v="1"/>
    <x v="1"/>
    <s v="Yes"/>
    <n v="5"/>
    <x v="2"/>
    <x v="0"/>
    <n v="0"/>
    <x v="1"/>
    <n v="0"/>
    <n v="2"/>
    <x v="0"/>
    <x v="1"/>
    <n v="3"/>
  </r>
  <r>
    <n v="3170"/>
    <s v="Maria Julia Câmara"/>
    <x v="0"/>
    <x v="459"/>
    <x v="1"/>
    <x v="1"/>
    <s v="Yes"/>
    <n v="10"/>
    <x v="1"/>
    <x v="0"/>
    <n v="0"/>
    <x v="0"/>
    <n v="20"/>
    <n v="1"/>
    <x v="0"/>
    <x v="0"/>
    <n v="29"/>
  </r>
  <r>
    <n v="3171"/>
    <s v="Carolina Moraes"/>
    <x v="1"/>
    <x v="459"/>
    <x v="1"/>
    <x v="1"/>
    <s v="Yes"/>
    <n v="15"/>
    <x v="2"/>
    <x v="1"/>
    <n v="30"/>
    <x v="0"/>
    <n v="20"/>
    <n v="1"/>
    <x v="1"/>
    <x v="0"/>
    <n v="64"/>
  </r>
  <r>
    <n v="3172"/>
    <s v="Srta. Ana Cecília Dias"/>
    <x v="2"/>
    <x v="459"/>
    <x v="1"/>
    <x v="1"/>
    <s v="Yes"/>
    <n v="5"/>
    <x v="1"/>
    <x v="1"/>
    <n v="30"/>
    <x v="0"/>
    <n v="20"/>
    <n v="3"/>
    <x v="1"/>
    <x v="0"/>
    <n v="52"/>
  </r>
  <r>
    <n v="3173"/>
    <s v="Maria Luiza da Rosa"/>
    <x v="1"/>
    <x v="459"/>
    <x v="1"/>
    <x v="1"/>
    <s v="Yes"/>
    <n v="15"/>
    <x v="2"/>
    <x v="1"/>
    <n v="30"/>
    <x v="1"/>
    <n v="0"/>
    <n v="1"/>
    <x v="0"/>
    <x v="0"/>
    <n v="44"/>
  </r>
  <r>
    <n v="3174"/>
    <s v="Mariane Ferreira"/>
    <x v="1"/>
    <x v="459"/>
    <x v="1"/>
    <x v="1"/>
    <s v="No"/>
    <n v="15"/>
    <x v="0"/>
    <x v="1"/>
    <n v="30"/>
    <x v="0"/>
    <n v="20"/>
    <n v="1"/>
    <x v="1"/>
    <x v="0"/>
    <n v="64"/>
  </r>
  <r>
    <n v="3175"/>
    <s v="José Pinto"/>
    <x v="1"/>
    <x v="460"/>
    <x v="1"/>
    <x v="1"/>
    <s v="No"/>
    <n v="15"/>
    <x v="2"/>
    <x v="1"/>
    <n v="30"/>
    <x v="1"/>
    <n v="0"/>
    <n v="1"/>
    <x v="0"/>
    <x v="0"/>
    <n v="44"/>
  </r>
  <r>
    <n v="3176"/>
    <s v="Kaique Cirino"/>
    <x v="1"/>
    <x v="460"/>
    <x v="1"/>
    <x v="1"/>
    <s v="No"/>
    <n v="15"/>
    <x v="1"/>
    <x v="0"/>
    <n v="0"/>
    <x v="0"/>
    <n v="20"/>
    <n v="1"/>
    <x v="0"/>
    <x v="0"/>
    <n v="34"/>
  </r>
  <r>
    <n v="3177"/>
    <s v="Luiza Farias"/>
    <x v="0"/>
    <x v="460"/>
    <x v="1"/>
    <x v="1"/>
    <s v="No"/>
    <n v="10"/>
    <x v="0"/>
    <x v="1"/>
    <n v="30"/>
    <x v="0"/>
    <n v="20"/>
    <n v="3"/>
    <x v="1"/>
    <x v="0"/>
    <n v="57"/>
  </r>
  <r>
    <n v="3178"/>
    <s v="Bruna Cardoso"/>
    <x v="2"/>
    <x v="460"/>
    <x v="1"/>
    <x v="1"/>
    <s v="No"/>
    <n v="5"/>
    <x v="0"/>
    <x v="1"/>
    <n v="30"/>
    <x v="0"/>
    <n v="20"/>
    <n v="2"/>
    <x v="1"/>
    <x v="0"/>
    <n v="53"/>
  </r>
  <r>
    <n v="3179"/>
    <s v="Dr. Noah Azevedo"/>
    <x v="2"/>
    <x v="460"/>
    <x v="1"/>
    <x v="1"/>
    <s v="No"/>
    <n v="5"/>
    <x v="0"/>
    <x v="0"/>
    <n v="0"/>
    <x v="1"/>
    <n v="0"/>
    <n v="1"/>
    <x v="0"/>
    <x v="1"/>
    <n v="4"/>
  </r>
  <r>
    <n v="3180"/>
    <s v="Lucca Rodrigues"/>
    <x v="0"/>
    <x v="461"/>
    <x v="1"/>
    <x v="1"/>
    <s v="No"/>
    <n v="10"/>
    <x v="1"/>
    <x v="0"/>
    <n v="0"/>
    <x v="1"/>
    <n v="0"/>
    <n v="3"/>
    <x v="0"/>
    <x v="1"/>
    <n v="7"/>
  </r>
  <r>
    <n v="3181"/>
    <s v="Ísis Rios"/>
    <x v="1"/>
    <x v="461"/>
    <x v="1"/>
    <x v="1"/>
    <s v="Yes"/>
    <n v="15"/>
    <x v="1"/>
    <x v="0"/>
    <n v="0"/>
    <x v="1"/>
    <n v="0"/>
    <n v="1"/>
    <x v="0"/>
    <x v="1"/>
    <n v="14"/>
  </r>
  <r>
    <n v="3182"/>
    <s v="Sarah Peixoto"/>
    <x v="1"/>
    <x v="461"/>
    <x v="1"/>
    <x v="1"/>
    <s v="Yes"/>
    <n v="15"/>
    <x v="0"/>
    <x v="1"/>
    <n v="30"/>
    <x v="0"/>
    <n v="20"/>
    <n v="3"/>
    <x v="1"/>
    <x v="0"/>
    <n v="62"/>
  </r>
  <r>
    <n v="3183"/>
    <s v="Benicio Cavalcanti"/>
    <x v="1"/>
    <x v="461"/>
    <x v="1"/>
    <x v="1"/>
    <s v="Yes"/>
    <n v="15"/>
    <x v="1"/>
    <x v="0"/>
    <n v="0"/>
    <x v="0"/>
    <n v="20"/>
    <n v="2"/>
    <x v="0"/>
    <x v="0"/>
    <n v="33"/>
  </r>
  <r>
    <n v="3184"/>
    <s v="Larissa Cirino"/>
    <x v="2"/>
    <x v="461"/>
    <x v="1"/>
    <x v="1"/>
    <s v="Yes"/>
    <n v="5"/>
    <x v="2"/>
    <x v="0"/>
    <n v="0"/>
    <x v="0"/>
    <n v="20"/>
    <n v="2"/>
    <x v="0"/>
    <x v="0"/>
    <n v="23"/>
  </r>
  <r>
    <n v="3185"/>
    <s v="Mariah Novaes"/>
    <x v="1"/>
    <x v="461"/>
    <x v="1"/>
    <x v="1"/>
    <s v="No"/>
    <n v="15"/>
    <x v="1"/>
    <x v="1"/>
    <n v="30"/>
    <x v="0"/>
    <n v="20"/>
    <n v="2"/>
    <x v="1"/>
    <x v="0"/>
    <n v="63"/>
  </r>
  <r>
    <n v="3186"/>
    <s v="José Miguel Cavalcante"/>
    <x v="1"/>
    <x v="461"/>
    <x v="1"/>
    <x v="1"/>
    <s v="Yes"/>
    <n v="15"/>
    <x v="0"/>
    <x v="0"/>
    <n v="0"/>
    <x v="1"/>
    <n v="0"/>
    <n v="1"/>
    <x v="0"/>
    <x v="1"/>
    <n v="14"/>
  </r>
  <r>
    <n v="3187"/>
    <s v="Sr. Yuri Araújo"/>
    <x v="0"/>
    <x v="461"/>
    <x v="1"/>
    <x v="1"/>
    <s v="No"/>
    <n v="10"/>
    <x v="0"/>
    <x v="1"/>
    <n v="30"/>
    <x v="0"/>
    <n v="20"/>
    <n v="3"/>
    <x v="1"/>
    <x v="0"/>
    <n v="57"/>
  </r>
  <r>
    <n v="3188"/>
    <s v="Stella Moraes"/>
    <x v="0"/>
    <x v="461"/>
    <x v="1"/>
    <x v="1"/>
    <s v="No"/>
    <n v="10"/>
    <x v="0"/>
    <x v="1"/>
    <n v="30"/>
    <x v="0"/>
    <n v="20"/>
    <n v="1"/>
    <x v="1"/>
    <x v="0"/>
    <n v="59"/>
  </r>
  <r>
    <n v="3189"/>
    <s v="Enzo Gabriel Silveira"/>
    <x v="2"/>
    <x v="462"/>
    <x v="1"/>
    <x v="1"/>
    <s v="Yes"/>
    <n v="5"/>
    <x v="2"/>
    <x v="0"/>
    <n v="0"/>
    <x v="1"/>
    <n v="0"/>
    <n v="1"/>
    <x v="0"/>
    <x v="1"/>
    <n v="4"/>
  </r>
  <r>
    <n v="3190"/>
    <s v="Sr. Luan Pereira"/>
    <x v="0"/>
    <x v="462"/>
    <x v="1"/>
    <x v="1"/>
    <s v="Yes"/>
    <n v="10"/>
    <x v="0"/>
    <x v="1"/>
    <n v="30"/>
    <x v="1"/>
    <n v="0"/>
    <n v="3"/>
    <x v="0"/>
    <x v="0"/>
    <n v="37"/>
  </r>
  <r>
    <n v="3191"/>
    <s v="Pedro Aparecida"/>
    <x v="1"/>
    <x v="462"/>
    <x v="1"/>
    <x v="1"/>
    <s v="Yes"/>
    <n v="15"/>
    <x v="2"/>
    <x v="1"/>
    <n v="30"/>
    <x v="0"/>
    <n v="20"/>
    <n v="3"/>
    <x v="1"/>
    <x v="0"/>
    <n v="62"/>
  </r>
  <r>
    <n v="3192"/>
    <s v="Luiza Cardoso"/>
    <x v="0"/>
    <x v="462"/>
    <x v="1"/>
    <x v="1"/>
    <s v="Yes"/>
    <n v="10"/>
    <x v="2"/>
    <x v="1"/>
    <n v="30"/>
    <x v="0"/>
    <n v="20"/>
    <n v="1"/>
    <x v="1"/>
    <x v="0"/>
    <n v="59"/>
  </r>
  <r>
    <n v="3193"/>
    <s v="Ana Liz Lopes"/>
    <x v="0"/>
    <x v="462"/>
    <x v="1"/>
    <x v="1"/>
    <s v="Yes"/>
    <n v="10"/>
    <x v="0"/>
    <x v="1"/>
    <n v="30"/>
    <x v="1"/>
    <n v="0"/>
    <n v="1"/>
    <x v="0"/>
    <x v="0"/>
    <n v="39"/>
  </r>
  <r>
    <n v="3194"/>
    <s v="Julia Moura"/>
    <x v="0"/>
    <x v="462"/>
    <x v="1"/>
    <x v="1"/>
    <s v="No"/>
    <n v="10"/>
    <x v="1"/>
    <x v="1"/>
    <n v="30"/>
    <x v="0"/>
    <n v="20"/>
    <n v="2"/>
    <x v="1"/>
    <x v="0"/>
    <n v="58"/>
  </r>
  <r>
    <n v="3195"/>
    <s v="Mateus Oliveira"/>
    <x v="1"/>
    <x v="462"/>
    <x v="1"/>
    <x v="1"/>
    <s v="No"/>
    <n v="15"/>
    <x v="0"/>
    <x v="1"/>
    <n v="30"/>
    <x v="0"/>
    <n v="20"/>
    <n v="1"/>
    <x v="1"/>
    <x v="0"/>
    <n v="64"/>
  </r>
  <r>
    <n v="3196"/>
    <s v="Theo Dias"/>
    <x v="1"/>
    <x v="462"/>
    <x v="1"/>
    <x v="1"/>
    <s v="Yes"/>
    <n v="15"/>
    <x v="0"/>
    <x v="1"/>
    <n v="30"/>
    <x v="0"/>
    <n v="20"/>
    <n v="2"/>
    <x v="1"/>
    <x v="0"/>
    <n v="63"/>
  </r>
  <r>
    <n v="3197"/>
    <s v="Emanuelly Nunes"/>
    <x v="0"/>
    <x v="462"/>
    <x v="1"/>
    <x v="1"/>
    <s v="Yes"/>
    <n v="10"/>
    <x v="1"/>
    <x v="1"/>
    <n v="30"/>
    <x v="0"/>
    <n v="20"/>
    <n v="3"/>
    <x v="1"/>
    <x v="0"/>
    <n v="57"/>
  </r>
  <r>
    <n v="3198"/>
    <s v="Bryan Duarte"/>
    <x v="1"/>
    <x v="462"/>
    <x v="1"/>
    <x v="1"/>
    <s v="No"/>
    <n v="15"/>
    <x v="1"/>
    <x v="1"/>
    <n v="30"/>
    <x v="0"/>
    <n v="20"/>
    <n v="1"/>
    <x v="1"/>
    <x v="0"/>
    <n v="64"/>
  </r>
  <r>
    <n v="3199"/>
    <s v="Antônio Duarte"/>
    <x v="0"/>
    <x v="463"/>
    <x v="1"/>
    <x v="1"/>
    <s v="No"/>
    <n v="10"/>
    <x v="0"/>
    <x v="1"/>
    <n v="30"/>
    <x v="1"/>
    <n v="0"/>
    <n v="2"/>
    <x v="0"/>
    <x v="0"/>
    <n v="38"/>
  </r>
  <r>
    <n v="3200"/>
    <s v="Stella Costa"/>
    <x v="1"/>
    <x v="463"/>
    <x v="1"/>
    <x v="1"/>
    <s v="No"/>
    <n v="15"/>
    <x v="1"/>
    <x v="1"/>
    <n v="30"/>
    <x v="0"/>
    <n v="20"/>
    <n v="1"/>
    <x v="1"/>
    <x v="0"/>
    <n v="64"/>
  </r>
  <r>
    <n v="3201"/>
    <s v="Srta. Sophie Teixeira"/>
    <x v="0"/>
    <x v="463"/>
    <x v="1"/>
    <x v="1"/>
    <s v="No"/>
    <n v="10"/>
    <x v="1"/>
    <x v="0"/>
    <n v="0"/>
    <x v="0"/>
    <n v="20"/>
    <n v="3"/>
    <x v="0"/>
    <x v="0"/>
    <n v="27"/>
  </r>
  <r>
    <n v="3202"/>
    <s v="Jade Barros"/>
    <x v="0"/>
    <x v="463"/>
    <x v="1"/>
    <x v="1"/>
    <s v="Yes"/>
    <n v="10"/>
    <x v="1"/>
    <x v="0"/>
    <n v="0"/>
    <x v="0"/>
    <n v="20"/>
    <n v="1"/>
    <x v="0"/>
    <x v="0"/>
    <n v="29"/>
  </r>
  <r>
    <n v="3203"/>
    <s v="Vinicius Borges"/>
    <x v="2"/>
    <x v="464"/>
    <x v="1"/>
    <x v="1"/>
    <s v="No"/>
    <n v="5"/>
    <x v="0"/>
    <x v="0"/>
    <n v="0"/>
    <x v="0"/>
    <n v="20"/>
    <n v="3"/>
    <x v="0"/>
    <x v="0"/>
    <n v="22"/>
  </r>
  <r>
    <n v="3204"/>
    <s v="Nicole Santos"/>
    <x v="1"/>
    <x v="464"/>
    <x v="1"/>
    <x v="1"/>
    <s v="Yes"/>
    <n v="15"/>
    <x v="0"/>
    <x v="1"/>
    <n v="30"/>
    <x v="0"/>
    <n v="20"/>
    <n v="1"/>
    <x v="1"/>
    <x v="0"/>
    <n v="64"/>
  </r>
  <r>
    <n v="3205"/>
    <s v="Maria Cecília Mendonça"/>
    <x v="0"/>
    <x v="464"/>
    <x v="1"/>
    <x v="1"/>
    <s v="No"/>
    <n v="10"/>
    <x v="1"/>
    <x v="1"/>
    <n v="30"/>
    <x v="0"/>
    <n v="20"/>
    <n v="1"/>
    <x v="1"/>
    <x v="0"/>
    <n v="59"/>
  </r>
  <r>
    <n v="3206"/>
    <s v="Emilly Almeida"/>
    <x v="2"/>
    <x v="464"/>
    <x v="1"/>
    <x v="1"/>
    <s v="Yes"/>
    <n v="5"/>
    <x v="2"/>
    <x v="1"/>
    <n v="30"/>
    <x v="0"/>
    <n v="20"/>
    <n v="2"/>
    <x v="1"/>
    <x v="0"/>
    <n v="53"/>
  </r>
  <r>
    <n v="3207"/>
    <s v="Dr. Lorenzo Pastor"/>
    <x v="0"/>
    <x v="465"/>
    <x v="1"/>
    <x v="1"/>
    <s v="No"/>
    <n v="10"/>
    <x v="0"/>
    <x v="1"/>
    <n v="30"/>
    <x v="1"/>
    <n v="0"/>
    <n v="2"/>
    <x v="0"/>
    <x v="0"/>
    <n v="38"/>
  </r>
  <r>
    <n v="3208"/>
    <s v="Apollo Costela"/>
    <x v="0"/>
    <x v="465"/>
    <x v="1"/>
    <x v="1"/>
    <s v="No"/>
    <n v="10"/>
    <x v="0"/>
    <x v="1"/>
    <n v="30"/>
    <x v="1"/>
    <n v="0"/>
    <n v="3"/>
    <x v="0"/>
    <x v="0"/>
    <n v="37"/>
  </r>
  <r>
    <n v="3209"/>
    <s v="Vinicius Guerra"/>
    <x v="0"/>
    <x v="465"/>
    <x v="1"/>
    <x v="1"/>
    <s v="No"/>
    <n v="10"/>
    <x v="0"/>
    <x v="1"/>
    <n v="30"/>
    <x v="0"/>
    <n v="20"/>
    <n v="1"/>
    <x v="1"/>
    <x v="0"/>
    <n v="59"/>
  </r>
  <r>
    <n v="3210"/>
    <s v="Luiz Henrique Sales"/>
    <x v="0"/>
    <x v="465"/>
    <x v="1"/>
    <x v="1"/>
    <s v="Yes"/>
    <n v="10"/>
    <x v="2"/>
    <x v="1"/>
    <n v="30"/>
    <x v="1"/>
    <n v="0"/>
    <n v="3"/>
    <x v="0"/>
    <x v="0"/>
    <n v="37"/>
  </r>
  <r>
    <n v="3211"/>
    <s v="Dr. Liam Casa Grande"/>
    <x v="2"/>
    <x v="465"/>
    <x v="1"/>
    <x v="1"/>
    <s v="No"/>
    <n v="5"/>
    <x v="1"/>
    <x v="1"/>
    <n v="30"/>
    <x v="1"/>
    <n v="0"/>
    <n v="1"/>
    <x v="0"/>
    <x v="0"/>
    <n v="34"/>
  </r>
  <r>
    <n v="3212"/>
    <s v="Rafael Freitas"/>
    <x v="0"/>
    <x v="466"/>
    <x v="1"/>
    <x v="1"/>
    <s v="No"/>
    <n v="10"/>
    <x v="2"/>
    <x v="1"/>
    <n v="30"/>
    <x v="1"/>
    <n v="0"/>
    <n v="1"/>
    <x v="0"/>
    <x v="0"/>
    <n v="39"/>
  </r>
  <r>
    <n v="3213"/>
    <s v="Vitor Gabriel Borges"/>
    <x v="1"/>
    <x v="466"/>
    <x v="1"/>
    <x v="1"/>
    <s v="Yes"/>
    <n v="15"/>
    <x v="0"/>
    <x v="0"/>
    <n v="0"/>
    <x v="1"/>
    <n v="0"/>
    <n v="3"/>
    <x v="0"/>
    <x v="1"/>
    <n v="12"/>
  </r>
  <r>
    <n v="3214"/>
    <s v="Sr. João Aparecida"/>
    <x v="1"/>
    <x v="466"/>
    <x v="1"/>
    <x v="1"/>
    <s v="Yes"/>
    <n v="15"/>
    <x v="0"/>
    <x v="0"/>
    <n v="0"/>
    <x v="1"/>
    <n v="0"/>
    <n v="3"/>
    <x v="0"/>
    <x v="1"/>
    <n v="12"/>
  </r>
  <r>
    <n v="3215"/>
    <s v="Leandro Cavalcante"/>
    <x v="2"/>
    <x v="466"/>
    <x v="1"/>
    <x v="1"/>
    <s v="Yes"/>
    <n v="5"/>
    <x v="0"/>
    <x v="0"/>
    <n v="0"/>
    <x v="0"/>
    <n v="20"/>
    <n v="3"/>
    <x v="0"/>
    <x v="0"/>
    <n v="22"/>
  </r>
  <r>
    <n v="3216"/>
    <s v="Arthur Gabriel Almeida"/>
    <x v="0"/>
    <x v="466"/>
    <x v="1"/>
    <x v="1"/>
    <s v="No"/>
    <n v="10"/>
    <x v="2"/>
    <x v="1"/>
    <n v="30"/>
    <x v="1"/>
    <n v="0"/>
    <n v="1"/>
    <x v="0"/>
    <x v="0"/>
    <n v="39"/>
  </r>
  <r>
    <n v="3217"/>
    <s v="Ian Camargo"/>
    <x v="2"/>
    <x v="466"/>
    <x v="1"/>
    <x v="1"/>
    <s v="No"/>
    <n v="5"/>
    <x v="1"/>
    <x v="0"/>
    <n v="0"/>
    <x v="1"/>
    <n v="0"/>
    <n v="3"/>
    <x v="0"/>
    <x v="1"/>
    <n v="2"/>
  </r>
  <r>
    <n v="3218"/>
    <s v="Srta. Liz Oliveira"/>
    <x v="1"/>
    <x v="466"/>
    <x v="1"/>
    <x v="1"/>
    <s v="Yes"/>
    <n v="15"/>
    <x v="0"/>
    <x v="1"/>
    <n v="30"/>
    <x v="0"/>
    <n v="20"/>
    <n v="3"/>
    <x v="1"/>
    <x v="0"/>
    <n v="62"/>
  </r>
  <r>
    <n v="3219"/>
    <s v="Eduardo da Rocha"/>
    <x v="2"/>
    <x v="466"/>
    <x v="1"/>
    <x v="1"/>
    <s v="Yes"/>
    <n v="5"/>
    <x v="0"/>
    <x v="1"/>
    <n v="30"/>
    <x v="0"/>
    <n v="20"/>
    <n v="1"/>
    <x v="1"/>
    <x v="0"/>
    <n v="54"/>
  </r>
  <r>
    <n v="3220"/>
    <s v="Elisa da Cruz"/>
    <x v="2"/>
    <x v="467"/>
    <x v="1"/>
    <x v="1"/>
    <s v="No"/>
    <n v="5"/>
    <x v="2"/>
    <x v="1"/>
    <n v="30"/>
    <x v="0"/>
    <n v="20"/>
    <n v="2"/>
    <x v="1"/>
    <x v="0"/>
    <n v="53"/>
  </r>
  <r>
    <n v="3221"/>
    <s v="Emanuel Machado"/>
    <x v="0"/>
    <x v="467"/>
    <x v="1"/>
    <x v="1"/>
    <s v="No"/>
    <n v="10"/>
    <x v="1"/>
    <x v="1"/>
    <n v="30"/>
    <x v="0"/>
    <n v="20"/>
    <n v="3"/>
    <x v="1"/>
    <x v="0"/>
    <n v="57"/>
  </r>
  <r>
    <n v="3222"/>
    <s v="Marcelo da Mota"/>
    <x v="2"/>
    <x v="467"/>
    <x v="1"/>
    <x v="1"/>
    <s v="Yes"/>
    <n v="5"/>
    <x v="2"/>
    <x v="0"/>
    <n v="0"/>
    <x v="0"/>
    <n v="20"/>
    <n v="2"/>
    <x v="0"/>
    <x v="0"/>
    <n v="23"/>
  </r>
  <r>
    <n v="3223"/>
    <s v="Brenda Ferreira"/>
    <x v="2"/>
    <x v="467"/>
    <x v="1"/>
    <x v="1"/>
    <s v="Yes"/>
    <n v="5"/>
    <x v="2"/>
    <x v="0"/>
    <n v="0"/>
    <x v="1"/>
    <n v="0"/>
    <n v="1"/>
    <x v="0"/>
    <x v="1"/>
    <n v="4"/>
  </r>
  <r>
    <n v="3224"/>
    <s v="Srta. Laura Nascimento"/>
    <x v="2"/>
    <x v="468"/>
    <x v="1"/>
    <x v="1"/>
    <s v="No"/>
    <n v="5"/>
    <x v="0"/>
    <x v="0"/>
    <n v="0"/>
    <x v="0"/>
    <n v="20"/>
    <n v="3"/>
    <x v="0"/>
    <x v="0"/>
    <n v="22"/>
  </r>
  <r>
    <n v="3225"/>
    <s v="Amanda Sales"/>
    <x v="2"/>
    <x v="468"/>
    <x v="1"/>
    <x v="1"/>
    <s v="Yes"/>
    <n v="5"/>
    <x v="1"/>
    <x v="0"/>
    <n v="0"/>
    <x v="1"/>
    <n v="0"/>
    <n v="1"/>
    <x v="0"/>
    <x v="1"/>
    <n v="4"/>
  </r>
  <r>
    <n v="3226"/>
    <s v="Dr. Felipe Caldeira"/>
    <x v="0"/>
    <x v="468"/>
    <x v="1"/>
    <x v="1"/>
    <s v="Yes"/>
    <n v="10"/>
    <x v="2"/>
    <x v="0"/>
    <n v="0"/>
    <x v="0"/>
    <n v="20"/>
    <n v="3"/>
    <x v="0"/>
    <x v="0"/>
    <n v="27"/>
  </r>
  <r>
    <n v="3227"/>
    <s v="Dr. Léo Novais"/>
    <x v="0"/>
    <x v="468"/>
    <x v="1"/>
    <x v="1"/>
    <s v="No"/>
    <n v="10"/>
    <x v="0"/>
    <x v="0"/>
    <n v="0"/>
    <x v="1"/>
    <n v="0"/>
    <n v="1"/>
    <x v="0"/>
    <x v="1"/>
    <n v="9"/>
  </r>
  <r>
    <n v="3228"/>
    <s v="Bianca Castro"/>
    <x v="1"/>
    <x v="468"/>
    <x v="1"/>
    <x v="1"/>
    <s v="Yes"/>
    <n v="15"/>
    <x v="1"/>
    <x v="1"/>
    <n v="30"/>
    <x v="0"/>
    <n v="20"/>
    <n v="2"/>
    <x v="1"/>
    <x v="0"/>
    <n v="63"/>
  </r>
  <r>
    <n v="3229"/>
    <s v="Brayan Nascimento"/>
    <x v="1"/>
    <x v="468"/>
    <x v="1"/>
    <x v="1"/>
    <s v="No"/>
    <n v="15"/>
    <x v="1"/>
    <x v="1"/>
    <n v="30"/>
    <x v="0"/>
    <n v="20"/>
    <n v="3"/>
    <x v="1"/>
    <x v="0"/>
    <n v="62"/>
  </r>
  <r>
    <n v="3230"/>
    <s v="Benício Costa"/>
    <x v="0"/>
    <x v="468"/>
    <x v="1"/>
    <x v="1"/>
    <s v="Yes"/>
    <n v="10"/>
    <x v="1"/>
    <x v="1"/>
    <n v="30"/>
    <x v="1"/>
    <n v="0"/>
    <n v="1"/>
    <x v="0"/>
    <x v="0"/>
    <n v="39"/>
  </r>
  <r>
    <n v="3231"/>
    <s v="José Costa"/>
    <x v="1"/>
    <x v="468"/>
    <x v="1"/>
    <x v="1"/>
    <s v="Yes"/>
    <n v="15"/>
    <x v="2"/>
    <x v="1"/>
    <n v="30"/>
    <x v="0"/>
    <n v="20"/>
    <n v="2"/>
    <x v="1"/>
    <x v="0"/>
    <n v="63"/>
  </r>
  <r>
    <n v="3232"/>
    <s v="Gabriel Farias"/>
    <x v="1"/>
    <x v="469"/>
    <x v="1"/>
    <x v="1"/>
    <s v="Yes"/>
    <n v="15"/>
    <x v="1"/>
    <x v="1"/>
    <n v="30"/>
    <x v="0"/>
    <n v="20"/>
    <n v="3"/>
    <x v="1"/>
    <x v="0"/>
    <n v="62"/>
  </r>
  <r>
    <n v="3233"/>
    <s v="João Lucas Cardoso"/>
    <x v="1"/>
    <x v="469"/>
    <x v="1"/>
    <x v="1"/>
    <s v="No"/>
    <n v="15"/>
    <x v="2"/>
    <x v="0"/>
    <n v="0"/>
    <x v="0"/>
    <n v="20"/>
    <n v="1"/>
    <x v="0"/>
    <x v="0"/>
    <n v="34"/>
  </r>
  <r>
    <n v="3234"/>
    <s v="Dom Jesus"/>
    <x v="1"/>
    <x v="469"/>
    <x v="1"/>
    <x v="1"/>
    <s v="No"/>
    <n v="15"/>
    <x v="2"/>
    <x v="1"/>
    <n v="30"/>
    <x v="0"/>
    <n v="20"/>
    <n v="1"/>
    <x v="1"/>
    <x v="0"/>
    <n v="64"/>
  </r>
  <r>
    <n v="3235"/>
    <s v="Sr. Francisco Ramos"/>
    <x v="1"/>
    <x v="469"/>
    <x v="1"/>
    <x v="1"/>
    <s v="Yes"/>
    <n v="15"/>
    <x v="2"/>
    <x v="1"/>
    <n v="30"/>
    <x v="0"/>
    <n v="20"/>
    <n v="1"/>
    <x v="1"/>
    <x v="0"/>
    <n v="64"/>
  </r>
  <r>
    <n v="3236"/>
    <s v="Sra. Amanda Rodrigues"/>
    <x v="0"/>
    <x v="469"/>
    <x v="1"/>
    <x v="1"/>
    <s v="No"/>
    <n v="10"/>
    <x v="2"/>
    <x v="0"/>
    <n v="0"/>
    <x v="1"/>
    <n v="0"/>
    <n v="3"/>
    <x v="0"/>
    <x v="1"/>
    <n v="7"/>
  </r>
  <r>
    <n v="3237"/>
    <s v="Olívia Pinto"/>
    <x v="1"/>
    <x v="469"/>
    <x v="1"/>
    <x v="1"/>
    <s v="Yes"/>
    <n v="15"/>
    <x v="2"/>
    <x v="1"/>
    <n v="30"/>
    <x v="0"/>
    <n v="20"/>
    <n v="1"/>
    <x v="1"/>
    <x v="0"/>
    <n v="64"/>
  </r>
  <r>
    <n v="3238"/>
    <s v="Letícia Mendes"/>
    <x v="0"/>
    <x v="470"/>
    <x v="1"/>
    <x v="1"/>
    <s v="No"/>
    <n v="10"/>
    <x v="2"/>
    <x v="1"/>
    <n v="30"/>
    <x v="1"/>
    <n v="0"/>
    <n v="2"/>
    <x v="0"/>
    <x v="0"/>
    <n v="38"/>
  </r>
  <r>
    <n v="3239"/>
    <s v="Maria Clara Pires"/>
    <x v="2"/>
    <x v="470"/>
    <x v="1"/>
    <x v="1"/>
    <s v="Yes"/>
    <n v="5"/>
    <x v="2"/>
    <x v="0"/>
    <n v="0"/>
    <x v="1"/>
    <n v="0"/>
    <n v="1"/>
    <x v="0"/>
    <x v="1"/>
    <n v="4"/>
  </r>
  <r>
    <n v="3240"/>
    <s v="Matteo Martins"/>
    <x v="1"/>
    <x v="470"/>
    <x v="1"/>
    <x v="1"/>
    <s v="Yes"/>
    <n v="15"/>
    <x v="2"/>
    <x v="1"/>
    <n v="30"/>
    <x v="0"/>
    <n v="20"/>
    <n v="3"/>
    <x v="1"/>
    <x v="0"/>
    <n v="62"/>
  </r>
  <r>
    <n v="3241"/>
    <s v="Lucas da Costa"/>
    <x v="0"/>
    <x v="470"/>
    <x v="1"/>
    <x v="1"/>
    <s v="Yes"/>
    <n v="10"/>
    <x v="0"/>
    <x v="0"/>
    <n v="0"/>
    <x v="0"/>
    <n v="20"/>
    <n v="2"/>
    <x v="0"/>
    <x v="0"/>
    <n v="28"/>
  </r>
  <r>
    <n v="3242"/>
    <s v="Maria Helena Monteiro"/>
    <x v="0"/>
    <x v="470"/>
    <x v="1"/>
    <x v="1"/>
    <s v="No"/>
    <n v="10"/>
    <x v="1"/>
    <x v="0"/>
    <n v="0"/>
    <x v="0"/>
    <n v="20"/>
    <n v="2"/>
    <x v="0"/>
    <x v="0"/>
    <n v="28"/>
  </r>
  <r>
    <n v="3243"/>
    <s v="Srta. Emanuella Martins"/>
    <x v="0"/>
    <x v="470"/>
    <x v="1"/>
    <x v="1"/>
    <s v="Yes"/>
    <n v="10"/>
    <x v="1"/>
    <x v="1"/>
    <n v="30"/>
    <x v="1"/>
    <n v="0"/>
    <n v="2"/>
    <x v="0"/>
    <x v="0"/>
    <n v="38"/>
  </r>
  <r>
    <n v="3244"/>
    <s v="Arthur Fernandes"/>
    <x v="1"/>
    <x v="470"/>
    <x v="1"/>
    <x v="1"/>
    <s v="No"/>
    <n v="15"/>
    <x v="1"/>
    <x v="0"/>
    <n v="0"/>
    <x v="1"/>
    <n v="0"/>
    <n v="1"/>
    <x v="0"/>
    <x v="1"/>
    <n v="14"/>
  </r>
  <r>
    <n v="3245"/>
    <s v="Ravy Ribeiro"/>
    <x v="1"/>
    <x v="470"/>
    <x v="1"/>
    <x v="1"/>
    <s v="Yes"/>
    <n v="15"/>
    <x v="2"/>
    <x v="1"/>
    <n v="30"/>
    <x v="1"/>
    <n v="0"/>
    <n v="3"/>
    <x v="0"/>
    <x v="0"/>
    <n v="42"/>
  </r>
  <r>
    <n v="3246"/>
    <s v="Srta. Stephany Sampaio"/>
    <x v="1"/>
    <x v="471"/>
    <x v="1"/>
    <x v="1"/>
    <s v="Yes"/>
    <n v="15"/>
    <x v="2"/>
    <x v="0"/>
    <n v="0"/>
    <x v="1"/>
    <n v="0"/>
    <n v="2"/>
    <x v="0"/>
    <x v="1"/>
    <n v="13"/>
  </r>
  <r>
    <n v="3247"/>
    <s v="Alexia Ribeiro"/>
    <x v="0"/>
    <x v="471"/>
    <x v="1"/>
    <x v="1"/>
    <s v="No"/>
    <n v="10"/>
    <x v="2"/>
    <x v="0"/>
    <n v="0"/>
    <x v="0"/>
    <n v="20"/>
    <n v="2"/>
    <x v="0"/>
    <x v="0"/>
    <n v="28"/>
  </r>
  <r>
    <n v="3248"/>
    <s v="Leonardo da Costa"/>
    <x v="1"/>
    <x v="471"/>
    <x v="1"/>
    <x v="1"/>
    <s v="No"/>
    <n v="15"/>
    <x v="2"/>
    <x v="0"/>
    <n v="0"/>
    <x v="0"/>
    <n v="20"/>
    <n v="1"/>
    <x v="0"/>
    <x v="0"/>
    <n v="34"/>
  </r>
  <r>
    <n v="3249"/>
    <s v="Ana Júlia da Mata"/>
    <x v="0"/>
    <x v="471"/>
    <x v="1"/>
    <x v="1"/>
    <s v="Yes"/>
    <n v="10"/>
    <x v="0"/>
    <x v="1"/>
    <n v="30"/>
    <x v="0"/>
    <n v="20"/>
    <n v="2"/>
    <x v="1"/>
    <x v="0"/>
    <n v="58"/>
  </r>
  <r>
    <n v="3250"/>
    <s v="Milena Câmara"/>
    <x v="0"/>
    <x v="472"/>
    <x v="1"/>
    <x v="1"/>
    <s v="No"/>
    <n v="10"/>
    <x v="2"/>
    <x v="1"/>
    <n v="30"/>
    <x v="1"/>
    <n v="0"/>
    <n v="1"/>
    <x v="0"/>
    <x v="0"/>
    <n v="39"/>
  </r>
  <r>
    <n v="3251"/>
    <s v="Anthony Gabriel Camargo"/>
    <x v="0"/>
    <x v="472"/>
    <x v="1"/>
    <x v="1"/>
    <s v="No"/>
    <n v="10"/>
    <x v="1"/>
    <x v="0"/>
    <n v="0"/>
    <x v="0"/>
    <n v="20"/>
    <n v="2"/>
    <x v="0"/>
    <x v="0"/>
    <n v="28"/>
  </r>
  <r>
    <n v="3252"/>
    <s v="Elisa Cavalcante"/>
    <x v="0"/>
    <x v="472"/>
    <x v="1"/>
    <x v="1"/>
    <s v="Yes"/>
    <n v="10"/>
    <x v="2"/>
    <x v="1"/>
    <n v="30"/>
    <x v="0"/>
    <n v="20"/>
    <n v="3"/>
    <x v="1"/>
    <x v="0"/>
    <n v="57"/>
  </r>
  <r>
    <n v="3253"/>
    <s v="Raquel Fogaça"/>
    <x v="2"/>
    <x v="472"/>
    <x v="1"/>
    <x v="1"/>
    <s v="Yes"/>
    <n v="5"/>
    <x v="0"/>
    <x v="0"/>
    <n v="0"/>
    <x v="1"/>
    <n v="0"/>
    <n v="1"/>
    <x v="0"/>
    <x v="1"/>
    <n v="4"/>
  </r>
  <r>
    <n v="3254"/>
    <s v="Sr. Antony da Rosa"/>
    <x v="1"/>
    <x v="472"/>
    <x v="1"/>
    <x v="1"/>
    <s v="Yes"/>
    <n v="15"/>
    <x v="2"/>
    <x v="1"/>
    <n v="30"/>
    <x v="1"/>
    <n v="0"/>
    <n v="2"/>
    <x v="0"/>
    <x v="0"/>
    <n v="43"/>
  </r>
  <r>
    <n v="3255"/>
    <s v="Ana Cecília Vasconcelos"/>
    <x v="2"/>
    <x v="472"/>
    <x v="1"/>
    <x v="1"/>
    <s v="No"/>
    <n v="5"/>
    <x v="0"/>
    <x v="0"/>
    <n v="0"/>
    <x v="0"/>
    <n v="20"/>
    <n v="3"/>
    <x v="0"/>
    <x v="0"/>
    <n v="22"/>
  </r>
  <r>
    <n v="3256"/>
    <s v="Pedro Teixeira"/>
    <x v="2"/>
    <x v="473"/>
    <x v="1"/>
    <x v="1"/>
    <s v="No"/>
    <n v="5"/>
    <x v="0"/>
    <x v="1"/>
    <n v="30"/>
    <x v="0"/>
    <n v="20"/>
    <n v="3"/>
    <x v="1"/>
    <x v="0"/>
    <n v="52"/>
  </r>
  <r>
    <n v="3257"/>
    <s v="Clarice Barbosa"/>
    <x v="2"/>
    <x v="473"/>
    <x v="1"/>
    <x v="1"/>
    <s v="No"/>
    <n v="5"/>
    <x v="0"/>
    <x v="0"/>
    <n v="0"/>
    <x v="0"/>
    <n v="20"/>
    <n v="2"/>
    <x v="0"/>
    <x v="0"/>
    <n v="23"/>
  </r>
  <r>
    <n v="3258"/>
    <s v="Vitor Gabriel Sales"/>
    <x v="0"/>
    <x v="473"/>
    <x v="1"/>
    <x v="1"/>
    <s v="No"/>
    <n v="10"/>
    <x v="0"/>
    <x v="0"/>
    <n v="0"/>
    <x v="1"/>
    <n v="0"/>
    <n v="2"/>
    <x v="0"/>
    <x v="1"/>
    <n v="8"/>
  </r>
  <r>
    <n v="3259"/>
    <s v="Maria Liz Pires"/>
    <x v="0"/>
    <x v="473"/>
    <x v="1"/>
    <x v="1"/>
    <s v="Yes"/>
    <n v="10"/>
    <x v="0"/>
    <x v="0"/>
    <n v="0"/>
    <x v="0"/>
    <n v="20"/>
    <n v="3"/>
    <x v="0"/>
    <x v="0"/>
    <n v="27"/>
  </r>
  <r>
    <n v="3260"/>
    <s v="Thales Borges"/>
    <x v="2"/>
    <x v="473"/>
    <x v="1"/>
    <x v="1"/>
    <s v="Yes"/>
    <n v="5"/>
    <x v="0"/>
    <x v="0"/>
    <n v="0"/>
    <x v="1"/>
    <n v="0"/>
    <n v="3"/>
    <x v="0"/>
    <x v="1"/>
    <n v="2"/>
  </r>
  <r>
    <n v="3261"/>
    <s v="Srta. Allana Novaes"/>
    <x v="2"/>
    <x v="473"/>
    <x v="1"/>
    <x v="1"/>
    <s v="Yes"/>
    <n v="5"/>
    <x v="1"/>
    <x v="0"/>
    <n v="0"/>
    <x v="1"/>
    <n v="0"/>
    <n v="1"/>
    <x v="0"/>
    <x v="1"/>
    <n v="4"/>
  </r>
  <r>
    <n v="3262"/>
    <s v="Arthur Pimenta"/>
    <x v="2"/>
    <x v="473"/>
    <x v="1"/>
    <x v="1"/>
    <s v="Yes"/>
    <n v="5"/>
    <x v="2"/>
    <x v="0"/>
    <n v="0"/>
    <x v="1"/>
    <n v="0"/>
    <n v="3"/>
    <x v="0"/>
    <x v="1"/>
    <n v="2"/>
  </r>
  <r>
    <n v="3263"/>
    <s v="Ana Sophia da Mata"/>
    <x v="0"/>
    <x v="474"/>
    <x v="1"/>
    <x v="1"/>
    <s v="No"/>
    <n v="10"/>
    <x v="1"/>
    <x v="1"/>
    <n v="30"/>
    <x v="1"/>
    <n v="0"/>
    <n v="1"/>
    <x v="0"/>
    <x v="0"/>
    <n v="39"/>
  </r>
  <r>
    <n v="3264"/>
    <s v="Sara Lima"/>
    <x v="0"/>
    <x v="474"/>
    <x v="1"/>
    <x v="1"/>
    <s v="Yes"/>
    <n v="10"/>
    <x v="1"/>
    <x v="0"/>
    <n v="0"/>
    <x v="0"/>
    <n v="20"/>
    <n v="1"/>
    <x v="0"/>
    <x v="0"/>
    <n v="29"/>
  </r>
  <r>
    <n v="3265"/>
    <s v="Sr. Lucas Gabriel Fogaça"/>
    <x v="2"/>
    <x v="474"/>
    <x v="1"/>
    <x v="1"/>
    <s v="No"/>
    <n v="5"/>
    <x v="1"/>
    <x v="1"/>
    <n v="30"/>
    <x v="1"/>
    <n v="0"/>
    <n v="1"/>
    <x v="0"/>
    <x v="0"/>
    <n v="34"/>
  </r>
  <r>
    <n v="3266"/>
    <s v="Vitória Cunha"/>
    <x v="1"/>
    <x v="474"/>
    <x v="1"/>
    <x v="1"/>
    <s v="Yes"/>
    <n v="15"/>
    <x v="0"/>
    <x v="0"/>
    <n v="0"/>
    <x v="1"/>
    <n v="0"/>
    <n v="1"/>
    <x v="0"/>
    <x v="1"/>
    <n v="14"/>
  </r>
  <r>
    <n v="3267"/>
    <s v="Agatha Sousa"/>
    <x v="1"/>
    <x v="475"/>
    <x v="1"/>
    <x v="1"/>
    <s v="No"/>
    <n v="15"/>
    <x v="2"/>
    <x v="1"/>
    <n v="30"/>
    <x v="1"/>
    <n v="0"/>
    <n v="2"/>
    <x v="0"/>
    <x v="0"/>
    <n v="43"/>
  </r>
  <r>
    <n v="3268"/>
    <s v="Thiago Garcia"/>
    <x v="2"/>
    <x v="475"/>
    <x v="1"/>
    <x v="1"/>
    <s v="No"/>
    <n v="5"/>
    <x v="0"/>
    <x v="0"/>
    <n v="0"/>
    <x v="1"/>
    <n v="0"/>
    <n v="3"/>
    <x v="0"/>
    <x v="1"/>
    <n v="2"/>
  </r>
  <r>
    <n v="3269"/>
    <s v="Srta. Bianca Cirino"/>
    <x v="0"/>
    <x v="475"/>
    <x v="1"/>
    <x v="1"/>
    <s v="No"/>
    <n v="10"/>
    <x v="0"/>
    <x v="0"/>
    <n v="0"/>
    <x v="1"/>
    <n v="0"/>
    <n v="3"/>
    <x v="0"/>
    <x v="1"/>
    <n v="7"/>
  </r>
  <r>
    <n v="3270"/>
    <s v="Paulo Rios"/>
    <x v="0"/>
    <x v="475"/>
    <x v="1"/>
    <x v="1"/>
    <s v="No"/>
    <n v="10"/>
    <x v="0"/>
    <x v="0"/>
    <n v="0"/>
    <x v="1"/>
    <n v="0"/>
    <n v="1"/>
    <x v="0"/>
    <x v="1"/>
    <n v="9"/>
  </r>
  <r>
    <n v="3271"/>
    <s v="Josué Câmara"/>
    <x v="2"/>
    <x v="475"/>
    <x v="1"/>
    <x v="1"/>
    <s v="Yes"/>
    <n v="5"/>
    <x v="1"/>
    <x v="0"/>
    <n v="0"/>
    <x v="0"/>
    <n v="20"/>
    <n v="3"/>
    <x v="0"/>
    <x v="0"/>
    <n v="22"/>
  </r>
  <r>
    <n v="3272"/>
    <s v="Dr. Levi Novais"/>
    <x v="0"/>
    <x v="475"/>
    <x v="1"/>
    <x v="1"/>
    <s v="No"/>
    <n v="10"/>
    <x v="0"/>
    <x v="1"/>
    <n v="30"/>
    <x v="1"/>
    <n v="0"/>
    <n v="1"/>
    <x v="0"/>
    <x v="0"/>
    <n v="39"/>
  </r>
  <r>
    <n v="3273"/>
    <s v="Diego Souza"/>
    <x v="1"/>
    <x v="475"/>
    <x v="1"/>
    <x v="1"/>
    <s v="No"/>
    <n v="15"/>
    <x v="2"/>
    <x v="0"/>
    <n v="0"/>
    <x v="1"/>
    <n v="0"/>
    <n v="1"/>
    <x v="0"/>
    <x v="1"/>
    <n v="14"/>
  </r>
  <r>
    <n v="3274"/>
    <s v="Maitê Sampaio"/>
    <x v="0"/>
    <x v="476"/>
    <x v="1"/>
    <x v="1"/>
    <s v="No"/>
    <n v="10"/>
    <x v="0"/>
    <x v="0"/>
    <n v="0"/>
    <x v="0"/>
    <n v="20"/>
    <n v="2"/>
    <x v="0"/>
    <x v="0"/>
    <n v="28"/>
  </r>
  <r>
    <n v="3275"/>
    <s v="Nathan Aparecida"/>
    <x v="1"/>
    <x v="476"/>
    <x v="1"/>
    <x v="1"/>
    <s v="No"/>
    <n v="15"/>
    <x v="2"/>
    <x v="1"/>
    <n v="30"/>
    <x v="0"/>
    <n v="20"/>
    <n v="2"/>
    <x v="1"/>
    <x v="0"/>
    <n v="63"/>
  </r>
  <r>
    <n v="3276"/>
    <s v="Lavínia Araújo"/>
    <x v="0"/>
    <x v="476"/>
    <x v="1"/>
    <x v="1"/>
    <s v="No"/>
    <n v="10"/>
    <x v="2"/>
    <x v="1"/>
    <n v="30"/>
    <x v="1"/>
    <n v="0"/>
    <n v="3"/>
    <x v="0"/>
    <x v="0"/>
    <n v="37"/>
  </r>
  <r>
    <n v="3277"/>
    <s v="Fernanda da Mata"/>
    <x v="2"/>
    <x v="476"/>
    <x v="1"/>
    <x v="1"/>
    <s v="No"/>
    <n v="5"/>
    <x v="1"/>
    <x v="1"/>
    <n v="30"/>
    <x v="0"/>
    <n v="20"/>
    <n v="3"/>
    <x v="1"/>
    <x v="0"/>
    <n v="52"/>
  </r>
  <r>
    <n v="3278"/>
    <s v="Yan Dias"/>
    <x v="1"/>
    <x v="476"/>
    <x v="1"/>
    <x v="1"/>
    <s v="No"/>
    <n v="15"/>
    <x v="0"/>
    <x v="0"/>
    <n v="0"/>
    <x v="0"/>
    <n v="20"/>
    <n v="1"/>
    <x v="0"/>
    <x v="0"/>
    <n v="34"/>
  </r>
  <r>
    <n v="3279"/>
    <s v="Ana Carolina Costa"/>
    <x v="0"/>
    <x v="476"/>
    <x v="1"/>
    <x v="1"/>
    <s v="No"/>
    <n v="10"/>
    <x v="1"/>
    <x v="0"/>
    <n v="0"/>
    <x v="1"/>
    <n v="0"/>
    <n v="3"/>
    <x v="0"/>
    <x v="1"/>
    <n v="7"/>
  </r>
  <r>
    <n v="3280"/>
    <s v="Igor Ramos"/>
    <x v="1"/>
    <x v="477"/>
    <x v="1"/>
    <x v="1"/>
    <s v="Yes"/>
    <n v="15"/>
    <x v="0"/>
    <x v="0"/>
    <n v="0"/>
    <x v="1"/>
    <n v="0"/>
    <n v="3"/>
    <x v="0"/>
    <x v="1"/>
    <n v="12"/>
  </r>
  <r>
    <n v="3281"/>
    <s v="Camila Cunha"/>
    <x v="1"/>
    <x v="477"/>
    <x v="1"/>
    <x v="1"/>
    <s v="Yes"/>
    <n v="15"/>
    <x v="0"/>
    <x v="0"/>
    <n v="0"/>
    <x v="1"/>
    <n v="0"/>
    <n v="3"/>
    <x v="0"/>
    <x v="1"/>
    <n v="12"/>
  </r>
  <r>
    <n v="3282"/>
    <s v="Dra. Ana Laura Marques"/>
    <x v="2"/>
    <x v="477"/>
    <x v="1"/>
    <x v="1"/>
    <s v="No"/>
    <n v="5"/>
    <x v="2"/>
    <x v="0"/>
    <n v="0"/>
    <x v="1"/>
    <n v="0"/>
    <n v="2"/>
    <x v="0"/>
    <x v="1"/>
    <n v="3"/>
  </r>
  <r>
    <n v="3283"/>
    <s v="Gabriel Vargas"/>
    <x v="1"/>
    <x v="477"/>
    <x v="1"/>
    <x v="1"/>
    <s v="No"/>
    <n v="15"/>
    <x v="2"/>
    <x v="1"/>
    <n v="30"/>
    <x v="0"/>
    <n v="20"/>
    <n v="2"/>
    <x v="1"/>
    <x v="0"/>
    <n v="63"/>
  </r>
  <r>
    <n v="3284"/>
    <s v="Heloisa Nogueira"/>
    <x v="0"/>
    <x v="477"/>
    <x v="1"/>
    <x v="1"/>
    <s v="No"/>
    <n v="10"/>
    <x v="1"/>
    <x v="0"/>
    <n v="0"/>
    <x v="0"/>
    <n v="20"/>
    <n v="2"/>
    <x v="0"/>
    <x v="0"/>
    <n v="28"/>
  </r>
  <r>
    <n v="3285"/>
    <s v="Davi Lucca Rodrigues"/>
    <x v="1"/>
    <x v="477"/>
    <x v="1"/>
    <x v="1"/>
    <s v="No"/>
    <n v="15"/>
    <x v="0"/>
    <x v="1"/>
    <n v="30"/>
    <x v="0"/>
    <n v="20"/>
    <n v="3"/>
    <x v="1"/>
    <x v="0"/>
    <n v="62"/>
  </r>
  <r>
    <n v="3286"/>
    <s v="Manuela Sousa"/>
    <x v="2"/>
    <x v="477"/>
    <x v="1"/>
    <x v="1"/>
    <s v="Yes"/>
    <n v="5"/>
    <x v="2"/>
    <x v="1"/>
    <n v="30"/>
    <x v="0"/>
    <n v="20"/>
    <n v="1"/>
    <x v="1"/>
    <x v="0"/>
    <n v="54"/>
  </r>
  <r>
    <n v="3287"/>
    <s v="Larissa Cassiano"/>
    <x v="1"/>
    <x v="477"/>
    <x v="1"/>
    <x v="1"/>
    <s v="No"/>
    <n v="15"/>
    <x v="0"/>
    <x v="1"/>
    <n v="30"/>
    <x v="1"/>
    <n v="0"/>
    <n v="2"/>
    <x v="0"/>
    <x v="0"/>
    <n v="43"/>
  </r>
  <r>
    <n v="3288"/>
    <s v="Sra. Maria Flor Mendonça"/>
    <x v="2"/>
    <x v="477"/>
    <x v="1"/>
    <x v="1"/>
    <s v="Yes"/>
    <n v="5"/>
    <x v="2"/>
    <x v="0"/>
    <n v="0"/>
    <x v="1"/>
    <n v="0"/>
    <n v="2"/>
    <x v="0"/>
    <x v="1"/>
    <n v="3"/>
  </r>
  <r>
    <n v="3289"/>
    <s v="Raquel Ribeiro"/>
    <x v="1"/>
    <x v="477"/>
    <x v="1"/>
    <x v="1"/>
    <s v="No"/>
    <n v="15"/>
    <x v="2"/>
    <x v="0"/>
    <n v="0"/>
    <x v="1"/>
    <n v="0"/>
    <n v="1"/>
    <x v="0"/>
    <x v="1"/>
    <n v="14"/>
  </r>
  <r>
    <n v="3290"/>
    <s v="Léo Araújo"/>
    <x v="2"/>
    <x v="477"/>
    <x v="1"/>
    <x v="1"/>
    <s v="Yes"/>
    <n v="5"/>
    <x v="0"/>
    <x v="0"/>
    <n v="0"/>
    <x v="0"/>
    <n v="20"/>
    <n v="1"/>
    <x v="0"/>
    <x v="0"/>
    <n v="24"/>
  </r>
  <r>
    <n v="3291"/>
    <s v="Rafaela Porto"/>
    <x v="2"/>
    <x v="478"/>
    <x v="1"/>
    <x v="1"/>
    <s v="Yes"/>
    <n v="5"/>
    <x v="0"/>
    <x v="1"/>
    <n v="30"/>
    <x v="0"/>
    <n v="20"/>
    <n v="3"/>
    <x v="1"/>
    <x v="0"/>
    <n v="52"/>
  </r>
  <r>
    <n v="3292"/>
    <s v="Kaique Sampaio"/>
    <x v="2"/>
    <x v="478"/>
    <x v="1"/>
    <x v="1"/>
    <s v="No"/>
    <n v="5"/>
    <x v="0"/>
    <x v="1"/>
    <n v="30"/>
    <x v="0"/>
    <n v="20"/>
    <n v="2"/>
    <x v="1"/>
    <x v="0"/>
    <n v="53"/>
  </r>
  <r>
    <n v="3293"/>
    <s v="Heitor Machado"/>
    <x v="0"/>
    <x v="478"/>
    <x v="1"/>
    <x v="1"/>
    <s v="Yes"/>
    <n v="10"/>
    <x v="1"/>
    <x v="0"/>
    <n v="0"/>
    <x v="0"/>
    <n v="20"/>
    <n v="2"/>
    <x v="0"/>
    <x v="0"/>
    <n v="28"/>
  </r>
  <r>
    <n v="3294"/>
    <s v="Sr. Felipe Sales"/>
    <x v="2"/>
    <x v="478"/>
    <x v="1"/>
    <x v="1"/>
    <s v="Yes"/>
    <n v="5"/>
    <x v="0"/>
    <x v="0"/>
    <n v="0"/>
    <x v="0"/>
    <n v="20"/>
    <n v="1"/>
    <x v="0"/>
    <x v="0"/>
    <n v="24"/>
  </r>
  <r>
    <n v="3295"/>
    <s v="Yuri Cirino"/>
    <x v="1"/>
    <x v="478"/>
    <x v="1"/>
    <x v="1"/>
    <s v="Yes"/>
    <n v="15"/>
    <x v="2"/>
    <x v="1"/>
    <n v="30"/>
    <x v="0"/>
    <n v="20"/>
    <n v="1"/>
    <x v="1"/>
    <x v="0"/>
    <n v="64"/>
  </r>
  <r>
    <n v="3296"/>
    <s v="Laís da Rocha"/>
    <x v="2"/>
    <x v="478"/>
    <x v="1"/>
    <x v="1"/>
    <s v="No"/>
    <n v="5"/>
    <x v="1"/>
    <x v="1"/>
    <n v="30"/>
    <x v="1"/>
    <n v="0"/>
    <n v="3"/>
    <x v="0"/>
    <x v="0"/>
    <n v="32"/>
  </r>
  <r>
    <n v="3297"/>
    <s v="Dr. João Gabriel Martins"/>
    <x v="2"/>
    <x v="478"/>
    <x v="1"/>
    <x v="1"/>
    <s v="Yes"/>
    <n v="5"/>
    <x v="0"/>
    <x v="0"/>
    <n v="0"/>
    <x v="1"/>
    <n v="0"/>
    <n v="1"/>
    <x v="0"/>
    <x v="1"/>
    <n v="4"/>
  </r>
  <r>
    <n v="3298"/>
    <s v="Manuela Pereira"/>
    <x v="0"/>
    <x v="478"/>
    <x v="1"/>
    <x v="1"/>
    <s v="Yes"/>
    <n v="10"/>
    <x v="0"/>
    <x v="0"/>
    <n v="0"/>
    <x v="0"/>
    <n v="20"/>
    <n v="3"/>
    <x v="0"/>
    <x v="0"/>
    <n v="27"/>
  </r>
  <r>
    <n v="3299"/>
    <s v="Leandro Machado"/>
    <x v="2"/>
    <x v="478"/>
    <x v="1"/>
    <x v="1"/>
    <s v="No"/>
    <n v="5"/>
    <x v="1"/>
    <x v="1"/>
    <n v="30"/>
    <x v="0"/>
    <n v="20"/>
    <n v="3"/>
    <x v="1"/>
    <x v="0"/>
    <n v="52"/>
  </r>
  <r>
    <n v="3300"/>
    <s v="Ísis da Costa"/>
    <x v="2"/>
    <x v="478"/>
    <x v="1"/>
    <x v="1"/>
    <s v="No"/>
    <n v="5"/>
    <x v="2"/>
    <x v="1"/>
    <n v="30"/>
    <x v="1"/>
    <n v="0"/>
    <n v="1"/>
    <x v="0"/>
    <x v="0"/>
    <n v="34"/>
  </r>
  <r>
    <n v="3301"/>
    <s v="Gabriela Correia"/>
    <x v="2"/>
    <x v="479"/>
    <x v="1"/>
    <x v="1"/>
    <s v="No"/>
    <n v="5"/>
    <x v="2"/>
    <x v="0"/>
    <n v="0"/>
    <x v="1"/>
    <n v="0"/>
    <n v="1"/>
    <x v="0"/>
    <x v="1"/>
    <n v="4"/>
  </r>
  <r>
    <n v="3302"/>
    <s v="Esther Siqueira"/>
    <x v="1"/>
    <x v="479"/>
    <x v="1"/>
    <x v="1"/>
    <s v="No"/>
    <n v="15"/>
    <x v="0"/>
    <x v="1"/>
    <n v="30"/>
    <x v="1"/>
    <n v="0"/>
    <n v="2"/>
    <x v="0"/>
    <x v="0"/>
    <n v="43"/>
  </r>
  <r>
    <n v="3303"/>
    <s v="Danilo Moura"/>
    <x v="2"/>
    <x v="479"/>
    <x v="1"/>
    <x v="1"/>
    <s v="Yes"/>
    <n v="5"/>
    <x v="0"/>
    <x v="0"/>
    <n v="0"/>
    <x v="1"/>
    <n v="0"/>
    <n v="3"/>
    <x v="0"/>
    <x v="1"/>
    <n v="2"/>
  </r>
  <r>
    <n v="3304"/>
    <s v="Luísa Cavalcanti"/>
    <x v="2"/>
    <x v="479"/>
    <x v="1"/>
    <x v="1"/>
    <s v="No"/>
    <n v="5"/>
    <x v="1"/>
    <x v="1"/>
    <n v="30"/>
    <x v="1"/>
    <n v="0"/>
    <n v="1"/>
    <x v="0"/>
    <x v="0"/>
    <n v="34"/>
  </r>
  <r>
    <n v="3305"/>
    <s v="Maria Clara Cassiano"/>
    <x v="2"/>
    <x v="480"/>
    <x v="1"/>
    <x v="1"/>
    <s v="No"/>
    <n v="5"/>
    <x v="2"/>
    <x v="0"/>
    <n v="0"/>
    <x v="0"/>
    <n v="20"/>
    <n v="2"/>
    <x v="0"/>
    <x v="0"/>
    <n v="23"/>
  </r>
  <r>
    <n v="3306"/>
    <s v="Dr. Oliver Cirino"/>
    <x v="0"/>
    <x v="480"/>
    <x v="1"/>
    <x v="1"/>
    <s v="No"/>
    <n v="10"/>
    <x v="2"/>
    <x v="1"/>
    <n v="30"/>
    <x v="0"/>
    <n v="20"/>
    <n v="1"/>
    <x v="1"/>
    <x v="0"/>
    <n v="59"/>
  </r>
  <r>
    <n v="3307"/>
    <s v="Srta. Larissa Nogueira"/>
    <x v="2"/>
    <x v="480"/>
    <x v="1"/>
    <x v="1"/>
    <s v="No"/>
    <n v="5"/>
    <x v="2"/>
    <x v="0"/>
    <n v="0"/>
    <x v="0"/>
    <n v="20"/>
    <n v="3"/>
    <x v="0"/>
    <x v="0"/>
    <n v="22"/>
  </r>
  <r>
    <n v="3308"/>
    <s v="Luiz Gustavo Silveira"/>
    <x v="2"/>
    <x v="480"/>
    <x v="1"/>
    <x v="1"/>
    <s v="No"/>
    <n v="5"/>
    <x v="2"/>
    <x v="0"/>
    <n v="0"/>
    <x v="1"/>
    <n v="0"/>
    <n v="1"/>
    <x v="0"/>
    <x v="1"/>
    <n v="4"/>
  </r>
  <r>
    <n v="3309"/>
    <s v="Ana Liz Peixoto"/>
    <x v="1"/>
    <x v="480"/>
    <x v="1"/>
    <x v="1"/>
    <s v="Yes"/>
    <n v="15"/>
    <x v="1"/>
    <x v="0"/>
    <n v="0"/>
    <x v="0"/>
    <n v="20"/>
    <n v="2"/>
    <x v="0"/>
    <x v="0"/>
    <n v="33"/>
  </r>
  <r>
    <n v="3310"/>
    <s v="Laura Fogaça"/>
    <x v="2"/>
    <x v="480"/>
    <x v="1"/>
    <x v="1"/>
    <s v="No"/>
    <n v="5"/>
    <x v="2"/>
    <x v="0"/>
    <n v="0"/>
    <x v="1"/>
    <n v="0"/>
    <n v="2"/>
    <x v="0"/>
    <x v="1"/>
    <n v="3"/>
  </r>
  <r>
    <n v="3311"/>
    <s v="Gael Viana"/>
    <x v="2"/>
    <x v="480"/>
    <x v="1"/>
    <x v="1"/>
    <s v="Yes"/>
    <n v="5"/>
    <x v="2"/>
    <x v="0"/>
    <n v="0"/>
    <x v="0"/>
    <n v="20"/>
    <n v="2"/>
    <x v="0"/>
    <x v="0"/>
    <n v="23"/>
  </r>
  <r>
    <n v="3312"/>
    <s v="Nicolas Sales"/>
    <x v="2"/>
    <x v="480"/>
    <x v="1"/>
    <x v="1"/>
    <s v="No"/>
    <n v="5"/>
    <x v="1"/>
    <x v="1"/>
    <n v="30"/>
    <x v="1"/>
    <n v="0"/>
    <n v="3"/>
    <x v="0"/>
    <x v="0"/>
    <n v="32"/>
  </r>
  <r>
    <n v="3313"/>
    <s v="Mariah da Mota"/>
    <x v="1"/>
    <x v="480"/>
    <x v="1"/>
    <x v="1"/>
    <s v="No"/>
    <n v="15"/>
    <x v="1"/>
    <x v="0"/>
    <n v="0"/>
    <x v="0"/>
    <n v="20"/>
    <n v="1"/>
    <x v="0"/>
    <x v="0"/>
    <n v="34"/>
  </r>
  <r>
    <n v="3314"/>
    <s v="Emilly Gomes"/>
    <x v="2"/>
    <x v="480"/>
    <x v="1"/>
    <x v="1"/>
    <s v="Yes"/>
    <n v="5"/>
    <x v="2"/>
    <x v="1"/>
    <n v="30"/>
    <x v="0"/>
    <n v="20"/>
    <n v="1"/>
    <x v="1"/>
    <x v="0"/>
    <n v="54"/>
  </r>
  <r>
    <n v="3315"/>
    <s v="Luiz Fernando Carvalho"/>
    <x v="2"/>
    <x v="481"/>
    <x v="1"/>
    <x v="1"/>
    <s v="Yes"/>
    <n v="5"/>
    <x v="0"/>
    <x v="0"/>
    <n v="0"/>
    <x v="0"/>
    <n v="20"/>
    <n v="1"/>
    <x v="0"/>
    <x v="0"/>
    <n v="24"/>
  </r>
  <r>
    <n v="3316"/>
    <s v="Nathan Caldeira"/>
    <x v="1"/>
    <x v="481"/>
    <x v="1"/>
    <x v="1"/>
    <s v="No"/>
    <n v="15"/>
    <x v="0"/>
    <x v="0"/>
    <n v="0"/>
    <x v="0"/>
    <n v="20"/>
    <n v="3"/>
    <x v="0"/>
    <x v="0"/>
    <n v="32"/>
  </r>
  <r>
    <n v="3317"/>
    <s v="Eloá Nogueira"/>
    <x v="0"/>
    <x v="481"/>
    <x v="1"/>
    <x v="1"/>
    <s v="No"/>
    <n v="10"/>
    <x v="1"/>
    <x v="0"/>
    <n v="0"/>
    <x v="0"/>
    <n v="20"/>
    <n v="1"/>
    <x v="0"/>
    <x v="0"/>
    <n v="29"/>
  </r>
  <r>
    <n v="3318"/>
    <s v="Thiago Rios"/>
    <x v="2"/>
    <x v="481"/>
    <x v="1"/>
    <x v="1"/>
    <s v="Yes"/>
    <n v="5"/>
    <x v="2"/>
    <x v="1"/>
    <n v="30"/>
    <x v="0"/>
    <n v="20"/>
    <n v="3"/>
    <x v="1"/>
    <x v="0"/>
    <n v="52"/>
  </r>
  <r>
    <n v="3319"/>
    <s v="Ravy Farias"/>
    <x v="0"/>
    <x v="481"/>
    <x v="1"/>
    <x v="1"/>
    <s v="No"/>
    <n v="10"/>
    <x v="0"/>
    <x v="1"/>
    <n v="30"/>
    <x v="0"/>
    <n v="20"/>
    <n v="3"/>
    <x v="1"/>
    <x v="0"/>
    <n v="57"/>
  </r>
  <r>
    <n v="3320"/>
    <s v="Leandro Freitas"/>
    <x v="1"/>
    <x v="481"/>
    <x v="1"/>
    <x v="1"/>
    <s v="No"/>
    <n v="15"/>
    <x v="1"/>
    <x v="1"/>
    <n v="30"/>
    <x v="0"/>
    <n v="20"/>
    <n v="2"/>
    <x v="1"/>
    <x v="0"/>
    <n v="63"/>
  </r>
  <r>
    <n v="3321"/>
    <s v="Lavínia Sampaio"/>
    <x v="0"/>
    <x v="481"/>
    <x v="1"/>
    <x v="1"/>
    <s v="No"/>
    <n v="10"/>
    <x v="0"/>
    <x v="1"/>
    <n v="30"/>
    <x v="0"/>
    <n v="20"/>
    <n v="1"/>
    <x v="1"/>
    <x v="0"/>
    <n v="59"/>
  </r>
  <r>
    <n v="3322"/>
    <s v="Arthur Miguel Cavalcante"/>
    <x v="2"/>
    <x v="481"/>
    <x v="1"/>
    <x v="1"/>
    <s v="No"/>
    <n v="5"/>
    <x v="1"/>
    <x v="0"/>
    <n v="0"/>
    <x v="0"/>
    <n v="20"/>
    <n v="3"/>
    <x v="0"/>
    <x v="0"/>
    <n v="22"/>
  </r>
  <r>
    <n v="3323"/>
    <s v="Valentim Dias"/>
    <x v="0"/>
    <x v="482"/>
    <x v="1"/>
    <x v="1"/>
    <s v="No"/>
    <n v="10"/>
    <x v="2"/>
    <x v="0"/>
    <n v="0"/>
    <x v="1"/>
    <n v="0"/>
    <n v="2"/>
    <x v="0"/>
    <x v="1"/>
    <n v="8"/>
  </r>
  <r>
    <n v="3324"/>
    <s v="Rael Macedo"/>
    <x v="0"/>
    <x v="482"/>
    <x v="1"/>
    <x v="1"/>
    <s v="Yes"/>
    <n v="10"/>
    <x v="2"/>
    <x v="1"/>
    <n v="30"/>
    <x v="1"/>
    <n v="0"/>
    <n v="1"/>
    <x v="0"/>
    <x v="0"/>
    <n v="39"/>
  </r>
  <r>
    <n v="3325"/>
    <s v="Sr. Benjamim Nogueira"/>
    <x v="0"/>
    <x v="482"/>
    <x v="1"/>
    <x v="1"/>
    <s v="Yes"/>
    <n v="10"/>
    <x v="2"/>
    <x v="0"/>
    <n v="0"/>
    <x v="0"/>
    <n v="20"/>
    <n v="3"/>
    <x v="0"/>
    <x v="0"/>
    <n v="27"/>
  </r>
  <r>
    <n v="3326"/>
    <s v="Sr. Benício da Cruz"/>
    <x v="2"/>
    <x v="482"/>
    <x v="1"/>
    <x v="1"/>
    <s v="No"/>
    <n v="5"/>
    <x v="0"/>
    <x v="1"/>
    <n v="30"/>
    <x v="1"/>
    <n v="0"/>
    <n v="3"/>
    <x v="0"/>
    <x v="0"/>
    <n v="32"/>
  </r>
  <r>
    <n v="3327"/>
    <s v="Maria Flor Pires"/>
    <x v="2"/>
    <x v="482"/>
    <x v="1"/>
    <x v="1"/>
    <s v="No"/>
    <n v="5"/>
    <x v="0"/>
    <x v="0"/>
    <n v="0"/>
    <x v="0"/>
    <n v="20"/>
    <n v="2"/>
    <x v="0"/>
    <x v="0"/>
    <n v="23"/>
  </r>
  <r>
    <n v="3328"/>
    <s v="Sr. Vitor Gabriel Melo"/>
    <x v="1"/>
    <x v="482"/>
    <x v="1"/>
    <x v="1"/>
    <s v="Yes"/>
    <n v="15"/>
    <x v="0"/>
    <x v="1"/>
    <n v="30"/>
    <x v="1"/>
    <n v="0"/>
    <n v="3"/>
    <x v="0"/>
    <x v="0"/>
    <n v="42"/>
  </r>
  <r>
    <n v="3329"/>
    <s v="Sr. Paulo Pereira"/>
    <x v="2"/>
    <x v="482"/>
    <x v="1"/>
    <x v="1"/>
    <s v="No"/>
    <n v="5"/>
    <x v="0"/>
    <x v="0"/>
    <n v="0"/>
    <x v="0"/>
    <n v="20"/>
    <n v="1"/>
    <x v="0"/>
    <x v="0"/>
    <n v="24"/>
  </r>
  <r>
    <n v="3330"/>
    <s v="Sabrina Pimenta"/>
    <x v="1"/>
    <x v="482"/>
    <x v="1"/>
    <x v="1"/>
    <s v="No"/>
    <n v="15"/>
    <x v="2"/>
    <x v="1"/>
    <n v="30"/>
    <x v="0"/>
    <n v="20"/>
    <n v="1"/>
    <x v="1"/>
    <x v="0"/>
    <n v="64"/>
  </r>
  <r>
    <n v="3331"/>
    <s v="Marcelo Viana"/>
    <x v="1"/>
    <x v="483"/>
    <x v="1"/>
    <x v="1"/>
    <s v="No"/>
    <n v="15"/>
    <x v="0"/>
    <x v="1"/>
    <n v="30"/>
    <x v="0"/>
    <n v="20"/>
    <n v="1"/>
    <x v="1"/>
    <x v="0"/>
    <n v="64"/>
  </r>
  <r>
    <n v="3332"/>
    <s v="Laís Souza"/>
    <x v="0"/>
    <x v="483"/>
    <x v="1"/>
    <x v="1"/>
    <s v="No"/>
    <n v="10"/>
    <x v="1"/>
    <x v="0"/>
    <n v="0"/>
    <x v="0"/>
    <n v="20"/>
    <n v="3"/>
    <x v="0"/>
    <x v="0"/>
    <n v="27"/>
  </r>
  <r>
    <n v="3333"/>
    <s v="Marcela Machado"/>
    <x v="0"/>
    <x v="483"/>
    <x v="1"/>
    <x v="1"/>
    <s v="No"/>
    <n v="10"/>
    <x v="2"/>
    <x v="1"/>
    <n v="30"/>
    <x v="0"/>
    <n v="20"/>
    <n v="3"/>
    <x v="1"/>
    <x v="0"/>
    <n v="57"/>
  </r>
  <r>
    <n v="3334"/>
    <s v="Elisa Teixeira"/>
    <x v="1"/>
    <x v="483"/>
    <x v="1"/>
    <x v="1"/>
    <s v="Yes"/>
    <n v="15"/>
    <x v="1"/>
    <x v="0"/>
    <n v="0"/>
    <x v="1"/>
    <n v="0"/>
    <n v="1"/>
    <x v="0"/>
    <x v="1"/>
    <n v="14"/>
  </r>
  <r>
    <n v="3335"/>
    <s v="Nina da Luz"/>
    <x v="2"/>
    <x v="483"/>
    <x v="1"/>
    <x v="1"/>
    <s v="Yes"/>
    <n v="5"/>
    <x v="2"/>
    <x v="0"/>
    <n v="0"/>
    <x v="1"/>
    <n v="0"/>
    <n v="3"/>
    <x v="0"/>
    <x v="1"/>
    <n v="2"/>
  </r>
  <r>
    <n v="3336"/>
    <s v="Lara Alves"/>
    <x v="0"/>
    <x v="483"/>
    <x v="1"/>
    <x v="1"/>
    <s v="No"/>
    <n v="10"/>
    <x v="2"/>
    <x v="0"/>
    <n v="0"/>
    <x v="1"/>
    <n v="0"/>
    <n v="3"/>
    <x v="0"/>
    <x v="1"/>
    <n v="7"/>
  </r>
  <r>
    <n v="3337"/>
    <s v="Thomas Alves"/>
    <x v="0"/>
    <x v="483"/>
    <x v="1"/>
    <x v="1"/>
    <s v="No"/>
    <n v="10"/>
    <x v="2"/>
    <x v="0"/>
    <n v="0"/>
    <x v="1"/>
    <n v="0"/>
    <n v="1"/>
    <x v="0"/>
    <x v="1"/>
    <n v="9"/>
  </r>
  <r>
    <n v="3338"/>
    <s v="Vitória Peixoto"/>
    <x v="2"/>
    <x v="484"/>
    <x v="1"/>
    <x v="1"/>
    <s v="No"/>
    <n v="5"/>
    <x v="1"/>
    <x v="1"/>
    <n v="30"/>
    <x v="0"/>
    <n v="20"/>
    <n v="1"/>
    <x v="1"/>
    <x v="0"/>
    <n v="54"/>
  </r>
  <r>
    <n v="3339"/>
    <s v="Yasmin Peixoto"/>
    <x v="1"/>
    <x v="484"/>
    <x v="1"/>
    <x v="1"/>
    <s v="Yes"/>
    <n v="15"/>
    <x v="2"/>
    <x v="1"/>
    <n v="30"/>
    <x v="1"/>
    <n v="0"/>
    <n v="1"/>
    <x v="0"/>
    <x v="0"/>
    <n v="44"/>
  </r>
  <r>
    <n v="3340"/>
    <s v="Sr. Paulo Pacheco"/>
    <x v="1"/>
    <x v="484"/>
    <x v="1"/>
    <x v="1"/>
    <s v="Yes"/>
    <n v="15"/>
    <x v="0"/>
    <x v="0"/>
    <n v="0"/>
    <x v="0"/>
    <n v="20"/>
    <n v="1"/>
    <x v="0"/>
    <x v="0"/>
    <n v="34"/>
  </r>
  <r>
    <n v="3341"/>
    <s v="Isabela Macedo"/>
    <x v="2"/>
    <x v="484"/>
    <x v="1"/>
    <x v="1"/>
    <s v="Yes"/>
    <n v="5"/>
    <x v="0"/>
    <x v="1"/>
    <n v="30"/>
    <x v="0"/>
    <n v="20"/>
    <n v="2"/>
    <x v="1"/>
    <x v="0"/>
    <n v="53"/>
  </r>
  <r>
    <n v="3342"/>
    <s v="Noah Jesus"/>
    <x v="0"/>
    <x v="485"/>
    <x v="1"/>
    <x v="1"/>
    <s v="Yes"/>
    <n v="10"/>
    <x v="1"/>
    <x v="1"/>
    <n v="30"/>
    <x v="1"/>
    <n v="0"/>
    <n v="2"/>
    <x v="0"/>
    <x v="0"/>
    <n v="38"/>
  </r>
  <r>
    <n v="3343"/>
    <s v="Maria Pereira"/>
    <x v="1"/>
    <x v="485"/>
    <x v="1"/>
    <x v="1"/>
    <s v="Yes"/>
    <n v="15"/>
    <x v="0"/>
    <x v="0"/>
    <n v="0"/>
    <x v="0"/>
    <n v="20"/>
    <n v="1"/>
    <x v="0"/>
    <x v="0"/>
    <n v="34"/>
  </r>
  <r>
    <n v="3344"/>
    <s v="Pietro Garcia"/>
    <x v="1"/>
    <x v="485"/>
    <x v="1"/>
    <x v="1"/>
    <s v="Yes"/>
    <n v="15"/>
    <x v="2"/>
    <x v="0"/>
    <n v="0"/>
    <x v="1"/>
    <n v="0"/>
    <n v="3"/>
    <x v="0"/>
    <x v="1"/>
    <n v="12"/>
  </r>
  <r>
    <n v="3345"/>
    <s v="Sr. Mathias Pinto"/>
    <x v="1"/>
    <x v="485"/>
    <x v="1"/>
    <x v="1"/>
    <s v="Yes"/>
    <n v="15"/>
    <x v="0"/>
    <x v="1"/>
    <n v="30"/>
    <x v="0"/>
    <n v="20"/>
    <n v="2"/>
    <x v="1"/>
    <x v="0"/>
    <n v="63"/>
  </r>
  <r>
    <n v="3346"/>
    <s v="Enzo Gabriel Cavalcante"/>
    <x v="2"/>
    <x v="485"/>
    <x v="1"/>
    <x v="1"/>
    <s v="No"/>
    <n v="5"/>
    <x v="1"/>
    <x v="1"/>
    <n v="30"/>
    <x v="0"/>
    <n v="20"/>
    <n v="1"/>
    <x v="1"/>
    <x v="0"/>
    <n v="54"/>
  </r>
  <r>
    <n v="3347"/>
    <s v="Dra. Elisa Peixoto"/>
    <x v="0"/>
    <x v="485"/>
    <x v="1"/>
    <x v="1"/>
    <s v="No"/>
    <n v="10"/>
    <x v="0"/>
    <x v="1"/>
    <n v="30"/>
    <x v="1"/>
    <n v="0"/>
    <n v="3"/>
    <x v="0"/>
    <x v="0"/>
    <n v="37"/>
  </r>
  <r>
    <n v="3348"/>
    <s v="Elisa Freitas"/>
    <x v="1"/>
    <x v="485"/>
    <x v="1"/>
    <x v="1"/>
    <s v="No"/>
    <n v="15"/>
    <x v="1"/>
    <x v="0"/>
    <n v="0"/>
    <x v="0"/>
    <n v="20"/>
    <n v="1"/>
    <x v="0"/>
    <x v="0"/>
    <n v="34"/>
  </r>
  <r>
    <n v="3349"/>
    <s v="Maria Cecília Garcia"/>
    <x v="2"/>
    <x v="485"/>
    <x v="1"/>
    <x v="1"/>
    <s v="Yes"/>
    <n v="5"/>
    <x v="0"/>
    <x v="1"/>
    <n v="30"/>
    <x v="0"/>
    <n v="20"/>
    <n v="1"/>
    <x v="1"/>
    <x v="0"/>
    <n v="54"/>
  </r>
  <r>
    <n v="3350"/>
    <s v="Pedro Lucas Brito"/>
    <x v="0"/>
    <x v="485"/>
    <x v="1"/>
    <x v="1"/>
    <s v="Yes"/>
    <n v="10"/>
    <x v="2"/>
    <x v="0"/>
    <n v="0"/>
    <x v="0"/>
    <n v="20"/>
    <n v="3"/>
    <x v="0"/>
    <x v="0"/>
    <n v="27"/>
  </r>
  <r>
    <n v="3351"/>
    <s v="Asafe Nascimento"/>
    <x v="0"/>
    <x v="485"/>
    <x v="1"/>
    <x v="1"/>
    <s v="No"/>
    <n v="10"/>
    <x v="0"/>
    <x v="1"/>
    <n v="30"/>
    <x v="1"/>
    <n v="0"/>
    <n v="1"/>
    <x v="0"/>
    <x v="0"/>
    <n v="39"/>
  </r>
  <r>
    <n v="3352"/>
    <s v="Bianca Castro"/>
    <x v="2"/>
    <x v="486"/>
    <x v="1"/>
    <x v="1"/>
    <s v="No"/>
    <n v="5"/>
    <x v="0"/>
    <x v="0"/>
    <n v="0"/>
    <x v="1"/>
    <n v="0"/>
    <n v="3"/>
    <x v="0"/>
    <x v="1"/>
    <n v="2"/>
  </r>
  <r>
    <n v="3353"/>
    <s v="Luiz Gustavo da Costa"/>
    <x v="2"/>
    <x v="486"/>
    <x v="1"/>
    <x v="1"/>
    <s v="No"/>
    <n v="5"/>
    <x v="0"/>
    <x v="0"/>
    <n v="0"/>
    <x v="0"/>
    <n v="20"/>
    <n v="2"/>
    <x v="0"/>
    <x v="0"/>
    <n v="23"/>
  </r>
  <r>
    <n v="3354"/>
    <s v="Alexandre Cavalcante"/>
    <x v="0"/>
    <x v="486"/>
    <x v="1"/>
    <x v="1"/>
    <s v="No"/>
    <n v="10"/>
    <x v="2"/>
    <x v="0"/>
    <n v="0"/>
    <x v="1"/>
    <n v="0"/>
    <n v="3"/>
    <x v="0"/>
    <x v="1"/>
    <n v="7"/>
  </r>
  <r>
    <n v="3355"/>
    <s v="Sra. Antonella da Paz"/>
    <x v="0"/>
    <x v="486"/>
    <x v="1"/>
    <x v="1"/>
    <s v="Yes"/>
    <n v="10"/>
    <x v="2"/>
    <x v="1"/>
    <n v="30"/>
    <x v="0"/>
    <n v="20"/>
    <n v="2"/>
    <x v="1"/>
    <x v="0"/>
    <n v="58"/>
  </r>
  <r>
    <n v="3356"/>
    <s v="Gustavo Porto"/>
    <x v="2"/>
    <x v="486"/>
    <x v="1"/>
    <x v="1"/>
    <s v="Yes"/>
    <n v="5"/>
    <x v="2"/>
    <x v="1"/>
    <n v="30"/>
    <x v="0"/>
    <n v="20"/>
    <n v="3"/>
    <x v="1"/>
    <x v="0"/>
    <n v="52"/>
  </r>
  <r>
    <n v="3357"/>
    <s v="Lunna Aragão"/>
    <x v="0"/>
    <x v="487"/>
    <x v="1"/>
    <x v="1"/>
    <s v="No"/>
    <n v="10"/>
    <x v="2"/>
    <x v="1"/>
    <n v="30"/>
    <x v="0"/>
    <n v="20"/>
    <n v="2"/>
    <x v="1"/>
    <x v="0"/>
    <n v="58"/>
  </r>
  <r>
    <n v="3358"/>
    <s v="Rafael Guerra"/>
    <x v="2"/>
    <x v="487"/>
    <x v="1"/>
    <x v="1"/>
    <s v="Yes"/>
    <n v="5"/>
    <x v="1"/>
    <x v="0"/>
    <n v="0"/>
    <x v="1"/>
    <n v="0"/>
    <n v="2"/>
    <x v="0"/>
    <x v="1"/>
    <n v="3"/>
  </r>
  <r>
    <n v="3359"/>
    <s v="Ayla Leão"/>
    <x v="2"/>
    <x v="487"/>
    <x v="1"/>
    <x v="1"/>
    <s v="No"/>
    <n v="5"/>
    <x v="0"/>
    <x v="1"/>
    <n v="30"/>
    <x v="1"/>
    <n v="0"/>
    <n v="2"/>
    <x v="0"/>
    <x v="0"/>
    <n v="33"/>
  </r>
  <r>
    <n v="3360"/>
    <s v="Benjamim da Paz"/>
    <x v="2"/>
    <x v="487"/>
    <x v="1"/>
    <x v="1"/>
    <s v="Yes"/>
    <n v="5"/>
    <x v="2"/>
    <x v="0"/>
    <n v="0"/>
    <x v="1"/>
    <n v="0"/>
    <n v="3"/>
    <x v="0"/>
    <x v="1"/>
    <n v="2"/>
  </r>
  <r>
    <n v="3361"/>
    <s v="Sr. Dante Duarte"/>
    <x v="1"/>
    <x v="487"/>
    <x v="1"/>
    <x v="1"/>
    <s v="No"/>
    <n v="15"/>
    <x v="2"/>
    <x v="1"/>
    <n v="30"/>
    <x v="1"/>
    <n v="0"/>
    <n v="2"/>
    <x v="0"/>
    <x v="0"/>
    <n v="43"/>
  </r>
  <r>
    <n v="3362"/>
    <s v="Hadassa Costela"/>
    <x v="2"/>
    <x v="487"/>
    <x v="1"/>
    <x v="1"/>
    <s v="No"/>
    <n v="5"/>
    <x v="0"/>
    <x v="0"/>
    <n v="0"/>
    <x v="0"/>
    <n v="20"/>
    <n v="2"/>
    <x v="0"/>
    <x v="0"/>
    <n v="23"/>
  </r>
  <r>
    <n v="3363"/>
    <s v="Sr. Matheus Leão"/>
    <x v="1"/>
    <x v="487"/>
    <x v="1"/>
    <x v="1"/>
    <s v="No"/>
    <n v="15"/>
    <x v="1"/>
    <x v="1"/>
    <n v="30"/>
    <x v="0"/>
    <n v="20"/>
    <n v="3"/>
    <x v="1"/>
    <x v="0"/>
    <n v="62"/>
  </r>
  <r>
    <n v="3364"/>
    <s v="Srta. Isabel Aragão"/>
    <x v="2"/>
    <x v="487"/>
    <x v="1"/>
    <x v="1"/>
    <s v="No"/>
    <n v="5"/>
    <x v="2"/>
    <x v="0"/>
    <n v="0"/>
    <x v="1"/>
    <n v="0"/>
    <n v="2"/>
    <x v="0"/>
    <x v="1"/>
    <n v="3"/>
  </r>
  <r>
    <n v="3365"/>
    <s v="Agatha Novaes"/>
    <x v="0"/>
    <x v="487"/>
    <x v="1"/>
    <x v="1"/>
    <s v="No"/>
    <n v="10"/>
    <x v="1"/>
    <x v="1"/>
    <n v="30"/>
    <x v="1"/>
    <n v="0"/>
    <n v="1"/>
    <x v="0"/>
    <x v="0"/>
    <n v="39"/>
  </r>
  <r>
    <n v="3366"/>
    <s v="Luara da Luz"/>
    <x v="2"/>
    <x v="487"/>
    <x v="1"/>
    <x v="1"/>
    <s v="Yes"/>
    <n v="5"/>
    <x v="0"/>
    <x v="0"/>
    <n v="0"/>
    <x v="1"/>
    <n v="0"/>
    <n v="2"/>
    <x v="0"/>
    <x v="1"/>
    <n v="3"/>
  </r>
  <r>
    <n v="3367"/>
    <s v="Srta. Maysa Moura"/>
    <x v="0"/>
    <x v="488"/>
    <x v="1"/>
    <x v="1"/>
    <s v="Yes"/>
    <n v="10"/>
    <x v="0"/>
    <x v="0"/>
    <n v="0"/>
    <x v="1"/>
    <n v="0"/>
    <n v="2"/>
    <x v="0"/>
    <x v="1"/>
    <n v="8"/>
  </r>
  <r>
    <n v="3368"/>
    <s v="Vicente Montenegro"/>
    <x v="2"/>
    <x v="488"/>
    <x v="1"/>
    <x v="1"/>
    <s v="Yes"/>
    <n v="5"/>
    <x v="0"/>
    <x v="1"/>
    <n v="30"/>
    <x v="0"/>
    <n v="20"/>
    <n v="1"/>
    <x v="1"/>
    <x v="0"/>
    <n v="54"/>
  </r>
  <r>
    <n v="3369"/>
    <s v="Dr. Arthur Gabriel Lopes"/>
    <x v="2"/>
    <x v="488"/>
    <x v="1"/>
    <x v="1"/>
    <s v="No"/>
    <n v="5"/>
    <x v="1"/>
    <x v="1"/>
    <n v="30"/>
    <x v="0"/>
    <n v="20"/>
    <n v="1"/>
    <x v="1"/>
    <x v="0"/>
    <n v="54"/>
  </r>
  <r>
    <n v="3370"/>
    <s v="Emanuel Pinto"/>
    <x v="1"/>
    <x v="488"/>
    <x v="1"/>
    <x v="1"/>
    <s v="No"/>
    <n v="15"/>
    <x v="2"/>
    <x v="1"/>
    <n v="30"/>
    <x v="1"/>
    <n v="0"/>
    <n v="3"/>
    <x v="0"/>
    <x v="0"/>
    <n v="42"/>
  </r>
  <r>
    <n v="3371"/>
    <s v="Ana Lívia Souza"/>
    <x v="0"/>
    <x v="488"/>
    <x v="1"/>
    <x v="1"/>
    <s v="No"/>
    <n v="10"/>
    <x v="1"/>
    <x v="0"/>
    <n v="0"/>
    <x v="1"/>
    <n v="0"/>
    <n v="2"/>
    <x v="0"/>
    <x v="1"/>
    <n v="8"/>
  </r>
  <r>
    <n v="3372"/>
    <s v="Fernanda Albuquerque"/>
    <x v="2"/>
    <x v="489"/>
    <x v="1"/>
    <x v="1"/>
    <s v="Yes"/>
    <n v="5"/>
    <x v="0"/>
    <x v="0"/>
    <n v="0"/>
    <x v="1"/>
    <n v="0"/>
    <n v="3"/>
    <x v="0"/>
    <x v="1"/>
    <n v="2"/>
  </r>
  <r>
    <n v="3373"/>
    <s v="Eduarda Martins"/>
    <x v="1"/>
    <x v="489"/>
    <x v="1"/>
    <x v="1"/>
    <s v="No"/>
    <n v="15"/>
    <x v="2"/>
    <x v="1"/>
    <n v="30"/>
    <x v="0"/>
    <n v="20"/>
    <n v="2"/>
    <x v="1"/>
    <x v="0"/>
    <n v="63"/>
  </r>
  <r>
    <n v="3374"/>
    <s v="Luigi Vargas"/>
    <x v="0"/>
    <x v="489"/>
    <x v="1"/>
    <x v="1"/>
    <s v="Yes"/>
    <n v="10"/>
    <x v="0"/>
    <x v="1"/>
    <n v="30"/>
    <x v="0"/>
    <n v="20"/>
    <n v="1"/>
    <x v="1"/>
    <x v="0"/>
    <n v="59"/>
  </r>
  <r>
    <n v="3375"/>
    <s v="Sophie Moraes"/>
    <x v="1"/>
    <x v="489"/>
    <x v="1"/>
    <x v="1"/>
    <s v="No"/>
    <n v="15"/>
    <x v="1"/>
    <x v="0"/>
    <n v="0"/>
    <x v="1"/>
    <n v="0"/>
    <n v="1"/>
    <x v="0"/>
    <x v="1"/>
    <n v="14"/>
  </r>
  <r>
    <n v="3376"/>
    <s v="Gael Henrique Leão"/>
    <x v="0"/>
    <x v="489"/>
    <x v="1"/>
    <x v="1"/>
    <s v="No"/>
    <n v="10"/>
    <x v="1"/>
    <x v="0"/>
    <n v="0"/>
    <x v="1"/>
    <n v="0"/>
    <n v="2"/>
    <x v="0"/>
    <x v="1"/>
    <n v="8"/>
  </r>
  <r>
    <n v="3377"/>
    <s v="Elisa Rodrigues"/>
    <x v="0"/>
    <x v="489"/>
    <x v="1"/>
    <x v="1"/>
    <s v="No"/>
    <n v="10"/>
    <x v="2"/>
    <x v="0"/>
    <n v="0"/>
    <x v="0"/>
    <n v="20"/>
    <n v="2"/>
    <x v="0"/>
    <x v="0"/>
    <n v="28"/>
  </r>
  <r>
    <n v="3378"/>
    <s v="Dra. Alice Câmara"/>
    <x v="2"/>
    <x v="489"/>
    <x v="1"/>
    <x v="1"/>
    <s v="Yes"/>
    <n v="5"/>
    <x v="1"/>
    <x v="1"/>
    <n v="30"/>
    <x v="1"/>
    <n v="0"/>
    <n v="2"/>
    <x v="0"/>
    <x v="0"/>
    <n v="33"/>
  </r>
  <r>
    <n v="3379"/>
    <s v="José Miguel Costa"/>
    <x v="2"/>
    <x v="489"/>
    <x v="1"/>
    <x v="1"/>
    <s v="Yes"/>
    <n v="5"/>
    <x v="0"/>
    <x v="1"/>
    <n v="30"/>
    <x v="0"/>
    <n v="20"/>
    <n v="1"/>
    <x v="1"/>
    <x v="0"/>
    <n v="54"/>
  </r>
  <r>
    <n v="3380"/>
    <s v="Henry Cirino"/>
    <x v="1"/>
    <x v="489"/>
    <x v="1"/>
    <x v="1"/>
    <s v="Yes"/>
    <n v="15"/>
    <x v="0"/>
    <x v="1"/>
    <n v="30"/>
    <x v="0"/>
    <n v="20"/>
    <n v="3"/>
    <x v="1"/>
    <x v="0"/>
    <n v="62"/>
  </r>
  <r>
    <n v="3381"/>
    <s v="Raul Aparecida"/>
    <x v="0"/>
    <x v="490"/>
    <x v="1"/>
    <x v="1"/>
    <s v="Yes"/>
    <n v="10"/>
    <x v="0"/>
    <x v="0"/>
    <n v="0"/>
    <x v="1"/>
    <n v="0"/>
    <n v="1"/>
    <x v="0"/>
    <x v="1"/>
    <n v="9"/>
  </r>
  <r>
    <n v="3382"/>
    <s v="Vicente Alves"/>
    <x v="1"/>
    <x v="490"/>
    <x v="1"/>
    <x v="1"/>
    <s v="Yes"/>
    <n v="15"/>
    <x v="2"/>
    <x v="1"/>
    <n v="30"/>
    <x v="1"/>
    <n v="0"/>
    <n v="3"/>
    <x v="0"/>
    <x v="0"/>
    <n v="42"/>
  </r>
  <r>
    <n v="3383"/>
    <s v="Luigi Dias"/>
    <x v="2"/>
    <x v="490"/>
    <x v="1"/>
    <x v="1"/>
    <s v="No"/>
    <n v="5"/>
    <x v="1"/>
    <x v="0"/>
    <n v="0"/>
    <x v="0"/>
    <n v="20"/>
    <n v="2"/>
    <x v="0"/>
    <x v="0"/>
    <n v="23"/>
  </r>
  <r>
    <n v="3384"/>
    <s v="Juliana Cavalcanti"/>
    <x v="0"/>
    <x v="490"/>
    <x v="1"/>
    <x v="1"/>
    <s v="Yes"/>
    <n v="10"/>
    <x v="1"/>
    <x v="0"/>
    <n v="0"/>
    <x v="1"/>
    <n v="0"/>
    <n v="2"/>
    <x v="0"/>
    <x v="1"/>
    <n v="8"/>
  </r>
  <r>
    <n v="3385"/>
    <s v="Dr. Mathias Vasconcelos"/>
    <x v="0"/>
    <x v="490"/>
    <x v="1"/>
    <x v="1"/>
    <s v="Yes"/>
    <n v="10"/>
    <x v="1"/>
    <x v="0"/>
    <n v="0"/>
    <x v="0"/>
    <n v="20"/>
    <n v="2"/>
    <x v="0"/>
    <x v="0"/>
    <n v="28"/>
  </r>
  <r>
    <n v="3386"/>
    <s v="Ana Lívia Aragão"/>
    <x v="1"/>
    <x v="490"/>
    <x v="1"/>
    <x v="1"/>
    <s v="No"/>
    <n v="15"/>
    <x v="0"/>
    <x v="0"/>
    <n v="0"/>
    <x v="0"/>
    <n v="20"/>
    <n v="3"/>
    <x v="0"/>
    <x v="0"/>
    <n v="32"/>
  </r>
  <r>
    <n v="3387"/>
    <s v="Cauã Pastor"/>
    <x v="1"/>
    <x v="490"/>
    <x v="1"/>
    <x v="1"/>
    <s v="No"/>
    <n v="15"/>
    <x v="2"/>
    <x v="0"/>
    <n v="0"/>
    <x v="0"/>
    <n v="20"/>
    <n v="1"/>
    <x v="0"/>
    <x v="0"/>
    <n v="34"/>
  </r>
  <r>
    <n v="3388"/>
    <s v="Leonardo Cardoso"/>
    <x v="1"/>
    <x v="491"/>
    <x v="1"/>
    <x v="1"/>
    <s v="Yes"/>
    <n v="15"/>
    <x v="1"/>
    <x v="0"/>
    <n v="0"/>
    <x v="0"/>
    <n v="20"/>
    <n v="2"/>
    <x v="0"/>
    <x v="0"/>
    <n v="33"/>
  </r>
  <r>
    <n v="3389"/>
    <s v="Raul Costa"/>
    <x v="0"/>
    <x v="491"/>
    <x v="1"/>
    <x v="1"/>
    <s v="Yes"/>
    <n v="10"/>
    <x v="2"/>
    <x v="1"/>
    <n v="30"/>
    <x v="0"/>
    <n v="20"/>
    <n v="3"/>
    <x v="1"/>
    <x v="0"/>
    <n v="57"/>
  </r>
  <r>
    <n v="3390"/>
    <s v="Lucas Gabriel Peixoto"/>
    <x v="1"/>
    <x v="491"/>
    <x v="1"/>
    <x v="1"/>
    <s v="Yes"/>
    <n v="15"/>
    <x v="1"/>
    <x v="1"/>
    <n v="30"/>
    <x v="0"/>
    <n v="20"/>
    <n v="3"/>
    <x v="1"/>
    <x v="0"/>
    <n v="62"/>
  </r>
  <r>
    <n v="3391"/>
    <s v="Davi Lucas Montenegro"/>
    <x v="2"/>
    <x v="491"/>
    <x v="1"/>
    <x v="1"/>
    <s v="No"/>
    <n v="5"/>
    <x v="1"/>
    <x v="0"/>
    <n v="0"/>
    <x v="1"/>
    <n v="0"/>
    <n v="3"/>
    <x v="0"/>
    <x v="1"/>
    <n v="2"/>
  </r>
  <r>
    <n v="3392"/>
    <s v="Dr. Eduardo Andrade"/>
    <x v="0"/>
    <x v="491"/>
    <x v="1"/>
    <x v="1"/>
    <s v="Yes"/>
    <n v="10"/>
    <x v="0"/>
    <x v="0"/>
    <n v="0"/>
    <x v="0"/>
    <n v="20"/>
    <n v="2"/>
    <x v="0"/>
    <x v="0"/>
    <n v="28"/>
  </r>
  <r>
    <n v="3393"/>
    <s v="Benjamin Ramos"/>
    <x v="2"/>
    <x v="491"/>
    <x v="1"/>
    <x v="1"/>
    <s v="Yes"/>
    <n v="5"/>
    <x v="2"/>
    <x v="1"/>
    <n v="30"/>
    <x v="1"/>
    <n v="0"/>
    <n v="3"/>
    <x v="0"/>
    <x v="0"/>
    <n v="32"/>
  </r>
  <r>
    <n v="3394"/>
    <s v="Dr. Diogo Pimenta"/>
    <x v="1"/>
    <x v="492"/>
    <x v="1"/>
    <x v="1"/>
    <s v="Yes"/>
    <n v="15"/>
    <x v="2"/>
    <x v="0"/>
    <n v="0"/>
    <x v="1"/>
    <n v="0"/>
    <n v="3"/>
    <x v="0"/>
    <x v="1"/>
    <n v="12"/>
  </r>
  <r>
    <n v="3395"/>
    <s v="Bruno Silveira"/>
    <x v="0"/>
    <x v="492"/>
    <x v="1"/>
    <x v="1"/>
    <s v="Yes"/>
    <n v="10"/>
    <x v="1"/>
    <x v="1"/>
    <n v="30"/>
    <x v="1"/>
    <n v="0"/>
    <n v="3"/>
    <x v="0"/>
    <x v="0"/>
    <n v="37"/>
  </r>
  <r>
    <n v="3396"/>
    <s v="Renan Rezende"/>
    <x v="2"/>
    <x v="492"/>
    <x v="1"/>
    <x v="1"/>
    <s v="No"/>
    <n v="5"/>
    <x v="2"/>
    <x v="1"/>
    <n v="30"/>
    <x v="1"/>
    <n v="0"/>
    <n v="1"/>
    <x v="0"/>
    <x v="0"/>
    <n v="34"/>
  </r>
  <r>
    <n v="3397"/>
    <s v="Hadassa Machado"/>
    <x v="1"/>
    <x v="492"/>
    <x v="1"/>
    <x v="1"/>
    <s v="Yes"/>
    <n v="15"/>
    <x v="1"/>
    <x v="1"/>
    <n v="30"/>
    <x v="1"/>
    <n v="0"/>
    <n v="3"/>
    <x v="0"/>
    <x v="0"/>
    <n v="42"/>
  </r>
  <r>
    <n v="3398"/>
    <s v="Mateus Sales"/>
    <x v="1"/>
    <x v="492"/>
    <x v="1"/>
    <x v="1"/>
    <s v="Yes"/>
    <n v="15"/>
    <x v="1"/>
    <x v="1"/>
    <n v="30"/>
    <x v="0"/>
    <n v="20"/>
    <n v="2"/>
    <x v="1"/>
    <x v="0"/>
    <n v="63"/>
  </r>
  <r>
    <n v="3399"/>
    <s v="Vitória Pinto"/>
    <x v="0"/>
    <x v="492"/>
    <x v="1"/>
    <x v="1"/>
    <s v="No"/>
    <n v="10"/>
    <x v="0"/>
    <x v="1"/>
    <n v="30"/>
    <x v="1"/>
    <n v="0"/>
    <n v="3"/>
    <x v="0"/>
    <x v="0"/>
    <n v="37"/>
  </r>
  <r>
    <n v="3400"/>
    <s v="Sr. Rafael Barbosa"/>
    <x v="1"/>
    <x v="492"/>
    <x v="1"/>
    <x v="1"/>
    <s v="No"/>
    <n v="15"/>
    <x v="0"/>
    <x v="0"/>
    <n v="0"/>
    <x v="1"/>
    <n v="0"/>
    <n v="3"/>
    <x v="0"/>
    <x v="1"/>
    <n v="12"/>
  </r>
  <r>
    <n v="3401"/>
    <s v="Beatriz Porto"/>
    <x v="1"/>
    <x v="492"/>
    <x v="1"/>
    <x v="1"/>
    <s v="Yes"/>
    <n v="15"/>
    <x v="2"/>
    <x v="1"/>
    <n v="30"/>
    <x v="0"/>
    <n v="20"/>
    <n v="3"/>
    <x v="1"/>
    <x v="0"/>
    <n v="62"/>
  </r>
  <r>
    <n v="3402"/>
    <s v="Dr. Miguel Alves"/>
    <x v="1"/>
    <x v="493"/>
    <x v="1"/>
    <x v="1"/>
    <s v="Yes"/>
    <n v="15"/>
    <x v="1"/>
    <x v="1"/>
    <n v="30"/>
    <x v="0"/>
    <n v="20"/>
    <n v="3"/>
    <x v="1"/>
    <x v="0"/>
    <n v="62"/>
  </r>
  <r>
    <n v="3403"/>
    <s v="Srta. Ana Laura da Costa"/>
    <x v="2"/>
    <x v="493"/>
    <x v="1"/>
    <x v="1"/>
    <s v="Yes"/>
    <n v="5"/>
    <x v="1"/>
    <x v="1"/>
    <n v="30"/>
    <x v="0"/>
    <n v="20"/>
    <n v="2"/>
    <x v="1"/>
    <x v="0"/>
    <n v="53"/>
  </r>
  <r>
    <n v="3404"/>
    <s v="Guilherme Silveira"/>
    <x v="2"/>
    <x v="493"/>
    <x v="1"/>
    <x v="1"/>
    <s v="No"/>
    <n v="5"/>
    <x v="1"/>
    <x v="0"/>
    <n v="0"/>
    <x v="0"/>
    <n v="20"/>
    <n v="2"/>
    <x v="0"/>
    <x v="0"/>
    <n v="23"/>
  </r>
  <r>
    <n v="3405"/>
    <s v="Maria Monteiro"/>
    <x v="2"/>
    <x v="493"/>
    <x v="1"/>
    <x v="1"/>
    <s v="No"/>
    <n v="5"/>
    <x v="2"/>
    <x v="0"/>
    <n v="0"/>
    <x v="0"/>
    <n v="20"/>
    <n v="3"/>
    <x v="0"/>
    <x v="0"/>
    <n v="22"/>
  </r>
  <r>
    <n v="3406"/>
    <s v="Isabelly Novais"/>
    <x v="2"/>
    <x v="493"/>
    <x v="1"/>
    <x v="1"/>
    <s v="Yes"/>
    <n v="5"/>
    <x v="2"/>
    <x v="0"/>
    <n v="0"/>
    <x v="1"/>
    <n v="0"/>
    <n v="1"/>
    <x v="0"/>
    <x v="1"/>
    <n v="4"/>
  </r>
  <r>
    <n v="3407"/>
    <s v="Beatriz Lopes"/>
    <x v="0"/>
    <x v="493"/>
    <x v="1"/>
    <x v="1"/>
    <s v="Yes"/>
    <n v="10"/>
    <x v="2"/>
    <x v="0"/>
    <n v="0"/>
    <x v="1"/>
    <n v="0"/>
    <n v="3"/>
    <x v="0"/>
    <x v="1"/>
    <n v="7"/>
  </r>
  <r>
    <n v="3408"/>
    <s v="Luiz Otávio da Rocha"/>
    <x v="1"/>
    <x v="494"/>
    <x v="1"/>
    <x v="1"/>
    <s v="No"/>
    <n v="15"/>
    <x v="2"/>
    <x v="0"/>
    <n v="0"/>
    <x v="1"/>
    <n v="0"/>
    <n v="1"/>
    <x v="0"/>
    <x v="1"/>
    <n v="14"/>
  </r>
  <r>
    <n v="3409"/>
    <s v="Giovanna Gonçalves"/>
    <x v="0"/>
    <x v="494"/>
    <x v="1"/>
    <x v="1"/>
    <s v="No"/>
    <n v="10"/>
    <x v="0"/>
    <x v="0"/>
    <n v="0"/>
    <x v="1"/>
    <n v="0"/>
    <n v="2"/>
    <x v="0"/>
    <x v="1"/>
    <n v="8"/>
  </r>
  <r>
    <n v="3410"/>
    <s v="Alexia da Paz"/>
    <x v="1"/>
    <x v="494"/>
    <x v="1"/>
    <x v="1"/>
    <s v="Yes"/>
    <n v="15"/>
    <x v="0"/>
    <x v="0"/>
    <n v="0"/>
    <x v="0"/>
    <n v="20"/>
    <n v="2"/>
    <x v="0"/>
    <x v="0"/>
    <n v="33"/>
  </r>
  <r>
    <n v="3411"/>
    <s v="Nina Guerra"/>
    <x v="2"/>
    <x v="494"/>
    <x v="1"/>
    <x v="1"/>
    <s v="Yes"/>
    <n v="5"/>
    <x v="0"/>
    <x v="1"/>
    <n v="30"/>
    <x v="1"/>
    <n v="0"/>
    <n v="2"/>
    <x v="0"/>
    <x v="0"/>
    <n v="33"/>
  </r>
  <r>
    <n v="3412"/>
    <s v="Sra. Maria Pereira"/>
    <x v="1"/>
    <x v="494"/>
    <x v="1"/>
    <x v="1"/>
    <s v="Yes"/>
    <n v="15"/>
    <x v="1"/>
    <x v="0"/>
    <n v="0"/>
    <x v="1"/>
    <n v="0"/>
    <n v="2"/>
    <x v="0"/>
    <x v="1"/>
    <n v="13"/>
  </r>
  <r>
    <n v="3413"/>
    <s v="Srta. Maria Cecília Leão"/>
    <x v="2"/>
    <x v="494"/>
    <x v="1"/>
    <x v="1"/>
    <s v="Yes"/>
    <n v="5"/>
    <x v="0"/>
    <x v="1"/>
    <n v="30"/>
    <x v="0"/>
    <n v="20"/>
    <n v="3"/>
    <x v="1"/>
    <x v="0"/>
    <n v="52"/>
  </r>
  <r>
    <n v="3414"/>
    <s v="Manuela Mendonça"/>
    <x v="0"/>
    <x v="494"/>
    <x v="1"/>
    <x v="1"/>
    <s v="Yes"/>
    <n v="10"/>
    <x v="0"/>
    <x v="1"/>
    <n v="30"/>
    <x v="1"/>
    <n v="0"/>
    <n v="2"/>
    <x v="0"/>
    <x v="0"/>
    <n v="38"/>
  </r>
  <r>
    <n v="3415"/>
    <s v="Juliana Moura"/>
    <x v="2"/>
    <x v="494"/>
    <x v="1"/>
    <x v="1"/>
    <s v="No"/>
    <n v="5"/>
    <x v="2"/>
    <x v="1"/>
    <n v="30"/>
    <x v="0"/>
    <n v="20"/>
    <n v="3"/>
    <x v="1"/>
    <x v="0"/>
    <n v="52"/>
  </r>
  <r>
    <n v="3416"/>
    <s v="Matheus Borges"/>
    <x v="1"/>
    <x v="494"/>
    <x v="1"/>
    <x v="1"/>
    <s v="Yes"/>
    <n v="15"/>
    <x v="2"/>
    <x v="1"/>
    <n v="30"/>
    <x v="1"/>
    <n v="0"/>
    <n v="2"/>
    <x v="0"/>
    <x v="0"/>
    <n v="43"/>
  </r>
  <r>
    <n v="3417"/>
    <s v="Zoe Ribeiro"/>
    <x v="2"/>
    <x v="494"/>
    <x v="1"/>
    <x v="1"/>
    <s v="No"/>
    <n v="5"/>
    <x v="0"/>
    <x v="0"/>
    <n v="0"/>
    <x v="0"/>
    <n v="20"/>
    <n v="1"/>
    <x v="0"/>
    <x v="0"/>
    <n v="24"/>
  </r>
  <r>
    <n v="3418"/>
    <s v="Agatha Sales"/>
    <x v="1"/>
    <x v="495"/>
    <x v="1"/>
    <x v="1"/>
    <s v="No"/>
    <n v="15"/>
    <x v="1"/>
    <x v="1"/>
    <n v="30"/>
    <x v="0"/>
    <n v="20"/>
    <n v="1"/>
    <x v="1"/>
    <x v="0"/>
    <n v="64"/>
  </r>
  <r>
    <n v="3419"/>
    <s v="Isabel Rios"/>
    <x v="0"/>
    <x v="495"/>
    <x v="1"/>
    <x v="1"/>
    <s v="Yes"/>
    <n v="10"/>
    <x v="1"/>
    <x v="1"/>
    <n v="30"/>
    <x v="0"/>
    <n v="20"/>
    <n v="2"/>
    <x v="1"/>
    <x v="0"/>
    <n v="58"/>
  </r>
  <r>
    <n v="3420"/>
    <s v="Sophie Nascimento"/>
    <x v="2"/>
    <x v="495"/>
    <x v="1"/>
    <x v="1"/>
    <s v="No"/>
    <n v="5"/>
    <x v="0"/>
    <x v="0"/>
    <n v="0"/>
    <x v="0"/>
    <n v="20"/>
    <n v="3"/>
    <x v="0"/>
    <x v="0"/>
    <n v="22"/>
  </r>
  <r>
    <n v="3421"/>
    <s v="Diogo Macedo"/>
    <x v="2"/>
    <x v="495"/>
    <x v="1"/>
    <x v="1"/>
    <s v="No"/>
    <n v="5"/>
    <x v="2"/>
    <x v="0"/>
    <n v="0"/>
    <x v="0"/>
    <n v="20"/>
    <n v="2"/>
    <x v="0"/>
    <x v="0"/>
    <n v="23"/>
  </r>
  <r>
    <n v="3422"/>
    <s v="Enrico Gomes"/>
    <x v="2"/>
    <x v="495"/>
    <x v="1"/>
    <x v="1"/>
    <s v="No"/>
    <n v="5"/>
    <x v="2"/>
    <x v="0"/>
    <n v="0"/>
    <x v="0"/>
    <n v="20"/>
    <n v="3"/>
    <x v="0"/>
    <x v="0"/>
    <n v="22"/>
  </r>
  <r>
    <n v="3423"/>
    <s v="Eduarda da Mata"/>
    <x v="1"/>
    <x v="495"/>
    <x v="1"/>
    <x v="1"/>
    <s v="No"/>
    <n v="15"/>
    <x v="1"/>
    <x v="0"/>
    <n v="0"/>
    <x v="1"/>
    <n v="0"/>
    <n v="1"/>
    <x v="0"/>
    <x v="1"/>
    <n v="14"/>
  </r>
  <r>
    <n v="3424"/>
    <s v="Maria Laura Melo"/>
    <x v="0"/>
    <x v="495"/>
    <x v="1"/>
    <x v="1"/>
    <s v="Yes"/>
    <n v="10"/>
    <x v="1"/>
    <x v="0"/>
    <n v="0"/>
    <x v="1"/>
    <n v="0"/>
    <n v="2"/>
    <x v="0"/>
    <x v="1"/>
    <n v="8"/>
  </r>
  <r>
    <n v="3425"/>
    <s v="Olívia Peixoto"/>
    <x v="2"/>
    <x v="495"/>
    <x v="1"/>
    <x v="1"/>
    <s v="No"/>
    <n v="5"/>
    <x v="1"/>
    <x v="0"/>
    <n v="0"/>
    <x v="0"/>
    <n v="20"/>
    <n v="2"/>
    <x v="0"/>
    <x v="0"/>
    <n v="23"/>
  </r>
  <r>
    <n v="3426"/>
    <s v="Zoe Cavalcanti"/>
    <x v="1"/>
    <x v="496"/>
    <x v="1"/>
    <x v="1"/>
    <s v="Yes"/>
    <n v="15"/>
    <x v="2"/>
    <x v="1"/>
    <n v="30"/>
    <x v="0"/>
    <n v="20"/>
    <n v="3"/>
    <x v="1"/>
    <x v="0"/>
    <n v="62"/>
  </r>
  <r>
    <n v="3427"/>
    <s v="Luiza Silva"/>
    <x v="0"/>
    <x v="496"/>
    <x v="1"/>
    <x v="1"/>
    <s v="No"/>
    <n v="10"/>
    <x v="2"/>
    <x v="0"/>
    <n v="0"/>
    <x v="1"/>
    <n v="0"/>
    <n v="2"/>
    <x v="0"/>
    <x v="1"/>
    <n v="8"/>
  </r>
  <r>
    <n v="3428"/>
    <s v="Dr. Liam Pereira"/>
    <x v="1"/>
    <x v="496"/>
    <x v="1"/>
    <x v="1"/>
    <s v="No"/>
    <n v="15"/>
    <x v="1"/>
    <x v="1"/>
    <n v="30"/>
    <x v="1"/>
    <n v="0"/>
    <n v="3"/>
    <x v="0"/>
    <x v="0"/>
    <n v="42"/>
  </r>
  <r>
    <n v="3429"/>
    <s v="Ana Luiza Rezende"/>
    <x v="0"/>
    <x v="496"/>
    <x v="1"/>
    <x v="1"/>
    <s v="No"/>
    <n v="10"/>
    <x v="2"/>
    <x v="0"/>
    <n v="0"/>
    <x v="0"/>
    <n v="20"/>
    <n v="3"/>
    <x v="0"/>
    <x v="0"/>
    <n v="27"/>
  </r>
  <r>
    <n v="3430"/>
    <s v="Srta. Olívia da Mota"/>
    <x v="1"/>
    <x v="497"/>
    <x v="1"/>
    <x v="1"/>
    <s v="Yes"/>
    <n v="15"/>
    <x v="0"/>
    <x v="0"/>
    <n v="0"/>
    <x v="1"/>
    <n v="0"/>
    <n v="2"/>
    <x v="0"/>
    <x v="1"/>
    <n v="13"/>
  </r>
  <r>
    <n v="3431"/>
    <s v="Emilly Pimenta"/>
    <x v="1"/>
    <x v="497"/>
    <x v="1"/>
    <x v="1"/>
    <s v="No"/>
    <n v="15"/>
    <x v="2"/>
    <x v="1"/>
    <n v="30"/>
    <x v="1"/>
    <n v="0"/>
    <n v="3"/>
    <x v="0"/>
    <x v="0"/>
    <n v="42"/>
  </r>
  <r>
    <n v="3432"/>
    <s v="Dr. Arthur Andrade"/>
    <x v="1"/>
    <x v="497"/>
    <x v="1"/>
    <x v="1"/>
    <s v="No"/>
    <n v="15"/>
    <x v="2"/>
    <x v="1"/>
    <n v="30"/>
    <x v="0"/>
    <n v="20"/>
    <n v="2"/>
    <x v="1"/>
    <x v="0"/>
    <n v="63"/>
  </r>
  <r>
    <n v="3433"/>
    <s v="Zoe Ramos"/>
    <x v="2"/>
    <x v="497"/>
    <x v="1"/>
    <x v="1"/>
    <s v="Yes"/>
    <n v="5"/>
    <x v="1"/>
    <x v="0"/>
    <n v="0"/>
    <x v="0"/>
    <n v="20"/>
    <n v="1"/>
    <x v="0"/>
    <x v="0"/>
    <n v="24"/>
  </r>
  <r>
    <n v="3434"/>
    <s v="Dra. Gabriela Gonçalves"/>
    <x v="0"/>
    <x v="497"/>
    <x v="1"/>
    <x v="1"/>
    <s v="Yes"/>
    <n v="10"/>
    <x v="2"/>
    <x v="1"/>
    <n v="30"/>
    <x v="1"/>
    <n v="0"/>
    <n v="1"/>
    <x v="0"/>
    <x v="0"/>
    <n v="39"/>
  </r>
  <r>
    <n v="3435"/>
    <s v="Maria Helena Mendes"/>
    <x v="2"/>
    <x v="497"/>
    <x v="1"/>
    <x v="1"/>
    <s v="Yes"/>
    <n v="5"/>
    <x v="0"/>
    <x v="1"/>
    <n v="30"/>
    <x v="1"/>
    <n v="0"/>
    <n v="2"/>
    <x v="0"/>
    <x v="0"/>
    <n v="33"/>
  </r>
  <r>
    <n v="3436"/>
    <s v="Daniel Mendonça"/>
    <x v="1"/>
    <x v="498"/>
    <x v="1"/>
    <x v="1"/>
    <s v="Yes"/>
    <n v="15"/>
    <x v="0"/>
    <x v="0"/>
    <n v="0"/>
    <x v="0"/>
    <n v="20"/>
    <n v="1"/>
    <x v="0"/>
    <x v="0"/>
    <n v="34"/>
  </r>
  <r>
    <n v="3437"/>
    <s v="Ana Porto"/>
    <x v="2"/>
    <x v="498"/>
    <x v="1"/>
    <x v="1"/>
    <s v="No"/>
    <n v="5"/>
    <x v="2"/>
    <x v="1"/>
    <n v="30"/>
    <x v="1"/>
    <n v="0"/>
    <n v="3"/>
    <x v="0"/>
    <x v="0"/>
    <n v="32"/>
  </r>
  <r>
    <n v="3438"/>
    <s v="Lívia Martins"/>
    <x v="0"/>
    <x v="498"/>
    <x v="1"/>
    <x v="1"/>
    <s v="Yes"/>
    <n v="10"/>
    <x v="1"/>
    <x v="0"/>
    <n v="0"/>
    <x v="0"/>
    <n v="20"/>
    <n v="1"/>
    <x v="0"/>
    <x v="0"/>
    <n v="29"/>
  </r>
  <r>
    <n v="3439"/>
    <s v="Isaque Macedo"/>
    <x v="1"/>
    <x v="498"/>
    <x v="1"/>
    <x v="1"/>
    <s v="Yes"/>
    <n v="15"/>
    <x v="1"/>
    <x v="0"/>
    <n v="0"/>
    <x v="0"/>
    <n v="20"/>
    <n v="3"/>
    <x v="0"/>
    <x v="0"/>
    <n v="32"/>
  </r>
  <r>
    <n v="3440"/>
    <s v="Alícia Macedo"/>
    <x v="1"/>
    <x v="498"/>
    <x v="1"/>
    <x v="1"/>
    <s v="No"/>
    <n v="15"/>
    <x v="1"/>
    <x v="1"/>
    <n v="30"/>
    <x v="1"/>
    <n v="0"/>
    <n v="3"/>
    <x v="0"/>
    <x v="0"/>
    <n v="42"/>
  </r>
  <r>
    <n v="3441"/>
    <s v="Melissa da Luz"/>
    <x v="0"/>
    <x v="498"/>
    <x v="1"/>
    <x v="1"/>
    <s v="Yes"/>
    <n v="10"/>
    <x v="0"/>
    <x v="0"/>
    <n v="0"/>
    <x v="0"/>
    <n v="20"/>
    <n v="1"/>
    <x v="0"/>
    <x v="0"/>
    <n v="29"/>
  </r>
  <r>
    <n v="3442"/>
    <s v="Maria Eduarda Nogueira"/>
    <x v="2"/>
    <x v="499"/>
    <x v="1"/>
    <x v="1"/>
    <s v="No"/>
    <n v="5"/>
    <x v="1"/>
    <x v="1"/>
    <n v="30"/>
    <x v="0"/>
    <n v="20"/>
    <n v="3"/>
    <x v="1"/>
    <x v="0"/>
    <n v="52"/>
  </r>
  <r>
    <n v="3443"/>
    <s v="Dr. Breno Gonçalves"/>
    <x v="2"/>
    <x v="499"/>
    <x v="1"/>
    <x v="1"/>
    <s v="No"/>
    <n v="5"/>
    <x v="1"/>
    <x v="1"/>
    <n v="30"/>
    <x v="1"/>
    <n v="0"/>
    <n v="3"/>
    <x v="0"/>
    <x v="0"/>
    <n v="32"/>
  </r>
  <r>
    <n v="3444"/>
    <s v="Enzo Brito"/>
    <x v="0"/>
    <x v="499"/>
    <x v="1"/>
    <x v="1"/>
    <s v="Yes"/>
    <n v="10"/>
    <x v="2"/>
    <x v="1"/>
    <n v="30"/>
    <x v="1"/>
    <n v="0"/>
    <n v="3"/>
    <x v="0"/>
    <x v="0"/>
    <n v="37"/>
  </r>
  <r>
    <n v="3445"/>
    <s v="Valentim Sales"/>
    <x v="2"/>
    <x v="499"/>
    <x v="1"/>
    <x v="1"/>
    <s v="No"/>
    <n v="5"/>
    <x v="1"/>
    <x v="1"/>
    <n v="30"/>
    <x v="0"/>
    <n v="20"/>
    <n v="2"/>
    <x v="1"/>
    <x v="0"/>
    <n v="53"/>
  </r>
  <r>
    <n v="3446"/>
    <s v="Sra. Maria Helena Pereira"/>
    <x v="0"/>
    <x v="499"/>
    <x v="1"/>
    <x v="1"/>
    <s v="No"/>
    <n v="10"/>
    <x v="2"/>
    <x v="1"/>
    <n v="30"/>
    <x v="0"/>
    <n v="20"/>
    <n v="1"/>
    <x v="1"/>
    <x v="0"/>
    <n v="59"/>
  </r>
  <r>
    <n v="3447"/>
    <s v="Enzo Gabriel da Paz"/>
    <x v="1"/>
    <x v="499"/>
    <x v="1"/>
    <x v="1"/>
    <s v="Yes"/>
    <n v="15"/>
    <x v="0"/>
    <x v="0"/>
    <n v="0"/>
    <x v="1"/>
    <n v="0"/>
    <n v="1"/>
    <x v="0"/>
    <x v="1"/>
    <n v="14"/>
  </r>
  <r>
    <n v="3448"/>
    <s v="Davi Lucca Silveira"/>
    <x v="1"/>
    <x v="499"/>
    <x v="1"/>
    <x v="1"/>
    <s v="No"/>
    <n v="15"/>
    <x v="0"/>
    <x v="0"/>
    <n v="0"/>
    <x v="0"/>
    <n v="20"/>
    <n v="2"/>
    <x v="0"/>
    <x v="0"/>
    <n v="33"/>
  </r>
  <r>
    <n v="3449"/>
    <s v="Henry das Neves"/>
    <x v="2"/>
    <x v="499"/>
    <x v="1"/>
    <x v="1"/>
    <s v="Yes"/>
    <n v="5"/>
    <x v="2"/>
    <x v="1"/>
    <n v="30"/>
    <x v="0"/>
    <n v="20"/>
    <n v="1"/>
    <x v="1"/>
    <x v="0"/>
    <n v="54"/>
  </r>
  <r>
    <n v="3450"/>
    <s v="Oliver Gonçalves"/>
    <x v="2"/>
    <x v="500"/>
    <x v="1"/>
    <x v="1"/>
    <s v="No"/>
    <n v="5"/>
    <x v="1"/>
    <x v="0"/>
    <n v="0"/>
    <x v="1"/>
    <n v="0"/>
    <n v="2"/>
    <x v="0"/>
    <x v="1"/>
    <n v="3"/>
  </r>
  <r>
    <n v="3451"/>
    <s v="Sr. Enzo Gabriel Farias"/>
    <x v="0"/>
    <x v="500"/>
    <x v="1"/>
    <x v="1"/>
    <s v="Yes"/>
    <n v="10"/>
    <x v="0"/>
    <x v="1"/>
    <n v="30"/>
    <x v="0"/>
    <n v="20"/>
    <n v="2"/>
    <x v="1"/>
    <x v="0"/>
    <n v="58"/>
  </r>
  <r>
    <n v="3452"/>
    <s v="Benjamim Souza"/>
    <x v="1"/>
    <x v="500"/>
    <x v="1"/>
    <x v="1"/>
    <s v="Yes"/>
    <n v="15"/>
    <x v="1"/>
    <x v="1"/>
    <n v="30"/>
    <x v="0"/>
    <n v="20"/>
    <n v="2"/>
    <x v="1"/>
    <x v="0"/>
    <n v="63"/>
  </r>
  <r>
    <n v="3453"/>
    <s v="Cecilia Costa"/>
    <x v="1"/>
    <x v="500"/>
    <x v="1"/>
    <x v="1"/>
    <s v="No"/>
    <n v="15"/>
    <x v="2"/>
    <x v="0"/>
    <n v="0"/>
    <x v="0"/>
    <n v="20"/>
    <n v="1"/>
    <x v="0"/>
    <x v="0"/>
    <n v="34"/>
  </r>
  <r>
    <n v="3454"/>
    <s v="Emanuella da Rocha"/>
    <x v="0"/>
    <x v="500"/>
    <x v="1"/>
    <x v="1"/>
    <s v="Yes"/>
    <n v="10"/>
    <x v="0"/>
    <x v="0"/>
    <n v="0"/>
    <x v="0"/>
    <n v="20"/>
    <n v="3"/>
    <x v="0"/>
    <x v="0"/>
    <n v="27"/>
  </r>
  <r>
    <n v="3455"/>
    <s v="Caleb Lopes"/>
    <x v="2"/>
    <x v="500"/>
    <x v="1"/>
    <x v="1"/>
    <s v="Yes"/>
    <n v="5"/>
    <x v="1"/>
    <x v="1"/>
    <n v="30"/>
    <x v="0"/>
    <n v="20"/>
    <n v="1"/>
    <x v="1"/>
    <x v="0"/>
    <n v="54"/>
  </r>
  <r>
    <n v="3456"/>
    <s v="Ravy Câmara"/>
    <x v="2"/>
    <x v="501"/>
    <x v="1"/>
    <x v="1"/>
    <s v="Yes"/>
    <n v="5"/>
    <x v="0"/>
    <x v="1"/>
    <n v="30"/>
    <x v="0"/>
    <n v="20"/>
    <n v="3"/>
    <x v="1"/>
    <x v="0"/>
    <n v="52"/>
  </r>
  <r>
    <n v="3457"/>
    <s v="Ana Sophia Monteiro"/>
    <x v="2"/>
    <x v="501"/>
    <x v="1"/>
    <x v="1"/>
    <s v="No"/>
    <n v="5"/>
    <x v="0"/>
    <x v="0"/>
    <n v="0"/>
    <x v="0"/>
    <n v="20"/>
    <n v="1"/>
    <x v="0"/>
    <x v="0"/>
    <n v="24"/>
  </r>
  <r>
    <n v="3458"/>
    <s v="Nathan Pastor"/>
    <x v="1"/>
    <x v="501"/>
    <x v="1"/>
    <x v="1"/>
    <s v="Yes"/>
    <n v="15"/>
    <x v="0"/>
    <x v="1"/>
    <n v="30"/>
    <x v="0"/>
    <n v="20"/>
    <n v="2"/>
    <x v="1"/>
    <x v="0"/>
    <n v="63"/>
  </r>
  <r>
    <n v="3459"/>
    <s v="Aurora Jesus"/>
    <x v="1"/>
    <x v="501"/>
    <x v="1"/>
    <x v="1"/>
    <s v="Yes"/>
    <n v="15"/>
    <x v="1"/>
    <x v="1"/>
    <n v="30"/>
    <x v="1"/>
    <n v="0"/>
    <n v="2"/>
    <x v="0"/>
    <x v="0"/>
    <n v="43"/>
  </r>
  <r>
    <n v="3460"/>
    <s v="Rafael Aragão"/>
    <x v="0"/>
    <x v="501"/>
    <x v="1"/>
    <x v="1"/>
    <s v="No"/>
    <n v="10"/>
    <x v="2"/>
    <x v="0"/>
    <n v="0"/>
    <x v="1"/>
    <n v="0"/>
    <n v="1"/>
    <x v="0"/>
    <x v="1"/>
    <n v="9"/>
  </r>
  <r>
    <n v="3461"/>
    <s v="Emanuel Abreu"/>
    <x v="2"/>
    <x v="501"/>
    <x v="1"/>
    <x v="1"/>
    <s v="No"/>
    <n v="5"/>
    <x v="1"/>
    <x v="0"/>
    <n v="0"/>
    <x v="1"/>
    <n v="0"/>
    <n v="2"/>
    <x v="0"/>
    <x v="1"/>
    <n v="3"/>
  </r>
  <r>
    <n v="3462"/>
    <s v="Ravi Cavalcante"/>
    <x v="2"/>
    <x v="501"/>
    <x v="1"/>
    <x v="1"/>
    <s v="Yes"/>
    <n v="5"/>
    <x v="2"/>
    <x v="0"/>
    <n v="0"/>
    <x v="0"/>
    <n v="20"/>
    <n v="3"/>
    <x v="0"/>
    <x v="0"/>
    <n v="22"/>
  </r>
  <r>
    <n v="3463"/>
    <s v="Sra. Carolina da Mata"/>
    <x v="0"/>
    <x v="501"/>
    <x v="1"/>
    <x v="1"/>
    <s v="No"/>
    <n v="10"/>
    <x v="2"/>
    <x v="1"/>
    <n v="30"/>
    <x v="1"/>
    <n v="0"/>
    <n v="1"/>
    <x v="0"/>
    <x v="0"/>
    <n v="39"/>
  </r>
  <r>
    <n v="3464"/>
    <s v="Noah da Luz"/>
    <x v="1"/>
    <x v="502"/>
    <x v="1"/>
    <x v="1"/>
    <s v="No"/>
    <n v="15"/>
    <x v="2"/>
    <x v="1"/>
    <n v="30"/>
    <x v="0"/>
    <n v="20"/>
    <n v="3"/>
    <x v="1"/>
    <x v="0"/>
    <n v="62"/>
  </r>
  <r>
    <n v="3465"/>
    <s v="Ísis Almeida"/>
    <x v="2"/>
    <x v="502"/>
    <x v="1"/>
    <x v="1"/>
    <s v="Yes"/>
    <n v="5"/>
    <x v="1"/>
    <x v="1"/>
    <n v="30"/>
    <x v="1"/>
    <n v="0"/>
    <n v="3"/>
    <x v="0"/>
    <x v="0"/>
    <n v="32"/>
  </r>
  <r>
    <n v="3466"/>
    <s v="Clarice Vasconcelos"/>
    <x v="0"/>
    <x v="502"/>
    <x v="1"/>
    <x v="1"/>
    <s v="Yes"/>
    <n v="10"/>
    <x v="2"/>
    <x v="0"/>
    <n v="0"/>
    <x v="0"/>
    <n v="20"/>
    <n v="1"/>
    <x v="0"/>
    <x v="0"/>
    <n v="29"/>
  </r>
  <r>
    <n v="3467"/>
    <s v="Srta. Kamilly da Cunha"/>
    <x v="1"/>
    <x v="502"/>
    <x v="1"/>
    <x v="1"/>
    <s v="Yes"/>
    <n v="15"/>
    <x v="2"/>
    <x v="1"/>
    <n v="30"/>
    <x v="1"/>
    <n v="0"/>
    <n v="1"/>
    <x v="0"/>
    <x v="0"/>
    <n v="44"/>
  </r>
  <r>
    <n v="3468"/>
    <s v="Gael Ribeiro"/>
    <x v="1"/>
    <x v="502"/>
    <x v="1"/>
    <x v="1"/>
    <s v="No"/>
    <n v="15"/>
    <x v="0"/>
    <x v="0"/>
    <n v="0"/>
    <x v="0"/>
    <n v="20"/>
    <n v="2"/>
    <x v="0"/>
    <x v="0"/>
    <n v="33"/>
  </r>
  <r>
    <n v="3469"/>
    <s v="Dr. Renan Montenegro"/>
    <x v="0"/>
    <x v="503"/>
    <x v="1"/>
    <x v="1"/>
    <s v="No"/>
    <n v="10"/>
    <x v="1"/>
    <x v="1"/>
    <n v="30"/>
    <x v="0"/>
    <n v="20"/>
    <n v="3"/>
    <x v="1"/>
    <x v="0"/>
    <n v="57"/>
  </r>
  <r>
    <n v="3470"/>
    <s v="Maria Duarte"/>
    <x v="2"/>
    <x v="503"/>
    <x v="1"/>
    <x v="1"/>
    <s v="No"/>
    <n v="5"/>
    <x v="0"/>
    <x v="0"/>
    <n v="0"/>
    <x v="0"/>
    <n v="20"/>
    <n v="1"/>
    <x v="0"/>
    <x v="0"/>
    <n v="24"/>
  </r>
  <r>
    <n v="3471"/>
    <s v="Eloah Sá"/>
    <x v="0"/>
    <x v="503"/>
    <x v="1"/>
    <x v="1"/>
    <s v="Yes"/>
    <n v="10"/>
    <x v="0"/>
    <x v="0"/>
    <n v="0"/>
    <x v="1"/>
    <n v="0"/>
    <n v="1"/>
    <x v="0"/>
    <x v="1"/>
    <n v="9"/>
  </r>
  <r>
    <n v="3472"/>
    <s v="Bryan Marques"/>
    <x v="1"/>
    <x v="503"/>
    <x v="1"/>
    <x v="1"/>
    <s v="No"/>
    <n v="15"/>
    <x v="2"/>
    <x v="1"/>
    <n v="30"/>
    <x v="1"/>
    <n v="0"/>
    <n v="3"/>
    <x v="0"/>
    <x v="0"/>
    <n v="42"/>
  </r>
  <r>
    <n v="3473"/>
    <s v="Theo Cirino"/>
    <x v="2"/>
    <x v="503"/>
    <x v="1"/>
    <x v="1"/>
    <s v="No"/>
    <n v="5"/>
    <x v="2"/>
    <x v="0"/>
    <n v="0"/>
    <x v="1"/>
    <n v="0"/>
    <n v="1"/>
    <x v="0"/>
    <x v="1"/>
    <n v="4"/>
  </r>
  <r>
    <n v="3474"/>
    <s v="Sra. Fernanda Machado"/>
    <x v="1"/>
    <x v="504"/>
    <x v="1"/>
    <x v="1"/>
    <s v="No"/>
    <n v="15"/>
    <x v="0"/>
    <x v="0"/>
    <n v="0"/>
    <x v="1"/>
    <n v="0"/>
    <n v="2"/>
    <x v="0"/>
    <x v="1"/>
    <n v="13"/>
  </r>
  <r>
    <n v="3475"/>
    <s v="Clarice Fogaça"/>
    <x v="1"/>
    <x v="504"/>
    <x v="1"/>
    <x v="1"/>
    <s v="Yes"/>
    <n v="15"/>
    <x v="1"/>
    <x v="1"/>
    <n v="30"/>
    <x v="0"/>
    <n v="20"/>
    <n v="2"/>
    <x v="1"/>
    <x v="0"/>
    <n v="63"/>
  </r>
  <r>
    <n v="3476"/>
    <s v="Lara Vasconcelos"/>
    <x v="2"/>
    <x v="504"/>
    <x v="1"/>
    <x v="1"/>
    <s v="Yes"/>
    <n v="5"/>
    <x v="2"/>
    <x v="1"/>
    <n v="30"/>
    <x v="0"/>
    <n v="20"/>
    <n v="2"/>
    <x v="1"/>
    <x v="0"/>
    <n v="53"/>
  </r>
  <r>
    <n v="3477"/>
    <s v="Sra. Ana Vitória Macedo"/>
    <x v="1"/>
    <x v="504"/>
    <x v="1"/>
    <x v="1"/>
    <s v="Yes"/>
    <n v="15"/>
    <x v="0"/>
    <x v="0"/>
    <n v="0"/>
    <x v="1"/>
    <n v="0"/>
    <n v="2"/>
    <x v="0"/>
    <x v="1"/>
    <n v="13"/>
  </r>
  <r>
    <n v="3478"/>
    <s v="Nathan Farias"/>
    <x v="0"/>
    <x v="504"/>
    <x v="1"/>
    <x v="1"/>
    <s v="No"/>
    <n v="10"/>
    <x v="0"/>
    <x v="1"/>
    <n v="30"/>
    <x v="0"/>
    <n v="20"/>
    <n v="1"/>
    <x v="1"/>
    <x v="0"/>
    <n v="59"/>
  </r>
  <r>
    <n v="3479"/>
    <s v="Sr. Kaique da Mata"/>
    <x v="2"/>
    <x v="504"/>
    <x v="1"/>
    <x v="1"/>
    <s v="No"/>
    <n v="5"/>
    <x v="0"/>
    <x v="1"/>
    <n v="30"/>
    <x v="1"/>
    <n v="0"/>
    <n v="1"/>
    <x v="0"/>
    <x v="0"/>
    <n v="34"/>
  </r>
  <r>
    <n v="3480"/>
    <s v="Srta. Júlia Souza"/>
    <x v="1"/>
    <x v="504"/>
    <x v="1"/>
    <x v="1"/>
    <s v="Yes"/>
    <n v="15"/>
    <x v="0"/>
    <x v="1"/>
    <n v="30"/>
    <x v="0"/>
    <n v="20"/>
    <n v="2"/>
    <x v="1"/>
    <x v="0"/>
    <n v="63"/>
  </r>
  <r>
    <n v="3481"/>
    <s v="Elisa Carvalho"/>
    <x v="2"/>
    <x v="504"/>
    <x v="1"/>
    <x v="1"/>
    <s v="No"/>
    <n v="5"/>
    <x v="2"/>
    <x v="1"/>
    <n v="30"/>
    <x v="1"/>
    <n v="0"/>
    <n v="3"/>
    <x v="0"/>
    <x v="0"/>
    <n v="32"/>
  </r>
  <r>
    <n v="3482"/>
    <s v="Dr. Bernardo Campos"/>
    <x v="2"/>
    <x v="504"/>
    <x v="1"/>
    <x v="1"/>
    <s v="Yes"/>
    <n v="5"/>
    <x v="0"/>
    <x v="0"/>
    <n v="0"/>
    <x v="1"/>
    <n v="0"/>
    <n v="2"/>
    <x v="0"/>
    <x v="1"/>
    <n v="3"/>
  </r>
  <r>
    <n v="3483"/>
    <s v="Dr. Benício Montenegro"/>
    <x v="1"/>
    <x v="504"/>
    <x v="1"/>
    <x v="1"/>
    <s v="Yes"/>
    <n v="15"/>
    <x v="2"/>
    <x v="0"/>
    <n v="0"/>
    <x v="1"/>
    <n v="0"/>
    <n v="2"/>
    <x v="0"/>
    <x v="1"/>
    <n v="13"/>
  </r>
  <r>
    <n v="3484"/>
    <s v="Dr. João Vitor da Mota"/>
    <x v="1"/>
    <x v="504"/>
    <x v="1"/>
    <x v="1"/>
    <s v="No"/>
    <n v="15"/>
    <x v="1"/>
    <x v="1"/>
    <n v="30"/>
    <x v="0"/>
    <n v="20"/>
    <n v="2"/>
    <x v="1"/>
    <x v="0"/>
    <n v="63"/>
  </r>
  <r>
    <n v="3485"/>
    <s v="Sarah Sampaio"/>
    <x v="2"/>
    <x v="504"/>
    <x v="1"/>
    <x v="1"/>
    <s v="Yes"/>
    <n v="5"/>
    <x v="2"/>
    <x v="0"/>
    <n v="0"/>
    <x v="1"/>
    <n v="0"/>
    <n v="2"/>
    <x v="0"/>
    <x v="1"/>
    <n v="3"/>
  </r>
  <r>
    <n v="3486"/>
    <s v="Rafael da Conceição"/>
    <x v="2"/>
    <x v="505"/>
    <x v="1"/>
    <x v="1"/>
    <s v="Yes"/>
    <n v="5"/>
    <x v="2"/>
    <x v="1"/>
    <n v="30"/>
    <x v="0"/>
    <n v="20"/>
    <n v="3"/>
    <x v="1"/>
    <x v="0"/>
    <n v="52"/>
  </r>
  <r>
    <n v="3487"/>
    <s v="Ana Luiza Lima"/>
    <x v="1"/>
    <x v="505"/>
    <x v="1"/>
    <x v="1"/>
    <s v="Yes"/>
    <n v="15"/>
    <x v="2"/>
    <x v="1"/>
    <n v="30"/>
    <x v="1"/>
    <n v="0"/>
    <n v="3"/>
    <x v="0"/>
    <x v="0"/>
    <n v="42"/>
  </r>
  <r>
    <n v="3488"/>
    <s v="Davi Lucca Porto"/>
    <x v="1"/>
    <x v="505"/>
    <x v="1"/>
    <x v="1"/>
    <s v="Yes"/>
    <n v="15"/>
    <x v="1"/>
    <x v="1"/>
    <n v="30"/>
    <x v="1"/>
    <n v="0"/>
    <n v="1"/>
    <x v="0"/>
    <x v="0"/>
    <n v="44"/>
  </r>
  <r>
    <n v="3489"/>
    <s v="Ana Luiza Almeida"/>
    <x v="1"/>
    <x v="505"/>
    <x v="1"/>
    <x v="1"/>
    <s v="No"/>
    <n v="15"/>
    <x v="0"/>
    <x v="0"/>
    <n v="0"/>
    <x v="0"/>
    <n v="20"/>
    <n v="3"/>
    <x v="0"/>
    <x v="0"/>
    <n v="32"/>
  </r>
  <r>
    <n v="3490"/>
    <s v="Maria Julia Gonçalves"/>
    <x v="1"/>
    <x v="505"/>
    <x v="1"/>
    <x v="1"/>
    <s v="No"/>
    <n v="15"/>
    <x v="1"/>
    <x v="1"/>
    <n v="30"/>
    <x v="1"/>
    <n v="0"/>
    <n v="2"/>
    <x v="0"/>
    <x v="0"/>
    <n v="43"/>
  </r>
  <r>
    <n v="3491"/>
    <s v="Leandro Vieira"/>
    <x v="2"/>
    <x v="505"/>
    <x v="1"/>
    <x v="1"/>
    <s v="Yes"/>
    <n v="5"/>
    <x v="0"/>
    <x v="0"/>
    <n v="0"/>
    <x v="1"/>
    <n v="0"/>
    <n v="3"/>
    <x v="0"/>
    <x v="1"/>
    <n v="2"/>
  </r>
  <r>
    <n v="3492"/>
    <s v="Srta. Luiza da Paz"/>
    <x v="2"/>
    <x v="505"/>
    <x v="1"/>
    <x v="1"/>
    <s v="No"/>
    <n v="5"/>
    <x v="1"/>
    <x v="0"/>
    <n v="0"/>
    <x v="0"/>
    <n v="20"/>
    <n v="2"/>
    <x v="0"/>
    <x v="0"/>
    <n v="23"/>
  </r>
  <r>
    <n v="3493"/>
    <s v="Antony Almeida"/>
    <x v="1"/>
    <x v="506"/>
    <x v="1"/>
    <x v="1"/>
    <s v="No"/>
    <n v="15"/>
    <x v="1"/>
    <x v="1"/>
    <n v="30"/>
    <x v="0"/>
    <n v="20"/>
    <n v="3"/>
    <x v="1"/>
    <x v="0"/>
    <n v="62"/>
  </r>
  <r>
    <n v="3494"/>
    <s v="Lorenzo Cavalcante"/>
    <x v="2"/>
    <x v="506"/>
    <x v="1"/>
    <x v="1"/>
    <s v="Yes"/>
    <n v="5"/>
    <x v="2"/>
    <x v="0"/>
    <n v="0"/>
    <x v="0"/>
    <n v="20"/>
    <n v="2"/>
    <x v="0"/>
    <x v="0"/>
    <n v="23"/>
  </r>
  <r>
    <n v="3495"/>
    <s v="Vinicius Araújo"/>
    <x v="2"/>
    <x v="506"/>
    <x v="1"/>
    <x v="1"/>
    <s v="Yes"/>
    <n v="5"/>
    <x v="0"/>
    <x v="1"/>
    <n v="30"/>
    <x v="0"/>
    <n v="20"/>
    <n v="1"/>
    <x v="1"/>
    <x v="0"/>
    <n v="54"/>
  </r>
  <r>
    <n v="3496"/>
    <s v="Valentina Macedo"/>
    <x v="2"/>
    <x v="506"/>
    <x v="1"/>
    <x v="1"/>
    <s v="Yes"/>
    <n v="5"/>
    <x v="2"/>
    <x v="1"/>
    <n v="30"/>
    <x v="1"/>
    <n v="0"/>
    <n v="3"/>
    <x v="0"/>
    <x v="0"/>
    <n v="32"/>
  </r>
  <r>
    <n v="3497"/>
    <s v="Laura Araújo"/>
    <x v="0"/>
    <x v="506"/>
    <x v="1"/>
    <x v="1"/>
    <s v="Yes"/>
    <n v="10"/>
    <x v="1"/>
    <x v="0"/>
    <n v="0"/>
    <x v="1"/>
    <n v="0"/>
    <n v="1"/>
    <x v="0"/>
    <x v="1"/>
    <n v="9"/>
  </r>
  <r>
    <n v="3498"/>
    <s v="Clara Borges"/>
    <x v="1"/>
    <x v="506"/>
    <x v="1"/>
    <x v="1"/>
    <s v="Yes"/>
    <n v="15"/>
    <x v="2"/>
    <x v="1"/>
    <n v="30"/>
    <x v="1"/>
    <n v="0"/>
    <n v="3"/>
    <x v="0"/>
    <x v="0"/>
    <n v="42"/>
  </r>
  <r>
    <n v="3499"/>
    <s v="Clarice Vieira"/>
    <x v="0"/>
    <x v="506"/>
    <x v="1"/>
    <x v="1"/>
    <s v="Yes"/>
    <n v="10"/>
    <x v="1"/>
    <x v="1"/>
    <n v="30"/>
    <x v="0"/>
    <n v="20"/>
    <n v="2"/>
    <x v="1"/>
    <x v="0"/>
    <n v="58"/>
  </r>
  <r>
    <n v="3500"/>
    <s v="Maria Alice Lima"/>
    <x v="1"/>
    <x v="506"/>
    <x v="1"/>
    <x v="1"/>
    <s v="No"/>
    <n v="15"/>
    <x v="2"/>
    <x v="0"/>
    <n v="0"/>
    <x v="0"/>
    <n v="20"/>
    <n v="2"/>
    <x v="0"/>
    <x v="0"/>
    <n v="33"/>
  </r>
  <r>
    <n v="3501"/>
    <s v="Sr. Nathan Nogueira"/>
    <x v="0"/>
    <x v="507"/>
    <x v="1"/>
    <x v="1"/>
    <s v="No"/>
    <n v="10"/>
    <x v="0"/>
    <x v="0"/>
    <n v="0"/>
    <x v="0"/>
    <n v="20"/>
    <n v="1"/>
    <x v="0"/>
    <x v="0"/>
    <n v="29"/>
  </r>
  <r>
    <n v="3502"/>
    <s v="Luiz Felipe Sousa"/>
    <x v="2"/>
    <x v="507"/>
    <x v="1"/>
    <x v="1"/>
    <s v="No"/>
    <n v="5"/>
    <x v="1"/>
    <x v="0"/>
    <n v="0"/>
    <x v="1"/>
    <n v="0"/>
    <n v="1"/>
    <x v="0"/>
    <x v="1"/>
    <n v="4"/>
  </r>
  <r>
    <n v="3503"/>
    <s v="Eduarda da Luz"/>
    <x v="1"/>
    <x v="507"/>
    <x v="1"/>
    <x v="1"/>
    <s v="No"/>
    <n v="15"/>
    <x v="0"/>
    <x v="0"/>
    <n v="0"/>
    <x v="1"/>
    <n v="0"/>
    <n v="2"/>
    <x v="0"/>
    <x v="1"/>
    <n v="13"/>
  </r>
  <r>
    <n v="3504"/>
    <s v="Cauê Pimenta"/>
    <x v="0"/>
    <x v="507"/>
    <x v="1"/>
    <x v="1"/>
    <s v="Yes"/>
    <n v="10"/>
    <x v="0"/>
    <x v="0"/>
    <n v="0"/>
    <x v="1"/>
    <n v="0"/>
    <n v="2"/>
    <x v="0"/>
    <x v="1"/>
    <n v="8"/>
  </r>
  <r>
    <n v="3505"/>
    <s v="Helena Cirino"/>
    <x v="1"/>
    <x v="507"/>
    <x v="1"/>
    <x v="1"/>
    <s v="No"/>
    <n v="15"/>
    <x v="2"/>
    <x v="0"/>
    <n v="0"/>
    <x v="0"/>
    <n v="20"/>
    <n v="2"/>
    <x v="0"/>
    <x v="0"/>
    <n v="33"/>
  </r>
  <r>
    <n v="3506"/>
    <s v="Alícia Caldeira"/>
    <x v="0"/>
    <x v="507"/>
    <x v="1"/>
    <x v="1"/>
    <s v="No"/>
    <n v="10"/>
    <x v="0"/>
    <x v="1"/>
    <n v="30"/>
    <x v="0"/>
    <n v="20"/>
    <n v="1"/>
    <x v="1"/>
    <x v="0"/>
    <n v="59"/>
  </r>
  <r>
    <n v="3507"/>
    <s v="Srta. Maria Sophia Sampaio"/>
    <x v="1"/>
    <x v="508"/>
    <x v="1"/>
    <x v="1"/>
    <s v="No"/>
    <n v="15"/>
    <x v="1"/>
    <x v="1"/>
    <n v="30"/>
    <x v="1"/>
    <n v="0"/>
    <n v="2"/>
    <x v="0"/>
    <x v="0"/>
    <n v="43"/>
  </r>
  <r>
    <n v="3508"/>
    <s v="Arthur Gabriel Borges"/>
    <x v="1"/>
    <x v="508"/>
    <x v="1"/>
    <x v="1"/>
    <s v="No"/>
    <n v="15"/>
    <x v="0"/>
    <x v="1"/>
    <n v="30"/>
    <x v="0"/>
    <n v="20"/>
    <n v="1"/>
    <x v="1"/>
    <x v="0"/>
    <n v="64"/>
  </r>
  <r>
    <n v="3509"/>
    <s v="José Miguel da Paz"/>
    <x v="2"/>
    <x v="509"/>
    <x v="1"/>
    <x v="1"/>
    <s v="Yes"/>
    <n v="5"/>
    <x v="0"/>
    <x v="1"/>
    <n v="30"/>
    <x v="1"/>
    <n v="0"/>
    <n v="2"/>
    <x v="0"/>
    <x v="0"/>
    <n v="33"/>
  </r>
  <r>
    <n v="3510"/>
    <s v="Benjamim Siqueira"/>
    <x v="2"/>
    <x v="509"/>
    <x v="1"/>
    <x v="1"/>
    <s v="No"/>
    <n v="5"/>
    <x v="1"/>
    <x v="1"/>
    <n v="30"/>
    <x v="1"/>
    <n v="0"/>
    <n v="1"/>
    <x v="0"/>
    <x v="0"/>
    <n v="34"/>
  </r>
  <r>
    <n v="3511"/>
    <s v="Sra. Catarina Leão"/>
    <x v="1"/>
    <x v="509"/>
    <x v="1"/>
    <x v="1"/>
    <s v="No"/>
    <n v="15"/>
    <x v="2"/>
    <x v="1"/>
    <n v="30"/>
    <x v="0"/>
    <n v="20"/>
    <n v="1"/>
    <x v="1"/>
    <x v="0"/>
    <n v="64"/>
  </r>
  <r>
    <n v="3512"/>
    <s v="Maria Isis Marques"/>
    <x v="0"/>
    <x v="509"/>
    <x v="1"/>
    <x v="1"/>
    <s v="Yes"/>
    <n v="10"/>
    <x v="1"/>
    <x v="1"/>
    <n v="30"/>
    <x v="1"/>
    <n v="0"/>
    <n v="2"/>
    <x v="0"/>
    <x v="0"/>
    <n v="38"/>
  </r>
  <r>
    <n v="3513"/>
    <s v="Antonella Cardoso"/>
    <x v="0"/>
    <x v="510"/>
    <x v="1"/>
    <x v="1"/>
    <s v="Yes"/>
    <n v="10"/>
    <x v="2"/>
    <x v="0"/>
    <n v="0"/>
    <x v="0"/>
    <n v="20"/>
    <n v="3"/>
    <x v="0"/>
    <x v="0"/>
    <n v="27"/>
  </r>
  <r>
    <n v="3514"/>
    <s v="Ana Cecília Fernandes"/>
    <x v="1"/>
    <x v="510"/>
    <x v="1"/>
    <x v="1"/>
    <s v="Yes"/>
    <n v="15"/>
    <x v="2"/>
    <x v="0"/>
    <n v="0"/>
    <x v="1"/>
    <n v="0"/>
    <n v="2"/>
    <x v="0"/>
    <x v="1"/>
    <n v="13"/>
  </r>
  <r>
    <n v="3515"/>
    <s v="Maria Laura Marques"/>
    <x v="2"/>
    <x v="510"/>
    <x v="1"/>
    <x v="1"/>
    <s v="No"/>
    <n v="5"/>
    <x v="0"/>
    <x v="0"/>
    <n v="0"/>
    <x v="0"/>
    <n v="20"/>
    <n v="3"/>
    <x v="0"/>
    <x v="0"/>
    <n v="22"/>
  </r>
  <r>
    <n v="3516"/>
    <s v="Francisco Aragão"/>
    <x v="0"/>
    <x v="510"/>
    <x v="1"/>
    <x v="1"/>
    <s v="Yes"/>
    <n v="10"/>
    <x v="2"/>
    <x v="0"/>
    <n v="0"/>
    <x v="0"/>
    <n v="20"/>
    <n v="2"/>
    <x v="0"/>
    <x v="0"/>
    <n v="28"/>
  </r>
  <r>
    <n v="3517"/>
    <s v="Natália Lima"/>
    <x v="2"/>
    <x v="510"/>
    <x v="1"/>
    <x v="1"/>
    <s v="Yes"/>
    <n v="5"/>
    <x v="1"/>
    <x v="1"/>
    <n v="30"/>
    <x v="0"/>
    <n v="20"/>
    <n v="1"/>
    <x v="1"/>
    <x v="0"/>
    <n v="54"/>
  </r>
  <r>
    <n v="3518"/>
    <s v="Otávio Pinto"/>
    <x v="2"/>
    <x v="510"/>
    <x v="1"/>
    <x v="1"/>
    <s v="Yes"/>
    <n v="5"/>
    <x v="0"/>
    <x v="0"/>
    <n v="0"/>
    <x v="0"/>
    <n v="20"/>
    <n v="2"/>
    <x v="0"/>
    <x v="0"/>
    <n v="23"/>
  </r>
  <r>
    <n v="3519"/>
    <s v="José Pedro da Cunha"/>
    <x v="2"/>
    <x v="510"/>
    <x v="1"/>
    <x v="1"/>
    <s v="Yes"/>
    <n v="5"/>
    <x v="0"/>
    <x v="1"/>
    <n v="30"/>
    <x v="0"/>
    <n v="20"/>
    <n v="1"/>
    <x v="1"/>
    <x v="0"/>
    <n v="54"/>
  </r>
  <r>
    <n v="3520"/>
    <s v="João Guilherme Sousa"/>
    <x v="2"/>
    <x v="510"/>
    <x v="1"/>
    <x v="1"/>
    <s v="No"/>
    <n v="5"/>
    <x v="0"/>
    <x v="0"/>
    <n v="0"/>
    <x v="0"/>
    <n v="20"/>
    <n v="2"/>
    <x v="0"/>
    <x v="0"/>
    <n v="23"/>
  </r>
  <r>
    <n v="3521"/>
    <s v="Alana da Costa"/>
    <x v="0"/>
    <x v="510"/>
    <x v="1"/>
    <x v="1"/>
    <s v="Yes"/>
    <n v="10"/>
    <x v="0"/>
    <x v="1"/>
    <n v="30"/>
    <x v="1"/>
    <n v="0"/>
    <n v="3"/>
    <x v="0"/>
    <x v="0"/>
    <n v="37"/>
  </r>
  <r>
    <n v="3522"/>
    <s v="Dr. Gustavo Teixeira"/>
    <x v="2"/>
    <x v="510"/>
    <x v="1"/>
    <x v="1"/>
    <s v="Yes"/>
    <n v="5"/>
    <x v="0"/>
    <x v="0"/>
    <n v="0"/>
    <x v="0"/>
    <n v="20"/>
    <n v="3"/>
    <x v="0"/>
    <x v="0"/>
    <n v="22"/>
  </r>
  <r>
    <n v="3523"/>
    <s v="Alexandre Leão"/>
    <x v="2"/>
    <x v="510"/>
    <x v="1"/>
    <x v="1"/>
    <s v="Yes"/>
    <n v="5"/>
    <x v="1"/>
    <x v="0"/>
    <n v="0"/>
    <x v="1"/>
    <n v="0"/>
    <n v="3"/>
    <x v="0"/>
    <x v="1"/>
    <n v="2"/>
  </r>
  <r>
    <n v="3524"/>
    <s v="Srta. Zoe Porto"/>
    <x v="2"/>
    <x v="511"/>
    <x v="1"/>
    <x v="1"/>
    <s v="Yes"/>
    <n v="5"/>
    <x v="0"/>
    <x v="1"/>
    <n v="30"/>
    <x v="1"/>
    <n v="0"/>
    <n v="2"/>
    <x v="0"/>
    <x v="0"/>
    <n v="33"/>
  </r>
  <r>
    <n v="3525"/>
    <s v="Dra. Melissa Mendonça"/>
    <x v="1"/>
    <x v="511"/>
    <x v="1"/>
    <x v="1"/>
    <s v="Yes"/>
    <n v="15"/>
    <x v="0"/>
    <x v="0"/>
    <n v="0"/>
    <x v="1"/>
    <n v="0"/>
    <n v="3"/>
    <x v="0"/>
    <x v="1"/>
    <n v="12"/>
  </r>
  <r>
    <n v="3526"/>
    <s v="Maria Eduarda Vasconcelos"/>
    <x v="2"/>
    <x v="511"/>
    <x v="1"/>
    <x v="1"/>
    <s v="Yes"/>
    <n v="5"/>
    <x v="0"/>
    <x v="1"/>
    <n v="30"/>
    <x v="0"/>
    <n v="20"/>
    <n v="1"/>
    <x v="1"/>
    <x v="0"/>
    <n v="54"/>
  </r>
  <r>
    <n v="3527"/>
    <s v="Letícia Barros"/>
    <x v="2"/>
    <x v="511"/>
    <x v="1"/>
    <x v="1"/>
    <s v="No"/>
    <n v="5"/>
    <x v="1"/>
    <x v="1"/>
    <n v="30"/>
    <x v="0"/>
    <n v="20"/>
    <n v="2"/>
    <x v="1"/>
    <x v="0"/>
    <n v="53"/>
  </r>
  <r>
    <n v="3528"/>
    <s v="Hadassa Monteiro"/>
    <x v="1"/>
    <x v="511"/>
    <x v="1"/>
    <x v="1"/>
    <s v="Yes"/>
    <n v="15"/>
    <x v="2"/>
    <x v="0"/>
    <n v="0"/>
    <x v="0"/>
    <n v="20"/>
    <n v="1"/>
    <x v="0"/>
    <x v="0"/>
    <n v="34"/>
  </r>
  <r>
    <n v="3529"/>
    <s v="João Aragão"/>
    <x v="2"/>
    <x v="512"/>
    <x v="1"/>
    <x v="1"/>
    <s v="No"/>
    <n v="5"/>
    <x v="0"/>
    <x v="1"/>
    <n v="30"/>
    <x v="0"/>
    <n v="20"/>
    <n v="1"/>
    <x v="1"/>
    <x v="0"/>
    <n v="54"/>
  </r>
  <r>
    <n v="3530"/>
    <s v="Juliana Oliveira"/>
    <x v="1"/>
    <x v="512"/>
    <x v="1"/>
    <x v="1"/>
    <s v="Yes"/>
    <n v="15"/>
    <x v="2"/>
    <x v="1"/>
    <n v="30"/>
    <x v="0"/>
    <n v="20"/>
    <n v="2"/>
    <x v="1"/>
    <x v="0"/>
    <n v="63"/>
  </r>
  <r>
    <n v="3531"/>
    <s v="Maria Cecília Sá"/>
    <x v="0"/>
    <x v="512"/>
    <x v="1"/>
    <x v="1"/>
    <s v="No"/>
    <n v="10"/>
    <x v="0"/>
    <x v="1"/>
    <n v="30"/>
    <x v="1"/>
    <n v="0"/>
    <n v="2"/>
    <x v="0"/>
    <x v="0"/>
    <n v="38"/>
  </r>
  <r>
    <n v="3532"/>
    <s v="Henry Ferreira"/>
    <x v="2"/>
    <x v="512"/>
    <x v="1"/>
    <x v="1"/>
    <s v="Yes"/>
    <n v="5"/>
    <x v="0"/>
    <x v="1"/>
    <n v="30"/>
    <x v="1"/>
    <n v="0"/>
    <n v="3"/>
    <x v="0"/>
    <x v="0"/>
    <n v="32"/>
  </r>
  <r>
    <n v="3533"/>
    <s v="Sabrina Silveira"/>
    <x v="2"/>
    <x v="512"/>
    <x v="1"/>
    <x v="1"/>
    <s v="Yes"/>
    <n v="5"/>
    <x v="1"/>
    <x v="0"/>
    <n v="0"/>
    <x v="1"/>
    <n v="0"/>
    <n v="2"/>
    <x v="0"/>
    <x v="1"/>
    <n v="3"/>
  </r>
  <r>
    <n v="3534"/>
    <s v="Srta. Ana Lívia Aragão"/>
    <x v="2"/>
    <x v="512"/>
    <x v="1"/>
    <x v="1"/>
    <s v="No"/>
    <n v="5"/>
    <x v="2"/>
    <x v="0"/>
    <n v="0"/>
    <x v="1"/>
    <n v="0"/>
    <n v="1"/>
    <x v="0"/>
    <x v="1"/>
    <n v="4"/>
  </r>
  <r>
    <n v="3535"/>
    <s v="Ayla Aragão"/>
    <x v="0"/>
    <x v="512"/>
    <x v="1"/>
    <x v="1"/>
    <s v="Yes"/>
    <n v="10"/>
    <x v="1"/>
    <x v="0"/>
    <n v="0"/>
    <x v="1"/>
    <n v="0"/>
    <n v="1"/>
    <x v="0"/>
    <x v="1"/>
    <n v="9"/>
  </r>
  <r>
    <n v="3536"/>
    <s v="Benicio Guerra"/>
    <x v="0"/>
    <x v="512"/>
    <x v="1"/>
    <x v="1"/>
    <s v="No"/>
    <n v="10"/>
    <x v="0"/>
    <x v="0"/>
    <n v="0"/>
    <x v="1"/>
    <n v="0"/>
    <n v="2"/>
    <x v="0"/>
    <x v="1"/>
    <n v="8"/>
  </r>
  <r>
    <n v="3537"/>
    <s v="Sr. Otávio Barbosa"/>
    <x v="0"/>
    <x v="512"/>
    <x v="1"/>
    <x v="1"/>
    <s v="Yes"/>
    <n v="10"/>
    <x v="0"/>
    <x v="1"/>
    <n v="30"/>
    <x v="1"/>
    <n v="0"/>
    <n v="3"/>
    <x v="0"/>
    <x v="0"/>
    <n v="37"/>
  </r>
  <r>
    <n v="3538"/>
    <s v="Sr. Luan Lima"/>
    <x v="2"/>
    <x v="513"/>
    <x v="1"/>
    <x v="1"/>
    <s v="No"/>
    <n v="5"/>
    <x v="0"/>
    <x v="1"/>
    <n v="30"/>
    <x v="0"/>
    <n v="20"/>
    <n v="3"/>
    <x v="1"/>
    <x v="0"/>
    <n v="52"/>
  </r>
  <r>
    <n v="3539"/>
    <s v="Pedro Henrique Pires"/>
    <x v="1"/>
    <x v="513"/>
    <x v="1"/>
    <x v="1"/>
    <s v="Yes"/>
    <n v="15"/>
    <x v="1"/>
    <x v="1"/>
    <n v="30"/>
    <x v="0"/>
    <n v="20"/>
    <n v="1"/>
    <x v="1"/>
    <x v="0"/>
    <n v="64"/>
  </r>
  <r>
    <n v="3540"/>
    <s v="Isadora Abreu"/>
    <x v="1"/>
    <x v="513"/>
    <x v="1"/>
    <x v="1"/>
    <s v="Yes"/>
    <n v="15"/>
    <x v="0"/>
    <x v="1"/>
    <n v="30"/>
    <x v="0"/>
    <n v="20"/>
    <n v="2"/>
    <x v="1"/>
    <x v="0"/>
    <n v="63"/>
  </r>
  <r>
    <n v="3541"/>
    <s v="Joana Alves"/>
    <x v="1"/>
    <x v="513"/>
    <x v="1"/>
    <x v="1"/>
    <s v="Yes"/>
    <n v="15"/>
    <x v="1"/>
    <x v="0"/>
    <n v="0"/>
    <x v="0"/>
    <n v="20"/>
    <n v="1"/>
    <x v="0"/>
    <x v="0"/>
    <n v="34"/>
  </r>
  <r>
    <n v="3542"/>
    <s v="Yago Ribeiro"/>
    <x v="2"/>
    <x v="513"/>
    <x v="1"/>
    <x v="1"/>
    <s v="Yes"/>
    <n v="5"/>
    <x v="1"/>
    <x v="0"/>
    <n v="0"/>
    <x v="0"/>
    <n v="20"/>
    <n v="1"/>
    <x v="0"/>
    <x v="0"/>
    <n v="24"/>
  </r>
  <r>
    <n v="3543"/>
    <s v="Dra. Gabriela Dias"/>
    <x v="1"/>
    <x v="513"/>
    <x v="1"/>
    <x v="1"/>
    <s v="Yes"/>
    <n v="15"/>
    <x v="2"/>
    <x v="1"/>
    <n v="30"/>
    <x v="0"/>
    <n v="20"/>
    <n v="2"/>
    <x v="1"/>
    <x v="0"/>
    <n v="63"/>
  </r>
  <r>
    <n v="3544"/>
    <s v="Calebe Rezende"/>
    <x v="1"/>
    <x v="514"/>
    <x v="1"/>
    <x v="1"/>
    <s v="No"/>
    <n v="15"/>
    <x v="2"/>
    <x v="1"/>
    <n v="30"/>
    <x v="1"/>
    <n v="0"/>
    <n v="1"/>
    <x v="0"/>
    <x v="0"/>
    <n v="44"/>
  </r>
  <r>
    <n v="3545"/>
    <s v="Cauã Peixoto"/>
    <x v="2"/>
    <x v="514"/>
    <x v="1"/>
    <x v="1"/>
    <s v="No"/>
    <n v="5"/>
    <x v="0"/>
    <x v="1"/>
    <n v="30"/>
    <x v="0"/>
    <n v="20"/>
    <n v="1"/>
    <x v="1"/>
    <x v="0"/>
    <n v="54"/>
  </r>
  <r>
    <n v="3546"/>
    <s v="Yasmin Machado"/>
    <x v="0"/>
    <x v="514"/>
    <x v="1"/>
    <x v="1"/>
    <s v="No"/>
    <n v="10"/>
    <x v="0"/>
    <x v="0"/>
    <n v="0"/>
    <x v="1"/>
    <n v="0"/>
    <n v="3"/>
    <x v="0"/>
    <x v="1"/>
    <n v="7"/>
  </r>
  <r>
    <n v="3547"/>
    <s v="Luiza Sales"/>
    <x v="1"/>
    <x v="514"/>
    <x v="1"/>
    <x v="1"/>
    <s v="No"/>
    <n v="15"/>
    <x v="2"/>
    <x v="1"/>
    <n v="30"/>
    <x v="0"/>
    <n v="20"/>
    <n v="2"/>
    <x v="1"/>
    <x v="0"/>
    <n v="63"/>
  </r>
  <r>
    <n v="3548"/>
    <s v="Mariah Azevedo"/>
    <x v="0"/>
    <x v="514"/>
    <x v="1"/>
    <x v="1"/>
    <s v="No"/>
    <n v="10"/>
    <x v="0"/>
    <x v="1"/>
    <n v="30"/>
    <x v="1"/>
    <n v="0"/>
    <n v="3"/>
    <x v="0"/>
    <x v="0"/>
    <n v="37"/>
  </r>
  <r>
    <n v="3549"/>
    <s v="Luiz Felipe Mendes"/>
    <x v="0"/>
    <x v="515"/>
    <x v="1"/>
    <x v="1"/>
    <s v="Yes"/>
    <n v="10"/>
    <x v="2"/>
    <x v="0"/>
    <n v="0"/>
    <x v="0"/>
    <n v="20"/>
    <n v="2"/>
    <x v="0"/>
    <x v="0"/>
    <n v="28"/>
  </r>
  <r>
    <n v="3550"/>
    <s v="Sr. Vinícius Macedo"/>
    <x v="0"/>
    <x v="515"/>
    <x v="1"/>
    <x v="1"/>
    <s v="Yes"/>
    <n v="10"/>
    <x v="0"/>
    <x v="1"/>
    <n v="30"/>
    <x v="1"/>
    <n v="0"/>
    <n v="2"/>
    <x v="0"/>
    <x v="0"/>
    <n v="38"/>
  </r>
  <r>
    <n v="3551"/>
    <s v="Dr. Henry Almeida"/>
    <x v="2"/>
    <x v="515"/>
    <x v="1"/>
    <x v="1"/>
    <s v="Yes"/>
    <n v="5"/>
    <x v="0"/>
    <x v="1"/>
    <n v="30"/>
    <x v="1"/>
    <n v="0"/>
    <n v="2"/>
    <x v="0"/>
    <x v="0"/>
    <n v="33"/>
  </r>
  <r>
    <n v="3552"/>
    <s v="Leandro Lima"/>
    <x v="0"/>
    <x v="515"/>
    <x v="1"/>
    <x v="1"/>
    <s v="Yes"/>
    <n v="10"/>
    <x v="0"/>
    <x v="1"/>
    <n v="30"/>
    <x v="1"/>
    <n v="0"/>
    <n v="1"/>
    <x v="0"/>
    <x v="0"/>
    <n v="39"/>
  </r>
  <r>
    <n v="3553"/>
    <s v="Luna Leão"/>
    <x v="0"/>
    <x v="515"/>
    <x v="1"/>
    <x v="1"/>
    <s v="No"/>
    <n v="10"/>
    <x v="0"/>
    <x v="1"/>
    <n v="30"/>
    <x v="1"/>
    <n v="0"/>
    <n v="3"/>
    <x v="0"/>
    <x v="0"/>
    <n v="37"/>
  </r>
  <r>
    <n v="3554"/>
    <s v="Vinícius Marques"/>
    <x v="2"/>
    <x v="516"/>
    <x v="1"/>
    <x v="1"/>
    <s v="Yes"/>
    <n v="5"/>
    <x v="2"/>
    <x v="1"/>
    <n v="30"/>
    <x v="1"/>
    <n v="0"/>
    <n v="2"/>
    <x v="0"/>
    <x v="0"/>
    <n v="33"/>
  </r>
  <r>
    <n v="3555"/>
    <s v="João Felipe Peixoto"/>
    <x v="0"/>
    <x v="516"/>
    <x v="1"/>
    <x v="1"/>
    <s v="No"/>
    <n v="10"/>
    <x v="2"/>
    <x v="1"/>
    <n v="30"/>
    <x v="1"/>
    <n v="0"/>
    <n v="2"/>
    <x v="0"/>
    <x v="0"/>
    <n v="38"/>
  </r>
  <r>
    <n v="3556"/>
    <s v="Nicolas Santos"/>
    <x v="1"/>
    <x v="516"/>
    <x v="1"/>
    <x v="1"/>
    <s v="Yes"/>
    <n v="15"/>
    <x v="2"/>
    <x v="0"/>
    <n v="0"/>
    <x v="0"/>
    <n v="20"/>
    <n v="1"/>
    <x v="0"/>
    <x v="0"/>
    <n v="34"/>
  </r>
  <r>
    <n v="3557"/>
    <s v="Daniela Machado"/>
    <x v="2"/>
    <x v="516"/>
    <x v="1"/>
    <x v="1"/>
    <s v="No"/>
    <n v="5"/>
    <x v="2"/>
    <x v="1"/>
    <n v="30"/>
    <x v="0"/>
    <n v="20"/>
    <n v="1"/>
    <x v="1"/>
    <x v="0"/>
    <n v="54"/>
  </r>
  <r>
    <n v="3558"/>
    <s v="Emanuella Carvalho"/>
    <x v="1"/>
    <x v="516"/>
    <x v="1"/>
    <x v="1"/>
    <s v="Yes"/>
    <n v="15"/>
    <x v="2"/>
    <x v="1"/>
    <n v="30"/>
    <x v="0"/>
    <n v="20"/>
    <n v="1"/>
    <x v="1"/>
    <x v="0"/>
    <n v="64"/>
  </r>
  <r>
    <n v="3559"/>
    <s v="Dr. Lucas Gabriel Brito"/>
    <x v="2"/>
    <x v="516"/>
    <x v="1"/>
    <x v="1"/>
    <s v="No"/>
    <n v="5"/>
    <x v="2"/>
    <x v="0"/>
    <n v="0"/>
    <x v="0"/>
    <n v="20"/>
    <n v="3"/>
    <x v="0"/>
    <x v="0"/>
    <n v="22"/>
  </r>
  <r>
    <n v="3560"/>
    <s v="Oliver Rodrigues"/>
    <x v="0"/>
    <x v="516"/>
    <x v="1"/>
    <x v="1"/>
    <s v="Yes"/>
    <n v="10"/>
    <x v="1"/>
    <x v="1"/>
    <n v="30"/>
    <x v="0"/>
    <n v="20"/>
    <n v="2"/>
    <x v="1"/>
    <x v="0"/>
    <n v="58"/>
  </r>
  <r>
    <n v="3561"/>
    <s v="Maria Luísa Viana"/>
    <x v="1"/>
    <x v="516"/>
    <x v="1"/>
    <x v="1"/>
    <s v="Yes"/>
    <n v="15"/>
    <x v="1"/>
    <x v="0"/>
    <n v="0"/>
    <x v="0"/>
    <n v="20"/>
    <n v="2"/>
    <x v="0"/>
    <x v="0"/>
    <n v="33"/>
  </r>
  <r>
    <n v="3562"/>
    <s v="Otávio Moraes"/>
    <x v="2"/>
    <x v="516"/>
    <x v="1"/>
    <x v="1"/>
    <s v="Yes"/>
    <n v="5"/>
    <x v="2"/>
    <x v="0"/>
    <n v="0"/>
    <x v="1"/>
    <n v="0"/>
    <n v="3"/>
    <x v="0"/>
    <x v="1"/>
    <n v="2"/>
  </r>
  <r>
    <n v="3563"/>
    <s v="Amanda Teixeira"/>
    <x v="0"/>
    <x v="516"/>
    <x v="1"/>
    <x v="1"/>
    <s v="Yes"/>
    <n v="10"/>
    <x v="2"/>
    <x v="1"/>
    <n v="30"/>
    <x v="1"/>
    <n v="0"/>
    <n v="2"/>
    <x v="0"/>
    <x v="0"/>
    <n v="38"/>
  </r>
  <r>
    <n v="3564"/>
    <s v="Lívia Ramos"/>
    <x v="0"/>
    <x v="516"/>
    <x v="1"/>
    <x v="1"/>
    <s v="No"/>
    <n v="10"/>
    <x v="2"/>
    <x v="0"/>
    <n v="0"/>
    <x v="0"/>
    <n v="20"/>
    <n v="3"/>
    <x v="0"/>
    <x v="0"/>
    <n v="27"/>
  </r>
  <r>
    <n v="3565"/>
    <s v="Elisa Vieira"/>
    <x v="0"/>
    <x v="516"/>
    <x v="1"/>
    <x v="1"/>
    <s v="Yes"/>
    <n v="10"/>
    <x v="1"/>
    <x v="0"/>
    <n v="0"/>
    <x v="1"/>
    <n v="0"/>
    <n v="2"/>
    <x v="0"/>
    <x v="1"/>
    <n v="8"/>
  </r>
  <r>
    <n v="3566"/>
    <s v="Helena Carvalho"/>
    <x v="0"/>
    <x v="517"/>
    <x v="1"/>
    <x v="1"/>
    <s v="No"/>
    <n v="10"/>
    <x v="2"/>
    <x v="1"/>
    <n v="30"/>
    <x v="0"/>
    <n v="20"/>
    <n v="3"/>
    <x v="1"/>
    <x v="0"/>
    <n v="57"/>
  </r>
  <r>
    <n v="3567"/>
    <s v="Asafe da Luz"/>
    <x v="0"/>
    <x v="517"/>
    <x v="1"/>
    <x v="1"/>
    <s v="No"/>
    <n v="10"/>
    <x v="1"/>
    <x v="1"/>
    <n v="30"/>
    <x v="0"/>
    <n v="20"/>
    <n v="3"/>
    <x v="1"/>
    <x v="0"/>
    <n v="57"/>
  </r>
  <r>
    <n v="3568"/>
    <s v="Davi Monteiro"/>
    <x v="2"/>
    <x v="517"/>
    <x v="1"/>
    <x v="1"/>
    <s v="No"/>
    <n v="5"/>
    <x v="0"/>
    <x v="1"/>
    <n v="30"/>
    <x v="1"/>
    <n v="0"/>
    <n v="1"/>
    <x v="0"/>
    <x v="0"/>
    <n v="34"/>
  </r>
  <r>
    <n v="3569"/>
    <s v="Sr. Bernardo Santos"/>
    <x v="0"/>
    <x v="517"/>
    <x v="1"/>
    <x v="1"/>
    <s v="No"/>
    <n v="10"/>
    <x v="2"/>
    <x v="0"/>
    <n v="0"/>
    <x v="0"/>
    <n v="20"/>
    <n v="3"/>
    <x v="0"/>
    <x v="0"/>
    <n v="27"/>
  </r>
  <r>
    <n v="3570"/>
    <s v="Luna Peixoto"/>
    <x v="2"/>
    <x v="517"/>
    <x v="1"/>
    <x v="1"/>
    <s v="No"/>
    <n v="5"/>
    <x v="0"/>
    <x v="0"/>
    <n v="0"/>
    <x v="0"/>
    <n v="20"/>
    <n v="2"/>
    <x v="0"/>
    <x v="0"/>
    <n v="23"/>
  </r>
  <r>
    <n v="3571"/>
    <s v="Davi Rezende"/>
    <x v="2"/>
    <x v="517"/>
    <x v="1"/>
    <x v="1"/>
    <s v="Yes"/>
    <n v="5"/>
    <x v="2"/>
    <x v="0"/>
    <n v="0"/>
    <x v="1"/>
    <n v="0"/>
    <n v="1"/>
    <x v="0"/>
    <x v="1"/>
    <n v="4"/>
  </r>
  <r>
    <n v="3572"/>
    <s v="Cecilia Azevedo"/>
    <x v="0"/>
    <x v="517"/>
    <x v="1"/>
    <x v="1"/>
    <s v="No"/>
    <n v="10"/>
    <x v="0"/>
    <x v="0"/>
    <n v="0"/>
    <x v="0"/>
    <n v="20"/>
    <n v="3"/>
    <x v="0"/>
    <x v="0"/>
    <n v="27"/>
  </r>
  <r>
    <n v="3573"/>
    <s v="Alexandre Pacheco"/>
    <x v="1"/>
    <x v="518"/>
    <x v="1"/>
    <x v="1"/>
    <s v="Yes"/>
    <n v="15"/>
    <x v="2"/>
    <x v="0"/>
    <n v="0"/>
    <x v="1"/>
    <n v="0"/>
    <n v="3"/>
    <x v="0"/>
    <x v="1"/>
    <n v="12"/>
  </r>
  <r>
    <n v="3574"/>
    <s v="Sra. Mirella Guerra"/>
    <x v="2"/>
    <x v="518"/>
    <x v="1"/>
    <x v="1"/>
    <s v="Yes"/>
    <n v="5"/>
    <x v="2"/>
    <x v="1"/>
    <n v="30"/>
    <x v="0"/>
    <n v="20"/>
    <n v="1"/>
    <x v="1"/>
    <x v="0"/>
    <n v="54"/>
  </r>
  <r>
    <n v="3575"/>
    <s v="Noah Pacheco"/>
    <x v="0"/>
    <x v="518"/>
    <x v="1"/>
    <x v="1"/>
    <s v="No"/>
    <n v="10"/>
    <x v="2"/>
    <x v="0"/>
    <n v="0"/>
    <x v="1"/>
    <n v="0"/>
    <n v="3"/>
    <x v="0"/>
    <x v="1"/>
    <n v="7"/>
  </r>
  <r>
    <n v="3576"/>
    <s v="Maria Luiza Gonçalves"/>
    <x v="2"/>
    <x v="518"/>
    <x v="1"/>
    <x v="1"/>
    <s v="Yes"/>
    <n v="5"/>
    <x v="2"/>
    <x v="1"/>
    <n v="30"/>
    <x v="1"/>
    <n v="0"/>
    <n v="3"/>
    <x v="0"/>
    <x v="0"/>
    <n v="32"/>
  </r>
  <r>
    <n v="3577"/>
    <s v="Thales Azevedo"/>
    <x v="0"/>
    <x v="518"/>
    <x v="1"/>
    <x v="1"/>
    <s v="No"/>
    <n v="10"/>
    <x v="1"/>
    <x v="0"/>
    <n v="0"/>
    <x v="1"/>
    <n v="0"/>
    <n v="3"/>
    <x v="0"/>
    <x v="1"/>
    <n v="7"/>
  </r>
  <r>
    <n v="3578"/>
    <s v="Maria Liz Lopes"/>
    <x v="2"/>
    <x v="518"/>
    <x v="1"/>
    <x v="1"/>
    <s v="Yes"/>
    <n v="5"/>
    <x v="2"/>
    <x v="1"/>
    <n v="30"/>
    <x v="1"/>
    <n v="0"/>
    <n v="3"/>
    <x v="0"/>
    <x v="0"/>
    <n v="32"/>
  </r>
  <r>
    <n v="3579"/>
    <s v="Ester Sá"/>
    <x v="0"/>
    <x v="519"/>
    <x v="1"/>
    <x v="1"/>
    <s v="Yes"/>
    <n v="10"/>
    <x v="2"/>
    <x v="0"/>
    <n v="0"/>
    <x v="1"/>
    <n v="0"/>
    <n v="2"/>
    <x v="0"/>
    <x v="1"/>
    <n v="8"/>
  </r>
  <r>
    <n v="3580"/>
    <s v="João Campos"/>
    <x v="1"/>
    <x v="519"/>
    <x v="1"/>
    <x v="1"/>
    <s v="No"/>
    <n v="15"/>
    <x v="1"/>
    <x v="1"/>
    <n v="30"/>
    <x v="1"/>
    <n v="0"/>
    <n v="1"/>
    <x v="0"/>
    <x v="0"/>
    <n v="44"/>
  </r>
  <r>
    <n v="3581"/>
    <s v="Ian Barbosa"/>
    <x v="2"/>
    <x v="519"/>
    <x v="1"/>
    <x v="1"/>
    <s v="Yes"/>
    <n v="5"/>
    <x v="0"/>
    <x v="0"/>
    <n v="0"/>
    <x v="0"/>
    <n v="20"/>
    <n v="3"/>
    <x v="0"/>
    <x v="0"/>
    <n v="22"/>
  </r>
  <r>
    <n v="3582"/>
    <s v="Calebe Montenegro"/>
    <x v="2"/>
    <x v="519"/>
    <x v="1"/>
    <x v="1"/>
    <s v="Yes"/>
    <n v="5"/>
    <x v="2"/>
    <x v="0"/>
    <n v="0"/>
    <x v="0"/>
    <n v="20"/>
    <n v="3"/>
    <x v="0"/>
    <x v="0"/>
    <n v="22"/>
  </r>
  <r>
    <n v="3583"/>
    <s v="Sr. Thomas Sampaio"/>
    <x v="2"/>
    <x v="519"/>
    <x v="1"/>
    <x v="1"/>
    <s v="No"/>
    <n v="5"/>
    <x v="1"/>
    <x v="0"/>
    <n v="0"/>
    <x v="0"/>
    <n v="20"/>
    <n v="3"/>
    <x v="0"/>
    <x v="0"/>
    <n v="22"/>
  </r>
  <r>
    <n v="3584"/>
    <s v="Ana Laura Santos"/>
    <x v="1"/>
    <x v="519"/>
    <x v="1"/>
    <x v="1"/>
    <s v="No"/>
    <n v="15"/>
    <x v="1"/>
    <x v="0"/>
    <n v="0"/>
    <x v="1"/>
    <n v="0"/>
    <n v="2"/>
    <x v="0"/>
    <x v="1"/>
    <n v="13"/>
  </r>
  <r>
    <n v="3585"/>
    <s v="Gael Henrique Farias"/>
    <x v="0"/>
    <x v="520"/>
    <x v="1"/>
    <x v="1"/>
    <s v="Yes"/>
    <n v="10"/>
    <x v="1"/>
    <x v="1"/>
    <n v="30"/>
    <x v="0"/>
    <n v="20"/>
    <n v="2"/>
    <x v="1"/>
    <x v="0"/>
    <n v="58"/>
  </r>
  <r>
    <n v="3586"/>
    <s v="Ravi Santos"/>
    <x v="0"/>
    <x v="520"/>
    <x v="1"/>
    <x v="1"/>
    <s v="Yes"/>
    <n v="10"/>
    <x v="1"/>
    <x v="0"/>
    <n v="0"/>
    <x v="0"/>
    <n v="20"/>
    <n v="2"/>
    <x v="0"/>
    <x v="0"/>
    <n v="28"/>
  </r>
  <r>
    <n v="3587"/>
    <s v="Kevin Dias"/>
    <x v="1"/>
    <x v="520"/>
    <x v="1"/>
    <x v="1"/>
    <s v="No"/>
    <n v="15"/>
    <x v="2"/>
    <x v="1"/>
    <n v="30"/>
    <x v="1"/>
    <n v="0"/>
    <n v="3"/>
    <x v="0"/>
    <x v="0"/>
    <n v="42"/>
  </r>
  <r>
    <n v="3588"/>
    <s v="Samuel Cavalcante"/>
    <x v="0"/>
    <x v="520"/>
    <x v="1"/>
    <x v="1"/>
    <s v="No"/>
    <n v="10"/>
    <x v="1"/>
    <x v="1"/>
    <n v="30"/>
    <x v="1"/>
    <n v="0"/>
    <n v="1"/>
    <x v="0"/>
    <x v="0"/>
    <n v="39"/>
  </r>
  <r>
    <n v="3589"/>
    <s v="Gabriel Costa"/>
    <x v="2"/>
    <x v="520"/>
    <x v="1"/>
    <x v="1"/>
    <s v="Yes"/>
    <n v="5"/>
    <x v="1"/>
    <x v="1"/>
    <n v="30"/>
    <x v="1"/>
    <n v="0"/>
    <n v="1"/>
    <x v="0"/>
    <x v="0"/>
    <n v="34"/>
  </r>
  <r>
    <n v="3590"/>
    <s v="Danilo da Cruz"/>
    <x v="1"/>
    <x v="521"/>
    <x v="1"/>
    <x v="1"/>
    <s v="No"/>
    <n v="15"/>
    <x v="1"/>
    <x v="1"/>
    <n v="30"/>
    <x v="0"/>
    <n v="20"/>
    <n v="2"/>
    <x v="1"/>
    <x v="0"/>
    <n v="63"/>
  </r>
  <r>
    <n v="3591"/>
    <s v="Paulo Leão"/>
    <x v="0"/>
    <x v="521"/>
    <x v="1"/>
    <x v="1"/>
    <s v="No"/>
    <n v="10"/>
    <x v="0"/>
    <x v="0"/>
    <n v="0"/>
    <x v="1"/>
    <n v="0"/>
    <n v="3"/>
    <x v="0"/>
    <x v="1"/>
    <n v="7"/>
  </r>
  <r>
    <n v="3592"/>
    <s v="Elisa da Cunha"/>
    <x v="1"/>
    <x v="521"/>
    <x v="1"/>
    <x v="1"/>
    <s v="No"/>
    <n v="15"/>
    <x v="0"/>
    <x v="1"/>
    <n v="30"/>
    <x v="0"/>
    <n v="20"/>
    <n v="1"/>
    <x v="1"/>
    <x v="0"/>
    <n v="64"/>
  </r>
  <r>
    <n v="3593"/>
    <s v="Isabelly Cassiano"/>
    <x v="2"/>
    <x v="521"/>
    <x v="1"/>
    <x v="1"/>
    <s v="No"/>
    <n v="5"/>
    <x v="2"/>
    <x v="0"/>
    <n v="0"/>
    <x v="1"/>
    <n v="0"/>
    <n v="2"/>
    <x v="0"/>
    <x v="1"/>
    <n v="3"/>
  </r>
  <r>
    <n v="3594"/>
    <s v="Marcos Vinicius Brito"/>
    <x v="0"/>
    <x v="521"/>
    <x v="1"/>
    <x v="1"/>
    <s v="Yes"/>
    <n v="10"/>
    <x v="2"/>
    <x v="0"/>
    <n v="0"/>
    <x v="0"/>
    <n v="20"/>
    <n v="3"/>
    <x v="0"/>
    <x v="0"/>
    <n v="27"/>
  </r>
  <r>
    <n v="3595"/>
    <s v="Davi Lucca da Costa"/>
    <x v="0"/>
    <x v="521"/>
    <x v="1"/>
    <x v="1"/>
    <s v="Yes"/>
    <n v="10"/>
    <x v="1"/>
    <x v="0"/>
    <n v="0"/>
    <x v="1"/>
    <n v="0"/>
    <n v="1"/>
    <x v="0"/>
    <x v="1"/>
    <n v="9"/>
  </r>
  <r>
    <n v="3596"/>
    <s v="Maria Clara Andrade"/>
    <x v="2"/>
    <x v="521"/>
    <x v="1"/>
    <x v="1"/>
    <s v="Yes"/>
    <n v="5"/>
    <x v="2"/>
    <x v="0"/>
    <n v="0"/>
    <x v="0"/>
    <n v="20"/>
    <n v="2"/>
    <x v="0"/>
    <x v="0"/>
    <n v="23"/>
  </r>
  <r>
    <n v="3597"/>
    <s v="Sr. Benjamin Rodrigues"/>
    <x v="1"/>
    <x v="521"/>
    <x v="1"/>
    <x v="1"/>
    <s v="No"/>
    <n v="15"/>
    <x v="0"/>
    <x v="0"/>
    <n v="0"/>
    <x v="1"/>
    <n v="0"/>
    <n v="3"/>
    <x v="0"/>
    <x v="1"/>
    <n v="12"/>
  </r>
  <r>
    <n v="3598"/>
    <s v="Dr. Pietro das Neves"/>
    <x v="0"/>
    <x v="521"/>
    <x v="1"/>
    <x v="1"/>
    <s v="No"/>
    <n v="10"/>
    <x v="1"/>
    <x v="0"/>
    <n v="0"/>
    <x v="0"/>
    <n v="20"/>
    <n v="3"/>
    <x v="0"/>
    <x v="0"/>
    <n v="27"/>
  </r>
  <r>
    <n v="3599"/>
    <s v="Ravy Novais"/>
    <x v="0"/>
    <x v="522"/>
    <x v="1"/>
    <x v="1"/>
    <s v="No"/>
    <n v="10"/>
    <x v="1"/>
    <x v="0"/>
    <n v="0"/>
    <x v="1"/>
    <n v="0"/>
    <n v="3"/>
    <x v="0"/>
    <x v="1"/>
    <n v="7"/>
  </r>
  <r>
    <n v="3600"/>
    <s v="Sra. Ana Luiza Carvalho"/>
    <x v="1"/>
    <x v="522"/>
    <x v="1"/>
    <x v="1"/>
    <s v="No"/>
    <n v="15"/>
    <x v="2"/>
    <x v="1"/>
    <n v="30"/>
    <x v="1"/>
    <n v="0"/>
    <n v="3"/>
    <x v="0"/>
    <x v="0"/>
    <n v="42"/>
  </r>
  <r>
    <n v="3601"/>
    <s v="Dra. Lívia Sá"/>
    <x v="0"/>
    <x v="522"/>
    <x v="1"/>
    <x v="1"/>
    <s v="No"/>
    <n v="10"/>
    <x v="1"/>
    <x v="0"/>
    <n v="0"/>
    <x v="0"/>
    <n v="20"/>
    <n v="3"/>
    <x v="0"/>
    <x v="0"/>
    <n v="27"/>
  </r>
  <r>
    <n v="3602"/>
    <s v="Yasmin Ferreira"/>
    <x v="1"/>
    <x v="522"/>
    <x v="1"/>
    <x v="1"/>
    <s v="Yes"/>
    <n v="15"/>
    <x v="2"/>
    <x v="1"/>
    <n v="30"/>
    <x v="0"/>
    <n v="20"/>
    <n v="3"/>
    <x v="1"/>
    <x v="0"/>
    <n v="62"/>
  </r>
  <r>
    <n v="3603"/>
    <s v="Dra. Maysa Teixeira"/>
    <x v="1"/>
    <x v="522"/>
    <x v="1"/>
    <x v="1"/>
    <s v="Yes"/>
    <n v="15"/>
    <x v="0"/>
    <x v="1"/>
    <n v="30"/>
    <x v="1"/>
    <n v="0"/>
    <n v="3"/>
    <x v="0"/>
    <x v="0"/>
    <n v="42"/>
  </r>
  <r>
    <n v="3604"/>
    <s v="Henry Novais"/>
    <x v="0"/>
    <x v="522"/>
    <x v="1"/>
    <x v="1"/>
    <s v="No"/>
    <n v="10"/>
    <x v="0"/>
    <x v="1"/>
    <n v="30"/>
    <x v="1"/>
    <n v="0"/>
    <n v="2"/>
    <x v="0"/>
    <x v="0"/>
    <n v="38"/>
  </r>
  <r>
    <n v="3605"/>
    <s v="Dra. Valentina Correia"/>
    <x v="1"/>
    <x v="522"/>
    <x v="1"/>
    <x v="1"/>
    <s v="No"/>
    <n v="15"/>
    <x v="2"/>
    <x v="1"/>
    <n v="30"/>
    <x v="0"/>
    <n v="20"/>
    <n v="1"/>
    <x v="1"/>
    <x v="0"/>
    <n v="64"/>
  </r>
  <r>
    <n v="3606"/>
    <s v="Luigi Fogaça"/>
    <x v="2"/>
    <x v="522"/>
    <x v="1"/>
    <x v="1"/>
    <s v="Yes"/>
    <n v="5"/>
    <x v="0"/>
    <x v="1"/>
    <n v="30"/>
    <x v="0"/>
    <n v="20"/>
    <n v="1"/>
    <x v="1"/>
    <x v="0"/>
    <n v="54"/>
  </r>
  <r>
    <n v="3607"/>
    <s v="Maria Júlia Vieira"/>
    <x v="0"/>
    <x v="523"/>
    <x v="1"/>
    <x v="1"/>
    <s v="Yes"/>
    <n v="10"/>
    <x v="0"/>
    <x v="0"/>
    <n v="0"/>
    <x v="0"/>
    <n v="20"/>
    <n v="3"/>
    <x v="0"/>
    <x v="0"/>
    <n v="27"/>
  </r>
  <r>
    <n v="3608"/>
    <s v="Sr. Heitor Carvalho"/>
    <x v="1"/>
    <x v="523"/>
    <x v="1"/>
    <x v="1"/>
    <s v="No"/>
    <n v="15"/>
    <x v="2"/>
    <x v="0"/>
    <n v="0"/>
    <x v="1"/>
    <n v="0"/>
    <n v="2"/>
    <x v="0"/>
    <x v="1"/>
    <n v="13"/>
  </r>
  <r>
    <n v="3609"/>
    <s v="Sr. João Gabriel Farias"/>
    <x v="0"/>
    <x v="523"/>
    <x v="1"/>
    <x v="1"/>
    <s v="Yes"/>
    <n v="10"/>
    <x v="0"/>
    <x v="0"/>
    <n v="0"/>
    <x v="0"/>
    <n v="20"/>
    <n v="3"/>
    <x v="0"/>
    <x v="0"/>
    <n v="27"/>
  </r>
  <r>
    <n v="3610"/>
    <s v="Nina Melo"/>
    <x v="1"/>
    <x v="523"/>
    <x v="1"/>
    <x v="1"/>
    <s v="No"/>
    <n v="15"/>
    <x v="1"/>
    <x v="1"/>
    <n v="30"/>
    <x v="1"/>
    <n v="0"/>
    <n v="1"/>
    <x v="0"/>
    <x v="0"/>
    <n v="44"/>
  </r>
  <r>
    <n v="3611"/>
    <s v="Giovanna Machado"/>
    <x v="2"/>
    <x v="523"/>
    <x v="1"/>
    <x v="1"/>
    <s v="No"/>
    <n v="5"/>
    <x v="2"/>
    <x v="0"/>
    <n v="0"/>
    <x v="0"/>
    <n v="20"/>
    <n v="3"/>
    <x v="0"/>
    <x v="0"/>
    <n v="22"/>
  </r>
  <r>
    <n v="3612"/>
    <s v="Ester Silva"/>
    <x v="2"/>
    <x v="524"/>
    <x v="1"/>
    <x v="1"/>
    <s v="Yes"/>
    <n v="5"/>
    <x v="1"/>
    <x v="0"/>
    <n v="0"/>
    <x v="1"/>
    <n v="0"/>
    <n v="1"/>
    <x v="0"/>
    <x v="1"/>
    <n v="4"/>
  </r>
  <r>
    <n v="3613"/>
    <s v="Camila Castro"/>
    <x v="0"/>
    <x v="524"/>
    <x v="1"/>
    <x v="1"/>
    <s v="No"/>
    <n v="10"/>
    <x v="2"/>
    <x v="0"/>
    <n v="0"/>
    <x v="1"/>
    <n v="0"/>
    <n v="3"/>
    <x v="0"/>
    <x v="1"/>
    <n v="7"/>
  </r>
  <r>
    <n v="3614"/>
    <s v="Bruna da Conceição"/>
    <x v="2"/>
    <x v="524"/>
    <x v="1"/>
    <x v="1"/>
    <s v="No"/>
    <n v="5"/>
    <x v="1"/>
    <x v="0"/>
    <n v="0"/>
    <x v="1"/>
    <n v="0"/>
    <n v="3"/>
    <x v="0"/>
    <x v="1"/>
    <n v="2"/>
  </r>
  <r>
    <n v="3615"/>
    <s v="Cecília Siqueira"/>
    <x v="0"/>
    <x v="524"/>
    <x v="1"/>
    <x v="1"/>
    <s v="Yes"/>
    <n v="10"/>
    <x v="1"/>
    <x v="1"/>
    <n v="30"/>
    <x v="0"/>
    <n v="20"/>
    <n v="2"/>
    <x v="1"/>
    <x v="0"/>
    <n v="58"/>
  </r>
  <r>
    <n v="3616"/>
    <s v="Maria Liz Pimenta"/>
    <x v="0"/>
    <x v="525"/>
    <x v="1"/>
    <x v="1"/>
    <s v="Yes"/>
    <n v="10"/>
    <x v="1"/>
    <x v="1"/>
    <n v="30"/>
    <x v="0"/>
    <n v="20"/>
    <n v="2"/>
    <x v="1"/>
    <x v="0"/>
    <n v="58"/>
  </r>
  <r>
    <n v="3617"/>
    <s v="Júlia Oliveira"/>
    <x v="2"/>
    <x v="525"/>
    <x v="1"/>
    <x v="1"/>
    <s v="Yes"/>
    <n v="5"/>
    <x v="2"/>
    <x v="0"/>
    <n v="0"/>
    <x v="0"/>
    <n v="20"/>
    <n v="2"/>
    <x v="0"/>
    <x v="0"/>
    <n v="23"/>
  </r>
  <r>
    <n v="3618"/>
    <s v="João Vitor Rodrigues"/>
    <x v="1"/>
    <x v="525"/>
    <x v="1"/>
    <x v="1"/>
    <s v="Yes"/>
    <n v="15"/>
    <x v="0"/>
    <x v="1"/>
    <n v="30"/>
    <x v="0"/>
    <n v="20"/>
    <n v="2"/>
    <x v="1"/>
    <x v="0"/>
    <n v="63"/>
  </r>
  <r>
    <n v="3619"/>
    <s v="Ana Cecília Moura"/>
    <x v="1"/>
    <x v="525"/>
    <x v="1"/>
    <x v="1"/>
    <s v="No"/>
    <n v="15"/>
    <x v="2"/>
    <x v="1"/>
    <n v="30"/>
    <x v="1"/>
    <n v="0"/>
    <n v="1"/>
    <x v="0"/>
    <x v="0"/>
    <n v="44"/>
  </r>
  <r>
    <n v="3620"/>
    <s v="Lorena Oliveira"/>
    <x v="1"/>
    <x v="525"/>
    <x v="1"/>
    <x v="1"/>
    <s v="Yes"/>
    <n v="15"/>
    <x v="2"/>
    <x v="1"/>
    <n v="30"/>
    <x v="0"/>
    <n v="20"/>
    <n v="2"/>
    <x v="1"/>
    <x v="0"/>
    <n v="63"/>
  </r>
  <r>
    <n v="3621"/>
    <s v="Ísis Farias"/>
    <x v="1"/>
    <x v="525"/>
    <x v="1"/>
    <x v="1"/>
    <s v="No"/>
    <n v="15"/>
    <x v="2"/>
    <x v="1"/>
    <n v="30"/>
    <x v="1"/>
    <n v="0"/>
    <n v="2"/>
    <x v="0"/>
    <x v="0"/>
    <n v="43"/>
  </r>
  <r>
    <n v="3622"/>
    <s v="Sr. Alexandre Ramos"/>
    <x v="2"/>
    <x v="525"/>
    <x v="1"/>
    <x v="1"/>
    <s v="No"/>
    <n v="5"/>
    <x v="0"/>
    <x v="0"/>
    <n v="0"/>
    <x v="0"/>
    <n v="20"/>
    <n v="1"/>
    <x v="0"/>
    <x v="0"/>
    <n v="24"/>
  </r>
  <r>
    <n v="3623"/>
    <s v="Bernardo Pereira"/>
    <x v="0"/>
    <x v="526"/>
    <x v="1"/>
    <x v="1"/>
    <s v="No"/>
    <n v="10"/>
    <x v="2"/>
    <x v="1"/>
    <n v="30"/>
    <x v="1"/>
    <n v="0"/>
    <n v="3"/>
    <x v="0"/>
    <x v="0"/>
    <n v="37"/>
  </r>
  <r>
    <n v="3624"/>
    <s v="Benicio da Mata"/>
    <x v="2"/>
    <x v="526"/>
    <x v="1"/>
    <x v="1"/>
    <s v="No"/>
    <n v="5"/>
    <x v="0"/>
    <x v="0"/>
    <n v="0"/>
    <x v="0"/>
    <n v="20"/>
    <n v="1"/>
    <x v="0"/>
    <x v="0"/>
    <n v="24"/>
  </r>
  <r>
    <n v="3625"/>
    <s v="Davi Lucas Borges"/>
    <x v="0"/>
    <x v="526"/>
    <x v="1"/>
    <x v="1"/>
    <s v="Yes"/>
    <n v="10"/>
    <x v="0"/>
    <x v="1"/>
    <n v="30"/>
    <x v="0"/>
    <n v="20"/>
    <n v="3"/>
    <x v="1"/>
    <x v="0"/>
    <n v="57"/>
  </r>
  <r>
    <n v="3626"/>
    <s v="Sr. Enrico da Paz"/>
    <x v="1"/>
    <x v="526"/>
    <x v="1"/>
    <x v="1"/>
    <s v="Yes"/>
    <n v="15"/>
    <x v="1"/>
    <x v="1"/>
    <n v="30"/>
    <x v="0"/>
    <n v="20"/>
    <n v="3"/>
    <x v="1"/>
    <x v="0"/>
    <n v="62"/>
  </r>
  <r>
    <n v="3627"/>
    <s v="Alexia Vargas"/>
    <x v="0"/>
    <x v="526"/>
    <x v="1"/>
    <x v="1"/>
    <s v="No"/>
    <n v="10"/>
    <x v="1"/>
    <x v="1"/>
    <n v="30"/>
    <x v="0"/>
    <n v="20"/>
    <n v="3"/>
    <x v="1"/>
    <x v="0"/>
    <n v="57"/>
  </r>
  <r>
    <n v="3628"/>
    <s v="Marcela Rios"/>
    <x v="2"/>
    <x v="527"/>
    <x v="1"/>
    <x v="1"/>
    <s v="No"/>
    <n v="5"/>
    <x v="2"/>
    <x v="0"/>
    <n v="0"/>
    <x v="1"/>
    <n v="0"/>
    <n v="1"/>
    <x v="0"/>
    <x v="1"/>
    <n v="4"/>
  </r>
  <r>
    <n v="3629"/>
    <s v="Laura Cavalcanti"/>
    <x v="0"/>
    <x v="527"/>
    <x v="1"/>
    <x v="1"/>
    <s v="No"/>
    <n v="10"/>
    <x v="1"/>
    <x v="1"/>
    <n v="30"/>
    <x v="0"/>
    <n v="20"/>
    <n v="3"/>
    <x v="1"/>
    <x v="0"/>
    <n v="57"/>
  </r>
  <r>
    <n v="3630"/>
    <s v="Maria Luiza Freitas"/>
    <x v="0"/>
    <x v="527"/>
    <x v="1"/>
    <x v="1"/>
    <s v="No"/>
    <n v="10"/>
    <x v="2"/>
    <x v="0"/>
    <n v="0"/>
    <x v="1"/>
    <n v="0"/>
    <n v="3"/>
    <x v="0"/>
    <x v="1"/>
    <n v="7"/>
  </r>
  <r>
    <n v="3631"/>
    <s v="Henry Barbosa"/>
    <x v="1"/>
    <x v="527"/>
    <x v="1"/>
    <x v="1"/>
    <s v="No"/>
    <n v="15"/>
    <x v="1"/>
    <x v="0"/>
    <n v="0"/>
    <x v="0"/>
    <n v="20"/>
    <n v="3"/>
    <x v="0"/>
    <x v="0"/>
    <n v="32"/>
  </r>
  <r>
    <n v="3632"/>
    <s v="Fernanda Souza"/>
    <x v="0"/>
    <x v="527"/>
    <x v="1"/>
    <x v="1"/>
    <s v="No"/>
    <n v="10"/>
    <x v="2"/>
    <x v="1"/>
    <n v="30"/>
    <x v="1"/>
    <n v="0"/>
    <n v="2"/>
    <x v="0"/>
    <x v="0"/>
    <n v="38"/>
  </r>
  <r>
    <n v="3633"/>
    <s v="Dr. Oliver Moreira"/>
    <x v="1"/>
    <x v="527"/>
    <x v="1"/>
    <x v="1"/>
    <s v="Yes"/>
    <n v="15"/>
    <x v="1"/>
    <x v="0"/>
    <n v="0"/>
    <x v="0"/>
    <n v="20"/>
    <n v="3"/>
    <x v="0"/>
    <x v="0"/>
    <n v="32"/>
  </r>
  <r>
    <n v="3634"/>
    <s v="Júlia Porto"/>
    <x v="0"/>
    <x v="527"/>
    <x v="1"/>
    <x v="1"/>
    <s v="No"/>
    <n v="10"/>
    <x v="1"/>
    <x v="1"/>
    <n v="30"/>
    <x v="0"/>
    <n v="20"/>
    <n v="2"/>
    <x v="1"/>
    <x v="0"/>
    <n v="58"/>
  </r>
  <r>
    <n v="3635"/>
    <s v="Liz da Cruz"/>
    <x v="0"/>
    <x v="528"/>
    <x v="1"/>
    <x v="1"/>
    <s v="No"/>
    <n v="10"/>
    <x v="1"/>
    <x v="1"/>
    <n v="30"/>
    <x v="0"/>
    <n v="20"/>
    <n v="1"/>
    <x v="1"/>
    <x v="0"/>
    <n v="59"/>
  </r>
  <r>
    <n v="3636"/>
    <s v="Dra. Maria Alice Cavalcanti"/>
    <x v="2"/>
    <x v="528"/>
    <x v="1"/>
    <x v="1"/>
    <s v="Yes"/>
    <n v="5"/>
    <x v="2"/>
    <x v="1"/>
    <n v="30"/>
    <x v="0"/>
    <n v="20"/>
    <n v="1"/>
    <x v="1"/>
    <x v="0"/>
    <n v="54"/>
  </r>
  <r>
    <n v="3637"/>
    <s v="Melissa Gonçalves"/>
    <x v="0"/>
    <x v="528"/>
    <x v="1"/>
    <x v="1"/>
    <s v="Yes"/>
    <n v="10"/>
    <x v="2"/>
    <x v="0"/>
    <n v="0"/>
    <x v="0"/>
    <n v="20"/>
    <n v="1"/>
    <x v="0"/>
    <x v="0"/>
    <n v="29"/>
  </r>
  <r>
    <n v="3638"/>
    <s v="Eduardo da Paz"/>
    <x v="2"/>
    <x v="528"/>
    <x v="1"/>
    <x v="1"/>
    <s v="No"/>
    <n v="5"/>
    <x v="1"/>
    <x v="0"/>
    <n v="0"/>
    <x v="1"/>
    <n v="0"/>
    <n v="1"/>
    <x v="0"/>
    <x v="1"/>
    <n v="4"/>
  </r>
  <r>
    <n v="3639"/>
    <s v="Cecilia Casa Grande"/>
    <x v="0"/>
    <x v="528"/>
    <x v="1"/>
    <x v="1"/>
    <s v="Yes"/>
    <n v="10"/>
    <x v="1"/>
    <x v="0"/>
    <n v="0"/>
    <x v="0"/>
    <n v="20"/>
    <n v="2"/>
    <x v="0"/>
    <x v="0"/>
    <n v="28"/>
  </r>
  <r>
    <n v="3640"/>
    <s v="Camila Vargas"/>
    <x v="1"/>
    <x v="528"/>
    <x v="1"/>
    <x v="1"/>
    <s v="No"/>
    <n v="15"/>
    <x v="0"/>
    <x v="1"/>
    <n v="30"/>
    <x v="1"/>
    <n v="0"/>
    <n v="2"/>
    <x v="0"/>
    <x v="0"/>
    <n v="43"/>
  </r>
  <r>
    <n v="3641"/>
    <s v="Maria Júlia Correia"/>
    <x v="1"/>
    <x v="528"/>
    <x v="1"/>
    <x v="1"/>
    <s v="No"/>
    <n v="15"/>
    <x v="2"/>
    <x v="1"/>
    <n v="30"/>
    <x v="1"/>
    <n v="0"/>
    <n v="1"/>
    <x v="0"/>
    <x v="0"/>
    <n v="44"/>
  </r>
  <r>
    <n v="3642"/>
    <s v="Maria Luiza Garcia"/>
    <x v="2"/>
    <x v="528"/>
    <x v="1"/>
    <x v="1"/>
    <s v="No"/>
    <n v="5"/>
    <x v="0"/>
    <x v="0"/>
    <n v="0"/>
    <x v="0"/>
    <n v="20"/>
    <n v="2"/>
    <x v="0"/>
    <x v="0"/>
    <n v="23"/>
  </r>
  <r>
    <n v="3643"/>
    <s v="Marcelo Gonçalves"/>
    <x v="1"/>
    <x v="528"/>
    <x v="1"/>
    <x v="1"/>
    <s v="Yes"/>
    <n v="15"/>
    <x v="0"/>
    <x v="0"/>
    <n v="0"/>
    <x v="1"/>
    <n v="0"/>
    <n v="3"/>
    <x v="0"/>
    <x v="1"/>
    <n v="12"/>
  </r>
  <r>
    <n v="3644"/>
    <s v="Gustavo Alves"/>
    <x v="1"/>
    <x v="529"/>
    <x v="1"/>
    <x v="1"/>
    <s v="Yes"/>
    <n v="15"/>
    <x v="2"/>
    <x v="0"/>
    <n v="0"/>
    <x v="1"/>
    <n v="0"/>
    <n v="3"/>
    <x v="0"/>
    <x v="1"/>
    <n v="12"/>
  </r>
  <r>
    <n v="3645"/>
    <s v="Isadora Santos"/>
    <x v="0"/>
    <x v="529"/>
    <x v="1"/>
    <x v="1"/>
    <s v="Yes"/>
    <n v="10"/>
    <x v="1"/>
    <x v="1"/>
    <n v="30"/>
    <x v="0"/>
    <n v="20"/>
    <n v="3"/>
    <x v="1"/>
    <x v="0"/>
    <n v="57"/>
  </r>
  <r>
    <n v="3646"/>
    <s v="Nicolas Guerra"/>
    <x v="2"/>
    <x v="529"/>
    <x v="1"/>
    <x v="1"/>
    <s v="No"/>
    <n v="5"/>
    <x v="0"/>
    <x v="0"/>
    <n v="0"/>
    <x v="0"/>
    <n v="20"/>
    <n v="3"/>
    <x v="0"/>
    <x v="0"/>
    <n v="22"/>
  </r>
  <r>
    <n v="3647"/>
    <s v="Sabrina Sousa"/>
    <x v="0"/>
    <x v="529"/>
    <x v="1"/>
    <x v="1"/>
    <s v="Yes"/>
    <n v="10"/>
    <x v="0"/>
    <x v="1"/>
    <n v="30"/>
    <x v="1"/>
    <n v="0"/>
    <n v="2"/>
    <x v="0"/>
    <x v="0"/>
    <n v="38"/>
  </r>
  <r>
    <n v="3648"/>
    <s v="Arthur Costa"/>
    <x v="0"/>
    <x v="530"/>
    <x v="1"/>
    <x v="1"/>
    <s v="Yes"/>
    <n v="10"/>
    <x v="0"/>
    <x v="1"/>
    <n v="30"/>
    <x v="1"/>
    <n v="0"/>
    <n v="2"/>
    <x v="0"/>
    <x v="0"/>
    <n v="38"/>
  </r>
  <r>
    <n v="3649"/>
    <s v="Dra. Clarice Santos"/>
    <x v="0"/>
    <x v="530"/>
    <x v="1"/>
    <x v="1"/>
    <s v="No"/>
    <n v="10"/>
    <x v="1"/>
    <x v="0"/>
    <n v="0"/>
    <x v="1"/>
    <n v="0"/>
    <n v="3"/>
    <x v="0"/>
    <x v="1"/>
    <n v="7"/>
  </r>
  <r>
    <n v="3650"/>
    <s v="Isaac Cardoso"/>
    <x v="0"/>
    <x v="530"/>
    <x v="1"/>
    <x v="1"/>
    <s v="Yes"/>
    <n v="10"/>
    <x v="0"/>
    <x v="0"/>
    <n v="0"/>
    <x v="1"/>
    <n v="0"/>
    <n v="2"/>
    <x v="0"/>
    <x v="1"/>
    <n v="8"/>
  </r>
  <r>
    <n v="3651"/>
    <s v="Ana Julia Barros"/>
    <x v="0"/>
    <x v="530"/>
    <x v="1"/>
    <x v="1"/>
    <s v="No"/>
    <n v="10"/>
    <x v="2"/>
    <x v="0"/>
    <n v="0"/>
    <x v="0"/>
    <n v="20"/>
    <n v="3"/>
    <x v="0"/>
    <x v="0"/>
    <n v="27"/>
  </r>
  <r>
    <n v="3652"/>
    <s v="José Miguel Sá"/>
    <x v="1"/>
    <x v="530"/>
    <x v="1"/>
    <x v="1"/>
    <s v="No"/>
    <n v="15"/>
    <x v="0"/>
    <x v="1"/>
    <n v="30"/>
    <x v="1"/>
    <n v="0"/>
    <n v="1"/>
    <x v="0"/>
    <x v="0"/>
    <n v="44"/>
  </r>
  <r>
    <n v="3653"/>
    <s v="Diego Rezende"/>
    <x v="2"/>
    <x v="530"/>
    <x v="1"/>
    <x v="1"/>
    <s v="Yes"/>
    <n v="5"/>
    <x v="1"/>
    <x v="1"/>
    <n v="30"/>
    <x v="0"/>
    <n v="20"/>
    <n v="1"/>
    <x v="1"/>
    <x v="0"/>
    <n v="54"/>
  </r>
  <r>
    <n v="3654"/>
    <s v="Matteo Lopes"/>
    <x v="1"/>
    <x v="530"/>
    <x v="1"/>
    <x v="1"/>
    <s v="No"/>
    <n v="15"/>
    <x v="2"/>
    <x v="0"/>
    <n v="0"/>
    <x v="1"/>
    <n v="0"/>
    <n v="1"/>
    <x v="0"/>
    <x v="1"/>
    <n v="14"/>
  </r>
  <r>
    <n v="3655"/>
    <s v="Raul Caldeira"/>
    <x v="1"/>
    <x v="530"/>
    <x v="1"/>
    <x v="1"/>
    <s v="No"/>
    <n v="15"/>
    <x v="2"/>
    <x v="1"/>
    <n v="30"/>
    <x v="1"/>
    <n v="0"/>
    <n v="3"/>
    <x v="0"/>
    <x v="0"/>
    <n v="42"/>
  </r>
  <r>
    <n v="3656"/>
    <s v="Melissa Silva"/>
    <x v="0"/>
    <x v="530"/>
    <x v="1"/>
    <x v="1"/>
    <s v="Yes"/>
    <n v="10"/>
    <x v="0"/>
    <x v="0"/>
    <n v="0"/>
    <x v="1"/>
    <n v="0"/>
    <n v="1"/>
    <x v="0"/>
    <x v="1"/>
    <n v="9"/>
  </r>
  <r>
    <n v="3657"/>
    <s v="Amanda das Neves"/>
    <x v="1"/>
    <x v="531"/>
    <x v="1"/>
    <x v="1"/>
    <s v="Yes"/>
    <n v="15"/>
    <x v="1"/>
    <x v="1"/>
    <n v="30"/>
    <x v="0"/>
    <n v="20"/>
    <n v="3"/>
    <x v="1"/>
    <x v="0"/>
    <n v="62"/>
  </r>
  <r>
    <n v="3658"/>
    <s v="Rafael Castro"/>
    <x v="1"/>
    <x v="531"/>
    <x v="1"/>
    <x v="1"/>
    <s v="No"/>
    <n v="15"/>
    <x v="0"/>
    <x v="0"/>
    <n v="0"/>
    <x v="0"/>
    <n v="20"/>
    <n v="2"/>
    <x v="0"/>
    <x v="0"/>
    <n v="33"/>
  </r>
  <r>
    <n v="3659"/>
    <s v="Gael Marques"/>
    <x v="1"/>
    <x v="531"/>
    <x v="1"/>
    <x v="1"/>
    <s v="Yes"/>
    <n v="15"/>
    <x v="1"/>
    <x v="0"/>
    <n v="0"/>
    <x v="0"/>
    <n v="20"/>
    <n v="1"/>
    <x v="0"/>
    <x v="0"/>
    <n v="34"/>
  </r>
  <r>
    <n v="3660"/>
    <s v="Yan Cardoso"/>
    <x v="2"/>
    <x v="531"/>
    <x v="1"/>
    <x v="1"/>
    <s v="No"/>
    <n v="5"/>
    <x v="0"/>
    <x v="1"/>
    <n v="30"/>
    <x v="1"/>
    <n v="0"/>
    <n v="3"/>
    <x v="0"/>
    <x v="0"/>
    <n v="32"/>
  </r>
  <r>
    <n v="3661"/>
    <s v="Maria Luiza Fogaça"/>
    <x v="0"/>
    <x v="531"/>
    <x v="1"/>
    <x v="1"/>
    <s v="No"/>
    <n v="10"/>
    <x v="0"/>
    <x v="0"/>
    <n v="0"/>
    <x v="0"/>
    <n v="20"/>
    <n v="1"/>
    <x v="0"/>
    <x v="0"/>
    <n v="29"/>
  </r>
  <r>
    <n v="3662"/>
    <s v="Lara Silveira"/>
    <x v="1"/>
    <x v="531"/>
    <x v="1"/>
    <x v="1"/>
    <s v="No"/>
    <n v="15"/>
    <x v="0"/>
    <x v="1"/>
    <n v="30"/>
    <x v="0"/>
    <n v="20"/>
    <n v="1"/>
    <x v="1"/>
    <x v="0"/>
    <n v="64"/>
  </r>
  <r>
    <n v="3663"/>
    <s v="Felipe Monteiro"/>
    <x v="2"/>
    <x v="531"/>
    <x v="1"/>
    <x v="1"/>
    <s v="No"/>
    <n v="5"/>
    <x v="2"/>
    <x v="1"/>
    <n v="30"/>
    <x v="0"/>
    <n v="20"/>
    <n v="2"/>
    <x v="1"/>
    <x v="0"/>
    <n v="53"/>
  </r>
  <r>
    <n v="3664"/>
    <s v="Davi da Rosa"/>
    <x v="2"/>
    <x v="532"/>
    <x v="1"/>
    <x v="1"/>
    <s v="Yes"/>
    <n v="5"/>
    <x v="2"/>
    <x v="1"/>
    <n v="30"/>
    <x v="0"/>
    <n v="20"/>
    <n v="1"/>
    <x v="1"/>
    <x v="0"/>
    <n v="54"/>
  </r>
  <r>
    <n v="3665"/>
    <s v="Maria Liz Carvalho"/>
    <x v="0"/>
    <x v="532"/>
    <x v="1"/>
    <x v="1"/>
    <s v="Yes"/>
    <n v="10"/>
    <x v="2"/>
    <x v="1"/>
    <n v="30"/>
    <x v="1"/>
    <n v="0"/>
    <n v="3"/>
    <x v="0"/>
    <x v="0"/>
    <n v="37"/>
  </r>
  <r>
    <n v="3666"/>
    <s v="Luiz Miguel da Conceição"/>
    <x v="2"/>
    <x v="532"/>
    <x v="1"/>
    <x v="1"/>
    <s v="No"/>
    <n v="5"/>
    <x v="0"/>
    <x v="0"/>
    <n v="0"/>
    <x v="1"/>
    <n v="0"/>
    <n v="1"/>
    <x v="0"/>
    <x v="1"/>
    <n v="4"/>
  </r>
  <r>
    <n v="3667"/>
    <s v="Noah Sá"/>
    <x v="2"/>
    <x v="532"/>
    <x v="1"/>
    <x v="1"/>
    <s v="Yes"/>
    <n v="5"/>
    <x v="2"/>
    <x v="0"/>
    <n v="0"/>
    <x v="0"/>
    <n v="20"/>
    <n v="2"/>
    <x v="0"/>
    <x v="0"/>
    <n v="23"/>
  </r>
  <r>
    <n v="3668"/>
    <s v="Ana Carolina Araújo"/>
    <x v="2"/>
    <x v="532"/>
    <x v="1"/>
    <x v="1"/>
    <s v="No"/>
    <n v="5"/>
    <x v="1"/>
    <x v="1"/>
    <n v="30"/>
    <x v="0"/>
    <n v="20"/>
    <n v="3"/>
    <x v="1"/>
    <x v="0"/>
    <n v="52"/>
  </r>
  <r>
    <n v="3669"/>
    <s v="Maria Helena da Mata"/>
    <x v="2"/>
    <x v="532"/>
    <x v="1"/>
    <x v="1"/>
    <s v="Yes"/>
    <n v="5"/>
    <x v="2"/>
    <x v="1"/>
    <n v="30"/>
    <x v="0"/>
    <n v="20"/>
    <n v="2"/>
    <x v="1"/>
    <x v="0"/>
    <n v="53"/>
  </r>
  <r>
    <n v="3670"/>
    <s v="Maria Cecília Viana"/>
    <x v="0"/>
    <x v="533"/>
    <x v="1"/>
    <x v="1"/>
    <s v="Yes"/>
    <n v="10"/>
    <x v="1"/>
    <x v="1"/>
    <n v="30"/>
    <x v="1"/>
    <n v="0"/>
    <n v="1"/>
    <x v="0"/>
    <x v="0"/>
    <n v="39"/>
  </r>
  <r>
    <n v="3671"/>
    <s v="Ísis Gomes"/>
    <x v="0"/>
    <x v="533"/>
    <x v="1"/>
    <x v="1"/>
    <s v="Yes"/>
    <n v="10"/>
    <x v="1"/>
    <x v="0"/>
    <n v="0"/>
    <x v="0"/>
    <n v="20"/>
    <n v="1"/>
    <x v="0"/>
    <x v="0"/>
    <n v="29"/>
  </r>
  <r>
    <n v="3672"/>
    <s v="Théo da Cunha"/>
    <x v="0"/>
    <x v="533"/>
    <x v="1"/>
    <x v="1"/>
    <s v="No"/>
    <n v="10"/>
    <x v="0"/>
    <x v="1"/>
    <n v="30"/>
    <x v="0"/>
    <n v="20"/>
    <n v="3"/>
    <x v="1"/>
    <x v="0"/>
    <n v="57"/>
  </r>
  <r>
    <n v="3673"/>
    <s v="Lorena Machado"/>
    <x v="2"/>
    <x v="533"/>
    <x v="1"/>
    <x v="1"/>
    <s v="No"/>
    <n v="5"/>
    <x v="1"/>
    <x v="1"/>
    <n v="30"/>
    <x v="1"/>
    <n v="0"/>
    <n v="2"/>
    <x v="0"/>
    <x v="0"/>
    <n v="33"/>
  </r>
  <r>
    <n v="3674"/>
    <s v="Caio Pimenta"/>
    <x v="0"/>
    <x v="533"/>
    <x v="1"/>
    <x v="1"/>
    <s v="No"/>
    <n v="10"/>
    <x v="1"/>
    <x v="1"/>
    <n v="30"/>
    <x v="0"/>
    <n v="20"/>
    <n v="3"/>
    <x v="1"/>
    <x v="0"/>
    <n v="57"/>
  </r>
  <r>
    <n v="3675"/>
    <s v="Diego Novais"/>
    <x v="1"/>
    <x v="533"/>
    <x v="1"/>
    <x v="1"/>
    <s v="No"/>
    <n v="15"/>
    <x v="2"/>
    <x v="1"/>
    <n v="30"/>
    <x v="0"/>
    <n v="20"/>
    <n v="3"/>
    <x v="1"/>
    <x v="0"/>
    <n v="62"/>
  </r>
  <r>
    <n v="3676"/>
    <s v="Bianca Lopes"/>
    <x v="1"/>
    <x v="533"/>
    <x v="1"/>
    <x v="1"/>
    <s v="Yes"/>
    <n v="15"/>
    <x v="2"/>
    <x v="1"/>
    <n v="30"/>
    <x v="1"/>
    <n v="0"/>
    <n v="3"/>
    <x v="0"/>
    <x v="0"/>
    <n v="42"/>
  </r>
  <r>
    <n v="3677"/>
    <s v="Davi Lucca Sousa"/>
    <x v="2"/>
    <x v="533"/>
    <x v="1"/>
    <x v="1"/>
    <s v="No"/>
    <n v="5"/>
    <x v="2"/>
    <x v="1"/>
    <n v="30"/>
    <x v="1"/>
    <n v="0"/>
    <n v="1"/>
    <x v="0"/>
    <x v="0"/>
    <n v="34"/>
  </r>
  <r>
    <n v="3678"/>
    <s v="Mateus Rios"/>
    <x v="1"/>
    <x v="534"/>
    <x v="1"/>
    <x v="1"/>
    <s v="No"/>
    <n v="15"/>
    <x v="2"/>
    <x v="1"/>
    <n v="30"/>
    <x v="1"/>
    <n v="0"/>
    <n v="3"/>
    <x v="0"/>
    <x v="0"/>
    <n v="42"/>
  </r>
  <r>
    <n v="3679"/>
    <s v="Clara Nogueira"/>
    <x v="0"/>
    <x v="534"/>
    <x v="1"/>
    <x v="1"/>
    <s v="No"/>
    <n v="10"/>
    <x v="0"/>
    <x v="1"/>
    <n v="30"/>
    <x v="1"/>
    <n v="0"/>
    <n v="3"/>
    <x v="0"/>
    <x v="0"/>
    <n v="37"/>
  </r>
  <r>
    <n v="3680"/>
    <s v="Fernanda Farias"/>
    <x v="1"/>
    <x v="534"/>
    <x v="1"/>
    <x v="1"/>
    <s v="No"/>
    <n v="15"/>
    <x v="1"/>
    <x v="0"/>
    <n v="0"/>
    <x v="1"/>
    <n v="0"/>
    <n v="1"/>
    <x v="0"/>
    <x v="1"/>
    <n v="14"/>
  </r>
  <r>
    <n v="3681"/>
    <s v="Agatha Leão"/>
    <x v="0"/>
    <x v="534"/>
    <x v="1"/>
    <x v="1"/>
    <s v="No"/>
    <n v="10"/>
    <x v="0"/>
    <x v="1"/>
    <n v="30"/>
    <x v="1"/>
    <n v="0"/>
    <n v="2"/>
    <x v="0"/>
    <x v="0"/>
    <n v="38"/>
  </r>
  <r>
    <n v="3682"/>
    <s v="Dr. Bryan Castro"/>
    <x v="1"/>
    <x v="534"/>
    <x v="1"/>
    <x v="1"/>
    <s v="No"/>
    <n v="15"/>
    <x v="1"/>
    <x v="1"/>
    <n v="30"/>
    <x v="0"/>
    <n v="20"/>
    <n v="1"/>
    <x v="1"/>
    <x v="0"/>
    <n v="64"/>
  </r>
  <r>
    <n v="3683"/>
    <s v="Luiz Fernando Ramos"/>
    <x v="0"/>
    <x v="534"/>
    <x v="1"/>
    <x v="1"/>
    <s v="No"/>
    <n v="10"/>
    <x v="0"/>
    <x v="1"/>
    <n v="30"/>
    <x v="1"/>
    <n v="0"/>
    <n v="2"/>
    <x v="0"/>
    <x v="0"/>
    <n v="38"/>
  </r>
  <r>
    <n v="3684"/>
    <s v="Ana Liz das Neves"/>
    <x v="0"/>
    <x v="534"/>
    <x v="1"/>
    <x v="1"/>
    <s v="No"/>
    <n v="10"/>
    <x v="0"/>
    <x v="0"/>
    <n v="0"/>
    <x v="0"/>
    <n v="20"/>
    <n v="3"/>
    <x v="0"/>
    <x v="0"/>
    <n v="27"/>
  </r>
  <r>
    <n v="3685"/>
    <s v="Rebeca Porto"/>
    <x v="2"/>
    <x v="534"/>
    <x v="1"/>
    <x v="1"/>
    <s v="No"/>
    <n v="5"/>
    <x v="1"/>
    <x v="1"/>
    <n v="30"/>
    <x v="1"/>
    <n v="0"/>
    <n v="3"/>
    <x v="0"/>
    <x v="0"/>
    <n v="32"/>
  </r>
  <r>
    <n v="3686"/>
    <s v="Manuela Almeida"/>
    <x v="0"/>
    <x v="534"/>
    <x v="1"/>
    <x v="1"/>
    <s v="No"/>
    <n v="10"/>
    <x v="2"/>
    <x v="0"/>
    <n v="0"/>
    <x v="0"/>
    <n v="20"/>
    <n v="2"/>
    <x v="0"/>
    <x v="0"/>
    <n v="28"/>
  </r>
  <r>
    <n v="3687"/>
    <s v="Mariane Macedo"/>
    <x v="1"/>
    <x v="534"/>
    <x v="1"/>
    <x v="1"/>
    <s v="No"/>
    <n v="15"/>
    <x v="2"/>
    <x v="1"/>
    <n v="30"/>
    <x v="1"/>
    <n v="0"/>
    <n v="1"/>
    <x v="0"/>
    <x v="0"/>
    <n v="44"/>
  </r>
  <r>
    <n v="3688"/>
    <s v="Alice da Luz"/>
    <x v="1"/>
    <x v="535"/>
    <x v="1"/>
    <x v="1"/>
    <s v="Yes"/>
    <n v="15"/>
    <x v="2"/>
    <x v="1"/>
    <n v="30"/>
    <x v="1"/>
    <n v="0"/>
    <n v="2"/>
    <x v="0"/>
    <x v="0"/>
    <n v="43"/>
  </r>
  <r>
    <n v="3689"/>
    <s v="Dr. João Vitor Montenegro"/>
    <x v="2"/>
    <x v="535"/>
    <x v="1"/>
    <x v="1"/>
    <s v="No"/>
    <n v="5"/>
    <x v="2"/>
    <x v="1"/>
    <n v="30"/>
    <x v="1"/>
    <n v="0"/>
    <n v="2"/>
    <x v="0"/>
    <x v="0"/>
    <n v="33"/>
  </r>
  <r>
    <n v="3690"/>
    <s v="Otto Viana"/>
    <x v="0"/>
    <x v="535"/>
    <x v="1"/>
    <x v="1"/>
    <s v="Yes"/>
    <n v="10"/>
    <x v="2"/>
    <x v="1"/>
    <n v="30"/>
    <x v="1"/>
    <n v="0"/>
    <n v="1"/>
    <x v="0"/>
    <x v="0"/>
    <n v="39"/>
  </r>
  <r>
    <n v="3691"/>
    <s v="Rafaela Pastor"/>
    <x v="2"/>
    <x v="535"/>
    <x v="1"/>
    <x v="1"/>
    <s v="No"/>
    <n v="5"/>
    <x v="2"/>
    <x v="0"/>
    <n v="0"/>
    <x v="1"/>
    <n v="0"/>
    <n v="2"/>
    <x v="0"/>
    <x v="1"/>
    <n v="3"/>
  </r>
  <r>
    <n v="3692"/>
    <s v="Samuel Almeida"/>
    <x v="0"/>
    <x v="535"/>
    <x v="1"/>
    <x v="1"/>
    <s v="Yes"/>
    <n v="10"/>
    <x v="0"/>
    <x v="1"/>
    <n v="30"/>
    <x v="0"/>
    <n v="20"/>
    <n v="1"/>
    <x v="1"/>
    <x v="0"/>
    <n v="59"/>
  </r>
  <r>
    <n v="3693"/>
    <s v="Olívia Azevedo"/>
    <x v="0"/>
    <x v="535"/>
    <x v="1"/>
    <x v="1"/>
    <s v="No"/>
    <n v="10"/>
    <x v="0"/>
    <x v="1"/>
    <n v="30"/>
    <x v="0"/>
    <n v="20"/>
    <n v="2"/>
    <x v="1"/>
    <x v="0"/>
    <n v="58"/>
  </r>
  <r>
    <n v="3694"/>
    <s v="Benicio Leão"/>
    <x v="1"/>
    <x v="535"/>
    <x v="1"/>
    <x v="1"/>
    <s v="Yes"/>
    <n v="15"/>
    <x v="1"/>
    <x v="0"/>
    <n v="0"/>
    <x v="1"/>
    <n v="0"/>
    <n v="2"/>
    <x v="0"/>
    <x v="1"/>
    <n v="13"/>
  </r>
  <r>
    <n v="3695"/>
    <s v="Henry Gabriel da Luz"/>
    <x v="2"/>
    <x v="535"/>
    <x v="1"/>
    <x v="1"/>
    <s v="Yes"/>
    <n v="5"/>
    <x v="0"/>
    <x v="1"/>
    <n v="30"/>
    <x v="1"/>
    <n v="0"/>
    <n v="3"/>
    <x v="0"/>
    <x v="0"/>
    <n v="32"/>
  </r>
  <r>
    <n v="3696"/>
    <s v="Lucas Cavalcante"/>
    <x v="1"/>
    <x v="536"/>
    <x v="1"/>
    <x v="1"/>
    <s v="No"/>
    <n v="15"/>
    <x v="2"/>
    <x v="1"/>
    <n v="30"/>
    <x v="1"/>
    <n v="0"/>
    <n v="2"/>
    <x v="0"/>
    <x v="0"/>
    <n v="43"/>
  </r>
  <r>
    <n v="3697"/>
    <s v="José Miguel Nunes"/>
    <x v="2"/>
    <x v="536"/>
    <x v="1"/>
    <x v="1"/>
    <s v="Yes"/>
    <n v="5"/>
    <x v="1"/>
    <x v="0"/>
    <n v="0"/>
    <x v="1"/>
    <n v="0"/>
    <n v="2"/>
    <x v="0"/>
    <x v="1"/>
    <n v="3"/>
  </r>
  <r>
    <n v="3698"/>
    <s v="Srta. Clara Martins"/>
    <x v="0"/>
    <x v="536"/>
    <x v="1"/>
    <x v="1"/>
    <s v="Yes"/>
    <n v="10"/>
    <x v="1"/>
    <x v="0"/>
    <n v="0"/>
    <x v="0"/>
    <n v="20"/>
    <n v="2"/>
    <x v="0"/>
    <x v="0"/>
    <n v="28"/>
  </r>
  <r>
    <n v="3699"/>
    <s v="Dr. Gael Henrique Pimenta"/>
    <x v="0"/>
    <x v="536"/>
    <x v="1"/>
    <x v="1"/>
    <s v="No"/>
    <n v="10"/>
    <x v="2"/>
    <x v="1"/>
    <n v="30"/>
    <x v="0"/>
    <n v="20"/>
    <n v="3"/>
    <x v="1"/>
    <x v="0"/>
    <n v="57"/>
  </r>
  <r>
    <n v="3700"/>
    <s v="Yuri Ferreira"/>
    <x v="1"/>
    <x v="536"/>
    <x v="1"/>
    <x v="1"/>
    <s v="Yes"/>
    <n v="15"/>
    <x v="0"/>
    <x v="0"/>
    <n v="0"/>
    <x v="1"/>
    <n v="0"/>
    <n v="3"/>
    <x v="0"/>
    <x v="1"/>
    <n v="12"/>
  </r>
  <r>
    <n v="3701"/>
    <s v="Dra. Yasmin Fernandes"/>
    <x v="2"/>
    <x v="536"/>
    <x v="1"/>
    <x v="1"/>
    <s v="Yes"/>
    <n v="5"/>
    <x v="1"/>
    <x v="0"/>
    <n v="0"/>
    <x v="1"/>
    <n v="0"/>
    <n v="1"/>
    <x v="0"/>
    <x v="1"/>
    <n v="4"/>
  </r>
  <r>
    <n v="3702"/>
    <s v="Rhavi Pinto"/>
    <x v="0"/>
    <x v="536"/>
    <x v="1"/>
    <x v="1"/>
    <s v="No"/>
    <n v="10"/>
    <x v="0"/>
    <x v="1"/>
    <n v="30"/>
    <x v="1"/>
    <n v="0"/>
    <n v="2"/>
    <x v="0"/>
    <x v="0"/>
    <n v="38"/>
  </r>
  <r>
    <n v="3703"/>
    <s v="Eloá Silveira"/>
    <x v="0"/>
    <x v="537"/>
    <x v="1"/>
    <x v="1"/>
    <s v="No"/>
    <n v="10"/>
    <x v="1"/>
    <x v="1"/>
    <n v="30"/>
    <x v="1"/>
    <n v="0"/>
    <n v="3"/>
    <x v="0"/>
    <x v="0"/>
    <n v="37"/>
  </r>
  <r>
    <n v="3704"/>
    <s v="Maria Fernanda da Cunha"/>
    <x v="2"/>
    <x v="537"/>
    <x v="1"/>
    <x v="1"/>
    <s v="Yes"/>
    <n v="5"/>
    <x v="1"/>
    <x v="1"/>
    <n v="30"/>
    <x v="1"/>
    <n v="0"/>
    <n v="3"/>
    <x v="0"/>
    <x v="0"/>
    <n v="32"/>
  </r>
  <r>
    <n v="3705"/>
    <s v="Anthony Gabriel Cunha"/>
    <x v="1"/>
    <x v="537"/>
    <x v="1"/>
    <x v="1"/>
    <s v="Yes"/>
    <n v="15"/>
    <x v="0"/>
    <x v="0"/>
    <n v="0"/>
    <x v="1"/>
    <n v="0"/>
    <n v="1"/>
    <x v="0"/>
    <x v="1"/>
    <n v="14"/>
  </r>
  <r>
    <n v="3706"/>
    <s v="Rebeca Borges"/>
    <x v="0"/>
    <x v="537"/>
    <x v="1"/>
    <x v="1"/>
    <s v="Yes"/>
    <n v="10"/>
    <x v="1"/>
    <x v="0"/>
    <n v="0"/>
    <x v="0"/>
    <n v="20"/>
    <n v="1"/>
    <x v="0"/>
    <x v="0"/>
    <n v="29"/>
  </r>
  <r>
    <n v="3707"/>
    <s v="Ana Carolina Fogaça"/>
    <x v="0"/>
    <x v="537"/>
    <x v="1"/>
    <x v="1"/>
    <s v="Yes"/>
    <n v="10"/>
    <x v="1"/>
    <x v="0"/>
    <n v="0"/>
    <x v="0"/>
    <n v="20"/>
    <n v="3"/>
    <x v="0"/>
    <x v="0"/>
    <n v="27"/>
  </r>
  <r>
    <n v="3708"/>
    <s v="Maysa Abreu"/>
    <x v="1"/>
    <x v="538"/>
    <x v="1"/>
    <x v="1"/>
    <s v="No"/>
    <n v="15"/>
    <x v="1"/>
    <x v="1"/>
    <n v="30"/>
    <x v="0"/>
    <n v="20"/>
    <n v="1"/>
    <x v="1"/>
    <x v="0"/>
    <n v="64"/>
  </r>
  <r>
    <n v="3709"/>
    <s v="Anthony Gabriel da Luz"/>
    <x v="0"/>
    <x v="538"/>
    <x v="1"/>
    <x v="1"/>
    <s v="Yes"/>
    <n v="10"/>
    <x v="1"/>
    <x v="0"/>
    <n v="0"/>
    <x v="1"/>
    <n v="0"/>
    <n v="3"/>
    <x v="0"/>
    <x v="1"/>
    <n v="7"/>
  </r>
  <r>
    <n v="3710"/>
    <s v="Mariah Borges"/>
    <x v="0"/>
    <x v="538"/>
    <x v="1"/>
    <x v="1"/>
    <s v="Yes"/>
    <n v="10"/>
    <x v="1"/>
    <x v="1"/>
    <n v="30"/>
    <x v="0"/>
    <n v="20"/>
    <n v="3"/>
    <x v="1"/>
    <x v="0"/>
    <n v="57"/>
  </r>
  <r>
    <n v="3711"/>
    <s v="Igor Albuquerque"/>
    <x v="1"/>
    <x v="538"/>
    <x v="1"/>
    <x v="1"/>
    <s v="Yes"/>
    <n v="15"/>
    <x v="1"/>
    <x v="0"/>
    <n v="0"/>
    <x v="0"/>
    <n v="20"/>
    <n v="3"/>
    <x v="0"/>
    <x v="0"/>
    <n v="32"/>
  </r>
  <r>
    <n v="3712"/>
    <s v="Dr. Pedro Miguel Fernandes"/>
    <x v="2"/>
    <x v="538"/>
    <x v="1"/>
    <x v="1"/>
    <s v="No"/>
    <n v="5"/>
    <x v="2"/>
    <x v="0"/>
    <n v="0"/>
    <x v="0"/>
    <n v="20"/>
    <n v="2"/>
    <x v="0"/>
    <x v="0"/>
    <n v="23"/>
  </r>
  <r>
    <n v="3713"/>
    <s v="Samuel da Cruz"/>
    <x v="1"/>
    <x v="538"/>
    <x v="1"/>
    <x v="1"/>
    <s v="Yes"/>
    <n v="15"/>
    <x v="0"/>
    <x v="0"/>
    <n v="0"/>
    <x v="1"/>
    <n v="0"/>
    <n v="1"/>
    <x v="0"/>
    <x v="1"/>
    <n v="14"/>
  </r>
  <r>
    <n v="3714"/>
    <s v="Sr. João Felipe Araújo"/>
    <x v="2"/>
    <x v="538"/>
    <x v="1"/>
    <x v="1"/>
    <s v="No"/>
    <n v="5"/>
    <x v="1"/>
    <x v="1"/>
    <n v="30"/>
    <x v="0"/>
    <n v="20"/>
    <n v="2"/>
    <x v="1"/>
    <x v="0"/>
    <n v="53"/>
  </r>
  <r>
    <n v="3715"/>
    <s v="Gabriela Andrade"/>
    <x v="1"/>
    <x v="539"/>
    <x v="1"/>
    <x v="1"/>
    <s v="Yes"/>
    <n v="15"/>
    <x v="2"/>
    <x v="1"/>
    <n v="30"/>
    <x v="0"/>
    <n v="20"/>
    <n v="2"/>
    <x v="1"/>
    <x v="0"/>
    <n v="63"/>
  </r>
  <r>
    <n v="3716"/>
    <s v="Davi Luiz Silveira"/>
    <x v="2"/>
    <x v="539"/>
    <x v="1"/>
    <x v="1"/>
    <s v="No"/>
    <n v="5"/>
    <x v="2"/>
    <x v="1"/>
    <n v="30"/>
    <x v="0"/>
    <n v="20"/>
    <n v="2"/>
    <x v="1"/>
    <x v="0"/>
    <n v="53"/>
  </r>
  <r>
    <n v="3717"/>
    <s v="Manuela Rios"/>
    <x v="0"/>
    <x v="539"/>
    <x v="1"/>
    <x v="1"/>
    <s v="Yes"/>
    <n v="10"/>
    <x v="0"/>
    <x v="0"/>
    <n v="0"/>
    <x v="1"/>
    <n v="0"/>
    <n v="1"/>
    <x v="0"/>
    <x v="1"/>
    <n v="9"/>
  </r>
  <r>
    <n v="3718"/>
    <s v="Maria Fernanda da Cruz"/>
    <x v="1"/>
    <x v="539"/>
    <x v="1"/>
    <x v="1"/>
    <s v="No"/>
    <n v="15"/>
    <x v="0"/>
    <x v="1"/>
    <n v="30"/>
    <x v="0"/>
    <n v="20"/>
    <n v="1"/>
    <x v="1"/>
    <x v="0"/>
    <n v="64"/>
  </r>
  <r>
    <n v="3719"/>
    <s v="Letícia Guerra"/>
    <x v="2"/>
    <x v="539"/>
    <x v="1"/>
    <x v="1"/>
    <s v="Yes"/>
    <n v="5"/>
    <x v="1"/>
    <x v="1"/>
    <n v="30"/>
    <x v="0"/>
    <n v="20"/>
    <n v="3"/>
    <x v="1"/>
    <x v="0"/>
    <n v="52"/>
  </r>
  <r>
    <n v="3720"/>
    <s v="Daniel Fonseca"/>
    <x v="0"/>
    <x v="539"/>
    <x v="1"/>
    <x v="1"/>
    <s v="No"/>
    <n v="10"/>
    <x v="1"/>
    <x v="0"/>
    <n v="0"/>
    <x v="0"/>
    <n v="20"/>
    <n v="2"/>
    <x v="0"/>
    <x v="0"/>
    <n v="28"/>
  </r>
  <r>
    <n v="3721"/>
    <s v="Maria Liz Rocha"/>
    <x v="1"/>
    <x v="539"/>
    <x v="1"/>
    <x v="1"/>
    <s v="No"/>
    <n v="15"/>
    <x v="0"/>
    <x v="0"/>
    <n v="0"/>
    <x v="1"/>
    <n v="0"/>
    <n v="1"/>
    <x v="0"/>
    <x v="1"/>
    <n v="14"/>
  </r>
  <r>
    <n v="3722"/>
    <s v="Isaque Monteiro"/>
    <x v="0"/>
    <x v="540"/>
    <x v="1"/>
    <x v="1"/>
    <s v="No"/>
    <n v="10"/>
    <x v="2"/>
    <x v="0"/>
    <n v="0"/>
    <x v="0"/>
    <n v="20"/>
    <n v="1"/>
    <x v="0"/>
    <x v="0"/>
    <n v="29"/>
  </r>
  <r>
    <n v="3723"/>
    <s v="Ryan Cassiano"/>
    <x v="1"/>
    <x v="540"/>
    <x v="1"/>
    <x v="1"/>
    <s v="No"/>
    <n v="15"/>
    <x v="2"/>
    <x v="1"/>
    <n v="30"/>
    <x v="0"/>
    <n v="20"/>
    <n v="1"/>
    <x v="1"/>
    <x v="0"/>
    <n v="64"/>
  </r>
  <r>
    <n v="3724"/>
    <s v="Valentim Nascimento"/>
    <x v="0"/>
    <x v="540"/>
    <x v="1"/>
    <x v="1"/>
    <s v="Yes"/>
    <n v="10"/>
    <x v="1"/>
    <x v="0"/>
    <n v="0"/>
    <x v="1"/>
    <n v="0"/>
    <n v="1"/>
    <x v="0"/>
    <x v="1"/>
    <n v="9"/>
  </r>
  <r>
    <n v="3725"/>
    <s v="Dra. Alana da Conceição"/>
    <x v="1"/>
    <x v="540"/>
    <x v="1"/>
    <x v="1"/>
    <s v="No"/>
    <n v="15"/>
    <x v="0"/>
    <x v="0"/>
    <n v="0"/>
    <x v="0"/>
    <n v="20"/>
    <n v="3"/>
    <x v="0"/>
    <x v="0"/>
    <n v="32"/>
  </r>
  <r>
    <n v="3726"/>
    <s v="Sr. Arthur Miguel Mendonça"/>
    <x v="0"/>
    <x v="540"/>
    <x v="1"/>
    <x v="1"/>
    <s v="No"/>
    <n v="10"/>
    <x v="2"/>
    <x v="0"/>
    <n v="0"/>
    <x v="1"/>
    <n v="0"/>
    <n v="3"/>
    <x v="0"/>
    <x v="1"/>
    <n v="7"/>
  </r>
  <r>
    <n v="3727"/>
    <s v="Srta. Alexia Silva"/>
    <x v="0"/>
    <x v="540"/>
    <x v="1"/>
    <x v="1"/>
    <s v="Yes"/>
    <n v="10"/>
    <x v="0"/>
    <x v="1"/>
    <n v="30"/>
    <x v="0"/>
    <n v="20"/>
    <n v="3"/>
    <x v="1"/>
    <x v="0"/>
    <n v="57"/>
  </r>
  <r>
    <n v="3728"/>
    <s v="Rael da Luz"/>
    <x v="2"/>
    <x v="540"/>
    <x v="1"/>
    <x v="1"/>
    <s v="Yes"/>
    <n v="5"/>
    <x v="1"/>
    <x v="0"/>
    <n v="0"/>
    <x v="1"/>
    <n v="0"/>
    <n v="2"/>
    <x v="0"/>
    <x v="1"/>
    <n v="3"/>
  </r>
  <r>
    <n v="3729"/>
    <s v="Rebeca Farias"/>
    <x v="2"/>
    <x v="541"/>
    <x v="1"/>
    <x v="1"/>
    <s v="No"/>
    <n v="5"/>
    <x v="1"/>
    <x v="1"/>
    <n v="30"/>
    <x v="0"/>
    <n v="20"/>
    <n v="3"/>
    <x v="1"/>
    <x v="0"/>
    <n v="52"/>
  </r>
  <r>
    <n v="3730"/>
    <s v="Emanuella da Rocha"/>
    <x v="1"/>
    <x v="541"/>
    <x v="1"/>
    <x v="1"/>
    <s v="Yes"/>
    <n v="15"/>
    <x v="2"/>
    <x v="0"/>
    <n v="0"/>
    <x v="1"/>
    <n v="0"/>
    <n v="2"/>
    <x v="0"/>
    <x v="1"/>
    <n v="13"/>
  </r>
  <r>
    <n v="3731"/>
    <s v="Cecília das Neves"/>
    <x v="0"/>
    <x v="542"/>
    <x v="1"/>
    <x v="1"/>
    <s v="No"/>
    <n v="10"/>
    <x v="0"/>
    <x v="0"/>
    <n v="0"/>
    <x v="1"/>
    <n v="0"/>
    <n v="1"/>
    <x v="0"/>
    <x v="1"/>
    <n v="9"/>
  </r>
  <r>
    <n v="3732"/>
    <s v="João Felipe Moreira"/>
    <x v="2"/>
    <x v="542"/>
    <x v="1"/>
    <x v="1"/>
    <s v="No"/>
    <n v="5"/>
    <x v="0"/>
    <x v="1"/>
    <n v="30"/>
    <x v="0"/>
    <n v="20"/>
    <n v="1"/>
    <x v="1"/>
    <x v="0"/>
    <n v="54"/>
  </r>
  <r>
    <n v="3733"/>
    <s v="Juan Leão"/>
    <x v="2"/>
    <x v="542"/>
    <x v="1"/>
    <x v="1"/>
    <s v="Yes"/>
    <n v="5"/>
    <x v="1"/>
    <x v="1"/>
    <n v="30"/>
    <x v="0"/>
    <n v="20"/>
    <n v="1"/>
    <x v="1"/>
    <x v="0"/>
    <n v="54"/>
  </r>
  <r>
    <n v="3734"/>
    <s v="Srta. Carolina Pimenta"/>
    <x v="2"/>
    <x v="542"/>
    <x v="1"/>
    <x v="1"/>
    <s v="Yes"/>
    <n v="5"/>
    <x v="1"/>
    <x v="1"/>
    <n v="30"/>
    <x v="1"/>
    <n v="0"/>
    <n v="1"/>
    <x v="0"/>
    <x v="0"/>
    <n v="34"/>
  </r>
  <r>
    <n v="3735"/>
    <s v="Luana Nascimento"/>
    <x v="1"/>
    <x v="542"/>
    <x v="1"/>
    <x v="1"/>
    <s v="Yes"/>
    <n v="15"/>
    <x v="1"/>
    <x v="0"/>
    <n v="0"/>
    <x v="0"/>
    <n v="20"/>
    <n v="1"/>
    <x v="0"/>
    <x v="0"/>
    <n v="34"/>
  </r>
  <r>
    <n v="3736"/>
    <s v="Luan Macedo"/>
    <x v="1"/>
    <x v="542"/>
    <x v="1"/>
    <x v="1"/>
    <s v="No"/>
    <n v="15"/>
    <x v="0"/>
    <x v="0"/>
    <n v="0"/>
    <x v="1"/>
    <n v="0"/>
    <n v="1"/>
    <x v="0"/>
    <x v="1"/>
    <n v="14"/>
  </r>
  <r>
    <n v="3737"/>
    <s v="Maria Luiza Oliveira"/>
    <x v="1"/>
    <x v="542"/>
    <x v="1"/>
    <x v="1"/>
    <s v="Yes"/>
    <n v="15"/>
    <x v="1"/>
    <x v="1"/>
    <n v="30"/>
    <x v="1"/>
    <n v="0"/>
    <n v="3"/>
    <x v="0"/>
    <x v="0"/>
    <n v="42"/>
  </r>
  <r>
    <n v="3738"/>
    <s v="Evelyn da Mota"/>
    <x v="2"/>
    <x v="543"/>
    <x v="1"/>
    <x v="1"/>
    <s v="No"/>
    <n v="5"/>
    <x v="0"/>
    <x v="1"/>
    <n v="30"/>
    <x v="1"/>
    <n v="0"/>
    <n v="3"/>
    <x v="0"/>
    <x v="0"/>
    <n v="32"/>
  </r>
  <r>
    <n v="3739"/>
    <s v="Luísa Campos"/>
    <x v="1"/>
    <x v="543"/>
    <x v="1"/>
    <x v="1"/>
    <s v="Yes"/>
    <n v="15"/>
    <x v="1"/>
    <x v="1"/>
    <n v="30"/>
    <x v="1"/>
    <n v="0"/>
    <n v="2"/>
    <x v="0"/>
    <x v="0"/>
    <n v="43"/>
  </r>
  <r>
    <n v="3740"/>
    <s v="Sra. Carolina Marques"/>
    <x v="0"/>
    <x v="543"/>
    <x v="1"/>
    <x v="1"/>
    <s v="Yes"/>
    <n v="10"/>
    <x v="2"/>
    <x v="0"/>
    <n v="0"/>
    <x v="1"/>
    <n v="0"/>
    <n v="2"/>
    <x v="0"/>
    <x v="1"/>
    <n v="8"/>
  </r>
  <r>
    <n v="3741"/>
    <s v="Gustavo da Rosa"/>
    <x v="1"/>
    <x v="543"/>
    <x v="1"/>
    <x v="1"/>
    <s v="No"/>
    <n v="15"/>
    <x v="0"/>
    <x v="0"/>
    <n v="0"/>
    <x v="1"/>
    <n v="0"/>
    <n v="1"/>
    <x v="0"/>
    <x v="1"/>
    <n v="14"/>
  </r>
  <r>
    <n v="3742"/>
    <s v="Luiz Henrique Caldeira"/>
    <x v="1"/>
    <x v="543"/>
    <x v="1"/>
    <x v="1"/>
    <s v="No"/>
    <n v="15"/>
    <x v="1"/>
    <x v="0"/>
    <n v="0"/>
    <x v="0"/>
    <n v="20"/>
    <n v="2"/>
    <x v="0"/>
    <x v="0"/>
    <n v="33"/>
  </r>
  <r>
    <n v="3743"/>
    <s v="Vitória Porto"/>
    <x v="0"/>
    <x v="543"/>
    <x v="1"/>
    <x v="1"/>
    <s v="Yes"/>
    <n v="10"/>
    <x v="0"/>
    <x v="0"/>
    <n v="0"/>
    <x v="0"/>
    <n v="20"/>
    <n v="2"/>
    <x v="0"/>
    <x v="0"/>
    <n v="28"/>
  </r>
  <r>
    <n v="3744"/>
    <s v="Ana Cecília Montenegro"/>
    <x v="1"/>
    <x v="543"/>
    <x v="1"/>
    <x v="1"/>
    <s v="Yes"/>
    <n v="15"/>
    <x v="0"/>
    <x v="1"/>
    <n v="30"/>
    <x v="1"/>
    <n v="0"/>
    <n v="1"/>
    <x v="0"/>
    <x v="0"/>
    <n v="44"/>
  </r>
  <r>
    <n v="3745"/>
    <s v="Sabrina da Paz"/>
    <x v="0"/>
    <x v="544"/>
    <x v="1"/>
    <x v="2"/>
    <s v="No"/>
    <n v="10"/>
    <x v="1"/>
    <x v="0"/>
    <n v="0"/>
    <x v="0"/>
    <n v="20"/>
    <n v="3"/>
    <x v="0"/>
    <x v="0"/>
    <n v="27"/>
  </r>
  <r>
    <n v="3746"/>
    <s v="Milena Montenegro"/>
    <x v="2"/>
    <x v="544"/>
    <x v="1"/>
    <x v="2"/>
    <s v="No"/>
    <n v="5"/>
    <x v="2"/>
    <x v="0"/>
    <n v="0"/>
    <x v="0"/>
    <n v="20"/>
    <n v="3"/>
    <x v="0"/>
    <x v="0"/>
    <n v="22"/>
  </r>
  <r>
    <n v="3747"/>
    <s v="Amanda Lopes"/>
    <x v="1"/>
    <x v="545"/>
    <x v="1"/>
    <x v="2"/>
    <s v="No"/>
    <n v="15"/>
    <x v="2"/>
    <x v="0"/>
    <n v="0"/>
    <x v="1"/>
    <n v="0"/>
    <n v="2"/>
    <x v="0"/>
    <x v="1"/>
    <n v="13"/>
  </r>
  <r>
    <n v="3748"/>
    <s v="Noah Alves"/>
    <x v="0"/>
    <x v="545"/>
    <x v="1"/>
    <x v="2"/>
    <s v="Yes"/>
    <n v="10"/>
    <x v="1"/>
    <x v="1"/>
    <n v="30"/>
    <x v="0"/>
    <n v="20"/>
    <n v="1"/>
    <x v="1"/>
    <x v="0"/>
    <n v="59"/>
  </r>
  <r>
    <n v="3749"/>
    <s v="Sra. Lavínia Aparecida"/>
    <x v="2"/>
    <x v="545"/>
    <x v="1"/>
    <x v="2"/>
    <s v="Yes"/>
    <n v="5"/>
    <x v="2"/>
    <x v="0"/>
    <n v="0"/>
    <x v="0"/>
    <n v="20"/>
    <n v="3"/>
    <x v="0"/>
    <x v="0"/>
    <n v="22"/>
  </r>
  <r>
    <n v="3750"/>
    <s v="Yan Câmara"/>
    <x v="0"/>
    <x v="545"/>
    <x v="1"/>
    <x v="2"/>
    <s v="Yes"/>
    <n v="10"/>
    <x v="2"/>
    <x v="1"/>
    <n v="30"/>
    <x v="0"/>
    <n v="20"/>
    <n v="3"/>
    <x v="1"/>
    <x v="0"/>
    <n v="57"/>
  </r>
  <r>
    <n v="3751"/>
    <s v="Amanda Santos"/>
    <x v="2"/>
    <x v="545"/>
    <x v="1"/>
    <x v="2"/>
    <s v="Yes"/>
    <n v="5"/>
    <x v="2"/>
    <x v="1"/>
    <n v="30"/>
    <x v="0"/>
    <n v="20"/>
    <n v="3"/>
    <x v="1"/>
    <x v="0"/>
    <n v="52"/>
  </r>
  <r>
    <n v="3752"/>
    <s v="Henrique Nogueira"/>
    <x v="0"/>
    <x v="545"/>
    <x v="1"/>
    <x v="2"/>
    <s v="No"/>
    <n v="10"/>
    <x v="1"/>
    <x v="0"/>
    <n v="0"/>
    <x v="0"/>
    <n v="20"/>
    <n v="3"/>
    <x v="0"/>
    <x v="0"/>
    <n v="27"/>
  </r>
  <r>
    <n v="3753"/>
    <s v="Otávio Pereira"/>
    <x v="2"/>
    <x v="545"/>
    <x v="1"/>
    <x v="2"/>
    <s v="No"/>
    <n v="5"/>
    <x v="2"/>
    <x v="0"/>
    <n v="0"/>
    <x v="0"/>
    <n v="20"/>
    <n v="3"/>
    <x v="0"/>
    <x v="0"/>
    <n v="22"/>
  </r>
  <r>
    <n v="3754"/>
    <s v="Maria Alice Fonseca"/>
    <x v="2"/>
    <x v="545"/>
    <x v="1"/>
    <x v="2"/>
    <s v="Yes"/>
    <n v="5"/>
    <x v="2"/>
    <x v="1"/>
    <n v="30"/>
    <x v="0"/>
    <n v="20"/>
    <n v="1"/>
    <x v="1"/>
    <x v="0"/>
    <n v="54"/>
  </r>
  <r>
    <n v="3755"/>
    <s v="Sophia Rezende"/>
    <x v="2"/>
    <x v="545"/>
    <x v="1"/>
    <x v="2"/>
    <s v="No"/>
    <n v="5"/>
    <x v="0"/>
    <x v="0"/>
    <n v="0"/>
    <x v="1"/>
    <n v="0"/>
    <n v="1"/>
    <x v="0"/>
    <x v="1"/>
    <n v="4"/>
  </r>
  <r>
    <n v="3756"/>
    <s v="Dr. Liam da Cruz"/>
    <x v="1"/>
    <x v="546"/>
    <x v="1"/>
    <x v="2"/>
    <s v="No"/>
    <n v="15"/>
    <x v="0"/>
    <x v="0"/>
    <n v="0"/>
    <x v="1"/>
    <n v="0"/>
    <n v="2"/>
    <x v="0"/>
    <x v="1"/>
    <n v="13"/>
  </r>
  <r>
    <n v="3757"/>
    <s v="Luiz Fernando Pires"/>
    <x v="2"/>
    <x v="546"/>
    <x v="1"/>
    <x v="2"/>
    <s v="Yes"/>
    <n v="5"/>
    <x v="0"/>
    <x v="0"/>
    <n v="0"/>
    <x v="0"/>
    <n v="20"/>
    <n v="2"/>
    <x v="0"/>
    <x v="0"/>
    <n v="23"/>
  </r>
  <r>
    <n v="3758"/>
    <s v="Isadora Viana"/>
    <x v="0"/>
    <x v="546"/>
    <x v="1"/>
    <x v="2"/>
    <s v="Yes"/>
    <n v="10"/>
    <x v="1"/>
    <x v="1"/>
    <n v="30"/>
    <x v="0"/>
    <n v="20"/>
    <n v="2"/>
    <x v="1"/>
    <x v="0"/>
    <n v="58"/>
  </r>
  <r>
    <n v="3759"/>
    <s v="Thales Martins"/>
    <x v="0"/>
    <x v="546"/>
    <x v="1"/>
    <x v="2"/>
    <s v="No"/>
    <n v="10"/>
    <x v="0"/>
    <x v="0"/>
    <n v="0"/>
    <x v="1"/>
    <n v="0"/>
    <n v="2"/>
    <x v="0"/>
    <x v="1"/>
    <n v="8"/>
  </r>
  <r>
    <n v="3760"/>
    <s v="Ana Lívia Lopes"/>
    <x v="2"/>
    <x v="546"/>
    <x v="1"/>
    <x v="2"/>
    <s v="Yes"/>
    <n v="5"/>
    <x v="2"/>
    <x v="1"/>
    <n v="30"/>
    <x v="0"/>
    <n v="20"/>
    <n v="2"/>
    <x v="1"/>
    <x v="0"/>
    <n v="53"/>
  </r>
  <r>
    <n v="3761"/>
    <s v="Ryan Fonseca"/>
    <x v="2"/>
    <x v="547"/>
    <x v="1"/>
    <x v="2"/>
    <s v="Yes"/>
    <n v="5"/>
    <x v="2"/>
    <x v="1"/>
    <n v="30"/>
    <x v="1"/>
    <n v="0"/>
    <n v="2"/>
    <x v="0"/>
    <x v="0"/>
    <n v="33"/>
  </r>
  <r>
    <n v="3762"/>
    <s v="Gabriela Cavalcanti"/>
    <x v="2"/>
    <x v="547"/>
    <x v="1"/>
    <x v="2"/>
    <s v="No"/>
    <n v="5"/>
    <x v="2"/>
    <x v="1"/>
    <n v="30"/>
    <x v="0"/>
    <n v="20"/>
    <n v="1"/>
    <x v="1"/>
    <x v="0"/>
    <n v="54"/>
  </r>
  <r>
    <n v="3763"/>
    <s v="Maria Sophia Guerra"/>
    <x v="0"/>
    <x v="547"/>
    <x v="1"/>
    <x v="2"/>
    <s v="No"/>
    <n v="10"/>
    <x v="0"/>
    <x v="1"/>
    <n v="30"/>
    <x v="0"/>
    <n v="20"/>
    <n v="2"/>
    <x v="1"/>
    <x v="0"/>
    <n v="58"/>
  </r>
  <r>
    <n v="3764"/>
    <s v="Raquel Rios"/>
    <x v="2"/>
    <x v="547"/>
    <x v="1"/>
    <x v="2"/>
    <s v="No"/>
    <n v="5"/>
    <x v="1"/>
    <x v="1"/>
    <n v="30"/>
    <x v="0"/>
    <n v="20"/>
    <n v="1"/>
    <x v="1"/>
    <x v="0"/>
    <n v="54"/>
  </r>
  <r>
    <n v="3765"/>
    <s v="Gabriela Costela"/>
    <x v="2"/>
    <x v="547"/>
    <x v="1"/>
    <x v="2"/>
    <s v="No"/>
    <n v="5"/>
    <x v="0"/>
    <x v="0"/>
    <n v="0"/>
    <x v="0"/>
    <n v="20"/>
    <n v="2"/>
    <x v="0"/>
    <x v="0"/>
    <n v="23"/>
  </r>
  <r>
    <n v="3766"/>
    <s v="Dr. Guilherme Cavalcanti"/>
    <x v="0"/>
    <x v="547"/>
    <x v="1"/>
    <x v="2"/>
    <s v="No"/>
    <n v="10"/>
    <x v="0"/>
    <x v="0"/>
    <n v="0"/>
    <x v="1"/>
    <n v="0"/>
    <n v="3"/>
    <x v="0"/>
    <x v="1"/>
    <n v="7"/>
  </r>
  <r>
    <n v="3767"/>
    <s v="Sr. Luiz Otávio Araújo"/>
    <x v="1"/>
    <x v="547"/>
    <x v="1"/>
    <x v="2"/>
    <s v="Yes"/>
    <n v="15"/>
    <x v="1"/>
    <x v="1"/>
    <n v="30"/>
    <x v="1"/>
    <n v="0"/>
    <n v="2"/>
    <x v="0"/>
    <x v="0"/>
    <n v="43"/>
  </r>
  <r>
    <n v="3768"/>
    <s v="Luna Freitas"/>
    <x v="2"/>
    <x v="548"/>
    <x v="1"/>
    <x v="2"/>
    <s v="No"/>
    <n v="5"/>
    <x v="2"/>
    <x v="0"/>
    <n v="0"/>
    <x v="0"/>
    <n v="20"/>
    <n v="1"/>
    <x v="0"/>
    <x v="0"/>
    <n v="24"/>
  </r>
  <r>
    <n v="3769"/>
    <s v="Vitória Jesus"/>
    <x v="0"/>
    <x v="548"/>
    <x v="1"/>
    <x v="2"/>
    <s v="No"/>
    <n v="10"/>
    <x v="1"/>
    <x v="1"/>
    <n v="30"/>
    <x v="0"/>
    <n v="20"/>
    <n v="3"/>
    <x v="1"/>
    <x v="0"/>
    <n v="57"/>
  </r>
  <r>
    <n v="3770"/>
    <s v="Amanda Gomes"/>
    <x v="0"/>
    <x v="548"/>
    <x v="1"/>
    <x v="2"/>
    <s v="No"/>
    <n v="10"/>
    <x v="1"/>
    <x v="0"/>
    <n v="0"/>
    <x v="1"/>
    <n v="0"/>
    <n v="3"/>
    <x v="0"/>
    <x v="1"/>
    <n v="7"/>
  </r>
  <r>
    <n v="3771"/>
    <s v="Mariana Rezende"/>
    <x v="1"/>
    <x v="548"/>
    <x v="1"/>
    <x v="2"/>
    <s v="Yes"/>
    <n v="15"/>
    <x v="2"/>
    <x v="1"/>
    <n v="30"/>
    <x v="1"/>
    <n v="0"/>
    <n v="2"/>
    <x v="0"/>
    <x v="0"/>
    <n v="43"/>
  </r>
  <r>
    <n v="3772"/>
    <s v="Elisa Correia"/>
    <x v="2"/>
    <x v="548"/>
    <x v="1"/>
    <x v="2"/>
    <s v="No"/>
    <n v="5"/>
    <x v="0"/>
    <x v="0"/>
    <n v="0"/>
    <x v="1"/>
    <n v="0"/>
    <n v="3"/>
    <x v="0"/>
    <x v="1"/>
    <n v="2"/>
  </r>
  <r>
    <n v="3773"/>
    <s v="Ana Luiza Fogaça"/>
    <x v="0"/>
    <x v="548"/>
    <x v="1"/>
    <x v="2"/>
    <s v="Yes"/>
    <n v="10"/>
    <x v="1"/>
    <x v="1"/>
    <n v="30"/>
    <x v="1"/>
    <n v="0"/>
    <n v="3"/>
    <x v="0"/>
    <x v="0"/>
    <n v="37"/>
  </r>
  <r>
    <n v="3774"/>
    <s v="Sr. Dom Nogueira"/>
    <x v="2"/>
    <x v="548"/>
    <x v="1"/>
    <x v="2"/>
    <s v="No"/>
    <n v="5"/>
    <x v="1"/>
    <x v="0"/>
    <n v="0"/>
    <x v="1"/>
    <n v="0"/>
    <n v="3"/>
    <x v="0"/>
    <x v="1"/>
    <n v="2"/>
  </r>
  <r>
    <n v="3775"/>
    <s v="Ana Luiza Correia"/>
    <x v="2"/>
    <x v="549"/>
    <x v="1"/>
    <x v="2"/>
    <s v="Yes"/>
    <n v="5"/>
    <x v="1"/>
    <x v="0"/>
    <n v="0"/>
    <x v="0"/>
    <n v="20"/>
    <n v="3"/>
    <x v="0"/>
    <x v="0"/>
    <n v="22"/>
  </r>
  <r>
    <n v="3776"/>
    <s v="Lucca Mendes"/>
    <x v="2"/>
    <x v="549"/>
    <x v="1"/>
    <x v="2"/>
    <s v="Yes"/>
    <n v="5"/>
    <x v="2"/>
    <x v="0"/>
    <n v="0"/>
    <x v="0"/>
    <n v="20"/>
    <n v="3"/>
    <x v="0"/>
    <x v="0"/>
    <n v="22"/>
  </r>
  <r>
    <n v="3777"/>
    <s v="Arthur Pires"/>
    <x v="2"/>
    <x v="549"/>
    <x v="1"/>
    <x v="2"/>
    <s v="No"/>
    <n v="5"/>
    <x v="2"/>
    <x v="0"/>
    <n v="0"/>
    <x v="0"/>
    <n v="20"/>
    <n v="1"/>
    <x v="0"/>
    <x v="0"/>
    <n v="24"/>
  </r>
  <r>
    <n v="3778"/>
    <s v="Ana Sophia Martins"/>
    <x v="2"/>
    <x v="549"/>
    <x v="1"/>
    <x v="2"/>
    <s v="Yes"/>
    <n v="5"/>
    <x v="0"/>
    <x v="1"/>
    <n v="30"/>
    <x v="0"/>
    <n v="20"/>
    <n v="2"/>
    <x v="1"/>
    <x v="0"/>
    <n v="53"/>
  </r>
  <r>
    <n v="3779"/>
    <s v="Juan Rezende"/>
    <x v="2"/>
    <x v="549"/>
    <x v="1"/>
    <x v="2"/>
    <s v="No"/>
    <n v="5"/>
    <x v="1"/>
    <x v="0"/>
    <n v="0"/>
    <x v="1"/>
    <n v="0"/>
    <n v="2"/>
    <x v="0"/>
    <x v="1"/>
    <n v="3"/>
  </r>
  <r>
    <n v="3780"/>
    <s v="Vinicius Teixeira"/>
    <x v="0"/>
    <x v="549"/>
    <x v="1"/>
    <x v="2"/>
    <s v="Yes"/>
    <n v="10"/>
    <x v="0"/>
    <x v="1"/>
    <n v="30"/>
    <x v="0"/>
    <n v="20"/>
    <n v="1"/>
    <x v="1"/>
    <x v="0"/>
    <n v="59"/>
  </r>
  <r>
    <n v="3781"/>
    <s v="Maria Fernanda Abreu"/>
    <x v="0"/>
    <x v="549"/>
    <x v="1"/>
    <x v="2"/>
    <s v="Yes"/>
    <n v="10"/>
    <x v="0"/>
    <x v="1"/>
    <n v="30"/>
    <x v="0"/>
    <n v="20"/>
    <n v="3"/>
    <x v="1"/>
    <x v="0"/>
    <n v="57"/>
  </r>
  <r>
    <n v="3782"/>
    <s v="Lara Câmara"/>
    <x v="1"/>
    <x v="550"/>
    <x v="1"/>
    <x v="2"/>
    <s v="No"/>
    <n v="15"/>
    <x v="2"/>
    <x v="0"/>
    <n v="0"/>
    <x v="0"/>
    <n v="20"/>
    <n v="3"/>
    <x v="0"/>
    <x v="0"/>
    <n v="32"/>
  </r>
  <r>
    <n v="3783"/>
    <s v="Fernando Melo"/>
    <x v="0"/>
    <x v="550"/>
    <x v="1"/>
    <x v="2"/>
    <s v="No"/>
    <n v="10"/>
    <x v="1"/>
    <x v="0"/>
    <n v="0"/>
    <x v="0"/>
    <n v="20"/>
    <n v="1"/>
    <x v="0"/>
    <x v="0"/>
    <n v="29"/>
  </r>
  <r>
    <n v="3784"/>
    <s v="Dom da Paz"/>
    <x v="0"/>
    <x v="550"/>
    <x v="1"/>
    <x v="2"/>
    <s v="Yes"/>
    <n v="10"/>
    <x v="2"/>
    <x v="1"/>
    <n v="30"/>
    <x v="1"/>
    <n v="0"/>
    <n v="3"/>
    <x v="0"/>
    <x v="0"/>
    <n v="37"/>
  </r>
  <r>
    <n v="3785"/>
    <s v="Eduardo Nogueira"/>
    <x v="1"/>
    <x v="550"/>
    <x v="1"/>
    <x v="2"/>
    <s v="Yes"/>
    <n v="15"/>
    <x v="1"/>
    <x v="1"/>
    <n v="30"/>
    <x v="0"/>
    <n v="20"/>
    <n v="1"/>
    <x v="1"/>
    <x v="0"/>
    <n v="64"/>
  </r>
  <r>
    <n v="3786"/>
    <s v="Arthur Miguel Nascimento"/>
    <x v="2"/>
    <x v="550"/>
    <x v="1"/>
    <x v="2"/>
    <s v="Yes"/>
    <n v="5"/>
    <x v="1"/>
    <x v="1"/>
    <n v="30"/>
    <x v="0"/>
    <n v="20"/>
    <n v="2"/>
    <x v="1"/>
    <x v="0"/>
    <n v="53"/>
  </r>
  <r>
    <n v="3787"/>
    <s v="José Miguel Gonçalves"/>
    <x v="2"/>
    <x v="550"/>
    <x v="1"/>
    <x v="2"/>
    <s v="No"/>
    <n v="5"/>
    <x v="0"/>
    <x v="1"/>
    <n v="30"/>
    <x v="0"/>
    <n v="20"/>
    <n v="2"/>
    <x v="1"/>
    <x v="0"/>
    <n v="53"/>
  </r>
  <r>
    <n v="3788"/>
    <s v="Enzo Gabriel da Luz"/>
    <x v="2"/>
    <x v="550"/>
    <x v="1"/>
    <x v="2"/>
    <s v="No"/>
    <n v="5"/>
    <x v="2"/>
    <x v="1"/>
    <n v="30"/>
    <x v="0"/>
    <n v="20"/>
    <n v="1"/>
    <x v="1"/>
    <x v="0"/>
    <n v="54"/>
  </r>
  <r>
    <n v="3789"/>
    <s v="Maria Alice Pacheco"/>
    <x v="2"/>
    <x v="550"/>
    <x v="1"/>
    <x v="2"/>
    <s v="No"/>
    <n v="5"/>
    <x v="0"/>
    <x v="1"/>
    <n v="30"/>
    <x v="1"/>
    <n v="0"/>
    <n v="2"/>
    <x v="0"/>
    <x v="0"/>
    <n v="33"/>
  </r>
  <r>
    <n v="3790"/>
    <s v="Ana Vitória Pacheco"/>
    <x v="1"/>
    <x v="551"/>
    <x v="1"/>
    <x v="2"/>
    <s v="Yes"/>
    <n v="15"/>
    <x v="2"/>
    <x v="0"/>
    <n v="0"/>
    <x v="0"/>
    <n v="20"/>
    <n v="1"/>
    <x v="0"/>
    <x v="0"/>
    <n v="34"/>
  </r>
  <r>
    <n v="3791"/>
    <s v="Sr. Cauã Macedo"/>
    <x v="0"/>
    <x v="551"/>
    <x v="1"/>
    <x v="2"/>
    <s v="No"/>
    <n v="10"/>
    <x v="2"/>
    <x v="0"/>
    <n v="0"/>
    <x v="0"/>
    <n v="20"/>
    <n v="1"/>
    <x v="0"/>
    <x v="0"/>
    <n v="29"/>
  </r>
  <r>
    <n v="3792"/>
    <s v="Marcela Novais"/>
    <x v="1"/>
    <x v="551"/>
    <x v="1"/>
    <x v="2"/>
    <s v="No"/>
    <n v="15"/>
    <x v="0"/>
    <x v="1"/>
    <n v="30"/>
    <x v="0"/>
    <n v="20"/>
    <n v="1"/>
    <x v="1"/>
    <x v="0"/>
    <n v="64"/>
  </r>
  <r>
    <n v="3793"/>
    <s v="Felipe Cassiano"/>
    <x v="0"/>
    <x v="551"/>
    <x v="1"/>
    <x v="2"/>
    <s v="No"/>
    <n v="10"/>
    <x v="2"/>
    <x v="0"/>
    <n v="0"/>
    <x v="0"/>
    <n v="20"/>
    <n v="3"/>
    <x v="0"/>
    <x v="0"/>
    <n v="27"/>
  </r>
  <r>
    <n v="3794"/>
    <s v="Emanuella Cirino"/>
    <x v="1"/>
    <x v="551"/>
    <x v="1"/>
    <x v="2"/>
    <s v="Yes"/>
    <n v="15"/>
    <x v="0"/>
    <x v="1"/>
    <n v="30"/>
    <x v="1"/>
    <n v="0"/>
    <n v="1"/>
    <x v="0"/>
    <x v="0"/>
    <n v="44"/>
  </r>
  <r>
    <n v="3795"/>
    <s v="Melissa Macedo"/>
    <x v="0"/>
    <x v="551"/>
    <x v="1"/>
    <x v="2"/>
    <s v="Yes"/>
    <n v="10"/>
    <x v="0"/>
    <x v="0"/>
    <n v="0"/>
    <x v="1"/>
    <n v="0"/>
    <n v="2"/>
    <x v="0"/>
    <x v="1"/>
    <n v="8"/>
  </r>
  <r>
    <n v="3796"/>
    <s v="Antonella da Cruz"/>
    <x v="2"/>
    <x v="551"/>
    <x v="1"/>
    <x v="2"/>
    <s v="Yes"/>
    <n v="5"/>
    <x v="1"/>
    <x v="1"/>
    <n v="30"/>
    <x v="1"/>
    <n v="0"/>
    <n v="1"/>
    <x v="0"/>
    <x v="0"/>
    <n v="34"/>
  </r>
  <r>
    <n v="3797"/>
    <s v="Dr. Gabriel Aparecida"/>
    <x v="0"/>
    <x v="551"/>
    <x v="1"/>
    <x v="2"/>
    <s v="No"/>
    <n v="10"/>
    <x v="1"/>
    <x v="1"/>
    <n v="30"/>
    <x v="0"/>
    <n v="20"/>
    <n v="1"/>
    <x v="1"/>
    <x v="0"/>
    <n v="59"/>
  </r>
  <r>
    <n v="3798"/>
    <s v="Lunna Souza"/>
    <x v="2"/>
    <x v="551"/>
    <x v="1"/>
    <x v="2"/>
    <s v="Yes"/>
    <n v="5"/>
    <x v="2"/>
    <x v="1"/>
    <n v="30"/>
    <x v="1"/>
    <n v="0"/>
    <n v="1"/>
    <x v="0"/>
    <x v="0"/>
    <n v="34"/>
  </r>
  <r>
    <n v="3799"/>
    <s v="Sr. Lucas Porto"/>
    <x v="0"/>
    <x v="551"/>
    <x v="1"/>
    <x v="2"/>
    <s v="No"/>
    <n v="10"/>
    <x v="0"/>
    <x v="1"/>
    <n v="30"/>
    <x v="1"/>
    <n v="0"/>
    <n v="3"/>
    <x v="0"/>
    <x v="0"/>
    <n v="37"/>
  </r>
  <r>
    <n v="3800"/>
    <s v="Davi Miguel Pimenta"/>
    <x v="0"/>
    <x v="551"/>
    <x v="1"/>
    <x v="2"/>
    <s v="No"/>
    <n v="10"/>
    <x v="1"/>
    <x v="1"/>
    <n v="30"/>
    <x v="0"/>
    <n v="20"/>
    <n v="1"/>
    <x v="1"/>
    <x v="0"/>
    <n v="59"/>
  </r>
  <r>
    <n v="3801"/>
    <s v="Melissa Freitas"/>
    <x v="0"/>
    <x v="552"/>
    <x v="1"/>
    <x v="2"/>
    <s v="No"/>
    <n v="10"/>
    <x v="1"/>
    <x v="0"/>
    <n v="0"/>
    <x v="1"/>
    <n v="0"/>
    <n v="3"/>
    <x v="0"/>
    <x v="1"/>
    <n v="7"/>
  </r>
  <r>
    <n v="3802"/>
    <s v="Stephany Garcia"/>
    <x v="1"/>
    <x v="552"/>
    <x v="1"/>
    <x v="2"/>
    <s v="Yes"/>
    <n v="15"/>
    <x v="0"/>
    <x v="0"/>
    <n v="0"/>
    <x v="0"/>
    <n v="20"/>
    <n v="3"/>
    <x v="0"/>
    <x v="0"/>
    <n v="32"/>
  </r>
  <r>
    <n v="3803"/>
    <s v="Srta. Maria Martins"/>
    <x v="0"/>
    <x v="552"/>
    <x v="1"/>
    <x v="2"/>
    <s v="Yes"/>
    <n v="10"/>
    <x v="0"/>
    <x v="1"/>
    <n v="30"/>
    <x v="1"/>
    <n v="0"/>
    <n v="3"/>
    <x v="0"/>
    <x v="0"/>
    <n v="37"/>
  </r>
  <r>
    <n v="3804"/>
    <s v="Luísa Siqueira"/>
    <x v="2"/>
    <x v="552"/>
    <x v="1"/>
    <x v="2"/>
    <s v="No"/>
    <n v="5"/>
    <x v="2"/>
    <x v="0"/>
    <n v="0"/>
    <x v="1"/>
    <n v="0"/>
    <n v="3"/>
    <x v="0"/>
    <x v="1"/>
    <n v="2"/>
  </r>
  <r>
    <n v="3805"/>
    <s v="Ana Lívia Araújo"/>
    <x v="2"/>
    <x v="552"/>
    <x v="1"/>
    <x v="2"/>
    <s v="No"/>
    <n v="5"/>
    <x v="1"/>
    <x v="1"/>
    <n v="30"/>
    <x v="1"/>
    <n v="0"/>
    <n v="2"/>
    <x v="0"/>
    <x v="0"/>
    <n v="33"/>
  </r>
  <r>
    <n v="3806"/>
    <s v="Dra. Luísa Carvalho"/>
    <x v="0"/>
    <x v="552"/>
    <x v="1"/>
    <x v="2"/>
    <s v="Yes"/>
    <n v="10"/>
    <x v="2"/>
    <x v="1"/>
    <n v="30"/>
    <x v="1"/>
    <n v="0"/>
    <n v="1"/>
    <x v="0"/>
    <x v="0"/>
    <n v="39"/>
  </r>
  <r>
    <n v="3807"/>
    <s v="Emanuel da Luz"/>
    <x v="0"/>
    <x v="552"/>
    <x v="1"/>
    <x v="2"/>
    <s v="Yes"/>
    <n v="10"/>
    <x v="0"/>
    <x v="1"/>
    <n v="30"/>
    <x v="1"/>
    <n v="0"/>
    <n v="2"/>
    <x v="0"/>
    <x v="0"/>
    <n v="38"/>
  </r>
  <r>
    <n v="3808"/>
    <s v="Maria Alice Macedo"/>
    <x v="0"/>
    <x v="552"/>
    <x v="1"/>
    <x v="2"/>
    <s v="Yes"/>
    <n v="10"/>
    <x v="0"/>
    <x v="0"/>
    <n v="0"/>
    <x v="1"/>
    <n v="0"/>
    <n v="3"/>
    <x v="0"/>
    <x v="1"/>
    <n v="7"/>
  </r>
  <r>
    <n v="3809"/>
    <s v="Sabrina Cavalcanti"/>
    <x v="2"/>
    <x v="552"/>
    <x v="1"/>
    <x v="2"/>
    <s v="No"/>
    <n v="5"/>
    <x v="0"/>
    <x v="0"/>
    <n v="0"/>
    <x v="0"/>
    <n v="20"/>
    <n v="2"/>
    <x v="0"/>
    <x v="0"/>
    <n v="23"/>
  </r>
  <r>
    <n v="3810"/>
    <s v="Ana Vieira"/>
    <x v="1"/>
    <x v="552"/>
    <x v="1"/>
    <x v="2"/>
    <s v="Yes"/>
    <n v="15"/>
    <x v="1"/>
    <x v="0"/>
    <n v="0"/>
    <x v="0"/>
    <n v="20"/>
    <n v="1"/>
    <x v="0"/>
    <x v="0"/>
    <n v="34"/>
  </r>
  <r>
    <n v="3811"/>
    <s v="Ana Carolina da Rocha"/>
    <x v="1"/>
    <x v="552"/>
    <x v="1"/>
    <x v="2"/>
    <s v="No"/>
    <n v="15"/>
    <x v="2"/>
    <x v="0"/>
    <n v="0"/>
    <x v="0"/>
    <n v="20"/>
    <n v="3"/>
    <x v="0"/>
    <x v="0"/>
    <n v="32"/>
  </r>
  <r>
    <n v="3812"/>
    <s v="Luara Pimenta"/>
    <x v="1"/>
    <x v="553"/>
    <x v="1"/>
    <x v="2"/>
    <s v="No"/>
    <n v="15"/>
    <x v="2"/>
    <x v="0"/>
    <n v="0"/>
    <x v="0"/>
    <n v="20"/>
    <n v="3"/>
    <x v="0"/>
    <x v="0"/>
    <n v="32"/>
  </r>
  <r>
    <n v="3813"/>
    <s v="Bernardo Nogueira"/>
    <x v="1"/>
    <x v="553"/>
    <x v="1"/>
    <x v="2"/>
    <s v="Yes"/>
    <n v="15"/>
    <x v="1"/>
    <x v="1"/>
    <n v="30"/>
    <x v="0"/>
    <n v="20"/>
    <n v="3"/>
    <x v="1"/>
    <x v="0"/>
    <n v="62"/>
  </r>
  <r>
    <n v="3814"/>
    <s v="Isabella da Luz"/>
    <x v="0"/>
    <x v="553"/>
    <x v="1"/>
    <x v="2"/>
    <s v="Yes"/>
    <n v="10"/>
    <x v="1"/>
    <x v="1"/>
    <n v="30"/>
    <x v="0"/>
    <n v="20"/>
    <n v="1"/>
    <x v="1"/>
    <x v="0"/>
    <n v="59"/>
  </r>
  <r>
    <n v="3815"/>
    <s v="Lívia da Cruz"/>
    <x v="1"/>
    <x v="553"/>
    <x v="1"/>
    <x v="2"/>
    <s v="Yes"/>
    <n v="15"/>
    <x v="0"/>
    <x v="0"/>
    <n v="0"/>
    <x v="1"/>
    <n v="0"/>
    <n v="2"/>
    <x v="0"/>
    <x v="1"/>
    <n v="13"/>
  </r>
  <r>
    <n v="3816"/>
    <s v="Davi Lopes"/>
    <x v="1"/>
    <x v="553"/>
    <x v="1"/>
    <x v="2"/>
    <s v="Yes"/>
    <n v="15"/>
    <x v="0"/>
    <x v="0"/>
    <n v="0"/>
    <x v="1"/>
    <n v="0"/>
    <n v="3"/>
    <x v="0"/>
    <x v="1"/>
    <n v="12"/>
  </r>
  <r>
    <n v="3817"/>
    <s v="Arthur Montenegro"/>
    <x v="0"/>
    <x v="553"/>
    <x v="1"/>
    <x v="2"/>
    <s v="Yes"/>
    <n v="10"/>
    <x v="0"/>
    <x v="0"/>
    <n v="0"/>
    <x v="1"/>
    <n v="0"/>
    <n v="3"/>
    <x v="0"/>
    <x v="1"/>
    <n v="7"/>
  </r>
  <r>
    <n v="3818"/>
    <s v="João Guilherme Nogueira"/>
    <x v="2"/>
    <x v="554"/>
    <x v="1"/>
    <x v="2"/>
    <s v="Yes"/>
    <n v="5"/>
    <x v="0"/>
    <x v="0"/>
    <n v="0"/>
    <x v="0"/>
    <n v="20"/>
    <n v="3"/>
    <x v="0"/>
    <x v="0"/>
    <n v="22"/>
  </r>
  <r>
    <n v="3819"/>
    <s v="Kaique Alves"/>
    <x v="2"/>
    <x v="554"/>
    <x v="1"/>
    <x v="2"/>
    <s v="Yes"/>
    <n v="5"/>
    <x v="0"/>
    <x v="1"/>
    <n v="30"/>
    <x v="0"/>
    <n v="20"/>
    <n v="1"/>
    <x v="1"/>
    <x v="0"/>
    <n v="54"/>
  </r>
  <r>
    <n v="3820"/>
    <s v="Thales Campos"/>
    <x v="1"/>
    <x v="554"/>
    <x v="1"/>
    <x v="2"/>
    <s v="Yes"/>
    <n v="15"/>
    <x v="0"/>
    <x v="0"/>
    <n v="0"/>
    <x v="1"/>
    <n v="0"/>
    <n v="3"/>
    <x v="0"/>
    <x v="1"/>
    <n v="12"/>
  </r>
  <r>
    <n v="3821"/>
    <s v="Lucas Gabriel Oliveira"/>
    <x v="2"/>
    <x v="554"/>
    <x v="1"/>
    <x v="2"/>
    <s v="Yes"/>
    <n v="5"/>
    <x v="1"/>
    <x v="1"/>
    <n v="30"/>
    <x v="1"/>
    <n v="0"/>
    <n v="1"/>
    <x v="0"/>
    <x v="0"/>
    <n v="34"/>
  </r>
  <r>
    <n v="3822"/>
    <s v="Zoe da Cunha"/>
    <x v="1"/>
    <x v="554"/>
    <x v="1"/>
    <x v="2"/>
    <s v="No"/>
    <n v="15"/>
    <x v="2"/>
    <x v="1"/>
    <n v="30"/>
    <x v="0"/>
    <n v="20"/>
    <n v="3"/>
    <x v="1"/>
    <x v="0"/>
    <n v="62"/>
  </r>
  <r>
    <n v="3823"/>
    <s v="Maria Alice Novaes"/>
    <x v="1"/>
    <x v="554"/>
    <x v="1"/>
    <x v="2"/>
    <s v="Yes"/>
    <n v="15"/>
    <x v="0"/>
    <x v="1"/>
    <n v="30"/>
    <x v="0"/>
    <n v="20"/>
    <n v="3"/>
    <x v="1"/>
    <x v="0"/>
    <n v="62"/>
  </r>
  <r>
    <n v="3824"/>
    <s v="Otávio Gomes"/>
    <x v="2"/>
    <x v="554"/>
    <x v="1"/>
    <x v="2"/>
    <s v="No"/>
    <n v="5"/>
    <x v="0"/>
    <x v="0"/>
    <n v="0"/>
    <x v="1"/>
    <n v="0"/>
    <n v="3"/>
    <x v="0"/>
    <x v="1"/>
    <n v="2"/>
  </r>
  <r>
    <n v="3825"/>
    <s v="Isabela Câmara"/>
    <x v="2"/>
    <x v="555"/>
    <x v="1"/>
    <x v="2"/>
    <s v="Yes"/>
    <n v="5"/>
    <x v="1"/>
    <x v="0"/>
    <n v="0"/>
    <x v="1"/>
    <n v="0"/>
    <n v="2"/>
    <x v="0"/>
    <x v="1"/>
    <n v="3"/>
  </r>
  <r>
    <n v="3826"/>
    <s v="Dra. Brenda Carvalho"/>
    <x v="1"/>
    <x v="555"/>
    <x v="1"/>
    <x v="2"/>
    <s v="No"/>
    <n v="15"/>
    <x v="2"/>
    <x v="1"/>
    <n v="30"/>
    <x v="0"/>
    <n v="20"/>
    <n v="2"/>
    <x v="1"/>
    <x v="0"/>
    <n v="63"/>
  </r>
  <r>
    <n v="3827"/>
    <s v="Ester da Paz"/>
    <x v="0"/>
    <x v="555"/>
    <x v="1"/>
    <x v="2"/>
    <s v="Yes"/>
    <n v="10"/>
    <x v="1"/>
    <x v="0"/>
    <n v="0"/>
    <x v="0"/>
    <n v="20"/>
    <n v="1"/>
    <x v="0"/>
    <x v="0"/>
    <n v="29"/>
  </r>
  <r>
    <n v="3828"/>
    <s v="Theodoro Pimenta"/>
    <x v="1"/>
    <x v="555"/>
    <x v="1"/>
    <x v="2"/>
    <s v="No"/>
    <n v="15"/>
    <x v="0"/>
    <x v="0"/>
    <n v="0"/>
    <x v="0"/>
    <n v="20"/>
    <n v="1"/>
    <x v="0"/>
    <x v="0"/>
    <n v="34"/>
  </r>
  <r>
    <n v="3829"/>
    <s v="Levi Nogueira"/>
    <x v="0"/>
    <x v="555"/>
    <x v="1"/>
    <x v="2"/>
    <s v="Yes"/>
    <n v="10"/>
    <x v="2"/>
    <x v="1"/>
    <n v="30"/>
    <x v="0"/>
    <n v="20"/>
    <n v="3"/>
    <x v="1"/>
    <x v="0"/>
    <n v="57"/>
  </r>
  <r>
    <n v="3830"/>
    <s v="Otávio Freitas"/>
    <x v="2"/>
    <x v="555"/>
    <x v="1"/>
    <x v="2"/>
    <s v="Yes"/>
    <n v="5"/>
    <x v="1"/>
    <x v="1"/>
    <n v="30"/>
    <x v="1"/>
    <n v="0"/>
    <n v="1"/>
    <x v="0"/>
    <x v="0"/>
    <n v="34"/>
  </r>
  <r>
    <n v="3831"/>
    <s v="Luiz Felipe Ramos"/>
    <x v="2"/>
    <x v="555"/>
    <x v="1"/>
    <x v="2"/>
    <s v="Yes"/>
    <n v="5"/>
    <x v="1"/>
    <x v="0"/>
    <n v="0"/>
    <x v="0"/>
    <n v="20"/>
    <n v="1"/>
    <x v="0"/>
    <x v="0"/>
    <n v="24"/>
  </r>
  <r>
    <n v="3832"/>
    <s v="Heloisa Pacheco"/>
    <x v="0"/>
    <x v="556"/>
    <x v="1"/>
    <x v="2"/>
    <s v="No"/>
    <n v="10"/>
    <x v="2"/>
    <x v="1"/>
    <n v="30"/>
    <x v="1"/>
    <n v="0"/>
    <n v="1"/>
    <x v="0"/>
    <x v="0"/>
    <n v="39"/>
  </r>
  <r>
    <n v="3833"/>
    <s v="Sra. Isabel Araújo"/>
    <x v="0"/>
    <x v="556"/>
    <x v="1"/>
    <x v="2"/>
    <s v="Yes"/>
    <n v="10"/>
    <x v="2"/>
    <x v="1"/>
    <n v="30"/>
    <x v="0"/>
    <n v="20"/>
    <n v="1"/>
    <x v="1"/>
    <x v="0"/>
    <n v="59"/>
  </r>
  <r>
    <n v="3834"/>
    <s v="Sra. Juliana Pires"/>
    <x v="1"/>
    <x v="557"/>
    <x v="1"/>
    <x v="2"/>
    <s v="Yes"/>
    <n v="15"/>
    <x v="0"/>
    <x v="1"/>
    <n v="30"/>
    <x v="1"/>
    <n v="0"/>
    <n v="2"/>
    <x v="0"/>
    <x v="0"/>
    <n v="43"/>
  </r>
  <r>
    <n v="3835"/>
    <s v="Sr. Enzo Silveira"/>
    <x v="1"/>
    <x v="557"/>
    <x v="1"/>
    <x v="2"/>
    <s v="No"/>
    <n v="15"/>
    <x v="2"/>
    <x v="1"/>
    <n v="30"/>
    <x v="0"/>
    <n v="20"/>
    <n v="1"/>
    <x v="1"/>
    <x v="0"/>
    <n v="64"/>
  </r>
  <r>
    <n v="3836"/>
    <s v="Srta. Ana Luiza Araújo"/>
    <x v="0"/>
    <x v="557"/>
    <x v="1"/>
    <x v="2"/>
    <s v="No"/>
    <n v="10"/>
    <x v="0"/>
    <x v="1"/>
    <n v="30"/>
    <x v="1"/>
    <n v="0"/>
    <n v="3"/>
    <x v="0"/>
    <x v="0"/>
    <n v="37"/>
  </r>
  <r>
    <n v="3837"/>
    <s v="Dra. Maria Lopes"/>
    <x v="0"/>
    <x v="558"/>
    <x v="1"/>
    <x v="2"/>
    <s v="Yes"/>
    <n v="10"/>
    <x v="1"/>
    <x v="1"/>
    <n v="30"/>
    <x v="0"/>
    <n v="20"/>
    <n v="2"/>
    <x v="1"/>
    <x v="0"/>
    <n v="58"/>
  </r>
  <r>
    <n v="3838"/>
    <s v="Dra. Ana Lívia Ribeiro"/>
    <x v="1"/>
    <x v="558"/>
    <x v="1"/>
    <x v="2"/>
    <s v="No"/>
    <n v="15"/>
    <x v="1"/>
    <x v="0"/>
    <n v="0"/>
    <x v="1"/>
    <n v="0"/>
    <n v="3"/>
    <x v="0"/>
    <x v="1"/>
    <n v="12"/>
  </r>
  <r>
    <n v="3839"/>
    <s v="Renan Lima"/>
    <x v="1"/>
    <x v="558"/>
    <x v="1"/>
    <x v="2"/>
    <s v="Yes"/>
    <n v="15"/>
    <x v="2"/>
    <x v="1"/>
    <n v="30"/>
    <x v="0"/>
    <n v="20"/>
    <n v="2"/>
    <x v="1"/>
    <x v="0"/>
    <n v="63"/>
  </r>
  <r>
    <n v="3840"/>
    <s v="Ana Vitória Cavalcante"/>
    <x v="0"/>
    <x v="558"/>
    <x v="1"/>
    <x v="2"/>
    <s v="Yes"/>
    <n v="10"/>
    <x v="0"/>
    <x v="0"/>
    <n v="0"/>
    <x v="1"/>
    <n v="0"/>
    <n v="1"/>
    <x v="0"/>
    <x v="1"/>
    <n v="9"/>
  </r>
  <r>
    <n v="3841"/>
    <s v="Marina Melo"/>
    <x v="1"/>
    <x v="559"/>
    <x v="1"/>
    <x v="2"/>
    <s v="No"/>
    <n v="15"/>
    <x v="0"/>
    <x v="0"/>
    <n v="0"/>
    <x v="0"/>
    <n v="20"/>
    <n v="1"/>
    <x v="0"/>
    <x v="0"/>
    <n v="34"/>
  </r>
  <r>
    <n v="3842"/>
    <s v="Dra. Cecília Cardoso"/>
    <x v="2"/>
    <x v="559"/>
    <x v="1"/>
    <x v="2"/>
    <s v="No"/>
    <n v="5"/>
    <x v="1"/>
    <x v="0"/>
    <n v="0"/>
    <x v="1"/>
    <n v="0"/>
    <n v="1"/>
    <x v="0"/>
    <x v="1"/>
    <n v="4"/>
  </r>
  <r>
    <n v="3843"/>
    <s v="Brenda Duarte"/>
    <x v="1"/>
    <x v="559"/>
    <x v="1"/>
    <x v="2"/>
    <s v="No"/>
    <n v="15"/>
    <x v="2"/>
    <x v="1"/>
    <n v="30"/>
    <x v="1"/>
    <n v="0"/>
    <n v="3"/>
    <x v="0"/>
    <x v="0"/>
    <n v="42"/>
  </r>
  <r>
    <n v="3844"/>
    <s v="Mateus Campos"/>
    <x v="0"/>
    <x v="559"/>
    <x v="1"/>
    <x v="2"/>
    <s v="Yes"/>
    <n v="10"/>
    <x v="2"/>
    <x v="0"/>
    <n v="0"/>
    <x v="0"/>
    <n v="20"/>
    <n v="1"/>
    <x v="0"/>
    <x v="0"/>
    <n v="29"/>
  </r>
  <r>
    <n v="3845"/>
    <s v="Mirella Rocha"/>
    <x v="1"/>
    <x v="559"/>
    <x v="1"/>
    <x v="2"/>
    <s v="Yes"/>
    <n v="15"/>
    <x v="1"/>
    <x v="1"/>
    <n v="30"/>
    <x v="0"/>
    <n v="20"/>
    <n v="1"/>
    <x v="1"/>
    <x v="0"/>
    <n v="64"/>
  </r>
  <r>
    <n v="3846"/>
    <s v="Ana Liz Gonçalves"/>
    <x v="0"/>
    <x v="559"/>
    <x v="1"/>
    <x v="2"/>
    <s v="No"/>
    <n v="10"/>
    <x v="1"/>
    <x v="0"/>
    <n v="0"/>
    <x v="0"/>
    <n v="20"/>
    <n v="3"/>
    <x v="0"/>
    <x v="0"/>
    <n v="27"/>
  </r>
  <r>
    <n v="3847"/>
    <s v="Léo Pacheco"/>
    <x v="2"/>
    <x v="559"/>
    <x v="1"/>
    <x v="2"/>
    <s v="No"/>
    <n v="5"/>
    <x v="0"/>
    <x v="0"/>
    <n v="0"/>
    <x v="1"/>
    <n v="0"/>
    <n v="3"/>
    <x v="0"/>
    <x v="1"/>
    <n v="2"/>
  </r>
  <r>
    <n v="3848"/>
    <s v="Sra. Allana Lopes"/>
    <x v="2"/>
    <x v="559"/>
    <x v="1"/>
    <x v="2"/>
    <s v="No"/>
    <n v="5"/>
    <x v="1"/>
    <x v="1"/>
    <n v="30"/>
    <x v="0"/>
    <n v="20"/>
    <n v="2"/>
    <x v="1"/>
    <x v="0"/>
    <n v="53"/>
  </r>
  <r>
    <n v="3849"/>
    <s v="Sr. Davi Monteiro"/>
    <x v="2"/>
    <x v="560"/>
    <x v="1"/>
    <x v="2"/>
    <s v="No"/>
    <n v="5"/>
    <x v="2"/>
    <x v="0"/>
    <n v="0"/>
    <x v="0"/>
    <n v="20"/>
    <n v="2"/>
    <x v="0"/>
    <x v="0"/>
    <n v="23"/>
  </r>
  <r>
    <n v="3850"/>
    <s v="Heloísa Mendes"/>
    <x v="0"/>
    <x v="560"/>
    <x v="1"/>
    <x v="2"/>
    <s v="No"/>
    <n v="10"/>
    <x v="1"/>
    <x v="1"/>
    <n v="30"/>
    <x v="1"/>
    <n v="0"/>
    <n v="3"/>
    <x v="0"/>
    <x v="0"/>
    <n v="37"/>
  </r>
  <r>
    <n v="3851"/>
    <s v="Kaique Cassiano"/>
    <x v="1"/>
    <x v="560"/>
    <x v="1"/>
    <x v="2"/>
    <s v="No"/>
    <n v="15"/>
    <x v="2"/>
    <x v="1"/>
    <n v="30"/>
    <x v="0"/>
    <n v="20"/>
    <n v="2"/>
    <x v="1"/>
    <x v="0"/>
    <n v="63"/>
  </r>
  <r>
    <n v="3852"/>
    <s v="Rebeca Teixeira"/>
    <x v="0"/>
    <x v="560"/>
    <x v="1"/>
    <x v="2"/>
    <s v="No"/>
    <n v="10"/>
    <x v="0"/>
    <x v="1"/>
    <n v="30"/>
    <x v="0"/>
    <n v="20"/>
    <n v="3"/>
    <x v="1"/>
    <x v="0"/>
    <n v="57"/>
  </r>
  <r>
    <n v="3853"/>
    <s v="Theo Abreu"/>
    <x v="1"/>
    <x v="560"/>
    <x v="1"/>
    <x v="2"/>
    <s v="Yes"/>
    <n v="15"/>
    <x v="1"/>
    <x v="0"/>
    <n v="0"/>
    <x v="0"/>
    <n v="20"/>
    <n v="1"/>
    <x v="0"/>
    <x v="0"/>
    <n v="34"/>
  </r>
  <r>
    <n v="3854"/>
    <s v="Antônio Duarte"/>
    <x v="1"/>
    <x v="560"/>
    <x v="1"/>
    <x v="2"/>
    <s v="No"/>
    <n v="15"/>
    <x v="1"/>
    <x v="1"/>
    <n v="30"/>
    <x v="1"/>
    <n v="0"/>
    <n v="1"/>
    <x v="0"/>
    <x v="0"/>
    <n v="44"/>
  </r>
  <r>
    <n v="3855"/>
    <s v="Guilherme Pires"/>
    <x v="2"/>
    <x v="561"/>
    <x v="1"/>
    <x v="2"/>
    <s v="Yes"/>
    <n v="5"/>
    <x v="0"/>
    <x v="1"/>
    <n v="30"/>
    <x v="1"/>
    <n v="0"/>
    <n v="2"/>
    <x v="0"/>
    <x v="0"/>
    <n v="33"/>
  </r>
  <r>
    <n v="3856"/>
    <s v="Olivia da Cunha"/>
    <x v="1"/>
    <x v="561"/>
    <x v="1"/>
    <x v="2"/>
    <s v="No"/>
    <n v="15"/>
    <x v="1"/>
    <x v="1"/>
    <n v="30"/>
    <x v="1"/>
    <n v="0"/>
    <n v="1"/>
    <x v="0"/>
    <x v="0"/>
    <n v="44"/>
  </r>
  <r>
    <n v="3857"/>
    <s v="Samuel da Luz"/>
    <x v="0"/>
    <x v="561"/>
    <x v="1"/>
    <x v="2"/>
    <s v="No"/>
    <n v="10"/>
    <x v="1"/>
    <x v="0"/>
    <n v="0"/>
    <x v="0"/>
    <n v="20"/>
    <n v="3"/>
    <x v="0"/>
    <x v="0"/>
    <n v="27"/>
  </r>
  <r>
    <n v="3858"/>
    <s v="Arthur Mendonça"/>
    <x v="2"/>
    <x v="561"/>
    <x v="1"/>
    <x v="2"/>
    <s v="No"/>
    <n v="5"/>
    <x v="0"/>
    <x v="0"/>
    <n v="0"/>
    <x v="0"/>
    <n v="20"/>
    <n v="3"/>
    <x v="0"/>
    <x v="0"/>
    <n v="22"/>
  </r>
  <r>
    <n v="3859"/>
    <s v="Dra. Isabella da Conceição"/>
    <x v="2"/>
    <x v="561"/>
    <x v="1"/>
    <x v="2"/>
    <s v="Yes"/>
    <n v="5"/>
    <x v="1"/>
    <x v="0"/>
    <n v="0"/>
    <x v="0"/>
    <n v="20"/>
    <n v="3"/>
    <x v="0"/>
    <x v="0"/>
    <n v="22"/>
  </r>
  <r>
    <n v="3860"/>
    <s v="Maria Julia Cavalcanti"/>
    <x v="1"/>
    <x v="562"/>
    <x v="1"/>
    <x v="2"/>
    <s v="Yes"/>
    <n v="15"/>
    <x v="1"/>
    <x v="1"/>
    <n v="30"/>
    <x v="1"/>
    <n v="0"/>
    <n v="2"/>
    <x v="0"/>
    <x v="0"/>
    <n v="43"/>
  </r>
  <r>
    <n v="3861"/>
    <s v="Camila Dias"/>
    <x v="1"/>
    <x v="562"/>
    <x v="1"/>
    <x v="2"/>
    <s v="Yes"/>
    <n v="15"/>
    <x v="1"/>
    <x v="0"/>
    <n v="0"/>
    <x v="1"/>
    <n v="0"/>
    <n v="1"/>
    <x v="0"/>
    <x v="1"/>
    <n v="14"/>
  </r>
  <r>
    <n v="3862"/>
    <s v="João Miguel Garcia"/>
    <x v="0"/>
    <x v="562"/>
    <x v="1"/>
    <x v="2"/>
    <s v="No"/>
    <n v="10"/>
    <x v="2"/>
    <x v="0"/>
    <n v="0"/>
    <x v="0"/>
    <n v="20"/>
    <n v="2"/>
    <x v="0"/>
    <x v="0"/>
    <n v="28"/>
  </r>
  <r>
    <n v="3863"/>
    <s v="Vinícius Borges"/>
    <x v="2"/>
    <x v="562"/>
    <x v="1"/>
    <x v="2"/>
    <s v="Yes"/>
    <n v="5"/>
    <x v="1"/>
    <x v="1"/>
    <n v="30"/>
    <x v="0"/>
    <n v="20"/>
    <n v="2"/>
    <x v="1"/>
    <x v="0"/>
    <n v="53"/>
  </r>
  <r>
    <n v="3864"/>
    <s v="Srta. Maria Liz Pastor"/>
    <x v="2"/>
    <x v="562"/>
    <x v="1"/>
    <x v="2"/>
    <s v="No"/>
    <n v="5"/>
    <x v="0"/>
    <x v="1"/>
    <n v="30"/>
    <x v="0"/>
    <n v="20"/>
    <n v="2"/>
    <x v="1"/>
    <x v="0"/>
    <n v="53"/>
  </r>
  <r>
    <n v="3865"/>
    <s v="Otto Monteiro"/>
    <x v="1"/>
    <x v="562"/>
    <x v="1"/>
    <x v="2"/>
    <s v="No"/>
    <n v="15"/>
    <x v="1"/>
    <x v="0"/>
    <n v="0"/>
    <x v="1"/>
    <n v="0"/>
    <n v="3"/>
    <x v="0"/>
    <x v="1"/>
    <n v="12"/>
  </r>
  <r>
    <n v="3866"/>
    <s v="Marcela da Cunha"/>
    <x v="2"/>
    <x v="562"/>
    <x v="1"/>
    <x v="2"/>
    <s v="No"/>
    <n v="5"/>
    <x v="0"/>
    <x v="0"/>
    <n v="0"/>
    <x v="1"/>
    <n v="0"/>
    <n v="1"/>
    <x v="0"/>
    <x v="1"/>
    <n v="4"/>
  </r>
  <r>
    <n v="3867"/>
    <s v="Lunna Rodrigues"/>
    <x v="1"/>
    <x v="562"/>
    <x v="1"/>
    <x v="2"/>
    <s v="Yes"/>
    <n v="15"/>
    <x v="1"/>
    <x v="0"/>
    <n v="0"/>
    <x v="1"/>
    <n v="0"/>
    <n v="1"/>
    <x v="0"/>
    <x v="1"/>
    <n v="14"/>
  </r>
  <r>
    <n v="3868"/>
    <s v="Liz Garcia"/>
    <x v="1"/>
    <x v="562"/>
    <x v="1"/>
    <x v="2"/>
    <s v="Yes"/>
    <n v="15"/>
    <x v="2"/>
    <x v="0"/>
    <n v="0"/>
    <x v="1"/>
    <n v="0"/>
    <n v="3"/>
    <x v="0"/>
    <x v="1"/>
    <n v="12"/>
  </r>
  <r>
    <n v="3869"/>
    <s v="João Vitor Machado"/>
    <x v="2"/>
    <x v="562"/>
    <x v="1"/>
    <x v="2"/>
    <s v="No"/>
    <n v="5"/>
    <x v="0"/>
    <x v="1"/>
    <n v="30"/>
    <x v="0"/>
    <n v="20"/>
    <n v="1"/>
    <x v="1"/>
    <x v="0"/>
    <n v="54"/>
  </r>
  <r>
    <n v="3870"/>
    <s v="Samuel Cirino"/>
    <x v="1"/>
    <x v="562"/>
    <x v="1"/>
    <x v="2"/>
    <s v="No"/>
    <n v="15"/>
    <x v="0"/>
    <x v="0"/>
    <n v="0"/>
    <x v="0"/>
    <n v="20"/>
    <n v="2"/>
    <x v="0"/>
    <x v="0"/>
    <n v="33"/>
  </r>
  <r>
    <n v="3871"/>
    <s v="Sr. Benicio Câmara"/>
    <x v="0"/>
    <x v="563"/>
    <x v="1"/>
    <x v="2"/>
    <s v="No"/>
    <n v="10"/>
    <x v="1"/>
    <x v="1"/>
    <n v="30"/>
    <x v="0"/>
    <n v="20"/>
    <n v="2"/>
    <x v="1"/>
    <x v="0"/>
    <n v="58"/>
  </r>
  <r>
    <n v="3872"/>
    <s v="Maria Flor Oliveira"/>
    <x v="2"/>
    <x v="563"/>
    <x v="1"/>
    <x v="2"/>
    <s v="No"/>
    <n v="5"/>
    <x v="0"/>
    <x v="1"/>
    <n v="30"/>
    <x v="0"/>
    <n v="20"/>
    <n v="3"/>
    <x v="1"/>
    <x v="0"/>
    <n v="52"/>
  </r>
  <r>
    <n v="3873"/>
    <s v="Sr. Henrique Ribeiro"/>
    <x v="2"/>
    <x v="563"/>
    <x v="1"/>
    <x v="2"/>
    <s v="No"/>
    <n v="5"/>
    <x v="1"/>
    <x v="0"/>
    <n v="0"/>
    <x v="1"/>
    <n v="0"/>
    <n v="2"/>
    <x v="0"/>
    <x v="1"/>
    <n v="3"/>
  </r>
  <r>
    <n v="3874"/>
    <s v="Benicio Fogaça"/>
    <x v="2"/>
    <x v="563"/>
    <x v="1"/>
    <x v="2"/>
    <s v="No"/>
    <n v="5"/>
    <x v="0"/>
    <x v="0"/>
    <n v="0"/>
    <x v="0"/>
    <n v="20"/>
    <n v="3"/>
    <x v="0"/>
    <x v="0"/>
    <n v="22"/>
  </r>
  <r>
    <n v="3875"/>
    <s v="Isabella Andrade"/>
    <x v="1"/>
    <x v="563"/>
    <x v="1"/>
    <x v="2"/>
    <s v="Yes"/>
    <n v="15"/>
    <x v="1"/>
    <x v="1"/>
    <n v="30"/>
    <x v="1"/>
    <n v="0"/>
    <n v="1"/>
    <x v="0"/>
    <x v="0"/>
    <n v="44"/>
  </r>
  <r>
    <n v="3876"/>
    <s v="Dr. Enrico Pires"/>
    <x v="1"/>
    <x v="563"/>
    <x v="1"/>
    <x v="2"/>
    <s v="No"/>
    <n v="15"/>
    <x v="1"/>
    <x v="1"/>
    <n v="30"/>
    <x v="0"/>
    <n v="20"/>
    <n v="3"/>
    <x v="1"/>
    <x v="0"/>
    <n v="62"/>
  </r>
  <r>
    <n v="3877"/>
    <s v="Sr. José Macedo"/>
    <x v="2"/>
    <x v="563"/>
    <x v="1"/>
    <x v="2"/>
    <s v="Yes"/>
    <n v="5"/>
    <x v="0"/>
    <x v="0"/>
    <n v="0"/>
    <x v="1"/>
    <n v="0"/>
    <n v="2"/>
    <x v="0"/>
    <x v="1"/>
    <n v="3"/>
  </r>
  <r>
    <n v="3878"/>
    <s v="João Vitor Siqueira"/>
    <x v="0"/>
    <x v="563"/>
    <x v="1"/>
    <x v="2"/>
    <s v="Yes"/>
    <n v="10"/>
    <x v="2"/>
    <x v="1"/>
    <n v="30"/>
    <x v="0"/>
    <n v="20"/>
    <n v="2"/>
    <x v="1"/>
    <x v="0"/>
    <n v="58"/>
  </r>
  <r>
    <n v="3879"/>
    <s v="Enrico Alves"/>
    <x v="1"/>
    <x v="564"/>
    <x v="1"/>
    <x v="2"/>
    <s v="Yes"/>
    <n v="15"/>
    <x v="1"/>
    <x v="0"/>
    <n v="0"/>
    <x v="0"/>
    <n v="20"/>
    <n v="1"/>
    <x v="0"/>
    <x v="0"/>
    <n v="34"/>
  </r>
  <r>
    <n v="3880"/>
    <s v="Vinícius Siqueira"/>
    <x v="2"/>
    <x v="564"/>
    <x v="1"/>
    <x v="2"/>
    <s v="Yes"/>
    <n v="5"/>
    <x v="0"/>
    <x v="1"/>
    <n v="30"/>
    <x v="1"/>
    <n v="0"/>
    <n v="1"/>
    <x v="0"/>
    <x v="0"/>
    <n v="34"/>
  </r>
  <r>
    <n v="3881"/>
    <s v="Yasmin Pereira"/>
    <x v="1"/>
    <x v="564"/>
    <x v="1"/>
    <x v="2"/>
    <s v="No"/>
    <n v="15"/>
    <x v="0"/>
    <x v="1"/>
    <n v="30"/>
    <x v="0"/>
    <n v="20"/>
    <n v="3"/>
    <x v="1"/>
    <x v="0"/>
    <n v="62"/>
  </r>
  <r>
    <n v="3882"/>
    <s v="Isabel Araújo"/>
    <x v="0"/>
    <x v="564"/>
    <x v="1"/>
    <x v="2"/>
    <s v="No"/>
    <n v="10"/>
    <x v="0"/>
    <x v="1"/>
    <n v="30"/>
    <x v="1"/>
    <n v="0"/>
    <n v="2"/>
    <x v="0"/>
    <x v="0"/>
    <n v="38"/>
  </r>
  <r>
    <n v="3883"/>
    <s v="Maysa Mendes"/>
    <x v="2"/>
    <x v="564"/>
    <x v="1"/>
    <x v="2"/>
    <s v="Yes"/>
    <n v="5"/>
    <x v="0"/>
    <x v="1"/>
    <n v="30"/>
    <x v="1"/>
    <n v="0"/>
    <n v="3"/>
    <x v="0"/>
    <x v="0"/>
    <n v="32"/>
  </r>
  <r>
    <n v="3884"/>
    <s v="Maria Liz Gomes"/>
    <x v="1"/>
    <x v="564"/>
    <x v="1"/>
    <x v="2"/>
    <s v="No"/>
    <n v="15"/>
    <x v="1"/>
    <x v="1"/>
    <n v="30"/>
    <x v="1"/>
    <n v="0"/>
    <n v="2"/>
    <x v="0"/>
    <x v="0"/>
    <n v="43"/>
  </r>
  <r>
    <n v="3885"/>
    <s v="Dra. Luana Pereira"/>
    <x v="2"/>
    <x v="565"/>
    <x v="1"/>
    <x v="2"/>
    <s v="Yes"/>
    <n v="5"/>
    <x v="0"/>
    <x v="0"/>
    <n v="0"/>
    <x v="0"/>
    <n v="20"/>
    <n v="1"/>
    <x v="0"/>
    <x v="0"/>
    <n v="24"/>
  </r>
  <r>
    <n v="3886"/>
    <s v="Thiago Mendonça"/>
    <x v="2"/>
    <x v="565"/>
    <x v="1"/>
    <x v="2"/>
    <s v="No"/>
    <n v="5"/>
    <x v="2"/>
    <x v="1"/>
    <n v="30"/>
    <x v="0"/>
    <n v="20"/>
    <n v="2"/>
    <x v="1"/>
    <x v="0"/>
    <n v="53"/>
  </r>
  <r>
    <n v="3887"/>
    <s v="Maria Vitória Fonseca"/>
    <x v="2"/>
    <x v="565"/>
    <x v="1"/>
    <x v="2"/>
    <s v="No"/>
    <n v="5"/>
    <x v="2"/>
    <x v="1"/>
    <n v="30"/>
    <x v="0"/>
    <n v="20"/>
    <n v="2"/>
    <x v="1"/>
    <x v="0"/>
    <n v="53"/>
  </r>
  <r>
    <n v="3888"/>
    <s v="Pietro Abreu"/>
    <x v="1"/>
    <x v="565"/>
    <x v="1"/>
    <x v="2"/>
    <s v="No"/>
    <n v="15"/>
    <x v="0"/>
    <x v="1"/>
    <n v="30"/>
    <x v="0"/>
    <n v="20"/>
    <n v="2"/>
    <x v="1"/>
    <x v="0"/>
    <n v="63"/>
  </r>
  <r>
    <n v="3889"/>
    <s v="Srta. Ana Carolina Cavalcanti"/>
    <x v="2"/>
    <x v="565"/>
    <x v="1"/>
    <x v="2"/>
    <s v="No"/>
    <n v="5"/>
    <x v="2"/>
    <x v="1"/>
    <n v="30"/>
    <x v="1"/>
    <n v="0"/>
    <n v="1"/>
    <x v="0"/>
    <x v="0"/>
    <n v="34"/>
  </r>
  <r>
    <n v="3890"/>
    <s v="Dr. João Vitor Carvalho"/>
    <x v="2"/>
    <x v="565"/>
    <x v="1"/>
    <x v="2"/>
    <s v="No"/>
    <n v="5"/>
    <x v="1"/>
    <x v="0"/>
    <n v="0"/>
    <x v="0"/>
    <n v="20"/>
    <n v="3"/>
    <x v="0"/>
    <x v="0"/>
    <n v="22"/>
  </r>
  <r>
    <n v="3891"/>
    <s v="Sabrina Silva"/>
    <x v="1"/>
    <x v="565"/>
    <x v="1"/>
    <x v="2"/>
    <s v="Yes"/>
    <n v="15"/>
    <x v="2"/>
    <x v="1"/>
    <n v="30"/>
    <x v="0"/>
    <n v="20"/>
    <n v="3"/>
    <x v="1"/>
    <x v="0"/>
    <n v="62"/>
  </r>
  <r>
    <n v="3892"/>
    <s v="Heloisa Sampaio"/>
    <x v="1"/>
    <x v="565"/>
    <x v="1"/>
    <x v="2"/>
    <s v="No"/>
    <n v="15"/>
    <x v="0"/>
    <x v="0"/>
    <n v="0"/>
    <x v="0"/>
    <n v="20"/>
    <n v="1"/>
    <x v="0"/>
    <x v="0"/>
    <n v="34"/>
  </r>
  <r>
    <n v="3893"/>
    <s v="Luiz Felipe Câmara"/>
    <x v="1"/>
    <x v="565"/>
    <x v="1"/>
    <x v="2"/>
    <s v="No"/>
    <n v="15"/>
    <x v="1"/>
    <x v="0"/>
    <n v="0"/>
    <x v="1"/>
    <n v="0"/>
    <n v="3"/>
    <x v="0"/>
    <x v="1"/>
    <n v="12"/>
  </r>
  <r>
    <n v="3894"/>
    <s v="Noah Câmara"/>
    <x v="1"/>
    <x v="566"/>
    <x v="1"/>
    <x v="2"/>
    <s v="No"/>
    <n v="15"/>
    <x v="2"/>
    <x v="1"/>
    <n v="30"/>
    <x v="1"/>
    <n v="0"/>
    <n v="1"/>
    <x v="0"/>
    <x v="0"/>
    <n v="44"/>
  </r>
  <r>
    <n v="3895"/>
    <s v="Julia Sampaio"/>
    <x v="1"/>
    <x v="566"/>
    <x v="1"/>
    <x v="2"/>
    <s v="No"/>
    <n v="15"/>
    <x v="0"/>
    <x v="1"/>
    <n v="30"/>
    <x v="0"/>
    <n v="20"/>
    <n v="2"/>
    <x v="1"/>
    <x v="0"/>
    <n v="63"/>
  </r>
  <r>
    <n v="3896"/>
    <s v="Luísa Rodrigues"/>
    <x v="2"/>
    <x v="566"/>
    <x v="1"/>
    <x v="2"/>
    <s v="No"/>
    <n v="5"/>
    <x v="0"/>
    <x v="0"/>
    <n v="0"/>
    <x v="1"/>
    <n v="0"/>
    <n v="3"/>
    <x v="0"/>
    <x v="1"/>
    <n v="2"/>
  </r>
  <r>
    <n v="3897"/>
    <s v="Rhavi Rios"/>
    <x v="0"/>
    <x v="566"/>
    <x v="1"/>
    <x v="2"/>
    <s v="No"/>
    <n v="10"/>
    <x v="0"/>
    <x v="0"/>
    <n v="0"/>
    <x v="0"/>
    <n v="20"/>
    <n v="3"/>
    <x v="0"/>
    <x v="0"/>
    <n v="27"/>
  </r>
  <r>
    <n v="3898"/>
    <s v="Srta. Maria Eduarda Novaes"/>
    <x v="2"/>
    <x v="567"/>
    <x v="1"/>
    <x v="2"/>
    <s v="Yes"/>
    <n v="5"/>
    <x v="0"/>
    <x v="0"/>
    <n v="0"/>
    <x v="1"/>
    <n v="0"/>
    <n v="3"/>
    <x v="0"/>
    <x v="1"/>
    <n v="2"/>
  </r>
  <r>
    <n v="3899"/>
    <s v="Vinicius Aragão"/>
    <x v="2"/>
    <x v="567"/>
    <x v="1"/>
    <x v="2"/>
    <s v="Yes"/>
    <n v="5"/>
    <x v="2"/>
    <x v="0"/>
    <n v="0"/>
    <x v="1"/>
    <n v="0"/>
    <n v="3"/>
    <x v="0"/>
    <x v="1"/>
    <n v="2"/>
  </r>
  <r>
    <n v="3900"/>
    <s v="Eduardo Correia"/>
    <x v="0"/>
    <x v="567"/>
    <x v="1"/>
    <x v="2"/>
    <s v="No"/>
    <n v="10"/>
    <x v="2"/>
    <x v="0"/>
    <n v="0"/>
    <x v="1"/>
    <n v="0"/>
    <n v="2"/>
    <x v="0"/>
    <x v="1"/>
    <n v="8"/>
  </r>
  <r>
    <n v="3901"/>
    <s v="Clara Jesus"/>
    <x v="0"/>
    <x v="567"/>
    <x v="1"/>
    <x v="2"/>
    <s v="Yes"/>
    <n v="10"/>
    <x v="1"/>
    <x v="0"/>
    <n v="0"/>
    <x v="1"/>
    <n v="0"/>
    <n v="2"/>
    <x v="0"/>
    <x v="1"/>
    <n v="8"/>
  </r>
  <r>
    <n v="3902"/>
    <s v="Lorena Fonseca"/>
    <x v="2"/>
    <x v="568"/>
    <x v="1"/>
    <x v="2"/>
    <s v="No"/>
    <n v="5"/>
    <x v="2"/>
    <x v="0"/>
    <n v="0"/>
    <x v="1"/>
    <n v="0"/>
    <n v="1"/>
    <x v="0"/>
    <x v="1"/>
    <n v="4"/>
  </r>
  <r>
    <n v="3903"/>
    <s v="Maria Flor da Conceição"/>
    <x v="0"/>
    <x v="568"/>
    <x v="1"/>
    <x v="2"/>
    <s v="Yes"/>
    <n v="10"/>
    <x v="0"/>
    <x v="1"/>
    <n v="30"/>
    <x v="1"/>
    <n v="0"/>
    <n v="3"/>
    <x v="0"/>
    <x v="0"/>
    <n v="37"/>
  </r>
  <r>
    <n v="3904"/>
    <s v="Stella Araújo"/>
    <x v="0"/>
    <x v="568"/>
    <x v="1"/>
    <x v="2"/>
    <s v="No"/>
    <n v="10"/>
    <x v="2"/>
    <x v="1"/>
    <n v="30"/>
    <x v="0"/>
    <n v="20"/>
    <n v="2"/>
    <x v="1"/>
    <x v="0"/>
    <n v="58"/>
  </r>
  <r>
    <n v="3905"/>
    <s v="Agatha Sampaio"/>
    <x v="1"/>
    <x v="569"/>
    <x v="1"/>
    <x v="2"/>
    <s v="Yes"/>
    <n v="15"/>
    <x v="1"/>
    <x v="0"/>
    <n v="0"/>
    <x v="1"/>
    <n v="0"/>
    <n v="1"/>
    <x v="0"/>
    <x v="1"/>
    <n v="14"/>
  </r>
  <r>
    <n v="3906"/>
    <s v="Juliana Ribeiro"/>
    <x v="0"/>
    <x v="569"/>
    <x v="1"/>
    <x v="2"/>
    <s v="Yes"/>
    <n v="10"/>
    <x v="0"/>
    <x v="1"/>
    <n v="30"/>
    <x v="1"/>
    <n v="0"/>
    <n v="1"/>
    <x v="0"/>
    <x v="0"/>
    <n v="39"/>
  </r>
  <r>
    <n v="3907"/>
    <s v="Sophie Lopes"/>
    <x v="0"/>
    <x v="569"/>
    <x v="1"/>
    <x v="2"/>
    <s v="No"/>
    <n v="10"/>
    <x v="0"/>
    <x v="1"/>
    <n v="30"/>
    <x v="1"/>
    <n v="0"/>
    <n v="1"/>
    <x v="0"/>
    <x v="0"/>
    <n v="39"/>
  </r>
  <r>
    <n v="3908"/>
    <s v="Emanuella Ribeiro"/>
    <x v="2"/>
    <x v="569"/>
    <x v="1"/>
    <x v="2"/>
    <s v="No"/>
    <n v="5"/>
    <x v="0"/>
    <x v="1"/>
    <n v="30"/>
    <x v="0"/>
    <n v="20"/>
    <n v="3"/>
    <x v="1"/>
    <x v="0"/>
    <n v="52"/>
  </r>
  <r>
    <n v="3909"/>
    <s v="Ana Sophia Campos"/>
    <x v="2"/>
    <x v="570"/>
    <x v="1"/>
    <x v="2"/>
    <s v="No"/>
    <n v="5"/>
    <x v="0"/>
    <x v="0"/>
    <n v="0"/>
    <x v="0"/>
    <n v="20"/>
    <n v="2"/>
    <x v="0"/>
    <x v="0"/>
    <n v="23"/>
  </r>
  <r>
    <n v="3910"/>
    <s v="Pedro Guerra"/>
    <x v="2"/>
    <x v="570"/>
    <x v="1"/>
    <x v="2"/>
    <s v="Yes"/>
    <n v="5"/>
    <x v="1"/>
    <x v="0"/>
    <n v="0"/>
    <x v="1"/>
    <n v="0"/>
    <n v="1"/>
    <x v="0"/>
    <x v="1"/>
    <n v="4"/>
  </r>
  <r>
    <n v="3911"/>
    <s v="Rafael Carvalho"/>
    <x v="1"/>
    <x v="570"/>
    <x v="1"/>
    <x v="2"/>
    <s v="Yes"/>
    <n v="15"/>
    <x v="1"/>
    <x v="0"/>
    <n v="0"/>
    <x v="1"/>
    <n v="0"/>
    <n v="1"/>
    <x v="0"/>
    <x v="1"/>
    <n v="14"/>
  </r>
  <r>
    <n v="3912"/>
    <s v="João Pedro Casa Grande"/>
    <x v="1"/>
    <x v="570"/>
    <x v="1"/>
    <x v="2"/>
    <s v="No"/>
    <n v="15"/>
    <x v="1"/>
    <x v="0"/>
    <n v="0"/>
    <x v="1"/>
    <n v="0"/>
    <n v="1"/>
    <x v="0"/>
    <x v="1"/>
    <n v="14"/>
  </r>
  <r>
    <n v="3913"/>
    <s v="Letícia Rezende"/>
    <x v="0"/>
    <x v="570"/>
    <x v="1"/>
    <x v="2"/>
    <s v="No"/>
    <n v="10"/>
    <x v="1"/>
    <x v="0"/>
    <n v="0"/>
    <x v="0"/>
    <n v="20"/>
    <n v="3"/>
    <x v="0"/>
    <x v="0"/>
    <n v="27"/>
  </r>
  <r>
    <n v="3914"/>
    <s v="Pietra Moura"/>
    <x v="1"/>
    <x v="570"/>
    <x v="1"/>
    <x v="2"/>
    <s v="Yes"/>
    <n v="15"/>
    <x v="2"/>
    <x v="1"/>
    <n v="30"/>
    <x v="0"/>
    <n v="20"/>
    <n v="3"/>
    <x v="1"/>
    <x v="0"/>
    <n v="62"/>
  </r>
  <r>
    <n v="3915"/>
    <s v="Eloá Oliveira"/>
    <x v="1"/>
    <x v="570"/>
    <x v="1"/>
    <x v="2"/>
    <s v="Yes"/>
    <n v="15"/>
    <x v="1"/>
    <x v="1"/>
    <n v="30"/>
    <x v="0"/>
    <n v="20"/>
    <n v="2"/>
    <x v="1"/>
    <x v="0"/>
    <n v="63"/>
  </r>
  <r>
    <n v="3916"/>
    <s v="Ana Julia Melo"/>
    <x v="2"/>
    <x v="570"/>
    <x v="1"/>
    <x v="2"/>
    <s v="No"/>
    <n v="5"/>
    <x v="2"/>
    <x v="1"/>
    <n v="30"/>
    <x v="0"/>
    <n v="20"/>
    <n v="2"/>
    <x v="1"/>
    <x v="0"/>
    <n v="53"/>
  </r>
  <r>
    <n v="3917"/>
    <s v="João Guilherme Farias"/>
    <x v="0"/>
    <x v="570"/>
    <x v="1"/>
    <x v="2"/>
    <s v="No"/>
    <n v="10"/>
    <x v="2"/>
    <x v="1"/>
    <n v="30"/>
    <x v="1"/>
    <n v="0"/>
    <n v="2"/>
    <x v="0"/>
    <x v="0"/>
    <n v="38"/>
  </r>
  <r>
    <n v="3918"/>
    <s v="Isabela Carvalho"/>
    <x v="2"/>
    <x v="570"/>
    <x v="1"/>
    <x v="2"/>
    <s v="Yes"/>
    <n v="5"/>
    <x v="2"/>
    <x v="0"/>
    <n v="0"/>
    <x v="0"/>
    <n v="20"/>
    <n v="3"/>
    <x v="0"/>
    <x v="0"/>
    <n v="22"/>
  </r>
  <r>
    <n v="3919"/>
    <s v="Stella Sá"/>
    <x v="0"/>
    <x v="571"/>
    <x v="1"/>
    <x v="2"/>
    <s v="No"/>
    <n v="10"/>
    <x v="1"/>
    <x v="1"/>
    <n v="30"/>
    <x v="0"/>
    <n v="20"/>
    <n v="3"/>
    <x v="1"/>
    <x v="0"/>
    <n v="57"/>
  </r>
  <r>
    <n v="3920"/>
    <s v="Dr. Dom Farias"/>
    <x v="0"/>
    <x v="571"/>
    <x v="1"/>
    <x v="2"/>
    <s v="No"/>
    <n v="10"/>
    <x v="1"/>
    <x v="0"/>
    <n v="0"/>
    <x v="1"/>
    <n v="0"/>
    <n v="3"/>
    <x v="0"/>
    <x v="1"/>
    <n v="7"/>
  </r>
  <r>
    <n v="3921"/>
    <s v="Dra. Rebeca Pinto"/>
    <x v="1"/>
    <x v="571"/>
    <x v="1"/>
    <x v="2"/>
    <s v="No"/>
    <n v="15"/>
    <x v="1"/>
    <x v="0"/>
    <n v="0"/>
    <x v="0"/>
    <n v="20"/>
    <n v="2"/>
    <x v="0"/>
    <x v="0"/>
    <n v="33"/>
  </r>
  <r>
    <n v="3922"/>
    <s v="Davi Lucas Jesus"/>
    <x v="1"/>
    <x v="571"/>
    <x v="1"/>
    <x v="2"/>
    <s v="No"/>
    <n v="15"/>
    <x v="1"/>
    <x v="1"/>
    <n v="30"/>
    <x v="0"/>
    <n v="20"/>
    <n v="3"/>
    <x v="1"/>
    <x v="0"/>
    <n v="62"/>
  </r>
  <r>
    <n v="3923"/>
    <s v="Dr. Luan Macedo"/>
    <x v="2"/>
    <x v="571"/>
    <x v="1"/>
    <x v="2"/>
    <s v="No"/>
    <n v="5"/>
    <x v="1"/>
    <x v="1"/>
    <n v="30"/>
    <x v="0"/>
    <n v="20"/>
    <n v="2"/>
    <x v="1"/>
    <x v="0"/>
    <n v="53"/>
  </r>
  <r>
    <n v="3924"/>
    <s v="Anna Liz Macedo"/>
    <x v="1"/>
    <x v="572"/>
    <x v="1"/>
    <x v="2"/>
    <s v="No"/>
    <n v="15"/>
    <x v="0"/>
    <x v="1"/>
    <n v="30"/>
    <x v="0"/>
    <n v="20"/>
    <n v="3"/>
    <x v="1"/>
    <x v="0"/>
    <n v="62"/>
  </r>
  <r>
    <n v="3925"/>
    <s v="Kevin Costela"/>
    <x v="1"/>
    <x v="572"/>
    <x v="1"/>
    <x v="2"/>
    <s v="No"/>
    <n v="15"/>
    <x v="1"/>
    <x v="1"/>
    <n v="30"/>
    <x v="1"/>
    <n v="0"/>
    <n v="1"/>
    <x v="0"/>
    <x v="0"/>
    <n v="44"/>
  </r>
  <r>
    <n v="3926"/>
    <s v="Otto Macedo"/>
    <x v="0"/>
    <x v="572"/>
    <x v="1"/>
    <x v="2"/>
    <s v="Yes"/>
    <n v="10"/>
    <x v="2"/>
    <x v="1"/>
    <n v="30"/>
    <x v="1"/>
    <n v="0"/>
    <n v="2"/>
    <x v="0"/>
    <x v="0"/>
    <n v="38"/>
  </r>
  <r>
    <n v="3927"/>
    <s v="Lorena da Paz"/>
    <x v="1"/>
    <x v="572"/>
    <x v="1"/>
    <x v="2"/>
    <s v="Yes"/>
    <n v="15"/>
    <x v="1"/>
    <x v="1"/>
    <n v="30"/>
    <x v="0"/>
    <n v="20"/>
    <n v="1"/>
    <x v="1"/>
    <x v="0"/>
    <n v="64"/>
  </r>
  <r>
    <n v="3928"/>
    <s v="Gustavo Machado"/>
    <x v="2"/>
    <x v="572"/>
    <x v="1"/>
    <x v="2"/>
    <s v="Yes"/>
    <n v="5"/>
    <x v="2"/>
    <x v="0"/>
    <n v="0"/>
    <x v="0"/>
    <n v="20"/>
    <n v="2"/>
    <x v="0"/>
    <x v="0"/>
    <n v="23"/>
  </r>
  <r>
    <n v="3929"/>
    <s v="Isaac Pimenta"/>
    <x v="2"/>
    <x v="573"/>
    <x v="1"/>
    <x v="2"/>
    <s v="Yes"/>
    <n v="5"/>
    <x v="2"/>
    <x v="1"/>
    <n v="30"/>
    <x v="1"/>
    <n v="0"/>
    <n v="2"/>
    <x v="0"/>
    <x v="0"/>
    <n v="33"/>
  </r>
  <r>
    <n v="3930"/>
    <s v="Julia Oliveira"/>
    <x v="0"/>
    <x v="573"/>
    <x v="1"/>
    <x v="2"/>
    <s v="Yes"/>
    <n v="10"/>
    <x v="0"/>
    <x v="1"/>
    <n v="30"/>
    <x v="0"/>
    <n v="20"/>
    <n v="2"/>
    <x v="1"/>
    <x v="0"/>
    <n v="58"/>
  </r>
  <r>
    <n v="3931"/>
    <s v="Joaquim Correia"/>
    <x v="1"/>
    <x v="573"/>
    <x v="1"/>
    <x v="2"/>
    <s v="No"/>
    <n v="15"/>
    <x v="0"/>
    <x v="1"/>
    <n v="30"/>
    <x v="0"/>
    <n v="20"/>
    <n v="3"/>
    <x v="1"/>
    <x v="0"/>
    <n v="62"/>
  </r>
  <r>
    <n v="3932"/>
    <s v="Laís Gomes"/>
    <x v="2"/>
    <x v="573"/>
    <x v="1"/>
    <x v="2"/>
    <s v="Yes"/>
    <n v="5"/>
    <x v="0"/>
    <x v="1"/>
    <n v="30"/>
    <x v="1"/>
    <n v="0"/>
    <n v="3"/>
    <x v="0"/>
    <x v="0"/>
    <n v="32"/>
  </r>
  <r>
    <n v="3933"/>
    <s v="Leonardo Leão"/>
    <x v="2"/>
    <x v="573"/>
    <x v="1"/>
    <x v="2"/>
    <s v="Yes"/>
    <n v="5"/>
    <x v="0"/>
    <x v="0"/>
    <n v="0"/>
    <x v="0"/>
    <n v="20"/>
    <n v="2"/>
    <x v="0"/>
    <x v="0"/>
    <n v="23"/>
  </r>
  <r>
    <n v="3934"/>
    <s v="Dr. Juan Nunes"/>
    <x v="0"/>
    <x v="573"/>
    <x v="1"/>
    <x v="2"/>
    <s v="No"/>
    <n v="10"/>
    <x v="1"/>
    <x v="1"/>
    <n v="30"/>
    <x v="1"/>
    <n v="0"/>
    <n v="3"/>
    <x v="0"/>
    <x v="0"/>
    <n v="37"/>
  </r>
  <r>
    <n v="3935"/>
    <s v="Lorena Oliveira"/>
    <x v="0"/>
    <x v="573"/>
    <x v="1"/>
    <x v="2"/>
    <s v="Yes"/>
    <n v="10"/>
    <x v="2"/>
    <x v="0"/>
    <n v="0"/>
    <x v="1"/>
    <n v="0"/>
    <n v="3"/>
    <x v="0"/>
    <x v="1"/>
    <n v="7"/>
  </r>
  <r>
    <n v="3936"/>
    <s v="João Felipe Almeida"/>
    <x v="0"/>
    <x v="574"/>
    <x v="1"/>
    <x v="2"/>
    <s v="No"/>
    <n v="10"/>
    <x v="2"/>
    <x v="0"/>
    <n v="0"/>
    <x v="1"/>
    <n v="0"/>
    <n v="3"/>
    <x v="0"/>
    <x v="1"/>
    <n v="7"/>
  </r>
  <r>
    <n v="3937"/>
    <s v="Dra. Stephany Duarte"/>
    <x v="2"/>
    <x v="574"/>
    <x v="1"/>
    <x v="2"/>
    <s v="No"/>
    <n v="5"/>
    <x v="1"/>
    <x v="1"/>
    <n v="30"/>
    <x v="1"/>
    <n v="0"/>
    <n v="2"/>
    <x v="0"/>
    <x v="0"/>
    <n v="33"/>
  </r>
  <r>
    <n v="3938"/>
    <s v="Heitor Novais"/>
    <x v="2"/>
    <x v="574"/>
    <x v="1"/>
    <x v="2"/>
    <s v="No"/>
    <n v="5"/>
    <x v="1"/>
    <x v="0"/>
    <n v="0"/>
    <x v="1"/>
    <n v="0"/>
    <n v="1"/>
    <x v="0"/>
    <x v="1"/>
    <n v="4"/>
  </r>
  <r>
    <n v="3939"/>
    <s v="Dra. Maria Júlia Montenegro"/>
    <x v="2"/>
    <x v="574"/>
    <x v="1"/>
    <x v="2"/>
    <s v="Yes"/>
    <n v="5"/>
    <x v="0"/>
    <x v="1"/>
    <n v="30"/>
    <x v="0"/>
    <n v="20"/>
    <n v="2"/>
    <x v="1"/>
    <x v="0"/>
    <n v="53"/>
  </r>
  <r>
    <n v="3940"/>
    <s v="Calebe Rodrigues"/>
    <x v="2"/>
    <x v="574"/>
    <x v="1"/>
    <x v="2"/>
    <s v="No"/>
    <n v="5"/>
    <x v="2"/>
    <x v="1"/>
    <n v="30"/>
    <x v="1"/>
    <n v="0"/>
    <n v="2"/>
    <x v="0"/>
    <x v="0"/>
    <n v="33"/>
  </r>
  <r>
    <n v="3941"/>
    <s v="Letícia Farias"/>
    <x v="1"/>
    <x v="574"/>
    <x v="1"/>
    <x v="2"/>
    <s v="Yes"/>
    <n v="15"/>
    <x v="2"/>
    <x v="0"/>
    <n v="0"/>
    <x v="1"/>
    <n v="0"/>
    <n v="1"/>
    <x v="0"/>
    <x v="1"/>
    <n v="14"/>
  </r>
  <r>
    <n v="3942"/>
    <s v="Luiz Fernando Cassiano"/>
    <x v="1"/>
    <x v="575"/>
    <x v="1"/>
    <x v="2"/>
    <s v="No"/>
    <n v="15"/>
    <x v="1"/>
    <x v="1"/>
    <n v="30"/>
    <x v="1"/>
    <n v="0"/>
    <n v="3"/>
    <x v="0"/>
    <x v="0"/>
    <n v="42"/>
  </r>
  <r>
    <n v="3943"/>
    <s v="Antonella Lopes"/>
    <x v="0"/>
    <x v="575"/>
    <x v="1"/>
    <x v="2"/>
    <s v="No"/>
    <n v="10"/>
    <x v="1"/>
    <x v="0"/>
    <n v="0"/>
    <x v="1"/>
    <n v="0"/>
    <n v="1"/>
    <x v="0"/>
    <x v="1"/>
    <n v="9"/>
  </r>
  <r>
    <n v="3944"/>
    <s v="Dr. Caio Câmara"/>
    <x v="1"/>
    <x v="575"/>
    <x v="1"/>
    <x v="2"/>
    <s v="No"/>
    <n v="15"/>
    <x v="1"/>
    <x v="1"/>
    <n v="30"/>
    <x v="0"/>
    <n v="20"/>
    <n v="3"/>
    <x v="1"/>
    <x v="0"/>
    <n v="62"/>
  </r>
  <r>
    <n v="3945"/>
    <s v="Guilherme Ramos"/>
    <x v="0"/>
    <x v="575"/>
    <x v="1"/>
    <x v="2"/>
    <s v="No"/>
    <n v="10"/>
    <x v="0"/>
    <x v="0"/>
    <n v="0"/>
    <x v="1"/>
    <n v="0"/>
    <n v="1"/>
    <x v="0"/>
    <x v="1"/>
    <n v="9"/>
  </r>
  <r>
    <n v="3946"/>
    <s v="Sarah Farias"/>
    <x v="0"/>
    <x v="575"/>
    <x v="1"/>
    <x v="2"/>
    <s v="Yes"/>
    <n v="10"/>
    <x v="1"/>
    <x v="1"/>
    <n v="30"/>
    <x v="0"/>
    <n v="20"/>
    <n v="2"/>
    <x v="1"/>
    <x v="0"/>
    <n v="58"/>
  </r>
  <r>
    <n v="3947"/>
    <s v="Maria Flor da Cruz"/>
    <x v="2"/>
    <x v="575"/>
    <x v="1"/>
    <x v="2"/>
    <s v="No"/>
    <n v="5"/>
    <x v="2"/>
    <x v="0"/>
    <n v="0"/>
    <x v="1"/>
    <n v="0"/>
    <n v="2"/>
    <x v="0"/>
    <x v="1"/>
    <n v="3"/>
  </r>
  <r>
    <n v="3948"/>
    <s v="Julia Nascimento"/>
    <x v="1"/>
    <x v="575"/>
    <x v="1"/>
    <x v="2"/>
    <s v="Yes"/>
    <n v="15"/>
    <x v="2"/>
    <x v="1"/>
    <n v="30"/>
    <x v="0"/>
    <n v="20"/>
    <n v="1"/>
    <x v="1"/>
    <x v="0"/>
    <n v="64"/>
  </r>
  <r>
    <n v="3949"/>
    <s v="Maria Júlia Azevedo"/>
    <x v="0"/>
    <x v="575"/>
    <x v="1"/>
    <x v="2"/>
    <s v="Yes"/>
    <n v="10"/>
    <x v="2"/>
    <x v="0"/>
    <n v="0"/>
    <x v="0"/>
    <n v="20"/>
    <n v="1"/>
    <x v="0"/>
    <x v="0"/>
    <n v="29"/>
  </r>
  <r>
    <n v="3950"/>
    <s v="Dr. Felipe da Rosa"/>
    <x v="2"/>
    <x v="575"/>
    <x v="1"/>
    <x v="2"/>
    <s v="Yes"/>
    <n v="5"/>
    <x v="0"/>
    <x v="0"/>
    <n v="0"/>
    <x v="1"/>
    <n v="0"/>
    <n v="3"/>
    <x v="0"/>
    <x v="1"/>
    <n v="2"/>
  </r>
  <r>
    <n v="3951"/>
    <s v="Elisa Duarte"/>
    <x v="0"/>
    <x v="576"/>
    <x v="1"/>
    <x v="2"/>
    <s v="No"/>
    <n v="10"/>
    <x v="0"/>
    <x v="1"/>
    <n v="30"/>
    <x v="0"/>
    <n v="20"/>
    <n v="3"/>
    <x v="1"/>
    <x v="0"/>
    <n v="57"/>
  </r>
  <r>
    <n v="3952"/>
    <s v="Zoe Castro"/>
    <x v="2"/>
    <x v="576"/>
    <x v="1"/>
    <x v="2"/>
    <s v="Yes"/>
    <n v="5"/>
    <x v="0"/>
    <x v="1"/>
    <n v="30"/>
    <x v="1"/>
    <n v="0"/>
    <n v="3"/>
    <x v="0"/>
    <x v="0"/>
    <n v="32"/>
  </r>
  <r>
    <n v="3953"/>
    <s v="Catarina Peixoto"/>
    <x v="2"/>
    <x v="576"/>
    <x v="1"/>
    <x v="2"/>
    <s v="No"/>
    <n v="5"/>
    <x v="2"/>
    <x v="1"/>
    <n v="30"/>
    <x v="1"/>
    <n v="0"/>
    <n v="1"/>
    <x v="0"/>
    <x v="0"/>
    <n v="34"/>
  </r>
  <r>
    <n v="3954"/>
    <s v="Isabelly Montenegro"/>
    <x v="1"/>
    <x v="576"/>
    <x v="1"/>
    <x v="2"/>
    <s v="Yes"/>
    <n v="15"/>
    <x v="0"/>
    <x v="1"/>
    <n v="30"/>
    <x v="1"/>
    <n v="0"/>
    <n v="3"/>
    <x v="0"/>
    <x v="0"/>
    <n v="42"/>
  </r>
  <r>
    <n v="3955"/>
    <s v="Alana Alves"/>
    <x v="0"/>
    <x v="576"/>
    <x v="1"/>
    <x v="2"/>
    <s v="Yes"/>
    <n v="10"/>
    <x v="2"/>
    <x v="1"/>
    <n v="30"/>
    <x v="1"/>
    <n v="0"/>
    <n v="3"/>
    <x v="0"/>
    <x v="0"/>
    <n v="37"/>
  </r>
  <r>
    <n v="3956"/>
    <s v="Yago Novais"/>
    <x v="0"/>
    <x v="576"/>
    <x v="1"/>
    <x v="2"/>
    <s v="Yes"/>
    <n v="10"/>
    <x v="0"/>
    <x v="0"/>
    <n v="0"/>
    <x v="0"/>
    <n v="20"/>
    <n v="3"/>
    <x v="0"/>
    <x v="0"/>
    <n v="27"/>
  </r>
  <r>
    <n v="3957"/>
    <s v="Sophie Pimenta"/>
    <x v="2"/>
    <x v="576"/>
    <x v="1"/>
    <x v="2"/>
    <s v="No"/>
    <n v="5"/>
    <x v="0"/>
    <x v="0"/>
    <n v="0"/>
    <x v="0"/>
    <n v="20"/>
    <n v="2"/>
    <x v="0"/>
    <x v="0"/>
    <n v="23"/>
  </r>
  <r>
    <n v="3958"/>
    <s v="Fernanda Cavalcante"/>
    <x v="2"/>
    <x v="577"/>
    <x v="1"/>
    <x v="2"/>
    <s v="Yes"/>
    <n v="5"/>
    <x v="0"/>
    <x v="1"/>
    <n v="30"/>
    <x v="0"/>
    <n v="20"/>
    <n v="1"/>
    <x v="1"/>
    <x v="0"/>
    <n v="54"/>
  </r>
  <r>
    <n v="3959"/>
    <s v="Gabriel das Neves"/>
    <x v="1"/>
    <x v="577"/>
    <x v="1"/>
    <x v="2"/>
    <s v="No"/>
    <n v="15"/>
    <x v="2"/>
    <x v="1"/>
    <n v="30"/>
    <x v="1"/>
    <n v="0"/>
    <n v="1"/>
    <x v="0"/>
    <x v="0"/>
    <n v="44"/>
  </r>
  <r>
    <n v="3960"/>
    <s v="Aylla Montenegro"/>
    <x v="0"/>
    <x v="577"/>
    <x v="1"/>
    <x v="2"/>
    <s v="No"/>
    <n v="10"/>
    <x v="0"/>
    <x v="1"/>
    <n v="30"/>
    <x v="1"/>
    <n v="0"/>
    <n v="2"/>
    <x v="0"/>
    <x v="0"/>
    <n v="38"/>
  </r>
  <r>
    <n v="3961"/>
    <s v="Camila Freitas"/>
    <x v="0"/>
    <x v="577"/>
    <x v="1"/>
    <x v="2"/>
    <s v="No"/>
    <n v="10"/>
    <x v="0"/>
    <x v="0"/>
    <n v="0"/>
    <x v="1"/>
    <n v="0"/>
    <n v="3"/>
    <x v="0"/>
    <x v="1"/>
    <n v="7"/>
  </r>
  <r>
    <n v="3962"/>
    <s v="Otto Rezende"/>
    <x v="0"/>
    <x v="577"/>
    <x v="1"/>
    <x v="2"/>
    <s v="No"/>
    <n v="10"/>
    <x v="2"/>
    <x v="1"/>
    <n v="30"/>
    <x v="1"/>
    <n v="0"/>
    <n v="3"/>
    <x v="0"/>
    <x v="0"/>
    <n v="37"/>
  </r>
  <r>
    <n v="3963"/>
    <s v="Bento Pacheco"/>
    <x v="1"/>
    <x v="577"/>
    <x v="1"/>
    <x v="2"/>
    <s v="No"/>
    <n v="15"/>
    <x v="2"/>
    <x v="0"/>
    <n v="0"/>
    <x v="0"/>
    <n v="20"/>
    <n v="2"/>
    <x v="0"/>
    <x v="0"/>
    <n v="33"/>
  </r>
  <r>
    <n v="3964"/>
    <s v="Juliana Macedo"/>
    <x v="2"/>
    <x v="577"/>
    <x v="1"/>
    <x v="2"/>
    <s v="Yes"/>
    <n v="5"/>
    <x v="1"/>
    <x v="1"/>
    <n v="30"/>
    <x v="1"/>
    <n v="0"/>
    <n v="1"/>
    <x v="0"/>
    <x v="0"/>
    <n v="34"/>
  </r>
  <r>
    <n v="3965"/>
    <s v="Kaique Santos"/>
    <x v="2"/>
    <x v="577"/>
    <x v="1"/>
    <x v="2"/>
    <s v="No"/>
    <n v="5"/>
    <x v="2"/>
    <x v="1"/>
    <n v="30"/>
    <x v="1"/>
    <n v="0"/>
    <n v="2"/>
    <x v="0"/>
    <x v="0"/>
    <n v="33"/>
  </r>
  <r>
    <n v="3966"/>
    <s v="Davi Lucas Aragão"/>
    <x v="0"/>
    <x v="578"/>
    <x v="1"/>
    <x v="2"/>
    <s v="Yes"/>
    <n v="10"/>
    <x v="1"/>
    <x v="1"/>
    <n v="30"/>
    <x v="0"/>
    <n v="20"/>
    <n v="2"/>
    <x v="1"/>
    <x v="0"/>
    <n v="58"/>
  </r>
  <r>
    <n v="3967"/>
    <s v="Hadassa Machado"/>
    <x v="2"/>
    <x v="578"/>
    <x v="1"/>
    <x v="2"/>
    <s v="Yes"/>
    <n v="5"/>
    <x v="2"/>
    <x v="0"/>
    <n v="0"/>
    <x v="1"/>
    <n v="0"/>
    <n v="2"/>
    <x v="0"/>
    <x v="1"/>
    <n v="3"/>
  </r>
  <r>
    <n v="3968"/>
    <s v="Laura Barros"/>
    <x v="1"/>
    <x v="578"/>
    <x v="1"/>
    <x v="2"/>
    <s v="Yes"/>
    <n v="15"/>
    <x v="0"/>
    <x v="1"/>
    <n v="30"/>
    <x v="0"/>
    <n v="20"/>
    <n v="2"/>
    <x v="1"/>
    <x v="0"/>
    <n v="63"/>
  </r>
  <r>
    <n v="3969"/>
    <s v="Dra. Laís Peixoto"/>
    <x v="0"/>
    <x v="578"/>
    <x v="1"/>
    <x v="2"/>
    <s v="No"/>
    <n v="10"/>
    <x v="2"/>
    <x v="0"/>
    <n v="0"/>
    <x v="0"/>
    <n v="20"/>
    <n v="3"/>
    <x v="0"/>
    <x v="0"/>
    <n v="27"/>
  </r>
  <r>
    <n v="3970"/>
    <s v="Vitor da Cruz"/>
    <x v="0"/>
    <x v="578"/>
    <x v="1"/>
    <x v="2"/>
    <s v="No"/>
    <n v="10"/>
    <x v="0"/>
    <x v="0"/>
    <n v="0"/>
    <x v="1"/>
    <n v="0"/>
    <n v="2"/>
    <x v="0"/>
    <x v="1"/>
    <n v="8"/>
  </r>
  <r>
    <n v="3971"/>
    <s v="João Miguel Casa Grande"/>
    <x v="1"/>
    <x v="578"/>
    <x v="1"/>
    <x v="2"/>
    <s v="No"/>
    <n v="15"/>
    <x v="2"/>
    <x v="1"/>
    <n v="30"/>
    <x v="1"/>
    <n v="0"/>
    <n v="1"/>
    <x v="0"/>
    <x v="0"/>
    <n v="44"/>
  </r>
  <r>
    <n v="3972"/>
    <s v="Sr. Leandro da Rocha"/>
    <x v="2"/>
    <x v="578"/>
    <x v="1"/>
    <x v="2"/>
    <s v="Yes"/>
    <n v="5"/>
    <x v="1"/>
    <x v="0"/>
    <n v="0"/>
    <x v="1"/>
    <n v="0"/>
    <n v="2"/>
    <x v="0"/>
    <x v="1"/>
    <n v="3"/>
  </r>
  <r>
    <n v="3973"/>
    <s v="João Vitor Caldeira"/>
    <x v="0"/>
    <x v="578"/>
    <x v="1"/>
    <x v="2"/>
    <s v="No"/>
    <n v="10"/>
    <x v="0"/>
    <x v="1"/>
    <n v="30"/>
    <x v="1"/>
    <n v="0"/>
    <n v="3"/>
    <x v="0"/>
    <x v="0"/>
    <n v="37"/>
  </r>
  <r>
    <n v="3974"/>
    <s v="Sr. Lucas Gabriel Cassiano"/>
    <x v="0"/>
    <x v="578"/>
    <x v="1"/>
    <x v="2"/>
    <s v="No"/>
    <n v="10"/>
    <x v="1"/>
    <x v="0"/>
    <n v="0"/>
    <x v="1"/>
    <n v="0"/>
    <n v="1"/>
    <x v="0"/>
    <x v="1"/>
    <n v="9"/>
  </r>
  <r>
    <n v="3975"/>
    <s v="Srta. Ana Júlia Barbosa"/>
    <x v="2"/>
    <x v="578"/>
    <x v="1"/>
    <x v="2"/>
    <s v="No"/>
    <n v="5"/>
    <x v="1"/>
    <x v="0"/>
    <n v="0"/>
    <x v="0"/>
    <n v="20"/>
    <n v="2"/>
    <x v="0"/>
    <x v="0"/>
    <n v="23"/>
  </r>
  <r>
    <n v="3976"/>
    <s v="Ana Clara Novaes"/>
    <x v="0"/>
    <x v="578"/>
    <x v="1"/>
    <x v="2"/>
    <s v="Yes"/>
    <n v="10"/>
    <x v="1"/>
    <x v="0"/>
    <n v="0"/>
    <x v="0"/>
    <n v="20"/>
    <n v="1"/>
    <x v="0"/>
    <x v="0"/>
    <n v="29"/>
  </r>
  <r>
    <n v="3977"/>
    <s v="Luiz Gustavo Souza"/>
    <x v="1"/>
    <x v="579"/>
    <x v="1"/>
    <x v="2"/>
    <s v="Yes"/>
    <n v="15"/>
    <x v="2"/>
    <x v="0"/>
    <n v="0"/>
    <x v="0"/>
    <n v="20"/>
    <n v="2"/>
    <x v="0"/>
    <x v="0"/>
    <n v="33"/>
  </r>
  <r>
    <n v="3978"/>
    <s v="Eloah Caldeira"/>
    <x v="1"/>
    <x v="579"/>
    <x v="1"/>
    <x v="2"/>
    <s v="No"/>
    <n v="15"/>
    <x v="0"/>
    <x v="1"/>
    <n v="30"/>
    <x v="0"/>
    <n v="20"/>
    <n v="1"/>
    <x v="1"/>
    <x v="0"/>
    <n v="64"/>
  </r>
  <r>
    <n v="3979"/>
    <s v="Maria Lima"/>
    <x v="1"/>
    <x v="579"/>
    <x v="1"/>
    <x v="2"/>
    <s v="No"/>
    <n v="15"/>
    <x v="2"/>
    <x v="1"/>
    <n v="30"/>
    <x v="0"/>
    <n v="20"/>
    <n v="1"/>
    <x v="1"/>
    <x v="0"/>
    <n v="64"/>
  </r>
  <r>
    <n v="3980"/>
    <s v="Rebeca Campos"/>
    <x v="2"/>
    <x v="579"/>
    <x v="1"/>
    <x v="2"/>
    <s v="Yes"/>
    <n v="5"/>
    <x v="1"/>
    <x v="0"/>
    <n v="0"/>
    <x v="0"/>
    <n v="20"/>
    <n v="1"/>
    <x v="0"/>
    <x v="0"/>
    <n v="24"/>
  </r>
  <r>
    <n v="3981"/>
    <s v="Maitê Fogaça"/>
    <x v="0"/>
    <x v="579"/>
    <x v="1"/>
    <x v="2"/>
    <s v="Yes"/>
    <n v="10"/>
    <x v="0"/>
    <x v="0"/>
    <n v="0"/>
    <x v="1"/>
    <n v="0"/>
    <n v="3"/>
    <x v="0"/>
    <x v="1"/>
    <n v="7"/>
  </r>
  <r>
    <n v="3982"/>
    <s v="Sra. Ana Lívia Cirino"/>
    <x v="0"/>
    <x v="579"/>
    <x v="1"/>
    <x v="2"/>
    <s v="No"/>
    <n v="10"/>
    <x v="1"/>
    <x v="1"/>
    <n v="30"/>
    <x v="1"/>
    <n v="0"/>
    <n v="2"/>
    <x v="0"/>
    <x v="0"/>
    <n v="38"/>
  </r>
  <r>
    <n v="3983"/>
    <s v="Enzo Gabriel da Cunha"/>
    <x v="0"/>
    <x v="579"/>
    <x v="1"/>
    <x v="2"/>
    <s v="No"/>
    <n v="10"/>
    <x v="2"/>
    <x v="1"/>
    <n v="30"/>
    <x v="1"/>
    <n v="0"/>
    <n v="3"/>
    <x v="0"/>
    <x v="0"/>
    <n v="37"/>
  </r>
  <r>
    <n v="3984"/>
    <s v="Ana Júlia Fogaça"/>
    <x v="2"/>
    <x v="579"/>
    <x v="1"/>
    <x v="2"/>
    <s v="No"/>
    <n v="5"/>
    <x v="1"/>
    <x v="0"/>
    <n v="0"/>
    <x v="0"/>
    <n v="20"/>
    <n v="3"/>
    <x v="0"/>
    <x v="0"/>
    <n v="22"/>
  </r>
  <r>
    <n v="3985"/>
    <s v="Joana Alves"/>
    <x v="1"/>
    <x v="580"/>
    <x v="1"/>
    <x v="2"/>
    <s v="Yes"/>
    <n v="15"/>
    <x v="2"/>
    <x v="0"/>
    <n v="0"/>
    <x v="0"/>
    <n v="20"/>
    <n v="3"/>
    <x v="0"/>
    <x v="0"/>
    <n v="32"/>
  </r>
  <r>
    <n v="3986"/>
    <s v="Pedro Henrique Vasconcelos"/>
    <x v="2"/>
    <x v="580"/>
    <x v="1"/>
    <x v="2"/>
    <s v="Yes"/>
    <n v="5"/>
    <x v="2"/>
    <x v="0"/>
    <n v="0"/>
    <x v="0"/>
    <n v="20"/>
    <n v="3"/>
    <x v="0"/>
    <x v="0"/>
    <n v="22"/>
  </r>
  <r>
    <n v="3987"/>
    <s v="Rael Moreira"/>
    <x v="2"/>
    <x v="580"/>
    <x v="1"/>
    <x v="2"/>
    <s v="Yes"/>
    <n v="5"/>
    <x v="1"/>
    <x v="0"/>
    <n v="0"/>
    <x v="1"/>
    <n v="0"/>
    <n v="2"/>
    <x v="0"/>
    <x v="1"/>
    <n v="3"/>
  </r>
  <r>
    <n v="3988"/>
    <s v="Ravi Lucca Cirino"/>
    <x v="1"/>
    <x v="580"/>
    <x v="1"/>
    <x v="2"/>
    <s v="No"/>
    <n v="15"/>
    <x v="1"/>
    <x v="0"/>
    <n v="0"/>
    <x v="0"/>
    <n v="20"/>
    <n v="1"/>
    <x v="0"/>
    <x v="0"/>
    <n v="34"/>
  </r>
  <r>
    <n v="3989"/>
    <s v="Enrico Cunha"/>
    <x v="1"/>
    <x v="580"/>
    <x v="1"/>
    <x v="2"/>
    <s v="No"/>
    <n v="15"/>
    <x v="0"/>
    <x v="0"/>
    <n v="0"/>
    <x v="0"/>
    <n v="20"/>
    <n v="2"/>
    <x v="0"/>
    <x v="0"/>
    <n v="33"/>
  </r>
  <r>
    <n v="3990"/>
    <s v="Igor Pacheco"/>
    <x v="1"/>
    <x v="580"/>
    <x v="1"/>
    <x v="2"/>
    <s v="No"/>
    <n v="15"/>
    <x v="1"/>
    <x v="1"/>
    <n v="30"/>
    <x v="0"/>
    <n v="20"/>
    <n v="3"/>
    <x v="1"/>
    <x v="0"/>
    <n v="62"/>
  </r>
  <r>
    <n v="3991"/>
    <s v="Dra. Maria Isis da Rosa"/>
    <x v="0"/>
    <x v="580"/>
    <x v="1"/>
    <x v="2"/>
    <s v="No"/>
    <n v="10"/>
    <x v="1"/>
    <x v="0"/>
    <n v="0"/>
    <x v="0"/>
    <n v="20"/>
    <n v="3"/>
    <x v="0"/>
    <x v="0"/>
    <n v="27"/>
  </r>
  <r>
    <n v="3992"/>
    <s v="Matheus Mendonça"/>
    <x v="0"/>
    <x v="580"/>
    <x v="1"/>
    <x v="2"/>
    <s v="No"/>
    <n v="10"/>
    <x v="2"/>
    <x v="1"/>
    <n v="30"/>
    <x v="0"/>
    <n v="20"/>
    <n v="2"/>
    <x v="1"/>
    <x v="0"/>
    <n v="58"/>
  </r>
  <r>
    <n v="3993"/>
    <s v="Cauã Pastor"/>
    <x v="1"/>
    <x v="581"/>
    <x v="1"/>
    <x v="2"/>
    <s v="No"/>
    <n v="15"/>
    <x v="1"/>
    <x v="1"/>
    <n v="30"/>
    <x v="0"/>
    <n v="20"/>
    <n v="3"/>
    <x v="1"/>
    <x v="0"/>
    <n v="62"/>
  </r>
  <r>
    <n v="3994"/>
    <s v="Isadora Pereira"/>
    <x v="2"/>
    <x v="581"/>
    <x v="1"/>
    <x v="2"/>
    <s v="No"/>
    <n v="5"/>
    <x v="2"/>
    <x v="0"/>
    <n v="0"/>
    <x v="0"/>
    <n v="20"/>
    <n v="3"/>
    <x v="0"/>
    <x v="0"/>
    <n v="22"/>
  </r>
  <r>
    <n v="3995"/>
    <s v="Mirella Fonseca"/>
    <x v="1"/>
    <x v="581"/>
    <x v="1"/>
    <x v="2"/>
    <s v="Yes"/>
    <n v="15"/>
    <x v="2"/>
    <x v="1"/>
    <n v="30"/>
    <x v="1"/>
    <n v="0"/>
    <n v="1"/>
    <x v="0"/>
    <x v="0"/>
    <n v="44"/>
  </r>
  <r>
    <n v="3996"/>
    <s v="Maria Vitória Correia"/>
    <x v="0"/>
    <x v="581"/>
    <x v="1"/>
    <x v="2"/>
    <s v="Yes"/>
    <n v="10"/>
    <x v="0"/>
    <x v="1"/>
    <n v="30"/>
    <x v="0"/>
    <n v="20"/>
    <n v="1"/>
    <x v="1"/>
    <x v="0"/>
    <n v="59"/>
  </r>
  <r>
    <n v="3997"/>
    <s v="Carlos Eduardo Barros"/>
    <x v="2"/>
    <x v="581"/>
    <x v="1"/>
    <x v="2"/>
    <s v="No"/>
    <n v="5"/>
    <x v="1"/>
    <x v="0"/>
    <n v="0"/>
    <x v="0"/>
    <n v="20"/>
    <n v="1"/>
    <x v="0"/>
    <x v="0"/>
    <n v="24"/>
  </r>
  <r>
    <n v="3998"/>
    <s v="Vinicius da Conceição"/>
    <x v="2"/>
    <x v="581"/>
    <x v="1"/>
    <x v="2"/>
    <s v="Yes"/>
    <n v="5"/>
    <x v="2"/>
    <x v="1"/>
    <n v="30"/>
    <x v="0"/>
    <n v="20"/>
    <n v="3"/>
    <x v="1"/>
    <x v="0"/>
    <n v="52"/>
  </r>
  <r>
    <n v="3999"/>
    <s v="Cauã Cardoso"/>
    <x v="2"/>
    <x v="581"/>
    <x v="1"/>
    <x v="2"/>
    <s v="Yes"/>
    <n v="5"/>
    <x v="2"/>
    <x v="1"/>
    <n v="30"/>
    <x v="1"/>
    <n v="0"/>
    <n v="2"/>
    <x v="0"/>
    <x v="0"/>
    <n v="33"/>
  </r>
  <r>
    <n v="4000"/>
    <s v="Maria Júlia Sampaio"/>
    <x v="2"/>
    <x v="581"/>
    <x v="1"/>
    <x v="2"/>
    <s v="No"/>
    <n v="5"/>
    <x v="2"/>
    <x v="0"/>
    <n v="0"/>
    <x v="0"/>
    <n v="20"/>
    <n v="3"/>
    <x v="0"/>
    <x v="0"/>
    <n v="22"/>
  </r>
  <r>
    <n v="4001"/>
    <s v="Caleb Lopes"/>
    <x v="1"/>
    <x v="581"/>
    <x v="1"/>
    <x v="2"/>
    <s v="Yes"/>
    <n v="15"/>
    <x v="2"/>
    <x v="1"/>
    <n v="30"/>
    <x v="0"/>
    <n v="20"/>
    <n v="3"/>
    <x v="1"/>
    <x v="0"/>
    <n v="62"/>
  </r>
  <r>
    <n v="4002"/>
    <s v="Enzo Gabriel Pastor"/>
    <x v="2"/>
    <x v="582"/>
    <x v="1"/>
    <x v="2"/>
    <s v="Yes"/>
    <n v="5"/>
    <x v="0"/>
    <x v="0"/>
    <n v="0"/>
    <x v="1"/>
    <n v="0"/>
    <n v="2"/>
    <x v="0"/>
    <x v="1"/>
    <n v="3"/>
  </r>
  <r>
    <n v="4003"/>
    <s v="João Pedro Borges"/>
    <x v="0"/>
    <x v="582"/>
    <x v="1"/>
    <x v="2"/>
    <s v="No"/>
    <n v="10"/>
    <x v="1"/>
    <x v="0"/>
    <n v="0"/>
    <x v="1"/>
    <n v="0"/>
    <n v="1"/>
    <x v="0"/>
    <x v="1"/>
    <n v="9"/>
  </r>
  <r>
    <n v="4004"/>
    <s v="Dr. Matheus Borges"/>
    <x v="2"/>
    <x v="582"/>
    <x v="1"/>
    <x v="2"/>
    <s v="No"/>
    <n v="5"/>
    <x v="1"/>
    <x v="1"/>
    <n v="30"/>
    <x v="1"/>
    <n v="0"/>
    <n v="2"/>
    <x v="0"/>
    <x v="0"/>
    <n v="33"/>
  </r>
  <r>
    <n v="4005"/>
    <s v="Pietra Moreira"/>
    <x v="2"/>
    <x v="582"/>
    <x v="1"/>
    <x v="2"/>
    <s v="Yes"/>
    <n v="5"/>
    <x v="1"/>
    <x v="0"/>
    <n v="0"/>
    <x v="1"/>
    <n v="0"/>
    <n v="2"/>
    <x v="0"/>
    <x v="1"/>
    <n v="3"/>
  </r>
  <r>
    <n v="4006"/>
    <s v="Vicente Dias"/>
    <x v="0"/>
    <x v="582"/>
    <x v="1"/>
    <x v="2"/>
    <s v="Yes"/>
    <n v="10"/>
    <x v="2"/>
    <x v="0"/>
    <n v="0"/>
    <x v="1"/>
    <n v="0"/>
    <n v="2"/>
    <x v="0"/>
    <x v="1"/>
    <n v="8"/>
  </r>
  <r>
    <n v="4007"/>
    <s v="Gael Sousa"/>
    <x v="0"/>
    <x v="582"/>
    <x v="1"/>
    <x v="2"/>
    <s v="No"/>
    <n v="10"/>
    <x v="1"/>
    <x v="1"/>
    <n v="30"/>
    <x v="1"/>
    <n v="0"/>
    <n v="2"/>
    <x v="0"/>
    <x v="0"/>
    <n v="38"/>
  </r>
  <r>
    <n v="4008"/>
    <s v="Sarah da Luz"/>
    <x v="2"/>
    <x v="582"/>
    <x v="1"/>
    <x v="2"/>
    <s v="Yes"/>
    <n v="5"/>
    <x v="1"/>
    <x v="1"/>
    <n v="30"/>
    <x v="1"/>
    <n v="0"/>
    <n v="1"/>
    <x v="0"/>
    <x v="0"/>
    <n v="34"/>
  </r>
  <r>
    <n v="4009"/>
    <s v="Ana Sophia Ribeiro"/>
    <x v="2"/>
    <x v="583"/>
    <x v="1"/>
    <x v="2"/>
    <s v="Yes"/>
    <n v="5"/>
    <x v="1"/>
    <x v="0"/>
    <n v="0"/>
    <x v="0"/>
    <n v="20"/>
    <n v="2"/>
    <x v="0"/>
    <x v="0"/>
    <n v="23"/>
  </r>
  <r>
    <n v="4010"/>
    <s v="Arthur Gabriel Monteiro"/>
    <x v="1"/>
    <x v="583"/>
    <x v="1"/>
    <x v="2"/>
    <s v="Yes"/>
    <n v="15"/>
    <x v="0"/>
    <x v="0"/>
    <n v="0"/>
    <x v="1"/>
    <n v="0"/>
    <n v="3"/>
    <x v="0"/>
    <x v="1"/>
    <n v="12"/>
  </r>
  <r>
    <n v="4011"/>
    <s v="Julia Oliveira"/>
    <x v="0"/>
    <x v="583"/>
    <x v="1"/>
    <x v="2"/>
    <s v="No"/>
    <n v="10"/>
    <x v="2"/>
    <x v="0"/>
    <n v="0"/>
    <x v="1"/>
    <n v="0"/>
    <n v="3"/>
    <x v="0"/>
    <x v="1"/>
    <n v="7"/>
  </r>
  <r>
    <n v="4012"/>
    <s v="Anthony Cavalcante"/>
    <x v="2"/>
    <x v="583"/>
    <x v="1"/>
    <x v="2"/>
    <s v="No"/>
    <n v="5"/>
    <x v="1"/>
    <x v="1"/>
    <n v="30"/>
    <x v="1"/>
    <n v="0"/>
    <n v="3"/>
    <x v="0"/>
    <x v="0"/>
    <n v="32"/>
  </r>
  <r>
    <n v="4013"/>
    <s v="Maitê Dias"/>
    <x v="2"/>
    <x v="583"/>
    <x v="1"/>
    <x v="2"/>
    <s v="No"/>
    <n v="5"/>
    <x v="1"/>
    <x v="1"/>
    <n v="30"/>
    <x v="1"/>
    <n v="0"/>
    <n v="2"/>
    <x v="0"/>
    <x v="0"/>
    <n v="33"/>
  </r>
  <r>
    <n v="4014"/>
    <s v="Joana Oliveira"/>
    <x v="0"/>
    <x v="583"/>
    <x v="1"/>
    <x v="2"/>
    <s v="No"/>
    <n v="10"/>
    <x v="0"/>
    <x v="1"/>
    <n v="30"/>
    <x v="0"/>
    <n v="20"/>
    <n v="2"/>
    <x v="1"/>
    <x v="0"/>
    <n v="58"/>
  </r>
  <r>
    <n v="4015"/>
    <s v="Pedro Miguel Costela"/>
    <x v="2"/>
    <x v="583"/>
    <x v="1"/>
    <x v="2"/>
    <s v="No"/>
    <n v="5"/>
    <x v="1"/>
    <x v="0"/>
    <n v="0"/>
    <x v="0"/>
    <n v="20"/>
    <n v="2"/>
    <x v="0"/>
    <x v="0"/>
    <n v="23"/>
  </r>
  <r>
    <n v="4016"/>
    <s v="Sarah Ribeiro"/>
    <x v="2"/>
    <x v="583"/>
    <x v="1"/>
    <x v="2"/>
    <s v="No"/>
    <n v="5"/>
    <x v="0"/>
    <x v="0"/>
    <n v="0"/>
    <x v="0"/>
    <n v="20"/>
    <n v="1"/>
    <x v="0"/>
    <x v="0"/>
    <n v="24"/>
  </r>
  <r>
    <n v="4017"/>
    <s v="Elisa Moraes"/>
    <x v="2"/>
    <x v="584"/>
    <x v="1"/>
    <x v="2"/>
    <s v="No"/>
    <n v="5"/>
    <x v="1"/>
    <x v="1"/>
    <n v="30"/>
    <x v="1"/>
    <n v="0"/>
    <n v="3"/>
    <x v="0"/>
    <x v="0"/>
    <n v="32"/>
  </r>
  <r>
    <n v="4018"/>
    <s v="Vitor Gabriel Pereira"/>
    <x v="1"/>
    <x v="584"/>
    <x v="1"/>
    <x v="2"/>
    <s v="Yes"/>
    <n v="15"/>
    <x v="0"/>
    <x v="0"/>
    <n v="0"/>
    <x v="0"/>
    <n v="20"/>
    <n v="2"/>
    <x v="0"/>
    <x v="0"/>
    <n v="33"/>
  </r>
  <r>
    <n v="4019"/>
    <s v="Milena Viana"/>
    <x v="0"/>
    <x v="584"/>
    <x v="1"/>
    <x v="2"/>
    <s v="No"/>
    <n v="10"/>
    <x v="1"/>
    <x v="1"/>
    <n v="30"/>
    <x v="1"/>
    <n v="0"/>
    <n v="3"/>
    <x v="0"/>
    <x v="0"/>
    <n v="37"/>
  </r>
  <r>
    <n v="4020"/>
    <s v="Apollo da Luz"/>
    <x v="1"/>
    <x v="584"/>
    <x v="1"/>
    <x v="2"/>
    <s v="Yes"/>
    <n v="15"/>
    <x v="2"/>
    <x v="0"/>
    <n v="0"/>
    <x v="1"/>
    <n v="0"/>
    <n v="2"/>
    <x v="0"/>
    <x v="1"/>
    <n v="13"/>
  </r>
  <r>
    <n v="4021"/>
    <s v="Sr. Isaac Garcia"/>
    <x v="2"/>
    <x v="584"/>
    <x v="1"/>
    <x v="2"/>
    <s v="No"/>
    <n v="5"/>
    <x v="1"/>
    <x v="0"/>
    <n v="0"/>
    <x v="0"/>
    <n v="20"/>
    <n v="2"/>
    <x v="0"/>
    <x v="0"/>
    <n v="23"/>
  </r>
  <r>
    <n v="4022"/>
    <s v="Oliver Rodrigues"/>
    <x v="1"/>
    <x v="584"/>
    <x v="1"/>
    <x v="2"/>
    <s v="No"/>
    <n v="15"/>
    <x v="1"/>
    <x v="0"/>
    <n v="0"/>
    <x v="1"/>
    <n v="0"/>
    <n v="1"/>
    <x v="0"/>
    <x v="1"/>
    <n v="14"/>
  </r>
  <r>
    <n v="4023"/>
    <s v="Gustavo Cassiano"/>
    <x v="0"/>
    <x v="584"/>
    <x v="1"/>
    <x v="2"/>
    <s v="No"/>
    <n v="10"/>
    <x v="0"/>
    <x v="0"/>
    <n v="0"/>
    <x v="0"/>
    <n v="20"/>
    <n v="1"/>
    <x v="0"/>
    <x v="0"/>
    <n v="29"/>
  </r>
  <r>
    <n v="4024"/>
    <s v="Giovanna Camargo"/>
    <x v="1"/>
    <x v="584"/>
    <x v="1"/>
    <x v="2"/>
    <s v="Yes"/>
    <n v="15"/>
    <x v="2"/>
    <x v="0"/>
    <n v="0"/>
    <x v="0"/>
    <n v="20"/>
    <n v="3"/>
    <x v="0"/>
    <x v="0"/>
    <n v="32"/>
  </r>
  <r>
    <n v="4025"/>
    <s v="Eloá Camargo"/>
    <x v="0"/>
    <x v="584"/>
    <x v="1"/>
    <x v="2"/>
    <s v="Yes"/>
    <n v="10"/>
    <x v="0"/>
    <x v="0"/>
    <n v="0"/>
    <x v="1"/>
    <n v="0"/>
    <n v="3"/>
    <x v="0"/>
    <x v="1"/>
    <n v="7"/>
  </r>
  <r>
    <n v="4026"/>
    <s v="Pedro Brito"/>
    <x v="1"/>
    <x v="585"/>
    <x v="1"/>
    <x v="2"/>
    <s v="Yes"/>
    <n v="15"/>
    <x v="0"/>
    <x v="1"/>
    <n v="30"/>
    <x v="0"/>
    <n v="20"/>
    <n v="2"/>
    <x v="1"/>
    <x v="0"/>
    <n v="63"/>
  </r>
  <r>
    <n v="4027"/>
    <s v="Maya Fonseca"/>
    <x v="1"/>
    <x v="585"/>
    <x v="1"/>
    <x v="2"/>
    <s v="Yes"/>
    <n v="15"/>
    <x v="1"/>
    <x v="1"/>
    <n v="30"/>
    <x v="1"/>
    <n v="0"/>
    <n v="3"/>
    <x v="0"/>
    <x v="0"/>
    <n v="42"/>
  </r>
  <r>
    <n v="4028"/>
    <s v="Luigi Correia"/>
    <x v="2"/>
    <x v="585"/>
    <x v="1"/>
    <x v="2"/>
    <s v="Yes"/>
    <n v="5"/>
    <x v="2"/>
    <x v="0"/>
    <n v="0"/>
    <x v="1"/>
    <n v="0"/>
    <n v="3"/>
    <x v="0"/>
    <x v="1"/>
    <n v="2"/>
  </r>
  <r>
    <n v="4029"/>
    <s v="Eloá Aragão"/>
    <x v="0"/>
    <x v="585"/>
    <x v="1"/>
    <x v="2"/>
    <s v="Yes"/>
    <n v="10"/>
    <x v="0"/>
    <x v="0"/>
    <n v="0"/>
    <x v="0"/>
    <n v="20"/>
    <n v="2"/>
    <x v="0"/>
    <x v="0"/>
    <n v="28"/>
  </r>
  <r>
    <n v="4030"/>
    <s v="Enzo Gabriel Porto"/>
    <x v="2"/>
    <x v="585"/>
    <x v="1"/>
    <x v="2"/>
    <s v="Yes"/>
    <n v="5"/>
    <x v="2"/>
    <x v="0"/>
    <n v="0"/>
    <x v="1"/>
    <n v="0"/>
    <n v="1"/>
    <x v="0"/>
    <x v="1"/>
    <n v="4"/>
  </r>
  <r>
    <n v="4031"/>
    <s v="Luiz Gustavo Pereira"/>
    <x v="0"/>
    <x v="585"/>
    <x v="1"/>
    <x v="2"/>
    <s v="Yes"/>
    <n v="10"/>
    <x v="1"/>
    <x v="0"/>
    <n v="0"/>
    <x v="1"/>
    <n v="0"/>
    <n v="2"/>
    <x v="0"/>
    <x v="1"/>
    <n v="8"/>
  </r>
  <r>
    <n v="4032"/>
    <s v="Milena Cirino"/>
    <x v="0"/>
    <x v="585"/>
    <x v="1"/>
    <x v="2"/>
    <s v="Yes"/>
    <n v="10"/>
    <x v="0"/>
    <x v="1"/>
    <n v="30"/>
    <x v="1"/>
    <n v="0"/>
    <n v="2"/>
    <x v="0"/>
    <x v="0"/>
    <n v="38"/>
  </r>
  <r>
    <n v="4033"/>
    <s v="Dr. Arthur Miguel Cassiano"/>
    <x v="0"/>
    <x v="585"/>
    <x v="1"/>
    <x v="2"/>
    <s v="No"/>
    <n v="10"/>
    <x v="1"/>
    <x v="0"/>
    <n v="0"/>
    <x v="1"/>
    <n v="0"/>
    <n v="2"/>
    <x v="0"/>
    <x v="1"/>
    <n v="8"/>
  </r>
  <r>
    <n v="4034"/>
    <s v="Luan da Mata"/>
    <x v="2"/>
    <x v="586"/>
    <x v="1"/>
    <x v="2"/>
    <s v="No"/>
    <n v="5"/>
    <x v="2"/>
    <x v="0"/>
    <n v="0"/>
    <x v="0"/>
    <n v="20"/>
    <n v="3"/>
    <x v="0"/>
    <x v="0"/>
    <n v="22"/>
  </r>
  <r>
    <n v="4035"/>
    <s v="Clarice Jesus"/>
    <x v="1"/>
    <x v="586"/>
    <x v="1"/>
    <x v="2"/>
    <s v="Yes"/>
    <n v="15"/>
    <x v="1"/>
    <x v="0"/>
    <n v="0"/>
    <x v="0"/>
    <n v="20"/>
    <n v="1"/>
    <x v="0"/>
    <x v="0"/>
    <n v="34"/>
  </r>
  <r>
    <n v="4036"/>
    <s v="Rebeca Alves"/>
    <x v="2"/>
    <x v="586"/>
    <x v="1"/>
    <x v="2"/>
    <s v="Yes"/>
    <n v="5"/>
    <x v="0"/>
    <x v="0"/>
    <n v="0"/>
    <x v="1"/>
    <n v="0"/>
    <n v="2"/>
    <x v="0"/>
    <x v="1"/>
    <n v="3"/>
  </r>
  <r>
    <n v="4037"/>
    <s v="Ana Laura Teixeira"/>
    <x v="0"/>
    <x v="587"/>
    <x v="1"/>
    <x v="2"/>
    <s v="Yes"/>
    <n v="10"/>
    <x v="1"/>
    <x v="1"/>
    <n v="30"/>
    <x v="1"/>
    <n v="0"/>
    <n v="3"/>
    <x v="0"/>
    <x v="0"/>
    <n v="37"/>
  </r>
  <r>
    <n v="4038"/>
    <s v="Benjamim Aragão"/>
    <x v="1"/>
    <x v="587"/>
    <x v="1"/>
    <x v="2"/>
    <s v="No"/>
    <n v="15"/>
    <x v="0"/>
    <x v="0"/>
    <n v="0"/>
    <x v="1"/>
    <n v="0"/>
    <n v="3"/>
    <x v="0"/>
    <x v="1"/>
    <n v="12"/>
  </r>
  <r>
    <n v="4039"/>
    <s v="Dra. Zoe Lopes"/>
    <x v="2"/>
    <x v="587"/>
    <x v="1"/>
    <x v="2"/>
    <s v="Yes"/>
    <n v="5"/>
    <x v="1"/>
    <x v="0"/>
    <n v="0"/>
    <x v="0"/>
    <n v="20"/>
    <n v="3"/>
    <x v="0"/>
    <x v="0"/>
    <n v="22"/>
  </r>
  <r>
    <n v="4040"/>
    <s v="Luiz Felipe Novaes"/>
    <x v="0"/>
    <x v="587"/>
    <x v="1"/>
    <x v="2"/>
    <s v="No"/>
    <n v="10"/>
    <x v="0"/>
    <x v="1"/>
    <n v="30"/>
    <x v="1"/>
    <n v="0"/>
    <n v="2"/>
    <x v="0"/>
    <x v="0"/>
    <n v="38"/>
  </r>
  <r>
    <n v="4041"/>
    <s v="Lorena Farias"/>
    <x v="1"/>
    <x v="587"/>
    <x v="1"/>
    <x v="2"/>
    <s v="Yes"/>
    <n v="15"/>
    <x v="1"/>
    <x v="1"/>
    <n v="30"/>
    <x v="1"/>
    <n v="0"/>
    <n v="3"/>
    <x v="0"/>
    <x v="0"/>
    <n v="42"/>
  </r>
  <r>
    <n v="4042"/>
    <s v="Giovanna Aparecida"/>
    <x v="1"/>
    <x v="587"/>
    <x v="1"/>
    <x v="2"/>
    <s v="No"/>
    <n v="15"/>
    <x v="2"/>
    <x v="0"/>
    <n v="0"/>
    <x v="1"/>
    <n v="0"/>
    <n v="3"/>
    <x v="0"/>
    <x v="1"/>
    <n v="12"/>
  </r>
  <r>
    <n v="4043"/>
    <s v="Cecília Vasconcelos"/>
    <x v="1"/>
    <x v="588"/>
    <x v="1"/>
    <x v="2"/>
    <s v="Yes"/>
    <n v="15"/>
    <x v="2"/>
    <x v="0"/>
    <n v="0"/>
    <x v="0"/>
    <n v="20"/>
    <n v="3"/>
    <x v="0"/>
    <x v="0"/>
    <n v="32"/>
  </r>
  <r>
    <n v="4044"/>
    <s v="Enzo Farias"/>
    <x v="2"/>
    <x v="588"/>
    <x v="1"/>
    <x v="2"/>
    <s v="Yes"/>
    <n v="5"/>
    <x v="0"/>
    <x v="1"/>
    <n v="30"/>
    <x v="0"/>
    <n v="20"/>
    <n v="2"/>
    <x v="1"/>
    <x v="0"/>
    <n v="53"/>
  </r>
  <r>
    <n v="4045"/>
    <s v="Gabriel Oliveira"/>
    <x v="1"/>
    <x v="588"/>
    <x v="1"/>
    <x v="2"/>
    <s v="Yes"/>
    <n v="15"/>
    <x v="1"/>
    <x v="0"/>
    <n v="0"/>
    <x v="0"/>
    <n v="20"/>
    <n v="1"/>
    <x v="0"/>
    <x v="0"/>
    <n v="34"/>
  </r>
  <r>
    <n v="4046"/>
    <s v="João Sampaio"/>
    <x v="0"/>
    <x v="588"/>
    <x v="1"/>
    <x v="2"/>
    <s v="Yes"/>
    <n v="10"/>
    <x v="0"/>
    <x v="1"/>
    <n v="30"/>
    <x v="1"/>
    <n v="0"/>
    <n v="1"/>
    <x v="0"/>
    <x v="0"/>
    <n v="39"/>
  </r>
  <r>
    <n v="4047"/>
    <s v="Ayla Sousa"/>
    <x v="1"/>
    <x v="588"/>
    <x v="1"/>
    <x v="2"/>
    <s v="No"/>
    <n v="15"/>
    <x v="2"/>
    <x v="1"/>
    <n v="30"/>
    <x v="1"/>
    <n v="0"/>
    <n v="2"/>
    <x v="0"/>
    <x v="0"/>
    <n v="43"/>
  </r>
  <r>
    <n v="4048"/>
    <s v="Heloisa Mendes"/>
    <x v="1"/>
    <x v="588"/>
    <x v="1"/>
    <x v="2"/>
    <s v="Yes"/>
    <n v="15"/>
    <x v="2"/>
    <x v="1"/>
    <n v="30"/>
    <x v="1"/>
    <n v="0"/>
    <n v="1"/>
    <x v="0"/>
    <x v="0"/>
    <n v="44"/>
  </r>
  <r>
    <n v="4049"/>
    <s v="Sra. Ana Mendes"/>
    <x v="2"/>
    <x v="588"/>
    <x v="1"/>
    <x v="2"/>
    <s v="Yes"/>
    <n v="5"/>
    <x v="1"/>
    <x v="0"/>
    <n v="0"/>
    <x v="0"/>
    <n v="20"/>
    <n v="3"/>
    <x v="0"/>
    <x v="0"/>
    <n v="22"/>
  </r>
  <r>
    <n v="4050"/>
    <s v="Emanuella da Luz"/>
    <x v="1"/>
    <x v="588"/>
    <x v="1"/>
    <x v="2"/>
    <s v="No"/>
    <n v="15"/>
    <x v="1"/>
    <x v="1"/>
    <n v="30"/>
    <x v="1"/>
    <n v="0"/>
    <n v="1"/>
    <x v="0"/>
    <x v="0"/>
    <n v="44"/>
  </r>
  <r>
    <n v="4051"/>
    <s v="Ryan Camargo"/>
    <x v="2"/>
    <x v="588"/>
    <x v="1"/>
    <x v="2"/>
    <s v="No"/>
    <n v="5"/>
    <x v="2"/>
    <x v="0"/>
    <n v="0"/>
    <x v="1"/>
    <n v="0"/>
    <n v="2"/>
    <x v="0"/>
    <x v="1"/>
    <n v="3"/>
  </r>
  <r>
    <n v="4052"/>
    <s v="Mathias da Cunha"/>
    <x v="2"/>
    <x v="589"/>
    <x v="1"/>
    <x v="2"/>
    <s v="No"/>
    <n v="5"/>
    <x v="0"/>
    <x v="0"/>
    <n v="0"/>
    <x v="0"/>
    <n v="20"/>
    <n v="3"/>
    <x v="0"/>
    <x v="0"/>
    <n v="22"/>
  </r>
  <r>
    <n v="4053"/>
    <s v="Vicente Porto"/>
    <x v="1"/>
    <x v="589"/>
    <x v="1"/>
    <x v="2"/>
    <s v="Yes"/>
    <n v="15"/>
    <x v="1"/>
    <x v="1"/>
    <n v="30"/>
    <x v="1"/>
    <n v="0"/>
    <n v="1"/>
    <x v="0"/>
    <x v="0"/>
    <n v="44"/>
  </r>
  <r>
    <n v="4054"/>
    <s v="Caroline Nascimento"/>
    <x v="0"/>
    <x v="589"/>
    <x v="1"/>
    <x v="2"/>
    <s v="Yes"/>
    <n v="10"/>
    <x v="0"/>
    <x v="1"/>
    <n v="30"/>
    <x v="1"/>
    <n v="0"/>
    <n v="2"/>
    <x v="0"/>
    <x v="0"/>
    <n v="38"/>
  </r>
  <r>
    <n v="4055"/>
    <s v="Emanuel da Mota"/>
    <x v="0"/>
    <x v="589"/>
    <x v="1"/>
    <x v="2"/>
    <s v="No"/>
    <n v="10"/>
    <x v="0"/>
    <x v="1"/>
    <n v="30"/>
    <x v="0"/>
    <n v="20"/>
    <n v="2"/>
    <x v="1"/>
    <x v="0"/>
    <n v="58"/>
  </r>
  <r>
    <n v="4056"/>
    <s v="Maitê Jesus"/>
    <x v="1"/>
    <x v="589"/>
    <x v="1"/>
    <x v="2"/>
    <s v="Yes"/>
    <n v="15"/>
    <x v="1"/>
    <x v="0"/>
    <n v="0"/>
    <x v="0"/>
    <n v="20"/>
    <n v="2"/>
    <x v="0"/>
    <x v="0"/>
    <n v="33"/>
  </r>
  <r>
    <n v="4057"/>
    <s v="Rodrigo Garcia"/>
    <x v="0"/>
    <x v="589"/>
    <x v="1"/>
    <x v="2"/>
    <s v="No"/>
    <n v="10"/>
    <x v="2"/>
    <x v="0"/>
    <n v="0"/>
    <x v="0"/>
    <n v="20"/>
    <n v="1"/>
    <x v="0"/>
    <x v="0"/>
    <n v="29"/>
  </r>
  <r>
    <n v="4058"/>
    <s v="Luara Vargas"/>
    <x v="1"/>
    <x v="589"/>
    <x v="1"/>
    <x v="2"/>
    <s v="No"/>
    <n v="15"/>
    <x v="0"/>
    <x v="0"/>
    <n v="0"/>
    <x v="0"/>
    <n v="20"/>
    <n v="1"/>
    <x v="0"/>
    <x v="0"/>
    <n v="34"/>
  </r>
  <r>
    <n v="4059"/>
    <s v="Maria Sophia Pinto"/>
    <x v="0"/>
    <x v="590"/>
    <x v="1"/>
    <x v="2"/>
    <s v="Yes"/>
    <n v="10"/>
    <x v="0"/>
    <x v="1"/>
    <n v="30"/>
    <x v="0"/>
    <n v="20"/>
    <n v="3"/>
    <x v="1"/>
    <x v="0"/>
    <n v="57"/>
  </r>
  <r>
    <n v="4060"/>
    <s v="José Lima"/>
    <x v="1"/>
    <x v="590"/>
    <x v="1"/>
    <x v="2"/>
    <s v="Yes"/>
    <n v="15"/>
    <x v="0"/>
    <x v="0"/>
    <n v="0"/>
    <x v="1"/>
    <n v="0"/>
    <n v="1"/>
    <x v="0"/>
    <x v="1"/>
    <n v="14"/>
  </r>
  <r>
    <n v="4061"/>
    <s v="Maria Flor Viana"/>
    <x v="2"/>
    <x v="590"/>
    <x v="1"/>
    <x v="2"/>
    <s v="No"/>
    <n v="5"/>
    <x v="2"/>
    <x v="0"/>
    <n v="0"/>
    <x v="0"/>
    <n v="20"/>
    <n v="1"/>
    <x v="0"/>
    <x v="0"/>
    <n v="24"/>
  </r>
  <r>
    <n v="4062"/>
    <s v="Luan Farias"/>
    <x v="2"/>
    <x v="590"/>
    <x v="1"/>
    <x v="2"/>
    <s v="Yes"/>
    <n v="5"/>
    <x v="2"/>
    <x v="1"/>
    <n v="30"/>
    <x v="0"/>
    <n v="20"/>
    <n v="2"/>
    <x v="1"/>
    <x v="0"/>
    <n v="53"/>
  </r>
  <r>
    <n v="4063"/>
    <s v="Maysa Moura"/>
    <x v="2"/>
    <x v="590"/>
    <x v="1"/>
    <x v="2"/>
    <s v="No"/>
    <n v="5"/>
    <x v="2"/>
    <x v="0"/>
    <n v="0"/>
    <x v="0"/>
    <n v="20"/>
    <n v="1"/>
    <x v="0"/>
    <x v="0"/>
    <n v="24"/>
  </r>
  <r>
    <n v="4064"/>
    <s v="Dante Rodrigues"/>
    <x v="1"/>
    <x v="590"/>
    <x v="1"/>
    <x v="2"/>
    <s v="No"/>
    <n v="15"/>
    <x v="1"/>
    <x v="1"/>
    <n v="30"/>
    <x v="1"/>
    <n v="0"/>
    <n v="3"/>
    <x v="0"/>
    <x v="0"/>
    <n v="42"/>
  </r>
  <r>
    <n v="4065"/>
    <s v="Bruno Alves"/>
    <x v="2"/>
    <x v="590"/>
    <x v="1"/>
    <x v="2"/>
    <s v="No"/>
    <n v="5"/>
    <x v="0"/>
    <x v="1"/>
    <n v="30"/>
    <x v="0"/>
    <n v="20"/>
    <n v="2"/>
    <x v="1"/>
    <x v="0"/>
    <n v="53"/>
  </r>
  <r>
    <n v="4066"/>
    <s v="Dra. Stephany Pacheco"/>
    <x v="1"/>
    <x v="590"/>
    <x v="1"/>
    <x v="2"/>
    <s v="Yes"/>
    <n v="15"/>
    <x v="2"/>
    <x v="1"/>
    <n v="30"/>
    <x v="1"/>
    <n v="0"/>
    <n v="1"/>
    <x v="0"/>
    <x v="0"/>
    <n v="44"/>
  </r>
  <r>
    <n v="4067"/>
    <s v="Matheus Rios"/>
    <x v="1"/>
    <x v="591"/>
    <x v="1"/>
    <x v="2"/>
    <s v="Yes"/>
    <n v="15"/>
    <x v="1"/>
    <x v="0"/>
    <n v="0"/>
    <x v="1"/>
    <n v="0"/>
    <n v="3"/>
    <x v="0"/>
    <x v="1"/>
    <n v="12"/>
  </r>
  <r>
    <n v="4068"/>
    <s v="Maria Lopes"/>
    <x v="1"/>
    <x v="591"/>
    <x v="1"/>
    <x v="2"/>
    <s v="Yes"/>
    <n v="15"/>
    <x v="2"/>
    <x v="1"/>
    <n v="30"/>
    <x v="1"/>
    <n v="0"/>
    <n v="1"/>
    <x v="0"/>
    <x v="0"/>
    <n v="44"/>
  </r>
  <r>
    <n v="4069"/>
    <s v="Ana Julia Aragão"/>
    <x v="2"/>
    <x v="591"/>
    <x v="1"/>
    <x v="2"/>
    <s v="Yes"/>
    <n v="5"/>
    <x v="1"/>
    <x v="1"/>
    <n v="30"/>
    <x v="1"/>
    <n v="0"/>
    <n v="2"/>
    <x v="0"/>
    <x v="0"/>
    <n v="33"/>
  </r>
  <r>
    <n v="4070"/>
    <s v="Sr. Matheus Freitas"/>
    <x v="2"/>
    <x v="592"/>
    <x v="1"/>
    <x v="2"/>
    <s v="No"/>
    <n v="5"/>
    <x v="0"/>
    <x v="0"/>
    <n v="0"/>
    <x v="0"/>
    <n v="20"/>
    <n v="3"/>
    <x v="0"/>
    <x v="0"/>
    <n v="22"/>
  </r>
  <r>
    <n v="4071"/>
    <s v="Raquel Mendes"/>
    <x v="2"/>
    <x v="592"/>
    <x v="1"/>
    <x v="2"/>
    <s v="Yes"/>
    <n v="5"/>
    <x v="2"/>
    <x v="1"/>
    <n v="30"/>
    <x v="0"/>
    <n v="20"/>
    <n v="2"/>
    <x v="1"/>
    <x v="0"/>
    <n v="53"/>
  </r>
  <r>
    <n v="4072"/>
    <s v="Pedro da Cruz"/>
    <x v="1"/>
    <x v="592"/>
    <x v="1"/>
    <x v="2"/>
    <s v="No"/>
    <n v="15"/>
    <x v="2"/>
    <x v="1"/>
    <n v="30"/>
    <x v="1"/>
    <n v="0"/>
    <n v="1"/>
    <x v="0"/>
    <x v="0"/>
    <n v="44"/>
  </r>
  <r>
    <n v="4073"/>
    <s v="Theo Leão"/>
    <x v="2"/>
    <x v="592"/>
    <x v="1"/>
    <x v="2"/>
    <s v="Yes"/>
    <n v="5"/>
    <x v="2"/>
    <x v="0"/>
    <n v="0"/>
    <x v="0"/>
    <n v="20"/>
    <n v="2"/>
    <x v="0"/>
    <x v="0"/>
    <n v="23"/>
  </r>
  <r>
    <n v="4074"/>
    <s v="Daniela Cavalcante"/>
    <x v="0"/>
    <x v="592"/>
    <x v="1"/>
    <x v="2"/>
    <s v="Yes"/>
    <n v="10"/>
    <x v="0"/>
    <x v="1"/>
    <n v="30"/>
    <x v="0"/>
    <n v="20"/>
    <n v="2"/>
    <x v="1"/>
    <x v="0"/>
    <n v="58"/>
  </r>
  <r>
    <n v="4075"/>
    <s v="Eloá Porto"/>
    <x v="1"/>
    <x v="592"/>
    <x v="1"/>
    <x v="2"/>
    <s v="No"/>
    <n v="15"/>
    <x v="2"/>
    <x v="0"/>
    <n v="0"/>
    <x v="0"/>
    <n v="20"/>
    <n v="3"/>
    <x v="0"/>
    <x v="0"/>
    <n v="32"/>
  </r>
  <r>
    <n v="4076"/>
    <s v="Sr. Rael Martins"/>
    <x v="1"/>
    <x v="593"/>
    <x v="1"/>
    <x v="2"/>
    <s v="No"/>
    <n v="15"/>
    <x v="2"/>
    <x v="0"/>
    <n v="0"/>
    <x v="1"/>
    <n v="0"/>
    <n v="2"/>
    <x v="0"/>
    <x v="1"/>
    <n v="13"/>
  </r>
  <r>
    <n v="4077"/>
    <s v="Pedro Lucas Rezende"/>
    <x v="2"/>
    <x v="593"/>
    <x v="1"/>
    <x v="2"/>
    <s v="No"/>
    <n v="5"/>
    <x v="2"/>
    <x v="1"/>
    <n v="30"/>
    <x v="0"/>
    <n v="20"/>
    <n v="1"/>
    <x v="1"/>
    <x v="0"/>
    <n v="54"/>
  </r>
  <r>
    <n v="4078"/>
    <s v="Maria Luiza da Luz"/>
    <x v="2"/>
    <x v="593"/>
    <x v="1"/>
    <x v="2"/>
    <s v="No"/>
    <n v="5"/>
    <x v="0"/>
    <x v="0"/>
    <n v="0"/>
    <x v="1"/>
    <n v="0"/>
    <n v="3"/>
    <x v="0"/>
    <x v="1"/>
    <n v="2"/>
  </r>
  <r>
    <n v="4079"/>
    <s v="Vitor Gabriel Ferreira"/>
    <x v="2"/>
    <x v="593"/>
    <x v="1"/>
    <x v="2"/>
    <s v="Yes"/>
    <n v="5"/>
    <x v="0"/>
    <x v="1"/>
    <n v="30"/>
    <x v="1"/>
    <n v="0"/>
    <n v="2"/>
    <x v="0"/>
    <x v="0"/>
    <n v="33"/>
  </r>
  <r>
    <n v="4080"/>
    <s v="Dr. Enzo Gabriel Gomes"/>
    <x v="0"/>
    <x v="593"/>
    <x v="1"/>
    <x v="2"/>
    <s v="No"/>
    <n v="10"/>
    <x v="1"/>
    <x v="1"/>
    <n v="30"/>
    <x v="0"/>
    <n v="20"/>
    <n v="3"/>
    <x v="1"/>
    <x v="0"/>
    <n v="57"/>
  </r>
  <r>
    <n v="4081"/>
    <s v="Bento Mendes"/>
    <x v="1"/>
    <x v="593"/>
    <x v="1"/>
    <x v="2"/>
    <s v="No"/>
    <n v="15"/>
    <x v="2"/>
    <x v="0"/>
    <n v="0"/>
    <x v="1"/>
    <n v="0"/>
    <n v="1"/>
    <x v="0"/>
    <x v="1"/>
    <n v="14"/>
  </r>
  <r>
    <n v="4082"/>
    <s v="Kaique da Conceição"/>
    <x v="0"/>
    <x v="593"/>
    <x v="1"/>
    <x v="2"/>
    <s v="Yes"/>
    <n v="10"/>
    <x v="0"/>
    <x v="0"/>
    <n v="0"/>
    <x v="0"/>
    <n v="20"/>
    <n v="1"/>
    <x v="0"/>
    <x v="0"/>
    <n v="29"/>
  </r>
  <r>
    <n v="4083"/>
    <s v="Sr. Miguel da Rosa"/>
    <x v="0"/>
    <x v="593"/>
    <x v="1"/>
    <x v="2"/>
    <s v="No"/>
    <n v="10"/>
    <x v="1"/>
    <x v="0"/>
    <n v="0"/>
    <x v="1"/>
    <n v="0"/>
    <n v="2"/>
    <x v="0"/>
    <x v="1"/>
    <n v="8"/>
  </r>
  <r>
    <n v="4084"/>
    <s v="Dr. Eduardo Moraes"/>
    <x v="0"/>
    <x v="593"/>
    <x v="1"/>
    <x v="2"/>
    <s v="Yes"/>
    <n v="10"/>
    <x v="2"/>
    <x v="0"/>
    <n v="0"/>
    <x v="1"/>
    <n v="0"/>
    <n v="1"/>
    <x v="0"/>
    <x v="1"/>
    <n v="9"/>
  </r>
  <r>
    <n v="4085"/>
    <s v="Dr. Gael da Cruz"/>
    <x v="0"/>
    <x v="593"/>
    <x v="1"/>
    <x v="2"/>
    <s v="No"/>
    <n v="10"/>
    <x v="0"/>
    <x v="0"/>
    <n v="0"/>
    <x v="0"/>
    <n v="20"/>
    <n v="3"/>
    <x v="0"/>
    <x v="0"/>
    <n v="27"/>
  </r>
  <r>
    <n v="4086"/>
    <s v="Lorenzo Correia"/>
    <x v="0"/>
    <x v="593"/>
    <x v="1"/>
    <x v="2"/>
    <s v="No"/>
    <n v="10"/>
    <x v="0"/>
    <x v="1"/>
    <n v="30"/>
    <x v="0"/>
    <n v="20"/>
    <n v="3"/>
    <x v="1"/>
    <x v="0"/>
    <n v="57"/>
  </r>
  <r>
    <n v="4087"/>
    <s v="Emanuel Pacheco"/>
    <x v="0"/>
    <x v="594"/>
    <x v="1"/>
    <x v="2"/>
    <s v="Yes"/>
    <n v="10"/>
    <x v="0"/>
    <x v="1"/>
    <n v="30"/>
    <x v="1"/>
    <n v="0"/>
    <n v="3"/>
    <x v="0"/>
    <x v="0"/>
    <n v="37"/>
  </r>
  <r>
    <n v="4088"/>
    <s v="Igor Silveira"/>
    <x v="1"/>
    <x v="594"/>
    <x v="1"/>
    <x v="2"/>
    <s v="No"/>
    <n v="15"/>
    <x v="0"/>
    <x v="1"/>
    <n v="30"/>
    <x v="0"/>
    <n v="20"/>
    <n v="3"/>
    <x v="1"/>
    <x v="0"/>
    <n v="62"/>
  </r>
  <r>
    <n v="4089"/>
    <s v="Srta. Júlia Castro"/>
    <x v="1"/>
    <x v="594"/>
    <x v="1"/>
    <x v="2"/>
    <s v="No"/>
    <n v="15"/>
    <x v="1"/>
    <x v="1"/>
    <n v="30"/>
    <x v="1"/>
    <n v="0"/>
    <n v="3"/>
    <x v="0"/>
    <x v="0"/>
    <n v="42"/>
  </r>
  <r>
    <n v="4090"/>
    <s v="Juliana Pimenta"/>
    <x v="1"/>
    <x v="594"/>
    <x v="1"/>
    <x v="2"/>
    <s v="No"/>
    <n v="15"/>
    <x v="2"/>
    <x v="1"/>
    <n v="30"/>
    <x v="0"/>
    <n v="20"/>
    <n v="3"/>
    <x v="1"/>
    <x v="0"/>
    <n v="62"/>
  </r>
  <r>
    <n v="4091"/>
    <s v="Emilly Câmara"/>
    <x v="2"/>
    <x v="595"/>
    <x v="1"/>
    <x v="2"/>
    <s v="No"/>
    <n v="5"/>
    <x v="0"/>
    <x v="0"/>
    <n v="0"/>
    <x v="0"/>
    <n v="20"/>
    <n v="3"/>
    <x v="0"/>
    <x v="0"/>
    <n v="22"/>
  </r>
  <r>
    <n v="4092"/>
    <s v="Otávio Rezende"/>
    <x v="2"/>
    <x v="595"/>
    <x v="1"/>
    <x v="2"/>
    <s v="Yes"/>
    <n v="5"/>
    <x v="1"/>
    <x v="1"/>
    <n v="30"/>
    <x v="1"/>
    <n v="0"/>
    <n v="2"/>
    <x v="0"/>
    <x v="0"/>
    <n v="33"/>
  </r>
  <r>
    <n v="4093"/>
    <s v="Evelyn Gomes"/>
    <x v="2"/>
    <x v="595"/>
    <x v="1"/>
    <x v="2"/>
    <s v="Yes"/>
    <n v="5"/>
    <x v="2"/>
    <x v="0"/>
    <n v="0"/>
    <x v="0"/>
    <n v="20"/>
    <n v="2"/>
    <x v="0"/>
    <x v="0"/>
    <n v="23"/>
  </r>
  <r>
    <n v="4094"/>
    <s v="Léo Rodrigues"/>
    <x v="0"/>
    <x v="595"/>
    <x v="1"/>
    <x v="2"/>
    <s v="No"/>
    <n v="10"/>
    <x v="1"/>
    <x v="0"/>
    <n v="0"/>
    <x v="1"/>
    <n v="0"/>
    <n v="1"/>
    <x v="0"/>
    <x v="1"/>
    <n v="9"/>
  </r>
  <r>
    <n v="4095"/>
    <s v="Luiz Otávio Cardoso"/>
    <x v="1"/>
    <x v="595"/>
    <x v="1"/>
    <x v="2"/>
    <s v="No"/>
    <n v="15"/>
    <x v="0"/>
    <x v="1"/>
    <n v="30"/>
    <x v="1"/>
    <n v="0"/>
    <n v="3"/>
    <x v="0"/>
    <x v="0"/>
    <n v="42"/>
  </r>
  <r>
    <n v="4096"/>
    <s v="Benicio da Cunha"/>
    <x v="0"/>
    <x v="595"/>
    <x v="1"/>
    <x v="2"/>
    <s v="Yes"/>
    <n v="10"/>
    <x v="0"/>
    <x v="1"/>
    <n v="30"/>
    <x v="1"/>
    <n v="0"/>
    <n v="2"/>
    <x v="0"/>
    <x v="0"/>
    <n v="38"/>
  </r>
  <r>
    <n v="4097"/>
    <s v="João Miguel Mendonça"/>
    <x v="1"/>
    <x v="596"/>
    <x v="1"/>
    <x v="2"/>
    <s v="No"/>
    <n v="15"/>
    <x v="2"/>
    <x v="1"/>
    <n v="30"/>
    <x v="0"/>
    <n v="20"/>
    <n v="2"/>
    <x v="1"/>
    <x v="0"/>
    <n v="63"/>
  </r>
  <r>
    <n v="4098"/>
    <s v="Dr. Vitor Gabriel Melo"/>
    <x v="0"/>
    <x v="596"/>
    <x v="1"/>
    <x v="2"/>
    <s v="Yes"/>
    <n v="10"/>
    <x v="2"/>
    <x v="0"/>
    <n v="0"/>
    <x v="1"/>
    <n v="0"/>
    <n v="3"/>
    <x v="0"/>
    <x v="1"/>
    <n v="7"/>
  </r>
  <r>
    <n v="4099"/>
    <s v="Caroline Siqueira"/>
    <x v="0"/>
    <x v="596"/>
    <x v="1"/>
    <x v="2"/>
    <s v="Yes"/>
    <n v="10"/>
    <x v="1"/>
    <x v="0"/>
    <n v="0"/>
    <x v="0"/>
    <n v="20"/>
    <n v="1"/>
    <x v="0"/>
    <x v="0"/>
    <n v="29"/>
  </r>
  <r>
    <n v="4100"/>
    <s v="Sr. Anthony Freitas"/>
    <x v="1"/>
    <x v="596"/>
    <x v="1"/>
    <x v="2"/>
    <s v="No"/>
    <n v="15"/>
    <x v="0"/>
    <x v="1"/>
    <n v="30"/>
    <x v="1"/>
    <n v="0"/>
    <n v="1"/>
    <x v="0"/>
    <x v="0"/>
    <n v="44"/>
  </r>
  <r>
    <n v="4101"/>
    <s v="João Vitor Pinto"/>
    <x v="1"/>
    <x v="596"/>
    <x v="1"/>
    <x v="2"/>
    <s v="Yes"/>
    <n v="15"/>
    <x v="1"/>
    <x v="1"/>
    <n v="30"/>
    <x v="0"/>
    <n v="20"/>
    <n v="3"/>
    <x v="1"/>
    <x v="0"/>
    <n v="62"/>
  </r>
  <r>
    <n v="4102"/>
    <s v="Guilherme Mendonça"/>
    <x v="1"/>
    <x v="596"/>
    <x v="1"/>
    <x v="2"/>
    <s v="No"/>
    <n v="15"/>
    <x v="1"/>
    <x v="1"/>
    <n v="30"/>
    <x v="0"/>
    <n v="20"/>
    <n v="3"/>
    <x v="1"/>
    <x v="0"/>
    <n v="62"/>
  </r>
  <r>
    <n v="4103"/>
    <s v="Luiz Otávio Sá"/>
    <x v="0"/>
    <x v="596"/>
    <x v="1"/>
    <x v="2"/>
    <s v="Yes"/>
    <n v="10"/>
    <x v="0"/>
    <x v="1"/>
    <n v="30"/>
    <x v="0"/>
    <n v="20"/>
    <n v="1"/>
    <x v="1"/>
    <x v="0"/>
    <n v="59"/>
  </r>
  <r>
    <n v="4104"/>
    <s v="Allana Rocha"/>
    <x v="1"/>
    <x v="596"/>
    <x v="1"/>
    <x v="2"/>
    <s v="Yes"/>
    <n v="15"/>
    <x v="2"/>
    <x v="1"/>
    <n v="30"/>
    <x v="0"/>
    <n v="20"/>
    <n v="3"/>
    <x v="1"/>
    <x v="0"/>
    <n v="62"/>
  </r>
  <r>
    <n v="4105"/>
    <s v="Ravi Lucca da Paz"/>
    <x v="2"/>
    <x v="597"/>
    <x v="1"/>
    <x v="2"/>
    <s v="Yes"/>
    <n v="5"/>
    <x v="0"/>
    <x v="0"/>
    <n v="0"/>
    <x v="0"/>
    <n v="20"/>
    <n v="1"/>
    <x v="0"/>
    <x v="0"/>
    <n v="24"/>
  </r>
  <r>
    <n v="4106"/>
    <s v="Esther Freitas"/>
    <x v="1"/>
    <x v="597"/>
    <x v="1"/>
    <x v="2"/>
    <s v="Yes"/>
    <n v="15"/>
    <x v="1"/>
    <x v="1"/>
    <n v="30"/>
    <x v="1"/>
    <n v="0"/>
    <n v="2"/>
    <x v="0"/>
    <x v="0"/>
    <n v="43"/>
  </r>
  <r>
    <n v="4107"/>
    <s v="Ana Laura Costa"/>
    <x v="2"/>
    <x v="597"/>
    <x v="1"/>
    <x v="2"/>
    <s v="No"/>
    <n v="5"/>
    <x v="0"/>
    <x v="1"/>
    <n v="30"/>
    <x v="0"/>
    <n v="20"/>
    <n v="3"/>
    <x v="1"/>
    <x v="0"/>
    <n v="52"/>
  </r>
  <r>
    <n v="4108"/>
    <s v="Liam Cirino"/>
    <x v="1"/>
    <x v="597"/>
    <x v="1"/>
    <x v="2"/>
    <s v="Yes"/>
    <n v="15"/>
    <x v="2"/>
    <x v="1"/>
    <n v="30"/>
    <x v="1"/>
    <n v="0"/>
    <n v="1"/>
    <x v="0"/>
    <x v="0"/>
    <n v="44"/>
  </r>
  <r>
    <n v="4109"/>
    <s v="Sarah Souza"/>
    <x v="0"/>
    <x v="598"/>
    <x v="1"/>
    <x v="2"/>
    <s v="Yes"/>
    <n v="10"/>
    <x v="1"/>
    <x v="0"/>
    <n v="0"/>
    <x v="0"/>
    <n v="20"/>
    <n v="2"/>
    <x v="0"/>
    <x v="0"/>
    <n v="28"/>
  </r>
  <r>
    <n v="4110"/>
    <s v="Gael Henrique da Rosa"/>
    <x v="1"/>
    <x v="598"/>
    <x v="1"/>
    <x v="2"/>
    <s v="No"/>
    <n v="15"/>
    <x v="1"/>
    <x v="0"/>
    <n v="0"/>
    <x v="1"/>
    <n v="0"/>
    <n v="3"/>
    <x v="0"/>
    <x v="1"/>
    <n v="12"/>
  </r>
  <r>
    <n v="4111"/>
    <s v="Paulo Farias"/>
    <x v="0"/>
    <x v="598"/>
    <x v="1"/>
    <x v="2"/>
    <s v="Yes"/>
    <n v="10"/>
    <x v="2"/>
    <x v="1"/>
    <n v="30"/>
    <x v="1"/>
    <n v="0"/>
    <n v="3"/>
    <x v="0"/>
    <x v="0"/>
    <n v="37"/>
  </r>
  <r>
    <n v="4112"/>
    <s v="Ester Nogueira"/>
    <x v="0"/>
    <x v="598"/>
    <x v="1"/>
    <x v="2"/>
    <s v="No"/>
    <n v="10"/>
    <x v="2"/>
    <x v="0"/>
    <n v="0"/>
    <x v="1"/>
    <n v="0"/>
    <n v="2"/>
    <x v="0"/>
    <x v="1"/>
    <n v="8"/>
  </r>
  <r>
    <n v="4113"/>
    <s v="Yasmin Siqueira"/>
    <x v="1"/>
    <x v="598"/>
    <x v="1"/>
    <x v="2"/>
    <s v="No"/>
    <n v="15"/>
    <x v="0"/>
    <x v="1"/>
    <n v="30"/>
    <x v="1"/>
    <n v="0"/>
    <n v="3"/>
    <x v="0"/>
    <x v="0"/>
    <n v="42"/>
  </r>
  <r>
    <n v="4114"/>
    <s v="Mariana Costela"/>
    <x v="0"/>
    <x v="598"/>
    <x v="1"/>
    <x v="2"/>
    <s v="No"/>
    <n v="10"/>
    <x v="1"/>
    <x v="0"/>
    <n v="0"/>
    <x v="1"/>
    <n v="0"/>
    <n v="3"/>
    <x v="0"/>
    <x v="1"/>
    <n v="7"/>
  </r>
  <r>
    <n v="4115"/>
    <s v="Daniela Cassiano"/>
    <x v="0"/>
    <x v="598"/>
    <x v="1"/>
    <x v="2"/>
    <s v="No"/>
    <n v="10"/>
    <x v="1"/>
    <x v="0"/>
    <n v="0"/>
    <x v="0"/>
    <n v="20"/>
    <n v="2"/>
    <x v="0"/>
    <x v="0"/>
    <n v="28"/>
  </r>
  <r>
    <n v="4116"/>
    <s v="Sra. Gabrielly Peixoto"/>
    <x v="2"/>
    <x v="598"/>
    <x v="1"/>
    <x v="2"/>
    <s v="No"/>
    <n v="5"/>
    <x v="2"/>
    <x v="1"/>
    <n v="30"/>
    <x v="1"/>
    <n v="0"/>
    <n v="3"/>
    <x v="0"/>
    <x v="0"/>
    <n v="32"/>
  </r>
  <r>
    <n v="4117"/>
    <s v="Ana Julia Sales"/>
    <x v="2"/>
    <x v="598"/>
    <x v="1"/>
    <x v="2"/>
    <s v="Yes"/>
    <n v="5"/>
    <x v="1"/>
    <x v="1"/>
    <n v="30"/>
    <x v="0"/>
    <n v="20"/>
    <n v="3"/>
    <x v="1"/>
    <x v="0"/>
    <n v="52"/>
  </r>
  <r>
    <n v="4118"/>
    <s v="Renan Siqueira"/>
    <x v="1"/>
    <x v="599"/>
    <x v="1"/>
    <x v="2"/>
    <s v="Yes"/>
    <n v="15"/>
    <x v="1"/>
    <x v="1"/>
    <n v="30"/>
    <x v="1"/>
    <n v="0"/>
    <n v="2"/>
    <x v="0"/>
    <x v="0"/>
    <n v="43"/>
  </r>
  <r>
    <n v="4119"/>
    <s v="Luiz Henrique Fernandes"/>
    <x v="0"/>
    <x v="599"/>
    <x v="1"/>
    <x v="2"/>
    <s v="No"/>
    <n v="10"/>
    <x v="2"/>
    <x v="0"/>
    <n v="0"/>
    <x v="0"/>
    <n v="20"/>
    <n v="1"/>
    <x v="0"/>
    <x v="0"/>
    <n v="29"/>
  </r>
  <r>
    <n v="4120"/>
    <s v="Rhavi Brito"/>
    <x v="1"/>
    <x v="599"/>
    <x v="1"/>
    <x v="2"/>
    <s v="No"/>
    <n v="15"/>
    <x v="2"/>
    <x v="0"/>
    <n v="0"/>
    <x v="0"/>
    <n v="20"/>
    <n v="1"/>
    <x v="0"/>
    <x v="0"/>
    <n v="34"/>
  </r>
  <r>
    <n v="4121"/>
    <s v="Luara Garcia"/>
    <x v="1"/>
    <x v="599"/>
    <x v="1"/>
    <x v="2"/>
    <s v="Yes"/>
    <n v="15"/>
    <x v="2"/>
    <x v="0"/>
    <n v="0"/>
    <x v="1"/>
    <n v="0"/>
    <n v="2"/>
    <x v="0"/>
    <x v="1"/>
    <n v="13"/>
  </r>
  <r>
    <n v="4122"/>
    <s v="Bento Guerra"/>
    <x v="2"/>
    <x v="599"/>
    <x v="1"/>
    <x v="2"/>
    <s v="No"/>
    <n v="5"/>
    <x v="2"/>
    <x v="0"/>
    <n v="0"/>
    <x v="0"/>
    <n v="20"/>
    <n v="2"/>
    <x v="0"/>
    <x v="0"/>
    <n v="23"/>
  </r>
  <r>
    <n v="4123"/>
    <s v="Emanuelly Freitas"/>
    <x v="1"/>
    <x v="599"/>
    <x v="1"/>
    <x v="2"/>
    <s v="Yes"/>
    <n v="15"/>
    <x v="1"/>
    <x v="0"/>
    <n v="0"/>
    <x v="1"/>
    <n v="0"/>
    <n v="3"/>
    <x v="0"/>
    <x v="1"/>
    <n v="12"/>
  </r>
  <r>
    <n v="4124"/>
    <s v="Dra. Ana Laura da Luz"/>
    <x v="1"/>
    <x v="599"/>
    <x v="1"/>
    <x v="2"/>
    <s v="No"/>
    <n v="15"/>
    <x v="0"/>
    <x v="1"/>
    <n v="30"/>
    <x v="0"/>
    <n v="20"/>
    <n v="3"/>
    <x v="1"/>
    <x v="0"/>
    <n v="62"/>
  </r>
  <r>
    <n v="4125"/>
    <s v="Eduardo Costa"/>
    <x v="1"/>
    <x v="600"/>
    <x v="1"/>
    <x v="2"/>
    <s v="No"/>
    <n v="15"/>
    <x v="2"/>
    <x v="1"/>
    <n v="30"/>
    <x v="1"/>
    <n v="0"/>
    <n v="1"/>
    <x v="0"/>
    <x v="0"/>
    <n v="44"/>
  </r>
  <r>
    <n v="4126"/>
    <s v="Renan da Luz"/>
    <x v="0"/>
    <x v="600"/>
    <x v="1"/>
    <x v="2"/>
    <s v="No"/>
    <n v="10"/>
    <x v="2"/>
    <x v="1"/>
    <n v="30"/>
    <x v="0"/>
    <n v="20"/>
    <n v="1"/>
    <x v="1"/>
    <x v="0"/>
    <n v="59"/>
  </r>
  <r>
    <n v="4127"/>
    <s v="Emanuel Andrade"/>
    <x v="0"/>
    <x v="600"/>
    <x v="1"/>
    <x v="2"/>
    <s v="No"/>
    <n v="10"/>
    <x v="2"/>
    <x v="1"/>
    <n v="30"/>
    <x v="1"/>
    <n v="0"/>
    <n v="1"/>
    <x v="0"/>
    <x v="0"/>
    <n v="39"/>
  </r>
  <r>
    <n v="4128"/>
    <s v="Brenda Lima"/>
    <x v="2"/>
    <x v="600"/>
    <x v="1"/>
    <x v="2"/>
    <s v="No"/>
    <n v="5"/>
    <x v="1"/>
    <x v="0"/>
    <n v="0"/>
    <x v="1"/>
    <n v="0"/>
    <n v="1"/>
    <x v="0"/>
    <x v="1"/>
    <n v="4"/>
  </r>
  <r>
    <n v="4129"/>
    <s v="Cecilia Porto"/>
    <x v="0"/>
    <x v="600"/>
    <x v="1"/>
    <x v="2"/>
    <s v="Yes"/>
    <n v="10"/>
    <x v="1"/>
    <x v="1"/>
    <n v="30"/>
    <x v="0"/>
    <n v="20"/>
    <n v="2"/>
    <x v="1"/>
    <x v="0"/>
    <n v="58"/>
  </r>
  <r>
    <n v="4130"/>
    <s v="Melina Sousa"/>
    <x v="0"/>
    <x v="600"/>
    <x v="1"/>
    <x v="2"/>
    <s v="Yes"/>
    <n v="10"/>
    <x v="0"/>
    <x v="1"/>
    <n v="30"/>
    <x v="1"/>
    <n v="0"/>
    <n v="1"/>
    <x v="0"/>
    <x v="0"/>
    <n v="39"/>
  </r>
  <r>
    <n v="4131"/>
    <s v="Dr. Rael Silveira"/>
    <x v="2"/>
    <x v="600"/>
    <x v="1"/>
    <x v="2"/>
    <s v="Yes"/>
    <n v="5"/>
    <x v="0"/>
    <x v="0"/>
    <n v="0"/>
    <x v="0"/>
    <n v="20"/>
    <n v="1"/>
    <x v="0"/>
    <x v="0"/>
    <n v="24"/>
  </r>
  <r>
    <n v="4132"/>
    <s v="Emilly Monteiro"/>
    <x v="1"/>
    <x v="601"/>
    <x v="1"/>
    <x v="2"/>
    <s v="No"/>
    <n v="15"/>
    <x v="1"/>
    <x v="1"/>
    <n v="30"/>
    <x v="0"/>
    <n v="20"/>
    <n v="2"/>
    <x v="1"/>
    <x v="0"/>
    <n v="63"/>
  </r>
  <r>
    <n v="4133"/>
    <s v="Davi Luiz Barbosa"/>
    <x v="2"/>
    <x v="601"/>
    <x v="1"/>
    <x v="2"/>
    <s v="Yes"/>
    <n v="5"/>
    <x v="1"/>
    <x v="0"/>
    <n v="0"/>
    <x v="0"/>
    <n v="20"/>
    <n v="1"/>
    <x v="0"/>
    <x v="0"/>
    <n v="24"/>
  </r>
  <r>
    <n v="4134"/>
    <s v="Léo Alves"/>
    <x v="0"/>
    <x v="601"/>
    <x v="1"/>
    <x v="2"/>
    <s v="No"/>
    <n v="10"/>
    <x v="0"/>
    <x v="0"/>
    <n v="0"/>
    <x v="0"/>
    <n v="20"/>
    <n v="1"/>
    <x v="0"/>
    <x v="0"/>
    <n v="29"/>
  </r>
  <r>
    <n v="4135"/>
    <s v="Rafaela Moreira"/>
    <x v="2"/>
    <x v="602"/>
    <x v="1"/>
    <x v="2"/>
    <s v="Yes"/>
    <n v="5"/>
    <x v="1"/>
    <x v="1"/>
    <n v="30"/>
    <x v="1"/>
    <n v="0"/>
    <n v="1"/>
    <x v="0"/>
    <x v="0"/>
    <n v="34"/>
  </r>
  <r>
    <n v="4136"/>
    <s v="Luiza Lima"/>
    <x v="1"/>
    <x v="602"/>
    <x v="1"/>
    <x v="2"/>
    <s v="No"/>
    <n v="15"/>
    <x v="2"/>
    <x v="0"/>
    <n v="0"/>
    <x v="1"/>
    <n v="0"/>
    <n v="1"/>
    <x v="0"/>
    <x v="1"/>
    <n v="14"/>
  </r>
  <r>
    <n v="4137"/>
    <s v="Ana Júlia Machado"/>
    <x v="1"/>
    <x v="602"/>
    <x v="1"/>
    <x v="2"/>
    <s v="No"/>
    <n v="15"/>
    <x v="1"/>
    <x v="1"/>
    <n v="30"/>
    <x v="0"/>
    <n v="20"/>
    <n v="2"/>
    <x v="1"/>
    <x v="0"/>
    <n v="63"/>
  </r>
  <r>
    <n v="4138"/>
    <s v="Isadora Costela"/>
    <x v="2"/>
    <x v="602"/>
    <x v="1"/>
    <x v="2"/>
    <s v="Yes"/>
    <n v="5"/>
    <x v="0"/>
    <x v="0"/>
    <n v="0"/>
    <x v="0"/>
    <n v="20"/>
    <n v="2"/>
    <x v="0"/>
    <x v="0"/>
    <n v="23"/>
  </r>
  <r>
    <n v="4139"/>
    <s v="Heitor Oliveira"/>
    <x v="2"/>
    <x v="602"/>
    <x v="1"/>
    <x v="2"/>
    <s v="No"/>
    <n v="5"/>
    <x v="2"/>
    <x v="1"/>
    <n v="30"/>
    <x v="0"/>
    <n v="20"/>
    <n v="1"/>
    <x v="1"/>
    <x v="0"/>
    <n v="54"/>
  </r>
  <r>
    <n v="4140"/>
    <s v="Marcelo Barbosa"/>
    <x v="0"/>
    <x v="602"/>
    <x v="1"/>
    <x v="2"/>
    <s v="No"/>
    <n v="10"/>
    <x v="2"/>
    <x v="0"/>
    <n v="0"/>
    <x v="0"/>
    <n v="20"/>
    <n v="3"/>
    <x v="0"/>
    <x v="0"/>
    <n v="27"/>
  </r>
  <r>
    <n v="4141"/>
    <s v="Cauã Vargas"/>
    <x v="0"/>
    <x v="602"/>
    <x v="1"/>
    <x v="2"/>
    <s v="No"/>
    <n v="10"/>
    <x v="0"/>
    <x v="1"/>
    <n v="30"/>
    <x v="1"/>
    <n v="0"/>
    <n v="2"/>
    <x v="0"/>
    <x v="0"/>
    <n v="38"/>
  </r>
  <r>
    <n v="4142"/>
    <s v="Giovanna Lopes"/>
    <x v="0"/>
    <x v="603"/>
    <x v="1"/>
    <x v="2"/>
    <s v="No"/>
    <n v="10"/>
    <x v="1"/>
    <x v="1"/>
    <n v="30"/>
    <x v="1"/>
    <n v="0"/>
    <n v="2"/>
    <x v="0"/>
    <x v="0"/>
    <n v="38"/>
  </r>
  <r>
    <n v="4143"/>
    <s v="Pietra Cavalcanti"/>
    <x v="1"/>
    <x v="603"/>
    <x v="1"/>
    <x v="2"/>
    <s v="Yes"/>
    <n v="15"/>
    <x v="2"/>
    <x v="0"/>
    <n v="0"/>
    <x v="1"/>
    <n v="0"/>
    <n v="1"/>
    <x v="0"/>
    <x v="1"/>
    <n v="14"/>
  </r>
  <r>
    <n v="4144"/>
    <s v="Henrique das Neves"/>
    <x v="1"/>
    <x v="603"/>
    <x v="1"/>
    <x v="2"/>
    <s v="No"/>
    <n v="15"/>
    <x v="2"/>
    <x v="1"/>
    <n v="30"/>
    <x v="1"/>
    <n v="0"/>
    <n v="2"/>
    <x v="0"/>
    <x v="0"/>
    <n v="43"/>
  </r>
  <r>
    <n v="4145"/>
    <s v="Pietro Cavalcante"/>
    <x v="1"/>
    <x v="603"/>
    <x v="1"/>
    <x v="2"/>
    <s v="No"/>
    <n v="15"/>
    <x v="1"/>
    <x v="1"/>
    <n v="30"/>
    <x v="0"/>
    <n v="20"/>
    <n v="1"/>
    <x v="1"/>
    <x v="0"/>
    <n v="64"/>
  </r>
  <r>
    <n v="4146"/>
    <s v="Sra. Maria Alice Silveira"/>
    <x v="1"/>
    <x v="603"/>
    <x v="1"/>
    <x v="2"/>
    <s v="Yes"/>
    <n v="15"/>
    <x v="2"/>
    <x v="1"/>
    <n v="30"/>
    <x v="1"/>
    <n v="0"/>
    <n v="1"/>
    <x v="0"/>
    <x v="0"/>
    <n v="44"/>
  </r>
  <r>
    <n v="4147"/>
    <s v="Pietra da Rocha"/>
    <x v="1"/>
    <x v="603"/>
    <x v="1"/>
    <x v="2"/>
    <s v="Yes"/>
    <n v="15"/>
    <x v="1"/>
    <x v="0"/>
    <n v="0"/>
    <x v="0"/>
    <n v="20"/>
    <n v="3"/>
    <x v="0"/>
    <x v="0"/>
    <n v="32"/>
  </r>
  <r>
    <n v="4148"/>
    <s v="André Moreira"/>
    <x v="2"/>
    <x v="603"/>
    <x v="1"/>
    <x v="2"/>
    <s v="No"/>
    <n v="5"/>
    <x v="1"/>
    <x v="1"/>
    <n v="30"/>
    <x v="0"/>
    <n v="20"/>
    <n v="3"/>
    <x v="1"/>
    <x v="0"/>
    <n v="52"/>
  </r>
  <r>
    <n v="4149"/>
    <s v="Olivia Marques"/>
    <x v="2"/>
    <x v="603"/>
    <x v="1"/>
    <x v="2"/>
    <s v="No"/>
    <n v="5"/>
    <x v="2"/>
    <x v="1"/>
    <n v="30"/>
    <x v="1"/>
    <n v="0"/>
    <n v="2"/>
    <x v="0"/>
    <x v="0"/>
    <n v="33"/>
  </r>
  <r>
    <n v="4150"/>
    <s v="Eduarda Ferreira"/>
    <x v="2"/>
    <x v="604"/>
    <x v="1"/>
    <x v="2"/>
    <s v="No"/>
    <n v="5"/>
    <x v="2"/>
    <x v="1"/>
    <n v="30"/>
    <x v="1"/>
    <n v="0"/>
    <n v="2"/>
    <x v="0"/>
    <x v="0"/>
    <n v="33"/>
  </r>
  <r>
    <n v="4151"/>
    <s v="Maitê Mendonça"/>
    <x v="2"/>
    <x v="604"/>
    <x v="1"/>
    <x v="2"/>
    <s v="Yes"/>
    <n v="5"/>
    <x v="2"/>
    <x v="1"/>
    <n v="30"/>
    <x v="1"/>
    <n v="0"/>
    <n v="2"/>
    <x v="0"/>
    <x v="0"/>
    <n v="33"/>
  </r>
  <r>
    <n v="4152"/>
    <s v="Dr. Lucas Farias"/>
    <x v="1"/>
    <x v="604"/>
    <x v="1"/>
    <x v="2"/>
    <s v="No"/>
    <n v="15"/>
    <x v="1"/>
    <x v="0"/>
    <n v="0"/>
    <x v="0"/>
    <n v="20"/>
    <n v="3"/>
    <x v="0"/>
    <x v="0"/>
    <n v="32"/>
  </r>
  <r>
    <n v="4153"/>
    <s v="Dra. Anna Liz Mendes"/>
    <x v="2"/>
    <x v="604"/>
    <x v="1"/>
    <x v="2"/>
    <s v="No"/>
    <n v="5"/>
    <x v="0"/>
    <x v="1"/>
    <n v="30"/>
    <x v="0"/>
    <n v="20"/>
    <n v="2"/>
    <x v="1"/>
    <x v="0"/>
    <n v="53"/>
  </r>
  <r>
    <n v="4154"/>
    <s v="Srta. Brenda Silva"/>
    <x v="1"/>
    <x v="604"/>
    <x v="1"/>
    <x v="2"/>
    <s v="Yes"/>
    <n v="15"/>
    <x v="1"/>
    <x v="0"/>
    <n v="0"/>
    <x v="1"/>
    <n v="0"/>
    <n v="1"/>
    <x v="0"/>
    <x v="1"/>
    <n v="14"/>
  </r>
  <r>
    <n v="4155"/>
    <s v="Ravi Campos"/>
    <x v="2"/>
    <x v="604"/>
    <x v="1"/>
    <x v="2"/>
    <s v="No"/>
    <n v="5"/>
    <x v="0"/>
    <x v="1"/>
    <n v="30"/>
    <x v="0"/>
    <n v="20"/>
    <n v="2"/>
    <x v="1"/>
    <x v="0"/>
    <n v="53"/>
  </r>
  <r>
    <n v="4156"/>
    <s v="Lívia Borges"/>
    <x v="2"/>
    <x v="604"/>
    <x v="1"/>
    <x v="2"/>
    <s v="No"/>
    <n v="5"/>
    <x v="1"/>
    <x v="1"/>
    <n v="30"/>
    <x v="0"/>
    <n v="20"/>
    <n v="2"/>
    <x v="1"/>
    <x v="0"/>
    <n v="53"/>
  </r>
  <r>
    <n v="4157"/>
    <s v="Calebe Cardoso"/>
    <x v="0"/>
    <x v="605"/>
    <x v="1"/>
    <x v="2"/>
    <s v="Yes"/>
    <n v="10"/>
    <x v="2"/>
    <x v="1"/>
    <n v="30"/>
    <x v="1"/>
    <n v="0"/>
    <n v="1"/>
    <x v="0"/>
    <x v="0"/>
    <n v="39"/>
  </r>
  <r>
    <n v="4158"/>
    <s v="Ana Carolina Jesus"/>
    <x v="1"/>
    <x v="605"/>
    <x v="1"/>
    <x v="2"/>
    <s v="No"/>
    <n v="15"/>
    <x v="1"/>
    <x v="0"/>
    <n v="0"/>
    <x v="0"/>
    <n v="20"/>
    <n v="3"/>
    <x v="0"/>
    <x v="0"/>
    <n v="32"/>
  </r>
  <r>
    <n v="4159"/>
    <s v="Gabriel da Costa"/>
    <x v="2"/>
    <x v="605"/>
    <x v="1"/>
    <x v="2"/>
    <s v="No"/>
    <n v="5"/>
    <x v="2"/>
    <x v="1"/>
    <n v="30"/>
    <x v="0"/>
    <n v="20"/>
    <n v="2"/>
    <x v="1"/>
    <x v="0"/>
    <n v="53"/>
  </r>
  <r>
    <n v="4160"/>
    <s v="Ravy Cassiano"/>
    <x v="1"/>
    <x v="605"/>
    <x v="1"/>
    <x v="2"/>
    <s v="Yes"/>
    <n v="15"/>
    <x v="1"/>
    <x v="1"/>
    <n v="30"/>
    <x v="1"/>
    <n v="0"/>
    <n v="1"/>
    <x v="0"/>
    <x v="0"/>
    <n v="44"/>
  </r>
  <r>
    <n v="4161"/>
    <s v="Caleb Barbosa"/>
    <x v="2"/>
    <x v="606"/>
    <x v="1"/>
    <x v="2"/>
    <s v="Yes"/>
    <n v="5"/>
    <x v="0"/>
    <x v="1"/>
    <n v="30"/>
    <x v="0"/>
    <n v="20"/>
    <n v="1"/>
    <x v="1"/>
    <x v="0"/>
    <n v="54"/>
  </r>
  <r>
    <n v="4162"/>
    <s v="Léo Sá"/>
    <x v="2"/>
    <x v="606"/>
    <x v="1"/>
    <x v="2"/>
    <s v="No"/>
    <n v="5"/>
    <x v="0"/>
    <x v="1"/>
    <n v="30"/>
    <x v="0"/>
    <n v="20"/>
    <n v="2"/>
    <x v="1"/>
    <x v="0"/>
    <n v="53"/>
  </r>
  <r>
    <n v="4163"/>
    <s v="Benício Novais"/>
    <x v="0"/>
    <x v="606"/>
    <x v="1"/>
    <x v="2"/>
    <s v="Yes"/>
    <n v="10"/>
    <x v="2"/>
    <x v="1"/>
    <n v="30"/>
    <x v="0"/>
    <n v="20"/>
    <n v="1"/>
    <x v="1"/>
    <x v="0"/>
    <n v="59"/>
  </r>
  <r>
    <n v="4164"/>
    <s v="Sra. Aylla Caldeira"/>
    <x v="2"/>
    <x v="607"/>
    <x v="1"/>
    <x v="2"/>
    <s v="No"/>
    <n v="5"/>
    <x v="1"/>
    <x v="0"/>
    <n v="0"/>
    <x v="0"/>
    <n v="20"/>
    <n v="2"/>
    <x v="0"/>
    <x v="0"/>
    <n v="23"/>
  </r>
  <r>
    <n v="4165"/>
    <s v="Ana Liz Freitas"/>
    <x v="1"/>
    <x v="607"/>
    <x v="1"/>
    <x v="2"/>
    <s v="No"/>
    <n v="15"/>
    <x v="0"/>
    <x v="0"/>
    <n v="0"/>
    <x v="0"/>
    <n v="20"/>
    <n v="3"/>
    <x v="0"/>
    <x v="0"/>
    <n v="32"/>
  </r>
  <r>
    <n v="4166"/>
    <s v="Luiz Felipe Araújo"/>
    <x v="0"/>
    <x v="607"/>
    <x v="1"/>
    <x v="2"/>
    <s v="No"/>
    <n v="10"/>
    <x v="0"/>
    <x v="1"/>
    <n v="30"/>
    <x v="1"/>
    <n v="0"/>
    <n v="3"/>
    <x v="0"/>
    <x v="0"/>
    <n v="37"/>
  </r>
  <r>
    <n v="4167"/>
    <s v="Enzo Vargas"/>
    <x v="0"/>
    <x v="607"/>
    <x v="1"/>
    <x v="2"/>
    <s v="Yes"/>
    <n v="10"/>
    <x v="1"/>
    <x v="1"/>
    <n v="30"/>
    <x v="0"/>
    <n v="20"/>
    <n v="2"/>
    <x v="1"/>
    <x v="0"/>
    <n v="58"/>
  </r>
  <r>
    <n v="4168"/>
    <s v="Vicente Novais"/>
    <x v="1"/>
    <x v="607"/>
    <x v="1"/>
    <x v="2"/>
    <s v="No"/>
    <n v="15"/>
    <x v="0"/>
    <x v="0"/>
    <n v="0"/>
    <x v="1"/>
    <n v="0"/>
    <n v="2"/>
    <x v="0"/>
    <x v="1"/>
    <n v="13"/>
  </r>
  <r>
    <n v="4169"/>
    <s v="Dra. Ayla Pimenta"/>
    <x v="0"/>
    <x v="607"/>
    <x v="1"/>
    <x v="2"/>
    <s v="Yes"/>
    <n v="10"/>
    <x v="0"/>
    <x v="1"/>
    <n v="30"/>
    <x v="0"/>
    <n v="20"/>
    <n v="3"/>
    <x v="1"/>
    <x v="0"/>
    <n v="57"/>
  </r>
  <r>
    <n v="4170"/>
    <s v="Renan da Mota"/>
    <x v="0"/>
    <x v="607"/>
    <x v="1"/>
    <x v="2"/>
    <s v="Yes"/>
    <n v="10"/>
    <x v="1"/>
    <x v="1"/>
    <n v="30"/>
    <x v="1"/>
    <n v="0"/>
    <n v="3"/>
    <x v="0"/>
    <x v="0"/>
    <n v="37"/>
  </r>
  <r>
    <n v="4171"/>
    <s v="Bárbara Aparecida"/>
    <x v="1"/>
    <x v="608"/>
    <x v="1"/>
    <x v="2"/>
    <s v="No"/>
    <n v="15"/>
    <x v="0"/>
    <x v="1"/>
    <n v="30"/>
    <x v="0"/>
    <n v="20"/>
    <n v="1"/>
    <x v="1"/>
    <x v="0"/>
    <n v="64"/>
  </r>
  <r>
    <n v="4172"/>
    <s v="Pedro Lucas Costela"/>
    <x v="2"/>
    <x v="608"/>
    <x v="1"/>
    <x v="2"/>
    <s v="Yes"/>
    <n v="5"/>
    <x v="1"/>
    <x v="1"/>
    <n v="30"/>
    <x v="0"/>
    <n v="20"/>
    <n v="2"/>
    <x v="1"/>
    <x v="0"/>
    <n v="53"/>
  </r>
  <r>
    <n v="4173"/>
    <s v="Dra. Manuela Siqueira"/>
    <x v="2"/>
    <x v="608"/>
    <x v="1"/>
    <x v="2"/>
    <s v="No"/>
    <n v="5"/>
    <x v="2"/>
    <x v="1"/>
    <n v="30"/>
    <x v="0"/>
    <n v="20"/>
    <n v="3"/>
    <x v="1"/>
    <x v="0"/>
    <n v="52"/>
  </r>
  <r>
    <n v="4174"/>
    <s v="Marcela Pastor"/>
    <x v="0"/>
    <x v="608"/>
    <x v="1"/>
    <x v="2"/>
    <s v="Yes"/>
    <n v="10"/>
    <x v="0"/>
    <x v="0"/>
    <n v="0"/>
    <x v="0"/>
    <n v="20"/>
    <n v="3"/>
    <x v="0"/>
    <x v="0"/>
    <n v="27"/>
  </r>
  <r>
    <n v="4175"/>
    <s v="Luísa Costa"/>
    <x v="1"/>
    <x v="608"/>
    <x v="1"/>
    <x v="2"/>
    <s v="No"/>
    <n v="15"/>
    <x v="0"/>
    <x v="1"/>
    <n v="30"/>
    <x v="0"/>
    <n v="20"/>
    <n v="2"/>
    <x v="1"/>
    <x v="0"/>
    <n v="63"/>
  </r>
  <r>
    <n v="4176"/>
    <s v="Felipe Abreu"/>
    <x v="0"/>
    <x v="608"/>
    <x v="1"/>
    <x v="2"/>
    <s v="Yes"/>
    <n v="10"/>
    <x v="0"/>
    <x v="0"/>
    <n v="0"/>
    <x v="1"/>
    <n v="0"/>
    <n v="3"/>
    <x v="0"/>
    <x v="1"/>
    <n v="7"/>
  </r>
  <r>
    <n v="4177"/>
    <s v="Sara da Luz"/>
    <x v="0"/>
    <x v="608"/>
    <x v="1"/>
    <x v="2"/>
    <s v="Yes"/>
    <n v="10"/>
    <x v="2"/>
    <x v="0"/>
    <n v="0"/>
    <x v="0"/>
    <n v="20"/>
    <n v="3"/>
    <x v="0"/>
    <x v="0"/>
    <n v="27"/>
  </r>
  <r>
    <n v="4178"/>
    <s v="Dr. Pedro Lucas Barros"/>
    <x v="1"/>
    <x v="608"/>
    <x v="1"/>
    <x v="2"/>
    <s v="No"/>
    <n v="15"/>
    <x v="0"/>
    <x v="0"/>
    <n v="0"/>
    <x v="0"/>
    <n v="20"/>
    <n v="2"/>
    <x v="0"/>
    <x v="0"/>
    <n v="33"/>
  </r>
  <r>
    <n v="4179"/>
    <s v="Maria Flor Cirino"/>
    <x v="2"/>
    <x v="608"/>
    <x v="1"/>
    <x v="2"/>
    <s v="Yes"/>
    <n v="5"/>
    <x v="0"/>
    <x v="1"/>
    <n v="30"/>
    <x v="0"/>
    <n v="20"/>
    <n v="3"/>
    <x v="1"/>
    <x v="0"/>
    <n v="52"/>
  </r>
  <r>
    <n v="4180"/>
    <s v="Luiz Otávio Souza"/>
    <x v="1"/>
    <x v="609"/>
    <x v="1"/>
    <x v="2"/>
    <s v="No"/>
    <n v="15"/>
    <x v="1"/>
    <x v="1"/>
    <n v="30"/>
    <x v="0"/>
    <n v="20"/>
    <n v="1"/>
    <x v="1"/>
    <x v="0"/>
    <n v="64"/>
  </r>
  <r>
    <n v="4181"/>
    <s v="Enzo Moura"/>
    <x v="1"/>
    <x v="609"/>
    <x v="1"/>
    <x v="2"/>
    <s v="No"/>
    <n v="15"/>
    <x v="1"/>
    <x v="0"/>
    <n v="0"/>
    <x v="1"/>
    <n v="0"/>
    <n v="2"/>
    <x v="0"/>
    <x v="1"/>
    <n v="13"/>
  </r>
  <r>
    <n v="4182"/>
    <s v="Raquel Câmara"/>
    <x v="1"/>
    <x v="609"/>
    <x v="1"/>
    <x v="2"/>
    <s v="Yes"/>
    <n v="15"/>
    <x v="2"/>
    <x v="0"/>
    <n v="0"/>
    <x v="0"/>
    <n v="20"/>
    <n v="2"/>
    <x v="0"/>
    <x v="0"/>
    <n v="33"/>
  </r>
  <r>
    <n v="4183"/>
    <s v="Sra. Emilly Brito"/>
    <x v="0"/>
    <x v="610"/>
    <x v="1"/>
    <x v="2"/>
    <s v="No"/>
    <n v="10"/>
    <x v="0"/>
    <x v="1"/>
    <n v="30"/>
    <x v="1"/>
    <n v="0"/>
    <n v="1"/>
    <x v="0"/>
    <x v="0"/>
    <n v="39"/>
  </r>
  <r>
    <n v="4184"/>
    <s v="Raquel Cavalcanti"/>
    <x v="0"/>
    <x v="610"/>
    <x v="1"/>
    <x v="2"/>
    <s v="No"/>
    <n v="10"/>
    <x v="0"/>
    <x v="1"/>
    <n v="30"/>
    <x v="0"/>
    <n v="20"/>
    <n v="1"/>
    <x v="1"/>
    <x v="0"/>
    <n v="59"/>
  </r>
  <r>
    <n v="4185"/>
    <s v="Maria Cecília Cassiano"/>
    <x v="1"/>
    <x v="610"/>
    <x v="1"/>
    <x v="2"/>
    <s v="Yes"/>
    <n v="15"/>
    <x v="1"/>
    <x v="0"/>
    <n v="0"/>
    <x v="0"/>
    <n v="20"/>
    <n v="3"/>
    <x v="0"/>
    <x v="0"/>
    <n v="32"/>
  </r>
  <r>
    <n v="4186"/>
    <s v="Joana Marques"/>
    <x v="2"/>
    <x v="610"/>
    <x v="1"/>
    <x v="2"/>
    <s v="Yes"/>
    <n v="5"/>
    <x v="1"/>
    <x v="0"/>
    <n v="0"/>
    <x v="1"/>
    <n v="0"/>
    <n v="3"/>
    <x v="0"/>
    <x v="1"/>
    <n v="2"/>
  </r>
  <r>
    <n v="4187"/>
    <s v="Rhavi Castro"/>
    <x v="0"/>
    <x v="610"/>
    <x v="1"/>
    <x v="2"/>
    <s v="Yes"/>
    <n v="10"/>
    <x v="1"/>
    <x v="1"/>
    <n v="30"/>
    <x v="0"/>
    <n v="20"/>
    <n v="1"/>
    <x v="1"/>
    <x v="0"/>
    <n v="59"/>
  </r>
  <r>
    <n v="4188"/>
    <s v="Vicente Correia"/>
    <x v="2"/>
    <x v="610"/>
    <x v="1"/>
    <x v="2"/>
    <s v="No"/>
    <n v="5"/>
    <x v="0"/>
    <x v="1"/>
    <n v="30"/>
    <x v="1"/>
    <n v="0"/>
    <n v="2"/>
    <x v="0"/>
    <x v="0"/>
    <n v="33"/>
  </r>
  <r>
    <n v="4189"/>
    <s v="Enzo Pimenta"/>
    <x v="1"/>
    <x v="610"/>
    <x v="1"/>
    <x v="2"/>
    <s v="No"/>
    <n v="15"/>
    <x v="0"/>
    <x v="1"/>
    <n v="30"/>
    <x v="0"/>
    <n v="20"/>
    <n v="1"/>
    <x v="1"/>
    <x v="0"/>
    <n v="64"/>
  </r>
  <r>
    <n v="4190"/>
    <s v="Ravi Cardoso"/>
    <x v="0"/>
    <x v="610"/>
    <x v="1"/>
    <x v="2"/>
    <s v="No"/>
    <n v="10"/>
    <x v="0"/>
    <x v="0"/>
    <n v="0"/>
    <x v="0"/>
    <n v="20"/>
    <n v="1"/>
    <x v="0"/>
    <x v="0"/>
    <n v="29"/>
  </r>
  <r>
    <n v="4191"/>
    <s v="Dr. Paulo Garcia"/>
    <x v="0"/>
    <x v="610"/>
    <x v="1"/>
    <x v="2"/>
    <s v="No"/>
    <n v="10"/>
    <x v="0"/>
    <x v="0"/>
    <n v="0"/>
    <x v="1"/>
    <n v="0"/>
    <n v="1"/>
    <x v="0"/>
    <x v="1"/>
    <n v="9"/>
  </r>
  <r>
    <n v="4192"/>
    <s v="Enzo Almeida"/>
    <x v="1"/>
    <x v="610"/>
    <x v="1"/>
    <x v="2"/>
    <s v="No"/>
    <n v="15"/>
    <x v="0"/>
    <x v="0"/>
    <n v="0"/>
    <x v="0"/>
    <n v="20"/>
    <n v="3"/>
    <x v="0"/>
    <x v="0"/>
    <n v="32"/>
  </r>
  <r>
    <n v="4193"/>
    <s v="Fernando Albuquerque"/>
    <x v="1"/>
    <x v="611"/>
    <x v="1"/>
    <x v="2"/>
    <s v="Yes"/>
    <n v="15"/>
    <x v="1"/>
    <x v="0"/>
    <n v="0"/>
    <x v="0"/>
    <n v="20"/>
    <n v="3"/>
    <x v="0"/>
    <x v="0"/>
    <n v="32"/>
  </r>
  <r>
    <n v="4194"/>
    <s v="Manuella Jesus"/>
    <x v="1"/>
    <x v="611"/>
    <x v="1"/>
    <x v="2"/>
    <s v="No"/>
    <n v="15"/>
    <x v="1"/>
    <x v="0"/>
    <n v="0"/>
    <x v="1"/>
    <n v="0"/>
    <n v="3"/>
    <x v="0"/>
    <x v="1"/>
    <n v="12"/>
  </r>
  <r>
    <n v="4195"/>
    <s v="Giovanna da Paz"/>
    <x v="1"/>
    <x v="611"/>
    <x v="1"/>
    <x v="2"/>
    <s v="No"/>
    <n v="15"/>
    <x v="0"/>
    <x v="0"/>
    <n v="0"/>
    <x v="0"/>
    <n v="20"/>
    <n v="3"/>
    <x v="0"/>
    <x v="0"/>
    <n v="32"/>
  </r>
  <r>
    <n v="4196"/>
    <s v="Bruna da Paz"/>
    <x v="0"/>
    <x v="611"/>
    <x v="1"/>
    <x v="2"/>
    <s v="Yes"/>
    <n v="10"/>
    <x v="0"/>
    <x v="1"/>
    <n v="30"/>
    <x v="1"/>
    <n v="0"/>
    <n v="2"/>
    <x v="0"/>
    <x v="0"/>
    <n v="38"/>
  </r>
  <r>
    <n v="4197"/>
    <s v="Sr. Léo Brito"/>
    <x v="2"/>
    <x v="611"/>
    <x v="1"/>
    <x v="2"/>
    <s v="Yes"/>
    <n v="5"/>
    <x v="0"/>
    <x v="0"/>
    <n v="0"/>
    <x v="0"/>
    <n v="20"/>
    <n v="1"/>
    <x v="0"/>
    <x v="0"/>
    <n v="24"/>
  </r>
  <r>
    <n v="4198"/>
    <s v="Maria Julia Araújo"/>
    <x v="1"/>
    <x v="612"/>
    <x v="1"/>
    <x v="2"/>
    <s v="No"/>
    <n v="15"/>
    <x v="1"/>
    <x v="0"/>
    <n v="0"/>
    <x v="1"/>
    <n v="0"/>
    <n v="3"/>
    <x v="0"/>
    <x v="1"/>
    <n v="12"/>
  </r>
  <r>
    <n v="4199"/>
    <s v="Dra. Aurora Carvalho"/>
    <x v="1"/>
    <x v="612"/>
    <x v="1"/>
    <x v="2"/>
    <s v="Yes"/>
    <n v="15"/>
    <x v="2"/>
    <x v="0"/>
    <n v="0"/>
    <x v="0"/>
    <n v="20"/>
    <n v="1"/>
    <x v="0"/>
    <x v="0"/>
    <n v="34"/>
  </r>
  <r>
    <n v="4200"/>
    <s v="Camila Lima"/>
    <x v="0"/>
    <x v="612"/>
    <x v="1"/>
    <x v="2"/>
    <s v="Yes"/>
    <n v="10"/>
    <x v="2"/>
    <x v="0"/>
    <n v="0"/>
    <x v="1"/>
    <n v="0"/>
    <n v="3"/>
    <x v="0"/>
    <x v="1"/>
    <n v="7"/>
  </r>
  <r>
    <n v="4201"/>
    <s v="Anna Liz Pimenta"/>
    <x v="1"/>
    <x v="612"/>
    <x v="1"/>
    <x v="2"/>
    <s v="Yes"/>
    <n v="15"/>
    <x v="1"/>
    <x v="1"/>
    <n v="30"/>
    <x v="1"/>
    <n v="0"/>
    <n v="2"/>
    <x v="0"/>
    <x v="0"/>
    <n v="43"/>
  </r>
  <r>
    <n v="4202"/>
    <s v="Maria Eduarda Brito"/>
    <x v="1"/>
    <x v="612"/>
    <x v="1"/>
    <x v="2"/>
    <s v="No"/>
    <n v="15"/>
    <x v="2"/>
    <x v="0"/>
    <n v="0"/>
    <x v="0"/>
    <n v="20"/>
    <n v="3"/>
    <x v="0"/>
    <x v="0"/>
    <n v="32"/>
  </r>
  <r>
    <n v="4203"/>
    <s v="Lorenzo da Paz"/>
    <x v="0"/>
    <x v="612"/>
    <x v="1"/>
    <x v="2"/>
    <s v="Yes"/>
    <n v="10"/>
    <x v="0"/>
    <x v="1"/>
    <n v="30"/>
    <x v="1"/>
    <n v="0"/>
    <n v="3"/>
    <x v="0"/>
    <x v="0"/>
    <n v="37"/>
  </r>
  <r>
    <n v="4204"/>
    <s v="Pietro Albuquerque"/>
    <x v="0"/>
    <x v="613"/>
    <x v="1"/>
    <x v="2"/>
    <s v="No"/>
    <n v="10"/>
    <x v="2"/>
    <x v="1"/>
    <n v="30"/>
    <x v="0"/>
    <n v="20"/>
    <n v="3"/>
    <x v="1"/>
    <x v="0"/>
    <n v="57"/>
  </r>
  <r>
    <n v="4205"/>
    <s v="Alexia Rocha"/>
    <x v="1"/>
    <x v="613"/>
    <x v="1"/>
    <x v="2"/>
    <s v="Yes"/>
    <n v="15"/>
    <x v="2"/>
    <x v="1"/>
    <n v="30"/>
    <x v="1"/>
    <n v="0"/>
    <n v="2"/>
    <x v="0"/>
    <x v="0"/>
    <n v="43"/>
  </r>
  <r>
    <n v="4206"/>
    <s v="João Miguel Câmara"/>
    <x v="2"/>
    <x v="613"/>
    <x v="1"/>
    <x v="2"/>
    <s v="Yes"/>
    <n v="5"/>
    <x v="2"/>
    <x v="0"/>
    <n v="0"/>
    <x v="0"/>
    <n v="20"/>
    <n v="2"/>
    <x v="0"/>
    <x v="0"/>
    <n v="23"/>
  </r>
  <r>
    <n v="4207"/>
    <s v="Ana Beatriz Costela"/>
    <x v="0"/>
    <x v="613"/>
    <x v="1"/>
    <x v="2"/>
    <s v="Yes"/>
    <n v="10"/>
    <x v="0"/>
    <x v="0"/>
    <n v="0"/>
    <x v="0"/>
    <n v="20"/>
    <n v="3"/>
    <x v="0"/>
    <x v="0"/>
    <n v="27"/>
  </r>
  <r>
    <n v="4208"/>
    <s v="Caio Mendonça"/>
    <x v="1"/>
    <x v="613"/>
    <x v="1"/>
    <x v="2"/>
    <s v="Yes"/>
    <n v="15"/>
    <x v="2"/>
    <x v="1"/>
    <n v="30"/>
    <x v="1"/>
    <n v="0"/>
    <n v="3"/>
    <x v="0"/>
    <x v="0"/>
    <n v="42"/>
  </r>
  <r>
    <n v="4209"/>
    <s v="Sarah Barbosa"/>
    <x v="2"/>
    <x v="613"/>
    <x v="1"/>
    <x v="2"/>
    <s v="No"/>
    <n v="5"/>
    <x v="0"/>
    <x v="1"/>
    <n v="30"/>
    <x v="0"/>
    <n v="20"/>
    <n v="1"/>
    <x v="1"/>
    <x v="0"/>
    <n v="54"/>
  </r>
  <r>
    <n v="4210"/>
    <s v="Cecilia Silva"/>
    <x v="2"/>
    <x v="613"/>
    <x v="1"/>
    <x v="2"/>
    <s v="Yes"/>
    <n v="5"/>
    <x v="0"/>
    <x v="0"/>
    <n v="0"/>
    <x v="1"/>
    <n v="0"/>
    <n v="3"/>
    <x v="0"/>
    <x v="1"/>
    <n v="2"/>
  </r>
  <r>
    <n v="4211"/>
    <s v="Thomas da Costa"/>
    <x v="2"/>
    <x v="613"/>
    <x v="1"/>
    <x v="2"/>
    <s v="Yes"/>
    <n v="5"/>
    <x v="1"/>
    <x v="1"/>
    <n v="30"/>
    <x v="1"/>
    <n v="0"/>
    <n v="2"/>
    <x v="0"/>
    <x v="0"/>
    <n v="33"/>
  </r>
  <r>
    <n v="4212"/>
    <s v="Isaque Aparecida"/>
    <x v="1"/>
    <x v="613"/>
    <x v="1"/>
    <x v="2"/>
    <s v="No"/>
    <n v="15"/>
    <x v="2"/>
    <x v="0"/>
    <n v="0"/>
    <x v="0"/>
    <n v="20"/>
    <n v="3"/>
    <x v="0"/>
    <x v="0"/>
    <n v="32"/>
  </r>
  <r>
    <n v="4213"/>
    <s v="Henry Gabriel Teixeira"/>
    <x v="0"/>
    <x v="613"/>
    <x v="1"/>
    <x v="2"/>
    <s v="No"/>
    <n v="10"/>
    <x v="0"/>
    <x v="1"/>
    <n v="30"/>
    <x v="0"/>
    <n v="20"/>
    <n v="2"/>
    <x v="1"/>
    <x v="0"/>
    <n v="58"/>
  </r>
  <r>
    <n v="4214"/>
    <s v="Erick Cunha"/>
    <x v="2"/>
    <x v="614"/>
    <x v="1"/>
    <x v="2"/>
    <s v="Yes"/>
    <n v="5"/>
    <x v="2"/>
    <x v="1"/>
    <n v="30"/>
    <x v="1"/>
    <n v="0"/>
    <n v="1"/>
    <x v="0"/>
    <x v="0"/>
    <n v="34"/>
  </r>
  <r>
    <n v="4215"/>
    <s v="Mateus Cavalcanti"/>
    <x v="2"/>
    <x v="614"/>
    <x v="1"/>
    <x v="2"/>
    <s v="Yes"/>
    <n v="5"/>
    <x v="2"/>
    <x v="1"/>
    <n v="30"/>
    <x v="1"/>
    <n v="0"/>
    <n v="2"/>
    <x v="0"/>
    <x v="0"/>
    <n v="33"/>
  </r>
  <r>
    <n v="4216"/>
    <s v="Sabrina da Paz"/>
    <x v="2"/>
    <x v="614"/>
    <x v="1"/>
    <x v="2"/>
    <s v="Yes"/>
    <n v="5"/>
    <x v="2"/>
    <x v="1"/>
    <n v="30"/>
    <x v="0"/>
    <n v="20"/>
    <n v="3"/>
    <x v="1"/>
    <x v="0"/>
    <n v="52"/>
  </r>
  <r>
    <n v="4217"/>
    <s v="Antônio da Conceição"/>
    <x v="0"/>
    <x v="614"/>
    <x v="1"/>
    <x v="2"/>
    <s v="Yes"/>
    <n v="10"/>
    <x v="1"/>
    <x v="0"/>
    <n v="0"/>
    <x v="0"/>
    <n v="20"/>
    <n v="2"/>
    <x v="0"/>
    <x v="0"/>
    <n v="28"/>
  </r>
  <r>
    <n v="4218"/>
    <s v="Alice Moreira"/>
    <x v="2"/>
    <x v="614"/>
    <x v="1"/>
    <x v="2"/>
    <s v="No"/>
    <n v="5"/>
    <x v="2"/>
    <x v="1"/>
    <n v="30"/>
    <x v="0"/>
    <n v="20"/>
    <n v="3"/>
    <x v="1"/>
    <x v="0"/>
    <n v="52"/>
  </r>
  <r>
    <n v="4219"/>
    <s v="Srta. Maria Laura Siqueira"/>
    <x v="2"/>
    <x v="614"/>
    <x v="1"/>
    <x v="2"/>
    <s v="Yes"/>
    <n v="5"/>
    <x v="2"/>
    <x v="0"/>
    <n v="0"/>
    <x v="0"/>
    <n v="20"/>
    <n v="2"/>
    <x v="0"/>
    <x v="0"/>
    <n v="23"/>
  </r>
  <r>
    <n v="4220"/>
    <s v="Maria Alice da Cruz"/>
    <x v="1"/>
    <x v="614"/>
    <x v="1"/>
    <x v="2"/>
    <s v="Yes"/>
    <n v="15"/>
    <x v="1"/>
    <x v="0"/>
    <n v="0"/>
    <x v="1"/>
    <n v="0"/>
    <n v="1"/>
    <x v="0"/>
    <x v="1"/>
    <n v="14"/>
  </r>
  <r>
    <n v="4221"/>
    <s v="Liam Rocha"/>
    <x v="2"/>
    <x v="614"/>
    <x v="1"/>
    <x v="2"/>
    <s v="Yes"/>
    <n v="5"/>
    <x v="1"/>
    <x v="0"/>
    <n v="0"/>
    <x v="0"/>
    <n v="20"/>
    <n v="1"/>
    <x v="0"/>
    <x v="0"/>
    <n v="24"/>
  </r>
  <r>
    <n v="4222"/>
    <s v="Luigi Viana"/>
    <x v="0"/>
    <x v="614"/>
    <x v="1"/>
    <x v="2"/>
    <s v="Yes"/>
    <n v="10"/>
    <x v="1"/>
    <x v="1"/>
    <n v="30"/>
    <x v="0"/>
    <n v="20"/>
    <n v="2"/>
    <x v="1"/>
    <x v="0"/>
    <n v="58"/>
  </r>
  <r>
    <n v="4223"/>
    <s v="Dante da Luz"/>
    <x v="0"/>
    <x v="614"/>
    <x v="1"/>
    <x v="2"/>
    <s v="Yes"/>
    <n v="10"/>
    <x v="0"/>
    <x v="0"/>
    <n v="0"/>
    <x v="1"/>
    <n v="0"/>
    <n v="1"/>
    <x v="0"/>
    <x v="1"/>
    <n v="9"/>
  </r>
  <r>
    <n v="4224"/>
    <s v="Fernanda Nunes"/>
    <x v="0"/>
    <x v="614"/>
    <x v="1"/>
    <x v="2"/>
    <s v="Yes"/>
    <n v="10"/>
    <x v="0"/>
    <x v="0"/>
    <n v="0"/>
    <x v="0"/>
    <n v="20"/>
    <n v="3"/>
    <x v="0"/>
    <x v="0"/>
    <n v="27"/>
  </r>
  <r>
    <n v="4225"/>
    <s v="Olivia Vargas"/>
    <x v="1"/>
    <x v="615"/>
    <x v="1"/>
    <x v="2"/>
    <s v="Yes"/>
    <n v="15"/>
    <x v="0"/>
    <x v="0"/>
    <n v="0"/>
    <x v="1"/>
    <n v="0"/>
    <n v="3"/>
    <x v="0"/>
    <x v="1"/>
    <n v="12"/>
  </r>
  <r>
    <n v="4226"/>
    <s v="Milena Vasconcelos"/>
    <x v="2"/>
    <x v="615"/>
    <x v="1"/>
    <x v="2"/>
    <s v="No"/>
    <n v="5"/>
    <x v="0"/>
    <x v="1"/>
    <n v="30"/>
    <x v="1"/>
    <n v="0"/>
    <n v="2"/>
    <x v="0"/>
    <x v="0"/>
    <n v="33"/>
  </r>
  <r>
    <n v="4227"/>
    <s v="Milena Sales"/>
    <x v="0"/>
    <x v="615"/>
    <x v="1"/>
    <x v="2"/>
    <s v="Yes"/>
    <n v="10"/>
    <x v="0"/>
    <x v="1"/>
    <n v="30"/>
    <x v="0"/>
    <n v="20"/>
    <n v="1"/>
    <x v="1"/>
    <x v="0"/>
    <n v="59"/>
  </r>
  <r>
    <n v="4228"/>
    <s v="Cecília Cirino"/>
    <x v="0"/>
    <x v="615"/>
    <x v="1"/>
    <x v="2"/>
    <s v="No"/>
    <n v="10"/>
    <x v="0"/>
    <x v="0"/>
    <n v="0"/>
    <x v="0"/>
    <n v="20"/>
    <n v="3"/>
    <x v="0"/>
    <x v="0"/>
    <n v="27"/>
  </r>
  <r>
    <n v="4229"/>
    <s v="Pedro Mendonça"/>
    <x v="1"/>
    <x v="615"/>
    <x v="1"/>
    <x v="2"/>
    <s v="Yes"/>
    <n v="15"/>
    <x v="1"/>
    <x v="1"/>
    <n v="30"/>
    <x v="1"/>
    <n v="0"/>
    <n v="2"/>
    <x v="0"/>
    <x v="0"/>
    <n v="43"/>
  </r>
  <r>
    <n v="4230"/>
    <s v="Marcela Cirino"/>
    <x v="1"/>
    <x v="616"/>
    <x v="1"/>
    <x v="2"/>
    <s v="Yes"/>
    <n v="15"/>
    <x v="0"/>
    <x v="1"/>
    <n v="30"/>
    <x v="1"/>
    <n v="0"/>
    <n v="3"/>
    <x v="0"/>
    <x v="0"/>
    <n v="42"/>
  </r>
  <r>
    <n v="4231"/>
    <s v="Dra. Manuella Barros"/>
    <x v="1"/>
    <x v="616"/>
    <x v="1"/>
    <x v="2"/>
    <s v="No"/>
    <n v="15"/>
    <x v="1"/>
    <x v="0"/>
    <n v="0"/>
    <x v="0"/>
    <n v="20"/>
    <n v="1"/>
    <x v="0"/>
    <x v="0"/>
    <n v="34"/>
  </r>
  <r>
    <n v="4232"/>
    <s v="Benjamin Gonçalves"/>
    <x v="2"/>
    <x v="616"/>
    <x v="1"/>
    <x v="2"/>
    <s v="Yes"/>
    <n v="5"/>
    <x v="1"/>
    <x v="1"/>
    <n v="30"/>
    <x v="1"/>
    <n v="0"/>
    <n v="3"/>
    <x v="0"/>
    <x v="0"/>
    <n v="32"/>
  </r>
  <r>
    <n v="4233"/>
    <s v="Laura Cardoso"/>
    <x v="0"/>
    <x v="616"/>
    <x v="1"/>
    <x v="2"/>
    <s v="No"/>
    <n v="10"/>
    <x v="0"/>
    <x v="1"/>
    <n v="30"/>
    <x v="0"/>
    <n v="20"/>
    <n v="2"/>
    <x v="1"/>
    <x v="0"/>
    <n v="58"/>
  </r>
  <r>
    <n v="4234"/>
    <s v="Bruna Sousa"/>
    <x v="0"/>
    <x v="616"/>
    <x v="1"/>
    <x v="2"/>
    <s v="No"/>
    <n v="10"/>
    <x v="1"/>
    <x v="1"/>
    <n v="30"/>
    <x v="1"/>
    <n v="0"/>
    <n v="3"/>
    <x v="0"/>
    <x v="0"/>
    <n v="37"/>
  </r>
  <r>
    <n v="4235"/>
    <s v="Nina Pacheco"/>
    <x v="2"/>
    <x v="616"/>
    <x v="1"/>
    <x v="2"/>
    <s v="Yes"/>
    <n v="5"/>
    <x v="0"/>
    <x v="0"/>
    <n v="0"/>
    <x v="1"/>
    <n v="0"/>
    <n v="3"/>
    <x v="0"/>
    <x v="1"/>
    <n v="2"/>
  </r>
  <r>
    <n v="4236"/>
    <s v="José Mendes"/>
    <x v="1"/>
    <x v="616"/>
    <x v="1"/>
    <x v="2"/>
    <s v="No"/>
    <n v="15"/>
    <x v="0"/>
    <x v="1"/>
    <n v="30"/>
    <x v="1"/>
    <n v="0"/>
    <n v="1"/>
    <x v="0"/>
    <x v="0"/>
    <n v="44"/>
  </r>
  <r>
    <n v="4237"/>
    <s v="Luiz Fernando Cavalcante"/>
    <x v="1"/>
    <x v="617"/>
    <x v="1"/>
    <x v="2"/>
    <s v="Yes"/>
    <n v="15"/>
    <x v="2"/>
    <x v="1"/>
    <n v="30"/>
    <x v="1"/>
    <n v="0"/>
    <n v="2"/>
    <x v="0"/>
    <x v="0"/>
    <n v="43"/>
  </r>
  <r>
    <n v="4238"/>
    <s v="Maria Aragão"/>
    <x v="1"/>
    <x v="617"/>
    <x v="1"/>
    <x v="2"/>
    <s v="Yes"/>
    <n v="15"/>
    <x v="2"/>
    <x v="1"/>
    <n v="30"/>
    <x v="0"/>
    <n v="20"/>
    <n v="3"/>
    <x v="1"/>
    <x v="0"/>
    <n v="62"/>
  </r>
  <r>
    <n v="4239"/>
    <s v="Ana Carolina Cassiano"/>
    <x v="1"/>
    <x v="617"/>
    <x v="1"/>
    <x v="2"/>
    <s v="Yes"/>
    <n v="15"/>
    <x v="2"/>
    <x v="1"/>
    <n v="30"/>
    <x v="1"/>
    <n v="0"/>
    <n v="2"/>
    <x v="0"/>
    <x v="0"/>
    <n v="43"/>
  </r>
  <r>
    <n v="4240"/>
    <s v="Juan Pinto"/>
    <x v="2"/>
    <x v="617"/>
    <x v="1"/>
    <x v="2"/>
    <s v="No"/>
    <n v="5"/>
    <x v="2"/>
    <x v="0"/>
    <n v="0"/>
    <x v="1"/>
    <n v="0"/>
    <n v="3"/>
    <x v="0"/>
    <x v="1"/>
    <n v="2"/>
  </r>
  <r>
    <n v="4241"/>
    <s v="Anthony Gonçalves"/>
    <x v="2"/>
    <x v="617"/>
    <x v="1"/>
    <x v="2"/>
    <s v="No"/>
    <n v="5"/>
    <x v="1"/>
    <x v="1"/>
    <n v="30"/>
    <x v="1"/>
    <n v="0"/>
    <n v="3"/>
    <x v="0"/>
    <x v="0"/>
    <n v="32"/>
  </r>
  <r>
    <n v="4242"/>
    <s v="Ana Liz Câmara"/>
    <x v="0"/>
    <x v="617"/>
    <x v="1"/>
    <x v="2"/>
    <s v="Yes"/>
    <n v="10"/>
    <x v="2"/>
    <x v="0"/>
    <n v="0"/>
    <x v="1"/>
    <n v="0"/>
    <n v="1"/>
    <x v="0"/>
    <x v="1"/>
    <n v="9"/>
  </r>
  <r>
    <n v="4243"/>
    <s v="Matteo Vargas"/>
    <x v="0"/>
    <x v="617"/>
    <x v="1"/>
    <x v="2"/>
    <s v="Yes"/>
    <n v="10"/>
    <x v="1"/>
    <x v="0"/>
    <n v="0"/>
    <x v="1"/>
    <n v="0"/>
    <n v="2"/>
    <x v="0"/>
    <x v="1"/>
    <n v="8"/>
  </r>
  <r>
    <n v="4244"/>
    <s v="Benjamin Fonseca"/>
    <x v="0"/>
    <x v="617"/>
    <x v="1"/>
    <x v="2"/>
    <s v="No"/>
    <n v="10"/>
    <x v="1"/>
    <x v="0"/>
    <n v="0"/>
    <x v="1"/>
    <n v="0"/>
    <n v="2"/>
    <x v="0"/>
    <x v="1"/>
    <n v="8"/>
  </r>
  <r>
    <n v="4245"/>
    <s v="Brayan Fogaça"/>
    <x v="2"/>
    <x v="617"/>
    <x v="1"/>
    <x v="2"/>
    <s v="Yes"/>
    <n v="5"/>
    <x v="1"/>
    <x v="0"/>
    <n v="0"/>
    <x v="1"/>
    <n v="0"/>
    <n v="3"/>
    <x v="0"/>
    <x v="1"/>
    <n v="2"/>
  </r>
  <r>
    <n v="4246"/>
    <s v="Dr. Murilo Lopes"/>
    <x v="2"/>
    <x v="617"/>
    <x v="1"/>
    <x v="2"/>
    <s v="Yes"/>
    <n v="5"/>
    <x v="1"/>
    <x v="1"/>
    <n v="30"/>
    <x v="0"/>
    <n v="20"/>
    <n v="2"/>
    <x v="1"/>
    <x v="0"/>
    <n v="53"/>
  </r>
  <r>
    <n v="4247"/>
    <s v="Antônio Araújo"/>
    <x v="2"/>
    <x v="617"/>
    <x v="1"/>
    <x v="2"/>
    <s v="No"/>
    <n v="5"/>
    <x v="2"/>
    <x v="1"/>
    <n v="30"/>
    <x v="0"/>
    <n v="20"/>
    <n v="2"/>
    <x v="1"/>
    <x v="0"/>
    <n v="53"/>
  </r>
  <r>
    <n v="4248"/>
    <s v="Sra. Vitória Fernandes"/>
    <x v="1"/>
    <x v="618"/>
    <x v="1"/>
    <x v="2"/>
    <s v="No"/>
    <n v="15"/>
    <x v="0"/>
    <x v="0"/>
    <n v="0"/>
    <x v="0"/>
    <n v="20"/>
    <n v="3"/>
    <x v="0"/>
    <x v="0"/>
    <n v="32"/>
  </r>
  <r>
    <n v="4249"/>
    <s v="Enzo da Rosa"/>
    <x v="2"/>
    <x v="618"/>
    <x v="1"/>
    <x v="2"/>
    <s v="Yes"/>
    <n v="5"/>
    <x v="2"/>
    <x v="0"/>
    <n v="0"/>
    <x v="0"/>
    <n v="20"/>
    <n v="1"/>
    <x v="0"/>
    <x v="0"/>
    <n v="24"/>
  </r>
  <r>
    <n v="4250"/>
    <s v="Samuel Leão"/>
    <x v="0"/>
    <x v="618"/>
    <x v="1"/>
    <x v="2"/>
    <s v="No"/>
    <n v="10"/>
    <x v="0"/>
    <x v="1"/>
    <n v="30"/>
    <x v="0"/>
    <n v="20"/>
    <n v="3"/>
    <x v="1"/>
    <x v="0"/>
    <n v="57"/>
  </r>
  <r>
    <n v="4251"/>
    <s v="Srta. Ísis Campos"/>
    <x v="2"/>
    <x v="618"/>
    <x v="1"/>
    <x v="2"/>
    <s v="No"/>
    <n v="5"/>
    <x v="2"/>
    <x v="0"/>
    <n v="0"/>
    <x v="0"/>
    <n v="20"/>
    <n v="2"/>
    <x v="0"/>
    <x v="0"/>
    <n v="23"/>
  </r>
  <r>
    <n v="4252"/>
    <s v="Vitor Hugo Borges"/>
    <x v="0"/>
    <x v="618"/>
    <x v="1"/>
    <x v="2"/>
    <s v="No"/>
    <n v="10"/>
    <x v="1"/>
    <x v="0"/>
    <n v="0"/>
    <x v="0"/>
    <n v="20"/>
    <n v="2"/>
    <x v="0"/>
    <x v="0"/>
    <n v="28"/>
  </r>
  <r>
    <n v="4253"/>
    <s v="Isis da Rocha"/>
    <x v="2"/>
    <x v="618"/>
    <x v="1"/>
    <x v="2"/>
    <s v="No"/>
    <n v="5"/>
    <x v="1"/>
    <x v="0"/>
    <n v="0"/>
    <x v="1"/>
    <n v="0"/>
    <n v="1"/>
    <x v="0"/>
    <x v="1"/>
    <n v="4"/>
  </r>
  <r>
    <n v="4254"/>
    <s v="Ísis Moura"/>
    <x v="0"/>
    <x v="619"/>
    <x v="1"/>
    <x v="2"/>
    <s v="Yes"/>
    <n v="10"/>
    <x v="2"/>
    <x v="1"/>
    <n v="30"/>
    <x v="0"/>
    <n v="20"/>
    <n v="3"/>
    <x v="1"/>
    <x v="0"/>
    <n v="57"/>
  </r>
  <r>
    <n v="4255"/>
    <s v="Maria Eduarda Moraes"/>
    <x v="1"/>
    <x v="619"/>
    <x v="1"/>
    <x v="2"/>
    <s v="No"/>
    <n v="15"/>
    <x v="2"/>
    <x v="0"/>
    <n v="0"/>
    <x v="0"/>
    <n v="20"/>
    <n v="3"/>
    <x v="0"/>
    <x v="0"/>
    <n v="32"/>
  </r>
  <r>
    <n v="4256"/>
    <s v="Sr. Luiz Fernando Correia"/>
    <x v="0"/>
    <x v="619"/>
    <x v="1"/>
    <x v="2"/>
    <s v="Yes"/>
    <n v="10"/>
    <x v="1"/>
    <x v="1"/>
    <n v="30"/>
    <x v="0"/>
    <n v="20"/>
    <n v="1"/>
    <x v="1"/>
    <x v="0"/>
    <n v="59"/>
  </r>
  <r>
    <n v="4257"/>
    <s v="Dante Jesus"/>
    <x v="2"/>
    <x v="619"/>
    <x v="1"/>
    <x v="2"/>
    <s v="Yes"/>
    <n v="5"/>
    <x v="0"/>
    <x v="1"/>
    <n v="30"/>
    <x v="0"/>
    <n v="20"/>
    <n v="3"/>
    <x v="1"/>
    <x v="0"/>
    <n v="52"/>
  </r>
  <r>
    <n v="4258"/>
    <s v="Esther Nunes"/>
    <x v="1"/>
    <x v="619"/>
    <x v="1"/>
    <x v="2"/>
    <s v="No"/>
    <n v="15"/>
    <x v="1"/>
    <x v="1"/>
    <n v="30"/>
    <x v="0"/>
    <n v="20"/>
    <n v="1"/>
    <x v="1"/>
    <x v="0"/>
    <n v="64"/>
  </r>
  <r>
    <n v="4259"/>
    <s v="Kaique Duarte"/>
    <x v="0"/>
    <x v="619"/>
    <x v="1"/>
    <x v="2"/>
    <s v="Yes"/>
    <n v="10"/>
    <x v="0"/>
    <x v="0"/>
    <n v="0"/>
    <x v="0"/>
    <n v="20"/>
    <n v="3"/>
    <x v="0"/>
    <x v="0"/>
    <n v="27"/>
  </r>
  <r>
    <n v="4260"/>
    <s v="Allana Alves"/>
    <x v="2"/>
    <x v="619"/>
    <x v="1"/>
    <x v="2"/>
    <s v="Yes"/>
    <n v="5"/>
    <x v="1"/>
    <x v="0"/>
    <n v="0"/>
    <x v="1"/>
    <n v="0"/>
    <n v="2"/>
    <x v="0"/>
    <x v="1"/>
    <n v="3"/>
  </r>
  <r>
    <n v="4261"/>
    <s v="Sr. Léo Rezende"/>
    <x v="2"/>
    <x v="620"/>
    <x v="1"/>
    <x v="2"/>
    <s v="No"/>
    <n v="5"/>
    <x v="1"/>
    <x v="0"/>
    <n v="0"/>
    <x v="0"/>
    <n v="20"/>
    <n v="3"/>
    <x v="0"/>
    <x v="0"/>
    <n v="22"/>
  </r>
  <r>
    <n v="4262"/>
    <s v="Ana Vitória Rios"/>
    <x v="0"/>
    <x v="620"/>
    <x v="1"/>
    <x v="2"/>
    <s v="Yes"/>
    <n v="10"/>
    <x v="1"/>
    <x v="0"/>
    <n v="0"/>
    <x v="1"/>
    <n v="0"/>
    <n v="1"/>
    <x v="0"/>
    <x v="1"/>
    <n v="9"/>
  </r>
  <r>
    <n v="4263"/>
    <s v="Eduarda Nogueira"/>
    <x v="2"/>
    <x v="620"/>
    <x v="1"/>
    <x v="2"/>
    <s v="No"/>
    <n v="5"/>
    <x v="1"/>
    <x v="0"/>
    <n v="0"/>
    <x v="1"/>
    <n v="0"/>
    <n v="2"/>
    <x v="0"/>
    <x v="1"/>
    <n v="3"/>
  </r>
  <r>
    <n v="4264"/>
    <s v="Srta. Isabelly Pires"/>
    <x v="0"/>
    <x v="620"/>
    <x v="1"/>
    <x v="2"/>
    <s v="No"/>
    <n v="10"/>
    <x v="1"/>
    <x v="0"/>
    <n v="0"/>
    <x v="1"/>
    <n v="0"/>
    <n v="3"/>
    <x v="0"/>
    <x v="1"/>
    <n v="7"/>
  </r>
  <r>
    <n v="4265"/>
    <s v="Vinícius Sampaio"/>
    <x v="2"/>
    <x v="621"/>
    <x v="1"/>
    <x v="2"/>
    <s v="No"/>
    <n v="5"/>
    <x v="2"/>
    <x v="1"/>
    <n v="30"/>
    <x v="0"/>
    <n v="20"/>
    <n v="1"/>
    <x v="1"/>
    <x v="0"/>
    <n v="54"/>
  </r>
  <r>
    <n v="4266"/>
    <s v="Clara Vasconcelos"/>
    <x v="1"/>
    <x v="621"/>
    <x v="1"/>
    <x v="2"/>
    <s v="Yes"/>
    <n v="15"/>
    <x v="1"/>
    <x v="0"/>
    <n v="0"/>
    <x v="0"/>
    <n v="20"/>
    <n v="3"/>
    <x v="0"/>
    <x v="0"/>
    <n v="32"/>
  </r>
  <r>
    <n v="4267"/>
    <s v="Sr. Gael Marques"/>
    <x v="0"/>
    <x v="621"/>
    <x v="1"/>
    <x v="2"/>
    <s v="No"/>
    <n v="10"/>
    <x v="0"/>
    <x v="0"/>
    <n v="0"/>
    <x v="0"/>
    <n v="20"/>
    <n v="1"/>
    <x v="0"/>
    <x v="0"/>
    <n v="29"/>
  </r>
  <r>
    <n v="4268"/>
    <s v="Maria Luísa Machado"/>
    <x v="2"/>
    <x v="621"/>
    <x v="1"/>
    <x v="2"/>
    <s v="No"/>
    <n v="5"/>
    <x v="0"/>
    <x v="0"/>
    <n v="0"/>
    <x v="1"/>
    <n v="0"/>
    <n v="1"/>
    <x v="0"/>
    <x v="1"/>
    <n v="4"/>
  </r>
  <r>
    <n v="4269"/>
    <s v="Maria Clara Rocha"/>
    <x v="2"/>
    <x v="621"/>
    <x v="1"/>
    <x v="2"/>
    <s v="Yes"/>
    <n v="5"/>
    <x v="0"/>
    <x v="1"/>
    <n v="30"/>
    <x v="0"/>
    <n v="20"/>
    <n v="1"/>
    <x v="1"/>
    <x v="0"/>
    <n v="54"/>
  </r>
  <r>
    <n v="4270"/>
    <s v="Vitor Pires"/>
    <x v="2"/>
    <x v="621"/>
    <x v="1"/>
    <x v="2"/>
    <s v="Yes"/>
    <n v="5"/>
    <x v="0"/>
    <x v="1"/>
    <n v="30"/>
    <x v="1"/>
    <n v="0"/>
    <n v="2"/>
    <x v="0"/>
    <x v="0"/>
    <n v="33"/>
  </r>
  <r>
    <n v="4271"/>
    <s v="Laura Cardoso"/>
    <x v="0"/>
    <x v="621"/>
    <x v="1"/>
    <x v="2"/>
    <s v="Yes"/>
    <n v="10"/>
    <x v="1"/>
    <x v="1"/>
    <n v="30"/>
    <x v="0"/>
    <n v="20"/>
    <n v="1"/>
    <x v="1"/>
    <x v="0"/>
    <n v="59"/>
  </r>
  <r>
    <n v="4272"/>
    <s v="Raul Sá"/>
    <x v="1"/>
    <x v="621"/>
    <x v="1"/>
    <x v="2"/>
    <s v="Yes"/>
    <n v="15"/>
    <x v="1"/>
    <x v="1"/>
    <n v="30"/>
    <x v="0"/>
    <n v="20"/>
    <n v="1"/>
    <x v="1"/>
    <x v="0"/>
    <n v="64"/>
  </r>
  <r>
    <n v="4273"/>
    <s v="Théo Cardoso"/>
    <x v="1"/>
    <x v="621"/>
    <x v="1"/>
    <x v="2"/>
    <s v="Yes"/>
    <n v="15"/>
    <x v="2"/>
    <x v="0"/>
    <n v="0"/>
    <x v="1"/>
    <n v="0"/>
    <n v="1"/>
    <x v="0"/>
    <x v="1"/>
    <n v="14"/>
  </r>
  <r>
    <n v="4274"/>
    <s v="Gabriel Siqueira"/>
    <x v="1"/>
    <x v="621"/>
    <x v="1"/>
    <x v="2"/>
    <s v="Yes"/>
    <n v="15"/>
    <x v="2"/>
    <x v="0"/>
    <n v="0"/>
    <x v="1"/>
    <n v="0"/>
    <n v="2"/>
    <x v="0"/>
    <x v="1"/>
    <n v="13"/>
  </r>
  <r>
    <n v="4275"/>
    <s v="Léo Leão"/>
    <x v="0"/>
    <x v="621"/>
    <x v="1"/>
    <x v="2"/>
    <s v="No"/>
    <n v="10"/>
    <x v="0"/>
    <x v="0"/>
    <n v="0"/>
    <x v="0"/>
    <n v="20"/>
    <n v="3"/>
    <x v="0"/>
    <x v="0"/>
    <n v="27"/>
  </r>
  <r>
    <n v="4276"/>
    <s v="Caio Moura"/>
    <x v="2"/>
    <x v="622"/>
    <x v="1"/>
    <x v="2"/>
    <s v="Yes"/>
    <n v="5"/>
    <x v="1"/>
    <x v="0"/>
    <n v="0"/>
    <x v="0"/>
    <n v="20"/>
    <n v="3"/>
    <x v="0"/>
    <x v="0"/>
    <n v="22"/>
  </r>
  <r>
    <n v="4277"/>
    <s v="Marcela Azevedo"/>
    <x v="1"/>
    <x v="622"/>
    <x v="1"/>
    <x v="2"/>
    <s v="No"/>
    <n v="15"/>
    <x v="2"/>
    <x v="0"/>
    <n v="0"/>
    <x v="0"/>
    <n v="20"/>
    <n v="2"/>
    <x v="0"/>
    <x v="0"/>
    <n v="33"/>
  </r>
  <r>
    <n v="4278"/>
    <s v="Srta. Maria Isis da Rosa"/>
    <x v="2"/>
    <x v="622"/>
    <x v="1"/>
    <x v="2"/>
    <s v="Yes"/>
    <n v="5"/>
    <x v="0"/>
    <x v="0"/>
    <n v="0"/>
    <x v="1"/>
    <n v="0"/>
    <n v="2"/>
    <x v="0"/>
    <x v="1"/>
    <n v="3"/>
  </r>
  <r>
    <n v="4279"/>
    <s v="Alana Viana"/>
    <x v="1"/>
    <x v="622"/>
    <x v="1"/>
    <x v="2"/>
    <s v="No"/>
    <n v="15"/>
    <x v="2"/>
    <x v="0"/>
    <n v="0"/>
    <x v="0"/>
    <n v="20"/>
    <n v="1"/>
    <x v="0"/>
    <x v="0"/>
    <n v="34"/>
  </r>
  <r>
    <n v="4280"/>
    <s v="Gabriela Souza"/>
    <x v="2"/>
    <x v="622"/>
    <x v="1"/>
    <x v="2"/>
    <s v="Yes"/>
    <n v="5"/>
    <x v="2"/>
    <x v="0"/>
    <n v="0"/>
    <x v="1"/>
    <n v="0"/>
    <n v="2"/>
    <x v="0"/>
    <x v="1"/>
    <n v="3"/>
  </r>
  <r>
    <n v="4281"/>
    <s v="Pedro Miguel Pimenta"/>
    <x v="1"/>
    <x v="622"/>
    <x v="1"/>
    <x v="2"/>
    <s v="Yes"/>
    <n v="15"/>
    <x v="2"/>
    <x v="1"/>
    <n v="30"/>
    <x v="1"/>
    <n v="0"/>
    <n v="3"/>
    <x v="0"/>
    <x v="0"/>
    <n v="42"/>
  </r>
  <r>
    <n v="4282"/>
    <s v="Maria Helena Gonçalves"/>
    <x v="2"/>
    <x v="622"/>
    <x v="1"/>
    <x v="2"/>
    <s v="Yes"/>
    <n v="5"/>
    <x v="2"/>
    <x v="0"/>
    <n v="0"/>
    <x v="0"/>
    <n v="20"/>
    <n v="2"/>
    <x v="0"/>
    <x v="0"/>
    <n v="23"/>
  </r>
  <r>
    <n v="4283"/>
    <s v="Sr. Pedro Miguel Gomes"/>
    <x v="2"/>
    <x v="622"/>
    <x v="1"/>
    <x v="2"/>
    <s v="Yes"/>
    <n v="5"/>
    <x v="0"/>
    <x v="1"/>
    <n v="30"/>
    <x v="0"/>
    <n v="20"/>
    <n v="2"/>
    <x v="1"/>
    <x v="0"/>
    <n v="53"/>
  </r>
  <r>
    <n v="4284"/>
    <s v="Valentim Cunha"/>
    <x v="2"/>
    <x v="622"/>
    <x v="1"/>
    <x v="2"/>
    <s v="Yes"/>
    <n v="5"/>
    <x v="2"/>
    <x v="1"/>
    <n v="30"/>
    <x v="1"/>
    <n v="0"/>
    <n v="3"/>
    <x v="0"/>
    <x v="0"/>
    <n v="32"/>
  </r>
  <r>
    <n v="4285"/>
    <s v="Samuel Gonçalves"/>
    <x v="1"/>
    <x v="623"/>
    <x v="1"/>
    <x v="2"/>
    <s v="No"/>
    <n v="15"/>
    <x v="1"/>
    <x v="1"/>
    <n v="30"/>
    <x v="0"/>
    <n v="20"/>
    <n v="2"/>
    <x v="1"/>
    <x v="0"/>
    <n v="63"/>
  </r>
  <r>
    <n v="4286"/>
    <s v="Maitê Fernandes"/>
    <x v="0"/>
    <x v="623"/>
    <x v="1"/>
    <x v="2"/>
    <s v="No"/>
    <n v="10"/>
    <x v="0"/>
    <x v="0"/>
    <n v="0"/>
    <x v="0"/>
    <n v="20"/>
    <n v="3"/>
    <x v="0"/>
    <x v="0"/>
    <n v="27"/>
  </r>
  <r>
    <n v="4287"/>
    <s v="Juliana Castro"/>
    <x v="2"/>
    <x v="623"/>
    <x v="1"/>
    <x v="2"/>
    <s v="No"/>
    <n v="5"/>
    <x v="2"/>
    <x v="0"/>
    <n v="0"/>
    <x v="1"/>
    <n v="0"/>
    <n v="2"/>
    <x v="0"/>
    <x v="1"/>
    <n v="3"/>
  </r>
  <r>
    <n v="4288"/>
    <s v="Maria Julia Novais"/>
    <x v="2"/>
    <x v="623"/>
    <x v="1"/>
    <x v="2"/>
    <s v="Yes"/>
    <n v="5"/>
    <x v="1"/>
    <x v="1"/>
    <n v="30"/>
    <x v="1"/>
    <n v="0"/>
    <n v="3"/>
    <x v="0"/>
    <x v="0"/>
    <n v="32"/>
  </r>
  <r>
    <n v="4289"/>
    <s v="Milena da Conceição"/>
    <x v="1"/>
    <x v="623"/>
    <x v="1"/>
    <x v="2"/>
    <s v="No"/>
    <n v="15"/>
    <x v="1"/>
    <x v="1"/>
    <n v="30"/>
    <x v="0"/>
    <n v="20"/>
    <n v="3"/>
    <x v="1"/>
    <x v="0"/>
    <n v="62"/>
  </r>
  <r>
    <n v="4290"/>
    <s v="Allana Rodrigues"/>
    <x v="2"/>
    <x v="623"/>
    <x v="1"/>
    <x v="2"/>
    <s v="Yes"/>
    <n v="5"/>
    <x v="1"/>
    <x v="1"/>
    <n v="30"/>
    <x v="1"/>
    <n v="0"/>
    <n v="3"/>
    <x v="0"/>
    <x v="0"/>
    <n v="32"/>
  </r>
  <r>
    <n v="4291"/>
    <s v="Thiago Gomes"/>
    <x v="1"/>
    <x v="624"/>
    <x v="1"/>
    <x v="2"/>
    <s v="No"/>
    <n v="15"/>
    <x v="2"/>
    <x v="0"/>
    <n v="0"/>
    <x v="0"/>
    <n v="20"/>
    <n v="2"/>
    <x v="0"/>
    <x v="0"/>
    <n v="33"/>
  </r>
  <r>
    <n v="4292"/>
    <s v="Bernardo Cardoso"/>
    <x v="1"/>
    <x v="624"/>
    <x v="1"/>
    <x v="2"/>
    <s v="Yes"/>
    <n v="15"/>
    <x v="2"/>
    <x v="1"/>
    <n v="30"/>
    <x v="0"/>
    <n v="20"/>
    <n v="1"/>
    <x v="1"/>
    <x v="0"/>
    <n v="64"/>
  </r>
  <r>
    <n v="4293"/>
    <s v="Maria Luísa Correia"/>
    <x v="2"/>
    <x v="624"/>
    <x v="1"/>
    <x v="2"/>
    <s v="Yes"/>
    <n v="5"/>
    <x v="2"/>
    <x v="1"/>
    <n v="30"/>
    <x v="0"/>
    <n v="20"/>
    <n v="2"/>
    <x v="1"/>
    <x v="0"/>
    <n v="53"/>
  </r>
  <r>
    <n v="4294"/>
    <s v="Dante Borges"/>
    <x v="1"/>
    <x v="624"/>
    <x v="1"/>
    <x v="2"/>
    <s v="No"/>
    <n v="15"/>
    <x v="0"/>
    <x v="1"/>
    <n v="30"/>
    <x v="1"/>
    <n v="0"/>
    <n v="3"/>
    <x v="0"/>
    <x v="0"/>
    <n v="42"/>
  </r>
  <r>
    <n v="4295"/>
    <s v="Lunna Fonseca"/>
    <x v="0"/>
    <x v="624"/>
    <x v="1"/>
    <x v="2"/>
    <s v="No"/>
    <n v="10"/>
    <x v="1"/>
    <x v="1"/>
    <n v="30"/>
    <x v="0"/>
    <n v="20"/>
    <n v="1"/>
    <x v="1"/>
    <x v="0"/>
    <n v="59"/>
  </r>
  <r>
    <n v="4296"/>
    <s v="Evelyn Porto"/>
    <x v="0"/>
    <x v="624"/>
    <x v="1"/>
    <x v="2"/>
    <s v="No"/>
    <n v="10"/>
    <x v="2"/>
    <x v="0"/>
    <n v="0"/>
    <x v="1"/>
    <n v="0"/>
    <n v="1"/>
    <x v="0"/>
    <x v="1"/>
    <n v="9"/>
  </r>
  <r>
    <n v="4297"/>
    <s v="Alice Fogaça"/>
    <x v="2"/>
    <x v="624"/>
    <x v="1"/>
    <x v="2"/>
    <s v="Yes"/>
    <n v="5"/>
    <x v="2"/>
    <x v="0"/>
    <n v="0"/>
    <x v="1"/>
    <n v="0"/>
    <n v="3"/>
    <x v="0"/>
    <x v="1"/>
    <n v="2"/>
  </r>
  <r>
    <n v="4298"/>
    <s v="Murilo Alves"/>
    <x v="1"/>
    <x v="625"/>
    <x v="1"/>
    <x v="2"/>
    <s v="No"/>
    <n v="15"/>
    <x v="1"/>
    <x v="1"/>
    <n v="30"/>
    <x v="0"/>
    <n v="20"/>
    <n v="1"/>
    <x v="1"/>
    <x v="0"/>
    <n v="64"/>
  </r>
  <r>
    <n v="4299"/>
    <s v="Noah da Paz"/>
    <x v="0"/>
    <x v="625"/>
    <x v="1"/>
    <x v="2"/>
    <s v="Yes"/>
    <n v="10"/>
    <x v="2"/>
    <x v="0"/>
    <n v="0"/>
    <x v="0"/>
    <n v="20"/>
    <n v="2"/>
    <x v="0"/>
    <x v="0"/>
    <n v="28"/>
  </r>
  <r>
    <n v="4300"/>
    <s v="Luiz Fernando Camargo"/>
    <x v="1"/>
    <x v="625"/>
    <x v="1"/>
    <x v="2"/>
    <s v="Yes"/>
    <n v="15"/>
    <x v="1"/>
    <x v="0"/>
    <n v="0"/>
    <x v="0"/>
    <n v="20"/>
    <n v="3"/>
    <x v="0"/>
    <x v="0"/>
    <n v="32"/>
  </r>
  <r>
    <n v="4301"/>
    <s v="Kamilly Brito"/>
    <x v="2"/>
    <x v="625"/>
    <x v="1"/>
    <x v="2"/>
    <s v="No"/>
    <n v="5"/>
    <x v="1"/>
    <x v="1"/>
    <n v="30"/>
    <x v="0"/>
    <n v="20"/>
    <n v="3"/>
    <x v="1"/>
    <x v="0"/>
    <n v="52"/>
  </r>
  <r>
    <n v="4302"/>
    <s v="Alícia Moraes"/>
    <x v="2"/>
    <x v="625"/>
    <x v="1"/>
    <x v="2"/>
    <s v="Yes"/>
    <n v="5"/>
    <x v="0"/>
    <x v="1"/>
    <n v="30"/>
    <x v="1"/>
    <n v="0"/>
    <n v="2"/>
    <x v="0"/>
    <x v="0"/>
    <n v="33"/>
  </r>
  <r>
    <n v="4303"/>
    <s v="Pedro Lucas Costela"/>
    <x v="1"/>
    <x v="626"/>
    <x v="1"/>
    <x v="2"/>
    <s v="Yes"/>
    <n v="15"/>
    <x v="1"/>
    <x v="0"/>
    <n v="0"/>
    <x v="0"/>
    <n v="20"/>
    <n v="2"/>
    <x v="0"/>
    <x v="0"/>
    <n v="33"/>
  </r>
  <r>
    <n v="4304"/>
    <s v="José Miguel Azevedo"/>
    <x v="0"/>
    <x v="626"/>
    <x v="1"/>
    <x v="2"/>
    <s v="No"/>
    <n v="10"/>
    <x v="2"/>
    <x v="1"/>
    <n v="30"/>
    <x v="0"/>
    <n v="20"/>
    <n v="3"/>
    <x v="1"/>
    <x v="0"/>
    <n v="57"/>
  </r>
  <r>
    <n v="4305"/>
    <s v="Esther Siqueira"/>
    <x v="1"/>
    <x v="626"/>
    <x v="1"/>
    <x v="2"/>
    <s v="No"/>
    <n v="15"/>
    <x v="0"/>
    <x v="0"/>
    <n v="0"/>
    <x v="1"/>
    <n v="0"/>
    <n v="3"/>
    <x v="0"/>
    <x v="1"/>
    <n v="12"/>
  </r>
  <r>
    <n v="4306"/>
    <s v="Theo Jesus"/>
    <x v="0"/>
    <x v="626"/>
    <x v="1"/>
    <x v="2"/>
    <s v="Yes"/>
    <n v="10"/>
    <x v="0"/>
    <x v="0"/>
    <n v="0"/>
    <x v="1"/>
    <n v="0"/>
    <n v="2"/>
    <x v="0"/>
    <x v="1"/>
    <n v="8"/>
  </r>
  <r>
    <n v="4307"/>
    <s v="Vinícius Gonçalves"/>
    <x v="1"/>
    <x v="626"/>
    <x v="1"/>
    <x v="2"/>
    <s v="No"/>
    <n v="15"/>
    <x v="1"/>
    <x v="1"/>
    <n v="30"/>
    <x v="0"/>
    <n v="20"/>
    <n v="3"/>
    <x v="1"/>
    <x v="0"/>
    <n v="62"/>
  </r>
  <r>
    <n v="4308"/>
    <s v="Ravi Lucca Moura"/>
    <x v="0"/>
    <x v="626"/>
    <x v="1"/>
    <x v="2"/>
    <s v="Yes"/>
    <n v="10"/>
    <x v="2"/>
    <x v="1"/>
    <n v="30"/>
    <x v="0"/>
    <n v="20"/>
    <n v="3"/>
    <x v="1"/>
    <x v="0"/>
    <n v="57"/>
  </r>
  <r>
    <n v="4309"/>
    <s v="Sr. João Almeida"/>
    <x v="2"/>
    <x v="626"/>
    <x v="1"/>
    <x v="2"/>
    <s v="Yes"/>
    <n v="5"/>
    <x v="1"/>
    <x v="0"/>
    <n v="0"/>
    <x v="1"/>
    <n v="0"/>
    <n v="1"/>
    <x v="0"/>
    <x v="1"/>
    <n v="4"/>
  </r>
  <r>
    <n v="4310"/>
    <s v="Brenda da Luz"/>
    <x v="2"/>
    <x v="626"/>
    <x v="1"/>
    <x v="2"/>
    <s v="No"/>
    <n v="5"/>
    <x v="2"/>
    <x v="1"/>
    <n v="30"/>
    <x v="1"/>
    <n v="0"/>
    <n v="2"/>
    <x v="0"/>
    <x v="0"/>
    <n v="33"/>
  </r>
  <r>
    <n v="4311"/>
    <s v="Heloisa da Cruz"/>
    <x v="1"/>
    <x v="626"/>
    <x v="1"/>
    <x v="2"/>
    <s v="Yes"/>
    <n v="15"/>
    <x v="0"/>
    <x v="0"/>
    <n v="0"/>
    <x v="0"/>
    <n v="20"/>
    <n v="3"/>
    <x v="0"/>
    <x v="0"/>
    <n v="32"/>
  </r>
  <r>
    <n v="4312"/>
    <s v="Daniel Gonçalves"/>
    <x v="2"/>
    <x v="626"/>
    <x v="1"/>
    <x v="2"/>
    <s v="No"/>
    <n v="5"/>
    <x v="2"/>
    <x v="0"/>
    <n v="0"/>
    <x v="0"/>
    <n v="20"/>
    <n v="3"/>
    <x v="0"/>
    <x v="0"/>
    <n v="22"/>
  </r>
  <r>
    <n v="4313"/>
    <s v="Yan Gomes"/>
    <x v="1"/>
    <x v="627"/>
    <x v="1"/>
    <x v="2"/>
    <s v="No"/>
    <n v="15"/>
    <x v="0"/>
    <x v="0"/>
    <n v="0"/>
    <x v="0"/>
    <n v="20"/>
    <n v="2"/>
    <x v="0"/>
    <x v="0"/>
    <n v="33"/>
  </r>
  <r>
    <n v="4314"/>
    <s v="André Marques"/>
    <x v="2"/>
    <x v="627"/>
    <x v="1"/>
    <x v="2"/>
    <s v="No"/>
    <n v="5"/>
    <x v="0"/>
    <x v="1"/>
    <n v="30"/>
    <x v="0"/>
    <n v="20"/>
    <n v="1"/>
    <x v="1"/>
    <x v="0"/>
    <n v="54"/>
  </r>
  <r>
    <n v="4315"/>
    <s v="Sra. Ana Beatriz Souza"/>
    <x v="1"/>
    <x v="627"/>
    <x v="1"/>
    <x v="2"/>
    <s v="No"/>
    <n v="15"/>
    <x v="0"/>
    <x v="1"/>
    <n v="30"/>
    <x v="0"/>
    <n v="20"/>
    <n v="3"/>
    <x v="1"/>
    <x v="0"/>
    <n v="62"/>
  </r>
  <r>
    <n v="4316"/>
    <s v="Lorenzo Casa Grande"/>
    <x v="2"/>
    <x v="627"/>
    <x v="1"/>
    <x v="2"/>
    <s v="No"/>
    <n v="5"/>
    <x v="1"/>
    <x v="1"/>
    <n v="30"/>
    <x v="0"/>
    <n v="20"/>
    <n v="1"/>
    <x v="1"/>
    <x v="0"/>
    <n v="54"/>
  </r>
  <r>
    <n v="4317"/>
    <s v="Isabela Freitas"/>
    <x v="1"/>
    <x v="627"/>
    <x v="1"/>
    <x v="2"/>
    <s v="No"/>
    <n v="15"/>
    <x v="1"/>
    <x v="1"/>
    <n v="30"/>
    <x v="0"/>
    <n v="20"/>
    <n v="3"/>
    <x v="1"/>
    <x v="0"/>
    <n v="62"/>
  </r>
  <r>
    <n v="4318"/>
    <s v="André Aragão"/>
    <x v="1"/>
    <x v="628"/>
    <x v="1"/>
    <x v="2"/>
    <s v="No"/>
    <n v="15"/>
    <x v="0"/>
    <x v="1"/>
    <n v="30"/>
    <x v="1"/>
    <n v="0"/>
    <n v="2"/>
    <x v="0"/>
    <x v="0"/>
    <n v="43"/>
  </r>
  <r>
    <n v="4319"/>
    <s v="Theo Dias"/>
    <x v="0"/>
    <x v="628"/>
    <x v="1"/>
    <x v="2"/>
    <s v="Yes"/>
    <n v="10"/>
    <x v="1"/>
    <x v="0"/>
    <n v="0"/>
    <x v="1"/>
    <n v="0"/>
    <n v="3"/>
    <x v="0"/>
    <x v="1"/>
    <n v="7"/>
  </r>
  <r>
    <n v="4320"/>
    <s v="Ravi Lucca Sousa"/>
    <x v="1"/>
    <x v="628"/>
    <x v="1"/>
    <x v="2"/>
    <s v="No"/>
    <n v="15"/>
    <x v="1"/>
    <x v="0"/>
    <n v="0"/>
    <x v="0"/>
    <n v="20"/>
    <n v="1"/>
    <x v="0"/>
    <x v="0"/>
    <n v="34"/>
  </r>
  <r>
    <n v="4321"/>
    <s v="Emanuel Rocha"/>
    <x v="0"/>
    <x v="628"/>
    <x v="1"/>
    <x v="2"/>
    <s v="Yes"/>
    <n v="10"/>
    <x v="1"/>
    <x v="1"/>
    <n v="30"/>
    <x v="1"/>
    <n v="0"/>
    <n v="2"/>
    <x v="0"/>
    <x v="0"/>
    <n v="38"/>
  </r>
  <r>
    <n v="4322"/>
    <s v="Sra. Alana Casa Grande"/>
    <x v="1"/>
    <x v="628"/>
    <x v="1"/>
    <x v="2"/>
    <s v="No"/>
    <n v="15"/>
    <x v="1"/>
    <x v="0"/>
    <n v="0"/>
    <x v="1"/>
    <n v="0"/>
    <n v="2"/>
    <x v="0"/>
    <x v="1"/>
    <n v="13"/>
  </r>
  <r>
    <n v="4323"/>
    <s v="Sr. João Gabriel Garcia"/>
    <x v="2"/>
    <x v="628"/>
    <x v="1"/>
    <x v="2"/>
    <s v="No"/>
    <n v="5"/>
    <x v="1"/>
    <x v="0"/>
    <n v="0"/>
    <x v="0"/>
    <n v="20"/>
    <n v="3"/>
    <x v="0"/>
    <x v="0"/>
    <n v="22"/>
  </r>
  <r>
    <n v="4324"/>
    <s v="Ana Sophia Sampaio"/>
    <x v="2"/>
    <x v="628"/>
    <x v="1"/>
    <x v="2"/>
    <s v="No"/>
    <n v="5"/>
    <x v="1"/>
    <x v="0"/>
    <n v="0"/>
    <x v="0"/>
    <n v="20"/>
    <n v="2"/>
    <x v="0"/>
    <x v="0"/>
    <n v="23"/>
  </r>
  <r>
    <n v="4325"/>
    <s v="Luiz Miguel Monteiro"/>
    <x v="2"/>
    <x v="628"/>
    <x v="1"/>
    <x v="2"/>
    <s v="No"/>
    <n v="5"/>
    <x v="2"/>
    <x v="0"/>
    <n v="0"/>
    <x v="1"/>
    <n v="0"/>
    <n v="3"/>
    <x v="0"/>
    <x v="1"/>
    <n v="2"/>
  </r>
  <r>
    <n v="4326"/>
    <s v="Anna Liz Melo"/>
    <x v="1"/>
    <x v="628"/>
    <x v="1"/>
    <x v="2"/>
    <s v="No"/>
    <n v="15"/>
    <x v="1"/>
    <x v="1"/>
    <n v="30"/>
    <x v="0"/>
    <n v="20"/>
    <n v="2"/>
    <x v="1"/>
    <x v="0"/>
    <n v="63"/>
  </r>
  <r>
    <n v="4327"/>
    <s v="Lucas Gabriel Duarte"/>
    <x v="0"/>
    <x v="628"/>
    <x v="1"/>
    <x v="2"/>
    <s v="No"/>
    <n v="10"/>
    <x v="0"/>
    <x v="1"/>
    <n v="30"/>
    <x v="1"/>
    <n v="0"/>
    <n v="3"/>
    <x v="0"/>
    <x v="0"/>
    <n v="37"/>
  </r>
  <r>
    <n v="4328"/>
    <s v="Clara Oliveira"/>
    <x v="1"/>
    <x v="629"/>
    <x v="1"/>
    <x v="2"/>
    <s v="No"/>
    <n v="15"/>
    <x v="2"/>
    <x v="1"/>
    <n v="30"/>
    <x v="1"/>
    <n v="0"/>
    <n v="2"/>
    <x v="0"/>
    <x v="0"/>
    <n v="43"/>
  </r>
  <r>
    <n v="4329"/>
    <s v="Heitor Cardoso"/>
    <x v="2"/>
    <x v="629"/>
    <x v="1"/>
    <x v="2"/>
    <s v="Yes"/>
    <n v="5"/>
    <x v="1"/>
    <x v="1"/>
    <n v="30"/>
    <x v="0"/>
    <n v="20"/>
    <n v="3"/>
    <x v="1"/>
    <x v="0"/>
    <n v="52"/>
  </r>
  <r>
    <n v="4330"/>
    <s v="Thales Freitas"/>
    <x v="1"/>
    <x v="629"/>
    <x v="1"/>
    <x v="2"/>
    <s v="Yes"/>
    <n v="15"/>
    <x v="2"/>
    <x v="0"/>
    <n v="0"/>
    <x v="0"/>
    <n v="20"/>
    <n v="3"/>
    <x v="0"/>
    <x v="0"/>
    <n v="32"/>
  </r>
  <r>
    <n v="4331"/>
    <s v="Fernanda Vargas"/>
    <x v="2"/>
    <x v="629"/>
    <x v="1"/>
    <x v="2"/>
    <s v="Yes"/>
    <n v="5"/>
    <x v="0"/>
    <x v="0"/>
    <n v="0"/>
    <x v="0"/>
    <n v="20"/>
    <n v="3"/>
    <x v="0"/>
    <x v="0"/>
    <n v="22"/>
  </r>
  <r>
    <n v="4332"/>
    <s v="Ravi Aparecida"/>
    <x v="2"/>
    <x v="629"/>
    <x v="1"/>
    <x v="2"/>
    <s v="Yes"/>
    <n v="5"/>
    <x v="2"/>
    <x v="0"/>
    <n v="0"/>
    <x v="0"/>
    <n v="20"/>
    <n v="1"/>
    <x v="0"/>
    <x v="0"/>
    <n v="24"/>
  </r>
  <r>
    <n v="4333"/>
    <s v="Yan Barbosa"/>
    <x v="2"/>
    <x v="630"/>
    <x v="1"/>
    <x v="2"/>
    <s v="No"/>
    <n v="5"/>
    <x v="1"/>
    <x v="0"/>
    <n v="0"/>
    <x v="1"/>
    <n v="0"/>
    <n v="1"/>
    <x v="0"/>
    <x v="1"/>
    <n v="4"/>
  </r>
  <r>
    <n v="4334"/>
    <s v="Lucca Souza"/>
    <x v="0"/>
    <x v="630"/>
    <x v="1"/>
    <x v="2"/>
    <s v="No"/>
    <n v="10"/>
    <x v="2"/>
    <x v="1"/>
    <n v="30"/>
    <x v="0"/>
    <n v="20"/>
    <n v="2"/>
    <x v="1"/>
    <x v="0"/>
    <n v="58"/>
  </r>
  <r>
    <n v="4335"/>
    <s v="Srta. Clarice Moreira"/>
    <x v="2"/>
    <x v="630"/>
    <x v="1"/>
    <x v="2"/>
    <s v="Yes"/>
    <n v="5"/>
    <x v="0"/>
    <x v="1"/>
    <n v="30"/>
    <x v="1"/>
    <n v="0"/>
    <n v="3"/>
    <x v="0"/>
    <x v="0"/>
    <n v="32"/>
  </r>
  <r>
    <n v="4336"/>
    <s v="Ravi Lucca da Rosa"/>
    <x v="1"/>
    <x v="631"/>
    <x v="1"/>
    <x v="2"/>
    <s v="Yes"/>
    <n v="15"/>
    <x v="0"/>
    <x v="1"/>
    <n v="30"/>
    <x v="0"/>
    <n v="20"/>
    <n v="2"/>
    <x v="1"/>
    <x v="0"/>
    <n v="63"/>
  </r>
  <r>
    <n v="4337"/>
    <s v="Carlos Eduardo Barros"/>
    <x v="0"/>
    <x v="631"/>
    <x v="1"/>
    <x v="2"/>
    <s v="Yes"/>
    <n v="10"/>
    <x v="2"/>
    <x v="1"/>
    <n v="30"/>
    <x v="0"/>
    <n v="20"/>
    <n v="2"/>
    <x v="1"/>
    <x v="0"/>
    <n v="58"/>
  </r>
  <r>
    <n v="4338"/>
    <s v="Antonella Barbosa"/>
    <x v="0"/>
    <x v="631"/>
    <x v="1"/>
    <x v="2"/>
    <s v="Yes"/>
    <n v="10"/>
    <x v="0"/>
    <x v="1"/>
    <n v="30"/>
    <x v="1"/>
    <n v="0"/>
    <n v="2"/>
    <x v="0"/>
    <x v="0"/>
    <n v="38"/>
  </r>
  <r>
    <n v="4339"/>
    <s v="Camila Macedo"/>
    <x v="2"/>
    <x v="631"/>
    <x v="1"/>
    <x v="2"/>
    <s v="No"/>
    <n v="5"/>
    <x v="1"/>
    <x v="0"/>
    <n v="0"/>
    <x v="1"/>
    <n v="0"/>
    <n v="2"/>
    <x v="0"/>
    <x v="1"/>
    <n v="3"/>
  </r>
  <r>
    <n v="4340"/>
    <s v="Vicente Barros"/>
    <x v="2"/>
    <x v="631"/>
    <x v="1"/>
    <x v="2"/>
    <s v="No"/>
    <n v="5"/>
    <x v="1"/>
    <x v="1"/>
    <n v="30"/>
    <x v="1"/>
    <n v="0"/>
    <n v="1"/>
    <x v="0"/>
    <x v="0"/>
    <n v="34"/>
  </r>
  <r>
    <n v="4341"/>
    <s v="Joana Moreira"/>
    <x v="1"/>
    <x v="631"/>
    <x v="1"/>
    <x v="2"/>
    <s v="Yes"/>
    <n v="15"/>
    <x v="2"/>
    <x v="0"/>
    <n v="0"/>
    <x v="1"/>
    <n v="0"/>
    <n v="3"/>
    <x v="0"/>
    <x v="1"/>
    <n v="12"/>
  </r>
  <r>
    <n v="4342"/>
    <s v="Vitor Nunes"/>
    <x v="2"/>
    <x v="631"/>
    <x v="1"/>
    <x v="2"/>
    <s v="No"/>
    <n v="5"/>
    <x v="1"/>
    <x v="1"/>
    <n v="30"/>
    <x v="0"/>
    <n v="20"/>
    <n v="3"/>
    <x v="1"/>
    <x v="0"/>
    <n v="52"/>
  </r>
  <r>
    <n v="4343"/>
    <s v="Eloá Duarte"/>
    <x v="0"/>
    <x v="632"/>
    <x v="1"/>
    <x v="2"/>
    <s v="Yes"/>
    <n v="10"/>
    <x v="2"/>
    <x v="0"/>
    <n v="0"/>
    <x v="1"/>
    <n v="0"/>
    <n v="3"/>
    <x v="0"/>
    <x v="1"/>
    <n v="7"/>
  </r>
  <r>
    <n v="4344"/>
    <s v="Gustavo Henrique Gonçalves"/>
    <x v="2"/>
    <x v="632"/>
    <x v="1"/>
    <x v="2"/>
    <s v="Yes"/>
    <n v="5"/>
    <x v="0"/>
    <x v="0"/>
    <n v="0"/>
    <x v="1"/>
    <n v="0"/>
    <n v="2"/>
    <x v="0"/>
    <x v="1"/>
    <n v="3"/>
  </r>
  <r>
    <n v="4345"/>
    <s v="Noah Barros"/>
    <x v="2"/>
    <x v="632"/>
    <x v="1"/>
    <x v="2"/>
    <s v="Yes"/>
    <n v="5"/>
    <x v="0"/>
    <x v="1"/>
    <n v="30"/>
    <x v="1"/>
    <n v="0"/>
    <n v="1"/>
    <x v="0"/>
    <x v="0"/>
    <n v="34"/>
  </r>
  <r>
    <n v="4346"/>
    <s v="Vitor da Rocha"/>
    <x v="2"/>
    <x v="632"/>
    <x v="1"/>
    <x v="2"/>
    <s v="No"/>
    <n v="5"/>
    <x v="1"/>
    <x v="0"/>
    <n v="0"/>
    <x v="0"/>
    <n v="20"/>
    <n v="1"/>
    <x v="0"/>
    <x v="0"/>
    <n v="24"/>
  </r>
  <r>
    <n v="4347"/>
    <s v="Bryan Guerra"/>
    <x v="2"/>
    <x v="632"/>
    <x v="1"/>
    <x v="2"/>
    <s v="No"/>
    <n v="5"/>
    <x v="2"/>
    <x v="1"/>
    <n v="30"/>
    <x v="1"/>
    <n v="0"/>
    <n v="3"/>
    <x v="0"/>
    <x v="0"/>
    <n v="32"/>
  </r>
  <r>
    <n v="4348"/>
    <s v="Bruno Souza"/>
    <x v="0"/>
    <x v="632"/>
    <x v="1"/>
    <x v="2"/>
    <s v="No"/>
    <n v="10"/>
    <x v="1"/>
    <x v="0"/>
    <n v="0"/>
    <x v="0"/>
    <n v="20"/>
    <n v="1"/>
    <x v="0"/>
    <x v="0"/>
    <n v="29"/>
  </r>
  <r>
    <n v="4349"/>
    <s v="Pedro Lucas Guerra"/>
    <x v="0"/>
    <x v="632"/>
    <x v="1"/>
    <x v="2"/>
    <s v="No"/>
    <n v="10"/>
    <x v="2"/>
    <x v="1"/>
    <n v="30"/>
    <x v="0"/>
    <n v="20"/>
    <n v="1"/>
    <x v="1"/>
    <x v="0"/>
    <n v="59"/>
  </r>
  <r>
    <n v="4350"/>
    <s v="Dra. Bárbara Melo"/>
    <x v="2"/>
    <x v="632"/>
    <x v="1"/>
    <x v="2"/>
    <s v="No"/>
    <n v="5"/>
    <x v="1"/>
    <x v="0"/>
    <n v="0"/>
    <x v="1"/>
    <n v="0"/>
    <n v="3"/>
    <x v="0"/>
    <x v="1"/>
    <n v="2"/>
  </r>
  <r>
    <n v="4351"/>
    <s v="Gabriela Dias"/>
    <x v="1"/>
    <x v="632"/>
    <x v="1"/>
    <x v="2"/>
    <s v="No"/>
    <n v="15"/>
    <x v="0"/>
    <x v="1"/>
    <n v="30"/>
    <x v="0"/>
    <n v="20"/>
    <n v="2"/>
    <x v="1"/>
    <x v="0"/>
    <n v="63"/>
  </r>
  <r>
    <n v="4352"/>
    <s v="Caio da Rocha"/>
    <x v="2"/>
    <x v="632"/>
    <x v="1"/>
    <x v="2"/>
    <s v="Yes"/>
    <n v="5"/>
    <x v="1"/>
    <x v="0"/>
    <n v="0"/>
    <x v="0"/>
    <n v="20"/>
    <n v="1"/>
    <x v="0"/>
    <x v="0"/>
    <n v="24"/>
  </r>
  <r>
    <n v="4353"/>
    <s v="Agatha da Mota"/>
    <x v="2"/>
    <x v="632"/>
    <x v="1"/>
    <x v="2"/>
    <s v="No"/>
    <n v="5"/>
    <x v="0"/>
    <x v="0"/>
    <n v="0"/>
    <x v="0"/>
    <n v="20"/>
    <n v="2"/>
    <x v="0"/>
    <x v="0"/>
    <n v="23"/>
  </r>
  <r>
    <n v="4354"/>
    <s v="Dr. Theodoro Casa Grande"/>
    <x v="2"/>
    <x v="632"/>
    <x v="1"/>
    <x v="2"/>
    <s v="Yes"/>
    <n v="5"/>
    <x v="1"/>
    <x v="1"/>
    <n v="30"/>
    <x v="0"/>
    <n v="20"/>
    <n v="2"/>
    <x v="1"/>
    <x v="0"/>
    <n v="53"/>
  </r>
  <r>
    <n v="4355"/>
    <s v="Dra. Liz Mendonça"/>
    <x v="0"/>
    <x v="633"/>
    <x v="1"/>
    <x v="2"/>
    <s v="No"/>
    <n v="10"/>
    <x v="2"/>
    <x v="0"/>
    <n v="0"/>
    <x v="1"/>
    <n v="0"/>
    <n v="3"/>
    <x v="0"/>
    <x v="1"/>
    <n v="7"/>
  </r>
  <r>
    <n v="4356"/>
    <s v="João Pedro Moreira"/>
    <x v="2"/>
    <x v="633"/>
    <x v="1"/>
    <x v="2"/>
    <s v="No"/>
    <n v="5"/>
    <x v="1"/>
    <x v="1"/>
    <n v="30"/>
    <x v="0"/>
    <n v="20"/>
    <n v="1"/>
    <x v="1"/>
    <x v="0"/>
    <n v="54"/>
  </r>
  <r>
    <n v="4357"/>
    <s v="Rebeca Brito"/>
    <x v="1"/>
    <x v="633"/>
    <x v="1"/>
    <x v="2"/>
    <s v="Yes"/>
    <n v="15"/>
    <x v="0"/>
    <x v="1"/>
    <n v="30"/>
    <x v="1"/>
    <n v="0"/>
    <n v="1"/>
    <x v="0"/>
    <x v="0"/>
    <n v="44"/>
  </r>
  <r>
    <n v="4358"/>
    <s v="Luiz Otávio Andrade"/>
    <x v="2"/>
    <x v="633"/>
    <x v="1"/>
    <x v="2"/>
    <s v="Yes"/>
    <n v="5"/>
    <x v="1"/>
    <x v="1"/>
    <n v="30"/>
    <x v="0"/>
    <n v="20"/>
    <n v="2"/>
    <x v="1"/>
    <x v="0"/>
    <n v="53"/>
  </r>
  <r>
    <n v="4359"/>
    <s v="Luiz Henrique Aragão"/>
    <x v="2"/>
    <x v="634"/>
    <x v="1"/>
    <x v="2"/>
    <s v="Yes"/>
    <n v="5"/>
    <x v="1"/>
    <x v="0"/>
    <n v="0"/>
    <x v="0"/>
    <n v="20"/>
    <n v="3"/>
    <x v="0"/>
    <x v="0"/>
    <n v="22"/>
  </r>
  <r>
    <n v="4360"/>
    <s v="Agatha Monteiro"/>
    <x v="2"/>
    <x v="634"/>
    <x v="1"/>
    <x v="2"/>
    <s v="No"/>
    <n v="5"/>
    <x v="2"/>
    <x v="0"/>
    <n v="0"/>
    <x v="1"/>
    <n v="0"/>
    <n v="1"/>
    <x v="0"/>
    <x v="1"/>
    <n v="4"/>
  </r>
  <r>
    <n v="4361"/>
    <s v="Srta. Bruna Marques"/>
    <x v="1"/>
    <x v="634"/>
    <x v="1"/>
    <x v="2"/>
    <s v="Yes"/>
    <n v="15"/>
    <x v="1"/>
    <x v="1"/>
    <n v="30"/>
    <x v="1"/>
    <n v="0"/>
    <n v="2"/>
    <x v="0"/>
    <x v="0"/>
    <n v="43"/>
  </r>
  <r>
    <n v="4362"/>
    <s v="Pedro Henrique Porto"/>
    <x v="0"/>
    <x v="634"/>
    <x v="1"/>
    <x v="2"/>
    <s v="No"/>
    <n v="10"/>
    <x v="2"/>
    <x v="0"/>
    <n v="0"/>
    <x v="1"/>
    <n v="0"/>
    <n v="2"/>
    <x v="0"/>
    <x v="1"/>
    <n v="8"/>
  </r>
  <r>
    <n v="4363"/>
    <s v="Maria Julia Barros"/>
    <x v="1"/>
    <x v="634"/>
    <x v="1"/>
    <x v="2"/>
    <s v="No"/>
    <n v="15"/>
    <x v="2"/>
    <x v="0"/>
    <n v="0"/>
    <x v="0"/>
    <n v="20"/>
    <n v="1"/>
    <x v="0"/>
    <x v="0"/>
    <n v="34"/>
  </r>
  <r>
    <n v="4364"/>
    <s v="Eduardo da Luz"/>
    <x v="0"/>
    <x v="634"/>
    <x v="1"/>
    <x v="2"/>
    <s v="No"/>
    <n v="10"/>
    <x v="2"/>
    <x v="1"/>
    <n v="30"/>
    <x v="0"/>
    <n v="20"/>
    <n v="2"/>
    <x v="1"/>
    <x v="0"/>
    <n v="58"/>
  </r>
  <r>
    <n v="4365"/>
    <s v="Arthur Aragão"/>
    <x v="2"/>
    <x v="634"/>
    <x v="1"/>
    <x v="2"/>
    <s v="No"/>
    <n v="5"/>
    <x v="1"/>
    <x v="1"/>
    <n v="30"/>
    <x v="0"/>
    <n v="20"/>
    <n v="2"/>
    <x v="1"/>
    <x v="0"/>
    <n v="53"/>
  </r>
  <r>
    <n v="4366"/>
    <s v="Dr. Thomas Almeida"/>
    <x v="1"/>
    <x v="635"/>
    <x v="1"/>
    <x v="2"/>
    <s v="Yes"/>
    <n v="15"/>
    <x v="2"/>
    <x v="1"/>
    <n v="30"/>
    <x v="1"/>
    <n v="0"/>
    <n v="3"/>
    <x v="0"/>
    <x v="0"/>
    <n v="42"/>
  </r>
  <r>
    <n v="4367"/>
    <s v="Léo Monteiro"/>
    <x v="1"/>
    <x v="635"/>
    <x v="1"/>
    <x v="2"/>
    <s v="Yes"/>
    <n v="15"/>
    <x v="1"/>
    <x v="0"/>
    <n v="0"/>
    <x v="1"/>
    <n v="0"/>
    <n v="1"/>
    <x v="0"/>
    <x v="1"/>
    <n v="14"/>
  </r>
  <r>
    <n v="4368"/>
    <s v="Alice Abreu"/>
    <x v="1"/>
    <x v="635"/>
    <x v="1"/>
    <x v="2"/>
    <s v="Yes"/>
    <n v="15"/>
    <x v="1"/>
    <x v="0"/>
    <n v="0"/>
    <x v="0"/>
    <n v="20"/>
    <n v="3"/>
    <x v="0"/>
    <x v="0"/>
    <n v="32"/>
  </r>
  <r>
    <n v="4369"/>
    <s v="Dra. Ana Beatriz da Rocha"/>
    <x v="0"/>
    <x v="635"/>
    <x v="1"/>
    <x v="2"/>
    <s v="Yes"/>
    <n v="10"/>
    <x v="0"/>
    <x v="0"/>
    <n v="0"/>
    <x v="1"/>
    <n v="0"/>
    <n v="1"/>
    <x v="0"/>
    <x v="1"/>
    <n v="9"/>
  </r>
  <r>
    <n v="4370"/>
    <s v="Paulo Castro"/>
    <x v="2"/>
    <x v="635"/>
    <x v="1"/>
    <x v="2"/>
    <s v="Yes"/>
    <n v="5"/>
    <x v="1"/>
    <x v="1"/>
    <n v="30"/>
    <x v="0"/>
    <n v="20"/>
    <n v="2"/>
    <x v="1"/>
    <x v="0"/>
    <n v="53"/>
  </r>
  <r>
    <n v="4371"/>
    <s v="Maria Liz Cardoso"/>
    <x v="2"/>
    <x v="635"/>
    <x v="1"/>
    <x v="2"/>
    <s v="Yes"/>
    <n v="5"/>
    <x v="2"/>
    <x v="1"/>
    <n v="30"/>
    <x v="1"/>
    <n v="0"/>
    <n v="2"/>
    <x v="0"/>
    <x v="0"/>
    <n v="33"/>
  </r>
  <r>
    <n v="4372"/>
    <s v="Sra. Maria Isis Marques"/>
    <x v="0"/>
    <x v="635"/>
    <x v="1"/>
    <x v="2"/>
    <s v="Yes"/>
    <n v="10"/>
    <x v="0"/>
    <x v="0"/>
    <n v="0"/>
    <x v="0"/>
    <n v="20"/>
    <n v="3"/>
    <x v="0"/>
    <x v="0"/>
    <n v="27"/>
  </r>
  <r>
    <n v="4373"/>
    <s v="Isadora Alves"/>
    <x v="0"/>
    <x v="635"/>
    <x v="1"/>
    <x v="2"/>
    <s v="No"/>
    <n v="10"/>
    <x v="1"/>
    <x v="0"/>
    <n v="0"/>
    <x v="1"/>
    <n v="0"/>
    <n v="2"/>
    <x v="0"/>
    <x v="1"/>
    <n v="8"/>
  </r>
  <r>
    <n v="4374"/>
    <s v="Davi Lopes"/>
    <x v="0"/>
    <x v="636"/>
    <x v="1"/>
    <x v="3"/>
    <s v="Yes"/>
    <n v="10"/>
    <x v="2"/>
    <x v="1"/>
    <n v="30"/>
    <x v="1"/>
    <n v="0"/>
    <n v="2"/>
    <x v="0"/>
    <x v="0"/>
    <n v="38"/>
  </r>
  <r>
    <n v="4375"/>
    <s v="Sophie da Costa"/>
    <x v="0"/>
    <x v="636"/>
    <x v="1"/>
    <x v="3"/>
    <s v="No"/>
    <n v="10"/>
    <x v="1"/>
    <x v="0"/>
    <n v="0"/>
    <x v="1"/>
    <n v="0"/>
    <n v="3"/>
    <x v="0"/>
    <x v="1"/>
    <n v="7"/>
  </r>
  <r>
    <n v="4376"/>
    <s v="Miguel da Mata"/>
    <x v="1"/>
    <x v="636"/>
    <x v="1"/>
    <x v="3"/>
    <s v="No"/>
    <n v="15"/>
    <x v="2"/>
    <x v="1"/>
    <n v="30"/>
    <x v="0"/>
    <n v="20"/>
    <n v="2"/>
    <x v="1"/>
    <x v="0"/>
    <n v="63"/>
  </r>
  <r>
    <n v="4377"/>
    <s v="Cauã Câmara"/>
    <x v="1"/>
    <x v="636"/>
    <x v="1"/>
    <x v="3"/>
    <s v="No"/>
    <n v="15"/>
    <x v="2"/>
    <x v="1"/>
    <n v="30"/>
    <x v="1"/>
    <n v="0"/>
    <n v="3"/>
    <x v="0"/>
    <x v="0"/>
    <n v="42"/>
  </r>
  <r>
    <n v="4378"/>
    <s v="Dra. Maria Helena Moraes"/>
    <x v="1"/>
    <x v="636"/>
    <x v="1"/>
    <x v="3"/>
    <s v="No"/>
    <n v="15"/>
    <x v="0"/>
    <x v="0"/>
    <n v="0"/>
    <x v="0"/>
    <n v="20"/>
    <n v="2"/>
    <x v="0"/>
    <x v="0"/>
    <n v="33"/>
  </r>
  <r>
    <n v="4379"/>
    <s v="Francisco Pacheco"/>
    <x v="0"/>
    <x v="637"/>
    <x v="1"/>
    <x v="3"/>
    <s v="No"/>
    <n v="10"/>
    <x v="0"/>
    <x v="1"/>
    <n v="30"/>
    <x v="1"/>
    <n v="0"/>
    <n v="3"/>
    <x v="0"/>
    <x v="0"/>
    <n v="37"/>
  </r>
  <r>
    <n v="4380"/>
    <s v="Ian Marques"/>
    <x v="0"/>
    <x v="637"/>
    <x v="1"/>
    <x v="3"/>
    <s v="Yes"/>
    <n v="10"/>
    <x v="0"/>
    <x v="0"/>
    <n v="0"/>
    <x v="0"/>
    <n v="20"/>
    <n v="1"/>
    <x v="0"/>
    <x v="0"/>
    <n v="29"/>
  </r>
  <r>
    <n v="4381"/>
    <s v="Murilo da Luz"/>
    <x v="0"/>
    <x v="637"/>
    <x v="1"/>
    <x v="3"/>
    <s v="No"/>
    <n v="10"/>
    <x v="1"/>
    <x v="0"/>
    <n v="0"/>
    <x v="0"/>
    <n v="20"/>
    <n v="2"/>
    <x v="0"/>
    <x v="0"/>
    <n v="28"/>
  </r>
  <r>
    <n v="4382"/>
    <s v="Ana Júlia Siqueira"/>
    <x v="1"/>
    <x v="637"/>
    <x v="1"/>
    <x v="3"/>
    <s v="Yes"/>
    <n v="15"/>
    <x v="1"/>
    <x v="1"/>
    <n v="30"/>
    <x v="1"/>
    <n v="0"/>
    <n v="2"/>
    <x v="0"/>
    <x v="0"/>
    <n v="43"/>
  </r>
  <r>
    <n v="4383"/>
    <s v="Maria Laura Barbosa"/>
    <x v="0"/>
    <x v="637"/>
    <x v="1"/>
    <x v="3"/>
    <s v="Yes"/>
    <n v="10"/>
    <x v="0"/>
    <x v="0"/>
    <n v="0"/>
    <x v="1"/>
    <n v="0"/>
    <n v="2"/>
    <x v="0"/>
    <x v="1"/>
    <n v="8"/>
  </r>
  <r>
    <n v="4384"/>
    <s v="Cauã Sales"/>
    <x v="0"/>
    <x v="637"/>
    <x v="1"/>
    <x v="3"/>
    <s v="Yes"/>
    <n v="10"/>
    <x v="0"/>
    <x v="1"/>
    <n v="30"/>
    <x v="0"/>
    <n v="20"/>
    <n v="2"/>
    <x v="1"/>
    <x v="0"/>
    <n v="58"/>
  </r>
  <r>
    <n v="4385"/>
    <s v="Gustavo da Cruz"/>
    <x v="2"/>
    <x v="637"/>
    <x v="1"/>
    <x v="3"/>
    <s v="Yes"/>
    <n v="5"/>
    <x v="0"/>
    <x v="0"/>
    <n v="0"/>
    <x v="0"/>
    <n v="20"/>
    <n v="2"/>
    <x v="0"/>
    <x v="0"/>
    <n v="23"/>
  </r>
  <r>
    <n v="4386"/>
    <s v="Valentina Correia"/>
    <x v="0"/>
    <x v="637"/>
    <x v="1"/>
    <x v="3"/>
    <s v="Yes"/>
    <n v="10"/>
    <x v="1"/>
    <x v="1"/>
    <n v="30"/>
    <x v="1"/>
    <n v="0"/>
    <n v="2"/>
    <x v="0"/>
    <x v="0"/>
    <n v="38"/>
  </r>
  <r>
    <n v="4387"/>
    <s v="Eloah Casa Grande"/>
    <x v="0"/>
    <x v="637"/>
    <x v="1"/>
    <x v="3"/>
    <s v="No"/>
    <n v="10"/>
    <x v="2"/>
    <x v="1"/>
    <n v="30"/>
    <x v="0"/>
    <n v="20"/>
    <n v="2"/>
    <x v="1"/>
    <x v="0"/>
    <n v="58"/>
  </r>
  <r>
    <n v="4388"/>
    <s v="José Campos"/>
    <x v="0"/>
    <x v="637"/>
    <x v="1"/>
    <x v="3"/>
    <s v="No"/>
    <n v="10"/>
    <x v="2"/>
    <x v="0"/>
    <n v="0"/>
    <x v="0"/>
    <n v="20"/>
    <n v="2"/>
    <x v="0"/>
    <x v="0"/>
    <n v="28"/>
  </r>
  <r>
    <n v="4389"/>
    <s v="Brenda Andrade"/>
    <x v="0"/>
    <x v="638"/>
    <x v="1"/>
    <x v="3"/>
    <s v="Yes"/>
    <n v="10"/>
    <x v="2"/>
    <x v="1"/>
    <n v="30"/>
    <x v="0"/>
    <n v="20"/>
    <n v="2"/>
    <x v="1"/>
    <x v="0"/>
    <n v="58"/>
  </r>
  <r>
    <n v="4390"/>
    <s v="Pedro Lucas Moraes"/>
    <x v="2"/>
    <x v="638"/>
    <x v="1"/>
    <x v="3"/>
    <s v="Yes"/>
    <n v="5"/>
    <x v="0"/>
    <x v="0"/>
    <n v="0"/>
    <x v="0"/>
    <n v="20"/>
    <n v="2"/>
    <x v="0"/>
    <x v="0"/>
    <n v="23"/>
  </r>
  <r>
    <n v="4391"/>
    <s v="Dr. Luiz Fernando Andrade"/>
    <x v="0"/>
    <x v="638"/>
    <x v="1"/>
    <x v="3"/>
    <s v="Yes"/>
    <n v="10"/>
    <x v="1"/>
    <x v="1"/>
    <n v="30"/>
    <x v="0"/>
    <n v="20"/>
    <n v="1"/>
    <x v="1"/>
    <x v="0"/>
    <n v="59"/>
  </r>
  <r>
    <n v="4392"/>
    <s v="Alana Novaes"/>
    <x v="1"/>
    <x v="638"/>
    <x v="1"/>
    <x v="3"/>
    <s v="No"/>
    <n v="15"/>
    <x v="2"/>
    <x v="1"/>
    <n v="30"/>
    <x v="0"/>
    <n v="20"/>
    <n v="3"/>
    <x v="1"/>
    <x v="0"/>
    <n v="62"/>
  </r>
  <r>
    <n v="4393"/>
    <s v="Otto Pacheco"/>
    <x v="1"/>
    <x v="638"/>
    <x v="1"/>
    <x v="3"/>
    <s v="Yes"/>
    <n v="15"/>
    <x v="0"/>
    <x v="1"/>
    <n v="30"/>
    <x v="1"/>
    <n v="0"/>
    <n v="2"/>
    <x v="0"/>
    <x v="0"/>
    <n v="43"/>
  </r>
  <r>
    <n v="4394"/>
    <s v="Yan Pereira"/>
    <x v="2"/>
    <x v="638"/>
    <x v="1"/>
    <x v="3"/>
    <s v="No"/>
    <n v="5"/>
    <x v="0"/>
    <x v="0"/>
    <n v="0"/>
    <x v="0"/>
    <n v="20"/>
    <n v="2"/>
    <x v="0"/>
    <x v="0"/>
    <n v="23"/>
  </r>
  <r>
    <n v="4395"/>
    <s v="Isis Martins"/>
    <x v="2"/>
    <x v="638"/>
    <x v="1"/>
    <x v="3"/>
    <s v="Yes"/>
    <n v="5"/>
    <x v="2"/>
    <x v="0"/>
    <n v="0"/>
    <x v="1"/>
    <n v="0"/>
    <n v="1"/>
    <x v="0"/>
    <x v="1"/>
    <n v="4"/>
  </r>
  <r>
    <n v="4396"/>
    <s v="Melina Vasconcelos"/>
    <x v="1"/>
    <x v="638"/>
    <x v="1"/>
    <x v="3"/>
    <s v="No"/>
    <n v="15"/>
    <x v="0"/>
    <x v="0"/>
    <n v="0"/>
    <x v="0"/>
    <n v="20"/>
    <n v="1"/>
    <x v="0"/>
    <x v="0"/>
    <n v="34"/>
  </r>
  <r>
    <n v="4397"/>
    <s v="Heloísa Camargo"/>
    <x v="0"/>
    <x v="639"/>
    <x v="1"/>
    <x v="3"/>
    <s v="No"/>
    <n v="10"/>
    <x v="1"/>
    <x v="1"/>
    <n v="30"/>
    <x v="0"/>
    <n v="20"/>
    <n v="3"/>
    <x v="1"/>
    <x v="0"/>
    <n v="57"/>
  </r>
  <r>
    <n v="4398"/>
    <s v="Francisco Silva"/>
    <x v="1"/>
    <x v="639"/>
    <x v="1"/>
    <x v="3"/>
    <s v="Yes"/>
    <n v="15"/>
    <x v="0"/>
    <x v="0"/>
    <n v="0"/>
    <x v="0"/>
    <n v="20"/>
    <n v="1"/>
    <x v="0"/>
    <x v="0"/>
    <n v="34"/>
  </r>
  <r>
    <n v="4399"/>
    <s v="Stella Monteiro"/>
    <x v="1"/>
    <x v="639"/>
    <x v="1"/>
    <x v="3"/>
    <s v="Yes"/>
    <n v="15"/>
    <x v="2"/>
    <x v="1"/>
    <n v="30"/>
    <x v="0"/>
    <n v="20"/>
    <n v="2"/>
    <x v="1"/>
    <x v="0"/>
    <n v="63"/>
  </r>
  <r>
    <n v="4400"/>
    <s v="Srta. Elisa Aragão"/>
    <x v="0"/>
    <x v="640"/>
    <x v="1"/>
    <x v="3"/>
    <s v="No"/>
    <n v="10"/>
    <x v="0"/>
    <x v="1"/>
    <n v="30"/>
    <x v="0"/>
    <n v="20"/>
    <n v="2"/>
    <x v="1"/>
    <x v="0"/>
    <n v="58"/>
  </r>
  <r>
    <n v="4401"/>
    <s v="Murilo Dias"/>
    <x v="0"/>
    <x v="640"/>
    <x v="1"/>
    <x v="3"/>
    <s v="No"/>
    <n v="10"/>
    <x v="1"/>
    <x v="1"/>
    <n v="30"/>
    <x v="1"/>
    <n v="0"/>
    <n v="3"/>
    <x v="0"/>
    <x v="0"/>
    <n v="37"/>
  </r>
  <r>
    <n v="4402"/>
    <s v="Kamilly Aragão"/>
    <x v="1"/>
    <x v="640"/>
    <x v="1"/>
    <x v="3"/>
    <s v="Yes"/>
    <n v="15"/>
    <x v="1"/>
    <x v="0"/>
    <n v="0"/>
    <x v="1"/>
    <n v="0"/>
    <n v="2"/>
    <x v="0"/>
    <x v="1"/>
    <n v="13"/>
  </r>
  <r>
    <n v="4403"/>
    <s v="Lara Martins"/>
    <x v="1"/>
    <x v="640"/>
    <x v="1"/>
    <x v="3"/>
    <s v="Yes"/>
    <n v="15"/>
    <x v="2"/>
    <x v="1"/>
    <n v="30"/>
    <x v="1"/>
    <n v="0"/>
    <n v="1"/>
    <x v="0"/>
    <x v="0"/>
    <n v="44"/>
  </r>
  <r>
    <n v="4404"/>
    <s v="Stephany Vasconcelos"/>
    <x v="1"/>
    <x v="640"/>
    <x v="1"/>
    <x v="3"/>
    <s v="No"/>
    <n v="15"/>
    <x v="0"/>
    <x v="0"/>
    <n v="0"/>
    <x v="0"/>
    <n v="20"/>
    <n v="2"/>
    <x v="0"/>
    <x v="0"/>
    <n v="33"/>
  </r>
  <r>
    <n v="4405"/>
    <s v="Ana Julia Rios"/>
    <x v="1"/>
    <x v="640"/>
    <x v="1"/>
    <x v="3"/>
    <s v="No"/>
    <n v="15"/>
    <x v="1"/>
    <x v="0"/>
    <n v="0"/>
    <x v="1"/>
    <n v="0"/>
    <n v="2"/>
    <x v="0"/>
    <x v="1"/>
    <n v="13"/>
  </r>
  <r>
    <n v="4406"/>
    <s v="Eduardo Alves"/>
    <x v="0"/>
    <x v="640"/>
    <x v="1"/>
    <x v="3"/>
    <s v="No"/>
    <n v="10"/>
    <x v="2"/>
    <x v="1"/>
    <n v="30"/>
    <x v="1"/>
    <n v="0"/>
    <n v="1"/>
    <x v="0"/>
    <x v="0"/>
    <n v="39"/>
  </r>
  <r>
    <n v="4407"/>
    <s v="Davi Luiz Alves"/>
    <x v="0"/>
    <x v="640"/>
    <x v="1"/>
    <x v="3"/>
    <s v="Yes"/>
    <n v="10"/>
    <x v="2"/>
    <x v="1"/>
    <n v="30"/>
    <x v="1"/>
    <n v="0"/>
    <n v="2"/>
    <x v="0"/>
    <x v="0"/>
    <n v="38"/>
  </r>
  <r>
    <n v="4408"/>
    <s v="Rael Gonçalves"/>
    <x v="1"/>
    <x v="640"/>
    <x v="1"/>
    <x v="3"/>
    <s v="No"/>
    <n v="15"/>
    <x v="0"/>
    <x v="0"/>
    <n v="0"/>
    <x v="0"/>
    <n v="20"/>
    <n v="2"/>
    <x v="0"/>
    <x v="0"/>
    <n v="33"/>
  </r>
  <r>
    <n v="4409"/>
    <s v="Letícia Campos"/>
    <x v="1"/>
    <x v="640"/>
    <x v="1"/>
    <x v="3"/>
    <s v="No"/>
    <n v="15"/>
    <x v="2"/>
    <x v="1"/>
    <n v="30"/>
    <x v="0"/>
    <n v="20"/>
    <n v="3"/>
    <x v="1"/>
    <x v="0"/>
    <n v="62"/>
  </r>
  <r>
    <n v="4410"/>
    <s v="Yago Fogaça"/>
    <x v="0"/>
    <x v="641"/>
    <x v="1"/>
    <x v="3"/>
    <s v="Yes"/>
    <n v="10"/>
    <x v="2"/>
    <x v="1"/>
    <n v="30"/>
    <x v="1"/>
    <n v="0"/>
    <n v="1"/>
    <x v="0"/>
    <x v="0"/>
    <n v="39"/>
  </r>
  <r>
    <n v="4411"/>
    <s v="Mariah Moraes"/>
    <x v="0"/>
    <x v="641"/>
    <x v="1"/>
    <x v="3"/>
    <s v="No"/>
    <n v="10"/>
    <x v="0"/>
    <x v="0"/>
    <n v="0"/>
    <x v="1"/>
    <n v="0"/>
    <n v="1"/>
    <x v="0"/>
    <x v="1"/>
    <n v="9"/>
  </r>
  <r>
    <n v="4412"/>
    <s v="Sra. Maya Lopes"/>
    <x v="0"/>
    <x v="641"/>
    <x v="1"/>
    <x v="3"/>
    <s v="No"/>
    <n v="10"/>
    <x v="2"/>
    <x v="1"/>
    <n v="30"/>
    <x v="0"/>
    <n v="20"/>
    <n v="1"/>
    <x v="1"/>
    <x v="0"/>
    <n v="59"/>
  </r>
  <r>
    <n v="4413"/>
    <s v="Ayla Gomes"/>
    <x v="1"/>
    <x v="641"/>
    <x v="1"/>
    <x v="3"/>
    <s v="Yes"/>
    <n v="15"/>
    <x v="0"/>
    <x v="1"/>
    <n v="30"/>
    <x v="1"/>
    <n v="0"/>
    <n v="1"/>
    <x v="0"/>
    <x v="0"/>
    <n v="44"/>
  </r>
  <r>
    <n v="4414"/>
    <s v="Maria Fernanda da Luz"/>
    <x v="1"/>
    <x v="641"/>
    <x v="1"/>
    <x v="3"/>
    <s v="No"/>
    <n v="15"/>
    <x v="0"/>
    <x v="0"/>
    <n v="0"/>
    <x v="0"/>
    <n v="20"/>
    <n v="3"/>
    <x v="0"/>
    <x v="0"/>
    <n v="32"/>
  </r>
  <r>
    <n v="4415"/>
    <s v="Liam Garcia"/>
    <x v="0"/>
    <x v="641"/>
    <x v="1"/>
    <x v="3"/>
    <s v="No"/>
    <n v="10"/>
    <x v="2"/>
    <x v="0"/>
    <n v="0"/>
    <x v="1"/>
    <n v="0"/>
    <n v="2"/>
    <x v="0"/>
    <x v="1"/>
    <n v="8"/>
  </r>
  <r>
    <n v="4416"/>
    <s v="Dra. Kamilly Sales"/>
    <x v="1"/>
    <x v="641"/>
    <x v="1"/>
    <x v="3"/>
    <s v="Yes"/>
    <n v="15"/>
    <x v="1"/>
    <x v="1"/>
    <n v="30"/>
    <x v="1"/>
    <n v="0"/>
    <n v="2"/>
    <x v="0"/>
    <x v="0"/>
    <n v="43"/>
  </r>
  <r>
    <n v="4417"/>
    <s v="Maria Luiza Rodrigues"/>
    <x v="1"/>
    <x v="641"/>
    <x v="1"/>
    <x v="3"/>
    <s v="No"/>
    <n v="15"/>
    <x v="2"/>
    <x v="0"/>
    <n v="0"/>
    <x v="0"/>
    <n v="20"/>
    <n v="1"/>
    <x v="0"/>
    <x v="0"/>
    <n v="34"/>
  </r>
  <r>
    <n v="4418"/>
    <s v="Sr. Lorenzo da Mota"/>
    <x v="2"/>
    <x v="642"/>
    <x v="1"/>
    <x v="3"/>
    <s v="Yes"/>
    <n v="5"/>
    <x v="2"/>
    <x v="0"/>
    <n v="0"/>
    <x v="1"/>
    <n v="0"/>
    <n v="3"/>
    <x v="0"/>
    <x v="1"/>
    <n v="2"/>
  </r>
  <r>
    <n v="4419"/>
    <s v="Gustavo Gomes"/>
    <x v="1"/>
    <x v="642"/>
    <x v="1"/>
    <x v="3"/>
    <s v="No"/>
    <n v="15"/>
    <x v="1"/>
    <x v="1"/>
    <n v="30"/>
    <x v="0"/>
    <n v="20"/>
    <n v="1"/>
    <x v="1"/>
    <x v="0"/>
    <n v="64"/>
  </r>
  <r>
    <n v="4420"/>
    <s v="Ana Cecília Farias"/>
    <x v="2"/>
    <x v="642"/>
    <x v="1"/>
    <x v="3"/>
    <s v="No"/>
    <n v="5"/>
    <x v="1"/>
    <x v="0"/>
    <n v="0"/>
    <x v="1"/>
    <n v="0"/>
    <n v="1"/>
    <x v="0"/>
    <x v="1"/>
    <n v="4"/>
  </r>
  <r>
    <n v="4421"/>
    <s v="Ravi Lucca Freitas"/>
    <x v="1"/>
    <x v="642"/>
    <x v="1"/>
    <x v="3"/>
    <s v="No"/>
    <n v="15"/>
    <x v="1"/>
    <x v="0"/>
    <n v="0"/>
    <x v="0"/>
    <n v="20"/>
    <n v="1"/>
    <x v="0"/>
    <x v="0"/>
    <n v="34"/>
  </r>
  <r>
    <n v="4422"/>
    <s v="Eloá Fernandes"/>
    <x v="2"/>
    <x v="642"/>
    <x v="1"/>
    <x v="3"/>
    <s v="Yes"/>
    <n v="5"/>
    <x v="1"/>
    <x v="0"/>
    <n v="0"/>
    <x v="1"/>
    <n v="0"/>
    <n v="1"/>
    <x v="0"/>
    <x v="1"/>
    <n v="4"/>
  </r>
  <r>
    <n v="4423"/>
    <s v="Antonella das Neves"/>
    <x v="1"/>
    <x v="642"/>
    <x v="1"/>
    <x v="3"/>
    <s v="Yes"/>
    <n v="15"/>
    <x v="1"/>
    <x v="1"/>
    <n v="30"/>
    <x v="1"/>
    <n v="0"/>
    <n v="2"/>
    <x v="0"/>
    <x v="0"/>
    <n v="43"/>
  </r>
  <r>
    <n v="4424"/>
    <s v="Dra. Maria Helena Câmara"/>
    <x v="1"/>
    <x v="642"/>
    <x v="1"/>
    <x v="3"/>
    <s v="No"/>
    <n v="15"/>
    <x v="1"/>
    <x v="1"/>
    <n v="30"/>
    <x v="0"/>
    <n v="20"/>
    <n v="1"/>
    <x v="1"/>
    <x v="0"/>
    <n v="64"/>
  </r>
  <r>
    <n v="4425"/>
    <s v="Dr. Valentim Alves"/>
    <x v="0"/>
    <x v="642"/>
    <x v="1"/>
    <x v="3"/>
    <s v="Yes"/>
    <n v="10"/>
    <x v="2"/>
    <x v="1"/>
    <n v="30"/>
    <x v="0"/>
    <n v="20"/>
    <n v="1"/>
    <x v="1"/>
    <x v="0"/>
    <n v="59"/>
  </r>
  <r>
    <n v="4426"/>
    <s v="Isadora Martins"/>
    <x v="2"/>
    <x v="643"/>
    <x v="1"/>
    <x v="3"/>
    <s v="No"/>
    <n v="5"/>
    <x v="2"/>
    <x v="0"/>
    <n v="0"/>
    <x v="1"/>
    <n v="0"/>
    <n v="3"/>
    <x v="0"/>
    <x v="1"/>
    <n v="2"/>
  </r>
  <r>
    <n v="4427"/>
    <s v="Dr. Pedro Lucas Fonseca"/>
    <x v="1"/>
    <x v="644"/>
    <x v="1"/>
    <x v="3"/>
    <s v="No"/>
    <n v="15"/>
    <x v="2"/>
    <x v="1"/>
    <n v="30"/>
    <x v="1"/>
    <n v="0"/>
    <n v="3"/>
    <x v="0"/>
    <x v="0"/>
    <n v="42"/>
  </r>
  <r>
    <n v="4428"/>
    <s v="Dr. Danilo Rodrigues"/>
    <x v="2"/>
    <x v="644"/>
    <x v="1"/>
    <x v="3"/>
    <s v="Yes"/>
    <n v="5"/>
    <x v="2"/>
    <x v="1"/>
    <n v="30"/>
    <x v="0"/>
    <n v="20"/>
    <n v="3"/>
    <x v="1"/>
    <x v="0"/>
    <n v="52"/>
  </r>
  <r>
    <n v="4429"/>
    <s v="Marina Pereira"/>
    <x v="1"/>
    <x v="644"/>
    <x v="1"/>
    <x v="3"/>
    <s v="No"/>
    <n v="15"/>
    <x v="0"/>
    <x v="1"/>
    <n v="30"/>
    <x v="0"/>
    <n v="20"/>
    <n v="2"/>
    <x v="1"/>
    <x v="0"/>
    <n v="63"/>
  </r>
  <r>
    <n v="4430"/>
    <s v="Vinicius Vasconcelos"/>
    <x v="1"/>
    <x v="644"/>
    <x v="1"/>
    <x v="3"/>
    <s v="Yes"/>
    <n v="15"/>
    <x v="0"/>
    <x v="1"/>
    <n v="30"/>
    <x v="0"/>
    <n v="20"/>
    <n v="2"/>
    <x v="1"/>
    <x v="0"/>
    <n v="63"/>
  </r>
  <r>
    <n v="4431"/>
    <s v="Renan Machado"/>
    <x v="2"/>
    <x v="644"/>
    <x v="1"/>
    <x v="3"/>
    <s v="Yes"/>
    <n v="5"/>
    <x v="1"/>
    <x v="1"/>
    <n v="30"/>
    <x v="1"/>
    <n v="0"/>
    <n v="3"/>
    <x v="0"/>
    <x v="0"/>
    <n v="32"/>
  </r>
  <r>
    <n v="4432"/>
    <s v="Murilo Araújo"/>
    <x v="2"/>
    <x v="644"/>
    <x v="1"/>
    <x v="3"/>
    <s v="No"/>
    <n v="5"/>
    <x v="2"/>
    <x v="0"/>
    <n v="0"/>
    <x v="1"/>
    <n v="0"/>
    <n v="1"/>
    <x v="0"/>
    <x v="1"/>
    <n v="4"/>
  </r>
  <r>
    <n v="4433"/>
    <s v="Nicolas Oliveira"/>
    <x v="2"/>
    <x v="645"/>
    <x v="1"/>
    <x v="3"/>
    <s v="Yes"/>
    <n v="5"/>
    <x v="0"/>
    <x v="1"/>
    <n v="30"/>
    <x v="1"/>
    <n v="0"/>
    <n v="1"/>
    <x v="0"/>
    <x v="0"/>
    <n v="34"/>
  </r>
  <r>
    <n v="4434"/>
    <s v="Dr. Vitor Gabriel Pimenta"/>
    <x v="1"/>
    <x v="645"/>
    <x v="1"/>
    <x v="3"/>
    <s v="Yes"/>
    <n v="15"/>
    <x v="2"/>
    <x v="0"/>
    <n v="0"/>
    <x v="1"/>
    <n v="0"/>
    <n v="2"/>
    <x v="0"/>
    <x v="1"/>
    <n v="13"/>
  </r>
  <r>
    <n v="4435"/>
    <s v="Letícia Câmara"/>
    <x v="0"/>
    <x v="645"/>
    <x v="1"/>
    <x v="3"/>
    <s v="No"/>
    <n v="10"/>
    <x v="2"/>
    <x v="1"/>
    <n v="30"/>
    <x v="0"/>
    <n v="20"/>
    <n v="3"/>
    <x v="1"/>
    <x v="0"/>
    <n v="57"/>
  </r>
  <r>
    <n v="4436"/>
    <s v="Yan Monteiro"/>
    <x v="0"/>
    <x v="645"/>
    <x v="1"/>
    <x v="3"/>
    <s v="No"/>
    <n v="10"/>
    <x v="2"/>
    <x v="1"/>
    <n v="30"/>
    <x v="1"/>
    <n v="0"/>
    <n v="2"/>
    <x v="0"/>
    <x v="0"/>
    <n v="38"/>
  </r>
  <r>
    <n v="4437"/>
    <s v="Kaique Melo"/>
    <x v="2"/>
    <x v="645"/>
    <x v="1"/>
    <x v="3"/>
    <s v="Yes"/>
    <n v="5"/>
    <x v="0"/>
    <x v="1"/>
    <n v="30"/>
    <x v="1"/>
    <n v="0"/>
    <n v="1"/>
    <x v="0"/>
    <x v="0"/>
    <n v="34"/>
  </r>
  <r>
    <n v="4438"/>
    <s v="Isabela Pimenta"/>
    <x v="0"/>
    <x v="646"/>
    <x v="1"/>
    <x v="3"/>
    <s v="Yes"/>
    <n v="10"/>
    <x v="1"/>
    <x v="0"/>
    <n v="0"/>
    <x v="1"/>
    <n v="0"/>
    <n v="2"/>
    <x v="0"/>
    <x v="1"/>
    <n v="8"/>
  </r>
  <r>
    <n v="4439"/>
    <s v="Agatha Pimenta"/>
    <x v="2"/>
    <x v="646"/>
    <x v="1"/>
    <x v="3"/>
    <s v="Yes"/>
    <n v="5"/>
    <x v="2"/>
    <x v="0"/>
    <n v="0"/>
    <x v="0"/>
    <n v="20"/>
    <n v="3"/>
    <x v="0"/>
    <x v="0"/>
    <n v="22"/>
  </r>
  <r>
    <n v="4440"/>
    <s v="Alice Moreira"/>
    <x v="1"/>
    <x v="646"/>
    <x v="1"/>
    <x v="3"/>
    <s v="No"/>
    <n v="15"/>
    <x v="0"/>
    <x v="1"/>
    <n v="30"/>
    <x v="0"/>
    <n v="20"/>
    <n v="3"/>
    <x v="1"/>
    <x v="0"/>
    <n v="62"/>
  </r>
  <r>
    <n v="4441"/>
    <s v="Ana Júlia da Cunha"/>
    <x v="2"/>
    <x v="646"/>
    <x v="1"/>
    <x v="3"/>
    <s v="Yes"/>
    <n v="5"/>
    <x v="0"/>
    <x v="0"/>
    <n v="0"/>
    <x v="0"/>
    <n v="20"/>
    <n v="2"/>
    <x v="0"/>
    <x v="0"/>
    <n v="23"/>
  </r>
  <r>
    <n v="4442"/>
    <s v="Srta. Juliana Campos"/>
    <x v="0"/>
    <x v="646"/>
    <x v="1"/>
    <x v="3"/>
    <s v="Yes"/>
    <n v="10"/>
    <x v="0"/>
    <x v="1"/>
    <n v="30"/>
    <x v="0"/>
    <n v="20"/>
    <n v="2"/>
    <x v="1"/>
    <x v="0"/>
    <n v="58"/>
  </r>
  <r>
    <n v="4443"/>
    <s v="Maria Fernanda Caldeira"/>
    <x v="2"/>
    <x v="647"/>
    <x v="1"/>
    <x v="3"/>
    <s v="No"/>
    <n v="5"/>
    <x v="2"/>
    <x v="1"/>
    <n v="30"/>
    <x v="0"/>
    <n v="20"/>
    <n v="1"/>
    <x v="1"/>
    <x v="0"/>
    <n v="54"/>
  </r>
  <r>
    <n v="4444"/>
    <s v="Dr. Emanuel Pimenta"/>
    <x v="0"/>
    <x v="647"/>
    <x v="1"/>
    <x v="3"/>
    <s v="No"/>
    <n v="10"/>
    <x v="2"/>
    <x v="0"/>
    <n v="0"/>
    <x v="0"/>
    <n v="20"/>
    <n v="3"/>
    <x v="0"/>
    <x v="0"/>
    <n v="27"/>
  </r>
  <r>
    <n v="4445"/>
    <s v="Matteo Rocha"/>
    <x v="2"/>
    <x v="647"/>
    <x v="1"/>
    <x v="3"/>
    <s v="No"/>
    <n v="5"/>
    <x v="2"/>
    <x v="1"/>
    <n v="30"/>
    <x v="1"/>
    <n v="0"/>
    <n v="1"/>
    <x v="0"/>
    <x v="0"/>
    <n v="34"/>
  </r>
  <r>
    <n v="4446"/>
    <s v="Marcelo Albuquerque"/>
    <x v="2"/>
    <x v="647"/>
    <x v="1"/>
    <x v="3"/>
    <s v="No"/>
    <n v="5"/>
    <x v="1"/>
    <x v="0"/>
    <n v="0"/>
    <x v="1"/>
    <n v="0"/>
    <n v="1"/>
    <x v="0"/>
    <x v="1"/>
    <n v="4"/>
  </r>
  <r>
    <n v="4447"/>
    <s v="Caio Santos"/>
    <x v="0"/>
    <x v="647"/>
    <x v="1"/>
    <x v="3"/>
    <s v="Yes"/>
    <n v="10"/>
    <x v="1"/>
    <x v="0"/>
    <n v="0"/>
    <x v="0"/>
    <n v="20"/>
    <n v="1"/>
    <x v="0"/>
    <x v="0"/>
    <n v="29"/>
  </r>
  <r>
    <n v="4448"/>
    <s v="Rebeca Oliveira"/>
    <x v="0"/>
    <x v="647"/>
    <x v="1"/>
    <x v="3"/>
    <s v="No"/>
    <n v="10"/>
    <x v="1"/>
    <x v="1"/>
    <n v="30"/>
    <x v="0"/>
    <n v="20"/>
    <n v="1"/>
    <x v="1"/>
    <x v="0"/>
    <n v="59"/>
  </r>
  <r>
    <n v="4449"/>
    <s v="Dom Porto"/>
    <x v="0"/>
    <x v="648"/>
    <x v="1"/>
    <x v="3"/>
    <s v="Yes"/>
    <n v="10"/>
    <x v="1"/>
    <x v="1"/>
    <n v="30"/>
    <x v="1"/>
    <n v="0"/>
    <n v="3"/>
    <x v="0"/>
    <x v="0"/>
    <n v="37"/>
  </r>
  <r>
    <n v="4450"/>
    <s v="Augusto Pimenta"/>
    <x v="1"/>
    <x v="648"/>
    <x v="1"/>
    <x v="3"/>
    <s v="No"/>
    <n v="15"/>
    <x v="0"/>
    <x v="0"/>
    <n v="0"/>
    <x v="1"/>
    <n v="0"/>
    <n v="3"/>
    <x v="0"/>
    <x v="1"/>
    <n v="12"/>
  </r>
  <r>
    <n v="4451"/>
    <s v="Fernando Aragão"/>
    <x v="0"/>
    <x v="648"/>
    <x v="1"/>
    <x v="3"/>
    <s v="Yes"/>
    <n v="10"/>
    <x v="2"/>
    <x v="0"/>
    <n v="0"/>
    <x v="1"/>
    <n v="0"/>
    <n v="1"/>
    <x v="0"/>
    <x v="1"/>
    <n v="9"/>
  </r>
  <r>
    <n v="4452"/>
    <s v="Sr. Davi Luiz da Costa"/>
    <x v="1"/>
    <x v="648"/>
    <x v="1"/>
    <x v="3"/>
    <s v="No"/>
    <n v="15"/>
    <x v="2"/>
    <x v="0"/>
    <n v="0"/>
    <x v="0"/>
    <n v="20"/>
    <n v="2"/>
    <x v="0"/>
    <x v="0"/>
    <n v="33"/>
  </r>
  <r>
    <n v="4453"/>
    <s v="Caleb Vasconcelos"/>
    <x v="1"/>
    <x v="648"/>
    <x v="1"/>
    <x v="3"/>
    <s v="No"/>
    <n v="15"/>
    <x v="0"/>
    <x v="1"/>
    <n v="30"/>
    <x v="0"/>
    <n v="20"/>
    <n v="2"/>
    <x v="1"/>
    <x v="0"/>
    <n v="63"/>
  </r>
  <r>
    <n v="4454"/>
    <s v="Ana Clara Farias"/>
    <x v="2"/>
    <x v="648"/>
    <x v="1"/>
    <x v="3"/>
    <s v="Yes"/>
    <n v="5"/>
    <x v="1"/>
    <x v="0"/>
    <n v="0"/>
    <x v="0"/>
    <n v="20"/>
    <n v="2"/>
    <x v="0"/>
    <x v="0"/>
    <n v="23"/>
  </r>
  <r>
    <n v="4455"/>
    <s v="Anthony Nascimento"/>
    <x v="1"/>
    <x v="648"/>
    <x v="1"/>
    <x v="3"/>
    <s v="No"/>
    <n v="15"/>
    <x v="1"/>
    <x v="1"/>
    <n v="30"/>
    <x v="0"/>
    <n v="20"/>
    <n v="2"/>
    <x v="1"/>
    <x v="0"/>
    <n v="63"/>
  </r>
  <r>
    <n v="4456"/>
    <s v="Rhavi Macedo"/>
    <x v="1"/>
    <x v="648"/>
    <x v="1"/>
    <x v="3"/>
    <s v="Yes"/>
    <n v="15"/>
    <x v="0"/>
    <x v="0"/>
    <n v="0"/>
    <x v="1"/>
    <n v="0"/>
    <n v="3"/>
    <x v="0"/>
    <x v="1"/>
    <n v="12"/>
  </r>
  <r>
    <n v="4457"/>
    <s v="Dr. Augusto Nunes"/>
    <x v="0"/>
    <x v="648"/>
    <x v="1"/>
    <x v="3"/>
    <s v="Yes"/>
    <n v="10"/>
    <x v="2"/>
    <x v="0"/>
    <n v="0"/>
    <x v="1"/>
    <n v="0"/>
    <n v="2"/>
    <x v="0"/>
    <x v="1"/>
    <n v="8"/>
  </r>
  <r>
    <n v="4458"/>
    <s v="Ana Julia Vieira"/>
    <x v="2"/>
    <x v="648"/>
    <x v="1"/>
    <x v="3"/>
    <s v="No"/>
    <n v="5"/>
    <x v="0"/>
    <x v="1"/>
    <n v="30"/>
    <x v="1"/>
    <n v="0"/>
    <n v="1"/>
    <x v="0"/>
    <x v="0"/>
    <n v="34"/>
  </r>
  <r>
    <n v="4459"/>
    <s v="Henry Gabriel das Neves"/>
    <x v="1"/>
    <x v="649"/>
    <x v="1"/>
    <x v="3"/>
    <s v="No"/>
    <n v="15"/>
    <x v="1"/>
    <x v="0"/>
    <n v="0"/>
    <x v="1"/>
    <n v="0"/>
    <n v="3"/>
    <x v="0"/>
    <x v="1"/>
    <n v="12"/>
  </r>
  <r>
    <n v="4460"/>
    <s v="Ana Sophia Moraes"/>
    <x v="1"/>
    <x v="649"/>
    <x v="1"/>
    <x v="3"/>
    <s v="No"/>
    <n v="15"/>
    <x v="2"/>
    <x v="0"/>
    <n v="0"/>
    <x v="0"/>
    <n v="20"/>
    <n v="2"/>
    <x v="0"/>
    <x v="0"/>
    <n v="33"/>
  </r>
  <r>
    <n v="4461"/>
    <s v="Manuela Montenegro"/>
    <x v="2"/>
    <x v="649"/>
    <x v="1"/>
    <x v="3"/>
    <s v="Yes"/>
    <n v="5"/>
    <x v="0"/>
    <x v="0"/>
    <n v="0"/>
    <x v="1"/>
    <n v="0"/>
    <n v="2"/>
    <x v="0"/>
    <x v="1"/>
    <n v="3"/>
  </r>
  <r>
    <n v="4462"/>
    <s v="Srta. Maria Julia da Mota"/>
    <x v="2"/>
    <x v="649"/>
    <x v="1"/>
    <x v="3"/>
    <s v="No"/>
    <n v="5"/>
    <x v="2"/>
    <x v="1"/>
    <n v="30"/>
    <x v="0"/>
    <n v="20"/>
    <n v="3"/>
    <x v="1"/>
    <x v="0"/>
    <n v="52"/>
  </r>
  <r>
    <n v="4463"/>
    <s v="Camila Abreu"/>
    <x v="0"/>
    <x v="649"/>
    <x v="1"/>
    <x v="3"/>
    <s v="No"/>
    <n v="10"/>
    <x v="2"/>
    <x v="1"/>
    <n v="30"/>
    <x v="0"/>
    <n v="20"/>
    <n v="1"/>
    <x v="1"/>
    <x v="0"/>
    <n v="59"/>
  </r>
  <r>
    <n v="4464"/>
    <s v="Arthur Miguel Sales"/>
    <x v="0"/>
    <x v="650"/>
    <x v="1"/>
    <x v="3"/>
    <s v="No"/>
    <n v="10"/>
    <x v="0"/>
    <x v="0"/>
    <n v="0"/>
    <x v="0"/>
    <n v="20"/>
    <n v="2"/>
    <x v="0"/>
    <x v="0"/>
    <n v="28"/>
  </r>
  <r>
    <n v="4465"/>
    <s v="Lorena Silveira"/>
    <x v="2"/>
    <x v="650"/>
    <x v="1"/>
    <x v="3"/>
    <s v="Yes"/>
    <n v="5"/>
    <x v="1"/>
    <x v="1"/>
    <n v="30"/>
    <x v="1"/>
    <n v="0"/>
    <n v="2"/>
    <x v="0"/>
    <x v="0"/>
    <n v="33"/>
  </r>
  <r>
    <n v="4466"/>
    <s v="Maitê Rocha"/>
    <x v="1"/>
    <x v="650"/>
    <x v="1"/>
    <x v="3"/>
    <s v="No"/>
    <n v="15"/>
    <x v="1"/>
    <x v="0"/>
    <n v="0"/>
    <x v="0"/>
    <n v="20"/>
    <n v="3"/>
    <x v="0"/>
    <x v="0"/>
    <n v="32"/>
  </r>
  <r>
    <n v="4467"/>
    <s v="Isadora Aparecida"/>
    <x v="1"/>
    <x v="650"/>
    <x v="1"/>
    <x v="3"/>
    <s v="No"/>
    <n v="15"/>
    <x v="0"/>
    <x v="0"/>
    <n v="0"/>
    <x v="1"/>
    <n v="0"/>
    <n v="2"/>
    <x v="0"/>
    <x v="1"/>
    <n v="13"/>
  </r>
  <r>
    <n v="4468"/>
    <s v="Maria da Rocha"/>
    <x v="1"/>
    <x v="651"/>
    <x v="1"/>
    <x v="3"/>
    <s v="Yes"/>
    <n v="15"/>
    <x v="0"/>
    <x v="0"/>
    <n v="0"/>
    <x v="0"/>
    <n v="20"/>
    <n v="1"/>
    <x v="0"/>
    <x v="0"/>
    <n v="34"/>
  </r>
  <r>
    <n v="4469"/>
    <s v="Rael Pinto"/>
    <x v="1"/>
    <x v="651"/>
    <x v="1"/>
    <x v="3"/>
    <s v="No"/>
    <n v="15"/>
    <x v="1"/>
    <x v="1"/>
    <n v="30"/>
    <x v="1"/>
    <n v="0"/>
    <n v="1"/>
    <x v="0"/>
    <x v="0"/>
    <n v="44"/>
  </r>
  <r>
    <n v="4470"/>
    <s v="Mateus da Cruz"/>
    <x v="2"/>
    <x v="651"/>
    <x v="1"/>
    <x v="3"/>
    <s v="Yes"/>
    <n v="5"/>
    <x v="2"/>
    <x v="0"/>
    <n v="0"/>
    <x v="0"/>
    <n v="20"/>
    <n v="2"/>
    <x v="0"/>
    <x v="0"/>
    <n v="23"/>
  </r>
  <r>
    <n v="4471"/>
    <s v="Renan Silva"/>
    <x v="2"/>
    <x v="651"/>
    <x v="1"/>
    <x v="3"/>
    <s v="No"/>
    <n v="5"/>
    <x v="1"/>
    <x v="1"/>
    <n v="30"/>
    <x v="0"/>
    <n v="20"/>
    <n v="2"/>
    <x v="1"/>
    <x v="0"/>
    <n v="53"/>
  </r>
  <r>
    <n v="4472"/>
    <s v="Isabel Azevedo"/>
    <x v="2"/>
    <x v="651"/>
    <x v="1"/>
    <x v="3"/>
    <s v="No"/>
    <n v="5"/>
    <x v="2"/>
    <x v="0"/>
    <n v="0"/>
    <x v="1"/>
    <n v="0"/>
    <n v="1"/>
    <x v="0"/>
    <x v="1"/>
    <n v="4"/>
  </r>
  <r>
    <n v="4473"/>
    <s v="Gabrielly Pinto"/>
    <x v="1"/>
    <x v="651"/>
    <x v="1"/>
    <x v="3"/>
    <s v="No"/>
    <n v="15"/>
    <x v="1"/>
    <x v="0"/>
    <n v="0"/>
    <x v="0"/>
    <n v="20"/>
    <n v="2"/>
    <x v="0"/>
    <x v="0"/>
    <n v="33"/>
  </r>
  <r>
    <n v="4474"/>
    <s v="João Vitor Guerra"/>
    <x v="0"/>
    <x v="651"/>
    <x v="1"/>
    <x v="3"/>
    <s v="No"/>
    <n v="10"/>
    <x v="1"/>
    <x v="1"/>
    <n v="30"/>
    <x v="1"/>
    <n v="0"/>
    <n v="2"/>
    <x v="0"/>
    <x v="0"/>
    <n v="38"/>
  </r>
  <r>
    <n v="4475"/>
    <s v="João das Neves"/>
    <x v="1"/>
    <x v="651"/>
    <x v="1"/>
    <x v="3"/>
    <s v="Yes"/>
    <n v="15"/>
    <x v="1"/>
    <x v="0"/>
    <n v="0"/>
    <x v="1"/>
    <n v="0"/>
    <n v="1"/>
    <x v="0"/>
    <x v="1"/>
    <n v="14"/>
  </r>
  <r>
    <n v="4476"/>
    <s v="Dr. Yuri Moraes"/>
    <x v="2"/>
    <x v="651"/>
    <x v="1"/>
    <x v="3"/>
    <s v="Yes"/>
    <n v="5"/>
    <x v="0"/>
    <x v="1"/>
    <n v="30"/>
    <x v="0"/>
    <n v="20"/>
    <n v="2"/>
    <x v="1"/>
    <x v="0"/>
    <n v="53"/>
  </r>
  <r>
    <n v="4477"/>
    <s v="Bruna Martins"/>
    <x v="1"/>
    <x v="652"/>
    <x v="1"/>
    <x v="3"/>
    <s v="No"/>
    <n v="15"/>
    <x v="1"/>
    <x v="1"/>
    <n v="30"/>
    <x v="0"/>
    <n v="20"/>
    <n v="1"/>
    <x v="1"/>
    <x v="0"/>
    <n v="64"/>
  </r>
  <r>
    <n v="4478"/>
    <s v="João Vitor Castro"/>
    <x v="2"/>
    <x v="652"/>
    <x v="1"/>
    <x v="3"/>
    <s v="No"/>
    <n v="5"/>
    <x v="0"/>
    <x v="1"/>
    <n v="30"/>
    <x v="1"/>
    <n v="0"/>
    <n v="3"/>
    <x v="0"/>
    <x v="0"/>
    <n v="32"/>
  </r>
  <r>
    <n v="4479"/>
    <s v="Srta. Heloísa Casa Grande"/>
    <x v="2"/>
    <x v="652"/>
    <x v="1"/>
    <x v="3"/>
    <s v="Yes"/>
    <n v="5"/>
    <x v="2"/>
    <x v="0"/>
    <n v="0"/>
    <x v="1"/>
    <n v="0"/>
    <n v="2"/>
    <x v="0"/>
    <x v="1"/>
    <n v="3"/>
  </r>
  <r>
    <n v="4480"/>
    <s v="Agatha Viana"/>
    <x v="2"/>
    <x v="652"/>
    <x v="1"/>
    <x v="3"/>
    <s v="Yes"/>
    <n v="5"/>
    <x v="1"/>
    <x v="1"/>
    <n v="30"/>
    <x v="1"/>
    <n v="0"/>
    <n v="3"/>
    <x v="0"/>
    <x v="0"/>
    <n v="32"/>
  </r>
  <r>
    <n v="4481"/>
    <s v="Cauã Jesus"/>
    <x v="2"/>
    <x v="652"/>
    <x v="1"/>
    <x v="3"/>
    <s v="No"/>
    <n v="5"/>
    <x v="2"/>
    <x v="0"/>
    <n v="0"/>
    <x v="1"/>
    <n v="0"/>
    <n v="3"/>
    <x v="0"/>
    <x v="1"/>
    <n v="2"/>
  </r>
  <r>
    <n v="4482"/>
    <s v="Caroline Santos"/>
    <x v="0"/>
    <x v="652"/>
    <x v="1"/>
    <x v="3"/>
    <s v="Yes"/>
    <n v="10"/>
    <x v="0"/>
    <x v="0"/>
    <n v="0"/>
    <x v="1"/>
    <n v="0"/>
    <n v="3"/>
    <x v="0"/>
    <x v="1"/>
    <n v="7"/>
  </r>
  <r>
    <n v="4483"/>
    <s v="Sarah Peixoto"/>
    <x v="1"/>
    <x v="652"/>
    <x v="1"/>
    <x v="3"/>
    <s v="Yes"/>
    <n v="15"/>
    <x v="2"/>
    <x v="1"/>
    <n v="30"/>
    <x v="1"/>
    <n v="0"/>
    <n v="1"/>
    <x v="0"/>
    <x v="0"/>
    <n v="44"/>
  </r>
  <r>
    <n v="4484"/>
    <s v="Nathan Araújo"/>
    <x v="1"/>
    <x v="653"/>
    <x v="1"/>
    <x v="3"/>
    <s v="No"/>
    <n v="15"/>
    <x v="2"/>
    <x v="0"/>
    <n v="0"/>
    <x v="0"/>
    <n v="20"/>
    <n v="1"/>
    <x v="0"/>
    <x v="0"/>
    <n v="34"/>
  </r>
  <r>
    <n v="4485"/>
    <s v="Maya Vargas"/>
    <x v="2"/>
    <x v="653"/>
    <x v="1"/>
    <x v="3"/>
    <s v="Yes"/>
    <n v="5"/>
    <x v="1"/>
    <x v="1"/>
    <n v="30"/>
    <x v="0"/>
    <n v="20"/>
    <n v="2"/>
    <x v="1"/>
    <x v="0"/>
    <n v="53"/>
  </r>
  <r>
    <n v="4486"/>
    <s v="João Vitor Lopes"/>
    <x v="1"/>
    <x v="653"/>
    <x v="1"/>
    <x v="3"/>
    <s v="Yes"/>
    <n v="15"/>
    <x v="2"/>
    <x v="1"/>
    <n v="30"/>
    <x v="0"/>
    <n v="20"/>
    <n v="1"/>
    <x v="1"/>
    <x v="0"/>
    <n v="64"/>
  </r>
  <r>
    <n v="4487"/>
    <s v="Sr. José Pedro Ferreira"/>
    <x v="1"/>
    <x v="653"/>
    <x v="1"/>
    <x v="3"/>
    <s v="No"/>
    <n v="15"/>
    <x v="0"/>
    <x v="0"/>
    <n v="0"/>
    <x v="0"/>
    <n v="20"/>
    <n v="3"/>
    <x v="0"/>
    <x v="0"/>
    <n v="32"/>
  </r>
  <r>
    <n v="4488"/>
    <s v="Vinícius Cavalcanti"/>
    <x v="1"/>
    <x v="653"/>
    <x v="1"/>
    <x v="3"/>
    <s v="No"/>
    <n v="15"/>
    <x v="0"/>
    <x v="1"/>
    <n v="30"/>
    <x v="0"/>
    <n v="20"/>
    <n v="1"/>
    <x v="1"/>
    <x v="0"/>
    <n v="64"/>
  </r>
  <r>
    <n v="4489"/>
    <s v="Isabelly Lima"/>
    <x v="0"/>
    <x v="653"/>
    <x v="1"/>
    <x v="3"/>
    <s v="No"/>
    <n v="10"/>
    <x v="1"/>
    <x v="0"/>
    <n v="0"/>
    <x v="1"/>
    <n v="0"/>
    <n v="3"/>
    <x v="0"/>
    <x v="1"/>
    <n v="7"/>
  </r>
  <r>
    <n v="4490"/>
    <s v="Pietro Cavalcanti"/>
    <x v="2"/>
    <x v="653"/>
    <x v="1"/>
    <x v="3"/>
    <s v="No"/>
    <n v="5"/>
    <x v="1"/>
    <x v="1"/>
    <n v="30"/>
    <x v="1"/>
    <n v="0"/>
    <n v="3"/>
    <x v="0"/>
    <x v="0"/>
    <n v="32"/>
  </r>
  <r>
    <n v="4491"/>
    <s v="Arthur Miguel Lima"/>
    <x v="2"/>
    <x v="654"/>
    <x v="1"/>
    <x v="3"/>
    <s v="No"/>
    <n v="5"/>
    <x v="1"/>
    <x v="0"/>
    <n v="0"/>
    <x v="0"/>
    <n v="20"/>
    <n v="3"/>
    <x v="0"/>
    <x v="0"/>
    <n v="22"/>
  </r>
  <r>
    <n v="4492"/>
    <s v="Srta. Jade Martins"/>
    <x v="2"/>
    <x v="654"/>
    <x v="1"/>
    <x v="3"/>
    <s v="Yes"/>
    <n v="5"/>
    <x v="2"/>
    <x v="0"/>
    <n v="0"/>
    <x v="1"/>
    <n v="0"/>
    <n v="2"/>
    <x v="0"/>
    <x v="1"/>
    <n v="3"/>
  </r>
  <r>
    <n v="4493"/>
    <s v="Isis Cassiano"/>
    <x v="2"/>
    <x v="655"/>
    <x v="1"/>
    <x v="3"/>
    <s v="Yes"/>
    <n v="5"/>
    <x v="1"/>
    <x v="1"/>
    <n v="30"/>
    <x v="0"/>
    <n v="20"/>
    <n v="3"/>
    <x v="1"/>
    <x v="0"/>
    <n v="52"/>
  </r>
  <r>
    <n v="4494"/>
    <s v="Sra. Ana Liz da Rocha"/>
    <x v="1"/>
    <x v="655"/>
    <x v="1"/>
    <x v="3"/>
    <s v="Yes"/>
    <n v="15"/>
    <x v="2"/>
    <x v="0"/>
    <n v="0"/>
    <x v="1"/>
    <n v="0"/>
    <n v="2"/>
    <x v="0"/>
    <x v="1"/>
    <n v="13"/>
  </r>
  <r>
    <n v="4495"/>
    <s v="Agatha Monteiro"/>
    <x v="1"/>
    <x v="655"/>
    <x v="1"/>
    <x v="3"/>
    <s v="No"/>
    <n v="15"/>
    <x v="0"/>
    <x v="0"/>
    <n v="0"/>
    <x v="0"/>
    <n v="20"/>
    <n v="2"/>
    <x v="0"/>
    <x v="0"/>
    <n v="33"/>
  </r>
  <r>
    <n v="4496"/>
    <s v="Lavínia Cavalcanti"/>
    <x v="1"/>
    <x v="655"/>
    <x v="1"/>
    <x v="3"/>
    <s v="No"/>
    <n v="15"/>
    <x v="2"/>
    <x v="1"/>
    <n v="30"/>
    <x v="0"/>
    <n v="20"/>
    <n v="2"/>
    <x v="1"/>
    <x v="0"/>
    <n v="63"/>
  </r>
  <r>
    <n v="4497"/>
    <s v="Alice Monteiro"/>
    <x v="0"/>
    <x v="655"/>
    <x v="1"/>
    <x v="3"/>
    <s v="No"/>
    <n v="10"/>
    <x v="1"/>
    <x v="1"/>
    <n v="30"/>
    <x v="1"/>
    <n v="0"/>
    <n v="1"/>
    <x v="0"/>
    <x v="0"/>
    <n v="39"/>
  </r>
  <r>
    <n v="4498"/>
    <s v="Kamilly Macedo"/>
    <x v="0"/>
    <x v="655"/>
    <x v="1"/>
    <x v="3"/>
    <s v="Yes"/>
    <n v="10"/>
    <x v="2"/>
    <x v="0"/>
    <n v="0"/>
    <x v="1"/>
    <n v="0"/>
    <n v="1"/>
    <x v="0"/>
    <x v="1"/>
    <n v="9"/>
  </r>
  <r>
    <n v="4499"/>
    <s v="Lavínia Novais"/>
    <x v="0"/>
    <x v="655"/>
    <x v="1"/>
    <x v="3"/>
    <s v="No"/>
    <n v="10"/>
    <x v="0"/>
    <x v="0"/>
    <n v="0"/>
    <x v="0"/>
    <n v="20"/>
    <n v="2"/>
    <x v="0"/>
    <x v="0"/>
    <n v="28"/>
  </r>
  <r>
    <n v="4500"/>
    <s v="Sra. Emanuelly Viana"/>
    <x v="0"/>
    <x v="655"/>
    <x v="1"/>
    <x v="3"/>
    <s v="No"/>
    <n v="10"/>
    <x v="0"/>
    <x v="0"/>
    <n v="0"/>
    <x v="1"/>
    <n v="0"/>
    <n v="3"/>
    <x v="0"/>
    <x v="1"/>
    <n v="7"/>
  </r>
  <r>
    <n v="4501"/>
    <s v="Catarina Ramos"/>
    <x v="0"/>
    <x v="655"/>
    <x v="1"/>
    <x v="3"/>
    <s v="Yes"/>
    <n v="10"/>
    <x v="2"/>
    <x v="1"/>
    <n v="30"/>
    <x v="1"/>
    <n v="0"/>
    <n v="3"/>
    <x v="0"/>
    <x v="0"/>
    <n v="37"/>
  </r>
  <r>
    <n v="4502"/>
    <s v="Maysa Garcia"/>
    <x v="1"/>
    <x v="655"/>
    <x v="1"/>
    <x v="3"/>
    <s v="No"/>
    <n v="15"/>
    <x v="0"/>
    <x v="1"/>
    <n v="30"/>
    <x v="1"/>
    <n v="0"/>
    <n v="3"/>
    <x v="0"/>
    <x v="0"/>
    <n v="42"/>
  </r>
  <r>
    <n v="4503"/>
    <s v="Sara Almeida"/>
    <x v="2"/>
    <x v="655"/>
    <x v="1"/>
    <x v="3"/>
    <s v="Yes"/>
    <n v="5"/>
    <x v="1"/>
    <x v="0"/>
    <n v="0"/>
    <x v="0"/>
    <n v="20"/>
    <n v="2"/>
    <x v="0"/>
    <x v="0"/>
    <n v="23"/>
  </r>
  <r>
    <n v="4504"/>
    <s v="Mariah da Cunha"/>
    <x v="2"/>
    <x v="655"/>
    <x v="1"/>
    <x v="3"/>
    <s v="Yes"/>
    <n v="5"/>
    <x v="2"/>
    <x v="0"/>
    <n v="0"/>
    <x v="0"/>
    <n v="20"/>
    <n v="1"/>
    <x v="0"/>
    <x v="0"/>
    <n v="24"/>
  </r>
  <r>
    <n v="4505"/>
    <s v="Davi Araújo"/>
    <x v="1"/>
    <x v="655"/>
    <x v="1"/>
    <x v="3"/>
    <s v="No"/>
    <n v="15"/>
    <x v="1"/>
    <x v="0"/>
    <n v="0"/>
    <x v="0"/>
    <n v="20"/>
    <n v="1"/>
    <x v="0"/>
    <x v="0"/>
    <n v="34"/>
  </r>
  <r>
    <n v="4506"/>
    <s v="Noah Barbosa"/>
    <x v="2"/>
    <x v="656"/>
    <x v="1"/>
    <x v="3"/>
    <s v="Yes"/>
    <n v="5"/>
    <x v="0"/>
    <x v="0"/>
    <n v="0"/>
    <x v="0"/>
    <n v="20"/>
    <n v="3"/>
    <x v="0"/>
    <x v="0"/>
    <n v="22"/>
  </r>
  <r>
    <n v="4507"/>
    <s v="Dante Cavalcante"/>
    <x v="2"/>
    <x v="656"/>
    <x v="1"/>
    <x v="3"/>
    <s v="No"/>
    <n v="5"/>
    <x v="2"/>
    <x v="1"/>
    <n v="30"/>
    <x v="0"/>
    <n v="20"/>
    <n v="3"/>
    <x v="1"/>
    <x v="0"/>
    <n v="52"/>
  </r>
  <r>
    <n v="4508"/>
    <s v="Elisa Cavalcante"/>
    <x v="2"/>
    <x v="656"/>
    <x v="1"/>
    <x v="3"/>
    <s v="No"/>
    <n v="5"/>
    <x v="0"/>
    <x v="1"/>
    <n v="30"/>
    <x v="0"/>
    <n v="20"/>
    <n v="2"/>
    <x v="1"/>
    <x v="0"/>
    <n v="53"/>
  </r>
  <r>
    <n v="4509"/>
    <s v="Ravi Lucca Novais"/>
    <x v="1"/>
    <x v="656"/>
    <x v="1"/>
    <x v="3"/>
    <s v="No"/>
    <n v="15"/>
    <x v="1"/>
    <x v="0"/>
    <n v="0"/>
    <x v="1"/>
    <n v="0"/>
    <n v="1"/>
    <x v="0"/>
    <x v="1"/>
    <n v="14"/>
  </r>
  <r>
    <n v="4510"/>
    <s v="Dr. Bryan Peixoto"/>
    <x v="1"/>
    <x v="656"/>
    <x v="1"/>
    <x v="3"/>
    <s v="No"/>
    <n v="15"/>
    <x v="2"/>
    <x v="0"/>
    <n v="0"/>
    <x v="1"/>
    <n v="0"/>
    <n v="3"/>
    <x v="0"/>
    <x v="1"/>
    <n v="12"/>
  </r>
  <r>
    <n v="4511"/>
    <s v="Enrico Mendes"/>
    <x v="0"/>
    <x v="656"/>
    <x v="1"/>
    <x v="3"/>
    <s v="Yes"/>
    <n v="10"/>
    <x v="0"/>
    <x v="0"/>
    <n v="0"/>
    <x v="0"/>
    <n v="20"/>
    <n v="3"/>
    <x v="0"/>
    <x v="0"/>
    <n v="27"/>
  </r>
  <r>
    <n v="4512"/>
    <s v="Nina Marques"/>
    <x v="0"/>
    <x v="656"/>
    <x v="1"/>
    <x v="3"/>
    <s v="Yes"/>
    <n v="10"/>
    <x v="1"/>
    <x v="1"/>
    <n v="30"/>
    <x v="0"/>
    <n v="20"/>
    <n v="1"/>
    <x v="1"/>
    <x v="0"/>
    <n v="59"/>
  </r>
  <r>
    <n v="4513"/>
    <s v="Antônio Nascimento"/>
    <x v="2"/>
    <x v="656"/>
    <x v="1"/>
    <x v="3"/>
    <s v="Yes"/>
    <n v="5"/>
    <x v="2"/>
    <x v="0"/>
    <n v="0"/>
    <x v="1"/>
    <n v="0"/>
    <n v="2"/>
    <x v="0"/>
    <x v="1"/>
    <n v="3"/>
  </r>
  <r>
    <n v="4514"/>
    <s v="Vitor Gabriel Costa"/>
    <x v="0"/>
    <x v="657"/>
    <x v="1"/>
    <x v="3"/>
    <s v="Yes"/>
    <n v="10"/>
    <x v="0"/>
    <x v="1"/>
    <n v="30"/>
    <x v="1"/>
    <n v="0"/>
    <n v="2"/>
    <x v="0"/>
    <x v="0"/>
    <n v="38"/>
  </r>
  <r>
    <n v="4515"/>
    <s v="Sra. Lunna da Costa"/>
    <x v="1"/>
    <x v="658"/>
    <x v="1"/>
    <x v="3"/>
    <s v="Yes"/>
    <n v="15"/>
    <x v="0"/>
    <x v="1"/>
    <n v="30"/>
    <x v="1"/>
    <n v="0"/>
    <n v="3"/>
    <x v="0"/>
    <x v="0"/>
    <n v="42"/>
  </r>
  <r>
    <n v="4516"/>
    <s v="Heitor Pires"/>
    <x v="2"/>
    <x v="658"/>
    <x v="1"/>
    <x v="3"/>
    <s v="Yes"/>
    <n v="5"/>
    <x v="1"/>
    <x v="0"/>
    <n v="0"/>
    <x v="1"/>
    <n v="0"/>
    <n v="3"/>
    <x v="0"/>
    <x v="1"/>
    <n v="2"/>
  </r>
  <r>
    <n v="4517"/>
    <s v="Ana Júlia da Mota"/>
    <x v="1"/>
    <x v="658"/>
    <x v="1"/>
    <x v="3"/>
    <s v="No"/>
    <n v="15"/>
    <x v="1"/>
    <x v="1"/>
    <n v="30"/>
    <x v="0"/>
    <n v="20"/>
    <n v="2"/>
    <x v="1"/>
    <x v="0"/>
    <n v="63"/>
  </r>
  <r>
    <n v="4518"/>
    <s v="Kamilly Araújo"/>
    <x v="2"/>
    <x v="658"/>
    <x v="1"/>
    <x v="3"/>
    <s v="No"/>
    <n v="5"/>
    <x v="2"/>
    <x v="0"/>
    <n v="0"/>
    <x v="1"/>
    <n v="0"/>
    <n v="2"/>
    <x v="0"/>
    <x v="1"/>
    <n v="3"/>
  </r>
  <r>
    <n v="4519"/>
    <s v="Pedro Lucas Ribeiro"/>
    <x v="1"/>
    <x v="659"/>
    <x v="1"/>
    <x v="3"/>
    <s v="Yes"/>
    <n v="15"/>
    <x v="0"/>
    <x v="1"/>
    <n v="30"/>
    <x v="1"/>
    <n v="0"/>
    <n v="1"/>
    <x v="0"/>
    <x v="0"/>
    <n v="44"/>
  </r>
  <r>
    <n v="4520"/>
    <s v="Dr. Asafe Jesus"/>
    <x v="2"/>
    <x v="659"/>
    <x v="1"/>
    <x v="3"/>
    <s v="Yes"/>
    <n v="5"/>
    <x v="2"/>
    <x v="1"/>
    <n v="30"/>
    <x v="0"/>
    <n v="20"/>
    <n v="3"/>
    <x v="1"/>
    <x v="0"/>
    <n v="52"/>
  </r>
  <r>
    <n v="4521"/>
    <s v="Manuela Sá"/>
    <x v="2"/>
    <x v="659"/>
    <x v="1"/>
    <x v="3"/>
    <s v="No"/>
    <n v="5"/>
    <x v="1"/>
    <x v="1"/>
    <n v="30"/>
    <x v="0"/>
    <n v="20"/>
    <n v="3"/>
    <x v="1"/>
    <x v="0"/>
    <n v="52"/>
  </r>
  <r>
    <n v="4522"/>
    <s v="Elisa Lopes"/>
    <x v="1"/>
    <x v="659"/>
    <x v="1"/>
    <x v="3"/>
    <s v="Yes"/>
    <n v="15"/>
    <x v="2"/>
    <x v="0"/>
    <n v="0"/>
    <x v="1"/>
    <n v="0"/>
    <n v="1"/>
    <x v="0"/>
    <x v="1"/>
    <n v="14"/>
  </r>
  <r>
    <n v="4523"/>
    <s v="Ana Luiza Cavalcante"/>
    <x v="2"/>
    <x v="659"/>
    <x v="1"/>
    <x v="3"/>
    <s v="Yes"/>
    <n v="5"/>
    <x v="2"/>
    <x v="0"/>
    <n v="0"/>
    <x v="1"/>
    <n v="0"/>
    <n v="3"/>
    <x v="0"/>
    <x v="1"/>
    <n v="2"/>
  </r>
  <r>
    <n v="4524"/>
    <s v="Nina Fernandes"/>
    <x v="2"/>
    <x v="659"/>
    <x v="1"/>
    <x v="3"/>
    <s v="No"/>
    <n v="5"/>
    <x v="1"/>
    <x v="0"/>
    <n v="0"/>
    <x v="0"/>
    <n v="20"/>
    <n v="1"/>
    <x v="0"/>
    <x v="0"/>
    <n v="24"/>
  </r>
  <r>
    <n v="4525"/>
    <s v="Caio das Neves"/>
    <x v="2"/>
    <x v="659"/>
    <x v="1"/>
    <x v="3"/>
    <s v="Yes"/>
    <n v="5"/>
    <x v="0"/>
    <x v="0"/>
    <n v="0"/>
    <x v="1"/>
    <n v="0"/>
    <n v="1"/>
    <x v="0"/>
    <x v="1"/>
    <n v="4"/>
  </r>
  <r>
    <n v="4526"/>
    <s v="Heitor Alves"/>
    <x v="2"/>
    <x v="659"/>
    <x v="1"/>
    <x v="3"/>
    <s v="Yes"/>
    <n v="5"/>
    <x v="0"/>
    <x v="1"/>
    <n v="30"/>
    <x v="0"/>
    <n v="20"/>
    <n v="3"/>
    <x v="1"/>
    <x v="0"/>
    <n v="52"/>
  </r>
  <r>
    <n v="4527"/>
    <s v="Rafaela Vieira"/>
    <x v="2"/>
    <x v="659"/>
    <x v="1"/>
    <x v="3"/>
    <s v="Yes"/>
    <n v="5"/>
    <x v="1"/>
    <x v="0"/>
    <n v="0"/>
    <x v="1"/>
    <n v="0"/>
    <n v="3"/>
    <x v="0"/>
    <x v="1"/>
    <n v="2"/>
  </r>
  <r>
    <n v="4528"/>
    <s v="Sr. Joaquim Ferreira"/>
    <x v="2"/>
    <x v="660"/>
    <x v="1"/>
    <x v="3"/>
    <s v="No"/>
    <n v="5"/>
    <x v="1"/>
    <x v="1"/>
    <n v="30"/>
    <x v="0"/>
    <n v="20"/>
    <n v="1"/>
    <x v="1"/>
    <x v="0"/>
    <n v="54"/>
  </r>
  <r>
    <n v="4529"/>
    <s v="Sr. Theo Novais"/>
    <x v="1"/>
    <x v="660"/>
    <x v="1"/>
    <x v="3"/>
    <s v="Yes"/>
    <n v="15"/>
    <x v="2"/>
    <x v="1"/>
    <n v="30"/>
    <x v="0"/>
    <n v="20"/>
    <n v="3"/>
    <x v="1"/>
    <x v="0"/>
    <n v="62"/>
  </r>
  <r>
    <n v="4530"/>
    <s v="Benjamin Almeida"/>
    <x v="0"/>
    <x v="660"/>
    <x v="1"/>
    <x v="3"/>
    <s v="No"/>
    <n v="10"/>
    <x v="2"/>
    <x v="0"/>
    <n v="0"/>
    <x v="0"/>
    <n v="20"/>
    <n v="3"/>
    <x v="0"/>
    <x v="0"/>
    <n v="27"/>
  </r>
  <r>
    <n v="4531"/>
    <s v="André Almeida"/>
    <x v="1"/>
    <x v="660"/>
    <x v="1"/>
    <x v="3"/>
    <s v="No"/>
    <n v="15"/>
    <x v="2"/>
    <x v="1"/>
    <n v="30"/>
    <x v="1"/>
    <n v="0"/>
    <n v="2"/>
    <x v="0"/>
    <x v="0"/>
    <n v="43"/>
  </r>
  <r>
    <n v="4532"/>
    <s v="Ryan Pires"/>
    <x v="1"/>
    <x v="660"/>
    <x v="1"/>
    <x v="3"/>
    <s v="No"/>
    <n v="15"/>
    <x v="2"/>
    <x v="1"/>
    <n v="30"/>
    <x v="0"/>
    <n v="20"/>
    <n v="1"/>
    <x v="1"/>
    <x v="0"/>
    <n v="64"/>
  </r>
  <r>
    <n v="4533"/>
    <s v="Emanuel Cavalcanti"/>
    <x v="1"/>
    <x v="660"/>
    <x v="1"/>
    <x v="3"/>
    <s v="No"/>
    <n v="15"/>
    <x v="1"/>
    <x v="0"/>
    <n v="0"/>
    <x v="0"/>
    <n v="20"/>
    <n v="1"/>
    <x v="0"/>
    <x v="0"/>
    <n v="34"/>
  </r>
  <r>
    <n v="4534"/>
    <s v="Luiz Miguel Costa"/>
    <x v="2"/>
    <x v="660"/>
    <x v="1"/>
    <x v="3"/>
    <s v="No"/>
    <n v="5"/>
    <x v="1"/>
    <x v="1"/>
    <n v="30"/>
    <x v="0"/>
    <n v="20"/>
    <n v="1"/>
    <x v="1"/>
    <x v="0"/>
    <n v="54"/>
  </r>
  <r>
    <n v="4535"/>
    <s v="Maria Eduarda Barbosa"/>
    <x v="2"/>
    <x v="660"/>
    <x v="1"/>
    <x v="3"/>
    <s v="Yes"/>
    <n v="5"/>
    <x v="2"/>
    <x v="1"/>
    <n v="30"/>
    <x v="0"/>
    <n v="20"/>
    <n v="3"/>
    <x v="1"/>
    <x v="0"/>
    <n v="52"/>
  </r>
  <r>
    <n v="4536"/>
    <s v="Lavínia Marques"/>
    <x v="0"/>
    <x v="660"/>
    <x v="1"/>
    <x v="3"/>
    <s v="Yes"/>
    <n v="10"/>
    <x v="1"/>
    <x v="0"/>
    <n v="0"/>
    <x v="0"/>
    <n v="20"/>
    <n v="2"/>
    <x v="0"/>
    <x v="0"/>
    <n v="28"/>
  </r>
  <r>
    <n v="4537"/>
    <s v="Dom Pires"/>
    <x v="1"/>
    <x v="661"/>
    <x v="1"/>
    <x v="3"/>
    <s v="Yes"/>
    <n v="15"/>
    <x v="2"/>
    <x v="0"/>
    <n v="0"/>
    <x v="1"/>
    <n v="0"/>
    <n v="2"/>
    <x v="0"/>
    <x v="1"/>
    <n v="13"/>
  </r>
  <r>
    <n v="4538"/>
    <s v="Antony Rocha"/>
    <x v="1"/>
    <x v="661"/>
    <x v="1"/>
    <x v="3"/>
    <s v="Yes"/>
    <n v="15"/>
    <x v="2"/>
    <x v="1"/>
    <n v="30"/>
    <x v="0"/>
    <n v="20"/>
    <n v="3"/>
    <x v="1"/>
    <x v="0"/>
    <n v="62"/>
  </r>
  <r>
    <n v="4539"/>
    <s v="Anthony Câmara"/>
    <x v="1"/>
    <x v="661"/>
    <x v="1"/>
    <x v="3"/>
    <s v="No"/>
    <n v="15"/>
    <x v="2"/>
    <x v="0"/>
    <n v="0"/>
    <x v="1"/>
    <n v="0"/>
    <n v="2"/>
    <x v="0"/>
    <x v="1"/>
    <n v="13"/>
  </r>
  <r>
    <n v="4540"/>
    <s v="Marina Sá"/>
    <x v="1"/>
    <x v="661"/>
    <x v="1"/>
    <x v="3"/>
    <s v="No"/>
    <n v="15"/>
    <x v="2"/>
    <x v="1"/>
    <n v="30"/>
    <x v="0"/>
    <n v="20"/>
    <n v="2"/>
    <x v="1"/>
    <x v="0"/>
    <n v="63"/>
  </r>
  <r>
    <n v="4541"/>
    <s v="Vitor Hugo Barros"/>
    <x v="2"/>
    <x v="661"/>
    <x v="1"/>
    <x v="3"/>
    <s v="No"/>
    <n v="5"/>
    <x v="2"/>
    <x v="0"/>
    <n v="0"/>
    <x v="1"/>
    <n v="0"/>
    <n v="3"/>
    <x v="0"/>
    <x v="1"/>
    <n v="2"/>
  </r>
  <r>
    <n v="4542"/>
    <s v="Joana Pacheco"/>
    <x v="2"/>
    <x v="661"/>
    <x v="1"/>
    <x v="3"/>
    <s v="No"/>
    <n v="5"/>
    <x v="2"/>
    <x v="0"/>
    <n v="0"/>
    <x v="1"/>
    <n v="0"/>
    <n v="2"/>
    <x v="0"/>
    <x v="1"/>
    <n v="3"/>
  </r>
  <r>
    <n v="4543"/>
    <s v="Srta. Ana Liz Novaes"/>
    <x v="0"/>
    <x v="661"/>
    <x v="1"/>
    <x v="3"/>
    <s v="No"/>
    <n v="10"/>
    <x v="0"/>
    <x v="0"/>
    <n v="0"/>
    <x v="1"/>
    <n v="0"/>
    <n v="3"/>
    <x v="0"/>
    <x v="1"/>
    <n v="7"/>
  </r>
  <r>
    <n v="4544"/>
    <s v="Isabella Martins"/>
    <x v="1"/>
    <x v="661"/>
    <x v="1"/>
    <x v="3"/>
    <s v="No"/>
    <n v="15"/>
    <x v="0"/>
    <x v="0"/>
    <n v="0"/>
    <x v="0"/>
    <n v="20"/>
    <n v="3"/>
    <x v="0"/>
    <x v="0"/>
    <n v="32"/>
  </r>
  <r>
    <n v="4545"/>
    <s v="Anthony Gonçalves"/>
    <x v="1"/>
    <x v="662"/>
    <x v="1"/>
    <x v="3"/>
    <s v="Yes"/>
    <n v="15"/>
    <x v="2"/>
    <x v="0"/>
    <n v="0"/>
    <x v="0"/>
    <n v="20"/>
    <n v="1"/>
    <x v="0"/>
    <x v="0"/>
    <n v="34"/>
  </r>
  <r>
    <n v="4546"/>
    <s v="Dr. Davi Miguel Moreira"/>
    <x v="0"/>
    <x v="662"/>
    <x v="1"/>
    <x v="3"/>
    <s v="No"/>
    <n v="10"/>
    <x v="0"/>
    <x v="0"/>
    <n v="0"/>
    <x v="0"/>
    <n v="20"/>
    <n v="1"/>
    <x v="0"/>
    <x v="0"/>
    <n v="29"/>
  </r>
  <r>
    <n v="4547"/>
    <s v="Sr. Luiz Otávio Pinto"/>
    <x v="1"/>
    <x v="662"/>
    <x v="1"/>
    <x v="3"/>
    <s v="No"/>
    <n v="15"/>
    <x v="2"/>
    <x v="1"/>
    <n v="30"/>
    <x v="0"/>
    <n v="20"/>
    <n v="3"/>
    <x v="1"/>
    <x v="0"/>
    <n v="62"/>
  </r>
  <r>
    <n v="4548"/>
    <s v="Laura Rezende"/>
    <x v="0"/>
    <x v="662"/>
    <x v="1"/>
    <x v="3"/>
    <s v="No"/>
    <n v="10"/>
    <x v="1"/>
    <x v="0"/>
    <n v="0"/>
    <x v="0"/>
    <n v="20"/>
    <n v="1"/>
    <x v="0"/>
    <x v="0"/>
    <n v="29"/>
  </r>
  <r>
    <n v="4549"/>
    <s v="Maria Eduarda Souza"/>
    <x v="2"/>
    <x v="662"/>
    <x v="1"/>
    <x v="3"/>
    <s v="Yes"/>
    <n v="5"/>
    <x v="1"/>
    <x v="1"/>
    <n v="30"/>
    <x v="1"/>
    <n v="0"/>
    <n v="2"/>
    <x v="0"/>
    <x v="0"/>
    <n v="33"/>
  </r>
  <r>
    <n v="4550"/>
    <s v="Nina Andrade"/>
    <x v="2"/>
    <x v="663"/>
    <x v="1"/>
    <x v="3"/>
    <s v="No"/>
    <n v="5"/>
    <x v="2"/>
    <x v="1"/>
    <n v="30"/>
    <x v="1"/>
    <n v="0"/>
    <n v="2"/>
    <x v="0"/>
    <x v="0"/>
    <n v="33"/>
  </r>
  <r>
    <n v="4551"/>
    <s v="Lívia Aparecida"/>
    <x v="0"/>
    <x v="663"/>
    <x v="1"/>
    <x v="3"/>
    <s v="Yes"/>
    <n v="10"/>
    <x v="0"/>
    <x v="1"/>
    <n v="30"/>
    <x v="0"/>
    <n v="20"/>
    <n v="3"/>
    <x v="1"/>
    <x v="0"/>
    <n v="57"/>
  </r>
  <r>
    <n v="4552"/>
    <s v="Yan Carvalho"/>
    <x v="0"/>
    <x v="663"/>
    <x v="1"/>
    <x v="3"/>
    <s v="No"/>
    <n v="10"/>
    <x v="2"/>
    <x v="1"/>
    <n v="30"/>
    <x v="1"/>
    <n v="0"/>
    <n v="1"/>
    <x v="0"/>
    <x v="0"/>
    <n v="39"/>
  </r>
  <r>
    <n v="4553"/>
    <s v="Juliana Gomes"/>
    <x v="1"/>
    <x v="663"/>
    <x v="1"/>
    <x v="3"/>
    <s v="No"/>
    <n v="15"/>
    <x v="2"/>
    <x v="1"/>
    <n v="30"/>
    <x v="0"/>
    <n v="20"/>
    <n v="2"/>
    <x v="1"/>
    <x v="0"/>
    <n v="63"/>
  </r>
  <r>
    <n v="4554"/>
    <s v="Rafael Rodrigues"/>
    <x v="2"/>
    <x v="663"/>
    <x v="1"/>
    <x v="3"/>
    <s v="Yes"/>
    <n v="5"/>
    <x v="1"/>
    <x v="1"/>
    <n v="30"/>
    <x v="0"/>
    <n v="20"/>
    <n v="2"/>
    <x v="1"/>
    <x v="0"/>
    <n v="53"/>
  </r>
  <r>
    <n v="4555"/>
    <s v="Pedro Miguel da Conceição"/>
    <x v="0"/>
    <x v="663"/>
    <x v="1"/>
    <x v="3"/>
    <s v="No"/>
    <n v="10"/>
    <x v="2"/>
    <x v="1"/>
    <n v="30"/>
    <x v="1"/>
    <n v="0"/>
    <n v="1"/>
    <x v="0"/>
    <x v="0"/>
    <n v="39"/>
  </r>
  <r>
    <n v="4556"/>
    <s v="Giovanna Moreira"/>
    <x v="2"/>
    <x v="663"/>
    <x v="1"/>
    <x v="3"/>
    <s v="Yes"/>
    <n v="5"/>
    <x v="0"/>
    <x v="1"/>
    <n v="30"/>
    <x v="0"/>
    <n v="20"/>
    <n v="2"/>
    <x v="1"/>
    <x v="0"/>
    <n v="53"/>
  </r>
  <r>
    <n v="4557"/>
    <s v="Benjamin Nascimento"/>
    <x v="0"/>
    <x v="663"/>
    <x v="1"/>
    <x v="3"/>
    <s v="Yes"/>
    <n v="10"/>
    <x v="2"/>
    <x v="1"/>
    <n v="30"/>
    <x v="0"/>
    <n v="20"/>
    <n v="1"/>
    <x v="1"/>
    <x v="0"/>
    <n v="59"/>
  </r>
  <r>
    <n v="4558"/>
    <s v="Ana Clara Mendonça"/>
    <x v="1"/>
    <x v="663"/>
    <x v="1"/>
    <x v="3"/>
    <s v="Yes"/>
    <n v="15"/>
    <x v="0"/>
    <x v="0"/>
    <n v="0"/>
    <x v="0"/>
    <n v="20"/>
    <n v="2"/>
    <x v="0"/>
    <x v="0"/>
    <n v="33"/>
  </r>
  <r>
    <n v="4559"/>
    <s v="Igor Cardoso"/>
    <x v="2"/>
    <x v="664"/>
    <x v="1"/>
    <x v="3"/>
    <s v="Yes"/>
    <n v="5"/>
    <x v="0"/>
    <x v="0"/>
    <n v="0"/>
    <x v="0"/>
    <n v="20"/>
    <n v="1"/>
    <x v="0"/>
    <x v="0"/>
    <n v="24"/>
  </r>
  <r>
    <n v="4560"/>
    <s v="Sr. Thiago Vieira"/>
    <x v="2"/>
    <x v="664"/>
    <x v="1"/>
    <x v="3"/>
    <s v="No"/>
    <n v="5"/>
    <x v="2"/>
    <x v="0"/>
    <n v="0"/>
    <x v="0"/>
    <n v="20"/>
    <n v="1"/>
    <x v="0"/>
    <x v="0"/>
    <n v="24"/>
  </r>
  <r>
    <n v="4561"/>
    <s v="Yago Fernandes"/>
    <x v="2"/>
    <x v="664"/>
    <x v="1"/>
    <x v="3"/>
    <s v="Yes"/>
    <n v="5"/>
    <x v="0"/>
    <x v="1"/>
    <n v="30"/>
    <x v="1"/>
    <n v="0"/>
    <n v="1"/>
    <x v="0"/>
    <x v="0"/>
    <n v="34"/>
  </r>
  <r>
    <n v="4562"/>
    <s v="Ravi Rios"/>
    <x v="0"/>
    <x v="664"/>
    <x v="1"/>
    <x v="3"/>
    <s v="Yes"/>
    <n v="10"/>
    <x v="2"/>
    <x v="1"/>
    <n v="30"/>
    <x v="0"/>
    <n v="20"/>
    <n v="2"/>
    <x v="1"/>
    <x v="0"/>
    <n v="58"/>
  </r>
  <r>
    <n v="4563"/>
    <s v="Fernando Azevedo"/>
    <x v="1"/>
    <x v="664"/>
    <x v="1"/>
    <x v="3"/>
    <s v="No"/>
    <n v="15"/>
    <x v="0"/>
    <x v="1"/>
    <n v="30"/>
    <x v="1"/>
    <n v="0"/>
    <n v="3"/>
    <x v="0"/>
    <x v="0"/>
    <n v="42"/>
  </r>
  <r>
    <n v="4564"/>
    <s v="Vitor Moreira"/>
    <x v="1"/>
    <x v="664"/>
    <x v="1"/>
    <x v="3"/>
    <s v="No"/>
    <n v="15"/>
    <x v="1"/>
    <x v="0"/>
    <n v="0"/>
    <x v="1"/>
    <n v="0"/>
    <n v="1"/>
    <x v="0"/>
    <x v="1"/>
    <n v="14"/>
  </r>
  <r>
    <n v="4565"/>
    <s v="Dr. Bernardo Novais"/>
    <x v="2"/>
    <x v="664"/>
    <x v="1"/>
    <x v="3"/>
    <s v="No"/>
    <n v="5"/>
    <x v="1"/>
    <x v="0"/>
    <n v="0"/>
    <x v="0"/>
    <n v="20"/>
    <n v="3"/>
    <x v="0"/>
    <x v="0"/>
    <n v="22"/>
  </r>
  <r>
    <n v="4566"/>
    <s v="Sr. Augusto da Cruz"/>
    <x v="0"/>
    <x v="664"/>
    <x v="1"/>
    <x v="3"/>
    <s v="Yes"/>
    <n v="10"/>
    <x v="0"/>
    <x v="0"/>
    <n v="0"/>
    <x v="1"/>
    <n v="0"/>
    <n v="1"/>
    <x v="0"/>
    <x v="1"/>
    <n v="9"/>
  </r>
  <r>
    <n v="4567"/>
    <s v="Luiz Gustavo Santos"/>
    <x v="2"/>
    <x v="665"/>
    <x v="1"/>
    <x v="3"/>
    <s v="No"/>
    <n v="5"/>
    <x v="1"/>
    <x v="0"/>
    <n v="0"/>
    <x v="1"/>
    <n v="0"/>
    <n v="2"/>
    <x v="0"/>
    <x v="1"/>
    <n v="3"/>
  </r>
  <r>
    <n v="4568"/>
    <s v="Theodoro Ramos"/>
    <x v="2"/>
    <x v="665"/>
    <x v="1"/>
    <x v="3"/>
    <s v="Yes"/>
    <n v="5"/>
    <x v="0"/>
    <x v="1"/>
    <n v="30"/>
    <x v="1"/>
    <n v="0"/>
    <n v="3"/>
    <x v="0"/>
    <x v="0"/>
    <n v="32"/>
  </r>
  <r>
    <n v="4569"/>
    <s v="Ana Vitória Campos"/>
    <x v="2"/>
    <x v="665"/>
    <x v="1"/>
    <x v="3"/>
    <s v="No"/>
    <n v="5"/>
    <x v="0"/>
    <x v="1"/>
    <n v="30"/>
    <x v="0"/>
    <n v="20"/>
    <n v="3"/>
    <x v="1"/>
    <x v="0"/>
    <n v="52"/>
  </r>
  <r>
    <n v="4570"/>
    <s v="Vicente Duarte"/>
    <x v="2"/>
    <x v="665"/>
    <x v="1"/>
    <x v="3"/>
    <s v="Yes"/>
    <n v="5"/>
    <x v="2"/>
    <x v="0"/>
    <n v="0"/>
    <x v="0"/>
    <n v="20"/>
    <n v="1"/>
    <x v="0"/>
    <x v="0"/>
    <n v="24"/>
  </r>
  <r>
    <n v="4571"/>
    <s v="Bella Duarte"/>
    <x v="0"/>
    <x v="665"/>
    <x v="1"/>
    <x v="3"/>
    <s v="Yes"/>
    <n v="10"/>
    <x v="1"/>
    <x v="0"/>
    <n v="0"/>
    <x v="1"/>
    <n v="0"/>
    <n v="3"/>
    <x v="0"/>
    <x v="1"/>
    <n v="7"/>
  </r>
  <r>
    <n v="4572"/>
    <s v="João Lucas Borges"/>
    <x v="0"/>
    <x v="666"/>
    <x v="1"/>
    <x v="3"/>
    <s v="No"/>
    <n v="10"/>
    <x v="2"/>
    <x v="1"/>
    <n v="30"/>
    <x v="1"/>
    <n v="0"/>
    <n v="2"/>
    <x v="0"/>
    <x v="0"/>
    <n v="38"/>
  </r>
  <r>
    <n v="4573"/>
    <s v="Henrique Garcia"/>
    <x v="1"/>
    <x v="666"/>
    <x v="1"/>
    <x v="3"/>
    <s v="Yes"/>
    <n v="15"/>
    <x v="1"/>
    <x v="1"/>
    <n v="30"/>
    <x v="1"/>
    <n v="0"/>
    <n v="3"/>
    <x v="0"/>
    <x v="0"/>
    <n v="42"/>
  </r>
  <r>
    <n v="4574"/>
    <s v="Anthony Cassiano"/>
    <x v="2"/>
    <x v="666"/>
    <x v="1"/>
    <x v="3"/>
    <s v="Yes"/>
    <n v="5"/>
    <x v="1"/>
    <x v="1"/>
    <n v="30"/>
    <x v="1"/>
    <n v="0"/>
    <n v="2"/>
    <x v="0"/>
    <x v="0"/>
    <n v="33"/>
  </r>
  <r>
    <n v="4575"/>
    <s v="Elisa Aparecida"/>
    <x v="0"/>
    <x v="666"/>
    <x v="1"/>
    <x v="3"/>
    <s v="Yes"/>
    <n v="10"/>
    <x v="1"/>
    <x v="1"/>
    <n v="30"/>
    <x v="0"/>
    <n v="20"/>
    <n v="1"/>
    <x v="1"/>
    <x v="0"/>
    <n v="59"/>
  </r>
  <r>
    <n v="4576"/>
    <s v="Maria Sophia Novaes"/>
    <x v="1"/>
    <x v="666"/>
    <x v="1"/>
    <x v="3"/>
    <s v="Yes"/>
    <n v="15"/>
    <x v="1"/>
    <x v="0"/>
    <n v="0"/>
    <x v="1"/>
    <n v="0"/>
    <n v="2"/>
    <x v="0"/>
    <x v="1"/>
    <n v="13"/>
  </r>
  <r>
    <n v="4577"/>
    <s v="Stephany Moraes"/>
    <x v="1"/>
    <x v="667"/>
    <x v="1"/>
    <x v="3"/>
    <s v="No"/>
    <n v="15"/>
    <x v="0"/>
    <x v="0"/>
    <n v="0"/>
    <x v="1"/>
    <n v="0"/>
    <n v="2"/>
    <x v="0"/>
    <x v="1"/>
    <n v="13"/>
  </r>
  <r>
    <n v="4578"/>
    <s v="Sr. Alexandre Mendes"/>
    <x v="2"/>
    <x v="667"/>
    <x v="1"/>
    <x v="3"/>
    <s v="No"/>
    <n v="5"/>
    <x v="2"/>
    <x v="1"/>
    <n v="30"/>
    <x v="0"/>
    <n v="20"/>
    <n v="1"/>
    <x v="1"/>
    <x v="0"/>
    <n v="54"/>
  </r>
  <r>
    <n v="4579"/>
    <s v="Luan Barros"/>
    <x v="0"/>
    <x v="667"/>
    <x v="1"/>
    <x v="3"/>
    <s v="Yes"/>
    <n v="10"/>
    <x v="0"/>
    <x v="0"/>
    <n v="0"/>
    <x v="0"/>
    <n v="20"/>
    <n v="3"/>
    <x v="0"/>
    <x v="0"/>
    <n v="27"/>
  </r>
  <r>
    <n v="4580"/>
    <s v="Elisa Leão"/>
    <x v="1"/>
    <x v="667"/>
    <x v="1"/>
    <x v="3"/>
    <s v="Yes"/>
    <n v="15"/>
    <x v="2"/>
    <x v="1"/>
    <n v="30"/>
    <x v="1"/>
    <n v="0"/>
    <n v="2"/>
    <x v="0"/>
    <x v="0"/>
    <n v="43"/>
  </r>
  <r>
    <n v="4581"/>
    <s v="Srta. Luísa Gomes"/>
    <x v="1"/>
    <x v="667"/>
    <x v="1"/>
    <x v="3"/>
    <s v="No"/>
    <n v="15"/>
    <x v="0"/>
    <x v="1"/>
    <n v="30"/>
    <x v="0"/>
    <n v="20"/>
    <n v="2"/>
    <x v="1"/>
    <x v="0"/>
    <n v="63"/>
  </r>
  <r>
    <n v="4582"/>
    <s v="Rodrigo da Rocha"/>
    <x v="2"/>
    <x v="667"/>
    <x v="1"/>
    <x v="3"/>
    <s v="No"/>
    <n v="5"/>
    <x v="0"/>
    <x v="0"/>
    <n v="0"/>
    <x v="0"/>
    <n v="20"/>
    <n v="3"/>
    <x v="0"/>
    <x v="0"/>
    <n v="22"/>
  </r>
  <r>
    <n v="4583"/>
    <s v="Breno Caldeira"/>
    <x v="1"/>
    <x v="668"/>
    <x v="1"/>
    <x v="3"/>
    <s v="Yes"/>
    <n v="15"/>
    <x v="0"/>
    <x v="1"/>
    <n v="30"/>
    <x v="0"/>
    <n v="20"/>
    <n v="2"/>
    <x v="1"/>
    <x v="0"/>
    <n v="63"/>
  </r>
  <r>
    <n v="4584"/>
    <s v="Ana Liz Cavalcante"/>
    <x v="2"/>
    <x v="668"/>
    <x v="1"/>
    <x v="3"/>
    <s v="Yes"/>
    <n v="5"/>
    <x v="0"/>
    <x v="0"/>
    <n v="0"/>
    <x v="0"/>
    <n v="20"/>
    <n v="1"/>
    <x v="0"/>
    <x v="0"/>
    <n v="24"/>
  </r>
  <r>
    <n v="4585"/>
    <s v="Erick Martins"/>
    <x v="2"/>
    <x v="668"/>
    <x v="1"/>
    <x v="3"/>
    <s v="Yes"/>
    <n v="5"/>
    <x v="0"/>
    <x v="1"/>
    <n v="30"/>
    <x v="0"/>
    <n v="20"/>
    <n v="3"/>
    <x v="1"/>
    <x v="0"/>
    <n v="52"/>
  </r>
  <r>
    <n v="4586"/>
    <s v="Dra. Maria Helena Borges"/>
    <x v="0"/>
    <x v="668"/>
    <x v="1"/>
    <x v="3"/>
    <s v="Yes"/>
    <n v="10"/>
    <x v="2"/>
    <x v="0"/>
    <n v="0"/>
    <x v="0"/>
    <n v="20"/>
    <n v="1"/>
    <x v="0"/>
    <x v="0"/>
    <n v="29"/>
  </r>
  <r>
    <n v="4587"/>
    <s v="José Pedro Mendonça"/>
    <x v="2"/>
    <x v="668"/>
    <x v="1"/>
    <x v="3"/>
    <s v="No"/>
    <n v="5"/>
    <x v="2"/>
    <x v="0"/>
    <n v="0"/>
    <x v="1"/>
    <n v="0"/>
    <n v="2"/>
    <x v="0"/>
    <x v="1"/>
    <n v="3"/>
  </r>
  <r>
    <n v="4588"/>
    <s v="Thomas Ribeiro"/>
    <x v="1"/>
    <x v="668"/>
    <x v="1"/>
    <x v="3"/>
    <s v="No"/>
    <n v="15"/>
    <x v="0"/>
    <x v="1"/>
    <n v="30"/>
    <x v="0"/>
    <n v="20"/>
    <n v="2"/>
    <x v="1"/>
    <x v="0"/>
    <n v="63"/>
  </r>
  <r>
    <n v="4589"/>
    <s v="Sr. Yago Santos"/>
    <x v="2"/>
    <x v="668"/>
    <x v="1"/>
    <x v="3"/>
    <s v="Yes"/>
    <n v="5"/>
    <x v="1"/>
    <x v="1"/>
    <n v="30"/>
    <x v="1"/>
    <n v="0"/>
    <n v="3"/>
    <x v="0"/>
    <x v="0"/>
    <n v="32"/>
  </r>
  <r>
    <n v="4590"/>
    <s v="Alana Rios"/>
    <x v="0"/>
    <x v="668"/>
    <x v="1"/>
    <x v="3"/>
    <s v="No"/>
    <n v="10"/>
    <x v="0"/>
    <x v="0"/>
    <n v="0"/>
    <x v="1"/>
    <n v="0"/>
    <n v="2"/>
    <x v="0"/>
    <x v="1"/>
    <n v="8"/>
  </r>
  <r>
    <n v="4591"/>
    <s v="Pedro Gomes"/>
    <x v="0"/>
    <x v="669"/>
    <x v="1"/>
    <x v="3"/>
    <s v="No"/>
    <n v="10"/>
    <x v="0"/>
    <x v="0"/>
    <n v="0"/>
    <x v="0"/>
    <n v="20"/>
    <n v="2"/>
    <x v="0"/>
    <x v="0"/>
    <n v="28"/>
  </r>
  <r>
    <n v="4592"/>
    <s v="Dr. Luiz Fernando Vieira"/>
    <x v="0"/>
    <x v="669"/>
    <x v="1"/>
    <x v="3"/>
    <s v="No"/>
    <n v="10"/>
    <x v="0"/>
    <x v="0"/>
    <n v="0"/>
    <x v="1"/>
    <n v="0"/>
    <n v="3"/>
    <x v="0"/>
    <x v="1"/>
    <n v="7"/>
  </r>
  <r>
    <n v="4593"/>
    <s v="Heloísa Lima"/>
    <x v="2"/>
    <x v="669"/>
    <x v="1"/>
    <x v="3"/>
    <s v="No"/>
    <n v="5"/>
    <x v="0"/>
    <x v="0"/>
    <n v="0"/>
    <x v="0"/>
    <n v="20"/>
    <n v="2"/>
    <x v="0"/>
    <x v="0"/>
    <n v="23"/>
  </r>
  <r>
    <n v="4594"/>
    <s v="Diego Pires"/>
    <x v="2"/>
    <x v="669"/>
    <x v="1"/>
    <x v="3"/>
    <s v="Yes"/>
    <n v="5"/>
    <x v="1"/>
    <x v="0"/>
    <n v="0"/>
    <x v="1"/>
    <n v="0"/>
    <n v="3"/>
    <x v="0"/>
    <x v="1"/>
    <n v="2"/>
  </r>
  <r>
    <n v="4595"/>
    <s v="Bruna Lopes"/>
    <x v="1"/>
    <x v="669"/>
    <x v="1"/>
    <x v="3"/>
    <s v="Yes"/>
    <n v="15"/>
    <x v="0"/>
    <x v="0"/>
    <n v="0"/>
    <x v="0"/>
    <n v="20"/>
    <n v="2"/>
    <x v="0"/>
    <x v="0"/>
    <n v="33"/>
  </r>
  <r>
    <n v="4596"/>
    <s v="Sophie Cirino"/>
    <x v="0"/>
    <x v="669"/>
    <x v="1"/>
    <x v="3"/>
    <s v="Yes"/>
    <n v="10"/>
    <x v="2"/>
    <x v="1"/>
    <n v="30"/>
    <x v="0"/>
    <n v="20"/>
    <n v="1"/>
    <x v="1"/>
    <x v="0"/>
    <n v="59"/>
  </r>
  <r>
    <n v="4597"/>
    <s v="Theodoro da Mota"/>
    <x v="0"/>
    <x v="669"/>
    <x v="1"/>
    <x v="3"/>
    <s v="Yes"/>
    <n v="10"/>
    <x v="0"/>
    <x v="0"/>
    <n v="0"/>
    <x v="1"/>
    <n v="0"/>
    <n v="3"/>
    <x v="0"/>
    <x v="1"/>
    <n v="7"/>
  </r>
  <r>
    <n v="4598"/>
    <s v="Erick Pereira"/>
    <x v="1"/>
    <x v="669"/>
    <x v="1"/>
    <x v="3"/>
    <s v="Yes"/>
    <n v="15"/>
    <x v="0"/>
    <x v="1"/>
    <n v="30"/>
    <x v="0"/>
    <n v="20"/>
    <n v="2"/>
    <x v="1"/>
    <x v="0"/>
    <n v="63"/>
  </r>
  <r>
    <n v="4599"/>
    <s v="Igor Castro"/>
    <x v="2"/>
    <x v="669"/>
    <x v="1"/>
    <x v="3"/>
    <s v="No"/>
    <n v="5"/>
    <x v="1"/>
    <x v="0"/>
    <n v="0"/>
    <x v="0"/>
    <n v="20"/>
    <n v="3"/>
    <x v="0"/>
    <x v="0"/>
    <n v="22"/>
  </r>
  <r>
    <n v="4600"/>
    <s v="Antonella Vasconcelos"/>
    <x v="2"/>
    <x v="669"/>
    <x v="1"/>
    <x v="3"/>
    <s v="No"/>
    <n v="5"/>
    <x v="1"/>
    <x v="1"/>
    <n v="30"/>
    <x v="0"/>
    <n v="20"/>
    <n v="2"/>
    <x v="1"/>
    <x v="0"/>
    <n v="53"/>
  </r>
  <r>
    <n v="4601"/>
    <s v="João Lucas Rezende"/>
    <x v="0"/>
    <x v="670"/>
    <x v="1"/>
    <x v="3"/>
    <s v="Yes"/>
    <n v="10"/>
    <x v="2"/>
    <x v="0"/>
    <n v="0"/>
    <x v="0"/>
    <n v="20"/>
    <n v="2"/>
    <x v="0"/>
    <x v="0"/>
    <n v="28"/>
  </r>
  <r>
    <n v="4602"/>
    <s v="Isabel Andrade"/>
    <x v="1"/>
    <x v="670"/>
    <x v="1"/>
    <x v="3"/>
    <s v="No"/>
    <n v="15"/>
    <x v="1"/>
    <x v="0"/>
    <n v="0"/>
    <x v="1"/>
    <n v="0"/>
    <n v="1"/>
    <x v="0"/>
    <x v="1"/>
    <n v="14"/>
  </r>
  <r>
    <n v="4603"/>
    <s v="Isabelly Almeida"/>
    <x v="0"/>
    <x v="670"/>
    <x v="1"/>
    <x v="3"/>
    <s v="No"/>
    <n v="10"/>
    <x v="1"/>
    <x v="1"/>
    <n v="30"/>
    <x v="0"/>
    <n v="20"/>
    <n v="1"/>
    <x v="1"/>
    <x v="0"/>
    <n v="59"/>
  </r>
  <r>
    <n v="4604"/>
    <s v="Pietro da Paz"/>
    <x v="0"/>
    <x v="670"/>
    <x v="1"/>
    <x v="3"/>
    <s v="Yes"/>
    <n v="10"/>
    <x v="1"/>
    <x v="1"/>
    <n v="30"/>
    <x v="1"/>
    <n v="0"/>
    <n v="1"/>
    <x v="0"/>
    <x v="0"/>
    <n v="39"/>
  </r>
  <r>
    <n v="4605"/>
    <s v="Maria Laura Sousa"/>
    <x v="2"/>
    <x v="670"/>
    <x v="1"/>
    <x v="3"/>
    <s v="No"/>
    <n v="5"/>
    <x v="1"/>
    <x v="0"/>
    <n v="0"/>
    <x v="0"/>
    <n v="20"/>
    <n v="2"/>
    <x v="0"/>
    <x v="0"/>
    <n v="23"/>
  </r>
  <r>
    <n v="4606"/>
    <s v="Ana Luiza Carvalho"/>
    <x v="2"/>
    <x v="670"/>
    <x v="1"/>
    <x v="3"/>
    <s v="Yes"/>
    <n v="5"/>
    <x v="1"/>
    <x v="1"/>
    <n v="30"/>
    <x v="1"/>
    <n v="0"/>
    <n v="1"/>
    <x v="0"/>
    <x v="0"/>
    <n v="34"/>
  </r>
  <r>
    <n v="4607"/>
    <s v="Otávio Oliveira"/>
    <x v="2"/>
    <x v="670"/>
    <x v="1"/>
    <x v="3"/>
    <s v="Yes"/>
    <n v="5"/>
    <x v="2"/>
    <x v="1"/>
    <n v="30"/>
    <x v="1"/>
    <n v="0"/>
    <n v="1"/>
    <x v="0"/>
    <x v="0"/>
    <n v="34"/>
  </r>
  <r>
    <n v="4608"/>
    <s v="Dra. Hellena Silva"/>
    <x v="0"/>
    <x v="671"/>
    <x v="1"/>
    <x v="3"/>
    <s v="Yes"/>
    <n v="10"/>
    <x v="0"/>
    <x v="1"/>
    <n v="30"/>
    <x v="0"/>
    <n v="20"/>
    <n v="2"/>
    <x v="1"/>
    <x v="0"/>
    <n v="58"/>
  </r>
  <r>
    <n v="4609"/>
    <s v="Maitê Azevedo"/>
    <x v="2"/>
    <x v="671"/>
    <x v="1"/>
    <x v="3"/>
    <s v="No"/>
    <n v="5"/>
    <x v="2"/>
    <x v="1"/>
    <n v="30"/>
    <x v="1"/>
    <n v="0"/>
    <n v="1"/>
    <x v="0"/>
    <x v="0"/>
    <n v="34"/>
  </r>
  <r>
    <n v="4610"/>
    <s v="Isis Caldeira"/>
    <x v="0"/>
    <x v="671"/>
    <x v="1"/>
    <x v="3"/>
    <s v="Yes"/>
    <n v="10"/>
    <x v="1"/>
    <x v="0"/>
    <n v="0"/>
    <x v="0"/>
    <n v="20"/>
    <n v="1"/>
    <x v="0"/>
    <x v="0"/>
    <n v="29"/>
  </r>
  <r>
    <n v="4611"/>
    <s v="Liz Ferreira"/>
    <x v="0"/>
    <x v="671"/>
    <x v="1"/>
    <x v="3"/>
    <s v="No"/>
    <n v="10"/>
    <x v="2"/>
    <x v="1"/>
    <n v="30"/>
    <x v="0"/>
    <n v="20"/>
    <n v="1"/>
    <x v="1"/>
    <x v="0"/>
    <n v="59"/>
  </r>
  <r>
    <n v="4612"/>
    <s v="Beatriz Silveira"/>
    <x v="0"/>
    <x v="671"/>
    <x v="1"/>
    <x v="3"/>
    <s v="Yes"/>
    <n v="10"/>
    <x v="1"/>
    <x v="1"/>
    <n v="30"/>
    <x v="1"/>
    <n v="0"/>
    <n v="2"/>
    <x v="0"/>
    <x v="0"/>
    <n v="38"/>
  </r>
  <r>
    <n v="4613"/>
    <s v="Sra. Sarah Alves"/>
    <x v="0"/>
    <x v="671"/>
    <x v="1"/>
    <x v="3"/>
    <s v="Yes"/>
    <n v="10"/>
    <x v="0"/>
    <x v="1"/>
    <n v="30"/>
    <x v="0"/>
    <n v="20"/>
    <n v="2"/>
    <x v="1"/>
    <x v="0"/>
    <n v="58"/>
  </r>
  <r>
    <n v="4614"/>
    <s v="Anna Liz Andrade"/>
    <x v="0"/>
    <x v="672"/>
    <x v="1"/>
    <x v="3"/>
    <s v="Yes"/>
    <n v="10"/>
    <x v="1"/>
    <x v="1"/>
    <n v="30"/>
    <x v="0"/>
    <n v="20"/>
    <n v="2"/>
    <x v="1"/>
    <x v="0"/>
    <n v="58"/>
  </r>
  <r>
    <n v="4615"/>
    <s v="Davi Rocha"/>
    <x v="1"/>
    <x v="672"/>
    <x v="1"/>
    <x v="3"/>
    <s v="No"/>
    <n v="15"/>
    <x v="2"/>
    <x v="0"/>
    <n v="0"/>
    <x v="1"/>
    <n v="0"/>
    <n v="3"/>
    <x v="0"/>
    <x v="1"/>
    <n v="12"/>
  </r>
  <r>
    <n v="4616"/>
    <s v="Dra. Maria Clara Lima"/>
    <x v="1"/>
    <x v="672"/>
    <x v="1"/>
    <x v="3"/>
    <s v="Yes"/>
    <n v="15"/>
    <x v="0"/>
    <x v="0"/>
    <n v="0"/>
    <x v="1"/>
    <n v="0"/>
    <n v="2"/>
    <x v="0"/>
    <x v="1"/>
    <n v="13"/>
  </r>
  <r>
    <n v="4617"/>
    <s v="Ana Julia Martins"/>
    <x v="0"/>
    <x v="672"/>
    <x v="1"/>
    <x v="3"/>
    <s v="No"/>
    <n v="10"/>
    <x v="1"/>
    <x v="0"/>
    <n v="0"/>
    <x v="0"/>
    <n v="20"/>
    <n v="1"/>
    <x v="0"/>
    <x v="0"/>
    <n v="29"/>
  </r>
  <r>
    <n v="4618"/>
    <s v="Cauê das Neves"/>
    <x v="0"/>
    <x v="672"/>
    <x v="1"/>
    <x v="3"/>
    <s v="No"/>
    <n v="10"/>
    <x v="1"/>
    <x v="1"/>
    <n v="30"/>
    <x v="1"/>
    <n v="0"/>
    <n v="3"/>
    <x v="0"/>
    <x v="0"/>
    <n v="37"/>
  </r>
  <r>
    <n v="4619"/>
    <s v="Sabrina Souza"/>
    <x v="0"/>
    <x v="672"/>
    <x v="1"/>
    <x v="3"/>
    <s v="No"/>
    <n v="10"/>
    <x v="1"/>
    <x v="1"/>
    <n v="30"/>
    <x v="1"/>
    <n v="0"/>
    <n v="2"/>
    <x v="0"/>
    <x v="0"/>
    <n v="38"/>
  </r>
  <r>
    <n v="4620"/>
    <s v="Sarah Gonçalves"/>
    <x v="2"/>
    <x v="672"/>
    <x v="1"/>
    <x v="3"/>
    <s v="No"/>
    <n v="5"/>
    <x v="0"/>
    <x v="1"/>
    <n v="30"/>
    <x v="1"/>
    <n v="0"/>
    <n v="2"/>
    <x v="0"/>
    <x v="0"/>
    <n v="33"/>
  </r>
  <r>
    <n v="4621"/>
    <s v="Stella Fogaça"/>
    <x v="2"/>
    <x v="672"/>
    <x v="1"/>
    <x v="3"/>
    <s v="No"/>
    <n v="5"/>
    <x v="0"/>
    <x v="0"/>
    <n v="0"/>
    <x v="0"/>
    <n v="20"/>
    <n v="2"/>
    <x v="0"/>
    <x v="0"/>
    <n v="23"/>
  </r>
  <r>
    <n v="4622"/>
    <s v="Rafaela Marques"/>
    <x v="2"/>
    <x v="672"/>
    <x v="1"/>
    <x v="3"/>
    <s v="Yes"/>
    <n v="5"/>
    <x v="2"/>
    <x v="0"/>
    <n v="0"/>
    <x v="1"/>
    <n v="0"/>
    <n v="3"/>
    <x v="0"/>
    <x v="1"/>
    <n v="2"/>
  </r>
  <r>
    <n v="4623"/>
    <s v="Gabriel Lima"/>
    <x v="2"/>
    <x v="673"/>
    <x v="1"/>
    <x v="3"/>
    <s v="No"/>
    <n v="5"/>
    <x v="0"/>
    <x v="1"/>
    <n v="30"/>
    <x v="0"/>
    <n v="20"/>
    <n v="2"/>
    <x v="1"/>
    <x v="0"/>
    <n v="53"/>
  </r>
  <r>
    <n v="4624"/>
    <s v="Maria Fernanda Araújo"/>
    <x v="0"/>
    <x v="673"/>
    <x v="1"/>
    <x v="3"/>
    <s v="Yes"/>
    <n v="10"/>
    <x v="2"/>
    <x v="1"/>
    <n v="30"/>
    <x v="0"/>
    <n v="20"/>
    <n v="3"/>
    <x v="1"/>
    <x v="0"/>
    <n v="57"/>
  </r>
  <r>
    <n v="4625"/>
    <s v="Samuel Campos"/>
    <x v="1"/>
    <x v="673"/>
    <x v="1"/>
    <x v="3"/>
    <s v="No"/>
    <n v="15"/>
    <x v="2"/>
    <x v="0"/>
    <n v="0"/>
    <x v="1"/>
    <n v="0"/>
    <n v="2"/>
    <x v="0"/>
    <x v="1"/>
    <n v="13"/>
  </r>
  <r>
    <n v="4626"/>
    <s v="Lunna Vasconcelos"/>
    <x v="2"/>
    <x v="673"/>
    <x v="1"/>
    <x v="3"/>
    <s v="Yes"/>
    <n v="5"/>
    <x v="2"/>
    <x v="1"/>
    <n v="30"/>
    <x v="1"/>
    <n v="0"/>
    <n v="3"/>
    <x v="0"/>
    <x v="0"/>
    <n v="32"/>
  </r>
  <r>
    <n v="4627"/>
    <s v="Dra. Sabrina Nascimento"/>
    <x v="1"/>
    <x v="674"/>
    <x v="1"/>
    <x v="3"/>
    <s v="Yes"/>
    <n v="15"/>
    <x v="0"/>
    <x v="0"/>
    <n v="0"/>
    <x v="0"/>
    <n v="20"/>
    <n v="1"/>
    <x v="0"/>
    <x v="0"/>
    <n v="34"/>
  </r>
  <r>
    <n v="4628"/>
    <s v="Sophia Martins"/>
    <x v="2"/>
    <x v="674"/>
    <x v="1"/>
    <x v="3"/>
    <s v="No"/>
    <n v="5"/>
    <x v="1"/>
    <x v="1"/>
    <n v="30"/>
    <x v="0"/>
    <n v="20"/>
    <n v="1"/>
    <x v="1"/>
    <x v="0"/>
    <n v="54"/>
  </r>
  <r>
    <n v="4629"/>
    <s v="Marina Pereira"/>
    <x v="2"/>
    <x v="674"/>
    <x v="1"/>
    <x v="3"/>
    <s v="Yes"/>
    <n v="5"/>
    <x v="2"/>
    <x v="0"/>
    <n v="0"/>
    <x v="0"/>
    <n v="20"/>
    <n v="3"/>
    <x v="0"/>
    <x v="0"/>
    <n v="22"/>
  </r>
  <r>
    <n v="4630"/>
    <s v="Ana Liz Macedo"/>
    <x v="0"/>
    <x v="674"/>
    <x v="1"/>
    <x v="3"/>
    <s v="Yes"/>
    <n v="10"/>
    <x v="2"/>
    <x v="1"/>
    <n v="30"/>
    <x v="0"/>
    <n v="20"/>
    <n v="2"/>
    <x v="1"/>
    <x v="0"/>
    <n v="58"/>
  </r>
  <r>
    <n v="4631"/>
    <s v="Fernanda Novais"/>
    <x v="2"/>
    <x v="674"/>
    <x v="1"/>
    <x v="3"/>
    <s v="No"/>
    <n v="5"/>
    <x v="1"/>
    <x v="1"/>
    <n v="30"/>
    <x v="1"/>
    <n v="0"/>
    <n v="1"/>
    <x v="0"/>
    <x v="0"/>
    <n v="34"/>
  </r>
  <r>
    <n v="4632"/>
    <s v="Mariah Sales"/>
    <x v="0"/>
    <x v="675"/>
    <x v="1"/>
    <x v="3"/>
    <s v="Yes"/>
    <n v="10"/>
    <x v="0"/>
    <x v="1"/>
    <n v="30"/>
    <x v="0"/>
    <n v="20"/>
    <n v="1"/>
    <x v="1"/>
    <x v="0"/>
    <n v="59"/>
  </r>
  <r>
    <n v="4633"/>
    <s v="Dra. Maria Luísa da Rocha"/>
    <x v="2"/>
    <x v="675"/>
    <x v="1"/>
    <x v="3"/>
    <s v="Yes"/>
    <n v="5"/>
    <x v="2"/>
    <x v="1"/>
    <n v="30"/>
    <x v="1"/>
    <n v="0"/>
    <n v="3"/>
    <x v="0"/>
    <x v="0"/>
    <n v="32"/>
  </r>
  <r>
    <n v="4634"/>
    <s v="Maria Liz Alves"/>
    <x v="2"/>
    <x v="675"/>
    <x v="1"/>
    <x v="3"/>
    <s v="No"/>
    <n v="5"/>
    <x v="2"/>
    <x v="0"/>
    <n v="0"/>
    <x v="0"/>
    <n v="20"/>
    <n v="3"/>
    <x v="0"/>
    <x v="0"/>
    <n v="22"/>
  </r>
  <r>
    <n v="4635"/>
    <s v="Sr. José Pedro Gonçalves"/>
    <x v="1"/>
    <x v="675"/>
    <x v="1"/>
    <x v="3"/>
    <s v="Yes"/>
    <n v="15"/>
    <x v="1"/>
    <x v="1"/>
    <n v="30"/>
    <x v="1"/>
    <n v="0"/>
    <n v="2"/>
    <x v="0"/>
    <x v="0"/>
    <n v="43"/>
  </r>
  <r>
    <n v="4636"/>
    <s v="Dr. Ravi da Paz"/>
    <x v="2"/>
    <x v="675"/>
    <x v="1"/>
    <x v="3"/>
    <s v="Yes"/>
    <n v="5"/>
    <x v="0"/>
    <x v="1"/>
    <n v="30"/>
    <x v="1"/>
    <n v="0"/>
    <n v="2"/>
    <x v="0"/>
    <x v="0"/>
    <n v="33"/>
  </r>
  <r>
    <n v="4637"/>
    <s v="Anthony Pereira"/>
    <x v="1"/>
    <x v="675"/>
    <x v="1"/>
    <x v="3"/>
    <s v="No"/>
    <n v="15"/>
    <x v="2"/>
    <x v="0"/>
    <n v="0"/>
    <x v="0"/>
    <n v="20"/>
    <n v="1"/>
    <x v="0"/>
    <x v="0"/>
    <n v="34"/>
  </r>
  <r>
    <n v="4638"/>
    <s v="Ana Luiza da Conceição"/>
    <x v="2"/>
    <x v="676"/>
    <x v="1"/>
    <x v="3"/>
    <s v="Yes"/>
    <n v="5"/>
    <x v="2"/>
    <x v="1"/>
    <n v="30"/>
    <x v="0"/>
    <n v="20"/>
    <n v="2"/>
    <x v="1"/>
    <x v="0"/>
    <n v="53"/>
  </r>
  <r>
    <n v="4639"/>
    <s v="Breno da Rosa"/>
    <x v="2"/>
    <x v="676"/>
    <x v="1"/>
    <x v="3"/>
    <s v="No"/>
    <n v="5"/>
    <x v="1"/>
    <x v="0"/>
    <n v="0"/>
    <x v="1"/>
    <n v="0"/>
    <n v="3"/>
    <x v="0"/>
    <x v="1"/>
    <n v="2"/>
  </r>
  <r>
    <n v="4640"/>
    <s v="Joana Moraes"/>
    <x v="2"/>
    <x v="676"/>
    <x v="1"/>
    <x v="3"/>
    <s v="No"/>
    <n v="5"/>
    <x v="2"/>
    <x v="1"/>
    <n v="30"/>
    <x v="0"/>
    <n v="20"/>
    <n v="2"/>
    <x v="1"/>
    <x v="0"/>
    <n v="53"/>
  </r>
  <r>
    <n v="4641"/>
    <s v="Diego Pimenta"/>
    <x v="2"/>
    <x v="676"/>
    <x v="1"/>
    <x v="3"/>
    <s v="Yes"/>
    <n v="5"/>
    <x v="1"/>
    <x v="1"/>
    <n v="30"/>
    <x v="0"/>
    <n v="20"/>
    <n v="1"/>
    <x v="1"/>
    <x v="0"/>
    <n v="54"/>
  </r>
  <r>
    <n v="4642"/>
    <s v="Sr. Gustavo Pastor"/>
    <x v="1"/>
    <x v="676"/>
    <x v="1"/>
    <x v="3"/>
    <s v="Yes"/>
    <n v="15"/>
    <x v="2"/>
    <x v="0"/>
    <n v="0"/>
    <x v="1"/>
    <n v="0"/>
    <n v="1"/>
    <x v="0"/>
    <x v="1"/>
    <n v="14"/>
  </r>
  <r>
    <n v="4643"/>
    <s v="Srta. Aurora Borges"/>
    <x v="1"/>
    <x v="676"/>
    <x v="1"/>
    <x v="3"/>
    <s v="No"/>
    <n v="15"/>
    <x v="0"/>
    <x v="0"/>
    <n v="0"/>
    <x v="0"/>
    <n v="20"/>
    <n v="2"/>
    <x v="0"/>
    <x v="0"/>
    <n v="33"/>
  </r>
  <r>
    <n v="4644"/>
    <s v="Ana Lívia da Paz"/>
    <x v="1"/>
    <x v="676"/>
    <x v="1"/>
    <x v="3"/>
    <s v="Yes"/>
    <n v="15"/>
    <x v="0"/>
    <x v="0"/>
    <n v="0"/>
    <x v="0"/>
    <n v="20"/>
    <n v="2"/>
    <x v="0"/>
    <x v="0"/>
    <n v="33"/>
  </r>
  <r>
    <n v="4645"/>
    <s v="Ana Luiza Lopes"/>
    <x v="0"/>
    <x v="676"/>
    <x v="1"/>
    <x v="3"/>
    <s v="No"/>
    <n v="10"/>
    <x v="0"/>
    <x v="1"/>
    <n v="30"/>
    <x v="0"/>
    <n v="20"/>
    <n v="2"/>
    <x v="1"/>
    <x v="0"/>
    <n v="58"/>
  </r>
  <r>
    <n v="4646"/>
    <s v="Valentina Cavalcanti"/>
    <x v="1"/>
    <x v="676"/>
    <x v="1"/>
    <x v="3"/>
    <s v="No"/>
    <n v="15"/>
    <x v="2"/>
    <x v="0"/>
    <n v="0"/>
    <x v="1"/>
    <n v="0"/>
    <n v="1"/>
    <x v="0"/>
    <x v="1"/>
    <n v="14"/>
  </r>
  <r>
    <n v="4647"/>
    <s v="Brenda Pinto"/>
    <x v="2"/>
    <x v="676"/>
    <x v="1"/>
    <x v="3"/>
    <s v="No"/>
    <n v="5"/>
    <x v="1"/>
    <x v="1"/>
    <n v="30"/>
    <x v="0"/>
    <n v="20"/>
    <n v="3"/>
    <x v="1"/>
    <x v="0"/>
    <n v="52"/>
  </r>
  <r>
    <n v="4648"/>
    <s v="Heitor Nascimento"/>
    <x v="2"/>
    <x v="676"/>
    <x v="1"/>
    <x v="3"/>
    <s v="Yes"/>
    <n v="5"/>
    <x v="1"/>
    <x v="1"/>
    <n v="30"/>
    <x v="0"/>
    <n v="20"/>
    <n v="1"/>
    <x v="1"/>
    <x v="0"/>
    <n v="54"/>
  </r>
  <r>
    <n v="4649"/>
    <s v="Camila Sampaio"/>
    <x v="0"/>
    <x v="677"/>
    <x v="1"/>
    <x v="3"/>
    <s v="Yes"/>
    <n v="10"/>
    <x v="0"/>
    <x v="1"/>
    <n v="30"/>
    <x v="1"/>
    <n v="0"/>
    <n v="1"/>
    <x v="0"/>
    <x v="0"/>
    <n v="39"/>
  </r>
  <r>
    <n v="4650"/>
    <s v="Lorenzo Mendonça"/>
    <x v="2"/>
    <x v="677"/>
    <x v="1"/>
    <x v="3"/>
    <s v="No"/>
    <n v="5"/>
    <x v="1"/>
    <x v="1"/>
    <n v="30"/>
    <x v="1"/>
    <n v="0"/>
    <n v="2"/>
    <x v="0"/>
    <x v="0"/>
    <n v="33"/>
  </r>
  <r>
    <n v="4651"/>
    <s v="Samuel Andrade"/>
    <x v="0"/>
    <x v="678"/>
    <x v="1"/>
    <x v="3"/>
    <s v="Yes"/>
    <n v="10"/>
    <x v="2"/>
    <x v="1"/>
    <n v="30"/>
    <x v="0"/>
    <n v="20"/>
    <n v="3"/>
    <x v="1"/>
    <x v="0"/>
    <n v="57"/>
  </r>
  <r>
    <n v="4652"/>
    <s v="Apollo Gomes"/>
    <x v="1"/>
    <x v="678"/>
    <x v="1"/>
    <x v="3"/>
    <s v="Yes"/>
    <n v="15"/>
    <x v="0"/>
    <x v="1"/>
    <n v="30"/>
    <x v="0"/>
    <n v="20"/>
    <n v="1"/>
    <x v="1"/>
    <x v="0"/>
    <n v="64"/>
  </r>
  <r>
    <n v="4653"/>
    <s v="Maria Monteiro"/>
    <x v="0"/>
    <x v="678"/>
    <x v="1"/>
    <x v="3"/>
    <s v="Yes"/>
    <n v="10"/>
    <x v="1"/>
    <x v="0"/>
    <n v="0"/>
    <x v="1"/>
    <n v="0"/>
    <n v="1"/>
    <x v="0"/>
    <x v="1"/>
    <n v="9"/>
  </r>
  <r>
    <n v="4654"/>
    <s v="Dra. Ana Luiza Almeida"/>
    <x v="1"/>
    <x v="678"/>
    <x v="1"/>
    <x v="3"/>
    <s v="Yes"/>
    <n v="15"/>
    <x v="0"/>
    <x v="0"/>
    <n v="0"/>
    <x v="0"/>
    <n v="20"/>
    <n v="3"/>
    <x v="0"/>
    <x v="0"/>
    <n v="32"/>
  </r>
  <r>
    <n v="4655"/>
    <s v="Dom da Rosa"/>
    <x v="0"/>
    <x v="678"/>
    <x v="1"/>
    <x v="3"/>
    <s v="No"/>
    <n v="10"/>
    <x v="1"/>
    <x v="0"/>
    <n v="0"/>
    <x v="1"/>
    <n v="0"/>
    <n v="3"/>
    <x v="0"/>
    <x v="1"/>
    <n v="7"/>
  </r>
  <r>
    <n v="4656"/>
    <s v="Dr. Léo Pacheco"/>
    <x v="1"/>
    <x v="678"/>
    <x v="1"/>
    <x v="3"/>
    <s v="Yes"/>
    <n v="15"/>
    <x v="1"/>
    <x v="0"/>
    <n v="0"/>
    <x v="1"/>
    <n v="0"/>
    <n v="2"/>
    <x v="0"/>
    <x v="1"/>
    <n v="13"/>
  </r>
  <r>
    <n v="4657"/>
    <s v="Davi Miguel Câmara"/>
    <x v="1"/>
    <x v="678"/>
    <x v="1"/>
    <x v="3"/>
    <s v="No"/>
    <n v="15"/>
    <x v="0"/>
    <x v="0"/>
    <n v="0"/>
    <x v="1"/>
    <n v="0"/>
    <n v="1"/>
    <x v="0"/>
    <x v="1"/>
    <n v="14"/>
  </r>
  <r>
    <n v="4658"/>
    <s v="Lucas Gabriel Montenegro"/>
    <x v="1"/>
    <x v="678"/>
    <x v="1"/>
    <x v="3"/>
    <s v="Yes"/>
    <n v="15"/>
    <x v="1"/>
    <x v="1"/>
    <n v="30"/>
    <x v="0"/>
    <n v="20"/>
    <n v="1"/>
    <x v="1"/>
    <x v="0"/>
    <n v="64"/>
  </r>
  <r>
    <n v="4659"/>
    <s v="Maitê Gonçalves"/>
    <x v="0"/>
    <x v="678"/>
    <x v="1"/>
    <x v="3"/>
    <s v="No"/>
    <n v="10"/>
    <x v="0"/>
    <x v="0"/>
    <n v="0"/>
    <x v="1"/>
    <n v="0"/>
    <n v="2"/>
    <x v="0"/>
    <x v="1"/>
    <n v="8"/>
  </r>
  <r>
    <n v="4660"/>
    <s v="Sra. Luara Cunha"/>
    <x v="1"/>
    <x v="678"/>
    <x v="1"/>
    <x v="3"/>
    <s v="No"/>
    <n v="15"/>
    <x v="2"/>
    <x v="0"/>
    <n v="0"/>
    <x v="0"/>
    <n v="20"/>
    <n v="2"/>
    <x v="0"/>
    <x v="0"/>
    <n v="33"/>
  </r>
  <r>
    <n v="4661"/>
    <s v="Vinícius Nunes"/>
    <x v="0"/>
    <x v="678"/>
    <x v="1"/>
    <x v="3"/>
    <s v="Yes"/>
    <n v="10"/>
    <x v="1"/>
    <x v="0"/>
    <n v="0"/>
    <x v="0"/>
    <n v="20"/>
    <n v="3"/>
    <x v="0"/>
    <x v="0"/>
    <n v="27"/>
  </r>
  <r>
    <n v="4662"/>
    <s v="Srta. Laís Albuquerque"/>
    <x v="1"/>
    <x v="678"/>
    <x v="1"/>
    <x v="3"/>
    <s v="Yes"/>
    <n v="15"/>
    <x v="1"/>
    <x v="1"/>
    <n v="30"/>
    <x v="0"/>
    <n v="20"/>
    <n v="1"/>
    <x v="1"/>
    <x v="0"/>
    <n v="64"/>
  </r>
  <r>
    <n v="4663"/>
    <s v="Lucas Vasconcelos"/>
    <x v="2"/>
    <x v="678"/>
    <x v="1"/>
    <x v="3"/>
    <s v="Yes"/>
    <n v="5"/>
    <x v="1"/>
    <x v="0"/>
    <n v="0"/>
    <x v="0"/>
    <n v="20"/>
    <n v="3"/>
    <x v="0"/>
    <x v="0"/>
    <n v="22"/>
  </r>
  <r>
    <n v="4664"/>
    <s v="Manuella Rezende"/>
    <x v="2"/>
    <x v="679"/>
    <x v="1"/>
    <x v="3"/>
    <s v="Yes"/>
    <n v="5"/>
    <x v="2"/>
    <x v="0"/>
    <n v="0"/>
    <x v="1"/>
    <n v="0"/>
    <n v="3"/>
    <x v="0"/>
    <x v="1"/>
    <n v="2"/>
  </r>
  <r>
    <n v="4665"/>
    <s v="Dra. Hadassa da Conceição"/>
    <x v="2"/>
    <x v="679"/>
    <x v="1"/>
    <x v="3"/>
    <s v="Yes"/>
    <n v="5"/>
    <x v="0"/>
    <x v="1"/>
    <n v="30"/>
    <x v="1"/>
    <n v="0"/>
    <n v="2"/>
    <x v="0"/>
    <x v="0"/>
    <n v="33"/>
  </r>
  <r>
    <n v="4666"/>
    <s v="Bianca Duarte"/>
    <x v="0"/>
    <x v="679"/>
    <x v="1"/>
    <x v="3"/>
    <s v="No"/>
    <n v="10"/>
    <x v="0"/>
    <x v="1"/>
    <n v="30"/>
    <x v="1"/>
    <n v="0"/>
    <n v="2"/>
    <x v="0"/>
    <x v="0"/>
    <n v="38"/>
  </r>
  <r>
    <n v="4667"/>
    <s v="Henrique Cavalcanti"/>
    <x v="0"/>
    <x v="679"/>
    <x v="1"/>
    <x v="3"/>
    <s v="Yes"/>
    <n v="10"/>
    <x v="2"/>
    <x v="0"/>
    <n v="0"/>
    <x v="1"/>
    <n v="0"/>
    <n v="1"/>
    <x v="0"/>
    <x v="1"/>
    <n v="9"/>
  </r>
  <r>
    <n v="4668"/>
    <s v="Sabrina Correia"/>
    <x v="1"/>
    <x v="679"/>
    <x v="1"/>
    <x v="3"/>
    <s v="No"/>
    <n v="15"/>
    <x v="0"/>
    <x v="0"/>
    <n v="0"/>
    <x v="0"/>
    <n v="20"/>
    <n v="3"/>
    <x v="0"/>
    <x v="0"/>
    <n v="32"/>
  </r>
  <r>
    <n v="4669"/>
    <s v="Carlos Eduardo Moraes"/>
    <x v="2"/>
    <x v="679"/>
    <x v="1"/>
    <x v="3"/>
    <s v="Yes"/>
    <n v="5"/>
    <x v="2"/>
    <x v="1"/>
    <n v="30"/>
    <x v="1"/>
    <n v="0"/>
    <n v="3"/>
    <x v="0"/>
    <x v="0"/>
    <n v="32"/>
  </r>
  <r>
    <n v="4670"/>
    <s v="Dr. Kaique Oliveira"/>
    <x v="2"/>
    <x v="680"/>
    <x v="1"/>
    <x v="3"/>
    <s v="Yes"/>
    <n v="5"/>
    <x v="2"/>
    <x v="1"/>
    <n v="30"/>
    <x v="1"/>
    <n v="0"/>
    <n v="2"/>
    <x v="0"/>
    <x v="0"/>
    <n v="33"/>
  </r>
  <r>
    <n v="4671"/>
    <s v="José Mendonça"/>
    <x v="0"/>
    <x v="680"/>
    <x v="1"/>
    <x v="3"/>
    <s v="No"/>
    <n v="10"/>
    <x v="1"/>
    <x v="1"/>
    <n v="30"/>
    <x v="0"/>
    <n v="20"/>
    <n v="2"/>
    <x v="1"/>
    <x v="0"/>
    <n v="58"/>
  </r>
  <r>
    <n v="4672"/>
    <s v="Dr. Vinícius Dias"/>
    <x v="0"/>
    <x v="680"/>
    <x v="1"/>
    <x v="3"/>
    <s v="No"/>
    <n v="10"/>
    <x v="0"/>
    <x v="0"/>
    <n v="0"/>
    <x v="1"/>
    <n v="0"/>
    <n v="1"/>
    <x v="0"/>
    <x v="1"/>
    <n v="9"/>
  </r>
  <r>
    <n v="4673"/>
    <s v="Daniel da Costa"/>
    <x v="0"/>
    <x v="680"/>
    <x v="1"/>
    <x v="3"/>
    <s v="No"/>
    <n v="10"/>
    <x v="1"/>
    <x v="0"/>
    <n v="0"/>
    <x v="0"/>
    <n v="20"/>
    <n v="3"/>
    <x v="0"/>
    <x v="0"/>
    <n v="27"/>
  </r>
  <r>
    <n v="4674"/>
    <s v="Breno Ferreira"/>
    <x v="2"/>
    <x v="680"/>
    <x v="1"/>
    <x v="3"/>
    <s v="No"/>
    <n v="5"/>
    <x v="1"/>
    <x v="1"/>
    <n v="30"/>
    <x v="1"/>
    <n v="0"/>
    <n v="1"/>
    <x v="0"/>
    <x v="0"/>
    <n v="34"/>
  </r>
  <r>
    <n v="4675"/>
    <s v="Srta. Kamilly Rodrigues"/>
    <x v="0"/>
    <x v="681"/>
    <x v="1"/>
    <x v="3"/>
    <s v="No"/>
    <n v="10"/>
    <x v="2"/>
    <x v="0"/>
    <n v="0"/>
    <x v="1"/>
    <n v="0"/>
    <n v="2"/>
    <x v="0"/>
    <x v="1"/>
    <n v="8"/>
  </r>
  <r>
    <n v="4676"/>
    <s v="Dr. Antônio Souza"/>
    <x v="1"/>
    <x v="681"/>
    <x v="1"/>
    <x v="3"/>
    <s v="No"/>
    <n v="15"/>
    <x v="0"/>
    <x v="0"/>
    <n v="0"/>
    <x v="0"/>
    <n v="20"/>
    <n v="3"/>
    <x v="0"/>
    <x v="0"/>
    <n v="32"/>
  </r>
  <r>
    <n v="4677"/>
    <s v="Yuri Martins"/>
    <x v="1"/>
    <x v="681"/>
    <x v="1"/>
    <x v="3"/>
    <s v="Yes"/>
    <n v="15"/>
    <x v="1"/>
    <x v="0"/>
    <n v="0"/>
    <x v="0"/>
    <n v="20"/>
    <n v="2"/>
    <x v="0"/>
    <x v="0"/>
    <n v="33"/>
  </r>
  <r>
    <n v="4678"/>
    <s v="Sr. Henry Gabriel das Neves"/>
    <x v="1"/>
    <x v="681"/>
    <x v="1"/>
    <x v="3"/>
    <s v="No"/>
    <n v="15"/>
    <x v="1"/>
    <x v="1"/>
    <n v="30"/>
    <x v="0"/>
    <n v="20"/>
    <n v="3"/>
    <x v="1"/>
    <x v="0"/>
    <n v="62"/>
  </r>
  <r>
    <n v="4679"/>
    <s v="Calebe Borges"/>
    <x v="1"/>
    <x v="681"/>
    <x v="1"/>
    <x v="3"/>
    <s v="Yes"/>
    <n v="15"/>
    <x v="1"/>
    <x v="1"/>
    <n v="30"/>
    <x v="0"/>
    <n v="20"/>
    <n v="3"/>
    <x v="1"/>
    <x v="0"/>
    <n v="62"/>
  </r>
  <r>
    <n v="4680"/>
    <s v="Leonardo Camargo"/>
    <x v="1"/>
    <x v="681"/>
    <x v="1"/>
    <x v="3"/>
    <s v="No"/>
    <n v="15"/>
    <x v="0"/>
    <x v="1"/>
    <n v="30"/>
    <x v="1"/>
    <n v="0"/>
    <n v="2"/>
    <x v="0"/>
    <x v="0"/>
    <n v="43"/>
  </r>
  <r>
    <n v="4681"/>
    <s v="Larissa Pinto"/>
    <x v="0"/>
    <x v="681"/>
    <x v="1"/>
    <x v="3"/>
    <s v="Yes"/>
    <n v="10"/>
    <x v="2"/>
    <x v="0"/>
    <n v="0"/>
    <x v="0"/>
    <n v="20"/>
    <n v="3"/>
    <x v="0"/>
    <x v="0"/>
    <n v="27"/>
  </r>
  <r>
    <n v="4682"/>
    <s v="João Guilherme Sampaio"/>
    <x v="0"/>
    <x v="681"/>
    <x v="1"/>
    <x v="3"/>
    <s v="Yes"/>
    <n v="10"/>
    <x v="2"/>
    <x v="0"/>
    <n v="0"/>
    <x v="0"/>
    <n v="20"/>
    <n v="1"/>
    <x v="0"/>
    <x v="0"/>
    <n v="29"/>
  </r>
  <r>
    <n v="4683"/>
    <s v="Sr. Levi Barbosa"/>
    <x v="1"/>
    <x v="681"/>
    <x v="1"/>
    <x v="3"/>
    <s v="No"/>
    <n v="15"/>
    <x v="0"/>
    <x v="0"/>
    <n v="0"/>
    <x v="0"/>
    <n v="20"/>
    <n v="3"/>
    <x v="0"/>
    <x v="0"/>
    <n v="32"/>
  </r>
  <r>
    <n v="4684"/>
    <s v="Yasmin Rezende"/>
    <x v="1"/>
    <x v="682"/>
    <x v="1"/>
    <x v="3"/>
    <s v="No"/>
    <n v="15"/>
    <x v="1"/>
    <x v="0"/>
    <n v="0"/>
    <x v="1"/>
    <n v="0"/>
    <n v="2"/>
    <x v="0"/>
    <x v="1"/>
    <n v="13"/>
  </r>
  <r>
    <n v="4685"/>
    <s v="Milena Brito"/>
    <x v="1"/>
    <x v="682"/>
    <x v="1"/>
    <x v="3"/>
    <s v="Yes"/>
    <n v="15"/>
    <x v="1"/>
    <x v="0"/>
    <n v="0"/>
    <x v="0"/>
    <n v="20"/>
    <n v="3"/>
    <x v="0"/>
    <x v="0"/>
    <n v="32"/>
  </r>
  <r>
    <n v="4686"/>
    <s v="Benjamim da Mota"/>
    <x v="2"/>
    <x v="682"/>
    <x v="1"/>
    <x v="3"/>
    <s v="Yes"/>
    <n v="5"/>
    <x v="0"/>
    <x v="0"/>
    <n v="0"/>
    <x v="1"/>
    <n v="0"/>
    <n v="3"/>
    <x v="0"/>
    <x v="1"/>
    <n v="2"/>
  </r>
  <r>
    <n v="4687"/>
    <s v="Fernando da Rosa"/>
    <x v="0"/>
    <x v="682"/>
    <x v="1"/>
    <x v="3"/>
    <s v="No"/>
    <n v="10"/>
    <x v="2"/>
    <x v="0"/>
    <n v="0"/>
    <x v="0"/>
    <n v="20"/>
    <n v="1"/>
    <x v="0"/>
    <x v="0"/>
    <n v="29"/>
  </r>
  <r>
    <n v="4688"/>
    <s v="Sophie Pires"/>
    <x v="2"/>
    <x v="682"/>
    <x v="1"/>
    <x v="3"/>
    <s v="Yes"/>
    <n v="5"/>
    <x v="1"/>
    <x v="1"/>
    <n v="30"/>
    <x v="1"/>
    <n v="0"/>
    <n v="1"/>
    <x v="0"/>
    <x v="0"/>
    <n v="34"/>
  </r>
  <r>
    <n v="4689"/>
    <s v="Gael Henrique Leão"/>
    <x v="2"/>
    <x v="682"/>
    <x v="1"/>
    <x v="3"/>
    <s v="Yes"/>
    <n v="5"/>
    <x v="2"/>
    <x v="0"/>
    <n v="0"/>
    <x v="1"/>
    <n v="0"/>
    <n v="3"/>
    <x v="0"/>
    <x v="1"/>
    <n v="2"/>
  </r>
  <r>
    <n v="4690"/>
    <s v="Davi Lucca Nogueira"/>
    <x v="1"/>
    <x v="682"/>
    <x v="1"/>
    <x v="3"/>
    <s v="Yes"/>
    <n v="15"/>
    <x v="0"/>
    <x v="1"/>
    <n v="30"/>
    <x v="0"/>
    <n v="20"/>
    <n v="1"/>
    <x v="1"/>
    <x v="0"/>
    <n v="64"/>
  </r>
  <r>
    <n v="4691"/>
    <s v="Srta. Fernanda Macedo"/>
    <x v="1"/>
    <x v="682"/>
    <x v="1"/>
    <x v="3"/>
    <s v="No"/>
    <n v="15"/>
    <x v="1"/>
    <x v="1"/>
    <n v="30"/>
    <x v="1"/>
    <n v="0"/>
    <n v="2"/>
    <x v="0"/>
    <x v="0"/>
    <n v="43"/>
  </r>
  <r>
    <n v="4692"/>
    <s v="Maria Alice Ferreira"/>
    <x v="0"/>
    <x v="682"/>
    <x v="1"/>
    <x v="3"/>
    <s v="No"/>
    <n v="10"/>
    <x v="1"/>
    <x v="0"/>
    <n v="0"/>
    <x v="0"/>
    <n v="20"/>
    <n v="2"/>
    <x v="0"/>
    <x v="0"/>
    <n v="28"/>
  </r>
  <r>
    <n v="4693"/>
    <s v="Isabel Moura"/>
    <x v="1"/>
    <x v="682"/>
    <x v="1"/>
    <x v="3"/>
    <s v="No"/>
    <n v="15"/>
    <x v="1"/>
    <x v="1"/>
    <n v="30"/>
    <x v="1"/>
    <n v="0"/>
    <n v="1"/>
    <x v="0"/>
    <x v="0"/>
    <n v="44"/>
  </r>
  <r>
    <n v="4694"/>
    <s v="Letícia Borges"/>
    <x v="2"/>
    <x v="682"/>
    <x v="1"/>
    <x v="3"/>
    <s v="No"/>
    <n v="5"/>
    <x v="2"/>
    <x v="0"/>
    <n v="0"/>
    <x v="1"/>
    <n v="0"/>
    <n v="3"/>
    <x v="0"/>
    <x v="1"/>
    <n v="2"/>
  </r>
  <r>
    <n v="4695"/>
    <s v="Evelyn Moraes"/>
    <x v="1"/>
    <x v="682"/>
    <x v="1"/>
    <x v="3"/>
    <s v="Yes"/>
    <n v="15"/>
    <x v="2"/>
    <x v="0"/>
    <n v="0"/>
    <x v="1"/>
    <n v="0"/>
    <n v="1"/>
    <x v="0"/>
    <x v="1"/>
    <n v="14"/>
  </r>
  <r>
    <n v="4696"/>
    <s v="Luan Cunha"/>
    <x v="0"/>
    <x v="683"/>
    <x v="1"/>
    <x v="3"/>
    <s v="No"/>
    <n v="10"/>
    <x v="1"/>
    <x v="1"/>
    <n v="30"/>
    <x v="1"/>
    <n v="0"/>
    <n v="3"/>
    <x v="0"/>
    <x v="0"/>
    <n v="37"/>
  </r>
  <r>
    <n v="4697"/>
    <s v="Ana Beatriz Mendes"/>
    <x v="0"/>
    <x v="683"/>
    <x v="1"/>
    <x v="3"/>
    <s v="Yes"/>
    <n v="10"/>
    <x v="1"/>
    <x v="1"/>
    <n v="30"/>
    <x v="1"/>
    <n v="0"/>
    <n v="2"/>
    <x v="0"/>
    <x v="0"/>
    <n v="38"/>
  </r>
  <r>
    <n v="4698"/>
    <s v="Ana Laura Ferreira"/>
    <x v="2"/>
    <x v="683"/>
    <x v="1"/>
    <x v="3"/>
    <s v="No"/>
    <n v="5"/>
    <x v="1"/>
    <x v="1"/>
    <n v="30"/>
    <x v="1"/>
    <n v="0"/>
    <n v="1"/>
    <x v="0"/>
    <x v="0"/>
    <n v="34"/>
  </r>
  <r>
    <n v="4699"/>
    <s v="Bella Machado"/>
    <x v="2"/>
    <x v="683"/>
    <x v="1"/>
    <x v="3"/>
    <s v="No"/>
    <n v="5"/>
    <x v="2"/>
    <x v="1"/>
    <n v="30"/>
    <x v="1"/>
    <n v="0"/>
    <n v="1"/>
    <x v="0"/>
    <x v="0"/>
    <n v="34"/>
  </r>
  <r>
    <n v="4700"/>
    <s v="Pietro da Paz"/>
    <x v="2"/>
    <x v="683"/>
    <x v="1"/>
    <x v="3"/>
    <s v="No"/>
    <n v="5"/>
    <x v="2"/>
    <x v="1"/>
    <n v="30"/>
    <x v="0"/>
    <n v="20"/>
    <n v="2"/>
    <x v="1"/>
    <x v="0"/>
    <n v="53"/>
  </r>
  <r>
    <n v="4701"/>
    <s v="Dra. Beatriz Aragão"/>
    <x v="2"/>
    <x v="683"/>
    <x v="1"/>
    <x v="3"/>
    <s v="Yes"/>
    <n v="5"/>
    <x v="2"/>
    <x v="1"/>
    <n v="30"/>
    <x v="1"/>
    <n v="0"/>
    <n v="1"/>
    <x v="0"/>
    <x v="0"/>
    <n v="34"/>
  </r>
  <r>
    <n v="4702"/>
    <s v="Calebe da Paz"/>
    <x v="0"/>
    <x v="683"/>
    <x v="1"/>
    <x v="3"/>
    <s v="Yes"/>
    <n v="10"/>
    <x v="1"/>
    <x v="1"/>
    <n v="30"/>
    <x v="1"/>
    <n v="0"/>
    <n v="1"/>
    <x v="0"/>
    <x v="0"/>
    <n v="39"/>
  </r>
  <r>
    <n v="4703"/>
    <s v="Jade Ramos"/>
    <x v="2"/>
    <x v="683"/>
    <x v="1"/>
    <x v="3"/>
    <s v="No"/>
    <n v="5"/>
    <x v="1"/>
    <x v="1"/>
    <n v="30"/>
    <x v="0"/>
    <n v="20"/>
    <n v="2"/>
    <x v="1"/>
    <x v="0"/>
    <n v="53"/>
  </r>
  <r>
    <n v="4704"/>
    <s v="Antonella Guerra"/>
    <x v="2"/>
    <x v="684"/>
    <x v="1"/>
    <x v="3"/>
    <s v="No"/>
    <n v="5"/>
    <x v="2"/>
    <x v="0"/>
    <n v="0"/>
    <x v="0"/>
    <n v="20"/>
    <n v="3"/>
    <x v="0"/>
    <x v="0"/>
    <n v="22"/>
  </r>
  <r>
    <n v="4705"/>
    <s v="Vitor Hugo Rios"/>
    <x v="2"/>
    <x v="684"/>
    <x v="1"/>
    <x v="3"/>
    <s v="No"/>
    <n v="5"/>
    <x v="0"/>
    <x v="1"/>
    <n v="30"/>
    <x v="1"/>
    <n v="0"/>
    <n v="3"/>
    <x v="0"/>
    <x v="0"/>
    <n v="32"/>
  </r>
  <r>
    <n v="4706"/>
    <s v="Srta. Cecilia Nogueira"/>
    <x v="1"/>
    <x v="684"/>
    <x v="1"/>
    <x v="3"/>
    <s v="No"/>
    <n v="15"/>
    <x v="0"/>
    <x v="1"/>
    <n v="30"/>
    <x v="0"/>
    <n v="20"/>
    <n v="1"/>
    <x v="1"/>
    <x v="0"/>
    <n v="64"/>
  </r>
  <r>
    <n v="4707"/>
    <s v="Luísa Sá"/>
    <x v="0"/>
    <x v="684"/>
    <x v="1"/>
    <x v="3"/>
    <s v="No"/>
    <n v="10"/>
    <x v="1"/>
    <x v="0"/>
    <n v="0"/>
    <x v="0"/>
    <n v="20"/>
    <n v="1"/>
    <x v="0"/>
    <x v="0"/>
    <n v="29"/>
  </r>
  <r>
    <n v="4708"/>
    <s v="Luísa Fogaça"/>
    <x v="1"/>
    <x v="685"/>
    <x v="1"/>
    <x v="3"/>
    <s v="Yes"/>
    <n v="15"/>
    <x v="1"/>
    <x v="1"/>
    <n v="30"/>
    <x v="0"/>
    <n v="20"/>
    <n v="1"/>
    <x v="1"/>
    <x v="0"/>
    <n v="64"/>
  </r>
  <r>
    <n v="4709"/>
    <s v="Sra. Marcela Cassiano"/>
    <x v="1"/>
    <x v="685"/>
    <x v="1"/>
    <x v="3"/>
    <s v="Yes"/>
    <n v="15"/>
    <x v="0"/>
    <x v="1"/>
    <n v="30"/>
    <x v="0"/>
    <n v="20"/>
    <n v="3"/>
    <x v="1"/>
    <x v="0"/>
    <n v="62"/>
  </r>
  <r>
    <n v="4710"/>
    <s v="Yan da Mota"/>
    <x v="2"/>
    <x v="685"/>
    <x v="1"/>
    <x v="3"/>
    <s v="No"/>
    <n v="5"/>
    <x v="1"/>
    <x v="1"/>
    <n v="30"/>
    <x v="0"/>
    <n v="20"/>
    <n v="2"/>
    <x v="1"/>
    <x v="0"/>
    <n v="53"/>
  </r>
  <r>
    <n v="4711"/>
    <s v="Sra. Manuella Guerra"/>
    <x v="0"/>
    <x v="685"/>
    <x v="1"/>
    <x v="3"/>
    <s v="No"/>
    <n v="10"/>
    <x v="1"/>
    <x v="1"/>
    <n v="30"/>
    <x v="1"/>
    <n v="0"/>
    <n v="2"/>
    <x v="0"/>
    <x v="0"/>
    <n v="38"/>
  </r>
  <r>
    <n v="4712"/>
    <s v="Lívia Ramos"/>
    <x v="0"/>
    <x v="685"/>
    <x v="1"/>
    <x v="3"/>
    <s v="Yes"/>
    <n v="10"/>
    <x v="0"/>
    <x v="1"/>
    <n v="30"/>
    <x v="1"/>
    <n v="0"/>
    <n v="1"/>
    <x v="0"/>
    <x v="0"/>
    <n v="39"/>
  </r>
  <r>
    <n v="4713"/>
    <s v="Eduardo Cavalcante"/>
    <x v="0"/>
    <x v="686"/>
    <x v="1"/>
    <x v="3"/>
    <s v="Yes"/>
    <n v="10"/>
    <x v="1"/>
    <x v="0"/>
    <n v="0"/>
    <x v="1"/>
    <n v="0"/>
    <n v="1"/>
    <x v="0"/>
    <x v="1"/>
    <n v="9"/>
  </r>
  <r>
    <n v="4714"/>
    <s v="Srta. Yasmin Andrade"/>
    <x v="0"/>
    <x v="686"/>
    <x v="1"/>
    <x v="3"/>
    <s v="Yes"/>
    <n v="10"/>
    <x v="0"/>
    <x v="0"/>
    <n v="0"/>
    <x v="0"/>
    <n v="20"/>
    <n v="3"/>
    <x v="0"/>
    <x v="0"/>
    <n v="27"/>
  </r>
  <r>
    <n v="4715"/>
    <s v="Sophie Machado"/>
    <x v="1"/>
    <x v="686"/>
    <x v="1"/>
    <x v="3"/>
    <s v="Yes"/>
    <n v="15"/>
    <x v="2"/>
    <x v="0"/>
    <n v="0"/>
    <x v="1"/>
    <n v="0"/>
    <n v="1"/>
    <x v="0"/>
    <x v="1"/>
    <n v="14"/>
  </r>
  <r>
    <n v="4716"/>
    <s v="Isabel Novaes"/>
    <x v="2"/>
    <x v="686"/>
    <x v="1"/>
    <x v="3"/>
    <s v="Yes"/>
    <n v="5"/>
    <x v="2"/>
    <x v="0"/>
    <n v="0"/>
    <x v="0"/>
    <n v="20"/>
    <n v="2"/>
    <x v="0"/>
    <x v="0"/>
    <n v="23"/>
  </r>
  <r>
    <n v="4717"/>
    <s v="Marina Albuquerque"/>
    <x v="2"/>
    <x v="686"/>
    <x v="1"/>
    <x v="3"/>
    <s v="No"/>
    <n v="5"/>
    <x v="0"/>
    <x v="0"/>
    <n v="0"/>
    <x v="1"/>
    <n v="0"/>
    <n v="2"/>
    <x v="0"/>
    <x v="1"/>
    <n v="3"/>
  </r>
  <r>
    <n v="4718"/>
    <s v="Pedro Camargo"/>
    <x v="1"/>
    <x v="686"/>
    <x v="1"/>
    <x v="3"/>
    <s v="Yes"/>
    <n v="15"/>
    <x v="0"/>
    <x v="1"/>
    <n v="30"/>
    <x v="0"/>
    <n v="20"/>
    <n v="3"/>
    <x v="1"/>
    <x v="0"/>
    <n v="62"/>
  </r>
  <r>
    <n v="4719"/>
    <s v="Murilo Dias"/>
    <x v="2"/>
    <x v="687"/>
    <x v="1"/>
    <x v="3"/>
    <s v="Yes"/>
    <n v="5"/>
    <x v="0"/>
    <x v="1"/>
    <n v="30"/>
    <x v="1"/>
    <n v="0"/>
    <n v="2"/>
    <x v="0"/>
    <x v="0"/>
    <n v="33"/>
  </r>
  <r>
    <n v="4720"/>
    <s v="Dra. Heloisa Novaes"/>
    <x v="1"/>
    <x v="687"/>
    <x v="1"/>
    <x v="3"/>
    <s v="No"/>
    <n v="15"/>
    <x v="0"/>
    <x v="1"/>
    <n v="30"/>
    <x v="0"/>
    <n v="20"/>
    <n v="2"/>
    <x v="1"/>
    <x v="0"/>
    <n v="63"/>
  </r>
  <r>
    <n v="4721"/>
    <s v="Thales das Neves"/>
    <x v="2"/>
    <x v="687"/>
    <x v="1"/>
    <x v="3"/>
    <s v="No"/>
    <n v="5"/>
    <x v="0"/>
    <x v="0"/>
    <n v="0"/>
    <x v="0"/>
    <n v="20"/>
    <n v="2"/>
    <x v="0"/>
    <x v="0"/>
    <n v="23"/>
  </r>
  <r>
    <n v="4722"/>
    <s v="Theodoro Teixeira"/>
    <x v="1"/>
    <x v="687"/>
    <x v="1"/>
    <x v="3"/>
    <s v="No"/>
    <n v="15"/>
    <x v="1"/>
    <x v="0"/>
    <n v="0"/>
    <x v="1"/>
    <n v="0"/>
    <n v="1"/>
    <x v="0"/>
    <x v="1"/>
    <n v="14"/>
  </r>
  <r>
    <n v="4723"/>
    <s v="Ana Laura Duarte"/>
    <x v="1"/>
    <x v="687"/>
    <x v="1"/>
    <x v="3"/>
    <s v="Yes"/>
    <n v="15"/>
    <x v="1"/>
    <x v="1"/>
    <n v="30"/>
    <x v="0"/>
    <n v="20"/>
    <n v="3"/>
    <x v="1"/>
    <x v="0"/>
    <n v="62"/>
  </r>
  <r>
    <n v="4724"/>
    <s v="João Guilherme Garcia"/>
    <x v="1"/>
    <x v="687"/>
    <x v="1"/>
    <x v="3"/>
    <s v="Yes"/>
    <n v="15"/>
    <x v="2"/>
    <x v="0"/>
    <n v="0"/>
    <x v="0"/>
    <n v="20"/>
    <n v="1"/>
    <x v="0"/>
    <x v="0"/>
    <n v="34"/>
  </r>
  <r>
    <n v="4725"/>
    <s v="Ana Lívia Jesus"/>
    <x v="2"/>
    <x v="687"/>
    <x v="1"/>
    <x v="3"/>
    <s v="Yes"/>
    <n v="5"/>
    <x v="1"/>
    <x v="0"/>
    <n v="0"/>
    <x v="1"/>
    <n v="0"/>
    <n v="3"/>
    <x v="0"/>
    <x v="1"/>
    <n v="2"/>
  </r>
  <r>
    <n v="4726"/>
    <s v="Asafe Aragão"/>
    <x v="1"/>
    <x v="687"/>
    <x v="1"/>
    <x v="3"/>
    <s v="Yes"/>
    <n v="15"/>
    <x v="1"/>
    <x v="0"/>
    <n v="0"/>
    <x v="0"/>
    <n v="20"/>
    <n v="1"/>
    <x v="0"/>
    <x v="0"/>
    <n v="34"/>
  </r>
  <r>
    <n v="4727"/>
    <s v="Vinicius Leão"/>
    <x v="0"/>
    <x v="687"/>
    <x v="1"/>
    <x v="3"/>
    <s v="No"/>
    <n v="10"/>
    <x v="2"/>
    <x v="0"/>
    <n v="0"/>
    <x v="0"/>
    <n v="20"/>
    <n v="3"/>
    <x v="0"/>
    <x v="0"/>
    <n v="27"/>
  </r>
  <r>
    <n v="4728"/>
    <s v="Giovanna Jesus"/>
    <x v="1"/>
    <x v="687"/>
    <x v="1"/>
    <x v="3"/>
    <s v="No"/>
    <n v="15"/>
    <x v="1"/>
    <x v="1"/>
    <n v="30"/>
    <x v="0"/>
    <n v="20"/>
    <n v="2"/>
    <x v="1"/>
    <x v="0"/>
    <n v="63"/>
  </r>
  <r>
    <n v="4729"/>
    <s v="Nicole Marques"/>
    <x v="1"/>
    <x v="687"/>
    <x v="1"/>
    <x v="3"/>
    <s v="Yes"/>
    <n v="15"/>
    <x v="0"/>
    <x v="1"/>
    <n v="30"/>
    <x v="1"/>
    <n v="0"/>
    <n v="1"/>
    <x v="0"/>
    <x v="0"/>
    <n v="44"/>
  </r>
  <r>
    <n v="4730"/>
    <s v="Felipe da Paz"/>
    <x v="1"/>
    <x v="687"/>
    <x v="1"/>
    <x v="3"/>
    <s v="No"/>
    <n v="15"/>
    <x v="2"/>
    <x v="1"/>
    <n v="30"/>
    <x v="0"/>
    <n v="20"/>
    <n v="3"/>
    <x v="1"/>
    <x v="0"/>
    <n v="62"/>
  </r>
  <r>
    <n v="4731"/>
    <s v="Sra. Maria Clara Barbosa"/>
    <x v="2"/>
    <x v="687"/>
    <x v="1"/>
    <x v="3"/>
    <s v="Yes"/>
    <n v="5"/>
    <x v="1"/>
    <x v="1"/>
    <n v="30"/>
    <x v="1"/>
    <n v="0"/>
    <n v="2"/>
    <x v="0"/>
    <x v="0"/>
    <n v="33"/>
  </r>
  <r>
    <n v="4732"/>
    <s v="Catarina Duarte"/>
    <x v="0"/>
    <x v="687"/>
    <x v="1"/>
    <x v="3"/>
    <s v="No"/>
    <n v="10"/>
    <x v="2"/>
    <x v="1"/>
    <n v="30"/>
    <x v="1"/>
    <n v="0"/>
    <n v="3"/>
    <x v="0"/>
    <x v="0"/>
    <n v="37"/>
  </r>
  <r>
    <n v="4733"/>
    <s v="Isabelly Camargo"/>
    <x v="1"/>
    <x v="688"/>
    <x v="1"/>
    <x v="3"/>
    <s v="No"/>
    <n v="15"/>
    <x v="2"/>
    <x v="1"/>
    <n v="30"/>
    <x v="0"/>
    <n v="20"/>
    <n v="2"/>
    <x v="1"/>
    <x v="0"/>
    <n v="63"/>
  </r>
  <r>
    <n v="4734"/>
    <s v="Ana Júlia Costa"/>
    <x v="0"/>
    <x v="688"/>
    <x v="1"/>
    <x v="3"/>
    <s v="Yes"/>
    <n v="10"/>
    <x v="2"/>
    <x v="1"/>
    <n v="30"/>
    <x v="1"/>
    <n v="0"/>
    <n v="1"/>
    <x v="0"/>
    <x v="0"/>
    <n v="39"/>
  </r>
  <r>
    <n v="4735"/>
    <s v="Antony Rocha"/>
    <x v="0"/>
    <x v="688"/>
    <x v="1"/>
    <x v="3"/>
    <s v="Yes"/>
    <n v="10"/>
    <x v="1"/>
    <x v="0"/>
    <n v="0"/>
    <x v="0"/>
    <n v="20"/>
    <n v="2"/>
    <x v="0"/>
    <x v="0"/>
    <n v="28"/>
  </r>
  <r>
    <n v="4736"/>
    <s v="Theodoro Ribeiro"/>
    <x v="1"/>
    <x v="688"/>
    <x v="1"/>
    <x v="3"/>
    <s v="No"/>
    <n v="15"/>
    <x v="1"/>
    <x v="1"/>
    <n v="30"/>
    <x v="0"/>
    <n v="20"/>
    <n v="3"/>
    <x v="1"/>
    <x v="0"/>
    <n v="62"/>
  </r>
  <r>
    <n v="4737"/>
    <s v="Sra. Ágatha da Costa"/>
    <x v="0"/>
    <x v="688"/>
    <x v="1"/>
    <x v="3"/>
    <s v="Yes"/>
    <n v="10"/>
    <x v="1"/>
    <x v="0"/>
    <n v="0"/>
    <x v="0"/>
    <n v="20"/>
    <n v="1"/>
    <x v="0"/>
    <x v="0"/>
    <n v="29"/>
  </r>
  <r>
    <n v="4738"/>
    <s v="Cecília Aragão"/>
    <x v="1"/>
    <x v="688"/>
    <x v="1"/>
    <x v="3"/>
    <s v="No"/>
    <n v="15"/>
    <x v="1"/>
    <x v="0"/>
    <n v="0"/>
    <x v="0"/>
    <n v="20"/>
    <n v="2"/>
    <x v="0"/>
    <x v="0"/>
    <n v="33"/>
  </r>
  <r>
    <n v="4739"/>
    <s v="Yasmin Cardoso"/>
    <x v="2"/>
    <x v="688"/>
    <x v="1"/>
    <x v="3"/>
    <s v="No"/>
    <n v="5"/>
    <x v="0"/>
    <x v="0"/>
    <n v="0"/>
    <x v="0"/>
    <n v="20"/>
    <n v="2"/>
    <x v="0"/>
    <x v="0"/>
    <n v="23"/>
  </r>
  <r>
    <n v="4740"/>
    <s v="Ryan Rodrigues"/>
    <x v="1"/>
    <x v="688"/>
    <x v="1"/>
    <x v="3"/>
    <s v="Yes"/>
    <n v="15"/>
    <x v="1"/>
    <x v="1"/>
    <n v="30"/>
    <x v="1"/>
    <n v="0"/>
    <n v="3"/>
    <x v="0"/>
    <x v="0"/>
    <n v="42"/>
  </r>
  <r>
    <n v="4741"/>
    <s v="Arthur Miguel Melo"/>
    <x v="2"/>
    <x v="688"/>
    <x v="1"/>
    <x v="3"/>
    <s v="Yes"/>
    <n v="5"/>
    <x v="1"/>
    <x v="1"/>
    <n v="30"/>
    <x v="0"/>
    <n v="20"/>
    <n v="3"/>
    <x v="1"/>
    <x v="0"/>
    <n v="52"/>
  </r>
  <r>
    <n v="4742"/>
    <s v="Ayla Sousa"/>
    <x v="2"/>
    <x v="688"/>
    <x v="1"/>
    <x v="3"/>
    <s v="No"/>
    <n v="5"/>
    <x v="2"/>
    <x v="0"/>
    <n v="0"/>
    <x v="0"/>
    <n v="20"/>
    <n v="1"/>
    <x v="0"/>
    <x v="0"/>
    <n v="24"/>
  </r>
  <r>
    <n v="4743"/>
    <s v="Dr. Brayan Novais"/>
    <x v="1"/>
    <x v="689"/>
    <x v="1"/>
    <x v="3"/>
    <s v="No"/>
    <n v="15"/>
    <x v="1"/>
    <x v="1"/>
    <n v="30"/>
    <x v="0"/>
    <n v="20"/>
    <n v="1"/>
    <x v="1"/>
    <x v="0"/>
    <n v="64"/>
  </r>
  <r>
    <n v="4744"/>
    <s v="Sra. Lívia Monteiro"/>
    <x v="2"/>
    <x v="689"/>
    <x v="1"/>
    <x v="3"/>
    <s v="No"/>
    <n v="5"/>
    <x v="2"/>
    <x v="1"/>
    <n v="30"/>
    <x v="0"/>
    <n v="20"/>
    <n v="3"/>
    <x v="1"/>
    <x v="0"/>
    <n v="52"/>
  </r>
  <r>
    <n v="4745"/>
    <s v="Luísa Lopes"/>
    <x v="0"/>
    <x v="689"/>
    <x v="1"/>
    <x v="3"/>
    <s v="No"/>
    <n v="10"/>
    <x v="1"/>
    <x v="1"/>
    <n v="30"/>
    <x v="1"/>
    <n v="0"/>
    <n v="3"/>
    <x v="0"/>
    <x v="0"/>
    <n v="37"/>
  </r>
  <r>
    <n v="4746"/>
    <s v="Pietra Araújo"/>
    <x v="0"/>
    <x v="689"/>
    <x v="1"/>
    <x v="3"/>
    <s v="Yes"/>
    <n v="10"/>
    <x v="2"/>
    <x v="0"/>
    <n v="0"/>
    <x v="1"/>
    <n v="0"/>
    <n v="3"/>
    <x v="0"/>
    <x v="1"/>
    <n v="7"/>
  </r>
  <r>
    <n v="4747"/>
    <s v="Brayan Rocha"/>
    <x v="0"/>
    <x v="689"/>
    <x v="1"/>
    <x v="3"/>
    <s v="No"/>
    <n v="10"/>
    <x v="2"/>
    <x v="0"/>
    <n v="0"/>
    <x v="1"/>
    <n v="0"/>
    <n v="3"/>
    <x v="0"/>
    <x v="1"/>
    <n v="7"/>
  </r>
  <r>
    <n v="4748"/>
    <s v="Isabelly Cavalcante"/>
    <x v="0"/>
    <x v="690"/>
    <x v="1"/>
    <x v="3"/>
    <s v="Yes"/>
    <n v="10"/>
    <x v="2"/>
    <x v="1"/>
    <n v="30"/>
    <x v="1"/>
    <n v="0"/>
    <n v="2"/>
    <x v="0"/>
    <x v="0"/>
    <n v="38"/>
  </r>
  <r>
    <n v="4749"/>
    <s v="Bryan Viana"/>
    <x v="2"/>
    <x v="690"/>
    <x v="1"/>
    <x v="3"/>
    <s v="Yes"/>
    <n v="5"/>
    <x v="0"/>
    <x v="0"/>
    <n v="0"/>
    <x v="1"/>
    <n v="0"/>
    <n v="3"/>
    <x v="0"/>
    <x v="1"/>
    <n v="2"/>
  </r>
  <r>
    <n v="4750"/>
    <s v="Sr. Arthur Gabriel Cassiano"/>
    <x v="1"/>
    <x v="690"/>
    <x v="1"/>
    <x v="3"/>
    <s v="No"/>
    <n v="15"/>
    <x v="0"/>
    <x v="0"/>
    <n v="0"/>
    <x v="1"/>
    <n v="0"/>
    <n v="2"/>
    <x v="0"/>
    <x v="1"/>
    <n v="13"/>
  </r>
  <r>
    <n v="4751"/>
    <s v="Dr. Ravi Moraes"/>
    <x v="0"/>
    <x v="690"/>
    <x v="1"/>
    <x v="3"/>
    <s v="No"/>
    <n v="10"/>
    <x v="2"/>
    <x v="0"/>
    <n v="0"/>
    <x v="0"/>
    <n v="20"/>
    <n v="2"/>
    <x v="0"/>
    <x v="0"/>
    <n v="28"/>
  </r>
  <r>
    <n v="4752"/>
    <s v="Rael da Cunha"/>
    <x v="1"/>
    <x v="690"/>
    <x v="1"/>
    <x v="3"/>
    <s v="No"/>
    <n v="15"/>
    <x v="0"/>
    <x v="0"/>
    <n v="0"/>
    <x v="0"/>
    <n v="20"/>
    <n v="3"/>
    <x v="0"/>
    <x v="0"/>
    <n v="32"/>
  </r>
  <r>
    <n v="4753"/>
    <s v="Gael Rocha"/>
    <x v="2"/>
    <x v="690"/>
    <x v="1"/>
    <x v="3"/>
    <s v="Yes"/>
    <n v="5"/>
    <x v="2"/>
    <x v="0"/>
    <n v="0"/>
    <x v="0"/>
    <n v="20"/>
    <n v="3"/>
    <x v="0"/>
    <x v="0"/>
    <n v="22"/>
  </r>
  <r>
    <n v="4754"/>
    <s v="Leonardo Camargo"/>
    <x v="1"/>
    <x v="690"/>
    <x v="1"/>
    <x v="3"/>
    <s v="No"/>
    <n v="15"/>
    <x v="2"/>
    <x v="1"/>
    <n v="30"/>
    <x v="0"/>
    <n v="20"/>
    <n v="2"/>
    <x v="1"/>
    <x v="0"/>
    <n v="63"/>
  </r>
  <r>
    <n v="4755"/>
    <s v="Natália Vasconcelos"/>
    <x v="0"/>
    <x v="690"/>
    <x v="1"/>
    <x v="3"/>
    <s v="Yes"/>
    <n v="10"/>
    <x v="2"/>
    <x v="0"/>
    <n v="0"/>
    <x v="0"/>
    <n v="20"/>
    <n v="3"/>
    <x v="0"/>
    <x v="0"/>
    <n v="27"/>
  </r>
  <r>
    <n v="4756"/>
    <s v="Emanuella da Mota"/>
    <x v="0"/>
    <x v="691"/>
    <x v="1"/>
    <x v="3"/>
    <s v="Yes"/>
    <n v="10"/>
    <x v="1"/>
    <x v="0"/>
    <n v="0"/>
    <x v="0"/>
    <n v="20"/>
    <n v="1"/>
    <x v="0"/>
    <x v="0"/>
    <n v="29"/>
  </r>
  <r>
    <n v="4757"/>
    <s v="Maysa da Mata"/>
    <x v="1"/>
    <x v="691"/>
    <x v="1"/>
    <x v="3"/>
    <s v="No"/>
    <n v="15"/>
    <x v="0"/>
    <x v="0"/>
    <n v="0"/>
    <x v="0"/>
    <n v="20"/>
    <n v="1"/>
    <x v="0"/>
    <x v="0"/>
    <n v="34"/>
  </r>
  <r>
    <n v="4758"/>
    <s v="Jade Pimenta"/>
    <x v="1"/>
    <x v="691"/>
    <x v="1"/>
    <x v="3"/>
    <s v="Yes"/>
    <n v="15"/>
    <x v="2"/>
    <x v="0"/>
    <n v="0"/>
    <x v="0"/>
    <n v="20"/>
    <n v="2"/>
    <x v="0"/>
    <x v="0"/>
    <n v="33"/>
  </r>
  <r>
    <n v="4759"/>
    <s v="Leonardo Gomes"/>
    <x v="2"/>
    <x v="691"/>
    <x v="1"/>
    <x v="3"/>
    <s v="Yes"/>
    <n v="5"/>
    <x v="0"/>
    <x v="1"/>
    <n v="30"/>
    <x v="1"/>
    <n v="0"/>
    <n v="3"/>
    <x v="0"/>
    <x v="0"/>
    <n v="32"/>
  </r>
  <r>
    <n v="4760"/>
    <s v="Isis Moura"/>
    <x v="1"/>
    <x v="692"/>
    <x v="1"/>
    <x v="3"/>
    <s v="Yes"/>
    <n v="15"/>
    <x v="1"/>
    <x v="0"/>
    <n v="0"/>
    <x v="0"/>
    <n v="20"/>
    <n v="3"/>
    <x v="0"/>
    <x v="0"/>
    <n v="32"/>
  </r>
  <r>
    <n v="4761"/>
    <s v="Dom Cavalcanti"/>
    <x v="0"/>
    <x v="692"/>
    <x v="1"/>
    <x v="3"/>
    <s v="Yes"/>
    <n v="10"/>
    <x v="1"/>
    <x v="1"/>
    <n v="30"/>
    <x v="0"/>
    <n v="20"/>
    <n v="3"/>
    <x v="1"/>
    <x v="0"/>
    <n v="57"/>
  </r>
  <r>
    <n v="4762"/>
    <s v="Dr. Raul da Conceição"/>
    <x v="0"/>
    <x v="692"/>
    <x v="1"/>
    <x v="3"/>
    <s v="No"/>
    <n v="10"/>
    <x v="2"/>
    <x v="0"/>
    <n v="0"/>
    <x v="1"/>
    <n v="0"/>
    <n v="3"/>
    <x v="0"/>
    <x v="1"/>
    <n v="7"/>
  </r>
  <r>
    <n v="4763"/>
    <s v="Rafaela Aragão"/>
    <x v="1"/>
    <x v="692"/>
    <x v="1"/>
    <x v="3"/>
    <s v="Yes"/>
    <n v="15"/>
    <x v="2"/>
    <x v="1"/>
    <n v="30"/>
    <x v="0"/>
    <n v="20"/>
    <n v="3"/>
    <x v="1"/>
    <x v="0"/>
    <n v="62"/>
  </r>
  <r>
    <n v="4764"/>
    <s v="Bryan Cassiano"/>
    <x v="0"/>
    <x v="692"/>
    <x v="1"/>
    <x v="3"/>
    <s v="Yes"/>
    <n v="10"/>
    <x v="0"/>
    <x v="1"/>
    <n v="30"/>
    <x v="0"/>
    <n v="20"/>
    <n v="1"/>
    <x v="1"/>
    <x v="0"/>
    <n v="59"/>
  </r>
  <r>
    <n v="4765"/>
    <s v="André Martins"/>
    <x v="1"/>
    <x v="692"/>
    <x v="1"/>
    <x v="3"/>
    <s v="No"/>
    <n v="15"/>
    <x v="2"/>
    <x v="1"/>
    <n v="30"/>
    <x v="1"/>
    <n v="0"/>
    <n v="2"/>
    <x v="0"/>
    <x v="0"/>
    <n v="43"/>
  </r>
  <r>
    <n v="4766"/>
    <s v="Isis Nascimento"/>
    <x v="1"/>
    <x v="692"/>
    <x v="1"/>
    <x v="3"/>
    <s v="No"/>
    <n v="15"/>
    <x v="0"/>
    <x v="1"/>
    <n v="30"/>
    <x v="0"/>
    <n v="20"/>
    <n v="1"/>
    <x v="1"/>
    <x v="0"/>
    <n v="64"/>
  </r>
  <r>
    <n v="4767"/>
    <s v="Maria Vitória Marques"/>
    <x v="1"/>
    <x v="693"/>
    <x v="1"/>
    <x v="3"/>
    <s v="No"/>
    <n v="15"/>
    <x v="0"/>
    <x v="0"/>
    <n v="0"/>
    <x v="1"/>
    <n v="0"/>
    <n v="1"/>
    <x v="0"/>
    <x v="1"/>
    <n v="14"/>
  </r>
  <r>
    <n v="4768"/>
    <s v="Fernanda Azevedo"/>
    <x v="2"/>
    <x v="693"/>
    <x v="1"/>
    <x v="3"/>
    <s v="Yes"/>
    <n v="5"/>
    <x v="1"/>
    <x v="0"/>
    <n v="0"/>
    <x v="0"/>
    <n v="20"/>
    <n v="1"/>
    <x v="0"/>
    <x v="0"/>
    <n v="24"/>
  </r>
  <r>
    <n v="4769"/>
    <s v="Bruno Costa"/>
    <x v="2"/>
    <x v="693"/>
    <x v="1"/>
    <x v="3"/>
    <s v="Yes"/>
    <n v="5"/>
    <x v="1"/>
    <x v="0"/>
    <n v="0"/>
    <x v="1"/>
    <n v="0"/>
    <n v="1"/>
    <x v="0"/>
    <x v="1"/>
    <n v="4"/>
  </r>
  <r>
    <n v="4770"/>
    <s v="Maria Laura Câmara"/>
    <x v="2"/>
    <x v="693"/>
    <x v="1"/>
    <x v="3"/>
    <s v="No"/>
    <n v="5"/>
    <x v="2"/>
    <x v="0"/>
    <n v="0"/>
    <x v="0"/>
    <n v="20"/>
    <n v="2"/>
    <x v="0"/>
    <x v="0"/>
    <n v="23"/>
  </r>
  <r>
    <n v="4771"/>
    <s v="Ana Carolina Rios"/>
    <x v="1"/>
    <x v="693"/>
    <x v="1"/>
    <x v="3"/>
    <s v="Yes"/>
    <n v="15"/>
    <x v="2"/>
    <x v="1"/>
    <n v="30"/>
    <x v="0"/>
    <n v="20"/>
    <n v="1"/>
    <x v="1"/>
    <x v="0"/>
    <n v="64"/>
  </r>
  <r>
    <n v="4772"/>
    <s v="Maria Isis Barbosa"/>
    <x v="1"/>
    <x v="694"/>
    <x v="1"/>
    <x v="3"/>
    <s v="Yes"/>
    <n v="15"/>
    <x v="1"/>
    <x v="0"/>
    <n v="0"/>
    <x v="0"/>
    <n v="20"/>
    <n v="3"/>
    <x v="0"/>
    <x v="0"/>
    <n v="32"/>
  </r>
  <r>
    <n v="4773"/>
    <s v="Eduarda Pastor"/>
    <x v="0"/>
    <x v="694"/>
    <x v="1"/>
    <x v="3"/>
    <s v="Yes"/>
    <n v="10"/>
    <x v="2"/>
    <x v="1"/>
    <n v="30"/>
    <x v="0"/>
    <n v="20"/>
    <n v="1"/>
    <x v="1"/>
    <x v="0"/>
    <n v="59"/>
  </r>
  <r>
    <n v="4774"/>
    <s v="Lucas Gabriel Sá"/>
    <x v="1"/>
    <x v="694"/>
    <x v="1"/>
    <x v="3"/>
    <s v="Yes"/>
    <n v="15"/>
    <x v="1"/>
    <x v="1"/>
    <n v="30"/>
    <x v="0"/>
    <n v="20"/>
    <n v="3"/>
    <x v="1"/>
    <x v="0"/>
    <n v="62"/>
  </r>
  <r>
    <n v="4775"/>
    <s v="Arthur Gabriel Fernandes"/>
    <x v="1"/>
    <x v="694"/>
    <x v="1"/>
    <x v="3"/>
    <s v="Yes"/>
    <n v="15"/>
    <x v="0"/>
    <x v="0"/>
    <n v="0"/>
    <x v="0"/>
    <n v="20"/>
    <n v="1"/>
    <x v="0"/>
    <x v="0"/>
    <n v="34"/>
  </r>
  <r>
    <n v="4776"/>
    <s v="Luísa da Mata"/>
    <x v="2"/>
    <x v="694"/>
    <x v="1"/>
    <x v="3"/>
    <s v="No"/>
    <n v="5"/>
    <x v="1"/>
    <x v="1"/>
    <n v="30"/>
    <x v="1"/>
    <n v="0"/>
    <n v="1"/>
    <x v="0"/>
    <x v="0"/>
    <n v="34"/>
  </r>
  <r>
    <n v="4777"/>
    <s v="Miguel Cassiano"/>
    <x v="1"/>
    <x v="694"/>
    <x v="1"/>
    <x v="3"/>
    <s v="Yes"/>
    <n v="15"/>
    <x v="2"/>
    <x v="1"/>
    <n v="30"/>
    <x v="0"/>
    <n v="20"/>
    <n v="2"/>
    <x v="1"/>
    <x v="0"/>
    <n v="63"/>
  </r>
  <r>
    <n v="4778"/>
    <s v="Agatha Aparecida"/>
    <x v="2"/>
    <x v="695"/>
    <x v="1"/>
    <x v="3"/>
    <s v="Yes"/>
    <n v="5"/>
    <x v="0"/>
    <x v="0"/>
    <n v="0"/>
    <x v="0"/>
    <n v="20"/>
    <n v="3"/>
    <x v="0"/>
    <x v="0"/>
    <n v="22"/>
  </r>
  <r>
    <n v="4779"/>
    <s v="Francisco Fogaça"/>
    <x v="0"/>
    <x v="695"/>
    <x v="1"/>
    <x v="3"/>
    <s v="Yes"/>
    <n v="10"/>
    <x v="0"/>
    <x v="1"/>
    <n v="30"/>
    <x v="0"/>
    <n v="20"/>
    <n v="3"/>
    <x v="1"/>
    <x v="0"/>
    <n v="57"/>
  </r>
  <r>
    <n v="4780"/>
    <s v="José Pedro Cirino"/>
    <x v="2"/>
    <x v="695"/>
    <x v="1"/>
    <x v="3"/>
    <s v="No"/>
    <n v="5"/>
    <x v="1"/>
    <x v="1"/>
    <n v="30"/>
    <x v="0"/>
    <n v="20"/>
    <n v="3"/>
    <x v="1"/>
    <x v="0"/>
    <n v="52"/>
  </r>
  <r>
    <n v="4781"/>
    <s v="Ana Liz Albuquerque"/>
    <x v="1"/>
    <x v="695"/>
    <x v="1"/>
    <x v="3"/>
    <s v="Yes"/>
    <n v="15"/>
    <x v="1"/>
    <x v="0"/>
    <n v="0"/>
    <x v="1"/>
    <n v="0"/>
    <n v="2"/>
    <x v="0"/>
    <x v="1"/>
    <n v="13"/>
  </r>
  <r>
    <n v="4782"/>
    <s v="Otto Montenegro"/>
    <x v="2"/>
    <x v="695"/>
    <x v="1"/>
    <x v="3"/>
    <s v="Yes"/>
    <n v="5"/>
    <x v="1"/>
    <x v="0"/>
    <n v="0"/>
    <x v="1"/>
    <n v="0"/>
    <n v="2"/>
    <x v="0"/>
    <x v="1"/>
    <n v="3"/>
  </r>
  <r>
    <n v="4783"/>
    <s v="Noah Macedo"/>
    <x v="1"/>
    <x v="695"/>
    <x v="1"/>
    <x v="3"/>
    <s v="Yes"/>
    <n v="15"/>
    <x v="1"/>
    <x v="1"/>
    <n v="30"/>
    <x v="1"/>
    <n v="0"/>
    <n v="1"/>
    <x v="0"/>
    <x v="0"/>
    <n v="44"/>
  </r>
  <r>
    <n v="4784"/>
    <s v="Matheus Azevedo"/>
    <x v="2"/>
    <x v="695"/>
    <x v="1"/>
    <x v="3"/>
    <s v="No"/>
    <n v="5"/>
    <x v="2"/>
    <x v="1"/>
    <n v="30"/>
    <x v="0"/>
    <n v="20"/>
    <n v="1"/>
    <x v="1"/>
    <x v="0"/>
    <n v="54"/>
  </r>
  <r>
    <n v="4785"/>
    <s v="João Guilherme Vieira"/>
    <x v="1"/>
    <x v="696"/>
    <x v="1"/>
    <x v="3"/>
    <s v="No"/>
    <n v="15"/>
    <x v="0"/>
    <x v="0"/>
    <n v="0"/>
    <x v="1"/>
    <n v="0"/>
    <n v="3"/>
    <x v="0"/>
    <x v="1"/>
    <n v="12"/>
  </r>
  <r>
    <n v="4786"/>
    <s v="Mateus da Cunha"/>
    <x v="1"/>
    <x v="696"/>
    <x v="1"/>
    <x v="3"/>
    <s v="No"/>
    <n v="15"/>
    <x v="0"/>
    <x v="0"/>
    <n v="0"/>
    <x v="0"/>
    <n v="20"/>
    <n v="3"/>
    <x v="0"/>
    <x v="0"/>
    <n v="32"/>
  </r>
  <r>
    <n v="4787"/>
    <s v="Srta. Ana Júlia Sampaio"/>
    <x v="1"/>
    <x v="696"/>
    <x v="1"/>
    <x v="3"/>
    <s v="No"/>
    <n v="15"/>
    <x v="1"/>
    <x v="1"/>
    <n v="30"/>
    <x v="0"/>
    <n v="20"/>
    <n v="2"/>
    <x v="1"/>
    <x v="0"/>
    <n v="63"/>
  </r>
  <r>
    <n v="4788"/>
    <s v="Bernardo Nunes"/>
    <x v="0"/>
    <x v="696"/>
    <x v="1"/>
    <x v="3"/>
    <s v="Yes"/>
    <n v="10"/>
    <x v="0"/>
    <x v="1"/>
    <n v="30"/>
    <x v="0"/>
    <n v="20"/>
    <n v="2"/>
    <x v="1"/>
    <x v="0"/>
    <n v="58"/>
  </r>
  <r>
    <n v="4789"/>
    <s v="Nicole da Rosa"/>
    <x v="1"/>
    <x v="696"/>
    <x v="1"/>
    <x v="3"/>
    <s v="Yes"/>
    <n v="15"/>
    <x v="2"/>
    <x v="0"/>
    <n v="0"/>
    <x v="0"/>
    <n v="20"/>
    <n v="2"/>
    <x v="0"/>
    <x v="0"/>
    <n v="33"/>
  </r>
  <r>
    <n v="4790"/>
    <s v="Sr. João Lucas Carvalho"/>
    <x v="0"/>
    <x v="696"/>
    <x v="1"/>
    <x v="3"/>
    <s v="No"/>
    <n v="10"/>
    <x v="2"/>
    <x v="1"/>
    <n v="30"/>
    <x v="1"/>
    <n v="0"/>
    <n v="2"/>
    <x v="0"/>
    <x v="0"/>
    <n v="38"/>
  </r>
  <r>
    <n v="4791"/>
    <s v="Clarice Alves"/>
    <x v="0"/>
    <x v="696"/>
    <x v="1"/>
    <x v="3"/>
    <s v="No"/>
    <n v="10"/>
    <x v="2"/>
    <x v="0"/>
    <n v="0"/>
    <x v="0"/>
    <n v="20"/>
    <n v="2"/>
    <x v="0"/>
    <x v="0"/>
    <n v="28"/>
  </r>
  <r>
    <n v="4792"/>
    <s v="Pedro Miguel da Mota"/>
    <x v="2"/>
    <x v="696"/>
    <x v="1"/>
    <x v="3"/>
    <s v="Yes"/>
    <n v="5"/>
    <x v="2"/>
    <x v="1"/>
    <n v="30"/>
    <x v="0"/>
    <n v="20"/>
    <n v="2"/>
    <x v="1"/>
    <x v="0"/>
    <n v="53"/>
  </r>
  <r>
    <n v="4793"/>
    <s v="Maria Helena Lopes"/>
    <x v="1"/>
    <x v="696"/>
    <x v="1"/>
    <x v="3"/>
    <s v="Yes"/>
    <n v="15"/>
    <x v="2"/>
    <x v="0"/>
    <n v="0"/>
    <x v="0"/>
    <n v="20"/>
    <n v="3"/>
    <x v="0"/>
    <x v="0"/>
    <n v="32"/>
  </r>
  <r>
    <n v="4794"/>
    <s v="Liam Cavalcanti"/>
    <x v="0"/>
    <x v="697"/>
    <x v="1"/>
    <x v="3"/>
    <s v="No"/>
    <n v="10"/>
    <x v="1"/>
    <x v="0"/>
    <n v="0"/>
    <x v="1"/>
    <n v="0"/>
    <n v="3"/>
    <x v="0"/>
    <x v="1"/>
    <n v="7"/>
  </r>
  <r>
    <n v="4795"/>
    <s v="Sr. João Felipe Novaes"/>
    <x v="2"/>
    <x v="697"/>
    <x v="1"/>
    <x v="3"/>
    <s v="Yes"/>
    <n v="5"/>
    <x v="0"/>
    <x v="1"/>
    <n v="30"/>
    <x v="0"/>
    <n v="20"/>
    <n v="3"/>
    <x v="1"/>
    <x v="0"/>
    <n v="52"/>
  </r>
  <r>
    <n v="4796"/>
    <s v="Dra. Joana Sousa"/>
    <x v="2"/>
    <x v="697"/>
    <x v="1"/>
    <x v="3"/>
    <s v="No"/>
    <n v="5"/>
    <x v="1"/>
    <x v="1"/>
    <n v="30"/>
    <x v="0"/>
    <n v="20"/>
    <n v="1"/>
    <x v="1"/>
    <x v="0"/>
    <n v="54"/>
  </r>
  <r>
    <n v="4797"/>
    <s v="Dr. Nathan Ferreira"/>
    <x v="0"/>
    <x v="697"/>
    <x v="1"/>
    <x v="3"/>
    <s v="Yes"/>
    <n v="10"/>
    <x v="2"/>
    <x v="0"/>
    <n v="0"/>
    <x v="0"/>
    <n v="20"/>
    <n v="3"/>
    <x v="0"/>
    <x v="0"/>
    <n v="27"/>
  </r>
  <r>
    <n v="4798"/>
    <s v="Carlos Eduardo Carvalho"/>
    <x v="0"/>
    <x v="697"/>
    <x v="1"/>
    <x v="3"/>
    <s v="No"/>
    <n v="10"/>
    <x v="2"/>
    <x v="0"/>
    <n v="0"/>
    <x v="1"/>
    <n v="0"/>
    <n v="3"/>
    <x v="0"/>
    <x v="1"/>
    <n v="7"/>
  </r>
  <r>
    <n v="4799"/>
    <s v="Benjamin Cardoso"/>
    <x v="0"/>
    <x v="697"/>
    <x v="1"/>
    <x v="3"/>
    <s v="Yes"/>
    <n v="10"/>
    <x v="1"/>
    <x v="0"/>
    <n v="0"/>
    <x v="1"/>
    <n v="0"/>
    <n v="3"/>
    <x v="0"/>
    <x v="1"/>
    <n v="7"/>
  </r>
  <r>
    <n v="4800"/>
    <s v="Alice da Conceição"/>
    <x v="2"/>
    <x v="697"/>
    <x v="1"/>
    <x v="3"/>
    <s v="No"/>
    <n v="5"/>
    <x v="0"/>
    <x v="0"/>
    <n v="0"/>
    <x v="0"/>
    <n v="20"/>
    <n v="3"/>
    <x v="0"/>
    <x v="0"/>
    <n v="22"/>
  </r>
  <r>
    <n v="4801"/>
    <s v="Juan da Cunha"/>
    <x v="0"/>
    <x v="698"/>
    <x v="1"/>
    <x v="3"/>
    <s v="Yes"/>
    <n v="10"/>
    <x v="1"/>
    <x v="1"/>
    <n v="30"/>
    <x v="0"/>
    <n v="20"/>
    <n v="1"/>
    <x v="1"/>
    <x v="0"/>
    <n v="59"/>
  </r>
  <r>
    <n v="4802"/>
    <s v="Juan Moura"/>
    <x v="1"/>
    <x v="698"/>
    <x v="1"/>
    <x v="3"/>
    <s v="No"/>
    <n v="15"/>
    <x v="0"/>
    <x v="0"/>
    <n v="0"/>
    <x v="1"/>
    <n v="0"/>
    <n v="3"/>
    <x v="0"/>
    <x v="1"/>
    <n v="12"/>
  </r>
  <r>
    <n v="4803"/>
    <s v="Srta. Nina Sousa"/>
    <x v="0"/>
    <x v="698"/>
    <x v="1"/>
    <x v="3"/>
    <s v="Yes"/>
    <n v="10"/>
    <x v="0"/>
    <x v="1"/>
    <n v="30"/>
    <x v="1"/>
    <n v="0"/>
    <n v="3"/>
    <x v="0"/>
    <x v="0"/>
    <n v="37"/>
  </r>
  <r>
    <n v="4804"/>
    <s v="Sra. Maria Júlia Cavalcanti"/>
    <x v="2"/>
    <x v="698"/>
    <x v="1"/>
    <x v="3"/>
    <s v="Yes"/>
    <n v="5"/>
    <x v="0"/>
    <x v="0"/>
    <n v="0"/>
    <x v="0"/>
    <n v="20"/>
    <n v="2"/>
    <x v="0"/>
    <x v="0"/>
    <n v="23"/>
  </r>
  <r>
    <n v="4805"/>
    <s v="Dom Andrade"/>
    <x v="0"/>
    <x v="698"/>
    <x v="1"/>
    <x v="3"/>
    <s v="No"/>
    <n v="10"/>
    <x v="2"/>
    <x v="1"/>
    <n v="30"/>
    <x v="0"/>
    <n v="20"/>
    <n v="2"/>
    <x v="1"/>
    <x v="0"/>
    <n v="58"/>
  </r>
  <r>
    <n v="4806"/>
    <s v="Gabrielly Pacheco"/>
    <x v="0"/>
    <x v="698"/>
    <x v="1"/>
    <x v="3"/>
    <s v="Yes"/>
    <n v="10"/>
    <x v="0"/>
    <x v="0"/>
    <n v="0"/>
    <x v="0"/>
    <n v="20"/>
    <n v="1"/>
    <x v="0"/>
    <x v="0"/>
    <n v="29"/>
  </r>
  <r>
    <n v="4807"/>
    <s v="Yan Pires"/>
    <x v="0"/>
    <x v="698"/>
    <x v="1"/>
    <x v="3"/>
    <s v="No"/>
    <n v="10"/>
    <x v="1"/>
    <x v="0"/>
    <n v="0"/>
    <x v="0"/>
    <n v="20"/>
    <n v="1"/>
    <x v="0"/>
    <x v="0"/>
    <n v="29"/>
  </r>
  <r>
    <n v="4808"/>
    <s v="Dr. Oliver da Mata"/>
    <x v="2"/>
    <x v="699"/>
    <x v="1"/>
    <x v="3"/>
    <s v="No"/>
    <n v="5"/>
    <x v="2"/>
    <x v="0"/>
    <n v="0"/>
    <x v="0"/>
    <n v="20"/>
    <n v="1"/>
    <x v="0"/>
    <x v="0"/>
    <n v="24"/>
  </r>
  <r>
    <n v="4809"/>
    <s v="Mariane Camargo"/>
    <x v="0"/>
    <x v="699"/>
    <x v="1"/>
    <x v="3"/>
    <s v="Yes"/>
    <n v="10"/>
    <x v="0"/>
    <x v="1"/>
    <n v="30"/>
    <x v="1"/>
    <n v="0"/>
    <n v="3"/>
    <x v="0"/>
    <x v="0"/>
    <n v="37"/>
  </r>
  <r>
    <n v="4810"/>
    <s v="Henry Aragão"/>
    <x v="1"/>
    <x v="699"/>
    <x v="1"/>
    <x v="3"/>
    <s v="No"/>
    <n v="15"/>
    <x v="1"/>
    <x v="1"/>
    <n v="30"/>
    <x v="0"/>
    <n v="20"/>
    <n v="3"/>
    <x v="1"/>
    <x v="0"/>
    <n v="62"/>
  </r>
  <r>
    <n v="4811"/>
    <s v="Davi Lucca da Mota"/>
    <x v="2"/>
    <x v="699"/>
    <x v="1"/>
    <x v="3"/>
    <s v="No"/>
    <n v="5"/>
    <x v="2"/>
    <x v="0"/>
    <n v="0"/>
    <x v="1"/>
    <n v="0"/>
    <n v="1"/>
    <x v="0"/>
    <x v="1"/>
    <n v="4"/>
  </r>
  <r>
    <n v="4812"/>
    <s v="Isaque Mendonça"/>
    <x v="2"/>
    <x v="699"/>
    <x v="1"/>
    <x v="3"/>
    <s v="No"/>
    <n v="5"/>
    <x v="0"/>
    <x v="1"/>
    <n v="30"/>
    <x v="0"/>
    <n v="20"/>
    <n v="2"/>
    <x v="1"/>
    <x v="0"/>
    <n v="53"/>
  </r>
  <r>
    <n v="4813"/>
    <s v="Henrique Siqueira"/>
    <x v="1"/>
    <x v="699"/>
    <x v="1"/>
    <x v="3"/>
    <s v="Yes"/>
    <n v="15"/>
    <x v="2"/>
    <x v="1"/>
    <n v="30"/>
    <x v="1"/>
    <n v="0"/>
    <n v="3"/>
    <x v="0"/>
    <x v="0"/>
    <n v="42"/>
  </r>
  <r>
    <n v="4814"/>
    <s v="André Caldeira"/>
    <x v="1"/>
    <x v="700"/>
    <x v="1"/>
    <x v="3"/>
    <s v="Yes"/>
    <n v="15"/>
    <x v="2"/>
    <x v="1"/>
    <n v="30"/>
    <x v="0"/>
    <n v="20"/>
    <n v="1"/>
    <x v="1"/>
    <x v="0"/>
    <n v="64"/>
  </r>
  <r>
    <n v="4815"/>
    <s v="Júlia Araújo"/>
    <x v="2"/>
    <x v="700"/>
    <x v="1"/>
    <x v="3"/>
    <s v="No"/>
    <n v="5"/>
    <x v="0"/>
    <x v="0"/>
    <n v="0"/>
    <x v="0"/>
    <n v="20"/>
    <n v="1"/>
    <x v="0"/>
    <x v="0"/>
    <n v="24"/>
  </r>
  <r>
    <n v="4816"/>
    <s v="Maria Alice Ribeiro"/>
    <x v="1"/>
    <x v="700"/>
    <x v="1"/>
    <x v="3"/>
    <s v="No"/>
    <n v="15"/>
    <x v="2"/>
    <x v="1"/>
    <n v="30"/>
    <x v="1"/>
    <n v="0"/>
    <n v="3"/>
    <x v="0"/>
    <x v="0"/>
    <n v="42"/>
  </r>
  <r>
    <n v="4817"/>
    <s v="Marcelo Nunes"/>
    <x v="1"/>
    <x v="700"/>
    <x v="1"/>
    <x v="3"/>
    <s v="No"/>
    <n v="15"/>
    <x v="0"/>
    <x v="0"/>
    <n v="0"/>
    <x v="1"/>
    <n v="0"/>
    <n v="3"/>
    <x v="0"/>
    <x v="1"/>
    <n v="12"/>
  </r>
  <r>
    <n v="4818"/>
    <s v="Kevin Cardoso"/>
    <x v="1"/>
    <x v="700"/>
    <x v="1"/>
    <x v="3"/>
    <s v="Yes"/>
    <n v="15"/>
    <x v="0"/>
    <x v="0"/>
    <n v="0"/>
    <x v="0"/>
    <n v="20"/>
    <n v="2"/>
    <x v="0"/>
    <x v="0"/>
    <n v="33"/>
  </r>
  <r>
    <n v="4819"/>
    <s v="Carlos Eduardo Fernandes"/>
    <x v="2"/>
    <x v="700"/>
    <x v="1"/>
    <x v="3"/>
    <s v="Yes"/>
    <n v="5"/>
    <x v="1"/>
    <x v="0"/>
    <n v="0"/>
    <x v="1"/>
    <n v="0"/>
    <n v="3"/>
    <x v="0"/>
    <x v="1"/>
    <n v="2"/>
  </r>
  <r>
    <n v="4820"/>
    <s v="Dra. Evelyn Correia"/>
    <x v="0"/>
    <x v="700"/>
    <x v="1"/>
    <x v="3"/>
    <s v="Yes"/>
    <n v="10"/>
    <x v="2"/>
    <x v="1"/>
    <n v="30"/>
    <x v="1"/>
    <n v="0"/>
    <n v="1"/>
    <x v="0"/>
    <x v="0"/>
    <n v="39"/>
  </r>
  <r>
    <n v="4821"/>
    <s v="Helena Moura"/>
    <x v="0"/>
    <x v="700"/>
    <x v="1"/>
    <x v="3"/>
    <s v="Yes"/>
    <n v="10"/>
    <x v="1"/>
    <x v="0"/>
    <n v="0"/>
    <x v="0"/>
    <n v="20"/>
    <n v="1"/>
    <x v="0"/>
    <x v="0"/>
    <n v="29"/>
  </r>
  <r>
    <n v="4822"/>
    <s v="José Pedro Andrade"/>
    <x v="1"/>
    <x v="701"/>
    <x v="1"/>
    <x v="3"/>
    <s v="No"/>
    <n v="15"/>
    <x v="0"/>
    <x v="1"/>
    <n v="30"/>
    <x v="1"/>
    <n v="0"/>
    <n v="3"/>
    <x v="0"/>
    <x v="0"/>
    <n v="42"/>
  </r>
  <r>
    <n v="4823"/>
    <s v="Igor Vieira"/>
    <x v="0"/>
    <x v="701"/>
    <x v="1"/>
    <x v="3"/>
    <s v="Yes"/>
    <n v="10"/>
    <x v="2"/>
    <x v="1"/>
    <n v="30"/>
    <x v="0"/>
    <n v="20"/>
    <n v="1"/>
    <x v="1"/>
    <x v="0"/>
    <n v="59"/>
  </r>
  <r>
    <n v="4824"/>
    <s v="Ísis da Rocha"/>
    <x v="1"/>
    <x v="701"/>
    <x v="1"/>
    <x v="3"/>
    <s v="Yes"/>
    <n v="15"/>
    <x v="0"/>
    <x v="0"/>
    <n v="0"/>
    <x v="0"/>
    <n v="20"/>
    <n v="2"/>
    <x v="0"/>
    <x v="0"/>
    <n v="33"/>
  </r>
  <r>
    <n v="4825"/>
    <s v="Alícia Viana"/>
    <x v="0"/>
    <x v="702"/>
    <x v="1"/>
    <x v="3"/>
    <s v="Yes"/>
    <n v="10"/>
    <x v="0"/>
    <x v="0"/>
    <n v="0"/>
    <x v="1"/>
    <n v="0"/>
    <n v="1"/>
    <x v="0"/>
    <x v="1"/>
    <n v="9"/>
  </r>
  <r>
    <n v="4826"/>
    <s v="Sr. Luiz Fernando Cavalcanti"/>
    <x v="1"/>
    <x v="702"/>
    <x v="1"/>
    <x v="3"/>
    <s v="No"/>
    <n v="15"/>
    <x v="0"/>
    <x v="1"/>
    <n v="30"/>
    <x v="0"/>
    <n v="20"/>
    <n v="1"/>
    <x v="1"/>
    <x v="0"/>
    <n v="64"/>
  </r>
  <r>
    <n v="4827"/>
    <s v="Letícia Oliveira"/>
    <x v="1"/>
    <x v="702"/>
    <x v="1"/>
    <x v="3"/>
    <s v="Yes"/>
    <n v="15"/>
    <x v="2"/>
    <x v="1"/>
    <n v="30"/>
    <x v="0"/>
    <n v="20"/>
    <n v="1"/>
    <x v="1"/>
    <x v="0"/>
    <n v="64"/>
  </r>
  <r>
    <n v="4828"/>
    <s v="Diogo Freitas"/>
    <x v="1"/>
    <x v="702"/>
    <x v="1"/>
    <x v="3"/>
    <s v="No"/>
    <n v="15"/>
    <x v="1"/>
    <x v="0"/>
    <n v="0"/>
    <x v="1"/>
    <n v="0"/>
    <n v="3"/>
    <x v="0"/>
    <x v="1"/>
    <n v="12"/>
  </r>
  <r>
    <n v="4829"/>
    <s v="Lorena Câmara"/>
    <x v="1"/>
    <x v="702"/>
    <x v="1"/>
    <x v="3"/>
    <s v="Yes"/>
    <n v="15"/>
    <x v="2"/>
    <x v="1"/>
    <n v="30"/>
    <x v="0"/>
    <n v="20"/>
    <n v="2"/>
    <x v="1"/>
    <x v="0"/>
    <n v="63"/>
  </r>
  <r>
    <n v="4830"/>
    <s v="Cecilia Freitas"/>
    <x v="2"/>
    <x v="702"/>
    <x v="1"/>
    <x v="3"/>
    <s v="No"/>
    <n v="5"/>
    <x v="2"/>
    <x v="1"/>
    <n v="30"/>
    <x v="0"/>
    <n v="20"/>
    <n v="1"/>
    <x v="1"/>
    <x v="0"/>
    <n v="54"/>
  </r>
  <r>
    <n v="4831"/>
    <s v="Isis Guerra"/>
    <x v="1"/>
    <x v="702"/>
    <x v="1"/>
    <x v="3"/>
    <s v="Yes"/>
    <n v="15"/>
    <x v="2"/>
    <x v="0"/>
    <n v="0"/>
    <x v="1"/>
    <n v="0"/>
    <n v="3"/>
    <x v="0"/>
    <x v="1"/>
    <n v="12"/>
  </r>
  <r>
    <n v="4832"/>
    <s v="Miguel Farias"/>
    <x v="0"/>
    <x v="702"/>
    <x v="1"/>
    <x v="3"/>
    <s v="Yes"/>
    <n v="10"/>
    <x v="2"/>
    <x v="1"/>
    <n v="30"/>
    <x v="1"/>
    <n v="0"/>
    <n v="1"/>
    <x v="0"/>
    <x v="0"/>
    <n v="39"/>
  </r>
  <r>
    <n v="4833"/>
    <s v="Ana Julia Nascimento"/>
    <x v="1"/>
    <x v="702"/>
    <x v="1"/>
    <x v="3"/>
    <s v="Yes"/>
    <n v="15"/>
    <x v="2"/>
    <x v="1"/>
    <n v="30"/>
    <x v="0"/>
    <n v="20"/>
    <n v="2"/>
    <x v="1"/>
    <x v="0"/>
    <n v="63"/>
  </r>
  <r>
    <n v="4834"/>
    <s v="Vitor Gabriel Moreira"/>
    <x v="2"/>
    <x v="702"/>
    <x v="1"/>
    <x v="3"/>
    <s v="Yes"/>
    <n v="5"/>
    <x v="2"/>
    <x v="0"/>
    <n v="0"/>
    <x v="1"/>
    <n v="0"/>
    <n v="1"/>
    <x v="0"/>
    <x v="1"/>
    <n v="4"/>
  </r>
  <r>
    <n v="4835"/>
    <s v="Marina Peixoto"/>
    <x v="2"/>
    <x v="702"/>
    <x v="1"/>
    <x v="3"/>
    <s v="No"/>
    <n v="5"/>
    <x v="2"/>
    <x v="1"/>
    <n v="30"/>
    <x v="1"/>
    <n v="0"/>
    <n v="3"/>
    <x v="0"/>
    <x v="0"/>
    <n v="32"/>
  </r>
  <r>
    <n v="4836"/>
    <s v="Joaquim Souza"/>
    <x v="0"/>
    <x v="702"/>
    <x v="1"/>
    <x v="3"/>
    <s v="Yes"/>
    <n v="10"/>
    <x v="2"/>
    <x v="0"/>
    <n v="0"/>
    <x v="1"/>
    <n v="0"/>
    <n v="3"/>
    <x v="0"/>
    <x v="1"/>
    <n v="7"/>
  </r>
  <r>
    <n v="4837"/>
    <s v="Juan Oliveira"/>
    <x v="2"/>
    <x v="703"/>
    <x v="1"/>
    <x v="3"/>
    <s v="Yes"/>
    <n v="5"/>
    <x v="2"/>
    <x v="0"/>
    <n v="0"/>
    <x v="1"/>
    <n v="0"/>
    <n v="2"/>
    <x v="0"/>
    <x v="1"/>
    <n v="3"/>
  </r>
  <r>
    <n v="4838"/>
    <s v="Zoe Fernandes"/>
    <x v="1"/>
    <x v="703"/>
    <x v="1"/>
    <x v="3"/>
    <s v="Yes"/>
    <n v="15"/>
    <x v="1"/>
    <x v="0"/>
    <n v="0"/>
    <x v="1"/>
    <n v="0"/>
    <n v="2"/>
    <x v="0"/>
    <x v="1"/>
    <n v="13"/>
  </r>
  <r>
    <n v="4839"/>
    <s v="João Miguel Azevedo"/>
    <x v="2"/>
    <x v="703"/>
    <x v="1"/>
    <x v="3"/>
    <s v="Yes"/>
    <n v="5"/>
    <x v="0"/>
    <x v="1"/>
    <n v="30"/>
    <x v="0"/>
    <n v="20"/>
    <n v="1"/>
    <x v="1"/>
    <x v="0"/>
    <n v="54"/>
  </r>
  <r>
    <n v="4840"/>
    <s v="Sra. Vitória Moura"/>
    <x v="0"/>
    <x v="703"/>
    <x v="1"/>
    <x v="3"/>
    <s v="Yes"/>
    <n v="10"/>
    <x v="2"/>
    <x v="1"/>
    <n v="30"/>
    <x v="0"/>
    <n v="20"/>
    <n v="3"/>
    <x v="1"/>
    <x v="0"/>
    <n v="57"/>
  </r>
  <r>
    <n v="4841"/>
    <s v="Lavínia Pinto"/>
    <x v="1"/>
    <x v="703"/>
    <x v="1"/>
    <x v="3"/>
    <s v="No"/>
    <n v="15"/>
    <x v="1"/>
    <x v="0"/>
    <n v="0"/>
    <x v="1"/>
    <n v="0"/>
    <n v="3"/>
    <x v="0"/>
    <x v="1"/>
    <n v="12"/>
  </r>
  <r>
    <n v="4842"/>
    <s v="Clarice Gomes"/>
    <x v="2"/>
    <x v="704"/>
    <x v="1"/>
    <x v="3"/>
    <s v="Yes"/>
    <n v="5"/>
    <x v="1"/>
    <x v="0"/>
    <n v="0"/>
    <x v="1"/>
    <n v="0"/>
    <n v="1"/>
    <x v="0"/>
    <x v="1"/>
    <n v="4"/>
  </r>
  <r>
    <n v="4843"/>
    <s v="Theo Rodrigues"/>
    <x v="2"/>
    <x v="704"/>
    <x v="1"/>
    <x v="3"/>
    <s v="No"/>
    <n v="5"/>
    <x v="2"/>
    <x v="0"/>
    <n v="0"/>
    <x v="0"/>
    <n v="20"/>
    <n v="2"/>
    <x v="0"/>
    <x v="0"/>
    <n v="23"/>
  </r>
  <r>
    <n v="4844"/>
    <s v="Luiz Gustavo Silveira"/>
    <x v="0"/>
    <x v="704"/>
    <x v="1"/>
    <x v="3"/>
    <s v="Yes"/>
    <n v="10"/>
    <x v="2"/>
    <x v="1"/>
    <n v="30"/>
    <x v="0"/>
    <n v="20"/>
    <n v="3"/>
    <x v="1"/>
    <x v="0"/>
    <n v="57"/>
  </r>
  <r>
    <n v="4845"/>
    <s v="Dom Aparecida"/>
    <x v="0"/>
    <x v="704"/>
    <x v="1"/>
    <x v="3"/>
    <s v="Yes"/>
    <n v="10"/>
    <x v="2"/>
    <x v="1"/>
    <n v="30"/>
    <x v="0"/>
    <n v="20"/>
    <n v="1"/>
    <x v="1"/>
    <x v="0"/>
    <n v="59"/>
  </r>
  <r>
    <n v="4846"/>
    <s v="Liam Monteiro"/>
    <x v="1"/>
    <x v="704"/>
    <x v="1"/>
    <x v="3"/>
    <s v="No"/>
    <n v="15"/>
    <x v="1"/>
    <x v="1"/>
    <n v="30"/>
    <x v="1"/>
    <n v="0"/>
    <n v="2"/>
    <x v="0"/>
    <x v="0"/>
    <n v="43"/>
  </r>
  <r>
    <n v="4847"/>
    <s v="Dr. Davi Miguel Barros"/>
    <x v="0"/>
    <x v="705"/>
    <x v="1"/>
    <x v="3"/>
    <s v="No"/>
    <n v="10"/>
    <x v="1"/>
    <x v="0"/>
    <n v="0"/>
    <x v="0"/>
    <n v="20"/>
    <n v="2"/>
    <x v="0"/>
    <x v="0"/>
    <n v="28"/>
  </r>
  <r>
    <n v="4848"/>
    <s v="Dra. Lavínia Cavalcante"/>
    <x v="2"/>
    <x v="705"/>
    <x v="1"/>
    <x v="3"/>
    <s v="Yes"/>
    <n v="5"/>
    <x v="2"/>
    <x v="1"/>
    <n v="30"/>
    <x v="0"/>
    <n v="20"/>
    <n v="2"/>
    <x v="1"/>
    <x v="0"/>
    <n v="53"/>
  </r>
  <r>
    <n v="4849"/>
    <s v="Ana Sophia Novais"/>
    <x v="1"/>
    <x v="705"/>
    <x v="1"/>
    <x v="3"/>
    <s v="No"/>
    <n v="15"/>
    <x v="1"/>
    <x v="0"/>
    <n v="0"/>
    <x v="1"/>
    <n v="0"/>
    <n v="2"/>
    <x v="0"/>
    <x v="1"/>
    <n v="13"/>
  </r>
  <r>
    <n v="4850"/>
    <s v="Erick Araújo"/>
    <x v="0"/>
    <x v="705"/>
    <x v="1"/>
    <x v="3"/>
    <s v="Yes"/>
    <n v="10"/>
    <x v="2"/>
    <x v="0"/>
    <n v="0"/>
    <x v="0"/>
    <n v="20"/>
    <n v="2"/>
    <x v="0"/>
    <x v="0"/>
    <n v="28"/>
  </r>
  <r>
    <n v="4851"/>
    <s v="Sophia Rios"/>
    <x v="1"/>
    <x v="705"/>
    <x v="1"/>
    <x v="3"/>
    <s v="Yes"/>
    <n v="15"/>
    <x v="2"/>
    <x v="0"/>
    <n v="0"/>
    <x v="0"/>
    <n v="20"/>
    <n v="2"/>
    <x v="0"/>
    <x v="0"/>
    <n v="33"/>
  </r>
  <r>
    <n v="4852"/>
    <s v="Esther Macedo"/>
    <x v="0"/>
    <x v="705"/>
    <x v="1"/>
    <x v="3"/>
    <s v="Yes"/>
    <n v="10"/>
    <x v="0"/>
    <x v="1"/>
    <n v="30"/>
    <x v="0"/>
    <n v="20"/>
    <n v="3"/>
    <x v="1"/>
    <x v="0"/>
    <n v="57"/>
  </r>
  <r>
    <n v="4853"/>
    <s v="Luiz Fernando Caldeira"/>
    <x v="2"/>
    <x v="705"/>
    <x v="1"/>
    <x v="3"/>
    <s v="Yes"/>
    <n v="5"/>
    <x v="1"/>
    <x v="0"/>
    <n v="0"/>
    <x v="1"/>
    <n v="0"/>
    <n v="1"/>
    <x v="0"/>
    <x v="1"/>
    <n v="4"/>
  </r>
  <r>
    <n v="4854"/>
    <s v="Sr. Mathias Pimenta"/>
    <x v="2"/>
    <x v="705"/>
    <x v="1"/>
    <x v="3"/>
    <s v="No"/>
    <n v="5"/>
    <x v="1"/>
    <x v="1"/>
    <n v="30"/>
    <x v="0"/>
    <n v="20"/>
    <n v="2"/>
    <x v="1"/>
    <x v="0"/>
    <n v="53"/>
  </r>
  <r>
    <n v="4855"/>
    <s v="Beatriz Martins"/>
    <x v="0"/>
    <x v="706"/>
    <x v="1"/>
    <x v="3"/>
    <s v="No"/>
    <n v="10"/>
    <x v="0"/>
    <x v="0"/>
    <n v="0"/>
    <x v="0"/>
    <n v="20"/>
    <n v="3"/>
    <x v="0"/>
    <x v="0"/>
    <n v="27"/>
  </r>
  <r>
    <n v="4856"/>
    <s v="Luigi Montenegro"/>
    <x v="2"/>
    <x v="706"/>
    <x v="1"/>
    <x v="3"/>
    <s v="Yes"/>
    <n v="5"/>
    <x v="2"/>
    <x v="1"/>
    <n v="30"/>
    <x v="1"/>
    <n v="0"/>
    <n v="1"/>
    <x v="0"/>
    <x v="0"/>
    <n v="34"/>
  </r>
  <r>
    <n v="4857"/>
    <s v="Caroline Castro"/>
    <x v="0"/>
    <x v="706"/>
    <x v="1"/>
    <x v="3"/>
    <s v="No"/>
    <n v="10"/>
    <x v="1"/>
    <x v="0"/>
    <n v="0"/>
    <x v="0"/>
    <n v="20"/>
    <n v="2"/>
    <x v="0"/>
    <x v="0"/>
    <n v="28"/>
  </r>
  <r>
    <n v="4858"/>
    <s v="Lunna Dias"/>
    <x v="2"/>
    <x v="706"/>
    <x v="1"/>
    <x v="3"/>
    <s v="No"/>
    <n v="5"/>
    <x v="2"/>
    <x v="1"/>
    <n v="30"/>
    <x v="1"/>
    <n v="0"/>
    <n v="1"/>
    <x v="0"/>
    <x v="0"/>
    <n v="34"/>
  </r>
  <r>
    <n v="4859"/>
    <s v="Pietra Moreira"/>
    <x v="2"/>
    <x v="706"/>
    <x v="1"/>
    <x v="3"/>
    <s v="No"/>
    <n v="5"/>
    <x v="1"/>
    <x v="1"/>
    <n v="30"/>
    <x v="0"/>
    <n v="20"/>
    <n v="3"/>
    <x v="1"/>
    <x v="0"/>
    <n v="52"/>
  </r>
  <r>
    <n v="4860"/>
    <s v="Vitor Hugo Santos"/>
    <x v="1"/>
    <x v="706"/>
    <x v="1"/>
    <x v="3"/>
    <s v="No"/>
    <n v="15"/>
    <x v="0"/>
    <x v="1"/>
    <n v="30"/>
    <x v="1"/>
    <n v="0"/>
    <n v="3"/>
    <x v="0"/>
    <x v="0"/>
    <n v="42"/>
  </r>
  <r>
    <n v="4861"/>
    <s v="José Albuquerque"/>
    <x v="1"/>
    <x v="706"/>
    <x v="1"/>
    <x v="3"/>
    <s v="Yes"/>
    <n v="15"/>
    <x v="0"/>
    <x v="1"/>
    <n v="30"/>
    <x v="1"/>
    <n v="0"/>
    <n v="2"/>
    <x v="0"/>
    <x v="0"/>
    <n v="43"/>
  </r>
  <r>
    <n v="4862"/>
    <s v="Pedro Miguel Aragão"/>
    <x v="2"/>
    <x v="706"/>
    <x v="1"/>
    <x v="3"/>
    <s v="No"/>
    <n v="5"/>
    <x v="2"/>
    <x v="0"/>
    <n v="0"/>
    <x v="0"/>
    <n v="20"/>
    <n v="3"/>
    <x v="0"/>
    <x v="0"/>
    <n v="22"/>
  </r>
  <r>
    <n v="4863"/>
    <s v="Francisco Leão"/>
    <x v="2"/>
    <x v="706"/>
    <x v="1"/>
    <x v="3"/>
    <s v="Yes"/>
    <n v="5"/>
    <x v="2"/>
    <x v="1"/>
    <n v="30"/>
    <x v="1"/>
    <n v="0"/>
    <n v="2"/>
    <x v="0"/>
    <x v="0"/>
    <n v="33"/>
  </r>
  <r>
    <n v="4864"/>
    <s v="Sr. Arthur Gabriel Peixoto"/>
    <x v="0"/>
    <x v="706"/>
    <x v="1"/>
    <x v="3"/>
    <s v="No"/>
    <n v="10"/>
    <x v="0"/>
    <x v="1"/>
    <n v="30"/>
    <x v="1"/>
    <n v="0"/>
    <n v="2"/>
    <x v="0"/>
    <x v="0"/>
    <n v="38"/>
  </r>
  <r>
    <n v="4865"/>
    <s v="Ana Vitória Aparecida"/>
    <x v="0"/>
    <x v="707"/>
    <x v="1"/>
    <x v="3"/>
    <s v="No"/>
    <n v="10"/>
    <x v="2"/>
    <x v="0"/>
    <n v="0"/>
    <x v="0"/>
    <n v="20"/>
    <n v="2"/>
    <x v="0"/>
    <x v="0"/>
    <n v="28"/>
  </r>
  <r>
    <n v="4866"/>
    <s v="Gael Alves"/>
    <x v="2"/>
    <x v="707"/>
    <x v="1"/>
    <x v="3"/>
    <s v="Yes"/>
    <n v="5"/>
    <x v="0"/>
    <x v="0"/>
    <n v="0"/>
    <x v="1"/>
    <n v="0"/>
    <n v="3"/>
    <x v="0"/>
    <x v="1"/>
    <n v="2"/>
  </r>
  <r>
    <n v="4867"/>
    <s v="Caio Machado"/>
    <x v="0"/>
    <x v="707"/>
    <x v="1"/>
    <x v="3"/>
    <s v="Yes"/>
    <n v="10"/>
    <x v="0"/>
    <x v="1"/>
    <n v="30"/>
    <x v="0"/>
    <n v="20"/>
    <n v="3"/>
    <x v="1"/>
    <x v="0"/>
    <n v="57"/>
  </r>
  <r>
    <n v="4868"/>
    <s v="Noah Sales"/>
    <x v="1"/>
    <x v="707"/>
    <x v="1"/>
    <x v="3"/>
    <s v="Yes"/>
    <n v="15"/>
    <x v="0"/>
    <x v="0"/>
    <n v="0"/>
    <x v="1"/>
    <n v="0"/>
    <n v="1"/>
    <x v="0"/>
    <x v="1"/>
    <n v="14"/>
  </r>
  <r>
    <n v="4869"/>
    <s v="Bento Moraes"/>
    <x v="0"/>
    <x v="707"/>
    <x v="1"/>
    <x v="3"/>
    <s v="Yes"/>
    <n v="10"/>
    <x v="1"/>
    <x v="0"/>
    <n v="0"/>
    <x v="0"/>
    <n v="20"/>
    <n v="3"/>
    <x v="0"/>
    <x v="0"/>
    <n v="27"/>
  </r>
  <r>
    <n v="4870"/>
    <s v="José Pedro Novais"/>
    <x v="0"/>
    <x v="708"/>
    <x v="1"/>
    <x v="3"/>
    <s v="No"/>
    <n v="10"/>
    <x v="0"/>
    <x v="1"/>
    <n v="30"/>
    <x v="0"/>
    <n v="20"/>
    <n v="1"/>
    <x v="1"/>
    <x v="0"/>
    <n v="59"/>
  </r>
  <r>
    <n v="4871"/>
    <s v="Srta. Aylla da Rocha"/>
    <x v="0"/>
    <x v="708"/>
    <x v="1"/>
    <x v="3"/>
    <s v="No"/>
    <n v="10"/>
    <x v="1"/>
    <x v="1"/>
    <n v="30"/>
    <x v="0"/>
    <n v="20"/>
    <n v="3"/>
    <x v="1"/>
    <x v="0"/>
    <n v="57"/>
  </r>
  <r>
    <n v="4872"/>
    <s v="Lucca Vieira"/>
    <x v="1"/>
    <x v="708"/>
    <x v="1"/>
    <x v="3"/>
    <s v="Yes"/>
    <n v="15"/>
    <x v="2"/>
    <x v="0"/>
    <n v="0"/>
    <x v="0"/>
    <n v="20"/>
    <n v="2"/>
    <x v="0"/>
    <x v="0"/>
    <n v="33"/>
  </r>
  <r>
    <n v="4873"/>
    <s v="Isabel Macedo"/>
    <x v="2"/>
    <x v="708"/>
    <x v="1"/>
    <x v="3"/>
    <s v="No"/>
    <n v="5"/>
    <x v="2"/>
    <x v="1"/>
    <n v="30"/>
    <x v="0"/>
    <n v="20"/>
    <n v="3"/>
    <x v="1"/>
    <x v="0"/>
    <n v="52"/>
  </r>
  <r>
    <n v="4874"/>
    <s v="Lucca Guerra"/>
    <x v="0"/>
    <x v="708"/>
    <x v="1"/>
    <x v="3"/>
    <s v="No"/>
    <n v="10"/>
    <x v="1"/>
    <x v="1"/>
    <n v="30"/>
    <x v="0"/>
    <n v="20"/>
    <n v="3"/>
    <x v="1"/>
    <x v="0"/>
    <n v="57"/>
  </r>
  <r>
    <n v="4875"/>
    <s v="Bruno Monteiro"/>
    <x v="2"/>
    <x v="708"/>
    <x v="1"/>
    <x v="3"/>
    <s v="No"/>
    <n v="5"/>
    <x v="0"/>
    <x v="1"/>
    <n v="30"/>
    <x v="1"/>
    <n v="0"/>
    <n v="3"/>
    <x v="0"/>
    <x v="0"/>
    <n v="32"/>
  </r>
  <r>
    <n v="4876"/>
    <s v="Rodrigo Barros"/>
    <x v="1"/>
    <x v="708"/>
    <x v="1"/>
    <x v="3"/>
    <s v="Yes"/>
    <n v="15"/>
    <x v="1"/>
    <x v="0"/>
    <n v="0"/>
    <x v="0"/>
    <n v="20"/>
    <n v="3"/>
    <x v="0"/>
    <x v="0"/>
    <n v="32"/>
  </r>
  <r>
    <n v="4877"/>
    <s v="Camila Alves"/>
    <x v="1"/>
    <x v="709"/>
    <x v="1"/>
    <x v="3"/>
    <s v="No"/>
    <n v="15"/>
    <x v="0"/>
    <x v="1"/>
    <n v="30"/>
    <x v="1"/>
    <n v="0"/>
    <n v="2"/>
    <x v="0"/>
    <x v="0"/>
    <n v="43"/>
  </r>
  <r>
    <n v="4878"/>
    <s v="Maria Julia Abreu"/>
    <x v="0"/>
    <x v="709"/>
    <x v="1"/>
    <x v="3"/>
    <s v="No"/>
    <n v="10"/>
    <x v="0"/>
    <x v="1"/>
    <n v="30"/>
    <x v="1"/>
    <n v="0"/>
    <n v="2"/>
    <x v="0"/>
    <x v="0"/>
    <n v="38"/>
  </r>
  <r>
    <n v="4879"/>
    <s v="Ryan Cirino"/>
    <x v="1"/>
    <x v="709"/>
    <x v="1"/>
    <x v="3"/>
    <s v="Yes"/>
    <n v="15"/>
    <x v="2"/>
    <x v="1"/>
    <n v="30"/>
    <x v="0"/>
    <n v="20"/>
    <n v="2"/>
    <x v="1"/>
    <x v="0"/>
    <n v="63"/>
  </r>
  <r>
    <n v="4880"/>
    <s v="Léo Campos"/>
    <x v="1"/>
    <x v="709"/>
    <x v="1"/>
    <x v="3"/>
    <s v="Yes"/>
    <n v="15"/>
    <x v="2"/>
    <x v="0"/>
    <n v="0"/>
    <x v="0"/>
    <n v="20"/>
    <n v="2"/>
    <x v="0"/>
    <x v="0"/>
    <n v="33"/>
  </r>
  <r>
    <n v="4881"/>
    <s v="Samuel Câmara"/>
    <x v="0"/>
    <x v="709"/>
    <x v="1"/>
    <x v="3"/>
    <s v="Yes"/>
    <n v="10"/>
    <x v="0"/>
    <x v="0"/>
    <n v="0"/>
    <x v="0"/>
    <n v="20"/>
    <n v="3"/>
    <x v="0"/>
    <x v="0"/>
    <n v="27"/>
  </r>
  <r>
    <n v="4882"/>
    <s v="Lívia Gonçalves"/>
    <x v="2"/>
    <x v="709"/>
    <x v="1"/>
    <x v="3"/>
    <s v="Yes"/>
    <n v="5"/>
    <x v="2"/>
    <x v="0"/>
    <n v="0"/>
    <x v="0"/>
    <n v="20"/>
    <n v="1"/>
    <x v="0"/>
    <x v="0"/>
    <n v="24"/>
  </r>
  <r>
    <n v="4883"/>
    <s v="Caroline Farias"/>
    <x v="2"/>
    <x v="709"/>
    <x v="1"/>
    <x v="3"/>
    <s v="Yes"/>
    <n v="5"/>
    <x v="0"/>
    <x v="0"/>
    <n v="0"/>
    <x v="0"/>
    <n v="20"/>
    <n v="1"/>
    <x v="0"/>
    <x v="0"/>
    <n v="24"/>
  </r>
  <r>
    <n v="4884"/>
    <s v="Dr. Nicolas Costela"/>
    <x v="2"/>
    <x v="710"/>
    <x v="1"/>
    <x v="3"/>
    <s v="Yes"/>
    <n v="5"/>
    <x v="1"/>
    <x v="1"/>
    <n v="30"/>
    <x v="0"/>
    <n v="20"/>
    <n v="3"/>
    <x v="1"/>
    <x v="0"/>
    <n v="52"/>
  </r>
  <r>
    <n v="4885"/>
    <s v="Ana Carolina Brito"/>
    <x v="1"/>
    <x v="710"/>
    <x v="1"/>
    <x v="3"/>
    <s v="No"/>
    <n v="15"/>
    <x v="0"/>
    <x v="1"/>
    <n v="30"/>
    <x v="0"/>
    <n v="20"/>
    <n v="3"/>
    <x v="1"/>
    <x v="0"/>
    <n v="62"/>
  </r>
  <r>
    <n v="4886"/>
    <s v="Lara Sousa"/>
    <x v="0"/>
    <x v="710"/>
    <x v="1"/>
    <x v="3"/>
    <s v="No"/>
    <n v="10"/>
    <x v="2"/>
    <x v="1"/>
    <n v="30"/>
    <x v="0"/>
    <n v="20"/>
    <n v="2"/>
    <x v="1"/>
    <x v="0"/>
    <n v="58"/>
  </r>
  <r>
    <n v="4887"/>
    <s v="Maria Júlia Borges"/>
    <x v="1"/>
    <x v="710"/>
    <x v="1"/>
    <x v="3"/>
    <s v="No"/>
    <n v="15"/>
    <x v="2"/>
    <x v="0"/>
    <n v="0"/>
    <x v="1"/>
    <n v="0"/>
    <n v="1"/>
    <x v="0"/>
    <x v="1"/>
    <n v="14"/>
  </r>
  <r>
    <n v="4888"/>
    <s v="Dra. Rebeca Casa Grande"/>
    <x v="2"/>
    <x v="710"/>
    <x v="1"/>
    <x v="3"/>
    <s v="No"/>
    <n v="5"/>
    <x v="1"/>
    <x v="1"/>
    <n v="30"/>
    <x v="0"/>
    <n v="20"/>
    <n v="2"/>
    <x v="1"/>
    <x v="0"/>
    <n v="53"/>
  </r>
  <r>
    <n v="4889"/>
    <s v="Bárbara Leão"/>
    <x v="2"/>
    <x v="710"/>
    <x v="1"/>
    <x v="3"/>
    <s v="Yes"/>
    <n v="5"/>
    <x v="1"/>
    <x v="1"/>
    <n v="30"/>
    <x v="0"/>
    <n v="20"/>
    <n v="1"/>
    <x v="1"/>
    <x v="0"/>
    <n v="54"/>
  </r>
  <r>
    <n v="4890"/>
    <s v="Davi Lucas Vasconcelos"/>
    <x v="0"/>
    <x v="711"/>
    <x v="1"/>
    <x v="3"/>
    <s v="Yes"/>
    <n v="10"/>
    <x v="1"/>
    <x v="0"/>
    <n v="0"/>
    <x v="0"/>
    <n v="20"/>
    <n v="2"/>
    <x v="0"/>
    <x v="0"/>
    <n v="28"/>
  </r>
  <r>
    <n v="4891"/>
    <s v="Aurora Brito"/>
    <x v="2"/>
    <x v="711"/>
    <x v="1"/>
    <x v="3"/>
    <s v="Yes"/>
    <n v="5"/>
    <x v="0"/>
    <x v="1"/>
    <n v="30"/>
    <x v="1"/>
    <n v="0"/>
    <n v="1"/>
    <x v="0"/>
    <x v="0"/>
    <n v="34"/>
  </r>
  <r>
    <n v="4892"/>
    <s v="Ana Vitória Rios"/>
    <x v="0"/>
    <x v="711"/>
    <x v="1"/>
    <x v="3"/>
    <s v="No"/>
    <n v="10"/>
    <x v="2"/>
    <x v="0"/>
    <n v="0"/>
    <x v="0"/>
    <n v="20"/>
    <n v="1"/>
    <x v="0"/>
    <x v="0"/>
    <n v="29"/>
  </r>
  <r>
    <n v="4893"/>
    <s v="Rebeca Correia"/>
    <x v="2"/>
    <x v="711"/>
    <x v="1"/>
    <x v="3"/>
    <s v="No"/>
    <n v="5"/>
    <x v="2"/>
    <x v="0"/>
    <n v="0"/>
    <x v="1"/>
    <n v="0"/>
    <n v="2"/>
    <x v="0"/>
    <x v="1"/>
    <n v="3"/>
  </r>
  <r>
    <n v="4894"/>
    <s v="Hadassa da Paz"/>
    <x v="2"/>
    <x v="711"/>
    <x v="1"/>
    <x v="3"/>
    <s v="No"/>
    <n v="5"/>
    <x v="1"/>
    <x v="1"/>
    <n v="30"/>
    <x v="0"/>
    <n v="20"/>
    <n v="2"/>
    <x v="1"/>
    <x v="0"/>
    <n v="53"/>
  </r>
  <r>
    <n v="4895"/>
    <s v="Igor Duarte"/>
    <x v="1"/>
    <x v="711"/>
    <x v="1"/>
    <x v="3"/>
    <s v="No"/>
    <n v="15"/>
    <x v="2"/>
    <x v="1"/>
    <n v="30"/>
    <x v="0"/>
    <n v="20"/>
    <n v="2"/>
    <x v="1"/>
    <x v="0"/>
    <n v="63"/>
  </r>
  <r>
    <n v="4896"/>
    <s v="Gustavo Henrique Teixeira"/>
    <x v="0"/>
    <x v="711"/>
    <x v="1"/>
    <x v="3"/>
    <s v="Yes"/>
    <n v="10"/>
    <x v="1"/>
    <x v="1"/>
    <n v="30"/>
    <x v="0"/>
    <n v="20"/>
    <n v="1"/>
    <x v="1"/>
    <x v="0"/>
    <n v="59"/>
  </r>
  <r>
    <n v="4897"/>
    <s v="Sra. Helena Sousa"/>
    <x v="2"/>
    <x v="711"/>
    <x v="1"/>
    <x v="3"/>
    <s v="No"/>
    <n v="5"/>
    <x v="0"/>
    <x v="0"/>
    <n v="0"/>
    <x v="1"/>
    <n v="0"/>
    <n v="2"/>
    <x v="0"/>
    <x v="1"/>
    <n v="3"/>
  </r>
  <r>
    <n v="4898"/>
    <s v="Hellena Cirino"/>
    <x v="1"/>
    <x v="711"/>
    <x v="1"/>
    <x v="3"/>
    <s v="No"/>
    <n v="15"/>
    <x v="1"/>
    <x v="0"/>
    <n v="0"/>
    <x v="0"/>
    <n v="20"/>
    <n v="2"/>
    <x v="0"/>
    <x v="0"/>
    <n v="33"/>
  </r>
  <r>
    <n v="4899"/>
    <s v="Srta. Vitória Abreu"/>
    <x v="1"/>
    <x v="712"/>
    <x v="1"/>
    <x v="3"/>
    <s v="No"/>
    <n v="15"/>
    <x v="1"/>
    <x v="1"/>
    <n v="30"/>
    <x v="1"/>
    <n v="0"/>
    <n v="3"/>
    <x v="0"/>
    <x v="0"/>
    <n v="42"/>
  </r>
  <r>
    <n v="4900"/>
    <s v="Ana Júlia Sampaio"/>
    <x v="0"/>
    <x v="712"/>
    <x v="1"/>
    <x v="3"/>
    <s v="No"/>
    <n v="10"/>
    <x v="1"/>
    <x v="1"/>
    <n v="30"/>
    <x v="1"/>
    <n v="0"/>
    <n v="2"/>
    <x v="0"/>
    <x v="0"/>
    <n v="38"/>
  </r>
  <r>
    <n v="4901"/>
    <s v="Lara Guerra"/>
    <x v="1"/>
    <x v="712"/>
    <x v="1"/>
    <x v="3"/>
    <s v="No"/>
    <n v="15"/>
    <x v="1"/>
    <x v="0"/>
    <n v="0"/>
    <x v="1"/>
    <n v="0"/>
    <n v="1"/>
    <x v="0"/>
    <x v="1"/>
    <n v="14"/>
  </r>
  <r>
    <n v="4902"/>
    <s v="Ana Liz Andrade"/>
    <x v="0"/>
    <x v="712"/>
    <x v="1"/>
    <x v="3"/>
    <s v="Yes"/>
    <n v="10"/>
    <x v="1"/>
    <x v="0"/>
    <n v="0"/>
    <x v="0"/>
    <n v="20"/>
    <n v="3"/>
    <x v="0"/>
    <x v="0"/>
    <n v="27"/>
  </r>
  <r>
    <n v="4903"/>
    <s v="Cecília Aparecida"/>
    <x v="0"/>
    <x v="712"/>
    <x v="1"/>
    <x v="3"/>
    <s v="No"/>
    <n v="10"/>
    <x v="2"/>
    <x v="1"/>
    <n v="30"/>
    <x v="0"/>
    <n v="20"/>
    <n v="2"/>
    <x v="1"/>
    <x v="0"/>
    <n v="58"/>
  </r>
  <r>
    <n v="4904"/>
    <s v="Jade Lima"/>
    <x v="1"/>
    <x v="712"/>
    <x v="1"/>
    <x v="3"/>
    <s v="No"/>
    <n v="15"/>
    <x v="0"/>
    <x v="1"/>
    <n v="30"/>
    <x v="0"/>
    <n v="20"/>
    <n v="2"/>
    <x v="1"/>
    <x v="0"/>
    <n v="63"/>
  </r>
  <r>
    <n v="4905"/>
    <s v="Sra. Helena Freitas"/>
    <x v="2"/>
    <x v="712"/>
    <x v="1"/>
    <x v="3"/>
    <s v="Yes"/>
    <n v="5"/>
    <x v="1"/>
    <x v="1"/>
    <n v="30"/>
    <x v="1"/>
    <n v="0"/>
    <n v="2"/>
    <x v="0"/>
    <x v="0"/>
    <n v="33"/>
  </r>
  <r>
    <n v="4906"/>
    <s v="Emanuella Cavalcanti"/>
    <x v="2"/>
    <x v="712"/>
    <x v="1"/>
    <x v="3"/>
    <s v="Yes"/>
    <n v="5"/>
    <x v="1"/>
    <x v="0"/>
    <n v="0"/>
    <x v="1"/>
    <n v="0"/>
    <n v="3"/>
    <x v="0"/>
    <x v="1"/>
    <n v="2"/>
  </r>
  <r>
    <n v="4907"/>
    <s v="Srta. Maria Júlia Almeida"/>
    <x v="0"/>
    <x v="712"/>
    <x v="1"/>
    <x v="3"/>
    <s v="Yes"/>
    <n v="10"/>
    <x v="2"/>
    <x v="1"/>
    <n v="30"/>
    <x v="0"/>
    <n v="20"/>
    <n v="1"/>
    <x v="1"/>
    <x v="0"/>
    <n v="59"/>
  </r>
  <r>
    <n v="4908"/>
    <s v="Pedro Cavalcante"/>
    <x v="0"/>
    <x v="713"/>
    <x v="1"/>
    <x v="3"/>
    <s v="Yes"/>
    <n v="10"/>
    <x v="1"/>
    <x v="1"/>
    <n v="30"/>
    <x v="1"/>
    <n v="0"/>
    <n v="2"/>
    <x v="0"/>
    <x v="0"/>
    <n v="38"/>
  </r>
  <r>
    <n v="4909"/>
    <s v="Ian Moura"/>
    <x v="0"/>
    <x v="713"/>
    <x v="1"/>
    <x v="3"/>
    <s v="Yes"/>
    <n v="10"/>
    <x v="0"/>
    <x v="0"/>
    <n v="0"/>
    <x v="0"/>
    <n v="20"/>
    <n v="3"/>
    <x v="0"/>
    <x v="0"/>
    <n v="27"/>
  </r>
  <r>
    <n v="4910"/>
    <s v="Alexandre da Costa"/>
    <x v="0"/>
    <x v="713"/>
    <x v="1"/>
    <x v="3"/>
    <s v="Yes"/>
    <n v="10"/>
    <x v="1"/>
    <x v="1"/>
    <n v="30"/>
    <x v="0"/>
    <n v="20"/>
    <n v="3"/>
    <x v="1"/>
    <x v="0"/>
    <n v="57"/>
  </r>
  <r>
    <n v="4911"/>
    <s v="Ana Cecília Novais"/>
    <x v="2"/>
    <x v="713"/>
    <x v="1"/>
    <x v="3"/>
    <s v="Yes"/>
    <n v="5"/>
    <x v="1"/>
    <x v="0"/>
    <n v="0"/>
    <x v="1"/>
    <n v="0"/>
    <n v="1"/>
    <x v="0"/>
    <x v="1"/>
    <n v="4"/>
  </r>
  <r>
    <n v="4912"/>
    <s v="Milena Freitas"/>
    <x v="2"/>
    <x v="714"/>
    <x v="1"/>
    <x v="3"/>
    <s v="Yes"/>
    <n v="5"/>
    <x v="0"/>
    <x v="0"/>
    <n v="0"/>
    <x v="1"/>
    <n v="0"/>
    <n v="1"/>
    <x v="0"/>
    <x v="1"/>
    <n v="4"/>
  </r>
  <r>
    <n v="4913"/>
    <s v="Sr. Otto Cavalcante"/>
    <x v="1"/>
    <x v="714"/>
    <x v="1"/>
    <x v="3"/>
    <s v="Yes"/>
    <n v="15"/>
    <x v="1"/>
    <x v="1"/>
    <n v="30"/>
    <x v="0"/>
    <n v="20"/>
    <n v="1"/>
    <x v="1"/>
    <x v="0"/>
    <n v="64"/>
  </r>
  <r>
    <n v="4914"/>
    <s v="Ana Cecília da Rosa"/>
    <x v="2"/>
    <x v="714"/>
    <x v="1"/>
    <x v="3"/>
    <s v="Yes"/>
    <n v="5"/>
    <x v="2"/>
    <x v="0"/>
    <n v="0"/>
    <x v="1"/>
    <n v="0"/>
    <n v="3"/>
    <x v="0"/>
    <x v="1"/>
    <n v="2"/>
  </r>
  <r>
    <n v="4915"/>
    <s v="Marcelo Cardoso"/>
    <x v="1"/>
    <x v="714"/>
    <x v="1"/>
    <x v="3"/>
    <s v="Yes"/>
    <n v="15"/>
    <x v="2"/>
    <x v="0"/>
    <n v="0"/>
    <x v="1"/>
    <n v="0"/>
    <n v="2"/>
    <x v="0"/>
    <x v="1"/>
    <n v="13"/>
  </r>
  <r>
    <n v="4916"/>
    <s v="Eloá Castro"/>
    <x v="0"/>
    <x v="714"/>
    <x v="1"/>
    <x v="3"/>
    <s v="No"/>
    <n v="10"/>
    <x v="1"/>
    <x v="0"/>
    <n v="0"/>
    <x v="0"/>
    <n v="20"/>
    <n v="1"/>
    <x v="0"/>
    <x v="0"/>
    <n v="29"/>
  </r>
  <r>
    <n v="4917"/>
    <s v="Kamilly Farias"/>
    <x v="0"/>
    <x v="715"/>
    <x v="1"/>
    <x v="3"/>
    <s v="Yes"/>
    <n v="10"/>
    <x v="2"/>
    <x v="0"/>
    <n v="0"/>
    <x v="1"/>
    <n v="0"/>
    <n v="1"/>
    <x v="0"/>
    <x v="1"/>
    <n v="9"/>
  </r>
  <r>
    <n v="4918"/>
    <s v="Amanda Sousa"/>
    <x v="2"/>
    <x v="715"/>
    <x v="1"/>
    <x v="3"/>
    <s v="No"/>
    <n v="5"/>
    <x v="1"/>
    <x v="0"/>
    <n v="0"/>
    <x v="1"/>
    <n v="0"/>
    <n v="2"/>
    <x v="0"/>
    <x v="1"/>
    <n v="3"/>
  </r>
  <r>
    <n v="4919"/>
    <s v="Danilo Santos"/>
    <x v="1"/>
    <x v="715"/>
    <x v="1"/>
    <x v="3"/>
    <s v="Yes"/>
    <n v="15"/>
    <x v="1"/>
    <x v="1"/>
    <n v="30"/>
    <x v="0"/>
    <n v="20"/>
    <n v="1"/>
    <x v="1"/>
    <x v="0"/>
    <n v="64"/>
  </r>
  <r>
    <n v="4920"/>
    <s v="Joaquim Cirino"/>
    <x v="1"/>
    <x v="715"/>
    <x v="1"/>
    <x v="3"/>
    <s v="No"/>
    <n v="15"/>
    <x v="2"/>
    <x v="0"/>
    <n v="0"/>
    <x v="1"/>
    <n v="0"/>
    <n v="3"/>
    <x v="0"/>
    <x v="1"/>
    <n v="12"/>
  </r>
  <r>
    <n v="4921"/>
    <s v="Milena Rios"/>
    <x v="2"/>
    <x v="715"/>
    <x v="1"/>
    <x v="3"/>
    <s v="No"/>
    <n v="5"/>
    <x v="0"/>
    <x v="1"/>
    <n v="30"/>
    <x v="0"/>
    <n v="20"/>
    <n v="1"/>
    <x v="1"/>
    <x v="0"/>
    <n v="54"/>
  </r>
  <r>
    <n v="4922"/>
    <s v="Bianca Carvalho"/>
    <x v="1"/>
    <x v="715"/>
    <x v="1"/>
    <x v="3"/>
    <s v="Yes"/>
    <n v="15"/>
    <x v="2"/>
    <x v="0"/>
    <n v="0"/>
    <x v="0"/>
    <n v="20"/>
    <n v="3"/>
    <x v="0"/>
    <x v="0"/>
    <n v="32"/>
  </r>
  <r>
    <n v="4923"/>
    <s v="Srta. Lunna Ribeiro"/>
    <x v="0"/>
    <x v="716"/>
    <x v="1"/>
    <x v="3"/>
    <s v="No"/>
    <n v="10"/>
    <x v="2"/>
    <x v="1"/>
    <n v="30"/>
    <x v="0"/>
    <n v="20"/>
    <n v="2"/>
    <x v="1"/>
    <x v="0"/>
    <n v="58"/>
  </r>
  <r>
    <n v="4924"/>
    <s v="Fernando Rocha"/>
    <x v="1"/>
    <x v="716"/>
    <x v="1"/>
    <x v="3"/>
    <s v="No"/>
    <n v="15"/>
    <x v="2"/>
    <x v="1"/>
    <n v="30"/>
    <x v="1"/>
    <n v="0"/>
    <n v="2"/>
    <x v="0"/>
    <x v="0"/>
    <n v="43"/>
  </r>
  <r>
    <n v="4925"/>
    <s v="Maria Fernanda Câmara"/>
    <x v="2"/>
    <x v="716"/>
    <x v="1"/>
    <x v="3"/>
    <s v="No"/>
    <n v="5"/>
    <x v="2"/>
    <x v="0"/>
    <n v="0"/>
    <x v="1"/>
    <n v="0"/>
    <n v="1"/>
    <x v="0"/>
    <x v="1"/>
    <n v="4"/>
  </r>
  <r>
    <n v="4926"/>
    <s v="Thiago Aragão"/>
    <x v="1"/>
    <x v="716"/>
    <x v="1"/>
    <x v="3"/>
    <s v="Yes"/>
    <n v="15"/>
    <x v="1"/>
    <x v="0"/>
    <n v="0"/>
    <x v="1"/>
    <n v="0"/>
    <n v="3"/>
    <x v="0"/>
    <x v="1"/>
    <n v="12"/>
  </r>
  <r>
    <n v="4927"/>
    <s v="Yago Garcia"/>
    <x v="2"/>
    <x v="716"/>
    <x v="1"/>
    <x v="3"/>
    <s v="No"/>
    <n v="5"/>
    <x v="2"/>
    <x v="1"/>
    <n v="30"/>
    <x v="0"/>
    <n v="20"/>
    <n v="3"/>
    <x v="1"/>
    <x v="0"/>
    <n v="52"/>
  </r>
  <r>
    <n v="4928"/>
    <s v="Srta. Rafaela Andrade"/>
    <x v="0"/>
    <x v="716"/>
    <x v="1"/>
    <x v="3"/>
    <s v="Yes"/>
    <n v="10"/>
    <x v="0"/>
    <x v="0"/>
    <n v="0"/>
    <x v="0"/>
    <n v="20"/>
    <n v="1"/>
    <x v="0"/>
    <x v="0"/>
    <n v="29"/>
  </r>
  <r>
    <n v="4929"/>
    <s v="Samuel Nascimento"/>
    <x v="2"/>
    <x v="716"/>
    <x v="1"/>
    <x v="3"/>
    <s v="No"/>
    <n v="5"/>
    <x v="2"/>
    <x v="0"/>
    <n v="0"/>
    <x v="0"/>
    <n v="20"/>
    <n v="1"/>
    <x v="0"/>
    <x v="0"/>
    <n v="24"/>
  </r>
  <r>
    <n v="4930"/>
    <s v="Daniela Sousa"/>
    <x v="0"/>
    <x v="716"/>
    <x v="1"/>
    <x v="3"/>
    <s v="Yes"/>
    <n v="10"/>
    <x v="0"/>
    <x v="0"/>
    <n v="0"/>
    <x v="0"/>
    <n v="20"/>
    <n v="3"/>
    <x v="0"/>
    <x v="0"/>
    <n v="27"/>
  </r>
  <r>
    <n v="4931"/>
    <s v="Caroline Cavalcanti"/>
    <x v="1"/>
    <x v="716"/>
    <x v="1"/>
    <x v="3"/>
    <s v="Yes"/>
    <n v="15"/>
    <x v="0"/>
    <x v="0"/>
    <n v="0"/>
    <x v="1"/>
    <n v="0"/>
    <n v="1"/>
    <x v="0"/>
    <x v="1"/>
    <n v="14"/>
  </r>
  <r>
    <n v="4932"/>
    <s v="Nina Melo"/>
    <x v="0"/>
    <x v="717"/>
    <x v="1"/>
    <x v="3"/>
    <s v="Yes"/>
    <n v="10"/>
    <x v="1"/>
    <x v="1"/>
    <n v="30"/>
    <x v="1"/>
    <n v="0"/>
    <n v="3"/>
    <x v="0"/>
    <x v="0"/>
    <n v="37"/>
  </r>
  <r>
    <n v="4933"/>
    <s v="Sra. Ana Carolina Machado"/>
    <x v="2"/>
    <x v="717"/>
    <x v="1"/>
    <x v="3"/>
    <s v="Yes"/>
    <n v="5"/>
    <x v="2"/>
    <x v="1"/>
    <n v="30"/>
    <x v="0"/>
    <n v="20"/>
    <n v="3"/>
    <x v="1"/>
    <x v="0"/>
    <n v="52"/>
  </r>
  <r>
    <n v="4934"/>
    <s v="Lívia Rezende"/>
    <x v="0"/>
    <x v="717"/>
    <x v="1"/>
    <x v="3"/>
    <s v="No"/>
    <n v="10"/>
    <x v="0"/>
    <x v="0"/>
    <n v="0"/>
    <x v="0"/>
    <n v="20"/>
    <n v="1"/>
    <x v="0"/>
    <x v="0"/>
    <n v="29"/>
  </r>
  <r>
    <n v="4935"/>
    <s v="Sr. Bento Lopes"/>
    <x v="0"/>
    <x v="717"/>
    <x v="1"/>
    <x v="3"/>
    <s v="No"/>
    <n v="10"/>
    <x v="0"/>
    <x v="1"/>
    <n v="30"/>
    <x v="0"/>
    <n v="20"/>
    <n v="1"/>
    <x v="1"/>
    <x v="0"/>
    <n v="59"/>
  </r>
  <r>
    <n v="4936"/>
    <s v="Dra. Maria Julia Pires"/>
    <x v="0"/>
    <x v="717"/>
    <x v="1"/>
    <x v="3"/>
    <s v="No"/>
    <n v="10"/>
    <x v="1"/>
    <x v="0"/>
    <n v="0"/>
    <x v="0"/>
    <n v="20"/>
    <n v="1"/>
    <x v="0"/>
    <x v="0"/>
    <n v="29"/>
  </r>
  <r>
    <n v="4937"/>
    <s v="Augusto Alves"/>
    <x v="0"/>
    <x v="717"/>
    <x v="1"/>
    <x v="3"/>
    <s v="Yes"/>
    <n v="10"/>
    <x v="2"/>
    <x v="1"/>
    <n v="30"/>
    <x v="0"/>
    <n v="20"/>
    <n v="3"/>
    <x v="1"/>
    <x v="0"/>
    <n v="57"/>
  </r>
  <r>
    <n v="4938"/>
    <s v="Alexandre da Costa"/>
    <x v="0"/>
    <x v="717"/>
    <x v="1"/>
    <x v="3"/>
    <s v="No"/>
    <n v="10"/>
    <x v="1"/>
    <x v="0"/>
    <n v="0"/>
    <x v="1"/>
    <n v="0"/>
    <n v="2"/>
    <x v="0"/>
    <x v="1"/>
    <n v="8"/>
  </r>
  <r>
    <n v="4939"/>
    <s v="Sophia Vargas"/>
    <x v="1"/>
    <x v="717"/>
    <x v="1"/>
    <x v="3"/>
    <s v="Yes"/>
    <n v="15"/>
    <x v="1"/>
    <x v="0"/>
    <n v="0"/>
    <x v="0"/>
    <n v="20"/>
    <n v="3"/>
    <x v="0"/>
    <x v="0"/>
    <n v="32"/>
  </r>
  <r>
    <n v="4940"/>
    <s v="Ryan Pacheco"/>
    <x v="2"/>
    <x v="717"/>
    <x v="1"/>
    <x v="3"/>
    <s v="Yes"/>
    <n v="5"/>
    <x v="1"/>
    <x v="1"/>
    <n v="30"/>
    <x v="0"/>
    <n v="20"/>
    <n v="1"/>
    <x v="1"/>
    <x v="0"/>
    <n v="54"/>
  </r>
  <r>
    <n v="4941"/>
    <s v="Dr. Arthur Miguel Duarte"/>
    <x v="2"/>
    <x v="718"/>
    <x v="1"/>
    <x v="3"/>
    <s v="Yes"/>
    <n v="5"/>
    <x v="2"/>
    <x v="0"/>
    <n v="0"/>
    <x v="0"/>
    <n v="20"/>
    <n v="2"/>
    <x v="0"/>
    <x v="0"/>
    <n v="23"/>
  </r>
  <r>
    <n v="4942"/>
    <s v="Bella Nascimento"/>
    <x v="0"/>
    <x v="718"/>
    <x v="1"/>
    <x v="3"/>
    <s v="No"/>
    <n v="10"/>
    <x v="0"/>
    <x v="1"/>
    <n v="30"/>
    <x v="1"/>
    <n v="0"/>
    <n v="2"/>
    <x v="0"/>
    <x v="0"/>
    <n v="38"/>
  </r>
  <r>
    <n v="4943"/>
    <s v="Dra. Maria Alice Aparecida"/>
    <x v="0"/>
    <x v="718"/>
    <x v="1"/>
    <x v="3"/>
    <s v="Yes"/>
    <n v="10"/>
    <x v="0"/>
    <x v="1"/>
    <n v="30"/>
    <x v="1"/>
    <n v="0"/>
    <n v="1"/>
    <x v="0"/>
    <x v="0"/>
    <n v="39"/>
  </r>
  <r>
    <n v="4944"/>
    <s v="Clara da Mota"/>
    <x v="0"/>
    <x v="718"/>
    <x v="1"/>
    <x v="3"/>
    <s v="Yes"/>
    <n v="10"/>
    <x v="1"/>
    <x v="0"/>
    <n v="0"/>
    <x v="1"/>
    <n v="0"/>
    <n v="2"/>
    <x v="0"/>
    <x v="1"/>
    <n v="8"/>
  </r>
  <r>
    <n v="4945"/>
    <s v="Sra. Ester Cavalcanti"/>
    <x v="0"/>
    <x v="718"/>
    <x v="1"/>
    <x v="3"/>
    <s v="Yes"/>
    <n v="10"/>
    <x v="2"/>
    <x v="0"/>
    <n v="0"/>
    <x v="0"/>
    <n v="20"/>
    <n v="1"/>
    <x v="0"/>
    <x v="0"/>
    <n v="29"/>
  </r>
  <r>
    <n v="4946"/>
    <s v="Cecília Macedo"/>
    <x v="2"/>
    <x v="718"/>
    <x v="1"/>
    <x v="3"/>
    <s v="No"/>
    <n v="5"/>
    <x v="2"/>
    <x v="1"/>
    <n v="30"/>
    <x v="0"/>
    <n v="20"/>
    <n v="2"/>
    <x v="1"/>
    <x v="0"/>
    <n v="53"/>
  </r>
  <r>
    <n v="4947"/>
    <s v="Sra. Ana Júlia Câmara"/>
    <x v="1"/>
    <x v="718"/>
    <x v="1"/>
    <x v="3"/>
    <s v="No"/>
    <n v="15"/>
    <x v="0"/>
    <x v="0"/>
    <n v="0"/>
    <x v="0"/>
    <n v="20"/>
    <n v="1"/>
    <x v="0"/>
    <x v="0"/>
    <n v="34"/>
  </r>
  <r>
    <n v="4948"/>
    <s v="Lorena Pastor"/>
    <x v="2"/>
    <x v="719"/>
    <x v="1"/>
    <x v="3"/>
    <s v="No"/>
    <n v="5"/>
    <x v="1"/>
    <x v="0"/>
    <n v="0"/>
    <x v="1"/>
    <n v="0"/>
    <n v="3"/>
    <x v="0"/>
    <x v="1"/>
    <n v="2"/>
  </r>
  <r>
    <n v="4949"/>
    <s v="Sra. Aylla Moura"/>
    <x v="2"/>
    <x v="719"/>
    <x v="1"/>
    <x v="3"/>
    <s v="No"/>
    <n v="5"/>
    <x v="1"/>
    <x v="0"/>
    <n v="0"/>
    <x v="0"/>
    <n v="20"/>
    <n v="3"/>
    <x v="0"/>
    <x v="0"/>
    <n v="22"/>
  </r>
  <r>
    <n v="4950"/>
    <s v="Emanuella Machado"/>
    <x v="0"/>
    <x v="719"/>
    <x v="1"/>
    <x v="3"/>
    <s v="No"/>
    <n v="10"/>
    <x v="1"/>
    <x v="0"/>
    <n v="0"/>
    <x v="0"/>
    <n v="20"/>
    <n v="2"/>
    <x v="0"/>
    <x v="0"/>
    <n v="28"/>
  </r>
  <r>
    <n v="4951"/>
    <s v="Dra. Stella Cirino"/>
    <x v="1"/>
    <x v="719"/>
    <x v="1"/>
    <x v="3"/>
    <s v="No"/>
    <n v="15"/>
    <x v="1"/>
    <x v="0"/>
    <n v="0"/>
    <x v="0"/>
    <n v="20"/>
    <n v="3"/>
    <x v="0"/>
    <x v="0"/>
    <n v="32"/>
  </r>
  <r>
    <n v="4952"/>
    <s v="Isabelly Cunha"/>
    <x v="2"/>
    <x v="719"/>
    <x v="1"/>
    <x v="3"/>
    <s v="No"/>
    <n v="5"/>
    <x v="0"/>
    <x v="1"/>
    <n v="30"/>
    <x v="1"/>
    <n v="0"/>
    <n v="1"/>
    <x v="0"/>
    <x v="0"/>
    <n v="34"/>
  </r>
  <r>
    <n v="4953"/>
    <s v="Manuella Albuquerque"/>
    <x v="2"/>
    <x v="719"/>
    <x v="1"/>
    <x v="3"/>
    <s v="No"/>
    <n v="5"/>
    <x v="0"/>
    <x v="0"/>
    <n v="0"/>
    <x v="0"/>
    <n v="20"/>
    <n v="1"/>
    <x v="0"/>
    <x v="0"/>
    <n v="24"/>
  </r>
  <r>
    <n v="4954"/>
    <s v="Alexandre Silva"/>
    <x v="0"/>
    <x v="719"/>
    <x v="1"/>
    <x v="3"/>
    <s v="Yes"/>
    <n v="10"/>
    <x v="1"/>
    <x v="1"/>
    <n v="30"/>
    <x v="1"/>
    <n v="0"/>
    <n v="3"/>
    <x v="0"/>
    <x v="0"/>
    <n v="37"/>
  </r>
  <r>
    <n v="4955"/>
    <s v="Lavínia Sampaio"/>
    <x v="0"/>
    <x v="719"/>
    <x v="1"/>
    <x v="3"/>
    <s v="Yes"/>
    <n v="10"/>
    <x v="1"/>
    <x v="1"/>
    <n v="30"/>
    <x v="0"/>
    <n v="20"/>
    <n v="3"/>
    <x v="1"/>
    <x v="0"/>
    <n v="57"/>
  </r>
  <r>
    <n v="4956"/>
    <s v="Davi Lucas Vasconcelos"/>
    <x v="2"/>
    <x v="720"/>
    <x v="1"/>
    <x v="3"/>
    <s v="Yes"/>
    <n v="5"/>
    <x v="1"/>
    <x v="0"/>
    <n v="0"/>
    <x v="1"/>
    <n v="0"/>
    <n v="1"/>
    <x v="0"/>
    <x v="1"/>
    <n v="4"/>
  </r>
  <r>
    <n v="4957"/>
    <s v="Ágatha Pereira"/>
    <x v="1"/>
    <x v="720"/>
    <x v="1"/>
    <x v="3"/>
    <s v="No"/>
    <n v="15"/>
    <x v="2"/>
    <x v="1"/>
    <n v="30"/>
    <x v="0"/>
    <n v="20"/>
    <n v="2"/>
    <x v="1"/>
    <x v="0"/>
    <n v="63"/>
  </r>
  <r>
    <n v="4958"/>
    <s v="Maria Isis Dias"/>
    <x v="2"/>
    <x v="720"/>
    <x v="1"/>
    <x v="3"/>
    <s v="Yes"/>
    <n v="5"/>
    <x v="0"/>
    <x v="0"/>
    <n v="0"/>
    <x v="0"/>
    <n v="20"/>
    <n v="1"/>
    <x v="0"/>
    <x v="0"/>
    <n v="24"/>
  </r>
  <r>
    <n v="4959"/>
    <s v="Yasmin Montenegro"/>
    <x v="1"/>
    <x v="720"/>
    <x v="1"/>
    <x v="3"/>
    <s v="Yes"/>
    <n v="15"/>
    <x v="1"/>
    <x v="0"/>
    <n v="0"/>
    <x v="0"/>
    <n v="20"/>
    <n v="2"/>
    <x v="0"/>
    <x v="0"/>
    <n v="33"/>
  </r>
  <r>
    <n v="4960"/>
    <s v="Dr. Yan Pinto"/>
    <x v="0"/>
    <x v="720"/>
    <x v="1"/>
    <x v="3"/>
    <s v="No"/>
    <n v="10"/>
    <x v="2"/>
    <x v="1"/>
    <n v="30"/>
    <x v="1"/>
    <n v="0"/>
    <n v="1"/>
    <x v="0"/>
    <x v="0"/>
    <n v="39"/>
  </r>
  <r>
    <n v="4961"/>
    <s v="Marina Almeida"/>
    <x v="0"/>
    <x v="720"/>
    <x v="1"/>
    <x v="3"/>
    <s v="Yes"/>
    <n v="10"/>
    <x v="0"/>
    <x v="1"/>
    <n v="30"/>
    <x v="0"/>
    <n v="20"/>
    <n v="3"/>
    <x v="1"/>
    <x v="0"/>
    <n v="57"/>
  </r>
  <r>
    <n v="4962"/>
    <s v="Davi Miguel Cavalcante"/>
    <x v="0"/>
    <x v="720"/>
    <x v="1"/>
    <x v="3"/>
    <s v="No"/>
    <n v="10"/>
    <x v="1"/>
    <x v="0"/>
    <n v="0"/>
    <x v="0"/>
    <n v="20"/>
    <n v="2"/>
    <x v="0"/>
    <x v="0"/>
    <n v="28"/>
  </r>
  <r>
    <n v="4963"/>
    <s v="Bianca Casa Grande"/>
    <x v="2"/>
    <x v="720"/>
    <x v="1"/>
    <x v="3"/>
    <s v="Yes"/>
    <n v="5"/>
    <x v="2"/>
    <x v="0"/>
    <n v="0"/>
    <x v="0"/>
    <n v="20"/>
    <n v="3"/>
    <x v="0"/>
    <x v="0"/>
    <n v="22"/>
  </r>
  <r>
    <n v="4964"/>
    <s v="Sarah Câmara"/>
    <x v="0"/>
    <x v="721"/>
    <x v="1"/>
    <x v="3"/>
    <s v="No"/>
    <n v="10"/>
    <x v="1"/>
    <x v="1"/>
    <n v="30"/>
    <x v="0"/>
    <n v="20"/>
    <n v="1"/>
    <x v="1"/>
    <x v="0"/>
    <n v="59"/>
  </r>
  <r>
    <n v="4965"/>
    <s v="Eloah da Rocha"/>
    <x v="0"/>
    <x v="721"/>
    <x v="1"/>
    <x v="3"/>
    <s v="No"/>
    <n v="10"/>
    <x v="1"/>
    <x v="1"/>
    <n v="30"/>
    <x v="0"/>
    <n v="20"/>
    <n v="3"/>
    <x v="1"/>
    <x v="0"/>
    <n v="57"/>
  </r>
  <r>
    <n v="4966"/>
    <s v="Dr. Alexandre da Mota"/>
    <x v="1"/>
    <x v="721"/>
    <x v="1"/>
    <x v="3"/>
    <s v="Yes"/>
    <n v="15"/>
    <x v="1"/>
    <x v="1"/>
    <n v="30"/>
    <x v="1"/>
    <n v="0"/>
    <n v="3"/>
    <x v="0"/>
    <x v="0"/>
    <n v="42"/>
  </r>
  <r>
    <n v="4967"/>
    <s v="Sr. Juan Rios"/>
    <x v="1"/>
    <x v="721"/>
    <x v="1"/>
    <x v="3"/>
    <s v="Yes"/>
    <n v="15"/>
    <x v="2"/>
    <x v="0"/>
    <n v="0"/>
    <x v="1"/>
    <n v="0"/>
    <n v="2"/>
    <x v="0"/>
    <x v="1"/>
    <n v="13"/>
  </r>
  <r>
    <n v="4968"/>
    <s v="Alexandre Monteiro"/>
    <x v="0"/>
    <x v="721"/>
    <x v="1"/>
    <x v="3"/>
    <s v="Yes"/>
    <n v="10"/>
    <x v="0"/>
    <x v="0"/>
    <n v="0"/>
    <x v="0"/>
    <n v="20"/>
    <n v="3"/>
    <x v="0"/>
    <x v="0"/>
    <n v="27"/>
  </r>
  <r>
    <n v="4969"/>
    <s v="Maria Isis Albuquerque"/>
    <x v="0"/>
    <x v="721"/>
    <x v="1"/>
    <x v="3"/>
    <s v="Yes"/>
    <n v="10"/>
    <x v="2"/>
    <x v="1"/>
    <n v="30"/>
    <x v="0"/>
    <n v="20"/>
    <n v="1"/>
    <x v="1"/>
    <x v="0"/>
    <n v="59"/>
  </r>
  <r>
    <n v="4970"/>
    <s v="Benjamin Araújo"/>
    <x v="2"/>
    <x v="722"/>
    <x v="1"/>
    <x v="3"/>
    <s v="Yes"/>
    <n v="5"/>
    <x v="2"/>
    <x v="1"/>
    <n v="30"/>
    <x v="1"/>
    <n v="0"/>
    <n v="1"/>
    <x v="0"/>
    <x v="0"/>
    <n v="34"/>
  </r>
  <r>
    <n v="4971"/>
    <s v="Larissa Carvalho"/>
    <x v="1"/>
    <x v="722"/>
    <x v="1"/>
    <x v="3"/>
    <s v="No"/>
    <n v="15"/>
    <x v="0"/>
    <x v="1"/>
    <n v="30"/>
    <x v="0"/>
    <n v="20"/>
    <n v="1"/>
    <x v="1"/>
    <x v="0"/>
    <n v="64"/>
  </r>
  <r>
    <n v="4972"/>
    <s v="Gabriel Câmara"/>
    <x v="0"/>
    <x v="722"/>
    <x v="1"/>
    <x v="3"/>
    <s v="Yes"/>
    <n v="10"/>
    <x v="0"/>
    <x v="1"/>
    <n v="30"/>
    <x v="1"/>
    <n v="0"/>
    <n v="1"/>
    <x v="0"/>
    <x v="0"/>
    <n v="39"/>
  </r>
  <r>
    <n v="4973"/>
    <s v="Sr. Enzo Gabriel Martins"/>
    <x v="2"/>
    <x v="723"/>
    <x v="1"/>
    <x v="3"/>
    <s v="Yes"/>
    <n v="5"/>
    <x v="0"/>
    <x v="0"/>
    <n v="0"/>
    <x v="0"/>
    <n v="20"/>
    <n v="2"/>
    <x v="0"/>
    <x v="0"/>
    <n v="23"/>
  </r>
  <r>
    <n v="4974"/>
    <s v="Dr. Pedro Barros"/>
    <x v="0"/>
    <x v="723"/>
    <x v="1"/>
    <x v="3"/>
    <s v="Yes"/>
    <n v="10"/>
    <x v="0"/>
    <x v="0"/>
    <n v="0"/>
    <x v="1"/>
    <n v="0"/>
    <n v="2"/>
    <x v="0"/>
    <x v="1"/>
    <n v="8"/>
  </r>
  <r>
    <n v="4975"/>
    <s v="Gael Henrique Rocha"/>
    <x v="0"/>
    <x v="723"/>
    <x v="1"/>
    <x v="3"/>
    <s v="Yes"/>
    <n v="10"/>
    <x v="0"/>
    <x v="1"/>
    <n v="30"/>
    <x v="1"/>
    <n v="0"/>
    <n v="2"/>
    <x v="0"/>
    <x v="0"/>
    <n v="38"/>
  </r>
  <r>
    <n v="4976"/>
    <s v="Isaque Souza"/>
    <x v="1"/>
    <x v="723"/>
    <x v="1"/>
    <x v="3"/>
    <s v="Yes"/>
    <n v="15"/>
    <x v="1"/>
    <x v="0"/>
    <n v="0"/>
    <x v="0"/>
    <n v="20"/>
    <n v="1"/>
    <x v="0"/>
    <x v="0"/>
    <n v="34"/>
  </r>
  <r>
    <n v="4977"/>
    <s v="Rebeca Melo"/>
    <x v="2"/>
    <x v="723"/>
    <x v="1"/>
    <x v="3"/>
    <s v="No"/>
    <n v="5"/>
    <x v="2"/>
    <x v="1"/>
    <n v="30"/>
    <x v="1"/>
    <n v="0"/>
    <n v="3"/>
    <x v="0"/>
    <x v="0"/>
    <n v="32"/>
  </r>
  <r>
    <n v="4978"/>
    <s v="Carlos Eduardo Freitas"/>
    <x v="1"/>
    <x v="723"/>
    <x v="1"/>
    <x v="3"/>
    <s v="No"/>
    <n v="15"/>
    <x v="2"/>
    <x v="1"/>
    <n v="30"/>
    <x v="0"/>
    <n v="20"/>
    <n v="2"/>
    <x v="1"/>
    <x v="0"/>
    <n v="63"/>
  </r>
  <r>
    <n v="4979"/>
    <s v="Stephany Pastor"/>
    <x v="1"/>
    <x v="723"/>
    <x v="1"/>
    <x v="3"/>
    <s v="Yes"/>
    <n v="15"/>
    <x v="1"/>
    <x v="1"/>
    <n v="30"/>
    <x v="1"/>
    <n v="0"/>
    <n v="1"/>
    <x v="0"/>
    <x v="0"/>
    <n v="44"/>
  </r>
  <r>
    <n v="4980"/>
    <s v="Sra. Melissa Novais"/>
    <x v="1"/>
    <x v="724"/>
    <x v="1"/>
    <x v="3"/>
    <s v="Yes"/>
    <n v="15"/>
    <x v="1"/>
    <x v="1"/>
    <n v="30"/>
    <x v="0"/>
    <n v="20"/>
    <n v="2"/>
    <x v="1"/>
    <x v="0"/>
    <n v="63"/>
  </r>
  <r>
    <n v="4981"/>
    <s v="Samuel Barros"/>
    <x v="0"/>
    <x v="724"/>
    <x v="1"/>
    <x v="3"/>
    <s v="Yes"/>
    <n v="10"/>
    <x v="1"/>
    <x v="1"/>
    <n v="30"/>
    <x v="1"/>
    <n v="0"/>
    <n v="1"/>
    <x v="0"/>
    <x v="0"/>
    <n v="39"/>
  </r>
  <r>
    <n v="4982"/>
    <s v="Dante Nunes"/>
    <x v="2"/>
    <x v="724"/>
    <x v="1"/>
    <x v="3"/>
    <s v="No"/>
    <n v="5"/>
    <x v="1"/>
    <x v="1"/>
    <n v="30"/>
    <x v="0"/>
    <n v="20"/>
    <n v="2"/>
    <x v="1"/>
    <x v="0"/>
    <n v="53"/>
  </r>
  <r>
    <n v="4983"/>
    <s v="Samuel Melo"/>
    <x v="2"/>
    <x v="724"/>
    <x v="1"/>
    <x v="3"/>
    <s v="Yes"/>
    <n v="5"/>
    <x v="2"/>
    <x v="1"/>
    <n v="30"/>
    <x v="1"/>
    <n v="0"/>
    <n v="2"/>
    <x v="0"/>
    <x v="0"/>
    <n v="33"/>
  </r>
  <r>
    <n v="4984"/>
    <s v="Dra. Mariana Nogueira"/>
    <x v="1"/>
    <x v="724"/>
    <x v="1"/>
    <x v="3"/>
    <s v="Yes"/>
    <n v="15"/>
    <x v="2"/>
    <x v="1"/>
    <n v="30"/>
    <x v="0"/>
    <n v="20"/>
    <n v="1"/>
    <x v="1"/>
    <x v="0"/>
    <n v="64"/>
  </r>
  <r>
    <n v="4985"/>
    <s v="Emanuella Peixoto"/>
    <x v="0"/>
    <x v="724"/>
    <x v="1"/>
    <x v="3"/>
    <s v="No"/>
    <n v="10"/>
    <x v="1"/>
    <x v="1"/>
    <n v="30"/>
    <x v="0"/>
    <n v="20"/>
    <n v="2"/>
    <x v="1"/>
    <x v="0"/>
    <n v="58"/>
  </r>
  <r>
    <n v="4986"/>
    <s v="Larissa Pimenta"/>
    <x v="2"/>
    <x v="724"/>
    <x v="1"/>
    <x v="3"/>
    <s v="No"/>
    <n v="5"/>
    <x v="2"/>
    <x v="1"/>
    <n v="30"/>
    <x v="1"/>
    <n v="0"/>
    <n v="3"/>
    <x v="0"/>
    <x v="0"/>
    <n v="32"/>
  </r>
  <r>
    <n v="4987"/>
    <s v="Theodoro Cardoso"/>
    <x v="1"/>
    <x v="724"/>
    <x v="1"/>
    <x v="3"/>
    <s v="Yes"/>
    <n v="15"/>
    <x v="2"/>
    <x v="1"/>
    <n v="30"/>
    <x v="0"/>
    <n v="20"/>
    <n v="2"/>
    <x v="1"/>
    <x v="0"/>
    <n v="63"/>
  </r>
  <r>
    <n v="4988"/>
    <s v="Rafael Andrade"/>
    <x v="1"/>
    <x v="724"/>
    <x v="1"/>
    <x v="3"/>
    <s v="No"/>
    <n v="15"/>
    <x v="2"/>
    <x v="1"/>
    <n v="30"/>
    <x v="0"/>
    <n v="20"/>
    <n v="3"/>
    <x v="1"/>
    <x v="0"/>
    <n v="62"/>
  </r>
  <r>
    <n v="4989"/>
    <s v="Ana Liz Leão"/>
    <x v="2"/>
    <x v="725"/>
    <x v="1"/>
    <x v="3"/>
    <s v="Yes"/>
    <n v="5"/>
    <x v="0"/>
    <x v="0"/>
    <n v="0"/>
    <x v="0"/>
    <n v="20"/>
    <n v="2"/>
    <x v="0"/>
    <x v="0"/>
    <n v="23"/>
  </r>
  <r>
    <n v="4990"/>
    <s v="Ana Julia da Rocha"/>
    <x v="1"/>
    <x v="725"/>
    <x v="1"/>
    <x v="3"/>
    <s v="Yes"/>
    <n v="15"/>
    <x v="2"/>
    <x v="1"/>
    <n v="30"/>
    <x v="0"/>
    <n v="20"/>
    <n v="2"/>
    <x v="1"/>
    <x v="0"/>
    <n v="63"/>
  </r>
  <r>
    <n v="4991"/>
    <s v="Rhavi da Mota"/>
    <x v="1"/>
    <x v="725"/>
    <x v="1"/>
    <x v="3"/>
    <s v="Yes"/>
    <n v="15"/>
    <x v="2"/>
    <x v="1"/>
    <n v="30"/>
    <x v="1"/>
    <n v="0"/>
    <n v="3"/>
    <x v="0"/>
    <x v="0"/>
    <n v="42"/>
  </r>
  <r>
    <n v="4992"/>
    <s v="Luana Aragão"/>
    <x v="2"/>
    <x v="725"/>
    <x v="1"/>
    <x v="3"/>
    <s v="Yes"/>
    <n v="5"/>
    <x v="2"/>
    <x v="1"/>
    <n v="30"/>
    <x v="0"/>
    <n v="20"/>
    <n v="2"/>
    <x v="1"/>
    <x v="0"/>
    <n v="53"/>
  </r>
  <r>
    <n v="4993"/>
    <s v="Alexia Cavalcante"/>
    <x v="1"/>
    <x v="725"/>
    <x v="1"/>
    <x v="3"/>
    <s v="Yes"/>
    <n v="15"/>
    <x v="2"/>
    <x v="0"/>
    <n v="0"/>
    <x v="1"/>
    <n v="0"/>
    <n v="3"/>
    <x v="0"/>
    <x v="1"/>
    <n v="12"/>
  </r>
  <r>
    <n v="4994"/>
    <s v="Maria Julia Albuquerque"/>
    <x v="2"/>
    <x v="725"/>
    <x v="1"/>
    <x v="3"/>
    <s v="No"/>
    <n v="5"/>
    <x v="0"/>
    <x v="1"/>
    <n v="30"/>
    <x v="1"/>
    <n v="0"/>
    <n v="1"/>
    <x v="0"/>
    <x v="0"/>
    <n v="34"/>
  </r>
  <r>
    <n v="4995"/>
    <s v="Noah Novaes"/>
    <x v="1"/>
    <x v="726"/>
    <x v="1"/>
    <x v="3"/>
    <s v="No"/>
    <n v="15"/>
    <x v="1"/>
    <x v="1"/>
    <n v="30"/>
    <x v="0"/>
    <n v="20"/>
    <n v="3"/>
    <x v="1"/>
    <x v="0"/>
    <n v="62"/>
  </r>
  <r>
    <n v="4996"/>
    <s v="Jade Dias"/>
    <x v="1"/>
    <x v="726"/>
    <x v="1"/>
    <x v="3"/>
    <s v="Yes"/>
    <n v="15"/>
    <x v="1"/>
    <x v="1"/>
    <n v="30"/>
    <x v="1"/>
    <n v="0"/>
    <n v="2"/>
    <x v="0"/>
    <x v="0"/>
    <n v="43"/>
  </r>
  <r>
    <n v="4997"/>
    <s v="Milena Carvalho"/>
    <x v="0"/>
    <x v="726"/>
    <x v="1"/>
    <x v="3"/>
    <s v="Yes"/>
    <n v="10"/>
    <x v="1"/>
    <x v="1"/>
    <n v="30"/>
    <x v="0"/>
    <n v="20"/>
    <n v="1"/>
    <x v="1"/>
    <x v="0"/>
    <n v="59"/>
  </r>
  <r>
    <n v="4998"/>
    <s v="Raul Silveira"/>
    <x v="2"/>
    <x v="726"/>
    <x v="1"/>
    <x v="3"/>
    <s v="No"/>
    <n v="5"/>
    <x v="0"/>
    <x v="1"/>
    <n v="30"/>
    <x v="0"/>
    <n v="20"/>
    <n v="3"/>
    <x v="1"/>
    <x v="0"/>
    <n v="52"/>
  </r>
  <r>
    <n v="4999"/>
    <s v="Cauã Almeida"/>
    <x v="2"/>
    <x v="726"/>
    <x v="1"/>
    <x v="3"/>
    <s v="No"/>
    <n v="5"/>
    <x v="0"/>
    <x v="0"/>
    <n v="0"/>
    <x v="1"/>
    <n v="0"/>
    <n v="2"/>
    <x v="0"/>
    <x v="1"/>
    <n v="3"/>
  </r>
  <r>
    <n v="5000"/>
    <s v="Mathias Vasconcelos"/>
    <x v="1"/>
    <x v="727"/>
    <x v="1"/>
    <x v="3"/>
    <s v="Yes"/>
    <n v="15"/>
    <x v="2"/>
    <x v="0"/>
    <n v="0"/>
    <x v="0"/>
    <n v="20"/>
    <n v="2"/>
    <x v="0"/>
    <x v="0"/>
    <n v="33"/>
  </r>
  <r>
    <n v="5001"/>
    <s v="Benjamin Sampaio"/>
    <x v="0"/>
    <x v="727"/>
    <x v="1"/>
    <x v="3"/>
    <s v="No"/>
    <n v="10"/>
    <x v="0"/>
    <x v="1"/>
    <n v="30"/>
    <x v="0"/>
    <n v="20"/>
    <n v="1"/>
    <x v="1"/>
    <x v="0"/>
    <n v="59"/>
  </r>
  <r>
    <n v="5002"/>
    <s v="Alice Pereira"/>
    <x v="0"/>
    <x v="727"/>
    <x v="1"/>
    <x v="3"/>
    <s v="No"/>
    <n v="10"/>
    <x v="0"/>
    <x v="1"/>
    <n v="30"/>
    <x v="0"/>
    <n v="20"/>
    <n v="3"/>
    <x v="1"/>
    <x v="0"/>
    <n v="57"/>
  </r>
  <r>
    <n v="5003"/>
    <s v="Arthur Miguel da Mata"/>
    <x v="1"/>
    <x v="727"/>
    <x v="1"/>
    <x v="3"/>
    <s v="Yes"/>
    <n v="15"/>
    <x v="0"/>
    <x v="1"/>
    <n v="30"/>
    <x v="0"/>
    <n v="20"/>
    <n v="3"/>
    <x v="1"/>
    <x v="0"/>
    <n v="62"/>
  </r>
  <r>
    <n v="5004"/>
    <s v="Dr. João Lucas Martins"/>
    <x v="2"/>
    <x v="727"/>
    <x v="1"/>
    <x v="3"/>
    <s v="Yes"/>
    <n v="5"/>
    <x v="0"/>
    <x v="0"/>
    <n v="0"/>
    <x v="1"/>
    <n v="0"/>
    <n v="2"/>
    <x v="0"/>
    <x v="1"/>
    <n v="3"/>
  </r>
  <r>
    <n v="5005"/>
    <s v="Sara Moura"/>
    <x v="0"/>
    <x v="728"/>
    <x v="2"/>
    <x v="0"/>
    <s v="No"/>
    <n v="10"/>
    <x v="2"/>
    <x v="1"/>
    <n v="30"/>
    <x v="0"/>
    <n v="20"/>
    <n v="2"/>
    <x v="1"/>
    <x v="0"/>
    <n v="58"/>
  </r>
  <r>
    <n v="5006"/>
    <s v="Emilly Borges"/>
    <x v="0"/>
    <x v="728"/>
    <x v="2"/>
    <x v="0"/>
    <s v="No"/>
    <n v="10"/>
    <x v="0"/>
    <x v="0"/>
    <n v="0"/>
    <x v="0"/>
    <n v="20"/>
    <n v="2"/>
    <x v="0"/>
    <x v="0"/>
    <n v="28"/>
  </r>
  <r>
    <n v="5007"/>
    <s v="Luara Farias"/>
    <x v="0"/>
    <x v="728"/>
    <x v="2"/>
    <x v="0"/>
    <s v="No"/>
    <n v="10"/>
    <x v="2"/>
    <x v="0"/>
    <n v="0"/>
    <x v="1"/>
    <n v="0"/>
    <n v="2"/>
    <x v="0"/>
    <x v="1"/>
    <n v="8"/>
  </r>
  <r>
    <n v="5008"/>
    <s v="Dr. Calebe Souza"/>
    <x v="1"/>
    <x v="728"/>
    <x v="2"/>
    <x v="0"/>
    <s v="No"/>
    <n v="15"/>
    <x v="1"/>
    <x v="0"/>
    <n v="0"/>
    <x v="0"/>
    <n v="20"/>
    <n v="3"/>
    <x v="0"/>
    <x v="0"/>
    <n v="32"/>
  </r>
  <r>
    <n v="5009"/>
    <s v="Maria Laura da Conceição"/>
    <x v="2"/>
    <x v="728"/>
    <x v="2"/>
    <x v="0"/>
    <s v="Yes"/>
    <n v="5"/>
    <x v="0"/>
    <x v="0"/>
    <n v="0"/>
    <x v="1"/>
    <n v="0"/>
    <n v="2"/>
    <x v="0"/>
    <x v="1"/>
    <n v="3"/>
  </r>
  <r>
    <n v="5010"/>
    <s v="Sr. João Lucas Ribeiro"/>
    <x v="1"/>
    <x v="728"/>
    <x v="2"/>
    <x v="0"/>
    <s v="No"/>
    <n v="15"/>
    <x v="1"/>
    <x v="1"/>
    <n v="30"/>
    <x v="0"/>
    <n v="20"/>
    <n v="2"/>
    <x v="1"/>
    <x v="0"/>
    <n v="63"/>
  </r>
  <r>
    <n v="5011"/>
    <s v="Sra. Ana Júlia Pastor"/>
    <x v="0"/>
    <x v="728"/>
    <x v="2"/>
    <x v="0"/>
    <s v="No"/>
    <n v="10"/>
    <x v="2"/>
    <x v="0"/>
    <n v="0"/>
    <x v="1"/>
    <n v="0"/>
    <n v="1"/>
    <x v="0"/>
    <x v="1"/>
    <n v="9"/>
  </r>
  <r>
    <n v="5012"/>
    <s v="Letícia Costela"/>
    <x v="2"/>
    <x v="728"/>
    <x v="2"/>
    <x v="0"/>
    <s v="No"/>
    <n v="5"/>
    <x v="1"/>
    <x v="1"/>
    <n v="30"/>
    <x v="0"/>
    <n v="20"/>
    <n v="2"/>
    <x v="1"/>
    <x v="0"/>
    <n v="53"/>
  </r>
  <r>
    <n v="5013"/>
    <s v="Ana Clara Aragão"/>
    <x v="2"/>
    <x v="728"/>
    <x v="2"/>
    <x v="0"/>
    <s v="No"/>
    <n v="5"/>
    <x v="0"/>
    <x v="0"/>
    <n v="0"/>
    <x v="1"/>
    <n v="0"/>
    <n v="2"/>
    <x v="0"/>
    <x v="1"/>
    <n v="3"/>
  </r>
  <r>
    <n v="5014"/>
    <s v="Srta. Sabrina da Cunha"/>
    <x v="0"/>
    <x v="728"/>
    <x v="2"/>
    <x v="0"/>
    <s v="No"/>
    <n v="10"/>
    <x v="1"/>
    <x v="1"/>
    <n v="30"/>
    <x v="0"/>
    <n v="20"/>
    <n v="1"/>
    <x v="1"/>
    <x v="0"/>
    <n v="59"/>
  </r>
  <r>
    <n v="5015"/>
    <s v="Ana Sophia Rocha"/>
    <x v="1"/>
    <x v="729"/>
    <x v="2"/>
    <x v="0"/>
    <s v="No"/>
    <n v="15"/>
    <x v="1"/>
    <x v="0"/>
    <n v="0"/>
    <x v="1"/>
    <n v="0"/>
    <n v="3"/>
    <x v="0"/>
    <x v="1"/>
    <n v="12"/>
  </r>
  <r>
    <n v="5016"/>
    <s v="José Fonseca"/>
    <x v="0"/>
    <x v="729"/>
    <x v="2"/>
    <x v="0"/>
    <s v="Yes"/>
    <n v="10"/>
    <x v="1"/>
    <x v="1"/>
    <n v="30"/>
    <x v="0"/>
    <n v="20"/>
    <n v="2"/>
    <x v="1"/>
    <x v="0"/>
    <n v="58"/>
  </r>
  <r>
    <n v="5017"/>
    <s v="Camila Freitas"/>
    <x v="0"/>
    <x v="729"/>
    <x v="2"/>
    <x v="0"/>
    <s v="Yes"/>
    <n v="10"/>
    <x v="2"/>
    <x v="1"/>
    <n v="30"/>
    <x v="1"/>
    <n v="0"/>
    <n v="2"/>
    <x v="0"/>
    <x v="0"/>
    <n v="38"/>
  </r>
  <r>
    <n v="5018"/>
    <s v="Samuel Caldeira"/>
    <x v="0"/>
    <x v="729"/>
    <x v="2"/>
    <x v="0"/>
    <s v="No"/>
    <n v="10"/>
    <x v="2"/>
    <x v="0"/>
    <n v="0"/>
    <x v="0"/>
    <n v="20"/>
    <n v="2"/>
    <x v="0"/>
    <x v="0"/>
    <n v="28"/>
  </r>
  <r>
    <n v="5019"/>
    <s v="Gabriel Campos"/>
    <x v="2"/>
    <x v="729"/>
    <x v="2"/>
    <x v="0"/>
    <s v="No"/>
    <n v="5"/>
    <x v="1"/>
    <x v="1"/>
    <n v="30"/>
    <x v="1"/>
    <n v="0"/>
    <n v="2"/>
    <x v="0"/>
    <x v="0"/>
    <n v="33"/>
  </r>
  <r>
    <n v="5020"/>
    <s v="Gustavo Henrique Moraes"/>
    <x v="0"/>
    <x v="729"/>
    <x v="2"/>
    <x v="0"/>
    <s v="Yes"/>
    <n v="10"/>
    <x v="1"/>
    <x v="1"/>
    <n v="30"/>
    <x v="1"/>
    <n v="0"/>
    <n v="2"/>
    <x v="0"/>
    <x v="0"/>
    <n v="38"/>
  </r>
  <r>
    <n v="5021"/>
    <s v="Ana Clara Freitas"/>
    <x v="1"/>
    <x v="730"/>
    <x v="2"/>
    <x v="0"/>
    <s v="Yes"/>
    <n v="15"/>
    <x v="2"/>
    <x v="0"/>
    <n v="0"/>
    <x v="1"/>
    <n v="0"/>
    <n v="3"/>
    <x v="0"/>
    <x v="1"/>
    <n v="12"/>
  </r>
  <r>
    <n v="5022"/>
    <s v="Emanuella Marques"/>
    <x v="1"/>
    <x v="730"/>
    <x v="2"/>
    <x v="0"/>
    <s v="Yes"/>
    <n v="15"/>
    <x v="1"/>
    <x v="1"/>
    <n v="30"/>
    <x v="1"/>
    <n v="0"/>
    <n v="2"/>
    <x v="0"/>
    <x v="0"/>
    <n v="43"/>
  </r>
  <r>
    <n v="5023"/>
    <s v="Juan Cirino"/>
    <x v="2"/>
    <x v="730"/>
    <x v="2"/>
    <x v="0"/>
    <s v="Yes"/>
    <n v="5"/>
    <x v="2"/>
    <x v="1"/>
    <n v="30"/>
    <x v="1"/>
    <n v="0"/>
    <n v="3"/>
    <x v="0"/>
    <x v="0"/>
    <n v="32"/>
  </r>
  <r>
    <n v="5024"/>
    <s v="Ana Cecília da Cruz"/>
    <x v="2"/>
    <x v="730"/>
    <x v="2"/>
    <x v="0"/>
    <s v="Yes"/>
    <n v="5"/>
    <x v="1"/>
    <x v="0"/>
    <n v="0"/>
    <x v="0"/>
    <n v="20"/>
    <n v="1"/>
    <x v="0"/>
    <x v="0"/>
    <n v="24"/>
  </r>
  <r>
    <n v="5025"/>
    <s v="Vinicius Cardoso"/>
    <x v="1"/>
    <x v="730"/>
    <x v="2"/>
    <x v="0"/>
    <s v="Yes"/>
    <n v="15"/>
    <x v="0"/>
    <x v="0"/>
    <n v="0"/>
    <x v="1"/>
    <n v="0"/>
    <n v="3"/>
    <x v="0"/>
    <x v="1"/>
    <n v="12"/>
  </r>
  <r>
    <n v="5026"/>
    <s v="Maria Sophia Rios"/>
    <x v="1"/>
    <x v="730"/>
    <x v="2"/>
    <x v="0"/>
    <s v="Yes"/>
    <n v="15"/>
    <x v="0"/>
    <x v="1"/>
    <n v="30"/>
    <x v="0"/>
    <n v="20"/>
    <n v="2"/>
    <x v="1"/>
    <x v="0"/>
    <n v="63"/>
  </r>
  <r>
    <n v="5027"/>
    <s v="Ester Cunha"/>
    <x v="2"/>
    <x v="730"/>
    <x v="2"/>
    <x v="0"/>
    <s v="Yes"/>
    <n v="5"/>
    <x v="0"/>
    <x v="1"/>
    <n v="30"/>
    <x v="0"/>
    <n v="20"/>
    <n v="3"/>
    <x v="1"/>
    <x v="0"/>
    <n v="52"/>
  </r>
  <r>
    <n v="5028"/>
    <s v="Hellena Cavalcante"/>
    <x v="1"/>
    <x v="730"/>
    <x v="2"/>
    <x v="0"/>
    <s v="No"/>
    <n v="15"/>
    <x v="1"/>
    <x v="1"/>
    <n v="30"/>
    <x v="1"/>
    <n v="0"/>
    <n v="1"/>
    <x v="0"/>
    <x v="0"/>
    <n v="44"/>
  </r>
  <r>
    <n v="5029"/>
    <s v="Sra. Vitória Nascimento"/>
    <x v="1"/>
    <x v="731"/>
    <x v="2"/>
    <x v="0"/>
    <s v="Yes"/>
    <n v="15"/>
    <x v="2"/>
    <x v="0"/>
    <n v="0"/>
    <x v="0"/>
    <n v="20"/>
    <n v="3"/>
    <x v="0"/>
    <x v="0"/>
    <n v="32"/>
  </r>
  <r>
    <n v="5030"/>
    <s v="Stephany Moreira"/>
    <x v="2"/>
    <x v="731"/>
    <x v="2"/>
    <x v="0"/>
    <s v="Yes"/>
    <n v="5"/>
    <x v="2"/>
    <x v="1"/>
    <n v="30"/>
    <x v="1"/>
    <n v="0"/>
    <n v="1"/>
    <x v="0"/>
    <x v="0"/>
    <n v="34"/>
  </r>
  <r>
    <n v="5031"/>
    <s v="Oliver Rezende"/>
    <x v="0"/>
    <x v="731"/>
    <x v="2"/>
    <x v="0"/>
    <s v="No"/>
    <n v="10"/>
    <x v="0"/>
    <x v="0"/>
    <n v="0"/>
    <x v="1"/>
    <n v="0"/>
    <n v="2"/>
    <x v="0"/>
    <x v="1"/>
    <n v="8"/>
  </r>
  <r>
    <n v="5032"/>
    <s v="Luana Monteiro"/>
    <x v="2"/>
    <x v="731"/>
    <x v="2"/>
    <x v="0"/>
    <s v="No"/>
    <n v="5"/>
    <x v="2"/>
    <x v="0"/>
    <n v="0"/>
    <x v="0"/>
    <n v="20"/>
    <n v="1"/>
    <x v="0"/>
    <x v="0"/>
    <n v="24"/>
  </r>
  <r>
    <n v="5033"/>
    <s v="Maria Liz Ramos"/>
    <x v="0"/>
    <x v="731"/>
    <x v="2"/>
    <x v="0"/>
    <s v="No"/>
    <n v="10"/>
    <x v="1"/>
    <x v="0"/>
    <n v="0"/>
    <x v="0"/>
    <n v="20"/>
    <n v="1"/>
    <x v="0"/>
    <x v="0"/>
    <n v="29"/>
  </r>
  <r>
    <n v="5034"/>
    <s v="Joaquim Ramos"/>
    <x v="1"/>
    <x v="731"/>
    <x v="2"/>
    <x v="0"/>
    <s v="No"/>
    <n v="15"/>
    <x v="2"/>
    <x v="1"/>
    <n v="30"/>
    <x v="1"/>
    <n v="0"/>
    <n v="3"/>
    <x v="0"/>
    <x v="0"/>
    <n v="42"/>
  </r>
  <r>
    <n v="5035"/>
    <s v="Catarina Rezende"/>
    <x v="1"/>
    <x v="732"/>
    <x v="2"/>
    <x v="0"/>
    <s v="Yes"/>
    <n v="15"/>
    <x v="1"/>
    <x v="1"/>
    <n v="30"/>
    <x v="1"/>
    <n v="0"/>
    <n v="1"/>
    <x v="0"/>
    <x v="0"/>
    <n v="44"/>
  </r>
  <r>
    <n v="5036"/>
    <s v="Bento da Cruz"/>
    <x v="2"/>
    <x v="732"/>
    <x v="2"/>
    <x v="0"/>
    <s v="Yes"/>
    <n v="5"/>
    <x v="0"/>
    <x v="0"/>
    <n v="0"/>
    <x v="0"/>
    <n v="20"/>
    <n v="3"/>
    <x v="0"/>
    <x v="0"/>
    <n v="22"/>
  </r>
  <r>
    <n v="5037"/>
    <s v="Juliana Santos"/>
    <x v="2"/>
    <x v="732"/>
    <x v="2"/>
    <x v="0"/>
    <s v="No"/>
    <n v="5"/>
    <x v="1"/>
    <x v="1"/>
    <n v="30"/>
    <x v="0"/>
    <n v="20"/>
    <n v="2"/>
    <x v="1"/>
    <x v="0"/>
    <n v="53"/>
  </r>
  <r>
    <n v="5038"/>
    <s v="Arthur Teixeira"/>
    <x v="2"/>
    <x v="732"/>
    <x v="2"/>
    <x v="0"/>
    <s v="No"/>
    <n v="5"/>
    <x v="2"/>
    <x v="1"/>
    <n v="30"/>
    <x v="0"/>
    <n v="20"/>
    <n v="1"/>
    <x v="1"/>
    <x v="0"/>
    <n v="54"/>
  </r>
  <r>
    <n v="5039"/>
    <s v="Bruno Sá"/>
    <x v="2"/>
    <x v="732"/>
    <x v="2"/>
    <x v="0"/>
    <s v="No"/>
    <n v="5"/>
    <x v="1"/>
    <x v="0"/>
    <n v="0"/>
    <x v="0"/>
    <n v="20"/>
    <n v="3"/>
    <x v="0"/>
    <x v="0"/>
    <n v="22"/>
  </r>
  <r>
    <n v="5040"/>
    <s v="Maria Laura Duarte"/>
    <x v="1"/>
    <x v="732"/>
    <x v="2"/>
    <x v="0"/>
    <s v="Yes"/>
    <n v="15"/>
    <x v="2"/>
    <x v="0"/>
    <n v="0"/>
    <x v="0"/>
    <n v="20"/>
    <n v="2"/>
    <x v="0"/>
    <x v="0"/>
    <n v="33"/>
  </r>
  <r>
    <n v="5041"/>
    <s v="Pietro Azevedo"/>
    <x v="2"/>
    <x v="732"/>
    <x v="2"/>
    <x v="0"/>
    <s v="No"/>
    <n v="5"/>
    <x v="1"/>
    <x v="0"/>
    <n v="0"/>
    <x v="1"/>
    <n v="0"/>
    <n v="3"/>
    <x v="0"/>
    <x v="1"/>
    <n v="2"/>
  </r>
  <r>
    <n v="5042"/>
    <s v="Bruno Freitas"/>
    <x v="2"/>
    <x v="732"/>
    <x v="2"/>
    <x v="0"/>
    <s v="No"/>
    <n v="5"/>
    <x v="2"/>
    <x v="1"/>
    <n v="30"/>
    <x v="0"/>
    <n v="20"/>
    <n v="3"/>
    <x v="1"/>
    <x v="0"/>
    <n v="52"/>
  </r>
  <r>
    <n v="5043"/>
    <s v="Bárbara Siqueira"/>
    <x v="0"/>
    <x v="732"/>
    <x v="2"/>
    <x v="0"/>
    <s v="Yes"/>
    <n v="10"/>
    <x v="2"/>
    <x v="1"/>
    <n v="30"/>
    <x v="0"/>
    <n v="20"/>
    <n v="2"/>
    <x v="1"/>
    <x v="0"/>
    <n v="58"/>
  </r>
  <r>
    <n v="5044"/>
    <s v="Vitor Hugo Rodrigues"/>
    <x v="2"/>
    <x v="732"/>
    <x v="2"/>
    <x v="0"/>
    <s v="Yes"/>
    <n v="5"/>
    <x v="1"/>
    <x v="0"/>
    <n v="0"/>
    <x v="0"/>
    <n v="20"/>
    <n v="1"/>
    <x v="0"/>
    <x v="0"/>
    <n v="24"/>
  </r>
  <r>
    <n v="5045"/>
    <s v="Henry Gabriel da Rosa"/>
    <x v="1"/>
    <x v="732"/>
    <x v="2"/>
    <x v="0"/>
    <s v="No"/>
    <n v="15"/>
    <x v="1"/>
    <x v="1"/>
    <n v="30"/>
    <x v="0"/>
    <n v="20"/>
    <n v="3"/>
    <x v="1"/>
    <x v="0"/>
    <n v="62"/>
  </r>
  <r>
    <n v="5046"/>
    <s v="Kaique Machado"/>
    <x v="1"/>
    <x v="732"/>
    <x v="2"/>
    <x v="0"/>
    <s v="Yes"/>
    <n v="15"/>
    <x v="0"/>
    <x v="0"/>
    <n v="0"/>
    <x v="1"/>
    <n v="0"/>
    <n v="3"/>
    <x v="0"/>
    <x v="1"/>
    <n v="12"/>
  </r>
  <r>
    <n v="5047"/>
    <s v="Davi Lucca da Rosa"/>
    <x v="0"/>
    <x v="733"/>
    <x v="2"/>
    <x v="0"/>
    <s v="Yes"/>
    <n v="10"/>
    <x v="1"/>
    <x v="0"/>
    <n v="0"/>
    <x v="0"/>
    <n v="20"/>
    <n v="1"/>
    <x v="0"/>
    <x v="0"/>
    <n v="29"/>
  </r>
  <r>
    <n v="5048"/>
    <s v="Dr. Bento Sales"/>
    <x v="2"/>
    <x v="733"/>
    <x v="2"/>
    <x v="0"/>
    <s v="No"/>
    <n v="5"/>
    <x v="2"/>
    <x v="0"/>
    <n v="0"/>
    <x v="1"/>
    <n v="0"/>
    <n v="2"/>
    <x v="0"/>
    <x v="1"/>
    <n v="3"/>
  </r>
  <r>
    <n v="5049"/>
    <s v="Brenda Souza"/>
    <x v="0"/>
    <x v="733"/>
    <x v="2"/>
    <x v="0"/>
    <s v="Yes"/>
    <n v="10"/>
    <x v="2"/>
    <x v="1"/>
    <n v="30"/>
    <x v="1"/>
    <n v="0"/>
    <n v="3"/>
    <x v="0"/>
    <x v="0"/>
    <n v="37"/>
  </r>
  <r>
    <n v="5050"/>
    <s v="Dra. Ana Freitas"/>
    <x v="2"/>
    <x v="733"/>
    <x v="2"/>
    <x v="0"/>
    <s v="Yes"/>
    <n v="5"/>
    <x v="0"/>
    <x v="1"/>
    <n v="30"/>
    <x v="0"/>
    <n v="20"/>
    <n v="1"/>
    <x v="1"/>
    <x v="0"/>
    <n v="54"/>
  </r>
  <r>
    <n v="5051"/>
    <s v="Dra. Brenda Teixeira"/>
    <x v="1"/>
    <x v="733"/>
    <x v="2"/>
    <x v="0"/>
    <s v="No"/>
    <n v="15"/>
    <x v="0"/>
    <x v="1"/>
    <n v="30"/>
    <x v="1"/>
    <n v="0"/>
    <n v="1"/>
    <x v="0"/>
    <x v="0"/>
    <n v="44"/>
  </r>
  <r>
    <n v="5052"/>
    <s v="Maria Sophia da Costa"/>
    <x v="0"/>
    <x v="733"/>
    <x v="2"/>
    <x v="0"/>
    <s v="Yes"/>
    <n v="10"/>
    <x v="1"/>
    <x v="0"/>
    <n v="0"/>
    <x v="1"/>
    <n v="0"/>
    <n v="1"/>
    <x v="0"/>
    <x v="1"/>
    <n v="9"/>
  </r>
  <r>
    <n v="5053"/>
    <s v="Marina Gonçalves"/>
    <x v="0"/>
    <x v="733"/>
    <x v="2"/>
    <x v="0"/>
    <s v="Yes"/>
    <n v="10"/>
    <x v="0"/>
    <x v="0"/>
    <n v="0"/>
    <x v="1"/>
    <n v="0"/>
    <n v="1"/>
    <x v="0"/>
    <x v="1"/>
    <n v="9"/>
  </r>
  <r>
    <n v="5054"/>
    <s v="Dr. Henry Porto"/>
    <x v="2"/>
    <x v="733"/>
    <x v="2"/>
    <x v="0"/>
    <s v="No"/>
    <n v="5"/>
    <x v="2"/>
    <x v="0"/>
    <n v="0"/>
    <x v="0"/>
    <n v="20"/>
    <n v="3"/>
    <x v="0"/>
    <x v="0"/>
    <n v="22"/>
  </r>
  <r>
    <n v="5055"/>
    <s v="Ana Luiza Pastor"/>
    <x v="2"/>
    <x v="733"/>
    <x v="2"/>
    <x v="0"/>
    <s v="Yes"/>
    <n v="5"/>
    <x v="0"/>
    <x v="0"/>
    <n v="0"/>
    <x v="1"/>
    <n v="0"/>
    <n v="2"/>
    <x v="0"/>
    <x v="1"/>
    <n v="3"/>
  </r>
  <r>
    <n v="5056"/>
    <s v="Dr. Oliver Brito"/>
    <x v="1"/>
    <x v="734"/>
    <x v="2"/>
    <x v="0"/>
    <s v="Yes"/>
    <n v="15"/>
    <x v="1"/>
    <x v="0"/>
    <n v="0"/>
    <x v="0"/>
    <n v="20"/>
    <n v="2"/>
    <x v="0"/>
    <x v="0"/>
    <n v="33"/>
  </r>
  <r>
    <n v="5057"/>
    <s v="Lívia Sampaio"/>
    <x v="1"/>
    <x v="734"/>
    <x v="2"/>
    <x v="0"/>
    <s v="Yes"/>
    <n v="15"/>
    <x v="1"/>
    <x v="0"/>
    <n v="0"/>
    <x v="1"/>
    <n v="0"/>
    <n v="3"/>
    <x v="0"/>
    <x v="1"/>
    <n v="12"/>
  </r>
  <r>
    <n v="5058"/>
    <s v="Isis Garcia"/>
    <x v="2"/>
    <x v="734"/>
    <x v="2"/>
    <x v="0"/>
    <s v="No"/>
    <n v="5"/>
    <x v="2"/>
    <x v="0"/>
    <n v="0"/>
    <x v="1"/>
    <n v="0"/>
    <n v="2"/>
    <x v="0"/>
    <x v="1"/>
    <n v="3"/>
  </r>
  <r>
    <n v="5059"/>
    <s v="Ana Beatriz Siqueira"/>
    <x v="1"/>
    <x v="734"/>
    <x v="2"/>
    <x v="0"/>
    <s v="No"/>
    <n v="15"/>
    <x v="2"/>
    <x v="0"/>
    <n v="0"/>
    <x v="1"/>
    <n v="0"/>
    <n v="3"/>
    <x v="0"/>
    <x v="1"/>
    <n v="12"/>
  </r>
  <r>
    <n v="5060"/>
    <s v="Sra. Ayla Barros"/>
    <x v="2"/>
    <x v="734"/>
    <x v="2"/>
    <x v="0"/>
    <s v="No"/>
    <n v="5"/>
    <x v="1"/>
    <x v="1"/>
    <n v="30"/>
    <x v="0"/>
    <n v="20"/>
    <n v="2"/>
    <x v="1"/>
    <x v="0"/>
    <n v="53"/>
  </r>
  <r>
    <n v="5061"/>
    <s v="Bianca Duarte"/>
    <x v="1"/>
    <x v="734"/>
    <x v="2"/>
    <x v="0"/>
    <s v="Yes"/>
    <n v="15"/>
    <x v="0"/>
    <x v="1"/>
    <n v="30"/>
    <x v="1"/>
    <n v="0"/>
    <n v="3"/>
    <x v="0"/>
    <x v="0"/>
    <n v="42"/>
  </r>
  <r>
    <n v="5062"/>
    <s v="Dr. Ryan Montenegro"/>
    <x v="1"/>
    <x v="734"/>
    <x v="2"/>
    <x v="0"/>
    <s v="No"/>
    <n v="15"/>
    <x v="2"/>
    <x v="1"/>
    <n v="30"/>
    <x v="0"/>
    <n v="20"/>
    <n v="1"/>
    <x v="1"/>
    <x v="0"/>
    <n v="64"/>
  </r>
  <r>
    <n v="5063"/>
    <s v="Bella Vasconcelos"/>
    <x v="2"/>
    <x v="735"/>
    <x v="2"/>
    <x v="0"/>
    <s v="No"/>
    <n v="5"/>
    <x v="2"/>
    <x v="1"/>
    <n v="30"/>
    <x v="1"/>
    <n v="0"/>
    <n v="3"/>
    <x v="0"/>
    <x v="0"/>
    <n v="32"/>
  </r>
  <r>
    <n v="5064"/>
    <s v="Fernanda Ramos"/>
    <x v="1"/>
    <x v="735"/>
    <x v="2"/>
    <x v="0"/>
    <s v="Yes"/>
    <n v="15"/>
    <x v="0"/>
    <x v="1"/>
    <n v="30"/>
    <x v="1"/>
    <n v="0"/>
    <n v="1"/>
    <x v="0"/>
    <x v="0"/>
    <n v="44"/>
  </r>
  <r>
    <n v="5065"/>
    <s v="Maria Helena Rodrigues"/>
    <x v="1"/>
    <x v="735"/>
    <x v="2"/>
    <x v="0"/>
    <s v="No"/>
    <n v="15"/>
    <x v="1"/>
    <x v="1"/>
    <n v="30"/>
    <x v="1"/>
    <n v="0"/>
    <n v="1"/>
    <x v="0"/>
    <x v="0"/>
    <n v="44"/>
  </r>
  <r>
    <n v="5066"/>
    <s v="Dr. Davi Lucas Rocha"/>
    <x v="1"/>
    <x v="735"/>
    <x v="2"/>
    <x v="0"/>
    <s v="Yes"/>
    <n v="15"/>
    <x v="2"/>
    <x v="1"/>
    <n v="30"/>
    <x v="0"/>
    <n v="20"/>
    <n v="3"/>
    <x v="1"/>
    <x v="0"/>
    <n v="62"/>
  </r>
  <r>
    <n v="5067"/>
    <s v="Bruno da Cunha"/>
    <x v="1"/>
    <x v="735"/>
    <x v="2"/>
    <x v="0"/>
    <s v="No"/>
    <n v="15"/>
    <x v="0"/>
    <x v="0"/>
    <n v="0"/>
    <x v="0"/>
    <n v="20"/>
    <n v="3"/>
    <x v="0"/>
    <x v="0"/>
    <n v="32"/>
  </r>
  <r>
    <n v="5068"/>
    <s v="Melina Cunha"/>
    <x v="2"/>
    <x v="735"/>
    <x v="2"/>
    <x v="0"/>
    <s v="No"/>
    <n v="5"/>
    <x v="2"/>
    <x v="1"/>
    <n v="30"/>
    <x v="0"/>
    <n v="20"/>
    <n v="2"/>
    <x v="1"/>
    <x v="0"/>
    <n v="53"/>
  </r>
  <r>
    <n v="5069"/>
    <s v="Sr. Augusto Almeida"/>
    <x v="1"/>
    <x v="735"/>
    <x v="2"/>
    <x v="0"/>
    <s v="No"/>
    <n v="15"/>
    <x v="0"/>
    <x v="1"/>
    <n v="30"/>
    <x v="0"/>
    <n v="20"/>
    <n v="3"/>
    <x v="1"/>
    <x v="0"/>
    <n v="62"/>
  </r>
  <r>
    <n v="5070"/>
    <s v="Luan Campos"/>
    <x v="2"/>
    <x v="736"/>
    <x v="2"/>
    <x v="0"/>
    <s v="Yes"/>
    <n v="5"/>
    <x v="0"/>
    <x v="0"/>
    <n v="0"/>
    <x v="1"/>
    <n v="0"/>
    <n v="2"/>
    <x v="0"/>
    <x v="1"/>
    <n v="3"/>
  </r>
  <r>
    <n v="5071"/>
    <s v="Pedro Henrique Cunha"/>
    <x v="2"/>
    <x v="736"/>
    <x v="2"/>
    <x v="0"/>
    <s v="No"/>
    <n v="5"/>
    <x v="1"/>
    <x v="1"/>
    <n v="30"/>
    <x v="1"/>
    <n v="0"/>
    <n v="1"/>
    <x v="0"/>
    <x v="0"/>
    <n v="34"/>
  </r>
  <r>
    <n v="5072"/>
    <s v="Ana da Cunha"/>
    <x v="2"/>
    <x v="736"/>
    <x v="2"/>
    <x v="0"/>
    <s v="Yes"/>
    <n v="5"/>
    <x v="0"/>
    <x v="0"/>
    <n v="0"/>
    <x v="0"/>
    <n v="20"/>
    <n v="1"/>
    <x v="0"/>
    <x v="0"/>
    <n v="24"/>
  </r>
  <r>
    <n v="5073"/>
    <s v="Aurora Azevedo"/>
    <x v="0"/>
    <x v="736"/>
    <x v="2"/>
    <x v="0"/>
    <s v="No"/>
    <n v="10"/>
    <x v="1"/>
    <x v="0"/>
    <n v="0"/>
    <x v="0"/>
    <n v="20"/>
    <n v="2"/>
    <x v="0"/>
    <x v="0"/>
    <n v="28"/>
  </r>
  <r>
    <n v="5074"/>
    <s v="Apollo Ferreira"/>
    <x v="2"/>
    <x v="736"/>
    <x v="2"/>
    <x v="0"/>
    <s v="No"/>
    <n v="5"/>
    <x v="2"/>
    <x v="1"/>
    <n v="30"/>
    <x v="0"/>
    <n v="20"/>
    <n v="2"/>
    <x v="1"/>
    <x v="0"/>
    <n v="53"/>
  </r>
  <r>
    <n v="5075"/>
    <s v="Sr. Thales Novais"/>
    <x v="2"/>
    <x v="737"/>
    <x v="2"/>
    <x v="0"/>
    <s v="Yes"/>
    <n v="5"/>
    <x v="1"/>
    <x v="1"/>
    <n v="30"/>
    <x v="1"/>
    <n v="0"/>
    <n v="1"/>
    <x v="0"/>
    <x v="0"/>
    <n v="34"/>
  </r>
  <r>
    <n v="5076"/>
    <s v="Rodrigo da Conceição"/>
    <x v="0"/>
    <x v="737"/>
    <x v="2"/>
    <x v="0"/>
    <s v="No"/>
    <n v="10"/>
    <x v="1"/>
    <x v="1"/>
    <n v="30"/>
    <x v="0"/>
    <n v="20"/>
    <n v="1"/>
    <x v="1"/>
    <x v="0"/>
    <n v="59"/>
  </r>
  <r>
    <n v="5077"/>
    <s v="Marcos Vinicius Azevedo"/>
    <x v="1"/>
    <x v="737"/>
    <x v="2"/>
    <x v="0"/>
    <s v="Yes"/>
    <n v="15"/>
    <x v="2"/>
    <x v="1"/>
    <n v="30"/>
    <x v="0"/>
    <n v="20"/>
    <n v="1"/>
    <x v="1"/>
    <x v="0"/>
    <n v="64"/>
  </r>
  <r>
    <n v="5078"/>
    <s v="Maria Júlia Pimenta"/>
    <x v="1"/>
    <x v="737"/>
    <x v="2"/>
    <x v="0"/>
    <s v="Yes"/>
    <n v="15"/>
    <x v="0"/>
    <x v="0"/>
    <n v="0"/>
    <x v="1"/>
    <n v="0"/>
    <n v="2"/>
    <x v="0"/>
    <x v="1"/>
    <n v="13"/>
  </r>
  <r>
    <n v="5079"/>
    <s v="Daniela Araújo"/>
    <x v="2"/>
    <x v="737"/>
    <x v="2"/>
    <x v="0"/>
    <s v="Yes"/>
    <n v="5"/>
    <x v="1"/>
    <x v="1"/>
    <n v="30"/>
    <x v="0"/>
    <n v="20"/>
    <n v="2"/>
    <x v="1"/>
    <x v="0"/>
    <n v="53"/>
  </r>
  <r>
    <n v="5080"/>
    <s v="Luiz Henrique Lopes"/>
    <x v="1"/>
    <x v="737"/>
    <x v="2"/>
    <x v="0"/>
    <s v="Yes"/>
    <n v="15"/>
    <x v="1"/>
    <x v="0"/>
    <n v="0"/>
    <x v="1"/>
    <n v="0"/>
    <n v="2"/>
    <x v="0"/>
    <x v="1"/>
    <n v="13"/>
  </r>
  <r>
    <n v="5081"/>
    <s v="João Felipe Albuquerque"/>
    <x v="2"/>
    <x v="737"/>
    <x v="2"/>
    <x v="0"/>
    <s v="No"/>
    <n v="5"/>
    <x v="0"/>
    <x v="0"/>
    <n v="0"/>
    <x v="1"/>
    <n v="0"/>
    <n v="3"/>
    <x v="0"/>
    <x v="1"/>
    <n v="2"/>
  </r>
  <r>
    <n v="5082"/>
    <s v="Bento Rezende"/>
    <x v="0"/>
    <x v="737"/>
    <x v="2"/>
    <x v="0"/>
    <s v="No"/>
    <n v="10"/>
    <x v="0"/>
    <x v="1"/>
    <n v="30"/>
    <x v="0"/>
    <n v="20"/>
    <n v="1"/>
    <x v="1"/>
    <x v="0"/>
    <n v="59"/>
  </r>
  <r>
    <n v="5083"/>
    <s v="Sr. Luiz Fernando Correia"/>
    <x v="2"/>
    <x v="737"/>
    <x v="2"/>
    <x v="0"/>
    <s v="Yes"/>
    <n v="5"/>
    <x v="2"/>
    <x v="1"/>
    <n v="30"/>
    <x v="0"/>
    <n v="20"/>
    <n v="3"/>
    <x v="1"/>
    <x v="0"/>
    <n v="52"/>
  </r>
  <r>
    <n v="5084"/>
    <s v="Zoe Dias"/>
    <x v="2"/>
    <x v="737"/>
    <x v="2"/>
    <x v="0"/>
    <s v="No"/>
    <n v="5"/>
    <x v="0"/>
    <x v="0"/>
    <n v="0"/>
    <x v="1"/>
    <n v="0"/>
    <n v="3"/>
    <x v="0"/>
    <x v="1"/>
    <n v="2"/>
  </r>
  <r>
    <n v="5085"/>
    <s v="Dra. Yasmin Farias"/>
    <x v="2"/>
    <x v="737"/>
    <x v="2"/>
    <x v="0"/>
    <s v="Yes"/>
    <n v="5"/>
    <x v="0"/>
    <x v="0"/>
    <n v="0"/>
    <x v="1"/>
    <n v="0"/>
    <n v="3"/>
    <x v="0"/>
    <x v="1"/>
    <n v="2"/>
  </r>
  <r>
    <n v="5086"/>
    <s v="Emanuella Cassiano"/>
    <x v="2"/>
    <x v="737"/>
    <x v="2"/>
    <x v="0"/>
    <s v="Yes"/>
    <n v="5"/>
    <x v="0"/>
    <x v="0"/>
    <n v="0"/>
    <x v="1"/>
    <n v="0"/>
    <n v="2"/>
    <x v="0"/>
    <x v="1"/>
    <n v="3"/>
  </r>
  <r>
    <n v="5087"/>
    <s v="Clarice Leão"/>
    <x v="2"/>
    <x v="738"/>
    <x v="2"/>
    <x v="0"/>
    <s v="No"/>
    <n v="5"/>
    <x v="2"/>
    <x v="1"/>
    <n v="30"/>
    <x v="0"/>
    <n v="20"/>
    <n v="2"/>
    <x v="1"/>
    <x v="0"/>
    <n v="53"/>
  </r>
  <r>
    <n v="5088"/>
    <s v="Juan Barros"/>
    <x v="1"/>
    <x v="738"/>
    <x v="2"/>
    <x v="0"/>
    <s v="No"/>
    <n v="15"/>
    <x v="1"/>
    <x v="1"/>
    <n v="30"/>
    <x v="0"/>
    <n v="20"/>
    <n v="1"/>
    <x v="1"/>
    <x v="0"/>
    <n v="64"/>
  </r>
  <r>
    <n v="5089"/>
    <s v="José Pedro Pacheco"/>
    <x v="1"/>
    <x v="738"/>
    <x v="2"/>
    <x v="0"/>
    <s v="No"/>
    <n v="15"/>
    <x v="1"/>
    <x v="1"/>
    <n v="30"/>
    <x v="1"/>
    <n v="0"/>
    <n v="2"/>
    <x v="0"/>
    <x v="0"/>
    <n v="43"/>
  </r>
  <r>
    <n v="5090"/>
    <s v="Dra. Heloisa Aparecida"/>
    <x v="0"/>
    <x v="738"/>
    <x v="2"/>
    <x v="0"/>
    <s v="No"/>
    <n v="10"/>
    <x v="1"/>
    <x v="1"/>
    <n v="30"/>
    <x v="0"/>
    <n v="20"/>
    <n v="2"/>
    <x v="1"/>
    <x v="0"/>
    <n v="58"/>
  </r>
  <r>
    <n v="5091"/>
    <s v="Nicolas da Cruz"/>
    <x v="1"/>
    <x v="738"/>
    <x v="2"/>
    <x v="0"/>
    <s v="No"/>
    <n v="15"/>
    <x v="0"/>
    <x v="1"/>
    <n v="30"/>
    <x v="1"/>
    <n v="0"/>
    <n v="1"/>
    <x v="0"/>
    <x v="0"/>
    <n v="44"/>
  </r>
  <r>
    <n v="5092"/>
    <s v="Nicole Sampaio"/>
    <x v="1"/>
    <x v="738"/>
    <x v="2"/>
    <x v="0"/>
    <s v="Yes"/>
    <n v="15"/>
    <x v="2"/>
    <x v="0"/>
    <n v="0"/>
    <x v="0"/>
    <n v="20"/>
    <n v="2"/>
    <x v="0"/>
    <x v="0"/>
    <n v="33"/>
  </r>
  <r>
    <n v="5093"/>
    <s v="Heloisa Sampaio"/>
    <x v="1"/>
    <x v="738"/>
    <x v="2"/>
    <x v="0"/>
    <s v="Yes"/>
    <n v="15"/>
    <x v="0"/>
    <x v="0"/>
    <n v="0"/>
    <x v="1"/>
    <n v="0"/>
    <n v="3"/>
    <x v="0"/>
    <x v="1"/>
    <n v="12"/>
  </r>
  <r>
    <n v="5094"/>
    <s v="Pedro Lucas Cunha"/>
    <x v="2"/>
    <x v="739"/>
    <x v="2"/>
    <x v="0"/>
    <s v="Yes"/>
    <n v="5"/>
    <x v="1"/>
    <x v="1"/>
    <n v="30"/>
    <x v="1"/>
    <n v="0"/>
    <n v="2"/>
    <x v="0"/>
    <x v="0"/>
    <n v="33"/>
  </r>
  <r>
    <n v="5095"/>
    <s v="Matteo Gonçalves"/>
    <x v="1"/>
    <x v="739"/>
    <x v="2"/>
    <x v="0"/>
    <s v="Yes"/>
    <n v="15"/>
    <x v="1"/>
    <x v="0"/>
    <n v="0"/>
    <x v="0"/>
    <n v="20"/>
    <n v="2"/>
    <x v="0"/>
    <x v="0"/>
    <n v="33"/>
  </r>
  <r>
    <n v="5096"/>
    <s v="Yuri Aparecida"/>
    <x v="0"/>
    <x v="739"/>
    <x v="2"/>
    <x v="0"/>
    <s v="No"/>
    <n v="10"/>
    <x v="1"/>
    <x v="1"/>
    <n v="30"/>
    <x v="1"/>
    <n v="0"/>
    <n v="2"/>
    <x v="0"/>
    <x v="0"/>
    <n v="38"/>
  </r>
  <r>
    <n v="5097"/>
    <s v="Arthur Gabriel Correia"/>
    <x v="1"/>
    <x v="739"/>
    <x v="2"/>
    <x v="0"/>
    <s v="Yes"/>
    <n v="15"/>
    <x v="1"/>
    <x v="0"/>
    <n v="0"/>
    <x v="1"/>
    <n v="0"/>
    <n v="3"/>
    <x v="0"/>
    <x v="1"/>
    <n v="12"/>
  </r>
  <r>
    <n v="5098"/>
    <s v="Eduardo Marques"/>
    <x v="1"/>
    <x v="739"/>
    <x v="2"/>
    <x v="0"/>
    <s v="No"/>
    <n v="15"/>
    <x v="1"/>
    <x v="1"/>
    <n v="30"/>
    <x v="1"/>
    <n v="0"/>
    <n v="1"/>
    <x v="0"/>
    <x v="0"/>
    <n v="44"/>
  </r>
  <r>
    <n v="5099"/>
    <s v="Maria Liz Abreu"/>
    <x v="0"/>
    <x v="739"/>
    <x v="2"/>
    <x v="0"/>
    <s v="Yes"/>
    <n v="10"/>
    <x v="2"/>
    <x v="1"/>
    <n v="30"/>
    <x v="0"/>
    <n v="20"/>
    <n v="3"/>
    <x v="1"/>
    <x v="0"/>
    <n v="57"/>
  </r>
  <r>
    <n v="5100"/>
    <s v="Luiz Gustavo Andrade"/>
    <x v="1"/>
    <x v="739"/>
    <x v="2"/>
    <x v="0"/>
    <s v="Yes"/>
    <n v="15"/>
    <x v="2"/>
    <x v="1"/>
    <n v="30"/>
    <x v="0"/>
    <n v="20"/>
    <n v="1"/>
    <x v="1"/>
    <x v="0"/>
    <n v="64"/>
  </r>
  <r>
    <n v="5101"/>
    <s v="Ágatha Jesus"/>
    <x v="0"/>
    <x v="739"/>
    <x v="2"/>
    <x v="0"/>
    <s v="Yes"/>
    <n v="10"/>
    <x v="1"/>
    <x v="0"/>
    <n v="0"/>
    <x v="1"/>
    <n v="0"/>
    <n v="1"/>
    <x v="0"/>
    <x v="1"/>
    <n v="9"/>
  </r>
  <r>
    <n v="5102"/>
    <s v="Oliver Garcia"/>
    <x v="1"/>
    <x v="739"/>
    <x v="2"/>
    <x v="0"/>
    <s v="No"/>
    <n v="15"/>
    <x v="0"/>
    <x v="0"/>
    <n v="0"/>
    <x v="0"/>
    <n v="20"/>
    <n v="1"/>
    <x v="0"/>
    <x v="0"/>
    <n v="34"/>
  </r>
  <r>
    <n v="5103"/>
    <s v="Lucas Gabriel Araújo"/>
    <x v="2"/>
    <x v="739"/>
    <x v="2"/>
    <x v="0"/>
    <s v="Yes"/>
    <n v="5"/>
    <x v="2"/>
    <x v="1"/>
    <n v="30"/>
    <x v="1"/>
    <n v="0"/>
    <n v="3"/>
    <x v="0"/>
    <x v="0"/>
    <n v="32"/>
  </r>
  <r>
    <n v="5104"/>
    <s v="Thomas Alves"/>
    <x v="2"/>
    <x v="739"/>
    <x v="2"/>
    <x v="0"/>
    <s v="No"/>
    <n v="5"/>
    <x v="1"/>
    <x v="0"/>
    <n v="0"/>
    <x v="1"/>
    <n v="0"/>
    <n v="1"/>
    <x v="0"/>
    <x v="1"/>
    <n v="4"/>
  </r>
  <r>
    <n v="5105"/>
    <s v="Lunna Pereira"/>
    <x v="2"/>
    <x v="739"/>
    <x v="2"/>
    <x v="0"/>
    <s v="Yes"/>
    <n v="5"/>
    <x v="1"/>
    <x v="1"/>
    <n v="30"/>
    <x v="0"/>
    <n v="20"/>
    <n v="1"/>
    <x v="1"/>
    <x v="0"/>
    <n v="54"/>
  </r>
  <r>
    <n v="5106"/>
    <s v="Giovanna Cavalcante"/>
    <x v="2"/>
    <x v="740"/>
    <x v="2"/>
    <x v="0"/>
    <s v="No"/>
    <n v="5"/>
    <x v="2"/>
    <x v="0"/>
    <n v="0"/>
    <x v="1"/>
    <n v="0"/>
    <n v="3"/>
    <x v="0"/>
    <x v="1"/>
    <n v="2"/>
  </r>
  <r>
    <n v="5107"/>
    <s v="Rhavi Pacheco"/>
    <x v="0"/>
    <x v="740"/>
    <x v="2"/>
    <x v="0"/>
    <s v="Yes"/>
    <n v="10"/>
    <x v="2"/>
    <x v="1"/>
    <n v="30"/>
    <x v="0"/>
    <n v="20"/>
    <n v="1"/>
    <x v="1"/>
    <x v="0"/>
    <n v="59"/>
  </r>
  <r>
    <n v="5108"/>
    <s v="Bento Teixeira"/>
    <x v="1"/>
    <x v="740"/>
    <x v="2"/>
    <x v="0"/>
    <s v="Yes"/>
    <n v="15"/>
    <x v="1"/>
    <x v="1"/>
    <n v="30"/>
    <x v="1"/>
    <n v="0"/>
    <n v="1"/>
    <x v="0"/>
    <x v="0"/>
    <n v="44"/>
  </r>
  <r>
    <n v="5109"/>
    <s v="José Pedro Lopes"/>
    <x v="1"/>
    <x v="740"/>
    <x v="2"/>
    <x v="0"/>
    <s v="Yes"/>
    <n v="15"/>
    <x v="2"/>
    <x v="0"/>
    <n v="0"/>
    <x v="1"/>
    <n v="0"/>
    <n v="3"/>
    <x v="0"/>
    <x v="1"/>
    <n v="12"/>
  </r>
  <r>
    <n v="5110"/>
    <s v="Manuela Teixeira"/>
    <x v="1"/>
    <x v="740"/>
    <x v="2"/>
    <x v="0"/>
    <s v="No"/>
    <n v="15"/>
    <x v="1"/>
    <x v="0"/>
    <n v="0"/>
    <x v="1"/>
    <n v="0"/>
    <n v="3"/>
    <x v="0"/>
    <x v="1"/>
    <n v="12"/>
  </r>
  <r>
    <n v="5111"/>
    <s v="Sra. Luiza Gonçalves"/>
    <x v="2"/>
    <x v="740"/>
    <x v="2"/>
    <x v="0"/>
    <s v="No"/>
    <n v="5"/>
    <x v="2"/>
    <x v="0"/>
    <n v="0"/>
    <x v="0"/>
    <n v="20"/>
    <n v="1"/>
    <x v="0"/>
    <x v="0"/>
    <n v="24"/>
  </r>
  <r>
    <n v="5112"/>
    <s v="Henrique Costa"/>
    <x v="0"/>
    <x v="740"/>
    <x v="2"/>
    <x v="0"/>
    <s v="Yes"/>
    <n v="10"/>
    <x v="2"/>
    <x v="0"/>
    <n v="0"/>
    <x v="0"/>
    <n v="20"/>
    <n v="1"/>
    <x v="0"/>
    <x v="0"/>
    <n v="29"/>
  </r>
  <r>
    <n v="5113"/>
    <s v="Dra. Juliana Macedo"/>
    <x v="1"/>
    <x v="741"/>
    <x v="2"/>
    <x v="0"/>
    <s v="Yes"/>
    <n v="15"/>
    <x v="0"/>
    <x v="0"/>
    <n v="0"/>
    <x v="0"/>
    <n v="20"/>
    <n v="3"/>
    <x v="0"/>
    <x v="0"/>
    <n v="32"/>
  </r>
  <r>
    <n v="5114"/>
    <s v="Davi Luiz Novaes"/>
    <x v="1"/>
    <x v="741"/>
    <x v="2"/>
    <x v="0"/>
    <s v="Yes"/>
    <n v="15"/>
    <x v="1"/>
    <x v="1"/>
    <n v="30"/>
    <x v="1"/>
    <n v="0"/>
    <n v="2"/>
    <x v="0"/>
    <x v="0"/>
    <n v="43"/>
  </r>
  <r>
    <n v="5115"/>
    <s v="Bárbara Pimenta"/>
    <x v="1"/>
    <x v="741"/>
    <x v="2"/>
    <x v="0"/>
    <s v="Yes"/>
    <n v="15"/>
    <x v="0"/>
    <x v="1"/>
    <n v="30"/>
    <x v="1"/>
    <n v="0"/>
    <n v="2"/>
    <x v="0"/>
    <x v="0"/>
    <n v="43"/>
  </r>
  <r>
    <n v="5116"/>
    <s v="Fernando Sá"/>
    <x v="1"/>
    <x v="741"/>
    <x v="2"/>
    <x v="0"/>
    <s v="No"/>
    <n v="15"/>
    <x v="0"/>
    <x v="0"/>
    <n v="0"/>
    <x v="0"/>
    <n v="20"/>
    <n v="2"/>
    <x v="0"/>
    <x v="0"/>
    <n v="33"/>
  </r>
  <r>
    <n v="5117"/>
    <s v="João Lucas da Cruz"/>
    <x v="1"/>
    <x v="742"/>
    <x v="2"/>
    <x v="0"/>
    <s v="Yes"/>
    <n v="15"/>
    <x v="2"/>
    <x v="1"/>
    <n v="30"/>
    <x v="1"/>
    <n v="0"/>
    <n v="2"/>
    <x v="0"/>
    <x v="0"/>
    <n v="43"/>
  </r>
  <r>
    <n v="5118"/>
    <s v="Yan Jesus"/>
    <x v="2"/>
    <x v="742"/>
    <x v="2"/>
    <x v="0"/>
    <s v="Yes"/>
    <n v="5"/>
    <x v="0"/>
    <x v="0"/>
    <n v="0"/>
    <x v="1"/>
    <n v="0"/>
    <n v="1"/>
    <x v="0"/>
    <x v="1"/>
    <n v="4"/>
  </r>
  <r>
    <n v="5119"/>
    <s v="Letícia Rios"/>
    <x v="0"/>
    <x v="742"/>
    <x v="2"/>
    <x v="0"/>
    <s v="No"/>
    <n v="10"/>
    <x v="2"/>
    <x v="1"/>
    <n v="30"/>
    <x v="0"/>
    <n v="20"/>
    <n v="1"/>
    <x v="1"/>
    <x v="0"/>
    <n v="59"/>
  </r>
  <r>
    <n v="5120"/>
    <s v="Sr. Bento Costa"/>
    <x v="2"/>
    <x v="742"/>
    <x v="2"/>
    <x v="0"/>
    <s v="No"/>
    <n v="5"/>
    <x v="2"/>
    <x v="0"/>
    <n v="0"/>
    <x v="1"/>
    <n v="0"/>
    <n v="3"/>
    <x v="0"/>
    <x v="1"/>
    <n v="2"/>
  </r>
  <r>
    <n v="5121"/>
    <s v="Enrico Fernandes"/>
    <x v="1"/>
    <x v="742"/>
    <x v="2"/>
    <x v="0"/>
    <s v="No"/>
    <n v="15"/>
    <x v="1"/>
    <x v="1"/>
    <n v="30"/>
    <x v="0"/>
    <n v="20"/>
    <n v="3"/>
    <x v="1"/>
    <x v="0"/>
    <n v="62"/>
  </r>
  <r>
    <n v="5122"/>
    <s v="Ana Julia Pacheco"/>
    <x v="2"/>
    <x v="743"/>
    <x v="2"/>
    <x v="0"/>
    <s v="No"/>
    <n v="5"/>
    <x v="1"/>
    <x v="1"/>
    <n v="30"/>
    <x v="1"/>
    <n v="0"/>
    <n v="2"/>
    <x v="0"/>
    <x v="0"/>
    <n v="33"/>
  </r>
  <r>
    <n v="5123"/>
    <s v="Rael Nunes"/>
    <x v="1"/>
    <x v="743"/>
    <x v="2"/>
    <x v="0"/>
    <s v="No"/>
    <n v="15"/>
    <x v="2"/>
    <x v="1"/>
    <n v="30"/>
    <x v="1"/>
    <n v="0"/>
    <n v="2"/>
    <x v="0"/>
    <x v="0"/>
    <n v="43"/>
  </r>
  <r>
    <n v="5124"/>
    <s v="Léo Sampaio"/>
    <x v="1"/>
    <x v="743"/>
    <x v="2"/>
    <x v="0"/>
    <s v="Yes"/>
    <n v="15"/>
    <x v="0"/>
    <x v="1"/>
    <n v="30"/>
    <x v="1"/>
    <n v="0"/>
    <n v="2"/>
    <x v="0"/>
    <x v="0"/>
    <n v="43"/>
  </r>
  <r>
    <n v="5125"/>
    <s v="Theo Brito"/>
    <x v="1"/>
    <x v="743"/>
    <x v="2"/>
    <x v="0"/>
    <s v="Yes"/>
    <n v="15"/>
    <x v="2"/>
    <x v="0"/>
    <n v="0"/>
    <x v="0"/>
    <n v="20"/>
    <n v="3"/>
    <x v="0"/>
    <x v="0"/>
    <n v="32"/>
  </r>
  <r>
    <n v="5126"/>
    <s v="Ana Vitória Cirino"/>
    <x v="0"/>
    <x v="743"/>
    <x v="2"/>
    <x v="0"/>
    <s v="Yes"/>
    <n v="10"/>
    <x v="0"/>
    <x v="0"/>
    <n v="0"/>
    <x v="1"/>
    <n v="0"/>
    <n v="3"/>
    <x v="0"/>
    <x v="1"/>
    <n v="7"/>
  </r>
  <r>
    <n v="5127"/>
    <s v="Clarice Barbosa"/>
    <x v="1"/>
    <x v="744"/>
    <x v="2"/>
    <x v="0"/>
    <s v="No"/>
    <n v="15"/>
    <x v="2"/>
    <x v="0"/>
    <n v="0"/>
    <x v="1"/>
    <n v="0"/>
    <n v="2"/>
    <x v="0"/>
    <x v="1"/>
    <n v="13"/>
  </r>
  <r>
    <n v="5128"/>
    <s v="Dra. Anna Liz Rocha"/>
    <x v="2"/>
    <x v="744"/>
    <x v="2"/>
    <x v="0"/>
    <s v="Yes"/>
    <n v="5"/>
    <x v="0"/>
    <x v="1"/>
    <n v="30"/>
    <x v="1"/>
    <n v="0"/>
    <n v="3"/>
    <x v="0"/>
    <x v="0"/>
    <n v="32"/>
  </r>
  <r>
    <n v="5129"/>
    <s v="Dr. Enzo Porto"/>
    <x v="0"/>
    <x v="744"/>
    <x v="2"/>
    <x v="0"/>
    <s v="No"/>
    <n v="10"/>
    <x v="2"/>
    <x v="0"/>
    <n v="0"/>
    <x v="1"/>
    <n v="0"/>
    <n v="1"/>
    <x v="0"/>
    <x v="1"/>
    <n v="9"/>
  </r>
  <r>
    <n v="5130"/>
    <s v="Davi Miguel Oliveira"/>
    <x v="0"/>
    <x v="744"/>
    <x v="2"/>
    <x v="0"/>
    <s v="Yes"/>
    <n v="10"/>
    <x v="2"/>
    <x v="0"/>
    <n v="0"/>
    <x v="1"/>
    <n v="0"/>
    <n v="1"/>
    <x v="0"/>
    <x v="1"/>
    <n v="9"/>
  </r>
  <r>
    <n v="5131"/>
    <s v="Larissa Peixoto"/>
    <x v="2"/>
    <x v="744"/>
    <x v="2"/>
    <x v="0"/>
    <s v="Yes"/>
    <n v="5"/>
    <x v="1"/>
    <x v="1"/>
    <n v="30"/>
    <x v="0"/>
    <n v="20"/>
    <n v="1"/>
    <x v="1"/>
    <x v="0"/>
    <n v="54"/>
  </r>
  <r>
    <n v="5132"/>
    <s v="Sra. Ágatha Carvalho"/>
    <x v="0"/>
    <x v="744"/>
    <x v="2"/>
    <x v="0"/>
    <s v="No"/>
    <n v="10"/>
    <x v="0"/>
    <x v="0"/>
    <n v="0"/>
    <x v="1"/>
    <n v="0"/>
    <n v="1"/>
    <x v="0"/>
    <x v="1"/>
    <n v="9"/>
  </r>
  <r>
    <n v="5133"/>
    <s v="Otto Lima"/>
    <x v="2"/>
    <x v="744"/>
    <x v="2"/>
    <x v="0"/>
    <s v="Yes"/>
    <n v="5"/>
    <x v="0"/>
    <x v="0"/>
    <n v="0"/>
    <x v="1"/>
    <n v="0"/>
    <n v="1"/>
    <x v="0"/>
    <x v="1"/>
    <n v="4"/>
  </r>
  <r>
    <n v="5134"/>
    <s v="Dra. Lunna Nascimento"/>
    <x v="1"/>
    <x v="745"/>
    <x v="2"/>
    <x v="0"/>
    <s v="No"/>
    <n v="15"/>
    <x v="2"/>
    <x v="0"/>
    <n v="0"/>
    <x v="1"/>
    <n v="0"/>
    <n v="3"/>
    <x v="0"/>
    <x v="1"/>
    <n v="12"/>
  </r>
  <r>
    <n v="5135"/>
    <s v="Ravi Viana"/>
    <x v="0"/>
    <x v="745"/>
    <x v="2"/>
    <x v="0"/>
    <s v="No"/>
    <n v="10"/>
    <x v="1"/>
    <x v="0"/>
    <n v="0"/>
    <x v="1"/>
    <n v="0"/>
    <n v="2"/>
    <x v="0"/>
    <x v="1"/>
    <n v="8"/>
  </r>
  <r>
    <n v="5136"/>
    <s v="Zoe Sampaio"/>
    <x v="2"/>
    <x v="745"/>
    <x v="2"/>
    <x v="0"/>
    <s v="No"/>
    <n v="5"/>
    <x v="0"/>
    <x v="1"/>
    <n v="30"/>
    <x v="1"/>
    <n v="0"/>
    <n v="3"/>
    <x v="0"/>
    <x v="0"/>
    <n v="32"/>
  </r>
  <r>
    <n v="5137"/>
    <s v="Ana Laura Gonçalves"/>
    <x v="2"/>
    <x v="745"/>
    <x v="2"/>
    <x v="0"/>
    <s v="Yes"/>
    <n v="5"/>
    <x v="2"/>
    <x v="1"/>
    <n v="30"/>
    <x v="1"/>
    <n v="0"/>
    <n v="3"/>
    <x v="0"/>
    <x v="0"/>
    <n v="32"/>
  </r>
  <r>
    <n v="5138"/>
    <s v="Natália Araújo"/>
    <x v="2"/>
    <x v="745"/>
    <x v="2"/>
    <x v="0"/>
    <s v="Yes"/>
    <n v="5"/>
    <x v="2"/>
    <x v="0"/>
    <n v="0"/>
    <x v="0"/>
    <n v="20"/>
    <n v="1"/>
    <x v="0"/>
    <x v="0"/>
    <n v="24"/>
  </r>
  <r>
    <n v="5139"/>
    <s v="Zoe da Paz"/>
    <x v="0"/>
    <x v="745"/>
    <x v="2"/>
    <x v="0"/>
    <s v="No"/>
    <n v="10"/>
    <x v="2"/>
    <x v="1"/>
    <n v="30"/>
    <x v="0"/>
    <n v="20"/>
    <n v="2"/>
    <x v="1"/>
    <x v="0"/>
    <n v="58"/>
  </r>
  <r>
    <n v="5140"/>
    <s v="Diego Alves"/>
    <x v="1"/>
    <x v="745"/>
    <x v="2"/>
    <x v="0"/>
    <s v="Yes"/>
    <n v="15"/>
    <x v="1"/>
    <x v="1"/>
    <n v="30"/>
    <x v="1"/>
    <n v="0"/>
    <n v="2"/>
    <x v="0"/>
    <x v="0"/>
    <n v="43"/>
  </r>
  <r>
    <n v="5141"/>
    <s v="Zoe Cirino"/>
    <x v="2"/>
    <x v="745"/>
    <x v="2"/>
    <x v="0"/>
    <s v="No"/>
    <n v="5"/>
    <x v="0"/>
    <x v="0"/>
    <n v="0"/>
    <x v="0"/>
    <n v="20"/>
    <n v="1"/>
    <x v="0"/>
    <x v="0"/>
    <n v="24"/>
  </r>
  <r>
    <n v="5142"/>
    <s v="Marina Correia"/>
    <x v="1"/>
    <x v="745"/>
    <x v="2"/>
    <x v="0"/>
    <s v="Yes"/>
    <n v="15"/>
    <x v="2"/>
    <x v="0"/>
    <n v="0"/>
    <x v="1"/>
    <n v="0"/>
    <n v="1"/>
    <x v="0"/>
    <x v="1"/>
    <n v="14"/>
  </r>
  <r>
    <n v="5143"/>
    <s v="Yasmin Moura"/>
    <x v="1"/>
    <x v="746"/>
    <x v="2"/>
    <x v="0"/>
    <s v="Yes"/>
    <n v="15"/>
    <x v="1"/>
    <x v="0"/>
    <n v="0"/>
    <x v="1"/>
    <n v="0"/>
    <n v="1"/>
    <x v="0"/>
    <x v="1"/>
    <n v="14"/>
  </r>
  <r>
    <n v="5144"/>
    <s v="Camila Aragão"/>
    <x v="0"/>
    <x v="746"/>
    <x v="2"/>
    <x v="0"/>
    <s v="No"/>
    <n v="10"/>
    <x v="1"/>
    <x v="0"/>
    <n v="0"/>
    <x v="1"/>
    <n v="0"/>
    <n v="3"/>
    <x v="0"/>
    <x v="1"/>
    <n v="7"/>
  </r>
  <r>
    <n v="5145"/>
    <s v="Davi Lucas Costa"/>
    <x v="0"/>
    <x v="746"/>
    <x v="2"/>
    <x v="0"/>
    <s v="Yes"/>
    <n v="10"/>
    <x v="0"/>
    <x v="0"/>
    <n v="0"/>
    <x v="1"/>
    <n v="0"/>
    <n v="2"/>
    <x v="0"/>
    <x v="1"/>
    <n v="8"/>
  </r>
  <r>
    <n v="5146"/>
    <s v="Eloah Vieira"/>
    <x v="1"/>
    <x v="746"/>
    <x v="2"/>
    <x v="0"/>
    <s v="Yes"/>
    <n v="15"/>
    <x v="0"/>
    <x v="1"/>
    <n v="30"/>
    <x v="0"/>
    <n v="20"/>
    <n v="1"/>
    <x v="1"/>
    <x v="0"/>
    <n v="64"/>
  </r>
  <r>
    <n v="5147"/>
    <s v="Kevin Sales"/>
    <x v="1"/>
    <x v="747"/>
    <x v="2"/>
    <x v="0"/>
    <s v="No"/>
    <n v="15"/>
    <x v="2"/>
    <x v="0"/>
    <n v="0"/>
    <x v="0"/>
    <n v="20"/>
    <n v="1"/>
    <x v="0"/>
    <x v="0"/>
    <n v="34"/>
  </r>
  <r>
    <n v="5148"/>
    <s v="Olívia Andrade"/>
    <x v="0"/>
    <x v="747"/>
    <x v="2"/>
    <x v="0"/>
    <s v="Yes"/>
    <n v="10"/>
    <x v="0"/>
    <x v="0"/>
    <n v="0"/>
    <x v="0"/>
    <n v="20"/>
    <n v="1"/>
    <x v="0"/>
    <x v="0"/>
    <n v="29"/>
  </r>
  <r>
    <n v="5149"/>
    <s v="Maria Alice Machado"/>
    <x v="2"/>
    <x v="747"/>
    <x v="2"/>
    <x v="0"/>
    <s v="No"/>
    <n v="5"/>
    <x v="0"/>
    <x v="0"/>
    <n v="0"/>
    <x v="0"/>
    <n v="20"/>
    <n v="1"/>
    <x v="0"/>
    <x v="0"/>
    <n v="24"/>
  </r>
  <r>
    <n v="5150"/>
    <s v="Melina Martins"/>
    <x v="2"/>
    <x v="747"/>
    <x v="2"/>
    <x v="0"/>
    <s v="No"/>
    <n v="5"/>
    <x v="0"/>
    <x v="1"/>
    <n v="30"/>
    <x v="1"/>
    <n v="0"/>
    <n v="3"/>
    <x v="0"/>
    <x v="0"/>
    <n v="32"/>
  </r>
  <r>
    <n v="5151"/>
    <s v="Lorenzo Machado"/>
    <x v="0"/>
    <x v="747"/>
    <x v="2"/>
    <x v="0"/>
    <s v="No"/>
    <n v="10"/>
    <x v="2"/>
    <x v="0"/>
    <n v="0"/>
    <x v="1"/>
    <n v="0"/>
    <n v="1"/>
    <x v="0"/>
    <x v="1"/>
    <n v="9"/>
  </r>
  <r>
    <n v="5152"/>
    <s v="Brayan Almeida"/>
    <x v="0"/>
    <x v="747"/>
    <x v="2"/>
    <x v="0"/>
    <s v="No"/>
    <n v="10"/>
    <x v="1"/>
    <x v="1"/>
    <n v="30"/>
    <x v="1"/>
    <n v="0"/>
    <n v="2"/>
    <x v="0"/>
    <x v="0"/>
    <n v="38"/>
  </r>
  <r>
    <n v="5153"/>
    <s v="Luara Fonseca"/>
    <x v="1"/>
    <x v="747"/>
    <x v="2"/>
    <x v="0"/>
    <s v="No"/>
    <n v="15"/>
    <x v="0"/>
    <x v="1"/>
    <n v="30"/>
    <x v="1"/>
    <n v="0"/>
    <n v="3"/>
    <x v="0"/>
    <x v="0"/>
    <n v="42"/>
  </r>
  <r>
    <n v="5154"/>
    <s v="Bárbara Câmara"/>
    <x v="0"/>
    <x v="747"/>
    <x v="2"/>
    <x v="0"/>
    <s v="No"/>
    <n v="10"/>
    <x v="1"/>
    <x v="0"/>
    <n v="0"/>
    <x v="1"/>
    <n v="0"/>
    <n v="1"/>
    <x v="0"/>
    <x v="1"/>
    <n v="9"/>
  </r>
  <r>
    <n v="5155"/>
    <s v="Liam Ferreira"/>
    <x v="1"/>
    <x v="747"/>
    <x v="2"/>
    <x v="0"/>
    <s v="Yes"/>
    <n v="15"/>
    <x v="2"/>
    <x v="1"/>
    <n v="30"/>
    <x v="1"/>
    <n v="0"/>
    <n v="2"/>
    <x v="0"/>
    <x v="0"/>
    <n v="43"/>
  </r>
  <r>
    <n v="5156"/>
    <s v="Sophia Aragão"/>
    <x v="2"/>
    <x v="747"/>
    <x v="2"/>
    <x v="0"/>
    <s v="Yes"/>
    <n v="5"/>
    <x v="1"/>
    <x v="1"/>
    <n v="30"/>
    <x v="0"/>
    <n v="20"/>
    <n v="2"/>
    <x v="1"/>
    <x v="0"/>
    <n v="53"/>
  </r>
  <r>
    <n v="5157"/>
    <s v="Thomas da Costa"/>
    <x v="0"/>
    <x v="748"/>
    <x v="2"/>
    <x v="0"/>
    <s v="No"/>
    <n v="10"/>
    <x v="1"/>
    <x v="1"/>
    <n v="30"/>
    <x v="1"/>
    <n v="0"/>
    <n v="3"/>
    <x v="0"/>
    <x v="0"/>
    <n v="37"/>
  </r>
  <r>
    <n v="5158"/>
    <s v="Alice Vargas"/>
    <x v="1"/>
    <x v="748"/>
    <x v="2"/>
    <x v="0"/>
    <s v="No"/>
    <n v="15"/>
    <x v="2"/>
    <x v="1"/>
    <n v="30"/>
    <x v="1"/>
    <n v="0"/>
    <n v="3"/>
    <x v="0"/>
    <x v="0"/>
    <n v="42"/>
  </r>
  <r>
    <n v="5159"/>
    <s v="Yasmin Nogueira"/>
    <x v="0"/>
    <x v="748"/>
    <x v="2"/>
    <x v="0"/>
    <s v="No"/>
    <n v="10"/>
    <x v="0"/>
    <x v="0"/>
    <n v="0"/>
    <x v="1"/>
    <n v="0"/>
    <n v="1"/>
    <x v="0"/>
    <x v="1"/>
    <n v="9"/>
  </r>
  <r>
    <n v="5160"/>
    <s v="Sra. Hellena Aparecida"/>
    <x v="1"/>
    <x v="748"/>
    <x v="2"/>
    <x v="0"/>
    <s v="Yes"/>
    <n v="15"/>
    <x v="0"/>
    <x v="0"/>
    <n v="0"/>
    <x v="1"/>
    <n v="0"/>
    <n v="3"/>
    <x v="0"/>
    <x v="1"/>
    <n v="12"/>
  </r>
  <r>
    <n v="5161"/>
    <s v="Mateus da Luz"/>
    <x v="2"/>
    <x v="748"/>
    <x v="2"/>
    <x v="0"/>
    <s v="Yes"/>
    <n v="5"/>
    <x v="0"/>
    <x v="0"/>
    <n v="0"/>
    <x v="1"/>
    <n v="0"/>
    <n v="2"/>
    <x v="0"/>
    <x v="1"/>
    <n v="3"/>
  </r>
  <r>
    <n v="5162"/>
    <s v="Luiz Henrique Sales"/>
    <x v="0"/>
    <x v="748"/>
    <x v="2"/>
    <x v="0"/>
    <s v="Yes"/>
    <n v="10"/>
    <x v="1"/>
    <x v="1"/>
    <n v="30"/>
    <x v="0"/>
    <n v="20"/>
    <n v="2"/>
    <x v="1"/>
    <x v="0"/>
    <n v="58"/>
  </r>
  <r>
    <n v="5163"/>
    <s v="João Lucas Sá"/>
    <x v="1"/>
    <x v="748"/>
    <x v="2"/>
    <x v="0"/>
    <s v="Yes"/>
    <n v="15"/>
    <x v="1"/>
    <x v="0"/>
    <n v="0"/>
    <x v="0"/>
    <n v="20"/>
    <n v="1"/>
    <x v="0"/>
    <x v="0"/>
    <n v="34"/>
  </r>
  <r>
    <n v="5164"/>
    <s v="Rael Mendes"/>
    <x v="1"/>
    <x v="748"/>
    <x v="2"/>
    <x v="0"/>
    <s v="No"/>
    <n v="15"/>
    <x v="0"/>
    <x v="1"/>
    <n v="30"/>
    <x v="1"/>
    <n v="0"/>
    <n v="3"/>
    <x v="0"/>
    <x v="0"/>
    <n v="42"/>
  </r>
  <r>
    <n v="5165"/>
    <s v="Davi Lucca Correia"/>
    <x v="0"/>
    <x v="748"/>
    <x v="2"/>
    <x v="0"/>
    <s v="No"/>
    <n v="10"/>
    <x v="1"/>
    <x v="0"/>
    <n v="0"/>
    <x v="1"/>
    <n v="0"/>
    <n v="3"/>
    <x v="0"/>
    <x v="1"/>
    <n v="7"/>
  </r>
  <r>
    <n v="5166"/>
    <s v="Maya Moreira"/>
    <x v="2"/>
    <x v="748"/>
    <x v="2"/>
    <x v="0"/>
    <s v="No"/>
    <n v="5"/>
    <x v="0"/>
    <x v="1"/>
    <n v="30"/>
    <x v="0"/>
    <n v="20"/>
    <n v="1"/>
    <x v="1"/>
    <x v="0"/>
    <n v="54"/>
  </r>
  <r>
    <n v="5167"/>
    <s v="Dra. Gabrielly Araújo"/>
    <x v="2"/>
    <x v="748"/>
    <x v="2"/>
    <x v="0"/>
    <s v="Yes"/>
    <n v="5"/>
    <x v="1"/>
    <x v="1"/>
    <n v="30"/>
    <x v="1"/>
    <n v="0"/>
    <n v="3"/>
    <x v="0"/>
    <x v="0"/>
    <n v="32"/>
  </r>
  <r>
    <n v="5168"/>
    <s v="Vitor Jesus"/>
    <x v="2"/>
    <x v="749"/>
    <x v="2"/>
    <x v="0"/>
    <s v="Yes"/>
    <n v="5"/>
    <x v="2"/>
    <x v="1"/>
    <n v="30"/>
    <x v="1"/>
    <n v="0"/>
    <n v="3"/>
    <x v="0"/>
    <x v="0"/>
    <n v="32"/>
  </r>
  <r>
    <n v="5169"/>
    <s v="Alice Cardoso"/>
    <x v="1"/>
    <x v="749"/>
    <x v="2"/>
    <x v="0"/>
    <s v="Yes"/>
    <n v="15"/>
    <x v="0"/>
    <x v="0"/>
    <n v="0"/>
    <x v="1"/>
    <n v="0"/>
    <n v="3"/>
    <x v="0"/>
    <x v="1"/>
    <n v="12"/>
  </r>
  <r>
    <n v="5170"/>
    <s v="Dra. Sara Porto"/>
    <x v="0"/>
    <x v="749"/>
    <x v="2"/>
    <x v="0"/>
    <s v="Yes"/>
    <n v="10"/>
    <x v="1"/>
    <x v="0"/>
    <n v="0"/>
    <x v="0"/>
    <n v="20"/>
    <n v="1"/>
    <x v="0"/>
    <x v="0"/>
    <n v="29"/>
  </r>
  <r>
    <n v="5171"/>
    <s v="Vinícius Cavalcante"/>
    <x v="2"/>
    <x v="749"/>
    <x v="2"/>
    <x v="0"/>
    <s v="No"/>
    <n v="5"/>
    <x v="0"/>
    <x v="1"/>
    <n v="30"/>
    <x v="1"/>
    <n v="0"/>
    <n v="3"/>
    <x v="0"/>
    <x v="0"/>
    <n v="32"/>
  </r>
  <r>
    <n v="5172"/>
    <s v="Ravi Lucca Caldeira"/>
    <x v="2"/>
    <x v="749"/>
    <x v="2"/>
    <x v="0"/>
    <s v="No"/>
    <n v="5"/>
    <x v="1"/>
    <x v="0"/>
    <n v="0"/>
    <x v="0"/>
    <n v="20"/>
    <n v="2"/>
    <x v="0"/>
    <x v="0"/>
    <n v="23"/>
  </r>
  <r>
    <n v="5173"/>
    <s v="Dr. João Guilherme Correia"/>
    <x v="2"/>
    <x v="749"/>
    <x v="2"/>
    <x v="0"/>
    <s v="Yes"/>
    <n v="5"/>
    <x v="1"/>
    <x v="1"/>
    <n v="30"/>
    <x v="0"/>
    <n v="20"/>
    <n v="3"/>
    <x v="1"/>
    <x v="0"/>
    <n v="52"/>
  </r>
  <r>
    <n v="5174"/>
    <s v="Lorenzo Souza"/>
    <x v="1"/>
    <x v="750"/>
    <x v="2"/>
    <x v="0"/>
    <s v="No"/>
    <n v="15"/>
    <x v="2"/>
    <x v="0"/>
    <n v="0"/>
    <x v="0"/>
    <n v="20"/>
    <n v="2"/>
    <x v="0"/>
    <x v="0"/>
    <n v="33"/>
  </r>
  <r>
    <n v="5175"/>
    <s v="Yasmin Peixoto"/>
    <x v="0"/>
    <x v="750"/>
    <x v="2"/>
    <x v="0"/>
    <s v="Yes"/>
    <n v="10"/>
    <x v="0"/>
    <x v="0"/>
    <n v="0"/>
    <x v="1"/>
    <n v="0"/>
    <n v="3"/>
    <x v="0"/>
    <x v="1"/>
    <n v="7"/>
  </r>
  <r>
    <n v="5176"/>
    <s v="Liz Lopes"/>
    <x v="1"/>
    <x v="750"/>
    <x v="2"/>
    <x v="0"/>
    <s v="No"/>
    <n v="15"/>
    <x v="1"/>
    <x v="0"/>
    <n v="0"/>
    <x v="0"/>
    <n v="20"/>
    <n v="3"/>
    <x v="0"/>
    <x v="0"/>
    <n v="32"/>
  </r>
  <r>
    <n v="5177"/>
    <s v="Rhavi Lopes"/>
    <x v="2"/>
    <x v="750"/>
    <x v="2"/>
    <x v="0"/>
    <s v="No"/>
    <n v="5"/>
    <x v="0"/>
    <x v="1"/>
    <n v="30"/>
    <x v="1"/>
    <n v="0"/>
    <n v="1"/>
    <x v="0"/>
    <x v="0"/>
    <n v="34"/>
  </r>
  <r>
    <n v="5178"/>
    <s v="Lunna da Mota"/>
    <x v="2"/>
    <x v="750"/>
    <x v="2"/>
    <x v="0"/>
    <s v="No"/>
    <n v="5"/>
    <x v="0"/>
    <x v="1"/>
    <n v="30"/>
    <x v="0"/>
    <n v="20"/>
    <n v="2"/>
    <x v="1"/>
    <x v="0"/>
    <n v="53"/>
  </r>
  <r>
    <n v="5179"/>
    <s v="Stephany Ramos"/>
    <x v="0"/>
    <x v="750"/>
    <x v="2"/>
    <x v="0"/>
    <s v="No"/>
    <n v="10"/>
    <x v="2"/>
    <x v="0"/>
    <n v="0"/>
    <x v="1"/>
    <n v="0"/>
    <n v="1"/>
    <x v="0"/>
    <x v="1"/>
    <n v="9"/>
  </r>
  <r>
    <n v="5180"/>
    <s v="João Guilherme Albuquerque"/>
    <x v="1"/>
    <x v="751"/>
    <x v="2"/>
    <x v="0"/>
    <s v="No"/>
    <n v="15"/>
    <x v="0"/>
    <x v="1"/>
    <n v="30"/>
    <x v="1"/>
    <n v="0"/>
    <n v="1"/>
    <x v="0"/>
    <x v="0"/>
    <n v="44"/>
  </r>
  <r>
    <n v="5181"/>
    <s v="Sr. Raul Barros"/>
    <x v="2"/>
    <x v="751"/>
    <x v="2"/>
    <x v="0"/>
    <s v="No"/>
    <n v="5"/>
    <x v="2"/>
    <x v="1"/>
    <n v="30"/>
    <x v="1"/>
    <n v="0"/>
    <n v="1"/>
    <x v="0"/>
    <x v="0"/>
    <n v="34"/>
  </r>
  <r>
    <n v="5182"/>
    <s v="Josué da Cruz"/>
    <x v="2"/>
    <x v="751"/>
    <x v="2"/>
    <x v="0"/>
    <s v="Yes"/>
    <n v="5"/>
    <x v="2"/>
    <x v="1"/>
    <n v="30"/>
    <x v="0"/>
    <n v="20"/>
    <n v="1"/>
    <x v="1"/>
    <x v="0"/>
    <n v="54"/>
  </r>
  <r>
    <n v="5183"/>
    <s v="Bernardo Souza"/>
    <x v="1"/>
    <x v="751"/>
    <x v="2"/>
    <x v="0"/>
    <s v="Yes"/>
    <n v="15"/>
    <x v="0"/>
    <x v="0"/>
    <n v="0"/>
    <x v="1"/>
    <n v="0"/>
    <n v="3"/>
    <x v="0"/>
    <x v="1"/>
    <n v="12"/>
  </r>
  <r>
    <n v="5184"/>
    <s v="Valentina Rodrigues"/>
    <x v="2"/>
    <x v="751"/>
    <x v="2"/>
    <x v="0"/>
    <s v="No"/>
    <n v="5"/>
    <x v="1"/>
    <x v="0"/>
    <n v="0"/>
    <x v="1"/>
    <n v="0"/>
    <n v="2"/>
    <x v="0"/>
    <x v="1"/>
    <n v="3"/>
  </r>
  <r>
    <n v="5185"/>
    <s v="Luiz Henrique da Conceição"/>
    <x v="2"/>
    <x v="751"/>
    <x v="2"/>
    <x v="0"/>
    <s v="No"/>
    <n v="5"/>
    <x v="2"/>
    <x v="1"/>
    <n v="30"/>
    <x v="0"/>
    <n v="20"/>
    <n v="1"/>
    <x v="1"/>
    <x v="0"/>
    <n v="54"/>
  </r>
  <r>
    <n v="5186"/>
    <s v="Caio Ferreira"/>
    <x v="2"/>
    <x v="752"/>
    <x v="2"/>
    <x v="0"/>
    <s v="No"/>
    <n v="5"/>
    <x v="0"/>
    <x v="0"/>
    <n v="0"/>
    <x v="0"/>
    <n v="20"/>
    <n v="1"/>
    <x v="0"/>
    <x v="0"/>
    <n v="24"/>
  </r>
  <r>
    <n v="5187"/>
    <s v="Lunna Rocha"/>
    <x v="0"/>
    <x v="752"/>
    <x v="2"/>
    <x v="0"/>
    <s v="No"/>
    <n v="10"/>
    <x v="2"/>
    <x v="0"/>
    <n v="0"/>
    <x v="1"/>
    <n v="0"/>
    <n v="3"/>
    <x v="0"/>
    <x v="1"/>
    <n v="7"/>
  </r>
  <r>
    <n v="5188"/>
    <s v="Luana Azevedo"/>
    <x v="0"/>
    <x v="752"/>
    <x v="2"/>
    <x v="0"/>
    <s v="Yes"/>
    <n v="10"/>
    <x v="2"/>
    <x v="0"/>
    <n v="0"/>
    <x v="1"/>
    <n v="0"/>
    <n v="3"/>
    <x v="0"/>
    <x v="1"/>
    <n v="7"/>
  </r>
  <r>
    <n v="5189"/>
    <s v="Sr. Dom Novaes"/>
    <x v="1"/>
    <x v="753"/>
    <x v="2"/>
    <x v="0"/>
    <s v="No"/>
    <n v="15"/>
    <x v="2"/>
    <x v="1"/>
    <n v="30"/>
    <x v="0"/>
    <n v="20"/>
    <n v="3"/>
    <x v="1"/>
    <x v="0"/>
    <n v="62"/>
  </r>
  <r>
    <n v="5190"/>
    <s v="José Miguel Casa Grande"/>
    <x v="2"/>
    <x v="753"/>
    <x v="2"/>
    <x v="0"/>
    <s v="Yes"/>
    <n v="5"/>
    <x v="1"/>
    <x v="1"/>
    <n v="30"/>
    <x v="0"/>
    <n v="20"/>
    <n v="2"/>
    <x v="1"/>
    <x v="0"/>
    <n v="53"/>
  </r>
  <r>
    <n v="5191"/>
    <s v="Vitor Hugo Mendonça"/>
    <x v="2"/>
    <x v="753"/>
    <x v="2"/>
    <x v="0"/>
    <s v="No"/>
    <n v="5"/>
    <x v="1"/>
    <x v="1"/>
    <n v="30"/>
    <x v="0"/>
    <n v="20"/>
    <n v="3"/>
    <x v="1"/>
    <x v="0"/>
    <n v="52"/>
  </r>
  <r>
    <n v="5192"/>
    <s v="Sr. Benjamin Costela"/>
    <x v="1"/>
    <x v="753"/>
    <x v="2"/>
    <x v="0"/>
    <s v="No"/>
    <n v="15"/>
    <x v="0"/>
    <x v="1"/>
    <n v="30"/>
    <x v="0"/>
    <n v="20"/>
    <n v="1"/>
    <x v="1"/>
    <x v="0"/>
    <n v="64"/>
  </r>
  <r>
    <n v="5193"/>
    <s v="Ayla da Paz"/>
    <x v="1"/>
    <x v="753"/>
    <x v="2"/>
    <x v="0"/>
    <s v="No"/>
    <n v="15"/>
    <x v="1"/>
    <x v="0"/>
    <n v="0"/>
    <x v="0"/>
    <n v="20"/>
    <n v="1"/>
    <x v="0"/>
    <x v="0"/>
    <n v="34"/>
  </r>
  <r>
    <n v="5194"/>
    <s v="Ester Cavalcante"/>
    <x v="2"/>
    <x v="754"/>
    <x v="2"/>
    <x v="0"/>
    <s v="No"/>
    <n v="5"/>
    <x v="2"/>
    <x v="1"/>
    <n v="30"/>
    <x v="1"/>
    <n v="0"/>
    <n v="3"/>
    <x v="0"/>
    <x v="0"/>
    <n v="32"/>
  </r>
  <r>
    <n v="5195"/>
    <s v="João Gabriel Moreira"/>
    <x v="2"/>
    <x v="754"/>
    <x v="2"/>
    <x v="0"/>
    <s v="Yes"/>
    <n v="5"/>
    <x v="2"/>
    <x v="1"/>
    <n v="30"/>
    <x v="1"/>
    <n v="0"/>
    <n v="1"/>
    <x v="0"/>
    <x v="0"/>
    <n v="34"/>
  </r>
  <r>
    <n v="5196"/>
    <s v="Yuri Ribeiro"/>
    <x v="1"/>
    <x v="754"/>
    <x v="2"/>
    <x v="0"/>
    <s v="Yes"/>
    <n v="15"/>
    <x v="0"/>
    <x v="0"/>
    <n v="0"/>
    <x v="1"/>
    <n v="0"/>
    <n v="3"/>
    <x v="0"/>
    <x v="1"/>
    <n v="12"/>
  </r>
  <r>
    <n v="5197"/>
    <s v="Sabrina Barbosa"/>
    <x v="0"/>
    <x v="754"/>
    <x v="2"/>
    <x v="0"/>
    <s v="Yes"/>
    <n v="10"/>
    <x v="0"/>
    <x v="0"/>
    <n v="0"/>
    <x v="1"/>
    <n v="0"/>
    <n v="1"/>
    <x v="0"/>
    <x v="1"/>
    <n v="9"/>
  </r>
  <r>
    <n v="5198"/>
    <s v="Dr. João Cavalcante"/>
    <x v="0"/>
    <x v="754"/>
    <x v="2"/>
    <x v="0"/>
    <s v="Yes"/>
    <n v="10"/>
    <x v="0"/>
    <x v="1"/>
    <n v="30"/>
    <x v="1"/>
    <n v="0"/>
    <n v="3"/>
    <x v="0"/>
    <x v="0"/>
    <n v="37"/>
  </r>
  <r>
    <n v="5199"/>
    <s v="Sarah Ferreira"/>
    <x v="0"/>
    <x v="755"/>
    <x v="2"/>
    <x v="0"/>
    <s v="Yes"/>
    <n v="10"/>
    <x v="2"/>
    <x v="0"/>
    <n v="0"/>
    <x v="1"/>
    <n v="0"/>
    <n v="3"/>
    <x v="0"/>
    <x v="1"/>
    <n v="7"/>
  </r>
  <r>
    <n v="5200"/>
    <s v="Ester Cavalcanti"/>
    <x v="1"/>
    <x v="755"/>
    <x v="2"/>
    <x v="0"/>
    <s v="No"/>
    <n v="15"/>
    <x v="1"/>
    <x v="1"/>
    <n v="30"/>
    <x v="1"/>
    <n v="0"/>
    <n v="1"/>
    <x v="0"/>
    <x v="0"/>
    <n v="44"/>
  </r>
  <r>
    <n v="5201"/>
    <s v="Zoe Fonseca"/>
    <x v="2"/>
    <x v="755"/>
    <x v="2"/>
    <x v="0"/>
    <s v="No"/>
    <n v="5"/>
    <x v="0"/>
    <x v="1"/>
    <n v="30"/>
    <x v="1"/>
    <n v="0"/>
    <n v="1"/>
    <x v="0"/>
    <x v="0"/>
    <n v="34"/>
  </r>
  <r>
    <n v="5202"/>
    <s v="Sr. Paulo da Paz"/>
    <x v="0"/>
    <x v="755"/>
    <x v="2"/>
    <x v="0"/>
    <s v="Yes"/>
    <n v="10"/>
    <x v="1"/>
    <x v="1"/>
    <n v="30"/>
    <x v="0"/>
    <n v="20"/>
    <n v="3"/>
    <x v="1"/>
    <x v="0"/>
    <n v="57"/>
  </r>
  <r>
    <n v="5203"/>
    <s v="José Pedro Borges"/>
    <x v="1"/>
    <x v="755"/>
    <x v="2"/>
    <x v="0"/>
    <s v="Yes"/>
    <n v="15"/>
    <x v="0"/>
    <x v="1"/>
    <n v="30"/>
    <x v="1"/>
    <n v="0"/>
    <n v="3"/>
    <x v="0"/>
    <x v="0"/>
    <n v="42"/>
  </r>
  <r>
    <n v="5204"/>
    <s v="Luiz Otávio Camargo"/>
    <x v="2"/>
    <x v="755"/>
    <x v="2"/>
    <x v="0"/>
    <s v="Yes"/>
    <n v="5"/>
    <x v="1"/>
    <x v="0"/>
    <n v="0"/>
    <x v="0"/>
    <n v="20"/>
    <n v="2"/>
    <x v="0"/>
    <x v="0"/>
    <n v="23"/>
  </r>
  <r>
    <n v="5205"/>
    <s v="Igor Cavalcante"/>
    <x v="0"/>
    <x v="755"/>
    <x v="2"/>
    <x v="0"/>
    <s v="Yes"/>
    <n v="10"/>
    <x v="2"/>
    <x v="0"/>
    <n v="0"/>
    <x v="0"/>
    <n v="20"/>
    <n v="3"/>
    <x v="0"/>
    <x v="0"/>
    <n v="27"/>
  </r>
  <r>
    <n v="5206"/>
    <s v="Ana Luiza Aragão"/>
    <x v="0"/>
    <x v="755"/>
    <x v="2"/>
    <x v="0"/>
    <s v="Yes"/>
    <n v="10"/>
    <x v="2"/>
    <x v="1"/>
    <n v="30"/>
    <x v="0"/>
    <n v="20"/>
    <n v="2"/>
    <x v="1"/>
    <x v="0"/>
    <n v="58"/>
  </r>
  <r>
    <n v="5207"/>
    <s v="Srta. Olívia Nogueira"/>
    <x v="2"/>
    <x v="756"/>
    <x v="2"/>
    <x v="0"/>
    <s v="Yes"/>
    <n v="5"/>
    <x v="1"/>
    <x v="0"/>
    <n v="0"/>
    <x v="1"/>
    <n v="0"/>
    <n v="3"/>
    <x v="0"/>
    <x v="1"/>
    <n v="2"/>
  </r>
  <r>
    <n v="5208"/>
    <s v="Srta. Maria Alice Farias"/>
    <x v="0"/>
    <x v="756"/>
    <x v="2"/>
    <x v="0"/>
    <s v="Yes"/>
    <n v="10"/>
    <x v="1"/>
    <x v="0"/>
    <n v="0"/>
    <x v="1"/>
    <n v="0"/>
    <n v="1"/>
    <x v="0"/>
    <x v="1"/>
    <n v="9"/>
  </r>
  <r>
    <n v="5209"/>
    <s v="Ana Carolina Mendes"/>
    <x v="2"/>
    <x v="756"/>
    <x v="2"/>
    <x v="0"/>
    <s v="No"/>
    <n v="5"/>
    <x v="2"/>
    <x v="0"/>
    <n v="0"/>
    <x v="1"/>
    <n v="0"/>
    <n v="3"/>
    <x v="0"/>
    <x v="1"/>
    <n v="2"/>
  </r>
  <r>
    <n v="5210"/>
    <s v="Srta. Antonella Camargo"/>
    <x v="2"/>
    <x v="756"/>
    <x v="2"/>
    <x v="0"/>
    <s v="Yes"/>
    <n v="5"/>
    <x v="2"/>
    <x v="0"/>
    <n v="0"/>
    <x v="0"/>
    <n v="20"/>
    <n v="3"/>
    <x v="0"/>
    <x v="0"/>
    <n v="22"/>
  </r>
  <r>
    <n v="5211"/>
    <s v="Maria Eduarda Andrade"/>
    <x v="1"/>
    <x v="756"/>
    <x v="2"/>
    <x v="0"/>
    <s v="Yes"/>
    <n v="15"/>
    <x v="2"/>
    <x v="1"/>
    <n v="30"/>
    <x v="1"/>
    <n v="0"/>
    <n v="1"/>
    <x v="0"/>
    <x v="0"/>
    <n v="44"/>
  </r>
  <r>
    <n v="5212"/>
    <s v="Ravy Moreira"/>
    <x v="2"/>
    <x v="757"/>
    <x v="2"/>
    <x v="0"/>
    <s v="No"/>
    <n v="5"/>
    <x v="1"/>
    <x v="1"/>
    <n v="30"/>
    <x v="0"/>
    <n v="20"/>
    <n v="1"/>
    <x v="1"/>
    <x v="0"/>
    <n v="54"/>
  </r>
  <r>
    <n v="5213"/>
    <s v="Ana Cecília Fernandes"/>
    <x v="2"/>
    <x v="757"/>
    <x v="2"/>
    <x v="0"/>
    <s v="Yes"/>
    <n v="5"/>
    <x v="1"/>
    <x v="1"/>
    <n v="30"/>
    <x v="0"/>
    <n v="20"/>
    <n v="1"/>
    <x v="1"/>
    <x v="0"/>
    <n v="54"/>
  </r>
  <r>
    <n v="5214"/>
    <s v="Sr. João Gabriel Teixeira"/>
    <x v="1"/>
    <x v="757"/>
    <x v="2"/>
    <x v="0"/>
    <s v="Yes"/>
    <n v="15"/>
    <x v="2"/>
    <x v="1"/>
    <n v="30"/>
    <x v="0"/>
    <n v="20"/>
    <n v="2"/>
    <x v="1"/>
    <x v="0"/>
    <n v="63"/>
  </r>
  <r>
    <n v="5215"/>
    <s v="Kamilly da Cruz"/>
    <x v="1"/>
    <x v="757"/>
    <x v="2"/>
    <x v="0"/>
    <s v="Yes"/>
    <n v="15"/>
    <x v="0"/>
    <x v="1"/>
    <n v="30"/>
    <x v="1"/>
    <n v="0"/>
    <n v="2"/>
    <x v="0"/>
    <x v="0"/>
    <n v="43"/>
  </r>
  <r>
    <n v="5216"/>
    <s v="Allana Vasconcelos"/>
    <x v="1"/>
    <x v="757"/>
    <x v="2"/>
    <x v="0"/>
    <s v="No"/>
    <n v="15"/>
    <x v="1"/>
    <x v="0"/>
    <n v="0"/>
    <x v="1"/>
    <n v="0"/>
    <n v="1"/>
    <x v="0"/>
    <x v="1"/>
    <n v="14"/>
  </r>
  <r>
    <n v="5217"/>
    <s v="Alícia Casa Grande"/>
    <x v="0"/>
    <x v="757"/>
    <x v="2"/>
    <x v="0"/>
    <s v="No"/>
    <n v="10"/>
    <x v="0"/>
    <x v="1"/>
    <n v="30"/>
    <x v="1"/>
    <n v="0"/>
    <n v="1"/>
    <x v="0"/>
    <x v="0"/>
    <n v="39"/>
  </r>
  <r>
    <n v="5218"/>
    <s v="Lucas Gabriel Cirino"/>
    <x v="1"/>
    <x v="757"/>
    <x v="2"/>
    <x v="0"/>
    <s v="Yes"/>
    <n v="15"/>
    <x v="2"/>
    <x v="1"/>
    <n v="30"/>
    <x v="0"/>
    <n v="20"/>
    <n v="3"/>
    <x v="1"/>
    <x v="0"/>
    <n v="62"/>
  </r>
  <r>
    <n v="5219"/>
    <s v="Pietra Cunha"/>
    <x v="0"/>
    <x v="757"/>
    <x v="2"/>
    <x v="0"/>
    <s v="No"/>
    <n v="10"/>
    <x v="1"/>
    <x v="1"/>
    <n v="30"/>
    <x v="1"/>
    <n v="0"/>
    <n v="1"/>
    <x v="0"/>
    <x v="0"/>
    <n v="39"/>
  </r>
  <r>
    <n v="5220"/>
    <s v="Pedro Miguel Costa"/>
    <x v="2"/>
    <x v="757"/>
    <x v="2"/>
    <x v="0"/>
    <s v="No"/>
    <n v="5"/>
    <x v="2"/>
    <x v="1"/>
    <n v="30"/>
    <x v="1"/>
    <n v="0"/>
    <n v="3"/>
    <x v="0"/>
    <x v="0"/>
    <n v="32"/>
  </r>
  <r>
    <n v="5221"/>
    <s v="Ravi Vieira"/>
    <x v="0"/>
    <x v="757"/>
    <x v="2"/>
    <x v="0"/>
    <s v="No"/>
    <n v="10"/>
    <x v="0"/>
    <x v="0"/>
    <n v="0"/>
    <x v="1"/>
    <n v="0"/>
    <n v="1"/>
    <x v="0"/>
    <x v="1"/>
    <n v="9"/>
  </r>
  <r>
    <n v="5222"/>
    <s v="Brayan Oliveira"/>
    <x v="1"/>
    <x v="757"/>
    <x v="2"/>
    <x v="0"/>
    <s v="No"/>
    <n v="15"/>
    <x v="2"/>
    <x v="0"/>
    <n v="0"/>
    <x v="1"/>
    <n v="0"/>
    <n v="2"/>
    <x v="0"/>
    <x v="1"/>
    <n v="13"/>
  </r>
  <r>
    <n v="5223"/>
    <s v="Dra. Marcela Ramos"/>
    <x v="0"/>
    <x v="757"/>
    <x v="2"/>
    <x v="0"/>
    <s v="No"/>
    <n v="10"/>
    <x v="1"/>
    <x v="0"/>
    <n v="0"/>
    <x v="1"/>
    <n v="0"/>
    <n v="2"/>
    <x v="0"/>
    <x v="1"/>
    <n v="8"/>
  </r>
  <r>
    <n v="5224"/>
    <s v="Milena Teixeira"/>
    <x v="1"/>
    <x v="758"/>
    <x v="2"/>
    <x v="0"/>
    <s v="Yes"/>
    <n v="15"/>
    <x v="1"/>
    <x v="1"/>
    <n v="30"/>
    <x v="1"/>
    <n v="0"/>
    <n v="2"/>
    <x v="0"/>
    <x v="0"/>
    <n v="43"/>
  </r>
  <r>
    <n v="5225"/>
    <s v="Isis Fogaça"/>
    <x v="2"/>
    <x v="758"/>
    <x v="2"/>
    <x v="0"/>
    <s v="No"/>
    <n v="5"/>
    <x v="0"/>
    <x v="1"/>
    <n v="30"/>
    <x v="0"/>
    <n v="20"/>
    <n v="1"/>
    <x v="1"/>
    <x v="0"/>
    <n v="54"/>
  </r>
  <r>
    <n v="5226"/>
    <s v="Lorenzo Duarte"/>
    <x v="1"/>
    <x v="758"/>
    <x v="2"/>
    <x v="0"/>
    <s v="Yes"/>
    <n v="15"/>
    <x v="0"/>
    <x v="0"/>
    <n v="0"/>
    <x v="1"/>
    <n v="0"/>
    <n v="2"/>
    <x v="0"/>
    <x v="1"/>
    <n v="13"/>
  </r>
  <r>
    <n v="5227"/>
    <s v="Danilo Melo"/>
    <x v="1"/>
    <x v="758"/>
    <x v="2"/>
    <x v="0"/>
    <s v="No"/>
    <n v="15"/>
    <x v="1"/>
    <x v="0"/>
    <n v="0"/>
    <x v="1"/>
    <n v="0"/>
    <n v="1"/>
    <x v="0"/>
    <x v="1"/>
    <n v="14"/>
  </r>
  <r>
    <n v="5228"/>
    <s v="Maria Julia Câmara"/>
    <x v="2"/>
    <x v="758"/>
    <x v="2"/>
    <x v="0"/>
    <s v="No"/>
    <n v="5"/>
    <x v="0"/>
    <x v="1"/>
    <n v="30"/>
    <x v="0"/>
    <n v="20"/>
    <n v="3"/>
    <x v="1"/>
    <x v="0"/>
    <n v="52"/>
  </r>
  <r>
    <n v="5229"/>
    <s v="Maria Luísa Freitas"/>
    <x v="0"/>
    <x v="758"/>
    <x v="2"/>
    <x v="0"/>
    <s v="Yes"/>
    <n v="10"/>
    <x v="1"/>
    <x v="1"/>
    <n v="30"/>
    <x v="1"/>
    <n v="0"/>
    <n v="1"/>
    <x v="0"/>
    <x v="0"/>
    <n v="39"/>
  </r>
  <r>
    <n v="5230"/>
    <s v="Diogo Rodrigues"/>
    <x v="0"/>
    <x v="758"/>
    <x v="2"/>
    <x v="0"/>
    <s v="No"/>
    <n v="10"/>
    <x v="1"/>
    <x v="0"/>
    <n v="0"/>
    <x v="0"/>
    <n v="20"/>
    <n v="1"/>
    <x v="0"/>
    <x v="0"/>
    <n v="29"/>
  </r>
  <r>
    <n v="5231"/>
    <s v="Agatha Ribeiro"/>
    <x v="0"/>
    <x v="758"/>
    <x v="2"/>
    <x v="0"/>
    <s v="Yes"/>
    <n v="10"/>
    <x v="1"/>
    <x v="1"/>
    <n v="30"/>
    <x v="0"/>
    <n v="20"/>
    <n v="3"/>
    <x v="1"/>
    <x v="0"/>
    <n v="57"/>
  </r>
  <r>
    <n v="5232"/>
    <s v="Noah Barbosa"/>
    <x v="1"/>
    <x v="758"/>
    <x v="2"/>
    <x v="0"/>
    <s v="No"/>
    <n v="15"/>
    <x v="1"/>
    <x v="0"/>
    <n v="0"/>
    <x v="1"/>
    <n v="0"/>
    <n v="1"/>
    <x v="0"/>
    <x v="1"/>
    <n v="14"/>
  </r>
  <r>
    <n v="5233"/>
    <s v="Dra. Olivia Campos"/>
    <x v="1"/>
    <x v="759"/>
    <x v="2"/>
    <x v="0"/>
    <s v="Yes"/>
    <n v="15"/>
    <x v="2"/>
    <x v="0"/>
    <n v="0"/>
    <x v="1"/>
    <n v="0"/>
    <n v="1"/>
    <x v="0"/>
    <x v="1"/>
    <n v="14"/>
  </r>
  <r>
    <n v="5234"/>
    <s v="Alícia da Mota"/>
    <x v="2"/>
    <x v="759"/>
    <x v="2"/>
    <x v="0"/>
    <s v="Yes"/>
    <n v="5"/>
    <x v="1"/>
    <x v="0"/>
    <n v="0"/>
    <x v="1"/>
    <n v="0"/>
    <n v="2"/>
    <x v="0"/>
    <x v="1"/>
    <n v="3"/>
  </r>
  <r>
    <n v="5235"/>
    <s v="Rodrigo Garcia"/>
    <x v="0"/>
    <x v="759"/>
    <x v="2"/>
    <x v="0"/>
    <s v="No"/>
    <n v="10"/>
    <x v="1"/>
    <x v="1"/>
    <n v="30"/>
    <x v="1"/>
    <n v="0"/>
    <n v="2"/>
    <x v="0"/>
    <x v="0"/>
    <n v="38"/>
  </r>
  <r>
    <n v="5236"/>
    <s v="Maria Eduarda Rodrigues"/>
    <x v="1"/>
    <x v="759"/>
    <x v="2"/>
    <x v="0"/>
    <s v="Yes"/>
    <n v="15"/>
    <x v="1"/>
    <x v="1"/>
    <n v="30"/>
    <x v="0"/>
    <n v="20"/>
    <n v="3"/>
    <x v="1"/>
    <x v="0"/>
    <n v="62"/>
  </r>
  <r>
    <n v="5237"/>
    <s v="Pedro Lucas Almeida"/>
    <x v="1"/>
    <x v="759"/>
    <x v="2"/>
    <x v="0"/>
    <s v="Yes"/>
    <n v="15"/>
    <x v="0"/>
    <x v="0"/>
    <n v="0"/>
    <x v="0"/>
    <n v="20"/>
    <n v="1"/>
    <x v="0"/>
    <x v="0"/>
    <n v="34"/>
  </r>
  <r>
    <n v="5238"/>
    <s v="Liz Pacheco"/>
    <x v="1"/>
    <x v="759"/>
    <x v="2"/>
    <x v="0"/>
    <s v="Yes"/>
    <n v="15"/>
    <x v="2"/>
    <x v="1"/>
    <n v="30"/>
    <x v="1"/>
    <n v="0"/>
    <n v="2"/>
    <x v="0"/>
    <x v="0"/>
    <n v="43"/>
  </r>
  <r>
    <n v="5239"/>
    <s v="Vitor Hugo Novaes"/>
    <x v="1"/>
    <x v="759"/>
    <x v="2"/>
    <x v="0"/>
    <s v="No"/>
    <n v="15"/>
    <x v="1"/>
    <x v="0"/>
    <n v="0"/>
    <x v="1"/>
    <n v="0"/>
    <n v="1"/>
    <x v="0"/>
    <x v="1"/>
    <n v="14"/>
  </r>
  <r>
    <n v="5240"/>
    <s v="Leandro Pacheco"/>
    <x v="2"/>
    <x v="759"/>
    <x v="2"/>
    <x v="0"/>
    <s v="No"/>
    <n v="5"/>
    <x v="2"/>
    <x v="0"/>
    <n v="0"/>
    <x v="0"/>
    <n v="20"/>
    <n v="2"/>
    <x v="0"/>
    <x v="0"/>
    <n v="23"/>
  </r>
  <r>
    <n v="5241"/>
    <s v="Leonardo Araújo"/>
    <x v="1"/>
    <x v="759"/>
    <x v="2"/>
    <x v="0"/>
    <s v="Yes"/>
    <n v="15"/>
    <x v="0"/>
    <x v="0"/>
    <n v="0"/>
    <x v="1"/>
    <n v="0"/>
    <n v="2"/>
    <x v="0"/>
    <x v="1"/>
    <n v="13"/>
  </r>
  <r>
    <n v="5242"/>
    <s v="Bruna Nunes"/>
    <x v="1"/>
    <x v="760"/>
    <x v="2"/>
    <x v="0"/>
    <s v="No"/>
    <n v="15"/>
    <x v="2"/>
    <x v="0"/>
    <n v="0"/>
    <x v="1"/>
    <n v="0"/>
    <n v="2"/>
    <x v="0"/>
    <x v="1"/>
    <n v="13"/>
  </r>
  <r>
    <n v="5243"/>
    <s v="Aylla da Conceição"/>
    <x v="0"/>
    <x v="760"/>
    <x v="2"/>
    <x v="0"/>
    <s v="No"/>
    <n v="10"/>
    <x v="0"/>
    <x v="0"/>
    <n v="0"/>
    <x v="0"/>
    <n v="20"/>
    <n v="3"/>
    <x v="0"/>
    <x v="0"/>
    <n v="27"/>
  </r>
  <r>
    <n v="5244"/>
    <s v="Antonella Pastor"/>
    <x v="2"/>
    <x v="760"/>
    <x v="2"/>
    <x v="0"/>
    <s v="No"/>
    <n v="5"/>
    <x v="2"/>
    <x v="1"/>
    <n v="30"/>
    <x v="0"/>
    <n v="20"/>
    <n v="3"/>
    <x v="1"/>
    <x v="0"/>
    <n v="52"/>
  </r>
  <r>
    <n v="5245"/>
    <s v="Alícia Mendonça"/>
    <x v="0"/>
    <x v="760"/>
    <x v="2"/>
    <x v="0"/>
    <s v="Yes"/>
    <n v="10"/>
    <x v="1"/>
    <x v="1"/>
    <n v="30"/>
    <x v="1"/>
    <n v="0"/>
    <n v="2"/>
    <x v="0"/>
    <x v="0"/>
    <n v="38"/>
  </r>
  <r>
    <n v="5246"/>
    <s v="Vinicius Garcia"/>
    <x v="2"/>
    <x v="760"/>
    <x v="2"/>
    <x v="0"/>
    <s v="Yes"/>
    <n v="5"/>
    <x v="1"/>
    <x v="0"/>
    <n v="0"/>
    <x v="1"/>
    <n v="0"/>
    <n v="3"/>
    <x v="0"/>
    <x v="1"/>
    <n v="2"/>
  </r>
  <r>
    <n v="5247"/>
    <s v="João Sá"/>
    <x v="0"/>
    <x v="761"/>
    <x v="2"/>
    <x v="0"/>
    <s v="No"/>
    <n v="10"/>
    <x v="1"/>
    <x v="0"/>
    <n v="0"/>
    <x v="1"/>
    <n v="0"/>
    <n v="1"/>
    <x v="0"/>
    <x v="1"/>
    <n v="9"/>
  </r>
  <r>
    <n v="5248"/>
    <s v="Mirella Pimenta"/>
    <x v="2"/>
    <x v="761"/>
    <x v="2"/>
    <x v="0"/>
    <s v="Yes"/>
    <n v="5"/>
    <x v="1"/>
    <x v="0"/>
    <n v="0"/>
    <x v="1"/>
    <n v="0"/>
    <n v="3"/>
    <x v="0"/>
    <x v="1"/>
    <n v="2"/>
  </r>
  <r>
    <n v="5249"/>
    <s v="Sra. Lara da Costa"/>
    <x v="1"/>
    <x v="761"/>
    <x v="2"/>
    <x v="0"/>
    <s v="Yes"/>
    <n v="15"/>
    <x v="2"/>
    <x v="0"/>
    <n v="0"/>
    <x v="0"/>
    <n v="20"/>
    <n v="1"/>
    <x v="0"/>
    <x v="0"/>
    <n v="34"/>
  </r>
  <r>
    <n v="5250"/>
    <s v="Maria Luiza Sampaio"/>
    <x v="2"/>
    <x v="761"/>
    <x v="2"/>
    <x v="0"/>
    <s v="No"/>
    <n v="5"/>
    <x v="0"/>
    <x v="0"/>
    <n v="0"/>
    <x v="0"/>
    <n v="20"/>
    <n v="2"/>
    <x v="0"/>
    <x v="0"/>
    <n v="23"/>
  </r>
  <r>
    <n v="5251"/>
    <s v="Léo Sampaio"/>
    <x v="1"/>
    <x v="761"/>
    <x v="2"/>
    <x v="0"/>
    <s v="Yes"/>
    <n v="15"/>
    <x v="1"/>
    <x v="0"/>
    <n v="0"/>
    <x v="0"/>
    <n v="20"/>
    <n v="3"/>
    <x v="0"/>
    <x v="0"/>
    <n v="32"/>
  </r>
  <r>
    <n v="5252"/>
    <s v="Aylla Alves"/>
    <x v="0"/>
    <x v="761"/>
    <x v="2"/>
    <x v="0"/>
    <s v="Yes"/>
    <n v="10"/>
    <x v="1"/>
    <x v="0"/>
    <n v="0"/>
    <x v="0"/>
    <n v="20"/>
    <n v="1"/>
    <x v="0"/>
    <x v="0"/>
    <n v="29"/>
  </r>
  <r>
    <n v="5253"/>
    <s v="Vinícius das Neves"/>
    <x v="0"/>
    <x v="761"/>
    <x v="2"/>
    <x v="0"/>
    <s v="Yes"/>
    <n v="10"/>
    <x v="2"/>
    <x v="0"/>
    <n v="0"/>
    <x v="1"/>
    <n v="0"/>
    <n v="2"/>
    <x v="0"/>
    <x v="1"/>
    <n v="8"/>
  </r>
  <r>
    <n v="5254"/>
    <s v="Brenda Fonseca"/>
    <x v="2"/>
    <x v="762"/>
    <x v="2"/>
    <x v="0"/>
    <s v="Yes"/>
    <n v="5"/>
    <x v="0"/>
    <x v="1"/>
    <n v="30"/>
    <x v="0"/>
    <n v="20"/>
    <n v="1"/>
    <x v="1"/>
    <x v="0"/>
    <n v="54"/>
  </r>
  <r>
    <n v="5255"/>
    <s v="Luigi Albuquerque"/>
    <x v="1"/>
    <x v="762"/>
    <x v="2"/>
    <x v="0"/>
    <s v="Yes"/>
    <n v="15"/>
    <x v="2"/>
    <x v="0"/>
    <n v="0"/>
    <x v="1"/>
    <n v="0"/>
    <n v="3"/>
    <x v="0"/>
    <x v="1"/>
    <n v="12"/>
  </r>
  <r>
    <n v="5256"/>
    <s v="Diego Pereira"/>
    <x v="2"/>
    <x v="762"/>
    <x v="2"/>
    <x v="0"/>
    <s v="No"/>
    <n v="5"/>
    <x v="1"/>
    <x v="0"/>
    <n v="0"/>
    <x v="0"/>
    <n v="20"/>
    <n v="3"/>
    <x v="0"/>
    <x v="0"/>
    <n v="22"/>
  </r>
  <r>
    <n v="5257"/>
    <s v="Dra. Juliana Teixeira"/>
    <x v="2"/>
    <x v="762"/>
    <x v="2"/>
    <x v="0"/>
    <s v="Yes"/>
    <n v="5"/>
    <x v="2"/>
    <x v="1"/>
    <n v="30"/>
    <x v="0"/>
    <n v="20"/>
    <n v="1"/>
    <x v="1"/>
    <x v="0"/>
    <n v="54"/>
  </r>
  <r>
    <n v="5258"/>
    <s v="Bella da Costa"/>
    <x v="2"/>
    <x v="762"/>
    <x v="2"/>
    <x v="0"/>
    <s v="No"/>
    <n v="5"/>
    <x v="1"/>
    <x v="1"/>
    <n v="30"/>
    <x v="0"/>
    <n v="20"/>
    <n v="3"/>
    <x v="1"/>
    <x v="0"/>
    <n v="52"/>
  </r>
  <r>
    <n v="5259"/>
    <s v="Agatha Casa Grande"/>
    <x v="1"/>
    <x v="762"/>
    <x v="2"/>
    <x v="0"/>
    <s v="No"/>
    <n v="15"/>
    <x v="0"/>
    <x v="1"/>
    <n v="30"/>
    <x v="1"/>
    <n v="0"/>
    <n v="1"/>
    <x v="0"/>
    <x v="0"/>
    <n v="44"/>
  </r>
  <r>
    <n v="5260"/>
    <s v="Maria Fernanda Silveira"/>
    <x v="2"/>
    <x v="762"/>
    <x v="2"/>
    <x v="0"/>
    <s v="No"/>
    <n v="5"/>
    <x v="1"/>
    <x v="0"/>
    <n v="0"/>
    <x v="0"/>
    <n v="20"/>
    <n v="2"/>
    <x v="0"/>
    <x v="0"/>
    <n v="23"/>
  </r>
  <r>
    <n v="5261"/>
    <s v="Mathias Moreira"/>
    <x v="1"/>
    <x v="763"/>
    <x v="2"/>
    <x v="0"/>
    <s v="No"/>
    <n v="15"/>
    <x v="1"/>
    <x v="1"/>
    <n v="30"/>
    <x v="1"/>
    <n v="0"/>
    <n v="3"/>
    <x v="0"/>
    <x v="0"/>
    <n v="42"/>
  </r>
  <r>
    <n v="5262"/>
    <s v="Luara Brito"/>
    <x v="1"/>
    <x v="763"/>
    <x v="2"/>
    <x v="0"/>
    <s v="No"/>
    <n v="15"/>
    <x v="0"/>
    <x v="0"/>
    <n v="0"/>
    <x v="0"/>
    <n v="20"/>
    <n v="3"/>
    <x v="0"/>
    <x v="0"/>
    <n v="32"/>
  </r>
  <r>
    <n v="5263"/>
    <s v="Thiago da Rosa"/>
    <x v="2"/>
    <x v="763"/>
    <x v="2"/>
    <x v="0"/>
    <s v="Yes"/>
    <n v="5"/>
    <x v="2"/>
    <x v="0"/>
    <n v="0"/>
    <x v="0"/>
    <n v="20"/>
    <n v="3"/>
    <x v="0"/>
    <x v="0"/>
    <n v="22"/>
  </r>
  <r>
    <n v="5264"/>
    <s v="Gustavo Freitas"/>
    <x v="1"/>
    <x v="763"/>
    <x v="2"/>
    <x v="0"/>
    <s v="Yes"/>
    <n v="15"/>
    <x v="0"/>
    <x v="0"/>
    <n v="0"/>
    <x v="1"/>
    <n v="0"/>
    <n v="1"/>
    <x v="0"/>
    <x v="1"/>
    <n v="14"/>
  </r>
  <r>
    <n v="5265"/>
    <s v="Erick Caldeira"/>
    <x v="0"/>
    <x v="763"/>
    <x v="2"/>
    <x v="0"/>
    <s v="No"/>
    <n v="10"/>
    <x v="1"/>
    <x v="0"/>
    <n v="0"/>
    <x v="1"/>
    <n v="0"/>
    <n v="2"/>
    <x v="0"/>
    <x v="1"/>
    <n v="8"/>
  </r>
  <r>
    <n v="5266"/>
    <s v="Mariana Barbosa"/>
    <x v="2"/>
    <x v="764"/>
    <x v="2"/>
    <x v="0"/>
    <s v="Yes"/>
    <n v="5"/>
    <x v="2"/>
    <x v="1"/>
    <n v="30"/>
    <x v="1"/>
    <n v="0"/>
    <n v="3"/>
    <x v="0"/>
    <x v="0"/>
    <n v="32"/>
  </r>
  <r>
    <n v="5267"/>
    <s v="Dr. João Martins"/>
    <x v="0"/>
    <x v="764"/>
    <x v="2"/>
    <x v="0"/>
    <s v="No"/>
    <n v="10"/>
    <x v="0"/>
    <x v="0"/>
    <n v="0"/>
    <x v="1"/>
    <n v="0"/>
    <n v="1"/>
    <x v="0"/>
    <x v="1"/>
    <n v="9"/>
  </r>
  <r>
    <n v="5268"/>
    <s v="Maria Luiza Sá"/>
    <x v="2"/>
    <x v="764"/>
    <x v="2"/>
    <x v="0"/>
    <s v="No"/>
    <n v="5"/>
    <x v="2"/>
    <x v="1"/>
    <n v="30"/>
    <x v="1"/>
    <n v="0"/>
    <n v="3"/>
    <x v="0"/>
    <x v="0"/>
    <n v="32"/>
  </r>
  <r>
    <n v="5269"/>
    <s v="Valentim Martins"/>
    <x v="1"/>
    <x v="764"/>
    <x v="2"/>
    <x v="0"/>
    <s v="Yes"/>
    <n v="15"/>
    <x v="1"/>
    <x v="1"/>
    <n v="30"/>
    <x v="0"/>
    <n v="20"/>
    <n v="2"/>
    <x v="1"/>
    <x v="0"/>
    <n v="63"/>
  </r>
  <r>
    <n v="5270"/>
    <s v="Olívia da Mata"/>
    <x v="2"/>
    <x v="764"/>
    <x v="2"/>
    <x v="0"/>
    <s v="Yes"/>
    <n v="5"/>
    <x v="1"/>
    <x v="0"/>
    <n v="0"/>
    <x v="0"/>
    <n v="20"/>
    <n v="1"/>
    <x v="0"/>
    <x v="0"/>
    <n v="24"/>
  </r>
  <r>
    <n v="5271"/>
    <s v="Danilo Ferreira"/>
    <x v="1"/>
    <x v="764"/>
    <x v="2"/>
    <x v="0"/>
    <s v="Yes"/>
    <n v="15"/>
    <x v="1"/>
    <x v="1"/>
    <n v="30"/>
    <x v="1"/>
    <n v="0"/>
    <n v="3"/>
    <x v="0"/>
    <x v="0"/>
    <n v="42"/>
  </r>
  <r>
    <n v="5272"/>
    <s v="Sophia da Rocha"/>
    <x v="0"/>
    <x v="765"/>
    <x v="2"/>
    <x v="0"/>
    <s v="No"/>
    <n v="10"/>
    <x v="0"/>
    <x v="1"/>
    <n v="30"/>
    <x v="1"/>
    <n v="0"/>
    <n v="3"/>
    <x v="0"/>
    <x v="0"/>
    <n v="37"/>
  </r>
  <r>
    <n v="5273"/>
    <s v="Valentim Cavalcante"/>
    <x v="1"/>
    <x v="765"/>
    <x v="2"/>
    <x v="0"/>
    <s v="No"/>
    <n v="15"/>
    <x v="1"/>
    <x v="0"/>
    <n v="0"/>
    <x v="0"/>
    <n v="20"/>
    <n v="3"/>
    <x v="0"/>
    <x v="0"/>
    <n v="32"/>
  </r>
  <r>
    <n v="5274"/>
    <s v="Dra. Juliana da Rosa"/>
    <x v="1"/>
    <x v="765"/>
    <x v="2"/>
    <x v="0"/>
    <s v="Yes"/>
    <n v="15"/>
    <x v="1"/>
    <x v="0"/>
    <n v="0"/>
    <x v="0"/>
    <n v="20"/>
    <n v="2"/>
    <x v="0"/>
    <x v="0"/>
    <n v="33"/>
  </r>
  <r>
    <n v="5275"/>
    <s v="Julia da Cruz"/>
    <x v="0"/>
    <x v="765"/>
    <x v="2"/>
    <x v="0"/>
    <s v="Yes"/>
    <n v="10"/>
    <x v="2"/>
    <x v="0"/>
    <n v="0"/>
    <x v="0"/>
    <n v="20"/>
    <n v="1"/>
    <x v="0"/>
    <x v="0"/>
    <n v="29"/>
  </r>
  <r>
    <n v="5276"/>
    <s v="Zoe Farias"/>
    <x v="0"/>
    <x v="765"/>
    <x v="2"/>
    <x v="0"/>
    <s v="No"/>
    <n v="10"/>
    <x v="2"/>
    <x v="0"/>
    <n v="0"/>
    <x v="1"/>
    <n v="0"/>
    <n v="2"/>
    <x v="0"/>
    <x v="1"/>
    <n v="8"/>
  </r>
  <r>
    <n v="5277"/>
    <s v="Isabel Dias"/>
    <x v="1"/>
    <x v="765"/>
    <x v="2"/>
    <x v="0"/>
    <s v="Yes"/>
    <n v="15"/>
    <x v="2"/>
    <x v="0"/>
    <n v="0"/>
    <x v="1"/>
    <n v="0"/>
    <n v="3"/>
    <x v="0"/>
    <x v="1"/>
    <n v="12"/>
  </r>
  <r>
    <n v="5278"/>
    <s v="Milena Pinto"/>
    <x v="0"/>
    <x v="765"/>
    <x v="2"/>
    <x v="0"/>
    <s v="No"/>
    <n v="10"/>
    <x v="0"/>
    <x v="0"/>
    <n v="0"/>
    <x v="0"/>
    <n v="20"/>
    <n v="2"/>
    <x v="0"/>
    <x v="0"/>
    <n v="28"/>
  </r>
  <r>
    <n v="5279"/>
    <s v="Maria Isis Novaes"/>
    <x v="1"/>
    <x v="766"/>
    <x v="2"/>
    <x v="0"/>
    <s v="No"/>
    <n v="15"/>
    <x v="2"/>
    <x v="0"/>
    <n v="0"/>
    <x v="0"/>
    <n v="20"/>
    <n v="1"/>
    <x v="0"/>
    <x v="0"/>
    <n v="34"/>
  </r>
  <r>
    <n v="5280"/>
    <s v="Giovanna Costa"/>
    <x v="1"/>
    <x v="766"/>
    <x v="2"/>
    <x v="0"/>
    <s v="No"/>
    <n v="15"/>
    <x v="1"/>
    <x v="0"/>
    <n v="0"/>
    <x v="0"/>
    <n v="20"/>
    <n v="2"/>
    <x v="0"/>
    <x v="0"/>
    <n v="33"/>
  </r>
  <r>
    <n v="5281"/>
    <s v="Sophia Oliveira"/>
    <x v="1"/>
    <x v="766"/>
    <x v="2"/>
    <x v="0"/>
    <s v="Yes"/>
    <n v="15"/>
    <x v="1"/>
    <x v="1"/>
    <n v="30"/>
    <x v="0"/>
    <n v="20"/>
    <n v="2"/>
    <x v="1"/>
    <x v="0"/>
    <n v="63"/>
  </r>
  <r>
    <n v="5282"/>
    <s v="Noah Nunes"/>
    <x v="1"/>
    <x v="766"/>
    <x v="2"/>
    <x v="0"/>
    <s v="Yes"/>
    <n v="15"/>
    <x v="1"/>
    <x v="0"/>
    <n v="0"/>
    <x v="0"/>
    <n v="20"/>
    <n v="2"/>
    <x v="0"/>
    <x v="0"/>
    <n v="33"/>
  </r>
  <r>
    <n v="5283"/>
    <s v="Alexandre Caldeira"/>
    <x v="0"/>
    <x v="766"/>
    <x v="2"/>
    <x v="0"/>
    <s v="Yes"/>
    <n v="10"/>
    <x v="1"/>
    <x v="0"/>
    <n v="0"/>
    <x v="1"/>
    <n v="0"/>
    <n v="3"/>
    <x v="0"/>
    <x v="1"/>
    <n v="7"/>
  </r>
  <r>
    <n v="5284"/>
    <s v="Matheus da Costa"/>
    <x v="2"/>
    <x v="766"/>
    <x v="2"/>
    <x v="0"/>
    <s v="No"/>
    <n v="5"/>
    <x v="2"/>
    <x v="1"/>
    <n v="30"/>
    <x v="1"/>
    <n v="0"/>
    <n v="2"/>
    <x v="0"/>
    <x v="0"/>
    <n v="33"/>
  </r>
  <r>
    <n v="5285"/>
    <s v="Paulo das Neves"/>
    <x v="1"/>
    <x v="766"/>
    <x v="2"/>
    <x v="0"/>
    <s v="Yes"/>
    <n v="15"/>
    <x v="0"/>
    <x v="0"/>
    <n v="0"/>
    <x v="0"/>
    <n v="20"/>
    <n v="3"/>
    <x v="0"/>
    <x v="0"/>
    <n v="32"/>
  </r>
  <r>
    <n v="5286"/>
    <s v="Caleb Silva"/>
    <x v="2"/>
    <x v="766"/>
    <x v="2"/>
    <x v="0"/>
    <s v="No"/>
    <n v="5"/>
    <x v="1"/>
    <x v="0"/>
    <n v="0"/>
    <x v="0"/>
    <n v="20"/>
    <n v="2"/>
    <x v="0"/>
    <x v="0"/>
    <n v="23"/>
  </r>
  <r>
    <n v="5287"/>
    <s v="Ayla Rocha"/>
    <x v="1"/>
    <x v="767"/>
    <x v="2"/>
    <x v="0"/>
    <s v="No"/>
    <n v="15"/>
    <x v="2"/>
    <x v="1"/>
    <n v="30"/>
    <x v="0"/>
    <n v="20"/>
    <n v="3"/>
    <x v="1"/>
    <x v="0"/>
    <n v="62"/>
  </r>
  <r>
    <n v="5288"/>
    <s v="Carolina da Conceição"/>
    <x v="2"/>
    <x v="767"/>
    <x v="2"/>
    <x v="0"/>
    <s v="No"/>
    <n v="5"/>
    <x v="1"/>
    <x v="1"/>
    <n v="30"/>
    <x v="1"/>
    <n v="0"/>
    <n v="2"/>
    <x v="0"/>
    <x v="0"/>
    <n v="33"/>
  </r>
  <r>
    <n v="5289"/>
    <s v="Dom Rezende"/>
    <x v="1"/>
    <x v="767"/>
    <x v="2"/>
    <x v="0"/>
    <s v="No"/>
    <n v="15"/>
    <x v="2"/>
    <x v="1"/>
    <n v="30"/>
    <x v="0"/>
    <n v="20"/>
    <n v="2"/>
    <x v="1"/>
    <x v="0"/>
    <n v="63"/>
  </r>
  <r>
    <n v="5290"/>
    <s v="Manuella Cavalcanti"/>
    <x v="1"/>
    <x v="767"/>
    <x v="2"/>
    <x v="0"/>
    <s v="No"/>
    <n v="15"/>
    <x v="0"/>
    <x v="0"/>
    <n v="0"/>
    <x v="0"/>
    <n v="20"/>
    <n v="2"/>
    <x v="0"/>
    <x v="0"/>
    <n v="33"/>
  </r>
  <r>
    <n v="5291"/>
    <s v="Sr. Luiz Henrique Mendes"/>
    <x v="1"/>
    <x v="768"/>
    <x v="2"/>
    <x v="0"/>
    <s v="No"/>
    <n v="15"/>
    <x v="0"/>
    <x v="0"/>
    <n v="0"/>
    <x v="0"/>
    <n v="20"/>
    <n v="2"/>
    <x v="0"/>
    <x v="0"/>
    <n v="33"/>
  </r>
  <r>
    <n v="5292"/>
    <s v="Juliana Moura"/>
    <x v="1"/>
    <x v="768"/>
    <x v="2"/>
    <x v="0"/>
    <s v="Yes"/>
    <n v="15"/>
    <x v="0"/>
    <x v="0"/>
    <n v="0"/>
    <x v="0"/>
    <n v="20"/>
    <n v="2"/>
    <x v="0"/>
    <x v="0"/>
    <n v="33"/>
  </r>
  <r>
    <n v="5293"/>
    <s v="Sr. Davi Pastor"/>
    <x v="1"/>
    <x v="768"/>
    <x v="2"/>
    <x v="0"/>
    <s v="No"/>
    <n v="15"/>
    <x v="2"/>
    <x v="0"/>
    <n v="0"/>
    <x v="0"/>
    <n v="20"/>
    <n v="1"/>
    <x v="0"/>
    <x v="0"/>
    <n v="34"/>
  </r>
  <r>
    <n v="5294"/>
    <s v="Maitê Costa"/>
    <x v="2"/>
    <x v="768"/>
    <x v="2"/>
    <x v="0"/>
    <s v="Yes"/>
    <n v="5"/>
    <x v="2"/>
    <x v="0"/>
    <n v="0"/>
    <x v="1"/>
    <n v="0"/>
    <n v="2"/>
    <x v="0"/>
    <x v="1"/>
    <n v="3"/>
  </r>
  <r>
    <n v="5295"/>
    <s v="Sr. Antônio Leão"/>
    <x v="0"/>
    <x v="768"/>
    <x v="2"/>
    <x v="0"/>
    <s v="Yes"/>
    <n v="10"/>
    <x v="1"/>
    <x v="1"/>
    <n v="30"/>
    <x v="1"/>
    <n v="0"/>
    <n v="2"/>
    <x v="0"/>
    <x v="0"/>
    <n v="38"/>
  </r>
  <r>
    <n v="5296"/>
    <s v="Dra. Pietra Freitas"/>
    <x v="1"/>
    <x v="768"/>
    <x v="2"/>
    <x v="0"/>
    <s v="Yes"/>
    <n v="15"/>
    <x v="2"/>
    <x v="0"/>
    <n v="0"/>
    <x v="0"/>
    <n v="20"/>
    <n v="3"/>
    <x v="0"/>
    <x v="0"/>
    <n v="32"/>
  </r>
  <r>
    <n v="5297"/>
    <s v="Luiz Miguel Freitas"/>
    <x v="1"/>
    <x v="768"/>
    <x v="2"/>
    <x v="0"/>
    <s v="No"/>
    <n v="15"/>
    <x v="0"/>
    <x v="0"/>
    <n v="0"/>
    <x v="1"/>
    <n v="0"/>
    <n v="3"/>
    <x v="0"/>
    <x v="1"/>
    <n v="12"/>
  </r>
  <r>
    <n v="5298"/>
    <s v="Dr. Vinicius Ferreira"/>
    <x v="2"/>
    <x v="769"/>
    <x v="2"/>
    <x v="0"/>
    <s v="No"/>
    <n v="5"/>
    <x v="2"/>
    <x v="0"/>
    <n v="0"/>
    <x v="1"/>
    <n v="0"/>
    <n v="2"/>
    <x v="0"/>
    <x v="1"/>
    <n v="3"/>
  </r>
  <r>
    <n v="5299"/>
    <s v="Dr. Kaique Aragão"/>
    <x v="0"/>
    <x v="769"/>
    <x v="2"/>
    <x v="0"/>
    <s v="No"/>
    <n v="10"/>
    <x v="1"/>
    <x v="1"/>
    <n v="30"/>
    <x v="1"/>
    <n v="0"/>
    <n v="3"/>
    <x v="0"/>
    <x v="0"/>
    <n v="37"/>
  </r>
  <r>
    <n v="5300"/>
    <s v="Felipe Teixeira"/>
    <x v="2"/>
    <x v="769"/>
    <x v="2"/>
    <x v="0"/>
    <s v="Yes"/>
    <n v="5"/>
    <x v="2"/>
    <x v="0"/>
    <n v="0"/>
    <x v="0"/>
    <n v="20"/>
    <n v="3"/>
    <x v="0"/>
    <x v="0"/>
    <n v="22"/>
  </r>
  <r>
    <n v="5301"/>
    <s v="João Gabriel da Conceição"/>
    <x v="0"/>
    <x v="769"/>
    <x v="2"/>
    <x v="0"/>
    <s v="Yes"/>
    <n v="10"/>
    <x v="2"/>
    <x v="0"/>
    <n v="0"/>
    <x v="0"/>
    <n v="20"/>
    <n v="2"/>
    <x v="0"/>
    <x v="0"/>
    <n v="28"/>
  </r>
  <r>
    <n v="5302"/>
    <s v="Igor Correia"/>
    <x v="2"/>
    <x v="769"/>
    <x v="2"/>
    <x v="0"/>
    <s v="Yes"/>
    <n v="5"/>
    <x v="2"/>
    <x v="1"/>
    <n v="30"/>
    <x v="1"/>
    <n v="0"/>
    <n v="1"/>
    <x v="0"/>
    <x v="0"/>
    <n v="34"/>
  </r>
  <r>
    <n v="5303"/>
    <s v="Lucas Gabriel Pastor"/>
    <x v="2"/>
    <x v="769"/>
    <x v="2"/>
    <x v="0"/>
    <s v="Yes"/>
    <n v="5"/>
    <x v="0"/>
    <x v="0"/>
    <n v="0"/>
    <x v="0"/>
    <n v="20"/>
    <n v="3"/>
    <x v="0"/>
    <x v="0"/>
    <n v="22"/>
  </r>
  <r>
    <n v="5304"/>
    <s v="Raul Rocha"/>
    <x v="0"/>
    <x v="770"/>
    <x v="2"/>
    <x v="0"/>
    <s v="No"/>
    <n v="10"/>
    <x v="0"/>
    <x v="0"/>
    <n v="0"/>
    <x v="0"/>
    <n v="20"/>
    <n v="1"/>
    <x v="0"/>
    <x v="0"/>
    <n v="29"/>
  </r>
  <r>
    <n v="5305"/>
    <s v="Dra. Ágatha Novais"/>
    <x v="0"/>
    <x v="770"/>
    <x v="2"/>
    <x v="0"/>
    <s v="No"/>
    <n v="10"/>
    <x v="0"/>
    <x v="0"/>
    <n v="0"/>
    <x v="0"/>
    <n v="20"/>
    <n v="3"/>
    <x v="0"/>
    <x v="0"/>
    <n v="27"/>
  </r>
  <r>
    <n v="5306"/>
    <s v="Dr. Igor Gomes"/>
    <x v="2"/>
    <x v="770"/>
    <x v="2"/>
    <x v="0"/>
    <s v="Yes"/>
    <n v="5"/>
    <x v="0"/>
    <x v="1"/>
    <n v="30"/>
    <x v="0"/>
    <n v="20"/>
    <n v="2"/>
    <x v="1"/>
    <x v="0"/>
    <n v="53"/>
  </r>
  <r>
    <n v="5307"/>
    <s v="Julia Borges"/>
    <x v="1"/>
    <x v="770"/>
    <x v="2"/>
    <x v="0"/>
    <s v="Yes"/>
    <n v="15"/>
    <x v="2"/>
    <x v="0"/>
    <n v="0"/>
    <x v="0"/>
    <n v="20"/>
    <n v="3"/>
    <x v="0"/>
    <x v="0"/>
    <n v="32"/>
  </r>
  <r>
    <n v="5308"/>
    <s v="Otto Ramos"/>
    <x v="0"/>
    <x v="770"/>
    <x v="2"/>
    <x v="0"/>
    <s v="No"/>
    <n v="10"/>
    <x v="2"/>
    <x v="0"/>
    <n v="0"/>
    <x v="1"/>
    <n v="0"/>
    <n v="1"/>
    <x v="0"/>
    <x v="1"/>
    <n v="9"/>
  </r>
  <r>
    <n v="5309"/>
    <s v="Sra. Anna Liz da Cunha"/>
    <x v="1"/>
    <x v="770"/>
    <x v="2"/>
    <x v="0"/>
    <s v="No"/>
    <n v="15"/>
    <x v="0"/>
    <x v="0"/>
    <n v="0"/>
    <x v="1"/>
    <n v="0"/>
    <n v="3"/>
    <x v="0"/>
    <x v="1"/>
    <n v="12"/>
  </r>
  <r>
    <n v="5310"/>
    <s v="Manuela da Luz"/>
    <x v="1"/>
    <x v="770"/>
    <x v="2"/>
    <x v="0"/>
    <s v="No"/>
    <n v="15"/>
    <x v="2"/>
    <x v="0"/>
    <n v="0"/>
    <x v="0"/>
    <n v="20"/>
    <n v="1"/>
    <x v="0"/>
    <x v="0"/>
    <n v="34"/>
  </r>
  <r>
    <n v="5311"/>
    <s v="Isaque Casa Grande"/>
    <x v="1"/>
    <x v="770"/>
    <x v="2"/>
    <x v="0"/>
    <s v="No"/>
    <n v="15"/>
    <x v="2"/>
    <x v="0"/>
    <n v="0"/>
    <x v="1"/>
    <n v="0"/>
    <n v="2"/>
    <x v="0"/>
    <x v="1"/>
    <n v="13"/>
  </r>
  <r>
    <n v="5312"/>
    <s v="Kaique Nascimento"/>
    <x v="0"/>
    <x v="770"/>
    <x v="2"/>
    <x v="0"/>
    <s v="No"/>
    <n v="10"/>
    <x v="1"/>
    <x v="0"/>
    <n v="0"/>
    <x v="0"/>
    <n v="20"/>
    <n v="1"/>
    <x v="0"/>
    <x v="0"/>
    <n v="29"/>
  </r>
  <r>
    <n v="5313"/>
    <s v="Manuela Farias"/>
    <x v="0"/>
    <x v="770"/>
    <x v="2"/>
    <x v="0"/>
    <s v="Yes"/>
    <n v="10"/>
    <x v="0"/>
    <x v="1"/>
    <n v="30"/>
    <x v="1"/>
    <n v="0"/>
    <n v="3"/>
    <x v="0"/>
    <x v="0"/>
    <n v="37"/>
  </r>
  <r>
    <n v="5314"/>
    <s v="João Pedro Costa"/>
    <x v="2"/>
    <x v="770"/>
    <x v="2"/>
    <x v="0"/>
    <s v="Yes"/>
    <n v="5"/>
    <x v="2"/>
    <x v="0"/>
    <n v="0"/>
    <x v="1"/>
    <n v="0"/>
    <n v="2"/>
    <x v="0"/>
    <x v="1"/>
    <n v="3"/>
  </r>
  <r>
    <n v="5315"/>
    <s v="Melissa Lima"/>
    <x v="0"/>
    <x v="770"/>
    <x v="2"/>
    <x v="0"/>
    <s v="No"/>
    <n v="10"/>
    <x v="0"/>
    <x v="0"/>
    <n v="0"/>
    <x v="1"/>
    <n v="0"/>
    <n v="3"/>
    <x v="0"/>
    <x v="1"/>
    <n v="7"/>
  </r>
  <r>
    <n v="5316"/>
    <s v="Heitor da Costa"/>
    <x v="0"/>
    <x v="770"/>
    <x v="2"/>
    <x v="0"/>
    <s v="Yes"/>
    <n v="10"/>
    <x v="0"/>
    <x v="1"/>
    <n v="30"/>
    <x v="1"/>
    <n v="0"/>
    <n v="2"/>
    <x v="0"/>
    <x v="0"/>
    <n v="38"/>
  </r>
  <r>
    <n v="5317"/>
    <s v="Thales Casa Grande"/>
    <x v="0"/>
    <x v="771"/>
    <x v="2"/>
    <x v="0"/>
    <s v="No"/>
    <n v="10"/>
    <x v="0"/>
    <x v="0"/>
    <n v="0"/>
    <x v="1"/>
    <n v="0"/>
    <n v="1"/>
    <x v="0"/>
    <x v="1"/>
    <n v="9"/>
  </r>
  <r>
    <n v="5318"/>
    <s v="Luiz Miguel Nascimento"/>
    <x v="2"/>
    <x v="771"/>
    <x v="2"/>
    <x v="0"/>
    <s v="Yes"/>
    <n v="5"/>
    <x v="2"/>
    <x v="0"/>
    <n v="0"/>
    <x v="0"/>
    <n v="20"/>
    <n v="2"/>
    <x v="0"/>
    <x v="0"/>
    <n v="23"/>
  </r>
  <r>
    <n v="5319"/>
    <s v="Kevin Martins"/>
    <x v="2"/>
    <x v="771"/>
    <x v="2"/>
    <x v="0"/>
    <s v="No"/>
    <n v="5"/>
    <x v="2"/>
    <x v="1"/>
    <n v="30"/>
    <x v="0"/>
    <n v="20"/>
    <n v="1"/>
    <x v="1"/>
    <x v="0"/>
    <n v="54"/>
  </r>
  <r>
    <n v="5320"/>
    <s v="Kevin Novaes"/>
    <x v="2"/>
    <x v="772"/>
    <x v="2"/>
    <x v="0"/>
    <s v="No"/>
    <n v="5"/>
    <x v="2"/>
    <x v="1"/>
    <n v="30"/>
    <x v="0"/>
    <n v="20"/>
    <n v="3"/>
    <x v="1"/>
    <x v="0"/>
    <n v="52"/>
  </r>
  <r>
    <n v="5321"/>
    <s v="Ana Júlia Ramos"/>
    <x v="0"/>
    <x v="772"/>
    <x v="2"/>
    <x v="0"/>
    <s v="Yes"/>
    <n v="10"/>
    <x v="2"/>
    <x v="0"/>
    <n v="0"/>
    <x v="0"/>
    <n v="20"/>
    <n v="3"/>
    <x v="0"/>
    <x v="0"/>
    <n v="27"/>
  </r>
  <r>
    <n v="5322"/>
    <s v="Apollo da Luz"/>
    <x v="1"/>
    <x v="772"/>
    <x v="2"/>
    <x v="0"/>
    <s v="No"/>
    <n v="15"/>
    <x v="2"/>
    <x v="1"/>
    <n v="30"/>
    <x v="0"/>
    <n v="20"/>
    <n v="1"/>
    <x v="1"/>
    <x v="0"/>
    <n v="64"/>
  </r>
  <r>
    <n v="5323"/>
    <s v="Mathias Melo"/>
    <x v="1"/>
    <x v="773"/>
    <x v="2"/>
    <x v="0"/>
    <s v="Yes"/>
    <n v="15"/>
    <x v="0"/>
    <x v="0"/>
    <n v="0"/>
    <x v="0"/>
    <n v="20"/>
    <n v="3"/>
    <x v="0"/>
    <x v="0"/>
    <n v="32"/>
  </r>
  <r>
    <n v="5324"/>
    <s v="Davi Miguel da Rocha"/>
    <x v="1"/>
    <x v="773"/>
    <x v="2"/>
    <x v="0"/>
    <s v="No"/>
    <n v="15"/>
    <x v="2"/>
    <x v="1"/>
    <n v="30"/>
    <x v="0"/>
    <n v="20"/>
    <n v="3"/>
    <x v="1"/>
    <x v="0"/>
    <n v="62"/>
  </r>
  <r>
    <n v="5325"/>
    <s v="Anthony Campos"/>
    <x v="1"/>
    <x v="773"/>
    <x v="2"/>
    <x v="0"/>
    <s v="No"/>
    <n v="15"/>
    <x v="0"/>
    <x v="1"/>
    <n v="30"/>
    <x v="1"/>
    <n v="0"/>
    <n v="1"/>
    <x v="0"/>
    <x v="0"/>
    <n v="44"/>
  </r>
  <r>
    <n v="5326"/>
    <s v="Ayla Araújo"/>
    <x v="1"/>
    <x v="773"/>
    <x v="2"/>
    <x v="0"/>
    <s v="Yes"/>
    <n v="15"/>
    <x v="0"/>
    <x v="0"/>
    <n v="0"/>
    <x v="0"/>
    <n v="20"/>
    <n v="3"/>
    <x v="0"/>
    <x v="0"/>
    <n v="32"/>
  </r>
  <r>
    <n v="5327"/>
    <s v="Enzo Gabriel Freitas"/>
    <x v="2"/>
    <x v="773"/>
    <x v="2"/>
    <x v="0"/>
    <s v="Yes"/>
    <n v="5"/>
    <x v="0"/>
    <x v="0"/>
    <n v="0"/>
    <x v="0"/>
    <n v="20"/>
    <n v="2"/>
    <x v="0"/>
    <x v="0"/>
    <n v="23"/>
  </r>
  <r>
    <n v="5328"/>
    <s v="Mathias Castro"/>
    <x v="1"/>
    <x v="773"/>
    <x v="2"/>
    <x v="0"/>
    <s v="No"/>
    <n v="15"/>
    <x v="1"/>
    <x v="0"/>
    <n v="0"/>
    <x v="0"/>
    <n v="20"/>
    <n v="1"/>
    <x v="0"/>
    <x v="0"/>
    <n v="34"/>
  </r>
  <r>
    <n v="5329"/>
    <s v="Giovanna Pimenta"/>
    <x v="2"/>
    <x v="773"/>
    <x v="2"/>
    <x v="0"/>
    <s v="No"/>
    <n v="5"/>
    <x v="0"/>
    <x v="0"/>
    <n v="0"/>
    <x v="1"/>
    <n v="0"/>
    <n v="3"/>
    <x v="0"/>
    <x v="1"/>
    <n v="2"/>
  </r>
  <r>
    <n v="5330"/>
    <s v="Sophie Souza"/>
    <x v="1"/>
    <x v="773"/>
    <x v="2"/>
    <x v="0"/>
    <s v="Yes"/>
    <n v="15"/>
    <x v="2"/>
    <x v="1"/>
    <n v="30"/>
    <x v="1"/>
    <n v="0"/>
    <n v="2"/>
    <x v="0"/>
    <x v="0"/>
    <n v="43"/>
  </r>
  <r>
    <n v="5331"/>
    <s v="Liz Cirino"/>
    <x v="1"/>
    <x v="773"/>
    <x v="2"/>
    <x v="0"/>
    <s v="No"/>
    <n v="15"/>
    <x v="0"/>
    <x v="1"/>
    <n v="30"/>
    <x v="0"/>
    <n v="20"/>
    <n v="2"/>
    <x v="1"/>
    <x v="0"/>
    <n v="63"/>
  </r>
  <r>
    <n v="5332"/>
    <s v="Lunna Santos"/>
    <x v="2"/>
    <x v="774"/>
    <x v="2"/>
    <x v="0"/>
    <s v="No"/>
    <n v="5"/>
    <x v="1"/>
    <x v="1"/>
    <n v="30"/>
    <x v="0"/>
    <n v="20"/>
    <n v="3"/>
    <x v="1"/>
    <x v="0"/>
    <n v="52"/>
  </r>
  <r>
    <n v="5333"/>
    <s v="Anthony Gabriel Machado"/>
    <x v="2"/>
    <x v="774"/>
    <x v="2"/>
    <x v="0"/>
    <s v="Yes"/>
    <n v="5"/>
    <x v="0"/>
    <x v="1"/>
    <n v="30"/>
    <x v="0"/>
    <n v="20"/>
    <n v="1"/>
    <x v="1"/>
    <x v="0"/>
    <n v="54"/>
  </r>
  <r>
    <n v="5334"/>
    <s v="Arthur Miguel Caldeira"/>
    <x v="1"/>
    <x v="774"/>
    <x v="2"/>
    <x v="0"/>
    <s v="No"/>
    <n v="15"/>
    <x v="2"/>
    <x v="1"/>
    <n v="30"/>
    <x v="0"/>
    <n v="20"/>
    <n v="3"/>
    <x v="1"/>
    <x v="0"/>
    <n v="62"/>
  </r>
  <r>
    <n v="5335"/>
    <s v="Thomas Campos"/>
    <x v="2"/>
    <x v="774"/>
    <x v="2"/>
    <x v="0"/>
    <s v="Yes"/>
    <n v="5"/>
    <x v="0"/>
    <x v="1"/>
    <n v="30"/>
    <x v="0"/>
    <n v="20"/>
    <n v="2"/>
    <x v="1"/>
    <x v="0"/>
    <n v="53"/>
  </r>
  <r>
    <n v="5336"/>
    <s v="Emilly Almeida"/>
    <x v="1"/>
    <x v="774"/>
    <x v="2"/>
    <x v="0"/>
    <s v="Yes"/>
    <n v="15"/>
    <x v="0"/>
    <x v="0"/>
    <n v="0"/>
    <x v="0"/>
    <n v="20"/>
    <n v="3"/>
    <x v="0"/>
    <x v="0"/>
    <n v="32"/>
  </r>
  <r>
    <n v="5337"/>
    <s v="Clarice Lima"/>
    <x v="1"/>
    <x v="774"/>
    <x v="2"/>
    <x v="0"/>
    <s v="Yes"/>
    <n v="15"/>
    <x v="2"/>
    <x v="1"/>
    <n v="30"/>
    <x v="0"/>
    <n v="20"/>
    <n v="3"/>
    <x v="1"/>
    <x v="0"/>
    <n v="62"/>
  </r>
  <r>
    <n v="5338"/>
    <s v="Jade Mendonça"/>
    <x v="0"/>
    <x v="774"/>
    <x v="2"/>
    <x v="0"/>
    <s v="No"/>
    <n v="10"/>
    <x v="2"/>
    <x v="0"/>
    <n v="0"/>
    <x v="1"/>
    <n v="0"/>
    <n v="3"/>
    <x v="0"/>
    <x v="1"/>
    <n v="7"/>
  </r>
  <r>
    <n v="5339"/>
    <s v="Henry Gabriel Brito"/>
    <x v="1"/>
    <x v="774"/>
    <x v="2"/>
    <x v="0"/>
    <s v="Yes"/>
    <n v="15"/>
    <x v="2"/>
    <x v="1"/>
    <n v="30"/>
    <x v="1"/>
    <n v="0"/>
    <n v="3"/>
    <x v="0"/>
    <x v="0"/>
    <n v="42"/>
  </r>
  <r>
    <n v="5340"/>
    <s v="Dra. Daniela da Mota"/>
    <x v="1"/>
    <x v="774"/>
    <x v="2"/>
    <x v="0"/>
    <s v="No"/>
    <n v="15"/>
    <x v="2"/>
    <x v="1"/>
    <n v="30"/>
    <x v="0"/>
    <n v="20"/>
    <n v="1"/>
    <x v="1"/>
    <x v="0"/>
    <n v="64"/>
  </r>
  <r>
    <n v="5341"/>
    <s v="Evelyn Aparecida"/>
    <x v="2"/>
    <x v="774"/>
    <x v="2"/>
    <x v="0"/>
    <s v="Yes"/>
    <n v="5"/>
    <x v="0"/>
    <x v="1"/>
    <n v="30"/>
    <x v="1"/>
    <n v="0"/>
    <n v="2"/>
    <x v="0"/>
    <x v="0"/>
    <n v="33"/>
  </r>
  <r>
    <n v="5342"/>
    <s v="Fernanda Barros"/>
    <x v="2"/>
    <x v="774"/>
    <x v="2"/>
    <x v="0"/>
    <s v="Yes"/>
    <n v="5"/>
    <x v="2"/>
    <x v="0"/>
    <n v="0"/>
    <x v="0"/>
    <n v="20"/>
    <n v="1"/>
    <x v="0"/>
    <x v="0"/>
    <n v="24"/>
  </r>
  <r>
    <n v="5343"/>
    <s v="Thales Porto"/>
    <x v="0"/>
    <x v="775"/>
    <x v="2"/>
    <x v="0"/>
    <s v="No"/>
    <n v="10"/>
    <x v="2"/>
    <x v="1"/>
    <n v="30"/>
    <x v="0"/>
    <n v="20"/>
    <n v="3"/>
    <x v="1"/>
    <x v="0"/>
    <n v="57"/>
  </r>
  <r>
    <n v="5344"/>
    <s v="Hellena Cavalcante"/>
    <x v="2"/>
    <x v="775"/>
    <x v="2"/>
    <x v="0"/>
    <s v="No"/>
    <n v="5"/>
    <x v="1"/>
    <x v="1"/>
    <n v="30"/>
    <x v="0"/>
    <n v="20"/>
    <n v="3"/>
    <x v="1"/>
    <x v="0"/>
    <n v="52"/>
  </r>
  <r>
    <n v="5345"/>
    <s v="Dra. Lavínia Rezende"/>
    <x v="1"/>
    <x v="775"/>
    <x v="2"/>
    <x v="0"/>
    <s v="Yes"/>
    <n v="15"/>
    <x v="0"/>
    <x v="1"/>
    <n v="30"/>
    <x v="1"/>
    <n v="0"/>
    <n v="1"/>
    <x v="0"/>
    <x v="0"/>
    <n v="44"/>
  </r>
  <r>
    <n v="5346"/>
    <s v="Srta. Ester Santos"/>
    <x v="1"/>
    <x v="775"/>
    <x v="2"/>
    <x v="0"/>
    <s v="No"/>
    <n v="15"/>
    <x v="2"/>
    <x v="1"/>
    <n v="30"/>
    <x v="1"/>
    <n v="0"/>
    <n v="3"/>
    <x v="0"/>
    <x v="0"/>
    <n v="42"/>
  </r>
  <r>
    <n v="5347"/>
    <s v="Bárbara Siqueira"/>
    <x v="1"/>
    <x v="775"/>
    <x v="2"/>
    <x v="0"/>
    <s v="No"/>
    <n v="15"/>
    <x v="2"/>
    <x v="0"/>
    <n v="0"/>
    <x v="1"/>
    <n v="0"/>
    <n v="2"/>
    <x v="0"/>
    <x v="1"/>
    <n v="13"/>
  </r>
  <r>
    <n v="5348"/>
    <s v="Yuri Nascimento"/>
    <x v="0"/>
    <x v="775"/>
    <x v="2"/>
    <x v="0"/>
    <s v="Yes"/>
    <n v="10"/>
    <x v="1"/>
    <x v="0"/>
    <n v="0"/>
    <x v="0"/>
    <n v="20"/>
    <n v="1"/>
    <x v="0"/>
    <x v="0"/>
    <n v="29"/>
  </r>
  <r>
    <n v="5349"/>
    <s v="Rafael Cassiano"/>
    <x v="1"/>
    <x v="775"/>
    <x v="2"/>
    <x v="0"/>
    <s v="No"/>
    <n v="15"/>
    <x v="1"/>
    <x v="0"/>
    <n v="0"/>
    <x v="1"/>
    <n v="0"/>
    <n v="1"/>
    <x v="0"/>
    <x v="1"/>
    <n v="14"/>
  </r>
  <r>
    <n v="5350"/>
    <s v="André Farias"/>
    <x v="0"/>
    <x v="775"/>
    <x v="2"/>
    <x v="0"/>
    <s v="No"/>
    <n v="10"/>
    <x v="1"/>
    <x v="0"/>
    <n v="0"/>
    <x v="0"/>
    <n v="20"/>
    <n v="1"/>
    <x v="0"/>
    <x v="0"/>
    <n v="29"/>
  </r>
  <r>
    <n v="5351"/>
    <s v="Ana Vitória Almeida"/>
    <x v="2"/>
    <x v="776"/>
    <x v="2"/>
    <x v="0"/>
    <s v="Yes"/>
    <n v="5"/>
    <x v="2"/>
    <x v="0"/>
    <n v="0"/>
    <x v="0"/>
    <n v="20"/>
    <n v="1"/>
    <x v="0"/>
    <x v="0"/>
    <n v="24"/>
  </r>
  <r>
    <n v="5352"/>
    <s v="Ana Laura da Rocha"/>
    <x v="0"/>
    <x v="776"/>
    <x v="2"/>
    <x v="0"/>
    <s v="Yes"/>
    <n v="10"/>
    <x v="1"/>
    <x v="0"/>
    <n v="0"/>
    <x v="0"/>
    <n v="20"/>
    <n v="2"/>
    <x v="0"/>
    <x v="0"/>
    <n v="28"/>
  </r>
  <r>
    <n v="5353"/>
    <s v="Dr. Thomas Azevedo"/>
    <x v="1"/>
    <x v="776"/>
    <x v="2"/>
    <x v="0"/>
    <s v="Yes"/>
    <n v="15"/>
    <x v="0"/>
    <x v="1"/>
    <n v="30"/>
    <x v="0"/>
    <n v="20"/>
    <n v="1"/>
    <x v="1"/>
    <x v="0"/>
    <n v="64"/>
  </r>
  <r>
    <n v="5354"/>
    <s v="Antonella Pacheco"/>
    <x v="0"/>
    <x v="776"/>
    <x v="2"/>
    <x v="0"/>
    <s v="Yes"/>
    <n v="10"/>
    <x v="2"/>
    <x v="1"/>
    <n v="30"/>
    <x v="0"/>
    <n v="20"/>
    <n v="1"/>
    <x v="1"/>
    <x v="0"/>
    <n v="59"/>
  </r>
  <r>
    <n v="5355"/>
    <s v="João Pedro Porto"/>
    <x v="0"/>
    <x v="776"/>
    <x v="2"/>
    <x v="0"/>
    <s v="No"/>
    <n v="10"/>
    <x v="2"/>
    <x v="1"/>
    <n v="30"/>
    <x v="0"/>
    <n v="20"/>
    <n v="2"/>
    <x v="1"/>
    <x v="0"/>
    <n v="58"/>
  </r>
  <r>
    <n v="5356"/>
    <s v="Mariah Pacheco"/>
    <x v="2"/>
    <x v="776"/>
    <x v="2"/>
    <x v="0"/>
    <s v="Yes"/>
    <n v="5"/>
    <x v="2"/>
    <x v="1"/>
    <n v="30"/>
    <x v="0"/>
    <n v="20"/>
    <n v="2"/>
    <x v="1"/>
    <x v="0"/>
    <n v="53"/>
  </r>
  <r>
    <n v="5357"/>
    <s v="Thomas Barbosa"/>
    <x v="2"/>
    <x v="776"/>
    <x v="2"/>
    <x v="0"/>
    <s v="No"/>
    <n v="5"/>
    <x v="0"/>
    <x v="1"/>
    <n v="30"/>
    <x v="0"/>
    <n v="20"/>
    <n v="3"/>
    <x v="1"/>
    <x v="0"/>
    <n v="52"/>
  </r>
  <r>
    <n v="5358"/>
    <s v="Eduarda Ramos"/>
    <x v="0"/>
    <x v="777"/>
    <x v="2"/>
    <x v="0"/>
    <s v="Yes"/>
    <n v="10"/>
    <x v="0"/>
    <x v="0"/>
    <n v="0"/>
    <x v="0"/>
    <n v="20"/>
    <n v="1"/>
    <x v="0"/>
    <x v="0"/>
    <n v="29"/>
  </r>
  <r>
    <n v="5359"/>
    <s v="Sophia Cirino"/>
    <x v="1"/>
    <x v="777"/>
    <x v="2"/>
    <x v="0"/>
    <s v="Yes"/>
    <n v="15"/>
    <x v="0"/>
    <x v="0"/>
    <n v="0"/>
    <x v="0"/>
    <n v="20"/>
    <n v="1"/>
    <x v="0"/>
    <x v="0"/>
    <n v="34"/>
  </r>
  <r>
    <n v="5360"/>
    <s v="Juliana Farias"/>
    <x v="1"/>
    <x v="777"/>
    <x v="2"/>
    <x v="0"/>
    <s v="Yes"/>
    <n v="15"/>
    <x v="2"/>
    <x v="0"/>
    <n v="0"/>
    <x v="0"/>
    <n v="20"/>
    <n v="2"/>
    <x v="0"/>
    <x v="0"/>
    <n v="33"/>
  </r>
  <r>
    <n v="5361"/>
    <s v="Evelyn Aragão"/>
    <x v="1"/>
    <x v="777"/>
    <x v="2"/>
    <x v="0"/>
    <s v="No"/>
    <n v="15"/>
    <x v="0"/>
    <x v="1"/>
    <n v="30"/>
    <x v="0"/>
    <n v="20"/>
    <n v="3"/>
    <x v="1"/>
    <x v="0"/>
    <n v="62"/>
  </r>
  <r>
    <n v="5362"/>
    <s v="Daniela da Luz"/>
    <x v="0"/>
    <x v="777"/>
    <x v="2"/>
    <x v="0"/>
    <s v="No"/>
    <n v="10"/>
    <x v="2"/>
    <x v="0"/>
    <n v="0"/>
    <x v="1"/>
    <n v="0"/>
    <n v="1"/>
    <x v="0"/>
    <x v="1"/>
    <n v="9"/>
  </r>
  <r>
    <n v="5363"/>
    <s v="Maria Sophia Aragão"/>
    <x v="1"/>
    <x v="777"/>
    <x v="2"/>
    <x v="0"/>
    <s v="No"/>
    <n v="15"/>
    <x v="1"/>
    <x v="1"/>
    <n v="30"/>
    <x v="0"/>
    <n v="20"/>
    <n v="2"/>
    <x v="1"/>
    <x v="0"/>
    <n v="63"/>
  </r>
  <r>
    <n v="5364"/>
    <s v="Srta. Jade Moraes"/>
    <x v="2"/>
    <x v="777"/>
    <x v="2"/>
    <x v="0"/>
    <s v="Yes"/>
    <n v="5"/>
    <x v="1"/>
    <x v="0"/>
    <n v="0"/>
    <x v="1"/>
    <n v="0"/>
    <n v="3"/>
    <x v="0"/>
    <x v="1"/>
    <n v="2"/>
  </r>
  <r>
    <n v="5365"/>
    <s v="Esther Pinto"/>
    <x v="1"/>
    <x v="777"/>
    <x v="2"/>
    <x v="0"/>
    <s v="Yes"/>
    <n v="15"/>
    <x v="2"/>
    <x v="1"/>
    <n v="30"/>
    <x v="1"/>
    <n v="0"/>
    <n v="3"/>
    <x v="0"/>
    <x v="0"/>
    <n v="42"/>
  </r>
  <r>
    <n v="5366"/>
    <s v="Ana Farias"/>
    <x v="0"/>
    <x v="778"/>
    <x v="2"/>
    <x v="0"/>
    <s v="No"/>
    <n v="10"/>
    <x v="1"/>
    <x v="1"/>
    <n v="30"/>
    <x v="0"/>
    <n v="20"/>
    <n v="2"/>
    <x v="1"/>
    <x v="0"/>
    <n v="58"/>
  </r>
  <r>
    <n v="5367"/>
    <s v="Joaquim Azevedo"/>
    <x v="1"/>
    <x v="778"/>
    <x v="2"/>
    <x v="0"/>
    <s v="Yes"/>
    <n v="15"/>
    <x v="2"/>
    <x v="0"/>
    <n v="0"/>
    <x v="1"/>
    <n v="0"/>
    <n v="2"/>
    <x v="0"/>
    <x v="1"/>
    <n v="13"/>
  </r>
  <r>
    <n v="5368"/>
    <s v="Josué Marques"/>
    <x v="0"/>
    <x v="778"/>
    <x v="2"/>
    <x v="0"/>
    <s v="Yes"/>
    <n v="10"/>
    <x v="1"/>
    <x v="0"/>
    <n v="0"/>
    <x v="1"/>
    <n v="0"/>
    <n v="1"/>
    <x v="0"/>
    <x v="1"/>
    <n v="9"/>
  </r>
  <r>
    <n v="5369"/>
    <s v="Sra. Heloisa Costa"/>
    <x v="2"/>
    <x v="778"/>
    <x v="2"/>
    <x v="0"/>
    <s v="No"/>
    <n v="5"/>
    <x v="2"/>
    <x v="0"/>
    <n v="0"/>
    <x v="1"/>
    <n v="0"/>
    <n v="1"/>
    <x v="0"/>
    <x v="1"/>
    <n v="4"/>
  </r>
  <r>
    <n v="5370"/>
    <s v="Valentina Lima"/>
    <x v="0"/>
    <x v="778"/>
    <x v="2"/>
    <x v="0"/>
    <s v="No"/>
    <n v="10"/>
    <x v="1"/>
    <x v="0"/>
    <n v="0"/>
    <x v="1"/>
    <n v="0"/>
    <n v="1"/>
    <x v="0"/>
    <x v="1"/>
    <n v="9"/>
  </r>
  <r>
    <n v="5371"/>
    <s v="Sr. Ian Fernandes"/>
    <x v="2"/>
    <x v="778"/>
    <x v="2"/>
    <x v="0"/>
    <s v="No"/>
    <n v="5"/>
    <x v="2"/>
    <x v="0"/>
    <n v="0"/>
    <x v="1"/>
    <n v="0"/>
    <n v="3"/>
    <x v="0"/>
    <x v="1"/>
    <n v="2"/>
  </r>
  <r>
    <n v="5372"/>
    <s v="Gabriela Abreu"/>
    <x v="1"/>
    <x v="778"/>
    <x v="2"/>
    <x v="0"/>
    <s v="Yes"/>
    <n v="15"/>
    <x v="1"/>
    <x v="1"/>
    <n v="30"/>
    <x v="1"/>
    <n v="0"/>
    <n v="3"/>
    <x v="0"/>
    <x v="0"/>
    <n v="42"/>
  </r>
  <r>
    <n v="5373"/>
    <s v="Miguel Marques"/>
    <x v="1"/>
    <x v="778"/>
    <x v="2"/>
    <x v="0"/>
    <s v="No"/>
    <n v="15"/>
    <x v="1"/>
    <x v="0"/>
    <n v="0"/>
    <x v="0"/>
    <n v="20"/>
    <n v="1"/>
    <x v="0"/>
    <x v="0"/>
    <n v="34"/>
  </r>
  <r>
    <n v="5374"/>
    <s v="Vinícius Dias"/>
    <x v="0"/>
    <x v="778"/>
    <x v="2"/>
    <x v="0"/>
    <s v="Yes"/>
    <n v="10"/>
    <x v="1"/>
    <x v="1"/>
    <n v="30"/>
    <x v="0"/>
    <n v="20"/>
    <n v="3"/>
    <x v="1"/>
    <x v="0"/>
    <n v="57"/>
  </r>
  <r>
    <n v="5375"/>
    <s v="Luiz Miguel Sampaio"/>
    <x v="0"/>
    <x v="778"/>
    <x v="2"/>
    <x v="0"/>
    <s v="Yes"/>
    <n v="10"/>
    <x v="2"/>
    <x v="1"/>
    <n v="30"/>
    <x v="1"/>
    <n v="0"/>
    <n v="3"/>
    <x v="0"/>
    <x v="0"/>
    <n v="37"/>
  </r>
  <r>
    <n v="5376"/>
    <s v="Isabela Cavalcante"/>
    <x v="2"/>
    <x v="778"/>
    <x v="2"/>
    <x v="0"/>
    <s v="Yes"/>
    <n v="5"/>
    <x v="2"/>
    <x v="0"/>
    <n v="0"/>
    <x v="0"/>
    <n v="20"/>
    <n v="3"/>
    <x v="0"/>
    <x v="0"/>
    <n v="22"/>
  </r>
  <r>
    <n v="5377"/>
    <s v="Ana Liz Barbosa"/>
    <x v="2"/>
    <x v="778"/>
    <x v="2"/>
    <x v="0"/>
    <s v="No"/>
    <n v="5"/>
    <x v="0"/>
    <x v="1"/>
    <n v="30"/>
    <x v="1"/>
    <n v="0"/>
    <n v="2"/>
    <x v="0"/>
    <x v="0"/>
    <n v="33"/>
  </r>
  <r>
    <n v="5378"/>
    <s v="Sr. Luiz Fernando Alves"/>
    <x v="0"/>
    <x v="778"/>
    <x v="2"/>
    <x v="0"/>
    <s v="No"/>
    <n v="10"/>
    <x v="2"/>
    <x v="0"/>
    <n v="0"/>
    <x v="0"/>
    <n v="20"/>
    <n v="2"/>
    <x v="0"/>
    <x v="0"/>
    <n v="28"/>
  </r>
  <r>
    <n v="5379"/>
    <s v="Maria Laura Oliveira"/>
    <x v="1"/>
    <x v="779"/>
    <x v="2"/>
    <x v="0"/>
    <s v="No"/>
    <n v="15"/>
    <x v="2"/>
    <x v="1"/>
    <n v="30"/>
    <x v="1"/>
    <n v="0"/>
    <n v="3"/>
    <x v="0"/>
    <x v="0"/>
    <n v="42"/>
  </r>
  <r>
    <n v="5380"/>
    <s v="João Miguel Aragão"/>
    <x v="2"/>
    <x v="779"/>
    <x v="2"/>
    <x v="0"/>
    <s v="Yes"/>
    <n v="5"/>
    <x v="0"/>
    <x v="0"/>
    <n v="0"/>
    <x v="1"/>
    <n v="0"/>
    <n v="3"/>
    <x v="0"/>
    <x v="1"/>
    <n v="2"/>
  </r>
  <r>
    <n v="5381"/>
    <s v="Sophie Novais"/>
    <x v="1"/>
    <x v="779"/>
    <x v="2"/>
    <x v="0"/>
    <s v="Yes"/>
    <n v="15"/>
    <x v="0"/>
    <x v="0"/>
    <n v="0"/>
    <x v="1"/>
    <n v="0"/>
    <n v="1"/>
    <x v="0"/>
    <x v="1"/>
    <n v="14"/>
  </r>
  <r>
    <n v="5382"/>
    <s v="Kamilly Silva"/>
    <x v="1"/>
    <x v="779"/>
    <x v="2"/>
    <x v="0"/>
    <s v="Yes"/>
    <n v="15"/>
    <x v="1"/>
    <x v="1"/>
    <n v="30"/>
    <x v="1"/>
    <n v="0"/>
    <n v="1"/>
    <x v="0"/>
    <x v="0"/>
    <n v="44"/>
  </r>
  <r>
    <n v="5383"/>
    <s v="Cecilia Sá"/>
    <x v="0"/>
    <x v="780"/>
    <x v="2"/>
    <x v="0"/>
    <s v="Yes"/>
    <n v="10"/>
    <x v="0"/>
    <x v="0"/>
    <n v="0"/>
    <x v="0"/>
    <n v="20"/>
    <n v="2"/>
    <x v="0"/>
    <x v="0"/>
    <n v="28"/>
  </r>
  <r>
    <n v="5384"/>
    <s v="Srta. Emanuella Campos"/>
    <x v="0"/>
    <x v="780"/>
    <x v="2"/>
    <x v="0"/>
    <s v="No"/>
    <n v="10"/>
    <x v="1"/>
    <x v="1"/>
    <n v="30"/>
    <x v="1"/>
    <n v="0"/>
    <n v="2"/>
    <x v="0"/>
    <x v="0"/>
    <n v="38"/>
  </r>
  <r>
    <n v="5385"/>
    <s v="Gustavo Campos"/>
    <x v="0"/>
    <x v="780"/>
    <x v="2"/>
    <x v="0"/>
    <s v="No"/>
    <n v="10"/>
    <x v="2"/>
    <x v="0"/>
    <n v="0"/>
    <x v="0"/>
    <n v="20"/>
    <n v="1"/>
    <x v="0"/>
    <x v="0"/>
    <n v="29"/>
  </r>
  <r>
    <n v="5386"/>
    <s v="Dr. Vitor Montenegro"/>
    <x v="0"/>
    <x v="780"/>
    <x v="2"/>
    <x v="0"/>
    <s v="Yes"/>
    <n v="10"/>
    <x v="1"/>
    <x v="1"/>
    <n v="30"/>
    <x v="0"/>
    <n v="20"/>
    <n v="2"/>
    <x v="1"/>
    <x v="0"/>
    <n v="58"/>
  </r>
  <r>
    <n v="5387"/>
    <s v="Leonardo Correia"/>
    <x v="0"/>
    <x v="780"/>
    <x v="2"/>
    <x v="0"/>
    <s v="Yes"/>
    <n v="10"/>
    <x v="0"/>
    <x v="0"/>
    <n v="0"/>
    <x v="0"/>
    <n v="20"/>
    <n v="2"/>
    <x v="0"/>
    <x v="0"/>
    <n v="28"/>
  </r>
  <r>
    <n v="5388"/>
    <s v="Larissa Rios"/>
    <x v="1"/>
    <x v="780"/>
    <x v="2"/>
    <x v="0"/>
    <s v="No"/>
    <n v="15"/>
    <x v="0"/>
    <x v="1"/>
    <n v="30"/>
    <x v="1"/>
    <n v="0"/>
    <n v="2"/>
    <x v="0"/>
    <x v="0"/>
    <n v="43"/>
  </r>
  <r>
    <n v="5389"/>
    <s v="Valentina Lopes"/>
    <x v="0"/>
    <x v="780"/>
    <x v="2"/>
    <x v="0"/>
    <s v="No"/>
    <n v="10"/>
    <x v="1"/>
    <x v="0"/>
    <n v="0"/>
    <x v="1"/>
    <n v="0"/>
    <n v="2"/>
    <x v="0"/>
    <x v="1"/>
    <n v="8"/>
  </r>
  <r>
    <n v="5390"/>
    <s v="Emanuelly Rodrigues"/>
    <x v="0"/>
    <x v="780"/>
    <x v="2"/>
    <x v="0"/>
    <s v="No"/>
    <n v="10"/>
    <x v="1"/>
    <x v="1"/>
    <n v="30"/>
    <x v="0"/>
    <n v="20"/>
    <n v="2"/>
    <x v="1"/>
    <x v="0"/>
    <n v="58"/>
  </r>
  <r>
    <n v="5391"/>
    <s v="Sr. Ravi Albuquerque"/>
    <x v="1"/>
    <x v="780"/>
    <x v="2"/>
    <x v="0"/>
    <s v="Yes"/>
    <n v="15"/>
    <x v="2"/>
    <x v="0"/>
    <n v="0"/>
    <x v="1"/>
    <n v="0"/>
    <n v="3"/>
    <x v="0"/>
    <x v="1"/>
    <n v="12"/>
  </r>
  <r>
    <n v="5392"/>
    <s v="Liam Ferreira"/>
    <x v="2"/>
    <x v="781"/>
    <x v="2"/>
    <x v="0"/>
    <s v="Yes"/>
    <n v="5"/>
    <x v="2"/>
    <x v="1"/>
    <n v="30"/>
    <x v="0"/>
    <n v="20"/>
    <n v="2"/>
    <x v="1"/>
    <x v="0"/>
    <n v="53"/>
  </r>
  <r>
    <n v="5393"/>
    <s v="Ester Aragão"/>
    <x v="0"/>
    <x v="781"/>
    <x v="2"/>
    <x v="0"/>
    <s v="No"/>
    <n v="10"/>
    <x v="1"/>
    <x v="1"/>
    <n v="30"/>
    <x v="0"/>
    <n v="20"/>
    <n v="1"/>
    <x v="1"/>
    <x v="0"/>
    <n v="59"/>
  </r>
  <r>
    <n v="5394"/>
    <s v="Heloisa Rodrigues"/>
    <x v="2"/>
    <x v="781"/>
    <x v="2"/>
    <x v="0"/>
    <s v="No"/>
    <n v="5"/>
    <x v="0"/>
    <x v="1"/>
    <n v="30"/>
    <x v="0"/>
    <n v="20"/>
    <n v="1"/>
    <x v="1"/>
    <x v="0"/>
    <n v="54"/>
  </r>
  <r>
    <n v="5395"/>
    <s v="Brenda da Mata"/>
    <x v="2"/>
    <x v="782"/>
    <x v="2"/>
    <x v="0"/>
    <s v="Yes"/>
    <n v="5"/>
    <x v="2"/>
    <x v="0"/>
    <n v="0"/>
    <x v="1"/>
    <n v="0"/>
    <n v="3"/>
    <x v="0"/>
    <x v="1"/>
    <n v="2"/>
  </r>
  <r>
    <n v="5396"/>
    <s v="Gustavo Gonçalves"/>
    <x v="1"/>
    <x v="782"/>
    <x v="2"/>
    <x v="0"/>
    <s v="No"/>
    <n v="15"/>
    <x v="1"/>
    <x v="0"/>
    <n v="0"/>
    <x v="1"/>
    <n v="0"/>
    <n v="1"/>
    <x v="0"/>
    <x v="1"/>
    <n v="14"/>
  </r>
  <r>
    <n v="5397"/>
    <s v="Srta. Manuela Novaes"/>
    <x v="1"/>
    <x v="782"/>
    <x v="2"/>
    <x v="0"/>
    <s v="Yes"/>
    <n v="15"/>
    <x v="0"/>
    <x v="0"/>
    <n v="0"/>
    <x v="0"/>
    <n v="20"/>
    <n v="3"/>
    <x v="0"/>
    <x v="0"/>
    <n v="32"/>
  </r>
  <r>
    <n v="5398"/>
    <s v="Daniel Correia"/>
    <x v="0"/>
    <x v="782"/>
    <x v="2"/>
    <x v="0"/>
    <s v="Yes"/>
    <n v="10"/>
    <x v="2"/>
    <x v="1"/>
    <n v="30"/>
    <x v="1"/>
    <n v="0"/>
    <n v="2"/>
    <x v="0"/>
    <x v="0"/>
    <n v="38"/>
  </r>
  <r>
    <n v="5399"/>
    <s v="Mathias Rios"/>
    <x v="0"/>
    <x v="783"/>
    <x v="2"/>
    <x v="0"/>
    <s v="Yes"/>
    <n v="10"/>
    <x v="2"/>
    <x v="1"/>
    <n v="30"/>
    <x v="1"/>
    <n v="0"/>
    <n v="2"/>
    <x v="0"/>
    <x v="0"/>
    <n v="38"/>
  </r>
  <r>
    <n v="5400"/>
    <s v="Cecília Martins"/>
    <x v="2"/>
    <x v="783"/>
    <x v="2"/>
    <x v="0"/>
    <s v="No"/>
    <n v="5"/>
    <x v="0"/>
    <x v="0"/>
    <n v="0"/>
    <x v="1"/>
    <n v="0"/>
    <n v="1"/>
    <x v="0"/>
    <x v="1"/>
    <n v="4"/>
  </r>
  <r>
    <n v="5401"/>
    <s v="Murilo Freitas"/>
    <x v="0"/>
    <x v="783"/>
    <x v="2"/>
    <x v="0"/>
    <s v="No"/>
    <n v="10"/>
    <x v="0"/>
    <x v="0"/>
    <n v="0"/>
    <x v="1"/>
    <n v="0"/>
    <n v="3"/>
    <x v="0"/>
    <x v="1"/>
    <n v="7"/>
  </r>
  <r>
    <n v="5402"/>
    <s v="Ágatha Borges"/>
    <x v="0"/>
    <x v="783"/>
    <x v="2"/>
    <x v="0"/>
    <s v="No"/>
    <n v="10"/>
    <x v="0"/>
    <x v="1"/>
    <n v="30"/>
    <x v="1"/>
    <n v="0"/>
    <n v="1"/>
    <x v="0"/>
    <x v="0"/>
    <n v="39"/>
  </r>
  <r>
    <n v="5403"/>
    <s v="Rafael Moreira"/>
    <x v="1"/>
    <x v="783"/>
    <x v="2"/>
    <x v="0"/>
    <s v="No"/>
    <n v="15"/>
    <x v="1"/>
    <x v="0"/>
    <n v="0"/>
    <x v="1"/>
    <n v="0"/>
    <n v="1"/>
    <x v="0"/>
    <x v="1"/>
    <n v="14"/>
  </r>
  <r>
    <n v="5404"/>
    <s v="Marina Câmara"/>
    <x v="0"/>
    <x v="783"/>
    <x v="2"/>
    <x v="0"/>
    <s v="Yes"/>
    <n v="10"/>
    <x v="0"/>
    <x v="1"/>
    <n v="30"/>
    <x v="1"/>
    <n v="0"/>
    <n v="1"/>
    <x v="0"/>
    <x v="0"/>
    <n v="39"/>
  </r>
  <r>
    <n v="5405"/>
    <s v="Lavínia Camargo"/>
    <x v="2"/>
    <x v="783"/>
    <x v="2"/>
    <x v="0"/>
    <s v="Yes"/>
    <n v="5"/>
    <x v="2"/>
    <x v="1"/>
    <n v="30"/>
    <x v="1"/>
    <n v="0"/>
    <n v="1"/>
    <x v="0"/>
    <x v="0"/>
    <n v="34"/>
  </r>
  <r>
    <n v="5406"/>
    <s v="Ágatha Barbosa"/>
    <x v="0"/>
    <x v="783"/>
    <x v="2"/>
    <x v="0"/>
    <s v="No"/>
    <n v="10"/>
    <x v="1"/>
    <x v="0"/>
    <n v="0"/>
    <x v="0"/>
    <n v="20"/>
    <n v="3"/>
    <x v="0"/>
    <x v="0"/>
    <n v="27"/>
  </r>
  <r>
    <n v="5407"/>
    <s v="Dra. Mariane Sampaio"/>
    <x v="2"/>
    <x v="783"/>
    <x v="2"/>
    <x v="0"/>
    <s v="Yes"/>
    <n v="5"/>
    <x v="0"/>
    <x v="0"/>
    <n v="0"/>
    <x v="1"/>
    <n v="0"/>
    <n v="1"/>
    <x v="0"/>
    <x v="1"/>
    <n v="4"/>
  </r>
  <r>
    <n v="5408"/>
    <s v="Matteo Moura"/>
    <x v="1"/>
    <x v="783"/>
    <x v="2"/>
    <x v="0"/>
    <s v="No"/>
    <n v="15"/>
    <x v="2"/>
    <x v="1"/>
    <n v="30"/>
    <x v="1"/>
    <n v="0"/>
    <n v="1"/>
    <x v="0"/>
    <x v="0"/>
    <n v="44"/>
  </r>
  <r>
    <n v="5409"/>
    <s v="Marcos Vinicius Melo"/>
    <x v="1"/>
    <x v="783"/>
    <x v="2"/>
    <x v="0"/>
    <s v="Yes"/>
    <n v="15"/>
    <x v="0"/>
    <x v="0"/>
    <n v="0"/>
    <x v="1"/>
    <n v="0"/>
    <n v="1"/>
    <x v="0"/>
    <x v="1"/>
    <n v="14"/>
  </r>
  <r>
    <n v="5410"/>
    <s v="Antony Vieira"/>
    <x v="0"/>
    <x v="783"/>
    <x v="2"/>
    <x v="0"/>
    <s v="No"/>
    <n v="10"/>
    <x v="0"/>
    <x v="1"/>
    <n v="30"/>
    <x v="0"/>
    <n v="20"/>
    <n v="1"/>
    <x v="1"/>
    <x v="0"/>
    <n v="59"/>
  </r>
  <r>
    <n v="5411"/>
    <s v="Juan Abreu"/>
    <x v="2"/>
    <x v="783"/>
    <x v="2"/>
    <x v="0"/>
    <s v="No"/>
    <n v="5"/>
    <x v="0"/>
    <x v="1"/>
    <n v="30"/>
    <x v="1"/>
    <n v="0"/>
    <n v="2"/>
    <x v="0"/>
    <x v="0"/>
    <n v="33"/>
  </r>
  <r>
    <n v="5412"/>
    <s v="Sr. Thomas Santos"/>
    <x v="2"/>
    <x v="783"/>
    <x v="2"/>
    <x v="0"/>
    <s v="Yes"/>
    <n v="5"/>
    <x v="0"/>
    <x v="0"/>
    <n v="0"/>
    <x v="0"/>
    <n v="20"/>
    <n v="3"/>
    <x v="0"/>
    <x v="0"/>
    <n v="22"/>
  </r>
  <r>
    <n v="5413"/>
    <s v="Sra. Lívia Silva"/>
    <x v="1"/>
    <x v="784"/>
    <x v="2"/>
    <x v="0"/>
    <s v="No"/>
    <n v="15"/>
    <x v="0"/>
    <x v="0"/>
    <n v="0"/>
    <x v="0"/>
    <n v="20"/>
    <n v="2"/>
    <x v="0"/>
    <x v="0"/>
    <n v="33"/>
  </r>
  <r>
    <n v="5414"/>
    <s v="Maria da Rosa"/>
    <x v="2"/>
    <x v="784"/>
    <x v="2"/>
    <x v="0"/>
    <s v="No"/>
    <n v="5"/>
    <x v="0"/>
    <x v="1"/>
    <n v="30"/>
    <x v="1"/>
    <n v="0"/>
    <n v="3"/>
    <x v="0"/>
    <x v="0"/>
    <n v="32"/>
  </r>
  <r>
    <n v="5415"/>
    <s v="Alexia Abreu"/>
    <x v="0"/>
    <x v="784"/>
    <x v="2"/>
    <x v="0"/>
    <s v="No"/>
    <n v="10"/>
    <x v="0"/>
    <x v="1"/>
    <n v="30"/>
    <x v="1"/>
    <n v="0"/>
    <n v="2"/>
    <x v="0"/>
    <x v="0"/>
    <n v="38"/>
  </r>
  <r>
    <n v="5416"/>
    <s v="Eduarda Gonçalves"/>
    <x v="0"/>
    <x v="784"/>
    <x v="2"/>
    <x v="0"/>
    <s v="No"/>
    <n v="10"/>
    <x v="1"/>
    <x v="1"/>
    <n v="30"/>
    <x v="1"/>
    <n v="0"/>
    <n v="2"/>
    <x v="0"/>
    <x v="0"/>
    <n v="38"/>
  </r>
  <r>
    <n v="5417"/>
    <s v="Luana da Paz"/>
    <x v="2"/>
    <x v="784"/>
    <x v="2"/>
    <x v="0"/>
    <s v="No"/>
    <n v="5"/>
    <x v="0"/>
    <x v="1"/>
    <n v="30"/>
    <x v="0"/>
    <n v="20"/>
    <n v="1"/>
    <x v="1"/>
    <x v="0"/>
    <n v="54"/>
  </r>
  <r>
    <n v="5418"/>
    <s v="Apollo Alves"/>
    <x v="0"/>
    <x v="784"/>
    <x v="2"/>
    <x v="0"/>
    <s v="No"/>
    <n v="10"/>
    <x v="2"/>
    <x v="0"/>
    <n v="0"/>
    <x v="0"/>
    <n v="20"/>
    <n v="2"/>
    <x v="0"/>
    <x v="0"/>
    <n v="28"/>
  </r>
  <r>
    <n v="5419"/>
    <s v="Maria Isis Mendonça"/>
    <x v="2"/>
    <x v="784"/>
    <x v="2"/>
    <x v="0"/>
    <s v="No"/>
    <n v="5"/>
    <x v="1"/>
    <x v="1"/>
    <n v="30"/>
    <x v="1"/>
    <n v="0"/>
    <n v="3"/>
    <x v="0"/>
    <x v="0"/>
    <n v="32"/>
  </r>
  <r>
    <n v="5420"/>
    <s v="João Vasconcelos"/>
    <x v="2"/>
    <x v="784"/>
    <x v="2"/>
    <x v="0"/>
    <s v="Yes"/>
    <n v="5"/>
    <x v="1"/>
    <x v="1"/>
    <n v="30"/>
    <x v="1"/>
    <n v="0"/>
    <n v="2"/>
    <x v="0"/>
    <x v="0"/>
    <n v="33"/>
  </r>
  <r>
    <n v="5421"/>
    <s v="Zoe Teixeira"/>
    <x v="0"/>
    <x v="784"/>
    <x v="2"/>
    <x v="0"/>
    <s v="No"/>
    <n v="10"/>
    <x v="1"/>
    <x v="1"/>
    <n v="30"/>
    <x v="0"/>
    <n v="20"/>
    <n v="2"/>
    <x v="1"/>
    <x v="0"/>
    <n v="58"/>
  </r>
  <r>
    <n v="5422"/>
    <s v="Carlos Eduardo Sales"/>
    <x v="1"/>
    <x v="784"/>
    <x v="2"/>
    <x v="0"/>
    <s v="Yes"/>
    <n v="15"/>
    <x v="1"/>
    <x v="1"/>
    <n v="30"/>
    <x v="1"/>
    <n v="0"/>
    <n v="2"/>
    <x v="0"/>
    <x v="0"/>
    <n v="43"/>
  </r>
  <r>
    <n v="5423"/>
    <s v="João Gabriel Fernandes"/>
    <x v="1"/>
    <x v="785"/>
    <x v="2"/>
    <x v="0"/>
    <s v="No"/>
    <n v="15"/>
    <x v="2"/>
    <x v="0"/>
    <n v="0"/>
    <x v="1"/>
    <n v="0"/>
    <n v="1"/>
    <x v="0"/>
    <x v="1"/>
    <n v="14"/>
  </r>
  <r>
    <n v="5424"/>
    <s v="Srta. Sophie Fernandes"/>
    <x v="2"/>
    <x v="785"/>
    <x v="2"/>
    <x v="0"/>
    <s v="Yes"/>
    <n v="5"/>
    <x v="2"/>
    <x v="0"/>
    <n v="0"/>
    <x v="0"/>
    <n v="20"/>
    <n v="3"/>
    <x v="0"/>
    <x v="0"/>
    <n v="22"/>
  </r>
  <r>
    <n v="5425"/>
    <s v="Vitor Melo"/>
    <x v="2"/>
    <x v="785"/>
    <x v="2"/>
    <x v="0"/>
    <s v="Yes"/>
    <n v="5"/>
    <x v="2"/>
    <x v="0"/>
    <n v="0"/>
    <x v="0"/>
    <n v="20"/>
    <n v="1"/>
    <x v="0"/>
    <x v="0"/>
    <n v="24"/>
  </r>
  <r>
    <n v="5426"/>
    <s v="Manuella da Mata"/>
    <x v="0"/>
    <x v="785"/>
    <x v="2"/>
    <x v="0"/>
    <s v="Yes"/>
    <n v="10"/>
    <x v="1"/>
    <x v="1"/>
    <n v="30"/>
    <x v="1"/>
    <n v="0"/>
    <n v="3"/>
    <x v="0"/>
    <x v="0"/>
    <n v="37"/>
  </r>
  <r>
    <n v="5427"/>
    <s v="Matheus Montenegro"/>
    <x v="0"/>
    <x v="785"/>
    <x v="2"/>
    <x v="0"/>
    <s v="Yes"/>
    <n v="10"/>
    <x v="2"/>
    <x v="1"/>
    <n v="30"/>
    <x v="1"/>
    <n v="0"/>
    <n v="2"/>
    <x v="0"/>
    <x v="0"/>
    <n v="38"/>
  </r>
  <r>
    <n v="5428"/>
    <s v="José Pedro Vasconcelos"/>
    <x v="1"/>
    <x v="785"/>
    <x v="2"/>
    <x v="0"/>
    <s v="No"/>
    <n v="15"/>
    <x v="0"/>
    <x v="1"/>
    <n v="30"/>
    <x v="0"/>
    <n v="20"/>
    <n v="2"/>
    <x v="1"/>
    <x v="0"/>
    <n v="63"/>
  </r>
  <r>
    <n v="5429"/>
    <s v="Gabriel Rios"/>
    <x v="0"/>
    <x v="786"/>
    <x v="2"/>
    <x v="0"/>
    <s v="Yes"/>
    <n v="10"/>
    <x v="2"/>
    <x v="1"/>
    <n v="30"/>
    <x v="0"/>
    <n v="20"/>
    <n v="1"/>
    <x v="1"/>
    <x v="0"/>
    <n v="59"/>
  </r>
  <r>
    <n v="5430"/>
    <s v="Raquel da Mota"/>
    <x v="0"/>
    <x v="786"/>
    <x v="2"/>
    <x v="0"/>
    <s v="No"/>
    <n v="10"/>
    <x v="1"/>
    <x v="1"/>
    <n v="30"/>
    <x v="0"/>
    <n v="20"/>
    <n v="2"/>
    <x v="1"/>
    <x v="0"/>
    <n v="58"/>
  </r>
  <r>
    <n v="5431"/>
    <s v="Sr. Arthur Miguel Machado"/>
    <x v="2"/>
    <x v="786"/>
    <x v="2"/>
    <x v="0"/>
    <s v="Yes"/>
    <n v="5"/>
    <x v="1"/>
    <x v="1"/>
    <n v="30"/>
    <x v="0"/>
    <n v="20"/>
    <n v="3"/>
    <x v="1"/>
    <x v="0"/>
    <n v="52"/>
  </r>
  <r>
    <n v="5432"/>
    <s v="Alexandre Cavalcanti"/>
    <x v="1"/>
    <x v="786"/>
    <x v="2"/>
    <x v="0"/>
    <s v="No"/>
    <n v="15"/>
    <x v="0"/>
    <x v="0"/>
    <n v="0"/>
    <x v="1"/>
    <n v="0"/>
    <n v="1"/>
    <x v="0"/>
    <x v="1"/>
    <n v="14"/>
  </r>
  <r>
    <n v="5433"/>
    <s v="Bella Gonçalves"/>
    <x v="0"/>
    <x v="786"/>
    <x v="2"/>
    <x v="0"/>
    <s v="No"/>
    <n v="10"/>
    <x v="0"/>
    <x v="1"/>
    <n v="30"/>
    <x v="1"/>
    <n v="0"/>
    <n v="2"/>
    <x v="0"/>
    <x v="0"/>
    <n v="38"/>
  </r>
  <r>
    <n v="5434"/>
    <s v="João Felipe Albuquerque"/>
    <x v="0"/>
    <x v="786"/>
    <x v="2"/>
    <x v="0"/>
    <s v="No"/>
    <n v="10"/>
    <x v="2"/>
    <x v="0"/>
    <n v="0"/>
    <x v="1"/>
    <n v="0"/>
    <n v="3"/>
    <x v="0"/>
    <x v="1"/>
    <n v="7"/>
  </r>
  <r>
    <n v="5435"/>
    <s v="Henry da Cruz"/>
    <x v="0"/>
    <x v="786"/>
    <x v="2"/>
    <x v="0"/>
    <s v="Yes"/>
    <n v="10"/>
    <x v="2"/>
    <x v="1"/>
    <n v="30"/>
    <x v="0"/>
    <n v="20"/>
    <n v="2"/>
    <x v="1"/>
    <x v="0"/>
    <n v="58"/>
  </r>
  <r>
    <n v="5436"/>
    <s v="Stephany Rocha"/>
    <x v="0"/>
    <x v="786"/>
    <x v="2"/>
    <x v="0"/>
    <s v="No"/>
    <n v="10"/>
    <x v="1"/>
    <x v="1"/>
    <n v="30"/>
    <x v="0"/>
    <n v="20"/>
    <n v="3"/>
    <x v="1"/>
    <x v="0"/>
    <n v="57"/>
  </r>
  <r>
    <n v="5437"/>
    <s v="Sra. Emanuelly da Conceição"/>
    <x v="1"/>
    <x v="787"/>
    <x v="2"/>
    <x v="0"/>
    <s v="Yes"/>
    <n v="15"/>
    <x v="1"/>
    <x v="0"/>
    <n v="0"/>
    <x v="0"/>
    <n v="20"/>
    <n v="2"/>
    <x v="0"/>
    <x v="0"/>
    <n v="33"/>
  </r>
  <r>
    <n v="5438"/>
    <s v="Brayan Pacheco"/>
    <x v="2"/>
    <x v="787"/>
    <x v="2"/>
    <x v="0"/>
    <s v="Yes"/>
    <n v="5"/>
    <x v="1"/>
    <x v="0"/>
    <n v="0"/>
    <x v="1"/>
    <n v="0"/>
    <n v="2"/>
    <x v="0"/>
    <x v="1"/>
    <n v="3"/>
  </r>
  <r>
    <n v="5439"/>
    <s v="José Miguel Silva"/>
    <x v="0"/>
    <x v="787"/>
    <x v="2"/>
    <x v="0"/>
    <s v="Yes"/>
    <n v="10"/>
    <x v="0"/>
    <x v="0"/>
    <n v="0"/>
    <x v="1"/>
    <n v="0"/>
    <n v="1"/>
    <x v="0"/>
    <x v="1"/>
    <n v="9"/>
  </r>
  <r>
    <n v="5440"/>
    <s v="Sr. Matheus Fonseca"/>
    <x v="2"/>
    <x v="787"/>
    <x v="2"/>
    <x v="0"/>
    <s v="No"/>
    <n v="5"/>
    <x v="1"/>
    <x v="1"/>
    <n v="30"/>
    <x v="0"/>
    <n v="20"/>
    <n v="1"/>
    <x v="1"/>
    <x v="0"/>
    <n v="54"/>
  </r>
  <r>
    <n v="5441"/>
    <s v="Oliver Rocha"/>
    <x v="2"/>
    <x v="787"/>
    <x v="2"/>
    <x v="0"/>
    <s v="No"/>
    <n v="5"/>
    <x v="2"/>
    <x v="0"/>
    <n v="0"/>
    <x v="0"/>
    <n v="20"/>
    <n v="2"/>
    <x v="0"/>
    <x v="0"/>
    <n v="23"/>
  </r>
  <r>
    <n v="5442"/>
    <s v="Brayan Andrade"/>
    <x v="1"/>
    <x v="787"/>
    <x v="2"/>
    <x v="0"/>
    <s v="No"/>
    <n v="15"/>
    <x v="0"/>
    <x v="1"/>
    <n v="30"/>
    <x v="1"/>
    <n v="0"/>
    <n v="2"/>
    <x v="0"/>
    <x v="0"/>
    <n v="43"/>
  </r>
  <r>
    <n v="5443"/>
    <s v="Isabela Pastor"/>
    <x v="0"/>
    <x v="787"/>
    <x v="2"/>
    <x v="0"/>
    <s v="Yes"/>
    <n v="10"/>
    <x v="2"/>
    <x v="1"/>
    <n v="30"/>
    <x v="0"/>
    <n v="20"/>
    <n v="1"/>
    <x v="1"/>
    <x v="0"/>
    <n v="59"/>
  </r>
  <r>
    <n v="5444"/>
    <s v="Isadora Oliveira"/>
    <x v="2"/>
    <x v="787"/>
    <x v="2"/>
    <x v="0"/>
    <s v="Yes"/>
    <n v="5"/>
    <x v="1"/>
    <x v="0"/>
    <n v="0"/>
    <x v="0"/>
    <n v="20"/>
    <n v="3"/>
    <x v="0"/>
    <x v="0"/>
    <n v="22"/>
  </r>
  <r>
    <n v="5445"/>
    <s v="Lavínia Vargas"/>
    <x v="1"/>
    <x v="787"/>
    <x v="2"/>
    <x v="0"/>
    <s v="Yes"/>
    <n v="15"/>
    <x v="1"/>
    <x v="0"/>
    <n v="0"/>
    <x v="0"/>
    <n v="20"/>
    <n v="3"/>
    <x v="0"/>
    <x v="0"/>
    <n v="32"/>
  </r>
  <r>
    <n v="5446"/>
    <s v="Ana Carolina Sousa"/>
    <x v="0"/>
    <x v="788"/>
    <x v="2"/>
    <x v="0"/>
    <s v="No"/>
    <n v="10"/>
    <x v="2"/>
    <x v="1"/>
    <n v="30"/>
    <x v="0"/>
    <n v="20"/>
    <n v="2"/>
    <x v="1"/>
    <x v="0"/>
    <n v="58"/>
  </r>
  <r>
    <n v="5447"/>
    <s v="Sra. Aylla Mendes"/>
    <x v="1"/>
    <x v="788"/>
    <x v="2"/>
    <x v="0"/>
    <s v="Yes"/>
    <n v="15"/>
    <x v="1"/>
    <x v="0"/>
    <n v="0"/>
    <x v="0"/>
    <n v="20"/>
    <n v="1"/>
    <x v="0"/>
    <x v="0"/>
    <n v="34"/>
  </r>
  <r>
    <n v="5448"/>
    <s v="Dra. Beatriz Lopes"/>
    <x v="0"/>
    <x v="788"/>
    <x v="2"/>
    <x v="0"/>
    <s v="Yes"/>
    <n v="10"/>
    <x v="1"/>
    <x v="1"/>
    <n v="30"/>
    <x v="0"/>
    <n v="20"/>
    <n v="3"/>
    <x v="1"/>
    <x v="0"/>
    <n v="57"/>
  </r>
  <r>
    <n v="5449"/>
    <s v="Laís Cavalcante"/>
    <x v="2"/>
    <x v="789"/>
    <x v="2"/>
    <x v="0"/>
    <s v="No"/>
    <n v="5"/>
    <x v="1"/>
    <x v="0"/>
    <n v="0"/>
    <x v="0"/>
    <n v="20"/>
    <n v="1"/>
    <x v="0"/>
    <x v="0"/>
    <n v="24"/>
  </r>
  <r>
    <n v="5450"/>
    <s v="Srta. Anna Liz Nascimento"/>
    <x v="0"/>
    <x v="789"/>
    <x v="2"/>
    <x v="0"/>
    <s v="No"/>
    <n v="10"/>
    <x v="2"/>
    <x v="1"/>
    <n v="30"/>
    <x v="1"/>
    <n v="0"/>
    <n v="3"/>
    <x v="0"/>
    <x v="0"/>
    <n v="37"/>
  </r>
  <r>
    <n v="5451"/>
    <s v="Thiago Brito"/>
    <x v="2"/>
    <x v="789"/>
    <x v="2"/>
    <x v="0"/>
    <s v="Yes"/>
    <n v="5"/>
    <x v="0"/>
    <x v="1"/>
    <n v="30"/>
    <x v="1"/>
    <n v="0"/>
    <n v="2"/>
    <x v="0"/>
    <x v="0"/>
    <n v="33"/>
  </r>
  <r>
    <n v="5452"/>
    <s v="Ana Carolina Gonçalves"/>
    <x v="1"/>
    <x v="790"/>
    <x v="2"/>
    <x v="0"/>
    <s v="No"/>
    <n v="15"/>
    <x v="0"/>
    <x v="1"/>
    <n v="30"/>
    <x v="1"/>
    <n v="0"/>
    <n v="1"/>
    <x v="0"/>
    <x v="0"/>
    <n v="44"/>
  </r>
  <r>
    <n v="5453"/>
    <s v="Ian Mendes"/>
    <x v="0"/>
    <x v="790"/>
    <x v="2"/>
    <x v="0"/>
    <s v="Yes"/>
    <n v="10"/>
    <x v="1"/>
    <x v="1"/>
    <n v="30"/>
    <x v="0"/>
    <n v="20"/>
    <n v="1"/>
    <x v="1"/>
    <x v="0"/>
    <n v="59"/>
  </r>
  <r>
    <n v="5454"/>
    <s v="Melina Siqueira"/>
    <x v="1"/>
    <x v="790"/>
    <x v="2"/>
    <x v="0"/>
    <s v="No"/>
    <n v="15"/>
    <x v="0"/>
    <x v="0"/>
    <n v="0"/>
    <x v="1"/>
    <n v="0"/>
    <n v="1"/>
    <x v="0"/>
    <x v="1"/>
    <n v="14"/>
  </r>
  <r>
    <n v="5455"/>
    <s v="Srta. Elisa Novaes"/>
    <x v="0"/>
    <x v="790"/>
    <x v="2"/>
    <x v="0"/>
    <s v="No"/>
    <n v="10"/>
    <x v="1"/>
    <x v="1"/>
    <n v="30"/>
    <x v="1"/>
    <n v="0"/>
    <n v="3"/>
    <x v="0"/>
    <x v="0"/>
    <n v="37"/>
  </r>
  <r>
    <n v="5456"/>
    <s v="Bella Araújo"/>
    <x v="1"/>
    <x v="790"/>
    <x v="2"/>
    <x v="0"/>
    <s v="No"/>
    <n v="15"/>
    <x v="2"/>
    <x v="1"/>
    <n v="30"/>
    <x v="1"/>
    <n v="0"/>
    <n v="3"/>
    <x v="0"/>
    <x v="0"/>
    <n v="42"/>
  </r>
  <r>
    <n v="5457"/>
    <s v="Bianca Camargo"/>
    <x v="2"/>
    <x v="791"/>
    <x v="2"/>
    <x v="0"/>
    <s v="No"/>
    <n v="5"/>
    <x v="1"/>
    <x v="0"/>
    <n v="0"/>
    <x v="0"/>
    <n v="20"/>
    <n v="1"/>
    <x v="0"/>
    <x v="0"/>
    <n v="24"/>
  </r>
  <r>
    <n v="5458"/>
    <s v="Erick Barros"/>
    <x v="2"/>
    <x v="791"/>
    <x v="2"/>
    <x v="0"/>
    <s v="Yes"/>
    <n v="5"/>
    <x v="1"/>
    <x v="0"/>
    <n v="0"/>
    <x v="1"/>
    <n v="0"/>
    <n v="2"/>
    <x v="0"/>
    <x v="1"/>
    <n v="3"/>
  </r>
  <r>
    <n v="5459"/>
    <s v="Sra. Julia Ferreira"/>
    <x v="0"/>
    <x v="791"/>
    <x v="2"/>
    <x v="0"/>
    <s v="Yes"/>
    <n v="10"/>
    <x v="1"/>
    <x v="0"/>
    <n v="0"/>
    <x v="1"/>
    <n v="0"/>
    <n v="3"/>
    <x v="0"/>
    <x v="1"/>
    <n v="7"/>
  </r>
  <r>
    <n v="5460"/>
    <s v="Sra. Yasmin Pereira"/>
    <x v="0"/>
    <x v="791"/>
    <x v="2"/>
    <x v="0"/>
    <s v="No"/>
    <n v="10"/>
    <x v="1"/>
    <x v="0"/>
    <n v="0"/>
    <x v="1"/>
    <n v="0"/>
    <n v="1"/>
    <x v="0"/>
    <x v="1"/>
    <n v="9"/>
  </r>
  <r>
    <n v="5461"/>
    <s v="João Mendonça"/>
    <x v="2"/>
    <x v="791"/>
    <x v="2"/>
    <x v="0"/>
    <s v="No"/>
    <n v="5"/>
    <x v="0"/>
    <x v="0"/>
    <n v="0"/>
    <x v="0"/>
    <n v="20"/>
    <n v="2"/>
    <x v="0"/>
    <x v="0"/>
    <n v="23"/>
  </r>
  <r>
    <n v="5462"/>
    <s v="Rael Ferreira"/>
    <x v="2"/>
    <x v="791"/>
    <x v="2"/>
    <x v="0"/>
    <s v="Yes"/>
    <n v="5"/>
    <x v="2"/>
    <x v="1"/>
    <n v="30"/>
    <x v="0"/>
    <n v="20"/>
    <n v="1"/>
    <x v="1"/>
    <x v="0"/>
    <n v="54"/>
  </r>
  <r>
    <n v="5463"/>
    <s v="Sr. Benjamin Fogaça"/>
    <x v="2"/>
    <x v="792"/>
    <x v="2"/>
    <x v="0"/>
    <s v="No"/>
    <n v="5"/>
    <x v="1"/>
    <x v="1"/>
    <n v="30"/>
    <x v="1"/>
    <n v="0"/>
    <n v="3"/>
    <x v="0"/>
    <x v="0"/>
    <n v="32"/>
  </r>
  <r>
    <n v="5464"/>
    <s v="Enzo Gabriel da Rosa"/>
    <x v="1"/>
    <x v="792"/>
    <x v="2"/>
    <x v="0"/>
    <s v="No"/>
    <n v="15"/>
    <x v="2"/>
    <x v="0"/>
    <n v="0"/>
    <x v="0"/>
    <n v="20"/>
    <n v="2"/>
    <x v="0"/>
    <x v="0"/>
    <n v="33"/>
  </r>
  <r>
    <n v="5465"/>
    <s v="Antony da Rocha"/>
    <x v="0"/>
    <x v="792"/>
    <x v="2"/>
    <x v="0"/>
    <s v="No"/>
    <n v="10"/>
    <x v="1"/>
    <x v="1"/>
    <n v="30"/>
    <x v="0"/>
    <n v="20"/>
    <n v="3"/>
    <x v="1"/>
    <x v="0"/>
    <n v="57"/>
  </r>
  <r>
    <n v="5466"/>
    <s v="João Pedro Jesus"/>
    <x v="0"/>
    <x v="792"/>
    <x v="2"/>
    <x v="0"/>
    <s v="Yes"/>
    <n v="10"/>
    <x v="2"/>
    <x v="0"/>
    <n v="0"/>
    <x v="0"/>
    <n v="20"/>
    <n v="2"/>
    <x v="0"/>
    <x v="0"/>
    <n v="28"/>
  </r>
  <r>
    <n v="5467"/>
    <s v="Marcelo Rezende"/>
    <x v="2"/>
    <x v="793"/>
    <x v="2"/>
    <x v="0"/>
    <s v="Yes"/>
    <n v="5"/>
    <x v="0"/>
    <x v="1"/>
    <n v="30"/>
    <x v="0"/>
    <n v="20"/>
    <n v="2"/>
    <x v="1"/>
    <x v="0"/>
    <n v="53"/>
  </r>
  <r>
    <n v="5468"/>
    <s v="Maria Clara Andrade"/>
    <x v="1"/>
    <x v="793"/>
    <x v="2"/>
    <x v="0"/>
    <s v="No"/>
    <n v="15"/>
    <x v="2"/>
    <x v="0"/>
    <n v="0"/>
    <x v="1"/>
    <n v="0"/>
    <n v="3"/>
    <x v="0"/>
    <x v="1"/>
    <n v="12"/>
  </r>
  <r>
    <n v="5469"/>
    <s v="José Pedro da Luz"/>
    <x v="0"/>
    <x v="793"/>
    <x v="2"/>
    <x v="0"/>
    <s v="No"/>
    <n v="10"/>
    <x v="1"/>
    <x v="1"/>
    <n v="30"/>
    <x v="0"/>
    <n v="20"/>
    <n v="2"/>
    <x v="1"/>
    <x v="0"/>
    <n v="58"/>
  </r>
  <r>
    <n v="5470"/>
    <s v="Agatha da Paz"/>
    <x v="0"/>
    <x v="793"/>
    <x v="2"/>
    <x v="0"/>
    <s v="No"/>
    <n v="10"/>
    <x v="2"/>
    <x v="0"/>
    <n v="0"/>
    <x v="1"/>
    <n v="0"/>
    <n v="1"/>
    <x v="0"/>
    <x v="1"/>
    <n v="9"/>
  </r>
  <r>
    <n v="5471"/>
    <s v="Sarah Aragão"/>
    <x v="1"/>
    <x v="794"/>
    <x v="2"/>
    <x v="0"/>
    <s v="Yes"/>
    <n v="15"/>
    <x v="2"/>
    <x v="1"/>
    <n v="30"/>
    <x v="1"/>
    <n v="0"/>
    <n v="1"/>
    <x v="0"/>
    <x v="0"/>
    <n v="44"/>
  </r>
  <r>
    <n v="5472"/>
    <s v="Aurora Fonseca"/>
    <x v="0"/>
    <x v="794"/>
    <x v="2"/>
    <x v="0"/>
    <s v="Yes"/>
    <n v="10"/>
    <x v="2"/>
    <x v="1"/>
    <n v="30"/>
    <x v="1"/>
    <n v="0"/>
    <n v="2"/>
    <x v="0"/>
    <x v="0"/>
    <n v="38"/>
  </r>
  <r>
    <n v="5473"/>
    <s v="Marcelo da Paz"/>
    <x v="2"/>
    <x v="794"/>
    <x v="2"/>
    <x v="0"/>
    <s v="Yes"/>
    <n v="5"/>
    <x v="0"/>
    <x v="0"/>
    <n v="0"/>
    <x v="0"/>
    <n v="20"/>
    <n v="2"/>
    <x v="0"/>
    <x v="0"/>
    <n v="23"/>
  </r>
  <r>
    <n v="5474"/>
    <s v="Luiz Miguel Andrade"/>
    <x v="2"/>
    <x v="794"/>
    <x v="2"/>
    <x v="0"/>
    <s v="No"/>
    <n v="5"/>
    <x v="2"/>
    <x v="1"/>
    <n v="30"/>
    <x v="1"/>
    <n v="0"/>
    <n v="2"/>
    <x v="0"/>
    <x v="0"/>
    <n v="33"/>
  </r>
  <r>
    <n v="5475"/>
    <s v="Clarice da Cruz"/>
    <x v="2"/>
    <x v="794"/>
    <x v="2"/>
    <x v="0"/>
    <s v="No"/>
    <n v="5"/>
    <x v="1"/>
    <x v="0"/>
    <n v="0"/>
    <x v="0"/>
    <n v="20"/>
    <n v="1"/>
    <x v="0"/>
    <x v="0"/>
    <n v="24"/>
  </r>
  <r>
    <n v="5476"/>
    <s v="Yago da Rocha"/>
    <x v="1"/>
    <x v="794"/>
    <x v="2"/>
    <x v="0"/>
    <s v="No"/>
    <n v="15"/>
    <x v="0"/>
    <x v="0"/>
    <n v="0"/>
    <x v="0"/>
    <n v="20"/>
    <n v="2"/>
    <x v="0"/>
    <x v="0"/>
    <n v="33"/>
  </r>
  <r>
    <n v="5477"/>
    <s v="Sophie Viana"/>
    <x v="1"/>
    <x v="794"/>
    <x v="2"/>
    <x v="0"/>
    <s v="No"/>
    <n v="15"/>
    <x v="0"/>
    <x v="1"/>
    <n v="30"/>
    <x v="1"/>
    <n v="0"/>
    <n v="2"/>
    <x v="0"/>
    <x v="0"/>
    <n v="43"/>
  </r>
  <r>
    <n v="5478"/>
    <s v="Théo da Rocha"/>
    <x v="2"/>
    <x v="794"/>
    <x v="2"/>
    <x v="0"/>
    <s v="No"/>
    <n v="5"/>
    <x v="0"/>
    <x v="0"/>
    <n v="0"/>
    <x v="1"/>
    <n v="0"/>
    <n v="3"/>
    <x v="0"/>
    <x v="1"/>
    <n v="2"/>
  </r>
  <r>
    <n v="5479"/>
    <s v="Pietro Marques"/>
    <x v="2"/>
    <x v="794"/>
    <x v="2"/>
    <x v="0"/>
    <s v="Yes"/>
    <n v="5"/>
    <x v="1"/>
    <x v="0"/>
    <n v="0"/>
    <x v="0"/>
    <n v="20"/>
    <n v="3"/>
    <x v="0"/>
    <x v="0"/>
    <n v="22"/>
  </r>
  <r>
    <n v="5480"/>
    <s v="Luiz Felipe da Luz"/>
    <x v="0"/>
    <x v="795"/>
    <x v="2"/>
    <x v="0"/>
    <s v="No"/>
    <n v="10"/>
    <x v="2"/>
    <x v="1"/>
    <n v="30"/>
    <x v="1"/>
    <n v="0"/>
    <n v="3"/>
    <x v="0"/>
    <x v="0"/>
    <n v="37"/>
  </r>
  <r>
    <n v="5481"/>
    <s v="Levi Melo"/>
    <x v="1"/>
    <x v="795"/>
    <x v="2"/>
    <x v="0"/>
    <s v="Yes"/>
    <n v="15"/>
    <x v="0"/>
    <x v="0"/>
    <n v="0"/>
    <x v="0"/>
    <n v="20"/>
    <n v="1"/>
    <x v="0"/>
    <x v="0"/>
    <n v="34"/>
  </r>
  <r>
    <n v="5482"/>
    <s v="Dom Brito"/>
    <x v="2"/>
    <x v="795"/>
    <x v="2"/>
    <x v="0"/>
    <s v="Yes"/>
    <n v="5"/>
    <x v="1"/>
    <x v="0"/>
    <n v="0"/>
    <x v="1"/>
    <n v="0"/>
    <n v="3"/>
    <x v="0"/>
    <x v="1"/>
    <n v="2"/>
  </r>
  <r>
    <n v="5483"/>
    <s v="Maria Cecília Vargas"/>
    <x v="0"/>
    <x v="795"/>
    <x v="2"/>
    <x v="0"/>
    <s v="Yes"/>
    <n v="10"/>
    <x v="0"/>
    <x v="1"/>
    <n v="30"/>
    <x v="0"/>
    <n v="20"/>
    <n v="2"/>
    <x v="1"/>
    <x v="0"/>
    <n v="58"/>
  </r>
  <r>
    <n v="5484"/>
    <s v="Dr. Kaique Jesus"/>
    <x v="0"/>
    <x v="796"/>
    <x v="2"/>
    <x v="0"/>
    <s v="No"/>
    <n v="10"/>
    <x v="0"/>
    <x v="1"/>
    <n v="30"/>
    <x v="0"/>
    <n v="20"/>
    <n v="1"/>
    <x v="1"/>
    <x v="0"/>
    <n v="59"/>
  </r>
  <r>
    <n v="5485"/>
    <s v="Ana Clara Novais"/>
    <x v="2"/>
    <x v="796"/>
    <x v="2"/>
    <x v="0"/>
    <s v="Yes"/>
    <n v="5"/>
    <x v="0"/>
    <x v="0"/>
    <n v="0"/>
    <x v="1"/>
    <n v="0"/>
    <n v="2"/>
    <x v="0"/>
    <x v="1"/>
    <n v="3"/>
  </r>
  <r>
    <n v="5486"/>
    <s v="Maria Vitória Gonçalves"/>
    <x v="2"/>
    <x v="796"/>
    <x v="2"/>
    <x v="0"/>
    <s v="Yes"/>
    <n v="5"/>
    <x v="0"/>
    <x v="0"/>
    <n v="0"/>
    <x v="1"/>
    <n v="0"/>
    <n v="1"/>
    <x v="0"/>
    <x v="1"/>
    <n v="4"/>
  </r>
  <r>
    <n v="5487"/>
    <s v="Lorenzo Nogueira"/>
    <x v="2"/>
    <x v="796"/>
    <x v="2"/>
    <x v="0"/>
    <s v="No"/>
    <n v="5"/>
    <x v="1"/>
    <x v="1"/>
    <n v="30"/>
    <x v="0"/>
    <n v="20"/>
    <n v="1"/>
    <x v="1"/>
    <x v="0"/>
    <n v="54"/>
  </r>
  <r>
    <n v="5488"/>
    <s v="Vitor Gabriel Cirino"/>
    <x v="2"/>
    <x v="796"/>
    <x v="2"/>
    <x v="0"/>
    <s v="Yes"/>
    <n v="5"/>
    <x v="1"/>
    <x v="0"/>
    <n v="0"/>
    <x v="1"/>
    <n v="0"/>
    <n v="1"/>
    <x v="0"/>
    <x v="1"/>
    <n v="4"/>
  </r>
  <r>
    <n v="5489"/>
    <s v="Antônio Moura"/>
    <x v="1"/>
    <x v="796"/>
    <x v="2"/>
    <x v="0"/>
    <s v="No"/>
    <n v="15"/>
    <x v="1"/>
    <x v="1"/>
    <n v="30"/>
    <x v="0"/>
    <n v="20"/>
    <n v="2"/>
    <x v="1"/>
    <x v="0"/>
    <n v="63"/>
  </r>
  <r>
    <n v="5490"/>
    <s v="Zoe Albuquerque"/>
    <x v="0"/>
    <x v="797"/>
    <x v="2"/>
    <x v="0"/>
    <s v="Yes"/>
    <n v="10"/>
    <x v="2"/>
    <x v="1"/>
    <n v="30"/>
    <x v="1"/>
    <n v="0"/>
    <n v="1"/>
    <x v="0"/>
    <x v="0"/>
    <n v="39"/>
  </r>
  <r>
    <n v="5491"/>
    <s v="Yan Moreira"/>
    <x v="1"/>
    <x v="797"/>
    <x v="2"/>
    <x v="0"/>
    <s v="No"/>
    <n v="15"/>
    <x v="1"/>
    <x v="0"/>
    <n v="0"/>
    <x v="1"/>
    <n v="0"/>
    <n v="3"/>
    <x v="0"/>
    <x v="1"/>
    <n v="12"/>
  </r>
  <r>
    <n v="5492"/>
    <s v="Luiz Miguel Alves"/>
    <x v="2"/>
    <x v="797"/>
    <x v="2"/>
    <x v="0"/>
    <s v="No"/>
    <n v="5"/>
    <x v="2"/>
    <x v="0"/>
    <n v="0"/>
    <x v="0"/>
    <n v="20"/>
    <n v="2"/>
    <x v="0"/>
    <x v="0"/>
    <n v="23"/>
  </r>
  <r>
    <n v="5493"/>
    <s v="João Lucas Correia"/>
    <x v="0"/>
    <x v="797"/>
    <x v="2"/>
    <x v="0"/>
    <s v="Yes"/>
    <n v="10"/>
    <x v="2"/>
    <x v="1"/>
    <n v="30"/>
    <x v="1"/>
    <n v="0"/>
    <n v="1"/>
    <x v="0"/>
    <x v="0"/>
    <n v="39"/>
  </r>
  <r>
    <n v="5494"/>
    <s v="Luísa Câmara"/>
    <x v="1"/>
    <x v="797"/>
    <x v="2"/>
    <x v="0"/>
    <s v="Yes"/>
    <n v="15"/>
    <x v="1"/>
    <x v="1"/>
    <n v="30"/>
    <x v="0"/>
    <n v="20"/>
    <n v="1"/>
    <x v="1"/>
    <x v="0"/>
    <n v="64"/>
  </r>
  <r>
    <n v="5495"/>
    <s v="Larissa Lima"/>
    <x v="1"/>
    <x v="797"/>
    <x v="2"/>
    <x v="0"/>
    <s v="Yes"/>
    <n v="15"/>
    <x v="1"/>
    <x v="1"/>
    <n v="30"/>
    <x v="0"/>
    <n v="20"/>
    <n v="1"/>
    <x v="1"/>
    <x v="0"/>
    <n v="64"/>
  </r>
  <r>
    <n v="5496"/>
    <s v="Isabel Freitas"/>
    <x v="0"/>
    <x v="797"/>
    <x v="2"/>
    <x v="0"/>
    <s v="Yes"/>
    <n v="10"/>
    <x v="0"/>
    <x v="0"/>
    <n v="0"/>
    <x v="0"/>
    <n v="20"/>
    <n v="1"/>
    <x v="0"/>
    <x v="0"/>
    <n v="29"/>
  </r>
  <r>
    <n v="5497"/>
    <s v="Ana Lívia Sá"/>
    <x v="0"/>
    <x v="798"/>
    <x v="2"/>
    <x v="0"/>
    <s v="No"/>
    <n v="10"/>
    <x v="2"/>
    <x v="1"/>
    <n v="30"/>
    <x v="1"/>
    <n v="0"/>
    <n v="1"/>
    <x v="0"/>
    <x v="0"/>
    <n v="39"/>
  </r>
  <r>
    <n v="5498"/>
    <s v="Valentina Caldeira"/>
    <x v="0"/>
    <x v="798"/>
    <x v="2"/>
    <x v="0"/>
    <s v="Yes"/>
    <n v="10"/>
    <x v="1"/>
    <x v="0"/>
    <n v="0"/>
    <x v="1"/>
    <n v="0"/>
    <n v="2"/>
    <x v="0"/>
    <x v="1"/>
    <n v="8"/>
  </r>
  <r>
    <n v="5499"/>
    <s v="Srta. Maria Helena Cardoso"/>
    <x v="2"/>
    <x v="798"/>
    <x v="2"/>
    <x v="0"/>
    <s v="Yes"/>
    <n v="5"/>
    <x v="0"/>
    <x v="0"/>
    <n v="0"/>
    <x v="1"/>
    <n v="0"/>
    <n v="1"/>
    <x v="0"/>
    <x v="1"/>
    <n v="4"/>
  </r>
  <r>
    <n v="5500"/>
    <s v="Dra. Júlia Rocha"/>
    <x v="0"/>
    <x v="798"/>
    <x v="2"/>
    <x v="0"/>
    <s v="Yes"/>
    <n v="10"/>
    <x v="0"/>
    <x v="1"/>
    <n v="30"/>
    <x v="1"/>
    <n v="0"/>
    <n v="2"/>
    <x v="0"/>
    <x v="0"/>
    <n v="38"/>
  </r>
  <r>
    <n v="5501"/>
    <s v="José Miguel Rodrigues"/>
    <x v="0"/>
    <x v="798"/>
    <x v="2"/>
    <x v="0"/>
    <s v="Yes"/>
    <n v="10"/>
    <x v="1"/>
    <x v="0"/>
    <n v="0"/>
    <x v="1"/>
    <n v="0"/>
    <n v="2"/>
    <x v="0"/>
    <x v="1"/>
    <n v="8"/>
  </r>
  <r>
    <n v="5502"/>
    <s v="Marcos Vinicius Macedo"/>
    <x v="2"/>
    <x v="799"/>
    <x v="2"/>
    <x v="0"/>
    <s v="Yes"/>
    <n v="5"/>
    <x v="1"/>
    <x v="1"/>
    <n v="30"/>
    <x v="0"/>
    <n v="20"/>
    <n v="1"/>
    <x v="1"/>
    <x v="0"/>
    <n v="54"/>
  </r>
  <r>
    <n v="5503"/>
    <s v="Eloah Rezende"/>
    <x v="2"/>
    <x v="799"/>
    <x v="2"/>
    <x v="0"/>
    <s v="No"/>
    <n v="5"/>
    <x v="2"/>
    <x v="1"/>
    <n v="30"/>
    <x v="0"/>
    <n v="20"/>
    <n v="3"/>
    <x v="1"/>
    <x v="0"/>
    <n v="52"/>
  </r>
  <r>
    <n v="5504"/>
    <s v="Sra. Joana da Cunha"/>
    <x v="1"/>
    <x v="799"/>
    <x v="2"/>
    <x v="0"/>
    <s v="Yes"/>
    <n v="15"/>
    <x v="1"/>
    <x v="0"/>
    <n v="0"/>
    <x v="1"/>
    <n v="0"/>
    <n v="2"/>
    <x v="0"/>
    <x v="1"/>
    <n v="13"/>
  </r>
  <r>
    <n v="5505"/>
    <s v="Srta. Brenda Sampaio"/>
    <x v="1"/>
    <x v="799"/>
    <x v="2"/>
    <x v="0"/>
    <s v="Yes"/>
    <n v="15"/>
    <x v="2"/>
    <x v="0"/>
    <n v="0"/>
    <x v="1"/>
    <n v="0"/>
    <n v="1"/>
    <x v="0"/>
    <x v="1"/>
    <n v="14"/>
  </r>
  <r>
    <n v="5506"/>
    <s v="João Gabriel Duarte"/>
    <x v="2"/>
    <x v="799"/>
    <x v="2"/>
    <x v="0"/>
    <s v="No"/>
    <n v="5"/>
    <x v="1"/>
    <x v="1"/>
    <n v="30"/>
    <x v="0"/>
    <n v="20"/>
    <n v="2"/>
    <x v="1"/>
    <x v="0"/>
    <n v="53"/>
  </r>
  <r>
    <n v="5507"/>
    <s v="Murilo Ferreira"/>
    <x v="0"/>
    <x v="799"/>
    <x v="2"/>
    <x v="0"/>
    <s v="Yes"/>
    <n v="10"/>
    <x v="1"/>
    <x v="0"/>
    <n v="0"/>
    <x v="0"/>
    <n v="20"/>
    <n v="3"/>
    <x v="0"/>
    <x v="0"/>
    <n v="27"/>
  </r>
  <r>
    <n v="5508"/>
    <s v="Ísis Costela"/>
    <x v="2"/>
    <x v="799"/>
    <x v="2"/>
    <x v="0"/>
    <s v="No"/>
    <n v="5"/>
    <x v="1"/>
    <x v="1"/>
    <n v="30"/>
    <x v="0"/>
    <n v="20"/>
    <n v="2"/>
    <x v="1"/>
    <x v="0"/>
    <n v="53"/>
  </r>
  <r>
    <n v="5509"/>
    <s v="Joaquim das Neves"/>
    <x v="2"/>
    <x v="799"/>
    <x v="2"/>
    <x v="0"/>
    <s v="Yes"/>
    <n v="5"/>
    <x v="0"/>
    <x v="0"/>
    <n v="0"/>
    <x v="1"/>
    <n v="0"/>
    <n v="3"/>
    <x v="0"/>
    <x v="1"/>
    <n v="2"/>
  </r>
  <r>
    <n v="5510"/>
    <s v="Hadassa Correia"/>
    <x v="2"/>
    <x v="799"/>
    <x v="2"/>
    <x v="0"/>
    <s v="No"/>
    <n v="5"/>
    <x v="2"/>
    <x v="1"/>
    <n v="30"/>
    <x v="0"/>
    <n v="20"/>
    <n v="1"/>
    <x v="1"/>
    <x v="0"/>
    <n v="54"/>
  </r>
  <r>
    <n v="5511"/>
    <s v="Dra. Ana Clara Cirino"/>
    <x v="1"/>
    <x v="799"/>
    <x v="2"/>
    <x v="0"/>
    <s v="No"/>
    <n v="15"/>
    <x v="2"/>
    <x v="1"/>
    <n v="30"/>
    <x v="0"/>
    <n v="20"/>
    <n v="2"/>
    <x v="1"/>
    <x v="0"/>
    <n v="63"/>
  </r>
  <r>
    <n v="5512"/>
    <s v="Dr. Gustavo Henrique Sousa"/>
    <x v="1"/>
    <x v="799"/>
    <x v="2"/>
    <x v="0"/>
    <s v="No"/>
    <n v="15"/>
    <x v="0"/>
    <x v="0"/>
    <n v="0"/>
    <x v="0"/>
    <n v="20"/>
    <n v="1"/>
    <x v="0"/>
    <x v="0"/>
    <n v="34"/>
  </r>
  <r>
    <n v="5513"/>
    <s v="Benjamim Pimenta"/>
    <x v="1"/>
    <x v="799"/>
    <x v="2"/>
    <x v="0"/>
    <s v="Yes"/>
    <n v="15"/>
    <x v="0"/>
    <x v="0"/>
    <n v="0"/>
    <x v="0"/>
    <n v="20"/>
    <n v="2"/>
    <x v="0"/>
    <x v="0"/>
    <n v="33"/>
  </r>
  <r>
    <n v="5514"/>
    <s v="Dr. João Miguel Rezende"/>
    <x v="2"/>
    <x v="800"/>
    <x v="2"/>
    <x v="0"/>
    <s v="Yes"/>
    <n v="5"/>
    <x v="2"/>
    <x v="1"/>
    <n v="30"/>
    <x v="1"/>
    <n v="0"/>
    <n v="2"/>
    <x v="0"/>
    <x v="0"/>
    <n v="33"/>
  </r>
  <r>
    <n v="5515"/>
    <s v="Aylla da Cruz"/>
    <x v="0"/>
    <x v="800"/>
    <x v="2"/>
    <x v="0"/>
    <s v="No"/>
    <n v="10"/>
    <x v="0"/>
    <x v="0"/>
    <n v="0"/>
    <x v="1"/>
    <n v="0"/>
    <n v="2"/>
    <x v="0"/>
    <x v="1"/>
    <n v="8"/>
  </r>
  <r>
    <n v="5516"/>
    <s v="Eloah Vieira"/>
    <x v="2"/>
    <x v="800"/>
    <x v="2"/>
    <x v="0"/>
    <s v="No"/>
    <n v="5"/>
    <x v="1"/>
    <x v="0"/>
    <n v="0"/>
    <x v="0"/>
    <n v="20"/>
    <n v="3"/>
    <x v="0"/>
    <x v="0"/>
    <n v="22"/>
  </r>
  <r>
    <n v="5517"/>
    <s v="Elisa Nascimento"/>
    <x v="1"/>
    <x v="800"/>
    <x v="2"/>
    <x v="0"/>
    <s v="No"/>
    <n v="15"/>
    <x v="1"/>
    <x v="0"/>
    <n v="0"/>
    <x v="0"/>
    <n v="20"/>
    <n v="1"/>
    <x v="0"/>
    <x v="0"/>
    <n v="34"/>
  </r>
  <r>
    <n v="5518"/>
    <s v="Catarina Sousa"/>
    <x v="0"/>
    <x v="800"/>
    <x v="2"/>
    <x v="0"/>
    <s v="Yes"/>
    <n v="10"/>
    <x v="0"/>
    <x v="1"/>
    <n v="30"/>
    <x v="0"/>
    <n v="20"/>
    <n v="3"/>
    <x v="1"/>
    <x v="0"/>
    <n v="57"/>
  </r>
  <r>
    <n v="5519"/>
    <s v="Matheus Câmara"/>
    <x v="1"/>
    <x v="800"/>
    <x v="2"/>
    <x v="0"/>
    <s v="Yes"/>
    <n v="15"/>
    <x v="2"/>
    <x v="0"/>
    <n v="0"/>
    <x v="1"/>
    <n v="0"/>
    <n v="1"/>
    <x v="0"/>
    <x v="1"/>
    <n v="14"/>
  </r>
  <r>
    <n v="5520"/>
    <s v="Bruno Sampaio"/>
    <x v="1"/>
    <x v="800"/>
    <x v="2"/>
    <x v="0"/>
    <s v="No"/>
    <n v="15"/>
    <x v="2"/>
    <x v="0"/>
    <n v="0"/>
    <x v="1"/>
    <n v="0"/>
    <n v="2"/>
    <x v="0"/>
    <x v="1"/>
    <n v="13"/>
  </r>
  <r>
    <n v="5521"/>
    <s v="Maitê Lopes"/>
    <x v="2"/>
    <x v="800"/>
    <x v="2"/>
    <x v="0"/>
    <s v="Yes"/>
    <n v="5"/>
    <x v="2"/>
    <x v="1"/>
    <n v="30"/>
    <x v="0"/>
    <n v="20"/>
    <n v="1"/>
    <x v="1"/>
    <x v="0"/>
    <n v="54"/>
  </r>
  <r>
    <n v="5522"/>
    <s v="Raquel Novaes"/>
    <x v="0"/>
    <x v="800"/>
    <x v="2"/>
    <x v="0"/>
    <s v="No"/>
    <n v="10"/>
    <x v="1"/>
    <x v="1"/>
    <n v="30"/>
    <x v="1"/>
    <n v="0"/>
    <n v="3"/>
    <x v="0"/>
    <x v="0"/>
    <n v="37"/>
  </r>
  <r>
    <n v="5523"/>
    <s v="Anthony Gabriel Macedo"/>
    <x v="0"/>
    <x v="801"/>
    <x v="2"/>
    <x v="0"/>
    <s v="Yes"/>
    <n v="10"/>
    <x v="0"/>
    <x v="1"/>
    <n v="30"/>
    <x v="0"/>
    <n v="20"/>
    <n v="3"/>
    <x v="1"/>
    <x v="0"/>
    <n v="57"/>
  </r>
  <r>
    <n v="5524"/>
    <s v="Dra. Liz Rezende"/>
    <x v="1"/>
    <x v="801"/>
    <x v="2"/>
    <x v="0"/>
    <s v="No"/>
    <n v="15"/>
    <x v="2"/>
    <x v="1"/>
    <n v="30"/>
    <x v="1"/>
    <n v="0"/>
    <n v="2"/>
    <x v="0"/>
    <x v="0"/>
    <n v="43"/>
  </r>
  <r>
    <n v="5525"/>
    <s v="Cauã Vargas"/>
    <x v="2"/>
    <x v="801"/>
    <x v="2"/>
    <x v="0"/>
    <s v="No"/>
    <n v="5"/>
    <x v="2"/>
    <x v="0"/>
    <n v="0"/>
    <x v="1"/>
    <n v="0"/>
    <n v="3"/>
    <x v="0"/>
    <x v="1"/>
    <n v="2"/>
  </r>
  <r>
    <n v="5526"/>
    <s v="Ana Sophia Jesus"/>
    <x v="1"/>
    <x v="801"/>
    <x v="2"/>
    <x v="0"/>
    <s v="Yes"/>
    <n v="15"/>
    <x v="1"/>
    <x v="1"/>
    <n v="30"/>
    <x v="0"/>
    <n v="20"/>
    <n v="1"/>
    <x v="1"/>
    <x v="0"/>
    <n v="64"/>
  </r>
  <r>
    <n v="5527"/>
    <s v="Juan Santos"/>
    <x v="1"/>
    <x v="802"/>
    <x v="2"/>
    <x v="0"/>
    <s v="Yes"/>
    <n v="15"/>
    <x v="1"/>
    <x v="1"/>
    <n v="30"/>
    <x v="0"/>
    <n v="20"/>
    <n v="3"/>
    <x v="1"/>
    <x v="0"/>
    <n v="62"/>
  </r>
  <r>
    <n v="5528"/>
    <s v="Davi Lucas Souza"/>
    <x v="2"/>
    <x v="802"/>
    <x v="2"/>
    <x v="0"/>
    <s v="Yes"/>
    <n v="5"/>
    <x v="1"/>
    <x v="0"/>
    <n v="0"/>
    <x v="0"/>
    <n v="20"/>
    <n v="2"/>
    <x v="0"/>
    <x v="0"/>
    <n v="23"/>
  </r>
  <r>
    <n v="5529"/>
    <s v="Sr. Gael Henrique Carvalho"/>
    <x v="2"/>
    <x v="802"/>
    <x v="2"/>
    <x v="0"/>
    <s v="Yes"/>
    <n v="5"/>
    <x v="1"/>
    <x v="1"/>
    <n v="30"/>
    <x v="0"/>
    <n v="20"/>
    <n v="3"/>
    <x v="1"/>
    <x v="0"/>
    <n v="52"/>
  </r>
  <r>
    <n v="5530"/>
    <s v="Bella Pastor"/>
    <x v="0"/>
    <x v="802"/>
    <x v="2"/>
    <x v="0"/>
    <s v="Yes"/>
    <n v="10"/>
    <x v="0"/>
    <x v="1"/>
    <n v="30"/>
    <x v="1"/>
    <n v="0"/>
    <n v="2"/>
    <x v="0"/>
    <x v="0"/>
    <n v="38"/>
  </r>
  <r>
    <n v="5531"/>
    <s v="Bento Brito"/>
    <x v="1"/>
    <x v="802"/>
    <x v="2"/>
    <x v="0"/>
    <s v="No"/>
    <n v="15"/>
    <x v="0"/>
    <x v="1"/>
    <n v="30"/>
    <x v="1"/>
    <n v="0"/>
    <n v="1"/>
    <x v="0"/>
    <x v="0"/>
    <n v="44"/>
  </r>
  <r>
    <n v="5532"/>
    <s v="Sr. Nathan Pinto"/>
    <x v="1"/>
    <x v="802"/>
    <x v="2"/>
    <x v="0"/>
    <s v="Yes"/>
    <n v="15"/>
    <x v="2"/>
    <x v="1"/>
    <n v="30"/>
    <x v="1"/>
    <n v="0"/>
    <n v="3"/>
    <x v="0"/>
    <x v="0"/>
    <n v="42"/>
  </r>
  <r>
    <n v="5533"/>
    <s v="Bianca Castro"/>
    <x v="2"/>
    <x v="803"/>
    <x v="2"/>
    <x v="0"/>
    <s v="Yes"/>
    <n v="5"/>
    <x v="1"/>
    <x v="1"/>
    <n v="30"/>
    <x v="1"/>
    <n v="0"/>
    <n v="3"/>
    <x v="0"/>
    <x v="0"/>
    <n v="32"/>
  </r>
  <r>
    <n v="5534"/>
    <s v="Ravy Teixeira"/>
    <x v="1"/>
    <x v="803"/>
    <x v="2"/>
    <x v="0"/>
    <s v="No"/>
    <n v="15"/>
    <x v="2"/>
    <x v="1"/>
    <n v="30"/>
    <x v="0"/>
    <n v="20"/>
    <n v="3"/>
    <x v="1"/>
    <x v="0"/>
    <n v="62"/>
  </r>
  <r>
    <n v="5535"/>
    <s v="Eduarda Cavalcanti"/>
    <x v="2"/>
    <x v="803"/>
    <x v="2"/>
    <x v="0"/>
    <s v="Yes"/>
    <n v="5"/>
    <x v="1"/>
    <x v="0"/>
    <n v="0"/>
    <x v="0"/>
    <n v="20"/>
    <n v="2"/>
    <x v="0"/>
    <x v="0"/>
    <n v="23"/>
  </r>
  <r>
    <n v="5536"/>
    <s v="Maria Luiza Leão"/>
    <x v="2"/>
    <x v="803"/>
    <x v="2"/>
    <x v="0"/>
    <s v="No"/>
    <n v="5"/>
    <x v="0"/>
    <x v="1"/>
    <n v="30"/>
    <x v="0"/>
    <n v="20"/>
    <n v="2"/>
    <x v="1"/>
    <x v="0"/>
    <n v="53"/>
  </r>
  <r>
    <n v="5537"/>
    <s v="Levi Almeida"/>
    <x v="2"/>
    <x v="804"/>
    <x v="2"/>
    <x v="0"/>
    <s v="Yes"/>
    <n v="5"/>
    <x v="0"/>
    <x v="1"/>
    <n v="30"/>
    <x v="1"/>
    <n v="0"/>
    <n v="2"/>
    <x v="0"/>
    <x v="0"/>
    <n v="33"/>
  </r>
  <r>
    <n v="5538"/>
    <s v="Melina Silva"/>
    <x v="0"/>
    <x v="804"/>
    <x v="2"/>
    <x v="0"/>
    <s v="No"/>
    <n v="10"/>
    <x v="1"/>
    <x v="0"/>
    <n v="0"/>
    <x v="0"/>
    <n v="20"/>
    <n v="2"/>
    <x v="0"/>
    <x v="0"/>
    <n v="28"/>
  </r>
  <r>
    <n v="5539"/>
    <s v="Ana Júlia Costela"/>
    <x v="0"/>
    <x v="804"/>
    <x v="2"/>
    <x v="0"/>
    <s v="Yes"/>
    <n v="10"/>
    <x v="1"/>
    <x v="0"/>
    <n v="0"/>
    <x v="0"/>
    <n v="20"/>
    <n v="3"/>
    <x v="0"/>
    <x v="0"/>
    <n v="27"/>
  </r>
  <r>
    <n v="5540"/>
    <s v="Enrico Castro"/>
    <x v="2"/>
    <x v="804"/>
    <x v="2"/>
    <x v="0"/>
    <s v="No"/>
    <n v="5"/>
    <x v="0"/>
    <x v="1"/>
    <n v="30"/>
    <x v="1"/>
    <n v="0"/>
    <n v="3"/>
    <x v="0"/>
    <x v="0"/>
    <n v="32"/>
  </r>
  <r>
    <n v="5541"/>
    <s v="Theodoro Siqueira"/>
    <x v="2"/>
    <x v="804"/>
    <x v="2"/>
    <x v="0"/>
    <s v="Yes"/>
    <n v="5"/>
    <x v="0"/>
    <x v="1"/>
    <n v="30"/>
    <x v="1"/>
    <n v="0"/>
    <n v="3"/>
    <x v="0"/>
    <x v="0"/>
    <n v="32"/>
  </r>
  <r>
    <n v="5542"/>
    <s v="Luiza Sampaio"/>
    <x v="1"/>
    <x v="804"/>
    <x v="2"/>
    <x v="0"/>
    <s v="Yes"/>
    <n v="15"/>
    <x v="2"/>
    <x v="1"/>
    <n v="30"/>
    <x v="0"/>
    <n v="20"/>
    <n v="3"/>
    <x v="1"/>
    <x v="0"/>
    <n v="62"/>
  </r>
  <r>
    <n v="5543"/>
    <s v="Thiago Ramos"/>
    <x v="1"/>
    <x v="804"/>
    <x v="2"/>
    <x v="0"/>
    <s v="No"/>
    <n v="15"/>
    <x v="0"/>
    <x v="1"/>
    <n v="30"/>
    <x v="1"/>
    <n v="0"/>
    <n v="3"/>
    <x v="0"/>
    <x v="0"/>
    <n v="42"/>
  </r>
  <r>
    <n v="5544"/>
    <s v="Dra. Ana Barros"/>
    <x v="1"/>
    <x v="804"/>
    <x v="2"/>
    <x v="0"/>
    <s v="No"/>
    <n v="15"/>
    <x v="0"/>
    <x v="0"/>
    <n v="0"/>
    <x v="1"/>
    <n v="0"/>
    <n v="3"/>
    <x v="0"/>
    <x v="1"/>
    <n v="12"/>
  </r>
  <r>
    <n v="5545"/>
    <s v="Bryan Cassiano"/>
    <x v="2"/>
    <x v="804"/>
    <x v="2"/>
    <x v="0"/>
    <s v="Yes"/>
    <n v="5"/>
    <x v="1"/>
    <x v="0"/>
    <n v="0"/>
    <x v="1"/>
    <n v="0"/>
    <n v="3"/>
    <x v="0"/>
    <x v="1"/>
    <n v="2"/>
  </r>
  <r>
    <n v="5546"/>
    <s v="Luiza Costa"/>
    <x v="0"/>
    <x v="805"/>
    <x v="2"/>
    <x v="0"/>
    <s v="No"/>
    <n v="10"/>
    <x v="1"/>
    <x v="0"/>
    <n v="0"/>
    <x v="0"/>
    <n v="20"/>
    <n v="2"/>
    <x v="0"/>
    <x v="0"/>
    <n v="28"/>
  </r>
  <r>
    <n v="5547"/>
    <s v="Clara Mendes"/>
    <x v="1"/>
    <x v="805"/>
    <x v="2"/>
    <x v="0"/>
    <s v="No"/>
    <n v="15"/>
    <x v="2"/>
    <x v="1"/>
    <n v="30"/>
    <x v="1"/>
    <n v="0"/>
    <n v="3"/>
    <x v="0"/>
    <x v="0"/>
    <n v="42"/>
  </r>
  <r>
    <n v="5548"/>
    <s v="Caroline Peixoto"/>
    <x v="2"/>
    <x v="805"/>
    <x v="2"/>
    <x v="0"/>
    <s v="Yes"/>
    <n v="5"/>
    <x v="0"/>
    <x v="0"/>
    <n v="0"/>
    <x v="0"/>
    <n v="20"/>
    <n v="2"/>
    <x v="0"/>
    <x v="0"/>
    <n v="23"/>
  </r>
  <r>
    <n v="5549"/>
    <s v="Larissa Lopes"/>
    <x v="0"/>
    <x v="805"/>
    <x v="2"/>
    <x v="0"/>
    <s v="No"/>
    <n v="10"/>
    <x v="0"/>
    <x v="1"/>
    <n v="30"/>
    <x v="1"/>
    <n v="0"/>
    <n v="2"/>
    <x v="0"/>
    <x v="0"/>
    <n v="38"/>
  </r>
  <r>
    <n v="5550"/>
    <s v="Lívia Rios"/>
    <x v="0"/>
    <x v="805"/>
    <x v="2"/>
    <x v="0"/>
    <s v="Yes"/>
    <n v="10"/>
    <x v="2"/>
    <x v="0"/>
    <n v="0"/>
    <x v="0"/>
    <n v="20"/>
    <n v="2"/>
    <x v="0"/>
    <x v="0"/>
    <n v="28"/>
  </r>
  <r>
    <n v="5551"/>
    <s v="João Guilherme Sampaio"/>
    <x v="1"/>
    <x v="805"/>
    <x v="2"/>
    <x v="0"/>
    <s v="No"/>
    <n v="15"/>
    <x v="1"/>
    <x v="1"/>
    <n v="30"/>
    <x v="0"/>
    <n v="20"/>
    <n v="3"/>
    <x v="1"/>
    <x v="0"/>
    <n v="62"/>
  </r>
  <r>
    <n v="5552"/>
    <s v="Kamilly Cirino"/>
    <x v="2"/>
    <x v="805"/>
    <x v="2"/>
    <x v="0"/>
    <s v="No"/>
    <n v="5"/>
    <x v="0"/>
    <x v="0"/>
    <n v="0"/>
    <x v="1"/>
    <n v="0"/>
    <n v="1"/>
    <x v="0"/>
    <x v="1"/>
    <n v="4"/>
  </r>
  <r>
    <n v="5553"/>
    <s v="Alexia Fonseca"/>
    <x v="0"/>
    <x v="806"/>
    <x v="2"/>
    <x v="0"/>
    <s v="No"/>
    <n v="10"/>
    <x v="2"/>
    <x v="0"/>
    <n v="0"/>
    <x v="0"/>
    <n v="20"/>
    <n v="3"/>
    <x v="0"/>
    <x v="0"/>
    <n v="27"/>
  </r>
  <r>
    <n v="5554"/>
    <s v="Sr. Léo Cirino"/>
    <x v="2"/>
    <x v="806"/>
    <x v="2"/>
    <x v="0"/>
    <s v="No"/>
    <n v="5"/>
    <x v="0"/>
    <x v="0"/>
    <n v="0"/>
    <x v="0"/>
    <n v="20"/>
    <n v="2"/>
    <x v="0"/>
    <x v="0"/>
    <n v="23"/>
  </r>
  <r>
    <n v="5555"/>
    <s v="Caroline Nascimento"/>
    <x v="1"/>
    <x v="806"/>
    <x v="2"/>
    <x v="0"/>
    <s v="Yes"/>
    <n v="15"/>
    <x v="2"/>
    <x v="1"/>
    <n v="30"/>
    <x v="1"/>
    <n v="0"/>
    <n v="3"/>
    <x v="0"/>
    <x v="0"/>
    <n v="42"/>
  </r>
  <r>
    <n v="5556"/>
    <s v="Maria Clara Pinto"/>
    <x v="1"/>
    <x v="807"/>
    <x v="2"/>
    <x v="0"/>
    <s v="No"/>
    <n v="15"/>
    <x v="2"/>
    <x v="0"/>
    <n v="0"/>
    <x v="0"/>
    <n v="20"/>
    <n v="3"/>
    <x v="0"/>
    <x v="0"/>
    <n v="32"/>
  </r>
  <r>
    <n v="5557"/>
    <s v="Breno Caldeira"/>
    <x v="0"/>
    <x v="807"/>
    <x v="2"/>
    <x v="0"/>
    <s v="Yes"/>
    <n v="10"/>
    <x v="2"/>
    <x v="0"/>
    <n v="0"/>
    <x v="1"/>
    <n v="0"/>
    <n v="2"/>
    <x v="0"/>
    <x v="1"/>
    <n v="8"/>
  </r>
  <r>
    <n v="5558"/>
    <s v="Joaquim Freitas"/>
    <x v="1"/>
    <x v="807"/>
    <x v="2"/>
    <x v="0"/>
    <s v="No"/>
    <n v="15"/>
    <x v="1"/>
    <x v="1"/>
    <n v="30"/>
    <x v="0"/>
    <n v="20"/>
    <n v="3"/>
    <x v="1"/>
    <x v="0"/>
    <n v="62"/>
  </r>
  <r>
    <n v="5559"/>
    <s v="Stella Farias"/>
    <x v="2"/>
    <x v="807"/>
    <x v="2"/>
    <x v="0"/>
    <s v="No"/>
    <n v="5"/>
    <x v="0"/>
    <x v="0"/>
    <n v="0"/>
    <x v="0"/>
    <n v="20"/>
    <n v="3"/>
    <x v="0"/>
    <x v="0"/>
    <n v="22"/>
  </r>
  <r>
    <n v="5560"/>
    <s v="Srta. Luísa Almeida"/>
    <x v="1"/>
    <x v="807"/>
    <x v="2"/>
    <x v="0"/>
    <s v="No"/>
    <n v="15"/>
    <x v="0"/>
    <x v="1"/>
    <n v="30"/>
    <x v="1"/>
    <n v="0"/>
    <n v="1"/>
    <x v="0"/>
    <x v="0"/>
    <n v="44"/>
  </r>
  <r>
    <n v="5561"/>
    <s v="Pedro Lucas Fonseca"/>
    <x v="2"/>
    <x v="807"/>
    <x v="2"/>
    <x v="0"/>
    <s v="No"/>
    <n v="5"/>
    <x v="0"/>
    <x v="0"/>
    <n v="0"/>
    <x v="0"/>
    <n v="20"/>
    <n v="3"/>
    <x v="0"/>
    <x v="0"/>
    <n v="22"/>
  </r>
  <r>
    <n v="5562"/>
    <s v="Valentim Gonçalves"/>
    <x v="2"/>
    <x v="807"/>
    <x v="2"/>
    <x v="0"/>
    <s v="Yes"/>
    <n v="5"/>
    <x v="1"/>
    <x v="1"/>
    <n v="30"/>
    <x v="0"/>
    <n v="20"/>
    <n v="2"/>
    <x v="1"/>
    <x v="0"/>
    <n v="53"/>
  </r>
  <r>
    <n v="5563"/>
    <s v="Evelyn da Cruz"/>
    <x v="0"/>
    <x v="807"/>
    <x v="2"/>
    <x v="0"/>
    <s v="No"/>
    <n v="10"/>
    <x v="0"/>
    <x v="0"/>
    <n v="0"/>
    <x v="1"/>
    <n v="0"/>
    <n v="2"/>
    <x v="0"/>
    <x v="1"/>
    <n v="8"/>
  </r>
  <r>
    <n v="5564"/>
    <s v="Pedro Cirino"/>
    <x v="2"/>
    <x v="808"/>
    <x v="2"/>
    <x v="0"/>
    <s v="No"/>
    <n v="5"/>
    <x v="0"/>
    <x v="1"/>
    <n v="30"/>
    <x v="1"/>
    <n v="0"/>
    <n v="1"/>
    <x v="0"/>
    <x v="0"/>
    <n v="34"/>
  </r>
  <r>
    <n v="5565"/>
    <s v="Camila Novais"/>
    <x v="0"/>
    <x v="808"/>
    <x v="2"/>
    <x v="0"/>
    <s v="No"/>
    <n v="10"/>
    <x v="2"/>
    <x v="0"/>
    <n v="0"/>
    <x v="0"/>
    <n v="20"/>
    <n v="2"/>
    <x v="0"/>
    <x v="0"/>
    <n v="28"/>
  </r>
  <r>
    <n v="5566"/>
    <s v="Lorenzo Ribeiro"/>
    <x v="1"/>
    <x v="808"/>
    <x v="2"/>
    <x v="0"/>
    <s v="No"/>
    <n v="15"/>
    <x v="1"/>
    <x v="0"/>
    <n v="0"/>
    <x v="1"/>
    <n v="0"/>
    <n v="3"/>
    <x v="0"/>
    <x v="1"/>
    <n v="12"/>
  </r>
  <r>
    <n v="5567"/>
    <s v="Cauê Pacheco"/>
    <x v="1"/>
    <x v="808"/>
    <x v="2"/>
    <x v="0"/>
    <s v="Yes"/>
    <n v="15"/>
    <x v="1"/>
    <x v="1"/>
    <n v="30"/>
    <x v="0"/>
    <n v="20"/>
    <n v="2"/>
    <x v="1"/>
    <x v="0"/>
    <n v="63"/>
  </r>
  <r>
    <n v="5568"/>
    <s v="Théo Lopes"/>
    <x v="1"/>
    <x v="808"/>
    <x v="2"/>
    <x v="0"/>
    <s v="Yes"/>
    <n v="15"/>
    <x v="1"/>
    <x v="1"/>
    <n v="30"/>
    <x v="1"/>
    <n v="0"/>
    <n v="1"/>
    <x v="0"/>
    <x v="0"/>
    <n v="44"/>
  </r>
  <r>
    <n v="5569"/>
    <s v="Maria Isis Cassiano"/>
    <x v="0"/>
    <x v="808"/>
    <x v="2"/>
    <x v="0"/>
    <s v="No"/>
    <n v="10"/>
    <x v="2"/>
    <x v="0"/>
    <n v="0"/>
    <x v="1"/>
    <n v="0"/>
    <n v="2"/>
    <x v="0"/>
    <x v="1"/>
    <n v="8"/>
  </r>
  <r>
    <n v="5570"/>
    <s v="Eduarda Leão"/>
    <x v="2"/>
    <x v="809"/>
    <x v="2"/>
    <x v="0"/>
    <s v="Yes"/>
    <n v="5"/>
    <x v="2"/>
    <x v="1"/>
    <n v="30"/>
    <x v="0"/>
    <n v="20"/>
    <n v="3"/>
    <x v="1"/>
    <x v="0"/>
    <n v="52"/>
  </r>
  <r>
    <n v="5571"/>
    <s v="Helena Silva"/>
    <x v="2"/>
    <x v="809"/>
    <x v="2"/>
    <x v="0"/>
    <s v="Yes"/>
    <n v="5"/>
    <x v="0"/>
    <x v="0"/>
    <n v="0"/>
    <x v="1"/>
    <n v="0"/>
    <n v="3"/>
    <x v="0"/>
    <x v="1"/>
    <n v="2"/>
  </r>
  <r>
    <n v="5572"/>
    <s v="Miguel Ferreira"/>
    <x v="0"/>
    <x v="809"/>
    <x v="2"/>
    <x v="0"/>
    <s v="Yes"/>
    <n v="10"/>
    <x v="0"/>
    <x v="0"/>
    <n v="0"/>
    <x v="1"/>
    <n v="0"/>
    <n v="2"/>
    <x v="0"/>
    <x v="1"/>
    <n v="8"/>
  </r>
  <r>
    <n v="5573"/>
    <s v="Davi Luiz Santos"/>
    <x v="0"/>
    <x v="809"/>
    <x v="2"/>
    <x v="0"/>
    <s v="No"/>
    <n v="10"/>
    <x v="2"/>
    <x v="0"/>
    <n v="0"/>
    <x v="0"/>
    <n v="20"/>
    <n v="2"/>
    <x v="0"/>
    <x v="0"/>
    <n v="28"/>
  </r>
  <r>
    <n v="5574"/>
    <s v="Marcos Vinicius Moura"/>
    <x v="1"/>
    <x v="809"/>
    <x v="2"/>
    <x v="0"/>
    <s v="Yes"/>
    <n v="15"/>
    <x v="1"/>
    <x v="1"/>
    <n v="30"/>
    <x v="1"/>
    <n v="0"/>
    <n v="1"/>
    <x v="0"/>
    <x v="0"/>
    <n v="44"/>
  </r>
  <r>
    <n v="5575"/>
    <s v="Dra. Camila Machado"/>
    <x v="0"/>
    <x v="809"/>
    <x v="2"/>
    <x v="0"/>
    <s v="No"/>
    <n v="10"/>
    <x v="0"/>
    <x v="0"/>
    <n v="0"/>
    <x v="0"/>
    <n v="20"/>
    <n v="1"/>
    <x v="0"/>
    <x v="0"/>
    <n v="29"/>
  </r>
  <r>
    <n v="5576"/>
    <s v="Fernanda Cirino"/>
    <x v="2"/>
    <x v="810"/>
    <x v="2"/>
    <x v="0"/>
    <s v="No"/>
    <n v="5"/>
    <x v="0"/>
    <x v="1"/>
    <n v="30"/>
    <x v="0"/>
    <n v="20"/>
    <n v="1"/>
    <x v="1"/>
    <x v="0"/>
    <n v="54"/>
  </r>
  <r>
    <n v="5577"/>
    <s v="Sra. Brenda Peixoto"/>
    <x v="2"/>
    <x v="810"/>
    <x v="2"/>
    <x v="0"/>
    <s v="No"/>
    <n v="5"/>
    <x v="0"/>
    <x v="0"/>
    <n v="0"/>
    <x v="0"/>
    <n v="20"/>
    <n v="3"/>
    <x v="0"/>
    <x v="0"/>
    <n v="22"/>
  </r>
  <r>
    <n v="5578"/>
    <s v="Bruno Aparecida"/>
    <x v="1"/>
    <x v="810"/>
    <x v="2"/>
    <x v="0"/>
    <s v="Yes"/>
    <n v="15"/>
    <x v="2"/>
    <x v="0"/>
    <n v="0"/>
    <x v="1"/>
    <n v="0"/>
    <n v="2"/>
    <x v="0"/>
    <x v="1"/>
    <n v="13"/>
  </r>
  <r>
    <n v="5579"/>
    <s v="Pietro Novaes"/>
    <x v="0"/>
    <x v="810"/>
    <x v="2"/>
    <x v="0"/>
    <s v="Yes"/>
    <n v="10"/>
    <x v="2"/>
    <x v="1"/>
    <n v="30"/>
    <x v="0"/>
    <n v="20"/>
    <n v="2"/>
    <x v="1"/>
    <x v="0"/>
    <n v="58"/>
  </r>
  <r>
    <n v="5580"/>
    <s v="Pedro Henrique Borges"/>
    <x v="1"/>
    <x v="811"/>
    <x v="2"/>
    <x v="0"/>
    <s v="No"/>
    <n v="15"/>
    <x v="1"/>
    <x v="1"/>
    <n v="30"/>
    <x v="1"/>
    <n v="0"/>
    <n v="1"/>
    <x v="0"/>
    <x v="0"/>
    <n v="44"/>
  </r>
  <r>
    <n v="5581"/>
    <s v="Ana Martins"/>
    <x v="2"/>
    <x v="811"/>
    <x v="2"/>
    <x v="0"/>
    <s v="No"/>
    <n v="5"/>
    <x v="2"/>
    <x v="0"/>
    <n v="0"/>
    <x v="1"/>
    <n v="0"/>
    <n v="2"/>
    <x v="0"/>
    <x v="1"/>
    <n v="3"/>
  </r>
  <r>
    <n v="5582"/>
    <s v="Calebe Brito"/>
    <x v="0"/>
    <x v="811"/>
    <x v="2"/>
    <x v="0"/>
    <s v="Yes"/>
    <n v="10"/>
    <x v="2"/>
    <x v="0"/>
    <n v="0"/>
    <x v="0"/>
    <n v="20"/>
    <n v="3"/>
    <x v="0"/>
    <x v="0"/>
    <n v="27"/>
  </r>
  <r>
    <n v="5583"/>
    <s v="Raquel Andrade"/>
    <x v="2"/>
    <x v="811"/>
    <x v="2"/>
    <x v="0"/>
    <s v="No"/>
    <n v="5"/>
    <x v="1"/>
    <x v="1"/>
    <n v="30"/>
    <x v="0"/>
    <n v="20"/>
    <n v="2"/>
    <x v="1"/>
    <x v="0"/>
    <n v="53"/>
  </r>
  <r>
    <n v="5584"/>
    <s v="Sra. Stephany Abreu"/>
    <x v="2"/>
    <x v="812"/>
    <x v="2"/>
    <x v="0"/>
    <s v="Yes"/>
    <n v="5"/>
    <x v="0"/>
    <x v="0"/>
    <n v="0"/>
    <x v="0"/>
    <n v="20"/>
    <n v="2"/>
    <x v="0"/>
    <x v="0"/>
    <n v="23"/>
  </r>
  <r>
    <n v="5585"/>
    <s v="Daniel Pires"/>
    <x v="2"/>
    <x v="812"/>
    <x v="2"/>
    <x v="0"/>
    <s v="No"/>
    <n v="5"/>
    <x v="1"/>
    <x v="0"/>
    <n v="0"/>
    <x v="0"/>
    <n v="20"/>
    <n v="3"/>
    <x v="0"/>
    <x v="0"/>
    <n v="22"/>
  </r>
  <r>
    <n v="5586"/>
    <s v="Leandro Teixeira"/>
    <x v="0"/>
    <x v="812"/>
    <x v="2"/>
    <x v="0"/>
    <s v="Yes"/>
    <n v="10"/>
    <x v="1"/>
    <x v="0"/>
    <n v="0"/>
    <x v="0"/>
    <n v="20"/>
    <n v="3"/>
    <x v="0"/>
    <x v="0"/>
    <n v="27"/>
  </r>
  <r>
    <n v="5587"/>
    <s v="Brenda Nascimento"/>
    <x v="0"/>
    <x v="812"/>
    <x v="2"/>
    <x v="0"/>
    <s v="No"/>
    <n v="10"/>
    <x v="1"/>
    <x v="0"/>
    <n v="0"/>
    <x v="0"/>
    <n v="20"/>
    <n v="1"/>
    <x v="0"/>
    <x v="0"/>
    <n v="29"/>
  </r>
  <r>
    <n v="5588"/>
    <s v="Benjamin Brito"/>
    <x v="2"/>
    <x v="812"/>
    <x v="2"/>
    <x v="0"/>
    <s v="Yes"/>
    <n v="5"/>
    <x v="2"/>
    <x v="0"/>
    <n v="0"/>
    <x v="1"/>
    <n v="0"/>
    <n v="2"/>
    <x v="0"/>
    <x v="1"/>
    <n v="3"/>
  </r>
  <r>
    <n v="5589"/>
    <s v="Gustavo Pacheco"/>
    <x v="0"/>
    <x v="813"/>
    <x v="2"/>
    <x v="0"/>
    <s v="Yes"/>
    <n v="10"/>
    <x v="0"/>
    <x v="0"/>
    <n v="0"/>
    <x v="1"/>
    <n v="0"/>
    <n v="3"/>
    <x v="0"/>
    <x v="1"/>
    <n v="7"/>
  </r>
  <r>
    <n v="5590"/>
    <s v="Eduardo Vasconcelos"/>
    <x v="2"/>
    <x v="813"/>
    <x v="2"/>
    <x v="0"/>
    <s v="Yes"/>
    <n v="5"/>
    <x v="2"/>
    <x v="1"/>
    <n v="30"/>
    <x v="0"/>
    <n v="20"/>
    <n v="2"/>
    <x v="1"/>
    <x v="0"/>
    <n v="53"/>
  </r>
  <r>
    <n v="5591"/>
    <s v="Dr. Matteo Sá"/>
    <x v="0"/>
    <x v="813"/>
    <x v="2"/>
    <x v="0"/>
    <s v="No"/>
    <n v="10"/>
    <x v="1"/>
    <x v="1"/>
    <n v="30"/>
    <x v="0"/>
    <n v="20"/>
    <n v="3"/>
    <x v="1"/>
    <x v="0"/>
    <n v="57"/>
  </r>
  <r>
    <n v="5592"/>
    <s v="Oliver Sampaio"/>
    <x v="2"/>
    <x v="813"/>
    <x v="2"/>
    <x v="0"/>
    <s v="No"/>
    <n v="5"/>
    <x v="2"/>
    <x v="1"/>
    <n v="30"/>
    <x v="0"/>
    <n v="20"/>
    <n v="1"/>
    <x v="1"/>
    <x v="0"/>
    <n v="54"/>
  </r>
  <r>
    <n v="5593"/>
    <s v="Esther Caldeira"/>
    <x v="1"/>
    <x v="813"/>
    <x v="2"/>
    <x v="0"/>
    <s v="No"/>
    <n v="15"/>
    <x v="2"/>
    <x v="0"/>
    <n v="0"/>
    <x v="0"/>
    <n v="20"/>
    <n v="3"/>
    <x v="0"/>
    <x v="0"/>
    <n v="32"/>
  </r>
  <r>
    <n v="5594"/>
    <s v="Alice Correia"/>
    <x v="1"/>
    <x v="813"/>
    <x v="2"/>
    <x v="0"/>
    <s v="No"/>
    <n v="15"/>
    <x v="0"/>
    <x v="0"/>
    <n v="0"/>
    <x v="0"/>
    <n v="20"/>
    <n v="3"/>
    <x v="0"/>
    <x v="0"/>
    <n v="32"/>
  </r>
  <r>
    <n v="5595"/>
    <s v="Rafaela Barros"/>
    <x v="0"/>
    <x v="813"/>
    <x v="2"/>
    <x v="0"/>
    <s v="Yes"/>
    <n v="10"/>
    <x v="0"/>
    <x v="0"/>
    <n v="0"/>
    <x v="1"/>
    <n v="0"/>
    <n v="1"/>
    <x v="0"/>
    <x v="1"/>
    <n v="9"/>
  </r>
  <r>
    <n v="5596"/>
    <s v="Allana Costa"/>
    <x v="0"/>
    <x v="814"/>
    <x v="2"/>
    <x v="0"/>
    <s v="Yes"/>
    <n v="10"/>
    <x v="2"/>
    <x v="1"/>
    <n v="30"/>
    <x v="0"/>
    <n v="20"/>
    <n v="1"/>
    <x v="1"/>
    <x v="0"/>
    <n v="59"/>
  </r>
  <r>
    <n v="5597"/>
    <s v="Brenda Silveira"/>
    <x v="0"/>
    <x v="814"/>
    <x v="2"/>
    <x v="0"/>
    <s v="Yes"/>
    <n v="10"/>
    <x v="2"/>
    <x v="0"/>
    <n v="0"/>
    <x v="0"/>
    <n v="20"/>
    <n v="3"/>
    <x v="0"/>
    <x v="0"/>
    <n v="27"/>
  </r>
  <r>
    <n v="5598"/>
    <s v="Carolina Pimenta"/>
    <x v="1"/>
    <x v="814"/>
    <x v="2"/>
    <x v="0"/>
    <s v="No"/>
    <n v="15"/>
    <x v="1"/>
    <x v="0"/>
    <n v="0"/>
    <x v="0"/>
    <n v="20"/>
    <n v="3"/>
    <x v="0"/>
    <x v="0"/>
    <n v="32"/>
  </r>
  <r>
    <n v="5599"/>
    <s v="Yasmin Sá"/>
    <x v="0"/>
    <x v="814"/>
    <x v="2"/>
    <x v="0"/>
    <s v="Yes"/>
    <n v="10"/>
    <x v="0"/>
    <x v="0"/>
    <n v="0"/>
    <x v="1"/>
    <n v="0"/>
    <n v="2"/>
    <x v="0"/>
    <x v="1"/>
    <n v="8"/>
  </r>
  <r>
    <n v="5600"/>
    <s v="Sr. Benjamim Pacheco"/>
    <x v="1"/>
    <x v="814"/>
    <x v="2"/>
    <x v="0"/>
    <s v="No"/>
    <n v="15"/>
    <x v="0"/>
    <x v="1"/>
    <n v="30"/>
    <x v="0"/>
    <n v="20"/>
    <n v="1"/>
    <x v="1"/>
    <x v="0"/>
    <n v="64"/>
  </r>
  <r>
    <n v="5601"/>
    <s v="João Gabriel Fonseca"/>
    <x v="1"/>
    <x v="814"/>
    <x v="2"/>
    <x v="0"/>
    <s v="No"/>
    <n v="15"/>
    <x v="0"/>
    <x v="0"/>
    <n v="0"/>
    <x v="1"/>
    <n v="0"/>
    <n v="2"/>
    <x v="0"/>
    <x v="1"/>
    <n v="13"/>
  </r>
  <r>
    <n v="5602"/>
    <s v="Luana Barros"/>
    <x v="1"/>
    <x v="814"/>
    <x v="2"/>
    <x v="0"/>
    <s v="No"/>
    <n v="15"/>
    <x v="2"/>
    <x v="0"/>
    <n v="0"/>
    <x v="0"/>
    <n v="20"/>
    <n v="2"/>
    <x v="0"/>
    <x v="0"/>
    <n v="33"/>
  </r>
  <r>
    <n v="5603"/>
    <s v="Dra. Sarah Monteiro"/>
    <x v="1"/>
    <x v="814"/>
    <x v="2"/>
    <x v="0"/>
    <s v="No"/>
    <n v="15"/>
    <x v="2"/>
    <x v="0"/>
    <n v="0"/>
    <x v="0"/>
    <n v="20"/>
    <n v="1"/>
    <x v="0"/>
    <x v="0"/>
    <n v="34"/>
  </r>
  <r>
    <n v="5604"/>
    <s v="Maria Eduarda Brito"/>
    <x v="0"/>
    <x v="814"/>
    <x v="2"/>
    <x v="0"/>
    <s v="Yes"/>
    <n v="10"/>
    <x v="2"/>
    <x v="0"/>
    <n v="0"/>
    <x v="1"/>
    <n v="0"/>
    <n v="2"/>
    <x v="0"/>
    <x v="1"/>
    <n v="8"/>
  </r>
  <r>
    <n v="5605"/>
    <s v="Eduarda Campos"/>
    <x v="2"/>
    <x v="814"/>
    <x v="2"/>
    <x v="0"/>
    <s v="No"/>
    <n v="5"/>
    <x v="2"/>
    <x v="1"/>
    <n v="30"/>
    <x v="0"/>
    <n v="20"/>
    <n v="2"/>
    <x v="1"/>
    <x v="0"/>
    <n v="53"/>
  </r>
  <r>
    <n v="5606"/>
    <s v="Cecília da Conceição"/>
    <x v="1"/>
    <x v="814"/>
    <x v="2"/>
    <x v="0"/>
    <s v="No"/>
    <n v="15"/>
    <x v="1"/>
    <x v="1"/>
    <n v="30"/>
    <x v="1"/>
    <n v="0"/>
    <n v="1"/>
    <x v="0"/>
    <x v="0"/>
    <n v="44"/>
  </r>
  <r>
    <n v="5607"/>
    <s v="Evelyn Monteiro"/>
    <x v="2"/>
    <x v="815"/>
    <x v="2"/>
    <x v="0"/>
    <s v="Yes"/>
    <n v="5"/>
    <x v="2"/>
    <x v="1"/>
    <n v="30"/>
    <x v="0"/>
    <n v="20"/>
    <n v="3"/>
    <x v="1"/>
    <x v="0"/>
    <n v="52"/>
  </r>
  <r>
    <n v="5608"/>
    <s v="Ester Pires"/>
    <x v="1"/>
    <x v="815"/>
    <x v="2"/>
    <x v="0"/>
    <s v="No"/>
    <n v="15"/>
    <x v="0"/>
    <x v="0"/>
    <n v="0"/>
    <x v="1"/>
    <n v="0"/>
    <n v="1"/>
    <x v="0"/>
    <x v="1"/>
    <n v="14"/>
  </r>
  <r>
    <n v="5609"/>
    <s v="Zoe Rios"/>
    <x v="2"/>
    <x v="815"/>
    <x v="2"/>
    <x v="0"/>
    <s v="Yes"/>
    <n v="5"/>
    <x v="0"/>
    <x v="0"/>
    <n v="0"/>
    <x v="0"/>
    <n v="20"/>
    <n v="3"/>
    <x v="0"/>
    <x v="0"/>
    <n v="22"/>
  </r>
  <r>
    <n v="5610"/>
    <s v="Caroline Pastor"/>
    <x v="2"/>
    <x v="815"/>
    <x v="2"/>
    <x v="0"/>
    <s v="Yes"/>
    <n v="5"/>
    <x v="0"/>
    <x v="1"/>
    <n v="30"/>
    <x v="1"/>
    <n v="0"/>
    <n v="1"/>
    <x v="0"/>
    <x v="0"/>
    <n v="34"/>
  </r>
  <r>
    <n v="5611"/>
    <s v="Anthony Pimenta"/>
    <x v="0"/>
    <x v="815"/>
    <x v="2"/>
    <x v="0"/>
    <s v="No"/>
    <n v="10"/>
    <x v="1"/>
    <x v="0"/>
    <n v="0"/>
    <x v="1"/>
    <n v="0"/>
    <n v="3"/>
    <x v="0"/>
    <x v="1"/>
    <n v="7"/>
  </r>
  <r>
    <n v="5612"/>
    <s v="Caleb Marques"/>
    <x v="0"/>
    <x v="815"/>
    <x v="2"/>
    <x v="0"/>
    <s v="No"/>
    <n v="10"/>
    <x v="1"/>
    <x v="0"/>
    <n v="0"/>
    <x v="0"/>
    <n v="20"/>
    <n v="1"/>
    <x v="0"/>
    <x v="0"/>
    <n v="29"/>
  </r>
  <r>
    <n v="5613"/>
    <s v="Larissa da Conceição"/>
    <x v="0"/>
    <x v="815"/>
    <x v="2"/>
    <x v="0"/>
    <s v="No"/>
    <n v="10"/>
    <x v="2"/>
    <x v="0"/>
    <n v="0"/>
    <x v="1"/>
    <n v="0"/>
    <n v="1"/>
    <x v="0"/>
    <x v="1"/>
    <n v="9"/>
  </r>
  <r>
    <n v="5614"/>
    <s v="Amanda Ribeiro"/>
    <x v="2"/>
    <x v="815"/>
    <x v="2"/>
    <x v="0"/>
    <s v="No"/>
    <n v="5"/>
    <x v="2"/>
    <x v="1"/>
    <n v="30"/>
    <x v="0"/>
    <n v="20"/>
    <n v="3"/>
    <x v="1"/>
    <x v="0"/>
    <n v="52"/>
  </r>
  <r>
    <n v="5615"/>
    <s v="Nicole Cavalcanti"/>
    <x v="2"/>
    <x v="815"/>
    <x v="2"/>
    <x v="0"/>
    <s v="No"/>
    <n v="5"/>
    <x v="2"/>
    <x v="0"/>
    <n v="0"/>
    <x v="0"/>
    <n v="20"/>
    <n v="2"/>
    <x v="0"/>
    <x v="0"/>
    <n v="23"/>
  </r>
  <r>
    <n v="5616"/>
    <s v="Ester Albuquerque"/>
    <x v="2"/>
    <x v="816"/>
    <x v="2"/>
    <x v="0"/>
    <s v="No"/>
    <n v="5"/>
    <x v="2"/>
    <x v="0"/>
    <n v="0"/>
    <x v="0"/>
    <n v="20"/>
    <n v="2"/>
    <x v="0"/>
    <x v="0"/>
    <n v="23"/>
  </r>
  <r>
    <n v="5617"/>
    <s v="Liam Câmara"/>
    <x v="0"/>
    <x v="816"/>
    <x v="2"/>
    <x v="0"/>
    <s v="No"/>
    <n v="10"/>
    <x v="0"/>
    <x v="0"/>
    <n v="0"/>
    <x v="1"/>
    <n v="0"/>
    <n v="2"/>
    <x v="0"/>
    <x v="1"/>
    <n v="8"/>
  </r>
  <r>
    <n v="5618"/>
    <s v="Emilly Castro"/>
    <x v="2"/>
    <x v="816"/>
    <x v="2"/>
    <x v="0"/>
    <s v="Yes"/>
    <n v="5"/>
    <x v="1"/>
    <x v="0"/>
    <n v="0"/>
    <x v="1"/>
    <n v="0"/>
    <n v="2"/>
    <x v="0"/>
    <x v="1"/>
    <n v="3"/>
  </r>
  <r>
    <n v="5619"/>
    <s v="Fernando Farias"/>
    <x v="0"/>
    <x v="817"/>
    <x v="2"/>
    <x v="0"/>
    <s v="Yes"/>
    <n v="10"/>
    <x v="0"/>
    <x v="1"/>
    <n v="30"/>
    <x v="1"/>
    <n v="0"/>
    <n v="3"/>
    <x v="0"/>
    <x v="0"/>
    <n v="37"/>
  </r>
  <r>
    <n v="5620"/>
    <s v="Luiz Miguel Fernandes"/>
    <x v="2"/>
    <x v="817"/>
    <x v="2"/>
    <x v="0"/>
    <s v="No"/>
    <n v="5"/>
    <x v="1"/>
    <x v="1"/>
    <n v="30"/>
    <x v="1"/>
    <n v="0"/>
    <n v="2"/>
    <x v="0"/>
    <x v="0"/>
    <n v="33"/>
  </r>
  <r>
    <n v="5621"/>
    <s v="Dr. José Machado"/>
    <x v="0"/>
    <x v="817"/>
    <x v="2"/>
    <x v="0"/>
    <s v="Yes"/>
    <n v="10"/>
    <x v="1"/>
    <x v="0"/>
    <n v="0"/>
    <x v="0"/>
    <n v="20"/>
    <n v="1"/>
    <x v="0"/>
    <x v="0"/>
    <n v="29"/>
  </r>
  <r>
    <n v="5622"/>
    <s v="Dr. Matheus Cavalcante"/>
    <x v="1"/>
    <x v="818"/>
    <x v="2"/>
    <x v="0"/>
    <s v="Yes"/>
    <n v="15"/>
    <x v="2"/>
    <x v="1"/>
    <n v="30"/>
    <x v="0"/>
    <n v="20"/>
    <n v="1"/>
    <x v="1"/>
    <x v="0"/>
    <n v="64"/>
  </r>
  <r>
    <n v="5623"/>
    <s v="Dra. Lívia Araújo"/>
    <x v="2"/>
    <x v="818"/>
    <x v="2"/>
    <x v="0"/>
    <s v="Yes"/>
    <n v="5"/>
    <x v="1"/>
    <x v="0"/>
    <n v="0"/>
    <x v="1"/>
    <n v="0"/>
    <n v="1"/>
    <x v="0"/>
    <x v="1"/>
    <n v="4"/>
  </r>
  <r>
    <n v="5624"/>
    <s v="Srta. Giovanna Lima"/>
    <x v="0"/>
    <x v="818"/>
    <x v="2"/>
    <x v="0"/>
    <s v="Yes"/>
    <n v="10"/>
    <x v="0"/>
    <x v="1"/>
    <n v="30"/>
    <x v="0"/>
    <n v="20"/>
    <n v="2"/>
    <x v="1"/>
    <x v="0"/>
    <n v="58"/>
  </r>
  <r>
    <n v="5625"/>
    <s v="Yan Castro"/>
    <x v="2"/>
    <x v="818"/>
    <x v="2"/>
    <x v="0"/>
    <s v="Yes"/>
    <n v="5"/>
    <x v="2"/>
    <x v="1"/>
    <n v="30"/>
    <x v="0"/>
    <n v="20"/>
    <n v="3"/>
    <x v="1"/>
    <x v="0"/>
    <n v="52"/>
  </r>
  <r>
    <n v="5626"/>
    <s v="Enzo das Neves"/>
    <x v="0"/>
    <x v="818"/>
    <x v="2"/>
    <x v="0"/>
    <s v="No"/>
    <n v="10"/>
    <x v="0"/>
    <x v="0"/>
    <n v="0"/>
    <x v="1"/>
    <n v="0"/>
    <n v="2"/>
    <x v="0"/>
    <x v="1"/>
    <n v="8"/>
  </r>
  <r>
    <n v="5627"/>
    <s v="Anna Liz Montenegro"/>
    <x v="0"/>
    <x v="818"/>
    <x v="2"/>
    <x v="0"/>
    <s v="No"/>
    <n v="10"/>
    <x v="0"/>
    <x v="0"/>
    <n v="0"/>
    <x v="1"/>
    <n v="0"/>
    <n v="1"/>
    <x v="0"/>
    <x v="1"/>
    <n v="9"/>
  </r>
  <r>
    <n v="5628"/>
    <s v="Sra. Clarice Lima"/>
    <x v="0"/>
    <x v="819"/>
    <x v="2"/>
    <x v="1"/>
    <s v="No"/>
    <n v="10"/>
    <x v="0"/>
    <x v="0"/>
    <n v="0"/>
    <x v="1"/>
    <n v="0"/>
    <n v="2"/>
    <x v="0"/>
    <x v="1"/>
    <n v="8"/>
  </r>
  <r>
    <n v="5629"/>
    <s v="Amanda Souza"/>
    <x v="0"/>
    <x v="819"/>
    <x v="2"/>
    <x v="1"/>
    <s v="No"/>
    <n v="10"/>
    <x v="0"/>
    <x v="0"/>
    <n v="0"/>
    <x v="1"/>
    <n v="0"/>
    <n v="2"/>
    <x v="0"/>
    <x v="1"/>
    <n v="8"/>
  </r>
  <r>
    <n v="5630"/>
    <s v="Ana Carolina Leão"/>
    <x v="0"/>
    <x v="819"/>
    <x v="2"/>
    <x v="1"/>
    <s v="No"/>
    <n v="10"/>
    <x v="0"/>
    <x v="1"/>
    <n v="30"/>
    <x v="1"/>
    <n v="0"/>
    <n v="1"/>
    <x v="0"/>
    <x v="0"/>
    <n v="39"/>
  </r>
  <r>
    <n v="5631"/>
    <s v="Ayla Nogueira"/>
    <x v="1"/>
    <x v="819"/>
    <x v="2"/>
    <x v="1"/>
    <s v="No"/>
    <n v="15"/>
    <x v="1"/>
    <x v="1"/>
    <n v="30"/>
    <x v="1"/>
    <n v="0"/>
    <n v="3"/>
    <x v="0"/>
    <x v="0"/>
    <n v="42"/>
  </r>
  <r>
    <n v="5632"/>
    <s v="Sr. Pedro Lucas Moreira"/>
    <x v="2"/>
    <x v="819"/>
    <x v="2"/>
    <x v="1"/>
    <s v="No"/>
    <n v="5"/>
    <x v="2"/>
    <x v="1"/>
    <n v="30"/>
    <x v="0"/>
    <n v="20"/>
    <n v="1"/>
    <x v="1"/>
    <x v="0"/>
    <n v="54"/>
  </r>
  <r>
    <n v="5633"/>
    <s v="Alana Nascimento"/>
    <x v="0"/>
    <x v="819"/>
    <x v="2"/>
    <x v="1"/>
    <s v="Yes"/>
    <n v="10"/>
    <x v="2"/>
    <x v="0"/>
    <n v="0"/>
    <x v="1"/>
    <n v="0"/>
    <n v="1"/>
    <x v="0"/>
    <x v="1"/>
    <n v="9"/>
  </r>
  <r>
    <n v="5634"/>
    <s v="Juan Silveira"/>
    <x v="0"/>
    <x v="819"/>
    <x v="2"/>
    <x v="1"/>
    <s v="Yes"/>
    <n v="10"/>
    <x v="2"/>
    <x v="0"/>
    <n v="0"/>
    <x v="0"/>
    <n v="20"/>
    <n v="3"/>
    <x v="0"/>
    <x v="0"/>
    <n v="27"/>
  </r>
  <r>
    <n v="5635"/>
    <s v="Breno Novais"/>
    <x v="1"/>
    <x v="819"/>
    <x v="2"/>
    <x v="1"/>
    <s v="No"/>
    <n v="15"/>
    <x v="1"/>
    <x v="0"/>
    <n v="0"/>
    <x v="1"/>
    <n v="0"/>
    <n v="3"/>
    <x v="0"/>
    <x v="1"/>
    <n v="12"/>
  </r>
  <r>
    <n v="5636"/>
    <s v="Allana Alves"/>
    <x v="1"/>
    <x v="820"/>
    <x v="2"/>
    <x v="1"/>
    <s v="Yes"/>
    <n v="15"/>
    <x v="2"/>
    <x v="0"/>
    <n v="0"/>
    <x v="1"/>
    <n v="0"/>
    <n v="2"/>
    <x v="0"/>
    <x v="1"/>
    <n v="13"/>
  </r>
  <r>
    <n v="5637"/>
    <s v="Brenda Monteiro"/>
    <x v="1"/>
    <x v="820"/>
    <x v="2"/>
    <x v="1"/>
    <s v="Yes"/>
    <n v="15"/>
    <x v="0"/>
    <x v="1"/>
    <n v="30"/>
    <x v="1"/>
    <n v="0"/>
    <n v="2"/>
    <x v="0"/>
    <x v="0"/>
    <n v="43"/>
  </r>
  <r>
    <n v="5638"/>
    <s v="Anthony Gabriel Cardoso"/>
    <x v="1"/>
    <x v="820"/>
    <x v="2"/>
    <x v="1"/>
    <s v="Yes"/>
    <n v="15"/>
    <x v="1"/>
    <x v="1"/>
    <n v="30"/>
    <x v="1"/>
    <n v="0"/>
    <n v="3"/>
    <x v="0"/>
    <x v="0"/>
    <n v="42"/>
  </r>
  <r>
    <n v="5639"/>
    <s v="Amanda Fonseca"/>
    <x v="1"/>
    <x v="820"/>
    <x v="2"/>
    <x v="1"/>
    <s v="No"/>
    <n v="15"/>
    <x v="2"/>
    <x v="1"/>
    <n v="30"/>
    <x v="1"/>
    <n v="0"/>
    <n v="2"/>
    <x v="0"/>
    <x v="0"/>
    <n v="43"/>
  </r>
  <r>
    <n v="5640"/>
    <s v="Marcela Cavalcante"/>
    <x v="2"/>
    <x v="820"/>
    <x v="2"/>
    <x v="1"/>
    <s v="No"/>
    <n v="5"/>
    <x v="2"/>
    <x v="1"/>
    <n v="30"/>
    <x v="0"/>
    <n v="20"/>
    <n v="1"/>
    <x v="1"/>
    <x v="0"/>
    <n v="54"/>
  </r>
  <r>
    <n v="5641"/>
    <s v="Dra. Letícia Costa"/>
    <x v="0"/>
    <x v="820"/>
    <x v="2"/>
    <x v="1"/>
    <s v="Yes"/>
    <n v="10"/>
    <x v="2"/>
    <x v="1"/>
    <n v="30"/>
    <x v="0"/>
    <n v="20"/>
    <n v="3"/>
    <x v="1"/>
    <x v="0"/>
    <n v="57"/>
  </r>
  <r>
    <n v="5642"/>
    <s v="Matteo Fogaça"/>
    <x v="2"/>
    <x v="820"/>
    <x v="2"/>
    <x v="1"/>
    <s v="Yes"/>
    <n v="5"/>
    <x v="1"/>
    <x v="1"/>
    <n v="30"/>
    <x v="0"/>
    <n v="20"/>
    <n v="1"/>
    <x v="1"/>
    <x v="0"/>
    <n v="54"/>
  </r>
  <r>
    <n v="5643"/>
    <s v="Heloisa Cassiano"/>
    <x v="0"/>
    <x v="821"/>
    <x v="2"/>
    <x v="1"/>
    <s v="Yes"/>
    <n v="10"/>
    <x v="1"/>
    <x v="0"/>
    <n v="0"/>
    <x v="1"/>
    <n v="0"/>
    <n v="2"/>
    <x v="0"/>
    <x v="1"/>
    <n v="8"/>
  </r>
  <r>
    <n v="5644"/>
    <s v="Sr. Enrico da Cruz"/>
    <x v="0"/>
    <x v="821"/>
    <x v="2"/>
    <x v="1"/>
    <s v="No"/>
    <n v="10"/>
    <x v="1"/>
    <x v="0"/>
    <n v="0"/>
    <x v="1"/>
    <n v="0"/>
    <n v="2"/>
    <x v="0"/>
    <x v="1"/>
    <n v="8"/>
  </r>
  <r>
    <n v="5645"/>
    <s v="Luiz Fernando Dias"/>
    <x v="1"/>
    <x v="821"/>
    <x v="2"/>
    <x v="1"/>
    <s v="No"/>
    <n v="15"/>
    <x v="0"/>
    <x v="0"/>
    <n v="0"/>
    <x v="0"/>
    <n v="20"/>
    <n v="2"/>
    <x v="0"/>
    <x v="0"/>
    <n v="33"/>
  </r>
  <r>
    <n v="5646"/>
    <s v="Henrique Aparecida"/>
    <x v="1"/>
    <x v="822"/>
    <x v="2"/>
    <x v="1"/>
    <s v="Yes"/>
    <n v="15"/>
    <x v="0"/>
    <x v="1"/>
    <n v="30"/>
    <x v="0"/>
    <n v="20"/>
    <n v="3"/>
    <x v="1"/>
    <x v="0"/>
    <n v="62"/>
  </r>
  <r>
    <n v="5647"/>
    <s v="Dra. Mariana Cardoso"/>
    <x v="2"/>
    <x v="822"/>
    <x v="2"/>
    <x v="1"/>
    <s v="Yes"/>
    <n v="5"/>
    <x v="1"/>
    <x v="0"/>
    <n v="0"/>
    <x v="0"/>
    <n v="20"/>
    <n v="3"/>
    <x v="0"/>
    <x v="0"/>
    <n v="22"/>
  </r>
  <r>
    <n v="5648"/>
    <s v="Cauã Porto"/>
    <x v="2"/>
    <x v="822"/>
    <x v="2"/>
    <x v="1"/>
    <s v="Yes"/>
    <n v="5"/>
    <x v="2"/>
    <x v="1"/>
    <n v="30"/>
    <x v="1"/>
    <n v="0"/>
    <n v="2"/>
    <x v="0"/>
    <x v="0"/>
    <n v="33"/>
  </r>
  <r>
    <n v="5649"/>
    <s v="Caroline Caldeira"/>
    <x v="1"/>
    <x v="822"/>
    <x v="2"/>
    <x v="1"/>
    <s v="No"/>
    <n v="15"/>
    <x v="0"/>
    <x v="1"/>
    <n v="30"/>
    <x v="0"/>
    <n v="20"/>
    <n v="1"/>
    <x v="1"/>
    <x v="0"/>
    <n v="64"/>
  </r>
  <r>
    <n v="5650"/>
    <s v="Gabrielly Guerra"/>
    <x v="0"/>
    <x v="822"/>
    <x v="2"/>
    <x v="1"/>
    <s v="No"/>
    <n v="10"/>
    <x v="2"/>
    <x v="0"/>
    <n v="0"/>
    <x v="0"/>
    <n v="20"/>
    <n v="3"/>
    <x v="0"/>
    <x v="0"/>
    <n v="27"/>
  </r>
  <r>
    <n v="5651"/>
    <s v="Bryan Nunes"/>
    <x v="2"/>
    <x v="823"/>
    <x v="2"/>
    <x v="1"/>
    <s v="No"/>
    <n v="5"/>
    <x v="2"/>
    <x v="1"/>
    <n v="30"/>
    <x v="0"/>
    <n v="20"/>
    <n v="3"/>
    <x v="1"/>
    <x v="0"/>
    <n v="52"/>
  </r>
  <r>
    <n v="5652"/>
    <s v="Matheus Nascimento"/>
    <x v="2"/>
    <x v="823"/>
    <x v="2"/>
    <x v="1"/>
    <s v="Yes"/>
    <n v="5"/>
    <x v="2"/>
    <x v="0"/>
    <n v="0"/>
    <x v="1"/>
    <n v="0"/>
    <n v="3"/>
    <x v="0"/>
    <x v="1"/>
    <n v="2"/>
  </r>
  <r>
    <n v="5653"/>
    <s v="Nina Albuquerque"/>
    <x v="1"/>
    <x v="823"/>
    <x v="2"/>
    <x v="1"/>
    <s v="No"/>
    <n v="15"/>
    <x v="0"/>
    <x v="0"/>
    <n v="0"/>
    <x v="0"/>
    <n v="20"/>
    <n v="2"/>
    <x v="0"/>
    <x v="0"/>
    <n v="33"/>
  </r>
  <r>
    <n v="5654"/>
    <s v="Gabrielly Barros"/>
    <x v="2"/>
    <x v="823"/>
    <x v="2"/>
    <x v="1"/>
    <s v="No"/>
    <n v="5"/>
    <x v="1"/>
    <x v="1"/>
    <n v="30"/>
    <x v="0"/>
    <n v="20"/>
    <n v="3"/>
    <x v="1"/>
    <x v="0"/>
    <n v="52"/>
  </r>
  <r>
    <n v="5655"/>
    <s v="Gustavo Henrique da Mata"/>
    <x v="2"/>
    <x v="823"/>
    <x v="2"/>
    <x v="1"/>
    <s v="No"/>
    <n v="5"/>
    <x v="2"/>
    <x v="0"/>
    <n v="0"/>
    <x v="0"/>
    <n v="20"/>
    <n v="1"/>
    <x v="0"/>
    <x v="0"/>
    <n v="24"/>
  </r>
  <r>
    <n v="5656"/>
    <s v="Joana Câmara"/>
    <x v="1"/>
    <x v="823"/>
    <x v="2"/>
    <x v="1"/>
    <s v="Yes"/>
    <n v="15"/>
    <x v="2"/>
    <x v="0"/>
    <n v="0"/>
    <x v="0"/>
    <n v="20"/>
    <n v="3"/>
    <x v="0"/>
    <x v="0"/>
    <n v="32"/>
  </r>
  <r>
    <n v="5657"/>
    <s v="Hellena da Mata"/>
    <x v="2"/>
    <x v="823"/>
    <x v="2"/>
    <x v="1"/>
    <s v="No"/>
    <n v="5"/>
    <x v="1"/>
    <x v="1"/>
    <n v="30"/>
    <x v="1"/>
    <n v="0"/>
    <n v="2"/>
    <x v="0"/>
    <x v="0"/>
    <n v="33"/>
  </r>
  <r>
    <n v="5658"/>
    <s v="Maria Cecília Fernandes"/>
    <x v="1"/>
    <x v="823"/>
    <x v="2"/>
    <x v="1"/>
    <s v="No"/>
    <n v="15"/>
    <x v="1"/>
    <x v="1"/>
    <n v="30"/>
    <x v="0"/>
    <n v="20"/>
    <n v="1"/>
    <x v="1"/>
    <x v="0"/>
    <n v="64"/>
  </r>
  <r>
    <n v="5659"/>
    <s v="Marcos Vinicius da Rosa"/>
    <x v="0"/>
    <x v="824"/>
    <x v="2"/>
    <x v="1"/>
    <s v="Yes"/>
    <n v="10"/>
    <x v="1"/>
    <x v="1"/>
    <n v="30"/>
    <x v="1"/>
    <n v="0"/>
    <n v="3"/>
    <x v="0"/>
    <x v="0"/>
    <n v="37"/>
  </r>
  <r>
    <n v="5660"/>
    <s v="Francisco Caldeira"/>
    <x v="2"/>
    <x v="824"/>
    <x v="2"/>
    <x v="1"/>
    <s v="No"/>
    <n v="5"/>
    <x v="0"/>
    <x v="1"/>
    <n v="30"/>
    <x v="0"/>
    <n v="20"/>
    <n v="2"/>
    <x v="1"/>
    <x v="0"/>
    <n v="53"/>
  </r>
  <r>
    <n v="5661"/>
    <s v="Pietro Cirino"/>
    <x v="1"/>
    <x v="824"/>
    <x v="2"/>
    <x v="1"/>
    <s v="No"/>
    <n v="15"/>
    <x v="1"/>
    <x v="1"/>
    <n v="30"/>
    <x v="1"/>
    <n v="0"/>
    <n v="1"/>
    <x v="0"/>
    <x v="0"/>
    <n v="44"/>
  </r>
  <r>
    <n v="5662"/>
    <s v="Luiz Fernando Peixoto"/>
    <x v="0"/>
    <x v="824"/>
    <x v="2"/>
    <x v="1"/>
    <s v="No"/>
    <n v="10"/>
    <x v="1"/>
    <x v="1"/>
    <n v="30"/>
    <x v="0"/>
    <n v="20"/>
    <n v="3"/>
    <x v="1"/>
    <x v="0"/>
    <n v="57"/>
  </r>
  <r>
    <n v="5663"/>
    <s v="Joaquim da Luz"/>
    <x v="0"/>
    <x v="824"/>
    <x v="2"/>
    <x v="1"/>
    <s v="No"/>
    <n v="10"/>
    <x v="0"/>
    <x v="1"/>
    <n v="30"/>
    <x v="1"/>
    <n v="0"/>
    <n v="3"/>
    <x v="0"/>
    <x v="0"/>
    <n v="37"/>
  </r>
  <r>
    <n v="5664"/>
    <s v="Melissa da Luz"/>
    <x v="2"/>
    <x v="824"/>
    <x v="2"/>
    <x v="1"/>
    <s v="Yes"/>
    <n v="5"/>
    <x v="0"/>
    <x v="0"/>
    <n v="0"/>
    <x v="1"/>
    <n v="0"/>
    <n v="3"/>
    <x v="0"/>
    <x v="1"/>
    <n v="2"/>
  </r>
  <r>
    <n v="5665"/>
    <s v="Vinícius Garcia"/>
    <x v="0"/>
    <x v="824"/>
    <x v="2"/>
    <x v="1"/>
    <s v="No"/>
    <n v="10"/>
    <x v="2"/>
    <x v="1"/>
    <n v="30"/>
    <x v="1"/>
    <n v="0"/>
    <n v="3"/>
    <x v="0"/>
    <x v="0"/>
    <n v="37"/>
  </r>
  <r>
    <n v="5666"/>
    <s v="Esther Correia"/>
    <x v="1"/>
    <x v="825"/>
    <x v="2"/>
    <x v="1"/>
    <s v="No"/>
    <n v="15"/>
    <x v="0"/>
    <x v="1"/>
    <n v="30"/>
    <x v="0"/>
    <n v="20"/>
    <n v="2"/>
    <x v="1"/>
    <x v="0"/>
    <n v="63"/>
  </r>
  <r>
    <n v="5667"/>
    <s v="Rafael Caldeira"/>
    <x v="0"/>
    <x v="825"/>
    <x v="2"/>
    <x v="1"/>
    <s v="Yes"/>
    <n v="10"/>
    <x v="0"/>
    <x v="0"/>
    <n v="0"/>
    <x v="1"/>
    <n v="0"/>
    <n v="3"/>
    <x v="0"/>
    <x v="1"/>
    <n v="7"/>
  </r>
  <r>
    <n v="5668"/>
    <s v="Emanuel Pimenta"/>
    <x v="0"/>
    <x v="825"/>
    <x v="2"/>
    <x v="1"/>
    <s v="Yes"/>
    <n v="10"/>
    <x v="2"/>
    <x v="0"/>
    <n v="0"/>
    <x v="0"/>
    <n v="20"/>
    <n v="1"/>
    <x v="0"/>
    <x v="0"/>
    <n v="29"/>
  </r>
  <r>
    <n v="5669"/>
    <s v="Natália Fernandes"/>
    <x v="2"/>
    <x v="825"/>
    <x v="2"/>
    <x v="1"/>
    <s v="No"/>
    <n v="5"/>
    <x v="0"/>
    <x v="0"/>
    <n v="0"/>
    <x v="1"/>
    <n v="0"/>
    <n v="1"/>
    <x v="0"/>
    <x v="1"/>
    <n v="4"/>
  </r>
  <r>
    <n v="5670"/>
    <s v="Vitor Gabriel Pastor"/>
    <x v="0"/>
    <x v="825"/>
    <x v="2"/>
    <x v="1"/>
    <s v="No"/>
    <n v="10"/>
    <x v="0"/>
    <x v="0"/>
    <n v="0"/>
    <x v="0"/>
    <n v="20"/>
    <n v="1"/>
    <x v="0"/>
    <x v="0"/>
    <n v="29"/>
  </r>
  <r>
    <n v="5671"/>
    <s v="Eduarda Sales"/>
    <x v="2"/>
    <x v="825"/>
    <x v="2"/>
    <x v="1"/>
    <s v="No"/>
    <n v="5"/>
    <x v="2"/>
    <x v="0"/>
    <n v="0"/>
    <x v="0"/>
    <n v="20"/>
    <n v="2"/>
    <x v="0"/>
    <x v="0"/>
    <n v="23"/>
  </r>
  <r>
    <n v="5672"/>
    <s v="Sra. Maya da Luz"/>
    <x v="1"/>
    <x v="826"/>
    <x v="2"/>
    <x v="1"/>
    <s v="Yes"/>
    <n v="15"/>
    <x v="2"/>
    <x v="1"/>
    <n v="30"/>
    <x v="0"/>
    <n v="20"/>
    <n v="3"/>
    <x v="1"/>
    <x v="0"/>
    <n v="62"/>
  </r>
  <r>
    <n v="5673"/>
    <s v="Srta. Lunna Casa Grande"/>
    <x v="0"/>
    <x v="826"/>
    <x v="2"/>
    <x v="1"/>
    <s v="No"/>
    <n v="10"/>
    <x v="2"/>
    <x v="0"/>
    <n v="0"/>
    <x v="1"/>
    <n v="0"/>
    <n v="1"/>
    <x v="0"/>
    <x v="1"/>
    <n v="9"/>
  </r>
  <r>
    <n v="5674"/>
    <s v="Srta. Maria Cecília da Paz"/>
    <x v="0"/>
    <x v="827"/>
    <x v="2"/>
    <x v="1"/>
    <s v="No"/>
    <n v="10"/>
    <x v="2"/>
    <x v="1"/>
    <n v="30"/>
    <x v="0"/>
    <n v="20"/>
    <n v="2"/>
    <x v="1"/>
    <x v="0"/>
    <n v="58"/>
  </r>
  <r>
    <n v="5675"/>
    <s v="Ana Clara Nogueira"/>
    <x v="1"/>
    <x v="827"/>
    <x v="2"/>
    <x v="1"/>
    <s v="Yes"/>
    <n v="15"/>
    <x v="2"/>
    <x v="1"/>
    <n v="30"/>
    <x v="0"/>
    <n v="20"/>
    <n v="1"/>
    <x v="1"/>
    <x v="0"/>
    <n v="64"/>
  </r>
  <r>
    <n v="5676"/>
    <s v="Antony Porto"/>
    <x v="2"/>
    <x v="827"/>
    <x v="2"/>
    <x v="1"/>
    <s v="No"/>
    <n v="5"/>
    <x v="0"/>
    <x v="1"/>
    <n v="30"/>
    <x v="1"/>
    <n v="0"/>
    <n v="3"/>
    <x v="0"/>
    <x v="0"/>
    <n v="32"/>
  </r>
  <r>
    <n v="5677"/>
    <s v="Emilly Cunha"/>
    <x v="0"/>
    <x v="827"/>
    <x v="2"/>
    <x v="1"/>
    <s v="No"/>
    <n v="10"/>
    <x v="2"/>
    <x v="0"/>
    <n v="0"/>
    <x v="0"/>
    <n v="20"/>
    <n v="3"/>
    <x v="0"/>
    <x v="0"/>
    <n v="27"/>
  </r>
  <r>
    <n v="5678"/>
    <s v="Sra. Zoe Rezende"/>
    <x v="0"/>
    <x v="827"/>
    <x v="2"/>
    <x v="1"/>
    <s v="No"/>
    <n v="10"/>
    <x v="1"/>
    <x v="0"/>
    <n v="0"/>
    <x v="1"/>
    <n v="0"/>
    <n v="1"/>
    <x v="0"/>
    <x v="1"/>
    <n v="9"/>
  </r>
  <r>
    <n v="5679"/>
    <s v="Stephany Ribeiro"/>
    <x v="0"/>
    <x v="827"/>
    <x v="2"/>
    <x v="1"/>
    <s v="Yes"/>
    <n v="10"/>
    <x v="1"/>
    <x v="1"/>
    <n v="30"/>
    <x v="0"/>
    <n v="20"/>
    <n v="2"/>
    <x v="1"/>
    <x v="0"/>
    <n v="58"/>
  </r>
  <r>
    <n v="5680"/>
    <s v="Vicente Cavalcante"/>
    <x v="1"/>
    <x v="827"/>
    <x v="2"/>
    <x v="1"/>
    <s v="No"/>
    <n v="15"/>
    <x v="0"/>
    <x v="0"/>
    <n v="0"/>
    <x v="1"/>
    <n v="0"/>
    <n v="1"/>
    <x v="0"/>
    <x v="1"/>
    <n v="14"/>
  </r>
  <r>
    <n v="5681"/>
    <s v="Luan Dias"/>
    <x v="0"/>
    <x v="827"/>
    <x v="2"/>
    <x v="1"/>
    <s v="Yes"/>
    <n v="10"/>
    <x v="2"/>
    <x v="0"/>
    <n v="0"/>
    <x v="0"/>
    <n v="20"/>
    <n v="1"/>
    <x v="0"/>
    <x v="0"/>
    <n v="29"/>
  </r>
  <r>
    <n v="5682"/>
    <s v="Mariana Carvalho"/>
    <x v="1"/>
    <x v="827"/>
    <x v="2"/>
    <x v="1"/>
    <s v="No"/>
    <n v="15"/>
    <x v="1"/>
    <x v="0"/>
    <n v="0"/>
    <x v="0"/>
    <n v="20"/>
    <n v="1"/>
    <x v="0"/>
    <x v="0"/>
    <n v="34"/>
  </r>
  <r>
    <n v="5683"/>
    <s v="Srta. Sara Pereira"/>
    <x v="1"/>
    <x v="827"/>
    <x v="2"/>
    <x v="1"/>
    <s v="No"/>
    <n v="15"/>
    <x v="0"/>
    <x v="1"/>
    <n v="30"/>
    <x v="0"/>
    <n v="20"/>
    <n v="2"/>
    <x v="1"/>
    <x v="0"/>
    <n v="63"/>
  </r>
  <r>
    <n v="5684"/>
    <s v="Srta. Emanuelly Casa Grande"/>
    <x v="0"/>
    <x v="827"/>
    <x v="2"/>
    <x v="1"/>
    <s v="No"/>
    <n v="10"/>
    <x v="2"/>
    <x v="1"/>
    <n v="30"/>
    <x v="0"/>
    <n v="20"/>
    <n v="2"/>
    <x v="1"/>
    <x v="0"/>
    <n v="58"/>
  </r>
  <r>
    <n v="5685"/>
    <s v="Aylla Marques"/>
    <x v="0"/>
    <x v="827"/>
    <x v="2"/>
    <x v="1"/>
    <s v="No"/>
    <n v="10"/>
    <x v="2"/>
    <x v="1"/>
    <n v="30"/>
    <x v="0"/>
    <n v="20"/>
    <n v="1"/>
    <x v="1"/>
    <x v="0"/>
    <n v="59"/>
  </r>
  <r>
    <n v="5686"/>
    <s v="Emanuella da Rosa"/>
    <x v="0"/>
    <x v="827"/>
    <x v="2"/>
    <x v="1"/>
    <s v="Yes"/>
    <n v="10"/>
    <x v="0"/>
    <x v="1"/>
    <n v="30"/>
    <x v="0"/>
    <n v="20"/>
    <n v="1"/>
    <x v="1"/>
    <x v="0"/>
    <n v="59"/>
  </r>
  <r>
    <n v="5687"/>
    <s v="Maya Sampaio"/>
    <x v="0"/>
    <x v="828"/>
    <x v="2"/>
    <x v="1"/>
    <s v="No"/>
    <n v="10"/>
    <x v="1"/>
    <x v="1"/>
    <n v="30"/>
    <x v="0"/>
    <n v="20"/>
    <n v="2"/>
    <x v="1"/>
    <x v="0"/>
    <n v="58"/>
  </r>
  <r>
    <n v="5688"/>
    <s v="Evelyn Câmara"/>
    <x v="2"/>
    <x v="828"/>
    <x v="2"/>
    <x v="1"/>
    <s v="No"/>
    <n v="5"/>
    <x v="1"/>
    <x v="0"/>
    <n v="0"/>
    <x v="1"/>
    <n v="0"/>
    <n v="1"/>
    <x v="0"/>
    <x v="1"/>
    <n v="4"/>
  </r>
  <r>
    <n v="5689"/>
    <s v="Arthur Miguel Gonçalves"/>
    <x v="0"/>
    <x v="828"/>
    <x v="2"/>
    <x v="1"/>
    <s v="Yes"/>
    <n v="10"/>
    <x v="0"/>
    <x v="0"/>
    <n v="0"/>
    <x v="0"/>
    <n v="20"/>
    <n v="2"/>
    <x v="0"/>
    <x v="0"/>
    <n v="28"/>
  </r>
  <r>
    <n v="5690"/>
    <s v="Davi Luiz Ramos"/>
    <x v="2"/>
    <x v="828"/>
    <x v="2"/>
    <x v="1"/>
    <s v="No"/>
    <n v="5"/>
    <x v="1"/>
    <x v="1"/>
    <n v="30"/>
    <x v="1"/>
    <n v="0"/>
    <n v="3"/>
    <x v="0"/>
    <x v="0"/>
    <n v="32"/>
  </r>
  <r>
    <n v="5691"/>
    <s v="Marcela Camargo"/>
    <x v="2"/>
    <x v="828"/>
    <x v="2"/>
    <x v="1"/>
    <s v="Yes"/>
    <n v="5"/>
    <x v="0"/>
    <x v="0"/>
    <n v="0"/>
    <x v="0"/>
    <n v="20"/>
    <n v="1"/>
    <x v="0"/>
    <x v="0"/>
    <n v="24"/>
  </r>
  <r>
    <n v="5692"/>
    <s v="Natália Teixeira"/>
    <x v="1"/>
    <x v="828"/>
    <x v="2"/>
    <x v="1"/>
    <s v="Yes"/>
    <n v="15"/>
    <x v="0"/>
    <x v="0"/>
    <n v="0"/>
    <x v="1"/>
    <n v="0"/>
    <n v="1"/>
    <x v="0"/>
    <x v="1"/>
    <n v="14"/>
  </r>
  <r>
    <n v="5693"/>
    <s v="Srta. Zoe Rezende"/>
    <x v="1"/>
    <x v="828"/>
    <x v="2"/>
    <x v="1"/>
    <s v="No"/>
    <n v="15"/>
    <x v="2"/>
    <x v="0"/>
    <n v="0"/>
    <x v="1"/>
    <n v="0"/>
    <n v="2"/>
    <x v="0"/>
    <x v="1"/>
    <n v="13"/>
  </r>
  <r>
    <n v="5694"/>
    <s v="Pedro Pires"/>
    <x v="1"/>
    <x v="828"/>
    <x v="2"/>
    <x v="1"/>
    <s v="Yes"/>
    <n v="15"/>
    <x v="0"/>
    <x v="0"/>
    <n v="0"/>
    <x v="0"/>
    <n v="20"/>
    <n v="2"/>
    <x v="0"/>
    <x v="0"/>
    <n v="33"/>
  </r>
  <r>
    <n v="5695"/>
    <s v="Sr. Luigi Mendes"/>
    <x v="0"/>
    <x v="828"/>
    <x v="2"/>
    <x v="1"/>
    <s v="No"/>
    <n v="10"/>
    <x v="0"/>
    <x v="0"/>
    <n v="0"/>
    <x v="0"/>
    <n v="20"/>
    <n v="2"/>
    <x v="0"/>
    <x v="0"/>
    <n v="28"/>
  </r>
  <r>
    <n v="5696"/>
    <s v="Isabela Oliveira"/>
    <x v="2"/>
    <x v="828"/>
    <x v="2"/>
    <x v="1"/>
    <s v="Yes"/>
    <n v="5"/>
    <x v="1"/>
    <x v="0"/>
    <n v="0"/>
    <x v="1"/>
    <n v="0"/>
    <n v="2"/>
    <x v="0"/>
    <x v="1"/>
    <n v="3"/>
  </r>
  <r>
    <n v="5697"/>
    <s v="Dra. Bella Ribeiro"/>
    <x v="1"/>
    <x v="828"/>
    <x v="2"/>
    <x v="1"/>
    <s v="No"/>
    <n v="15"/>
    <x v="2"/>
    <x v="1"/>
    <n v="30"/>
    <x v="1"/>
    <n v="0"/>
    <n v="2"/>
    <x v="0"/>
    <x v="0"/>
    <n v="43"/>
  </r>
  <r>
    <n v="5698"/>
    <s v="Sr. Rael Costela"/>
    <x v="2"/>
    <x v="829"/>
    <x v="2"/>
    <x v="1"/>
    <s v="Yes"/>
    <n v="5"/>
    <x v="1"/>
    <x v="0"/>
    <n v="0"/>
    <x v="0"/>
    <n v="20"/>
    <n v="3"/>
    <x v="0"/>
    <x v="0"/>
    <n v="22"/>
  </r>
  <r>
    <n v="5699"/>
    <s v="Pietro Albuquerque"/>
    <x v="1"/>
    <x v="829"/>
    <x v="2"/>
    <x v="1"/>
    <s v="Yes"/>
    <n v="15"/>
    <x v="0"/>
    <x v="0"/>
    <n v="0"/>
    <x v="0"/>
    <n v="20"/>
    <n v="1"/>
    <x v="0"/>
    <x v="0"/>
    <n v="34"/>
  </r>
  <r>
    <n v="5700"/>
    <s v="Luiz Henrique Rios"/>
    <x v="2"/>
    <x v="829"/>
    <x v="2"/>
    <x v="1"/>
    <s v="No"/>
    <n v="5"/>
    <x v="0"/>
    <x v="1"/>
    <n v="30"/>
    <x v="1"/>
    <n v="0"/>
    <n v="1"/>
    <x v="0"/>
    <x v="0"/>
    <n v="34"/>
  </r>
  <r>
    <n v="5701"/>
    <s v="Sra. Ana Mendes"/>
    <x v="1"/>
    <x v="829"/>
    <x v="2"/>
    <x v="1"/>
    <s v="No"/>
    <n v="15"/>
    <x v="0"/>
    <x v="0"/>
    <n v="0"/>
    <x v="1"/>
    <n v="0"/>
    <n v="3"/>
    <x v="0"/>
    <x v="1"/>
    <n v="12"/>
  </r>
  <r>
    <n v="5702"/>
    <s v="Elisa Castro"/>
    <x v="2"/>
    <x v="829"/>
    <x v="2"/>
    <x v="1"/>
    <s v="No"/>
    <n v="5"/>
    <x v="0"/>
    <x v="1"/>
    <n v="30"/>
    <x v="0"/>
    <n v="20"/>
    <n v="2"/>
    <x v="1"/>
    <x v="0"/>
    <n v="53"/>
  </r>
  <r>
    <n v="5703"/>
    <s v="Vitor Fernandes"/>
    <x v="0"/>
    <x v="829"/>
    <x v="2"/>
    <x v="1"/>
    <s v="Yes"/>
    <n v="10"/>
    <x v="1"/>
    <x v="1"/>
    <n v="30"/>
    <x v="0"/>
    <n v="20"/>
    <n v="1"/>
    <x v="1"/>
    <x v="0"/>
    <n v="59"/>
  </r>
  <r>
    <n v="5704"/>
    <s v="Rebeca Monteiro"/>
    <x v="2"/>
    <x v="829"/>
    <x v="2"/>
    <x v="1"/>
    <s v="Yes"/>
    <n v="5"/>
    <x v="0"/>
    <x v="0"/>
    <n v="0"/>
    <x v="0"/>
    <n v="20"/>
    <n v="1"/>
    <x v="0"/>
    <x v="0"/>
    <n v="24"/>
  </r>
  <r>
    <n v="5705"/>
    <s v="Letícia Cavalcante"/>
    <x v="1"/>
    <x v="829"/>
    <x v="2"/>
    <x v="1"/>
    <s v="No"/>
    <n v="15"/>
    <x v="1"/>
    <x v="0"/>
    <n v="0"/>
    <x v="0"/>
    <n v="20"/>
    <n v="1"/>
    <x v="0"/>
    <x v="0"/>
    <n v="34"/>
  </r>
  <r>
    <n v="5706"/>
    <s v="João Felipe Leão"/>
    <x v="1"/>
    <x v="830"/>
    <x v="2"/>
    <x v="1"/>
    <s v="Yes"/>
    <n v="15"/>
    <x v="2"/>
    <x v="1"/>
    <n v="30"/>
    <x v="1"/>
    <n v="0"/>
    <n v="3"/>
    <x v="0"/>
    <x v="0"/>
    <n v="42"/>
  </r>
  <r>
    <n v="5707"/>
    <s v="Davi Lucca Cassiano"/>
    <x v="2"/>
    <x v="830"/>
    <x v="2"/>
    <x v="1"/>
    <s v="Yes"/>
    <n v="5"/>
    <x v="2"/>
    <x v="1"/>
    <n v="30"/>
    <x v="0"/>
    <n v="20"/>
    <n v="3"/>
    <x v="1"/>
    <x v="0"/>
    <n v="52"/>
  </r>
  <r>
    <n v="5708"/>
    <s v="Mathias Pastor"/>
    <x v="0"/>
    <x v="830"/>
    <x v="2"/>
    <x v="1"/>
    <s v="Yes"/>
    <n v="10"/>
    <x v="2"/>
    <x v="0"/>
    <n v="0"/>
    <x v="0"/>
    <n v="20"/>
    <n v="3"/>
    <x v="0"/>
    <x v="0"/>
    <n v="27"/>
  </r>
  <r>
    <n v="5709"/>
    <s v="Théo da Luz"/>
    <x v="2"/>
    <x v="830"/>
    <x v="2"/>
    <x v="1"/>
    <s v="No"/>
    <n v="5"/>
    <x v="0"/>
    <x v="0"/>
    <n v="0"/>
    <x v="0"/>
    <n v="20"/>
    <n v="2"/>
    <x v="0"/>
    <x v="0"/>
    <n v="23"/>
  </r>
  <r>
    <n v="5710"/>
    <s v="Eduarda Ferreira"/>
    <x v="1"/>
    <x v="830"/>
    <x v="2"/>
    <x v="1"/>
    <s v="Yes"/>
    <n v="15"/>
    <x v="2"/>
    <x v="0"/>
    <n v="0"/>
    <x v="1"/>
    <n v="0"/>
    <n v="3"/>
    <x v="0"/>
    <x v="1"/>
    <n v="12"/>
  </r>
  <r>
    <n v="5711"/>
    <s v="Elisa Porto"/>
    <x v="1"/>
    <x v="830"/>
    <x v="2"/>
    <x v="1"/>
    <s v="No"/>
    <n v="15"/>
    <x v="1"/>
    <x v="1"/>
    <n v="30"/>
    <x v="1"/>
    <n v="0"/>
    <n v="3"/>
    <x v="0"/>
    <x v="0"/>
    <n v="42"/>
  </r>
  <r>
    <n v="5712"/>
    <s v="Juliana Caldeira"/>
    <x v="2"/>
    <x v="830"/>
    <x v="2"/>
    <x v="1"/>
    <s v="No"/>
    <n v="5"/>
    <x v="0"/>
    <x v="1"/>
    <n v="30"/>
    <x v="1"/>
    <n v="0"/>
    <n v="3"/>
    <x v="0"/>
    <x v="0"/>
    <n v="32"/>
  </r>
  <r>
    <n v="5713"/>
    <s v="Arthur Miguel Rodrigues"/>
    <x v="2"/>
    <x v="830"/>
    <x v="2"/>
    <x v="1"/>
    <s v="No"/>
    <n v="5"/>
    <x v="1"/>
    <x v="0"/>
    <n v="0"/>
    <x v="1"/>
    <n v="0"/>
    <n v="3"/>
    <x v="0"/>
    <x v="1"/>
    <n v="2"/>
  </r>
  <r>
    <n v="5714"/>
    <s v="Benicio Garcia"/>
    <x v="2"/>
    <x v="831"/>
    <x v="2"/>
    <x v="1"/>
    <s v="No"/>
    <n v="5"/>
    <x v="2"/>
    <x v="1"/>
    <n v="30"/>
    <x v="0"/>
    <n v="20"/>
    <n v="2"/>
    <x v="1"/>
    <x v="0"/>
    <n v="53"/>
  </r>
  <r>
    <n v="5715"/>
    <s v="André Novaes"/>
    <x v="1"/>
    <x v="831"/>
    <x v="2"/>
    <x v="1"/>
    <s v="Yes"/>
    <n v="15"/>
    <x v="0"/>
    <x v="1"/>
    <n v="30"/>
    <x v="1"/>
    <n v="0"/>
    <n v="1"/>
    <x v="0"/>
    <x v="0"/>
    <n v="44"/>
  </r>
  <r>
    <n v="5716"/>
    <s v="Isadora Pinto"/>
    <x v="2"/>
    <x v="831"/>
    <x v="2"/>
    <x v="1"/>
    <s v="No"/>
    <n v="5"/>
    <x v="2"/>
    <x v="0"/>
    <n v="0"/>
    <x v="0"/>
    <n v="20"/>
    <n v="1"/>
    <x v="0"/>
    <x v="0"/>
    <n v="24"/>
  </r>
  <r>
    <n v="5717"/>
    <s v="Francisco Carvalho"/>
    <x v="0"/>
    <x v="831"/>
    <x v="2"/>
    <x v="1"/>
    <s v="Yes"/>
    <n v="10"/>
    <x v="1"/>
    <x v="1"/>
    <n v="30"/>
    <x v="1"/>
    <n v="0"/>
    <n v="3"/>
    <x v="0"/>
    <x v="0"/>
    <n v="37"/>
  </r>
  <r>
    <n v="5718"/>
    <s v="Maysa Freitas"/>
    <x v="2"/>
    <x v="831"/>
    <x v="2"/>
    <x v="1"/>
    <s v="No"/>
    <n v="5"/>
    <x v="0"/>
    <x v="1"/>
    <n v="30"/>
    <x v="1"/>
    <n v="0"/>
    <n v="3"/>
    <x v="0"/>
    <x v="0"/>
    <n v="32"/>
  </r>
  <r>
    <n v="5719"/>
    <s v="Henrique Fogaça"/>
    <x v="2"/>
    <x v="831"/>
    <x v="2"/>
    <x v="1"/>
    <s v="No"/>
    <n v="5"/>
    <x v="1"/>
    <x v="0"/>
    <n v="0"/>
    <x v="1"/>
    <n v="0"/>
    <n v="1"/>
    <x v="0"/>
    <x v="1"/>
    <n v="4"/>
  </r>
  <r>
    <n v="5720"/>
    <s v="Raul da Costa"/>
    <x v="0"/>
    <x v="831"/>
    <x v="2"/>
    <x v="1"/>
    <s v="No"/>
    <n v="10"/>
    <x v="2"/>
    <x v="0"/>
    <n v="0"/>
    <x v="1"/>
    <n v="0"/>
    <n v="3"/>
    <x v="0"/>
    <x v="1"/>
    <n v="7"/>
  </r>
  <r>
    <n v="5721"/>
    <s v="Dr. Raul Cavalcante"/>
    <x v="2"/>
    <x v="832"/>
    <x v="2"/>
    <x v="1"/>
    <s v="Yes"/>
    <n v="5"/>
    <x v="0"/>
    <x v="1"/>
    <n v="30"/>
    <x v="0"/>
    <n v="20"/>
    <n v="3"/>
    <x v="1"/>
    <x v="0"/>
    <n v="52"/>
  </r>
  <r>
    <n v="5722"/>
    <s v="Júlia Camargo"/>
    <x v="0"/>
    <x v="832"/>
    <x v="2"/>
    <x v="1"/>
    <s v="Yes"/>
    <n v="10"/>
    <x v="2"/>
    <x v="0"/>
    <n v="0"/>
    <x v="1"/>
    <n v="0"/>
    <n v="2"/>
    <x v="0"/>
    <x v="1"/>
    <n v="8"/>
  </r>
  <r>
    <n v="5723"/>
    <s v="Sr. Léo Silveira"/>
    <x v="0"/>
    <x v="832"/>
    <x v="2"/>
    <x v="1"/>
    <s v="Yes"/>
    <n v="10"/>
    <x v="2"/>
    <x v="1"/>
    <n v="30"/>
    <x v="0"/>
    <n v="20"/>
    <n v="2"/>
    <x v="1"/>
    <x v="0"/>
    <n v="58"/>
  </r>
  <r>
    <n v="5724"/>
    <s v="Sophie Costela"/>
    <x v="1"/>
    <x v="832"/>
    <x v="2"/>
    <x v="1"/>
    <s v="No"/>
    <n v="15"/>
    <x v="0"/>
    <x v="0"/>
    <n v="0"/>
    <x v="1"/>
    <n v="0"/>
    <n v="3"/>
    <x v="0"/>
    <x v="1"/>
    <n v="12"/>
  </r>
  <r>
    <n v="5725"/>
    <s v="Catarina das Neves"/>
    <x v="2"/>
    <x v="832"/>
    <x v="2"/>
    <x v="1"/>
    <s v="Yes"/>
    <n v="5"/>
    <x v="0"/>
    <x v="0"/>
    <n v="0"/>
    <x v="0"/>
    <n v="20"/>
    <n v="3"/>
    <x v="0"/>
    <x v="0"/>
    <n v="22"/>
  </r>
  <r>
    <n v="5726"/>
    <s v="André Barros"/>
    <x v="1"/>
    <x v="833"/>
    <x v="2"/>
    <x v="1"/>
    <s v="No"/>
    <n v="15"/>
    <x v="1"/>
    <x v="0"/>
    <n v="0"/>
    <x v="1"/>
    <n v="0"/>
    <n v="1"/>
    <x v="0"/>
    <x v="1"/>
    <n v="14"/>
  </r>
  <r>
    <n v="5727"/>
    <s v="Julia Brito"/>
    <x v="0"/>
    <x v="833"/>
    <x v="2"/>
    <x v="1"/>
    <s v="No"/>
    <n v="10"/>
    <x v="1"/>
    <x v="0"/>
    <n v="0"/>
    <x v="1"/>
    <n v="0"/>
    <n v="1"/>
    <x v="0"/>
    <x v="1"/>
    <n v="9"/>
  </r>
  <r>
    <n v="5728"/>
    <s v="Arthur Miguel Duarte"/>
    <x v="2"/>
    <x v="833"/>
    <x v="2"/>
    <x v="1"/>
    <s v="No"/>
    <n v="5"/>
    <x v="2"/>
    <x v="0"/>
    <n v="0"/>
    <x v="1"/>
    <n v="0"/>
    <n v="1"/>
    <x v="0"/>
    <x v="1"/>
    <n v="4"/>
  </r>
  <r>
    <n v="5729"/>
    <s v="José Silveira"/>
    <x v="2"/>
    <x v="834"/>
    <x v="2"/>
    <x v="1"/>
    <s v="Yes"/>
    <n v="5"/>
    <x v="2"/>
    <x v="0"/>
    <n v="0"/>
    <x v="1"/>
    <n v="0"/>
    <n v="1"/>
    <x v="0"/>
    <x v="1"/>
    <n v="4"/>
  </r>
  <r>
    <n v="5730"/>
    <s v="Pedro Henrique da Mata"/>
    <x v="1"/>
    <x v="834"/>
    <x v="2"/>
    <x v="1"/>
    <s v="No"/>
    <n v="15"/>
    <x v="0"/>
    <x v="0"/>
    <n v="0"/>
    <x v="0"/>
    <n v="20"/>
    <n v="3"/>
    <x v="0"/>
    <x v="0"/>
    <n v="32"/>
  </r>
  <r>
    <n v="5731"/>
    <s v="Nicole Novais"/>
    <x v="1"/>
    <x v="834"/>
    <x v="2"/>
    <x v="1"/>
    <s v="No"/>
    <n v="15"/>
    <x v="0"/>
    <x v="0"/>
    <n v="0"/>
    <x v="1"/>
    <n v="0"/>
    <n v="2"/>
    <x v="0"/>
    <x v="1"/>
    <n v="13"/>
  </r>
  <r>
    <n v="5732"/>
    <s v="José Pedro Leão"/>
    <x v="2"/>
    <x v="834"/>
    <x v="2"/>
    <x v="1"/>
    <s v="Yes"/>
    <n v="5"/>
    <x v="0"/>
    <x v="0"/>
    <n v="0"/>
    <x v="0"/>
    <n v="20"/>
    <n v="3"/>
    <x v="0"/>
    <x v="0"/>
    <n v="22"/>
  </r>
  <r>
    <n v="5733"/>
    <s v="Anna Liz Sales"/>
    <x v="0"/>
    <x v="834"/>
    <x v="2"/>
    <x v="1"/>
    <s v="No"/>
    <n v="10"/>
    <x v="1"/>
    <x v="0"/>
    <n v="0"/>
    <x v="0"/>
    <n v="20"/>
    <n v="1"/>
    <x v="0"/>
    <x v="0"/>
    <n v="29"/>
  </r>
  <r>
    <n v="5734"/>
    <s v="Brenda Ferreira"/>
    <x v="2"/>
    <x v="834"/>
    <x v="2"/>
    <x v="1"/>
    <s v="Yes"/>
    <n v="5"/>
    <x v="2"/>
    <x v="0"/>
    <n v="0"/>
    <x v="0"/>
    <n v="20"/>
    <n v="3"/>
    <x v="0"/>
    <x v="0"/>
    <n v="22"/>
  </r>
  <r>
    <n v="5735"/>
    <s v="Sophia Pereira"/>
    <x v="2"/>
    <x v="834"/>
    <x v="2"/>
    <x v="1"/>
    <s v="No"/>
    <n v="5"/>
    <x v="1"/>
    <x v="0"/>
    <n v="0"/>
    <x v="1"/>
    <n v="0"/>
    <n v="2"/>
    <x v="0"/>
    <x v="1"/>
    <n v="3"/>
  </r>
  <r>
    <n v="5736"/>
    <s v="Luiza Camargo"/>
    <x v="2"/>
    <x v="834"/>
    <x v="2"/>
    <x v="1"/>
    <s v="No"/>
    <n v="5"/>
    <x v="1"/>
    <x v="1"/>
    <n v="30"/>
    <x v="0"/>
    <n v="20"/>
    <n v="3"/>
    <x v="1"/>
    <x v="0"/>
    <n v="52"/>
  </r>
  <r>
    <n v="5737"/>
    <s v="Srta. Maria Vitória Freitas"/>
    <x v="1"/>
    <x v="835"/>
    <x v="2"/>
    <x v="1"/>
    <s v="Yes"/>
    <n v="15"/>
    <x v="2"/>
    <x v="1"/>
    <n v="30"/>
    <x v="1"/>
    <n v="0"/>
    <n v="1"/>
    <x v="0"/>
    <x v="0"/>
    <n v="44"/>
  </r>
  <r>
    <n v="5738"/>
    <s v="Maria Eduarda Peixoto"/>
    <x v="2"/>
    <x v="835"/>
    <x v="2"/>
    <x v="1"/>
    <s v="Yes"/>
    <n v="5"/>
    <x v="1"/>
    <x v="0"/>
    <n v="0"/>
    <x v="1"/>
    <n v="0"/>
    <n v="1"/>
    <x v="0"/>
    <x v="1"/>
    <n v="4"/>
  </r>
  <r>
    <n v="5739"/>
    <s v="Gael Henrique Pereira"/>
    <x v="1"/>
    <x v="835"/>
    <x v="2"/>
    <x v="1"/>
    <s v="Yes"/>
    <n v="15"/>
    <x v="2"/>
    <x v="0"/>
    <n v="0"/>
    <x v="0"/>
    <n v="20"/>
    <n v="2"/>
    <x v="0"/>
    <x v="0"/>
    <n v="33"/>
  </r>
  <r>
    <n v="5740"/>
    <s v="Emanuelly Leão"/>
    <x v="0"/>
    <x v="835"/>
    <x v="2"/>
    <x v="1"/>
    <s v="Yes"/>
    <n v="10"/>
    <x v="1"/>
    <x v="1"/>
    <n v="30"/>
    <x v="0"/>
    <n v="20"/>
    <n v="3"/>
    <x v="1"/>
    <x v="0"/>
    <n v="57"/>
  </r>
  <r>
    <n v="5741"/>
    <s v="Srta. Maria Cecília da Rocha"/>
    <x v="0"/>
    <x v="835"/>
    <x v="2"/>
    <x v="1"/>
    <s v="Yes"/>
    <n v="10"/>
    <x v="0"/>
    <x v="1"/>
    <n v="30"/>
    <x v="0"/>
    <n v="20"/>
    <n v="3"/>
    <x v="1"/>
    <x v="0"/>
    <n v="57"/>
  </r>
  <r>
    <n v="5742"/>
    <s v="Eduarda Castro"/>
    <x v="1"/>
    <x v="836"/>
    <x v="2"/>
    <x v="1"/>
    <s v="Yes"/>
    <n v="15"/>
    <x v="2"/>
    <x v="0"/>
    <n v="0"/>
    <x v="1"/>
    <n v="0"/>
    <n v="2"/>
    <x v="0"/>
    <x v="1"/>
    <n v="13"/>
  </r>
  <r>
    <n v="5743"/>
    <s v="Isis Pires"/>
    <x v="1"/>
    <x v="837"/>
    <x v="2"/>
    <x v="1"/>
    <s v="No"/>
    <n v="15"/>
    <x v="1"/>
    <x v="0"/>
    <n v="0"/>
    <x v="0"/>
    <n v="20"/>
    <n v="1"/>
    <x v="0"/>
    <x v="0"/>
    <n v="34"/>
  </r>
  <r>
    <n v="5744"/>
    <s v="Francisco da Cunha"/>
    <x v="1"/>
    <x v="837"/>
    <x v="2"/>
    <x v="1"/>
    <s v="Yes"/>
    <n v="15"/>
    <x v="1"/>
    <x v="1"/>
    <n v="30"/>
    <x v="1"/>
    <n v="0"/>
    <n v="3"/>
    <x v="0"/>
    <x v="0"/>
    <n v="42"/>
  </r>
  <r>
    <n v="5745"/>
    <s v="Dr. Enrico Nogueira"/>
    <x v="2"/>
    <x v="837"/>
    <x v="2"/>
    <x v="1"/>
    <s v="Yes"/>
    <n v="5"/>
    <x v="2"/>
    <x v="1"/>
    <n v="30"/>
    <x v="0"/>
    <n v="20"/>
    <n v="3"/>
    <x v="1"/>
    <x v="0"/>
    <n v="52"/>
  </r>
  <r>
    <n v="5746"/>
    <s v="Lucas Carvalho"/>
    <x v="2"/>
    <x v="837"/>
    <x v="2"/>
    <x v="1"/>
    <s v="Yes"/>
    <n v="5"/>
    <x v="2"/>
    <x v="1"/>
    <n v="30"/>
    <x v="0"/>
    <n v="20"/>
    <n v="2"/>
    <x v="1"/>
    <x v="0"/>
    <n v="53"/>
  </r>
  <r>
    <n v="5747"/>
    <s v="Mateus Sá"/>
    <x v="1"/>
    <x v="838"/>
    <x v="2"/>
    <x v="1"/>
    <s v="Yes"/>
    <n v="15"/>
    <x v="2"/>
    <x v="1"/>
    <n v="30"/>
    <x v="1"/>
    <n v="0"/>
    <n v="2"/>
    <x v="0"/>
    <x v="0"/>
    <n v="43"/>
  </r>
  <r>
    <n v="5748"/>
    <s v="João Gabriel Barbosa"/>
    <x v="1"/>
    <x v="838"/>
    <x v="2"/>
    <x v="1"/>
    <s v="No"/>
    <n v="15"/>
    <x v="1"/>
    <x v="0"/>
    <n v="0"/>
    <x v="0"/>
    <n v="20"/>
    <n v="3"/>
    <x v="0"/>
    <x v="0"/>
    <n v="32"/>
  </r>
  <r>
    <n v="5749"/>
    <s v="Pedro Miguel Jesus"/>
    <x v="1"/>
    <x v="838"/>
    <x v="2"/>
    <x v="1"/>
    <s v="Yes"/>
    <n v="15"/>
    <x v="0"/>
    <x v="1"/>
    <n v="30"/>
    <x v="1"/>
    <n v="0"/>
    <n v="2"/>
    <x v="0"/>
    <x v="0"/>
    <n v="43"/>
  </r>
  <r>
    <n v="5750"/>
    <s v="Nicolas Jesus"/>
    <x v="1"/>
    <x v="838"/>
    <x v="2"/>
    <x v="1"/>
    <s v="No"/>
    <n v="15"/>
    <x v="0"/>
    <x v="0"/>
    <n v="0"/>
    <x v="1"/>
    <n v="0"/>
    <n v="2"/>
    <x v="0"/>
    <x v="1"/>
    <n v="13"/>
  </r>
  <r>
    <n v="5751"/>
    <s v="Lucas Gabriel Jesus"/>
    <x v="1"/>
    <x v="838"/>
    <x v="2"/>
    <x v="1"/>
    <s v="Yes"/>
    <n v="15"/>
    <x v="1"/>
    <x v="0"/>
    <n v="0"/>
    <x v="1"/>
    <n v="0"/>
    <n v="1"/>
    <x v="0"/>
    <x v="1"/>
    <n v="14"/>
  </r>
  <r>
    <n v="5752"/>
    <s v="Sr. Guilherme Costa"/>
    <x v="0"/>
    <x v="838"/>
    <x v="2"/>
    <x v="1"/>
    <s v="Yes"/>
    <n v="10"/>
    <x v="1"/>
    <x v="0"/>
    <n v="0"/>
    <x v="0"/>
    <n v="20"/>
    <n v="1"/>
    <x v="0"/>
    <x v="0"/>
    <n v="29"/>
  </r>
  <r>
    <n v="5753"/>
    <s v="Heloisa Porto"/>
    <x v="1"/>
    <x v="838"/>
    <x v="2"/>
    <x v="1"/>
    <s v="No"/>
    <n v="15"/>
    <x v="0"/>
    <x v="1"/>
    <n v="30"/>
    <x v="0"/>
    <n v="20"/>
    <n v="2"/>
    <x v="1"/>
    <x v="0"/>
    <n v="63"/>
  </r>
  <r>
    <n v="5754"/>
    <s v="Natália Cavalcanti"/>
    <x v="2"/>
    <x v="838"/>
    <x v="2"/>
    <x v="1"/>
    <s v="No"/>
    <n v="5"/>
    <x v="1"/>
    <x v="0"/>
    <n v="0"/>
    <x v="1"/>
    <n v="0"/>
    <n v="1"/>
    <x v="0"/>
    <x v="1"/>
    <n v="4"/>
  </r>
  <r>
    <n v="5755"/>
    <s v="Srta. Maria Sophia da Cunha"/>
    <x v="1"/>
    <x v="838"/>
    <x v="2"/>
    <x v="1"/>
    <s v="Yes"/>
    <n v="15"/>
    <x v="0"/>
    <x v="0"/>
    <n v="0"/>
    <x v="0"/>
    <n v="20"/>
    <n v="1"/>
    <x v="0"/>
    <x v="0"/>
    <n v="34"/>
  </r>
  <r>
    <n v="5756"/>
    <s v="Arthur Gabriel Marques"/>
    <x v="1"/>
    <x v="839"/>
    <x v="2"/>
    <x v="1"/>
    <s v="No"/>
    <n v="15"/>
    <x v="2"/>
    <x v="0"/>
    <n v="0"/>
    <x v="0"/>
    <n v="20"/>
    <n v="3"/>
    <x v="0"/>
    <x v="0"/>
    <n v="32"/>
  </r>
  <r>
    <n v="5757"/>
    <s v="Vicente Moraes"/>
    <x v="1"/>
    <x v="839"/>
    <x v="2"/>
    <x v="1"/>
    <s v="Yes"/>
    <n v="15"/>
    <x v="0"/>
    <x v="0"/>
    <n v="0"/>
    <x v="1"/>
    <n v="0"/>
    <n v="3"/>
    <x v="0"/>
    <x v="1"/>
    <n v="12"/>
  </r>
  <r>
    <n v="5758"/>
    <s v="Arthur Gabriel Ramos"/>
    <x v="0"/>
    <x v="839"/>
    <x v="2"/>
    <x v="1"/>
    <s v="Yes"/>
    <n v="10"/>
    <x v="2"/>
    <x v="1"/>
    <n v="30"/>
    <x v="1"/>
    <n v="0"/>
    <n v="1"/>
    <x v="0"/>
    <x v="0"/>
    <n v="39"/>
  </r>
  <r>
    <n v="5759"/>
    <s v="Joana Albuquerque"/>
    <x v="1"/>
    <x v="840"/>
    <x v="2"/>
    <x v="1"/>
    <s v="Yes"/>
    <n v="15"/>
    <x v="2"/>
    <x v="0"/>
    <n v="0"/>
    <x v="1"/>
    <n v="0"/>
    <n v="1"/>
    <x v="0"/>
    <x v="1"/>
    <n v="14"/>
  </r>
  <r>
    <n v="5760"/>
    <s v="Carlos Eduardo Alves"/>
    <x v="1"/>
    <x v="840"/>
    <x v="2"/>
    <x v="1"/>
    <s v="Yes"/>
    <n v="15"/>
    <x v="1"/>
    <x v="1"/>
    <n v="30"/>
    <x v="1"/>
    <n v="0"/>
    <n v="2"/>
    <x v="0"/>
    <x v="0"/>
    <n v="43"/>
  </r>
  <r>
    <n v="5761"/>
    <s v="Dr. Theo Lopes"/>
    <x v="1"/>
    <x v="840"/>
    <x v="2"/>
    <x v="1"/>
    <s v="Yes"/>
    <n v="15"/>
    <x v="2"/>
    <x v="0"/>
    <n v="0"/>
    <x v="0"/>
    <n v="20"/>
    <n v="2"/>
    <x v="0"/>
    <x v="0"/>
    <n v="33"/>
  </r>
  <r>
    <n v="5762"/>
    <s v="Sara Carvalho"/>
    <x v="1"/>
    <x v="840"/>
    <x v="2"/>
    <x v="1"/>
    <s v="No"/>
    <n v="15"/>
    <x v="0"/>
    <x v="0"/>
    <n v="0"/>
    <x v="1"/>
    <n v="0"/>
    <n v="1"/>
    <x v="0"/>
    <x v="1"/>
    <n v="14"/>
  </r>
  <r>
    <n v="5763"/>
    <s v="Dr. Davi Miguel Campos"/>
    <x v="2"/>
    <x v="840"/>
    <x v="2"/>
    <x v="1"/>
    <s v="Yes"/>
    <n v="5"/>
    <x v="0"/>
    <x v="1"/>
    <n v="30"/>
    <x v="1"/>
    <n v="0"/>
    <n v="2"/>
    <x v="0"/>
    <x v="0"/>
    <n v="33"/>
  </r>
  <r>
    <n v="5764"/>
    <s v="Theo Melo"/>
    <x v="2"/>
    <x v="840"/>
    <x v="2"/>
    <x v="1"/>
    <s v="No"/>
    <n v="5"/>
    <x v="2"/>
    <x v="0"/>
    <n v="0"/>
    <x v="0"/>
    <n v="20"/>
    <n v="1"/>
    <x v="0"/>
    <x v="0"/>
    <n v="24"/>
  </r>
  <r>
    <n v="5765"/>
    <s v="Isabel Fernandes"/>
    <x v="2"/>
    <x v="840"/>
    <x v="2"/>
    <x v="1"/>
    <s v="No"/>
    <n v="5"/>
    <x v="1"/>
    <x v="1"/>
    <n v="30"/>
    <x v="1"/>
    <n v="0"/>
    <n v="3"/>
    <x v="0"/>
    <x v="0"/>
    <n v="32"/>
  </r>
  <r>
    <n v="5766"/>
    <s v="José Andrade"/>
    <x v="0"/>
    <x v="841"/>
    <x v="2"/>
    <x v="1"/>
    <s v="No"/>
    <n v="10"/>
    <x v="0"/>
    <x v="0"/>
    <n v="0"/>
    <x v="0"/>
    <n v="20"/>
    <n v="2"/>
    <x v="0"/>
    <x v="0"/>
    <n v="28"/>
  </r>
  <r>
    <n v="5767"/>
    <s v="Nina Mendonça"/>
    <x v="0"/>
    <x v="841"/>
    <x v="2"/>
    <x v="1"/>
    <s v="Yes"/>
    <n v="10"/>
    <x v="1"/>
    <x v="1"/>
    <n v="30"/>
    <x v="0"/>
    <n v="20"/>
    <n v="2"/>
    <x v="1"/>
    <x v="0"/>
    <n v="58"/>
  </r>
  <r>
    <n v="5768"/>
    <s v="Isabella Abreu"/>
    <x v="0"/>
    <x v="841"/>
    <x v="2"/>
    <x v="1"/>
    <s v="Yes"/>
    <n v="10"/>
    <x v="0"/>
    <x v="0"/>
    <n v="0"/>
    <x v="1"/>
    <n v="0"/>
    <n v="1"/>
    <x v="0"/>
    <x v="1"/>
    <n v="9"/>
  </r>
  <r>
    <n v="5769"/>
    <s v="Davi Luiz Monteiro"/>
    <x v="2"/>
    <x v="841"/>
    <x v="2"/>
    <x v="1"/>
    <s v="Yes"/>
    <n v="5"/>
    <x v="2"/>
    <x v="0"/>
    <n v="0"/>
    <x v="1"/>
    <n v="0"/>
    <n v="3"/>
    <x v="0"/>
    <x v="1"/>
    <n v="2"/>
  </r>
  <r>
    <n v="5770"/>
    <s v="Lavínia Cunha"/>
    <x v="1"/>
    <x v="841"/>
    <x v="2"/>
    <x v="1"/>
    <s v="Yes"/>
    <n v="15"/>
    <x v="2"/>
    <x v="1"/>
    <n v="30"/>
    <x v="0"/>
    <n v="20"/>
    <n v="1"/>
    <x v="1"/>
    <x v="0"/>
    <n v="64"/>
  </r>
  <r>
    <n v="5771"/>
    <s v="Stephany Alves"/>
    <x v="2"/>
    <x v="841"/>
    <x v="2"/>
    <x v="1"/>
    <s v="Yes"/>
    <n v="5"/>
    <x v="2"/>
    <x v="1"/>
    <n v="30"/>
    <x v="0"/>
    <n v="20"/>
    <n v="1"/>
    <x v="1"/>
    <x v="0"/>
    <n v="54"/>
  </r>
  <r>
    <n v="5772"/>
    <s v="Bruna da Conceição"/>
    <x v="1"/>
    <x v="842"/>
    <x v="2"/>
    <x v="1"/>
    <s v="No"/>
    <n v="15"/>
    <x v="1"/>
    <x v="1"/>
    <n v="30"/>
    <x v="1"/>
    <n v="0"/>
    <n v="3"/>
    <x v="0"/>
    <x v="0"/>
    <n v="42"/>
  </r>
  <r>
    <n v="5773"/>
    <s v="Dr. João Guilherme Campos"/>
    <x v="2"/>
    <x v="842"/>
    <x v="2"/>
    <x v="1"/>
    <s v="No"/>
    <n v="5"/>
    <x v="1"/>
    <x v="0"/>
    <n v="0"/>
    <x v="0"/>
    <n v="20"/>
    <n v="3"/>
    <x v="0"/>
    <x v="0"/>
    <n v="22"/>
  </r>
  <r>
    <n v="5774"/>
    <s v="Olivia Lima"/>
    <x v="1"/>
    <x v="842"/>
    <x v="2"/>
    <x v="1"/>
    <s v="Yes"/>
    <n v="15"/>
    <x v="2"/>
    <x v="0"/>
    <n v="0"/>
    <x v="1"/>
    <n v="0"/>
    <n v="2"/>
    <x v="0"/>
    <x v="1"/>
    <n v="13"/>
  </r>
  <r>
    <n v="5775"/>
    <s v="Nathan Marques"/>
    <x v="2"/>
    <x v="842"/>
    <x v="2"/>
    <x v="1"/>
    <s v="Yes"/>
    <n v="5"/>
    <x v="1"/>
    <x v="0"/>
    <n v="0"/>
    <x v="0"/>
    <n v="20"/>
    <n v="2"/>
    <x v="0"/>
    <x v="0"/>
    <n v="23"/>
  </r>
  <r>
    <n v="5776"/>
    <s v="Dr. Caio Vargas"/>
    <x v="2"/>
    <x v="843"/>
    <x v="2"/>
    <x v="1"/>
    <s v="No"/>
    <n v="5"/>
    <x v="2"/>
    <x v="0"/>
    <n v="0"/>
    <x v="0"/>
    <n v="20"/>
    <n v="1"/>
    <x v="0"/>
    <x v="0"/>
    <n v="24"/>
  </r>
  <r>
    <n v="5777"/>
    <s v="Vitor Fernandes"/>
    <x v="0"/>
    <x v="843"/>
    <x v="2"/>
    <x v="1"/>
    <s v="No"/>
    <n v="10"/>
    <x v="0"/>
    <x v="0"/>
    <n v="0"/>
    <x v="0"/>
    <n v="20"/>
    <n v="1"/>
    <x v="0"/>
    <x v="0"/>
    <n v="29"/>
  </r>
  <r>
    <n v="5778"/>
    <s v="Nina Macedo"/>
    <x v="1"/>
    <x v="843"/>
    <x v="2"/>
    <x v="1"/>
    <s v="No"/>
    <n v="15"/>
    <x v="0"/>
    <x v="1"/>
    <n v="30"/>
    <x v="1"/>
    <n v="0"/>
    <n v="3"/>
    <x v="0"/>
    <x v="0"/>
    <n v="42"/>
  </r>
  <r>
    <n v="5779"/>
    <s v="Guilherme Gonçalves"/>
    <x v="2"/>
    <x v="843"/>
    <x v="2"/>
    <x v="1"/>
    <s v="Yes"/>
    <n v="5"/>
    <x v="2"/>
    <x v="0"/>
    <n v="0"/>
    <x v="1"/>
    <n v="0"/>
    <n v="3"/>
    <x v="0"/>
    <x v="1"/>
    <n v="2"/>
  </r>
  <r>
    <n v="5780"/>
    <s v="Sr. Vitor Hugo Siqueira"/>
    <x v="2"/>
    <x v="843"/>
    <x v="2"/>
    <x v="1"/>
    <s v="No"/>
    <n v="5"/>
    <x v="2"/>
    <x v="1"/>
    <n v="30"/>
    <x v="1"/>
    <n v="0"/>
    <n v="2"/>
    <x v="0"/>
    <x v="0"/>
    <n v="33"/>
  </r>
  <r>
    <n v="5781"/>
    <s v="Sr. Paulo Carvalho"/>
    <x v="1"/>
    <x v="843"/>
    <x v="2"/>
    <x v="1"/>
    <s v="Yes"/>
    <n v="15"/>
    <x v="0"/>
    <x v="0"/>
    <n v="0"/>
    <x v="0"/>
    <n v="20"/>
    <n v="2"/>
    <x v="0"/>
    <x v="0"/>
    <n v="33"/>
  </r>
  <r>
    <n v="5782"/>
    <s v="Gabrielly da Mota"/>
    <x v="0"/>
    <x v="843"/>
    <x v="2"/>
    <x v="1"/>
    <s v="Yes"/>
    <n v="10"/>
    <x v="1"/>
    <x v="0"/>
    <n v="0"/>
    <x v="1"/>
    <n v="0"/>
    <n v="3"/>
    <x v="0"/>
    <x v="1"/>
    <n v="7"/>
  </r>
  <r>
    <n v="5783"/>
    <s v="Vicente Pastor"/>
    <x v="0"/>
    <x v="843"/>
    <x v="2"/>
    <x v="1"/>
    <s v="Yes"/>
    <n v="10"/>
    <x v="0"/>
    <x v="1"/>
    <n v="30"/>
    <x v="0"/>
    <n v="20"/>
    <n v="2"/>
    <x v="1"/>
    <x v="0"/>
    <n v="58"/>
  </r>
  <r>
    <n v="5784"/>
    <s v="Maria Sophia Silveira"/>
    <x v="0"/>
    <x v="844"/>
    <x v="2"/>
    <x v="1"/>
    <s v="No"/>
    <n v="10"/>
    <x v="1"/>
    <x v="1"/>
    <n v="30"/>
    <x v="0"/>
    <n v="20"/>
    <n v="1"/>
    <x v="1"/>
    <x v="0"/>
    <n v="59"/>
  </r>
  <r>
    <n v="5785"/>
    <s v="Laís Monteiro"/>
    <x v="1"/>
    <x v="844"/>
    <x v="2"/>
    <x v="1"/>
    <s v="No"/>
    <n v="15"/>
    <x v="2"/>
    <x v="1"/>
    <n v="30"/>
    <x v="1"/>
    <n v="0"/>
    <n v="3"/>
    <x v="0"/>
    <x v="0"/>
    <n v="42"/>
  </r>
  <r>
    <n v="5786"/>
    <s v="Luiz Otávio Nogueira"/>
    <x v="0"/>
    <x v="844"/>
    <x v="2"/>
    <x v="1"/>
    <s v="No"/>
    <n v="10"/>
    <x v="0"/>
    <x v="0"/>
    <n v="0"/>
    <x v="0"/>
    <n v="20"/>
    <n v="2"/>
    <x v="0"/>
    <x v="0"/>
    <n v="28"/>
  </r>
  <r>
    <n v="5787"/>
    <s v="Manuella Guerra"/>
    <x v="2"/>
    <x v="844"/>
    <x v="2"/>
    <x v="1"/>
    <s v="Yes"/>
    <n v="5"/>
    <x v="2"/>
    <x v="0"/>
    <n v="0"/>
    <x v="1"/>
    <n v="0"/>
    <n v="2"/>
    <x v="0"/>
    <x v="1"/>
    <n v="3"/>
  </r>
  <r>
    <n v="5788"/>
    <s v="Dr. Matteo da Paz"/>
    <x v="1"/>
    <x v="844"/>
    <x v="2"/>
    <x v="1"/>
    <s v="Yes"/>
    <n v="15"/>
    <x v="2"/>
    <x v="1"/>
    <n v="30"/>
    <x v="0"/>
    <n v="20"/>
    <n v="1"/>
    <x v="1"/>
    <x v="0"/>
    <n v="64"/>
  </r>
  <r>
    <n v="5789"/>
    <s v="Matteo Rocha"/>
    <x v="0"/>
    <x v="844"/>
    <x v="2"/>
    <x v="1"/>
    <s v="No"/>
    <n v="10"/>
    <x v="1"/>
    <x v="0"/>
    <n v="0"/>
    <x v="1"/>
    <n v="0"/>
    <n v="1"/>
    <x v="0"/>
    <x v="1"/>
    <n v="9"/>
  </r>
  <r>
    <n v="5790"/>
    <s v="Maria Vitória da Conceição"/>
    <x v="1"/>
    <x v="844"/>
    <x v="2"/>
    <x v="1"/>
    <s v="No"/>
    <n v="15"/>
    <x v="1"/>
    <x v="1"/>
    <n v="30"/>
    <x v="1"/>
    <n v="0"/>
    <n v="2"/>
    <x v="0"/>
    <x v="0"/>
    <n v="43"/>
  </r>
  <r>
    <n v="5791"/>
    <s v="Ana Júlia da Costa"/>
    <x v="0"/>
    <x v="844"/>
    <x v="2"/>
    <x v="1"/>
    <s v="Yes"/>
    <n v="10"/>
    <x v="0"/>
    <x v="0"/>
    <n v="0"/>
    <x v="0"/>
    <n v="20"/>
    <n v="2"/>
    <x v="0"/>
    <x v="0"/>
    <n v="28"/>
  </r>
  <r>
    <n v="5792"/>
    <s v="Juliana Duarte"/>
    <x v="0"/>
    <x v="844"/>
    <x v="2"/>
    <x v="1"/>
    <s v="Yes"/>
    <n v="10"/>
    <x v="0"/>
    <x v="1"/>
    <n v="30"/>
    <x v="0"/>
    <n v="20"/>
    <n v="2"/>
    <x v="1"/>
    <x v="0"/>
    <n v="58"/>
  </r>
  <r>
    <n v="5793"/>
    <s v="Clarice Montenegro"/>
    <x v="1"/>
    <x v="844"/>
    <x v="2"/>
    <x v="1"/>
    <s v="No"/>
    <n v="15"/>
    <x v="1"/>
    <x v="1"/>
    <n v="30"/>
    <x v="0"/>
    <n v="20"/>
    <n v="1"/>
    <x v="1"/>
    <x v="0"/>
    <n v="64"/>
  </r>
  <r>
    <n v="5794"/>
    <s v="Júlia Fonseca"/>
    <x v="2"/>
    <x v="844"/>
    <x v="2"/>
    <x v="1"/>
    <s v="No"/>
    <n v="5"/>
    <x v="1"/>
    <x v="1"/>
    <n v="30"/>
    <x v="0"/>
    <n v="20"/>
    <n v="2"/>
    <x v="1"/>
    <x v="0"/>
    <n v="53"/>
  </r>
  <r>
    <n v="5795"/>
    <s v="Bento Garcia"/>
    <x v="2"/>
    <x v="844"/>
    <x v="2"/>
    <x v="1"/>
    <s v="Yes"/>
    <n v="5"/>
    <x v="1"/>
    <x v="0"/>
    <n v="0"/>
    <x v="0"/>
    <n v="20"/>
    <n v="1"/>
    <x v="0"/>
    <x v="0"/>
    <n v="24"/>
  </r>
  <r>
    <n v="5796"/>
    <s v="Isis Correia"/>
    <x v="0"/>
    <x v="845"/>
    <x v="2"/>
    <x v="1"/>
    <s v="Yes"/>
    <n v="10"/>
    <x v="0"/>
    <x v="0"/>
    <n v="0"/>
    <x v="1"/>
    <n v="0"/>
    <n v="3"/>
    <x v="0"/>
    <x v="1"/>
    <n v="7"/>
  </r>
  <r>
    <n v="5797"/>
    <s v="Luiz Henrique Barros"/>
    <x v="2"/>
    <x v="845"/>
    <x v="2"/>
    <x v="1"/>
    <s v="No"/>
    <n v="5"/>
    <x v="0"/>
    <x v="0"/>
    <n v="0"/>
    <x v="0"/>
    <n v="20"/>
    <n v="3"/>
    <x v="0"/>
    <x v="0"/>
    <n v="22"/>
  </r>
  <r>
    <n v="5798"/>
    <s v="Benício Câmara"/>
    <x v="0"/>
    <x v="845"/>
    <x v="2"/>
    <x v="1"/>
    <s v="Yes"/>
    <n v="10"/>
    <x v="0"/>
    <x v="0"/>
    <n v="0"/>
    <x v="0"/>
    <n v="20"/>
    <n v="1"/>
    <x v="0"/>
    <x v="0"/>
    <n v="29"/>
  </r>
  <r>
    <n v="5799"/>
    <s v="Luiz Otávio Sampaio"/>
    <x v="0"/>
    <x v="845"/>
    <x v="2"/>
    <x v="1"/>
    <s v="Yes"/>
    <n v="10"/>
    <x v="0"/>
    <x v="1"/>
    <n v="30"/>
    <x v="1"/>
    <n v="0"/>
    <n v="3"/>
    <x v="0"/>
    <x v="0"/>
    <n v="37"/>
  </r>
  <r>
    <n v="5800"/>
    <s v="Bárbara Cavalcanti"/>
    <x v="1"/>
    <x v="845"/>
    <x v="2"/>
    <x v="1"/>
    <s v="Yes"/>
    <n v="15"/>
    <x v="1"/>
    <x v="0"/>
    <n v="0"/>
    <x v="0"/>
    <n v="20"/>
    <n v="2"/>
    <x v="0"/>
    <x v="0"/>
    <n v="33"/>
  </r>
  <r>
    <n v="5801"/>
    <s v="Igor Cassiano"/>
    <x v="1"/>
    <x v="845"/>
    <x v="2"/>
    <x v="1"/>
    <s v="Yes"/>
    <n v="15"/>
    <x v="0"/>
    <x v="1"/>
    <n v="30"/>
    <x v="0"/>
    <n v="20"/>
    <n v="1"/>
    <x v="1"/>
    <x v="0"/>
    <n v="64"/>
  </r>
  <r>
    <n v="5802"/>
    <s v="Laís Martins"/>
    <x v="1"/>
    <x v="845"/>
    <x v="2"/>
    <x v="1"/>
    <s v="Yes"/>
    <n v="15"/>
    <x v="2"/>
    <x v="0"/>
    <n v="0"/>
    <x v="1"/>
    <n v="0"/>
    <n v="2"/>
    <x v="0"/>
    <x v="1"/>
    <n v="13"/>
  </r>
  <r>
    <n v="5803"/>
    <s v="Vitor Hugo Freitas"/>
    <x v="0"/>
    <x v="845"/>
    <x v="2"/>
    <x v="1"/>
    <s v="Yes"/>
    <n v="10"/>
    <x v="1"/>
    <x v="1"/>
    <n v="30"/>
    <x v="1"/>
    <n v="0"/>
    <n v="2"/>
    <x v="0"/>
    <x v="0"/>
    <n v="38"/>
  </r>
  <r>
    <n v="5804"/>
    <s v="Larissa da Costa"/>
    <x v="0"/>
    <x v="846"/>
    <x v="2"/>
    <x v="1"/>
    <s v="Yes"/>
    <n v="10"/>
    <x v="1"/>
    <x v="1"/>
    <n v="30"/>
    <x v="1"/>
    <n v="0"/>
    <n v="2"/>
    <x v="0"/>
    <x v="0"/>
    <n v="38"/>
  </r>
  <r>
    <n v="5805"/>
    <s v="Asafe Silveira"/>
    <x v="2"/>
    <x v="846"/>
    <x v="2"/>
    <x v="1"/>
    <s v="No"/>
    <n v="5"/>
    <x v="0"/>
    <x v="0"/>
    <n v="0"/>
    <x v="0"/>
    <n v="20"/>
    <n v="3"/>
    <x v="0"/>
    <x v="0"/>
    <n v="22"/>
  </r>
  <r>
    <n v="5806"/>
    <s v="Heloisa da Mata"/>
    <x v="2"/>
    <x v="846"/>
    <x v="2"/>
    <x v="1"/>
    <s v="No"/>
    <n v="5"/>
    <x v="2"/>
    <x v="0"/>
    <n v="0"/>
    <x v="1"/>
    <n v="0"/>
    <n v="2"/>
    <x v="0"/>
    <x v="1"/>
    <n v="3"/>
  </r>
  <r>
    <n v="5807"/>
    <s v="Clara Vasconcelos"/>
    <x v="0"/>
    <x v="846"/>
    <x v="2"/>
    <x v="1"/>
    <s v="No"/>
    <n v="10"/>
    <x v="1"/>
    <x v="1"/>
    <n v="30"/>
    <x v="1"/>
    <n v="0"/>
    <n v="3"/>
    <x v="0"/>
    <x v="0"/>
    <n v="37"/>
  </r>
  <r>
    <n v="5808"/>
    <s v="Emilly Montenegro"/>
    <x v="0"/>
    <x v="846"/>
    <x v="2"/>
    <x v="1"/>
    <s v="Yes"/>
    <n v="10"/>
    <x v="1"/>
    <x v="1"/>
    <n v="30"/>
    <x v="0"/>
    <n v="20"/>
    <n v="2"/>
    <x v="1"/>
    <x v="0"/>
    <n v="58"/>
  </r>
  <r>
    <n v="5809"/>
    <s v="Dr. Ravy Moreira"/>
    <x v="0"/>
    <x v="846"/>
    <x v="2"/>
    <x v="1"/>
    <s v="Yes"/>
    <n v="10"/>
    <x v="1"/>
    <x v="1"/>
    <n v="30"/>
    <x v="1"/>
    <n v="0"/>
    <n v="3"/>
    <x v="0"/>
    <x v="0"/>
    <n v="37"/>
  </r>
  <r>
    <n v="5810"/>
    <s v="Lorenzo Macedo"/>
    <x v="0"/>
    <x v="846"/>
    <x v="2"/>
    <x v="1"/>
    <s v="No"/>
    <n v="10"/>
    <x v="1"/>
    <x v="0"/>
    <n v="0"/>
    <x v="1"/>
    <n v="0"/>
    <n v="1"/>
    <x v="0"/>
    <x v="1"/>
    <n v="9"/>
  </r>
  <r>
    <n v="5811"/>
    <s v="Diego Machado"/>
    <x v="1"/>
    <x v="846"/>
    <x v="2"/>
    <x v="1"/>
    <s v="No"/>
    <n v="15"/>
    <x v="2"/>
    <x v="0"/>
    <n v="0"/>
    <x v="1"/>
    <n v="0"/>
    <n v="3"/>
    <x v="0"/>
    <x v="1"/>
    <n v="12"/>
  </r>
  <r>
    <n v="5812"/>
    <s v="Theodoro Vargas"/>
    <x v="2"/>
    <x v="846"/>
    <x v="2"/>
    <x v="1"/>
    <s v="No"/>
    <n v="5"/>
    <x v="0"/>
    <x v="1"/>
    <n v="30"/>
    <x v="0"/>
    <n v="20"/>
    <n v="1"/>
    <x v="1"/>
    <x v="0"/>
    <n v="54"/>
  </r>
  <r>
    <n v="5813"/>
    <s v="Clara Andrade"/>
    <x v="2"/>
    <x v="847"/>
    <x v="2"/>
    <x v="1"/>
    <s v="Yes"/>
    <n v="5"/>
    <x v="2"/>
    <x v="1"/>
    <n v="30"/>
    <x v="1"/>
    <n v="0"/>
    <n v="2"/>
    <x v="0"/>
    <x v="0"/>
    <n v="33"/>
  </r>
  <r>
    <n v="5814"/>
    <s v="Léo Cassiano"/>
    <x v="1"/>
    <x v="847"/>
    <x v="2"/>
    <x v="1"/>
    <s v="Yes"/>
    <n v="15"/>
    <x v="2"/>
    <x v="0"/>
    <n v="0"/>
    <x v="0"/>
    <n v="20"/>
    <n v="2"/>
    <x v="0"/>
    <x v="0"/>
    <n v="33"/>
  </r>
  <r>
    <n v="5815"/>
    <s v="Marcos Vinicius Macedo"/>
    <x v="2"/>
    <x v="847"/>
    <x v="2"/>
    <x v="1"/>
    <s v="No"/>
    <n v="5"/>
    <x v="1"/>
    <x v="0"/>
    <n v="0"/>
    <x v="0"/>
    <n v="20"/>
    <n v="3"/>
    <x v="0"/>
    <x v="0"/>
    <n v="22"/>
  </r>
  <r>
    <n v="5816"/>
    <s v="Pedro Henrique Novaes"/>
    <x v="0"/>
    <x v="847"/>
    <x v="2"/>
    <x v="1"/>
    <s v="Yes"/>
    <n v="10"/>
    <x v="2"/>
    <x v="1"/>
    <n v="30"/>
    <x v="1"/>
    <n v="0"/>
    <n v="2"/>
    <x v="0"/>
    <x v="0"/>
    <n v="38"/>
  </r>
  <r>
    <n v="5817"/>
    <s v="Enzo Araújo"/>
    <x v="0"/>
    <x v="847"/>
    <x v="2"/>
    <x v="1"/>
    <s v="Yes"/>
    <n v="10"/>
    <x v="1"/>
    <x v="0"/>
    <n v="0"/>
    <x v="0"/>
    <n v="20"/>
    <n v="1"/>
    <x v="0"/>
    <x v="0"/>
    <n v="29"/>
  </r>
  <r>
    <n v="5818"/>
    <s v="Dom Carvalho"/>
    <x v="1"/>
    <x v="847"/>
    <x v="2"/>
    <x v="1"/>
    <s v="No"/>
    <n v="15"/>
    <x v="2"/>
    <x v="0"/>
    <n v="0"/>
    <x v="0"/>
    <n v="20"/>
    <n v="3"/>
    <x v="0"/>
    <x v="0"/>
    <n v="32"/>
  </r>
  <r>
    <n v="5819"/>
    <s v="Sra. Ana Liz Caldeira"/>
    <x v="2"/>
    <x v="847"/>
    <x v="2"/>
    <x v="1"/>
    <s v="No"/>
    <n v="5"/>
    <x v="2"/>
    <x v="1"/>
    <n v="30"/>
    <x v="1"/>
    <n v="0"/>
    <n v="1"/>
    <x v="0"/>
    <x v="0"/>
    <n v="34"/>
  </r>
  <r>
    <n v="5820"/>
    <s v="Lívia Montenegro"/>
    <x v="2"/>
    <x v="848"/>
    <x v="2"/>
    <x v="1"/>
    <s v="No"/>
    <n v="5"/>
    <x v="2"/>
    <x v="1"/>
    <n v="30"/>
    <x v="0"/>
    <n v="20"/>
    <n v="1"/>
    <x v="1"/>
    <x v="0"/>
    <n v="54"/>
  </r>
  <r>
    <n v="5821"/>
    <s v="Elisa da Mata"/>
    <x v="1"/>
    <x v="848"/>
    <x v="2"/>
    <x v="1"/>
    <s v="No"/>
    <n v="15"/>
    <x v="0"/>
    <x v="0"/>
    <n v="0"/>
    <x v="1"/>
    <n v="0"/>
    <n v="1"/>
    <x v="0"/>
    <x v="1"/>
    <n v="14"/>
  </r>
  <r>
    <n v="5822"/>
    <s v="Maria Luiza Monteiro"/>
    <x v="0"/>
    <x v="848"/>
    <x v="2"/>
    <x v="1"/>
    <s v="Yes"/>
    <n v="10"/>
    <x v="0"/>
    <x v="1"/>
    <n v="30"/>
    <x v="0"/>
    <n v="20"/>
    <n v="1"/>
    <x v="1"/>
    <x v="0"/>
    <n v="59"/>
  </r>
  <r>
    <n v="5823"/>
    <s v="Samuel Machado"/>
    <x v="0"/>
    <x v="849"/>
    <x v="2"/>
    <x v="1"/>
    <s v="Yes"/>
    <n v="10"/>
    <x v="0"/>
    <x v="0"/>
    <n v="0"/>
    <x v="0"/>
    <n v="20"/>
    <n v="3"/>
    <x v="0"/>
    <x v="0"/>
    <n v="27"/>
  </r>
  <r>
    <n v="5824"/>
    <s v="Ana Lívia da Cunha"/>
    <x v="1"/>
    <x v="849"/>
    <x v="2"/>
    <x v="1"/>
    <s v="No"/>
    <n v="15"/>
    <x v="0"/>
    <x v="0"/>
    <n v="0"/>
    <x v="1"/>
    <n v="0"/>
    <n v="2"/>
    <x v="0"/>
    <x v="1"/>
    <n v="13"/>
  </r>
  <r>
    <n v="5825"/>
    <s v="Arthur Gabriel Nunes"/>
    <x v="0"/>
    <x v="849"/>
    <x v="2"/>
    <x v="1"/>
    <s v="No"/>
    <n v="10"/>
    <x v="2"/>
    <x v="1"/>
    <n v="30"/>
    <x v="0"/>
    <n v="20"/>
    <n v="1"/>
    <x v="1"/>
    <x v="0"/>
    <n v="59"/>
  </r>
  <r>
    <n v="5826"/>
    <s v="Srta. Mariah da Costa"/>
    <x v="0"/>
    <x v="849"/>
    <x v="2"/>
    <x v="1"/>
    <s v="Yes"/>
    <n v="10"/>
    <x v="2"/>
    <x v="1"/>
    <n v="30"/>
    <x v="0"/>
    <n v="20"/>
    <n v="3"/>
    <x v="1"/>
    <x v="0"/>
    <n v="57"/>
  </r>
  <r>
    <n v="5827"/>
    <s v="Marcos Vinicius Guerra"/>
    <x v="0"/>
    <x v="849"/>
    <x v="2"/>
    <x v="1"/>
    <s v="No"/>
    <n v="10"/>
    <x v="0"/>
    <x v="0"/>
    <n v="0"/>
    <x v="1"/>
    <n v="0"/>
    <n v="2"/>
    <x v="0"/>
    <x v="1"/>
    <n v="8"/>
  </r>
  <r>
    <n v="5828"/>
    <s v="Dra. Ana Luiza Leão"/>
    <x v="0"/>
    <x v="849"/>
    <x v="2"/>
    <x v="1"/>
    <s v="Yes"/>
    <n v="10"/>
    <x v="2"/>
    <x v="0"/>
    <n v="0"/>
    <x v="1"/>
    <n v="0"/>
    <n v="2"/>
    <x v="0"/>
    <x v="1"/>
    <n v="8"/>
  </r>
  <r>
    <n v="5829"/>
    <s v="Leonardo Pacheco"/>
    <x v="2"/>
    <x v="849"/>
    <x v="2"/>
    <x v="1"/>
    <s v="Yes"/>
    <n v="5"/>
    <x v="2"/>
    <x v="1"/>
    <n v="30"/>
    <x v="0"/>
    <n v="20"/>
    <n v="3"/>
    <x v="1"/>
    <x v="0"/>
    <n v="52"/>
  </r>
  <r>
    <n v="5830"/>
    <s v="Maria Julia Castro"/>
    <x v="1"/>
    <x v="850"/>
    <x v="2"/>
    <x v="1"/>
    <s v="No"/>
    <n v="15"/>
    <x v="0"/>
    <x v="0"/>
    <n v="0"/>
    <x v="1"/>
    <n v="0"/>
    <n v="1"/>
    <x v="0"/>
    <x v="1"/>
    <n v="14"/>
  </r>
  <r>
    <n v="5831"/>
    <s v="Anna Liz Vasconcelos"/>
    <x v="1"/>
    <x v="850"/>
    <x v="2"/>
    <x v="1"/>
    <s v="Yes"/>
    <n v="15"/>
    <x v="1"/>
    <x v="1"/>
    <n v="30"/>
    <x v="0"/>
    <n v="20"/>
    <n v="3"/>
    <x v="1"/>
    <x v="0"/>
    <n v="62"/>
  </r>
  <r>
    <n v="5832"/>
    <s v="Gabriela Montenegro"/>
    <x v="0"/>
    <x v="850"/>
    <x v="2"/>
    <x v="1"/>
    <s v="No"/>
    <n v="10"/>
    <x v="0"/>
    <x v="0"/>
    <n v="0"/>
    <x v="0"/>
    <n v="20"/>
    <n v="1"/>
    <x v="0"/>
    <x v="0"/>
    <n v="29"/>
  </r>
  <r>
    <n v="5833"/>
    <s v="Brayan Viana"/>
    <x v="2"/>
    <x v="850"/>
    <x v="2"/>
    <x v="1"/>
    <s v="No"/>
    <n v="5"/>
    <x v="1"/>
    <x v="0"/>
    <n v="0"/>
    <x v="0"/>
    <n v="20"/>
    <n v="2"/>
    <x v="0"/>
    <x v="0"/>
    <n v="23"/>
  </r>
  <r>
    <n v="5834"/>
    <s v="Heloisa Casa Grande"/>
    <x v="2"/>
    <x v="850"/>
    <x v="2"/>
    <x v="1"/>
    <s v="No"/>
    <n v="5"/>
    <x v="1"/>
    <x v="1"/>
    <n v="30"/>
    <x v="0"/>
    <n v="20"/>
    <n v="1"/>
    <x v="1"/>
    <x v="0"/>
    <n v="54"/>
  </r>
  <r>
    <n v="5835"/>
    <s v="Igor Machado"/>
    <x v="2"/>
    <x v="850"/>
    <x v="2"/>
    <x v="1"/>
    <s v="No"/>
    <n v="5"/>
    <x v="0"/>
    <x v="1"/>
    <n v="30"/>
    <x v="0"/>
    <n v="20"/>
    <n v="1"/>
    <x v="1"/>
    <x v="0"/>
    <n v="54"/>
  </r>
  <r>
    <n v="5836"/>
    <s v="Emanuella Gomes"/>
    <x v="0"/>
    <x v="851"/>
    <x v="2"/>
    <x v="1"/>
    <s v="Yes"/>
    <n v="10"/>
    <x v="2"/>
    <x v="0"/>
    <n v="0"/>
    <x v="0"/>
    <n v="20"/>
    <n v="1"/>
    <x v="0"/>
    <x v="0"/>
    <n v="29"/>
  </r>
  <r>
    <n v="5837"/>
    <s v="Brayan Fernandes"/>
    <x v="1"/>
    <x v="851"/>
    <x v="2"/>
    <x v="1"/>
    <s v="Yes"/>
    <n v="15"/>
    <x v="2"/>
    <x v="1"/>
    <n v="30"/>
    <x v="0"/>
    <n v="20"/>
    <n v="3"/>
    <x v="1"/>
    <x v="0"/>
    <n v="62"/>
  </r>
  <r>
    <n v="5838"/>
    <s v="Bernardo Sousa"/>
    <x v="1"/>
    <x v="851"/>
    <x v="2"/>
    <x v="1"/>
    <s v="Yes"/>
    <n v="15"/>
    <x v="0"/>
    <x v="1"/>
    <n v="30"/>
    <x v="0"/>
    <n v="20"/>
    <n v="2"/>
    <x v="1"/>
    <x v="0"/>
    <n v="63"/>
  </r>
  <r>
    <n v="5839"/>
    <s v="Sra. Allana Santos"/>
    <x v="2"/>
    <x v="851"/>
    <x v="2"/>
    <x v="1"/>
    <s v="No"/>
    <n v="5"/>
    <x v="2"/>
    <x v="1"/>
    <n v="30"/>
    <x v="0"/>
    <n v="20"/>
    <n v="1"/>
    <x v="1"/>
    <x v="0"/>
    <n v="54"/>
  </r>
  <r>
    <n v="5840"/>
    <s v="Marina Sales"/>
    <x v="0"/>
    <x v="851"/>
    <x v="2"/>
    <x v="1"/>
    <s v="No"/>
    <n v="10"/>
    <x v="0"/>
    <x v="0"/>
    <n v="0"/>
    <x v="0"/>
    <n v="20"/>
    <n v="1"/>
    <x v="0"/>
    <x v="0"/>
    <n v="29"/>
  </r>
  <r>
    <n v="5841"/>
    <s v="Sra. Maria Fernanda Pastor"/>
    <x v="0"/>
    <x v="852"/>
    <x v="2"/>
    <x v="1"/>
    <s v="No"/>
    <n v="10"/>
    <x v="0"/>
    <x v="0"/>
    <n v="0"/>
    <x v="1"/>
    <n v="0"/>
    <n v="1"/>
    <x v="0"/>
    <x v="1"/>
    <n v="9"/>
  </r>
  <r>
    <n v="5842"/>
    <s v="Arthur Miguel Cirino"/>
    <x v="1"/>
    <x v="852"/>
    <x v="2"/>
    <x v="1"/>
    <s v="Yes"/>
    <n v="15"/>
    <x v="2"/>
    <x v="1"/>
    <n v="30"/>
    <x v="0"/>
    <n v="20"/>
    <n v="1"/>
    <x v="1"/>
    <x v="0"/>
    <n v="64"/>
  </r>
  <r>
    <n v="5843"/>
    <s v="Joaquim das Neves"/>
    <x v="2"/>
    <x v="852"/>
    <x v="2"/>
    <x v="1"/>
    <s v="No"/>
    <n v="5"/>
    <x v="1"/>
    <x v="1"/>
    <n v="30"/>
    <x v="1"/>
    <n v="0"/>
    <n v="3"/>
    <x v="0"/>
    <x v="0"/>
    <n v="32"/>
  </r>
  <r>
    <n v="5844"/>
    <s v="Otto Duarte"/>
    <x v="2"/>
    <x v="852"/>
    <x v="2"/>
    <x v="1"/>
    <s v="No"/>
    <n v="5"/>
    <x v="1"/>
    <x v="1"/>
    <n v="30"/>
    <x v="1"/>
    <n v="0"/>
    <n v="3"/>
    <x v="0"/>
    <x v="0"/>
    <n v="32"/>
  </r>
  <r>
    <n v="5845"/>
    <s v="Vinicius Souza"/>
    <x v="2"/>
    <x v="852"/>
    <x v="2"/>
    <x v="1"/>
    <s v="Yes"/>
    <n v="5"/>
    <x v="0"/>
    <x v="1"/>
    <n v="30"/>
    <x v="1"/>
    <n v="0"/>
    <n v="1"/>
    <x v="0"/>
    <x v="0"/>
    <n v="34"/>
  </r>
  <r>
    <n v="5846"/>
    <s v="Manuella Cavalcante"/>
    <x v="2"/>
    <x v="852"/>
    <x v="2"/>
    <x v="1"/>
    <s v="No"/>
    <n v="5"/>
    <x v="0"/>
    <x v="1"/>
    <n v="30"/>
    <x v="0"/>
    <n v="20"/>
    <n v="3"/>
    <x v="1"/>
    <x v="0"/>
    <n v="52"/>
  </r>
  <r>
    <n v="5847"/>
    <s v="Henrique Mendonça"/>
    <x v="2"/>
    <x v="853"/>
    <x v="2"/>
    <x v="1"/>
    <s v="No"/>
    <n v="5"/>
    <x v="0"/>
    <x v="1"/>
    <n v="30"/>
    <x v="0"/>
    <n v="20"/>
    <n v="1"/>
    <x v="1"/>
    <x v="0"/>
    <n v="54"/>
  </r>
  <r>
    <n v="5848"/>
    <s v="Arthur Miguel Vieira"/>
    <x v="2"/>
    <x v="853"/>
    <x v="2"/>
    <x v="1"/>
    <s v="Yes"/>
    <n v="5"/>
    <x v="1"/>
    <x v="1"/>
    <n v="30"/>
    <x v="1"/>
    <n v="0"/>
    <n v="3"/>
    <x v="0"/>
    <x v="0"/>
    <n v="32"/>
  </r>
  <r>
    <n v="5849"/>
    <s v="Rael Costela"/>
    <x v="0"/>
    <x v="853"/>
    <x v="2"/>
    <x v="1"/>
    <s v="No"/>
    <n v="10"/>
    <x v="1"/>
    <x v="1"/>
    <n v="30"/>
    <x v="0"/>
    <n v="20"/>
    <n v="2"/>
    <x v="1"/>
    <x v="0"/>
    <n v="58"/>
  </r>
  <r>
    <n v="5850"/>
    <s v="Heitor Lima"/>
    <x v="1"/>
    <x v="853"/>
    <x v="2"/>
    <x v="1"/>
    <s v="Yes"/>
    <n v="15"/>
    <x v="1"/>
    <x v="1"/>
    <n v="30"/>
    <x v="1"/>
    <n v="0"/>
    <n v="3"/>
    <x v="0"/>
    <x v="0"/>
    <n v="42"/>
  </r>
  <r>
    <n v="5851"/>
    <s v="Ana Lívia Alves"/>
    <x v="0"/>
    <x v="853"/>
    <x v="2"/>
    <x v="1"/>
    <s v="No"/>
    <n v="10"/>
    <x v="1"/>
    <x v="1"/>
    <n v="30"/>
    <x v="0"/>
    <n v="20"/>
    <n v="1"/>
    <x v="1"/>
    <x v="0"/>
    <n v="59"/>
  </r>
  <r>
    <n v="5852"/>
    <s v="Dra. Helena Novais"/>
    <x v="2"/>
    <x v="853"/>
    <x v="2"/>
    <x v="1"/>
    <s v="No"/>
    <n v="5"/>
    <x v="0"/>
    <x v="1"/>
    <n v="30"/>
    <x v="1"/>
    <n v="0"/>
    <n v="1"/>
    <x v="0"/>
    <x v="0"/>
    <n v="34"/>
  </r>
  <r>
    <n v="5853"/>
    <s v="João Pedro Cavalcanti"/>
    <x v="1"/>
    <x v="853"/>
    <x v="2"/>
    <x v="1"/>
    <s v="Yes"/>
    <n v="15"/>
    <x v="1"/>
    <x v="1"/>
    <n v="30"/>
    <x v="1"/>
    <n v="0"/>
    <n v="2"/>
    <x v="0"/>
    <x v="0"/>
    <n v="43"/>
  </r>
  <r>
    <n v="5854"/>
    <s v="Ana Clara Aparecida"/>
    <x v="2"/>
    <x v="853"/>
    <x v="2"/>
    <x v="1"/>
    <s v="Yes"/>
    <n v="5"/>
    <x v="2"/>
    <x v="0"/>
    <n v="0"/>
    <x v="0"/>
    <n v="20"/>
    <n v="2"/>
    <x v="0"/>
    <x v="0"/>
    <n v="23"/>
  </r>
  <r>
    <n v="5855"/>
    <s v="Giovanna Cunha"/>
    <x v="0"/>
    <x v="853"/>
    <x v="2"/>
    <x v="1"/>
    <s v="Yes"/>
    <n v="10"/>
    <x v="2"/>
    <x v="0"/>
    <n v="0"/>
    <x v="0"/>
    <n v="20"/>
    <n v="2"/>
    <x v="0"/>
    <x v="0"/>
    <n v="28"/>
  </r>
  <r>
    <n v="5856"/>
    <s v="Isabelly Pereira"/>
    <x v="2"/>
    <x v="853"/>
    <x v="2"/>
    <x v="1"/>
    <s v="No"/>
    <n v="5"/>
    <x v="1"/>
    <x v="0"/>
    <n v="0"/>
    <x v="0"/>
    <n v="20"/>
    <n v="3"/>
    <x v="0"/>
    <x v="0"/>
    <n v="22"/>
  </r>
  <r>
    <n v="5857"/>
    <s v="Olívia Jesus"/>
    <x v="2"/>
    <x v="853"/>
    <x v="2"/>
    <x v="1"/>
    <s v="No"/>
    <n v="5"/>
    <x v="0"/>
    <x v="1"/>
    <n v="30"/>
    <x v="1"/>
    <n v="0"/>
    <n v="3"/>
    <x v="0"/>
    <x v="0"/>
    <n v="32"/>
  </r>
  <r>
    <n v="5858"/>
    <s v="Diogo Duarte"/>
    <x v="2"/>
    <x v="853"/>
    <x v="2"/>
    <x v="1"/>
    <s v="Yes"/>
    <n v="5"/>
    <x v="2"/>
    <x v="0"/>
    <n v="0"/>
    <x v="0"/>
    <n v="20"/>
    <n v="2"/>
    <x v="0"/>
    <x v="0"/>
    <n v="23"/>
  </r>
  <r>
    <n v="5859"/>
    <s v="Ana Julia Ferreira"/>
    <x v="1"/>
    <x v="853"/>
    <x v="2"/>
    <x v="1"/>
    <s v="Yes"/>
    <n v="15"/>
    <x v="0"/>
    <x v="1"/>
    <n v="30"/>
    <x v="1"/>
    <n v="0"/>
    <n v="2"/>
    <x v="0"/>
    <x v="0"/>
    <n v="43"/>
  </r>
  <r>
    <n v="5860"/>
    <s v="Srta. Bianca Duarte"/>
    <x v="0"/>
    <x v="854"/>
    <x v="2"/>
    <x v="1"/>
    <s v="No"/>
    <n v="10"/>
    <x v="0"/>
    <x v="0"/>
    <n v="0"/>
    <x v="0"/>
    <n v="20"/>
    <n v="2"/>
    <x v="0"/>
    <x v="0"/>
    <n v="28"/>
  </r>
  <r>
    <n v="5861"/>
    <s v="Carlos Eduardo da Conceição"/>
    <x v="2"/>
    <x v="854"/>
    <x v="2"/>
    <x v="1"/>
    <s v="No"/>
    <n v="5"/>
    <x v="2"/>
    <x v="0"/>
    <n v="0"/>
    <x v="1"/>
    <n v="0"/>
    <n v="2"/>
    <x v="0"/>
    <x v="1"/>
    <n v="3"/>
  </r>
  <r>
    <n v="5862"/>
    <s v="Henrique da Cunha"/>
    <x v="2"/>
    <x v="854"/>
    <x v="2"/>
    <x v="1"/>
    <s v="Yes"/>
    <n v="5"/>
    <x v="1"/>
    <x v="0"/>
    <n v="0"/>
    <x v="1"/>
    <n v="0"/>
    <n v="3"/>
    <x v="0"/>
    <x v="1"/>
    <n v="2"/>
  </r>
  <r>
    <n v="5863"/>
    <s v="Pedro Lucas Sales"/>
    <x v="2"/>
    <x v="854"/>
    <x v="2"/>
    <x v="1"/>
    <s v="No"/>
    <n v="5"/>
    <x v="1"/>
    <x v="1"/>
    <n v="30"/>
    <x v="0"/>
    <n v="20"/>
    <n v="1"/>
    <x v="1"/>
    <x v="0"/>
    <n v="54"/>
  </r>
  <r>
    <n v="5864"/>
    <s v="Maria Isis Rios"/>
    <x v="1"/>
    <x v="854"/>
    <x v="2"/>
    <x v="1"/>
    <s v="Yes"/>
    <n v="15"/>
    <x v="0"/>
    <x v="1"/>
    <n v="30"/>
    <x v="0"/>
    <n v="20"/>
    <n v="3"/>
    <x v="1"/>
    <x v="0"/>
    <n v="62"/>
  </r>
  <r>
    <n v="5865"/>
    <s v="Luiz Henrique Dias"/>
    <x v="2"/>
    <x v="854"/>
    <x v="2"/>
    <x v="1"/>
    <s v="Yes"/>
    <n v="5"/>
    <x v="1"/>
    <x v="0"/>
    <n v="0"/>
    <x v="0"/>
    <n v="20"/>
    <n v="3"/>
    <x v="0"/>
    <x v="0"/>
    <n v="22"/>
  </r>
  <r>
    <n v="5866"/>
    <s v="Igor Vieira"/>
    <x v="2"/>
    <x v="854"/>
    <x v="2"/>
    <x v="1"/>
    <s v="Yes"/>
    <n v="5"/>
    <x v="0"/>
    <x v="0"/>
    <n v="0"/>
    <x v="0"/>
    <n v="20"/>
    <n v="2"/>
    <x v="0"/>
    <x v="0"/>
    <n v="23"/>
  </r>
  <r>
    <n v="5867"/>
    <s v="Maysa Pires"/>
    <x v="2"/>
    <x v="854"/>
    <x v="2"/>
    <x v="1"/>
    <s v="No"/>
    <n v="5"/>
    <x v="2"/>
    <x v="1"/>
    <n v="30"/>
    <x v="1"/>
    <n v="0"/>
    <n v="3"/>
    <x v="0"/>
    <x v="0"/>
    <n v="32"/>
  </r>
  <r>
    <n v="5868"/>
    <s v="Augusto Lima"/>
    <x v="0"/>
    <x v="854"/>
    <x v="2"/>
    <x v="1"/>
    <s v="Yes"/>
    <n v="10"/>
    <x v="1"/>
    <x v="1"/>
    <n v="30"/>
    <x v="1"/>
    <n v="0"/>
    <n v="1"/>
    <x v="0"/>
    <x v="0"/>
    <n v="39"/>
  </r>
  <r>
    <n v="5869"/>
    <s v="Alexandre Santos"/>
    <x v="1"/>
    <x v="855"/>
    <x v="2"/>
    <x v="1"/>
    <s v="No"/>
    <n v="15"/>
    <x v="2"/>
    <x v="1"/>
    <n v="30"/>
    <x v="1"/>
    <n v="0"/>
    <n v="2"/>
    <x v="0"/>
    <x v="0"/>
    <n v="43"/>
  </r>
  <r>
    <n v="5870"/>
    <s v="Dra. Ísis Pires"/>
    <x v="1"/>
    <x v="855"/>
    <x v="2"/>
    <x v="1"/>
    <s v="No"/>
    <n v="15"/>
    <x v="1"/>
    <x v="1"/>
    <n v="30"/>
    <x v="1"/>
    <n v="0"/>
    <n v="1"/>
    <x v="0"/>
    <x v="0"/>
    <n v="44"/>
  </r>
  <r>
    <n v="5871"/>
    <s v="Lavínia Cassiano"/>
    <x v="1"/>
    <x v="855"/>
    <x v="2"/>
    <x v="1"/>
    <s v="Yes"/>
    <n v="15"/>
    <x v="1"/>
    <x v="1"/>
    <n v="30"/>
    <x v="0"/>
    <n v="20"/>
    <n v="2"/>
    <x v="1"/>
    <x v="0"/>
    <n v="63"/>
  </r>
  <r>
    <n v="5872"/>
    <s v="Vicente Rezende"/>
    <x v="2"/>
    <x v="855"/>
    <x v="2"/>
    <x v="1"/>
    <s v="Yes"/>
    <n v="5"/>
    <x v="0"/>
    <x v="0"/>
    <n v="0"/>
    <x v="0"/>
    <n v="20"/>
    <n v="2"/>
    <x v="0"/>
    <x v="0"/>
    <n v="23"/>
  </r>
  <r>
    <n v="5873"/>
    <s v="Dra. Bianca Sá"/>
    <x v="0"/>
    <x v="855"/>
    <x v="2"/>
    <x v="1"/>
    <s v="Yes"/>
    <n v="10"/>
    <x v="0"/>
    <x v="1"/>
    <n v="30"/>
    <x v="0"/>
    <n v="20"/>
    <n v="2"/>
    <x v="1"/>
    <x v="0"/>
    <n v="58"/>
  </r>
  <r>
    <n v="5874"/>
    <s v="Lara Martins"/>
    <x v="2"/>
    <x v="855"/>
    <x v="2"/>
    <x v="1"/>
    <s v="No"/>
    <n v="5"/>
    <x v="2"/>
    <x v="1"/>
    <n v="30"/>
    <x v="1"/>
    <n v="0"/>
    <n v="1"/>
    <x v="0"/>
    <x v="0"/>
    <n v="34"/>
  </r>
  <r>
    <n v="5875"/>
    <s v="Otávio Leão"/>
    <x v="0"/>
    <x v="855"/>
    <x v="2"/>
    <x v="1"/>
    <s v="Yes"/>
    <n v="10"/>
    <x v="1"/>
    <x v="0"/>
    <n v="0"/>
    <x v="0"/>
    <n v="20"/>
    <n v="1"/>
    <x v="0"/>
    <x v="0"/>
    <n v="29"/>
  </r>
  <r>
    <n v="5876"/>
    <s v="Sr. Nicolas Teixeira"/>
    <x v="1"/>
    <x v="855"/>
    <x v="2"/>
    <x v="1"/>
    <s v="No"/>
    <n v="15"/>
    <x v="2"/>
    <x v="0"/>
    <n v="0"/>
    <x v="1"/>
    <n v="0"/>
    <n v="2"/>
    <x v="0"/>
    <x v="1"/>
    <n v="13"/>
  </r>
  <r>
    <n v="5877"/>
    <s v="Gustavo Rocha"/>
    <x v="2"/>
    <x v="855"/>
    <x v="2"/>
    <x v="1"/>
    <s v="No"/>
    <n v="5"/>
    <x v="0"/>
    <x v="1"/>
    <n v="30"/>
    <x v="0"/>
    <n v="20"/>
    <n v="3"/>
    <x v="1"/>
    <x v="0"/>
    <n v="52"/>
  </r>
  <r>
    <n v="5878"/>
    <s v="Oliver Castro"/>
    <x v="1"/>
    <x v="855"/>
    <x v="2"/>
    <x v="1"/>
    <s v="Yes"/>
    <n v="15"/>
    <x v="1"/>
    <x v="1"/>
    <n v="30"/>
    <x v="0"/>
    <n v="20"/>
    <n v="3"/>
    <x v="1"/>
    <x v="0"/>
    <n v="62"/>
  </r>
  <r>
    <n v="5879"/>
    <s v="Maria Eduarda Sampaio"/>
    <x v="1"/>
    <x v="855"/>
    <x v="2"/>
    <x v="1"/>
    <s v="Yes"/>
    <n v="15"/>
    <x v="1"/>
    <x v="1"/>
    <n v="30"/>
    <x v="0"/>
    <n v="20"/>
    <n v="3"/>
    <x v="1"/>
    <x v="0"/>
    <n v="62"/>
  </r>
  <r>
    <n v="5880"/>
    <s v="Evelyn da Paz"/>
    <x v="2"/>
    <x v="856"/>
    <x v="2"/>
    <x v="1"/>
    <s v="Yes"/>
    <n v="5"/>
    <x v="2"/>
    <x v="1"/>
    <n v="30"/>
    <x v="1"/>
    <n v="0"/>
    <n v="1"/>
    <x v="0"/>
    <x v="0"/>
    <n v="34"/>
  </r>
  <r>
    <n v="5881"/>
    <s v="Enzo Gabriel Machado"/>
    <x v="2"/>
    <x v="856"/>
    <x v="2"/>
    <x v="1"/>
    <s v="No"/>
    <n v="5"/>
    <x v="0"/>
    <x v="1"/>
    <n v="30"/>
    <x v="1"/>
    <n v="0"/>
    <n v="3"/>
    <x v="0"/>
    <x v="0"/>
    <n v="32"/>
  </r>
  <r>
    <n v="5882"/>
    <s v="Manuela Cirino"/>
    <x v="1"/>
    <x v="856"/>
    <x v="2"/>
    <x v="1"/>
    <s v="Yes"/>
    <n v="15"/>
    <x v="1"/>
    <x v="1"/>
    <n v="30"/>
    <x v="0"/>
    <n v="20"/>
    <n v="3"/>
    <x v="1"/>
    <x v="0"/>
    <n v="62"/>
  </r>
  <r>
    <n v="5883"/>
    <s v="Maria Sophia Marques"/>
    <x v="2"/>
    <x v="856"/>
    <x v="2"/>
    <x v="1"/>
    <s v="No"/>
    <n v="5"/>
    <x v="0"/>
    <x v="0"/>
    <n v="0"/>
    <x v="1"/>
    <n v="0"/>
    <n v="2"/>
    <x v="0"/>
    <x v="1"/>
    <n v="3"/>
  </r>
  <r>
    <n v="5884"/>
    <s v="Sr. Thiago Jesus"/>
    <x v="2"/>
    <x v="856"/>
    <x v="2"/>
    <x v="1"/>
    <s v="Yes"/>
    <n v="5"/>
    <x v="2"/>
    <x v="1"/>
    <n v="30"/>
    <x v="1"/>
    <n v="0"/>
    <n v="2"/>
    <x v="0"/>
    <x v="0"/>
    <n v="33"/>
  </r>
  <r>
    <n v="5885"/>
    <s v="Dra. Sophie Vieira"/>
    <x v="1"/>
    <x v="856"/>
    <x v="2"/>
    <x v="1"/>
    <s v="Yes"/>
    <n v="15"/>
    <x v="1"/>
    <x v="1"/>
    <n v="30"/>
    <x v="0"/>
    <n v="20"/>
    <n v="1"/>
    <x v="1"/>
    <x v="0"/>
    <n v="64"/>
  </r>
  <r>
    <n v="5886"/>
    <s v="Julia Barbosa"/>
    <x v="1"/>
    <x v="856"/>
    <x v="2"/>
    <x v="1"/>
    <s v="No"/>
    <n v="15"/>
    <x v="1"/>
    <x v="0"/>
    <n v="0"/>
    <x v="0"/>
    <n v="20"/>
    <n v="1"/>
    <x v="0"/>
    <x v="0"/>
    <n v="34"/>
  </r>
  <r>
    <n v="5887"/>
    <s v="Larissa Duarte"/>
    <x v="0"/>
    <x v="857"/>
    <x v="2"/>
    <x v="1"/>
    <s v="No"/>
    <n v="10"/>
    <x v="0"/>
    <x v="0"/>
    <n v="0"/>
    <x v="1"/>
    <n v="0"/>
    <n v="3"/>
    <x v="0"/>
    <x v="1"/>
    <n v="7"/>
  </r>
  <r>
    <n v="5888"/>
    <s v="Sra. Ana Sophia Nunes"/>
    <x v="0"/>
    <x v="857"/>
    <x v="2"/>
    <x v="1"/>
    <s v="No"/>
    <n v="10"/>
    <x v="1"/>
    <x v="1"/>
    <n v="30"/>
    <x v="0"/>
    <n v="20"/>
    <n v="3"/>
    <x v="1"/>
    <x v="0"/>
    <n v="57"/>
  </r>
  <r>
    <n v="5889"/>
    <s v="Olivia Gonçalves"/>
    <x v="0"/>
    <x v="857"/>
    <x v="2"/>
    <x v="1"/>
    <s v="Yes"/>
    <n v="10"/>
    <x v="2"/>
    <x v="1"/>
    <n v="30"/>
    <x v="1"/>
    <n v="0"/>
    <n v="2"/>
    <x v="0"/>
    <x v="0"/>
    <n v="38"/>
  </r>
  <r>
    <n v="5890"/>
    <s v="Dra. Mirella Peixoto"/>
    <x v="2"/>
    <x v="857"/>
    <x v="2"/>
    <x v="1"/>
    <s v="Yes"/>
    <n v="5"/>
    <x v="2"/>
    <x v="1"/>
    <n v="30"/>
    <x v="1"/>
    <n v="0"/>
    <n v="3"/>
    <x v="0"/>
    <x v="0"/>
    <n v="32"/>
  </r>
  <r>
    <n v="5891"/>
    <s v="Leonardo Vargas"/>
    <x v="2"/>
    <x v="857"/>
    <x v="2"/>
    <x v="1"/>
    <s v="Yes"/>
    <n v="5"/>
    <x v="0"/>
    <x v="0"/>
    <n v="0"/>
    <x v="0"/>
    <n v="20"/>
    <n v="3"/>
    <x v="0"/>
    <x v="0"/>
    <n v="22"/>
  </r>
  <r>
    <n v="5892"/>
    <s v="Mariana Lima"/>
    <x v="0"/>
    <x v="858"/>
    <x v="2"/>
    <x v="1"/>
    <s v="Yes"/>
    <n v="10"/>
    <x v="2"/>
    <x v="0"/>
    <n v="0"/>
    <x v="1"/>
    <n v="0"/>
    <n v="1"/>
    <x v="0"/>
    <x v="1"/>
    <n v="9"/>
  </r>
  <r>
    <n v="5893"/>
    <s v="Benício Cavalcanti"/>
    <x v="0"/>
    <x v="858"/>
    <x v="2"/>
    <x v="1"/>
    <s v="No"/>
    <n v="10"/>
    <x v="1"/>
    <x v="1"/>
    <n v="30"/>
    <x v="1"/>
    <n v="0"/>
    <n v="1"/>
    <x v="0"/>
    <x v="0"/>
    <n v="39"/>
  </r>
  <r>
    <n v="5894"/>
    <s v="Isadora Farias"/>
    <x v="1"/>
    <x v="858"/>
    <x v="2"/>
    <x v="1"/>
    <s v="Yes"/>
    <n v="15"/>
    <x v="0"/>
    <x v="0"/>
    <n v="0"/>
    <x v="0"/>
    <n v="20"/>
    <n v="2"/>
    <x v="0"/>
    <x v="0"/>
    <n v="33"/>
  </r>
  <r>
    <n v="5895"/>
    <s v="João Vitor Sampaio"/>
    <x v="1"/>
    <x v="858"/>
    <x v="2"/>
    <x v="1"/>
    <s v="No"/>
    <n v="15"/>
    <x v="0"/>
    <x v="1"/>
    <n v="30"/>
    <x v="1"/>
    <n v="0"/>
    <n v="3"/>
    <x v="0"/>
    <x v="0"/>
    <n v="42"/>
  </r>
  <r>
    <n v="5896"/>
    <s v="Marcos Vinicius Cassiano"/>
    <x v="1"/>
    <x v="858"/>
    <x v="2"/>
    <x v="1"/>
    <s v="Yes"/>
    <n v="15"/>
    <x v="2"/>
    <x v="0"/>
    <n v="0"/>
    <x v="0"/>
    <n v="20"/>
    <n v="1"/>
    <x v="0"/>
    <x v="0"/>
    <n v="34"/>
  </r>
  <r>
    <n v="5897"/>
    <s v="Sr. Heitor Correia"/>
    <x v="0"/>
    <x v="858"/>
    <x v="2"/>
    <x v="1"/>
    <s v="Yes"/>
    <n v="10"/>
    <x v="0"/>
    <x v="0"/>
    <n v="0"/>
    <x v="0"/>
    <n v="20"/>
    <n v="2"/>
    <x v="0"/>
    <x v="0"/>
    <n v="28"/>
  </r>
  <r>
    <n v="5898"/>
    <s v="Raul da Cruz"/>
    <x v="1"/>
    <x v="858"/>
    <x v="2"/>
    <x v="1"/>
    <s v="Yes"/>
    <n v="15"/>
    <x v="2"/>
    <x v="1"/>
    <n v="30"/>
    <x v="1"/>
    <n v="0"/>
    <n v="1"/>
    <x v="0"/>
    <x v="0"/>
    <n v="44"/>
  </r>
  <r>
    <n v="5899"/>
    <s v="Maria Liz Barbosa"/>
    <x v="0"/>
    <x v="858"/>
    <x v="2"/>
    <x v="1"/>
    <s v="Yes"/>
    <n v="10"/>
    <x v="0"/>
    <x v="0"/>
    <n v="0"/>
    <x v="1"/>
    <n v="0"/>
    <n v="2"/>
    <x v="0"/>
    <x v="1"/>
    <n v="8"/>
  </r>
  <r>
    <n v="5900"/>
    <s v="Davi Lucas Borges"/>
    <x v="1"/>
    <x v="858"/>
    <x v="2"/>
    <x v="1"/>
    <s v="Yes"/>
    <n v="15"/>
    <x v="0"/>
    <x v="0"/>
    <n v="0"/>
    <x v="0"/>
    <n v="20"/>
    <n v="2"/>
    <x v="0"/>
    <x v="0"/>
    <n v="33"/>
  </r>
  <r>
    <n v="5901"/>
    <s v="Dra. Laís Silva"/>
    <x v="1"/>
    <x v="859"/>
    <x v="2"/>
    <x v="1"/>
    <s v="Yes"/>
    <n v="15"/>
    <x v="2"/>
    <x v="1"/>
    <n v="30"/>
    <x v="0"/>
    <n v="20"/>
    <n v="2"/>
    <x v="1"/>
    <x v="0"/>
    <n v="63"/>
  </r>
  <r>
    <n v="5902"/>
    <s v="Mariah Costa"/>
    <x v="2"/>
    <x v="859"/>
    <x v="2"/>
    <x v="1"/>
    <s v="Yes"/>
    <n v="5"/>
    <x v="2"/>
    <x v="0"/>
    <n v="0"/>
    <x v="0"/>
    <n v="20"/>
    <n v="3"/>
    <x v="0"/>
    <x v="0"/>
    <n v="22"/>
  </r>
  <r>
    <n v="5903"/>
    <s v="Bárbara Costa"/>
    <x v="2"/>
    <x v="859"/>
    <x v="2"/>
    <x v="1"/>
    <s v="Yes"/>
    <n v="5"/>
    <x v="0"/>
    <x v="1"/>
    <n v="30"/>
    <x v="1"/>
    <n v="0"/>
    <n v="1"/>
    <x v="0"/>
    <x v="0"/>
    <n v="34"/>
  </r>
  <r>
    <n v="5904"/>
    <s v="Lucas da Mata"/>
    <x v="2"/>
    <x v="859"/>
    <x v="2"/>
    <x v="1"/>
    <s v="No"/>
    <n v="5"/>
    <x v="0"/>
    <x v="0"/>
    <n v="0"/>
    <x v="0"/>
    <n v="20"/>
    <n v="3"/>
    <x v="0"/>
    <x v="0"/>
    <n v="22"/>
  </r>
  <r>
    <n v="5905"/>
    <s v="Aurora Vasconcelos"/>
    <x v="0"/>
    <x v="859"/>
    <x v="2"/>
    <x v="1"/>
    <s v="No"/>
    <n v="10"/>
    <x v="0"/>
    <x v="1"/>
    <n v="30"/>
    <x v="1"/>
    <n v="0"/>
    <n v="1"/>
    <x v="0"/>
    <x v="0"/>
    <n v="39"/>
  </r>
  <r>
    <n v="5906"/>
    <s v="Dr. Yago Campos"/>
    <x v="2"/>
    <x v="859"/>
    <x v="2"/>
    <x v="1"/>
    <s v="Yes"/>
    <n v="5"/>
    <x v="0"/>
    <x v="0"/>
    <n v="0"/>
    <x v="0"/>
    <n v="20"/>
    <n v="2"/>
    <x v="0"/>
    <x v="0"/>
    <n v="23"/>
  </r>
  <r>
    <n v="5907"/>
    <s v="Sr. Mateus Aragão"/>
    <x v="1"/>
    <x v="859"/>
    <x v="2"/>
    <x v="1"/>
    <s v="No"/>
    <n v="15"/>
    <x v="1"/>
    <x v="1"/>
    <n v="30"/>
    <x v="1"/>
    <n v="0"/>
    <n v="3"/>
    <x v="0"/>
    <x v="0"/>
    <n v="42"/>
  </r>
  <r>
    <n v="5908"/>
    <s v="Eduarda Moreira"/>
    <x v="1"/>
    <x v="860"/>
    <x v="2"/>
    <x v="1"/>
    <s v="No"/>
    <n v="15"/>
    <x v="2"/>
    <x v="0"/>
    <n v="0"/>
    <x v="0"/>
    <n v="20"/>
    <n v="2"/>
    <x v="0"/>
    <x v="0"/>
    <n v="33"/>
  </r>
  <r>
    <n v="5909"/>
    <s v="Caleb Carvalho"/>
    <x v="0"/>
    <x v="860"/>
    <x v="2"/>
    <x v="1"/>
    <s v="Yes"/>
    <n v="10"/>
    <x v="1"/>
    <x v="0"/>
    <n v="0"/>
    <x v="1"/>
    <n v="0"/>
    <n v="2"/>
    <x v="0"/>
    <x v="1"/>
    <n v="8"/>
  </r>
  <r>
    <n v="5910"/>
    <s v="Luna Farias"/>
    <x v="2"/>
    <x v="860"/>
    <x v="2"/>
    <x v="1"/>
    <s v="Yes"/>
    <n v="5"/>
    <x v="0"/>
    <x v="1"/>
    <n v="30"/>
    <x v="0"/>
    <n v="20"/>
    <n v="2"/>
    <x v="1"/>
    <x v="0"/>
    <n v="53"/>
  </r>
  <r>
    <n v="5911"/>
    <s v="Dr. Lucas Gabriel Oliveira"/>
    <x v="1"/>
    <x v="860"/>
    <x v="2"/>
    <x v="1"/>
    <s v="Yes"/>
    <n v="15"/>
    <x v="1"/>
    <x v="0"/>
    <n v="0"/>
    <x v="1"/>
    <n v="0"/>
    <n v="1"/>
    <x v="0"/>
    <x v="1"/>
    <n v="14"/>
  </r>
  <r>
    <n v="5912"/>
    <s v="Raul Vasconcelos"/>
    <x v="2"/>
    <x v="860"/>
    <x v="2"/>
    <x v="1"/>
    <s v="Yes"/>
    <n v="5"/>
    <x v="2"/>
    <x v="1"/>
    <n v="30"/>
    <x v="0"/>
    <n v="20"/>
    <n v="1"/>
    <x v="1"/>
    <x v="0"/>
    <n v="54"/>
  </r>
  <r>
    <n v="5913"/>
    <s v="Pedro Lucas Ramos"/>
    <x v="1"/>
    <x v="861"/>
    <x v="2"/>
    <x v="1"/>
    <s v="Yes"/>
    <n v="15"/>
    <x v="0"/>
    <x v="0"/>
    <n v="0"/>
    <x v="1"/>
    <n v="0"/>
    <n v="1"/>
    <x v="0"/>
    <x v="1"/>
    <n v="14"/>
  </r>
  <r>
    <n v="5914"/>
    <s v="Raul Casa Grande"/>
    <x v="2"/>
    <x v="861"/>
    <x v="2"/>
    <x v="1"/>
    <s v="Yes"/>
    <n v="5"/>
    <x v="2"/>
    <x v="1"/>
    <n v="30"/>
    <x v="0"/>
    <n v="20"/>
    <n v="3"/>
    <x v="1"/>
    <x v="0"/>
    <n v="52"/>
  </r>
  <r>
    <n v="5915"/>
    <s v="Dra. Melissa Pinto"/>
    <x v="1"/>
    <x v="861"/>
    <x v="2"/>
    <x v="1"/>
    <s v="No"/>
    <n v="15"/>
    <x v="0"/>
    <x v="1"/>
    <n v="30"/>
    <x v="0"/>
    <n v="20"/>
    <n v="3"/>
    <x v="1"/>
    <x v="0"/>
    <n v="62"/>
  </r>
  <r>
    <n v="5916"/>
    <s v="Cecilia Borges"/>
    <x v="1"/>
    <x v="861"/>
    <x v="2"/>
    <x v="1"/>
    <s v="Yes"/>
    <n v="15"/>
    <x v="2"/>
    <x v="0"/>
    <n v="0"/>
    <x v="0"/>
    <n v="20"/>
    <n v="2"/>
    <x v="0"/>
    <x v="0"/>
    <n v="33"/>
  </r>
  <r>
    <n v="5917"/>
    <s v="Maria Laura da Rocha"/>
    <x v="2"/>
    <x v="861"/>
    <x v="2"/>
    <x v="1"/>
    <s v="No"/>
    <n v="5"/>
    <x v="1"/>
    <x v="1"/>
    <n v="30"/>
    <x v="1"/>
    <n v="0"/>
    <n v="3"/>
    <x v="0"/>
    <x v="0"/>
    <n v="32"/>
  </r>
  <r>
    <n v="5918"/>
    <s v="Gabriela da Cruz"/>
    <x v="1"/>
    <x v="861"/>
    <x v="2"/>
    <x v="1"/>
    <s v="No"/>
    <n v="15"/>
    <x v="0"/>
    <x v="1"/>
    <n v="30"/>
    <x v="0"/>
    <n v="20"/>
    <n v="2"/>
    <x v="1"/>
    <x v="0"/>
    <n v="63"/>
  </r>
  <r>
    <n v="5919"/>
    <s v="Theo Barros"/>
    <x v="0"/>
    <x v="862"/>
    <x v="2"/>
    <x v="1"/>
    <s v="Yes"/>
    <n v="10"/>
    <x v="0"/>
    <x v="1"/>
    <n v="30"/>
    <x v="1"/>
    <n v="0"/>
    <n v="2"/>
    <x v="0"/>
    <x v="0"/>
    <n v="38"/>
  </r>
  <r>
    <n v="5920"/>
    <s v="Srta. Maria Fernanda Marques"/>
    <x v="2"/>
    <x v="862"/>
    <x v="2"/>
    <x v="1"/>
    <s v="Yes"/>
    <n v="5"/>
    <x v="1"/>
    <x v="1"/>
    <n v="30"/>
    <x v="0"/>
    <n v="20"/>
    <n v="2"/>
    <x v="1"/>
    <x v="0"/>
    <n v="53"/>
  </r>
  <r>
    <n v="5921"/>
    <s v="Sr. Augusto Monteiro"/>
    <x v="1"/>
    <x v="862"/>
    <x v="2"/>
    <x v="1"/>
    <s v="Yes"/>
    <n v="15"/>
    <x v="0"/>
    <x v="0"/>
    <n v="0"/>
    <x v="1"/>
    <n v="0"/>
    <n v="1"/>
    <x v="0"/>
    <x v="1"/>
    <n v="14"/>
  </r>
  <r>
    <n v="5922"/>
    <s v="Cauê Pacheco"/>
    <x v="0"/>
    <x v="862"/>
    <x v="2"/>
    <x v="1"/>
    <s v="No"/>
    <n v="10"/>
    <x v="2"/>
    <x v="0"/>
    <n v="0"/>
    <x v="1"/>
    <n v="0"/>
    <n v="1"/>
    <x v="0"/>
    <x v="1"/>
    <n v="9"/>
  </r>
  <r>
    <n v="5923"/>
    <s v="Dr. Davi Luiz Correia"/>
    <x v="2"/>
    <x v="862"/>
    <x v="2"/>
    <x v="1"/>
    <s v="Yes"/>
    <n v="5"/>
    <x v="2"/>
    <x v="1"/>
    <n v="30"/>
    <x v="0"/>
    <n v="20"/>
    <n v="3"/>
    <x v="1"/>
    <x v="0"/>
    <n v="52"/>
  </r>
  <r>
    <n v="5924"/>
    <s v="Srta. Maria Liz Sousa"/>
    <x v="1"/>
    <x v="862"/>
    <x v="2"/>
    <x v="1"/>
    <s v="No"/>
    <n v="15"/>
    <x v="1"/>
    <x v="1"/>
    <n v="30"/>
    <x v="0"/>
    <n v="20"/>
    <n v="2"/>
    <x v="1"/>
    <x v="0"/>
    <n v="63"/>
  </r>
  <r>
    <n v="5925"/>
    <s v="Lorena Silveira"/>
    <x v="1"/>
    <x v="862"/>
    <x v="2"/>
    <x v="1"/>
    <s v="No"/>
    <n v="15"/>
    <x v="0"/>
    <x v="0"/>
    <n v="0"/>
    <x v="0"/>
    <n v="20"/>
    <n v="1"/>
    <x v="0"/>
    <x v="0"/>
    <n v="34"/>
  </r>
  <r>
    <n v="5926"/>
    <s v="Alexandre Pereira"/>
    <x v="2"/>
    <x v="862"/>
    <x v="2"/>
    <x v="1"/>
    <s v="No"/>
    <n v="5"/>
    <x v="2"/>
    <x v="0"/>
    <n v="0"/>
    <x v="1"/>
    <n v="0"/>
    <n v="1"/>
    <x v="0"/>
    <x v="1"/>
    <n v="4"/>
  </r>
  <r>
    <n v="5927"/>
    <s v="Eduarda Aparecida"/>
    <x v="1"/>
    <x v="862"/>
    <x v="2"/>
    <x v="1"/>
    <s v="No"/>
    <n v="15"/>
    <x v="0"/>
    <x v="1"/>
    <n v="30"/>
    <x v="0"/>
    <n v="20"/>
    <n v="2"/>
    <x v="1"/>
    <x v="0"/>
    <n v="63"/>
  </r>
  <r>
    <n v="5928"/>
    <s v="Beatriz Dias"/>
    <x v="2"/>
    <x v="862"/>
    <x v="2"/>
    <x v="1"/>
    <s v="Yes"/>
    <n v="5"/>
    <x v="1"/>
    <x v="0"/>
    <n v="0"/>
    <x v="1"/>
    <n v="0"/>
    <n v="1"/>
    <x v="0"/>
    <x v="1"/>
    <n v="4"/>
  </r>
  <r>
    <n v="5929"/>
    <s v="Isis Dias"/>
    <x v="0"/>
    <x v="863"/>
    <x v="2"/>
    <x v="1"/>
    <s v="No"/>
    <n v="10"/>
    <x v="0"/>
    <x v="1"/>
    <n v="30"/>
    <x v="1"/>
    <n v="0"/>
    <n v="2"/>
    <x v="0"/>
    <x v="0"/>
    <n v="38"/>
  </r>
  <r>
    <n v="5930"/>
    <s v="Ana Sophia Montenegro"/>
    <x v="2"/>
    <x v="863"/>
    <x v="2"/>
    <x v="1"/>
    <s v="Yes"/>
    <n v="5"/>
    <x v="0"/>
    <x v="0"/>
    <n v="0"/>
    <x v="1"/>
    <n v="0"/>
    <n v="1"/>
    <x v="0"/>
    <x v="1"/>
    <n v="4"/>
  </r>
  <r>
    <n v="5931"/>
    <s v="Miguel Azevedo"/>
    <x v="0"/>
    <x v="863"/>
    <x v="2"/>
    <x v="1"/>
    <s v="No"/>
    <n v="10"/>
    <x v="1"/>
    <x v="0"/>
    <n v="0"/>
    <x v="0"/>
    <n v="20"/>
    <n v="1"/>
    <x v="0"/>
    <x v="0"/>
    <n v="29"/>
  </r>
  <r>
    <n v="5932"/>
    <s v="Bárbara Nunes"/>
    <x v="2"/>
    <x v="863"/>
    <x v="2"/>
    <x v="1"/>
    <s v="Yes"/>
    <n v="5"/>
    <x v="0"/>
    <x v="1"/>
    <n v="30"/>
    <x v="1"/>
    <n v="0"/>
    <n v="3"/>
    <x v="0"/>
    <x v="0"/>
    <n v="32"/>
  </r>
  <r>
    <n v="5933"/>
    <s v="Sra. Esther Camargo"/>
    <x v="2"/>
    <x v="863"/>
    <x v="2"/>
    <x v="1"/>
    <s v="Yes"/>
    <n v="5"/>
    <x v="1"/>
    <x v="1"/>
    <n v="30"/>
    <x v="0"/>
    <n v="20"/>
    <n v="2"/>
    <x v="1"/>
    <x v="0"/>
    <n v="53"/>
  </r>
  <r>
    <n v="5934"/>
    <s v="Lucas Gabriel Carvalho"/>
    <x v="1"/>
    <x v="863"/>
    <x v="2"/>
    <x v="1"/>
    <s v="Yes"/>
    <n v="15"/>
    <x v="1"/>
    <x v="1"/>
    <n v="30"/>
    <x v="0"/>
    <n v="20"/>
    <n v="2"/>
    <x v="1"/>
    <x v="0"/>
    <n v="63"/>
  </r>
  <r>
    <n v="5935"/>
    <s v="Marcos Vinicius Rocha"/>
    <x v="0"/>
    <x v="863"/>
    <x v="2"/>
    <x v="1"/>
    <s v="Yes"/>
    <n v="10"/>
    <x v="0"/>
    <x v="0"/>
    <n v="0"/>
    <x v="1"/>
    <n v="0"/>
    <n v="3"/>
    <x v="0"/>
    <x v="1"/>
    <n v="7"/>
  </r>
  <r>
    <n v="5936"/>
    <s v="Augusto Correia"/>
    <x v="0"/>
    <x v="863"/>
    <x v="2"/>
    <x v="1"/>
    <s v="No"/>
    <n v="10"/>
    <x v="0"/>
    <x v="0"/>
    <n v="0"/>
    <x v="0"/>
    <n v="20"/>
    <n v="3"/>
    <x v="0"/>
    <x v="0"/>
    <n v="27"/>
  </r>
  <r>
    <n v="5937"/>
    <s v="Rafaela Souza"/>
    <x v="1"/>
    <x v="863"/>
    <x v="2"/>
    <x v="1"/>
    <s v="No"/>
    <n v="15"/>
    <x v="0"/>
    <x v="1"/>
    <n v="30"/>
    <x v="1"/>
    <n v="0"/>
    <n v="2"/>
    <x v="0"/>
    <x v="0"/>
    <n v="43"/>
  </r>
  <r>
    <n v="5938"/>
    <s v="Srta. Ana Vitória da Cunha"/>
    <x v="2"/>
    <x v="864"/>
    <x v="2"/>
    <x v="1"/>
    <s v="Yes"/>
    <n v="5"/>
    <x v="1"/>
    <x v="1"/>
    <n v="30"/>
    <x v="1"/>
    <n v="0"/>
    <n v="1"/>
    <x v="0"/>
    <x v="0"/>
    <n v="34"/>
  </r>
  <r>
    <n v="5939"/>
    <s v="Luiz Fernando da Conceição"/>
    <x v="2"/>
    <x v="864"/>
    <x v="2"/>
    <x v="1"/>
    <s v="No"/>
    <n v="5"/>
    <x v="1"/>
    <x v="1"/>
    <n v="30"/>
    <x v="1"/>
    <n v="0"/>
    <n v="2"/>
    <x v="0"/>
    <x v="0"/>
    <n v="33"/>
  </r>
  <r>
    <n v="5940"/>
    <s v="Miguel Viana"/>
    <x v="1"/>
    <x v="864"/>
    <x v="2"/>
    <x v="1"/>
    <s v="No"/>
    <n v="15"/>
    <x v="2"/>
    <x v="0"/>
    <n v="0"/>
    <x v="1"/>
    <n v="0"/>
    <n v="1"/>
    <x v="0"/>
    <x v="1"/>
    <n v="14"/>
  </r>
  <r>
    <n v="5941"/>
    <s v="Maya Borges"/>
    <x v="1"/>
    <x v="864"/>
    <x v="2"/>
    <x v="1"/>
    <s v="Yes"/>
    <n v="15"/>
    <x v="2"/>
    <x v="1"/>
    <n v="30"/>
    <x v="1"/>
    <n v="0"/>
    <n v="2"/>
    <x v="0"/>
    <x v="0"/>
    <n v="43"/>
  </r>
  <r>
    <n v="5942"/>
    <s v="Sofia Gonçalves"/>
    <x v="1"/>
    <x v="864"/>
    <x v="2"/>
    <x v="1"/>
    <s v="No"/>
    <n v="15"/>
    <x v="2"/>
    <x v="0"/>
    <n v="0"/>
    <x v="0"/>
    <n v="20"/>
    <n v="3"/>
    <x v="0"/>
    <x v="0"/>
    <n v="32"/>
  </r>
  <r>
    <n v="5943"/>
    <s v="Rael Camargo"/>
    <x v="1"/>
    <x v="864"/>
    <x v="2"/>
    <x v="1"/>
    <s v="Yes"/>
    <n v="15"/>
    <x v="0"/>
    <x v="1"/>
    <n v="30"/>
    <x v="0"/>
    <n v="20"/>
    <n v="2"/>
    <x v="1"/>
    <x v="0"/>
    <n v="63"/>
  </r>
  <r>
    <n v="5944"/>
    <s v="Vitor Melo"/>
    <x v="2"/>
    <x v="864"/>
    <x v="2"/>
    <x v="1"/>
    <s v="Yes"/>
    <n v="5"/>
    <x v="0"/>
    <x v="1"/>
    <n v="30"/>
    <x v="0"/>
    <n v="20"/>
    <n v="2"/>
    <x v="1"/>
    <x v="0"/>
    <n v="53"/>
  </r>
  <r>
    <n v="5945"/>
    <s v="Melina Brito"/>
    <x v="0"/>
    <x v="864"/>
    <x v="2"/>
    <x v="1"/>
    <s v="Yes"/>
    <n v="10"/>
    <x v="0"/>
    <x v="0"/>
    <n v="0"/>
    <x v="0"/>
    <n v="20"/>
    <n v="1"/>
    <x v="0"/>
    <x v="0"/>
    <n v="29"/>
  </r>
  <r>
    <n v="5946"/>
    <s v="Ana Sophia Costela"/>
    <x v="0"/>
    <x v="864"/>
    <x v="2"/>
    <x v="1"/>
    <s v="Yes"/>
    <n v="10"/>
    <x v="0"/>
    <x v="1"/>
    <n v="30"/>
    <x v="0"/>
    <n v="20"/>
    <n v="3"/>
    <x v="1"/>
    <x v="0"/>
    <n v="57"/>
  </r>
  <r>
    <n v="5947"/>
    <s v="Sr. Gael Costela"/>
    <x v="1"/>
    <x v="865"/>
    <x v="2"/>
    <x v="1"/>
    <s v="Yes"/>
    <n v="15"/>
    <x v="2"/>
    <x v="0"/>
    <n v="0"/>
    <x v="1"/>
    <n v="0"/>
    <n v="3"/>
    <x v="0"/>
    <x v="1"/>
    <n v="12"/>
  </r>
  <r>
    <n v="5948"/>
    <s v="Ísis Correia"/>
    <x v="2"/>
    <x v="865"/>
    <x v="2"/>
    <x v="1"/>
    <s v="Yes"/>
    <n v="5"/>
    <x v="0"/>
    <x v="0"/>
    <n v="0"/>
    <x v="0"/>
    <n v="20"/>
    <n v="3"/>
    <x v="0"/>
    <x v="0"/>
    <n v="22"/>
  </r>
  <r>
    <n v="5949"/>
    <s v="Brenda Pimenta"/>
    <x v="0"/>
    <x v="865"/>
    <x v="2"/>
    <x v="1"/>
    <s v="No"/>
    <n v="10"/>
    <x v="1"/>
    <x v="1"/>
    <n v="30"/>
    <x v="0"/>
    <n v="20"/>
    <n v="3"/>
    <x v="1"/>
    <x v="0"/>
    <n v="57"/>
  </r>
  <r>
    <n v="5950"/>
    <s v="Rebeca Brito"/>
    <x v="2"/>
    <x v="865"/>
    <x v="2"/>
    <x v="1"/>
    <s v="Yes"/>
    <n v="5"/>
    <x v="2"/>
    <x v="1"/>
    <n v="30"/>
    <x v="1"/>
    <n v="0"/>
    <n v="1"/>
    <x v="0"/>
    <x v="0"/>
    <n v="34"/>
  </r>
  <r>
    <n v="5951"/>
    <s v="Srta. Joana Melo"/>
    <x v="2"/>
    <x v="865"/>
    <x v="2"/>
    <x v="1"/>
    <s v="No"/>
    <n v="5"/>
    <x v="2"/>
    <x v="1"/>
    <n v="30"/>
    <x v="1"/>
    <n v="0"/>
    <n v="3"/>
    <x v="0"/>
    <x v="0"/>
    <n v="32"/>
  </r>
  <r>
    <n v="5952"/>
    <s v="Bárbara Ferreira"/>
    <x v="1"/>
    <x v="865"/>
    <x v="2"/>
    <x v="1"/>
    <s v="No"/>
    <n v="15"/>
    <x v="1"/>
    <x v="0"/>
    <n v="0"/>
    <x v="0"/>
    <n v="20"/>
    <n v="3"/>
    <x v="0"/>
    <x v="0"/>
    <n v="32"/>
  </r>
  <r>
    <n v="5953"/>
    <s v="Eduardo Novaes"/>
    <x v="0"/>
    <x v="865"/>
    <x v="2"/>
    <x v="1"/>
    <s v="Yes"/>
    <n v="10"/>
    <x v="1"/>
    <x v="1"/>
    <n v="30"/>
    <x v="1"/>
    <n v="0"/>
    <n v="2"/>
    <x v="0"/>
    <x v="0"/>
    <n v="38"/>
  </r>
  <r>
    <n v="5954"/>
    <s v="Enzo Cavalcanti"/>
    <x v="1"/>
    <x v="865"/>
    <x v="2"/>
    <x v="1"/>
    <s v="Yes"/>
    <n v="15"/>
    <x v="2"/>
    <x v="0"/>
    <n v="0"/>
    <x v="1"/>
    <n v="0"/>
    <n v="2"/>
    <x v="0"/>
    <x v="1"/>
    <n v="13"/>
  </r>
  <r>
    <n v="5955"/>
    <s v="Maria Luísa Pereira"/>
    <x v="1"/>
    <x v="865"/>
    <x v="2"/>
    <x v="1"/>
    <s v="Yes"/>
    <n v="15"/>
    <x v="0"/>
    <x v="1"/>
    <n v="30"/>
    <x v="1"/>
    <n v="0"/>
    <n v="3"/>
    <x v="0"/>
    <x v="0"/>
    <n v="42"/>
  </r>
  <r>
    <n v="5956"/>
    <s v="Mariah Caldeira"/>
    <x v="0"/>
    <x v="865"/>
    <x v="2"/>
    <x v="1"/>
    <s v="No"/>
    <n v="10"/>
    <x v="2"/>
    <x v="1"/>
    <n v="30"/>
    <x v="1"/>
    <n v="0"/>
    <n v="1"/>
    <x v="0"/>
    <x v="0"/>
    <n v="39"/>
  </r>
  <r>
    <n v="5957"/>
    <s v="Gael Henrique Costa"/>
    <x v="2"/>
    <x v="865"/>
    <x v="2"/>
    <x v="1"/>
    <s v="Yes"/>
    <n v="5"/>
    <x v="2"/>
    <x v="1"/>
    <n v="30"/>
    <x v="0"/>
    <n v="20"/>
    <n v="1"/>
    <x v="1"/>
    <x v="0"/>
    <n v="54"/>
  </r>
  <r>
    <n v="5958"/>
    <s v="Yasmin Rezende"/>
    <x v="1"/>
    <x v="866"/>
    <x v="2"/>
    <x v="1"/>
    <s v="No"/>
    <n v="15"/>
    <x v="1"/>
    <x v="1"/>
    <n v="30"/>
    <x v="1"/>
    <n v="0"/>
    <n v="1"/>
    <x v="0"/>
    <x v="0"/>
    <n v="44"/>
  </r>
  <r>
    <n v="5959"/>
    <s v="Marcos Vinicius Ramos"/>
    <x v="1"/>
    <x v="866"/>
    <x v="2"/>
    <x v="1"/>
    <s v="No"/>
    <n v="15"/>
    <x v="0"/>
    <x v="1"/>
    <n v="30"/>
    <x v="1"/>
    <n v="0"/>
    <n v="1"/>
    <x v="0"/>
    <x v="0"/>
    <n v="44"/>
  </r>
  <r>
    <n v="5960"/>
    <s v="Cauã Fernandes"/>
    <x v="1"/>
    <x v="866"/>
    <x v="2"/>
    <x v="1"/>
    <s v="No"/>
    <n v="15"/>
    <x v="0"/>
    <x v="1"/>
    <n v="30"/>
    <x v="0"/>
    <n v="20"/>
    <n v="2"/>
    <x v="1"/>
    <x v="0"/>
    <n v="63"/>
  </r>
  <r>
    <n v="5961"/>
    <s v="Eduardo da Mota"/>
    <x v="0"/>
    <x v="866"/>
    <x v="2"/>
    <x v="1"/>
    <s v="Yes"/>
    <n v="10"/>
    <x v="2"/>
    <x v="0"/>
    <n v="0"/>
    <x v="1"/>
    <n v="0"/>
    <n v="3"/>
    <x v="0"/>
    <x v="1"/>
    <n v="7"/>
  </r>
  <r>
    <n v="5962"/>
    <s v="Apollo Peixoto"/>
    <x v="0"/>
    <x v="866"/>
    <x v="2"/>
    <x v="1"/>
    <s v="Yes"/>
    <n v="10"/>
    <x v="0"/>
    <x v="1"/>
    <n v="30"/>
    <x v="0"/>
    <n v="20"/>
    <n v="3"/>
    <x v="1"/>
    <x v="0"/>
    <n v="57"/>
  </r>
  <r>
    <n v="5963"/>
    <s v="Felipe Macedo"/>
    <x v="0"/>
    <x v="866"/>
    <x v="2"/>
    <x v="1"/>
    <s v="No"/>
    <n v="10"/>
    <x v="2"/>
    <x v="0"/>
    <n v="0"/>
    <x v="0"/>
    <n v="20"/>
    <n v="1"/>
    <x v="0"/>
    <x v="0"/>
    <n v="29"/>
  </r>
  <r>
    <n v="5964"/>
    <s v="Vinícius Moura"/>
    <x v="1"/>
    <x v="866"/>
    <x v="2"/>
    <x v="1"/>
    <s v="Yes"/>
    <n v="15"/>
    <x v="1"/>
    <x v="0"/>
    <n v="0"/>
    <x v="0"/>
    <n v="20"/>
    <n v="2"/>
    <x v="0"/>
    <x v="0"/>
    <n v="33"/>
  </r>
  <r>
    <n v="5965"/>
    <s v="Maria Helena Moreira"/>
    <x v="0"/>
    <x v="866"/>
    <x v="2"/>
    <x v="1"/>
    <s v="Yes"/>
    <n v="10"/>
    <x v="0"/>
    <x v="1"/>
    <n v="30"/>
    <x v="0"/>
    <n v="20"/>
    <n v="2"/>
    <x v="1"/>
    <x v="0"/>
    <n v="58"/>
  </r>
  <r>
    <n v="5966"/>
    <s v="Juan Teixeira"/>
    <x v="1"/>
    <x v="867"/>
    <x v="2"/>
    <x v="1"/>
    <s v="Yes"/>
    <n v="15"/>
    <x v="2"/>
    <x v="1"/>
    <n v="30"/>
    <x v="0"/>
    <n v="20"/>
    <n v="1"/>
    <x v="1"/>
    <x v="0"/>
    <n v="64"/>
  </r>
  <r>
    <n v="5967"/>
    <s v="Rafael Cardoso"/>
    <x v="1"/>
    <x v="867"/>
    <x v="2"/>
    <x v="1"/>
    <s v="No"/>
    <n v="15"/>
    <x v="0"/>
    <x v="0"/>
    <n v="0"/>
    <x v="1"/>
    <n v="0"/>
    <n v="3"/>
    <x v="0"/>
    <x v="1"/>
    <n v="12"/>
  </r>
  <r>
    <n v="5968"/>
    <s v="Pedro Lucas da Cruz"/>
    <x v="1"/>
    <x v="867"/>
    <x v="2"/>
    <x v="1"/>
    <s v="No"/>
    <n v="15"/>
    <x v="1"/>
    <x v="1"/>
    <n v="30"/>
    <x v="0"/>
    <n v="20"/>
    <n v="1"/>
    <x v="1"/>
    <x v="0"/>
    <n v="64"/>
  </r>
  <r>
    <n v="5969"/>
    <s v="Eloá Melo"/>
    <x v="1"/>
    <x v="867"/>
    <x v="2"/>
    <x v="1"/>
    <s v="Yes"/>
    <n v="15"/>
    <x v="2"/>
    <x v="0"/>
    <n v="0"/>
    <x v="1"/>
    <n v="0"/>
    <n v="2"/>
    <x v="0"/>
    <x v="1"/>
    <n v="13"/>
  </r>
  <r>
    <n v="5970"/>
    <s v="Maria Cecília da Rosa"/>
    <x v="1"/>
    <x v="867"/>
    <x v="2"/>
    <x v="1"/>
    <s v="No"/>
    <n v="15"/>
    <x v="2"/>
    <x v="0"/>
    <n v="0"/>
    <x v="0"/>
    <n v="20"/>
    <n v="3"/>
    <x v="0"/>
    <x v="0"/>
    <n v="32"/>
  </r>
  <r>
    <n v="5971"/>
    <s v="Luiz Fernando Costa"/>
    <x v="2"/>
    <x v="867"/>
    <x v="2"/>
    <x v="1"/>
    <s v="Yes"/>
    <n v="5"/>
    <x v="0"/>
    <x v="1"/>
    <n v="30"/>
    <x v="1"/>
    <n v="0"/>
    <n v="3"/>
    <x v="0"/>
    <x v="0"/>
    <n v="32"/>
  </r>
  <r>
    <n v="5972"/>
    <s v="Benjamim Moreira"/>
    <x v="1"/>
    <x v="867"/>
    <x v="2"/>
    <x v="1"/>
    <s v="Yes"/>
    <n v="15"/>
    <x v="1"/>
    <x v="0"/>
    <n v="0"/>
    <x v="0"/>
    <n v="20"/>
    <n v="1"/>
    <x v="0"/>
    <x v="0"/>
    <n v="34"/>
  </r>
  <r>
    <n v="5973"/>
    <s v="Sra. Maria Julia Porto"/>
    <x v="1"/>
    <x v="867"/>
    <x v="2"/>
    <x v="1"/>
    <s v="Yes"/>
    <n v="15"/>
    <x v="1"/>
    <x v="1"/>
    <n v="30"/>
    <x v="1"/>
    <n v="0"/>
    <n v="1"/>
    <x v="0"/>
    <x v="0"/>
    <n v="44"/>
  </r>
  <r>
    <n v="5974"/>
    <s v="Dr. Gabriel Jesus"/>
    <x v="0"/>
    <x v="868"/>
    <x v="2"/>
    <x v="1"/>
    <s v="No"/>
    <n v="10"/>
    <x v="0"/>
    <x v="1"/>
    <n v="30"/>
    <x v="0"/>
    <n v="20"/>
    <n v="2"/>
    <x v="1"/>
    <x v="0"/>
    <n v="58"/>
  </r>
  <r>
    <n v="5975"/>
    <s v="Milena Sales"/>
    <x v="0"/>
    <x v="868"/>
    <x v="2"/>
    <x v="1"/>
    <s v="Yes"/>
    <n v="10"/>
    <x v="0"/>
    <x v="0"/>
    <n v="0"/>
    <x v="1"/>
    <n v="0"/>
    <n v="2"/>
    <x v="0"/>
    <x v="1"/>
    <n v="8"/>
  </r>
  <r>
    <n v="5976"/>
    <s v="Clara da Cunha"/>
    <x v="2"/>
    <x v="868"/>
    <x v="2"/>
    <x v="1"/>
    <s v="No"/>
    <n v="5"/>
    <x v="2"/>
    <x v="0"/>
    <n v="0"/>
    <x v="0"/>
    <n v="20"/>
    <n v="2"/>
    <x v="0"/>
    <x v="0"/>
    <n v="23"/>
  </r>
  <r>
    <n v="5977"/>
    <s v="Sra. Stephany Siqueira"/>
    <x v="2"/>
    <x v="868"/>
    <x v="2"/>
    <x v="1"/>
    <s v="No"/>
    <n v="5"/>
    <x v="1"/>
    <x v="1"/>
    <n v="30"/>
    <x v="0"/>
    <n v="20"/>
    <n v="2"/>
    <x v="1"/>
    <x v="0"/>
    <n v="53"/>
  </r>
  <r>
    <n v="5978"/>
    <s v="Ryan Casa Grande"/>
    <x v="1"/>
    <x v="868"/>
    <x v="2"/>
    <x v="1"/>
    <s v="Yes"/>
    <n v="15"/>
    <x v="2"/>
    <x v="0"/>
    <n v="0"/>
    <x v="1"/>
    <n v="0"/>
    <n v="2"/>
    <x v="0"/>
    <x v="1"/>
    <n v="13"/>
  </r>
  <r>
    <n v="5979"/>
    <s v="Ana Júlia Siqueira"/>
    <x v="0"/>
    <x v="868"/>
    <x v="2"/>
    <x v="1"/>
    <s v="No"/>
    <n v="10"/>
    <x v="2"/>
    <x v="1"/>
    <n v="30"/>
    <x v="0"/>
    <n v="20"/>
    <n v="1"/>
    <x v="1"/>
    <x v="0"/>
    <n v="59"/>
  </r>
  <r>
    <n v="5980"/>
    <s v="Dr. Arthur Miguel Alves"/>
    <x v="2"/>
    <x v="869"/>
    <x v="2"/>
    <x v="1"/>
    <s v="Yes"/>
    <n v="5"/>
    <x v="0"/>
    <x v="0"/>
    <n v="0"/>
    <x v="0"/>
    <n v="20"/>
    <n v="3"/>
    <x v="0"/>
    <x v="0"/>
    <n v="22"/>
  </r>
  <r>
    <n v="5981"/>
    <s v="Mariane Pinto"/>
    <x v="2"/>
    <x v="869"/>
    <x v="2"/>
    <x v="1"/>
    <s v="Yes"/>
    <n v="5"/>
    <x v="0"/>
    <x v="1"/>
    <n v="30"/>
    <x v="1"/>
    <n v="0"/>
    <n v="2"/>
    <x v="0"/>
    <x v="0"/>
    <n v="33"/>
  </r>
  <r>
    <n v="5982"/>
    <s v="João Felipe Gonçalves"/>
    <x v="0"/>
    <x v="869"/>
    <x v="2"/>
    <x v="1"/>
    <s v="No"/>
    <n v="10"/>
    <x v="0"/>
    <x v="0"/>
    <n v="0"/>
    <x v="1"/>
    <n v="0"/>
    <n v="3"/>
    <x v="0"/>
    <x v="1"/>
    <n v="7"/>
  </r>
  <r>
    <n v="5983"/>
    <s v="Diego Nunes"/>
    <x v="2"/>
    <x v="869"/>
    <x v="2"/>
    <x v="1"/>
    <s v="Yes"/>
    <n v="5"/>
    <x v="2"/>
    <x v="1"/>
    <n v="30"/>
    <x v="0"/>
    <n v="20"/>
    <n v="3"/>
    <x v="1"/>
    <x v="0"/>
    <n v="52"/>
  </r>
  <r>
    <n v="5984"/>
    <s v="Breno Vasconcelos"/>
    <x v="1"/>
    <x v="869"/>
    <x v="2"/>
    <x v="1"/>
    <s v="Yes"/>
    <n v="15"/>
    <x v="2"/>
    <x v="0"/>
    <n v="0"/>
    <x v="0"/>
    <n v="20"/>
    <n v="2"/>
    <x v="0"/>
    <x v="0"/>
    <n v="33"/>
  </r>
  <r>
    <n v="5985"/>
    <s v="Josué Lopes"/>
    <x v="0"/>
    <x v="869"/>
    <x v="2"/>
    <x v="1"/>
    <s v="Yes"/>
    <n v="10"/>
    <x v="0"/>
    <x v="0"/>
    <n v="0"/>
    <x v="0"/>
    <n v="20"/>
    <n v="3"/>
    <x v="0"/>
    <x v="0"/>
    <n v="27"/>
  </r>
  <r>
    <n v="5986"/>
    <s v="Dra. Valentina Ribeiro"/>
    <x v="0"/>
    <x v="870"/>
    <x v="2"/>
    <x v="1"/>
    <s v="Yes"/>
    <n v="10"/>
    <x v="1"/>
    <x v="0"/>
    <n v="0"/>
    <x v="1"/>
    <n v="0"/>
    <n v="2"/>
    <x v="0"/>
    <x v="1"/>
    <n v="8"/>
  </r>
  <r>
    <n v="5987"/>
    <s v="Bárbara Moreira"/>
    <x v="0"/>
    <x v="870"/>
    <x v="2"/>
    <x v="1"/>
    <s v="Yes"/>
    <n v="10"/>
    <x v="2"/>
    <x v="0"/>
    <n v="0"/>
    <x v="1"/>
    <n v="0"/>
    <n v="1"/>
    <x v="0"/>
    <x v="1"/>
    <n v="9"/>
  </r>
  <r>
    <n v="5988"/>
    <s v="Bruno Silveira"/>
    <x v="1"/>
    <x v="870"/>
    <x v="2"/>
    <x v="1"/>
    <s v="Yes"/>
    <n v="15"/>
    <x v="2"/>
    <x v="0"/>
    <n v="0"/>
    <x v="1"/>
    <n v="0"/>
    <n v="3"/>
    <x v="0"/>
    <x v="1"/>
    <n v="12"/>
  </r>
  <r>
    <n v="5989"/>
    <s v="Cauã Ramos"/>
    <x v="0"/>
    <x v="870"/>
    <x v="2"/>
    <x v="1"/>
    <s v="Yes"/>
    <n v="10"/>
    <x v="2"/>
    <x v="0"/>
    <n v="0"/>
    <x v="0"/>
    <n v="20"/>
    <n v="3"/>
    <x v="0"/>
    <x v="0"/>
    <n v="27"/>
  </r>
  <r>
    <n v="5990"/>
    <s v="Milena Lima"/>
    <x v="2"/>
    <x v="870"/>
    <x v="2"/>
    <x v="1"/>
    <s v="No"/>
    <n v="5"/>
    <x v="1"/>
    <x v="0"/>
    <n v="0"/>
    <x v="1"/>
    <n v="0"/>
    <n v="3"/>
    <x v="0"/>
    <x v="1"/>
    <n v="2"/>
  </r>
  <r>
    <n v="5991"/>
    <s v="Ana Julia Rocha"/>
    <x v="1"/>
    <x v="870"/>
    <x v="2"/>
    <x v="1"/>
    <s v="No"/>
    <n v="15"/>
    <x v="0"/>
    <x v="1"/>
    <n v="30"/>
    <x v="1"/>
    <n v="0"/>
    <n v="1"/>
    <x v="0"/>
    <x v="0"/>
    <n v="44"/>
  </r>
  <r>
    <n v="5992"/>
    <s v="Marcos Vinicius Caldeira"/>
    <x v="1"/>
    <x v="870"/>
    <x v="2"/>
    <x v="1"/>
    <s v="No"/>
    <n v="15"/>
    <x v="2"/>
    <x v="0"/>
    <n v="0"/>
    <x v="1"/>
    <n v="0"/>
    <n v="3"/>
    <x v="0"/>
    <x v="1"/>
    <n v="12"/>
  </r>
  <r>
    <n v="5993"/>
    <s v="Henry Porto"/>
    <x v="0"/>
    <x v="870"/>
    <x v="2"/>
    <x v="1"/>
    <s v="Yes"/>
    <n v="10"/>
    <x v="1"/>
    <x v="1"/>
    <n v="30"/>
    <x v="0"/>
    <n v="20"/>
    <n v="1"/>
    <x v="1"/>
    <x v="0"/>
    <n v="59"/>
  </r>
  <r>
    <n v="5994"/>
    <s v="Milena Ramos"/>
    <x v="1"/>
    <x v="870"/>
    <x v="2"/>
    <x v="1"/>
    <s v="No"/>
    <n v="15"/>
    <x v="2"/>
    <x v="0"/>
    <n v="0"/>
    <x v="0"/>
    <n v="20"/>
    <n v="2"/>
    <x v="0"/>
    <x v="0"/>
    <n v="33"/>
  </r>
  <r>
    <n v="5995"/>
    <s v="Luana Rodrigues"/>
    <x v="0"/>
    <x v="871"/>
    <x v="2"/>
    <x v="1"/>
    <s v="No"/>
    <n v="10"/>
    <x v="0"/>
    <x v="0"/>
    <n v="0"/>
    <x v="0"/>
    <n v="20"/>
    <n v="1"/>
    <x v="0"/>
    <x v="0"/>
    <n v="29"/>
  </r>
  <r>
    <n v="5996"/>
    <s v="Manuella Andrade"/>
    <x v="2"/>
    <x v="871"/>
    <x v="2"/>
    <x v="1"/>
    <s v="No"/>
    <n v="5"/>
    <x v="1"/>
    <x v="0"/>
    <n v="0"/>
    <x v="1"/>
    <n v="0"/>
    <n v="3"/>
    <x v="0"/>
    <x v="1"/>
    <n v="2"/>
  </r>
  <r>
    <n v="5997"/>
    <s v="Fernanda das Neves"/>
    <x v="2"/>
    <x v="871"/>
    <x v="2"/>
    <x v="1"/>
    <s v="Yes"/>
    <n v="5"/>
    <x v="1"/>
    <x v="0"/>
    <n v="0"/>
    <x v="1"/>
    <n v="0"/>
    <n v="2"/>
    <x v="0"/>
    <x v="1"/>
    <n v="3"/>
  </r>
  <r>
    <n v="5998"/>
    <s v="Henry Santos"/>
    <x v="2"/>
    <x v="871"/>
    <x v="2"/>
    <x v="1"/>
    <s v="Yes"/>
    <n v="5"/>
    <x v="1"/>
    <x v="1"/>
    <n v="30"/>
    <x v="0"/>
    <n v="20"/>
    <n v="1"/>
    <x v="1"/>
    <x v="0"/>
    <n v="54"/>
  </r>
  <r>
    <n v="5999"/>
    <s v="Sarah Nunes"/>
    <x v="1"/>
    <x v="871"/>
    <x v="2"/>
    <x v="1"/>
    <s v="No"/>
    <n v="15"/>
    <x v="1"/>
    <x v="1"/>
    <n v="30"/>
    <x v="0"/>
    <n v="20"/>
    <n v="2"/>
    <x v="1"/>
    <x v="0"/>
    <n v="63"/>
  </r>
  <r>
    <n v="6000"/>
    <s v="Lorena Viana"/>
    <x v="2"/>
    <x v="871"/>
    <x v="2"/>
    <x v="1"/>
    <s v="Yes"/>
    <n v="5"/>
    <x v="0"/>
    <x v="0"/>
    <n v="0"/>
    <x v="0"/>
    <n v="20"/>
    <n v="2"/>
    <x v="0"/>
    <x v="0"/>
    <n v="23"/>
  </r>
  <r>
    <n v="6001"/>
    <s v="Sra. Elisa Moreira"/>
    <x v="2"/>
    <x v="871"/>
    <x v="2"/>
    <x v="1"/>
    <s v="Yes"/>
    <n v="5"/>
    <x v="1"/>
    <x v="1"/>
    <n v="30"/>
    <x v="0"/>
    <n v="20"/>
    <n v="1"/>
    <x v="1"/>
    <x v="0"/>
    <n v="54"/>
  </r>
  <r>
    <n v="6002"/>
    <s v="Caroline das Neves"/>
    <x v="2"/>
    <x v="872"/>
    <x v="2"/>
    <x v="1"/>
    <s v="Yes"/>
    <n v="5"/>
    <x v="1"/>
    <x v="0"/>
    <n v="0"/>
    <x v="1"/>
    <n v="0"/>
    <n v="3"/>
    <x v="0"/>
    <x v="1"/>
    <n v="2"/>
  </r>
  <r>
    <n v="6003"/>
    <s v="Agatha Araújo"/>
    <x v="1"/>
    <x v="872"/>
    <x v="2"/>
    <x v="1"/>
    <s v="No"/>
    <n v="15"/>
    <x v="1"/>
    <x v="0"/>
    <n v="0"/>
    <x v="1"/>
    <n v="0"/>
    <n v="2"/>
    <x v="0"/>
    <x v="1"/>
    <n v="13"/>
  </r>
  <r>
    <n v="6004"/>
    <s v="Lucas Sousa"/>
    <x v="0"/>
    <x v="872"/>
    <x v="2"/>
    <x v="1"/>
    <s v="Yes"/>
    <n v="10"/>
    <x v="0"/>
    <x v="0"/>
    <n v="0"/>
    <x v="1"/>
    <n v="0"/>
    <n v="1"/>
    <x v="0"/>
    <x v="1"/>
    <n v="9"/>
  </r>
  <r>
    <n v="6005"/>
    <s v="Srta. Luna Cavalcante"/>
    <x v="1"/>
    <x v="872"/>
    <x v="2"/>
    <x v="1"/>
    <s v="Yes"/>
    <n v="15"/>
    <x v="2"/>
    <x v="1"/>
    <n v="30"/>
    <x v="1"/>
    <n v="0"/>
    <n v="2"/>
    <x v="0"/>
    <x v="0"/>
    <n v="43"/>
  </r>
  <r>
    <n v="6006"/>
    <s v="Esther Albuquerque"/>
    <x v="1"/>
    <x v="872"/>
    <x v="2"/>
    <x v="1"/>
    <s v="Yes"/>
    <n v="15"/>
    <x v="0"/>
    <x v="0"/>
    <n v="0"/>
    <x v="0"/>
    <n v="20"/>
    <n v="3"/>
    <x v="0"/>
    <x v="0"/>
    <n v="32"/>
  </r>
  <r>
    <n v="6007"/>
    <s v="Beatriz Rios"/>
    <x v="0"/>
    <x v="872"/>
    <x v="2"/>
    <x v="1"/>
    <s v="Yes"/>
    <n v="10"/>
    <x v="1"/>
    <x v="1"/>
    <n v="30"/>
    <x v="1"/>
    <n v="0"/>
    <n v="1"/>
    <x v="0"/>
    <x v="0"/>
    <n v="39"/>
  </r>
  <r>
    <n v="6008"/>
    <s v="Levi da Rocha"/>
    <x v="1"/>
    <x v="872"/>
    <x v="2"/>
    <x v="1"/>
    <s v="No"/>
    <n v="15"/>
    <x v="0"/>
    <x v="0"/>
    <n v="0"/>
    <x v="0"/>
    <n v="20"/>
    <n v="1"/>
    <x v="0"/>
    <x v="0"/>
    <n v="34"/>
  </r>
  <r>
    <n v="6009"/>
    <s v="Maitê Freitas"/>
    <x v="1"/>
    <x v="873"/>
    <x v="2"/>
    <x v="1"/>
    <s v="Yes"/>
    <n v="15"/>
    <x v="2"/>
    <x v="0"/>
    <n v="0"/>
    <x v="1"/>
    <n v="0"/>
    <n v="2"/>
    <x v="0"/>
    <x v="1"/>
    <n v="13"/>
  </r>
  <r>
    <n v="6010"/>
    <s v="Luna Vieira"/>
    <x v="1"/>
    <x v="873"/>
    <x v="2"/>
    <x v="1"/>
    <s v="No"/>
    <n v="15"/>
    <x v="0"/>
    <x v="0"/>
    <n v="0"/>
    <x v="1"/>
    <n v="0"/>
    <n v="1"/>
    <x v="0"/>
    <x v="1"/>
    <n v="14"/>
  </r>
  <r>
    <n v="6011"/>
    <s v="Lucca Correia"/>
    <x v="2"/>
    <x v="873"/>
    <x v="2"/>
    <x v="1"/>
    <s v="No"/>
    <n v="5"/>
    <x v="0"/>
    <x v="0"/>
    <n v="0"/>
    <x v="0"/>
    <n v="20"/>
    <n v="3"/>
    <x v="0"/>
    <x v="0"/>
    <n v="22"/>
  </r>
  <r>
    <n v="6012"/>
    <s v="Bruna Ferreira"/>
    <x v="1"/>
    <x v="873"/>
    <x v="2"/>
    <x v="1"/>
    <s v="Yes"/>
    <n v="15"/>
    <x v="0"/>
    <x v="0"/>
    <n v="0"/>
    <x v="0"/>
    <n v="20"/>
    <n v="2"/>
    <x v="0"/>
    <x v="0"/>
    <n v="33"/>
  </r>
  <r>
    <n v="6013"/>
    <s v="Vicente Garcia"/>
    <x v="2"/>
    <x v="874"/>
    <x v="2"/>
    <x v="1"/>
    <s v="No"/>
    <n v="5"/>
    <x v="2"/>
    <x v="0"/>
    <n v="0"/>
    <x v="0"/>
    <n v="20"/>
    <n v="2"/>
    <x v="0"/>
    <x v="0"/>
    <n v="23"/>
  </r>
  <r>
    <n v="6014"/>
    <s v="Cecilia Martins"/>
    <x v="2"/>
    <x v="874"/>
    <x v="2"/>
    <x v="1"/>
    <s v="Yes"/>
    <n v="5"/>
    <x v="1"/>
    <x v="0"/>
    <n v="0"/>
    <x v="1"/>
    <n v="0"/>
    <n v="3"/>
    <x v="0"/>
    <x v="1"/>
    <n v="2"/>
  </r>
  <r>
    <n v="6015"/>
    <s v="Oliver Pereira"/>
    <x v="0"/>
    <x v="874"/>
    <x v="2"/>
    <x v="1"/>
    <s v="No"/>
    <n v="10"/>
    <x v="2"/>
    <x v="0"/>
    <n v="0"/>
    <x v="1"/>
    <n v="0"/>
    <n v="2"/>
    <x v="0"/>
    <x v="1"/>
    <n v="8"/>
  </r>
  <r>
    <n v="6016"/>
    <s v="Melissa Dias"/>
    <x v="1"/>
    <x v="874"/>
    <x v="2"/>
    <x v="1"/>
    <s v="No"/>
    <n v="15"/>
    <x v="1"/>
    <x v="1"/>
    <n v="30"/>
    <x v="1"/>
    <n v="0"/>
    <n v="1"/>
    <x v="0"/>
    <x v="0"/>
    <n v="44"/>
  </r>
  <r>
    <n v="6017"/>
    <s v="Ana Julia Melo"/>
    <x v="2"/>
    <x v="874"/>
    <x v="2"/>
    <x v="1"/>
    <s v="Yes"/>
    <n v="5"/>
    <x v="2"/>
    <x v="1"/>
    <n v="30"/>
    <x v="1"/>
    <n v="0"/>
    <n v="2"/>
    <x v="0"/>
    <x v="0"/>
    <n v="33"/>
  </r>
  <r>
    <n v="6018"/>
    <s v="Alexandre Oliveira"/>
    <x v="1"/>
    <x v="874"/>
    <x v="2"/>
    <x v="1"/>
    <s v="Yes"/>
    <n v="15"/>
    <x v="1"/>
    <x v="0"/>
    <n v="0"/>
    <x v="1"/>
    <n v="0"/>
    <n v="3"/>
    <x v="0"/>
    <x v="1"/>
    <n v="12"/>
  </r>
  <r>
    <n v="6019"/>
    <s v="Enzo Nascimento"/>
    <x v="2"/>
    <x v="874"/>
    <x v="2"/>
    <x v="1"/>
    <s v="Yes"/>
    <n v="5"/>
    <x v="1"/>
    <x v="0"/>
    <n v="0"/>
    <x v="1"/>
    <n v="0"/>
    <n v="1"/>
    <x v="0"/>
    <x v="1"/>
    <n v="4"/>
  </r>
  <r>
    <n v="6020"/>
    <s v="Caio Lopes"/>
    <x v="2"/>
    <x v="874"/>
    <x v="2"/>
    <x v="1"/>
    <s v="Yes"/>
    <n v="5"/>
    <x v="1"/>
    <x v="0"/>
    <n v="0"/>
    <x v="0"/>
    <n v="20"/>
    <n v="2"/>
    <x v="0"/>
    <x v="0"/>
    <n v="23"/>
  </r>
  <r>
    <n v="6021"/>
    <s v="Maria Cecília Marques"/>
    <x v="0"/>
    <x v="874"/>
    <x v="2"/>
    <x v="1"/>
    <s v="Yes"/>
    <n v="10"/>
    <x v="2"/>
    <x v="1"/>
    <n v="30"/>
    <x v="0"/>
    <n v="20"/>
    <n v="1"/>
    <x v="1"/>
    <x v="0"/>
    <n v="59"/>
  </r>
  <r>
    <n v="6022"/>
    <s v="Ana Sophia Cunha"/>
    <x v="1"/>
    <x v="874"/>
    <x v="2"/>
    <x v="1"/>
    <s v="Yes"/>
    <n v="15"/>
    <x v="0"/>
    <x v="0"/>
    <n v="0"/>
    <x v="1"/>
    <n v="0"/>
    <n v="2"/>
    <x v="0"/>
    <x v="1"/>
    <n v="13"/>
  </r>
  <r>
    <n v="6023"/>
    <s v="Maria Flor Monteiro"/>
    <x v="1"/>
    <x v="875"/>
    <x v="2"/>
    <x v="1"/>
    <s v="Yes"/>
    <n v="15"/>
    <x v="0"/>
    <x v="0"/>
    <n v="0"/>
    <x v="0"/>
    <n v="20"/>
    <n v="1"/>
    <x v="0"/>
    <x v="0"/>
    <n v="34"/>
  </r>
  <r>
    <n v="6024"/>
    <s v="Melina Brito"/>
    <x v="1"/>
    <x v="875"/>
    <x v="2"/>
    <x v="1"/>
    <s v="No"/>
    <n v="15"/>
    <x v="0"/>
    <x v="1"/>
    <n v="30"/>
    <x v="0"/>
    <n v="20"/>
    <n v="3"/>
    <x v="1"/>
    <x v="0"/>
    <n v="62"/>
  </r>
  <r>
    <n v="6025"/>
    <s v="Sr. Cauê Gonçalves"/>
    <x v="1"/>
    <x v="875"/>
    <x v="2"/>
    <x v="1"/>
    <s v="Yes"/>
    <n v="15"/>
    <x v="1"/>
    <x v="1"/>
    <n v="30"/>
    <x v="0"/>
    <n v="20"/>
    <n v="3"/>
    <x v="1"/>
    <x v="0"/>
    <n v="62"/>
  </r>
  <r>
    <n v="6026"/>
    <s v="Luísa Pimenta"/>
    <x v="2"/>
    <x v="875"/>
    <x v="2"/>
    <x v="1"/>
    <s v="No"/>
    <n v="5"/>
    <x v="1"/>
    <x v="0"/>
    <n v="0"/>
    <x v="0"/>
    <n v="20"/>
    <n v="3"/>
    <x v="0"/>
    <x v="0"/>
    <n v="22"/>
  </r>
  <r>
    <n v="6027"/>
    <s v="Levi Fogaça"/>
    <x v="1"/>
    <x v="875"/>
    <x v="2"/>
    <x v="1"/>
    <s v="Yes"/>
    <n v="15"/>
    <x v="1"/>
    <x v="1"/>
    <n v="30"/>
    <x v="0"/>
    <n v="20"/>
    <n v="3"/>
    <x v="1"/>
    <x v="0"/>
    <n v="62"/>
  </r>
  <r>
    <n v="6028"/>
    <s v="João Pedro Almeida"/>
    <x v="0"/>
    <x v="875"/>
    <x v="2"/>
    <x v="1"/>
    <s v="No"/>
    <n v="10"/>
    <x v="2"/>
    <x v="0"/>
    <n v="0"/>
    <x v="0"/>
    <n v="20"/>
    <n v="1"/>
    <x v="0"/>
    <x v="0"/>
    <n v="29"/>
  </r>
  <r>
    <n v="6029"/>
    <s v="Larissa da Rosa"/>
    <x v="2"/>
    <x v="875"/>
    <x v="2"/>
    <x v="1"/>
    <s v="No"/>
    <n v="5"/>
    <x v="0"/>
    <x v="1"/>
    <n v="30"/>
    <x v="0"/>
    <n v="20"/>
    <n v="3"/>
    <x v="1"/>
    <x v="0"/>
    <n v="52"/>
  </r>
  <r>
    <n v="6030"/>
    <s v="Rafael das Neves"/>
    <x v="2"/>
    <x v="875"/>
    <x v="2"/>
    <x v="1"/>
    <s v="Yes"/>
    <n v="5"/>
    <x v="0"/>
    <x v="0"/>
    <n v="0"/>
    <x v="1"/>
    <n v="0"/>
    <n v="1"/>
    <x v="0"/>
    <x v="1"/>
    <n v="4"/>
  </r>
  <r>
    <n v="6031"/>
    <s v="José Pedro Cardoso"/>
    <x v="0"/>
    <x v="875"/>
    <x v="2"/>
    <x v="1"/>
    <s v="Yes"/>
    <n v="10"/>
    <x v="0"/>
    <x v="0"/>
    <n v="0"/>
    <x v="0"/>
    <n v="20"/>
    <n v="3"/>
    <x v="0"/>
    <x v="0"/>
    <n v="27"/>
  </r>
  <r>
    <n v="6032"/>
    <s v="Luan Souza"/>
    <x v="2"/>
    <x v="876"/>
    <x v="2"/>
    <x v="1"/>
    <s v="No"/>
    <n v="5"/>
    <x v="1"/>
    <x v="1"/>
    <n v="30"/>
    <x v="1"/>
    <n v="0"/>
    <n v="3"/>
    <x v="0"/>
    <x v="0"/>
    <n v="32"/>
  </r>
  <r>
    <n v="6033"/>
    <s v="Dr. Danilo Pinto"/>
    <x v="0"/>
    <x v="876"/>
    <x v="2"/>
    <x v="1"/>
    <s v="No"/>
    <n v="10"/>
    <x v="0"/>
    <x v="0"/>
    <n v="0"/>
    <x v="0"/>
    <n v="20"/>
    <n v="1"/>
    <x v="0"/>
    <x v="0"/>
    <n v="29"/>
  </r>
  <r>
    <n v="6034"/>
    <s v="Maria Fernanda Rezende"/>
    <x v="0"/>
    <x v="876"/>
    <x v="2"/>
    <x v="1"/>
    <s v="Yes"/>
    <n v="10"/>
    <x v="1"/>
    <x v="1"/>
    <n v="30"/>
    <x v="0"/>
    <n v="20"/>
    <n v="3"/>
    <x v="1"/>
    <x v="0"/>
    <n v="57"/>
  </r>
  <r>
    <n v="6035"/>
    <s v="Leandro Cirino"/>
    <x v="1"/>
    <x v="877"/>
    <x v="2"/>
    <x v="1"/>
    <s v="No"/>
    <n v="15"/>
    <x v="0"/>
    <x v="1"/>
    <n v="30"/>
    <x v="0"/>
    <n v="20"/>
    <n v="3"/>
    <x v="1"/>
    <x v="0"/>
    <n v="62"/>
  </r>
  <r>
    <n v="6036"/>
    <s v="Ana Beatriz Moreira"/>
    <x v="0"/>
    <x v="877"/>
    <x v="2"/>
    <x v="1"/>
    <s v="No"/>
    <n v="10"/>
    <x v="1"/>
    <x v="0"/>
    <n v="0"/>
    <x v="0"/>
    <n v="20"/>
    <n v="3"/>
    <x v="0"/>
    <x v="0"/>
    <n v="27"/>
  </r>
  <r>
    <n v="6037"/>
    <s v="Manuela Araújo"/>
    <x v="2"/>
    <x v="877"/>
    <x v="2"/>
    <x v="1"/>
    <s v="No"/>
    <n v="5"/>
    <x v="2"/>
    <x v="0"/>
    <n v="0"/>
    <x v="0"/>
    <n v="20"/>
    <n v="3"/>
    <x v="0"/>
    <x v="0"/>
    <n v="22"/>
  </r>
  <r>
    <n v="6038"/>
    <s v="Melissa Teixeira"/>
    <x v="2"/>
    <x v="877"/>
    <x v="2"/>
    <x v="1"/>
    <s v="No"/>
    <n v="5"/>
    <x v="1"/>
    <x v="0"/>
    <n v="0"/>
    <x v="0"/>
    <n v="20"/>
    <n v="3"/>
    <x v="0"/>
    <x v="0"/>
    <n v="22"/>
  </r>
  <r>
    <n v="6039"/>
    <s v="Dr. Bryan Pires"/>
    <x v="0"/>
    <x v="877"/>
    <x v="2"/>
    <x v="1"/>
    <s v="No"/>
    <n v="10"/>
    <x v="0"/>
    <x v="0"/>
    <n v="0"/>
    <x v="1"/>
    <n v="0"/>
    <n v="3"/>
    <x v="0"/>
    <x v="1"/>
    <n v="7"/>
  </r>
  <r>
    <n v="6040"/>
    <s v="Kaique Moraes"/>
    <x v="1"/>
    <x v="877"/>
    <x v="2"/>
    <x v="1"/>
    <s v="Yes"/>
    <n v="15"/>
    <x v="2"/>
    <x v="0"/>
    <n v="0"/>
    <x v="0"/>
    <n v="20"/>
    <n v="3"/>
    <x v="0"/>
    <x v="0"/>
    <n v="32"/>
  </r>
  <r>
    <n v="6041"/>
    <s v="Manuella da Mota"/>
    <x v="2"/>
    <x v="877"/>
    <x v="2"/>
    <x v="1"/>
    <s v="No"/>
    <n v="5"/>
    <x v="1"/>
    <x v="0"/>
    <n v="0"/>
    <x v="1"/>
    <n v="0"/>
    <n v="2"/>
    <x v="0"/>
    <x v="1"/>
    <n v="3"/>
  </r>
  <r>
    <n v="6042"/>
    <s v="Mariah Aparecida"/>
    <x v="2"/>
    <x v="877"/>
    <x v="2"/>
    <x v="1"/>
    <s v="Yes"/>
    <n v="5"/>
    <x v="0"/>
    <x v="0"/>
    <n v="0"/>
    <x v="0"/>
    <n v="20"/>
    <n v="1"/>
    <x v="0"/>
    <x v="0"/>
    <n v="24"/>
  </r>
  <r>
    <n v="6043"/>
    <s v="Sr. Lucas Gabriel Moreira"/>
    <x v="0"/>
    <x v="877"/>
    <x v="2"/>
    <x v="1"/>
    <s v="No"/>
    <n v="10"/>
    <x v="0"/>
    <x v="1"/>
    <n v="30"/>
    <x v="0"/>
    <n v="20"/>
    <n v="1"/>
    <x v="1"/>
    <x v="0"/>
    <n v="59"/>
  </r>
  <r>
    <n v="6044"/>
    <s v="Isis Ribeiro"/>
    <x v="2"/>
    <x v="877"/>
    <x v="2"/>
    <x v="1"/>
    <s v="No"/>
    <n v="5"/>
    <x v="0"/>
    <x v="1"/>
    <n v="30"/>
    <x v="0"/>
    <n v="20"/>
    <n v="1"/>
    <x v="1"/>
    <x v="0"/>
    <n v="54"/>
  </r>
  <r>
    <n v="6045"/>
    <s v="Gael Henrique Vasconcelos"/>
    <x v="0"/>
    <x v="877"/>
    <x v="2"/>
    <x v="1"/>
    <s v="No"/>
    <n v="10"/>
    <x v="1"/>
    <x v="0"/>
    <n v="0"/>
    <x v="0"/>
    <n v="20"/>
    <n v="3"/>
    <x v="0"/>
    <x v="0"/>
    <n v="27"/>
  </r>
  <r>
    <n v="6046"/>
    <s v="Antonella das Neves"/>
    <x v="2"/>
    <x v="878"/>
    <x v="2"/>
    <x v="1"/>
    <s v="Yes"/>
    <n v="5"/>
    <x v="2"/>
    <x v="0"/>
    <n v="0"/>
    <x v="1"/>
    <n v="0"/>
    <n v="1"/>
    <x v="0"/>
    <x v="1"/>
    <n v="4"/>
  </r>
  <r>
    <n v="6047"/>
    <s v="Ravy Pires"/>
    <x v="2"/>
    <x v="878"/>
    <x v="2"/>
    <x v="1"/>
    <s v="No"/>
    <n v="5"/>
    <x v="2"/>
    <x v="0"/>
    <n v="0"/>
    <x v="0"/>
    <n v="20"/>
    <n v="3"/>
    <x v="0"/>
    <x v="0"/>
    <n v="22"/>
  </r>
  <r>
    <n v="6048"/>
    <s v="Yuri Santos"/>
    <x v="2"/>
    <x v="878"/>
    <x v="2"/>
    <x v="1"/>
    <s v="Yes"/>
    <n v="5"/>
    <x v="2"/>
    <x v="1"/>
    <n v="30"/>
    <x v="0"/>
    <n v="20"/>
    <n v="2"/>
    <x v="1"/>
    <x v="0"/>
    <n v="53"/>
  </r>
  <r>
    <n v="6049"/>
    <s v="Maria Isis Marques"/>
    <x v="1"/>
    <x v="878"/>
    <x v="2"/>
    <x v="1"/>
    <s v="No"/>
    <n v="15"/>
    <x v="2"/>
    <x v="0"/>
    <n v="0"/>
    <x v="0"/>
    <n v="20"/>
    <n v="2"/>
    <x v="0"/>
    <x v="0"/>
    <n v="33"/>
  </r>
  <r>
    <n v="6050"/>
    <s v="Sra. Maria Eduarda Ribeiro"/>
    <x v="0"/>
    <x v="878"/>
    <x v="2"/>
    <x v="1"/>
    <s v="Yes"/>
    <n v="10"/>
    <x v="1"/>
    <x v="0"/>
    <n v="0"/>
    <x v="1"/>
    <n v="0"/>
    <n v="1"/>
    <x v="0"/>
    <x v="1"/>
    <n v="9"/>
  </r>
  <r>
    <n v="6051"/>
    <s v="Daniela Novaes"/>
    <x v="2"/>
    <x v="878"/>
    <x v="2"/>
    <x v="1"/>
    <s v="Yes"/>
    <n v="5"/>
    <x v="0"/>
    <x v="1"/>
    <n v="30"/>
    <x v="1"/>
    <n v="0"/>
    <n v="2"/>
    <x v="0"/>
    <x v="0"/>
    <n v="33"/>
  </r>
  <r>
    <n v="6052"/>
    <s v="Henry Gabriel Albuquerque"/>
    <x v="1"/>
    <x v="879"/>
    <x v="2"/>
    <x v="1"/>
    <s v="Yes"/>
    <n v="15"/>
    <x v="0"/>
    <x v="1"/>
    <n v="30"/>
    <x v="0"/>
    <n v="20"/>
    <n v="3"/>
    <x v="1"/>
    <x v="0"/>
    <n v="62"/>
  </r>
  <r>
    <n v="6053"/>
    <s v="Yuri da Mata"/>
    <x v="1"/>
    <x v="879"/>
    <x v="2"/>
    <x v="1"/>
    <s v="Yes"/>
    <n v="15"/>
    <x v="2"/>
    <x v="0"/>
    <n v="0"/>
    <x v="1"/>
    <n v="0"/>
    <n v="3"/>
    <x v="0"/>
    <x v="1"/>
    <n v="12"/>
  </r>
  <r>
    <n v="6054"/>
    <s v="Alexandre Cardoso"/>
    <x v="0"/>
    <x v="879"/>
    <x v="2"/>
    <x v="1"/>
    <s v="Yes"/>
    <n v="10"/>
    <x v="1"/>
    <x v="1"/>
    <n v="30"/>
    <x v="1"/>
    <n v="0"/>
    <n v="1"/>
    <x v="0"/>
    <x v="0"/>
    <n v="39"/>
  </r>
  <r>
    <n v="6055"/>
    <s v="Bento Casa Grande"/>
    <x v="1"/>
    <x v="879"/>
    <x v="2"/>
    <x v="1"/>
    <s v="No"/>
    <n v="15"/>
    <x v="2"/>
    <x v="0"/>
    <n v="0"/>
    <x v="0"/>
    <n v="20"/>
    <n v="2"/>
    <x v="0"/>
    <x v="0"/>
    <n v="33"/>
  </r>
  <r>
    <n v="6056"/>
    <s v="Vitor Hugo Melo"/>
    <x v="2"/>
    <x v="879"/>
    <x v="2"/>
    <x v="1"/>
    <s v="Yes"/>
    <n v="5"/>
    <x v="2"/>
    <x v="1"/>
    <n v="30"/>
    <x v="0"/>
    <n v="20"/>
    <n v="2"/>
    <x v="1"/>
    <x v="0"/>
    <n v="53"/>
  </r>
  <r>
    <n v="6057"/>
    <s v="Valentina das Neves"/>
    <x v="2"/>
    <x v="879"/>
    <x v="2"/>
    <x v="1"/>
    <s v="Yes"/>
    <n v="5"/>
    <x v="0"/>
    <x v="0"/>
    <n v="0"/>
    <x v="1"/>
    <n v="0"/>
    <n v="3"/>
    <x v="0"/>
    <x v="1"/>
    <n v="2"/>
  </r>
  <r>
    <n v="6058"/>
    <s v="Enrico Fonseca"/>
    <x v="0"/>
    <x v="879"/>
    <x v="2"/>
    <x v="1"/>
    <s v="Yes"/>
    <n v="10"/>
    <x v="2"/>
    <x v="1"/>
    <n v="30"/>
    <x v="1"/>
    <n v="0"/>
    <n v="2"/>
    <x v="0"/>
    <x v="0"/>
    <n v="38"/>
  </r>
  <r>
    <n v="6059"/>
    <s v="Dr. Calebe Siqueira"/>
    <x v="1"/>
    <x v="879"/>
    <x v="2"/>
    <x v="1"/>
    <s v="Yes"/>
    <n v="15"/>
    <x v="0"/>
    <x v="1"/>
    <n v="30"/>
    <x v="0"/>
    <n v="20"/>
    <n v="2"/>
    <x v="1"/>
    <x v="0"/>
    <n v="63"/>
  </r>
  <r>
    <n v="6060"/>
    <s v="Emanuelly Rocha"/>
    <x v="0"/>
    <x v="879"/>
    <x v="2"/>
    <x v="1"/>
    <s v="Yes"/>
    <n v="10"/>
    <x v="2"/>
    <x v="1"/>
    <n v="30"/>
    <x v="0"/>
    <n v="20"/>
    <n v="3"/>
    <x v="1"/>
    <x v="0"/>
    <n v="57"/>
  </r>
  <r>
    <n v="6061"/>
    <s v="Levi Abreu"/>
    <x v="1"/>
    <x v="880"/>
    <x v="2"/>
    <x v="1"/>
    <s v="Yes"/>
    <n v="15"/>
    <x v="0"/>
    <x v="1"/>
    <n v="30"/>
    <x v="0"/>
    <n v="20"/>
    <n v="1"/>
    <x v="1"/>
    <x v="0"/>
    <n v="64"/>
  </r>
  <r>
    <n v="6062"/>
    <s v="Bella Fernandes"/>
    <x v="2"/>
    <x v="880"/>
    <x v="2"/>
    <x v="1"/>
    <s v="Yes"/>
    <n v="5"/>
    <x v="1"/>
    <x v="1"/>
    <n v="30"/>
    <x v="0"/>
    <n v="20"/>
    <n v="3"/>
    <x v="1"/>
    <x v="0"/>
    <n v="52"/>
  </r>
  <r>
    <n v="6063"/>
    <s v="Ana Clara Fonseca"/>
    <x v="2"/>
    <x v="880"/>
    <x v="2"/>
    <x v="1"/>
    <s v="No"/>
    <n v="5"/>
    <x v="0"/>
    <x v="0"/>
    <n v="0"/>
    <x v="0"/>
    <n v="20"/>
    <n v="3"/>
    <x v="0"/>
    <x v="0"/>
    <n v="22"/>
  </r>
  <r>
    <n v="6064"/>
    <s v="Bianca Silva"/>
    <x v="2"/>
    <x v="880"/>
    <x v="2"/>
    <x v="1"/>
    <s v="No"/>
    <n v="5"/>
    <x v="0"/>
    <x v="1"/>
    <n v="30"/>
    <x v="0"/>
    <n v="20"/>
    <n v="3"/>
    <x v="1"/>
    <x v="0"/>
    <n v="52"/>
  </r>
  <r>
    <n v="6065"/>
    <s v="Laura Araújo"/>
    <x v="1"/>
    <x v="880"/>
    <x v="2"/>
    <x v="1"/>
    <s v="Yes"/>
    <n v="15"/>
    <x v="1"/>
    <x v="1"/>
    <n v="30"/>
    <x v="0"/>
    <n v="20"/>
    <n v="3"/>
    <x v="1"/>
    <x v="0"/>
    <n v="62"/>
  </r>
  <r>
    <n v="6066"/>
    <s v="Diego Brito"/>
    <x v="0"/>
    <x v="880"/>
    <x v="2"/>
    <x v="1"/>
    <s v="No"/>
    <n v="10"/>
    <x v="2"/>
    <x v="0"/>
    <n v="0"/>
    <x v="0"/>
    <n v="20"/>
    <n v="1"/>
    <x v="0"/>
    <x v="0"/>
    <n v="29"/>
  </r>
  <r>
    <n v="6067"/>
    <s v="Thales Silveira"/>
    <x v="1"/>
    <x v="881"/>
    <x v="2"/>
    <x v="1"/>
    <s v="No"/>
    <n v="15"/>
    <x v="2"/>
    <x v="1"/>
    <n v="30"/>
    <x v="0"/>
    <n v="20"/>
    <n v="3"/>
    <x v="1"/>
    <x v="0"/>
    <n v="62"/>
  </r>
  <r>
    <n v="6068"/>
    <s v="Otto Câmara"/>
    <x v="2"/>
    <x v="881"/>
    <x v="2"/>
    <x v="1"/>
    <s v="Yes"/>
    <n v="5"/>
    <x v="1"/>
    <x v="0"/>
    <n v="0"/>
    <x v="0"/>
    <n v="20"/>
    <n v="3"/>
    <x v="0"/>
    <x v="0"/>
    <n v="22"/>
  </r>
  <r>
    <n v="6069"/>
    <s v="Thomas das Neves"/>
    <x v="1"/>
    <x v="881"/>
    <x v="2"/>
    <x v="1"/>
    <s v="No"/>
    <n v="15"/>
    <x v="0"/>
    <x v="1"/>
    <n v="30"/>
    <x v="0"/>
    <n v="20"/>
    <n v="3"/>
    <x v="1"/>
    <x v="0"/>
    <n v="62"/>
  </r>
  <r>
    <n v="6070"/>
    <s v="Maria Luiza Macedo"/>
    <x v="2"/>
    <x v="881"/>
    <x v="2"/>
    <x v="1"/>
    <s v="No"/>
    <n v="5"/>
    <x v="2"/>
    <x v="0"/>
    <n v="0"/>
    <x v="0"/>
    <n v="20"/>
    <n v="2"/>
    <x v="0"/>
    <x v="0"/>
    <n v="23"/>
  </r>
  <r>
    <n v="6071"/>
    <s v="Maitê Santos"/>
    <x v="2"/>
    <x v="881"/>
    <x v="2"/>
    <x v="1"/>
    <s v="Yes"/>
    <n v="5"/>
    <x v="1"/>
    <x v="1"/>
    <n v="30"/>
    <x v="1"/>
    <n v="0"/>
    <n v="2"/>
    <x v="0"/>
    <x v="0"/>
    <n v="33"/>
  </r>
  <r>
    <n v="6072"/>
    <s v="Henry Teixeira"/>
    <x v="1"/>
    <x v="882"/>
    <x v="2"/>
    <x v="1"/>
    <s v="No"/>
    <n v="15"/>
    <x v="1"/>
    <x v="0"/>
    <n v="0"/>
    <x v="0"/>
    <n v="20"/>
    <n v="1"/>
    <x v="0"/>
    <x v="0"/>
    <n v="34"/>
  </r>
  <r>
    <n v="6073"/>
    <s v="João Lucas Rezende"/>
    <x v="2"/>
    <x v="882"/>
    <x v="2"/>
    <x v="1"/>
    <s v="Yes"/>
    <n v="5"/>
    <x v="0"/>
    <x v="0"/>
    <n v="0"/>
    <x v="0"/>
    <n v="20"/>
    <n v="1"/>
    <x v="0"/>
    <x v="0"/>
    <n v="24"/>
  </r>
  <r>
    <n v="6074"/>
    <s v="Isabel Leão"/>
    <x v="0"/>
    <x v="882"/>
    <x v="2"/>
    <x v="1"/>
    <s v="No"/>
    <n v="10"/>
    <x v="1"/>
    <x v="0"/>
    <n v="0"/>
    <x v="0"/>
    <n v="20"/>
    <n v="3"/>
    <x v="0"/>
    <x v="0"/>
    <n v="27"/>
  </r>
  <r>
    <n v="6075"/>
    <s v="Luiz Gustavo Moreira"/>
    <x v="1"/>
    <x v="882"/>
    <x v="2"/>
    <x v="1"/>
    <s v="No"/>
    <n v="15"/>
    <x v="2"/>
    <x v="0"/>
    <n v="0"/>
    <x v="0"/>
    <n v="20"/>
    <n v="2"/>
    <x v="0"/>
    <x v="0"/>
    <n v="33"/>
  </r>
  <r>
    <n v="6076"/>
    <s v="Apollo Carvalho"/>
    <x v="0"/>
    <x v="882"/>
    <x v="2"/>
    <x v="1"/>
    <s v="Yes"/>
    <n v="10"/>
    <x v="1"/>
    <x v="1"/>
    <n v="30"/>
    <x v="1"/>
    <n v="0"/>
    <n v="3"/>
    <x v="0"/>
    <x v="0"/>
    <n v="37"/>
  </r>
  <r>
    <n v="6077"/>
    <s v="Dr. Antônio Correia"/>
    <x v="2"/>
    <x v="883"/>
    <x v="2"/>
    <x v="1"/>
    <s v="Yes"/>
    <n v="5"/>
    <x v="1"/>
    <x v="0"/>
    <n v="0"/>
    <x v="0"/>
    <n v="20"/>
    <n v="3"/>
    <x v="0"/>
    <x v="0"/>
    <n v="22"/>
  </r>
  <r>
    <n v="6078"/>
    <s v="Nathan Carvalho"/>
    <x v="1"/>
    <x v="883"/>
    <x v="2"/>
    <x v="1"/>
    <s v="No"/>
    <n v="15"/>
    <x v="2"/>
    <x v="0"/>
    <n v="0"/>
    <x v="1"/>
    <n v="0"/>
    <n v="1"/>
    <x v="0"/>
    <x v="1"/>
    <n v="14"/>
  </r>
  <r>
    <n v="6079"/>
    <s v="Luigi Casa Grande"/>
    <x v="2"/>
    <x v="883"/>
    <x v="2"/>
    <x v="1"/>
    <s v="Yes"/>
    <n v="5"/>
    <x v="2"/>
    <x v="1"/>
    <n v="30"/>
    <x v="0"/>
    <n v="20"/>
    <n v="3"/>
    <x v="1"/>
    <x v="0"/>
    <n v="52"/>
  </r>
  <r>
    <n v="6080"/>
    <s v="Marina Vieira"/>
    <x v="2"/>
    <x v="883"/>
    <x v="2"/>
    <x v="1"/>
    <s v="Yes"/>
    <n v="5"/>
    <x v="1"/>
    <x v="0"/>
    <n v="0"/>
    <x v="0"/>
    <n v="20"/>
    <n v="3"/>
    <x v="0"/>
    <x v="0"/>
    <n v="22"/>
  </r>
  <r>
    <n v="6081"/>
    <s v="Theodoro Silveira"/>
    <x v="1"/>
    <x v="883"/>
    <x v="2"/>
    <x v="1"/>
    <s v="No"/>
    <n v="15"/>
    <x v="0"/>
    <x v="0"/>
    <n v="0"/>
    <x v="1"/>
    <n v="0"/>
    <n v="2"/>
    <x v="0"/>
    <x v="1"/>
    <n v="13"/>
  </r>
  <r>
    <n v="6082"/>
    <s v="Eduardo Monteiro"/>
    <x v="0"/>
    <x v="883"/>
    <x v="2"/>
    <x v="1"/>
    <s v="Yes"/>
    <n v="10"/>
    <x v="0"/>
    <x v="0"/>
    <n v="0"/>
    <x v="0"/>
    <n v="20"/>
    <n v="2"/>
    <x v="0"/>
    <x v="0"/>
    <n v="28"/>
  </r>
  <r>
    <n v="6083"/>
    <s v="Sara Siqueira"/>
    <x v="0"/>
    <x v="884"/>
    <x v="2"/>
    <x v="1"/>
    <s v="No"/>
    <n v="10"/>
    <x v="1"/>
    <x v="0"/>
    <n v="0"/>
    <x v="0"/>
    <n v="20"/>
    <n v="3"/>
    <x v="0"/>
    <x v="0"/>
    <n v="27"/>
  </r>
  <r>
    <n v="6084"/>
    <s v="Asafe Sá"/>
    <x v="0"/>
    <x v="884"/>
    <x v="2"/>
    <x v="1"/>
    <s v="Yes"/>
    <n v="10"/>
    <x v="1"/>
    <x v="0"/>
    <n v="0"/>
    <x v="1"/>
    <n v="0"/>
    <n v="1"/>
    <x v="0"/>
    <x v="1"/>
    <n v="9"/>
  </r>
  <r>
    <n v="6085"/>
    <s v="Yago Sousa"/>
    <x v="1"/>
    <x v="884"/>
    <x v="2"/>
    <x v="1"/>
    <s v="No"/>
    <n v="15"/>
    <x v="2"/>
    <x v="0"/>
    <n v="0"/>
    <x v="1"/>
    <n v="0"/>
    <n v="2"/>
    <x v="0"/>
    <x v="1"/>
    <n v="13"/>
  </r>
  <r>
    <n v="6086"/>
    <s v="Dr. Guilherme Nascimento"/>
    <x v="2"/>
    <x v="884"/>
    <x v="2"/>
    <x v="1"/>
    <s v="Yes"/>
    <n v="5"/>
    <x v="1"/>
    <x v="0"/>
    <n v="0"/>
    <x v="1"/>
    <n v="0"/>
    <n v="1"/>
    <x v="0"/>
    <x v="1"/>
    <n v="4"/>
  </r>
  <r>
    <n v="6087"/>
    <s v="Helena Teixeira"/>
    <x v="1"/>
    <x v="884"/>
    <x v="2"/>
    <x v="1"/>
    <s v="Yes"/>
    <n v="15"/>
    <x v="2"/>
    <x v="1"/>
    <n v="30"/>
    <x v="0"/>
    <n v="20"/>
    <n v="3"/>
    <x v="1"/>
    <x v="0"/>
    <n v="62"/>
  </r>
  <r>
    <n v="6088"/>
    <s v="Hadassa Pastor"/>
    <x v="2"/>
    <x v="884"/>
    <x v="2"/>
    <x v="1"/>
    <s v="Yes"/>
    <n v="5"/>
    <x v="2"/>
    <x v="1"/>
    <n v="30"/>
    <x v="1"/>
    <n v="0"/>
    <n v="1"/>
    <x v="0"/>
    <x v="0"/>
    <n v="34"/>
  </r>
  <r>
    <n v="6089"/>
    <s v="Sophie Camargo"/>
    <x v="0"/>
    <x v="884"/>
    <x v="2"/>
    <x v="1"/>
    <s v="Yes"/>
    <n v="10"/>
    <x v="1"/>
    <x v="1"/>
    <n v="30"/>
    <x v="0"/>
    <n v="20"/>
    <n v="2"/>
    <x v="1"/>
    <x v="0"/>
    <n v="58"/>
  </r>
  <r>
    <n v="6090"/>
    <s v="Miguel Ramos"/>
    <x v="0"/>
    <x v="884"/>
    <x v="2"/>
    <x v="1"/>
    <s v="Yes"/>
    <n v="10"/>
    <x v="0"/>
    <x v="1"/>
    <n v="30"/>
    <x v="1"/>
    <n v="0"/>
    <n v="3"/>
    <x v="0"/>
    <x v="0"/>
    <n v="37"/>
  </r>
  <r>
    <n v="6091"/>
    <s v="Ana Cecília da Mata"/>
    <x v="1"/>
    <x v="885"/>
    <x v="2"/>
    <x v="1"/>
    <s v="Yes"/>
    <n v="15"/>
    <x v="1"/>
    <x v="1"/>
    <n v="30"/>
    <x v="0"/>
    <n v="20"/>
    <n v="2"/>
    <x v="1"/>
    <x v="0"/>
    <n v="63"/>
  </r>
  <r>
    <n v="6092"/>
    <s v="Srta. Ester Oliveira"/>
    <x v="0"/>
    <x v="885"/>
    <x v="2"/>
    <x v="1"/>
    <s v="Yes"/>
    <n v="10"/>
    <x v="2"/>
    <x v="0"/>
    <n v="0"/>
    <x v="1"/>
    <n v="0"/>
    <n v="2"/>
    <x v="0"/>
    <x v="1"/>
    <n v="8"/>
  </r>
  <r>
    <n v="6093"/>
    <s v="Ana Clara Ramos"/>
    <x v="0"/>
    <x v="885"/>
    <x v="2"/>
    <x v="1"/>
    <s v="Yes"/>
    <n v="10"/>
    <x v="2"/>
    <x v="1"/>
    <n v="30"/>
    <x v="1"/>
    <n v="0"/>
    <n v="2"/>
    <x v="0"/>
    <x v="0"/>
    <n v="38"/>
  </r>
  <r>
    <n v="6094"/>
    <s v="Ana Liz Marques"/>
    <x v="0"/>
    <x v="885"/>
    <x v="2"/>
    <x v="1"/>
    <s v="No"/>
    <n v="10"/>
    <x v="1"/>
    <x v="0"/>
    <n v="0"/>
    <x v="1"/>
    <n v="0"/>
    <n v="3"/>
    <x v="0"/>
    <x v="1"/>
    <n v="7"/>
  </r>
  <r>
    <n v="6095"/>
    <s v="Ana Carolina Teixeira"/>
    <x v="2"/>
    <x v="885"/>
    <x v="2"/>
    <x v="1"/>
    <s v="Yes"/>
    <n v="5"/>
    <x v="0"/>
    <x v="1"/>
    <n v="30"/>
    <x v="0"/>
    <n v="20"/>
    <n v="1"/>
    <x v="1"/>
    <x v="0"/>
    <n v="54"/>
  </r>
  <r>
    <n v="6096"/>
    <s v="Emilly Camargo"/>
    <x v="2"/>
    <x v="885"/>
    <x v="2"/>
    <x v="1"/>
    <s v="Yes"/>
    <n v="5"/>
    <x v="2"/>
    <x v="0"/>
    <n v="0"/>
    <x v="0"/>
    <n v="20"/>
    <n v="2"/>
    <x v="0"/>
    <x v="0"/>
    <n v="23"/>
  </r>
  <r>
    <n v="6097"/>
    <s v="Bella Barbosa"/>
    <x v="1"/>
    <x v="885"/>
    <x v="2"/>
    <x v="1"/>
    <s v="Yes"/>
    <n v="15"/>
    <x v="0"/>
    <x v="1"/>
    <n v="30"/>
    <x v="0"/>
    <n v="20"/>
    <n v="3"/>
    <x v="1"/>
    <x v="0"/>
    <n v="62"/>
  </r>
  <r>
    <n v="6098"/>
    <s v="Dra. Manuela das Neves"/>
    <x v="2"/>
    <x v="885"/>
    <x v="2"/>
    <x v="1"/>
    <s v="No"/>
    <n v="5"/>
    <x v="0"/>
    <x v="1"/>
    <n v="30"/>
    <x v="0"/>
    <n v="20"/>
    <n v="3"/>
    <x v="1"/>
    <x v="0"/>
    <n v="52"/>
  </r>
  <r>
    <n v="6099"/>
    <s v="Sr. Miguel Pimenta"/>
    <x v="0"/>
    <x v="886"/>
    <x v="2"/>
    <x v="1"/>
    <s v="No"/>
    <n v="10"/>
    <x v="2"/>
    <x v="0"/>
    <n v="0"/>
    <x v="1"/>
    <n v="0"/>
    <n v="1"/>
    <x v="0"/>
    <x v="1"/>
    <n v="9"/>
  </r>
  <r>
    <n v="6100"/>
    <s v="Theo Barros"/>
    <x v="2"/>
    <x v="886"/>
    <x v="2"/>
    <x v="1"/>
    <s v="No"/>
    <n v="5"/>
    <x v="1"/>
    <x v="1"/>
    <n v="30"/>
    <x v="0"/>
    <n v="20"/>
    <n v="3"/>
    <x v="1"/>
    <x v="0"/>
    <n v="52"/>
  </r>
  <r>
    <n v="6101"/>
    <s v="Dr. Calebe Nunes"/>
    <x v="1"/>
    <x v="886"/>
    <x v="2"/>
    <x v="1"/>
    <s v="Yes"/>
    <n v="15"/>
    <x v="0"/>
    <x v="0"/>
    <n v="0"/>
    <x v="0"/>
    <n v="20"/>
    <n v="3"/>
    <x v="0"/>
    <x v="0"/>
    <n v="32"/>
  </r>
  <r>
    <n v="6102"/>
    <s v="Pietro Novais"/>
    <x v="2"/>
    <x v="886"/>
    <x v="2"/>
    <x v="1"/>
    <s v="No"/>
    <n v="5"/>
    <x v="2"/>
    <x v="0"/>
    <n v="0"/>
    <x v="1"/>
    <n v="0"/>
    <n v="2"/>
    <x v="0"/>
    <x v="1"/>
    <n v="3"/>
  </r>
  <r>
    <n v="6103"/>
    <s v="Theodoro Marques"/>
    <x v="2"/>
    <x v="886"/>
    <x v="2"/>
    <x v="1"/>
    <s v="No"/>
    <n v="5"/>
    <x v="2"/>
    <x v="1"/>
    <n v="30"/>
    <x v="1"/>
    <n v="0"/>
    <n v="1"/>
    <x v="0"/>
    <x v="0"/>
    <n v="34"/>
  </r>
  <r>
    <n v="6104"/>
    <s v="Davi Luiz Cunha"/>
    <x v="1"/>
    <x v="887"/>
    <x v="2"/>
    <x v="1"/>
    <s v="Yes"/>
    <n v="15"/>
    <x v="2"/>
    <x v="1"/>
    <n v="30"/>
    <x v="0"/>
    <n v="20"/>
    <n v="2"/>
    <x v="1"/>
    <x v="0"/>
    <n v="63"/>
  </r>
  <r>
    <n v="6105"/>
    <s v="Arthur Gabriel Lima"/>
    <x v="1"/>
    <x v="887"/>
    <x v="2"/>
    <x v="1"/>
    <s v="No"/>
    <n v="15"/>
    <x v="1"/>
    <x v="0"/>
    <n v="0"/>
    <x v="1"/>
    <n v="0"/>
    <n v="3"/>
    <x v="0"/>
    <x v="1"/>
    <n v="12"/>
  </r>
  <r>
    <n v="6106"/>
    <s v="Laís Machado"/>
    <x v="2"/>
    <x v="887"/>
    <x v="2"/>
    <x v="1"/>
    <s v="Yes"/>
    <n v="5"/>
    <x v="0"/>
    <x v="0"/>
    <n v="0"/>
    <x v="0"/>
    <n v="20"/>
    <n v="3"/>
    <x v="0"/>
    <x v="0"/>
    <n v="22"/>
  </r>
  <r>
    <n v="6107"/>
    <s v="Anthony Moura"/>
    <x v="2"/>
    <x v="887"/>
    <x v="2"/>
    <x v="1"/>
    <s v="No"/>
    <n v="5"/>
    <x v="2"/>
    <x v="0"/>
    <n v="0"/>
    <x v="1"/>
    <n v="0"/>
    <n v="1"/>
    <x v="0"/>
    <x v="1"/>
    <n v="4"/>
  </r>
  <r>
    <n v="6108"/>
    <s v="Mathias Duarte"/>
    <x v="2"/>
    <x v="887"/>
    <x v="2"/>
    <x v="1"/>
    <s v="No"/>
    <n v="5"/>
    <x v="2"/>
    <x v="0"/>
    <n v="0"/>
    <x v="1"/>
    <n v="0"/>
    <n v="3"/>
    <x v="0"/>
    <x v="1"/>
    <n v="2"/>
  </r>
  <r>
    <n v="6109"/>
    <s v="Sra. Letícia da Rosa"/>
    <x v="0"/>
    <x v="887"/>
    <x v="2"/>
    <x v="1"/>
    <s v="Yes"/>
    <n v="10"/>
    <x v="2"/>
    <x v="1"/>
    <n v="30"/>
    <x v="0"/>
    <n v="20"/>
    <n v="3"/>
    <x v="1"/>
    <x v="0"/>
    <n v="57"/>
  </r>
  <r>
    <n v="6110"/>
    <s v="Sra. Ágatha Ramos"/>
    <x v="1"/>
    <x v="888"/>
    <x v="2"/>
    <x v="1"/>
    <s v="Yes"/>
    <n v="15"/>
    <x v="1"/>
    <x v="1"/>
    <n v="30"/>
    <x v="0"/>
    <n v="20"/>
    <n v="3"/>
    <x v="1"/>
    <x v="0"/>
    <n v="62"/>
  </r>
  <r>
    <n v="6111"/>
    <s v="Otto Fonseca"/>
    <x v="0"/>
    <x v="888"/>
    <x v="2"/>
    <x v="1"/>
    <s v="No"/>
    <n v="10"/>
    <x v="1"/>
    <x v="0"/>
    <n v="0"/>
    <x v="0"/>
    <n v="20"/>
    <n v="3"/>
    <x v="0"/>
    <x v="0"/>
    <n v="27"/>
  </r>
  <r>
    <n v="6112"/>
    <s v="Sr. Alexandre Leão"/>
    <x v="2"/>
    <x v="888"/>
    <x v="2"/>
    <x v="1"/>
    <s v="No"/>
    <n v="5"/>
    <x v="0"/>
    <x v="0"/>
    <n v="0"/>
    <x v="0"/>
    <n v="20"/>
    <n v="3"/>
    <x v="0"/>
    <x v="0"/>
    <n v="22"/>
  </r>
  <r>
    <n v="6113"/>
    <s v="Caleb Fogaça"/>
    <x v="2"/>
    <x v="888"/>
    <x v="2"/>
    <x v="1"/>
    <s v="No"/>
    <n v="5"/>
    <x v="1"/>
    <x v="1"/>
    <n v="30"/>
    <x v="1"/>
    <n v="0"/>
    <n v="3"/>
    <x v="0"/>
    <x v="0"/>
    <n v="32"/>
  </r>
  <r>
    <n v="6114"/>
    <s v="Laís Andrade"/>
    <x v="0"/>
    <x v="888"/>
    <x v="2"/>
    <x v="1"/>
    <s v="No"/>
    <n v="10"/>
    <x v="2"/>
    <x v="0"/>
    <n v="0"/>
    <x v="0"/>
    <n v="20"/>
    <n v="3"/>
    <x v="0"/>
    <x v="0"/>
    <n v="27"/>
  </r>
  <r>
    <n v="6115"/>
    <s v="Sra. Lorena Albuquerque"/>
    <x v="1"/>
    <x v="888"/>
    <x v="2"/>
    <x v="1"/>
    <s v="No"/>
    <n v="15"/>
    <x v="1"/>
    <x v="0"/>
    <n v="0"/>
    <x v="1"/>
    <n v="0"/>
    <n v="3"/>
    <x v="0"/>
    <x v="1"/>
    <n v="12"/>
  </r>
  <r>
    <n v="6116"/>
    <s v="Srta. Luara da Luz"/>
    <x v="1"/>
    <x v="889"/>
    <x v="2"/>
    <x v="1"/>
    <s v="Yes"/>
    <n v="15"/>
    <x v="0"/>
    <x v="0"/>
    <n v="0"/>
    <x v="1"/>
    <n v="0"/>
    <n v="2"/>
    <x v="0"/>
    <x v="1"/>
    <n v="13"/>
  </r>
  <r>
    <n v="6117"/>
    <s v="Maria Júlia Castro"/>
    <x v="2"/>
    <x v="889"/>
    <x v="2"/>
    <x v="1"/>
    <s v="Yes"/>
    <n v="5"/>
    <x v="1"/>
    <x v="1"/>
    <n v="30"/>
    <x v="1"/>
    <n v="0"/>
    <n v="3"/>
    <x v="0"/>
    <x v="0"/>
    <n v="32"/>
  </r>
  <r>
    <n v="6118"/>
    <s v="Levi da Costa"/>
    <x v="2"/>
    <x v="889"/>
    <x v="2"/>
    <x v="1"/>
    <s v="No"/>
    <n v="5"/>
    <x v="0"/>
    <x v="1"/>
    <n v="30"/>
    <x v="0"/>
    <n v="20"/>
    <n v="2"/>
    <x v="1"/>
    <x v="0"/>
    <n v="53"/>
  </r>
  <r>
    <n v="6119"/>
    <s v="Igor Carvalho"/>
    <x v="0"/>
    <x v="889"/>
    <x v="2"/>
    <x v="1"/>
    <s v="Yes"/>
    <n v="10"/>
    <x v="0"/>
    <x v="1"/>
    <n v="30"/>
    <x v="0"/>
    <n v="20"/>
    <n v="2"/>
    <x v="1"/>
    <x v="0"/>
    <n v="58"/>
  </r>
  <r>
    <n v="6120"/>
    <s v="Elisa da Conceição"/>
    <x v="0"/>
    <x v="889"/>
    <x v="2"/>
    <x v="1"/>
    <s v="No"/>
    <n v="10"/>
    <x v="2"/>
    <x v="1"/>
    <n v="30"/>
    <x v="1"/>
    <n v="0"/>
    <n v="2"/>
    <x v="0"/>
    <x v="0"/>
    <n v="38"/>
  </r>
  <r>
    <n v="6121"/>
    <s v="Dra. Maria Helena Moreira"/>
    <x v="1"/>
    <x v="889"/>
    <x v="2"/>
    <x v="1"/>
    <s v="No"/>
    <n v="15"/>
    <x v="2"/>
    <x v="1"/>
    <n v="30"/>
    <x v="0"/>
    <n v="20"/>
    <n v="3"/>
    <x v="1"/>
    <x v="0"/>
    <n v="62"/>
  </r>
  <r>
    <n v="6122"/>
    <s v="Maria Alves"/>
    <x v="1"/>
    <x v="889"/>
    <x v="2"/>
    <x v="1"/>
    <s v="Yes"/>
    <n v="15"/>
    <x v="1"/>
    <x v="1"/>
    <n v="30"/>
    <x v="0"/>
    <n v="20"/>
    <n v="2"/>
    <x v="1"/>
    <x v="0"/>
    <n v="63"/>
  </r>
  <r>
    <n v="6123"/>
    <s v="Dra. Ester Ferreira"/>
    <x v="2"/>
    <x v="889"/>
    <x v="2"/>
    <x v="1"/>
    <s v="Yes"/>
    <n v="5"/>
    <x v="2"/>
    <x v="0"/>
    <n v="0"/>
    <x v="1"/>
    <n v="0"/>
    <n v="1"/>
    <x v="0"/>
    <x v="1"/>
    <n v="4"/>
  </r>
  <r>
    <n v="6124"/>
    <s v="Antonella Correia"/>
    <x v="0"/>
    <x v="889"/>
    <x v="2"/>
    <x v="1"/>
    <s v="No"/>
    <n v="10"/>
    <x v="0"/>
    <x v="1"/>
    <n v="30"/>
    <x v="1"/>
    <n v="0"/>
    <n v="1"/>
    <x v="0"/>
    <x v="0"/>
    <n v="39"/>
  </r>
  <r>
    <n v="6125"/>
    <s v="Gabrielly Nascimento"/>
    <x v="1"/>
    <x v="889"/>
    <x v="2"/>
    <x v="1"/>
    <s v="No"/>
    <n v="15"/>
    <x v="0"/>
    <x v="0"/>
    <n v="0"/>
    <x v="1"/>
    <n v="0"/>
    <n v="2"/>
    <x v="0"/>
    <x v="1"/>
    <n v="13"/>
  </r>
  <r>
    <n v="6126"/>
    <s v="Mariah Melo"/>
    <x v="1"/>
    <x v="889"/>
    <x v="2"/>
    <x v="1"/>
    <s v="Yes"/>
    <n v="15"/>
    <x v="2"/>
    <x v="1"/>
    <n v="30"/>
    <x v="0"/>
    <n v="20"/>
    <n v="2"/>
    <x v="1"/>
    <x v="0"/>
    <n v="63"/>
  </r>
  <r>
    <n v="6127"/>
    <s v="Sr. Kevin da Luz"/>
    <x v="1"/>
    <x v="889"/>
    <x v="2"/>
    <x v="1"/>
    <s v="Yes"/>
    <n v="15"/>
    <x v="0"/>
    <x v="1"/>
    <n v="30"/>
    <x v="1"/>
    <n v="0"/>
    <n v="3"/>
    <x v="0"/>
    <x v="0"/>
    <n v="42"/>
  </r>
  <r>
    <n v="6128"/>
    <s v="Gael Henrique Pires"/>
    <x v="1"/>
    <x v="889"/>
    <x v="2"/>
    <x v="1"/>
    <s v="No"/>
    <n v="15"/>
    <x v="2"/>
    <x v="0"/>
    <n v="0"/>
    <x v="0"/>
    <n v="20"/>
    <n v="3"/>
    <x v="0"/>
    <x v="0"/>
    <n v="32"/>
  </r>
  <r>
    <n v="6129"/>
    <s v="Dr. Caleb Camargo"/>
    <x v="0"/>
    <x v="890"/>
    <x v="2"/>
    <x v="1"/>
    <s v="No"/>
    <n v="10"/>
    <x v="1"/>
    <x v="1"/>
    <n v="30"/>
    <x v="0"/>
    <n v="20"/>
    <n v="2"/>
    <x v="1"/>
    <x v="0"/>
    <n v="58"/>
  </r>
  <r>
    <n v="6130"/>
    <s v="Maria Luiza Sá"/>
    <x v="1"/>
    <x v="890"/>
    <x v="2"/>
    <x v="1"/>
    <s v="Yes"/>
    <n v="15"/>
    <x v="0"/>
    <x v="0"/>
    <n v="0"/>
    <x v="1"/>
    <n v="0"/>
    <n v="1"/>
    <x v="0"/>
    <x v="1"/>
    <n v="14"/>
  </r>
  <r>
    <n v="6131"/>
    <s v="Luna Pacheco"/>
    <x v="2"/>
    <x v="890"/>
    <x v="2"/>
    <x v="1"/>
    <s v="Yes"/>
    <n v="5"/>
    <x v="0"/>
    <x v="1"/>
    <n v="30"/>
    <x v="1"/>
    <n v="0"/>
    <n v="1"/>
    <x v="0"/>
    <x v="0"/>
    <n v="34"/>
  </r>
  <r>
    <n v="6132"/>
    <s v="Evelyn Vieira"/>
    <x v="1"/>
    <x v="890"/>
    <x v="2"/>
    <x v="1"/>
    <s v="Yes"/>
    <n v="15"/>
    <x v="2"/>
    <x v="1"/>
    <n v="30"/>
    <x v="0"/>
    <n v="20"/>
    <n v="2"/>
    <x v="1"/>
    <x v="0"/>
    <n v="63"/>
  </r>
  <r>
    <n v="6133"/>
    <s v="Marcelo Ferreira"/>
    <x v="1"/>
    <x v="890"/>
    <x v="2"/>
    <x v="1"/>
    <s v="Yes"/>
    <n v="15"/>
    <x v="1"/>
    <x v="0"/>
    <n v="0"/>
    <x v="1"/>
    <n v="0"/>
    <n v="2"/>
    <x v="0"/>
    <x v="1"/>
    <n v="13"/>
  </r>
  <r>
    <n v="6134"/>
    <s v="Dr. Vitor Hugo Vieira"/>
    <x v="2"/>
    <x v="890"/>
    <x v="2"/>
    <x v="1"/>
    <s v="No"/>
    <n v="5"/>
    <x v="1"/>
    <x v="1"/>
    <n v="30"/>
    <x v="1"/>
    <n v="0"/>
    <n v="3"/>
    <x v="0"/>
    <x v="0"/>
    <n v="32"/>
  </r>
  <r>
    <n v="6135"/>
    <s v="Julia Freitas"/>
    <x v="2"/>
    <x v="890"/>
    <x v="2"/>
    <x v="1"/>
    <s v="Yes"/>
    <n v="5"/>
    <x v="0"/>
    <x v="0"/>
    <n v="0"/>
    <x v="1"/>
    <n v="0"/>
    <n v="2"/>
    <x v="0"/>
    <x v="1"/>
    <n v="3"/>
  </r>
  <r>
    <n v="6136"/>
    <s v="Sra. Milena Moraes"/>
    <x v="1"/>
    <x v="891"/>
    <x v="2"/>
    <x v="1"/>
    <s v="No"/>
    <n v="15"/>
    <x v="0"/>
    <x v="0"/>
    <n v="0"/>
    <x v="1"/>
    <n v="0"/>
    <n v="3"/>
    <x v="0"/>
    <x v="1"/>
    <n v="12"/>
  </r>
  <r>
    <n v="6137"/>
    <s v="Ana Júlia Sales"/>
    <x v="1"/>
    <x v="891"/>
    <x v="2"/>
    <x v="1"/>
    <s v="Yes"/>
    <n v="15"/>
    <x v="0"/>
    <x v="0"/>
    <n v="0"/>
    <x v="1"/>
    <n v="0"/>
    <n v="1"/>
    <x v="0"/>
    <x v="1"/>
    <n v="14"/>
  </r>
  <r>
    <n v="6138"/>
    <s v="André Aparecida"/>
    <x v="2"/>
    <x v="891"/>
    <x v="2"/>
    <x v="1"/>
    <s v="No"/>
    <n v="5"/>
    <x v="0"/>
    <x v="1"/>
    <n v="30"/>
    <x v="0"/>
    <n v="20"/>
    <n v="3"/>
    <x v="1"/>
    <x v="0"/>
    <n v="52"/>
  </r>
  <r>
    <n v="6139"/>
    <s v="João Fogaça"/>
    <x v="2"/>
    <x v="891"/>
    <x v="2"/>
    <x v="1"/>
    <s v="Yes"/>
    <n v="5"/>
    <x v="2"/>
    <x v="0"/>
    <n v="0"/>
    <x v="0"/>
    <n v="20"/>
    <n v="2"/>
    <x v="0"/>
    <x v="0"/>
    <n v="23"/>
  </r>
  <r>
    <n v="6140"/>
    <s v="Cauã Araújo"/>
    <x v="1"/>
    <x v="891"/>
    <x v="2"/>
    <x v="1"/>
    <s v="No"/>
    <n v="15"/>
    <x v="1"/>
    <x v="0"/>
    <n v="0"/>
    <x v="1"/>
    <n v="0"/>
    <n v="1"/>
    <x v="0"/>
    <x v="1"/>
    <n v="14"/>
  </r>
  <r>
    <n v="6141"/>
    <s v="Guilherme da Costa"/>
    <x v="2"/>
    <x v="891"/>
    <x v="2"/>
    <x v="1"/>
    <s v="No"/>
    <n v="5"/>
    <x v="1"/>
    <x v="0"/>
    <n v="0"/>
    <x v="0"/>
    <n v="20"/>
    <n v="1"/>
    <x v="0"/>
    <x v="0"/>
    <n v="24"/>
  </r>
  <r>
    <n v="6142"/>
    <s v="Caleb Ramos"/>
    <x v="1"/>
    <x v="892"/>
    <x v="2"/>
    <x v="1"/>
    <s v="Yes"/>
    <n v="15"/>
    <x v="0"/>
    <x v="1"/>
    <n v="30"/>
    <x v="0"/>
    <n v="20"/>
    <n v="1"/>
    <x v="1"/>
    <x v="0"/>
    <n v="64"/>
  </r>
  <r>
    <n v="6143"/>
    <s v="Anthony Gabriel Lopes"/>
    <x v="2"/>
    <x v="892"/>
    <x v="2"/>
    <x v="1"/>
    <s v="Yes"/>
    <n v="5"/>
    <x v="0"/>
    <x v="1"/>
    <n v="30"/>
    <x v="0"/>
    <n v="20"/>
    <n v="2"/>
    <x v="1"/>
    <x v="0"/>
    <n v="53"/>
  </r>
  <r>
    <n v="6144"/>
    <s v="Clarice Montenegro"/>
    <x v="1"/>
    <x v="892"/>
    <x v="2"/>
    <x v="1"/>
    <s v="Yes"/>
    <n v="15"/>
    <x v="1"/>
    <x v="1"/>
    <n v="30"/>
    <x v="1"/>
    <n v="0"/>
    <n v="3"/>
    <x v="0"/>
    <x v="0"/>
    <n v="42"/>
  </r>
  <r>
    <n v="6145"/>
    <s v="Ana Clara Novaes"/>
    <x v="0"/>
    <x v="892"/>
    <x v="2"/>
    <x v="1"/>
    <s v="Yes"/>
    <n v="10"/>
    <x v="0"/>
    <x v="1"/>
    <n v="30"/>
    <x v="0"/>
    <n v="20"/>
    <n v="2"/>
    <x v="1"/>
    <x v="0"/>
    <n v="58"/>
  </r>
  <r>
    <n v="6146"/>
    <s v="Hellena da Rosa"/>
    <x v="2"/>
    <x v="892"/>
    <x v="2"/>
    <x v="1"/>
    <s v="No"/>
    <n v="5"/>
    <x v="1"/>
    <x v="0"/>
    <n v="0"/>
    <x v="1"/>
    <n v="0"/>
    <n v="2"/>
    <x v="0"/>
    <x v="1"/>
    <n v="3"/>
  </r>
  <r>
    <n v="6147"/>
    <s v="Anthony Abreu"/>
    <x v="0"/>
    <x v="892"/>
    <x v="2"/>
    <x v="1"/>
    <s v="Yes"/>
    <n v="10"/>
    <x v="0"/>
    <x v="1"/>
    <n v="30"/>
    <x v="0"/>
    <n v="20"/>
    <n v="3"/>
    <x v="1"/>
    <x v="0"/>
    <n v="57"/>
  </r>
  <r>
    <n v="6148"/>
    <s v="Sr. Thales Farias"/>
    <x v="0"/>
    <x v="892"/>
    <x v="2"/>
    <x v="1"/>
    <s v="No"/>
    <n v="10"/>
    <x v="0"/>
    <x v="1"/>
    <n v="30"/>
    <x v="1"/>
    <n v="0"/>
    <n v="1"/>
    <x v="0"/>
    <x v="0"/>
    <n v="39"/>
  </r>
  <r>
    <n v="6149"/>
    <s v="Maria Helena Pires"/>
    <x v="1"/>
    <x v="893"/>
    <x v="2"/>
    <x v="1"/>
    <s v="No"/>
    <n v="15"/>
    <x v="2"/>
    <x v="0"/>
    <n v="0"/>
    <x v="0"/>
    <n v="20"/>
    <n v="2"/>
    <x v="0"/>
    <x v="0"/>
    <n v="33"/>
  </r>
  <r>
    <n v="6150"/>
    <s v="Arthur Gabriel Ribeiro"/>
    <x v="0"/>
    <x v="894"/>
    <x v="2"/>
    <x v="1"/>
    <s v="Yes"/>
    <n v="10"/>
    <x v="1"/>
    <x v="0"/>
    <n v="0"/>
    <x v="0"/>
    <n v="20"/>
    <n v="1"/>
    <x v="0"/>
    <x v="0"/>
    <n v="29"/>
  </r>
  <r>
    <n v="6151"/>
    <s v="Luna Machado"/>
    <x v="0"/>
    <x v="894"/>
    <x v="2"/>
    <x v="1"/>
    <s v="Yes"/>
    <n v="10"/>
    <x v="1"/>
    <x v="1"/>
    <n v="30"/>
    <x v="0"/>
    <n v="20"/>
    <n v="2"/>
    <x v="1"/>
    <x v="0"/>
    <n v="58"/>
  </r>
  <r>
    <n v="6152"/>
    <s v="Maria Luiza Gonçalves"/>
    <x v="2"/>
    <x v="895"/>
    <x v="2"/>
    <x v="1"/>
    <s v="Yes"/>
    <n v="5"/>
    <x v="0"/>
    <x v="1"/>
    <n v="30"/>
    <x v="0"/>
    <n v="20"/>
    <n v="3"/>
    <x v="1"/>
    <x v="0"/>
    <n v="52"/>
  </r>
  <r>
    <n v="6153"/>
    <s v="Ana Vitória Ferreira"/>
    <x v="2"/>
    <x v="895"/>
    <x v="2"/>
    <x v="1"/>
    <s v="Yes"/>
    <n v="5"/>
    <x v="1"/>
    <x v="0"/>
    <n v="0"/>
    <x v="0"/>
    <n v="20"/>
    <n v="1"/>
    <x v="0"/>
    <x v="0"/>
    <n v="24"/>
  </r>
  <r>
    <n v="6154"/>
    <s v="Ravi Lucca Campos"/>
    <x v="0"/>
    <x v="895"/>
    <x v="2"/>
    <x v="1"/>
    <s v="Yes"/>
    <n v="10"/>
    <x v="1"/>
    <x v="0"/>
    <n v="0"/>
    <x v="1"/>
    <n v="0"/>
    <n v="2"/>
    <x v="0"/>
    <x v="1"/>
    <n v="8"/>
  </r>
  <r>
    <n v="6155"/>
    <s v="Dr. Francisco Costa"/>
    <x v="2"/>
    <x v="895"/>
    <x v="2"/>
    <x v="1"/>
    <s v="No"/>
    <n v="5"/>
    <x v="0"/>
    <x v="1"/>
    <n v="30"/>
    <x v="1"/>
    <n v="0"/>
    <n v="2"/>
    <x v="0"/>
    <x v="0"/>
    <n v="33"/>
  </r>
  <r>
    <n v="6156"/>
    <s v="Lara da Mata"/>
    <x v="2"/>
    <x v="895"/>
    <x v="2"/>
    <x v="1"/>
    <s v="No"/>
    <n v="5"/>
    <x v="1"/>
    <x v="0"/>
    <n v="0"/>
    <x v="0"/>
    <n v="20"/>
    <n v="2"/>
    <x v="0"/>
    <x v="0"/>
    <n v="23"/>
  </r>
  <r>
    <n v="6157"/>
    <s v="Cecilia da Luz"/>
    <x v="1"/>
    <x v="896"/>
    <x v="2"/>
    <x v="1"/>
    <s v="Yes"/>
    <n v="15"/>
    <x v="1"/>
    <x v="1"/>
    <n v="30"/>
    <x v="1"/>
    <n v="0"/>
    <n v="2"/>
    <x v="0"/>
    <x v="0"/>
    <n v="43"/>
  </r>
  <r>
    <n v="6158"/>
    <s v="Davi Miguel Rodrigues"/>
    <x v="0"/>
    <x v="896"/>
    <x v="2"/>
    <x v="1"/>
    <s v="No"/>
    <n v="10"/>
    <x v="1"/>
    <x v="1"/>
    <n v="30"/>
    <x v="1"/>
    <n v="0"/>
    <n v="3"/>
    <x v="0"/>
    <x v="0"/>
    <n v="37"/>
  </r>
  <r>
    <n v="6159"/>
    <s v="Kamilly Vargas"/>
    <x v="1"/>
    <x v="896"/>
    <x v="2"/>
    <x v="1"/>
    <s v="No"/>
    <n v="15"/>
    <x v="0"/>
    <x v="1"/>
    <n v="30"/>
    <x v="0"/>
    <n v="20"/>
    <n v="1"/>
    <x v="1"/>
    <x v="0"/>
    <n v="64"/>
  </r>
  <r>
    <n v="6160"/>
    <s v="Sabrina Caldeira"/>
    <x v="0"/>
    <x v="896"/>
    <x v="2"/>
    <x v="1"/>
    <s v="No"/>
    <n v="10"/>
    <x v="0"/>
    <x v="1"/>
    <n v="30"/>
    <x v="0"/>
    <n v="20"/>
    <n v="3"/>
    <x v="1"/>
    <x v="0"/>
    <n v="57"/>
  </r>
  <r>
    <n v="6161"/>
    <s v="Rafael Novaes"/>
    <x v="0"/>
    <x v="897"/>
    <x v="2"/>
    <x v="1"/>
    <s v="No"/>
    <n v="10"/>
    <x v="2"/>
    <x v="0"/>
    <n v="0"/>
    <x v="1"/>
    <n v="0"/>
    <n v="3"/>
    <x v="0"/>
    <x v="1"/>
    <n v="7"/>
  </r>
  <r>
    <n v="6162"/>
    <s v="Pedro Lucas Pires"/>
    <x v="2"/>
    <x v="897"/>
    <x v="2"/>
    <x v="1"/>
    <s v="Yes"/>
    <n v="5"/>
    <x v="2"/>
    <x v="1"/>
    <n v="30"/>
    <x v="0"/>
    <n v="20"/>
    <n v="1"/>
    <x v="1"/>
    <x v="0"/>
    <n v="54"/>
  </r>
  <r>
    <n v="6163"/>
    <s v="Theo Martins"/>
    <x v="1"/>
    <x v="897"/>
    <x v="2"/>
    <x v="1"/>
    <s v="No"/>
    <n v="15"/>
    <x v="1"/>
    <x v="1"/>
    <n v="30"/>
    <x v="1"/>
    <n v="0"/>
    <n v="2"/>
    <x v="0"/>
    <x v="0"/>
    <n v="43"/>
  </r>
  <r>
    <n v="6164"/>
    <s v="Sra. Isabella Rezende"/>
    <x v="2"/>
    <x v="898"/>
    <x v="2"/>
    <x v="1"/>
    <s v="No"/>
    <n v="5"/>
    <x v="1"/>
    <x v="1"/>
    <n v="30"/>
    <x v="0"/>
    <n v="20"/>
    <n v="1"/>
    <x v="1"/>
    <x v="0"/>
    <n v="54"/>
  </r>
  <r>
    <n v="6165"/>
    <s v="Mariane Campos"/>
    <x v="2"/>
    <x v="898"/>
    <x v="2"/>
    <x v="1"/>
    <s v="Yes"/>
    <n v="5"/>
    <x v="2"/>
    <x v="0"/>
    <n v="0"/>
    <x v="1"/>
    <n v="0"/>
    <n v="3"/>
    <x v="0"/>
    <x v="1"/>
    <n v="2"/>
  </r>
  <r>
    <n v="6166"/>
    <s v="Dra. Isadora Rezende"/>
    <x v="2"/>
    <x v="898"/>
    <x v="2"/>
    <x v="1"/>
    <s v="Yes"/>
    <n v="5"/>
    <x v="1"/>
    <x v="1"/>
    <n v="30"/>
    <x v="1"/>
    <n v="0"/>
    <n v="3"/>
    <x v="0"/>
    <x v="0"/>
    <n v="32"/>
  </r>
  <r>
    <n v="6167"/>
    <s v="Sabrina Silveira"/>
    <x v="1"/>
    <x v="898"/>
    <x v="2"/>
    <x v="1"/>
    <s v="Yes"/>
    <n v="15"/>
    <x v="1"/>
    <x v="1"/>
    <n v="30"/>
    <x v="1"/>
    <n v="0"/>
    <n v="3"/>
    <x v="0"/>
    <x v="0"/>
    <n v="42"/>
  </r>
  <r>
    <n v="6168"/>
    <s v="Emanuelly da Cunha"/>
    <x v="1"/>
    <x v="898"/>
    <x v="2"/>
    <x v="1"/>
    <s v="No"/>
    <n v="15"/>
    <x v="1"/>
    <x v="1"/>
    <n v="30"/>
    <x v="0"/>
    <n v="20"/>
    <n v="2"/>
    <x v="1"/>
    <x v="0"/>
    <n v="63"/>
  </r>
  <r>
    <n v="6169"/>
    <s v="Bruno Castro"/>
    <x v="1"/>
    <x v="899"/>
    <x v="2"/>
    <x v="1"/>
    <s v="Yes"/>
    <n v="15"/>
    <x v="1"/>
    <x v="1"/>
    <n v="30"/>
    <x v="0"/>
    <n v="20"/>
    <n v="3"/>
    <x v="1"/>
    <x v="0"/>
    <n v="62"/>
  </r>
  <r>
    <n v="6170"/>
    <s v="Ana Luiza Santos"/>
    <x v="1"/>
    <x v="899"/>
    <x v="2"/>
    <x v="1"/>
    <s v="No"/>
    <n v="15"/>
    <x v="2"/>
    <x v="1"/>
    <n v="30"/>
    <x v="1"/>
    <n v="0"/>
    <n v="3"/>
    <x v="0"/>
    <x v="0"/>
    <n v="42"/>
  </r>
  <r>
    <n v="6171"/>
    <s v="Srta. Evelyn Souza"/>
    <x v="1"/>
    <x v="899"/>
    <x v="2"/>
    <x v="1"/>
    <s v="No"/>
    <n v="15"/>
    <x v="2"/>
    <x v="1"/>
    <n v="30"/>
    <x v="0"/>
    <n v="20"/>
    <n v="2"/>
    <x v="1"/>
    <x v="0"/>
    <n v="63"/>
  </r>
  <r>
    <n v="6172"/>
    <s v="Lucas Novaes"/>
    <x v="0"/>
    <x v="899"/>
    <x v="2"/>
    <x v="1"/>
    <s v="Yes"/>
    <n v="10"/>
    <x v="1"/>
    <x v="1"/>
    <n v="30"/>
    <x v="0"/>
    <n v="20"/>
    <n v="3"/>
    <x v="1"/>
    <x v="0"/>
    <n v="57"/>
  </r>
  <r>
    <n v="6173"/>
    <s v="Sofia Guerra"/>
    <x v="0"/>
    <x v="899"/>
    <x v="2"/>
    <x v="1"/>
    <s v="Yes"/>
    <n v="10"/>
    <x v="0"/>
    <x v="0"/>
    <n v="0"/>
    <x v="1"/>
    <n v="0"/>
    <n v="3"/>
    <x v="0"/>
    <x v="1"/>
    <n v="7"/>
  </r>
  <r>
    <n v="6174"/>
    <s v="Luiz Otávio Silva"/>
    <x v="1"/>
    <x v="899"/>
    <x v="2"/>
    <x v="1"/>
    <s v="Yes"/>
    <n v="15"/>
    <x v="1"/>
    <x v="1"/>
    <n v="30"/>
    <x v="0"/>
    <n v="20"/>
    <n v="3"/>
    <x v="1"/>
    <x v="0"/>
    <n v="62"/>
  </r>
  <r>
    <n v="6175"/>
    <s v="Liz Cavalcanti"/>
    <x v="0"/>
    <x v="899"/>
    <x v="2"/>
    <x v="1"/>
    <s v="Yes"/>
    <n v="10"/>
    <x v="1"/>
    <x v="0"/>
    <n v="0"/>
    <x v="1"/>
    <n v="0"/>
    <n v="3"/>
    <x v="0"/>
    <x v="1"/>
    <n v="7"/>
  </r>
  <r>
    <n v="6176"/>
    <s v="Vitória Fonseca"/>
    <x v="2"/>
    <x v="899"/>
    <x v="2"/>
    <x v="1"/>
    <s v="No"/>
    <n v="5"/>
    <x v="0"/>
    <x v="1"/>
    <n v="30"/>
    <x v="1"/>
    <n v="0"/>
    <n v="3"/>
    <x v="0"/>
    <x v="0"/>
    <n v="32"/>
  </r>
  <r>
    <n v="6177"/>
    <s v="Nathan Cardoso"/>
    <x v="2"/>
    <x v="900"/>
    <x v="2"/>
    <x v="1"/>
    <s v="Yes"/>
    <n v="5"/>
    <x v="1"/>
    <x v="1"/>
    <n v="30"/>
    <x v="1"/>
    <n v="0"/>
    <n v="1"/>
    <x v="0"/>
    <x v="0"/>
    <n v="34"/>
  </r>
  <r>
    <n v="6178"/>
    <s v="Evelyn Nascimento"/>
    <x v="0"/>
    <x v="900"/>
    <x v="2"/>
    <x v="1"/>
    <s v="Yes"/>
    <n v="10"/>
    <x v="0"/>
    <x v="0"/>
    <n v="0"/>
    <x v="0"/>
    <n v="20"/>
    <n v="1"/>
    <x v="0"/>
    <x v="0"/>
    <n v="29"/>
  </r>
  <r>
    <n v="6179"/>
    <s v="Juan Leão"/>
    <x v="0"/>
    <x v="900"/>
    <x v="2"/>
    <x v="1"/>
    <s v="No"/>
    <n v="10"/>
    <x v="2"/>
    <x v="0"/>
    <n v="0"/>
    <x v="0"/>
    <n v="20"/>
    <n v="1"/>
    <x v="0"/>
    <x v="0"/>
    <n v="29"/>
  </r>
  <r>
    <n v="6180"/>
    <s v="Dra. Ana Julia Rezende"/>
    <x v="2"/>
    <x v="900"/>
    <x v="2"/>
    <x v="1"/>
    <s v="Yes"/>
    <n v="5"/>
    <x v="1"/>
    <x v="1"/>
    <n v="30"/>
    <x v="0"/>
    <n v="20"/>
    <n v="2"/>
    <x v="1"/>
    <x v="0"/>
    <n v="53"/>
  </r>
  <r>
    <n v="6181"/>
    <s v="Maria Vitória da Rosa"/>
    <x v="1"/>
    <x v="900"/>
    <x v="2"/>
    <x v="1"/>
    <s v="No"/>
    <n v="15"/>
    <x v="1"/>
    <x v="0"/>
    <n v="0"/>
    <x v="0"/>
    <n v="20"/>
    <n v="2"/>
    <x v="0"/>
    <x v="0"/>
    <n v="33"/>
  </r>
  <r>
    <n v="6182"/>
    <s v="Dr. Luiz Fernando da Costa"/>
    <x v="0"/>
    <x v="901"/>
    <x v="2"/>
    <x v="1"/>
    <s v="Yes"/>
    <n v="10"/>
    <x v="2"/>
    <x v="1"/>
    <n v="30"/>
    <x v="1"/>
    <n v="0"/>
    <n v="3"/>
    <x v="0"/>
    <x v="0"/>
    <n v="37"/>
  </r>
  <r>
    <n v="6183"/>
    <s v="Lunna da Paz"/>
    <x v="2"/>
    <x v="901"/>
    <x v="2"/>
    <x v="1"/>
    <s v="No"/>
    <n v="5"/>
    <x v="0"/>
    <x v="1"/>
    <n v="30"/>
    <x v="0"/>
    <n v="20"/>
    <n v="2"/>
    <x v="1"/>
    <x v="0"/>
    <n v="53"/>
  </r>
  <r>
    <n v="6184"/>
    <s v="Maya Vieira"/>
    <x v="0"/>
    <x v="901"/>
    <x v="2"/>
    <x v="1"/>
    <s v="Yes"/>
    <n v="10"/>
    <x v="0"/>
    <x v="1"/>
    <n v="30"/>
    <x v="1"/>
    <n v="0"/>
    <n v="2"/>
    <x v="0"/>
    <x v="0"/>
    <n v="38"/>
  </r>
  <r>
    <n v="6185"/>
    <s v="Liam Pereira"/>
    <x v="1"/>
    <x v="901"/>
    <x v="2"/>
    <x v="1"/>
    <s v="No"/>
    <n v="15"/>
    <x v="1"/>
    <x v="0"/>
    <n v="0"/>
    <x v="1"/>
    <n v="0"/>
    <n v="3"/>
    <x v="0"/>
    <x v="1"/>
    <n v="12"/>
  </r>
  <r>
    <n v="6186"/>
    <s v="Anna Liz Santos"/>
    <x v="2"/>
    <x v="901"/>
    <x v="2"/>
    <x v="1"/>
    <s v="Yes"/>
    <n v="5"/>
    <x v="1"/>
    <x v="1"/>
    <n v="30"/>
    <x v="1"/>
    <n v="0"/>
    <n v="2"/>
    <x v="0"/>
    <x v="0"/>
    <n v="33"/>
  </r>
  <r>
    <n v="6187"/>
    <s v="Calebe Alves"/>
    <x v="1"/>
    <x v="901"/>
    <x v="2"/>
    <x v="1"/>
    <s v="No"/>
    <n v="15"/>
    <x v="1"/>
    <x v="1"/>
    <n v="30"/>
    <x v="1"/>
    <n v="0"/>
    <n v="1"/>
    <x v="0"/>
    <x v="0"/>
    <n v="44"/>
  </r>
  <r>
    <n v="6188"/>
    <s v="Dra. Ana Jesus"/>
    <x v="0"/>
    <x v="901"/>
    <x v="2"/>
    <x v="1"/>
    <s v="No"/>
    <n v="10"/>
    <x v="1"/>
    <x v="0"/>
    <n v="0"/>
    <x v="0"/>
    <n v="20"/>
    <n v="3"/>
    <x v="0"/>
    <x v="0"/>
    <n v="27"/>
  </r>
  <r>
    <n v="6189"/>
    <s v="Dr. Enzo Gabriel Guerra"/>
    <x v="1"/>
    <x v="901"/>
    <x v="2"/>
    <x v="1"/>
    <s v="Yes"/>
    <n v="15"/>
    <x v="1"/>
    <x v="0"/>
    <n v="0"/>
    <x v="0"/>
    <n v="20"/>
    <n v="1"/>
    <x v="0"/>
    <x v="0"/>
    <n v="34"/>
  </r>
  <r>
    <n v="6190"/>
    <s v="Fernanda Costela"/>
    <x v="1"/>
    <x v="902"/>
    <x v="2"/>
    <x v="1"/>
    <s v="Yes"/>
    <n v="15"/>
    <x v="1"/>
    <x v="1"/>
    <n v="30"/>
    <x v="1"/>
    <n v="0"/>
    <n v="2"/>
    <x v="0"/>
    <x v="0"/>
    <n v="43"/>
  </r>
  <r>
    <n v="6191"/>
    <s v="Sara Moraes"/>
    <x v="2"/>
    <x v="902"/>
    <x v="2"/>
    <x v="1"/>
    <s v="No"/>
    <n v="5"/>
    <x v="1"/>
    <x v="1"/>
    <n v="30"/>
    <x v="1"/>
    <n v="0"/>
    <n v="3"/>
    <x v="0"/>
    <x v="0"/>
    <n v="32"/>
  </r>
  <r>
    <n v="6192"/>
    <s v="Lucca Porto"/>
    <x v="1"/>
    <x v="902"/>
    <x v="2"/>
    <x v="1"/>
    <s v="No"/>
    <n v="15"/>
    <x v="2"/>
    <x v="1"/>
    <n v="30"/>
    <x v="1"/>
    <n v="0"/>
    <n v="1"/>
    <x v="0"/>
    <x v="0"/>
    <n v="44"/>
  </r>
  <r>
    <n v="6193"/>
    <s v="Thomas Duarte"/>
    <x v="0"/>
    <x v="902"/>
    <x v="2"/>
    <x v="1"/>
    <s v="Yes"/>
    <n v="10"/>
    <x v="1"/>
    <x v="0"/>
    <n v="0"/>
    <x v="0"/>
    <n v="20"/>
    <n v="2"/>
    <x v="0"/>
    <x v="0"/>
    <n v="28"/>
  </r>
  <r>
    <n v="6194"/>
    <s v="Dante da Rocha"/>
    <x v="1"/>
    <x v="902"/>
    <x v="2"/>
    <x v="1"/>
    <s v="Yes"/>
    <n v="15"/>
    <x v="1"/>
    <x v="1"/>
    <n v="30"/>
    <x v="1"/>
    <n v="0"/>
    <n v="1"/>
    <x v="0"/>
    <x v="0"/>
    <n v="44"/>
  </r>
  <r>
    <n v="6195"/>
    <s v="Gabriel da Paz"/>
    <x v="1"/>
    <x v="902"/>
    <x v="2"/>
    <x v="1"/>
    <s v="Yes"/>
    <n v="15"/>
    <x v="2"/>
    <x v="1"/>
    <n v="30"/>
    <x v="0"/>
    <n v="20"/>
    <n v="3"/>
    <x v="1"/>
    <x v="0"/>
    <n v="62"/>
  </r>
  <r>
    <n v="6196"/>
    <s v="Apollo Câmara"/>
    <x v="1"/>
    <x v="902"/>
    <x v="2"/>
    <x v="1"/>
    <s v="No"/>
    <n v="15"/>
    <x v="2"/>
    <x v="0"/>
    <n v="0"/>
    <x v="1"/>
    <n v="0"/>
    <n v="1"/>
    <x v="0"/>
    <x v="1"/>
    <n v="14"/>
  </r>
  <r>
    <n v="6197"/>
    <s v="Ian Aparecida"/>
    <x v="2"/>
    <x v="903"/>
    <x v="2"/>
    <x v="1"/>
    <s v="Yes"/>
    <n v="5"/>
    <x v="0"/>
    <x v="0"/>
    <n v="0"/>
    <x v="0"/>
    <n v="20"/>
    <n v="3"/>
    <x v="0"/>
    <x v="0"/>
    <n v="22"/>
  </r>
  <r>
    <n v="6198"/>
    <s v="Eduardo das Neves"/>
    <x v="1"/>
    <x v="903"/>
    <x v="2"/>
    <x v="1"/>
    <s v="No"/>
    <n v="15"/>
    <x v="2"/>
    <x v="1"/>
    <n v="30"/>
    <x v="0"/>
    <n v="20"/>
    <n v="1"/>
    <x v="1"/>
    <x v="0"/>
    <n v="64"/>
  </r>
  <r>
    <n v="6199"/>
    <s v="Lunna Abreu"/>
    <x v="0"/>
    <x v="903"/>
    <x v="2"/>
    <x v="1"/>
    <s v="No"/>
    <n v="10"/>
    <x v="0"/>
    <x v="1"/>
    <n v="30"/>
    <x v="1"/>
    <n v="0"/>
    <n v="1"/>
    <x v="0"/>
    <x v="0"/>
    <n v="39"/>
  </r>
  <r>
    <n v="6200"/>
    <s v="Giovanna Correia"/>
    <x v="0"/>
    <x v="903"/>
    <x v="2"/>
    <x v="1"/>
    <s v="No"/>
    <n v="10"/>
    <x v="2"/>
    <x v="0"/>
    <n v="0"/>
    <x v="0"/>
    <n v="20"/>
    <n v="3"/>
    <x v="0"/>
    <x v="0"/>
    <n v="27"/>
  </r>
  <r>
    <n v="6201"/>
    <s v="Maria Alice Moraes"/>
    <x v="1"/>
    <x v="903"/>
    <x v="2"/>
    <x v="1"/>
    <s v="No"/>
    <n v="15"/>
    <x v="1"/>
    <x v="1"/>
    <n v="30"/>
    <x v="0"/>
    <n v="20"/>
    <n v="1"/>
    <x v="1"/>
    <x v="0"/>
    <n v="64"/>
  </r>
  <r>
    <n v="6202"/>
    <s v="Yan Cavalcanti"/>
    <x v="1"/>
    <x v="904"/>
    <x v="2"/>
    <x v="1"/>
    <s v="No"/>
    <n v="15"/>
    <x v="1"/>
    <x v="0"/>
    <n v="0"/>
    <x v="0"/>
    <n v="20"/>
    <n v="2"/>
    <x v="0"/>
    <x v="0"/>
    <n v="33"/>
  </r>
  <r>
    <n v="6203"/>
    <s v="Antonella Andrade"/>
    <x v="1"/>
    <x v="904"/>
    <x v="2"/>
    <x v="1"/>
    <s v="Yes"/>
    <n v="15"/>
    <x v="2"/>
    <x v="0"/>
    <n v="0"/>
    <x v="1"/>
    <n v="0"/>
    <n v="1"/>
    <x v="0"/>
    <x v="1"/>
    <n v="14"/>
  </r>
  <r>
    <n v="6204"/>
    <s v="Maria Clara Vargas"/>
    <x v="2"/>
    <x v="904"/>
    <x v="2"/>
    <x v="1"/>
    <s v="Yes"/>
    <n v="5"/>
    <x v="0"/>
    <x v="0"/>
    <n v="0"/>
    <x v="0"/>
    <n v="20"/>
    <n v="2"/>
    <x v="0"/>
    <x v="0"/>
    <n v="23"/>
  </r>
  <r>
    <n v="6205"/>
    <s v="Davi Lucca Sales"/>
    <x v="1"/>
    <x v="904"/>
    <x v="2"/>
    <x v="1"/>
    <s v="No"/>
    <n v="15"/>
    <x v="2"/>
    <x v="1"/>
    <n v="30"/>
    <x v="1"/>
    <n v="0"/>
    <n v="2"/>
    <x v="0"/>
    <x v="0"/>
    <n v="43"/>
  </r>
  <r>
    <n v="6206"/>
    <s v="Sr. Henry Nogueira"/>
    <x v="2"/>
    <x v="904"/>
    <x v="2"/>
    <x v="1"/>
    <s v="No"/>
    <n v="5"/>
    <x v="0"/>
    <x v="0"/>
    <n v="0"/>
    <x v="1"/>
    <n v="0"/>
    <n v="1"/>
    <x v="0"/>
    <x v="1"/>
    <n v="4"/>
  </r>
  <r>
    <n v="6207"/>
    <s v="Arthur Gabriel Fogaça"/>
    <x v="1"/>
    <x v="904"/>
    <x v="2"/>
    <x v="1"/>
    <s v="Yes"/>
    <n v="15"/>
    <x v="0"/>
    <x v="1"/>
    <n v="30"/>
    <x v="1"/>
    <n v="0"/>
    <n v="3"/>
    <x v="0"/>
    <x v="0"/>
    <n v="42"/>
  </r>
  <r>
    <n v="6208"/>
    <s v="Allana Abreu"/>
    <x v="0"/>
    <x v="904"/>
    <x v="2"/>
    <x v="1"/>
    <s v="Yes"/>
    <n v="10"/>
    <x v="2"/>
    <x v="0"/>
    <n v="0"/>
    <x v="1"/>
    <n v="0"/>
    <n v="1"/>
    <x v="0"/>
    <x v="1"/>
    <n v="9"/>
  </r>
  <r>
    <n v="6209"/>
    <s v="Pedro Lucas Brito"/>
    <x v="1"/>
    <x v="904"/>
    <x v="2"/>
    <x v="1"/>
    <s v="Yes"/>
    <n v="15"/>
    <x v="2"/>
    <x v="0"/>
    <n v="0"/>
    <x v="0"/>
    <n v="20"/>
    <n v="3"/>
    <x v="0"/>
    <x v="0"/>
    <n v="32"/>
  </r>
  <r>
    <n v="6210"/>
    <s v="Dra. Lavínia da Costa"/>
    <x v="2"/>
    <x v="904"/>
    <x v="2"/>
    <x v="1"/>
    <s v="Yes"/>
    <n v="5"/>
    <x v="0"/>
    <x v="0"/>
    <n v="0"/>
    <x v="1"/>
    <n v="0"/>
    <n v="3"/>
    <x v="0"/>
    <x v="1"/>
    <n v="2"/>
  </r>
  <r>
    <n v="6211"/>
    <s v="Caroline Moreira"/>
    <x v="0"/>
    <x v="904"/>
    <x v="2"/>
    <x v="1"/>
    <s v="No"/>
    <n v="10"/>
    <x v="0"/>
    <x v="0"/>
    <n v="0"/>
    <x v="0"/>
    <n v="20"/>
    <n v="2"/>
    <x v="0"/>
    <x v="0"/>
    <n v="28"/>
  </r>
  <r>
    <n v="6212"/>
    <s v="Matteo da Mata"/>
    <x v="2"/>
    <x v="904"/>
    <x v="2"/>
    <x v="1"/>
    <s v="No"/>
    <n v="5"/>
    <x v="2"/>
    <x v="0"/>
    <n v="0"/>
    <x v="1"/>
    <n v="0"/>
    <n v="3"/>
    <x v="0"/>
    <x v="1"/>
    <n v="2"/>
  </r>
  <r>
    <n v="6213"/>
    <s v="Sra. Ana Vitória Rocha"/>
    <x v="2"/>
    <x v="905"/>
    <x v="2"/>
    <x v="1"/>
    <s v="Yes"/>
    <n v="5"/>
    <x v="1"/>
    <x v="0"/>
    <n v="0"/>
    <x v="0"/>
    <n v="20"/>
    <n v="2"/>
    <x v="0"/>
    <x v="0"/>
    <n v="23"/>
  </r>
  <r>
    <n v="6214"/>
    <s v="Sr. Danilo da Conceição"/>
    <x v="2"/>
    <x v="905"/>
    <x v="2"/>
    <x v="1"/>
    <s v="Yes"/>
    <n v="5"/>
    <x v="2"/>
    <x v="0"/>
    <n v="0"/>
    <x v="0"/>
    <n v="20"/>
    <n v="2"/>
    <x v="0"/>
    <x v="0"/>
    <n v="23"/>
  </r>
  <r>
    <n v="6215"/>
    <s v="Evelyn Porto"/>
    <x v="2"/>
    <x v="905"/>
    <x v="2"/>
    <x v="1"/>
    <s v="No"/>
    <n v="5"/>
    <x v="1"/>
    <x v="1"/>
    <n v="30"/>
    <x v="1"/>
    <n v="0"/>
    <n v="1"/>
    <x v="0"/>
    <x v="0"/>
    <n v="34"/>
  </r>
  <r>
    <n v="6216"/>
    <s v="Vitor Hugo da Mota"/>
    <x v="2"/>
    <x v="905"/>
    <x v="2"/>
    <x v="1"/>
    <s v="Yes"/>
    <n v="5"/>
    <x v="2"/>
    <x v="1"/>
    <n v="30"/>
    <x v="1"/>
    <n v="0"/>
    <n v="3"/>
    <x v="0"/>
    <x v="0"/>
    <n v="32"/>
  </r>
  <r>
    <n v="6217"/>
    <s v="Lunna Alves"/>
    <x v="2"/>
    <x v="905"/>
    <x v="2"/>
    <x v="1"/>
    <s v="Yes"/>
    <n v="5"/>
    <x v="1"/>
    <x v="0"/>
    <n v="0"/>
    <x v="1"/>
    <n v="0"/>
    <n v="1"/>
    <x v="0"/>
    <x v="1"/>
    <n v="4"/>
  </r>
  <r>
    <n v="6218"/>
    <s v="Alexia Pimenta"/>
    <x v="1"/>
    <x v="905"/>
    <x v="2"/>
    <x v="1"/>
    <s v="No"/>
    <n v="15"/>
    <x v="0"/>
    <x v="0"/>
    <n v="0"/>
    <x v="1"/>
    <n v="0"/>
    <n v="1"/>
    <x v="0"/>
    <x v="1"/>
    <n v="14"/>
  </r>
  <r>
    <n v="6219"/>
    <s v="Maria Cecília Fonseca"/>
    <x v="2"/>
    <x v="906"/>
    <x v="2"/>
    <x v="1"/>
    <s v="No"/>
    <n v="5"/>
    <x v="0"/>
    <x v="1"/>
    <n v="30"/>
    <x v="1"/>
    <n v="0"/>
    <n v="1"/>
    <x v="0"/>
    <x v="0"/>
    <n v="34"/>
  </r>
  <r>
    <n v="6220"/>
    <s v="Sra. Alícia Pires"/>
    <x v="1"/>
    <x v="906"/>
    <x v="2"/>
    <x v="1"/>
    <s v="Yes"/>
    <n v="15"/>
    <x v="2"/>
    <x v="1"/>
    <n v="30"/>
    <x v="0"/>
    <n v="20"/>
    <n v="2"/>
    <x v="1"/>
    <x v="0"/>
    <n v="63"/>
  </r>
  <r>
    <n v="6221"/>
    <s v="Dr. Samuel Sá"/>
    <x v="1"/>
    <x v="906"/>
    <x v="2"/>
    <x v="1"/>
    <s v="No"/>
    <n v="15"/>
    <x v="1"/>
    <x v="0"/>
    <n v="0"/>
    <x v="0"/>
    <n v="20"/>
    <n v="2"/>
    <x v="0"/>
    <x v="0"/>
    <n v="33"/>
  </r>
  <r>
    <n v="6222"/>
    <s v="Emanuelly Porto"/>
    <x v="0"/>
    <x v="906"/>
    <x v="2"/>
    <x v="1"/>
    <s v="Yes"/>
    <n v="10"/>
    <x v="2"/>
    <x v="0"/>
    <n v="0"/>
    <x v="1"/>
    <n v="0"/>
    <n v="2"/>
    <x v="0"/>
    <x v="1"/>
    <n v="8"/>
  </r>
  <r>
    <n v="6223"/>
    <s v="Hellena Cavalcanti"/>
    <x v="0"/>
    <x v="906"/>
    <x v="2"/>
    <x v="1"/>
    <s v="Yes"/>
    <n v="10"/>
    <x v="2"/>
    <x v="0"/>
    <n v="0"/>
    <x v="1"/>
    <n v="0"/>
    <n v="3"/>
    <x v="0"/>
    <x v="1"/>
    <n v="7"/>
  </r>
  <r>
    <n v="6224"/>
    <s v="Danilo Monteiro"/>
    <x v="2"/>
    <x v="906"/>
    <x v="2"/>
    <x v="1"/>
    <s v="Yes"/>
    <n v="5"/>
    <x v="2"/>
    <x v="0"/>
    <n v="0"/>
    <x v="1"/>
    <n v="0"/>
    <n v="3"/>
    <x v="0"/>
    <x v="1"/>
    <n v="2"/>
  </r>
  <r>
    <n v="6225"/>
    <s v="Srta. Sophia Borges"/>
    <x v="0"/>
    <x v="907"/>
    <x v="2"/>
    <x v="1"/>
    <s v="No"/>
    <n v="10"/>
    <x v="0"/>
    <x v="0"/>
    <n v="0"/>
    <x v="0"/>
    <n v="20"/>
    <n v="2"/>
    <x v="0"/>
    <x v="0"/>
    <n v="28"/>
  </r>
  <r>
    <n v="6226"/>
    <s v="Isabela Sampaio"/>
    <x v="2"/>
    <x v="907"/>
    <x v="2"/>
    <x v="1"/>
    <s v="Yes"/>
    <n v="5"/>
    <x v="0"/>
    <x v="1"/>
    <n v="30"/>
    <x v="1"/>
    <n v="0"/>
    <n v="3"/>
    <x v="0"/>
    <x v="0"/>
    <n v="32"/>
  </r>
  <r>
    <n v="6227"/>
    <s v="Olívia Dias"/>
    <x v="1"/>
    <x v="907"/>
    <x v="2"/>
    <x v="1"/>
    <s v="No"/>
    <n v="15"/>
    <x v="0"/>
    <x v="0"/>
    <n v="0"/>
    <x v="1"/>
    <n v="0"/>
    <n v="1"/>
    <x v="0"/>
    <x v="1"/>
    <n v="14"/>
  </r>
  <r>
    <n v="6228"/>
    <s v="Liz Cavalcanti"/>
    <x v="0"/>
    <x v="907"/>
    <x v="2"/>
    <x v="1"/>
    <s v="Yes"/>
    <n v="10"/>
    <x v="1"/>
    <x v="1"/>
    <n v="30"/>
    <x v="1"/>
    <n v="0"/>
    <n v="1"/>
    <x v="0"/>
    <x v="0"/>
    <n v="39"/>
  </r>
  <r>
    <n v="6229"/>
    <s v="Sr. Bruno Andrade"/>
    <x v="0"/>
    <x v="908"/>
    <x v="2"/>
    <x v="1"/>
    <s v="No"/>
    <n v="10"/>
    <x v="0"/>
    <x v="1"/>
    <n v="30"/>
    <x v="0"/>
    <n v="20"/>
    <n v="3"/>
    <x v="1"/>
    <x v="0"/>
    <n v="57"/>
  </r>
  <r>
    <n v="6230"/>
    <s v="Jade Montenegro"/>
    <x v="1"/>
    <x v="908"/>
    <x v="2"/>
    <x v="1"/>
    <s v="Yes"/>
    <n v="15"/>
    <x v="1"/>
    <x v="0"/>
    <n v="0"/>
    <x v="1"/>
    <n v="0"/>
    <n v="2"/>
    <x v="0"/>
    <x v="1"/>
    <n v="13"/>
  </r>
  <r>
    <n v="6231"/>
    <s v="Mathias Mendonça"/>
    <x v="0"/>
    <x v="908"/>
    <x v="2"/>
    <x v="1"/>
    <s v="Yes"/>
    <n v="10"/>
    <x v="0"/>
    <x v="1"/>
    <n v="30"/>
    <x v="1"/>
    <n v="0"/>
    <n v="3"/>
    <x v="0"/>
    <x v="0"/>
    <n v="37"/>
  </r>
  <r>
    <n v="6232"/>
    <s v="Sabrina Melo"/>
    <x v="2"/>
    <x v="908"/>
    <x v="2"/>
    <x v="1"/>
    <s v="Yes"/>
    <n v="5"/>
    <x v="0"/>
    <x v="1"/>
    <n v="30"/>
    <x v="1"/>
    <n v="0"/>
    <n v="2"/>
    <x v="0"/>
    <x v="0"/>
    <n v="33"/>
  </r>
  <r>
    <n v="6233"/>
    <s v="Sr. Mateus Cavalcante"/>
    <x v="0"/>
    <x v="908"/>
    <x v="2"/>
    <x v="1"/>
    <s v="No"/>
    <n v="10"/>
    <x v="1"/>
    <x v="0"/>
    <n v="0"/>
    <x v="0"/>
    <n v="20"/>
    <n v="1"/>
    <x v="0"/>
    <x v="0"/>
    <n v="29"/>
  </r>
  <r>
    <n v="6234"/>
    <s v="Dr. Pedro Lucas da Mata"/>
    <x v="0"/>
    <x v="908"/>
    <x v="2"/>
    <x v="1"/>
    <s v="No"/>
    <n v="10"/>
    <x v="2"/>
    <x v="0"/>
    <n v="0"/>
    <x v="1"/>
    <n v="0"/>
    <n v="1"/>
    <x v="0"/>
    <x v="1"/>
    <n v="9"/>
  </r>
  <r>
    <n v="6235"/>
    <s v="Luiz Gustavo Jesus"/>
    <x v="2"/>
    <x v="908"/>
    <x v="2"/>
    <x v="1"/>
    <s v="Yes"/>
    <n v="5"/>
    <x v="0"/>
    <x v="0"/>
    <n v="0"/>
    <x v="0"/>
    <n v="20"/>
    <n v="3"/>
    <x v="0"/>
    <x v="0"/>
    <n v="22"/>
  </r>
  <r>
    <n v="6236"/>
    <s v="Pedro Machado"/>
    <x v="2"/>
    <x v="908"/>
    <x v="2"/>
    <x v="1"/>
    <s v="Yes"/>
    <n v="5"/>
    <x v="0"/>
    <x v="0"/>
    <n v="0"/>
    <x v="0"/>
    <n v="20"/>
    <n v="2"/>
    <x v="0"/>
    <x v="0"/>
    <n v="23"/>
  </r>
  <r>
    <n v="6237"/>
    <s v="Marina Moraes"/>
    <x v="1"/>
    <x v="908"/>
    <x v="2"/>
    <x v="1"/>
    <s v="No"/>
    <n v="15"/>
    <x v="0"/>
    <x v="1"/>
    <n v="30"/>
    <x v="0"/>
    <n v="20"/>
    <n v="1"/>
    <x v="1"/>
    <x v="0"/>
    <n v="64"/>
  </r>
  <r>
    <n v="6238"/>
    <s v="Felipe Campos"/>
    <x v="0"/>
    <x v="909"/>
    <x v="2"/>
    <x v="1"/>
    <s v="No"/>
    <n v="10"/>
    <x v="0"/>
    <x v="1"/>
    <n v="30"/>
    <x v="0"/>
    <n v="20"/>
    <n v="3"/>
    <x v="1"/>
    <x v="0"/>
    <n v="57"/>
  </r>
  <r>
    <n v="6239"/>
    <s v="Dra. Ana Júlia Casa Grande"/>
    <x v="0"/>
    <x v="909"/>
    <x v="2"/>
    <x v="1"/>
    <s v="No"/>
    <n v="10"/>
    <x v="2"/>
    <x v="0"/>
    <n v="0"/>
    <x v="0"/>
    <n v="20"/>
    <n v="3"/>
    <x v="0"/>
    <x v="0"/>
    <n v="27"/>
  </r>
  <r>
    <n v="6240"/>
    <s v="Mariah Sampaio"/>
    <x v="1"/>
    <x v="909"/>
    <x v="2"/>
    <x v="1"/>
    <s v="Yes"/>
    <n v="15"/>
    <x v="2"/>
    <x v="1"/>
    <n v="30"/>
    <x v="1"/>
    <n v="0"/>
    <n v="3"/>
    <x v="0"/>
    <x v="0"/>
    <n v="42"/>
  </r>
  <r>
    <n v="6241"/>
    <s v="Guilherme Fonseca"/>
    <x v="0"/>
    <x v="909"/>
    <x v="2"/>
    <x v="1"/>
    <s v="Yes"/>
    <n v="10"/>
    <x v="1"/>
    <x v="1"/>
    <n v="30"/>
    <x v="1"/>
    <n v="0"/>
    <n v="1"/>
    <x v="0"/>
    <x v="0"/>
    <n v="39"/>
  </r>
  <r>
    <n v="6242"/>
    <s v="Dra. Melissa Machado"/>
    <x v="0"/>
    <x v="909"/>
    <x v="2"/>
    <x v="1"/>
    <s v="Yes"/>
    <n v="10"/>
    <x v="2"/>
    <x v="0"/>
    <n v="0"/>
    <x v="1"/>
    <n v="0"/>
    <n v="2"/>
    <x v="0"/>
    <x v="1"/>
    <n v="8"/>
  </r>
  <r>
    <n v="6243"/>
    <s v="Dra. Luna Nunes"/>
    <x v="0"/>
    <x v="909"/>
    <x v="2"/>
    <x v="1"/>
    <s v="Yes"/>
    <n v="10"/>
    <x v="2"/>
    <x v="1"/>
    <n v="30"/>
    <x v="1"/>
    <n v="0"/>
    <n v="3"/>
    <x v="0"/>
    <x v="0"/>
    <n v="37"/>
  </r>
  <r>
    <n v="6244"/>
    <s v="Luiz Gustavo Gomes"/>
    <x v="1"/>
    <x v="909"/>
    <x v="2"/>
    <x v="1"/>
    <s v="No"/>
    <n v="15"/>
    <x v="1"/>
    <x v="0"/>
    <n v="0"/>
    <x v="1"/>
    <n v="0"/>
    <n v="1"/>
    <x v="0"/>
    <x v="1"/>
    <n v="14"/>
  </r>
  <r>
    <n v="6245"/>
    <s v="João Gabriel Araújo"/>
    <x v="2"/>
    <x v="909"/>
    <x v="2"/>
    <x v="1"/>
    <s v="No"/>
    <n v="5"/>
    <x v="0"/>
    <x v="0"/>
    <n v="0"/>
    <x v="1"/>
    <n v="0"/>
    <n v="1"/>
    <x v="0"/>
    <x v="1"/>
    <n v="4"/>
  </r>
  <r>
    <n v="6246"/>
    <s v="Letícia da Cunha"/>
    <x v="2"/>
    <x v="909"/>
    <x v="2"/>
    <x v="1"/>
    <s v="No"/>
    <n v="5"/>
    <x v="2"/>
    <x v="1"/>
    <n v="30"/>
    <x v="1"/>
    <n v="0"/>
    <n v="3"/>
    <x v="0"/>
    <x v="0"/>
    <n v="32"/>
  </r>
  <r>
    <n v="6247"/>
    <s v="Isaque Freitas"/>
    <x v="0"/>
    <x v="909"/>
    <x v="2"/>
    <x v="1"/>
    <s v="No"/>
    <n v="10"/>
    <x v="1"/>
    <x v="0"/>
    <n v="0"/>
    <x v="0"/>
    <n v="20"/>
    <n v="2"/>
    <x v="0"/>
    <x v="0"/>
    <n v="28"/>
  </r>
  <r>
    <n v="6248"/>
    <s v="Eloá Ferreira"/>
    <x v="1"/>
    <x v="910"/>
    <x v="2"/>
    <x v="2"/>
    <s v="No"/>
    <n v="15"/>
    <x v="1"/>
    <x v="1"/>
    <n v="30"/>
    <x v="1"/>
    <n v="0"/>
    <n v="3"/>
    <x v="0"/>
    <x v="0"/>
    <n v="42"/>
  </r>
  <r>
    <n v="6249"/>
    <s v="Ayla Rodrigues"/>
    <x v="0"/>
    <x v="910"/>
    <x v="2"/>
    <x v="2"/>
    <s v="No"/>
    <n v="10"/>
    <x v="0"/>
    <x v="0"/>
    <n v="0"/>
    <x v="1"/>
    <n v="0"/>
    <n v="2"/>
    <x v="0"/>
    <x v="1"/>
    <n v="8"/>
  </r>
  <r>
    <n v="6250"/>
    <s v="Enzo Gabriel da Cunha"/>
    <x v="2"/>
    <x v="910"/>
    <x v="2"/>
    <x v="2"/>
    <s v="No"/>
    <n v="5"/>
    <x v="2"/>
    <x v="1"/>
    <n v="30"/>
    <x v="0"/>
    <n v="20"/>
    <n v="2"/>
    <x v="1"/>
    <x v="0"/>
    <n v="53"/>
  </r>
  <r>
    <n v="6251"/>
    <s v="Maria Flor Fernandes"/>
    <x v="1"/>
    <x v="910"/>
    <x v="2"/>
    <x v="2"/>
    <s v="No"/>
    <n v="15"/>
    <x v="0"/>
    <x v="1"/>
    <n v="30"/>
    <x v="0"/>
    <n v="20"/>
    <n v="1"/>
    <x v="1"/>
    <x v="0"/>
    <n v="64"/>
  </r>
  <r>
    <n v="6252"/>
    <s v="Rafael Mendes"/>
    <x v="0"/>
    <x v="910"/>
    <x v="2"/>
    <x v="2"/>
    <s v="Yes"/>
    <n v="10"/>
    <x v="2"/>
    <x v="0"/>
    <n v="0"/>
    <x v="0"/>
    <n v="20"/>
    <n v="1"/>
    <x v="0"/>
    <x v="0"/>
    <n v="29"/>
  </r>
  <r>
    <n v="6253"/>
    <s v="Sr. Anthony Gabriel Pimenta"/>
    <x v="1"/>
    <x v="910"/>
    <x v="2"/>
    <x v="2"/>
    <s v="No"/>
    <n v="15"/>
    <x v="2"/>
    <x v="0"/>
    <n v="0"/>
    <x v="1"/>
    <n v="0"/>
    <n v="2"/>
    <x v="0"/>
    <x v="1"/>
    <n v="13"/>
  </r>
  <r>
    <n v="6254"/>
    <s v="João Miguel Vieira"/>
    <x v="2"/>
    <x v="910"/>
    <x v="2"/>
    <x v="2"/>
    <s v="Yes"/>
    <n v="5"/>
    <x v="0"/>
    <x v="1"/>
    <n v="30"/>
    <x v="1"/>
    <n v="0"/>
    <n v="3"/>
    <x v="0"/>
    <x v="0"/>
    <n v="32"/>
  </r>
  <r>
    <n v="6255"/>
    <s v="Heloisa Azevedo"/>
    <x v="0"/>
    <x v="910"/>
    <x v="2"/>
    <x v="2"/>
    <s v="Yes"/>
    <n v="10"/>
    <x v="2"/>
    <x v="1"/>
    <n v="30"/>
    <x v="0"/>
    <n v="20"/>
    <n v="2"/>
    <x v="1"/>
    <x v="0"/>
    <n v="58"/>
  </r>
  <r>
    <n v="6256"/>
    <s v="Hellena Peixoto"/>
    <x v="0"/>
    <x v="910"/>
    <x v="2"/>
    <x v="2"/>
    <s v="Yes"/>
    <n v="10"/>
    <x v="1"/>
    <x v="1"/>
    <n v="30"/>
    <x v="1"/>
    <n v="0"/>
    <n v="2"/>
    <x v="0"/>
    <x v="0"/>
    <n v="38"/>
  </r>
  <r>
    <n v="6257"/>
    <s v="Dom Andrade"/>
    <x v="0"/>
    <x v="910"/>
    <x v="2"/>
    <x v="2"/>
    <s v="No"/>
    <n v="10"/>
    <x v="0"/>
    <x v="1"/>
    <n v="30"/>
    <x v="0"/>
    <n v="20"/>
    <n v="2"/>
    <x v="1"/>
    <x v="0"/>
    <n v="58"/>
  </r>
  <r>
    <n v="6258"/>
    <s v="Bryan Almeida"/>
    <x v="2"/>
    <x v="910"/>
    <x v="2"/>
    <x v="2"/>
    <s v="Yes"/>
    <n v="5"/>
    <x v="0"/>
    <x v="1"/>
    <n v="30"/>
    <x v="1"/>
    <n v="0"/>
    <n v="2"/>
    <x v="0"/>
    <x v="0"/>
    <n v="33"/>
  </r>
  <r>
    <n v="6259"/>
    <s v="Manuela Sales"/>
    <x v="0"/>
    <x v="910"/>
    <x v="2"/>
    <x v="2"/>
    <s v="Yes"/>
    <n v="10"/>
    <x v="1"/>
    <x v="1"/>
    <n v="30"/>
    <x v="1"/>
    <n v="0"/>
    <n v="1"/>
    <x v="0"/>
    <x v="0"/>
    <n v="39"/>
  </r>
  <r>
    <n v="6260"/>
    <s v="Ana Lívia Vargas"/>
    <x v="0"/>
    <x v="911"/>
    <x v="2"/>
    <x v="2"/>
    <s v="Yes"/>
    <n v="10"/>
    <x v="2"/>
    <x v="1"/>
    <n v="30"/>
    <x v="1"/>
    <n v="0"/>
    <n v="1"/>
    <x v="0"/>
    <x v="0"/>
    <n v="39"/>
  </r>
  <r>
    <n v="6261"/>
    <s v="Dra. Daniela Borges"/>
    <x v="0"/>
    <x v="911"/>
    <x v="2"/>
    <x v="2"/>
    <s v="Yes"/>
    <n v="10"/>
    <x v="1"/>
    <x v="0"/>
    <n v="0"/>
    <x v="0"/>
    <n v="20"/>
    <n v="2"/>
    <x v="0"/>
    <x v="0"/>
    <n v="28"/>
  </r>
  <r>
    <n v="6262"/>
    <s v="Benjamin Borges"/>
    <x v="0"/>
    <x v="911"/>
    <x v="2"/>
    <x v="2"/>
    <s v="No"/>
    <n v="10"/>
    <x v="0"/>
    <x v="1"/>
    <n v="30"/>
    <x v="1"/>
    <n v="0"/>
    <n v="1"/>
    <x v="0"/>
    <x v="0"/>
    <n v="39"/>
  </r>
  <r>
    <n v="6263"/>
    <s v="Sr. João Guilherme Santos"/>
    <x v="0"/>
    <x v="911"/>
    <x v="2"/>
    <x v="2"/>
    <s v="Yes"/>
    <n v="10"/>
    <x v="0"/>
    <x v="0"/>
    <n v="0"/>
    <x v="0"/>
    <n v="20"/>
    <n v="1"/>
    <x v="0"/>
    <x v="0"/>
    <n v="29"/>
  </r>
  <r>
    <n v="6264"/>
    <s v="Alexandre Caldeira"/>
    <x v="2"/>
    <x v="911"/>
    <x v="2"/>
    <x v="2"/>
    <s v="No"/>
    <n v="5"/>
    <x v="1"/>
    <x v="0"/>
    <n v="0"/>
    <x v="1"/>
    <n v="0"/>
    <n v="1"/>
    <x v="0"/>
    <x v="1"/>
    <n v="4"/>
  </r>
  <r>
    <n v="6265"/>
    <s v="Catarina Casa Grande"/>
    <x v="2"/>
    <x v="911"/>
    <x v="2"/>
    <x v="2"/>
    <s v="Yes"/>
    <n v="5"/>
    <x v="2"/>
    <x v="0"/>
    <n v="0"/>
    <x v="1"/>
    <n v="0"/>
    <n v="3"/>
    <x v="0"/>
    <x v="1"/>
    <n v="2"/>
  </r>
  <r>
    <n v="6266"/>
    <s v="Valentim Alves"/>
    <x v="0"/>
    <x v="911"/>
    <x v="2"/>
    <x v="2"/>
    <s v="Yes"/>
    <n v="10"/>
    <x v="1"/>
    <x v="0"/>
    <n v="0"/>
    <x v="0"/>
    <n v="20"/>
    <n v="3"/>
    <x v="0"/>
    <x v="0"/>
    <n v="27"/>
  </r>
  <r>
    <n v="6267"/>
    <s v="João Pedro Rios"/>
    <x v="2"/>
    <x v="912"/>
    <x v="2"/>
    <x v="2"/>
    <s v="Yes"/>
    <n v="5"/>
    <x v="1"/>
    <x v="1"/>
    <n v="30"/>
    <x v="0"/>
    <n v="20"/>
    <n v="2"/>
    <x v="1"/>
    <x v="0"/>
    <n v="53"/>
  </r>
  <r>
    <n v="6268"/>
    <s v="Apollo Farias"/>
    <x v="1"/>
    <x v="912"/>
    <x v="2"/>
    <x v="2"/>
    <s v="No"/>
    <n v="15"/>
    <x v="2"/>
    <x v="0"/>
    <n v="0"/>
    <x v="0"/>
    <n v="20"/>
    <n v="2"/>
    <x v="0"/>
    <x v="0"/>
    <n v="33"/>
  </r>
  <r>
    <n v="6269"/>
    <s v="Sr. Vitor Aragão"/>
    <x v="2"/>
    <x v="912"/>
    <x v="2"/>
    <x v="2"/>
    <s v="Yes"/>
    <n v="5"/>
    <x v="2"/>
    <x v="0"/>
    <n v="0"/>
    <x v="0"/>
    <n v="20"/>
    <n v="2"/>
    <x v="0"/>
    <x v="0"/>
    <n v="23"/>
  </r>
  <r>
    <n v="6270"/>
    <s v="Isaque Santos"/>
    <x v="1"/>
    <x v="912"/>
    <x v="2"/>
    <x v="2"/>
    <s v="No"/>
    <n v="15"/>
    <x v="0"/>
    <x v="0"/>
    <n v="0"/>
    <x v="0"/>
    <n v="20"/>
    <n v="2"/>
    <x v="0"/>
    <x v="0"/>
    <n v="33"/>
  </r>
  <r>
    <n v="6271"/>
    <s v="Brayan Lima"/>
    <x v="2"/>
    <x v="912"/>
    <x v="2"/>
    <x v="2"/>
    <s v="No"/>
    <n v="5"/>
    <x v="2"/>
    <x v="0"/>
    <n v="0"/>
    <x v="1"/>
    <n v="0"/>
    <n v="2"/>
    <x v="0"/>
    <x v="1"/>
    <n v="3"/>
  </r>
  <r>
    <n v="6272"/>
    <s v="Luiza Cardoso"/>
    <x v="1"/>
    <x v="912"/>
    <x v="2"/>
    <x v="2"/>
    <s v="Yes"/>
    <n v="15"/>
    <x v="2"/>
    <x v="0"/>
    <n v="0"/>
    <x v="1"/>
    <n v="0"/>
    <n v="2"/>
    <x v="0"/>
    <x v="1"/>
    <n v="13"/>
  </r>
  <r>
    <n v="6273"/>
    <s v="Isis Pastor"/>
    <x v="0"/>
    <x v="912"/>
    <x v="2"/>
    <x v="2"/>
    <s v="Yes"/>
    <n v="10"/>
    <x v="2"/>
    <x v="0"/>
    <n v="0"/>
    <x v="1"/>
    <n v="0"/>
    <n v="1"/>
    <x v="0"/>
    <x v="1"/>
    <n v="9"/>
  </r>
  <r>
    <n v="6274"/>
    <s v="Maria Vitória Vieira"/>
    <x v="2"/>
    <x v="913"/>
    <x v="2"/>
    <x v="2"/>
    <s v="No"/>
    <n v="5"/>
    <x v="2"/>
    <x v="1"/>
    <n v="30"/>
    <x v="1"/>
    <n v="0"/>
    <n v="3"/>
    <x v="0"/>
    <x v="0"/>
    <n v="32"/>
  </r>
  <r>
    <n v="6275"/>
    <s v="Matteo Sampaio"/>
    <x v="1"/>
    <x v="913"/>
    <x v="2"/>
    <x v="2"/>
    <s v="No"/>
    <n v="15"/>
    <x v="0"/>
    <x v="0"/>
    <n v="0"/>
    <x v="1"/>
    <n v="0"/>
    <n v="2"/>
    <x v="0"/>
    <x v="1"/>
    <n v="13"/>
  </r>
  <r>
    <n v="6276"/>
    <s v="Antônio Abreu"/>
    <x v="1"/>
    <x v="913"/>
    <x v="2"/>
    <x v="2"/>
    <s v="Yes"/>
    <n v="15"/>
    <x v="1"/>
    <x v="0"/>
    <n v="0"/>
    <x v="0"/>
    <n v="20"/>
    <n v="1"/>
    <x v="0"/>
    <x v="0"/>
    <n v="34"/>
  </r>
  <r>
    <n v="6277"/>
    <s v="Nicolas Caldeira"/>
    <x v="2"/>
    <x v="913"/>
    <x v="2"/>
    <x v="2"/>
    <s v="Yes"/>
    <n v="5"/>
    <x v="2"/>
    <x v="1"/>
    <n v="30"/>
    <x v="1"/>
    <n v="0"/>
    <n v="2"/>
    <x v="0"/>
    <x v="0"/>
    <n v="33"/>
  </r>
  <r>
    <n v="6278"/>
    <s v="Isabel Cunha"/>
    <x v="0"/>
    <x v="913"/>
    <x v="2"/>
    <x v="2"/>
    <s v="No"/>
    <n v="10"/>
    <x v="0"/>
    <x v="0"/>
    <n v="0"/>
    <x v="1"/>
    <n v="0"/>
    <n v="1"/>
    <x v="0"/>
    <x v="1"/>
    <n v="9"/>
  </r>
  <r>
    <n v="6279"/>
    <s v="Sophia da Conceição"/>
    <x v="1"/>
    <x v="913"/>
    <x v="2"/>
    <x v="2"/>
    <s v="No"/>
    <n v="15"/>
    <x v="1"/>
    <x v="0"/>
    <n v="0"/>
    <x v="0"/>
    <n v="20"/>
    <n v="2"/>
    <x v="0"/>
    <x v="0"/>
    <n v="33"/>
  </r>
  <r>
    <n v="6280"/>
    <s v="Helena Abreu"/>
    <x v="2"/>
    <x v="913"/>
    <x v="2"/>
    <x v="2"/>
    <s v="No"/>
    <n v="5"/>
    <x v="0"/>
    <x v="1"/>
    <n v="30"/>
    <x v="1"/>
    <n v="0"/>
    <n v="3"/>
    <x v="0"/>
    <x v="0"/>
    <n v="32"/>
  </r>
  <r>
    <n v="6281"/>
    <s v="Ana Lívia Correia"/>
    <x v="1"/>
    <x v="913"/>
    <x v="2"/>
    <x v="2"/>
    <s v="Yes"/>
    <n v="15"/>
    <x v="0"/>
    <x v="0"/>
    <n v="0"/>
    <x v="1"/>
    <n v="0"/>
    <n v="3"/>
    <x v="0"/>
    <x v="1"/>
    <n v="12"/>
  </r>
  <r>
    <n v="6282"/>
    <s v="Cecília Sales"/>
    <x v="1"/>
    <x v="914"/>
    <x v="2"/>
    <x v="2"/>
    <s v="Yes"/>
    <n v="15"/>
    <x v="1"/>
    <x v="0"/>
    <n v="0"/>
    <x v="1"/>
    <n v="0"/>
    <n v="2"/>
    <x v="0"/>
    <x v="1"/>
    <n v="13"/>
  </r>
  <r>
    <n v="6283"/>
    <s v="Isabel Teixeira"/>
    <x v="1"/>
    <x v="914"/>
    <x v="2"/>
    <x v="2"/>
    <s v="No"/>
    <n v="15"/>
    <x v="1"/>
    <x v="1"/>
    <n v="30"/>
    <x v="0"/>
    <n v="20"/>
    <n v="2"/>
    <x v="1"/>
    <x v="0"/>
    <n v="63"/>
  </r>
  <r>
    <n v="6284"/>
    <s v="Alícia Jesus"/>
    <x v="0"/>
    <x v="914"/>
    <x v="2"/>
    <x v="2"/>
    <s v="Yes"/>
    <n v="10"/>
    <x v="1"/>
    <x v="1"/>
    <n v="30"/>
    <x v="0"/>
    <n v="20"/>
    <n v="1"/>
    <x v="1"/>
    <x v="0"/>
    <n v="59"/>
  </r>
  <r>
    <n v="6285"/>
    <s v="Evelyn Silva"/>
    <x v="2"/>
    <x v="914"/>
    <x v="2"/>
    <x v="2"/>
    <s v="No"/>
    <n v="5"/>
    <x v="2"/>
    <x v="0"/>
    <n v="0"/>
    <x v="0"/>
    <n v="20"/>
    <n v="1"/>
    <x v="0"/>
    <x v="0"/>
    <n v="24"/>
  </r>
  <r>
    <n v="6286"/>
    <s v="Maya Moraes"/>
    <x v="1"/>
    <x v="914"/>
    <x v="2"/>
    <x v="2"/>
    <s v="No"/>
    <n v="15"/>
    <x v="1"/>
    <x v="0"/>
    <n v="0"/>
    <x v="0"/>
    <n v="20"/>
    <n v="1"/>
    <x v="0"/>
    <x v="0"/>
    <n v="34"/>
  </r>
  <r>
    <n v="6287"/>
    <s v="Samuel Souza"/>
    <x v="2"/>
    <x v="914"/>
    <x v="2"/>
    <x v="2"/>
    <s v="Yes"/>
    <n v="5"/>
    <x v="2"/>
    <x v="1"/>
    <n v="30"/>
    <x v="1"/>
    <n v="0"/>
    <n v="1"/>
    <x v="0"/>
    <x v="0"/>
    <n v="34"/>
  </r>
  <r>
    <n v="6288"/>
    <s v="Paulo Araújo"/>
    <x v="2"/>
    <x v="914"/>
    <x v="2"/>
    <x v="2"/>
    <s v="No"/>
    <n v="5"/>
    <x v="2"/>
    <x v="1"/>
    <n v="30"/>
    <x v="1"/>
    <n v="0"/>
    <n v="3"/>
    <x v="0"/>
    <x v="0"/>
    <n v="32"/>
  </r>
  <r>
    <n v="6289"/>
    <s v="Manuela Siqueira"/>
    <x v="0"/>
    <x v="915"/>
    <x v="2"/>
    <x v="2"/>
    <s v="No"/>
    <n v="10"/>
    <x v="0"/>
    <x v="0"/>
    <n v="0"/>
    <x v="1"/>
    <n v="0"/>
    <n v="2"/>
    <x v="0"/>
    <x v="1"/>
    <n v="8"/>
  </r>
  <r>
    <n v="6290"/>
    <s v="Eloá Gomes"/>
    <x v="0"/>
    <x v="915"/>
    <x v="2"/>
    <x v="2"/>
    <s v="Yes"/>
    <n v="10"/>
    <x v="0"/>
    <x v="0"/>
    <n v="0"/>
    <x v="1"/>
    <n v="0"/>
    <n v="1"/>
    <x v="0"/>
    <x v="1"/>
    <n v="9"/>
  </r>
  <r>
    <n v="6291"/>
    <s v="Ana Cecília Costa"/>
    <x v="0"/>
    <x v="915"/>
    <x v="2"/>
    <x v="2"/>
    <s v="No"/>
    <n v="10"/>
    <x v="0"/>
    <x v="1"/>
    <n v="30"/>
    <x v="0"/>
    <n v="20"/>
    <n v="1"/>
    <x v="1"/>
    <x v="0"/>
    <n v="59"/>
  </r>
  <r>
    <n v="6292"/>
    <s v="Raquel Novais"/>
    <x v="2"/>
    <x v="915"/>
    <x v="2"/>
    <x v="2"/>
    <s v="No"/>
    <n v="5"/>
    <x v="2"/>
    <x v="1"/>
    <n v="30"/>
    <x v="0"/>
    <n v="20"/>
    <n v="1"/>
    <x v="1"/>
    <x v="0"/>
    <n v="54"/>
  </r>
  <r>
    <n v="6293"/>
    <s v="Sra. Heloísa Machado"/>
    <x v="1"/>
    <x v="915"/>
    <x v="2"/>
    <x v="2"/>
    <s v="Yes"/>
    <n v="15"/>
    <x v="2"/>
    <x v="1"/>
    <n v="30"/>
    <x v="0"/>
    <n v="20"/>
    <n v="1"/>
    <x v="1"/>
    <x v="0"/>
    <n v="64"/>
  </r>
  <r>
    <n v="6294"/>
    <s v="Sra. Emilly Sá"/>
    <x v="2"/>
    <x v="916"/>
    <x v="2"/>
    <x v="2"/>
    <s v="Yes"/>
    <n v="5"/>
    <x v="1"/>
    <x v="1"/>
    <n v="30"/>
    <x v="1"/>
    <n v="0"/>
    <n v="1"/>
    <x v="0"/>
    <x v="0"/>
    <n v="34"/>
  </r>
  <r>
    <n v="6295"/>
    <s v="Maria Clara Machado"/>
    <x v="1"/>
    <x v="916"/>
    <x v="2"/>
    <x v="2"/>
    <s v="Yes"/>
    <n v="15"/>
    <x v="2"/>
    <x v="0"/>
    <n v="0"/>
    <x v="1"/>
    <n v="0"/>
    <n v="3"/>
    <x v="0"/>
    <x v="1"/>
    <n v="12"/>
  </r>
  <r>
    <n v="6296"/>
    <s v="Diego Rodrigues"/>
    <x v="0"/>
    <x v="916"/>
    <x v="2"/>
    <x v="2"/>
    <s v="Yes"/>
    <n v="10"/>
    <x v="2"/>
    <x v="0"/>
    <n v="0"/>
    <x v="0"/>
    <n v="20"/>
    <n v="2"/>
    <x v="0"/>
    <x v="0"/>
    <n v="28"/>
  </r>
  <r>
    <n v="6297"/>
    <s v="Benjamim Monteiro"/>
    <x v="0"/>
    <x v="916"/>
    <x v="2"/>
    <x v="2"/>
    <s v="No"/>
    <n v="10"/>
    <x v="0"/>
    <x v="1"/>
    <n v="30"/>
    <x v="0"/>
    <n v="20"/>
    <n v="1"/>
    <x v="1"/>
    <x v="0"/>
    <n v="59"/>
  </r>
  <r>
    <n v="6298"/>
    <s v="Vitor Gabriel Nunes"/>
    <x v="2"/>
    <x v="916"/>
    <x v="2"/>
    <x v="2"/>
    <s v="No"/>
    <n v="5"/>
    <x v="2"/>
    <x v="1"/>
    <n v="30"/>
    <x v="0"/>
    <n v="20"/>
    <n v="3"/>
    <x v="1"/>
    <x v="0"/>
    <n v="52"/>
  </r>
  <r>
    <n v="6299"/>
    <s v="Helena Garcia"/>
    <x v="1"/>
    <x v="916"/>
    <x v="2"/>
    <x v="2"/>
    <s v="Yes"/>
    <n v="15"/>
    <x v="0"/>
    <x v="1"/>
    <n v="30"/>
    <x v="0"/>
    <n v="20"/>
    <n v="1"/>
    <x v="1"/>
    <x v="0"/>
    <n v="64"/>
  </r>
  <r>
    <n v="6300"/>
    <s v="Juliana Pimenta"/>
    <x v="2"/>
    <x v="916"/>
    <x v="2"/>
    <x v="2"/>
    <s v="No"/>
    <n v="5"/>
    <x v="0"/>
    <x v="0"/>
    <n v="0"/>
    <x v="0"/>
    <n v="20"/>
    <n v="1"/>
    <x v="0"/>
    <x v="0"/>
    <n v="24"/>
  </r>
  <r>
    <n v="6301"/>
    <s v="Laís Campos"/>
    <x v="1"/>
    <x v="916"/>
    <x v="2"/>
    <x v="2"/>
    <s v="Yes"/>
    <n v="15"/>
    <x v="1"/>
    <x v="1"/>
    <n v="30"/>
    <x v="1"/>
    <n v="0"/>
    <n v="1"/>
    <x v="0"/>
    <x v="0"/>
    <n v="44"/>
  </r>
  <r>
    <n v="6302"/>
    <s v="Sr. Valentim da Costa"/>
    <x v="0"/>
    <x v="916"/>
    <x v="2"/>
    <x v="2"/>
    <s v="Yes"/>
    <n v="10"/>
    <x v="0"/>
    <x v="1"/>
    <n v="30"/>
    <x v="0"/>
    <n v="20"/>
    <n v="1"/>
    <x v="1"/>
    <x v="0"/>
    <n v="59"/>
  </r>
  <r>
    <n v="6303"/>
    <s v="Gael Henrique Almeida"/>
    <x v="0"/>
    <x v="917"/>
    <x v="2"/>
    <x v="2"/>
    <s v="No"/>
    <n v="10"/>
    <x v="2"/>
    <x v="1"/>
    <n v="30"/>
    <x v="1"/>
    <n v="0"/>
    <n v="1"/>
    <x v="0"/>
    <x v="0"/>
    <n v="39"/>
  </r>
  <r>
    <n v="6304"/>
    <s v="Maria Luiza Sampaio"/>
    <x v="2"/>
    <x v="917"/>
    <x v="2"/>
    <x v="2"/>
    <s v="Yes"/>
    <n v="5"/>
    <x v="2"/>
    <x v="1"/>
    <n v="30"/>
    <x v="0"/>
    <n v="20"/>
    <n v="2"/>
    <x v="1"/>
    <x v="0"/>
    <n v="53"/>
  </r>
  <r>
    <n v="6305"/>
    <s v="Srta. Maria Liz Sampaio"/>
    <x v="2"/>
    <x v="917"/>
    <x v="2"/>
    <x v="2"/>
    <s v="No"/>
    <n v="5"/>
    <x v="0"/>
    <x v="0"/>
    <n v="0"/>
    <x v="0"/>
    <n v="20"/>
    <n v="3"/>
    <x v="0"/>
    <x v="0"/>
    <n v="22"/>
  </r>
  <r>
    <n v="6306"/>
    <s v="José Miguel Machado"/>
    <x v="1"/>
    <x v="917"/>
    <x v="2"/>
    <x v="2"/>
    <s v="No"/>
    <n v="15"/>
    <x v="1"/>
    <x v="1"/>
    <n v="30"/>
    <x v="0"/>
    <n v="20"/>
    <n v="3"/>
    <x v="1"/>
    <x v="0"/>
    <n v="62"/>
  </r>
  <r>
    <n v="6307"/>
    <s v="Giovanna Machado"/>
    <x v="2"/>
    <x v="917"/>
    <x v="2"/>
    <x v="2"/>
    <s v="No"/>
    <n v="5"/>
    <x v="1"/>
    <x v="0"/>
    <n v="0"/>
    <x v="0"/>
    <n v="20"/>
    <n v="2"/>
    <x v="0"/>
    <x v="0"/>
    <n v="23"/>
  </r>
  <r>
    <n v="6308"/>
    <s v="Ana Carolina Pires"/>
    <x v="2"/>
    <x v="917"/>
    <x v="2"/>
    <x v="2"/>
    <s v="No"/>
    <n v="5"/>
    <x v="2"/>
    <x v="1"/>
    <n v="30"/>
    <x v="1"/>
    <n v="0"/>
    <n v="1"/>
    <x v="0"/>
    <x v="0"/>
    <n v="34"/>
  </r>
  <r>
    <n v="6309"/>
    <s v="Olivia Montenegro"/>
    <x v="1"/>
    <x v="918"/>
    <x v="2"/>
    <x v="2"/>
    <s v="Yes"/>
    <n v="15"/>
    <x v="0"/>
    <x v="1"/>
    <n v="30"/>
    <x v="0"/>
    <n v="20"/>
    <n v="1"/>
    <x v="1"/>
    <x v="0"/>
    <n v="64"/>
  </r>
  <r>
    <n v="6310"/>
    <s v="Elisa Dias"/>
    <x v="1"/>
    <x v="918"/>
    <x v="2"/>
    <x v="2"/>
    <s v="Yes"/>
    <n v="15"/>
    <x v="2"/>
    <x v="0"/>
    <n v="0"/>
    <x v="1"/>
    <n v="0"/>
    <n v="2"/>
    <x v="0"/>
    <x v="1"/>
    <n v="13"/>
  </r>
  <r>
    <n v="6311"/>
    <s v="Srta. Ana Clara Rezende"/>
    <x v="2"/>
    <x v="918"/>
    <x v="2"/>
    <x v="2"/>
    <s v="No"/>
    <n v="5"/>
    <x v="1"/>
    <x v="1"/>
    <n v="30"/>
    <x v="0"/>
    <n v="20"/>
    <n v="1"/>
    <x v="1"/>
    <x v="0"/>
    <n v="54"/>
  </r>
  <r>
    <n v="6312"/>
    <s v="Enrico Ribeiro"/>
    <x v="2"/>
    <x v="918"/>
    <x v="2"/>
    <x v="2"/>
    <s v="No"/>
    <n v="5"/>
    <x v="1"/>
    <x v="1"/>
    <n v="30"/>
    <x v="1"/>
    <n v="0"/>
    <n v="2"/>
    <x v="0"/>
    <x v="0"/>
    <n v="33"/>
  </r>
  <r>
    <n v="6313"/>
    <s v="Luigi Abreu"/>
    <x v="2"/>
    <x v="918"/>
    <x v="2"/>
    <x v="2"/>
    <s v="Yes"/>
    <n v="5"/>
    <x v="1"/>
    <x v="0"/>
    <n v="0"/>
    <x v="1"/>
    <n v="0"/>
    <n v="2"/>
    <x v="0"/>
    <x v="1"/>
    <n v="3"/>
  </r>
  <r>
    <n v="6314"/>
    <s v="Dr. Bruno Machado"/>
    <x v="2"/>
    <x v="918"/>
    <x v="2"/>
    <x v="2"/>
    <s v="Yes"/>
    <n v="5"/>
    <x v="1"/>
    <x v="0"/>
    <n v="0"/>
    <x v="1"/>
    <n v="0"/>
    <n v="2"/>
    <x v="0"/>
    <x v="1"/>
    <n v="3"/>
  </r>
  <r>
    <n v="6315"/>
    <s v="Luiza Andrade"/>
    <x v="1"/>
    <x v="918"/>
    <x v="2"/>
    <x v="2"/>
    <s v="Yes"/>
    <n v="15"/>
    <x v="0"/>
    <x v="0"/>
    <n v="0"/>
    <x v="1"/>
    <n v="0"/>
    <n v="3"/>
    <x v="0"/>
    <x v="1"/>
    <n v="12"/>
  </r>
  <r>
    <n v="6316"/>
    <s v="Ana Sophia Pires"/>
    <x v="2"/>
    <x v="918"/>
    <x v="2"/>
    <x v="2"/>
    <s v="Yes"/>
    <n v="5"/>
    <x v="1"/>
    <x v="0"/>
    <n v="0"/>
    <x v="0"/>
    <n v="20"/>
    <n v="1"/>
    <x v="0"/>
    <x v="0"/>
    <n v="24"/>
  </r>
  <r>
    <n v="6317"/>
    <s v="Ian Correia"/>
    <x v="1"/>
    <x v="919"/>
    <x v="2"/>
    <x v="2"/>
    <s v="No"/>
    <n v="15"/>
    <x v="1"/>
    <x v="0"/>
    <n v="0"/>
    <x v="0"/>
    <n v="20"/>
    <n v="3"/>
    <x v="0"/>
    <x v="0"/>
    <n v="32"/>
  </r>
  <r>
    <n v="6318"/>
    <s v="Maria Eduarda Pacheco"/>
    <x v="2"/>
    <x v="919"/>
    <x v="2"/>
    <x v="2"/>
    <s v="No"/>
    <n v="5"/>
    <x v="2"/>
    <x v="1"/>
    <n v="30"/>
    <x v="1"/>
    <n v="0"/>
    <n v="3"/>
    <x v="0"/>
    <x v="0"/>
    <n v="32"/>
  </r>
  <r>
    <n v="6319"/>
    <s v="Maria Vitória Vargas"/>
    <x v="0"/>
    <x v="919"/>
    <x v="2"/>
    <x v="2"/>
    <s v="No"/>
    <n v="10"/>
    <x v="2"/>
    <x v="0"/>
    <n v="0"/>
    <x v="1"/>
    <n v="0"/>
    <n v="3"/>
    <x v="0"/>
    <x v="1"/>
    <n v="7"/>
  </r>
  <r>
    <n v="6320"/>
    <s v="Rael Cavalcanti"/>
    <x v="1"/>
    <x v="919"/>
    <x v="2"/>
    <x v="2"/>
    <s v="No"/>
    <n v="15"/>
    <x v="0"/>
    <x v="0"/>
    <n v="0"/>
    <x v="1"/>
    <n v="0"/>
    <n v="1"/>
    <x v="0"/>
    <x v="1"/>
    <n v="14"/>
  </r>
  <r>
    <n v="6321"/>
    <s v="Emanuelly Sá"/>
    <x v="0"/>
    <x v="919"/>
    <x v="2"/>
    <x v="2"/>
    <s v="Yes"/>
    <n v="10"/>
    <x v="2"/>
    <x v="0"/>
    <n v="0"/>
    <x v="1"/>
    <n v="0"/>
    <n v="3"/>
    <x v="0"/>
    <x v="1"/>
    <n v="7"/>
  </r>
  <r>
    <n v="6322"/>
    <s v="Diogo da Rosa"/>
    <x v="2"/>
    <x v="920"/>
    <x v="2"/>
    <x v="2"/>
    <s v="Yes"/>
    <n v="5"/>
    <x v="2"/>
    <x v="1"/>
    <n v="30"/>
    <x v="0"/>
    <n v="20"/>
    <n v="1"/>
    <x v="1"/>
    <x v="0"/>
    <n v="54"/>
  </r>
  <r>
    <n v="6323"/>
    <s v="Oliver Sousa"/>
    <x v="0"/>
    <x v="920"/>
    <x v="2"/>
    <x v="2"/>
    <s v="Yes"/>
    <n v="10"/>
    <x v="2"/>
    <x v="1"/>
    <n v="30"/>
    <x v="0"/>
    <n v="20"/>
    <n v="2"/>
    <x v="1"/>
    <x v="0"/>
    <n v="58"/>
  </r>
  <r>
    <n v="6324"/>
    <s v="Vitor Santos"/>
    <x v="1"/>
    <x v="920"/>
    <x v="2"/>
    <x v="2"/>
    <s v="No"/>
    <n v="15"/>
    <x v="2"/>
    <x v="0"/>
    <n v="0"/>
    <x v="0"/>
    <n v="20"/>
    <n v="3"/>
    <x v="0"/>
    <x v="0"/>
    <n v="32"/>
  </r>
  <r>
    <n v="6325"/>
    <s v="André Cirino"/>
    <x v="1"/>
    <x v="920"/>
    <x v="2"/>
    <x v="2"/>
    <s v="Yes"/>
    <n v="15"/>
    <x v="1"/>
    <x v="1"/>
    <n v="30"/>
    <x v="0"/>
    <n v="20"/>
    <n v="3"/>
    <x v="1"/>
    <x v="0"/>
    <n v="62"/>
  </r>
  <r>
    <n v="6326"/>
    <s v="Apollo Aparecida"/>
    <x v="2"/>
    <x v="920"/>
    <x v="2"/>
    <x v="2"/>
    <s v="Yes"/>
    <n v="5"/>
    <x v="2"/>
    <x v="1"/>
    <n v="30"/>
    <x v="0"/>
    <n v="20"/>
    <n v="1"/>
    <x v="1"/>
    <x v="0"/>
    <n v="54"/>
  </r>
  <r>
    <n v="6327"/>
    <s v="João Lucas Dias"/>
    <x v="1"/>
    <x v="920"/>
    <x v="2"/>
    <x v="2"/>
    <s v="Yes"/>
    <n v="15"/>
    <x v="2"/>
    <x v="1"/>
    <n v="30"/>
    <x v="0"/>
    <n v="20"/>
    <n v="2"/>
    <x v="1"/>
    <x v="0"/>
    <n v="63"/>
  </r>
  <r>
    <n v="6328"/>
    <s v="Maya Gonçalves"/>
    <x v="0"/>
    <x v="920"/>
    <x v="2"/>
    <x v="2"/>
    <s v="Yes"/>
    <n v="10"/>
    <x v="2"/>
    <x v="1"/>
    <n v="30"/>
    <x v="0"/>
    <n v="20"/>
    <n v="2"/>
    <x v="1"/>
    <x v="0"/>
    <n v="58"/>
  </r>
  <r>
    <n v="6329"/>
    <s v="Brayan Guerra"/>
    <x v="0"/>
    <x v="920"/>
    <x v="2"/>
    <x v="2"/>
    <s v="Yes"/>
    <n v="10"/>
    <x v="0"/>
    <x v="0"/>
    <n v="0"/>
    <x v="0"/>
    <n v="20"/>
    <n v="3"/>
    <x v="0"/>
    <x v="0"/>
    <n v="27"/>
  </r>
  <r>
    <n v="6330"/>
    <s v="Maria Julia Brito"/>
    <x v="0"/>
    <x v="920"/>
    <x v="2"/>
    <x v="2"/>
    <s v="Yes"/>
    <n v="10"/>
    <x v="1"/>
    <x v="1"/>
    <n v="30"/>
    <x v="0"/>
    <n v="20"/>
    <n v="3"/>
    <x v="1"/>
    <x v="0"/>
    <n v="57"/>
  </r>
  <r>
    <n v="6331"/>
    <s v="Kevin Fonseca"/>
    <x v="0"/>
    <x v="920"/>
    <x v="2"/>
    <x v="2"/>
    <s v="Yes"/>
    <n v="10"/>
    <x v="1"/>
    <x v="1"/>
    <n v="30"/>
    <x v="0"/>
    <n v="20"/>
    <n v="1"/>
    <x v="1"/>
    <x v="0"/>
    <n v="59"/>
  </r>
  <r>
    <n v="6332"/>
    <s v="Otto Rocha"/>
    <x v="0"/>
    <x v="920"/>
    <x v="2"/>
    <x v="2"/>
    <s v="No"/>
    <n v="10"/>
    <x v="1"/>
    <x v="1"/>
    <n v="30"/>
    <x v="0"/>
    <n v="20"/>
    <n v="1"/>
    <x v="1"/>
    <x v="0"/>
    <n v="59"/>
  </r>
  <r>
    <n v="6333"/>
    <s v="Dra. Maria Sophia Azevedo"/>
    <x v="2"/>
    <x v="920"/>
    <x v="2"/>
    <x v="2"/>
    <s v="Yes"/>
    <n v="5"/>
    <x v="0"/>
    <x v="0"/>
    <n v="0"/>
    <x v="1"/>
    <n v="0"/>
    <n v="1"/>
    <x v="0"/>
    <x v="1"/>
    <n v="4"/>
  </r>
  <r>
    <n v="6334"/>
    <s v="Yasmin Oliveira"/>
    <x v="0"/>
    <x v="920"/>
    <x v="2"/>
    <x v="2"/>
    <s v="Yes"/>
    <n v="10"/>
    <x v="0"/>
    <x v="0"/>
    <n v="0"/>
    <x v="0"/>
    <n v="20"/>
    <n v="1"/>
    <x v="0"/>
    <x v="0"/>
    <n v="29"/>
  </r>
  <r>
    <n v="6335"/>
    <s v="Caroline Alves"/>
    <x v="0"/>
    <x v="920"/>
    <x v="2"/>
    <x v="2"/>
    <s v="Yes"/>
    <n v="10"/>
    <x v="1"/>
    <x v="1"/>
    <n v="30"/>
    <x v="1"/>
    <n v="0"/>
    <n v="1"/>
    <x v="0"/>
    <x v="0"/>
    <n v="39"/>
  </r>
  <r>
    <n v="6336"/>
    <s v="Luana Azevedo"/>
    <x v="1"/>
    <x v="921"/>
    <x v="2"/>
    <x v="2"/>
    <s v="No"/>
    <n v="15"/>
    <x v="1"/>
    <x v="0"/>
    <n v="0"/>
    <x v="0"/>
    <n v="20"/>
    <n v="2"/>
    <x v="0"/>
    <x v="0"/>
    <n v="33"/>
  </r>
  <r>
    <n v="6337"/>
    <s v="Srta. Alexia Souza"/>
    <x v="2"/>
    <x v="921"/>
    <x v="2"/>
    <x v="2"/>
    <s v="Yes"/>
    <n v="5"/>
    <x v="0"/>
    <x v="1"/>
    <n v="30"/>
    <x v="1"/>
    <n v="0"/>
    <n v="2"/>
    <x v="0"/>
    <x v="0"/>
    <n v="33"/>
  </r>
  <r>
    <n v="6338"/>
    <s v="Enzo Gabriel Sampaio"/>
    <x v="2"/>
    <x v="921"/>
    <x v="2"/>
    <x v="2"/>
    <s v="No"/>
    <n v="5"/>
    <x v="2"/>
    <x v="1"/>
    <n v="30"/>
    <x v="1"/>
    <n v="0"/>
    <n v="1"/>
    <x v="0"/>
    <x v="0"/>
    <n v="34"/>
  </r>
  <r>
    <n v="6339"/>
    <s v="Stephany Ribeiro"/>
    <x v="0"/>
    <x v="921"/>
    <x v="2"/>
    <x v="2"/>
    <s v="Yes"/>
    <n v="10"/>
    <x v="0"/>
    <x v="0"/>
    <n v="0"/>
    <x v="0"/>
    <n v="20"/>
    <n v="1"/>
    <x v="0"/>
    <x v="0"/>
    <n v="29"/>
  </r>
  <r>
    <n v="6340"/>
    <s v="Mateus Porto"/>
    <x v="0"/>
    <x v="921"/>
    <x v="2"/>
    <x v="2"/>
    <s v="No"/>
    <n v="10"/>
    <x v="2"/>
    <x v="0"/>
    <n v="0"/>
    <x v="0"/>
    <n v="20"/>
    <n v="2"/>
    <x v="0"/>
    <x v="0"/>
    <n v="28"/>
  </r>
  <r>
    <n v="6341"/>
    <s v="Bruno Costela"/>
    <x v="0"/>
    <x v="922"/>
    <x v="2"/>
    <x v="2"/>
    <s v="Yes"/>
    <n v="10"/>
    <x v="1"/>
    <x v="1"/>
    <n v="30"/>
    <x v="1"/>
    <n v="0"/>
    <n v="3"/>
    <x v="0"/>
    <x v="0"/>
    <n v="37"/>
  </r>
  <r>
    <n v="6342"/>
    <s v="Ana Laura Santos"/>
    <x v="0"/>
    <x v="922"/>
    <x v="2"/>
    <x v="2"/>
    <s v="No"/>
    <n v="10"/>
    <x v="0"/>
    <x v="0"/>
    <n v="0"/>
    <x v="0"/>
    <n v="20"/>
    <n v="2"/>
    <x v="0"/>
    <x v="0"/>
    <n v="28"/>
  </r>
  <r>
    <n v="6343"/>
    <s v="Olívia Peixoto"/>
    <x v="2"/>
    <x v="922"/>
    <x v="2"/>
    <x v="2"/>
    <s v="Yes"/>
    <n v="5"/>
    <x v="1"/>
    <x v="1"/>
    <n v="30"/>
    <x v="1"/>
    <n v="0"/>
    <n v="2"/>
    <x v="0"/>
    <x v="0"/>
    <n v="33"/>
  </r>
  <r>
    <n v="6344"/>
    <s v="Joaquim Cunha"/>
    <x v="1"/>
    <x v="922"/>
    <x v="2"/>
    <x v="2"/>
    <s v="No"/>
    <n v="15"/>
    <x v="1"/>
    <x v="1"/>
    <n v="30"/>
    <x v="0"/>
    <n v="20"/>
    <n v="3"/>
    <x v="1"/>
    <x v="0"/>
    <n v="62"/>
  </r>
  <r>
    <n v="6345"/>
    <s v="Eduardo Ribeiro"/>
    <x v="2"/>
    <x v="922"/>
    <x v="2"/>
    <x v="2"/>
    <s v="No"/>
    <n v="5"/>
    <x v="0"/>
    <x v="1"/>
    <n v="30"/>
    <x v="1"/>
    <n v="0"/>
    <n v="2"/>
    <x v="0"/>
    <x v="0"/>
    <n v="33"/>
  </r>
  <r>
    <n v="6346"/>
    <s v="Ana Júlia Campos"/>
    <x v="2"/>
    <x v="922"/>
    <x v="2"/>
    <x v="2"/>
    <s v="Yes"/>
    <n v="5"/>
    <x v="0"/>
    <x v="1"/>
    <n v="30"/>
    <x v="0"/>
    <n v="20"/>
    <n v="1"/>
    <x v="1"/>
    <x v="0"/>
    <n v="54"/>
  </r>
  <r>
    <n v="6347"/>
    <s v="Anthony Rezende"/>
    <x v="2"/>
    <x v="922"/>
    <x v="2"/>
    <x v="2"/>
    <s v="Yes"/>
    <n v="5"/>
    <x v="1"/>
    <x v="1"/>
    <n v="30"/>
    <x v="1"/>
    <n v="0"/>
    <n v="1"/>
    <x v="0"/>
    <x v="0"/>
    <n v="34"/>
  </r>
  <r>
    <n v="6348"/>
    <s v="Srta. Isabelly Casa Grande"/>
    <x v="0"/>
    <x v="922"/>
    <x v="2"/>
    <x v="2"/>
    <s v="No"/>
    <n v="10"/>
    <x v="2"/>
    <x v="0"/>
    <n v="0"/>
    <x v="1"/>
    <n v="0"/>
    <n v="1"/>
    <x v="0"/>
    <x v="1"/>
    <n v="9"/>
  </r>
  <r>
    <n v="6349"/>
    <s v="Sara Sousa"/>
    <x v="0"/>
    <x v="923"/>
    <x v="2"/>
    <x v="2"/>
    <s v="Yes"/>
    <n v="10"/>
    <x v="0"/>
    <x v="0"/>
    <n v="0"/>
    <x v="1"/>
    <n v="0"/>
    <n v="3"/>
    <x v="0"/>
    <x v="1"/>
    <n v="7"/>
  </r>
  <r>
    <n v="6350"/>
    <s v="Maria Julia Lima"/>
    <x v="0"/>
    <x v="923"/>
    <x v="2"/>
    <x v="2"/>
    <s v="Yes"/>
    <n v="10"/>
    <x v="2"/>
    <x v="1"/>
    <n v="30"/>
    <x v="0"/>
    <n v="20"/>
    <n v="3"/>
    <x v="1"/>
    <x v="0"/>
    <n v="57"/>
  </r>
  <r>
    <n v="6351"/>
    <s v="Sr. Valentim Campos"/>
    <x v="0"/>
    <x v="923"/>
    <x v="2"/>
    <x v="2"/>
    <s v="Yes"/>
    <n v="10"/>
    <x v="0"/>
    <x v="0"/>
    <n v="0"/>
    <x v="0"/>
    <n v="20"/>
    <n v="3"/>
    <x v="0"/>
    <x v="0"/>
    <n v="27"/>
  </r>
  <r>
    <n v="6352"/>
    <s v="Lunna Guerra"/>
    <x v="1"/>
    <x v="923"/>
    <x v="2"/>
    <x v="2"/>
    <s v="No"/>
    <n v="15"/>
    <x v="2"/>
    <x v="0"/>
    <n v="0"/>
    <x v="0"/>
    <n v="20"/>
    <n v="2"/>
    <x v="0"/>
    <x v="0"/>
    <n v="33"/>
  </r>
  <r>
    <n v="6353"/>
    <s v="Ana Júlia Vasconcelos"/>
    <x v="1"/>
    <x v="923"/>
    <x v="2"/>
    <x v="2"/>
    <s v="No"/>
    <n v="15"/>
    <x v="0"/>
    <x v="1"/>
    <n v="30"/>
    <x v="0"/>
    <n v="20"/>
    <n v="1"/>
    <x v="1"/>
    <x v="0"/>
    <n v="64"/>
  </r>
  <r>
    <n v="6354"/>
    <s v="Ana Sophia Teixeira"/>
    <x v="1"/>
    <x v="923"/>
    <x v="2"/>
    <x v="2"/>
    <s v="No"/>
    <n v="15"/>
    <x v="2"/>
    <x v="1"/>
    <n v="30"/>
    <x v="0"/>
    <n v="20"/>
    <n v="3"/>
    <x v="1"/>
    <x v="0"/>
    <n v="62"/>
  </r>
  <r>
    <n v="6355"/>
    <s v="Mirella Melo"/>
    <x v="1"/>
    <x v="923"/>
    <x v="2"/>
    <x v="2"/>
    <s v="No"/>
    <n v="15"/>
    <x v="2"/>
    <x v="0"/>
    <n v="0"/>
    <x v="1"/>
    <n v="0"/>
    <n v="2"/>
    <x v="0"/>
    <x v="1"/>
    <n v="13"/>
  </r>
  <r>
    <n v="6356"/>
    <s v="Luísa Melo"/>
    <x v="2"/>
    <x v="923"/>
    <x v="2"/>
    <x v="2"/>
    <s v="Yes"/>
    <n v="5"/>
    <x v="0"/>
    <x v="1"/>
    <n v="30"/>
    <x v="0"/>
    <n v="20"/>
    <n v="2"/>
    <x v="1"/>
    <x v="0"/>
    <n v="53"/>
  </r>
  <r>
    <n v="6357"/>
    <s v="Gabrielly da Cunha"/>
    <x v="0"/>
    <x v="923"/>
    <x v="2"/>
    <x v="2"/>
    <s v="No"/>
    <n v="10"/>
    <x v="0"/>
    <x v="1"/>
    <n v="30"/>
    <x v="0"/>
    <n v="20"/>
    <n v="2"/>
    <x v="1"/>
    <x v="0"/>
    <n v="58"/>
  </r>
  <r>
    <n v="6358"/>
    <s v="Lucca Pimenta"/>
    <x v="1"/>
    <x v="923"/>
    <x v="2"/>
    <x v="2"/>
    <s v="No"/>
    <n v="15"/>
    <x v="1"/>
    <x v="0"/>
    <n v="0"/>
    <x v="0"/>
    <n v="20"/>
    <n v="2"/>
    <x v="0"/>
    <x v="0"/>
    <n v="33"/>
  </r>
  <r>
    <n v="6359"/>
    <s v="Mariane da Conceição"/>
    <x v="2"/>
    <x v="923"/>
    <x v="2"/>
    <x v="2"/>
    <s v="Yes"/>
    <n v="5"/>
    <x v="0"/>
    <x v="0"/>
    <n v="0"/>
    <x v="1"/>
    <n v="0"/>
    <n v="1"/>
    <x v="0"/>
    <x v="1"/>
    <n v="4"/>
  </r>
  <r>
    <n v="6360"/>
    <s v="Daniel Moraes"/>
    <x v="2"/>
    <x v="923"/>
    <x v="2"/>
    <x v="2"/>
    <s v="Yes"/>
    <n v="5"/>
    <x v="0"/>
    <x v="0"/>
    <n v="0"/>
    <x v="1"/>
    <n v="0"/>
    <n v="3"/>
    <x v="0"/>
    <x v="1"/>
    <n v="2"/>
  </r>
  <r>
    <n v="6361"/>
    <s v="Enrico Moraes"/>
    <x v="2"/>
    <x v="924"/>
    <x v="2"/>
    <x v="2"/>
    <s v="No"/>
    <n v="5"/>
    <x v="0"/>
    <x v="0"/>
    <n v="0"/>
    <x v="0"/>
    <n v="20"/>
    <n v="1"/>
    <x v="0"/>
    <x v="0"/>
    <n v="24"/>
  </r>
  <r>
    <n v="6362"/>
    <s v="Sabrina Costela"/>
    <x v="0"/>
    <x v="924"/>
    <x v="2"/>
    <x v="2"/>
    <s v="Yes"/>
    <n v="10"/>
    <x v="1"/>
    <x v="1"/>
    <n v="30"/>
    <x v="0"/>
    <n v="20"/>
    <n v="1"/>
    <x v="1"/>
    <x v="0"/>
    <n v="59"/>
  </r>
  <r>
    <n v="6363"/>
    <s v="Gabriela Gomes"/>
    <x v="1"/>
    <x v="924"/>
    <x v="2"/>
    <x v="2"/>
    <s v="No"/>
    <n v="15"/>
    <x v="0"/>
    <x v="1"/>
    <n v="30"/>
    <x v="1"/>
    <n v="0"/>
    <n v="3"/>
    <x v="0"/>
    <x v="0"/>
    <n v="42"/>
  </r>
  <r>
    <n v="6364"/>
    <s v="Enzo Gabriel Martins"/>
    <x v="2"/>
    <x v="924"/>
    <x v="2"/>
    <x v="2"/>
    <s v="No"/>
    <n v="5"/>
    <x v="1"/>
    <x v="1"/>
    <n v="30"/>
    <x v="1"/>
    <n v="0"/>
    <n v="2"/>
    <x v="0"/>
    <x v="0"/>
    <n v="33"/>
  </r>
  <r>
    <n v="6365"/>
    <s v="Gustavo Henrique Rios"/>
    <x v="1"/>
    <x v="925"/>
    <x v="2"/>
    <x v="2"/>
    <s v="No"/>
    <n v="15"/>
    <x v="0"/>
    <x v="0"/>
    <n v="0"/>
    <x v="0"/>
    <n v="20"/>
    <n v="2"/>
    <x v="0"/>
    <x v="0"/>
    <n v="33"/>
  </r>
  <r>
    <n v="6366"/>
    <s v="Bento Sampaio"/>
    <x v="2"/>
    <x v="925"/>
    <x v="2"/>
    <x v="2"/>
    <s v="Yes"/>
    <n v="5"/>
    <x v="1"/>
    <x v="0"/>
    <n v="0"/>
    <x v="1"/>
    <n v="0"/>
    <n v="2"/>
    <x v="0"/>
    <x v="1"/>
    <n v="3"/>
  </r>
  <r>
    <n v="6367"/>
    <s v="Dra. Ísis Souza"/>
    <x v="2"/>
    <x v="925"/>
    <x v="2"/>
    <x v="2"/>
    <s v="No"/>
    <n v="5"/>
    <x v="2"/>
    <x v="1"/>
    <n v="30"/>
    <x v="0"/>
    <n v="20"/>
    <n v="1"/>
    <x v="1"/>
    <x v="0"/>
    <n v="54"/>
  </r>
  <r>
    <n v="6368"/>
    <s v="Henrique Ferreira"/>
    <x v="2"/>
    <x v="925"/>
    <x v="2"/>
    <x v="2"/>
    <s v="Yes"/>
    <n v="5"/>
    <x v="0"/>
    <x v="1"/>
    <n v="30"/>
    <x v="1"/>
    <n v="0"/>
    <n v="3"/>
    <x v="0"/>
    <x v="0"/>
    <n v="32"/>
  </r>
  <r>
    <n v="6369"/>
    <s v="Sr. Pedro Henrique Cassiano"/>
    <x v="0"/>
    <x v="925"/>
    <x v="2"/>
    <x v="2"/>
    <s v="No"/>
    <n v="10"/>
    <x v="0"/>
    <x v="1"/>
    <n v="30"/>
    <x v="0"/>
    <n v="20"/>
    <n v="3"/>
    <x v="1"/>
    <x v="0"/>
    <n v="57"/>
  </r>
  <r>
    <n v="6370"/>
    <s v="Bruna Gonçalves"/>
    <x v="2"/>
    <x v="925"/>
    <x v="2"/>
    <x v="2"/>
    <s v="No"/>
    <n v="5"/>
    <x v="0"/>
    <x v="1"/>
    <n v="30"/>
    <x v="1"/>
    <n v="0"/>
    <n v="3"/>
    <x v="0"/>
    <x v="0"/>
    <n v="32"/>
  </r>
  <r>
    <n v="6371"/>
    <s v="Dra. Maria Luísa Siqueira"/>
    <x v="1"/>
    <x v="925"/>
    <x v="2"/>
    <x v="2"/>
    <s v="Yes"/>
    <n v="15"/>
    <x v="0"/>
    <x v="1"/>
    <n v="30"/>
    <x v="0"/>
    <n v="20"/>
    <n v="1"/>
    <x v="1"/>
    <x v="0"/>
    <n v="64"/>
  </r>
  <r>
    <n v="6372"/>
    <s v="Heloísa Melo"/>
    <x v="0"/>
    <x v="925"/>
    <x v="2"/>
    <x v="2"/>
    <s v="Yes"/>
    <n v="10"/>
    <x v="2"/>
    <x v="0"/>
    <n v="0"/>
    <x v="0"/>
    <n v="20"/>
    <n v="1"/>
    <x v="0"/>
    <x v="0"/>
    <n v="29"/>
  </r>
  <r>
    <n v="6373"/>
    <s v="Rhavi Pires"/>
    <x v="2"/>
    <x v="925"/>
    <x v="2"/>
    <x v="2"/>
    <s v="Yes"/>
    <n v="5"/>
    <x v="0"/>
    <x v="0"/>
    <n v="0"/>
    <x v="1"/>
    <n v="0"/>
    <n v="1"/>
    <x v="0"/>
    <x v="1"/>
    <n v="4"/>
  </r>
  <r>
    <n v="6374"/>
    <s v="Sr. João Guilherme Sampaio"/>
    <x v="1"/>
    <x v="926"/>
    <x v="2"/>
    <x v="2"/>
    <s v="Yes"/>
    <n v="15"/>
    <x v="0"/>
    <x v="0"/>
    <n v="0"/>
    <x v="0"/>
    <n v="20"/>
    <n v="3"/>
    <x v="0"/>
    <x v="0"/>
    <n v="32"/>
  </r>
  <r>
    <n v="6375"/>
    <s v="Arthur Viana"/>
    <x v="1"/>
    <x v="926"/>
    <x v="2"/>
    <x v="2"/>
    <s v="No"/>
    <n v="15"/>
    <x v="0"/>
    <x v="0"/>
    <n v="0"/>
    <x v="0"/>
    <n v="20"/>
    <n v="3"/>
    <x v="0"/>
    <x v="0"/>
    <n v="32"/>
  </r>
  <r>
    <n v="6376"/>
    <s v="Mateus Pinto"/>
    <x v="1"/>
    <x v="926"/>
    <x v="2"/>
    <x v="2"/>
    <s v="No"/>
    <n v="15"/>
    <x v="2"/>
    <x v="0"/>
    <n v="0"/>
    <x v="0"/>
    <n v="20"/>
    <n v="2"/>
    <x v="0"/>
    <x v="0"/>
    <n v="33"/>
  </r>
  <r>
    <n v="6377"/>
    <s v="Clarice da Paz"/>
    <x v="0"/>
    <x v="926"/>
    <x v="2"/>
    <x v="2"/>
    <s v="Yes"/>
    <n v="10"/>
    <x v="2"/>
    <x v="0"/>
    <n v="0"/>
    <x v="0"/>
    <n v="20"/>
    <n v="3"/>
    <x v="0"/>
    <x v="0"/>
    <n v="27"/>
  </r>
  <r>
    <n v="6378"/>
    <s v="Matteo Pereira"/>
    <x v="2"/>
    <x v="926"/>
    <x v="2"/>
    <x v="2"/>
    <s v="Yes"/>
    <n v="5"/>
    <x v="1"/>
    <x v="0"/>
    <n v="0"/>
    <x v="1"/>
    <n v="0"/>
    <n v="1"/>
    <x v="0"/>
    <x v="1"/>
    <n v="4"/>
  </r>
  <r>
    <n v="6379"/>
    <s v="Ana Nogueira"/>
    <x v="0"/>
    <x v="926"/>
    <x v="2"/>
    <x v="2"/>
    <s v="Yes"/>
    <n v="10"/>
    <x v="1"/>
    <x v="0"/>
    <n v="0"/>
    <x v="1"/>
    <n v="0"/>
    <n v="3"/>
    <x v="0"/>
    <x v="1"/>
    <n v="7"/>
  </r>
  <r>
    <n v="6380"/>
    <s v="Joaquim da Mata"/>
    <x v="0"/>
    <x v="926"/>
    <x v="2"/>
    <x v="2"/>
    <s v="No"/>
    <n v="10"/>
    <x v="1"/>
    <x v="1"/>
    <n v="30"/>
    <x v="0"/>
    <n v="20"/>
    <n v="1"/>
    <x v="1"/>
    <x v="0"/>
    <n v="59"/>
  </r>
  <r>
    <n v="6381"/>
    <s v="Maria Alice Farias"/>
    <x v="1"/>
    <x v="926"/>
    <x v="2"/>
    <x v="2"/>
    <s v="No"/>
    <n v="15"/>
    <x v="1"/>
    <x v="1"/>
    <n v="30"/>
    <x v="1"/>
    <n v="0"/>
    <n v="2"/>
    <x v="0"/>
    <x v="0"/>
    <n v="43"/>
  </r>
  <r>
    <n v="6382"/>
    <s v="Dra. Luísa Monteiro"/>
    <x v="2"/>
    <x v="927"/>
    <x v="2"/>
    <x v="2"/>
    <s v="Yes"/>
    <n v="5"/>
    <x v="0"/>
    <x v="1"/>
    <n v="30"/>
    <x v="1"/>
    <n v="0"/>
    <n v="1"/>
    <x v="0"/>
    <x v="0"/>
    <n v="34"/>
  </r>
  <r>
    <n v="6383"/>
    <s v="Bernardo das Neves"/>
    <x v="0"/>
    <x v="927"/>
    <x v="2"/>
    <x v="2"/>
    <s v="No"/>
    <n v="10"/>
    <x v="1"/>
    <x v="1"/>
    <n v="30"/>
    <x v="1"/>
    <n v="0"/>
    <n v="1"/>
    <x v="0"/>
    <x v="0"/>
    <n v="39"/>
  </r>
  <r>
    <n v="6384"/>
    <s v="João Machado"/>
    <x v="2"/>
    <x v="927"/>
    <x v="2"/>
    <x v="2"/>
    <s v="Yes"/>
    <n v="5"/>
    <x v="2"/>
    <x v="1"/>
    <n v="30"/>
    <x v="0"/>
    <n v="20"/>
    <n v="1"/>
    <x v="1"/>
    <x v="0"/>
    <n v="54"/>
  </r>
  <r>
    <n v="6385"/>
    <s v="Dr. Lucca Casa Grande"/>
    <x v="2"/>
    <x v="927"/>
    <x v="2"/>
    <x v="2"/>
    <s v="Yes"/>
    <n v="5"/>
    <x v="2"/>
    <x v="1"/>
    <n v="30"/>
    <x v="1"/>
    <n v="0"/>
    <n v="1"/>
    <x v="0"/>
    <x v="0"/>
    <n v="34"/>
  </r>
  <r>
    <n v="6386"/>
    <s v="Igor Cassiano"/>
    <x v="2"/>
    <x v="927"/>
    <x v="2"/>
    <x v="2"/>
    <s v="Yes"/>
    <n v="5"/>
    <x v="2"/>
    <x v="0"/>
    <n v="0"/>
    <x v="1"/>
    <n v="0"/>
    <n v="2"/>
    <x v="0"/>
    <x v="1"/>
    <n v="3"/>
  </r>
  <r>
    <n v="6387"/>
    <s v="Yuri Alves"/>
    <x v="2"/>
    <x v="927"/>
    <x v="2"/>
    <x v="2"/>
    <s v="Yes"/>
    <n v="5"/>
    <x v="0"/>
    <x v="0"/>
    <n v="0"/>
    <x v="1"/>
    <n v="0"/>
    <n v="1"/>
    <x v="0"/>
    <x v="1"/>
    <n v="4"/>
  </r>
  <r>
    <n v="6388"/>
    <s v="Isabel Cardoso"/>
    <x v="2"/>
    <x v="927"/>
    <x v="2"/>
    <x v="2"/>
    <s v="Yes"/>
    <n v="5"/>
    <x v="2"/>
    <x v="0"/>
    <n v="0"/>
    <x v="1"/>
    <n v="0"/>
    <n v="2"/>
    <x v="0"/>
    <x v="1"/>
    <n v="3"/>
  </r>
  <r>
    <n v="6389"/>
    <s v="Alícia Mendonça"/>
    <x v="1"/>
    <x v="928"/>
    <x v="2"/>
    <x v="2"/>
    <s v="Yes"/>
    <n v="15"/>
    <x v="1"/>
    <x v="1"/>
    <n v="30"/>
    <x v="0"/>
    <n v="20"/>
    <n v="2"/>
    <x v="1"/>
    <x v="0"/>
    <n v="63"/>
  </r>
  <r>
    <n v="6390"/>
    <s v="Laís Rodrigues"/>
    <x v="1"/>
    <x v="928"/>
    <x v="2"/>
    <x v="2"/>
    <s v="Yes"/>
    <n v="15"/>
    <x v="2"/>
    <x v="1"/>
    <n v="30"/>
    <x v="0"/>
    <n v="20"/>
    <n v="2"/>
    <x v="1"/>
    <x v="0"/>
    <n v="63"/>
  </r>
  <r>
    <n v="6391"/>
    <s v="Maria Cecília Melo"/>
    <x v="2"/>
    <x v="928"/>
    <x v="2"/>
    <x v="2"/>
    <s v="Yes"/>
    <n v="5"/>
    <x v="2"/>
    <x v="1"/>
    <n v="30"/>
    <x v="0"/>
    <n v="20"/>
    <n v="3"/>
    <x v="1"/>
    <x v="0"/>
    <n v="52"/>
  </r>
  <r>
    <n v="6392"/>
    <s v="Kamilly Carvalho"/>
    <x v="1"/>
    <x v="928"/>
    <x v="2"/>
    <x v="2"/>
    <s v="Yes"/>
    <n v="15"/>
    <x v="1"/>
    <x v="0"/>
    <n v="0"/>
    <x v="1"/>
    <n v="0"/>
    <n v="1"/>
    <x v="0"/>
    <x v="1"/>
    <n v="14"/>
  </r>
  <r>
    <n v="6393"/>
    <s v="Anthony Gabriel Sales"/>
    <x v="0"/>
    <x v="928"/>
    <x v="2"/>
    <x v="2"/>
    <s v="Yes"/>
    <n v="10"/>
    <x v="1"/>
    <x v="0"/>
    <n v="0"/>
    <x v="1"/>
    <n v="0"/>
    <n v="2"/>
    <x v="0"/>
    <x v="1"/>
    <n v="8"/>
  </r>
  <r>
    <n v="6394"/>
    <s v="Sabrina da Paz"/>
    <x v="0"/>
    <x v="928"/>
    <x v="2"/>
    <x v="2"/>
    <s v="No"/>
    <n v="10"/>
    <x v="0"/>
    <x v="1"/>
    <n v="30"/>
    <x v="1"/>
    <n v="0"/>
    <n v="3"/>
    <x v="0"/>
    <x v="0"/>
    <n v="37"/>
  </r>
  <r>
    <n v="6395"/>
    <s v="Nicole Monteiro"/>
    <x v="0"/>
    <x v="929"/>
    <x v="2"/>
    <x v="2"/>
    <s v="No"/>
    <n v="10"/>
    <x v="0"/>
    <x v="1"/>
    <n v="30"/>
    <x v="0"/>
    <n v="20"/>
    <n v="3"/>
    <x v="1"/>
    <x v="0"/>
    <n v="57"/>
  </r>
  <r>
    <n v="6396"/>
    <s v="Maria Luiza Mendes"/>
    <x v="0"/>
    <x v="929"/>
    <x v="2"/>
    <x v="2"/>
    <s v="Yes"/>
    <n v="10"/>
    <x v="1"/>
    <x v="1"/>
    <n v="30"/>
    <x v="1"/>
    <n v="0"/>
    <n v="2"/>
    <x v="0"/>
    <x v="0"/>
    <n v="38"/>
  </r>
  <r>
    <n v="6397"/>
    <s v="Benjamin Vasconcelos"/>
    <x v="2"/>
    <x v="929"/>
    <x v="2"/>
    <x v="2"/>
    <s v="No"/>
    <n v="5"/>
    <x v="0"/>
    <x v="1"/>
    <n v="30"/>
    <x v="1"/>
    <n v="0"/>
    <n v="1"/>
    <x v="0"/>
    <x v="0"/>
    <n v="34"/>
  </r>
  <r>
    <n v="6398"/>
    <s v="Ana Luiza Moraes"/>
    <x v="1"/>
    <x v="929"/>
    <x v="2"/>
    <x v="2"/>
    <s v="No"/>
    <n v="15"/>
    <x v="1"/>
    <x v="0"/>
    <n v="0"/>
    <x v="0"/>
    <n v="20"/>
    <n v="1"/>
    <x v="0"/>
    <x v="0"/>
    <n v="34"/>
  </r>
  <r>
    <n v="6399"/>
    <s v="Sr. Gustavo Porto"/>
    <x v="0"/>
    <x v="930"/>
    <x v="2"/>
    <x v="2"/>
    <s v="No"/>
    <n v="10"/>
    <x v="0"/>
    <x v="0"/>
    <n v="0"/>
    <x v="0"/>
    <n v="20"/>
    <n v="2"/>
    <x v="0"/>
    <x v="0"/>
    <n v="28"/>
  </r>
  <r>
    <n v="6400"/>
    <s v="Davi Costa"/>
    <x v="0"/>
    <x v="930"/>
    <x v="2"/>
    <x v="2"/>
    <s v="No"/>
    <n v="10"/>
    <x v="2"/>
    <x v="1"/>
    <n v="30"/>
    <x v="0"/>
    <n v="20"/>
    <n v="3"/>
    <x v="1"/>
    <x v="0"/>
    <n v="57"/>
  </r>
  <r>
    <n v="6401"/>
    <s v="Theodoro Cirino"/>
    <x v="1"/>
    <x v="930"/>
    <x v="2"/>
    <x v="2"/>
    <s v="No"/>
    <n v="15"/>
    <x v="2"/>
    <x v="1"/>
    <n v="30"/>
    <x v="1"/>
    <n v="0"/>
    <n v="1"/>
    <x v="0"/>
    <x v="0"/>
    <n v="44"/>
  </r>
  <r>
    <n v="6402"/>
    <s v="Sophie Viana"/>
    <x v="2"/>
    <x v="930"/>
    <x v="2"/>
    <x v="2"/>
    <s v="No"/>
    <n v="5"/>
    <x v="1"/>
    <x v="0"/>
    <n v="0"/>
    <x v="0"/>
    <n v="20"/>
    <n v="2"/>
    <x v="0"/>
    <x v="0"/>
    <n v="23"/>
  </r>
  <r>
    <n v="6403"/>
    <s v="Enzo Gabriel Caldeira"/>
    <x v="1"/>
    <x v="930"/>
    <x v="2"/>
    <x v="2"/>
    <s v="Yes"/>
    <n v="15"/>
    <x v="0"/>
    <x v="0"/>
    <n v="0"/>
    <x v="1"/>
    <n v="0"/>
    <n v="2"/>
    <x v="0"/>
    <x v="1"/>
    <n v="13"/>
  </r>
  <r>
    <n v="6404"/>
    <s v="Mirella Castro"/>
    <x v="1"/>
    <x v="930"/>
    <x v="2"/>
    <x v="2"/>
    <s v="Yes"/>
    <n v="15"/>
    <x v="2"/>
    <x v="0"/>
    <n v="0"/>
    <x v="0"/>
    <n v="20"/>
    <n v="2"/>
    <x v="0"/>
    <x v="0"/>
    <n v="33"/>
  </r>
  <r>
    <n v="6405"/>
    <s v="Sra. Evelyn da Rosa"/>
    <x v="1"/>
    <x v="930"/>
    <x v="2"/>
    <x v="2"/>
    <s v="Yes"/>
    <n v="15"/>
    <x v="2"/>
    <x v="0"/>
    <n v="0"/>
    <x v="0"/>
    <n v="20"/>
    <n v="3"/>
    <x v="0"/>
    <x v="0"/>
    <n v="32"/>
  </r>
  <r>
    <n v="6406"/>
    <s v="Lucca Pimenta"/>
    <x v="1"/>
    <x v="930"/>
    <x v="2"/>
    <x v="2"/>
    <s v="No"/>
    <n v="15"/>
    <x v="2"/>
    <x v="0"/>
    <n v="0"/>
    <x v="1"/>
    <n v="0"/>
    <n v="1"/>
    <x v="0"/>
    <x v="1"/>
    <n v="14"/>
  </r>
  <r>
    <n v="6407"/>
    <s v="Laís Fogaça"/>
    <x v="0"/>
    <x v="931"/>
    <x v="2"/>
    <x v="2"/>
    <s v="Yes"/>
    <n v="10"/>
    <x v="0"/>
    <x v="1"/>
    <n v="30"/>
    <x v="1"/>
    <n v="0"/>
    <n v="1"/>
    <x v="0"/>
    <x v="0"/>
    <n v="39"/>
  </r>
  <r>
    <n v="6408"/>
    <s v="Sophie Teixeira"/>
    <x v="2"/>
    <x v="931"/>
    <x v="2"/>
    <x v="2"/>
    <s v="No"/>
    <n v="5"/>
    <x v="1"/>
    <x v="0"/>
    <n v="0"/>
    <x v="1"/>
    <n v="0"/>
    <n v="1"/>
    <x v="0"/>
    <x v="1"/>
    <n v="4"/>
  </r>
  <r>
    <n v="6409"/>
    <s v="Mirella Araújo"/>
    <x v="0"/>
    <x v="931"/>
    <x v="2"/>
    <x v="2"/>
    <s v="No"/>
    <n v="10"/>
    <x v="1"/>
    <x v="0"/>
    <n v="0"/>
    <x v="1"/>
    <n v="0"/>
    <n v="1"/>
    <x v="0"/>
    <x v="1"/>
    <n v="9"/>
  </r>
  <r>
    <n v="6410"/>
    <s v="Igor Gonçalves"/>
    <x v="0"/>
    <x v="931"/>
    <x v="2"/>
    <x v="2"/>
    <s v="No"/>
    <n v="10"/>
    <x v="2"/>
    <x v="0"/>
    <n v="0"/>
    <x v="1"/>
    <n v="0"/>
    <n v="2"/>
    <x v="0"/>
    <x v="1"/>
    <n v="8"/>
  </r>
  <r>
    <n v="6411"/>
    <s v="Daniel Mendonça"/>
    <x v="2"/>
    <x v="931"/>
    <x v="2"/>
    <x v="2"/>
    <s v="Yes"/>
    <n v="5"/>
    <x v="2"/>
    <x v="0"/>
    <n v="0"/>
    <x v="1"/>
    <n v="0"/>
    <n v="3"/>
    <x v="0"/>
    <x v="1"/>
    <n v="2"/>
  </r>
  <r>
    <n v="6412"/>
    <s v="Yuri Nascimento"/>
    <x v="0"/>
    <x v="931"/>
    <x v="2"/>
    <x v="2"/>
    <s v="No"/>
    <n v="10"/>
    <x v="2"/>
    <x v="1"/>
    <n v="30"/>
    <x v="1"/>
    <n v="0"/>
    <n v="1"/>
    <x v="0"/>
    <x v="0"/>
    <n v="39"/>
  </r>
  <r>
    <n v="6413"/>
    <s v="Dra. Alana Vasconcelos"/>
    <x v="0"/>
    <x v="931"/>
    <x v="2"/>
    <x v="2"/>
    <s v="No"/>
    <n v="10"/>
    <x v="0"/>
    <x v="1"/>
    <n v="30"/>
    <x v="1"/>
    <n v="0"/>
    <n v="1"/>
    <x v="0"/>
    <x v="0"/>
    <n v="39"/>
  </r>
  <r>
    <n v="6414"/>
    <s v="Sr. Vitor Aparecida"/>
    <x v="0"/>
    <x v="931"/>
    <x v="2"/>
    <x v="2"/>
    <s v="No"/>
    <n v="10"/>
    <x v="1"/>
    <x v="1"/>
    <n v="30"/>
    <x v="1"/>
    <n v="0"/>
    <n v="3"/>
    <x v="0"/>
    <x v="0"/>
    <n v="37"/>
  </r>
  <r>
    <n v="6415"/>
    <s v="Maria Luiza Casa Grande"/>
    <x v="0"/>
    <x v="931"/>
    <x v="2"/>
    <x v="2"/>
    <s v="No"/>
    <n v="10"/>
    <x v="0"/>
    <x v="0"/>
    <n v="0"/>
    <x v="1"/>
    <n v="0"/>
    <n v="1"/>
    <x v="0"/>
    <x v="1"/>
    <n v="9"/>
  </r>
  <r>
    <n v="6416"/>
    <s v="Raul Dias"/>
    <x v="1"/>
    <x v="931"/>
    <x v="2"/>
    <x v="2"/>
    <s v="No"/>
    <n v="15"/>
    <x v="2"/>
    <x v="1"/>
    <n v="30"/>
    <x v="0"/>
    <n v="20"/>
    <n v="1"/>
    <x v="1"/>
    <x v="0"/>
    <n v="64"/>
  </r>
  <r>
    <n v="6417"/>
    <s v="Emilly Camargo"/>
    <x v="1"/>
    <x v="931"/>
    <x v="2"/>
    <x v="2"/>
    <s v="No"/>
    <n v="15"/>
    <x v="1"/>
    <x v="0"/>
    <n v="0"/>
    <x v="1"/>
    <n v="0"/>
    <n v="3"/>
    <x v="0"/>
    <x v="1"/>
    <n v="12"/>
  </r>
  <r>
    <n v="6418"/>
    <s v="Dr. Thiago Correia"/>
    <x v="1"/>
    <x v="931"/>
    <x v="2"/>
    <x v="2"/>
    <s v="Yes"/>
    <n v="15"/>
    <x v="0"/>
    <x v="1"/>
    <n v="30"/>
    <x v="1"/>
    <n v="0"/>
    <n v="3"/>
    <x v="0"/>
    <x v="0"/>
    <n v="42"/>
  </r>
  <r>
    <n v="6419"/>
    <s v="Elisa Montenegro"/>
    <x v="2"/>
    <x v="932"/>
    <x v="2"/>
    <x v="2"/>
    <s v="Yes"/>
    <n v="5"/>
    <x v="1"/>
    <x v="1"/>
    <n v="30"/>
    <x v="0"/>
    <n v="20"/>
    <n v="1"/>
    <x v="1"/>
    <x v="0"/>
    <n v="54"/>
  </r>
  <r>
    <n v="6420"/>
    <s v="Lavínia da Paz"/>
    <x v="0"/>
    <x v="932"/>
    <x v="2"/>
    <x v="2"/>
    <s v="Yes"/>
    <n v="10"/>
    <x v="0"/>
    <x v="1"/>
    <n v="30"/>
    <x v="1"/>
    <n v="0"/>
    <n v="3"/>
    <x v="0"/>
    <x v="0"/>
    <n v="37"/>
  </r>
  <r>
    <n v="6421"/>
    <s v="Aurora Cirino"/>
    <x v="2"/>
    <x v="932"/>
    <x v="2"/>
    <x v="2"/>
    <s v="Yes"/>
    <n v="5"/>
    <x v="1"/>
    <x v="0"/>
    <n v="0"/>
    <x v="1"/>
    <n v="0"/>
    <n v="3"/>
    <x v="0"/>
    <x v="1"/>
    <n v="2"/>
  </r>
  <r>
    <n v="6422"/>
    <s v="Isadora Caldeira"/>
    <x v="1"/>
    <x v="932"/>
    <x v="2"/>
    <x v="2"/>
    <s v="Yes"/>
    <n v="15"/>
    <x v="0"/>
    <x v="0"/>
    <n v="0"/>
    <x v="0"/>
    <n v="20"/>
    <n v="1"/>
    <x v="0"/>
    <x v="0"/>
    <n v="34"/>
  </r>
  <r>
    <n v="6423"/>
    <s v="Melissa Gonçalves"/>
    <x v="0"/>
    <x v="932"/>
    <x v="2"/>
    <x v="2"/>
    <s v="Yes"/>
    <n v="10"/>
    <x v="2"/>
    <x v="0"/>
    <n v="0"/>
    <x v="1"/>
    <n v="0"/>
    <n v="2"/>
    <x v="0"/>
    <x v="1"/>
    <n v="8"/>
  </r>
  <r>
    <n v="6424"/>
    <s v="Valentim Costa"/>
    <x v="1"/>
    <x v="932"/>
    <x v="2"/>
    <x v="2"/>
    <s v="Yes"/>
    <n v="15"/>
    <x v="1"/>
    <x v="0"/>
    <n v="0"/>
    <x v="0"/>
    <n v="20"/>
    <n v="3"/>
    <x v="0"/>
    <x v="0"/>
    <n v="32"/>
  </r>
  <r>
    <n v="6425"/>
    <s v="Ágatha da Rosa"/>
    <x v="1"/>
    <x v="932"/>
    <x v="2"/>
    <x v="2"/>
    <s v="Yes"/>
    <n v="15"/>
    <x v="2"/>
    <x v="1"/>
    <n v="30"/>
    <x v="0"/>
    <n v="20"/>
    <n v="1"/>
    <x v="1"/>
    <x v="0"/>
    <n v="64"/>
  </r>
  <r>
    <n v="6426"/>
    <s v="Dra. Hellena Correia"/>
    <x v="1"/>
    <x v="933"/>
    <x v="2"/>
    <x v="2"/>
    <s v="No"/>
    <n v="15"/>
    <x v="1"/>
    <x v="0"/>
    <n v="0"/>
    <x v="0"/>
    <n v="20"/>
    <n v="3"/>
    <x v="0"/>
    <x v="0"/>
    <n v="32"/>
  </r>
  <r>
    <n v="6427"/>
    <s v="Sr. Gabriel Nunes"/>
    <x v="0"/>
    <x v="933"/>
    <x v="2"/>
    <x v="2"/>
    <s v="No"/>
    <n v="10"/>
    <x v="2"/>
    <x v="1"/>
    <n v="30"/>
    <x v="0"/>
    <n v="20"/>
    <n v="1"/>
    <x v="1"/>
    <x v="0"/>
    <n v="59"/>
  </r>
  <r>
    <n v="6428"/>
    <s v="Sra. Bianca Rodrigues"/>
    <x v="0"/>
    <x v="933"/>
    <x v="2"/>
    <x v="2"/>
    <s v="Yes"/>
    <n v="10"/>
    <x v="1"/>
    <x v="1"/>
    <n v="30"/>
    <x v="1"/>
    <n v="0"/>
    <n v="3"/>
    <x v="0"/>
    <x v="0"/>
    <n v="37"/>
  </r>
  <r>
    <n v="6429"/>
    <s v="Rafael Mendonça"/>
    <x v="2"/>
    <x v="933"/>
    <x v="2"/>
    <x v="2"/>
    <s v="No"/>
    <n v="5"/>
    <x v="1"/>
    <x v="1"/>
    <n v="30"/>
    <x v="1"/>
    <n v="0"/>
    <n v="1"/>
    <x v="0"/>
    <x v="0"/>
    <n v="34"/>
  </r>
  <r>
    <n v="6430"/>
    <s v="Bernardo Ramos"/>
    <x v="1"/>
    <x v="934"/>
    <x v="2"/>
    <x v="2"/>
    <s v="No"/>
    <n v="15"/>
    <x v="1"/>
    <x v="0"/>
    <n v="0"/>
    <x v="0"/>
    <n v="20"/>
    <n v="2"/>
    <x v="0"/>
    <x v="0"/>
    <n v="33"/>
  </r>
  <r>
    <n v="6431"/>
    <s v="Ana Laura Andrade"/>
    <x v="1"/>
    <x v="934"/>
    <x v="2"/>
    <x v="2"/>
    <s v="Yes"/>
    <n v="15"/>
    <x v="0"/>
    <x v="0"/>
    <n v="0"/>
    <x v="1"/>
    <n v="0"/>
    <n v="3"/>
    <x v="0"/>
    <x v="1"/>
    <n v="12"/>
  </r>
  <r>
    <n v="6432"/>
    <s v="Melina das Neves"/>
    <x v="1"/>
    <x v="934"/>
    <x v="2"/>
    <x v="2"/>
    <s v="No"/>
    <n v="15"/>
    <x v="0"/>
    <x v="0"/>
    <n v="0"/>
    <x v="1"/>
    <n v="0"/>
    <n v="1"/>
    <x v="0"/>
    <x v="1"/>
    <n v="14"/>
  </r>
  <r>
    <n v="6433"/>
    <s v="Théo das Neves"/>
    <x v="2"/>
    <x v="934"/>
    <x v="2"/>
    <x v="2"/>
    <s v="Yes"/>
    <n v="5"/>
    <x v="1"/>
    <x v="0"/>
    <n v="0"/>
    <x v="1"/>
    <n v="0"/>
    <n v="3"/>
    <x v="0"/>
    <x v="1"/>
    <n v="2"/>
  </r>
  <r>
    <n v="6434"/>
    <s v="Esther Silveira"/>
    <x v="0"/>
    <x v="934"/>
    <x v="2"/>
    <x v="2"/>
    <s v="No"/>
    <n v="10"/>
    <x v="1"/>
    <x v="1"/>
    <n v="30"/>
    <x v="0"/>
    <n v="20"/>
    <n v="1"/>
    <x v="1"/>
    <x v="0"/>
    <n v="59"/>
  </r>
  <r>
    <n v="6435"/>
    <s v="André Silveira"/>
    <x v="0"/>
    <x v="934"/>
    <x v="2"/>
    <x v="2"/>
    <s v="No"/>
    <n v="10"/>
    <x v="1"/>
    <x v="1"/>
    <n v="30"/>
    <x v="1"/>
    <n v="0"/>
    <n v="3"/>
    <x v="0"/>
    <x v="0"/>
    <n v="37"/>
  </r>
  <r>
    <n v="6436"/>
    <s v="Vitória da Mota"/>
    <x v="1"/>
    <x v="935"/>
    <x v="2"/>
    <x v="2"/>
    <s v="Yes"/>
    <n v="15"/>
    <x v="0"/>
    <x v="1"/>
    <n v="30"/>
    <x v="0"/>
    <n v="20"/>
    <n v="2"/>
    <x v="1"/>
    <x v="0"/>
    <n v="63"/>
  </r>
  <r>
    <n v="6437"/>
    <s v="Ayla Pereira"/>
    <x v="1"/>
    <x v="935"/>
    <x v="2"/>
    <x v="2"/>
    <s v="Yes"/>
    <n v="15"/>
    <x v="0"/>
    <x v="0"/>
    <n v="0"/>
    <x v="1"/>
    <n v="0"/>
    <n v="1"/>
    <x v="0"/>
    <x v="1"/>
    <n v="14"/>
  </r>
  <r>
    <n v="6438"/>
    <s v="Sr. Benjamim Ferreira"/>
    <x v="0"/>
    <x v="935"/>
    <x v="2"/>
    <x v="2"/>
    <s v="No"/>
    <n v="10"/>
    <x v="0"/>
    <x v="1"/>
    <n v="30"/>
    <x v="0"/>
    <n v="20"/>
    <n v="2"/>
    <x v="1"/>
    <x v="0"/>
    <n v="58"/>
  </r>
  <r>
    <n v="6439"/>
    <s v="Dr. Mateus Teixeira"/>
    <x v="0"/>
    <x v="935"/>
    <x v="2"/>
    <x v="2"/>
    <s v="Yes"/>
    <n v="10"/>
    <x v="2"/>
    <x v="0"/>
    <n v="0"/>
    <x v="0"/>
    <n v="20"/>
    <n v="1"/>
    <x v="0"/>
    <x v="0"/>
    <n v="29"/>
  </r>
  <r>
    <n v="6440"/>
    <s v="Gabrielly Dias"/>
    <x v="1"/>
    <x v="935"/>
    <x v="2"/>
    <x v="2"/>
    <s v="Yes"/>
    <n v="15"/>
    <x v="2"/>
    <x v="1"/>
    <n v="30"/>
    <x v="0"/>
    <n v="20"/>
    <n v="1"/>
    <x v="1"/>
    <x v="0"/>
    <n v="64"/>
  </r>
  <r>
    <n v="6441"/>
    <s v="Emanuelly Jesus"/>
    <x v="2"/>
    <x v="935"/>
    <x v="2"/>
    <x v="2"/>
    <s v="Yes"/>
    <n v="5"/>
    <x v="2"/>
    <x v="1"/>
    <n v="30"/>
    <x v="1"/>
    <n v="0"/>
    <n v="3"/>
    <x v="0"/>
    <x v="0"/>
    <n v="32"/>
  </r>
  <r>
    <n v="6442"/>
    <s v="Dr. Apollo Macedo"/>
    <x v="2"/>
    <x v="935"/>
    <x v="2"/>
    <x v="2"/>
    <s v="Yes"/>
    <n v="5"/>
    <x v="1"/>
    <x v="0"/>
    <n v="0"/>
    <x v="0"/>
    <n v="20"/>
    <n v="3"/>
    <x v="0"/>
    <x v="0"/>
    <n v="22"/>
  </r>
  <r>
    <n v="6443"/>
    <s v="João Pedro Pacheco"/>
    <x v="2"/>
    <x v="935"/>
    <x v="2"/>
    <x v="2"/>
    <s v="No"/>
    <n v="5"/>
    <x v="0"/>
    <x v="0"/>
    <n v="0"/>
    <x v="0"/>
    <n v="20"/>
    <n v="1"/>
    <x v="0"/>
    <x v="0"/>
    <n v="24"/>
  </r>
  <r>
    <n v="6444"/>
    <s v="Vitória Sampaio"/>
    <x v="0"/>
    <x v="935"/>
    <x v="2"/>
    <x v="2"/>
    <s v="No"/>
    <n v="10"/>
    <x v="1"/>
    <x v="0"/>
    <n v="0"/>
    <x v="0"/>
    <n v="20"/>
    <n v="1"/>
    <x v="0"/>
    <x v="0"/>
    <n v="29"/>
  </r>
  <r>
    <n v="6445"/>
    <s v="Sr. Pedro Henrique Alves"/>
    <x v="0"/>
    <x v="936"/>
    <x v="2"/>
    <x v="2"/>
    <s v="No"/>
    <n v="10"/>
    <x v="2"/>
    <x v="0"/>
    <n v="0"/>
    <x v="1"/>
    <n v="0"/>
    <n v="2"/>
    <x v="0"/>
    <x v="1"/>
    <n v="8"/>
  </r>
  <r>
    <n v="6446"/>
    <s v="Nathan Montenegro"/>
    <x v="1"/>
    <x v="936"/>
    <x v="2"/>
    <x v="2"/>
    <s v="Yes"/>
    <n v="15"/>
    <x v="1"/>
    <x v="0"/>
    <n v="0"/>
    <x v="0"/>
    <n v="20"/>
    <n v="2"/>
    <x v="0"/>
    <x v="0"/>
    <n v="33"/>
  </r>
  <r>
    <n v="6447"/>
    <s v="Maria Julia Casa Grande"/>
    <x v="2"/>
    <x v="936"/>
    <x v="2"/>
    <x v="2"/>
    <s v="Yes"/>
    <n v="5"/>
    <x v="2"/>
    <x v="0"/>
    <n v="0"/>
    <x v="0"/>
    <n v="20"/>
    <n v="3"/>
    <x v="0"/>
    <x v="0"/>
    <n v="22"/>
  </r>
  <r>
    <n v="6448"/>
    <s v="Luan Novaes"/>
    <x v="1"/>
    <x v="936"/>
    <x v="2"/>
    <x v="2"/>
    <s v="Yes"/>
    <n v="15"/>
    <x v="0"/>
    <x v="1"/>
    <n v="30"/>
    <x v="1"/>
    <n v="0"/>
    <n v="3"/>
    <x v="0"/>
    <x v="0"/>
    <n v="42"/>
  </r>
  <r>
    <n v="6449"/>
    <s v="Fernando Siqueira"/>
    <x v="1"/>
    <x v="936"/>
    <x v="2"/>
    <x v="2"/>
    <s v="Yes"/>
    <n v="15"/>
    <x v="1"/>
    <x v="1"/>
    <n v="30"/>
    <x v="0"/>
    <n v="20"/>
    <n v="2"/>
    <x v="1"/>
    <x v="0"/>
    <n v="63"/>
  </r>
  <r>
    <n v="6450"/>
    <s v="Sr. Pedro Lucas Montenegro"/>
    <x v="0"/>
    <x v="936"/>
    <x v="2"/>
    <x v="2"/>
    <s v="Yes"/>
    <n v="10"/>
    <x v="2"/>
    <x v="0"/>
    <n v="0"/>
    <x v="0"/>
    <n v="20"/>
    <n v="1"/>
    <x v="0"/>
    <x v="0"/>
    <n v="29"/>
  </r>
  <r>
    <n v="6451"/>
    <s v="Srta. Isabelly Castro"/>
    <x v="2"/>
    <x v="936"/>
    <x v="2"/>
    <x v="2"/>
    <s v="Yes"/>
    <n v="5"/>
    <x v="2"/>
    <x v="1"/>
    <n v="30"/>
    <x v="0"/>
    <n v="20"/>
    <n v="2"/>
    <x v="1"/>
    <x v="0"/>
    <n v="53"/>
  </r>
  <r>
    <n v="6452"/>
    <s v="Ana Sophia Marques"/>
    <x v="2"/>
    <x v="936"/>
    <x v="2"/>
    <x v="2"/>
    <s v="Yes"/>
    <n v="5"/>
    <x v="0"/>
    <x v="0"/>
    <n v="0"/>
    <x v="0"/>
    <n v="20"/>
    <n v="3"/>
    <x v="0"/>
    <x v="0"/>
    <n v="22"/>
  </r>
  <r>
    <n v="6453"/>
    <s v="Maria Ferreira"/>
    <x v="0"/>
    <x v="936"/>
    <x v="2"/>
    <x v="2"/>
    <s v="Yes"/>
    <n v="10"/>
    <x v="0"/>
    <x v="0"/>
    <n v="0"/>
    <x v="1"/>
    <n v="0"/>
    <n v="1"/>
    <x v="0"/>
    <x v="1"/>
    <n v="9"/>
  </r>
  <r>
    <n v="6454"/>
    <s v="Daniel Ribeiro"/>
    <x v="0"/>
    <x v="937"/>
    <x v="2"/>
    <x v="2"/>
    <s v="Yes"/>
    <n v="10"/>
    <x v="2"/>
    <x v="0"/>
    <n v="0"/>
    <x v="1"/>
    <n v="0"/>
    <n v="2"/>
    <x v="0"/>
    <x v="1"/>
    <n v="8"/>
  </r>
  <r>
    <n v="6455"/>
    <s v="Rhavi Macedo"/>
    <x v="1"/>
    <x v="937"/>
    <x v="2"/>
    <x v="2"/>
    <s v="No"/>
    <n v="15"/>
    <x v="1"/>
    <x v="0"/>
    <n v="0"/>
    <x v="0"/>
    <n v="20"/>
    <n v="2"/>
    <x v="0"/>
    <x v="0"/>
    <n v="33"/>
  </r>
  <r>
    <n v="6456"/>
    <s v="Ester Rios"/>
    <x v="0"/>
    <x v="937"/>
    <x v="2"/>
    <x v="2"/>
    <s v="No"/>
    <n v="10"/>
    <x v="2"/>
    <x v="0"/>
    <n v="0"/>
    <x v="1"/>
    <n v="0"/>
    <n v="2"/>
    <x v="0"/>
    <x v="1"/>
    <n v="8"/>
  </r>
  <r>
    <n v="6457"/>
    <s v="Emanuella Pastor"/>
    <x v="0"/>
    <x v="937"/>
    <x v="2"/>
    <x v="2"/>
    <s v="No"/>
    <n v="10"/>
    <x v="2"/>
    <x v="0"/>
    <n v="0"/>
    <x v="0"/>
    <n v="20"/>
    <n v="1"/>
    <x v="0"/>
    <x v="0"/>
    <n v="29"/>
  </r>
  <r>
    <n v="6458"/>
    <s v="Nicolas Borges"/>
    <x v="2"/>
    <x v="937"/>
    <x v="2"/>
    <x v="2"/>
    <s v="Yes"/>
    <n v="5"/>
    <x v="2"/>
    <x v="1"/>
    <n v="30"/>
    <x v="0"/>
    <n v="20"/>
    <n v="2"/>
    <x v="1"/>
    <x v="0"/>
    <n v="53"/>
  </r>
  <r>
    <n v="6459"/>
    <s v="Vicente Silveira"/>
    <x v="0"/>
    <x v="937"/>
    <x v="2"/>
    <x v="2"/>
    <s v="Yes"/>
    <n v="10"/>
    <x v="0"/>
    <x v="1"/>
    <n v="30"/>
    <x v="1"/>
    <n v="0"/>
    <n v="1"/>
    <x v="0"/>
    <x v="0"/>
    <n v="39"/>
  </r>
  <r>
    <n v="6460"/>
    <s v="Milena Monteiro"/>
    <x v="1"/>
    <x v="937"/>
    <x v="2"/>
    <x v="2"/>
    <s v="Yes"/>
    <n v="15"/>
    <x v="0"/>
    <x v="0"/>
    <n v="0"/>
    <x v="1"/>
    <n v="0"/>
    <n v="3"/>
    <x v="0"/>
    <x v="1"/>
    <n v="12"/>
  </r>
  <r>
    <n v="6461"/>
    <s v="Brayan Freitas"/>
    <x v="2"/>
    <x v="938"/>
    <x v="2"/>
    <x v="2"/>
    <s v="Yes"/>
    <n v="5"/>
    <x v="2"/>
    <x v="1"/>
    <n v="30"/>
    <x v="0"/>
    <n v="20"/>
    <n v="2"/>
    <x v="1"/>
    <x v="0"/>
    <n v="53"/>
  </r>
  <r>
    <n v="6462"/>
    <s v="Srta. Ana Julia Campos"/>
    <x v="0"/>
    <x v="938"/>
    <x v="2"/>
    <x v="2"/>
    <s v="No"/>
    <n v="10"/>
    <x v="2"/>
    <x v="0"/>
    <n v="0"/>
    <x v="0"/>
    <n v="20"/>
    <n v="1"/>
    <x v="0"/>
    <x v="0"/>
    <n v="29"/>
  </r>
  <r>
    <n v="6463"/>
    <s v="Srta. Júlia Vieira"/>
    <x v="1"/>
    <x v="939"/>
    <x v="2"/>
    <x v="2"/>
    <s v="Yes"/>
    <n v="15"/>
    <x v="0"/>
    <x v="1"/>
    <n v="30"/>
    <x v="0"/>
    <n v="20"/>
    <n v="1"/>
    <x v="1"/>
    <x v="0"/>
    <n v="64"/>
  </r>
  <r>
    <n v="6464"/>
    <s v="Alícia Vasconcelos"/>
    <x v="0"/>
    <x v="939"/>
    <x v="2"/>
    <x v="2"/>
    <s v="Yes"/>
    <n v="10"/>
    <x v="1"/>
    <x v="0"/>
    <n v="0"/>
    <x v="0"/>
    <n v="20"/>
    <n v="2"/>
    <x v="0"/>
    <x v="0"/>
    <n v="28"/>
  </r>
  <r>
    <n v="6465"/>
    <s v="Leonardo Moraes"/>
    <x v="0"/>
    <x v="939"/>
    <x v="2"/>
    <x v="2"/>
    <s v="Yes"/>
    <n v="10"/>
    <x v="2"/>
    <x v="0"/>
    <n v="0"/>
    <x v="0"/>
    <n v="20"/>
    <n v="3"/>
    <x v="0"/>
    <x v="0"/>
    <n v="27"/>
  </r>
  <r>
    <n v="6466"/>
    <s v="Emanuella da Mata"/>
    <x v="1"/>
    <x v="939"/>
    <x v="2"/>
    <x v="2"/>
    <s v="Yes"/>
    <n v="15"/>
    <x v="0"/>
    <x v="0"/>
    <n v="0"/>
    <x v="0"/>
    <n v="20"/>
    <n v="2"/>
    <x v="0"/>
    <x v="0"/>
    <n v="33"/>
  </r>
  <r>
    <n v="6467"/>
    <s v="Melina das Neves"/>
    <x v="2"/>
    <x v="939"/>
    <x v="2"/>
    <x v="2"/>
    <s v="No"/>
    <n v="5"/>
    <x v="2"/>
    <x v="0"/>
    <n v="0"/>
    <x v="1"/>
    <n v="0"/>
    <n v="1"/>
    <x v="0"/>
    <x v="1"/>
    <n v="4"/>
  </r>
  <r>
    <n v="6468"/>
    <s v="Dr. Henrique Sales"/>
    <x v="2"/>
    <x v="939"/>
    <x v="2"/>
    <x v="2"/>
    <s v="No"/>
    <n v="5"/>
    <x v="1"/>
    <x v="0"/>
    <n v="0"/>
    <x v="1"/>
    <n v="0"/>
    <n v="3"/>
    <x v="0"/>
    <x v="1"/>
    <n v="2"/>
  </r>
  <r>
    <n v="6469"/>
    <s v="João Mendonça"/>
    <x v="1"/>
    <x v="940"/>
    <x v="2"/>
    <x v="2"/>
    <s v="No"/>
    <n v="15"/>
    <x v="0"/>
    <x v="1"/>
    <n v="30"/>
    <x v="1"/>
    <n v="0"/>
    <n v="3"/>
    <x v="0"/>
    <x v="0"/>
    <n v="42"/>
  </r>
  <r>
    <n v="6470"/>
    <s v="Juan Pastor"/>
    <x v="0"/>
    <x v="940"/>
    <x v="2"/>
    <x v="2"/>
    <s v="No"/>
    <n v="10"/>
    <x v="0"/>
    <x v="0"/>
    <n v="0"/>
    <x v="0"/>
    <n v="20"/>
    <n v="2"/>
    <x v="0"/>
    <x v="0"/>
    <n v="28"/>
  </r>
  <r>
    <n v="6471"/>
    <s v="João Pedro Correia"/>
    <x v="1"/>
    <x v="940"/>
    <x v="2"/>
    <x v="2"/>
    <s v="No"/>
    <n v="15"/>
    <x v="0"/>
    <x v="0"/>
    <n v="0"/>
    <x v="0"/>
    <n v="20"/>
    <n v="3"/>
    <x v="0"/>
    <x v="0"/>
    <n v="32"/>
  </r>
  <r>
    <n v="6472"/>
    <s v="Sara Cavalcanti"/>
    <x v="0"/>
    <x v="940"/>
    <x v="2"/>
    <x v="2"/>
    <s v="Yes"/>
    <n v="10"/>
    <x v="0"/>
    <x v="1"/>
    <n v="30"/>
    <x v="1"/>
    <n v="0"/>
    <n v="2"/>
    <x v="0"/>
    <x v="0"/>
    <n v="38"/>
  </r>
  <r>
    <n v="6473"/>
    <s v="Manuela Vieira"/>
    <x v="1"/>
    <x v="940"/>
    <x v="2"/>
    <x v="2"/>
    <s v="No"/>
    <n v="15"/>
    <x v="2"/>
    <x v="0"/>
    <n v="0"/>
    <x v="0"/>
    <n v="20"/>
    <n v="3"/>
    <x v="0"/>
    <x v="0"/>
    <n v="32"/>
  </r>
  <r>
    <n v="6474"/>
    <s v="Henry Macedo"/>
    <x v="1"/>
    <x v="940"/>
    <x v="2"/>
    <x v="2"/>
    <s v="No"/>
    <n v="15"/>
    <x v="0"/>
    <x v="1"/>
    <n v="30"/>
    <x v="1"/>
    <n v="0"/>
    <n v="3"/>
    <x v="0"/>
    <x v="0"/>
    <n v="42"/>
  </r>
  <r>
    <n v="6475"/>
    <s v="Maria Fernanda Vargas"/>
    <x v="2"/>
    <x v="940"/>
    <x v="2"/>
    <x v="2"/>
    <s v="Yes"/>
    <n v="5"/>
    <x v="1"/>
    <x v="0"/>
    <n v="0"/>
    <x v="0"/>
    <n v="20"/>
    <n v="3"/>
    <x v="0"/>
    <x v="0"/>
    <n v="22"/>
  </r>
  <r>
    <n v="6476"/>
    <s v="Joana Montenegro"/>
    <x v="0"/>
    <x v="940"/>
    <x v="2"/>
    <x v="2"/>
    <s v="No"/>
    <n v="10"/>
    <x v="0"/>
    <x v="0"/>
    <n v="0"/>
    <x v="1"/>
    <n v="0"/>
    <n v="1"/>
    <x v="0"/>
    <x v="1"/>
    <n v="9"/>
  </r>
  <r>
    <n v="6477"/>
    <s v="Raul Pires"/>
    <x v="1"/>
    <x v="940"/>
    <x v="2"/>
    <x v="2"/>
    <s v="No"/>
    <n v="15"/>
    <x v="0"/>
    <x v="1"/>
    <n v="30"/>
    <x v="1"/>
    <n v="0"/>
    <n v="1"/>
    <x v="0"/>
    <x v="0"/>
    <n v="44"/>
  </r>
  <r>
    <n v="6478"/>
    <s v="Anthony Cavalcanti"/>
    <x v="2"/>
    <x v="940"/>
    <x v="2"/>
    <x v="2"/>
    <s v="No"/>
    <n v="5"/>
    <x v="2"/>
    <x v="0"/>
    <n v="0"/>
    <x v="0"/>
    <n v="20"/>
    <n v="3"/>
    <x v="0"/>
    <x v="0"/>
    <n v="22"/>
  </r>
  <r>
    <n v="6479"/>
    <s v="Dr. José Miguel Borges"/>
    <x v="0"/>
    <x v="940"/>
    <x v="2"/>
    <x v="2"/>
    <s v="No"/>
    <n v="10"/>
    <x v="1"/>
    <x v="0"/>
    <n v="0"/>
    <x v="0"/>
    <n v="20"/>
    <n v="3"/>
    <x v="0"/>
    <x v="0"/>
    <n v="27"/>
  </r>
  <r>
    <n v="6480"/>
    <s v="Luan Albuquerque"/>
    <x v="0"/>
    <x v="941"/>
    <x v="2"/>
    <x v="2"/>
    <s v="Yes"/>
    <n v="10"/>
    <x v="0"/>
    <x v="0"/>
    <n v="0"/>
    <x v="0"/>
    <n v="20"/>
    <n v="3"/>
    <x v="0"/>
    <x v="0"/>
    <n v="27"/>
  </r>
  <r>
    <n v="6481"/>
    <s v="Alexia Araújo"/>
    <x v="0"/>
    <x v="941"/>
    <x v="2"/>
    <x v="2"/>
    <s v="No"/>
    <n v="10"/>
    <x v="0"/>
    <x v="1"/>
    <n v="30"/>
    <x v="1"/>
    <n v="0"/>
    <n v="3"/>
    <x v="0"/>
    <x v="0"/>
    <n v="37"/>
  </r>
  <r>
    <n v="6482"/>
    <s v="Guilherme Nascimento"/>
    <x v="0"/>
    <x v="942"/>
    <x v="2"/>
    <x v="2"/>
    <s v="Yes"/>
    <n v="10"/>
    <x v="2"/>
    <x v="0"/>
    <n v="0"/>
    <x v="1"/>
    <n v="0"/>
    <n v="2"/>
    <x v="0"/>
    <x v="1"/>
    <n v="8"/>
  </r>
  <r>
    <n v="6483"/>
    <s v="Milena Oliveira"/>
    <x v="1"/>
    <x v="942"/>
    <x v="2"/>
    <x v="2"/>
    <s v="Yes"/>
    <n v="15"/>
    <x v="0"/>
    <x v="0"/>
    <n v="0"/>
    <x v="0"/>
    <n v="20"/>
    <n v="2"/>
    <x v="0"/>
    <x v="0"/>
    <n v="33"/>
  </r>
  <r>
    <n v="6484"/>
    <s v="Francisco Guerra"/>
    <x v="1"/>
    <x v="942"/>
    <x v="2"/>
    <x v="2"/>
    <s v="No"/>
    <n v="15"/>
    <x v="2"/>
    <x v="1"/>
    <n v="30"/>
    <x v="0"/>
    <n v="20"/>
    <n v="2"/>
    <x v="1"/>
    <x v="0"/>
    <n v="63"/>
  </r>
  <r>
    <n v="6485"/>
    <s v="Manuella Mendes"/>
    <x v="1"/>
    <x v="942"/>
    <x v="2"/>
    <x v="2"/>
    <s v="Yes"/>
    <n v="15"/>
    <x v="0"/>
    <x v="1"/>
    <n v="30"/>
    <x v="1"/>
    <n v="0"/>
    <n v="3"/>
    <x v="0"/>
    <x v="0"/>
    <n v="42"/>
  </r>
  <r>
    <n v="6486"/>
    <s v="Erick Ribeiro"/>
    <x v="2"/>
    <x v="943"/>
    <x v="2"/>
    <x v="2"/>
    <s v="No"/>
    <n v="5"/>
    <x v="1"/>
    <x v="1"/>
    <n v="30"/>
    <x v="0"/>
    <n v="20"/>
    <n v="3"/>
    <x v="1"/>
    <x v="0"/>
    <n v="52"/>
  </r>
  <r>
    <n v="6487"/>
    <s v="Arthur Barbosa"/>
    <x v="0"/>
    <x v="943"/>
    <x v="2"/>
    <x v="2"/>
    <s v="Yes"/>
    <n v="10"/>
    <x v="2"/>
    <x v="0"/>
    <n v="0"/>
    <x v="0"/>
    <n v="20"/>
    <n v="1"/>
    <x v="0"/>
    <x v="0"/>
    <n v="29"/>
  </r>
  <r>
    <n v="6488"/>
    <s v="Raul Moura"/>
    <x v="1"/>
    <x v="943"/>
    <x v="2"/>
    <x v="2"/>
    <s v="Yes"/>
    <n v="15"/>
    <x v="0"/>
    <x v="0"/>
    <n v="0"/>
    <x v="0"/>
    <n v="20"/>
    <n v="2"/>
    <x v="0"/>
    <x v="0"/>
    <n v="33"/>
  </r>
  <r>
    <n v="6489"/>
    <s v="Stephany Pastor"/>
    <x v="2"/>
    <x v="943"/>
    <x v="2"/>
    <x v="2"/>
    <s v="Yes"/>
    <n v="5"/>
    <x v="0"/>
    <x v="0"/>
    <n v="0"/>
    <x v="1"/>
    <n v="0"/>
    <n v="2"/>
    <x v="0"/>
    <x v="1"/>
    <n v="3"/>
  </r>
  <r>
    <n v="6490"/>
    <s v="Olivia Cunha"/>
    <x v="2"/>
    <x v="943"/>
    <x v="2"/>
    <x v="2"/>
    <s v="No"/>
    <n v="5"/>
    <x v="1"/>
    <x v="1"/>
    <n v="30"/>
    <x v="0"/>
    <n v="20"/>
    <n v="1"/>
    <x v="1"/>
    <x v="0"/>
    <n v="54"/>
  </r>
  <r>
    <n v="6491"/>
    <s v="Vicente Fogaça"/>
    <x v="1"/>
    <x v="943"/>
    <x v="2"/>
    <x v="2"/>
    <s v="Yes"/>
    <n v="15"/>
    <x v="2"/>
    <x v="1"/>
    <n v="30"/>
    <x v="0"/>
    <n v="20"/>
    <n v="2"/>
    <x v="1"/>
    <x v="0"/>
    <n v="63"/>
  </r>
  <r>
    <n v="6492"/>
    <s v="Cauã Pinto"/>
    <x v="1"/>
    <x v="943"/>
    <x v="2"/>
    <x v="2"/>
    <s v="No"/>
    <n v="15"/>
    <x v="0"/>
    <x v="0"/>
    <n v="0"/>
    <x v="0"/>
    <n v="20"/>
    <n v="2"/>
    <x v="0"/>
    <x v="0"/>
    <n v="33"/>
  </r>
  <r>
    <n v="6493"/>
    <s v="Sra. Maria Cardoso"/>
    <x v="0"/>
    <x v="944"/>
    <x v="2"/>
    <x v="2"/>
    <s v="Yes"/>
    <n v="10"/>
    <x v="0"/>
    <x v="0"/>
    <n v="0"/>
    <x v="1"/>
    <n v="0"/>
    <n v="2"/>
    <x v="0"/>
    <x v="1"/>
    <n v="8"/>
  </r>
  <r>
    <n v="6494"/>
    <s v="Luna Abreu"/>
    <x v="0"/>
    <x v="944"/>
    <x v="2"/>
    <x v="2"/>
    <s v="No"/>
    <n v="10"/>
    <x v="1"/>
    <x v="1"/>
    <n v="30"/>
    <x v="0"/>
    <n v="20"/>
    <n v="3"/>
    <x v="1"/>
    <x v="0"/>
    <n v="57"/>
  </r>
  <r>
    <n v="6495"/>
    <s v="Ana Cecília Costela"/>
    <x v="2"/>
    <x v="944"/>
    <x v="2"/>
    <x v="2"/>
    <s v="Yes"/>
    <n v="5"/>
    <x v="1"/>
    <x v="1"/>
    <n v="30"/>
    <x v="1"/>
    <n v="0"/>
    <n v="2"/>
    <x v="0"/>
    <x v="0"/>
    <n v="33"/>
  </r>
  <r>
    <n v="6496"/>
    <s v="Augusto Mendes"/>
    <x v="1"/>
    <x v="944"/>
    <x v="2"/>
    <x v="2"/>
    <s v="Yes"/>
    <n v="15"/>
    <x v="0"/>
    <x v="1"/>
    <n v="30"/>
    <x v="1"/>
    <n v="0"/>
    <n v="3"/>
    <x v="0"/>
    <x v="0"/>
    <n v="42"/>
  </r>
  <r>
    <n v="6497"/>
    <s v="Vicente Almeida"/>
    <x v="1"/>
    <x v="944"/>
    <x v="2"/>
    <x v="2"/>
    <s v="Yes"/>
    <n v="15"/>
    <x v="2"/>
    <x v="0"/>
    <n v="0"/>
    <x v="0"/>
    <n v="20"/>
    <n v="2"/>
    <x v="0"/>
    <x v="0"/>
    <n v="33"/>
  </r>
  <r>
    <n v="6498"/>
    <s v="Sr. Samuel Porto"/>
    <x v="2"/>
    <x v="945"/>
    <x v="2"/>
    <x v="2"/>
    <s v="No"/>
    <n v="5"/>
    <x v="0"/>
    <x v="1"/>
    <n v="30"/>
    <x v="0"/>
    <n v="20"/>
    <n v="2"/>
    <x v="1"/>
    <x v="0"/>
    <n v="53"/>
  </r>
  <r>
    <n v="6499"/>
    <s v="Letícia Barros"/>
    <x v="1"/>
    <x v="945"/>
    <x v="2"/>
    <x v="2"/>
    <s v="No"/>
    <n v="15"/>
    <x v="1"/>
    <x v="0"/>
    <n v="0"/>
    <x v="1"/>
    <n v="0"/>
    <n v="2"/>
    <x v="0"/>
    <x v="1"/>
    <n v="13"/>
  </r>
  <r>
    <n v="6500"/>
    <s v="Otávio Aparecida"/>
    <x v="2"/>
    <x v="945"/>
    <x v="2"/>
    <x v="2"/>
    <s v="No"/>
    <n v="5"/>
    <x v="2"/>
    <x v="1"/>
    <n v="30"/>
    <x v="1"/>
    <n v="0"/>
    <n v="2"/>
    <x v="0"/>
    <x v="0"/>
    <n v="33"/>
  </r>
  <r>
    <n v="6501"/>
    <s v="Bárbara Correia"/>
    <x v="1"/>
    <x v="945"/>
    <x v="2"/>
    <x v="2"/>
    <s v="No"/>
    <n v="15"/>
    <x v="1"/>
    <x v="1"/>
    <n v="30"/>
    <x v="1"/>
    <n v="0"/>
    <n v="1"/>
    <x v="0"/>
    <x v="0"/>
    <n v="44"/>
  </r>
  <r>
    <n v="6502"/>
    <s v="Rafaela Nogueira"/>
    <x v="2"/>
    <x v="945"/>
    <x v="2"/>
    <x v="2"/>
    <s v="No"/>
    <n v="5"/>
    <x v="2"/>
    <x v="0"/>
    <n v="0"/>
    <x v="0"/>
    <n v="20"/>
    <n v="2"/>
    <x v="0"/>
    <x v="0"/>
    <n v="23"/>
  </r>
  <r>
    <n v="6503"/>
    <s v="Manuella Farias"/>
    <x v="2"/>
    <x v="945"/>
    <x v="2"/>
    <x v="2"/>
    <s v="No"/>
    <n v="5"/>
    <x v="0"/>
    <x v="1"/>
    <n v="30"/>
    <x v="1"/>
    <n v="0"/>
    <n v="1"/>
    <x v="0"/>
    <x v="0"/>
    <n v="34"/>
  </r>
  <r>
    <n v="6504"/>
    <s v="Lucca Cardoso"/>
    <x v="2"/>
    <x v="945"/>
    <x v="2"/>
    <x v="2"/>
    <s v="No"/>
    <n v="5"/>
    <x v="0"/>
    <x v="0"/>
    <n v="0"/>
    <x v="1"/>
    <n v="0"/>
    <n v="2"/>
    <x v="0"/>
    <x v="1"/>
    <n v="3"/>
  </r>
  <r>
    <n v="6505"/>
    <s v="Yan Silveira"/>
    <x v="1"/>
    <x v="946"/>
    <x v="2"/>
    <x v="2"/>
    <s v="Yes"/>
    <n v="15"/>
    <x v="0"/>
    <x v="0"/>
    <n v="0"/>
    <x v="1"/>
    <n v="0"/>
    <n v="3"/>
    <x v="0"/>
    <x v="1"/>
    <n v="12"/>
  </r>
  <r>
    <n v="6506"/>
    <s v="Ravi Lucca Moraes"/>
    <x v="1"/>
    <x v="946"/>
    <x v="2"/>
    <x v="2"/>
    <s v="Yes"/>
    <n v="15"/>
    <x v="0"/>
    <x v="0"/>
    <n v="0"/>
    <x v="1"/>
    <n v="0"/>
    <n v="1"/>
    <x v="0"/>
    <x v="1"/>
    <n v="14"/>
  </r>
  <r>
    <n v="6507"/>
    <s v="Bianca Sales"/>
    <x v="2"/>
    <x v="946"/>
    <x v="2"/>
    <x v="2"/>
    <s v="No"/>
    <n v="5"/>
    <x v="0"/>
    <x v="0"/>
    <n v="0"/>
    <x v="1"/>
    <n v="0"/>
    <n v="2"/>
    <x v="0"/>
    <x v="1"/>
    <n v="3"/>
  </r>
  <r>
    <n v="6508"/>
    <s v="Maria Clara Costela"/>
    <x v="1"/>
    <x v="946"/>
    <x v="2"/>
    <x v="2"/>
    <s v="No"/>
    <n v="15"/>
    <x v="1"/>
    <x v="1"/>
    <n v="30"/>
    <x v="0"/>
    <n v="20"/>
    <n v="3"/>
    <x v="1"/>
    <x v="0"/>
    <n v="62"/>
  </r>
  <r>
    <n v="6509"/>
    <s v="Brenda Costela"/>
    <x v="0"/>
    <x v="946"/>
    <x v="2"/>
    <x v="2"/>
    <s v="No"/>
    <n v="10"/>
    <x v="0"/>
    <x v="0"/>
    <n v="0"/>
    <x v="1"/>
    <n v="0"/>
    <n v="3"/>
    <x v="0"/>
    <x v="1"/>
    <n v="7"/>
  </r>
  <r>
    <n v="6510"/>
    <s v="Maria Luísa da Rosa"/>
    <x v="1"/>
    <x v="946"/>
    <x v="2"/>
    <x v="2"/>
    <s v="Yes"/>
    <n v="15"/>
    <x v="0"/>
    <x v="0"/>
    <n v="0"/>
    <x v="0"/>
    <n v="20"/>
    <n v="2"/>
    <x v="0"/>
    <x v="0"/>
    <n v="33"/>
  </r>
  <r>
    <n v="6511"/>
    <s v="Benjamin Fogaça"/>
    <x v="2"/>
    <x v="946"/>
    <x v="2"/>
    <x v="2"/>
    <s v="Yes"/>
    <n v="5"/>
    <x v="0"/>
    <x v="1"/>
    <n v="30"/>
    <x v="1"/>
    <n v="0"/>
    <n v="1"/>
    <x v="0"/>
    <x v="0"/>
    <n v="34"/>
  </r>
  <r>
    <n v="6512"/>
    <s v="Ana Carolina Pimenta"/>
    <x v="2"/>
    <x v="947"/>
    <x v="2"/>
    <x v="2"/>
    <s v="Yes"/>
    <n v="5"/>
    <x v="1"/>
    <x v="1"/>
    <n v="30"/>
    <x v="0"/>
    <n v="20"/>
    <n v="1"/>
    <x v="1"/>
    <x v="0"/>
    <n v="54"/>
  </r>
  <r>
    <n v="6513"/>
    <s v="Samuel Cirino"/>
    <x v="0"/>
    <x v="947"/>
    <x v="2"/>
    <x v="2"/>
    <s v="Yes"/>
    <n v="10"/>
    <x v="2"/>
    <x v="1"/>
    <n v="30"/>
    <x v="1"/>
    <n v="0"/>
    <n v="3"/>
    <x v="0"/>
    <x v="0"/>
    <n v="37"/>
  </r>
  <r>
    <n v="6514"/>
    <s v="Srta. Amanda Rodrigues"/>
    <x v="1"/>
    <x v="947"/>
    <x v="2"/>
    <x v="2"/>
    <s v="No"/>
    <n v="15"/>
    <x v="1"/>
    <x v="0"/>
    <n v="0"/>
    <x v="0"/>
    <n v="20"/>
    <n v="2"/>
    <x v="0"/>
    <x v="0"/>
    <n v="33"/>
  </r>
  <r>
    <n v="6515"/>
    <s v="Allana Novais"/>
    <x v="2"/>
    <x v="947"/>
    <x v="2"/>
    <x v="2"/>
    <s v="No"/>
    <n v="5"/>
    <x v="1"/>
    <x v="0"/>
    <n v="0"/>
    <x v="0"/>
    <n v="20"/>
    <n v="1"/>
    <x v="0"/>
    <x v="0"/>
    <n v="24"/>
  </r>
  <r>
    <n v="6516"/>
    <s v="Heloísa Freitas"/>
    <x v="1"/>
    <x v="947"/>
    <x v="2"/>
    <x v="2"/>
    <s v="No"/>
    <n v="15"/>
    <x v="1"/>
    <x v="0"/>
    <n v="0"/>
    <x v="1"/>
    <n v="0"/>
    <n v="3"/>
    <x v="0"/>
    <x v="1"/>
    <n v="12"/>
  </r>
  <r>
    <n v="6517"/>
    <s v="Eduardo Vargas"/>
    <x v="0"/>
    <x v="947"/>
    <x v="2"/>
    <x v="2"/>
    <s v="No"/>
    <n v="10"/>
    <x v="1"/>
    <x v="1"/>
    <n v="30"/>
    <x v="1"/>
    <n v="0"/>
    <n v="2"/>
    <x v="0"/>
    <x v="0"/>
    <n v="38"/>
  </r>
  <r>
    <n v="6518"/>
    <s v="Rael Gomes"/>
    <x v="2"/>
    <x v="947"/>
    <x v="2"/>
    <x v="2"/>
    <s v="Yes"/>
    <n v="5"/>
    <x v="2"/>
    <x v="1"/>
    <n v="30"/>
    <x v="0"/>
    <n v="20"/>
    <n v="1"/>
    <x v="1"/>
    <x v="0"/>
    <n v="54"/>
  </r>
  <r>
    <n v="6519"/>
    <s v="Lara Ramos"/>
    <x v="1"/>
    <x v="948"/>
    <x v="2"/>
    <x v="2"/>
    <s v="No"/>
    <n v="15"/>
    <x v="2"/>
    <x v="0"/>
    <n v="0"/>
    <x v="1"/>
    <n v="0"/>
    <n v="2"/>
    <x v="0"/>
    <x v="1"/>
    <n v="13"/>
  </r>
  <r>
    <n v="6520"/>
    <s v="Caio Jesus"/>
    <x v="2"/>
    <x v="948"/>
    <x v="2"/>
    <x v="2"/>
    <s v="No"/>
    <n v="5"/>
    <x v="2"/>
    <x v="1"/>
    <n v="30"/>
    <x v="1"/>
    <n v="0"/>
    <n v="2"/>
    <x v="0"/>
    <x v="0"/>
    <n v="33"/>
  </r>
  <r>
    <n v="6521"/>
    <s v="Maria Vitória Vieira"/>
    <x v="1"/>
    <x v="949"/>
    <x v="2"/>
    <x v="2"/>
    <s v="No"/>
    <n v="15"/>
    <x v="1"/>
    <x v="1"/>
    <n v="30"/>
    <x v="0"/>
    <n v="20"/>
    <n v="3"/>
    <x v="1"/>
    <x v="0"/>
    <n v="62"/>
  </r>
  <r>
    <n v="6522"/>
    <s v="Isaac Dias"/>
    <x v="1"/>
    <x v="949"/>
    <x v="2"/>
    <x v="2"/>
    <s v="No"/>
    <n v="15"/>
    <x v="0"/>
    <x v="1"/>
    <n v="30"/>
    <x v="1"/>
    <n v="0"/>
    <n v="1"/>
    <x v="0"/>
    <x v="0"/>
    <n v="44"/>
  </r>
  <r>
    <n v="6523"/>
    <s v="Luna Albuquerque"/>
    <x v="1"/>
    <x v="949"/>
    <x v="2"/>
    <x v="2"/>
    <s v="No"/>
    <n v="15"/>
    <x v="1"/>
    <x v="1"/>
    <n v="30"/>
    <x v="1"/>
    <n v="0"/>
    <n v="2"/>
    <x v="0"/>
    <x v="0"/>
    <n v="43"/>
  </r>
  <r>
    <n v="6524"/>
    <s v="Matteo da Mota"/>
    <x v="1"/>
    <x v="949"/>
    <x v="2"/>
    <x v="2"/>
    <s v="No"/>
    <n v="15"/>
    <x v="2"/>
    <x v="0"/>
    <n v="0"/>
    <x v="0"/>
    <n v="20"/>
    <n v="1"/>
    <x v="0"/>
    <x v="0"/>
    <n v="34"/>
  </r>
  <r>
    <n v="6525"/>
    <s v="Isaque Martins"/>
    <x v="0"/>
    <x v="949"/>
    <x v="2"/>
    <x v="2"/>
    <s v="No"/>
    <n v="10"/>
    <x v="1"/>
    <x v="0"/>
    <n v="0"/>
    <x v="0"/>
    <n v="20"/>
    <n v="3"/>
    <x v="0"/>
    <x v="0"/>
    <n v="27"/>
  </r>
  <r>
    <n v="6526"/>
    <s v="Breno Garcia"/>
    <x v="0"/>
    <x v="949"/>
    <x v="2"/>
    <x v="2"/>
    <s v="Yes"/>
    <n v="10"/>
    <x v="0"/>
    <x v="1"/>
    <n v="30"/>
    <x v="0"/>
    <n v="20"/>
    <n v="3"/>
    <x v="1"/>
    <x v="0"/>
    <n v="57"/>
  </r>
  <r>
    <n v="6527"/>
    <s v="Joaquim Borges"/>
    <x v="1"/>
    <x v="949"/>
    <x v="2"/>
    <x v="2"/>
    <s v="Yes"/>
    <n v="15"/>
    <x v="0"/>
    <x v="0"/>
    <n v="0"/>
    <x v="1"/>
    <n v="0"/>
    <n v="3"/>
    <x v="0"/>
    <x v="1"/>
    <n v="12"/>
  </r>
  <r>
    <n v="6528"/>
    <s v="Pietro Novaes"/>
    <x v="2"/>
    <x v="950"/>
    <x v="2"/>
    <x v="2"/>
    <s v="Yes"/>
    <n v="5"/>
    <x v="1"/>
    <x v="0"/>
    <n v="0"/>
    <x v="0"/>
    <n v="20"/>
    <n v="2"/>
    <x v="0"/>
    <x v="0"/>
    <n v="23"/>
  </r>
  <r>
    <n v="6529"/>
    <s v="Yago Souza"/>
    <x v="1"/>
    <x v="950"/>
    <x v="2"/>
    <x v="2"/>
    <s v="Yes"/>
    <n v="15"/>
    <x v="2"/>
    <x v="1"/>
    <n v="30"/>
    <x v="1"/>
    <n v="0"/>
    <n v="1"/>
    <x v="0"/>
    <x v="0"/>
    <n v="44"/>
  </r>
  <r>
    <n v="6530"/>
    <s v="Hadassa Montenegro"/>
    <x v="2"/>
    <x v="950"/>
    <x v="2"/>
    <x v="2"/>
    <s v="No"/>
    <n v="5"/>
    <x v="1"/>
    <x v="0"/>
    <n v="0"/>
    <x v="0"/>
    <n v="20"/>
    <n v="2"/>
    <x v="0"/>
    <x v="0"/>
    <n v="23"/>
  </r>
  <r>
    <n v="6531"/>
    <s v="Luana Rezende"/>
    <x v="1"/>
    <x v="950"/>
    <x v="2"/>
    <x v="2"/>
    <s v="No"/>
    <n v="15"/>
    <x v="1"/>
    <x v="1"/>
    <n v="30"/>
    <x v="1"/>
    <n v="0"/>
    <n v="1"/>
    <x v="0"/>
    <x v="0"/>
    <n v="44"/>
  </r>
  <r>
    <n v="6532"/>
    <s v="Gael Fernandes"/>
    <x v="2"/>
    <x v="950"/>
    <x v="2"/>
    <x v="2"/>
    <s v="No"/>
    <n v="5"/>
    <x v="1"/>
    <x v="1"/>
    <n v="30"/>
    <x v="0"/>
    <n v="20"/>
    <n v="1"/>
    <x v="1"/>
    <x v="0"/>
    <n v="54"/>
  </r>
  <r>
    <n v="6533"/>
    <s v="Helena Martins"/>
    <x v="0"/>
    <x v="951"/>
    <x v="2"/>
    <x v="2"/>
    <s v="Yes"/>
    <n v="10"/>
    <x v="1"/>
    <x v="0"/>
    <n v="0"/>
    <x v="0"/>
    <n v="20"/>
    <n v="2"/>
    <x v="0"/>
    <x v="0"/>
    <n v="28"/>
  </r>
  <r>
    <n v="6534"/>
    <s v="Dr. Valentim Souza"/>
    <x v="2"/>
    <x v="951"/>
    <x v="2"/>
    <x v="2"/>
    <s v="No"/>
    <n v="5"/>
    <x v="1"/>
    <x v="0"/>
    <n v="0"/>
    <x v="1"/>
    <n v="0"/>
    <n v="1"/>
    <x v="0"/>
    <x v="1"/>
    <n v="4"/>
  </r>
  <r>
    <n v="6535"/>
    <s v="Vicente da Paz"/>
    <x v="2"/>
    <x v="951"/>
    <x v="2"/>
    <x v="2"/>
    <s v="No"/>
    <n v="5"/>
    <x v="1"/>
    <x v="1"/>
    <n v="30"/>
    <x v="1"/>
    <n v="0"/>
    <n v="1"/>
    <x v="0"/>
    <x v="0"/>
    <n v="34"/>
  </r>
  <r>
    <n v="6536"/>
    <s v="Maria Luiza Câmara"/>
    <x v="2"/>
    <x v="951"/>
    <x v="2"/>
    <x v="2"/>
    <s v="Yes"/>
    <n v="5"/>
    <x v="1"/>
    <x v="1"/>
    <n v="30"/>
    <x v="0"/>
    <n v="20"/>
    <n v="3"/>
    <x v="1"/>
    <x v="0"/>
    <n v="52"/>
  </r>
  <r>
    <n v="6537"/>
    <s v="Emanuella Almeida"/>
    <x v="1"/>
    <x v="951"/>
    <x v="2"/>
    <x v="2"/>
    <s v="No"/>
    <n v="15"/>
    <x v="0"/>
    <x v="0"/>
    <n v="0"/>
    <x v="1"/>
    <n v="0"/>
    <n v="3"/>
    <x v="0"/>
    <x v="1"/>
    <n v="12"/>
  </r>
  <r>
    <n v="6538"/>
    <s v="Vitor Gabriel Aragão"/>
    <x v="2"/>
    <x v="951"/>
    <x v="2"/>
    <x v="2"/>
    <s v="Yes"/>
    <n v="5"/>
    <x v="1"/>
    <x v="0"/>
    <n v="0"/>
    <x v="0"/>
    <n v="20"/>
    <n v="3"/>
    <x v="0"/>
    <x v="0"/>
    <n v="22"/>
  </r>
  <r>
    <n v="6539"/>
    <s v="Agatha da Cunha"/>
    <x v="1"/>
    <x v="951"/>
    <x v="2"/>
    <x v="2"/>
    <s v="No"/>
    <n v="15"/>
    <x v="1"/>
    <x v="0"/>
    <n v="0"/>
    <x v="1"/>
    <n v="0"/>
    <n v="1"/>
    <x v="0"/>
    <x v="1"/>
    <n v="14"/>
  </r>
  <r>
    <n v="6540"/>
    <s v="João Miguel Abreu"/>
    <x v="2"/>
    <x v="951"/>
    <x v="2"/>
    <x v="2"/>
    <s v="No"/>
    <n v="5"/>
    <x v="2"/>
    <x v="0"/>
    <n v="0"/>
    <x v="1"/>
    <n v="0"/>
    <n v="1"/>
    <x v="0"/>
    <x v="1"/>
    <n v="4"/>
  </r>
  <r>
    <n v="6541"/>
    <s v="Maria Luísa Moraes"/>
    <x v="2"/>
    <x v="951"/>
    <x v="2"/>
    <x v="2"/>
    <s v="No"/>
    <n v="5"/>
    <x v="0"/>
    <x v="1"/>
    <n v="30"/>
    <x v="1"/>
    <n v="0"/>
    <n v="2"/>
    <x v="0"/>
    <x v="0"/>
    <n v="33"/>
  </r>
  <r>
    <n v="6542"/>
    <s v="Sr. Antônio da Conceição"/>
    <x v="1"/>
    <x v="951"/>
    <x v="2"/>
    <x v="2"/>
    <s v="Yes"/>
    <n v="15"/>
    <x v="0"/>
    <x v="0"/>
    <n v="0"/>
    <x v="0"/>
    <n v="20"/>
    <n v="2"/>
    <x v="0"/>
    <x v="0"/>
    <n v="33"/>
  </r>
  <r>
    <n v="6543"/>
    <s v="Cauê Fernandes"/>
    <x v="1"/>
    <x v="952"/>
    <x v="2"/>
    <x v="2"/>
    <s v="Yes"/>
    <n v="15"/>
    <x v="1"/>
    <x v="0"/>
    <n v="0"/>
    <x v="0"/>
    <n v="20"/>
    <n v="3"/>
    <x v="0"/>
    <x v="0"/>
    <n v="32"/>
  </r>
  <r>
    <n v="6544"/>
    <s v="Marina das Neves"/>
    <x v="1"/>
    <x v="952"/>
    <x v="2"/>
    <x v="2"/>
    <s v="Yes"/>
    <n v="15"/>
    <x v="1"/>
    <x v="1"/>
    <n v="30"/>
    <x v="1"/>
    <n v="0"/>
    <n v="1"/>
    <x v="0"/>
    <x v="0"/>
    <n v="44"/>
  </r>
  <r>
    <n v="6545"/>
    <s v="Maria Sophia Marques"/>
    <x v="1"/>
    <x v="952"/>
    <x v="2"/>
    <x v="2"/>
    <s v="Yes"/>
    <n v="15"/>
    <x v="1"/>
    <x v="1"/>
    <n v="30"/>
    <x v="1"/>
    <n v="0"/>
    <n v="1"/>
    <x v="0"/>
    <x v="0"/>
    <n v="44"/>
  </r>
  <r>
    <n v="6546"/>
    <s v="Maria Clara Duarte"/>
    <x v="1"/>
    <x v="952"/>
    <x v="2"/>
    <x v="2"/>
    <s v="No"/>
    <n v="15"/>
    <x v="0"/>
    <x v="1"/>
    <n v="30"/>
    <x v="0"/>
    <n v="20"/>
    <n v="1"/>
    <x v="1"/>
    <x v="0"/>
    <n v="64"/>
  </r>
  <r>
    <n v="6547"/>
    <s v="Clara Aragão"/>
    <x v="2"/>
    <x v="952"/>
    <x v="2"/>
    <x v="2"/>
    <s v="No"/>
    <n v="5"/>
    <x v="2"/>
    <x v="1"/>
    <n v="30"/>
    <x v="0"/>
    <n v="20"/>
    <n v="3"/>
    <x v="1"/>
    <x v="0"/>
    <n v="52"/>
  </r>
  <r>
    <n v="6548"/>
    <s v="Pedro Lucas Caldeira"/>
    <x v="0"/>
    <x v="952"/>
    <x v="2"/>
    <x v="2"/>
    <s v="Yes"/>
    <n v="10"/>
    <x v="2"/>
    <x v="1"/>
    <n v="30"/>
    <x v="1"/>
    <n v="0"/>
    <n v="3"/>
    <x v="0"/>
    <x v="0"/>
    <n v="37"/>
  </r>
  <r>
    <n v="6549"/>
    <s v="Luiza Novais"/>
    <x v="1"/>
    <x v="952"/>
    <x v="2"/>
    <x v="2"/>
    <s v="No"/>
    <n v="15"/>
    <x v="1"/>
    <x v="0"/>
    <n v="0"/>
    <x v="0"/>
    <n v="20"/>
    <n v="3"/>
    <x v="0"/>
    <x v="0"/>
    <n v="32"/>
  </r>
  <r>
    <n v="6550"/>
    <s v="Paulo Mendes"/>
    <x v="2"/>
    <x v="952"/>
    <x v="2"/>
    <x v="2"/>
    <s v="Yes"/>
    <n v="5"/>
    <x v="1"/>
    <x v="1"/>
    <n v="30"/>
    <x v="1"/>
    <n v="0"/>
    <n v="1"/>
    <x v="0"/>
    <x v="0"/>
    <n v="34"/>
  </r>
  <r>
    <n v="6551"/>
    <s v="Vinícius Teixeira"/>
    <x v="0"/>
    <x v="952"/>
    <x v="2"/>
    <x v="2"/>
    <s v="Yes"/>
    <n v="10"/>
    <x v="0"/>
    <x v="0"/>
    <n v="0"/>
    <x v="0"/>
    <n v="20"/>
    <n v="2"/>
    <x v="0"/>
    <x v="0"/>
    <n v="28"/>
  </r>
  <r>
    <n v="6552"/>
    <s v="Raul Rodrigues"/>
    <x v="0"/>
    <x v="952"/>
    <x v="2"/>
    <x v="2"/>
    <s v="No"/>
    <n v="10"/>
    <x v="2"/>
    <x v="1"/>
    <n v="30"/>
    <x v="1"/>
    <n v="0"/>
    <n v="3"/>
    <x v="0"/>
    <x v="0"/>
    <n v="37"/>
  </r>
  <r>
    <n v="6553"/>
    <s v="Dra. Luana Brito"/>
    <x v="1"/>
    <x v="953"/>
    <x v="2"/>
    <x v="2"/>
    <s v="Yes"/>
    <n v="15"/>
    <x v="2"/>
    <x v="1"/>
    <n v="30"/>
    <x v="1"/>
    <n v="0"/>
    <n v="2"/>
    <x v="0"/>
    <x v="0"/>
    <n v="43"/>
  </r>
  <r>
    <n v="6554"/>
    <s v="Dr. Joaquim Pacheco"/>
    <x v="0"/>
    <x v="953"/>
    <x v="2"/>
    <x v="2"/>
    <s v="Yes"/>
    <n v="10"/>
    <x v="2"/>
    <x v="1"/>
    <n v="30"/>
    <x v="1"/>
    <n v="0"/>
    <n v="3"/>
    <x v="0"/>
    <x v="0"/>
    <n v="37"/>
  </r>
  <r>
    <n v="6555"/>
    <s v="Ester Campos"/>
    <x v="0"/>
    <x v="953"/>
    <x v="2"/>
    <x v="2"/>
    <s v="Yes"/>
    <n v="10"/>
    <x v="1"/>
    <x v="0"/>
    <n v="0"/>
    <x v="1"/>
    <n v="0"/>
    <n v="2"/>
    <x v="0"/>
    <x v="1"/>
    <n v="8"/>
  </r>
  <r>
    <n v="6556"/>
    <s v="Marcelo Campos"/>
    <x v="0"/>
    <x v="953"/>
    <x v="2"/>
    <x v="2"/>
    <s v="No"/>
    <n v="10"/>
    <x v="0"/>
    <x v="0"/>
    <n v="0"/>
    <x v="1"/>
    <n v="0"/>
    <n v="1"/>
    <x v="0"/>
    <x v="1"/>
    <n v="9"/>
  </r>
  <r>
    <n v="6557"/>
    <s v="Mirella Costela"/>
    <x v="0"/>
    <x v="953"/>
    <x v="2"/>
    <x v="2"/>
    <s v="No"/>
    <n v="10"/>
    <x v="1"/>
    <x v="0"/>
    <n v="0"/>
    <x v="1"/>
    <n v="0"/>
    <n v="1"/>
    <x v="0"/>
    <x v="1"/>
    <n v="9"/>
  </r>
  <r>
    <n v="6558"/>
    <s v="Stella da Mota"/>
    <x v="0"/>
    <x v="953"/>
    <x v="2"/>
    <x v="2"/>
    <s v="Yes"/>
    <n v="10"/>
    <x v="1"/>
    <x v="1"/>
    <n v="30"/>
    <x v="0"/>
    <n v="20"/>
    <n v="2"/>
    <x v="1"/>
    <x v="0"/>
    <n v="58"/>
  </r>
  <r>
    <n v="6559"/>
    <s v="Isabella Mendes"/>
    <x v="2"/>
    <x v="953"/>
    <x v="2"/>
    <x v="2"/>
    <s v="Yes"/>
    <n v="5"/>
    <x v="2"/>
    <x v="0"/>
    <n v="0"/>
    <x v="1"/>
    <n v="0"/>
    <n v="2"/>
    <x v="0"/>
    <x v="1"/>
    <n v="3"/>
  </r>
  <r>
    <n v="6560"/>
    <s v="Stephany Peixoto"/>
    <x v="0"/>
    <x v="953"/>
    <x v="2"/>
    <x v="2"/>
    <s v="No"/>
    <n v="10"/>
    <x v="1"/>
    <x v="0"/>
    <n v="0"/>
    <x v="0"/>
    <n v="20"/>
    <n v="2"/>
    <x v="0"/>
    <x v="0"/>
    <n v="28"/>
  </r>
  <r>
    <n v="6561"/>
    <s v="Dr. Juan Barbosa"/>
    <x v="2"/>
    <x v="954"/>
    <x v="2"/>
    <x v="2"/>
    <s v="Yes"/>
    <n v="5"/>
    <x v="2"/>
    <x v="1"/>
    <n v="30"/>
    <x v="0"/>
    <n v="20"/>
    <n v="3"/>
    <x v="1"/>
    <x v="0"/>
    <n v="52"/>
  </r>
  <r>
    <n v="6562"/>
    <s v="Diego Azevedo"/>
    <x v="1"/>
    <x v="954"/>
    <x v="2"/>
    <x v="2"/>
    <s v="Yes"/>
    <n v="15"/>
    <x v="0"/>
    <x v="1"/>
    <n v="30"/>
    <x v="0"/>
    <n v="20"/>
    <n v="2"/>
    <x v="1"/>
    <x v="0"/>
    <n v="63"/>
  </r>
  <r>
    <n v="6563"/>
    <s v="Dr. Isaque Sampaio"/>
    <x v="1"/>
    <x v="954"/>
    <x v="2"/>
    <x v="2"/>
    <s v="No"/>
    <n v="15"/>
    <x v="2"/>
    <x v="0"/>
    <n v="0"/>
    <x v="1"/>
    <n v="0"/>
    <n v="2"/>
    <x v="0"/>
    <x v="1"/>
    <n v="13"/>
  </r>
  <r>
    <n v="6564"/>
    <s v="Olivia Rocha"/>
    <x v="2"/>
    <x v="954"/>
    <x v="2"/>
    <x v="2"/>
    <s v="Yes"/>
    <n v="5"/>
    <x v="0"/>
    <x v="0"/>
    <n v="0"/>
    <x v="1"/>
    <n v="0"/>
    <n v="3"/>
    <x v="0"/>
    <x v="1"/>
    <n v="2"/>
  </r>
  <r>
    <n v="6565"/>
    <s v="Brenda Cirino"/>
    <x v="2"/>
    <x v="954"/>
    <x v="2"/>
    <x v="2"/>
    <s v="Yes"/>
    <n v="5"/>
    <x v="0"/>
    <x v="1"/>
    <n v="30"/>
    <x v="0"/>
    <n v="20"/>
    <n v="2"/>
    <x v="1"/>
    <x v="0"/>
    <n v="53"/>
  </r>
  <r>
    <n v="6566"/>
    <s v="Asafe da Mata"/>
    <x v="2"/>
    <x v="954"/>
    <x v="2"/>
    <x v="2"/>
    <s v="Yes"/>
    <n v="5"/>
    <x v="0"/>
    <x v="0"/>
    <n v="0"/>
    <x v="1"/>
    <n v="0"/>
    <n v="1"/>
    <x v="0"/>
    <x v="1"/>
    <n v="4"/>
  </r>
  <r>
    <n v="6567"/>
    <s v="Srta. Giovanna Moura"/>
    <x v="2"/>
    <x v="955"/>
    <x v="2"/>
    <x v="2"/>
    <s v="Yes"/>
    <n v="5"/>
    <x v="2"/>
    <x v="0"/>
    <n v="0"/>
    <x v="0"/>
    <n v="20"/>
    <n v="1"/>
    <x v="0"/>
    <x v="0"/>
    <n v="24"/>
  </r>
  <r>
    <n v="6568"/>
    <s v="Cauê Camargo"/>
    <x v="2"/>
    <x v="955"/>
    <x v="2"/>
    <x v="2"/>
    <s v="No"/>
    <n v="5"/>
    <x v="1"/>
    <x v="1"/>
    <n v="30"/>
    <x v="0"/>
    <n v="20"/>
    <n v="1"/>
    <x v="1"/>
    <x v="0"/>
    <n v="54"/>
  </r>
  <r>
    <n v="6569"/>
    <s v="Kamilly Fernandes"/>
    <x v="2"/>
    <x v="955"/>
    <x v="2"/>
    <x v="2"/>
    <s v="Yes"/>
    <n v="5"/>
    <x v="2"/>
    <x v="1"/>
    <n v="30"/>
    <x v="0"/>
    <n v="20"/>
    <n v="3"/>
    <x v="1"/>
    <x v="0"/>
    <n v="52"/>
  </r>
  <r>
    <n v="6570"/>
    <s v="Dr. Brayan da Paz"/>
    <x v="1"/>
    <x v="955"/>
    <x v="2"/>
    <x v="2"/>
    <s v="Yes"/>
    <n v="15"/>
    <x v="0"/>
    <x v="1"/>
    <n v="30"/>
    <x v="0"/>
    <n v="20"/>
    <n v="2"/>
    <x v="1"/>
    <x v="0"/>
    <n v="63"/>
  </r>
  <r>
    <n v="6571"/>
    <s v="Nina Machado"/>
    <x v="2"/>
    <x v="955"/>
    <x v="2"/>
    <x v="2"/>
    <s v="Yes"/>
    <n v="5"/>
    <x v="0"/>
    <x v="0"/>
    <n v="0"/>
    <x v="1"/>
    <n v="0"/>
    <n v="1"/>
    <x v="0"/>
    <x v="1"/>
    <n v="4"/>
  </r>
  <r>
    <n v="6572"/>
    <s v="Maria Vitória Nascimento"/>
    <x v="2"/>
    <x v="956"/>
    <x v="2"/>
    <x v="2"/>
    <s v="No"/>
    <n v="5"/>
    <x v="2"/>
    <x v="0"/>
    <n v="0"/>
    <x v="1"/>
    <n v="0"/>
    <n v="3"/>
    <x v="0"/>
    <x v="1"/>
    <n v="2"/>
  </r>
  <r>
    <n v="6573"/>
    <s v="Dr. Nathan Campos"/>
    <x v="0"/>
    <x v="956"/>
    <x v="2"/>
    <x v="2"/>
    <s v="Yes"/>
    <n v="10"/>
    <x v="1"/>
    <x v="0"/>
    <n v="0"/>
    <x v="0"/>
    <n v="20"/>
    <n v="1"/>
    <x v="0"/>
    <x v="0"/>
    <n v="29"/>
  </r>
  <r>
    <n v="6574"/>
    <s v="Hadassa Leão"/>
    <x v="0"/>
    <x v="956"/>
    <x v="2"/>
    <x v="2"/>
    <s v="No"/>
    <n v="10"/>
    <x v="1"/>
    <x v="0"/>
    <n v="0"/>
    <x v="1"/>
    <n v="0"/>
    <n v="2"/>
    <x v="0"/>
    <x v="1"/>
    <n v="8"/>
  </r>
  <r>
    <n v="6575"/>
    <s v="Thomas Fernandes"/>
    <x v="1"/>
    <x v="956"/>
    <x v="2"/>
    <x v="2"/>
    <s v="No"/>
    <n v="15"/>
    <x v="2"/>
    <x v="0"/>
    <n v="0"/>
    <x v="0"/>
    <n v="20"/>
    <n v="3"/>
    <x v="0"/>
    <x v="0"/>
    <n v="32"/>
  </r>
  <r>
    <n v="6576"/>
    <s v="Yasmin Melo"/>
    <x v="1"/>
    <x v="956"/>
    <x v="2"/>
    <x v="2"/>
    <s v="No"/>
    <n v="15"/>
    <x v="2"/>
    <x v="1"/>
    <n v="30"/>
    <x v="1"/>
    <n v="0"/>
    <n v="1"/>
    <x v="0"/>
    <x v="0"/>
    <n v="44"/>
  </r>
  <r>
    <n v="6577"/>
    <s v="Maysa Machado"/>
    <x v="1"/>
    <x v="956"/>
    <x v="2"/>
    <x v="2"/>
    <s v="Yes"/>
    <n v="15"/>
    <x v="0"/>
    <x v="1"/>
    <n v="30"/>
    <x v="0"/>
    <n v="20"/>
    <n v="2"/>
    <x v="1"/>
    <x v="0"/>
    <n v="63"/>
  </r>
  <r>
    <n v="6578"/>
    <s v="Lucas Gabriel Melo"/>
    <x v="0"/>
    <x v="956"/>
    <x v="2"/>
    <x v="2"/>
    <s v="Yes"/>
    <n v="10"/>
    <x v="1"/>
    <x v="0"/>
    <n v="0"/>
    <x v="1"/>
    <n v="0"/>
    <n v="1"/>
    <x v="0"/>
    <x v="1"/>
    <n v="9"/>
  </r>
  <r>
    <n v="6579"/>
    <s v="Julia Casa Grande"/>
    <x v="2"/>
    <x v="956"/>
    <x v="2"/>
    <x v="2"/>
    <s v="Yes"/>
    <n v="5"/>
    <x v="1"/>
    <x v="1"/>
    <n v="30"/>
    <x v="0"/>
    <n v="20"/>
    <n v="1"/>
    <x v="1"/>
    <x v="0"/>
    <n v="54"/>
  </r>
  <r>
    <n v="6580"/>
    <s v="Gabriela Moreira"/>
    <x v="1"/>
    <x v="956"/>
    <x v="2"/>
    <x v="2"/>
    <s v="No"/>
    <n v="15"/>
    <x v="1"/>
    <x v="0"/>
    <n v="0"/>
    <x v="0"/>
    <n v="20"/>
    <n v="3"/>
    <x v="0"/>
    <x v="0"/>
    <n v="32"/>
  </r>
  <r>
    <n v="6581"/>
    <s v="Henrique da Costa"/>
    <x v="0"/>
    <x v="956"/>
    <x v="2"/>
    <x v="2"/>
    <s v="Yes"/>
    <n v="10"/>
    <x v="0"/>
    <x v="0"/>
    <n v="0"/>
    <x v="0"/>
    <n v="20"/>
    <n v="2"/>
    <x v="0"/>
    <x v="0"/>
    <n v="28"/>
  </r>
  <r>
    <n v="6582"/>
    <s v="Maria Júlia Rocha"/>
    <x v="1"/>
    <x v="956"/>
    <x v="2"/>
    <x v="2"/>
    <s v="Yes"/>
    <n v="15"/>
    <x v="2"/>
    <x v="1"/>
    <n v="30"/>
    <x v="0"/>
    <n v="20"/>
    <n v="3"/>
    <x v="1"/>
    <x v="0"/>
    <n v="62"/>
  </r>
  <r>
    <n v="6583"/>
    <s v="Enzo Gabriel da Cunha"/>
    <x v="2"/>
    <x v="957"/>
    <x v="2"/>
    <x v="2"/>
    <s v="Yes"/>
    <n v="5"/>
    <x v="1"/>
    <x v="1"/>
    <n v="30"/>
    <x v="1"/>
    <n v="0"/>
    <n v="1"/>
    <x v="0"/>
    <x v="0"/>
    <n v="34"/>
  </r>
  <r>
    <n v="6584"/>
    <s v="Otto Aparecida"/>
    <x v="2"/>
    <x v="957"/>
    <x v="2"/>
    <x v="2"/>
    <s v="Yes"/>
    <n v="5"/>
    <x v="1"/>
    <x v="0"/>
    <n v="0"/>
    <x v="0"/>
    <n v="20"/>
    <n v="2"/>
    <x v="0"/>
    <x v="0"/>
    <n v="23"/>
  </r>
  <r>
    <n v="6585"/>
    <s v="Heloisa Sá"/>
    <x v="0"/>
    <x v="957"/>
    <x v="2"/>
    <x v="2"/>
    <s v="Yes"/>
    <n v="10"/>
    <x v="2"/>
    <x v="0"/>
    <n v="0"/>
    <x v="0"/>
    <n v="20"/>
    <n v="3"/>
    <x v="0"/>
    <x v="0"/>
    <n v="27"/>
  </r>
  <r>
    <n v="6586"/>
    <s v="Vitória Porto"/>
    <x v="2"/>
    <x v="957"/>
    <x v="2"/>
    <x v="2"/>
    <s v="Yes"/>
    <n v="5"/>
    <x v="1"/>
    <x v="0"/>
    <n v="0"/>
    <x v="0"/>
    <n v="20"/>
    <n v="2"/>
    <x v="0"/>
    <x v="0"/>
    <n v="23"/>
  </r>
  <r>
    <n v="6587"/>
    <s v="Bento Barbosa"/>
    <x v="1"/>
    <x v="957"/>
    <x v="2"/>
    <x v="2"/>
    <s v="No"/>
    <n v="15"/>
    <x v="0"/>
    <x v="0"/>
    <n v="0"/>
    <x v="1"/>
    <n v="0"/>
    <n v="1"/>
    <x v="0"/>
    <x v="1"/>
    <n v="14"/>
  </r>
  <r>
    <n v="6588"/>
    <s v="Bento da Rosa"/>
    <x v="1"/>
    <x v="957"/>
    <x v="2"/>
    <x v="2"/>
    <s v="No"/>
    <n v="15"/>
    <x v="2"/>
    <x v="0"/>
    <n v="0"/>
    <x v="1"/>
    <n v="0"/>
    <n v="3"/>
    <x v="0"/>
    <x v="1"/>
    <n v="12"/>
  </r>
  <r>
    <n v="6589"/>
    <s v="Diego Costela"/>
    <x v="1"/>
    <x v="957"/>
    <x v="2"/>
    <x v="2"/>
    <s v="No"/>
    <n v="15"/>
    <x v="1"/>
    <x v="0"/>
    <n v="0"/>
    <x v="1"/>
    <n v="0"/>
    <n v="2"/>
    <x v="0"/>
    <x v="1"/>
    <n v="13"/>
  </r>
  <r>
    <n v="6590"/>
    <s v="Olivia Farias"/>
    <x v="0"/>
    <x v="957"/>
    <x v="2"/>
    <x v="2"/>
    <s v="Yes"/>
    <n v="10"/>
    <x v="1"/>
    <x v="1"/>
    <n v="30"/>
    <x v="0"/>
    <n v="20"/>
    <n v="3"/>
    <x v="1"/>
    <x v="0"/>
    <n v="57"/>
  </r>
  <r>
    <n v="6591"/>
    <s v="Dr. Luiz Gustavo da Conceição"/>
    <x v="1"/>
    <x v="957"/>
    <x v="2"/>
    <x v="2"/>
    <s v="Yes"/>
    <n v="15"/>
    <x v="2"/>
    <x v="1"/>
    <n v="30"/>
    <x v="1"/>
    <n v="0"/>
    <n v="2"/>
    <x v="0"/>
    <x v="0"/>
    <n v="43"/>
  </r>
  <r>
    <n v="6592"/>
    <s v="Raul Machado"/>
    <x v="2"/>
    <x v="958"/>
    <x v="2"/>
    <x v="2"/>
    <s v="No"/>
    <n v="5"/>
    <x v="0"/>
    <x v="0"/>
    <n v="0"/>
    <x v="1"/>
    <n v="0"/>
    <n v="2"/>
    <x v="0"/>
    <x v="1"/>
    <n v="3"/>
  </r>
  <r>
    <n v="6593"/>
    <s v="Sabrina da Cunha"/>
    <x v="0"/>
    <x v="958"/>
    <x v="2"/>
    <x v="2"/>
    <s v="No"/>
    <n v="10"/>
    <x v="0"/>
    <x v="0"/>
    <n v="0"/>
    <x v="1"/>
    <n v="0"/>
    <n v="2"/>
    <x v="0"/>
    <x v="1"/>
    <n v="8"/>
  </r>
  <r>
    <n v="6594"/>
    <s v="Evelyn Brito"/>
    <x v="0"/>
    <x v="958"/>
    <x v="2"/>
    <x v="2"/>
    <s v="No"/>
    <n v="10"/>
    <x v="2"/>
    <x v="1"/>
    <n v="30"/>
    <x v="0"/>
    <n v="20"/>
    <n v="3"/>
    <x v="1"/>
    <x v="0"/>
    <n v="57"/>
  </r>
  <r>
    <n v="6595"/>
    <s v="Theodoro Guerra"/>
    <x v="2"/>
    <x v="958"/>
    <x v="2"/>
    <x v="2"/>
    <s v="No"/>
    <n v="5"/>
    <x v="1"/>
    <x v="1"/>
    <n v="30"/>
    <x v="0"/>
    <n v="20"/>
    <n v="2"/>
    <x v="1"/>
    <x v="0"/>
    <n v="53"/>
  </r>
  <r>
    <n v="6596"/>
    <s v="Alexia Sampaio"/>
    <x v="1"/>
    <x v="958"/>
    <x v="2"/>
    <x v="2"/>
    <s v="No"/>
    <n v="15"/>
    <x v="2"/>
    <x v="0"/>
    <n v="0"/>
    <x v="0"/>
    <n v="20"/>
    <n v="3"/>
    <x v="0"/>
    <x v="0"/>
    <n v="32"/>
  </r>
  <r>
    <n v="6597"/>
    <s v="Maria Júlia Ribeiro"/>
    <x v="2"/>
    <x v="959"/>
    <x v="2"/>
    <x v="2"/>
    <s v="Yes"/>
    <n v="5"/>
    <x v="1"/>
    <x v="0"/>
    <n v="0"/>
    <x v="0"/>
    <n v="20"/>
    <n v="2"/>
    <x v="0"/>
    <x v="0"/>
    <n v="23"/>
  </r>
  <r>
    <n v="6598"/>
    <s v="Henrique da Cunha"/>
    <x v="1"/>
    <x v="959"/>
    <x v="2"/>
    <x v="2"/>
    <s v="Yes"/>
    <n v="15"/>
    <x v="1"/>
    <x v="1"/>
    <n v="30"/>
    <x v="0"/>
    <n v="20"/>
    <n v="3"/>
    <x v="1"/>
    <x v="0"/>
    <n v="62"/>
  </r>
  <r>
    <n v="6599"/>
    <s v="Esther Nascimento"/>
    <x v="2"/>
    <x v="959"/>
    <x v="2"/>
    <x v="2"/>
    <s v="Yes"/>
    <n v="5"/>
    <x v="0"/>
    <x v="1"/>
    <n v="30"/>
    <x v="0"/>
    <n v="20"/>
    <n v="3"/>
    <x v="1"/>
    <x v="0"/>
    <n v="52"/>
  </r>
  <r>
    <n v="6600"/>
    <s v="Eduardo Costa"/>
    <x v="2"/>
    <x v="959"/>
    <x v="2"/>
    <x v="2"/>
    <s v="Yes"/>
    <n v="5"/>
    <x v="0"/>
    <x v="1"/>
    <n v="30"/>
    <x v="1"/>
    <n v="0"/>
    <n v="1"/>
    <x v="0"/>
    <x v="0"/>
    <n v="34"/>
  </r>
  <r>
    <n v="6601"/>
    <s v="Henry Silveira"/>
    <x v="1"/>
    <x v="960"/>
    <x v="2"/>
    <x v="2"/>
    <s v="No"/>
    <n v="15"/>
    <x v="1"/>
    <x v="1"/>
    <n v="30"/>
    <x v="0"/>
    <n v="20"/>
    <n v="1"/>
    <x v="1"/>
    <x v="0"/>
    <n v="64"/>
  </r>
  <r>
    <n v="6602"/>
    <s v="Luiza Fogaça"/>
    <x v="0"/>
    <x v="960"/>
    <x v="2"/>
    <x v="2"/>
    <s v="No"/>
    <n v="10"/>
    <x v="2"/>
    <x v="1"/>
    <n v="30"/>
    <x v="0"/>
    <n v="20"/>
    <n v="2"/>
    <x v="1"/>
    <x v="0"/>
    <n v="58"/>
  </r>
  <r>
    <n v="6603"/>
    <s v="Dra. Ana Vitória Abreu"/>
    <x v="1"/>
    <x v="960"/>
    <x v="2"/>
    <x v="2"/>
    <s v="No"/>
    <n v="15"/>
    <x v="0"/>
    <x v="0"/>
    <n v="0"/>
    <x v="0"/>
    <n v="20"/>
    <n v="2"/>
    <x v="0"/>
    <x v="0"/>
    <n v="33"/>
  </r>
  <r>
    <n v="6604"/>
    <s v="Heloísa Costela"/>
    <x v="0"/>
    <x v="960"/>
    <x v="2"/>
    <x v="2"/>
    <s v="No"/>
    <n v="10"/>
    <x v="2"/>
    <x v="0"/>
    <n v="0"/>
    <x v="1"/>
    <n v="0"/>
    <n v="3"/>
    <x v="0"/>
    <x v="1"/>
    <n v="7"/>
  </r>
  <r>
    <n v="6605"/>
    <s v="Helena Vasconcelos"/>
    <x v="2"/>
    <x v="960"/>
    <x v="2"/>
    <x v="2"/>
    <s v="Yes"/>
    <n v="5"/>
    <x v="1"/>
    <x v="1"/>
    <n v="30"/>
    <x v="0"/>
    <n v="20"/>
    <n v="1"/>
    <x v="1"/>
    <x v="0"/>
    <n v="54"/>
  </r>
  <r>
    <n v="6606"/>
    <s v="Benício Pimenta"/>
    <x v="2"/>
    <x v="960"/>
    <x v="2"/>
    <x v="2"/>
    <s v="No"/>
    <n v="5"/>
    <x v="1"/>
    <x v="0"/>
    <n v="0"/>
    <x v="1"/>
    <n v="0"/>
    <n v="1"/>
    <x v="0"/>
    <x v="1"/>
    <n v="4"/>
  </r>
  <r>
    <n v="6607"/>
    <s v="Bernardo Borges"/>
    <x v="1"/>
    <x v="961"/>
    <x v="2"/>
    <x v="2"/>
    <s v="Yes"/>
    <n v="15"/>
    <x v="0"/>
    <x v="1"/>
    <n v="30"/>
    <x v="1"/>
    <n v="0"/>
    <n v="2"/>
    <x v="0"/>
    <x v="0"/>
    <n v="43"/>
  </r>
  <r>
    <n v="6608"/>
    <s v="Mariah Camargo"/>
    <x v="1"/>
    <x v="961"/>
    <x v="2"/>
    <x v="2"/>
    <s v="No"/>
    <n v="15"/>
    <x v="0"/>
    <x v="0"/>
    <n v="0"/>
    <x v="0"/>
    <n v="20"/>
    <n v="1"/>
    <x v="0"/>
    <x v="0"/>
    <n v="34"/>
  </r>
  <r>
    <n v="6609"/>
    <s v="Diogo Brito"/>
    <x v="0"/>
    <x v="961"/>
    <x v="2"/>
    <x v="2"/>
    <s v="Yes"/>
    <n v="10"/>
    <x v="2"/>
    <x v="0"/>
    <n v="0"/>
    <x v="1"/>
    <n v="0"/>
    <n v="3"/>
    <x v="0"/>
    <x v="1"/>
    <n v="7"/>
  </r>
  <r>
    <n v="6610"/>
    <s v="Josué Azevedo"/>
    <x v="1"/>
    <x v="961"/>
    <x v="2"/>
    <x v="2"/>
    <s v="No"/>
    <n v="15"/>
    <x v="1"/>
    <x v="0"/>
    <n v="0"/>
    <x v="1"/>
    <n v="0"/>
    <n v="2"/>
    <x v="0"/>
    <x v="1"/>
    <n v="13"/>
  </r>
  <r>
    <n v="6611"/>
    <s v="Maria Vitória Garcia"/>
    <x v="1"/>
    <x v="961"/>
    <x v="2"/>
    <x v="2"/>
    <s v="No"/>
    <n v="15"/>
    <x v="2"/>
    <x v="1"/>
    <n v="30"/>
    <x v="1"/>
    <n v="0"/>
    <n v="3"/>
    <x v="0"/>
    <x v="0"/>
    <n v="42"/>
  </r>
  <r>
    <n v="6612"/>
    <s v="Dr. André Gomes"/>
    <x v="0"/>
    <x v="961"/>
    <x v="2"/>
    <x v="2"/>
    <s v="No"/>
    <n v="10"/>
    <x v="1"/>
    <x v="0"/>
    <n v="0"/>
    <x v="0"/>
    <n v="20"/>
    <n v="1"/>
    <x v="0"/>
    <x v="0"/>
    <n v="29"/>
  </r>
  <r>
    <n v="6613"/>
    <s v="Luiz Otávio Ferreira"/>
    <x v="2"/>
    <x v="961"/>
    <x v="2"/>
    <x v="2"/>
    <s v="Yes"/>
    <n v="5"/>
    <x v="0"/>
    <x v="1"/>
    <n v="30"/>
    <x v="0"/>
    <n v="20"/>
    <n v="1"/>
    <x v="1"/>
    <x v="0"/>
    <n v="54"/>
  </r>
  <r>
    <n v="6614"/>
    <s v="Henry Leão"/>
    <x v="1"/>
    <x v="961"/>
    <x v="2"/>
    <x v="2"/>
    <s v="Yes"/>
    <n v="15"/>
    <x v="1"/>
    <x v="0"/>
    <n v="0"/>
    <x v="0"/>
    <n v="20"/>
    <n v="2"/>
    <x v="0"/>
    <x v="0"/>
    <n v="33"/>
  </r>
  <r>
    <n v="6615"/>
    <s v="Melina Santos"/>
    <x v="2"/>
    <x v="961"/>
    <x v="2"/>
    <x v="2"/>
    <s v="No"/>
    <n v="5"/>
    <x v="1"/>
    <x v="1"/>
    <n v="30"/>
    <x v="0"/>
    <n v="20"/>
    <n v="1"/>
    <x v="1"/>
    <x v="0"/>
    <n v="54"/>
  </r>
  <r>
    <n v="6616"/>
    <s v="Ana Vitória Campos"/>
    <x v="1"/>
    <x v="962"/>
    <x v="2"/>
    <x v="2"/>
    <s v="No"/>
    <n v="15"/>
    <x v="0"/>
    <x v="0"/>
    <n v="0"/>
    <x v="0"/>
    <n v="20"/>
    <n v="1"/>
    <x v="0"/>
    <x v="0"/>
    <n v="34"/>
  </r>
  <r>
    <n v="6617"/>
    <s v="Cecilia Lima"/>
    <x v="2"/>
    <x v="962"/>
    <x v="2"/>
    <x v="2"/>
    <s v="No"/>
    <n v="5"/>
    <x v="0"/>
    <x v="0"/>
    <n v="0"/>
    <x v="0"/>
    <n v="20"/>
    <n v="1"/>
    <x v="0"/>
    <x v="0"/>
    <n v="24"/>
  </r>
  <r>
    <n v="6618"/>
    <s v="Enzo Gabriel Costela"/>
    <x v="1"/>
    <x v="962"/>
    <x v="2"/>
    <x v="2"/>
    <s v="Yes"/>
    <n v="15"/>
    <x v="0"/>
    <x v="1"/>
    <n v="30"/>
    <x v="1"/>
    <n v="0"/>
    <n v="2"/>
    <x v="0"/>
    <x v="0"/>
    <n v="43"/>
  </r>
  <r>
    <n v="6619"/>
    <s v="Alice Campos"/>
    <x v="1"/>
    <x v="962"/>
    <x v="2"/>
    <x v="2"/>
    <s v="No"/>
    <n v="15"/>
    <x v="2"/>
    <x v="1"/>
    <n v="30"/>
    <x v="1"/>
    <n v="0"/>
    <n v="3"/>
    <x v="0"/>
    <x v="0"/>
    <n v="42"/>
  </r>
  <r>
    <n v="6620"/>
    <s v="Asafe Sousa"/>
    <x v="0"/>
    <x v="962"/>
    <x v="2"/>
    <x v="2"/>
    <s v="No"/>
    <n v="10"/>
    <x v="2"/>
    <x v="1"/>
    <n v="30"/>
    <x v="0"/>
    <n v="20"/>
    <n v="3"/>
    <x v="1"/>
    <x v="0"/>
    <n v="57"/>
  </r>
  <r>
    <n v="6621"/>
    <s v="Lunna Aparecida"/>
    <x v="0"/>
    <x v="962"/>
    <x v="2"/>
    <x v="2"/>
    <s v="Yes"/>
    <n v="10"/>
    <x v="0"/>
    <x v="0"/>
    <n v="0"/>
    <x v="0"/>
    <n v="20"/>
    <n v="3"/>
    <x v="0"/>
    <x v="0"/>
    <n v="27"/>
  </r>
  <r>
    <n v="6622"/>
    <s v="Dr. Pedro Miguel Novaes"/>
    <x v="0"/>
    <x v="962"/>
    <x v="2"/>
    <x v="2"/>
    <s v="Yes"/>
    <n v="10"/>
    <x v="2"/>
    <x v="1"/>
    <n v="30"/>
    <x v="1"/>
    <n v="0"/>
    <n v="1"/>
    <x v="0"/>
    <x v="0"/>
    <n v="39"/>
  </r>
  <r>
    <n v="6623"/>
    <s v="Marcos Vinicius Câmara"/>
    <x v="0"/>
    <x v="962"/>
    <x v="2"/>
    <x v="2"/>
    <s v="Yes"/>
    <n v="10"/>
    <x v="0"/>
    <x v="0"/>
    <n v="0"/>
    <x v="0"/>
    <n v="20"/>
    <n v="1"/>
    <x v="0"/>
    <x v="0"/>
    <n v="29"/>
  </r>
  <r>
    <n v="6624"/>
    <s v="Bárbara Mendes"/>
    <x v="0"/>
    <x v="962"/>
    <x v="2"/>
    <x v="2"/>
    <s v="No"/>
    <n v="10"/>
    <x v="0"/>
    <x v="0"/>
    <n v="0"/>
    <x v="0"/>
    <n v="20"/>
    <n v="3"/>
    <x v="0"/>
    <x v="0"/>
    <n v="27"/>
  </r>
  <r>
    <n v="6625"/>
    <s v="Maria Cecília Aragão"/>
    <x v="2"/>
    <x v="962"/>
    <x v="2"/>
    <x v="2"/>
    <s v="Yes"/>
    <n v="5"/>
    <x v="0"/>
    <x v="0"/>
    <n v="0"/>
    <x v="0"/>
    <n v="20"/>
    <n v="3"/>
    <x v="0"/>
    <x v="0"/>
    <n v="22"/>
  </r>
  <r>
    <n v="6626"/>
    <s v="Nina Novais"/>
    <x v="2"/>
    <x v="962"/>
    <x v="2"/>
    <x v="2"/>
    <s v="Yes"/>
    <n v="5"/>
    <x v="0"/>
    <x v="1"/>
    <n v="30"/>
    <x v="0"/>
    <n v="20"/>
    <n v="2"/>
    <x v="1"/>
    <x v="0"/>
    <n v="53"/>
  </r>
  <r>
    <n v="6627"/>
    <s v="Alícia Jesus"/>
    <x v="1"/>
    <x v="962"/>
    <x v="2"/>
    <x v="2"/>
    <s v="Yes"/>
    <n v="15"/>
    <x v="0"/>
    <x v="0"/>
    <n v="0"/>
    <x v="1"/>
    <n v="0"/>
    <n v="3"/>
    <x v="0"/>
    <x v="1"/>
    <n v="12"/>
  </r>
  <r>
    <n v="6628"/>
    <s v="Júlia Moura"/>
    <x v="2"/>
    <x v="962"/>
    <x v="2"/>
    <x v="2"/>
    <s v="Yes"/>
    <n v="5"/>
    <x v="1"/>
    <x v="1"/>
    <n v="30"/>
    <x v="0"/>
    <n v="20"/>
    <n v="1"/>
    <x v="1"/>
    <x v="0"/>
    <n v="54"/>
  </r>
  <r>
    <n v="6629"/>
    <s v="Zoe da Cruz"/>
    <x v="1"/>
    <x v="962"/>
    <x v="2"/>
    <x v="2"/>
    <s v="No"/>
    <n v="15"/>
    <x v="0"/>
    <x v="1"/>
    <n v="30"/>
    <x v="1"/>
    <n v="0"/>
    <n v="3"/>
    <x v="0"/>
    <x v="0"/>
    <n v="42"/>
  </r>
  <r>
    <n v="6630"/>
    <s v="Alícia Montenegro"/>
    <x v="2"/>
    <x v="962"/>
    <x v="2"/>
    <x v="2"/>
    <s v="No"/>
    <n v="5"/>
    <x v="2"/>
    <x v="1"/>
    <n v="30"/>
    <x v="0"/>
    <n v="20"/>
    <n v="2"/>
    <x v="1"/>
    <x v="0"/>
    <n v="53"/>
  </r>
  <r>
    <n v="6631"/>
    <s v="Sophia Gomes"/>
    <x v="2"/>
    <x v="963"/>
    <x v="2"/>
    <x v="2"/>
    <s v="Yes"/>
    <n v="5"/>
    <x v="0"/>
    <x v="0"/>
    <n v="0"/>
    <x v="1"/>
    <n v="0"/>
    <n v="1"/>
    <x v="0"/>
    <x v="1"/>
    <n v="4"/>
  </r>
  <r>
    <n v="6632"/>
    <s v="Thiago Barbosa"/>
    <x v="1"/>
    <x v="963"/>
    <x v="2"/>
    <x v="2"/>
    <s v="No"/>
    <n v="15"/>
    <x v="2"/>
    <x v="0"/>
    <n v="0"/>
    <x v="1"/>
    <n v="0"/>
    <n v="2"/>
    <x v="0"/>
    <x v="1"/>
    <n v="13"/>
  </r>
  <r>
    <n v="6633"/>
    <s v="Théo Dias"/>
    <x v="2"/>
    <x v="963"/>
    <x v="2"/>
    <x v="2"/>
    <s v="No"/>
    <n v="5"/>
    <x v="1"/>
    <x v="1"/>
    <n v="30"/>
    <x v="1"/>
    <n v="0"/>
    <n v="1"/>
    <x v="0"/>
    <x v="0"/>
    <n v="34"/>
  </r>
  <r>
    <n v="6634"/>
    <s v="Sra. Maysa Macedo"/>
    <x v="0"/>
    <x v="963"/>
    <x v="2"/>
    <x v="2"/>
    <s v="Yes"/>
    <n v="10"/>
    <x v="0"/>
    <x v="1"/>
    <n v="30"/>
    <x v="1"/>
    <n v="0"/>
    <n v="3"/>
    <x v="0"/>
    <x v="0"/>
    <n v="37"/>
  </r>
  <r>
    <n v="6635"/>
    <s v="Luna Costa"/>
    <x v="1"/>
    <x v="963"/>
    <x v="2"/>
    <x v="2"/>
    <s v="No"/>
    <n v="15"/>
    <x v="2"/>
    <x v="0"/>
    <n v="0"/>
    <x v="0"/>
    <n v="20"/>
    <n v="1"/>
    <x v="0"/>
    <x v="0"/>
    <n v="34"/>
  </r>
  <r>
    <n v="6636"/>
    <s v="Bianca da Paz"/>
    <x v="1"/>
    <x v="963"/>
    <x v="2"/>
    <x v="2"/>
    <s v="Yes"/>
    <n v="15"/>
    <x v="0"/>
    <x v="1"/>
    <n v="30"/>
    <x v="1"/>
    <n v="0"/>
    <n v="3"/>
    <x v="0"/>
    <x v="0"/>
    <n v="42"/>
  </r>
  <r>
    <n v="6637"/>
    <s v="Valentina Araújo"/>
    <x v="1"/>
    <x v="963"/>
    <x v="2"/>
    <x v="2"/>
    <s v="No"/>
    <n v="15"/>
    <x v="2"/>
    <x v="1"/>
    <n v="30"/>
    <x v="1"/>
    <n v="0"/>
    <n v="1"/>
    <x v="0"/>
    <x v="0"/>
    <n v="44"/>
  </r>
  <r>
    <n v="6638"/>
    <s v="Rafaela Farias"/>
    <x v="0"/>
    <x v="963"/>
    <x v="2"/>
    <x v="2"/>
    <s v="Yes"/>
    <n v="10"/>
    <x v="2"/>
    <x v="0"/>
    <n v="0"/>
    <x v="0"/>
    <n v="20"/>
    <n v="2"/>
    <x v="0"/>
    <x v="0"/>
    <n v="28"/>
  </r>
  <r>
    <n v="6639"/>
    <s v="Ana Clara Pastor"/>
    <x v="0"/>
    <x v="963"/>
    <x v="2"/>
    <x v="2"/>
    <s v="Yes"/>
    <n v="10"/>
    <x v="0"/>
    <x v="0"/>
    <n v="0"/>
    <x v="0"/>
    <n v="20"/>
    <n v="3"/>
    <x v="0"/>
    <x v="0"/>
    <n v="27"/>
  </r>
  <r>
    <n v="6640"/>
    <s v="Sra. Maya Pastor"/>
    <x v="2"/>
    <x v="963"/>
    <x v="2"/>
    <x v="2"/>
    <s v="No"/>
    <n v="5"/>
    <x v="1"/>
    <x v="1"/>
    <n v="30"/>
    <x v="0"/>
    <n v="20"/>
    <n v="2"/>
    <x v="1"/>
    <x v="0"/>
    <n v="53"/>
  </r>
  <r>
    <n v="6641"/>
    <s v="Samuel Vieira"/>
    <x v="1"/>
    <x v="964"/>
    <x v="2"/>
    <x v="2"/>
    <s v="No"/>
    <n v="15"/>
    <x v="0"/>
    <x v="1"/>
    <n v="30"/>
    <x v="0"/>
    <n v="20"/>
    <n v="2"/>
    <x v="1"/>
    <x v="0"/>
    <n v="63"/>
  </r>
  <r>
    <n v="6642"/>
    <s v="Matheus Martins"/>
    <x v="1"/>
    <x v="964"/>
    <x v="2"/>
    <x v="2"/>
    <s v="Yes"/>
    <n v="15"/>
    <x v="2"/>
    <x v="1"/>
    <n v="30"/>
    <x v="0"/>
    <n v="20"/>
    <n v="3"/>
    <x v="1"/>
    <x v="0"/>
    <n v="62"/>
  </r>
  <r>
    <n v="6643"/>
    <s v="Ayla Caldeira"/>
    <x v="0"/>
    <x v="964"/>
    <x v="2"/>
    <x v="2"/>
    <s v="No"/>
    <n v="10"/>
    <x v="2"/>
    <x v="0"/>
    <n v="0"/>
    <x v="1"/>
    <n v="0"/>
    <n v="3"/>
    <x v="0"/>
    <x v="1"/>
    <n v="7"/>
  </r>
  <r>
    <n v="6644"/>
    <s v="Antônio Garcia"/>
    <x v="1"/>
    <x v="964"/>
    <x v="2"/>
    <x v="2"/>
    <s v="Yes"/>
    <n v="15"/>
    <x v="1"/>
    <x v="0"/>
    <n v="0"/>
    <x v="1"/>
    <n v="0"/>
    <n v="3"/>
    <x v="0"/>
    <x v="1"/>
    <n v="12"/>
  </r>
  <r>
    <n v="6645"/>
    <s v="Kaique Farias"/>
    <x v="1"/>
    <x v="964"/>
    <x v="2"/>
    <x v="2"/>
    <s v="Yes"/>
    <n v="15"/>
    <x v="1"/>
    <x v="1"/>
    <n v="30"/>
    <x v="0"/>
    <n v="20"/>
    <n v="3"/>
    <x v="1"/>
    <x v="0"/>
    <n v="62"/>
  </r>
  <r>
    <n v="6646"/>
    <s v="Srta. Ester Pimenta"/>
    <x v="0"/>
    <x v="964"/>
    <x v="2"/>
    <x v="2"/>
    <s v="No"/>
    <n v="10"/>
    <x v="1"/>
    <x v="1"/>
    <n v="30"/>
    <x v="1"/>
    <n v="0"/>
    <n v="2"/>
    <x v="0"/>
    <x v="0"/>
    <n v="38"/>
  </r>
  <r>
    <n v="6647"/>
    <s v="Ana Luiza Pimenta"/>
    <x v="0"/>
    <x v="964"/>
    <x v="2"/>
    <x v="2"/>
    <s v="Yes"/>
    <n v="10"/>
    <x v="2"/>
    <x v="0"/>
    <n v="0"/>
    <x v="1"/>
    <n v="0"/>
    <n v="2"/>
    <x v="0"/>
    <x v="1"/>
    <n v="8"/>
  </r>
  <r>
    <n v="6648"/>
    <s v="Maria Luísa Santos"/>
    <x v="2"/>
    <x v="965"/>
    <x v="2"/>
    <x v="2"/>
    <s v="No"/>
    <n v="5"/>
    <x v="1"/>
    <x v="0"/>
    <n v="0"/>
    <x v="0"/>
    <n v="20"/>
    <n v="2"/>
    <x v="0"/>
    <x v="0"/>
    <n v="23"/>
  </r>
  <r>
    <n v="6649"/>
    <s v="Maria Fernanda Lima"/>
    <x v="0"/>
    <x v="965"/>
    <x v="2"/>
    <x v="2"/>
    <s v="No"/>
    <n v="10"/>
    <x v="0"/>
    <x v="1"/>
    <n v="30"/>
    <x v="1"/>
    <n v="0"/>
    <n v="1"/>
    <x v="0"/>
    <x v="0"/>
    <n v="39"/>
  </r>
  <r>
    <n v="6650"/>
    <s v="Ana Júlia Monteiro"/>
    <x v="2"/>
    <x v="965"/>
    <x v="2"/>
    <x v="2"/>
    <s v="No"/>
    <n v="5"/>
    <x v="1"/>
    <x v="1"/>
    <n v="30"/>
    <x v="0"/>
    <n v="20"/>
    <n v="3"/>
    <x v="1"/>
    <x v="0"/>
    <n v="52"/>
  </r>
  <r>
    <n v="6651"/>
    <s v="Gabriel Castro"/>
    <x v="2"/>
    <x v="965"/>
    <x v="2"/>
    <x v="2"/>
    <s v="No"/>
    <n v="5"/>
    <x v="2"/>
    <x v="1"/>
    <n v="30"/>
    <x v="1"/>
    <n v="0"/>
    <n v="2"/>
    <x v="0"/>
    <x v="0"/>
    <n v="33"/>
  </r>
  <r>
    <n v="6652"/>
    <s v="Oliver Cassiano"/>
    <x v="0"/>
    <x v="965"/>
    <x v="2"/>
    <x v="2"/>
    <s v="No"/>
    <n v="10"/>
    <x v="0"/>
    <x v="1"/>
    <n v="30"/>
    <x v="1"/>
    <n v="0"/>
    <n v="2"/>
    <x v="0"/>
    <x v="0"/>
    <n v="38"/>
  </r>
  <r>
    <n v="6653"/>
    <s v="Maria Flor Cavalcanti"/>
    <x v="2"/>
    <x v="965"/>
    <x v="2"/>
    <x v="2"/>
    <s v="Yes"/>
    <n v="5"/>
    <x v="2"/>
    <x v="1"/>
    <n v="30"/>
    <x v="0"/>
    <n v="20"/>
    <n v="1"/>
    <x v="1"/>
    <x v="0"/>
    <n v="54"/>
  </r>
  <r>
    <n v="6654"/>
    <s v="Dra. Ester Mendonça"/>
    <x v="2"/>
    <x v="965"/>
    <x v="2"/>
    <x v="2"/>
    <s v="Yes"/>
    <n v="5"/>
    <x v="0"/>
    <x v="0"/>
    <n v="0"/>
    <x v="1"/>
    <n v="0"/>
    <n v="2"/>
    <x v="0"/>
    <x v="1"/>
    <n v="3"/>
  </r>
  <r>
    <n v="6655"/>
    <s v="Yuri Martins"/>
    <x v="2"/>
    <x v="965"/>
    <x v="2"/>
    <x v="2"/>
    <s v="Yes"/>
    <n v="5"/>
    <x v="2"/>
    <x v="0"/>
    <n v="0"/>
    <x v="0"/>
    <n v="20"/>
    <n v="1"/>
    <x v="0"/>
    <x v="0"/>
    <n v="24"/>
  </r>
  <r>
    <n v="6656"/>
    <s v="Mariane Moreira"/>
    <x v="1"/>
    <x v="965"/>
    <x v="2"/>
    <x v="2"/>
    <s v="No"/>
    <n v="15"/>
    <x v="0"/>
    <x v="1"/>
    <n v="30"/>
    <x v="1"/>
    <n v="0"/>
    <n v="1"/>
    <x v="0"/>
    <x v="0"/>
    <n v="44"/>
  </r>
  <r>
    <n v="6657"/>
    <s v="Gael Henrique Dias"/>
    <x v="1"/>
    <x v="966"/>
    <x v="2"/>
    <x v="2"/>
    <s v="Yes"/>
    <n v="15"/>
    <x v="0"/>
    <x v="0"/>
    <n v="0"/>
    <x v="1"/>
    <n v="0"/>
    <n v="2"/>
    <x v="0"/>
    <x v="1"/>
    <n v="13"/>
  </r>
  <r>
    <n v="6658"/>
    <s v="Antonella Câmara"/>
    <x v="0"/>
    <x v="966"/>
    <x v="2"/>
    <x v="2"/>
    <s v="No"/>
    <n v="10"/>
    <x v="2"/>
    <x v="1"/>
    <n v="30"/>
    <x v="0"/>
    <n v="20"/>
    <n v="3"/>
    <x v="1"/>
    <x v="0"/>
    <n v="57"/>
  </r>
  <r>
    <n v="6659"/>
    <s v="Sr. Arthur Miguel Siqueira"/>
    <x v="2"/>
    <x v="966"/>
    <x v="2"/>
    <x v="2"/>
    <s v="No"/>
    <n v="5"/>
    <x v="1"/>
    <x v="1"/>
    <n v="30"/>
    <x v="1"/>
    <n v="0"/>
    <n v="2"/>
    <x v="0"/>
    <x v="0"/>
    <n v="33"/>
  </r>
  <r>
    <n v="6660"/>
    <s v="Henrique Cunha"/>
    <x v="2"/>
    <x v="966"/>
    <x v="2"/>
    <x v="2"/>
    <s v="No"/>
    <n v="5"/>
    <x v="1"/>
    <x v="0"/>
    <n v="0"/>
    <x v="1"/>
    <n v="0"/>
    <n v="1"/>
    <x v="0"/>
    <x v="1"/>
    <n v="4"/>
  </r>
  <r>
    <n v="6661"/>
    <s v="Henrique Cirino"/>
    <x v="0"/>
    <x v="966"/>
    <x v="2"/>
    <x v="2"/>
    <s v="No"/>
    <n v="10"/>
    <x v="0"/>
    <x v="1"/>
    <n v="30"/>
    <x v="1"/>
    <n v="0"/>
    <n v="2"/>
    <x v="0"/>
    <x v="0"/>
    <n v="38"/>
  </r>
  <r>
    <n v="6662"/>
    <s v="Emilly Rezende"/>
    <x v="2"/>
    <x v="966"/>
    <x v="2"/>
    <x v="2"/>
    <s v="Yes"/>
    <n v="5"/>
    <x v="2"/>
    <x v="0"/>
    <n v="0"/>
    <x v="0"/>
    <n v="20"/>
    <n v="2"/>
    <x v="0"/>
    <x v="0"/>
    <n v="23"/>
  </r>
  <r>
    <n v="6663"/>
    <s v="Dra. Ana Julia Campos"/>
    <x v="1"/>
    <x v="966"/>
    <x v="2"/>
    <x v="2"/>
    <s v="Yes"/>
    <n v="15"/>
    <x v="2"/>
    <x v="0"/>
    <n v="0"/>
    <x v="1"/>
    <n v="0"/>
    <n v="3"/>
    <x v="0"/>
    <x v="1"/>
    <n v="12"/>
  </r>
  <r>
    <n v="6664"/>
    <s v="Davi Lucas Andrade"/>
    <x v="2"/>
    <x v="966"/>
    <x v="2"/>
    <x v="2"/>
    <s v="Yes"/>
    <n v="5"/>
    <x v="1"/>
    <x v="1"/>
    <n v="30"/>
    <x v="0"/>
    <n v="20"/>
    <n v="2"/>
    <x v="1"/>
    <x v="0"/>
    <n v="53"/>
  </r>
  <r>
    <n v="6665"/>
    <s v="Sophia Almeida"/>
    <x v="0"/>
    <x v="967"/>
    <x v="2"/>
    <x v="2"/>
    <s v="No"/>
    <n v="10"/>
    <x v="0"/>
    <x v="1"/>
    <n v="30"/>
    <x v="1"/>
    <n v="0"/>
    <n v="3"/>
    <x v="0"/>
    <x v="0"/>
    <n v="37"/>
  </r>
  <r>
    <n v="6666"/>
    <s v="Antônio Novais"/>
    <x v="2"/>
    <x v="967"/>
    <x v="2"/>
    <x v="2"/>
    <s v="No"/>
    <n v="5"/>
    <x v="2"/>
    <x v="0"/>
    <n v="0"/>
    <x v="0"/>
    <n v="20"/>
    <n v="2"/>
    <x v="0"/>
    <x v="0"/>
    <n v="23"/>
  </r>
  <r>
    <n v="6667"/>
    <s v="Brayan Cirino"/>
    <x v="2"/>
    <x v="967"/>
    <x v="2"/>
    <x v="2"/>
    <s v="No"/>
    <n v="5"/>
    <x v="2"/>
    <x v="0"/>
    <n v="0"/>
    <x v="1"/>
    <n v="0"/>
    <n v="1"/>
    <x v="0"/>
    <x v="1"/>
    <n v="4"/>
  </r>
  <r>
    <n v="6668"/>
    <s v="Rodrigo Cunha"/>
    <x v="2"/>
    <x v="967"/>
    <x v="2"/>
    <x v="2"/>
    <s v="Yes"/>
    <n v="5"/>
    <x v="0"/>
    <x v="0"/>
    <n v="0"/>
    <x v="0"/>
    <n v="20"/>
    <n v="1"/>
    <x v="0"/>
    <x v="0"/>
    <n v="24"/>
  </r>
  <r>
    <n v="6669"/>
    <s v="Pedro Lucas Abreu"/>
    <x v="0"/>
    <x v="967"/>
    <x v="2"/>
    <x v="2"/>
    <s v="No"/>
    <n v="10"/>
    <x v="1"/>
    <x v="0"/>
    <n v="0"/>
    <x v="1"/>
    <n v="0"/>
    <n v="2"/>
    <x v="0"/>
    <x v="1"/>
    <n v="8"/>
  </r>
  <r>
    <n v="6670"/>
    <s v="Henry Cavalcanti"/>
    <x v="1"/>
    <x v="967"/>
    <x v="2"/>
    <x v="2"/>
    <s v="Yes"/>
    <n v="15"/>
    <x v="0"/>
    <x v="1"/>
    <n v="30"/>
    <x v="0"/>
    <n v="20"/>
    <n v="2"/>
    <x v="1"/>
    <x v="0"/>
    <n v="63"/>
  </r>
  <r>
    <n v="6671"/>
    <s v="Enzo Moraes"/>
    <x v="0"/>
    <x v="968"/>
    <x v="2"/>
    <x v="2"/>
    <s v="No"/>
    <n v="10"/>
    <x v="2"/>
    <x v="0"/>
    <n v="0"/>
    <x v="0"/>
    <n v="20"/>
    <n v="3"/>
    <x v="0"/>
    <x v="0"/>
    <n v="27"/>
  </r>
  <r>
    <n v="6672"/>
    <s v="Dr. Cauã Carvalho"/>
    <x v="0"/>
    <x v="968"/>
    <x v="2"/>
    <x v="2"/>
    <s v="Yes"/>
    <n v="10"/>
    <x v="0"/>
    <x v="0"/>
    <n v="0"/>
    <x v="0"/>
    <n v="20"/>
    <n v="1"/>
    <x v="0"/>
    <x v="0"/>
    <n v="29"/>
  </r>
  <r>
    <n v="6673"/>
    <s v="Erick Casa Grande"/>
    <x v="1"/>
    <x v="968"/>
    <x v="2"/>
    <x v="2"/>
    <s v="Yes"/>
    <n v="15"/>
    <x v="0"/>
    <x v="0"/>
    <n v="0"/>
    <x v="0"/>
    <n v="20"/>
    <n v="1"/>
    <x v="0"/>
    <x v="0"/>
    <n v="34"/>
  </r>
  <r>
    <n v="6674"/>
    <s v="Maya Carvalho"/>
    <x v="1"/>
    <x v="968"/>
    <x v="2"/>
    <x v="2"/>
    <s v="Yes"/>
    <n v="15"/>
    <x v="2"/>
    <x v="1"/>
    <n v="30"/>
    <x v="1"/>
    <n v="0"/>
    <n v="2"/>
    <x v="0"/>
    <x v="0"/>
    <n v="43"/>
  </r>
  <r>
    <n v="6675"/>
    <s v="Dr. Léo da Mata"/>
    <x v="1"/>
    <x v="968"/>
    <x v="2"/>
    <x v="2"/>
    <s v="No"/>
    <n v="15"/>
    <x v="0"/>
    <x v="1"/>
    <n v="30"/>
    <x v="0"/>
    <n v="20"/>
    <n v="1"/>
    <x v="1"/>
    <x v="0"/>
    <n v="64"/>
  </r>
  <r>
    <n v="6676"/>
    <s v="Lorena Duarte"/>
    <x v="1"/>
    <x v="968"/>
    <x v="2"/>
    <x v="2"/>
    <s v="Yes"/>
    <n v="15"/>
    <x v="0"/>
    <x v="0"/>
    <n v="0"/>
    <x v="1"/>
    <n v="0"/>
    <n v="1"/>
    <x v="0"/>
    <x v="1"/>
    <n v="14"/>
  </r>
  <r>
    <n v="6677"/>
    <s v="Juan Novaes"/>
    <x v="1"/>
    <x v="968"/>
    <x v="2"/>
    <x v="2"/>
    <s v="No"/>
    <n v="15"/>
    <x v="1"/>
    <x v="0"/>
    <n v="0"/>
    <x v="0"/>
    <n v="20"/>
    <n v="1"/>
    <x v="0"/>
    <x v="0"/>
    <n v="34"/>
  </r>
  <r>
    <n v="6678"/>
    <s v="Benicio Santos"/>
    <x v="0"/>
    <x v="969"/>
    <x v="2"/>
    <x v="2"/>
    <s v="No"/>
    <n v="10"/>
    <x v="0"/>
    <x v="0"/>
    <n v="0"/>
    <x v="0"/>
    <n v="20"/>
    <n v="3"/>
    <x v="0"/>
    <x v="0"/>
    <n v="27"/>
  </r>
  <r>
    <n v="6679"/>
    <s v="Sr. Bruno Câmara"/>
    <x v="1"/>
    <x v="969"/>
    <x v="2"/>
    <x v="2"/>
    <s v="Yes"/>
    <n v="15"/>
    <x v="1"/>
    <x v="0"/>
    <n v="0"/>
    <x v="0"/>
    <n v="20"/>
    <n v="3"/>
    <x v="0"/>
    <x v="0"/>
    <n v="32"/>
  </r>
  <r>
    <n v="6680"/>
    <s v="Marcos Vinicius Montenegro"/>
    <x v="0"/>
    <x v="969"/>
    <x v="2"/>
    <x v="2"/>
    <s v="No"/>
    <n v="10"/>
    <x v="1"/>
    <x v="0"/>
    <n v="0"/>
    <x v="1"/>
    <n v="0"/>
    <n v="2"/>
    <x v="0"/>
    <x v="1"/>
    <n v="8"/>
  </r>
  <r>
    <n v="6681"/>
    <s v="André Cardoso"/>
    <x v="0"/>
    <x v="969"/>
    <x v="2"/>
    <x v="2"/>
    <s v="No"/>
    <n v="10"/>
    <x v="2"/>
    <x v="1"/>
    <n v="30"/>
    <x v="1"/>
    <n v="0"/>
    <n v="3"/>
    <x v="0"/>
    <x v="0"/>
    <n v="37"/>
  </r>
  <r>
    <n v="6682"/>
    <s v="Dra. Manuela Casa Grande"/>
    <x v="2"/>
    <x v="969"/>
    <x v="2"/>
    <x v="2"/>
    <s v="No"/>
    <n v="5"/>
    <x v="0"/>
    <x v="0"/>
    <n v="0"/>
    <x v="0"/>
    <n v="20"/>
    <n v="2"/>
    <x v="0"/>
    <x v="0"/>
    <n v="23"/>
  </r>
  <r>
    <n v="6683"/>
    <s v="Sra. Camila Nascimento"/>
    <x v="1"/>
    <x v="969"/>
    <x v="2"/>
    <x v="2"/>
    <s v="No"/>
    <n v="15"/>
    <x v="1"/>
    <x v="0"/>
    <n v="0"/>
    <x v="1"/>
    <n v="0"/>
    <n v="1"/>
    <x v="0"/>
    <x v="1"/>
    <n v="14"/>
  </r>
  <r>
    <n v="6684"/>
    <s v="Yago Pinto"/>
    <x v="2"/>
    <x v="970"/>
    <x v="2"/>
    <x v="2"/>
    <s v="Yes"/>
    <n v="5"/>
    <x v="0"/>
    <x v="1"/>
    <n v="30"/>
    <x v="0"/>
    <n v="20"/>
    <n v="3"/>
    <x v="1"/>
    <x v="0"/>
    <n v="52"/>
  </r>
  <r>
    <n v="6685"/>
    <s v="Luísa Azevedo"/>
    <x v="2"/>
    <x v="970"/>
    <x v="2"/>
    <x v="2"/>
    <s v="No"/>
    <n v="5"/>
    <x v="0"/>
    <x v="0"/>
    <n v="0"/>
    <x v="1"/>
    <n v="0"/>
    <n v="2"/>
    <x v="0"/>
    <x v="1"/>
    <n v="3"/>
  </r>
  <r>
    <n v="6686"/>
    <s v="Sr. Miguel Moreira"/>
    <x v="0"/>
    <x v="970"/>
    <x v="2"/>
    <x v="2"/>
    <s v="Yes"/>
    <n v="10"/>
    <x v="0"/>
    <x v="1"/>
    <n v="30"/>
    <x v="1"/>
    <n v="0"/>
    <n v="2"/>
    <x v="0"/>
    <x v="0"/>
    <n v="38"/>
  </r>
  <r>
    <n v="6687"/>
    <s v="Maria Helena Cunha"/>
    <x v="0"/>
    <x v="970"/>
    <x v="2"/>
    <x v="2"/>
    <s v="Yes"/>
    <n v="10"/>
    <x v="0"/>
    <x v="1"/>
    <n v="30"/>
    <x v="1"/>
    <n v="0"/>
    <n v="3"/>
    <x v="0"/>
    <x v="0"/>
    <n v="37"/>
  </r>
  <r>
    <n v="6688"/>
    <s v="Luan Rios"/>
    <x v="1"/>
    <x v="970"/>
    <x v="2"/>
    <x v="2"/>
    <s v="No"/>
    <n v="15"/>
    <x v="1"/>
    <x v="1"/>
    <n v="30"/>
    <x v="1"/>
    <n v="0"/>
    <n v="2"/>
    <x v="0"/>
    <x v="0"/>
    <n v="43"/>
  </r>
  <r>
    <n v="6689"/>
    <s v="Agatha Martins"/>
    <x v="0"/>
    <x v="970"/>
    <x v="2"/>
    <x v="2"/>
    <s v="No"/>
    <n v="10"/>
    <x v="1"/>
    <x v="0"/>
    <n v="0"/>
    <x v="1"/>
    <n v="0"/>
    <n v="3"/>
    <x v="0"/>
    <x v="1"/>
    <n v="7"/>
  </r>
  <r>
    <n v="6690"/>
    <s v="Heitor Casa Grande"/>
    <x v="2"/>
    <x v="971"/>
    <x v="2"/>
    <x v="2"/>
    <s v="Yes"/>
    <n v="5"/>
    <x v="0"/>
    <x v="1"/>
    <n v="30"/>
    <x v="0"/>
    <n v="20"/>
    <n v="3"/>
    <x v="1"/>
    <x v="0"/>
    <n v="52"/>
  </r>
  <r>
    <n v="6691"/>
    <s v="Emilly Fernandes"/>
    <x v="2"/>
    <x v="971"/>
    <x v="2"/>
    <x v="2"/>
    <s v="Yes"/>
    <n v="5"/>
    <x v="2"/>
    <x v="1"/>
    <n v="30"/>
    <x v="1"/>
    <n v="0"/>
    <n v="2"/>
    <x v="0"/>
    <x v="0"/>
    <n v="33"/>
  </r>
  <r>
    <n v="6692"/>
    <s v="Rael Barros"/>
    <x v="0"/>
    <x v="971"/>
    <x v="2"/>
    <x v="2"/>
    <s v="No"/>
    <n v="10"/>
    <x v="1"/>
    <x v="0"/>
    <n v="0"/>
    <x v="0"/>
    <n v="20"/>
    <n v="2"/>
    <x v="0"/>
    <x v="0"/>
    <n v="28"/>
  </r>
  <r>
    <n v="6693"/>
    <s v="Augusto Rodrigues"/>
    <x v="2"/>
    <x v="971"/>
    <x v="2"/>
    <x v="2"/>
    <s v="Yes"/>
    <n v="5"/>
    <x v="1"/>
    <x v="1"/>
    <n v="30"/>
    <x v="1"/>
    <n v="0"/>
    <n v="1"/>
    <x v="0"/>
    <x v="0"/>
    <n v="34"/>
  </r>
  <r>
    <n v="6694"/>
    <s v="Francisco Leão"/>
    <x v="2"/>
    <x v="971"/>
    <x v="2"/>
    <x v="2"/>
    <s v="Yes"/>
    <n v="5"/>
    <x v="0"/>
    <x v="0"/>
    <n v="0"/>
    <x v="0"/>
    <n v="20"/>
    <n v="2"/>
    <x v="0"/>
    <x v="0"/>
    <n v="23"/>
  </r>
  <r>
    <n v="6695"/>
    <s v="Marcos Vinicius Ribeiro"/>
    <x v="1"/>
    <x v="971"/>
    <x v="2"/>
    <x v="2"/>
    <s v="No"/>
    <n v="15"/>
    <x v="0"/>
    <x v="1"/>
    <n v="30"/>
    <x v="0"/>
    <n v="20"/>
    <n v="2"/>
    <x v="1"/>
    <x v="0"/>
    <n v="63"/>
  </r>
  <r>
    <n v="6696"/>
    <s v="Mariah Lima"/>
    <x v="2"/>
    <x v="971"/>
    <x v="2"/>
    <x v="2"/>
    <s v="Yes"/>
    <n v="5"/>
    <x v="1"/>
    <x v="0"/>
    <n v="0"/>
    <x v="0"/>
    <n v="20"/>
    <n v="1"/>
    <x v="0"/>
    <x v="0"/>
    <n v="24"/>
  </r>
  <r>
    <n v="6697"/>
    <s v="Vinícius Cavalcanti"/>
    <x v="1"/>
    <x v="971"/>
    <x v="2"/>
    <x v="2"/>
    <s v="No"/>
    <n v="15"/>
    <x v="0"/>
    <x v="1"/>
    <n v="30"/>
    <x v="0"/>
    <n v="20"/>
    <n v="3"/>
    <x v="1"/>
    <x v="0"/>
    <n v="62"/>
  </r>
  <r>
    <n v="6698"/>
    <s v="Maria Liz Machado"/>
    <x v="2"/>
    <x v="972"/>
    <x v="2"/>
    <x v="2"/>
    <s v="Yes"/>
    <n v="5"/>
    <x v="0"/>
    <x v="1"/>
    <n v="30"/>
    <x v="1"/>
    <n v="0"/>
    <n v="3"/>
    <x v="0"/>
    <x v="0"/>
    <n v="32"/>
  </r>
  <r>
    <n v="6699"/>
    <s v="Isaque da Costa"/>
    <x v="0"/>
    <x v="972"/>
    <x v="2"/>
    <x v="2"/>
    <s v="No"/>
    <n v="10"/>
    <x v="2"/>
    <x v="1"/>
    <n v="30"/>
    <x v="0"/>
    <n v="20"/>
    <n v="3"/>
    <x v="1"/>
    <x v="0"/>
    <n v="57"/>
  </r>
  <r>
    <n v="6700"/>
    <s v="Arthur Moreira"/>
    <x v="2"/>
    <x v="972"/>
    <x v="2"/>
    <x v="2"/>
    <s v="No"/>
    <n v="5"/>
    <x v="2"/>
    <x v="1"/>
    <n v="30"/>
    <x v="1"/>
    <n v="0"/>
    <n v="3"/>
    <x v="0"/>
    <x v="0"/>
    <n v="32"/>
  </r>
  <r>
    <n v="6701"/>
    <s v="Vitor Hugo Pinto"/>
    <x v="0"/>
    <x v="972"/>
    <x v="2"/>
    <x v="2"/>
    <s v="No"/>
    <n v="10"/>
    <x v="0"/>
    <x v="1"/>
    <n v="30"/>
    <x v="0"/>
    <n v="20"/>
    <n v="1"/>
    <x v="1"/>
    <x v="0"/>
    <n v="59"/>
  </r>
  <r>
    <n v="6702"/>
    <s v="Srta. Hellena Pimenta"/>
    <x v="2"/>
    <x v="972"/>
    <x v="2"/>
    <x v="2"/>
    <s v="No"/>
    <n v="5"/>
    <x v="0"/>
    <x v="0"/>
    <n v="0"/>
    <x v="1"/>
    <n v="0"/>
    <n v="2"/>
    <x v="0"/>
    <x v="1"/>
    <n v="3"/>
  </r>
  <r>
    <n v="6703"/>
    <s v="Srta. Sophia Melo"/>
    <x v="2"/>
    <x v="973"/>
    <x v="2"/>
    <x v="2"/>
    <s v="Yes"/>
    <n v="5"/>
    <x v="0"/>
    <x v="1"/>
    <n v="30"/>
    <x v="1"/>
    <n v="0"/>
    <n v="2"/>
    <x v="0"/>
    <x v="0"/>
    <n v="33"/>
  </r>
  <r>
    <n v="6704"/>
    <s v="Pietro Monteiro"/>
    <x v="2"/>
    <x v="973"/>
    <x v="2"/>
    <x v="2"/>
    <s v="Yes"/>
    <n v="5"/>
    <x v="1"/>
    <x v="1"/>
    <n v="30"/>
    <x v="1"/>
    <n v="0"/>
    <n v="3"/>
    <x v="0"/>
    <x v="0"/>
    <n v="32"/>
  </r>
  <r>
    <n v="6705"/>
    <s v="Lorena da Conceição"/>
    <x v="0"/>
    <x v="973"/>
    <x v="2"/>
    <x v="2"/>
    <s v="No"/>
    <n v="10"/>
    <x v="2"/>
    <x v="1"/>
    <n v="30"/>
    <x v="0"/>
    <n v="20"/>
    <n v="1"/>
    <x v="1"/>
    <x v="0"/>
    <n v="59"/>
  </r>
  <r>
    <n v="6706"/>
    <s v="Sr. Leandro da Luz"/>
    <x v="1"/>
    <x v="973"/>
    <x v="2"/>
    <x v="2"/>
    <s v="No"/>
    <n v="15"/>
    <x v="0"/>
    <x v="1"/>
    <n v="30"/>
    <x v="0"/>
    <n v="20"/>
    <n v="2"/>
    <x v="1"/>
    <x v="0"/>
    <n v="63"/>
  </r>
  <r>
    <n v="6707"/>
    <s v="Brenda Moreira"/>
    <x v="1"/>
    <x v="973"/>
    <x v="2"/>
    <x v="2"/>
    <s v="No"/>
    <n v="15"/>
    <x v="1"/>
    <x v="1"/>
    <n v="30"/>
    <x v="0"/>
    <n v="20"/>
    <n v="2"/>
    <x v="1"/>
    <x v="0"/>
    <n v="63"/>
  </r>
  <r>
    <n v="6708"/>
    <s v="Ayla Rodrigues"/>
    <x v="2"/>
    <x v="974"/>
    <x v="2"/>
    <x v="2"/>
    <s v="Yes"/>
    <n v="5"/>
    <x v="0"/>
    <x v="0"/>
    <n v="0"/>
    <x v="1"/>
    <n v="0"/>
    <n v="2"/>
    <x v="0"/>
    <x v="1"/>
    <n v="3"/>
  </r>
  <r>
    <n v="6709"/>
    <s v="Ana Cecília Cunha"/>
    <x v="1"/>
    <x v="974"/>
    <x v="2"/>
    <x v="2"/>
    <s v="Yes"/>
    <n v="15"/>
    <x v="1"/>
    <x v="1"/>
    <n v="30"/>
    <x v="1"/>
    <n v="0"/>
    <n v="2"/>
    <x v="0"/>
    <x v="0"/>
    <n v="43"/>
  </r>
  <r>
    <n v="6710"/>
    <s v="Sra. Alexia Souza"/>
    <x v="2"/>
    <x v="974"/>
    <x v="2"/>
    <x v="2"/>
    <s v="Yes"/>
    <n v="5"/>
    <x v="1"/>
    <x v="1"/>
    <n v="30"/>
    <x v="0"/>
    <n v="20"/>
    <n v="1"/>
    <x v="1"/>
    <x v="0"/>
    <n v="54"/>
  </r>
  <r>
    <n v="6711"/>
    <s v="José da Rocha"/>
    <x v="0"/>
    <x v="974"/>
    <x v="2"/>
    <x v="2"/>
    <s v="No"/>
    <n v="10"/>
    <x v="1"/>
    <x v="1"/>
    <n v="30"/>
    <x v="0"/>
    <n v="20"/>
    <n v="2"/>
    <x v="1"/>
    <x v="0"/>
    <n v="58"/>
  </r>
  <r>
    <n v="6712"/>
    <s v="Arthur Montenegro"/>
    <x v="0"/>
    <x v="974"/>
    <x v="2"/>
    <x v="2"/>
    <s v="No"/>
    <n v="10"/>
    <x v="2"/>
    <x v="0"/>
    <n v="0"/>
    <x v="1"/>
    <n v="0"/>
    <n v="2"/>
    <x v="0"/>
    <x v="1"/>
    <n v="8"/>
  </r>
  <r>
    <n v="6713"/>
    <s v="Lucas Cavalcante"/>
    <x v="2"/>
    <x v="974"/>
    <x v="2"/>
    <x v="2"/>
    <s v="Yes"/>
    <n v="5"/>
    <x v="2"/>
    <x v="1"/>
    <n v="30"/>
    <x v="1"/>
    <n v="0"/>
    <n v="2"/>
    <x v="0"/>
    <x v="0"/>
    <n v="33"/>
  </r>
  <r>
    <n v="6714"/>
    <s v="Léo Aparecida"/>
    <x v="1"/>
    <x v="974"/>
    <x v="2"/>
    <x v="2"/>
    <s v="Yes"/>
    <n v="15"/>
    <x v="1"/>
    <x v="1"/>
    <n v="30"/>
    <x v="1"/>
    <n v="0"/>
    <n v="1"/>
    <x v="0"/>
    <x v="0"/>
    <n v="44"/>
  </r>
  <r>
    <n v="6715"/>
    <s v="Bruna Martins"/>
    <x v="0"/>
    <x v="974"/>
    <x v="2"/>
    <x v="2"/>
    <s v="Yes"/>
    <n v="10"/>
    <x v="1"/>
    <x v="1"/>
    <n v="30"/>
    <x v="1"/>
    <n v="0"/>
    <n v="1"/>
    <x v="0"/>
    <x v="0"/>
    <n v="39"/>
  </r>
  <r>
    <n v="6716"/>
    <s v="Dra. Isabelly Mendonça"/>
    <x v="0"/>
    <x v="974"/>
    <x v="2"/>
    <x v="2"/>
    <s v="No"/>
    <n v="10"/>
    <x v="1"/>
    <x v="1"/>
    <n v="30"/>
    <x v="0"/>
    <n v="20"/>
    <n v="2"/>
    <x v="1"/>
    <x v="0"/>
    <n v="58"/>
  </r>
  <r>
    <n v="6717"/>
    <s v="Milena Cardoso"/>
    <x v="0"/>
    <x v="975"/>
    <x v="2"/>
    <x v="2"/>
    <s v="Yes"/>
    <n v="10"/>
    <x v="0"/>
    <x v="0"/>
    <n v="0"/>
    <x v="1"/>
    <n v="0"/>
    <n v="1"/>
    <x v="0"/>
    <x v="1"/>
    <n v="9"/>
  </r>
  <r>
    <n v="6718"/>
    <s v="José Miguel Lopes"/>
    <x v="1"/>
    <x v="975"/>
    <x v="2"/>
    <x v="2"/>
    <s v="No"/>
    <n v="15"/>
    <x v="2"/>
    <x v="0"/>
    <n v="0"/>
    <x v="1"/>
    <n v="0"/>
    <n v="1"/>
    <x v="0"/>
    <x v="1"/>
    <n v="14"/>
  </r>
  <r>
    <n v="6719"/>
    <s v="Dr. João Guilherme Ramos"/>
    <x v="0"/>
    <x v="975"/>
    <x v="2"/>
    <x v="2"/>
    <s v="Yes"/>
    <n v="10"/>
    <x v="0"/>
    <x v="0"/>
    <n v="0"/>
    <x v="1"/>
    <n v="0"/>
    <n v="3"/>
    <x v="0"/>
    <x v="1"/>
    <n v="7"/>
  </r>
  <r>
    <n v="6720"/>
    <s v="Sophie Castro"/>
    <x v="0"/>
    <x v="975"/>
    <x v="2"/>
    <x v="2"/>
    <s v="Yes"/>
    <n v="10"/>
    <x v="0"/>
    <x v="0"/>
    <n v="0"/>
    <x v="1"/>
    <n v="0"/>
    <n v="3"/>
    <x v="0"/>
    <x v="1"/>
    <n v="7"/>
  </r>
  <r>
    <n v="6721"/>
    <s v="Leonardo Moraes"/>
    <x v="1"/>
    <x v="975"/>
    <x v="2"/>
    <x v="2"/>
    <s v="No"/>
    <n v="15"/>
    <x v="2"/>
    <x v="1"/>
    <n v="30"/>
    <x v="1"/>
    <n v="0"/>
    <n v="3"/>
    <x v="0"/>
    <x v="0"/>
    <n v="42"/>
  </r>
  <r>
    <n v="6722"/>
    <s v="Natália Barros"/>
    <x v="0"/>
    <x v="975"/>
    <x v="2"/>
    <x v="2"/>
    <s v="Yes"/>
    <n v="10"/>
    <x v="0"/>
    <x v="1"/>
    <n v="30"/>
    <x v="1"/>
    <n v="0"/>
    <n v="2"/>
    <x v="0"/>
    <x v="0"/>
    <n v="38"/>
  </r>
  <r>
    <n v="6723"/>
    <s v="Camila Sales"/>
    <x v="1"/>
    <x v="975"/>
    <x v="2"/>
    <x v="2"/>
    <s v="Yes"/>
    <n v="15"/>
    <x v="0"/>
    <x v="0"/>
    <n v="0"/>
    <x v="1"/>
    <n v="0"/>
    <n v="3"/>
    <x v="0"/>
    <x v="1"/>
    <n v="12"/>
  </r>
  <r>
    <n v="6724"/>
    <s v="Ana Clara Rocha"/>
    <x v="0"/>
    <x v="975"/>
    <x v="2"/>
    <x v="2"/>
    <s v="No"/>
    <n v="10"/>
    <x v="1"/>
    <x v="1"/>
    <n v="30"/>
    <x v="0"/>
    <n v="20"/>
    <n v="1"/>
    <x v="1"/>
    <x v="0"/>
    <n v="59"/>
  </r>
  <r>
    <n v="6725"/>
    <s v="Dr. Brayan Monteiro"/>
    <x v="1"/>
    <x v="975"/>
    <x v="2"/>
    <x v="2"/>
    <s v="No"/>
    <n v="15"/>
    <x v="0"/>
    <x v="1"/>
    <n v="30"/>
    <x v="1"/>
    <n v="0"/>
    <n v="2"/>
    <x v="0"/>
    <x v="0"/>
    <n v="43"/>
  </r>
  <r>
    <n v="6726"/>
    <s v="Rodrigo Araújo"/>
    <x v="2"/>
    <x v="975"/>
    <x v="2"/>
    <x v="2"/>
    <s v="No"/>
    <n v="5"/>
    <x v="1"/>
    <x v="0"/>
    <n v="0"/>
    <x v="1"/>
    <n v="0"/>
    <n v="1"/>
    <x v="0"/>
    <x v="1"/>
    <n v="4"/>
  </r>
  <r>
    <n v="6727"/>
    <s v="Raul Almeida"/>
    <x v="0"/>
    <x v="975"/>
    <x v="2"/>
    <x v="2"/>
    <s v="No"/>
    <n v="10"/>
    <x v="2"/>
    <x v="1"/>
    <n v="30"/>
    <x v="0"/>
    <n v="20"/>
    <n v="2"/>
    <x v="1"/>
    <x v="0"/>
    <n v="58"/>
  </r>
  <r>
    <n v="6728"/>
    <s v="Sr. Gael Henrique Brito"/>
    <x v="0"/>
    <x v="976"/>
    <x v="2"/>
    <x v="2"/>
    <s v="No"/>
    <n v="10"/>
    <x v="0"/>
    <x v="0"/>
    <n v="0"/>
    <x v="0"/>
    <n v="20"/>
    <n v="3"/>
    <x v="0"/>
    <x v="0"/>
    <n v="27"/>
  </r>
  <r>
    <n v="6729"/>
    <s v="Sr. André Costa"/>
    <x v="2"/>
    <x v="976"/>
    <x v="2"/>
    <x v="2"/>
    <s v="Yes"/>
    <n v="5"/>
    <x v="0"/>
    <x v="0"/>
    <n v="0"/>
    <x v="1"/>
    <n v="0"/>
    <n v="1"/>
    <x v="0"/>
    <x v="1"/>
    <n v="4"/>
  </r>
  <r>
    <n v="6730"/>
    <s v="Brayan Ferreira"/>
    <x v="1"/>
    <x v="976"/>
    <x v="2"/>
    <x v="2"/>
    <s v="No"/>
    <n v="15"/>
    <x v="0"/>
    <x v="1"/>
    <n v="30"/>
    <x v="1"/>
    <n v="0"/>
    <n v="2"/>
    <x v="0"/>
    <x v="0"/>
    <n v="43"/>
  </r>
  <r>
    <n v="6731"/>
    <s v="Cauã da Cunha"/>
    <x v="0"/>
    <x v="976"/>
    <x v="2"/>
    <x v="2"/>
    <s v="No"/>
    <n v="10"/>
    <x v="0"/>
    <x v="0"/>
    <n v="0"/>
    <x v="0"/>
    <n v="20"/>
    <n v="2"/>
    <x v="0"/>
    <x v="0"/>
    <n v="28"/>
  </r>
  <r>
    <n v="6732"/>
    <s v="Ana Clara Sampaio"/>
    <x v="1"/>
    <x v="976"/>
    <x v="2"/>
    <x v="2"/>
    <s v="No"/>
    <n v="15"/>
    <x v="1"/>
    <x v="1"/>
    <n v="30"/>
    <x v="1"/>
    <n v="0"/>
    <n v="2"/>
    <x v="0"/>
    <x v="0"/>
    <n v="43"/>
  </r>
  <r>
    <n v="6733"/>
    <s v="Henry Gabriel Mendonça"/>
    <x v="1"/>
    <x v="977"/>
    <x v="2"/>
    <x v="2"/>
    <s v="No"/>
    <n v="15"/>
    <x v="2"/>
    <x v="0"/>
    <n v="0"/>
    <x v="1"/>
    <n v="0"/>
    <n v="1"/>
    <x v="0"/>
    <x v="1"/>
    <n v="14"/>
  </r>
  <r>
    <n v="6734"/>
    <s v="Sabrina Novaes"/>
    <x v="1"/>
    <x v="977"/>
    <x v="2"/>
    <x v="2"/>
    <s v="No"/>
    <n v="15"/>
    <x v="2"/>
    <x v="1"/>
    <n v="30"/>
    <x v="1"/>
    <n v="0"/>
    <n v="3"/>
    <x v="0"/>
    <x v="0"/>
    <n v="42"/>
  </r>
  <r>
    <n v="6735"/>
    <s v="Pietro Abreu"/>
    <x v="1"/>
    <x v="977"/>
    <x v="2"/>
    <x v="2"/>
    <s v="No"/>
    <n v="15"/>
    <x v="1"/>
    <x v="0"/>
    <n v="0"/>
    <x v="1"/>
    <n v="0"/>
    <n v="3"/>
    <x v="0"/>
    <x v="1"/>
    <n v="12"/>
  </r>
  <r>
    <n v="6736"/>
    <s v="Ana Beatriz Andrade"/>
    <x v="1"/>
    <x v="977"/>
    <x v="2"/>
    <x v="2"/>
    <s v="Yes"/>
    <n v="15"/>
    <x v="1"/>
    <x v="1"/>
    <n v="30"/>
    <x v="1"/>
    <n v="0"/>
    <n v="1"/>
    <x v="0"/>
    <x v="0"/>
    <n v="44"/>
  </r>
  <r>
    <n v="6737"/>
    <s v="Pedro Miguel da Conceição"/>
    <x v="1"/>
    <x v="977"/>
    <x v="2"/>
    <x v="2"/>
    <s v="Yes"/>
    <n v="15"/>
    <x v="1"/>
    <x v="1"/>
    <n v="30"/>
    <x v="1"/>
    <n v="0"/>
    <n v="3"/>
    <x v="0"/>
    <x v="0"/>
    <n v="42"/>
  </r>
  <r>
    <n v="6738"/>
    <s v="Ana Laura Azevedo"/>
    <x v="2"/>
    <x v="978"/>
    <x v="2"/>
    <x v="2"/>
    <s v="Yes"/>
    <n v="5"/>
    <x v="0"/>
    <x v="1"/>
    <n v="30"/>
    <x v="0"/>
    <n v="20"/>
    <n v="3"/>
    <x v="1"/>
    <x v="0"/>
    <n v="52"/>
  </r>
  <r>
    <n v="6739"/>
    <s v="Benicio Vargas"/>
    <x v="2"/>
    <x v="978"/>
    <x v="2"/>
    <x v="2"/>
    <s v="No"/>
    <n v="5"/>
    <x v="1"/>
    <x v="1"/>
    <n v="30"/>
    <x v="0"/>
    <n v="20"/>
    <n v="1"/>
    <x v="1"/>
    <x v="0"/>
    <n v="54"/>
  </r>
  <r>
    <n v="6740"/>
    <s v="Isaque Vasconcelos"/>
    <x v="0"/>
    <x v="978"/>
    <x v="2"/>
    <x v="2"/>
    <s v="No"/>
    <n v="10"/>
    <x v="0"/>
    <x v="0"/>
    <n v="0"/>
    <x v="1"/>
    <n v="0"/>
    <n v="2"/>
    <x v="0"/>
    <x v="1"/>
    <n v="8"/>
  </r>
  <r>
    <n v="6741"/>
    <s v="Luiz Miguel Montenegro"/>
    <x v="2"/>
    <x v="978"/>
    <x v="2"/>
    <x v="2"/>
    <s v="Yes"/>
    <n v="5"/>
    <x v="0"/>
    <x v="0"/>
    <n v="0"/>
    <x v="1"/>
    <n v="0"/>
    <n v="2"/>
    <x v="0"/>
    <x v="1"/>
    <n v="3"/>
  </r>
  <r>
    <n v="6742"/>
    <s v="Luiz Gustavo Pimenta"/>
    <x v="2"/>
    <x v="978"/>
    <x v="2"/>
    <x v="2"/>
    <s v="Yes"/>
    <n v="5"/>
    <x v="1"/>
    <x v="1"/>
    <n v="30"/>
    <x v="1"/>
    <n v="0"/>
    <n v="2"/>
    <x v="0"/>
    <x v="0"/>
    <n v="33"/>
  </r>
  <r>
    <n v="6743"/>
    <s v="Srta. Ágatha Câmara"/>
    <x v="2"/>
    <x v="978"/>
    <x v="2"/>
    <x v="2"/>
    <s v="Yes"/>
    <n v="5"/>
    <x v="1"/>
    <x v="1"/>
    <n v="30"/>
    <x v="1"/>
    <n v="0"/>
    <n v="3"/>
    <x v="0"/>
    <x v="0"/>
    <n v="32"/>
  </r>
  <r>
    <n v="6744"/>
    <s v="Aurora Rodrigues"/>
    <x v="0"/>
    <x v="978"/>
    <x v="2"/>
    <x v="2"/>
    <s v="Yes"/>
    <n v="10"/>
    <x v="1"/>
    <x v="0"/>
    <n v="0"/>
    <x v="0"/>
    <n v="20"/>
    <n v="1"/>
    <x v="0"/>
    <x v="0"/>
    <n v="29"/>
  </r>
  <r>
    <n v="6745"/>
    <s v="Marcela Gonçalves"/>
    <x v="2"/>
    <x v="978"/>
    <x v="2"/>
    <x v="2"/>
    <s v="Yes"/>
    <n v="5"/>
    <x v="1"/>
    <x v="1"/>
    <n v="30"/>
    <x v="0"/>
    <n v="20"/>
    <n v="3"/>
    <x v="1"/>
    <x v="0"/>
    <n v="52"/>
  </r>
  <r>
    <n v="6746"/>
    <s v="Sr. Dante Mendonça"/>
    <x v="0"/>
    <x v="978"/>
    <x v="2"/>
    <x v="2"/>
    <s v="Yes"/>
    <n v="10"/>
    <x v="0"/>
    <x v="0"/>
    <n v="0"/>
    <x v="0"/>
    <n v="20"/>
    <n v="3"/>
    <x v="0"/>
    <x v="0"/>
    <n v="27"/>
  </r>
  <r>
    <n v="6747"/>
    <s v="Henry Andrade"/>
    <x v="0"/>
    <x v="979"/>
    <x v="2"/>
    <x v="2"/>
    <s v="No"/>
    <n v="10"/>
    <x v="1"/>
    <x v="1"/>
    <n v="30"/>
    <x v="1"/>
    <n v="0"/>
    <n v="1"/>
    <x v="0"/>
    <x v="0"/>
    <n v="39"/>
  </r>
  <r>
    <n v="6748"/>
    <s v="Ana Carolina Nunes"/>
    <x v="1"/>
    <x v="979"/>
    <x v="2"/>
    <x v="2"/>
    <s v="Yes"/>
    <n v="15"/>
    <x v="2"/>
    <x v="1"/>
    <n v="30"/>
    <x v="0"/>
    <n v="20"/>
    <n v="2"/>
    <x v="1"/>
    <x v="0"/>
    <n v="63"/>
  </r>
  <r>
    <n v="6749"/>
    <s v="Aylla Rocha"/>
    <x v="2"/>
    <x v="979"/>
    <x v="2"/>
    <x v="2"/>
    <s v="Yes"/>
    <n v="5"/>
    <x v="0"/>
    <x v="1"/>
    <n v="30"/>
    <x v="0"/>
    <n v="20"/>
    <n v="2"/>
    <x v="1"/>
    <x v="0"/>
    <n v="53"/>
  </r>
  <r>
    <n v="6750"/>
    <s v="Maria Helena Azevedo"/>
    <x v="0"/>
    <x v="980"/>
    <x v="2"/>
    <x v="2"/>
    <s v="No"/>
    <n v="10"/>
    <x v="0"/>
    <x v="0"/>
    <n v="0"/>
    <x v="0"/>
    <n v="20"/>
    <n v="1"/>
    <x v="0"/>
    <x v="0"/>
    <n v="29"/>
  </r>
  <r>
    <n v="6751"/>
    <s v="Mariah Almeida"/>
    <x v="1"/>
    <x v="980"/>
    <x v="2"/>
    <x v="2"/>
    <s v="No"/>
    <n v="15"/>
    <x v="0"/>
    <x v="0"/>
    <n v="0"/>
    <x v="1"/>
    <n v="0"/>
    <n v="1"/>
    <x v="0"/>
    <x v="1"/>
    <n v="14"/>
  </r>
  <r>
    <n v="6752"/>
    <s v="Anthony Gabriel Rios"/>
    <x v="0"/>
    <x v="980"/>
    <x v="2"/>
    <x v="2"/>
    <s v="No"/>
    <n v="10"/>
    <x v="1"/>
    <x v="1"/>
    <n v="30"/>
    <x v="1"/>
    <n v="0"/>
    <n v="2"/>
    <x v="0"/>
    <x v="0"/>
    <n v="38"/>
  </r>
  <r>
    <n v="6753"/>
    <s v="Sr. Guilherme Oliveira"/>
    <x v="1"/>
    <x v="980"/>
    <x v="2"/>
    <x v="2"/>
    <s v="Yes"/>
    <n v="15"/>
    <x v="0"/>
    <x v="1"/>
    <n v="30"/>
    <x v="0"/>
    <n v="20"/>
    <n v="3"/>
    <x v="1"/>
    <x v="0"/>
    <n v="62"/>
  </r>
  <r>
    <n v="6754"/>
    <s v="Luara Novaes"/>
    <x v="0"/>
    <x v="981"/>
    <x v="2"/>
    <x v="2"/>
    <s v="Yes"/>
    <n v="10"/>
    <x v="1"/>
    <x v="1"/>
    <n v="30"/>
    <x v="0"/>
    <n v="20"/>
    <n v="1"/>
    <x v="1"/>
    <x v="0"/>
    <n v="59"/>
  </r>
  <r>
    <n v="6755"/>
    <s v="Henrique Viana"/>
    <x v="1"/>
    <x v="981"/>
    <x v="2"/>
    <x v="2"/>
    <s v="No"/>
    <n v="15"/>
    <x v="1"/>
    <x v="1"/>
    <n v="30"/>
    <x v="0"/>
    <n v="20"/>
    <n v="2"/>
    <x v="1"/>
    <x v="0"/>
    <n v="63"/>
  </r>
  <r>
    <n v="6756"/>
    <s v="Sarah Montenegro"/>
    <x v="1"/>
    <x v="981"/>
    <x v="2"/>
    <x v="2"/>
    <s v="No"/>
    <n v="15"/>
    <x v="1"/>
    <x v="1"/>
    <n v="30"/>
    <x v="1"/>
    <n v="0"/>
    <n v="2"/>
    <x v="0"/>
    <x v="0"/>
    <n v="43"/>
  </r>
  <r>
    <n v="6757"/>
    <s v="Lunna Nascimento"/>
    <x v="2"/>
    <x v="981"/>
    <x v="2"/>
    <x v="2"/>
    <s v="Yes"/>
    <n v="5"/>
    <x v="1"/>
    <x v="0"/>
    <n v="0"/>
    <x v="1"/>
    <n v="0"/>
    <n v="2"/>
    <x v="0"/>
    <x v="1"/>
    <n v="3"/>
  </r>
  <r>
    <n v="6758"/>
    <s v="Maya Abreu"/>
    <x v="0"/>
    <x v="981"/>
    <x v="2"/>
    <x v="2"/>
    <s v="Yes"/>
    <n v="10"/>
    <x v="1"/>
    <x v="1"/>
    <n v="30"/>
    <x v="1"/>
    <n v="0"/>
    <n v="1"/>
    <x v="0"/>
    <x v="0"/>
    <n v="39"/>
  </r>
  <r>
    <n v="6759"/>
    <s v="Luiz Fernando Porto"/>
    <x v="2"/>
    <x v="982"/>
    <x v="2"/>
    <x v="2"/>
    <s v="No"/>
    <n v="5"/>
    <x v="1"/>
    <x v="1"/>
    <n v="30"/>
    <x v="1"/>
    <n v="0"/>
    <n v="2"/>
    <x v="0"/>
    <x v="0"/>
    <n v="33"/>
  </r>
  <r>
    <n v="6760"/>
    <s v="Camila Sales"/>
    <x v="2"/>
    <x v="982"/>
    <x v="2"/>
    <x v="2"/>
    <s v="Yes"/>
    <n v="5"/>
    <x v="0"/>
    <x v="0"/>
    <n v="0"/>
    <x v="1"/>
    <n v="0"/>
    <n v="1"/>
    <x v="0"/>
    <x v="1"/>
    <n v="4"/>
  </r>
  <r>
    <n v="6761"/>
    <s v="Maria Eduarda Câmara"/>
    <x v="2"/>
    <x v="982"/>
    <x v="2"/>
    <x v="2"/>
    <s v="No"/>
    <n v="5"/>
    <x v="1"/>
    <x v="0"/>
    <n v="0"/>
    <x v="0"/>
    <n v="20"/>
    <n v="2"/>
    <x v="0"/>
    <x v="0"/>
    <n v="23"/>
  </r>
  <r>
    <n v="6762"/>
    <s v="Thomas das Neves"/>
    <x v="1"/>
    <x v="982"/>
    <x v="2"/>
    <x v="2"/>
    <s v="No"/>
    <n v="15"/>
    <x v="2"/>
    <x v="1"/>
    <n v="30"/>
    <x v="0"/>
    <n v="20"/>
    <n v="2"/>
    <x v="1"/>
    <x v="0"/>
    <n v="63"/>
  </r>
  <r>
    <n v="6763"/>
    <s v="Carolina da Paz"/>
    <x v="2"/>
    <x v="982"/>
    <x v="2"/>
    <x v="2"/>
    <s v="Yes"/>
    <n v="5"/>
    <x v="0"/>
    <x v="0"/>
    <n v="0"/>
    <x v="1"/>
    <n v="0"/>
    <n v="3"/>
    <x v="0"/>
    <x v="1"/>
    <n v="2"/>
  </r>
  <r>
    <n v="6764"/>
    <s v="Hadassa Rocha"/>
    <x v="0"/>
    <x v="983"/>
    <x v="2"/>
    <x v="2"/>
    <s v="No"/>
    <n v="10"/>
    <x v="2"/>
    <x v="0"/>
    <n v="0"/>
    <x v="0"/>
    <n v="20"/>
    <n v="1"/>
    <x v="0"/>
    <x v="0"/>
    <n v="29"/>
  </r>
  <r>
    <n v="6765"/>
    <s v="Sra. Alexia Ferreira"/>
    <x v="0"/>
    <x v="983"/>
    <x v="2"/>
    <x v="2"/>
    <s v="Yes"/>
    <n v="10"/>
    <x v="2"/>
    <x v="0"/>
    <n v="0"/>
    <x v="1"/>
    <n v="0"/>
    <n v="1"/>
    <x v="0"/>
    <x v="1"/>
    <n v="9"/>
  </r>
  <r>
    <n v="6766"/>
    <s v="Lara Barros"/>
    <x v="2"/>
    <x v="983"/>
    <x v="2"/>
    <x v="2"/>
    <s v="No"/>
    <n v="5"/>
    <x v="1"/>
    <x v="1"/>
    <n v="30"/>
    <x v="0"/>
    <n v="20"/>
    <n v="2"/>
    <x v="1"/>
    <x v="0"/>
    <n v="53"/>
  </r>
  <r>
    <n v="6767"/>
    <s v="Srta. Letícia Monteiro"/>
    <x v="0"/>
    <x v="983"/>
    <x v="2"/>
    <x v="2"/>
    <s v="No"/>
    <n v="10"/>
    <x v="2"/>
    <x v="1"/>
    <n v="30"/>
    <x v="1"/>
    <n v="0"/>
    <n v="2"/>
    <x v="0"/>
    <x v="0"/>
    <n v="38"/>
  </r>
  <r>
    <n v="6768"/>
    <s v="Anna Liz Ferreira"/>
    <x v="1"/>
    <x v="984"/>
    <x v="2"/>
    <x v="2"/>
    <s v="Yes"/>
    <n v="15"/>
    <x v="1"/>
    <x v="1"/>
    <n v="30"/>
    <x v="1"/>
    <n v="0"/>
    <n v="3"/>
    <x v="0"/>
    <x v="0"/>
    <n v="42"/>
  </r>
  <r>
    <n v="6769"/>
    <s v="Luana Pastor"/>
    <x v="0"/>
    <x v="984"/>
    <x v="2"/>
    <x v="2"/>
    <s v="No"/>
    <n v="10"/>
    <x v="0"/>
    <x v="1"/>
    <n v="30"/>
    <x v="1"/>
    <n v="0"/>
    <n v="1"/>
    <x v="0"/>
    <x v="0"/>
    <n v="39"/>
  </r>
  <r>
    <n v="6770"/>
    <s v="Beatriz Costela"/>
    <x v="2"/>
    <x v="984"/>
    <x v="2"/>
    <x v="2"/>
    <s v="No"/>
    <n v="5"/>
    <x v="0"/>
    <x v="0"/>
    <n v="0"/>
    <x v="1"/>
    <n v="0"/>
    <n v="1"/>
    <x v="0"/>
    <x v="1"/>
    <n v="4"/>
  </r>
  <r>
    <n v="6771"/>
    <s v="Alana Cunha"/>
    <x v="2"/>
    <x v="984"/>
    <x v="2"/>
    <x v="2"/>
    <s v="Yes"/>
    <n v="5"/>
    <x v="1"/>
    <x v="1"/>
    <n v="30"/>
    <x v="0"/>
    <n v="20"/>
    <n v="1"/>
    <x v="1"/>
    <x v="0"/>
    <n v="54"/>
  </r>
  <r>
    <n v="6772"/>
    <s v="Dr. Calebe Lopes"/>
    <x v="1"/>
    <x v="984"/>
    <x v="2"/>
    <x v="2"/>
    <s v="No"/>
    <n v="15"/>
    <x v="0"/>
    <x v="0"/>
    <n v="0"/>
    <x v="0"/>
    <n v="20"/>
    <n v="3"/>
    <x v="0"/>
    <x v="0"/>
    <n v="32"/>
  </r>
  <r>
    <n v="6773"/>
    <s v="Mariane Pastor"/>
    <x v="2"/>
    <x v="984"/>
    <x v="2"/>
    <x v="2"/>
    <s v="No"/>
    <n v="5"/>
    <x v="2"/>
    <x v="0"/>
    <n v="0"/>
    <x v="0"/>
    <n v="20"/>
    <n v="3"/>
    <x v="0"/>
    <x v="0"/>
    <n v="22"/>
  </r>
  <r>
    <n v="6774"/>
    <s v="Sr. Erick Lopes"/>
    <x v="0"/>
    <x v="985"/>
    <x v="2"/>
    <x v="2"/>
    <s v="Yes"/>
    <n v="10"/>
    <x v="1"/>
    <x v="0"/>
    <n v="0"/>
    <x v="1"/>
    <n v="0"/>
    <n v="2"/>
    <x v="0"/>
    <x v="1"/>
    <n v="8"/>
  </r>
  <r>
    <n v="6775"/>
    <s v="Maria Helena Peixoto"/>
    <x v="1"/>
    <x v="985"/>
    <x v="2"/>
    <x v="2"/>
    <s v="Yes"/>
    <n v="15"/>
    <x v="0"/>
    <x v="0"/>
    <n v="0"/>
    <x v="0"/>
    <n v="20"/>
    <n v="3"/>
    <x v="0"/>
    <x v="0"/>
    <n v="32"/>
  </r>
  <r>
    <n v="6776"/>
    <s v="Esther da Mota"/>
    <x v="0"/>
    <x v="985"/>
    <x v="2"/>
    <x v="2"/>
    <s v="Yes"/>
    <n v="10"/>
    <x v="0"/>
    <x v="1"/>
    <n v="30"/>
    <x v="0"/>
    <n v="20"/>
    <n v="3"/>
    <x v="1"/>
    <x v="0"/>
    <n v="57"/>
  </r>
  <r>
    <n v="6777"/>
    <s v="José Miguel Andrade"/>
    <x v="2"/>
    <x v="985"/>
    <x v="2"/>
    <x v="2"/>
    <s v="Yes"/>
    <n v="5"/>
    <x v="2"/>
    <x v="0"/>
    <n v="0"/>
    <x v="0"/>
    <n v="20"/>
    <n v="2"/>
    <x v="0"/>
    <x v="0"/>
    <n v="23"/>
  </r>
  <r>
    <n v="6778"/>
    <s v="Sra. Anna Liz Silveira"/>
    <x v="0"/>
    <x v="985"/>
    <x v="2"/>
    <x v="2"/>
    <s v="Yes"/>
    <n v="10"/>
    <x v="1"/>
    <x v="0"/>
    <n v="0"/>
    <x v="1"/>
    <n v="0"/>
    <n v="1"/>
    <x v="0"/>
    <x v="1"/>
    <n v="9"/>
  </r>
  <r>
    <n v="6779"/>
    <s v="Hellena da Rosa"/>
    <x v="2"/>
    <x v="985"/>
    <x v="2"/>
    <x v="2"/>
    <s v="No"/>
    <n v="5"/>
    <x v="1"/>
    <x v="1"/>
    <n v="30"/>
    <x v="0"/>
    <n v="20"/>
    <n v="1"/>
    <x v="1"/>
    <x v="0"/>
    <n v="54"/>
  </r>
  <r>
    <n v="6780"/>
    <s v="Luara Rezende"/>
    <x v="2"/>
    <x v="985"/>
    <x v="2"/>
    <x v="2"/>
    <s v="Yes"/>
    <n v="5"/>
    <x v="2"/>
    <x v="1"/>
    <n v="30"/>
    <x v="0"/>
    <n v="20"/>
    <n v="1"/>
    <x v="1"/>
    <x v="0"/>
    <n v="54"/>
  </r>
  <r>
    <n v="6781"/>
    <s v="Erick Costa"/>
    <x v="0"/>
    <x v="986"/>
    <x v="2"/>
    <x v="2"/>
    <s v="Yes"/>
    <n v="10"/>
    <x v="0"/>
    <x v="0"/>
    <n v="0"/>
    <x v="1"/>
    <n v="0"/>
    <n v="1"/>
    <x v="0"/>
    <x v="1"/>
    <n v="9"/>
  </r>
  <r>
    <n v="6782"/>
    <s v="Eduarda Peixoto"/>
    <x v="0"/>
    <x v="986"/>
    <x v="2"/>
    <x v="2"/>
    <s v="Yes"/>
    <n v="10"/>
    <x v="0"/>
    <x v="1"/>
    <n v="30"/>
    <x v="1"/>
    <n v="0"/>
    <n v="1"/>
    <x v="0"/>
    <x v="0"/>
    <n v="39"/>
  </r>
  <r>
    <n v="6783"/>
    <s v="Sra. Antonella Monteiro"/>
    <x v="1"/>
    <x v="986"/>
    <x v="2"/>
    <x v="2"/>
    <s v="Yes"/>
    <n v="15"/>
    <x v="2"/>
    <x v="1"/>
    <n v="30"/>
    <x v="0"/>
    <n v="20"/>
    <n v="2"/>
    <x v="1"/>
    <x v="0"/>
    <n v="63"/>
  </r>
  <r>
    <n v="6784"/>
    <s v="Dr. Luiz Miguel Guerra"/>
    <x v="2"/>
    <x v="986"/>
    <x v="2"/>
    <x v="2"/>
    <s v="No"/>
    <n v="5"/>
    <x v="0"/>
    <x v="0"/>
    <n v="0"/>
    <x v="1"/>
    <n v="0"/>
    <n v="2"/>
    <x v="0"/>
    <x v="1"/>
    <n v="3"/>
  </r>
  <r>
    <n v="6785"/>
    <s v="Fernando Pereira"/>
    <x v="0"/>
    <x v="986"/>
    <x v="2"/>
    <x v="2"/>
    <s v="No"/>
    <n v="10"/>
    <x v="0"/>
    <x v="1"/>
    <n v="30"/>
    <x v="1"/>
    <n v="0"/>
    <n v="2"/>
    <x v="0"/>
    <x v="0"/>
    <n v="38"/>
  </r>
  <r>
    <n v="6786"/>
    <s v="Paulo Oliveira"/>
    <x v="2"/>
    <x v="986"/>
    <x v="2"/>
    <x v="2"/>
    <s v="Yes"/>
    <n v="5"/>
    <x v="1"/>
    <x v="0"/>
    <n v="0"/>
    <x v="1"/>
    <n v="0"/>
    <n v="2"/>
    <x v="0"/>
    <x v="1"/>
    <n v="3"/>
  </r>
  <r>
    <n v="6787"/>
    <s v="Dom Machado"/>
    <x v="1"/>
    <x v="986"/>
    <x v="2"/>
    <x v="2"/>
    <s v="Yes"/>
    <n v="15"/>
    <x v="1"/>
    <x v="0"/>
    <n v="0"/>
    <x v="0"/>
    <n v="20"/>
    <n v="3"/>
    <x v="0"/>
    <x v="0"/>
    <n v="32"/>
  </r>
  <r>
    <n v="6788"/>
    <s v="Gustavo Fonseca"/>
    <x v="2"/>
    <x v="987"/>
    <x v="2"/>
    <x v="2"/>
    <s v="Yes"/>
    <n v="5"/>
    <x v="1"/>
    <x v="1"/>
    <n v="30"/>
    <x v="0"/>
    <n v="20"/>
    <n v="3"/>
    <x v="1"/>
    <x v="0"/>
    <n v="52"/>
  </r>
  <r>
    <n v="6789"/>
    <s v="João Pedro Aragão"/>
    <x v="2"/>
    <x v="987"/>
    <x v="2"/>
    <x v="2"/>
    <s v="No"/>
    <n v="5"/>
    <x v="2"/>
    <x v="0"/>
    <n v="0"/>
    <x v="0"/>
    <n v="20"/>
    <n v="3"/>
    <x v="0"/>
    <x v="0"/>
    <n v="22"/>
  </r>
  <r>
    <n v="6790"/>
    <s v="Manuela Moreira"/>
    <x v="0"/>
    <x v="987"/>
    <x v="2"/>
    <x v="2"/>
    <s v="No"/>
    <n v="10"/>
    <x v="0"/>
    <x v="0"/>
    <n v="0"/>
    <x v="0"/>
    <n v="20"/>
    <n v="1"/>
    <x v="0"/>
    <x v="0"/>
    <n v="29"/>
  </r>
  <r>
    <n v="6791"/>
    <s v="Milena Castro"/>
    <x v="0"/>
    <x v="987"/>
    <x v="2"/>
    <x v="2"/>
    <s v="Yes"/>
    <n v="10"/>
    <x v="2"/>
    <x v="0"/>
    <n v="0"/>
    <x v="1"/>
    <n v="0"/>
    <n v="2"/>
    <x v="0"/>
    <x v="1"/>
    <n v="8"/>
  </r>
  <r>
    <n v="6792"/>
    <s v="Theodoro Garcia"/>
    <x v="2"/>
    <x v="987"/>
    <x v="2"/>
    <x v="2"/>
    <s v="Yes"/>
    <n v="5"/>
    <x v="2"/>
    <x v="1"/>
    <n v="30"/>
    <x v="0"/>
    <n v="20"/>
    <n v="2"/>
    <x v="1"/>
    <x v="0"/>
    <n v="53"/>
  </r>
  <r>
    <n v="6793"/>
    <s v="Erick Macedo"/>
    <x v="2"/>
    <x v="988"/>
    <x v="2"/>
    <x v="2"/>
    <s v="Yes"/>
    <n v="5"/>
    <x v="2"/>
    <x v="1"/>
    <n v="30"/>
    <x v="0"/>
    <n v="20"/>
    <n v="2"/>
    <x v="1"/>
    <x v="0"/>
    <n v="53"/>
  </r>
  <r>
    <n v="6794"/>
    <s v="Dante Novaes"/>
    <x v="0"/>
    <x v="988"/>
    <x v="2"/>
    <x v="2"/>
    <s v="Yes"/>
    <n v="10"/>
    <x v="1"/>
    <x v="1"/>
    <n v="30"/>
    <x v="1"/>
    <n v="0"/>
    <n v="3"/>
    <x v="0"/>
    <x v="0"/>
    <n v="37"/>
  </r>
  <r>
    <n v="6795"/>
    <s v="Pietra Nunes"/>
    <x v="0"/>
    <x v="988"/>
    <x v="2"/>
    <x v="2"/>
    <s v="No"/>
    <n v="10"/>
    <x v="0"/>
    <x v="0"/>
    <n v="0"/>
    <x v="1"/>
    <n v="0"/>
    <n v="1"/>
    <x v="0"/>
    <x v="1"/>
    <n v="9"/>
  </r>
  <r>
    <n v="6796"/>
    <s v="Stephany da Cunha"/>
    <x v="1"/>
    <x v="988"/>
    <x v="2"/>
    <x v="2"/>
    <s v="No"/>
    <n v="15"/>
    <x v="1"/>
    <x v="1"/>
    <n v="30"/>
    <x v="1"/>
    <n v="0"/>
    <n v="1"/>
    <x v="0"/>
    <x v="0"/>
    <n v="44"/>
  </r>
  <r>
    <n v="6797"/>
    <s v="Leonardo Vargas"/>
    <x v="0"/>
    <x v="988"/>
    <x v="2"/>
    <x v="2"/>
    <s v="No"/>
    <n v="10"/>
    <x v="2"/>
    <x v="0"/>
    <n v="0"/>
    <x v="0"/>
    <n v="20"/>
    <n v="2"/>
    <x v="0"/>
    <x v="0"/>
    <n v="28"/>
  </r>
  <r>
    <n v="6798"/>
    <s v="Bento Teixeira"/>
    <x v="1"/>
    <x v="989"/>
    <x v="2"/>
    <x v="2"/>
    <s v="No"/>
    <n v="15"/>
    <x v="1"/>
    <x v="0"/>
    <n v="0"/>
    <x v="1"/>
    <n v="0"/>
    <n v="1"/>
    <x v="0"/>
    <x v="1"/>
    <n v="14"/>
  </r>
  <r>
    <n v="6799"/>
    <s v="Samuel Moreira"/>
    <x v="2"/>
    <x v="989"/>
    <x v="2"/>
    <x v="2"/>
    <s v="Yes"/>
    <n v="5"/>
    <x v="0"/>
    <x v="1"/>
    <n v="30"/>
    <x v="0"/>
    <n v="20"/>
    <n v="1"/>
    <x v="1"/>
    <x v="0"/>
    <n v="54"/>
  </r>
  <r>
    <n v="6800"/>
    <s v="Gabriel Leão"/>
    <x v="2"/>
    <x v="989"/>
    <x v="2"/>
    <x v="2"/>
    <s v="Yes"/>
    <n v="5"/>
    <x v="0"/>
    <x v="1"/>
    <n v="30"/>
    <x v="0"/>
    <n v="20"/>
    <n v="2"/>
    <x v="1"/>
    <x v="0"/>
    <n v="53"/>
  </r>
  <r>
    <n v="6801"/>
    <s v="Benicio Porto"/>
    <x v="0"/>
    <x v="989"/>
    <x v="2"/>
    <x v="2"/>
    <s v="Yes"/>
    <n v="10"/>
    <x v="2"/>
    <x v="1"/>
    <n v="30"/>
    <x v="1"/>
    <n v="0"/>
    <n v="1"/>
    <x v="0"/>
    <x v="0"/>
    <n v="39"/>
  </r>
  <r>
    <n v="6802"/>
    <s v="Arthur Gabriel Porto"/>
    <x v="2"/>
    <x v="989"/>
    <x v="2"/>
    <x v="2"/>
    <s v="Yes"/>
    <n v="5"/>
    <x v="1"/>
    <x v="0"/>
    <n v="0"/>
    <x v="1"/>
    <n v="0"/>
    <n v="3"/>
    <x v="0"/>
    <x v="1"/>
    <n v="2"/>
  </r>
  <r>
    <n v="6803"/>
    <s v="Mathias Borges"/>
    <x v="2"/>
    <x v="989"/>
    <x v="2"/>
    <x v="2"/>
    <s v="No"/>
    <n v="5"/>
    <x v="0"/>
    <x v="1"/>
    <n v="30"/>
    <x v="0"/>
    <n v="20"/>
    <n v="1"/>
    <x v="1"/>
    <x v="0"/>
    <n v="54"/>
  </r>
  <r>
    <n v="6804"/>
    <s v="Maria Laura Porto"/>
    <x v="2"/>
    <x v="989"/>
    <x v="2"/>
    <x v="2"/>
    <s v="Yes"/>
    <n v="5"/>
    <x v="1"/>
    <x v="0"/>
    <n v="0"/>
    <x v="1"/>
    <n v="0"/>
    <n v="1"/>
    <x v="0"/>
    <x v="1"/>
    <n v="4"/>
  </r>
  <r>
    <n v="6805"/>
    <s v="Theo Correia"/>
    <x v="0"/>
    <x v="989"/>
    <x v="2"/>
    <x v="2"/>
    <s v="No"/>
    <n v="10"/>
    <x v="0"/>
    <x v="1"/>
    <n v="30"/>
    <x v="1"/>
    <n v="0"/>
    <n v="3"/>
    <x v="0"/>
    <x v="0"/>
    <n v="37"/>
  </r>
  <r>
    <n v="6806"/>
    <s v="Srta. Maria Vitória Viana"/>
    <x v="0"/>
    <x v="989"/>
    <x v="2"/>
    <x v="2"/>
    <s v="No"/>
    <n v="10"/>
    <x v="2"/>
    <x v="1"/>
    <n v="30"/>
    <x v="1"/>
    <n v="0"/>
    <n v="1"/>
    <x v="0"/>
    <x v="0"/>
    <n v="39"/>
  </r>
  <r>
    <n v="6807"/>
    <s v="Isabelly Fernandes"/>
    <x v="0"/>
    <x v="990"/>
    <x v="2"/>
    <x v="2"/>
    <s v="Yes"/>
    <n v="10"/>
    <x v="2"/>
    <x v="1"/>
    <n v="30"/>
    <x v="0"/>
    <n v="20"/>
    <n v="1"/>
    <x v="1"/>
    <x v="0"/>
    <n v="59"/>
  </r>
  <r>
    <n v="6808"/>
    <s v="Sra. Fernanda Pacheco"/>
    <x v="2"/>
    <x v="990"/>
    <x v="2"/>
    <x v="2"/>
    <s v="No"/>
    <n v="5"/>
    <x v="2"/>
    <x v="0"/>
    <n v="0"/>
    <x v="0"/>
    <n v="20"/>
    <n v="2"/>
    <x v="0"/>
    <x v="0"/>
    <n v="23"/>
  </r>
  <r>
    <n v="6809"/>
    <s v="Eduarda Silva"/>
    <x v="1"/>
    <x v="990"/>
    <x v="2"/>
    <x v="2"/>
    <s v="Yes"/>
    <n v="15"/>
    <x v="0"/>
    <x v="1"/>
    <n v="30"/>
    <x v="0"/>
    <n v="20"/>
    <n v="3"/>
    <x v="1"/>
    <x v="0"/>
    <n v="62"/>
  </r>
  <r>
    <n v="6810"/>
    <s v="Natália Alves"/>
    <x v="2"/>
    <x v="990"/>
    <x v="2"/>
    <x v="2"/>
    <s v="Yes"/>
    <n v="5"/>
    <x v="0"/>
    <x v="1"/>
    <n v="30"/>
    <x v="0"/>
    <n v="20"/>
    <n v="2"/>
    <x v="1"/>
    <x v="0"/>
    <n v="53"/>
  </r>
  <r>
    <n v="6811"/>
    <s v="Luna Duarte"/>
    <x v="0"/>
    <x v="990"/>
    <x v="2"/>
    <x v="2"/>
    <s v="No"/>
    <n v="10"/>
    <x v="0"/>
    <x v="0"/>
    <n v="0"/>
    <x v="0"/>
    <n v="20"/>
    <n v="1"/>
    <x v="0"/>
    <x v="0"/>
    <n v="29"/>
  </r>
  <r>
    <n v="6812"/>
    <s v="Anthony Gabriel Moura"/>
    <x v="1"/>
    <x v="990"/>
    <x v="2"/>
    <x v="2"/>
    <s v="No"/>
    <n v="15"/>
    <x v="0"/>
    <x v="1"/>
    <n v="30"/>
    <x v="1"/>
    <n v="0"/>
    <n v="2"/>
    <x v="0"/>
    <x v="0"/>
    <n v="43"/>
  </r>
  <r>
    <n v="6813"/>
    <s v="Rebeca Farias"/>
    <x v="1"/>
    <x v="991"/>
    <x v="2"/>
    <x v="2"/>
    <s v="Yes"/>
    <n v="15"/>
    <x v="1"/>
    <x v="1"/>
    <n v="30"/>
    <x v="0"/>
    <n v="20"/>
    <n v="3"/>
    <x v="1"/>
    <x v="0"/>
    <n v="62"/>
  </r>
  <r>
    <n v="6814"/>
    <s v="Théo Barbosa"/>
    <x v="0"/>
    <x v="991"/>
    <x v="2"/>
    <x v="2"/>
    <s v="No"/>
    <n v="10"/>
    <x v="2"/>
    <x v="0"/>
    <n v="0"/>
    <x v="0"/>
    <n v="20"/>
    <n v="1"/>
    <x v="0"/>
    <x v="0"/>
    <n v="29"/>
  </r>
  <r>
    <n v="6815"/>
    <s v="Joana da Costa"/>
    <x v="1"/>
    <x v="991"/>
    <x v="2"/>
    <x v="2"/>
    <s v="Yes"/>
    <n v="15"/>
    <x v="1"/>
    <x v="1"/>
    <n v="30"/>
    <x v="0"/>
    <n v="20"/>
    <n v="1"/>
    <x v="1"/>
    <x v="0"/>
    <n v="64"/>
  </r>
  <r>
    <n v="6816"/>
    <s v="Sr. Kevin Nunes"/>
    <x v="0"/>
    <x v="991"/>
    <x v="2"/>
    <x v="2"/>
    <s v="No"/>
    <n v="10"/>
    <x v="1"/>
    <x v="1"/>
    <n v="30"/>
    <x v="0"/>
    <n v="20"/>
    <n v="3"/>
    <x v="1"/>
    <x v="0"/>
    <n v="57"/>
  </r>
  <r>
    <n v="6817"/>
    <s v="Benicio Montenegro"/>
    <x v="0"/>
    <x v="991"/>
    <x v="2"/>
    <x v="2"/>
    <s v="No"/>
    <n v="10"/>
    <x v="2"/>
    <x v="0"/>
    <n v="0"/>
    <x v="0"/>
    <n v="20"/>
    <n v="3"/>
    <x v="0"/>
    <x v="0"/>
    <n v="27"/>
  </r>
  <r>
    <n v="6818"/>
    <s v="Marcos Vinicius Nascimento"/>
    <x v="1"/>
    <x v="991"/>
    <x v="2"/>
    <x v="2"/>
    <s v="No"/>
    <n v="15"/>
    <x v="1"/>
    <x v="0"/>
    <n v="0"/>
    <x v="0"/>
    <n v="20"/>
    <n v="2"/>
    <x v="0"/>
    <x v="0"/>
    <n v="33"/>
  </r>
  <r>
    <n v="6819"/>
    <s v="Srta. Eloah Nogueira"/>
    <x v="2"/>
    <x v="991"/>
    <x v="2"/>
    <x v="2"/>
    <s v="Yes"/>
    <n v="5"/>
    <x v="2"/>
    <x v="1"/>
    <n v="30"/>
    <x v="1"/>
    <n v="0"/>
    <n v="2"/>
    <x v="0"/>
    <x v="0"/>
    <n v="33"/>
  </r>
  <r>
    <n v="6820"/>
    <s v="Melissa Viana"/>
    <x v="1"/>
    <x v="991"/>
    <x v="2"/>
    <x v="2"/>
    <s v="Yes"/>
    <n v="15"/>
    <x v="1"/>
    <x v="1"/>
    <n v="30"/>
    <x v="1"/>
    <n v="0"/>
    <n v="3"/>
    <x v="0"/>
    <x v="0"/>
    <n v="42"/>
  </r>
  <r>
    <n v="6821"/>
    <s v="Bento Ribeiro"/>
    <x v="1"/>
    <x v="991"/>
    <x v="2"/>
    <x v="2"/>
    <s v="Yes"/>
    <n v="15"/>
    <x v="2"/>
    <x v="1"/>
    <n v="30"/>
    <x v="0"/>
    <n v="20"/>
    <n v="3"/>
    <x v="1"/>
    <x v="0"/>
    <n v="62"/>
  </r>
  <r>
    <n v="6822"/>
    <s v="Léo da Costa"/>
    <x v="0"/>
    <x v="991"/>
    <x v="2"/>
    <x v="2"/>
    <s v="Yes"/>
    <n v="10"/>
    <x v="1"/>
    <x v="1"/>
    <n v="30"/>
    <x v="0"/>
    <n v="20"/>
    <n v="1"/>
    <x v="1"/>
    <x v="0"/>
    <n v="59"/>
  </r>
  <r>
    <n v="6823"/>
    <s v="Marcelo Câmara"/>
    <x v="1"/>
    <x v="991"/>
    <x v="2"/>
    <x v="2"/>
    <s v="No"/>
    <n v="15"/>
    <x v="2"/>
    <x v="1"/>
    <n v="30"/>
    <x v="1"/>
    <n v="0"/>
    <n v="1"/>
    <x v="0"/>
    <x v="0"/>
    <n v="44"/>
  </r>
  <r>
    <n v="6824"/>
    <s v="Luana Azevedo"/>
    <x v="2"/>
    <x v="991"/>
    <x v="2"/>
    <x v="2"/>
    <s v="Yes"/>
    <n v="5"/>
    <x v="0"/>
    <x v="0"/>
    <n v="0"/>
    <x v="1"/>
    <n v="0"/>
    <n v="1"/>
    <x v="0"/>
    <x v="1"/>
    <n v="4"/>
  </r>
  <r>
    <n v="6825"/>
    <s v="Sr. Benjamin Lima"/>
    <x v="2"/>
    <x v="991"/>
    <x v="2"/>
    <x v="2"/>
    <s v="No"/>
    <n v="5"/>
    <x v="0"/>
    <x v="0"/>
    <n v="0"/>
    <x v="1"/>
    <n v="0"/>
    <n v="3"/>
    <x v="0"/>
    <x v="1"/>
    <n v="2"/>
  </r>
  <r>
    <n v="6826"/>
    <s v="Yan Andrade"/>
    <x v="1"/>
    <x v="991"/>
    <x v="2"/>
    <x v="2"/>
    <s v="No"/>
    <n v="15"/>
    <x v="0"/>
    <x v="1"/>
    <n v="30"/>
    <x v="0"/>
    <n v="20"/>
    <n v="3"/>
    <x v="1"/>
    <x v="0"/>
    <n v="62"/>
  </r>
  <r>
    <n v="6827"/>
    <s v="Felipe Silva"/>
    <x v="2"/>
    <x v="992"/>
    <x v="2"/>
    <x v="2"/>
    <s v="No"/>
    <n v="5"/>
    <x v="0"/>
    <x v="0"/>
    <n v="0"/>
    <x v="1"/>
    <n v="0"/>
    <n v="3"/>
    <x v="0"/>
    <x v="1"/>
    <n v="2"/>
  </r>
  <r>
    <n v="6828"/>
    <s v="Antonella Novais"/>
    <x v="2"/>
    <x v="992"/>
    <x v="2"/>
    <x v="2"/>
    <s v="Yes"/>
    <n v="5"/>
    <x v="0"/>
    <x v="0"/>
    <n v="0"/>
    <x v="0"/>
    <n v="20"/>
    <n v="2"/>
    <x v="0"/>
    <x v="0"/>
    <n v="23"/>
  </r>
  <r>
    <n v="6829"/>
    <s v="Sr. João Lucas Porto"/>
    <x v="2"/>
    <x v="992"/>
    <x v="2"/>
    <x v="2"/>
    <s v="Yes"/>
    <n v="5"/>
    <x v="0"/>
    <x v="0"/>
    <n v="0"/>
    <x v="0"/>
    <n v="20"/>
    <n v="2"/>
    <x v="0"/>
    <x v="0"/>
    <n v="23"/>
  </r>
  <r>
    <n v="6830"/>
    <s v="Daniela Caldeira"/>
    <x v="2"/>
    <x v="992"/>
    <x v="2"/>
    <x v="2"/>
    <s v="Yes"/>
    <n v="5"/>
    <x v="1"/>
    <x v="0"/>
    <n v="0"/>
    <x v="1"/>
    <n v="0"/>
    <n v="3"/>
    <x v="0"/>
    <x v="1"/>
    <n v="2"/>
  </r>
  <r>
    <n v="6831"/>
    <s v="Maria Clara Teixeira"/>
    <x v="2"/>
    <x v="992"/>
    <x v="2"/>
    <x v="2"/>
    <s v="Yes"/>
    <n v="5"/>
    <x v="1"/>
    <x v="0"/>
    <n v="0"/>
    <x v="1"/>
    <n v="0"/>
    <n v="2"/>
    <x v="0"/>
    <x v="1"/>
    <n v="3"/>
  </r>
  <r>
    <n v="6832"/>
    <s v="Bruna Souza"/>
    <x v="0"/>
    <x v="992"/>
    <x v="2"/>
    <x v="2"/>
    <s v="No"/>
    <n v="10"/>
    <x v="1"/>
    <x v="1"/>
    <n v="30"/>
    <x v="1"/>
    <n v="0"/>
    <n v="1"/>
    <x v="0"/>
    <x v="0"/>
    <n v="39"/>
  </r>
  <r>
    <n v="6833"/>
    <s v="Dr. Gabriel Pimenta"/>
    <x v="0"/>
    <x v="992"/>
    <x v="2"/>
    <x v="2"/>
    <s v="No"/>
    <n v="10"/>
    <x v="1"/>
    <x v="1"/>
    <n v="30"/>
    <x v="1"/>
    <n v="0"/>
    <n v="2"/>
    <x v="0"/>
    <x v="0"/>
    <n v="38"/>
  </r>
  <r>
    <n v="6834"/>
    <s v="Thales Sousa"/>
    <x v="0"/>
    <x v="992"/>
    <x v="2"/>
    <x v="2"/>
    <s v="No"/>
    <n v="10"/>
    <x v="2"/>
    <x v="0"/>
    <n v="0"/>
    <x v="0"/>
    <n v="20"/>
    <n v="3"/>
    <x v="0"/>
    <x v="0"/>
    <n v="27"/>
  </r>
  <r>
    <n v="6835"/>
    <s v="Benicio Vasconcelos"/>
    <x v="1"/>
    <x v="992"/>
    <x v="2"/>
    <x v="2"/>
    <s v="Yes"/>
    <n v="15"/>
    <x v="2"/>
    <x v="1"/>
    <n v="30"/>
    <x v="0"/>
    <n v="20"/>
    <n v="2"/>
    <x v="1"/>
    <x v="0"/>
    <n v="63"/>
  </r>
  <r>
    <n v="6836"/>
    <s v="Sra. Rafaela Souza"/>
    <x v="2"/>
    <x v="993"/>
    <x v="2"/>
    <x v="2"/>
    <s v="Yes"/>
    <n v="5"/>
    <x v="1"/>
    <x v="1"/>
    <n v="30"/>
    <x v="0"/>
    <n v="20"/>
    <n v="2"/>
    <x v="1"/>
    <x v="0"/>
    <n v="53"/>
  </r>
  <r>
    <n v="6837"/>
    <s v="Maya Rios"/>
    <x v="2"/>
    <x v="993"/>
    <x v="2"/>
    <x v="2"/>
    <s v="No"/>
    <n v="5"/>
    <x v="0"/>
    <x v="0"/>
    <n v="0"/>
    <x v="1"/>
    <n v="0"/>
    <n v="2"/>
    <x v="0"/>
    <x v="1"/>
    <n v="3"/>
  </r>
  <r>
    <n v="6838"/>
    <s v="Alexandre Rocha"/>
    <x v="0"/>
    <x v="993"/>
    <x v="2"/>
    <x v="2"/>
    <s v="No"/>
    <n v="10"/>
    <x v="0"/>
    <x v="1"/>
    <n v="30"/>
    <x v="1"/>
    <n v="0"/>
    <n v="3"/>
    <x v="0"/>
    <x v="0"/>
    <n v="37"/>
  </r>
  <r>
    <n v="6839"/>
    <s v="Carolina Pimenta"/>
    <x v="0"/>
    <x v="993"/>
    <x v="2"/>
    <x v="2"/>
    <s v="Yes"/>
    <n v="10"/>
    <x v="2"/>
    <x v="1"/>
    <n v="30"/>
    <x v="1"/>
    <n v="0"/>
    <n v="1"/>
    <x v="0"/>
    <x v="0"/>
    <n v="39"/>
  </r>
  <r>
    <n v="6840"/>
    <s v="Beatriz Barros"/>
    <x v="2"/>
    <x v="993"/>
    <x v="2"/>
    <x v="2"/>
    <s v="No"/>
    <n v="5"/>
    <x v="1"/>
    <x v="0"/>
    <n v="0"/>
    <x v="1"/>
    <n v="0"/>
    <n v="1"/>
    <x v="0"/>
    <x v="1"/>
    <n v="4"/>
  </r>
  <r>
    <n v="6841"/>
    <s v="Rafaela Duarte"/>
    <x v="0"/>
    <x v="993"/>
    <x v="2"/>
    <x v="2"/>
    <s v="No"/>
    <n v="10"/>
    <x v="0"/>
    <x v="0"/>
    <n v="0"/>
    <x v="0"/>
    <n v="20"/>
    <n v="2"/>
    <x v="0"/>
    <x v="0"/>
    <n v="28"/>
  </r>
  <r>
    <n v="6842"/>
    <s v="André Moraes"/>
    <x v="1"/>
    <x v="993"/>
    <x v="2"/>
    <x v="2"/>
    <s v="Yes"/>
    <n v="15"/>
    <x v="2"/>
    <x v="1"/>
    <n v="30"/>
    <x v="0"/>
    <n v="20"/>
    <n v="1"/>
    <x v="1"/>
    <x v="0"/>
    <n v="64"/>
  </r>
  <r>
    <n v="6843"/>
    <s v="Sra. Sofia Lopes"/>
    <x v="1"/>
    <x v="993"/>
    <x v="2"/>
    <x v="2"/>
    <s v="No"/>
    <n v="15"/>
    <x v="2"/>
    <x v="0"/>
    <n v="0"/>
    <x v="1"/>
    <n v="0"/>
    <n v="1"/>
    <x v="0"/>
    <x v="1"/>
    <n v="14"/>
  </r>
  <r>
    <n v="6844"/>
    <s v="Sra. Bella Guerra"/>
    <x v="1"/>
    <x v="994"/>
    <x v="2"/>
    <x v="2"/>
    <s v="Yes"/>
    <n v="15"/>
    <x v="0"/>
    <x v="1"/>
    <n v="30"/>
    <x v="0"/>
    <n v="20"/>
    <n v="2"/>
    <x v="1"/>
    <x v="0"/>
    <n v="63"/>
  </r>
  <r>
    <n v="6845"/>
    <s v="Maria Júlia Carvalho"/>
    <x v="0"/>
    <x v="994"/>
    <x v="2"/>
    <x v="2"/>
    <s v="Yes"/>
    <n v="10"/>
    <x v="2"/>
    <x v="1"/>
    <n v="30"/>
    <x v="1"/>
    <n v="0"/>
    <n v="3"/>
    <x v="0"/>
    <x v="0"/>
    <n v="37"/>
  </r>
  <r>
    <n v="6846"/>
    <s v="Eloá Camargo"/>
    <x v="1"/>
    <x v="994"/>
    <x v="2"/>
    <x v="2"/>
    <s v="No"/>
    <n v="15"/>
    <x v="1"/>
    <x v="1"/>
    <n v="30"/>
    <x v="0"/>
    <n v="20"/>
    <n v="3"/>
    <x v="1"/>
    <x v="0"/>
    <n v="62"/>
  </r>
  <r>
    <n v="6847"/>
    <s v="Matheus Cavalcanti"/>
    <x v="2"/>
    <x v="994"/>
    <x v="2"/>
    <x v="2"/>
    <s v="Yes"/>
    <n v="5"/>
    <x v="0"/>
    <x v="0"/>
    <n v="0"/>
    <x v="1"/>
    <n v="0"/>
    <n v="2"/>
    <x v="0"/>
    <x v="1"/>
    <n v="3"/>
  </r>
  <r>
    <n v="6848"/>
    <s v="Ana Laura Sampaio"/>
    <x v="0"/>
    <x v="994"/>
    <x v="2"/>
    <x v="2"/>
    <s v="No"/>
    <n v="10"/>
    <x v="0"/>
    <x v="0"/>
    <n v="0"/>
    <x v="0"/>
    <n v="20"/>
    <n v="2"/>
    <x v="0"/>
    <x v="0"/>
    <n v="28"/>
  </r>
  <r>
    <n v="6849"/>
    <s v="Ana Vitória Pimenta"/>
    <x v="1"/>
    <x v="994"/>
    <x v="2"/>
    <x v="2"/>
    <s v="Yes"/>
    <n v="15"/>
    <x v="0"/>
    <x v="0"/>
    <n v="0"/>
    <x v="1"/>
    <n v="0"/>
    <n v="1"/>
    <x v="0"/>
    <x v="1"/>
    <n v="14"/>
  </r>
  <r>
    <n v="6850"/>
    <s v="Lucca Lopes"/>
    <x v="0"/>
    <x v="994"/>
    <x v="2"/>
    <x v="2"/>
    <s v="Yes"/>
    <n v="10"/>
    <x v="1"/>
    <x v="1"/>
    <n v="30"/>
    <x v="1"/>
    <n v="0"/>
    <n v="2"/>
    <x v="0"/>
    <x v="0"/>
    <n v="38"/>
  </r>
  <r>
    <n v="6851"/>
    <s v="Alexandre Nascimento"/>
    <x v="2"/>
    <x v="995"/>
    <x v="2"/>
    <x v="2"/>
    <s v="No"/>
    <n v="5"/>
    <x v="1"/>
    <x v="1"/>
    <n v="30"/>
    <x v="1"/>
    <n v="0"/>
    <n v="1"/>
    <x v="0"/>
    <x v="0"/>
    <n v="34"/>
  </r>
  <r>
    <n v="6852"/>
    <s v="Dr. Davi Lucca Lopes"/>
    <x v="0"/>
    <x v="995"/>
    <x v="2"/>
    <x v="2"/>
    <s v="Yes"/>
    <n v="10"/>
    <x v="2"/>
    <x v="0"/>
    <n v="0"/>
    <x v="0"/>
    <n v="20"/>
    <n v="3"/>
    <x v="0"/>
    <x v="0"/>
    <n v="27"/>
  </r>
  <r>
    <n v="6853"/>
    <s v="Maria Júlia da Rocha"/>
    <x v="1"/>
    <x v="995"/>
    <x v="2"/>
    <x v="2"/>
    <s v="Yes"/>
    <n v="15"/>
    <x v="1"/>
    <x v="1"/>
    <n v="30"/>
    <x v="0"/>
    <n v="20"/>
    <n v="3"/>
    <x v="1"/>
    <x v="0"/>
    <n v="62"/>
  </r>
  <r>
    <n v="6854"/>
    <s v="Gustavo Henrique da Luz"/>
    <x v="1"/>
    <x v="995"/>
    <x v="2"/>
    <x v="2"/>
    <s v="No"/>
    <n v="15"/>
    <x v="0"/>
    <x v="0"/>
    <n v="0"/>
    <x v="1"/>
    <n v="0"/>
    <n v="2"/>
    <x v="0"/>
    <x v="1"/>
    <n v="13"/>
  </r>
  <r>
    <n v="6855"/>
    <s v="Alexandre Cirino"/>
    <x v="1"/>
    <x v="995"/>
    <x v="2"/>
    <x v="2"/>
    <s v="No"/>
    <n v="15"/>
    <x v="1"/>
    <x v="0"/>
    <n v="0"/>
    <x v="0"/>
    <n v="20"/>
    <n v="1"/>
    <x v="0"/>
    <x v="0"/>
    <n v="34"/>
  </r>
  <r>
    <n v="6856"/>
    <s v="Maria Luiza Barros"/>
    <x v="2"/>
    <x v="995"/>
    <x v="2"/>
    <x v="2"/>
    <s v="Yes"/>
    <n v="5"/>
    <x v="2"/>
    <x v="1"/>
    <n v="30"/>
    <x v="0"/>
    <n v="20"/>
    <n v="3"/>
    <x v="1"/>
    <x v="0"/>
    <n v="52"/>
  </r>
  <r>
    <n v="6857"/>
    <s v="Yan Montenegro"/>
    <x v="1"/>
    <x v="995"/>
    <x v="2"/>
    <x v="2"/>
    <s v="Yes"/>
    <n v="15"/>
    <x v="2"/>
    <x v="0"/>
    <n v="0"/>
    <x v="0"/>
    <n v="20"/>
    <n v="2"/>
    <x v="0"/>
    <x v="0"/>
    <n v="33"/>
  </r>
  <r>
    <n v="6858"/>
    <s v="Caio Leão"/>
    <x v="0"/>
    <x v="995"/>
    <x v="2"/>
    <x v="2"/>
    <s v="Yes"/>
    <n v="10"/>
    <x v="2"/>
    <x v="1"/>
    <n v="30"/>
    <x v="0"/>
    <n v="20"/>
    <n v="1"/>
    <x v="1"/>
    <x v="0"/>
    <n v="59"/>
  </r>
  <r>
    <n v="6859"/>
    <s v="Alice Teixeira"/>
    <x v="2"/>
    <x v="995"/>
    <x v="2"/>
    <x v="2"/>
    <s v="No"/>
    <n v="5"/>
    <x v="1"/>
    <x v="0"/>
    <n v="0"/>
    <x v="0"/>
    <n v="20"/>
    <n v="1"/>
    <x v="0"/>
    <x v="0"/>
    <n v="24"/>
  </r>
  <r>
    <n v="6860"/>
    <s v="Srta. Sarah Fonseca"/>
    <x v="0"/>
    <x v="995"/>
    <x v="2"/>
    <x v="2"/>
    <s v="No"/>
    <n v="10"/>
    <x v="2"/>
    <x v="1"/>
    <n v="30"/>
    <x v="1"/>
    <n v="0"/>
    <n v="2"/>
    <x v="0"/>
    <x v="0"/>
    <n v="38"/>
  </r>
  <r>
    <n v="6861"/>
    <s v="Ana Laura Teixeira"/>
    <x v="0"/>
    <x v="995"/>
    <x v="2"/>
    <x v="2"/>
    <s v="Yes"/>
    <n v="10"/>
    <x v="2"/>
    <x v="0"/>
    <n v="0"/>
    <x v="0"/>
    <n v="20"/>
    <n v="1"/>
    <x v="0"/>
    <x v="0"/>
    <n v="29"/>
  </r>
  <r>
    <n v="6862"/>
    <s v="Breno Lima"/>
    <x v="0"/>
    <x v="995"/>
    <x v="2"/>
    <x v="2"/>
    <s v="No"/>
    <n v="10"/>
    <x v="2"/>
    <x v="1"/>
    <n v="30"/>
    <x v="0"/>
    <n v="20"/>
    <n v="2"/>
    <x v="1"/>
    <x v="0"/>
    <n v="58"/>
  </r>
  <r>
    <n v="6863"/>
    <s v="Sr. Marcelo Vargas"/>
    <x v="0"/>
    <x v="995"/>
    <x v="2"/>
    <x v="2"/>
    <s v="Yes"/>
    <n v="10"/>
    <x v="0"/>
    <x v="1"/>
    <n v="30"/>
    <x v="1"/>
    <n v="0"/>
    <n v="3"/>
    <x v="0"/>
    <x v="0"/>
    <n v="37"/>
  </r>
  <r>
    <n v="6864"/>
    <s v="Laís das Neves"/>
    <x v="2"/>
    <x v="996"/>
    <x v="2"/>
    <x v="2"/>
    <s v="No"/>
    <n v="5"/>
    <x v="2"/>
    <x v="1"/>
    <n v="30"/>
    <x v="1"/>
    <n v="0"/>
    <n v="2"/>
    <x v="0"/>
    <x v="0"/>
    <n v="33"/>
  </r>
  <r>
    <n v="6865"/>
    <s v="José Pedro da Rocha"/>
    <x v="0"/>
    <x v="996"/>
    <x v="2"/>
    <x v="2"/>
    <s v="No"/>
    <n v="10"/>
    <x v="2"/>
    <x v="0"/>
    <n v="0"/>
    <x v="1"/>
    <n v="0"/>
    <n v="2"/>
    <x v="0"/>
    <x v="1"/>
    <n v="8"/>
  </r>
  <r>
    <n v="6866"/>
    <s v="Clarice Moraes"/>
    <x v="2"/>
    <x v="996"/>
    <x v="2"/>
    <x v="2"/>
    <s v="Yes"/>
    <n v="5"/>
    <x v="2"/>
    <x v="1"/>
    <n v="30"/>
    <x v="1"/>
    <n v="0"/>
    <n v="2"/>
    <x v="0"/>
    <x v="0"/>
    <n v="33"/>
  </r>
  <r>
    <n v="6867"/>
    <s v="Lara Mendonça"/>
    <x v="1"/>
    <x v="996"/>
    <x v="2"/>
    <x v="2"/>
    <s v="No"/>
    <n v="15"/>
    <x v="1"/>
    <x v="0"/>
    <n v="0"/>
    <x v="1"/>
    <n v="0"/>
    <n v="2"/>
    <x v="0"/>
    <x v="1"/>
    <n v="13"/>
  </r>
  <r>
    <n v="6868"/>
    <s v="Paulo Cirino"/>
    <x v="0"/>
    <x v="996"/>
    <x v="2"/>
    <x v="2"/>
    <s v="Yes"/>
    <n v="10"/>
    <x v="0"/>
    <x v="1"/>
    <n v="30"/>
    <x v="0"/>
    <n v="20"/>
    <n v="1"/>
    <x v="1"/>
    <x v="0"/>
    <n v="59"/>
  </r>
  <r>
    <n v="6869"/>
    <s v="Mathias Ferreira"/>
    <x v="2"/>
    <x v="997"/>
    <x v="2"/>
    <x v="2"/>
    <s v="Yes"/>
    <n v="5"/>
    <x v="0"/>
    <x v="0"/>
    <n v="0"/>
    <x v="0"/>
    <n v="20"/>
    <n v="2"/>
    <x v="0"/>
    <x v="0"/>
    <n v="23"/>
  </r>
  <r>
    <n v="6870"/>
    <s v="Dom Correia"/>
    <x v="2"/>
    <x v="997"/>
    <x v="2"/>
    <x v="2"/>
    <s v="No"/>
    <n v="5"/>
    <x v="0"/>
    <x v="1"/>
    <n v="30"/>
    <x v="1"/>
    <n v="0"/>
    <n v="3"/>
    <x v="0"/>
    <x v="0"/>
    <n v="32"/>
  </r>
  <r>
    <n v="6871"/>
    <s v="Isabel Gonçalves"/>
    <x v="1"/>
    <x v="997"/>
    <x v="2"/>
    <x v="2"/>
    <s v="No"/>
    <n v="15"/>
    <x v="1"/>
    <x v="0"/>
    <n v="0"/>
    <x v="0"/>
    <n v="20"/>
    <n v="3"/>
    <x v="0"/>
    <x v="0"/>
    <n v="32"/>
  </r>
  <r>
    <n v="6872"/>
    <s v="Isabelly das Neves"/>
    <x v="1"/>
    <x v="997"/>
    <x v="2"/>
    <x v="2"/>
    <s v="No"/>
    <n v="15"/>
    <x v="1"/>
    <x v="0"/>
    <n v="0"/>
    <x v="1"/>
    <n v="0"/>
    <n v="1"/>
    <x v="0"/>
    <x v="1"/>
    <n v="14"/>
  </r>
  <r>
    <n v="6873"/>
    <s v="Otávio Montenegro"/>
    <x v="1"/>
    <x v="997"/>
    <x v="2"/>
    <x v="2"/>
    <s v="Yes"/>
    <n v="15"/>
    <x v="0"/>
    <x v="1"/>
    <n v="30"/>
    <x v="1"/>
    <n v="0"/>
    <n v="1"/>
    <x v="0"/>
    <x v="0"/>
    <n v="44"/>
  </r>
  <r>
    <n v="6874"/>
    <s v="Stephany Peixoto"/>
    <x v="2"/>
    <x v="997"/>
    <x v="2"/>
    <x v="2"/>
    <s v="Yes"/>
    <n v="5"/>
    <x v="0"/>
    <x v="1"/>
    <n v="30"/>
    <x v="0"/>
    <n v="20"/>
    <n v="1"/>
    <x v="1"/>
    <x v="0"/>
    <n v="54"/>
  </r>
  <r>
    <n v="6875"/>
    <s v="Yuri Pacheco"/>
    <x v="0"/>
    <x v="998"/>
    <x v="2"/>
    <x v="2"/>
    <s v="No"/>
    <n v="10"/>
    <x v="0"/>
    <x v="0"/>
    <n v="0"/>
    <x v="0"/>
    <n v="20"/>
    <n v="3"/>
    <x v="0"/>
    <x v="0"/>
    <n v="27"/>
  </r>
  <r>
    <n v="6876"/>
    <s v="Anna Liz Rocha"/>
    <x v="2"/>
    <x v="998"/>
    <x v="2"/>
    <x v="2"/>
    <s v="No"/>
    <n v="5"/>
    <x v="2"/>
    <x v="1"/>
    <n v="30"/>
    <x v="1"/>
    <n v="0"/>
    <n v="1"/>
    <x v="0"/>
    <x v="0"/>
    <n v="34"/>
  </r>
  <r>
    <n v="6877"/>
    <s v="Dr. Leonardo Fernandes"/>
    <x v="2"/>
    <x v="998"/>
    <x v="2"/>
    <x v="2"/>
    <s v="Yes"/>
    <n v="5"/>
    <x v="0"/>
    <x v="1"/>
    <n v="30"/>
    <x v="0"/>
    <n v="20"/>
    <n v="1"/>
    <x v="1"/>
    <x v="0"/>
    <n v="54"/>
  </r>
  <r>
    <n v="6878"/>
    <s v="Samuel Moreira"/>
    <x v="0"/>
    <x v="998"/>
    <x v="2"/>
    <x v="2"/>
    <s v="No"/>
    <n v="10"/>
    <x v="2"/>
    <x v="0"/>
    <n v="0"/>
    <x v="0"/>
    <n v="20"/>
    <n v="2"/>
    <x v="0"/>
    <x v="0"/>
    <n v="28"/>
  </r>
  <r>
    <n v="6879"/>
    <s v="José Cassiano"/>
    <x v="2"/>
    <x v="998"/>
    <x v="2"/>
    <x v="2"/>
    <s v="No"/>
    <n v="5"/>
    <x v="0"/>
    <x v="1"/>
    <n v="30"/>
    <x v="1"/>
    <n v="0"/>
    <n v="2"/>
    <x v="0"/>
    <x v="0"/>
    <n v="33"/>
  </r>
  <r>
    <n v="6880"/>
    <s v="Aurora Sampaio"/>
    <x v="1"/>
    <x v="998"/>
    <x v="2"/>
    <x v="2"/>
    <s v="Yes"/>
    <n v="15"/>
    <x v="0"/>
    <x v="0"/>
    <n v="0"/>
    <x v="0"/>
    <n v="20"/>
    <n v="1"/>
    <x v="0"/>
    <x v="0"/>
    <n v="34"/>
  </r>
  <r>
    <n v="6881"/>
    <s v="Srta. Zoe Jesus"/>
    <x v="0"/>
    <x v="998"/>
    <x v="2"/>
    <x v="2"/>
    <s v="Yes"/>
    <n v="10"/>
    <x v="0"/>
    <x v="0"/>
    <n v="0"/>
    <x v="0"/>
    <n v="20"/>
    <n v="2"/>
    <x v="0"/>
    <x v="0"/>
    <n v="28"/>
  </r>
  <r>
    <n v="6882"/>
    <s v="Helena Nogueira"/>
    <x v="1"/>
    <x v="998"/>
    <x v="2"/>
    <x v="2"/>
    <s v="No"/>
    <n v="15"/>
    <x v="2"/>
    <x v="1"/>
    <n v="30"/>
    <x v="1"/>
    <n v="0"/>
    <n v="3"/>
    <x v="0"/>
    <x v="0"/>
    <n v="42"/>
  </r>
  <r>
    <n v="6883"/>
    <s v="Ian Casa Grande"/>
    <x v="2"/>
    <x v="998"/>
    <x v="2"/>
    <x v="2"/>
    <s v="Yes"/>
    <n v="5"/>
    <x v="0"/>
    <x v="0"/>
    <n v="0"/>
    <x v="1"/>
    <n v="0"/>
    <n v="2"/>
    <x v="0"/>
    <x v="1"/>
    <n v="3"/>
  </r>
  <r>
    <n v="6884"/>
    <s v="José Pedro Camargo"/>
    <x v="0"/>
    <x v="998"/>
    <x v="2"/>
    <x v="2"/>
    <s v="Yes"/>
    <n v="10"/>
    <x v="1"/>
    <x v="1"/>
    <n v="30"/>
    <x v="1"/>
    <n v="0"/>
    <n v="1"/>
    <x v="0"/>
    <x v="0"/>
    <n v="39"/>
  </r>
  <r>
    <n v="6885"/>
    <s v="Sofia Rezende"/>
    <x v="0"/>
    <x v="998"/>
    <x v="2"/>
    <x v="2"/>
    <s v="Yes"/>
    <n v="10"/>
    <x v="0"/>
    <x v="0"/>
    <n v="0"/>
    <x v="0"/>
    <n v="20"/>
    <n v="1"/>
    <x v="0"/>
    <x v="0"/>
    <n v="29"/>
  </r>
  <r>
    <n v="6886"/>
    <s v="Leandro Dias"/>
    <x v="0"/>
    <x v="998"/>
    <x v="2"/>
    <x v="2"/>
    <s v="No"/>
    <n v="10"/>
    <x v="1"/>
    <x v="1"/>
    <n v="30"/>
    <x v="1"/>
    <n v="0"/>
    <n v="1"/>
    <x v="0"/>
    <x v="0"/>
    <n v="39"/>
  </r>
  <r>
    <n v="6887"/>
    <s v="Srta. Bárbara Alves"/>
    <x v="2"/>
    <x v="998"/>
    <x v="2"/>
    <x v="2"/>
    <s v="No"/>
    <n v="5"/>
    <x v="2"/>
    <x v="1"/>
    <n v="30"/>
    <x v="0"/>
    <n v="20"/>
    <n v="1"/>
    <x v="1"/>
    <x v="0"/>
    <n v="54"/>
  </r>
  <r>
    <n v="6888"/>
    <s v="Sr. Leandro Barbosa"/>
    <x v="2"/>
    <x v="998"/>
    <x v="2"/>
    <x v="2"/>
    <s v="Yes"/>
    <n v="5"/>
    <x v="0"/>
    <x v="1"/>
    <n v="30"/>
    <x v="1"/>
    <n v="0"/>
    <n v="1"/>
    <x v="0"/>
    <x v="0"/>
    <n v="34"/>
  </r>
  <r>
    <n v="6889"/>
    <s v="Isaque Cunha"/>
    <x v="1"/>
    <x v="998"/>
    <x v="2"/>
    <x v="2"/>
    <s v="Yes"/>
    <n v="15"/>
    <x v="0"/>
    <x v="1"/>
    <n v="30"/>
    <x v="0"/>
    <n v="20"/>
    <n v="3"/>
    <x v="1"/>
    <x v="0"/>
    <n v="62"/>
  </r>
  <r>
    <n v="6890"/>
    <s v="Ester Lima"/>
    <x v="0"/>
    <x v="998"/>
    <x v="2"/>
    <x v="2"/>
    <s v="Yes"/>
    <n v="10"/>
    <x v="0"/>
    <x v="0"/>
    <n v="0"/>
    <x v="1"/>
    <n v="0"/>
    <n v="1"/>
    <x v="0"/>
    <x v="1"/>
    <n v="9"/>
  </r>
  <r>
    <n v="6891"/>
    <s v="Dra. Luana da Cunha"/>
    <x v="1"/>
    <x v="998"/>
    <x v="2"/>
    <x v="2"/>
    <s v="No"/>
    <n v="15"/>
    <x v="2"/>
    <x v="0"/>
    <n v="0"/>
    <x v="1"/>
    <n v="0"/>
    <n v="2"/>
    <x v="0"/>
    <x v="1"/>
    <n v="13"/>
  </r>
  <r>
    <n v="6892"/>
    <s v="Dr. Dante das Neves"/>
    <x v="2"/>
    <x v="998"/>
    <x v="2"/>
    <x v="2"/>
    <s v="No"/>
    <n v="5"/>
    <x v="2"/>
    <x v="1"/>
    <n v="30"/>
    <x v="0"/>
    <n v="20"/>
    <n v="2"/>
    <x v="1"/>
    <x v="0"/>
    <n v="53"/>
  </r>
  <r>
    <n v="6893"/>
    <s v="Gael Duarte"/>
    <x v="2"/>
    <x v="998"/>
    <x v="2"/>
    <x v="2"/>
    <s v="No"/>
    <n v="5"/>
    <x v="0"/>
    <x v="0"/>
    <n v="0"/>
    <x v="0"/>
    <n v="20"/>
    <n v="1"/>
    <x v="0"/>
    <x v="0"/>
    <n v="24"/>
  </r>
  <r>
    <n v="6894"/>
    <s v="Laís Monteiro"/>
    <x v="2"/>
    <x v="998"/>
    <x v="2"/>
    <x v="2"/>
    <s v="No"/>
    <n v="5"/>
    <x v="2"/>
    <x v="1"/>
    <n v="30"/>
    <x v="1"/>
    <n v="0"/>
    <n v="3"/>
    <x v="0"/>
    <x v="0"/>
    <n v="32"/>
  </r>
  <r>
    <n v="6895"/>
    <s v="Olivia da Luz"/>
    <x v="1"/>
    <x v="998"/>
    <x v="2"/>
    <x v="2"/>
    <s v="No"/>
    <n v="15"/>
    <x v="0"/>
    <x v="1"/>
    <n v="30"/>
    <x v="0"/>
    <n v="20"/>
    <n v="3"/>
    <x v="1"/>
    <x v="0"/>
    <n v="62"/>
  </r>
  <r>
    <n v="6896"/>
    <s v="Ana Júlia Freitas"/>
    <x v="1"/>
    <x v="999"/>
    <x v="2"/>
    <x v="2"/>
    <s v="Yes"/>
    <n v="15"/>
    <x v="0"/>
    <x v="1"/>
    <n v="30"/>
    <x v="0"/>
    <n v="20"/>
    <n v="2"/>
    <x v="1"/>
    <x v="0"/>
    <n v="63"/>
  </r>
  <r>
    <n v="6897"/>
    <s v="Maria Eduarda Carvalho"/>
    <x v="2"/>
    <x v="999"/>
    <x v="2"/>
    <x v="2"/>
    <s v="Yes"/>
    <n v="5"/>
    <x v="0"/>
    <x v="1"/>
    <n v="30"/>
    <x v="0"/>
    <n v="20"/>
    <n v="3"/>
    <x v="1"/>
    <x v="0"/>
    <n v="52"/>
  </r>
  <r>
    <n v="6898"/>
    <s v="Caio Campos"/>
    <x v="0"/>
    <x v="999"/>
    <x v="2"/>
    <x v="2"/>
    <s v="No"/>
    <n v="10"/>
    <x v="1"/>
    <x v="0"/>
    <n v="0"/>
    <x v="1"/>
    <n v="0"/>
    <n v="1"/>
    <x v="0"/>
    <x v="1"/>
    <n v="9"/>
  </r>
  <r>
    <n v="6899"/>
    <s v="Sr. Henrique Siqueira"/>
    <x v="1"/>
    <x v="999"/>
    <x v="2"/>
    <x v="2"/>
    <s v="No"/>
    <n v="15"/>
    <x v="2"/>
    <x v="0"/>
    <n v="0"/>
    <x v="1"/>
    <n v="0"/>
    <n v="3"/>
    <x v="0"/>
    <x v="1"/>
    <n v="12"/>
  </r>
  <r>
    <n v="6900"/>
    <s v="João Vitor Rocha"/>
    <x v="0"/>
    <x v="999"/>
    <x v="2"/>
    <x v="2"/>
    <s v="No"/>
    <n v="10"/>
    <x v="1"/>
    <x v="0"/>
    <n v="0"/>
    <x v="1"/>
    <n v="0"/>
    <n v="3"/>
    <x v="0"/>
    <x v="1"/>
    <n v="7"/>
  </r>
  <r>
    <n v="6901"/>
    <s v="Anthony Farias"/>
    <x v="2"/>
    <x v="1000"/>
    <x v="2"/>
    <x v="2"/>
    <s v="Yes"/>
    <n v="5"/>
    <x v="2"/>
    <x v="0"/>
    <n v="0"/>
    <x v="1"/>
    <n v="0"/>
    <n v="2"/>
    <x v="0"/>
    <x v="1"/>
    <n v="3"/>
  </r>
  <r>
    <n v="6902"/>
    <s v="Breno Souza"/>
    <x v="0"/>
    <x v="1000"/>
    <x v="2"/>
    <x v="2"/>
    <s v="Yes"/>
    <n v="10"/>
    <x v="0"/>
    <x v="1"/>
    <n v="30"/>
    <x v="0"/>
    <n v="20"/>
    <n v="1"/>
    <x v="1"/>
    <x v="0"/>
    <n v="59"/>
  </r>
  <r>
    <n v="6903"/>
    <s v="Maria Alice Sales"/>
    <x v="2"/>
    <x v="1000"/>
    <x v="2"/>
    <x v="2"/>
    <s v="No"/>
    <n v="5"/>
    <x v="0"/>
    <x v="0"/>
    <n v="0"/>
    <x v="1"/>
    <n v="0"/>
    <n v="3"/>
    <x v="0"/>
    <x v="1"/>
    <n v="2"/>
  </r>
  <r>
    <n v="6904"/>
    <s v="Igor Porto"/>
    <x v="2"/>
    <x v="1000"/>
    <x v="2"/>
    <x v="2"/>
    <s v="No"/>
    <n v="5"/>
    <x v="1"/>
    <x v="0"/>
    <n v="0"/>
    <x v="0"/>
    <n v="20"/>
    <n v="3"/>
    <x v="0"/>
    <x v="0"/>
    <n v="22"/>
  </r>
  <r>
    <n v="6905"/>
    <s v="Beatriz Caldeira"/>
    <x v="0"/>
    <x v="1000"/>
    <x v="2"/>
    <x v="2"/>
    <s v="No"/>
    <n v="10"/>
    <x v="0"/>
    <x v="0"/>
    <n v="0"/>
    <x v="0"/>
    <n v="20"/>
    <n v="2"/>
    <x v="0"/>
    <x v="0"/>
    <n v="28"/>
  </r>
  <r>
    <n v="6906"/>
    <s v="Lavínia Dias"/>
    <x v="0"/>
    <x v="1000"/>
    <x v="2"/>
    <x v="2"/>
    <s v="No"/>
    <n v="10"/>
    <x v="2"/>
    <x v="0"/>
    <n v="0"/>
    <x v="1"/>
    <n v="0"/>
    <n v="1"/>
    <x v="0"/>
    <x v="1"/>
    <n v="9"/>
  </r>
  <r>
    <n v="6907"/>
    <s v="Cauã Vasconcelos"/>
    <x v="2"/>
    <x v="1000"/>
    <x v="2"/>
    <x v="2"/>
    <s v="No"/>
    <n v="5"/>
    <x v="1"/>
    <x v="1"/>
    <n v="30"/>
    <x v="1"/>
    <n v="0"/>
    <n v="1"/>
    <x v="0"/>
    <x v="0"/>
    <n v="34"/>
  </r>
  <r>
    <n v="6908"/>
    <s v="Luiz Henrique da Rocha"/>
    <x v="1"/>
    <x v="1000"/>
    <x v="2"/>
    <x v="2"/>
    <s v="Yes"/>
    <n v="15"/>
    <x v="2"/>
    <x v="1"/>
    <n v="30"/>
    <x v="0"/>
    <n v="20"/>
    <n v="3"/>
    <x v="1"/>
    <x v="0"/>
    <n v="62"/>
  </r>
  <r>
    <n v="6909"/>
    <s v="Mariana Borges"/>
    <x v="0"/>
    <x v="1000"/>
    <x v="2"/>
    <x v="2"/>
    <s v="No"/>
    <n v="10"/>
    <x v="0"/>
    <x v="0"/>
    <n v="0"/>
    <x v="1"/>
    <n v="0"/>
    <n v="3"/>
    <x v="0"/>
    <x v="1"/>
    <n v="7"/>
  </r>
  <r>
    <n v="6910"/>
    <s v="Enzo Gabriel Moura"/>
    <x v="2"/>
    <x v="1001"/>
    <x v="2"/>
    <x v="2"/>
    <s v="Yes"/>
    <n v="5"/>
    <x v="2"/>
    <x v="1"/>
    <n v="30"/>
    <x v="1"/>
    <n v="0"/>
    <n v="2"/>
    <x v="0"/>
    <x v="0"/>
    <n v="33"/>
  </r>
  <r>
    <n v="6911"/>
    <s v="Caio Araújo"/>
    <x v="2"/>
    <x v="1001"/>
    <x v="2"/>
    <x v="2"/>
    <s v="Yes"/>
    <n v="5"/>
    <x v="2"/>
    <x v="1"/>
    <n v="30"/>
    <x v="0"/>
    <n v="20"/>
    <n v="3"/>
    <x v="1"/>
    <x v="0"/>
    <n v="52"/>
  </r>
  <r>
    <n v="6912"/>
    <s v="Benicio Farias"/>
    <x v="1"/>
    <x v="1001"/>
    <x v="2"/>
    <x v="2"/>
    <s v="Yes"/>
    <n v="15"/>
    <x v="1"/>
    <x v="1"/>
    <n v="30"/>
    <x v="1"/>
    <n v="0"/>
    <n v="1"/>
    <x v="0"/>
    <x v="0"/>
    <n v="44"/>
  </r>
  <r>
    <n v="6913"/>
    <s v="Davi Mendonça"/>
    <x v="2"/>
    <x v="1001"/>
    <x v="2"/>
    <x v="2"/>
    <s v="Yes"/>
    <n v="5"/>
    <x v="1"/>
    <x v="1"/>
    <n v="30"/>
    <x v="1"/>
    <n v="0"/>
    <n v="1"/>
    <x v="0"/>
    <x v="0"/>
    <n v="34"/>
  </r>
  <r>
    <n v="6914"/>
    <s v="Juliana Silveira"/>
    <x v="0"/>
    <x v="1001"/>
    <x v="2"/>
    <x v="2"/>
    <s v="No"/>
    <n v="10"/>
    <x v="2"/>
    <x v="1"/>
    <n v="30"/>
    <x v="1"/>
    <n v="0"/>
    <n v="1"/>
    <x v="0"/>
    <x v="0"/>
    <n v="39"/>
  </r>
  <r>
    <n v="6915"/>
    <s v="Evelyn Martins"/>
    <x v="2"/>
    <x v="1001"/>
    <x v="2"/>
    <x v="2"/>
    <s v="No"/>
    <n v="5"/>
    <x v="2"/>
    <x v="1"/>
    <n v="30"/>
    <x v="1"/>
    <n v="0"/>
    <n v="1"/>
    <x v="0"/>
    <x v="0"/>
    <n v="34"/>
  </r>
  <r>
    <n v="6916"/>
    <s v="Yan Peixoto"/>
    <x v="2"/>
    <x v="1001"/>
    <x v="2"/>
    <x v="2"/>
    <s v="Yes"/>
    <n v="5"/>
    <x v="0"/>
    <x v="0"/>
    <n v="0"/>
    <x v="1"/>
    <n v="0"/>
    <n v="3"/>
    <x v="0"/>
    <x v="1"/>
    <n v="2"/>
  </r>
  <r>
    <n v="6917"/>
    <s v="Isabella da Cunha"/>
    <x v="1"/>
    <x v="1001"/>
    <x v="2"/>
    <x v="2"/>
    <s v="Yes"/>
    <n v="15"/>
    <x v="2"/>
    <x v="1"/>
    <n v="30"/>
    <x v="1"/>
    <n v="0"/>
    <n v="2"/>
    <x v="0"/>
    <x v="0"/>
    <n v="43"/>
  </r>
  <r>
    <n v="6918"/>
    <s v="Carolina Gomes"/>
    <x v="1"/>
    <x v="1001"/>
    <x v="2"/>
    <x v="2"/>
    <s v="Yes"/>
    <n v="15"/>
    <x v="2"/>
    <x v="1"/>
    <n v="30"/>
    <x v="0"/>
    <n v="20"/>
    <n v="2"/>
    <x v="1"/>
    <x v="0"/>
    <n v="63"/>
  </r>
  <r>
    <n v="6919"/>
    <s v="Cauã Pereira"/>
    <x v="0"/>
    <x v="1001"/>
    <x v="2"/>
    <x v="2"/>
    <s v="Yes"/>
    <n v="10"/>
    <x v="0"/>
    <x v="0"/>
    <n v="0"/>
    <x v="0"/>
    <n v="20"/>
    <n v="3"/>
    <x v="0"/>
    <x v="0"/>
    <n v="27"/>
  </r>
  <r>
    <n v="6920"/>
    <s v="Dr. Diego Vargas"/>
    <x v="0"/>
    <x v="1001"/>
    <x v="2"/>
    <x v="2"/>
    <s v="No"/>
    <n v="10"/>
    <x v="2"/>
    <x v="0"/>
    <n v="0"/>
    <x v="1"/>
    <n v="0"/>
    <n v="1"/>
    <x v="0"/>
    <x v="1"/>
    <n v="9"/>
  </r>
  <r>
    <n v="6921"/>
    <s v="Gael Henrique Lima"/>
    <x v="1"/>
    <x v="1001"/>
    <x v="2"/>
    <x v="2"/>
    <s v="No"/>
    <n v="15"/>
    <x v="1"/>
    <x v="0"/>
    <n v="0"/>
    <x v="0"/>
    <n v="20"/>
    <n v="3"/>
    <x v="0"/>
    <x v="0"/>
    <n v="32"/>
  </r>
  <r>
    <n v="6922"/>
    <s v="Luiza Correia"/>
    <x v="1"/>
    <x v="1001"/>
    <x v="2"/>
    <x v="2"/>
    <s v="Yes"/>
    <n v="15"/>
    <x v="1"/>
    <x v="0"/>
    <n v="0"/>
    <x v="0"/>
    <n v="20"/>
    <n v="2"/>
    <x v="0"/>
    <x v="0"/>
    <n v="33"/>
  </r>
  <r>
    <n v="6923"/>
    <s v="Yan Moraes"/>
    <x v="1"/>
    <x v="1001"/>
    <x v="2"/>
    <x v="2"/>
    <s v="No"/>
    <n v="15"/>
    <x v="1"/>
    <x v="1"/>
    <n v="30"/>
    <x v="0"/>
    <n v="20"/>
    <n v="2"/>
    <x v="1"/>
    <x v="0"/>
    <n v="63"/>
  </r>
  <r>
    <n v="6924"/>
    <s v="Matheus Camargo"/>
    <x v="0"/>
    <x v="1002"/>
    <x v="2"/>
    <x v="3"/>
    <s v="No"/>
    <n v="10"/>
    <x v="0"/>
    <x v="1"/>
    <n v="30"/>
    <x v="1"/>
    <n v="0"/>
    <n v="1"/>
    <x v="0"/>
    <x v="0"/>
    <n v="39"/>
  </r>
  <r>
    <n v="6925"/>
    <s v="Srta. Ana Sophia da Mota"/>
    <x v="1"/>
    <x v="1002"/>
    <x v="2"/>
    <x v="3"/>
    <s v="No"/>
    <n v="15"/>
    <x v="2"/>
    <x v="1"/>
    <n v="30"/>
    <x v="1"/>
    <n v="0"/>
    <n v="3"/>
    <x v="0"/>
    <x v="0"/>
    <n v="42"/>
  </r>
  <r>
    <n v="6926"/>
    <s v="Cecilia Camargo"/>
    <x v="1"/>
    <x v="1002"/>
    <x v="2"/>
    <x v="3"/>
    <s v="Yes"/>
    <n v="15"/>
    <x v="2"/>
    <x v="0"/>
    <n v="0"/>
    <x v="0"/>
    <n v="20"/>
    <n v="3"/>
    <x v="0"/>
    <x v="0"/>
    <n v="32"/>
  </r>
  <r>
    <n v="6927"/>
    <s v="Felipe Mendes"/>
    <x v="1"/>
    <x v="1002"/>
    <x v="2"/>
    <x v="3"/>
    <s v="No"/>
    <n v="15"/>
    <x v="1"/>
    <x v="0"/>
    <n v="0"/>
    <x v="1"/>
    <n v="0"/>
    <n v="2"/>
    <x v="0"/>
    <x v="1"/>
    <n v="13"/>
  </r>
  <r>
    <n v="6928"/>
    <s v="Vitor Hugo Correia"/>
    <x v="0"/>
    <x v="1002"/>
    <x v="2"/>
    <x v="3"/>
    <s v="No"/>
    <n v="10"/>
    <x v="2"/>
    <x v="1"/>
    <n v="30"/>
    <x v="0"/>
    <n v="20"/>
    <n v="3"/>
    <x v="1"/>
    <x v="0"/>
    <n v="57"/>
  </r>
  <r>
    <n v="6929"/>
    <s v="Noah Ribeiro"/>
    <x v="1"/>
    <x v="1002"/>
    <x v="2"/>
    <x v="3"/>
    <s v="No"/>
    <n v="15"/>
    <x v="1"/>
    <x v="0"/>
    <n v="0"/>
    <x v="0"/>
    <n v="20"/>
    <n v="3"/>
    <x v="0"/>
    <x v="0"/>
    <n v="32"/>
  </r>
  <r>
    <n v="6930"/>
    <s v="Amanda Sá"/>
    <x v="0"/>
    <x v="1002"/>
    <x v="2"/>
    <x v="3"/>
    <s v="No"/>
    <n v="10"/>
    <x v="1"/>
    <x v="0"/>
    <n v="0"/>
    <x v="0"/>
    <n v="20"/>
    <n v="1"/>
    <x v="0"/>
    <x v="0"/>
    <n v="29"/>
  </r>
  <r>
    <n v="6931"/>
    <s v="Mateus Azevedo"/>
    <x v="2"/>
    <x v="1002"/>
    <x v="2"/>
    <x v="3"/>
    <s v="No"/>
    <n v="5"/>
    <x v="1"/>
    <x v="1"/>
    <n v="30"/>
    <x v="0"/>
    <n v="20"/>
    <n v="3"/>
    <x v="1"/>
    <x v="0"/>
    <n v="52"/>
  </r>
  <r>
    <n v="6932"/>
    <s v="Lucca Garcia"/>
    <x v="2"/>
    <x v="1002"/>
    <x v="2"/>
    <x v="3"/>
    <s v="Yes"/>
    <n v="5"/>
    <x v="0"/>
    <x v="1"/>
    <n v="30"/>
    <x v="0"/>
    <n v="20"/>
    <n v="3"/>
    <x v="1"/>
    <x v="0"/>
    <n v="52"/>
  </r>
  <r>
    <n v="6933"/>
    <s v="Joana Rodrigues"/>
    <x v="2"/>
    <x v="1003"/>
    <x v="2"/>
    <x v="3"/>
    <s v="No"/>
    <n v="5"/>
    <x v="2"/>
    <x v="1"/>
    <n v="30"/>
    <x v="0"/>
    <n v="20"/>
    <n v="3"/>
    <x v="1"/>
    <x v="0"/>
    <n v="52"/>
  </r>
  <r>
    <n v="6934"/>
    <s v="Srta. Esther Melo"/>
    <x v="2"/>
    <x v="1003"/>
    <x v="2"/>
    <x v="3"/>
    <s v="No"/>
    <n v="5"/>
    <x v="0"/>
    <x v="1"/>
    <n v="30"/>
    <x v="1"/>
    <n v="0"/>
    <n v="3"/>
    <x v="0"/>
    <x v="0"/>
    <n v="32"/>
  </r>
  <r>
    <n v="6935"/>
    <s v="Maria Sophia Aparecida"/>
    <x v="0"/>
    <x v="1003"/>
    <x v="2"/>
    <x v="3"/>
    <s v="Yes"/>
    <n v="10"/>
    <x v="0"/>
    <x v="0"/>
    <n v="0"/>
    <x v="1"/>
    <n v="0"/>
    <n v="2"/>
    <x v="0"/>
    <x v="1"/>
    <n v="8"/>
  </r>
  <r>
    <n v="6936"/>
    <s v="Ana Vitória Silva"/>
    <x v="1"/>
    <x v="1003"/>
    <x v="2"/>
    <x v="3"/>
    <s v="No"/>
    <n v="15"/>
    <x v="0"/>
    <x v="1"/>
    <n v="30"/>
    <x v="0"/>
    <n v="20"/>
    <n v="1"/>
    <x v="1"/>
    <x v="0"/>
    <n v="64"/>
  </r>
  <r>
    <n v="6937"/>
    <s v="Daniel da Paz"/>
    <x v="0"/>
    <x v="1003"/>
    <x v="2"/>
    <x v="3"/>
    <s v="Yes"/>
    <n v="10"/>
    <x v="2"/>
    <x v="0"/>
    <n v="0"/>
    <x v="0"/>
    <n v="20"/>
    <n v="3"/>
    <x v="0"/>
    <x v="0"/>
    <n v="27"/>
  </r>
  <r>
    <n v="6938"/>
    <s v="Danilo Cunha"/>
    <x v="0"/>
    <x v="1003"/>
    <x v="2"/>
    <x v="3"/>
    <s v="Yes"/>
    <n v="10"/>
    <x v="1"/>
    <x v="0"/>
    <n v="0"/>
    <x v="1"/>
    <n v="0"/>
    <n v="2"/>
    <x v="0"/>
    <x v="1"/>
    <n v="8"/>
  </r>
  <r>
    <n v="6939"/>
    <s v="Sabrina da Costa"/>
    <x v="1"/>
    <x v="1003"/>
    <x v="2"/>
    <x v="3"/>
    <s v="Yes"/>
    <n v="15"/>
    <x v="0"/>
    <x v="0"/>
    <n v="0"/>
    <x v="0"/>
    <n v="20"/>
    <n v="2"/>
    <x v="0"/>
    <x v="0"/>
    <n v="33"/>
  </r>
  <r>
    <n v="6940"/>
    <s v="Henrique Moreira"/>
    <x v="0"/>
    <x v="1003"/>
    <x v="2"/>
    <x v="3"/>
    <s v="Yes"/>
    <n v="10"/>
    <x v="0"/>
    <x v="1"/>
    <n v="30"/>
    <x v="0"/>
    <n v="20"/>
    <n v="2"/>
    <x v="1"/>
    <x v="0"/>
    <n v="58"/>
  </r>
  <r>
    <n v="6941"/>
    <s v="Anthony Gabriel Casa Grande"/>
    <x v="0"/>
    <x v="1004"/>
    <x v="2"/>
    <x v="3"/>
    <s v="Yes"/>
    <n v="10"/>
    <x v="0"/>
    <x v="1"/>
    <n v="30"/>
    <x v="0"/>
    <n v="20"/>
    <n v="1"/>
    <x v="1"/>
    <x v="0"/>
    <n v="59"/>
  </r>
  <r>
    <n v="6942"/>
    <s v="Emanuella Aragão"/>
    <x v="2"/>
    <x v="1004"/>
    <x v="2"/>
    <x v="3"/>
    <s v="No"/>
    <n v="5"/>
    <x v="1"/>
    <x v="0"/>
    <n v="0"/>
    <x v="1"/>
    <n v="0"/>
    <n v="2"/>
    <x v="0"/>
    <x v="1"/>
    <n v="3"/>
  </r>
  <r>
    <n v="6943"/>
    <s v="Joaquim Pimenta"/>
    <x v="2"/>
    <x v="1004"/>
    <x v="2"/>
    <x v="3"/>
    <s v="Yes"/>
    <n v="5"/>
    <x v="1"/>
    <x v="0"/>
    <n v="0"/>
    <x v="0"/>
    <n v="20"/>
    <n v="2"/>
    <x v="0"/>
    <x v="0"/>
    <n v="23"/>
  </r>
  <r>
    <n v="6944"/>
    <s v="Clarice da Mota"/>
    <x v="1"/>
    <x v="1004"/>
    <x v="2"/>
    <x v="3"/>
    <s v="No"/>
    <n v="15"/>
    <x v="0"/>
    <x v="0"/>
    <n v="0"/>
    <x v="1"/>
    <n v="0"/>
    <n v="3"/>
    <x v="0"/>
    <x v="1"/>
    <n v="12"/>
  </r>
  <r>
    <n v="6945"/>
    <s v="Marina Sampaio"/>
    <x v="0"/>
    <x v="1004"/>
    <x v="2"/>
    <x v="3"/>
    <s v="Yes"/>
    <n v="10"/>
    <x v="1"/>
    <x v="0"/>
    <n v="0"/>
    <x v="0"/>
    <n v="20"/>
    <n v="3"/>
    <x v="0"/>
    <x v="0"/>
    <n v="27"/>
  </r>
  <r>
    <n v="6946"/>
    <s v="Ísis Borges"/>
    <x v="2"/>
    <x v="1004"/>
    <x v="2"/>
    <x v="3"/>
    <s v="No"/>
    <n v="5"/>
    <x v="2"/>
    <x v="0"/>
    <n v="0"/>
    <x v="0"/>
    <n v="20"/>
    <n v="2"/>
    <x v="0"/>
    <x v="0"/>
    <n v="23"/>
  </r>
  <r>
    <n v="6947"/>
    <s v="Ian Cavalcanti"/>
    <x v="1"/>
    <x v="1004"/>
    <x v="2"/>
    <x v="3"/>
    <s v="No"/>
    <n v="15"/>
    <x v="2"/>
    <x v="0"/>
    <n v="0"/>
    <x v="0"/>
    <n v="20"/>
    <n v="2"/>
    <x v="0"/>
    <x v="0"/>
    <n v="33"/>
  </r>
  <r>
    <n v="6948"/>
    <s v="Cecília da Cunha"/>
    <x v="1"/>
    <x v="1004"/>
    <x v="2"/>
    <x v="3"/>
    <s v="No"/>
    <n v="15"/>
    <x v="2"/>
    <x v="1"/>
    <n v="30"/>
    <x v="1"/>
    <n v="0"/>
    <n v="1"/>
    <x v="0"/>
    <x v="0"/>
    <n v="44"/>
  </r>
  <r>
    <n v="6949"/>
    <s v="Lavínia Abreu"/>
    <x v="0"/>
    <x v="1005"/>
    <x v="2"/>
    <x v="3"/>
    <s v="Yes"/>
    <n v="10"/>
    <x v="1"/>
    <x v="1"/>
    <n v="30"/>
    <x v="0"/>
    <n v="20"/>
    <n v="1"/>
    <x v="1"/>
    <x v="0"/>
    <n v="59"/>
  </r>
  <r>
    <n v="6950"/>
    <s v="Maya Silva"/>
    <x v="1"/>
    <x v="1005"/>
    <x v="2"/>
    <x v="3"/>
    <s v="No"/>
    <n v="15"/>
    <x v="0"/>
    <x v="0"/>
    <n v="0"/>
    <x v="0"/>
    <n v="20"/>
    <n v="1"/>
    <x v="0"/>
    <x v="0"/>
    <n v="34"/>
  </r>
  <r>
    <n v="6951"/>
    <s v="Davi Fogaça"/>
    <x v="1"/>
    <x v="1005"/>
    <x v="2"/>
    <x v="3"/>
    <s v="No"/>
    <n v="15"/>
    <x v="0"/>
    <x v="0"/>
    <n v="0"/>
    <x v="1"/>
    <n v="0"/>
    <n v="3"/>
    <x v="0"/>
    <x v="1"/>
    <n v="12"/>
  </r>
  <r>
    <n v="6952"/>
    <s v="Aurora Machado"/>
    <x v="0"/>
    <x v="1005"/>
    <x v="2"/>
    <x v="3"/>
    <s v="Yes"/>
    <n v="10"/>
    <x v="0"/>
    <x v="0"/>
    <n v="0"/>
    <x v="1"/>
    <n v="0"/>
    <n v="2"/>
    <x v="0"/>
    <x v="1"/>
    <n v="8"/>
  </r>
  <r>
    <n v="6953"/>
    <s v="Ana Clara Lopes"/>
    <x v="2"/>
    <x v="1005"/>
    <x v="2"/>
    <x v="3"/>
    <s v="No"/>
    <n v="5"/>
    <x v="1"/>
    <x v="1"/>
    <n v="30"/>
    <x v="0"/>
    <n v="20"/>
    <n v="2"/>
    <x v="1"/>
    <x v="0"/>
    <n v="53"/>
  </r>
  <r>
    <n v="6954"/>
    <s v="Dra. Ana Liz Almeida"/>
    <x v="0"/>
    <x v="1006"/>
    <x v="2"/>
    <x v="3"/>
    <s v="Yes"/>
    <n v="10"/>
    <x v="0"/>
    <x v="0"/>
    <n v="0"/>
    <x v="1"/>
    <n v="0"/>
    <n v="3"/>
    <x v="0"/>
    <x v="1"/>
    <n v="7"/>
  </r>
  <r>
    <n v="6955"/>
    <s v="Dra. Marina Novaes"/>
    <x v="0"/>
    <x v="1006"/>
    <x v="2"/>
    <x v="3"/>
    <s v="No"/>
    <n v="10"/>
    <x v="1"/>
    <x v="1"/>
    <n v="30"/>
    <x v="1"/>
    <n v="0"/>
    <n v="2"/>
    <x v="0"/>
    <x v="0"/>
    <n v="38"/>
  </r>
  <r>
    <n v="6956"/>
    <s v="Luiz Otávio Câmara"/>
    <x v="0"/>
    <x v="1007"/>
    <x v="2"/>
    <x v="3"/>
    <s v="Yes"/>
    <n v="10"/>
    <x v="0"/>
    <x v="0"/>
    <n v="0"/>
    <x v="0"/>
    <n v="20"/>
    <n v="2"/>
    <x v="0"/>
    <x v="0"/>
    <n v="28"/>
  </r>
  <r>
    <n v="6957"/>
    <s v="Sabrina Albuquerque"/>
    <x v="0"/>
    <x v="1007"/>
    <x v="2"/>
    <x v="3"/>
    <s v="Yes"/>
    <n v="10"/>
    <x v="0"/>
    <x v="0"/>
    <n v="0"/>
    <x v="1"/>
    <n v="0"/>
    <n v="1"/>
    <x v="0"/>
    <x v="1"/>
    <n v="9"/>
  </r>
  <r>
    <n v="6958"/>
    <s v="Luiz Miguel da Mata"/>
    <x v="2"/>
    <x v="1007"/>
    <x v="2"/>
    <x v="3"/>
    <s v="No"/>
    <n v="5"/>
    <x v="2"/>
    <x v="1"/>
    <n v="30"/>
    <x v="0"/>
    <n v="20"/>
    <n v="3"/>
    <x v="1"/>
    <x v="0"/>
    <n v="52"/>
  </r>
  <r>
    <n v="6959"/>
    <s v="Bianca Garcia"/>
    <x v="1"/>
    <x v="1007"/>
    <x v="2"/>
    <x v="3"/>
    <s v="Yes"/>
    <n v="15"/>
    <x v="1"/>
    <x v="1"/>
    <n v="30"/>
    <x v="1"/>
    <n v="0"/>
    <n v="3"/>
    <x v="0"/>
    <x v="0"/>
    <n v="42"/>
  </r>
  <r>
    <n v="6960"/>
    <s v="Leonardo Cavalcanti"/>
    <x v="1"/>
    <x v="1007"/>
    <x v="2"/>
    <x v="3"/>
    <s v="Yes"/>
    <n v="15"/>
    <x v="1"/>
    <x v="1"/>
    <n v="30"/>
    <x v="0"/>
    <n v="20"/>
    <n v="3"/>
    <x v="1"/>
    <x v="0"/>
    <n v="62"/>
  </r>
  <r>
    <n v="6961"/>
    <s v="Sra. Luísa Pinto"/>
    <x v="1"/>
    <x v="1007"/>
    <x v="2"/>
    <x v="3"/>
    <s v="Yes"/>
    <n v="15"/>
    <x v="0"/>
    <x v="0"/>
    <n v="0"/>
    <x v="1"/>
    <n v="0"/>
    <n v="3"/>
    <x v="0"/>
    <x v="1"/>
    <n v="12"/>
  </r>
  <r>
    <n v="6962"/>
    <s v="Dr. Kevin Rocha"/>
    <x v="1"/>
    <x v="1007"/>
    <x v="2"/>
    <x v="3"/>
    <s v="Yes"/>
    <n v="15"/>
    <x v="2"/>
    <x v="1"/>
    <n v="30"/>
    <x v="0"/>
    <n v="20"/>
    <n v="2"/>
    <x v="1"/>
    <x v="0"/>
    <n v="63"/>
  </r>
  <r>
    <n v="6963"/>
    <s v="Manuela das Neves"/>
    <x v="2"/>
    <x v="1007"/>
    <x v="2"/>
    <x v="3"/>
    <s v="Yes"/>
    <n v="5"/>
    <x v="1"/>
    <x v="0"/>
    <n v="0"/>
    <x v="0"/>
    <n v="20"/>
    <n v="2"/>
    <x v="0"/>
    <x v="0"/>
    <n v="23"/>
  </r>
  <r>
    <n v="6964"/>
    <s v="Caleb Monteiro"/>
    <x v="1"/>
    <x v="1008"/>
    <x v="2"/>
    <x v="3"/>
    <s v="Yes"/>
    <n v="15"/>
    <x v="0"/>
    <x v="1"/>
    <n v="30"/>
    <x v="0"/>
    <n v="20"/>
    <n v="2"/>
    <x v="1"/>
    <x v="0"/>
    <n v="63"/>
  </r>
  <r>
    <n v="6965"/>
    <s v="Mariana Vieira"/>
    <x v="2"/>
    <x v="1008"/>
    <x v="2"/>
    <x v="3"/>
    <s v="No"/>
    <n v="5"/>
    <x v="1"/>
    <x v="1"/>
    <n v="30"/>
    <x v="1"/>
    <n v="0"/>
    <n v="3"/>
    <x v="0"/>
    <x v="0"/>
    <n v="32"/>
  </r>
  <r>
    <n v="6966"/>
    <s v="Srta. Isis Macedo"/>
    <x v="1"/>
    <x v="1008"/>
    <x v="2"/>
    <x v="3"/>
    <s v="Yes"/>
    <n v="15"/>
    <x v="0"/>
    <x v="0"/>
    <n v="0"/>
    <x v="0"/>
    <n v="20"/>
    <n v="3"/>
    <x v="0"/>
    <x v="0"/>
    <n v="32"/>
  </r>
  <r>
    <n v="6967"/>
    <s v="Rebeca Sá"/>
    <x v="2"/>
    <x v="1008"/>
    <x v="2"/>
    <x v="3"/>
    <s v="No"/>
    <n v="5"/>
    <x v="2"/>
    <x v="1"/>
    <n v="30"/>
    <x v="0"/>
    <n v="20"/>
    <n v="2"/>
    <x v="1"/>
    <x v="0"/>
    <n v="53"/>
  </r>
  <r>
    <n v="6968"/>
    <s v="Davi Luiz Almeida"/>
    <x v="0"/>
    <x v="1008"/>
    <x v="2"/>
    <x v="3"/>
    <s v="Yes"/>
    <n v="10"/>
    <x v="0"/>
    <x v="0"/>
    <n v="0"/>
    <x v="0"/>
    <n v="20"/>
    <n v="2"/>
    <x v="0"/>
    <x v="0"/>
    <n v="28"/>
  </r>
  <r>
    <n v="6969"/>
    <s v="Thiago Oliveira"/>
    <x v="0"/>
    <x v="1008"/>
    <x v="2"/>
    <x v="3"/>
    <s v="Yes"/>
    <n v="10"/>
    <x v="1"/>
    <x v="0"/>
    <n v="0"/>
    <x v="0"/>
    <n v="20"/>
    <n v="2"/>
    <x v="0"/>
    <x v="0"/>
    <n v="28"/>
  </r>
  <r>
    <n v="6970"/>
    <s v="Bryan Rodrigues"/>
    <x v="1"/>
    <x v="1008"/>
    <x v="2"/>
    <x v="3"/>
    <s v="No"/>
    <n v="15"/>
    <x v="1"/>
    <x v="1"/>
    <n v="30"/>
    <x v="1"/>
    <n v="0"/>
    <n v="2"/>
    <x v="0"/>
    <x v="0"/>
    <n v="43"/>
  </r>
  <r>
    <n v="6971"/>
    <s v="Paulo Albuquerque"/>
    <x v="1"/>
    <x v="1008"/>
    <x v="2"/>
    <x v="3"/>
    <s v="Yes"/>
    <n v="15"/>
    <x v="2"/>
    <x v="1"/>
    <n v="30"/>
    <x v="1"/>
    <n v="0"/>
    <n v="3"/>
    <x v="0"/>
    <x v="0"/>
    <n v="42"/>
  </r>
  <r>
    <n v="6972"/>
    <s v="Melissa da Costa"/>
    <x v="1"/>
    <x v="1009"/>
    <x v="2"/>
    <x v="3"/>
    <s v="Yes"/>
    <n v="15"/>
    <x v="1"/>
    <x v="0"/>
    <n v="0"/>
    <x v="1"/>
    <n v="0"/>
    <n v="2"/>
    <x v="0"/>
    <x v="1"/>
    <n v="13"/>
  </r>
  <r>
    <n v="6973"/>
    <s v="Luiz Miguel Moraes"/>
    <x v="1"/>
    <x v="1009"/>
    <x v="2"/>
    <x v="3"/>
    <s v="No"/>
    <n v="15"/>
    <x v="2"/>
    <x v="0"/>
    <n v="0"/>
    <x v="1"/>
    <n v="0"/>
    <n v="3"/>
    <x v="0"/>
    <x v="1"/>
    <n v="12"/>
  </r>
  <r>
    <n v="6974"/>
    <s v="Stephany Aparecida"/>
    <x v="1"/>
    <x v="1009"/>
    <x v="2"/>
    <x v="3"/>
    <s v="No"/>
    <n v="15"/>
    <x v="1"/>
    <x v="1"/>
    <n v="30"/>
    <x v="1"/>
    <n v="0"/>
    <n v="1"/>
    <x v="0"/>
    <x v="0"/>
    <n v="44"/>
  </r>
  <r>
    <n v="6975"/>
    <s v="Cauã Jesus"/>
    <x v="1"/>
    <x v="1009"/>
    <x v="2"/>
    <x v="3"/>
    <s v="No"/>
    <n v="15"/>
    <x v="0"/>
    <x v="0"/>
    <n v="0"/>
    <x v="0"/>
    <n v="20"/>
    <n v="3"/>
    <x v="0"/>
    <x v="0"/>
    <n v="32"/>
  </r>
  <r>
    <n v="6976"/>
    <s v="Bella Cardoso"/>
    <x v="1"/>
    <x v="1009"/>
    <x v="2"/>
    <x v="3"/>
    <s v="No"/>
    <n v="15"/>
    <x v="0"/>
    <x v="1"/>
    <n v="30"/>
    <x v="1"/>
    <n v="0"/>
    <n v="1"/>
    <x v="0"/>
    <x v="0"/>
    <n v="44"/>
  </r>
  <r>
    <n v="6977"/>
    <s v="Sr. Theodoro Fernandes"/>
    <x v="2"/>
    <x v="1009"/>
    <x v="2"/>
    <x v="3"/>
    <s v="No"/>
    <n v="5"/>
    <x v="1"/>
    <x v="1"/>
    <n v="30"/>
    <x v="0"/>
    <n v="20"/>
    <n v="3"/>
    <x v="1"/>
    <x v="0"/>
    <n v="52"/>
  </r>
  <r>
    <n v="6978"/>
    <s v="Apollo Brito"/>
    <x v="2"/>
    <x v="1009"/>
    <x v="2"/>
    <x v="3"/>
    <s v="No"/>
    <n v="5"/>
    <x v="0"/>
    <x v="1"/>
    <n v="30"/>
    <x v="0"/>
    <n v="20"/>
    <n v="3"/>
    <x v="1"/>
    <x v="0"/>
    <n v="52"/>
  </r>
  <r>
    <n v="6979"/>
    <s v="Renan Garcia"/>
    <x v="1"/>
    <x v="1009"/>
    <x v="2"/>
    <x v="3"/>
    <s v="No"/>
    <n v="15"/>
    <x v="2"/>
    <x v="1"/>
    <n v="30"/>
    <x v="1"/>
    <n v="0"/>
    <n v="3"/>
    <x v="0"/>
    <x v="0"/>
    <n v="42"/>
  </r>
  <r>
    <n v="6980"/>
    <s v="Vinícius Sousa"/>
    <x v="0"/>
    <x v="1010"/>
    <x v="2"/>
    <x v="3"/>
    <s v="Yes"/>
    <n v="10"/>
    <x v="0"/>
    <x v="0"/>
    <n v="0"/>
    <x v="0"/>
    <n v="20"/>
    <n v="3"/>
    <x v="0"/>
    <x v="0"/>
    <n v="27"/>
  </r>
  <r>
    <n v="6981"/>
    <s v="Emanuel Nascimento"/>
    <x v="1"/>
    <x v="1010"/>
    <x v="2"/>
    <x v="3"/>
    <s v="No"/>
    <n v="15"/>
    <x v="0"/>
    <x v="0"/>
    <n v="0"/>
    <x v="1"/>
    <n v="0"/>
    <n v="3"/>
    <x v="0"/>
    <x v="1"/>
    <n v="12"/>
  </r>
  <r>
    <n v="6982"/>
    <s v="Caio Costa"/>
    <x v="1"/>
    <x v="1010"/>
    <x v="2"/>
    <x v="3"/>
    <s v="Yes"/>
    <n v="15"/>
    <x v="1"/>
    <x v="1"/>
    <n v="30"/>
    <x v="1"/>
    <n v="0"/>
    <n v="2"/>
    <x v="0"/>
    <x v="0"/>
    <n v="43"/>
  </r>
  <r>
    <n v="6983"/>
    <s v="Levi da Cunha"/>
    <x v="1"/>
    <x v="1010"/>
    <x v="2"/>
    <x v="3"/>
    <s v="Yes"/>
    <n v="15"/>
    <x v="0"/>
    <x v="0"/>
    <n v="0"/>
    <x v="0"/>
    <n v="20"/>
    <n v="1"/>
    <x v="0"/>
    <x v="0"/>
    <n v="34"/>
  </r>
  <r>
    <n v="6984"/>
    <s v="Heloisa Vieira"/>
    <x v="1"/>
    <x v="1010"/>
    <x v="2"/>
    <x v="3"/>
    <s v="No"/>
    <n v="15"/>
    <x v="0"/>
    <x v="1"/>
    <n v="30"/>
    <x v="1"/>
    <n v="0"/>
    <n v="1"/>
    <x v="0"/>
    <x v="0"/>
    <n v="44"/>
  </r>
  <r>
    <n v="6985"/>
    <s v="Carlos Eduardo Dias"/>
    <x v="1"/>
    <x v="1010"/>
    <x v="2"/>
    <x v="3"/>
    <s v="No"/>
    <n v="15"/>
    <x v="2"/>
    <x v="1"/>
    <n v="30"/>
    <x v="0"/>
    <n v="20"/>
    <n v="1"/>
    <x v="1"/>
    <x v="0"/>
    <n v="64"/>
  </r>
  <r>
    <n v="6986"/>
    <s v="Heloisa da Mata"/>
    <x v="0"/>
    <x v="1010"/>
    <x v="2"/>
    <x v="3"/>
    <s v="No"/>
    <n v="10"/>
    <x v="0"/>
    <x v="1"/>
    <n v="30"/>
    <x v="0"/>
    <n v="20"/>
    <n v="3"/>
    <x v="1"/>
    <x v="0"/>
    <n v="57"/>
  </r>
  <r>
    <n v="6987"/>
    <s v="Isaac Castro"/>
    <x v="2"/>
    <x v="1010"/>
    <x v="2"/>
    <x v="3"/>
    <s v="Yes"/>
    <n v="5"/>
    <x v="0"/>
    <x v="1"/>
    <n v="30"/>
    <x v="0"/>
    <n v="20"/>
    <n v="3"/>
    <x v="1"/>
    <x v="0"/>
    <n v="52"/>
  </r>
  <r>
    <n v="6988"/>
    <s v="Giovanna da Conceição"/>
    <x v="2"/>
    <x v="1011"/>
    <x v="2"/>
    <x v="3"/>
    <s v="Yes"/>
    <n v="5"/>
    <x v="2"/>
    <x v="1"/>
    <n v="30"/>
    <x v="1"/>
    <n v="0"/>
    <n v="1"/>
    <x v="0"/>
    <x v="0"/>
    <n v="34"/>
  </r>
  <r>
    <n v="6989"/>
    <s v="Cauê Souza"/>
    <x v="1"/>
    <x v="1011"/>
    <x v="2"/>
    <x v="3"/>
    <s v="Yes"/>
    <n v="15"/>
    <x v="1"/>
    <x v="0"/>
    <n v="0"/>
    <x v="0"/>
    <n v="20"/>
    <n v="3"/>
    <x v="0"/>
    <x v="0"/>
    <n v="32"/>
  </r>
  <r>
    <n v="6990"/>
    <s v="João Lucas Machado"/>
    <x v="0"/>
    <x v="1011"/>
    <x v="2"/>
    <x v="3"/>
    <s v="No"/>
    <n v="10"/>
    <x v="0"/>
    <x v="0"/>
    <n v="0"/>
    <x v="0"/>
    <n v="20"/>
    <n v="1"/>
    <x v="0"/>
    <x v="0"/>
    <n v="29"/>
  </r>
  <r>
    <n v="6991"/>
    <s v="Dr. João Gabriel Moreira"/>
    <x v="2"/>
    <x v="1011"/>
    <x v="2"/>
    <x v="3"/>
    <s v="Yes"/>
    <n v="5"/>
    <x v="0"/>
    <x v="1"/>
    <n v="30"/>
    <x v="0"/>
    <n v="20"/>
    <n v="2"/>
    <x v="1"/>
    <x v="0"/>
    <n v="53"/>
  </r>
  <r>
    <n v="6992"/>
    <s v="Isabella Borges"/>
    <x v="0"/>
    <x v="1011"/>
    <x v="2"/>
    <x v="3"/>
    <s v="No"/>
    <n v="10"/>
    <x v="2"/>
    <x v="1"/>
    <n v="30"/>
    <x v="0"/>
    <n v="20"/>
    <n v="3"/>
    <x v="1"/>
    <x v="0"/>
    <n v="57"/>
  </r>
  <r>
    <n v="6993"/>
    <s v="Ana Carvalho"/>
    <x v="2"/>
    <x v="1011"/>
    <x v="2"/>
    <x v="3"/>
    <s v="No"/>
    <n v="5"/>
    <x v="1"/>
    <x v="0"/>
    <n v="0"/>
    <x v="1"/>
    <n v="0"/>
    <n v="2"/>
    <x v="0"/>
    <x v="1"/>
    <n v="3"/>
  </r>
  <r>
    <n v="6994"/>
    <s v="João Pedro Sousa"/>
    <x v="0"/>
    <x v="1012"/>
    <x v="2"/>
    <x v="3"/>
    <s v="Yes"/>
    <n v="10"/>
    <x v="1"/>
    <x v="1"/>
    <n v="30"/>
    <x v="1"/>
    <n v="0"/>
    <n v="1"/>
    <x v="0"/>
    <x v="0"/>
    <n v="39"/>
  </r>
  <r>
    <n v="6995"/>
    <s v="Letícia Vargas"/>
    <x v="2"/>
    <x v="1012"/>
    <x v="2"/>
    <x v="3"/>
    <s v="No"/>
    <n v="5"/>
    <x v="0"/>
    <x v="1"/>
    <n v="30"/>
    <x v="0"/>
    <n v="20"/>
    <n v="3"/>
    <x v="1"/>
    <x v="0"/>
    <n v="52"/>
  </r>
  <r>
    <n v="6996"/>
    <s v="Davi Luiz Teixeira"/>
    <x v="0"/>
    <x v="1012"/>
    <x v="2"/>
    <x v="3"/>
    <s v="Yes"/>
    <n v="10"/>
    <x v="2"/>
    <x v="0"/>
    <n v="0"/>
    <x v="1"/>
    <n v="0"/>
    <n v="2"/>
    <x v="0"/>
    <x v="1"/>
    <n v="8"/>
  </r>
  <r>
    <n v="6997"/>
    <s v="Stephany Monteiro"/>
    <x v="1"/>
    <x v="1012"/>
    <x v="2"/>
    <x v="3"/>
    <s v="Yes"/>
    <n v="15"/>
    <x v="2"/>
    <x v="1"/>
    <n v="30"/>
    <x v="1"/>
    <n v="0"/>
    <n v="3"/>
    <x v="0"/>
    <x v="0"/>
    <n v="42"/>
  </r>
  <r>
    <n v="6998"/>
    <s v="Dr. Vinícius Guerra"/>
    <x v="0"/>
    <x v="1012"/>
    <x v="2"/>
    <x v="3"/>
    <s v="Yes"/>
    <n v="10"/>
    <x v="0"/>
    <x v="0"/>
    <n v="0"/>
    <x v="1"/>
    <n v="0"/>
    <n v="2"/>
    <x v="0"/>
    <x v="1"/>
    <n v="8"/>
  </r>
  <r>
    <n v="6999"/>
    <s v="Carlos Eduardo Correia"/>
    <x v="1"/>
    <x v="1012"/>
    <x v="2"/>
    <x v="3"/>
    <s v="No"/>
    <n v="15"/>
    <x v="2"/>
    <x v="1"/>
    <n v="30"/>
    <x v="0"/>
    <n v="20"/>
    <n v="3"/>
    <x v="1"/>
    <x v="0"/>
    <n v="62"/>
  </r>
  <r>
    <n v="7000"/>
    <s v="Davi Luiz Pereira"/>
    <x v="1"/>
    <x v="1012"/>
    <x v="2"/>
    <x v="3"/>
    <s v="Yes"/>
    <n v="15"/>
    <x v="2"/>
    <x v="0"/>
    <n v="0"/>
    <x v="1"/>
    <n v="0"/>
    <n v="3"/>
    <x v="0"/>
    <x v="1"/>
    <n v="12"/>
  </r>
  <r>
    <n v="7001"/>
    <s v="Lorenzo Costela"/>
    <x v="0"/>
    <x v="1012"/>
    <x v="2"/>
    <x v="3"/>
    <s v="Yes"/>
    <n v="10"/>
    <x v="0"/>
    <x v="0"/>
    <n v="0"/>
    <x v="1"/>
    <n v="0"/>
    <n v="3"/>
    <x v="0"/>
    <x v="1"/>
    <n v="7"/>
  </r>
  <r>
    <n v="7002"/>
    <s v="Nathan Santos"/>
    <x v="1"/>
    <x v="1012"/>
    <x v="2"/>
    <x v="3"/>
    <s v="Yes"/>
    <n v="15"/>
    <x v="1"/>
    <x v="0"/>
    <n v="0"/>
    <x v="1"/>
    <n v="0"/>
    <n v="2"/>
    <x v="0"/>
    <x v="1"/>
    <n v="13"/>
  </r>
  <r>
    <n v="7003"/>
    <s v="Ana Beatriz Moura"/>
    <x v="0"/>
    <x v="1012"/>
    <x v="2"/>
    <x v="3"/>
    <s v="No"/>
    <n v="10"/>
    <x v="2"/>
    <x v="0"/>
    <n v="0"/>
    <x v="1"/>
    <n v="0"/>
    <n v="2"/>
    <x v="0"/>
    <x v="1"/>
    <n v="8"/>
  </r>
  <r>
    <n v="7004"/>
    <s v="Srta. Zoe Ferreira"/>
    <x v="0"/>
    <x v="1013"/>
    <x v="2"/>
    <x v="3"/>
    <s v="Yes"/>
    <n v="10"/>
    <x v="0"/>
    <x v="0"/>
    <n v="0"/>
    <x v="0"/>
    <n v="20"/>
    <n v="3"/>
    <x v="0"/>
    <x v="0"/>
    <n v="27"/>
  </r>
  <r>
    <n v="7005"/>
    <s v="Sra. Laís Araújo"/>
    <x v="2"/>
    <x v="1013"/>
    <x v="2"/>
    <x v="3"/>
    <s v="Yes"/>
    <n v="5"/>
    <x v="0"/>
    <x v="1"/>
    <n v="30"/>
    <x v="1"/>
    <n v="0"/>
    <n v="3"/>
    <x v="0"/>
    <x v="0"/>
    <n v="32"/>
  </r>
  <r>
    <n v="7006"/>
    <s v="Benício da Paz"/>
    <x v="2"/>
    <x v="1013"/>
    <x v="2"/>
    <x v="3"/>
    <s v="No"/>
    <n v="5"/>
    <x v="0"/>
    <x v="1"/>
    <n v="30"/>
    <x v="0"/>
    <n v="20"/>
    <n v="2"/>
    <x v="1"/>
    <x v="0"/>
    <n v="53"/>
  </r>
  <r>
    <n v="7007"/>
    <s v="Josué Dias"/>
    <x v="2"/>
    <x v="1013"/>
    <x v="2"/>
    <x v="3"/>
    <s v="Yes"/>
    <n v="5"/>
    <x v="2"/>
    <x v="0"/>
    <n v="0"/>
    <x v="1"/>
    <n v="0"/>
    <n v="3"/>
    <x v="0"/>
    <x v="1"/>
    <n v="2"/>
  </r>
  <r>
    <n v="7008"/>
    <s v="Dr. Benjamin Macedo"/>
    <x v="2"/>
    <x v="1013"/>
    <x v="2"/>
    <x v="3"/>
    <s v="No"/>
    <n v="5"/>
    <x v="2"/>
    <x v="0"/>
    <n v="0"/>
    <x v="1"/>
    <n v="0"/>
    <n v="1"/>
    <x v="0"/>
    <x v="1"/>
    <n v="4"/>
  </r>
  <r>
    <n v="7009"/>
    <s v="Bruna Pacheco"/>
    <x v="2"/>
    <x v="1014"/>
    <x v="2"/>
    <x v="3"/>
    <s v="Yes"/>
    <n v="5"/>
    <x v="1"/>
    <x v="0"/>
    <n v="0"/>
    <x v="1"/>
    <n v="0"/>
    <n v="2"/>
    <x v="0"/>
    <x v="1"/>
    <n v="3"/>
  </r>
  <r>
    <n v="7010"/>
    <s v="Isabelly Leão"/>
    <x v="2"/>
    <x v="1014"/>
    <x v="2"/>
    <x v="3"/>
    <s v="Yes"/>
    <n v="5"/>
    <x v="0"/>
    <x v="0"/>
    <n v="0"/>
    <x v="1"/>
    <n v="0"/>
    <n v="3"/>
    <x v="0"/>
    <x v="1"/>
    <n v="2"/>
  </r>
  <r>
    <n v="7011"/>
    <s v="Rafaela Campos"/>
    <x v="2"/>
    <x v="1014"/>
    <x v="2"/>
    <x v="3"/>
    <s v="No"/>
    <n v="5"/>
    <x v="1"/>
    <x v="0"/>
    <n v="0"/>
    <x v="1"/>
    <n v="0"/>
    <n v="2"/>
    <x v="0"/>
    <x v="1"/>
    <n v="3"/>
  </r>
  <r>
    <n v="7012"/>
    <s v="Eloah Nascimento"/>
    <x v="0"/>
    <x v="1014"/>
    <x v="2"/>
    <x v="3"/>
    <s v="No"/>
    <n v="10"/>
    <x v="2"/>
    <x v="0"/>
    <n v="0"/>
    <x v="1"/>
    <n v="0"/>
    <n v="2"/>
    <x v="0"/>
    <x v="1"/>
    <n v="8"/>
  </r>
  <r>
    <n v="7013"/>
    <s v="Sra. Ana Beatriz da Rosa"/>
    <x v="1"/>
    <x v="1014"/>
    <x v="2"/>
    <x v="3"/>
    <s v="Yes"/>
    <n v="15"/>
    <x v="1"/>
    <x v="1"/>
    <n v="30"/>
    <x v="0"/>
    <n v="20"/>
    <n v="3"/>
    <x v="1"/>
    <x v="0"/>
    <n v="62"/>
  </r>
  <r>
    <n v="7014"/>
    <s v="Isis Moura"/>
    <x v="1"/>
    <x v="1014"/>
    <x v="2"/>
    <x v="3"/>
    <s v="Yes"/>
    <n v="15"/>
    <x v="0"/>
    <x v="0"/>
    <n v="0"/>
    <x v="1"/>
    <n v="0"/>
    <n v="3"/>
    <x v="0"/>
    <x v="1"/>
    <n v="12"/>
  </r>
  <r>
    <n v="7015"/>
    <s v="Luiz Otávio Sampaio"/>
    <x v="2"/>
    <x v="1014"/>
    <x v="2"/>
    <x v="3"/>
    <s v="No"/>
    <n v="5"/>
    <x v="0"/>
    <x v="0"/>
    <n v="0"/>
    <x v="0"/>
    <n v="20"/>
    <n v="2"/>
    <x v="0"/>
    <x v="0"/>
    <n v="23"/>
  </r>
  <r>
    <n v="7016"/>
    <s v="Maria Clara da Rocha"/>
    <x v="0"/>
    <x v="1014"/>
    <x v="2"/>
    <x v="3"/>
    <s v="Yes"/>
    <n v="10"/>
    <x v="0"/>
    <x v="1"/>
    <n v="30"/>
    <x v="1"/>
    <n v="0"/>
    <n v="2"/>
    <x v="0"/>
    <x v="0"/>
    <n v="38"/>
  </r>
  <r>
    <n v="7017"/>
    <s v="Diogo Sampaio"/>
    <x v="0"/>
    <x v="1014"/>
    <x v="2"/>
    <x v="3"/>
    <s v="Yes"/>
    <n v="10"/>
    <x v="2"/>
    <x v="0"/>
    <n v="0"/>
    <x v="1"/>
    <n v="0"/>
    <n v="3"/>
    <x v="0"/>
    <x v="1"/>
    <n v="7"/>
  </r>
  <r>
    <n v="7018"/>
    <s v="Srta. Ísis Pastor"/>
    <x v="2"/>
    <x v="1014"/>
    <x v="2"/>
    <x v="3"/>
    <s v="No"/>
    <n v="5"/>
    <x v="0"/>
    <x v="1"/>
    <n v="30"/>
    <x v="1"/>
    <n v="0"/>
    <n v="1"/>
    <x v="0"/>
    <x v="0"/>
    <n v="34"/>
  </r>
  <r>
    <n v="7019"/>
    <s v="Aurora Cirino"/>
    <x v="1"/>
    <x v="1014"/>
    <x v="2"/>
    <x v="3"/>
    <s v="No"/>
    <n v="15"/>
    <x v="1"/>
    <x v="0"/>
    <n v="0"/>
    <x v="1"/>
    <n v="0"/>
    <n v="1"/>
    <x v="0"/>
    <x v="1"/>
    <n v="14"/>
  </r>
  <r>
    <n v="7020"/>
    <s v="Sr. Danilo Abreu"/>
    <x v="0"/>
    <x v="1015"/>
    <x v="2"/>
    <x v="3"/>
    <s v="No"/>
    <n v="10"/>
    <x v="1"/>
    <x v="0"/>
    <n v="0"/>
    <x v="1"/>
    <n v="0"/>
    <n v="3"/>
    <x v="0"/>
    <x v="1"/>
    <n v="7"/>
  </r>
  <r>
    <n v="7021"/>
    <s v="Ana Sophia Pacheco"/>
    <x v="2"/>
    <x v="1015"/>
    <x v="2"/>
    <x v="3"/>
    <s v="Yes"/>
    <n v="5"/>
    <x v="1"/>
    <x v="1"/>
    <n v="30"/>
    <x v="0"/>
    <n v="20"/>
    <n v="1"/>
    <x v="1"/>
    <x v="0"/>
    <n v="54"/>
  </r>
  <r>
    <n v="7022"/>
    <s v="Maitê Monteiro"/>
    <x v="0"/>
    <x v="1015"/>
    <x v="2"/>
    <x v="3"/>
    <s v="Yes"/>
    <n v="10"/>
    <x v="2"/>
    <x v="1"/>
    <n v="30"/>
    <x v="0"/>
    <n v="20"/>
    <n v="1"/>
    <x v="1"/>
    <x v="0"/>
    <n v="59"/>
  </r>
  <r>
    <n v="7023"/>
    <s v="Dra. Kamilly Mendes"/>
    <x v="2"/>
    <x v="1015"/>
    <x v="2"/>
    <x v="3"/>
    <s v="Yes"/>
    <n v="5"/>
    <x v="1"/>
    <x v="0"/>
    <n v="0"/>
    <x v="0"/>
    <n v="20"/>
    <n v="1"/>
    <x v="0"/>
    <x v="0"/>
    <n v="24"/>
  </r>
  <r>
    <n v="7024"/>
    <s v="Srta. Júlia Machado"/>
    <x v="2"/>
    <x v="1015"/>
    <x v="2"/>
    <x v="3"/>
    <s v="Yes"/>
    <n v="5"/>
    <x v="1"/>
    <x v="0"/>
    <n v="0"/>
    <x v="1"/>
    <n v="0"/>
    <n v="1"/>
    <x v="0"/>
    <x v="1"/>
    <n v="4"/>
  </r>
  <r>
    <n v="7025"/>
    <s v="Ana Clara Correia"/>
    <x v="1"/>
    <x v="1015"/>
    <x v="2"/>
    <x v="3"/>
    <s v="Yes"/>
    <n v="15"/>
    <x v="2"/>
    <x v="1"/>
    <n v="30"/>
    <x v="1"/>
    <n v="0"/>
    <n v="3"/>
    <x v="0"/>
    <x v="0"/>
    <n v="42"/>
  </r>
  <r>
    <n v="7026"/>
    <s v="Hellena Duarte"/>
    <x v="0"/>
    <x v="1015"/>
    <x v="2"/>
    <x v="3"/>
    <s v="No"/>
    <n v="10"/>
    <x v="2"/>
    <x v="1"/>
    <n v="30"/>
    <x v="0"/>
    <n v="20"/>
    <n v="2"/>
    <x v="1"/>
    <x v="0"/>
    <n v="58"/>
  </r>
  <r>
    <n v="7027"/>
    <s v="Sra. Hadassa Barbosa"/>
    <x v="2"/>
    <x v="1016"/>
    <x v="2"/>
    <x v="3"/>
    <s v="Yes"/>
    <n v="5"/>
    <x v="0"/>
    <x v="1"/>
    <n v="30"/>
    <x v="0"/>
    <n v="20"/>
    <n v="1"/>
    <x v="1"/>
    <x v="0"/>
    <n v="54"/>
  </r>
  <r>
    <n v="7028"/>
    <s v="Kaique Porto"/>
    <x v="2"/>
    <x v="1016"/>
    <x v="2"/>
    <x v="3"/>
    <s v="Yes"/>
    <n v="5"/>
    <x v="2"/>
    <x v="1"/>
    <n v="30"/>
    <x v="1"/>
    <n v="0"/>
    <n v="1"/>
    <x v="0"/>
    <x v="0"/>
    <n v="34"/>
  </r>
  <r>
    <n v="7029"/>
    <s v="Yuri Pereira"/>
    <x v="1"/>
    <x v="1016"/>
    <x v="2"/>
    <x v="3"/>
    <s v="Yes"/>
    <n v="15"/>
    <x v="1"/>
    <x v="0"/>
    <n v="0"/>
    <x v="0"/>
    <n v="20"/>
    <n v="3"/>
    <x v="0"/>
    <x v="0"/>
    <n v="32"/>
  </r>
  <r>
    <n v="7030"/>
    <s v="Sr. Ravi Lucca Jesus"/>
    <x v="0"/>
    <x v="1016"/>
    <x v="2"/>
    <x v="3"/>
    <s v="No"/>
    <n v="10"/>
    <x v="1"/>
    <x v="1"/>
    <n v="30"/>
    <x v="1"/>
    <n v="0"/>
    <n v="3"/>
    <x v="0"/>
    <x v="0"/>
    <n v="37"/>
  </r>
  <r>
    <n v="7031"/>
    <s v="Josué da Rosa"/>
    <x v="0"/>
    <x v="1016"/>
    <x v="2"/>
    <x v="3"/>
    <s v="Yes"/>
    <n v="10"/>
    <x v="1"/>
    <x v="0"/>
    <n v="0"/>
    <x v="0"/>
    <n v="20"/>
    <n v="3"/>
    <x v="0"/>
    <x v="0"/>
    <n v="27"/>
  </r>
  <r>
    <n v="7032"/>
    <s v="Bento da Costa"/>
    <x v="1"/>
    <x v="1016"/>
    <x v="2"/>
    <x v="3"/>
    <s v="No"/>
    <n v="15"/>
    <x v="1"/>
    <x v="1"/>
    <n v="30"/>
    <x v="1"/>
    <n v="0"/>
    <n v="1"/>
    <x v="0"/>
    <x v="0"/>
    <n v="44"/>
  </r>
  <r>
    <n v="7033"/>
    <s v="Clarice Pastor"/>
    <x v="1"/>
    <x v="1016"/>
    <x v="2"/>
    <x v="3"/>
    <s v="No"/>
    <n v="15"/>
    <x v="2"/>
    <x v="1"/>
    <n v="30"/>
    <x v="1"/>
    <n v="0"/>
    <n v="3"/>
    <x v="0"/>
    <x v="0"/>
    <n v="42"/>
  </r>
  <r>
    <n v="7034"/>
    <s v="Sophie Peixoto"/>
    <x v="0"/>
    <x v="1017"/>
    <x v="2"/>
    <x v="3"/>
    <s v="No"/>
    <n v="10"/>
    <x v="2"/>
    <x v="0"/>
    <n v="0"/>
    <x v="1"/>
    <n v="0"/>
    <n v="2"/>
    <x v="0"/>
    <x v="1"/>
    <n v="8"/>
  </r>
  <r>
    <n v="7035"/>
    <s v="Ana Julia da Rocha"/>
    <x v="0"/>
    <x v="1017"/>
    <x v="2"/>
    <x v="3"/>
    <s v="No"/>
    <n v="10"/>
    <x v="0"/>
    <x v="1"/>
    <n v="30"/>
    <x v="1"/>
    <n v="0"/>
    <n v="3"/>
    <x v="0"/>
    <x v="0"/>
    <n v="37"/>
  </r>
  <r>
    <n v="7036"/>
    <s v="Anthony Gabriel Sales"/>
    <x v="0"/>
    <x v="1017"/>
    <x v="2"/>
    <x v="3"/>
    <s v="Yes"/>
    <n v="10"/>
    <x v="2"/>
    <x v="0"/>
    <n v="0"/>
    <x v="0"/>
    <n v="20"/>
    <n v="1"/>
    <x v="0"/>
    <x v="0"/>
    <n v="29"/>
  </r>
  <r>
    <n v="7037"/>
    <s v="Asafe Azevedo"/>
    <x v="1"/>
    <x v="1017"/>
    <x v="2"/>
    <x v="3"/>
    <s v="No"/>
    <n v="15"/>
    <x v="2"/>
    <x v="1"/>
    <n v="30"/>
    <x v="0"/>
    <n v="20"/>
    <n v="1"/>
    <x v="1"/>
    <x v="0"/>
    <n v="64"/>
  </r>
  <r>
    <n v="7038"/>
    <s v="Ayla Caldeira"/>
    <x v="0"/>
    <x v="1017"/>
    <x v="2"/>
    <x v="3"/>
    <s v="Yes"/>
    <n v="10"/>
    <x v="2"/>
    <x v="1"/>
    <n v="30"/>
    <x v="0"/>
    <n v="20"/>
    <n v="1"/>
    <x v="1"/>
    <x v="0"/>
    <n v="59"/>
  </r>
  <r>
    <n v="7039"/>
    <s v="Esther Cirino"/>
    <x v="0"/>
    <x v="1018"/>
    <x v="2"/>
    <x v="3"/>
    <s v="No"/>
    <n v="10"/>
    <x v="1"/>
    <x v="0"/>
    <n v="0"/>
    <x v="0"/>
    <n v="20"/>
    <n v="1"/>
    <x v="0"/>
    <x v="0"/>
    <n v="29"/>
  </r>
  <r>
    <n v="7040"/>
    <s v="Dr. Luiz Fernando da Mota"/>
    <x v="0"/>
    <x v="1018"/>
    <x v="2"/>
    <x v="3"/>
    <s v="No"/>
    <n v="10"/>
    <x v="1"/>
    <x v="1"/>
    <n v="30"/>
    <x v="0"/>
    <n v="20"/>
    <n v="2"/>
    <x v="1"/>
    <x v="0"/>
    <n v="58"/>
  </r>
  <r>
    <n v="7041"/>
    <s v="Lucca da Mata"/>
    <x v="1"/>
    <x v="1018"/>
    <x v="2"/>
    <x v="3"/>
    <s v="Yes"/>
    <n v="15"/>
    <x v="1"/>
    <x v="1"/>
    <n v="30"/>
    <x v="1"/>
    <n v="0"/>
    <n v="1"/>
    <x v="0"/>
    <x v="0"/>
    <n v="44"/>
  </r>
  <r>
    <n v="7042"/>
    <s v="Sofia da Cruz"/>
    <x v="0"/>
    <x v="1018"/>
    <x v="2"/>
    <x v="3"/>
    <s v="Yes"/>
    <n v="10"/>
    <x v="2"/>
    <x v="1"/>
    <n v="30"/>
    <x v="1"/>
    <n v="0"/>
    <n v="3"/>
    <x v="0"/>
    <x v="0"/>
    <n v="37"/>
  </r>
  <r>
    <n v="7043"/>
    <s v="Raul das Neves"/>
    <x v="1"/>
    <x v="1018"/>
    <x v="2"/>
    <x v="3"/>
    <s v="Yes"/>
    <n v="15"/>
    <x v="2"/>
    <x v="1"/>
    <n v="30"/>
    <x v="1"/>
    <n v="0"/>
    <n v="3"/>
    <x v="0"/>
    <x v="0"/>
    <n v="42"/>
  </r>
  <r>
    <n v="7044"/>
    <s v="Davi Lucas Vargas"/>
    <x v="1"/>
    <x v="1018"/>
    <x v="2"/>
    <x v="3"/>
    <s v="No"/>
    <n v="15"/>
    <x v="1"/>
    <x v="0"/>
    <n v="0"/>
    <x v="0"/>
    <n v="20"/>
    <n v="1"/>
    <x v="0"/>
    <x v="0"/>
    <n v="34"/>
  </r>
  <r>
    <n v="7045"/>
    <s v="Kamilly da Costa"/>
    <x v="1"/>
    <x v="1018"/>
    <x v="2"/>
    <x v="3"/>
    <s v="No"/>
    <n v="15"/>
    <x v="0"/>
    <x v="1"/>
    <n v="30"/>
    <x v="0"/>
    <n v="20"/>
    <n v="1"/>
    <x v="1"/>
    <x v="0"/>
    <n v="64"/>
  </r>
  <r>
    <n v="7046"/>
    <s v="Dr. Alexandre Azevedo"/>
    <x v="0"/>
    <x v="1018"/>
    <x v="2"/>
    <x v="3"/>
    <s v="No"/>
    <n v="10"/>
    <x v="0"/>
    <x v="0"/>
    <n v="0"/>
    <x v="1"/>
    <n v="0"/>
    <n v="1"/>
    <x v="0"/>
    <x v="1"/>
    <n v="9"/>
  </r>
  <r>
    <n v="7047"/>
    <s v="Maria Helena Alves"/>
    <x v="0"/>
    <x v="1018"/>
    <x v="2"/>
    <x v="3"/>
    <s v="No"/>
    <n v="10"/>
    <x v="2"/>
    <x v="0"/>
    <n v="0"/>
    <x v="0"/>
    <n v="20"/>
    <n v="1"/>
    <x v="0"/>
    <x v="0"/>
    <n v="29"/>
  </r>
  <r>
    <n v="7048"/>
    <s v="Ana Vitória Araújo"/>
    <x v="0"/>
    <x v="1018"/>
    <x v="2"/>
    <x v="3"/>
    <s v="No"/>
    <n v="10"/>
    <x v="2"/>
    <x v="1"/>
    <n v="30"/>
    <x v="0"/>
    <n v="20"/>
    <n v="1"/>
    <x v="1"/>
    <x v="0"/>
    <n v="59"/>
  </r>
  <r>
    <n v="7049"/>
    <s v="Kamilly Aragão"/>
    <x v="0"/>
    <x v="1019"/>
    <x v="2"/>
    <x v="3"/>
    <s v="Yes"/>
    <n v="10"/>
    <x v="0"/>
    <x v="1"/>
    <n v="30"/>
    <x v="1"/>
    <n v="0"/>
    <n v="1"/>
    <x v="0"/>
    <x v="0"/>
    <n v="39"/>
  </r>
  <r>
    <n v="7050"/>
    <s v="Nicole Siqueira"/>
    <x v="1"/>
    <x v="1019"/>
    <x v="2"/>
    <x v="3"/>
    <s v="No"/>
    <n v="15"/>
    <x v="2"/>
    <x v="0"/>
    <n v="0"/>
    <x v="0"/>
    <n v="20"/>
    <n v="1"/>
    <x v="0"/>
    <x v="0"/>
    <n v="34"/>
  </r>
  <r>
    <n v="7051"/>
    <s v="Bárbara Macedo"/>
    <x v="1"/>
    <x v="1019"/>
    <x v="2"/>
    <x v="3"/>
    <s v="No"/>
    <n v="15"/>
    <x v="2"/>
    <x v="1"/>
    <n v="30"/>
    <x v="0"/>
    <n v="20"/>
    <n v="1"/>
    <x v="1"/>
    <x v="0"/>
    <n v="64"/>
  </r>
  <r>
    <n v="7052"/>
    <s v="Otto Novaes"/>
    <x v="0"/>
    <x v="1019"/>
    <x v="2"/>
    <x v="3"/>
    <s v="No"/>
    <n v="10"/>
    <x v="2"/>
    <x v="0"/>
    <n v="0"/>
    <x v="0"/>
    <n v="20"/>
    <n v="1"/>
    <x v="0"/>
    <x v="0"/>
    <n v="29"/>
  </r>
  <r>
    <n v="7053"/>
    <s v="Joaquim da Mota"/>
    <x v="2"/>
    <x v="1020"/>
    <x v="2"/>
    <x v="3"/>
    <s v="Yes"/>
    <n v="5"/>
    <x v="2"/>
    <x v="0"/>
    <n v="0"/>
    <x v="1"/>
    <n v="0"/>
    <n v="3"/>
    <x v="0"/>
    <x v="1"/>
    <n v="2"/>
  </r>
  <r>
    <n v="7054"/>
    <s v="Gabriel da Costa"/>
    <x v="0"/>
    <x v="1020"/>
    <x v="2"/>
    <x v="3"/>
    <s v="No"/>
    <n v="10"/>
    <x v="2"/>
    <x v="1"/>
    <n v="30"/>
    <x v="1"/>
    <n v="0"/>
    <n v="3"/>
    <x v="0"/>
    <x v="0"/>
    <n v="37"/>
  </r>
  <r>
    <n v="7055"/>
    <s v="Davi Luiz da Rocha"/>
    <x v="0"/>
    <x v="1020"/>
    <x v="2"/>
    <x v="3"/>
    <s v="Yes"/>
    <n v="10"/>
    <x v="1"/>
    <x v="1"/>
    <n v="30"/>
    <x v="0"/>
    <n v="20"/>
    <n v="1"/>
    <x v="1"/>
    <x v="0"/>
    <n v="59"/>
  </r>
  <r>
    <n v="7056"/>
    <s v="João Pedro Ribeiro"/>
    <x v="0"/>
    <x v="1020"/>
    <x v="2"/>
    <x v="3"/>
    <s v="No"/>
    <n v="10"/>
    <x v="0"/>
    <x v="1"/>
    <n v="30"/>
    <x v="1"/>
    <n v="0"/>
    <n v="2"/>
    <x v="0"/>
    <x v="0"/>
    <n v="38"/>
  </r>
  <r>
    <n v="7057"/>
    <s v="Luara Lopes"/>
    <x v="2"/>
    <x v="1020"/>
    <x v="2"/>
    <x v="3"/>
    <s v="Yes"/>
    <n v="5"/>
    <x v="0"/>
    <x v="0"/>
    <n v="0"/>
    <x v="1"/>
    <n v="0"/>
    <n v="2"/>
    <x v="0"/>
    <x v="1"/>
    <n v="3"/>
  </r>
  <r>
    <n v="7058"/>
    <s v="Stephany Souza"/>
    <x v="2"/>
    <x v="1020"/>
    <x v="2"/>
    <x v="3"/>
    <s v="No"/>
    <n v="5"/>
    <x v="2"/>
    <x v="0"/>
    <n v="0"/>
    <x v="1"/>
    <n v="0"/>
    <n v="2"/>
    <x v="0"/>
    <x v="1"/>
    <n v="3"/>
  </r>
  <r>
    <n v="7059"/>
    <s v="Sr. Rhavi Souza"/>
    <x v="1"/>
    <x v="1020"/>
    <x v="2"/>
    <x v="3"/>
    <s v="No"/>
    <n v="15"/>
    <x v="1"/>
    <x v="0"/>
    <n v="0"/>
    <x v="0"/>
    <n v="20"/>
    <n v="3"/>
    <x v="0"/>
    <x v="0"/>
    <n v="32"/>
  </r>
  <r>
    <n v="7060"/>
    <s v="Cecília Cassiano"/>
    <x v="0"/>
    <x v="1020"/>
    <x v="2"/>
    <x v="3"/>
    <s v="No"/>
    <n v="10"/>
    <x v="0"/>
    <x v="0"/>
    <n v="0"/>
    <x v="1"/>
    <n v="0"/>
    <n v="1"/>
    <x v="0"/>
    <x v="1"/>
    <n v="9"/>
  </r>
  <r>
    <n v="7061"/>
    <s v="Dante Melo"/>
    <x v="1"/>
    <x v="1021"/>
    <x v="2"/>
    <x v="3"/>
    <s v="Yes"/>
    <n v="15"/>
    <x v="2"/>
    <x v="1"/>
    <n v="30"/>
    <x v="0"/>
    <n v="20"/>
    <n v="3"/>
    <x v="1"/>
    <x v="0"/>
    <n v="62"/>
  </r>
  <r>
    <n v="7062"/>
    <s v="Théo Moraes"/>
    <x v="0"/>
    <x v="1021"/>
    <x v="2"/>
    <x v="3"/>
    <s v="No"/>
    <n v="10"/>
    <x v="2"/>
    <x v="0"/>
    <n v="0"/>
    <x v="1"/>
    <n v="0"/>
    <n v="2"/>
    <x v="0"/>
    <x v="1"/>
    <n v="8"/>
  </r>
  <r>
    <n v="7063"/>
    <s v="Nicole Ramos"/>
    <x v="2"/>
    <x v="1021"/>
    <x v="2"/>
    <x v="3"/>
    <s v="Yes"/>
    <n v="5"/>
    <x v="0"/>
    <x v="0"/>
    <n v="0"/>
    <x v="0"/>
    <n v="20"/>
    <n v="1"/>
    <x v="0"/>
    <x v="0"/>
    <n v="24"/>
  </r>
  <r>
    <n v="7064"/>
    <s v="Nicolas Ferreira"/>
    <x v="2"/>
    <x v="1021"/>
    <x v="2"/>
    <x v="3"/>
    <s v="No"/>
    <n v="5"/>
    <x v="1"/>
    <x v="1"/>
    <n v="30"/>
    <x v="0"/>
    <n v="20"/>
    <n v="1"/>
    <x v="1"/>
    <x v="0"/>
    <n v="54"/>
  </r>
  <r>
    <n v="7065"/>
    <s v="Ana Lívia Farias"/>
    <x v="1"/>
    <x v="1021"/>
    <x v="2"/>
    <x v="3"/>
    <s v="Yes"/>
    <n v="15"/>
    <x v="0"/>
    <x v="1"/>
    <n v="30"/>
    <x v="1"/>
    <n v="0"/>
    <n v="1"/>
    <x v="0"/>
    <x v="0"/>
    <n v="44"/>
  </r>
  <r>
    <n v="7066"/>
    <s v="Bruna Siqueira"/>
    <x v="0"/>
    <x v="1021"/>
    <x v="2"/>
    <x v="3"/>
    <s v="Yes"/>
    <n v="10"/>
    <x v="1"/>
    <x v="1"/>
    <n v="30"/>
    <x v="1"/>
    <n v="0"/>
    <n v="2"/>
    <x v="0"/>
    <x v="0"/>
    <n v="38"/>
  </r>
  <r>
    <n v="7067"/>
    <s v="João Lucas Mendonça"/>
    <x v="1"/>
    <x v="1022"/>
    <x v="2"/>
    <x v="3"/>
    <s v="No"/>
    <n v="15"/>
    <x v="0"/>
    <x v="1"/>
    <n v="30"/>
    <x v="1"/>
    <n v="0"/>
    <n v="3"/>
    <x v="0"/>
    <x v="0"/>
    <n v="42"/>
  </r>
  <r>
    <n v="7068"/>
    <s v="Gael Alves"/>
    <x v="0"/>
    <x v="1022"/>
    <x v="2"/>
    <x v="3"/>
    <s v="Yes"/>
    <n v="10"/>
    <x v="2"/>
    <x v="0"/>
    <n v="0"/>
    <x v="0"/>
    <n v="20"/>
    <n v="3"/>
    <x v="0"/>
    <x v="0"/>
    <n v="27"/>
  </r>
  <r>
    <n v="7069"/>
    <s v="Maria Alice Mendonça"/>
    <x v="0"/>
    <x v="1022"/>
    <x v="2"/>
    <x v="3"/>
    <s v="Yes"/>
    <n v="10"/>
    <x v="1"/>
    <x v="1"/>
    <n v="30"/>
    <x v="1"/>
    <n v="0"/>
    <n v="3"/>
    <x v="0"/>
    <x v="0"/>
    <n v="37"/>
  </r>
  <r>
    <n v="7070"/>
    <s v="Maria Luiza Cavalcante"/>
    <x v="0"/>
    <x v="1022"/>
    <x v="2"/>
    <x v="3"/>
    <s v="Yes"/>
    <n v="10"/>
    <x v="2"/>
    <x v="1"/>
    <n v="30"/>
    <x v="0"/>
    <n v="20"/>
    <n v="3"/>
    <x v="1"/>
    <x v="0"/>
    <n v="57"/>
  </r>
  <r>
    <n v="7071"/>
    <s v="Vicente Sampaio"/>
    <x v="2"/>
    <x v="1022"/>
    <x v="2"/>
    <x v="3"/>
    <s v="No"/>
    <n v="5"/>
    <x v="2"/>
    <x v="0"/>
    <n v="0"/>
    <x v="0"/>
    <n v="20"/>
    <n v="1"/>
    <x v="0"/>
    <x v="0"/>
    <n v="24"/>
  </r>
  <r>
    <n v="7072"/>
    <s v="José Miguel Marques"/>
    <x v="1"/>
    <x v="1022"/>
    <x v="2"/>
    <x v="3"/>
    <s v="Yes"/>
    <n v="15"/>
    <x v="1"/>
    <x v="0"/>
    <n v="0"/>
    <x v="1"/>
    <n v="0"/>
    <n v="2"/>
    <x v="0"/>
    <x v="1"/>
    <n v="13"/>
  </r>
  <r>
    <n v="7073"/>
    <s v="Asafe Moura"/>
    <x v="2"/>
    <x v="1023"/>
    <x v="2"/>
    <x v="3"/>
    <s v="Yes"/>
    <n v="5"/>
    <x v="1"/>
    <x v="0"/>
    <n v="0"/>
    <x v="1"/>
    <n v="0"/>
    <n v="3"/>
    <x v="0"/>
    <x v="1"/>
    <n v="2"/>
  </r>
  <r>
    <n v="7074"/>
    <s v="Joaquim Dias"/>
    <x v="2"/>
    <x v="1023"/>
    <x v="2"/>
    <x v="3"/>
    <s v="No"/>
    <n v="5"/>
    <x v="1"/>
    <x v="1"/>
    <n v="30"/>
    <x v="1"/>
    <n v="0"/>
    <n v="2"/>
    <x v="0"/>
    <x v="0"/>
    <n v="33"/>
  </r>
  <r>
    <n v="7075"/>
    <s v="Isis Novaes"/>
    <x v="1"/>
    <x v="1023"/>
    <x v="2"/>
    <x v="3"/>
    <s v="Yes"/>
    <n v="15"/>
    <x v="0"/>
    <x v="1"/>
    <n v="30"/>
    <x v="1"/>
    <n v="0"/>
    <n v="1"/>
    <x v="0"/>
    <x v="0"/>
    <n v="44"/>
  </r>
  <r>
    <n v="7076"/>
    <s v="Dr. José Pedro da Mata"/>
    <x v="1"/>
    <x v="1023"/>
    <x v="2"/>
    <x v="3"/>
    <s v="No"/>
    <n v="15"/>
    <x v="0"/>
    <x v="0"/>
    <n v="0"/>
    <x v="0"/>
    <n v="20"/>
    <n v="2"/>
    <x v="0"/>
    <x v="0"/>
    <n v="33"/>
  </r>
  <r>
    <n v="7077"/>
    <s v="Davi Miguel Lopes"/>
    <x v="2"/>
    <x v="1024"/>
    <x v="2"/>
    <x v="3"/>
    <s v="No"/>
    <n v="5"/>
    <x v="2"/>
    <x v="0"/>
    <n v="0"/>
    <x v="0"/>
    <n v="20"/>
    <n v="1"/>
    <x v="0"/>
    <x v="0"/>
    <n v="24"/>
  </r>
  <r>
    <n v="7078"/>
    <s v="Sra. Sara da Paz"/>
    <x v="0"/>
    <x v="1024"/>
    <x v="2"/>
    <x v="3"/>
    <s v="Yes"/>
    <n v="10"/>
    <x v="1"/>
    <x v="1"/>
    <n v="30"/>
    <x v="0"/>
    <n v="20"/>
    <n v="2"/>
    <x v="1"/>
    <x v="0"/>
    <n v="58"/>
  </r>
  <r>
    <n v="7079"/>
    <s v="Otávio Monteiro"/>
    <x v="1"/>
    <x v="1024"/>
    <x v="2"/>
    <x v="3"/>
    <s v="No"/>
    <n v="15"/>
    <x v="1"/>
    <x v="0"/>
    <n v="0"/>
    <x v="1"/>
    <n v="0"/>
    <n v="3"/>
    <x v="0"/>
    <x v="1"/>
    <n v="12"/>
  </r>
  <r>
    <n v="7080"/>
    <s v="Ágatha Nunes"/>
    <x v="0"/>
    <x v="1024"/>
    <x v="2"/>
    <x v="3"/>
    <s v="Yes"/>
    <n v="10"/>
    <x v="0"/>
    <x v="0"/>
    <n v="0"/>
    <x v="0"/>
    <n v="20"/>
    <n v="3"/>
    <x v="0"/>
    <x v="0"/>
    <n v="27"/>
  </r>
  <r>
    <n v="7081"/>
    <s v="Valentina Borges"/>
    <x v="1"/>
    <x v="1024"/>
    <x v="2"/>
    <x v="3"/>
    <s v="Yes"/>
    <n v="15"/>
    <x v="0"/>
    <x v="1"/>
    <n v="30"/>
    <x v="0"/>
    <n v="20"/>
    <n v="3"/>
    <x v="1"/>
    <x v="0"/>
    <n v="62"/>
  </r>
  <r>
    <n v="7082"/>
    <s v="Bernardo Vieira"/>
    <x v="2"/>
    <x v="1025"/>
    <x v="2"/>
    <x v="3"/>
    <s v="No"/>
    <n v="5"/>
    <x v="1"/>
    <x v="0"/>
    <n v="0"/>
    <x v="0"/>
    <n v="20"/>
    <n v="3"/>
    <x v="0"/>
    <x v="0"/>
    <n v="22"/>
  </r>
  <r>
    <n v="7083"/>
    <s v="Asafe da Cruz"/>
    <x v="0"/>
    <x v="1025"/>
    <x v="2"/>
    <x v="3"/>
    <s v="Yes"/>
    <n v="10"/>
    <x v="1"/>
    <x v="1"/>
    <n v="30"/>
    <x v="0"/>
    <n v="20"/>
    <n v="2"/>
    <x v="1"/>
    <x v="0"/>
    <n v="58"/>
  </r>
  <r>
    <n v="7084"/>
    <s v="Vitor Almeida"/>
    <x v="1"/>
    <x v="1025"/>
    <x v="2"/>
    <x v="3"/>
    <s v="Yes"/>
    <n v="15"/>
    <x v="2"/>
    <x v="0"/>
    <n v="0"/>
    <x v="1"/>
    <n v="0"/>
    <n v="1"/>
    <x v="0"/>
    <x v="1"/>
    <n v="14"/>
  </r>
  <r>
    <n v="7085"/>
    <s v="Olivia Cavalcanti"/>
    <x v="2"/>
    <x v="1025"/>
    <x v="2"/>
    <x v="3"/>
    <s v="Yes"/>
    <n v="5"/>
    <x v="1"/>
    <x v="0"/>
    <n v="0"/>
    <x v="1"/>
    <n v="0"/>
    <n v="1"/>
    <x v="0"/>
    <x v="1"/>
    <n v="4"/>
  </r>
  <r>
    <n v="7086"/>
    <s v="Kevin Pacheco"/>
    <x v="0"/>
    <x v="1025"/>
    <x v="2"/>
    <x v="3"/>
    <s v="No"/>
    <n v="10"/>
    <x v="2"/>
    <x v="0"/>
    <n v="0"/>
    <x v="0"/>
    <n v="20"/>
    <n v="2"/>
    <x v="0"/>
    <x v="0"/>
    <n v="28"/>
  </r>
  <r>
    <n v="7087"/>
    <s v="Murilo Cunha"/>
    <x v="2"/>
    <x v="1025"/>
    <x v="2"/>
    <x v="3"/>
    <s v="No"/>
    <n v="5"/>
    <x v="0"/>
    <x v="0"/>
    <n v="0"/>
    <x v="1"/>
    <n v="0"/>
    <n v="3"/>
    <x v="0"/>
    <x v="1"/>
    <n v="2"/>
  </r>
  <r>
    <n v="7088"/>
    <s v="Stephany Lima"/>
    <x v="2"/>
    <x v="1025"/>
    <x v="2"/>
    <x v="3"/>
    <s v="No"/>
    <n v="5"/>
    <x v="0"/>
    <x v="1"/>
    <n v="30"/>
    <x v="1"/>
    <n v="0"/>
    <n v="3"/>
    <x v="0"/>
    <x v="0"/>
    <n v="32"/>
  </r>
  <r>
    <n v="7089"/>
    <s v="Natália Almeida"/>
    <x v="2"/>
    <x v="1025"/>
    <x v="2"/>
    <x v="3"/>
    <s v="Yes"/>
    <n v="5"/>
    <x v="1"/>
    <x v="1"/>
    <n v="30"/>
    <x v="1"/>
    <n v="0"/>
    <n v="3"/>
    <x v="0"/>
    <x v="0"/>
    <n v="32"/>
  </r>
  <r>
    <n v="7090"/>
    <s v="Carolina Pimenta"/>
    <x v="0"/>
    <x v="1025"/>
    <x v="2"/>
    <x v="3"/>
    <s v="Yes"/>
    <n v="10"/>
    <x v="2"/>
    <x v="1"/>
    <n v="30"/>
    <x v="0"/>
    <n v="20"/>
    <n v="1"/>
    <x v="1"/>
    <x v="0"/>
    <n v="59"/>
  </r>
  <r>
    <n v="7091"/>
    <s v="Luiz Otávio Gonçalves"/>
    <x v="2"/>
    <x v="1025"/>
    <x v="2"/>
    <x v="3"/>
    <s v="No"/>
    <n v="5"/>
    <x v="2"/>
    <x v="0"/>
    <n v="0"/>
    <x v="1"/>
    <n v="0"/>
    <n v="2"/>
    <x v="0"/>
    <x v="1"/>
    <n v="3"/>
  </r>
  <r>
    <n v="7092"/>
    <s v="Esther Novaes"/>
    <x v="2"/>
    <x v="1025"/>
    <x v="2"/>
    <x v="3"/>
    <s v="Yes"/>
    <n v="5"/>
    <x v="0"/>
    <x v="0"/>
    <n v="0"/>
    <x v="0"/>
    <n v="20"/>
    <n v="2"/>
    <x v="0"/>
    <x v="0"/>
    <n v="23"/>
  </r>
  <r>
    <n v="7093"/>
    <s v="Ágatha Barros"/>
    <x v="2"/>
    <x v="1026"/>
    <x v="2"/>
    <x v="3"/>
    <s v="Yes"/>
    <n v="5"/>
    <x v="1"/>
    <x v="1"/>
    <n v="30"/>
    <x v="0"/>
    <n v="20"/>
    <n v="3"/>
    <x v="1"/>
    <x v="0"/>
    <n v="52"/>
  </r>
  <r>
    <n v="7094"/>
    <s v="Laís da Paz"/>
    <x v="1"/>
    <x v="1026"/>
    <x v="2"/>
    <x v="3"/>
    <s v="Yes"/>
    <n v="15"/>
    <x v="2"/>
    <x v="0"/>
    <n v="0"/>
    <x v="0"/>
    <n v="20"/>
    <n v="2"/>
    <x v="0"/>
    <x v="0"/>
    <n v="33"/>
  </r>
  <r>
    <n v="7095"/>
    <s v="Sr. João Pedro Fonseca"/>
    <x v="1"/>
    <x v="1026"/>
    <x v="2"/>
    <x v="3"/>
    <s v="No"/>
    <n v="15"/>
    <x v="0"/>
    <x v="0"/>
    <n v="0"/>
    <x v="0"/>
    <n v="20"/>
    <n v="1"/>
    <x v="0"/>
    <x v="0"/>
    <n v="34"/>
  </r>
  <r>
    <n v="7096"/>
    <s v="Oliver da Costa"/>
    <x v="2"/>
    <x v="1026"/>
    <x v="2"/>
    <x v="3"/>
    <s v="Yes"/>
    <n v="5"/>
    <x v="0"/>
    <x v="1"/>
    <n v="30"/>
    <x v="1"/>
    <n v="0"/>
    <n v="2"/>
    <x v="0"/>
    <x v="0"/>
    <n v="33"/>
  </r>
  <r>
    <n v="7097"/>
    <s v="Danilo Montenegro"/>
    <x v="2"/>
    <x v="1026"/>
    <x v="2"/>
    <x v="3"/>
    <s v="Yes"/>
    <n v="5"/>
    <x v="2"/>
    <x v="1"/>
    <n v="30"/>
    <x v="0"/>
    <n v="20"/>
    <n v="2"/>
    <x v="1"/>
    <x v="0"/>
    <n v="53"/>
  </r>
  <r>
    <n v="7098"/>
    <s v="Alice Nascimento"/>
    <x v="0"/>
    <x v="1026"/>
    <x v="2"/>
    <x v="3"/>
    <s v="No"/>
    <n v="10"/>
    <x v="0"/>
    <x v="1"/>
    <n v="30"/>
    <x v="1"/>
    <n v="0"/>
    <n v="3"/>
    <x v="0"/>
    <x v="0"/>
    <n v="37"/>
  </r>
  <r>
    <n v="7099"/>
    <s v="Sra. Julia Mendonça"/>
    <x v="0"/>
    <x v="1026"/>
    <x v="2"/>
    <x v="3"/>
    <s v="Yes"/>
    <n v="10"/>
    <x v="1"/>
    <x v="1"/>
    <n v="30"/>
    <x v="0"/>
    <n v="20"/>
    <n v="3"/>
    <x v="1"/>
    <x v="0"/>
    <n v="57"/>
  </r>
  <r>
    <n v="7100"/>
    <s v="Marcos Vinicius Pereira"/>
    <x v="1"/>
    <x v="1026"/>
    <x v="2"/>
    <x v="3"/>
    <s v="Yes"/>
    <n v="15"/>
    <x v="2"/>
    <x v="0"/>
    <n v="0"/>
    <x v="1"/>
    <n v="0"/>
    <n v="2"/>
    <x v="0"/>
    <x v="1"/>
    <n v="13"/>
  </r>
  <r>
    <n v="7101"/>
    <s v="Sra. Brenda Pereira"/>
    <x v="0"/>
    <x v="1027"/>
    <x v="2"/>
    <x v="3"/>
    <s v="Yes"/>
    <n v="10"/>
    <x v="1"/>
    <x v="0"/>
    <n v="0"/>
    <x v="0"/>
    <n v="20"/>
    <n v="3"/>
    <x v="0"/>
    <x v="0"/>
    <n v="27"/>
  </r>
  <r>
    <n v="7102"/>
    <s v="Valentina Peixoto"/>
    <x v="0"/>
    <x v="1027"/>
    <x v="2"/>
    <x v="3"/>
    <s v="No"/>
    <n v="10"/>
    <x v="1"/>
    <x v="1"/>
    <n v="30"/>
    <x v="1"/>
    <n v="0"/>
    <n v="1"/>
    <x v="0"/>
    <x v="0"/>
    <n v="39"/>
  </r>
  <r>
    <n v="7103"/>
    <s v="Sra. Mirella Cavalcanti"/>
    <x v="1"/>
    <x v="1027"/>
    <x v="2"/>
    <x v="3"/>
    <s v="Yes"/>
    <n v="15"/>
    <x v="1"/>
    <x v="0"/>
    <n v="0"/>
    <x v="0"/>
    <n v="20"/>
    <n v="3"/>
    <x v="0"/>
    <x v="0"/>
    <n v="32"/>
  </r>
  <r>
    <n v="7104"/>
    <s v="Larissa Sampaio"/>
    <x v="1"/>
    <x v="1027"/>
    <x v="2"/>
    <x v="3"/>
    <s v="Yes"/>
    <n v="15"/>
    <x v="0"/>
    <x v="0"/>
    <n v="0"/>
    <x v="1"/>
    <n v="0"/>
    <n v="3"/>
    <x v="0"/>
    <x v="1"/>
    <n v="12"/>
  </r>
  <r>
    <n v="7105"/>
    <s v="Luiz Felipe Pereira"/>
    <x v="1"/>
    <x v="1028"/>
    <x v="2"/>
    <x v="3"/>
    <s v="Yes"/>
    <n v="15"/>
    <x v="1"/>
    <x v="0"/>
    <n v="0"/>
    <x v="1"/>
    <n v="0"/>
    <n v="3"/>
    <x v="0"/>
    <x v="1"/>
    <n v="12"/>
  </r>
  <r>
    <n v="7106"/>
    <s v="Isabela Leão"/>
    <x v="0"/>
    <x v="1028"/>
    <x v="2"/>
    <x v="3"/>
    <s v="Yes"/>
    <n v="10"/>
    <x v="2"/>
    <x v="0"/>
    <n v="0"/>
    <x v="1"/>
    <n v="0"/>
    <n v="3"/>
    <x v="0"/>
    <x v="1"/>
    <n v="7"/>
  </r>
  <r>
    <n v="7107"/>
    <s v="Maria Cecília da Rosa"/>
    <x v="2"/>
    <x v="1028"/>
    <x v="2"/>
    <x v="3"/>
    <s v="Yes"/>
    <n v="5"/>
    <x v="0"/>
    <x v="0"/>
    <n v="0"/>
    <x v="1"/>
    <n v="0"/>
    <n v="2"/>
    <x v="0"/>
    <x v="1"/>
    <n v="3"/>
  </r>
  <r>
    <n v="7108"/>
    <s v="Maria Alice Rodrigues"/>
    <x v="0"/>
    <x v="1028"/>
    <x v="2"/>
    <x v="3"/>
    <s v="Yes"/>
    <n v="10"/>
    <x v="2"/>
    <x v="0"/>
    <n v="0"/>
    <x v="1"/>
    <n v="0"/>
    <n v="1"/>
    <x v="0"/>
    <x v="1"/>
    <n v="9"/>
  </r>
  <r>
    <n v="7109"/>
    <s v="Sarah Cassiano"/>
    <x v="0"/>
    <x v="1028"/>
    <x v="2"/>
    <x v="3"/>
    <s v="Yes"/>
    <n v="10"/>
    <x v="2"/>
    <x v="0"/>
    <n v="0"/>
    <x v="1"/>
    <n v="0"/>
    <n v="2"/>
    <x v="0"/>
    <x v="1"/>
    <n v="8"/>
  </r>
  <r>
    <n v="7110"/>
    <s v="Srta. Mariah da Conceição"/>
    <x v="2"/>
    <x v="1028"/>
    <x v="2"/>
    <x v="3"/>
    <s v="Yes"/>
    <n v="5"/>
    <x v="0"/>
    <x v="0"/>
    <n v="0"/>
    <x v="0"/>
    <n v="20"/>
    <n v="2"/>
    <x v="0"/>
    <x v="0"/>
    <n v="23"/>
  </r>
  <r>
    <n v="7111"/>
    <s v="Melina Alves"/>
    <x v="0"/>
    <x v="1028"/>
    <x v="2"/>
    <x v="3"/>
    <s v="No"/>
    <n v="10"/>
    <x v="2"/>
    <x v="1"/>
    <n v="30"/>
    <x v="0"/>
    <n v="20"/>
    <n v="2"/>
    <x v="1"/>
    <x v="0"/>
    <n v="58"/>
  </r>
  <r>
    <n v="7112"/>
    <s v="Igor Leão"/>
    <x v="2"/>
    <x v="1029"/>
    <x v="2"/>
    <x v="3"/>
    <s v="No"/>
    <n v="5"/>
    <x v="2"/>
    <x v="1"/>
    <n v="30"/>
    <x v="1"/>
    <n v="0"/>
    <n v="2"/>
    <x v="0"/>
    <x v="0"/>
    <n v="33"/>
  </r>
  <r>
    <n v="7113"/>
    <s v="Eduarda Caldeira"/>
    <x v="2"/>
    <x v="1029"/>
    <x v="2"/>
    <x v="3"/>
    <s v="No"/>
    <n v="5"/>
    <x v="0"/>
    <x v="0"/>
    <n v="0"/>
    <x v="0"/>
    <n v="20"/>
    <n v="1"/>
    <x v="0"/>
    <x v="0"/>
    <n v="24"/>
  </r>
  <r>
    <n v="7114"/>
    <s v="Vitor da Mata"/>
    <x v="2"/>
    <x v="1029"/>
    <x v="2"/>
    <x v="3"/>
    <s v="Yes"/>
    <n v="5"/>
    <x v="1"/>
    <x v="0"/>
    <n v="0"/>
    <x v="0"/>
    <n v="20"/>
    <n v="3"/>
    <x v="0"/>
    <x v="0"/>
    <n v="22"/>
  </r>
  <r>
    <n v="7115"/>
    <s v="Luara Guerra"/>
    <x v="1"/>
    <x v="1030"/>
    <x v="2"/>
    <x v="3"/>
    <s v="No"/>
    <n v="15"/>
    <x v="2"/>
    <x v="0"/>
    <n v="0"/>
    <x v="1"/>
    <n v="0"/>
    <n v="2"/>
    <x v="0"/>
    <x v="1"/>
    <n v="13"/>
  </r>
  <r>
    <n v="7116"/>
    <s v="Benjamim da Cunha"/>
    <x v="1"/>
    <x v="1030"/>
    <x v="2"/>
    <x v="3"/>
    <s v="Yes"/>
    <n v="15"/>
    <x v="0"/>
    <x v="1"/>
    <n v="30"/>
    <x v="1"/>
    <n v="0"/>
    <n v="2"/>
    <x v="0"/>
    <x v="0"/>
    <n v="43"/>
  </r>
  <r>
    <n v="7117"/>
    <s v="Rafaela Moreira"/>
    <x v="0"/>
    <x v="1030"/>
    <x v="2"/>
    <x v="3"/>
    <s v="Yes"/>
    <n v="10"/>
    <x v="0"/>
    <x v="1"/>
    <n v="30"/>
    <x v="1"/>
    <n v="0"/>
    <n v="2"/>
    <x v="0"/>
    <x v="0"/>
    <n v="38"/>
  </r>
  <r>
    <n v="7118"/>
    <s v="Srta. Hadassa Campos"/>
    <x v="2"/>
    <x v="1030"/>
    <x v="2"/>
    <x v="3"/>
    <s v="No"/>
    <n v="5"/>
    <x v="2"/>
    <x v="0"/>
    <n v="0"/>
    <x v="1"/>
    <n v="0"/>
    <n v="2"/>
    <x v="0"/>
    <x v="1"/>
    <n v="3"/>
  </r>
  <r>
    <n v="7119"/>
    <s v="Letícia Nunes"/>
    <x v="2"/>
    <x v="1030"/>
    <x v="2"/>
    <x v="3"/>
    <s v="No"/>
    <n v="5"/>
    <x v="2"/>
    <x v="0"/>
    <n v="0"/>
    <x v="0"/>
    <n v="20"/>
    <n v="3"/>
    <x v="0"/>
    <x v="0"/>
    <n v="22"/>
  </r>
  <r>
    <n v="7120"/>
    <s v="Julia Vieira"/>
    <x v="1"/>
    <x v="1030"/>
    <x v="2"/>
    <x v="3"/>
    <s v="Yes"/>
    <n v="15"/>
    <x v="1"/>
    <x v="0"/>
    <n v="0"/>
    <x v="0"/>
    <n v="20"/>
    <n v="2"/>
    <x v="0"/>
    <x v="0"/>
    <n v="33"/>
  </r>
  <r>
    <n v="7121"/>
    <s v="Sr. Rhavi das Neves"/>
    <x v="1"/>
    <x v="1031"/>
    <x v="2"/>
    <x v="3"/>
    <s v="No"/>
    <n v="15"/>
    <x v="2"/>
    <x v="0"/>
    <n v="0"/>
    <x v="1"/>
    <n v="0"/>
    <n v="2"/>
    <x v="0"/>
    <x v="1"/>
    <n v="13"/>
  </r>
  <r>
    <n v="7122"/>
    <s v="Pedro Miguel da Cruz"/>
    <x v="2"/>
    <x v="1031"/>
    <x v="2"/>
    <x v="3"/>
    <s v="Yes"/>
    <n v="5"/>
    <x v="2"/>
    <x v="0"/>
    <n v="0"/>
    <x v="1"/>
    <n v="0"/>
    <n v="2"/>
    <x v="0"/>
    <x v="1"/>
    <n v="3"/>
  </r>
  <r>
    <n v="7123"/>
    <s v="Davi Moreira"/>
    <x v="1"/>
    <x v="1031"/>
    <x v="2"/>
    <x v="3"/>
    <s v="No"/>
    <n v="15"/>
    <x v="2"/>
    <x v="0"/>
    <n v="0"/>
    <x v="1"/>
    <n v="0"/>
    <n v="1"/>
    <x v="0"/>
    <x v="1"/>
    <n v="14"/>
  </r>
  <r>
    <n v="7124"/>
    <s v="Ryan Machado"/>
    <x v="0"/>
    <x v="1031"/>
    <x v="2"/>
    <x v="3"/>
    <s v="Yes"/>
    <n v="10"/>
    <x v="1"/>
    <x v="1"/>
    <n v="30"/>
    <x v="0"/>
    <n v="20"/>
    <n v="3"/>
    <x v="1"/>
    <x v="0"/>
    <n v="57"/>
  </r>
  <r>
    <n v="7125"/>
    <s v="Marcelo Machado"/>
    <x v="1"/>
    <x v="1031"/>
    <x v="2"/>
    <x v="3"/>
    <s v="No"/>
    <n v="15"/>
    <x v="0"/>
    <x v="1"/>
    <n v="30"/>
    <x v="1"/>
    <n v="0"/>
    <n v="2"/>
    <x v="0"/>
    <x v="0"/>
    <n v="43"/>
  </r>
  <r>
    <n v="7126"/>
    <s v="Pietra Duarte"/>
    <x v="2"/>
    <x v="1031"/>
    <x v="2"/>
    <x v="3"/>
    <s v="Yes"/>
    <n v="5"/>
    <x v="1"/>
    <x v="1"/>
    <n v="30"/>
    <x v="0"/>
    <n v="20"/>
    <n v="2"/>
    <x v="1"/>
    <x v="0"/>
    <n v="53"/>
  </r>
  <r>
    <n v="7127"/>
    <s v="Luara Novais"/>
    <x v="0"/>
    <x v="1031"/>
    <x v="2"/>
    <x v="3"/>
    <s v="Yes"/>
    <n v="10"/>
    <x v="1"/>
    <x v="0"/>
    <n v="0"/>
    <x v="1"/>
    <n v="0"/>
    <n v="3"/>
    <x v="0"/>
    <x v="1"/>
    <n v="7"/>
  </r>
  <r>
    <n v="7128"/>
    <s v="Cecilia Montenegro"/>
    <x v="2"/>
    <x v="1032"/>
    <x v="2"/>
    <x v="3"/>
    <s v="Yes"/>
    <n v="5"/>
    <x v="1"/>
    <x v="1"/>
    <n v="30"/>
    <x v="0"/>
    <n v="20"/>
    <n v="2"/>
    <x v="1"/>
    <x v="0"/>
    <n v="53"/>
  </r>
  <r>
    <n v="7129"/>
    <s v="Ana Luiza Nunes"/>
    <x v="2"/>
    <x v="1032"/>
    <x v="2"/>
    <x v="3"/>
    <s v="Yes"/>
    <n v="5"/>
    <x v="0"/>
    <x v="0"/>
    <n v="0"/>
    <x v="1"/>
    <n v="0"/>
    <n v="3"/>
    <x v="0"/>
    <x v="1"/>
    <n v="2"/>
  </r>
  <r>
    <n v="7130"/>
    <s v="Breno Porto"/>
    <x v="2"/>
    <x v="1032"/>
    <x v="2"/>
    <x v="3"/>
    <s v="No"/>
    <n v="5"/>
    <x v="2"/>
    <x v="1"/>
    <n v="30"/>
    <x v="0"/>
    <n v="20"/>
    <n v="1"/>
    <x v="1"/>
    <x v="0"/>
    <n v="54"/>
  </r>
  <r>
    <n v="7131"/>
    <s v="Isadora Porto"/>
    <x v="1"/>
    <x v="1032"/>
    <x v="2"/>
    <x v="3"/>
    <s v="No"/>
    <n v="15"/>
    <x v="2"/>
    <x v="0"/>
    <n v="0"/>
    <x v="1"/>
    <n v="0"/>
    <n v="2"/>
    <x v="0"/>
    <x v="1"/>
    <n v="13"/>
  </r>
  <r>
    <n v="7132"/>
    <s v="Bernardo Sampaio"/>
    <x v="1"/>
    <x v="1032"/>
    <x v="2"/>
    <x v="3"/>
    <s v="Yes"/>
    <n v="15"/>
    <x v="0"/>
    <x v="0"/>
    <n v="0"/>
    <x v="1"/>
    <n v="0"/>
    <n v="1"/>
    <x v="0"/>
    <x v="1"/>
    <n v="14"/>
  </r>
  <r>
    <n v="7133"/>
    <s v="Thales Jesus"/>
    <x v="1"/>
    <x v="1032"/>
    <x v="2"/>
    <x v="3"/>
    <s v="Yes"/>
    <n v="15"/>
    <x v="1"/>
    <x v="1"/>
    <n v="30"/>
    <x v="0"/>
    <n v="20"/>
    <n v="1"/>
    <x v="1"/>
    <x v="0"/>
    <n v="64"/>
  </r>
  <r>
    <n v="7134"/>
    <s v="Heloisa da Rocha"/>
    <x v="1"/>
    <x v="1033"/>
    <x v="2"/>
    <x v="3"/>
    <s v="Yes"/>
    <n v="15"/>
    <x v="0"/>
    <x v="1"/>
    <n v="30"/>
    <x v="1"/>
    <n v="0"/>
    <n v="2"/>
    <x v="0"/>
    <x v="0"/>
    <n v="43"/>
  </r>
  <r>
    <n v="7135"/>
    <s v="Calebe Fogaça"/>
    <x v="0"/>
    <x v="1033"/>
    <x v="2"/>
    <x v="3"/>
    <s v="No"/>
    <n v="10"/>
    <x v="1"/>
    <x v="0"/>
    <n v="0"/>
    <x v="1"/>
    <n v="0"/>
    <n v="1"/>
    <x v="0"/>
    <x v="1"/>
    <n v="9"/>
  </r>
  <r>
    <n v="7136"/>
    <s v="Elisa Marques"/>
    <x v="0"/>
    <x v="1033"/>
    <x v="2"/>
    <x v="3"/>
    <s v="Yes"/>
    <n v="10"/>
    <x v="0"/>
    <x v="1"/>
    <n v="30"/>
    <x v="1"/>
    <n v="0"/>
    <n v="1"/>
    <x v="0"/>
    <x v="0"/>
    <n v="39"/>
  </r>
  <r>
    <n v="7137"/>
    <s v="Sra. Joana Nascimento"/>
    <x v="0"/>
    <x v="1033"/>
    <x v="2"/>
    <x v="3"/>
    <s v="Yes"/>
    <n v="10"/>
    <x v="2"/>
    <x v="0"/>
    <n v="0"/>
    <x v="1"/>
    <n v="0"/>
    <n v="2"/>
    <x v="0"/>
    <x v="1"/>
    <n v="8"/>
  </r>
  <r>
    <n v="7138"/>
    <s v="João Vitor Nascimento"/>
    <x v="1"/>
    <x v="1033"/>
    <x v="2"/>
    <x v="3"/>
    <s v="Yes"/>
    <n v="15"/>
    <x v="1"/>
    <x v="1"/>
    <n v="30"/>
    <x v="1"/>
    <n v="0"/>
    <n v="3"/>
    <x v="0"/>
    <x v="0"/>
    <n v="42"/>
  </r>
  <r>
    <n v="7139"/>
    <s v="Sabrina Gonçalves"/>
    <x v="1"/>
    <x v="1033"/>
    <x v="2"/>
    <x v="3"/>
    <s v="No"/>
    <n v="15"/>
    <x v="1"/>
    <x v="0"/>
    <n v="0"/>
    <x v="0"/>
    <n v="20"/>
    <n v="2"/>
    <x v="0"/>
    <x v="0"/>
    <n v="33"/>
  </r>
  <r>
    <n v="7140"/>
    <s v="Danilo Pastor"/>
    <x v="1"/>
    <x v="1033"/>
    <x v="2"/>
    <x v="3"/>
    <s v="No"/>
    <n v="15"/>
    <x v="0"/>
    <x v="0"/>
    <n v="0"/>
    <x v="1"/>
    <n v="0"/>
    <n v="3"/>
    <x v="0"/>
    <x v="1"/>
    <n v="12"/>
  </r>
  <r>
    <n v="7141"/>
    <s v="Ana da Rocha"/>
    <x v="0"/>
    <x v="1034"/>
    <x v="2"/>
    <x v="3"/>
    <s v="No"/>
    <n v="10"/>
    <x v="0"/>
    <x v="1"/>
    <n v="30"/>
    <x v="0"/>
    <n v="20"/>
    <n v="3"/>
    <x v="1"/>
    <x v="0"/>
    <n v="57"/>
  </r>
  <r>
    <n v="7142"/>
    <s v="José Pedro da Luz"/>
    <x v="2"/>
    <x v="1034"/>
    <x v="2"/>
    <x v="3"/>
    <s v="Yes"/>
    <n v="5"/>
    <x v="1"/>
    <x v="1"/>
    <n v="30"/>
    <x v="1"/>
    <n v="0"/>
    <n v="2"/>
    <x v="0"/>
    <x v="0"/>
    <n v="33"/>
  </r>
  <r>
    <n v="7143"/>
    <s v="Sr. Thiago Ribeiro"/>
    <x v="1"/>
    <x v="1034"/>
    <x v="2"/>
    <x v="3"/>
    <s v="Yes"/>
    <n v="15"/>
    <x v="0"/>
    <x v="0"/>
    <n v="0"/>
    <x v="0"/>
    <n v="20"/>
    <n v="3"/>
    <x v="0"/>
    <x v="0"/>
    <n v="32"/>
  </r>
  <r>
    <n v="7144"/>
    <s v="Srta. Nicole Câmara"/>
    <x v="0"/>
    <x v="1034"/>
    <x v="2"/>
    <x v="3"/>
    <s v="Yes"/>
    <n v="10"/>
    <x v="0"/>
    <x v="1"/>
    <n v="30"/>
    <x v="1"/>
    <n v="0"/>
    <n v="1"/>
    <x v="0"/>
    <x v="0"/>
    <n v="39"/>
  </r>
  <r>
    <n v="7145"/>
    <s v="Lucas Gabriel Lopes"/>
    <x v="1"/>
    <x v="1034"/>
    <x v="2"/>
    <x v="3"/>
    <s v="Yes"/>
    <n v="15"/>
    <x v="1"/>
    <x v="1"/>
    <n v="30"/>
    <x v="1"/>
    <n v="0"/>
    <n v="3"/>
    <x v="0"/>
    <x v="0"/>
    <n v="42"/>
  </r>
  <r>
    <n v="7146"/>
    <s v="Bento Pires"/>
    <x v="0"/>
    <x v="1034"/>
    <x v="2"/>
    <x v="3"/>
    <s v="Yes"/>
    <n v="10"/>
    <x v="0"/>
    <x v="0"/>
    <n v="0"/>
    <x v="1"/>
    <n v="0"/>
    <n v="3"/>
    <x v="0"/>
    <x v="1"/>
    <n v="7"/>
  </r>
  <r>
    <n v="7147"/>
    <s v="Maya Carvalho"/>
    <x v="2"/>
    <x v="1034"/>
    <x v="2"/>
    <x v="3"/>
    <s v="Yes"/>
    <n v="5"/>
    <x v="0"/>
    <x v="0"/>
    <n v="0"/>
    <x v="1"/>
    <n v="0"/>
    <n v="3"/>
    <x v="0"/>
    <x v="1"/>
    <n v="2"/>
  </r>
  <r>
    <n v="7148"/>
    <s v="Samuel Rodrigues"/>
    <x v="0"/>
    <x v="1034"/>
    <x v="2"/>
    <x v="3"/>
    <s v="No"/>
    <n v="10"/>
    <x v="1"/>
    <x v="1"/>
    <n v="30"/>
    <x v="0"/>
    <n v="20"/>
    <n v="1"/>
    <x v="1"/>
    <x v="0"/>
    <n v="59"/>
  </r>
  <r>
    <n v="7149"/>
    <s v="Laura Fonseca"/>
    <x v="1"/>
    <x v="1034"/>
    <x v="2"/>
    <x v="3"/>
    <s v="Yes"/>
    <n v="15"/>
    <x v="2"/>
    <x v="1"/>
    <n v="30"/>
    <x v="0"/>
    <n v="20"/>
    <n v="2"/>
    <x v="1"/>
    <x v="0"/>
    <n v="63"/>
  </r>
  <r>
    <n v="7150"/>
    <s v="Dra. Valentina Almeida"/>
    <x v="1"/>
    <x v="1034"/>
    <x v="2"/>
    <x v="3"/>
    <s v="No"/>
    <n v="15"/>
    <x v="0"/>
    <x v="1"/>
    <n v="30"/>
    <x v="1"/>
    <n v="0"/>
    <n v="2"/>
    <x v="0"/>
    <x v="0"/>
    <n v="43"/>
  </r>
  <r>
    <n v="7151"/>
    <s v="Ana Júlia Melo"/>
    <x v="1"/>
    <x v="1035"/>
    <x v="2"/>
    <x v="3"/>
    <s v="Yes"/>
    <n v="15"/>
    <x v="1"/>
    <x v="1"/>
    <n v="30"/>
    <x v="0"/>
    <n v="20"/>
    <n v="3"/>
    <x v="1"/>
    <x v="0"/>
    <n v="62"/>
  </r>
  <r>
    <n v="7152"/>
    <s v="Aurora da Conceição"/>
    <x v="2"/>
    <x v="1035"/>
    <x v="2"/>
    <x v="3"/>
    <s v="Yes"/>
    <n v="5"/>
    <x v="1"/>
    <x v="0"/>
    <n v="0"/>
    <x v="0"/>
    <n v="20"/>
    <n v="1"/>
    <x v="0"/>
    <x v="0"/>
    <n v="24"/>
  </r>
  <r>
    <n v="7153"/>
    <s v="Caleb Garcia"/>
    <x v="2"/>
    <x v="1035"/>
    <x v="2"/>
    <x v="3"/>
    <s v="No"/>
    <n v="5"/>
    <x v="2"/>
    <x v="0"/>
    <n v="0"/>
    <x v="0"/>
    <n v="20"/>
    <n v="2"/>
    <x v="0"/>
    <x v="0"/>
    <n v="23"/>
  </r>
  <r>
    <n v="7154"/>
    <s v="Otávio Albuquerque"/>
    <x v="1"/>
    <x v="1035"/>
    <x v="2"/>
    <x v="3"/>
    <s v="Yes"/>
    <n v="15"/>
    <x v="0"/>
    <x v="1"/>
    <n v="30"/>
    <x v="0"/>
    <n v="20"/>
    <n v="1"/>
    <x v="1"/>
    <x v="0"/>
    <n v="64"/>
  </r>
  <r>
    <n v="7155"/>
    <s v="Luiz Henrique Rezende"/>
    <x v="2"/>
    <x v="1035"/>
    <x v="2"/>
    <x v="3"/>
    <s v="No"/>
    <n v="5"/>
    <x v="1"/>
    <x v="0"/>
    <n v="0"/>
    <x v="0"/>
    <n v="20"/>
    <n v="3"/>
    <x v="0"/>
    <x v="0"/>
    <n v="22"/>
  </r>
  <r>
    <n v="7156"/>
    <s v="Maria Cecília Sales"/>
    <x v="0"/>
    <x v="1036"/>
    <x v="2"/>
    <x v="3"/>
    <s v="Yes"/>
    <n v="10"/>
    <x v="2"/>
    <x v="1"/>
    <n v="30"/>
    <x v="0"/>
    <n v="20"/>
    <n v="2"/>
    <x v="1"/>
    <x v="0"/>
    <n v="58"/>
  </r>
  <r>
    <n v="7157"/>
    <s v="Vicente Pastor"/>
    <x v="2"/>
    <x v="1036"/>
    <x v="2"/>
    <x v="3"/>
    <s v="Yes"/>
    <n v="5"/>
    <x v="0"/>
    <x v="0"/>
    <n v="0"/>
    <x v="1"/>
    <n v="0"/>
    <n v="1"/>
    <x v="0"/>
    <x v="1"/>
    <n v="4"/>
  </r>
  <r>
    <n v="7158"/>
    <s v="Maitê Camargo"/>
    <x v="0"/>
    <x v="1036"/>
    <x v="2"/>
    <x v="3"/>
    <s v="Yes"/>
    <n v="10"/>
    <x v="2"/>
    <x v="1"/>
    <n v="30"/>
    <x v="1"/>
    <n v="0"/>
    <n v="1"/>
    <x v="0"/>
    <x v="0"/>
    <n v="39"/>
  </r>
  <r>
    <n v="7159"/>
    <s v="Luísa Almeida"/>
    <x v="0"/>
    <x v="1036"/>
    <x v="2"/>
    <x v="3"/>
    <s v="Yes"/>
    <n v="10"/>
    <x v="1"/>
    <x v="1"/>
    <n v="30"/>
    <x v="1"/>
    <n v="0"/>
    <n v="3"/>
    <x v="0"/>
    <x v="0"/>
    <n v="37"/>
  </r>
  <r>
    <n v="7160"/>
    <s v="Joaquim Gonçalves"/>
    <x v="2"/>
    <x v="1036"/>
    <x v="2"/>
    <x v="3"/>
    <s v="No"/>
    <n v="5"/>
    <x v="1"/>
    <x v="0"/>
    <n v="0"/>
    <x v="1"/>
    <n v="0"/>
    <n v="1"/>
    <x v="0"/>
    <x v="1"/>
    <n v="4"/>
  </r>
  <r>
    <n v="7161"/>
    <s v="Sr. Daniel da Conceição"/>
    <x v="0"/>
    <x v="1036"/>
    <x v="2"/>
    <x v="3"/>
    <s v="Yes"/>
    <n v="10"/>
    <x v="1"/>
    <x v="1"/>
    <n v="30"/>
    <x v="0"/>
    <n v="20"/>
    <n v="2"/>
    <x v="1"/>
    <x v="0"/>
    <n v="58"/>
  </r>
  <r>
    <n v="7162"/>
    <s v="Juan Aragão"/>
    <x v="2"/>
    <x v="1036"/>
    <x v="2"/>
    <x v="3"/>
    <s v="Yes"/>
    <n v="5"/>
    <x v="2"/>
    <x v="1"/>
    <n v="30"/>
    <x v="0"/>
    <n v="20"/>
    <n v="3"/>
    <x v="1"/>
    <x v="0"/>
    <n v="52"/>
  </r>
  <r>
    <n v="7163"/>
    <s v="Marina Freitas"/>
    <x v="2"/>
    <x v="1037"/>
    <x v="2"/>
    <x v="3"/>
    <s v="No"/>
    <n v="5"/>
    <x v="0"/>
    <x v="0"/>
    <n v="0"/>
    <x v="1"/>
    <n v="0"/>
    <n v="3"/>
    <x v="0"/>
    <x v="1"/>
    <n v="2"/>
  </r>
  <r>
    <n v="7164"/>
    <s v="Isis da Cruz"/>
    <x v="1"/>
    <x v="1037"/>
    <x v="2"/>
    <x v="3"/>
    <s v="Yes"/>
    <n v="15"/>
    <x v="1"/>
    <x v="1"/>
    <n v="30"/>
    <x v="1"/>
    <n v="0"/>
    <n v="3"/>
    <x v="0"/>
    <x v="0"/>
    <n v="42"/>
  </r>
  <r>
    <n v="7165"/>
    <s v="Lucas Cunha"/>
    <x v="0"/>
    <x v="1037"/>
    <x v="2"/>
    <x v="3"/>
    <s v="Yes"/>
    <n v="10"/>
    <x v="2"/>
    <x v="1"/>
    <n v="30"/>
    <x v="0"/>
    <n v="20"/>
    <n v="1"/>
    <x v="1"/>
    <x v="0"/>
    <n v="59"/>
  </r>
  <r>
    <n v="7166"/>
    <s v="Alícia Santos"/>
    <x v="0"/>
    <x v="1037"/>
    <x v="2"/>
    <x v="3"/>
    <s v="Yes"/>
    <n v="10"/>
    <x v="0"/>
    <x v="0"/>
    <n v="0"/>
    <x v="0"/>
    <n v="20"/>
    <n v="1"/>
    <x v="0"/>
    <x v="0"/>
    <n v="29"/>
  </r>
  <r>
    <n v="7167"/>
    <s v="Dr. Théo Casa Grande"/>
    <x v="0"/>
    <x v="1037"/>
    <x v="2"/>
    <x v="3"/>
    <s v="No"/>
    <n v="10"/>
    <x v="1"/>
    <x v="1"/>
    <n v="30"/>
    <x v="1"/>
    <n v="0"/>
    <n v="3"/>
    <x v="0"/>
    <x v="0"/>
    <n v="37"/>
  </r>
  <r>
    <n v="7168"/>
    <s v="Enrico Fogaça"/>
    <x v="1"/>
    <x v="1037"/>
    <x v="2"/>
    <x v="3"/>
    <s v="Yes"/>
    <n v="15"/>
    <x v="0"/>
    <x v="1"/>
    <n v="30"/>
    <x v="1"/>
    <n v="0"/>
    <n v="3"/>
    <x v="0"/>
    <x v="0"/>
    <n v="42"/>
  </r>
  <r>
    <n v="7169"/>
    <s v="Eduarda Machado"/>
    <x v="2"/>
    <x v="1037"/>
    <x v="2"/>
    <x v="3"/>
    <s v="No"/>
    <n v="5"/>
    <x v="1"/>
    <x v="1"/>
    <n v="30"/>
    <x v="1"/>
    <n v="0"/>
    <n v="3"/>
    <x v="0"/>
    <x v="0"/>
    <n v="32"/>
  </r>
  <r>
    <n v="7170"/>
    <s v="Dra. Heloisa Azevedo"/>
    <x v="2"/>
    <x v="1038"/>
    <x v="2"/>
    <x v="3"/>
    <s v="Yes"/>
    <n v="5"/>
    <x v="1"/>
    <x v="1"/>
    <n v="30"/>
    <x v="0"/>
    <n v="20"/>
    <n v="2"/>
    <x v="1"/>
    <x v="0"/>
    <n v="53"/>
  </r>
  <r>
    <n v="7171"/>
    <s v="José Pedro Andrade"/>
    <x v="2"/>
    <x v="1038"/>
    <x v="2"/>
    <x v="3"/>
    <s v="No"/>
    <n v="5"/>
    <x v="0"/>
    <x v="1"/>
    <n v="30"/>
    <x v="0"/>
    <n v="20"/>
    <n v="2"/>
    <x v="1"/>
    <x v="0"/>
    <n v="53"/>
  </r>
  <r>
    <n v="7172"/>
    <s v="Luiz Gustavo Cunha"/>
    <x v="0"/>
    <x v="1038"/>
    <x v="2"/>
    <x v="3"/>
    <s v="No"/>
    <n v="10"/>
    <x v="0"/>
    <x v="0"/>
    <n v="0"/>
    <x v="0"/>
    <n v="20"/>
    <n v="3"/>
    <x v="0"/>
    <x v="0"/>
    <n v="27"/>
  </r>
  <r>
    <n v="7173"/>
    <s v="Dr. Lucca Nascimento"/>
    <x v="1"/>
    <x v="1038"/>
    <x v="2"/>
    <x v="3"/>
    <s v="Yes"/>
    <n v="15"/>
    <x v="0"/>
    <x v="1"/>
    <n v="30"/>
    <x v="0"/>
    <n v="20"/>
    <n v="2"/>
    <x v="1"/>
    <x v="0"/>
    <n v="63"/>
  </r>
  <r>
    <n v="7174"/>
    <s v="João Pereira"/>
    <x v="2"/>
    <x v="1038"/>
    <x v="2"/>
    <x v="3"/>
    <s v="Yes"/>
    <n v="5"/>
    <x v="1"/>
    <x v="0"/>
    <n v="0"/>
    <x v="0"/>
    <n v="20"/>
    <n v="3"/>
    <x v="0"/>
    <x v="0"/>
    <n v="22"/>
  </r>
  <r>
    <n v="7175"/>
    <s v="Ian Porto"/>
    <x v="1"/>
    <x v="1038"/>
    <x v="2"/>
    <x v="3"/>
    <s v="No"/>
    <n v="15"/>
    <x v="2"/>
    <x v="0"/>
    <n v="0"/>
    <x v="1"/>
    <n v="0"/>
    <n v="3"/>
    <x v="0"/>
    <x v="1"/>
    <n v="12"/>
  </r>
  <r>
    <n v="7176"/>
    <s v="Thomas Castro"/>
    <x v="1"/>
    <x v="1038"/>
    <x v="2"/>
    <x v="3"/>
    <s v="Yes"/>
    <n v="15"/>
    <x v="0"/>
    <x v="0"/>
    <n v="0"/>
    <x v="1"/>
    <n v="0"/>
    <n v="2"/>
    <x v="0"/>
    <x v="1"/>
    <n v="13"/>
  </r>
  <r>
    <n v="7177"/>
    <s v="Levi das Neves"/>
    <x v="0"/>
    <x v="1039"/>
    <x v="2"/>
    <x v="3"/>
    <s v="No"/>
    <n v="10"/>
    <x v="2"/>
    <x v="1"/>
    <n v="30"/>
    <x v="1"/>
    <n v="0"/>
    <n v="3"/>
    <x v="0"/>
    <x v="0"/>
    <n v="37"/>
  </r>
  <r>
    <n v="7178"/>
    <s v="Joana Monteiro"/>
    <x v="2"/>
    <x v="1039"/>
    <x v="2"/>
    <x v="3"/>
    <s v="Yes"/>
    <n v="5"/>
    <x v="1"/>
    <x v="0"/>
    <n v="0"/>
    <x v="1"/>
    <n v="0"/>
    <n v="2"/>
    <x v="0"/>
    <x v="1"/>
    <n v="3"/>
  </r>
  <r>
    <n v="7179"/>
    <s v="Ísis Camargo"/>
    <x v="1"/>
    <x v="1039"/>
    <x v="2"/>
    <x v="3"/>
    <s v="No"/>
    <n v="15"/>
    <x v="2"/>
    <x v="1"/>
    <n v="30"/>
    <x v="0"/>
    <n v="20"/>
    <n v="1"/>
    <x v="1"/>
    <x v="0"/>
    <n v="64"/>
  </r>
  <r>
    <n v="7180"/>
    <s v="Arthur Miguel da Cunha"/>
    <x v="1"/>
    <x v="1039"/>
    <x v="2"/>
    <x v="3"/>
    <s v="Yes"/>
    <n v="15"/>
    <x v="0"/>
    <x v="0"/>
    <n v="0"/>
    <x v="1"/>
    <n v="0"/>
    <n v="1"/>
    <x v="0"/>
    <x v="1"/>
    <n v="14"/>
  </r>
  <r>
    <n v="7181"/>
    <s v="Emilly Caldeira"/>
    <x v="1"/>
    <x v="1039"/>
    <x v="2"/>
    <x v="3"/>
    <s v="Yes"/>
    <n v="15"/>
    <x v="1"/>
    <x v="1"/>
    <n v="30"/>
    <x v="0"/>
    <n v="20"/>
    <n v="3"/>
    <x v="1"/>
    <x v="0"/>
    <n v="62"/>
  </r>
  <r>
    <n v="7182"/>
    <s v="Enzo Marques"/>
    <x v="2"/>
    <x v="1039"/>
    <x v="2"/>
    <x v="3"/>
    <s v="Yes"/>
    <n v="5"/>
    <x v="0"/>
    <x v="0"/>
    <n v="0"/>
    <x v="1"/>
    <n v="0"/>
    <n v="2"/>
    <x v="0"/>
    <x v="1"/>
    <n v="3"/>
  </r>
  <r>
    <n v="7183"/>
    <s v="Antonella Freitas"/>
    <x v="0"/>
    <x v="1039"/>
    <x v="2"/>
    <x v="3"/>
    <s v="No"/>
    <n v="10"/>
    <x v="1"/>
    <x v="0"/>
    <n v="0"/>
    <x v="1"/>
    <n v="0"/>
    <n v="3"/>
    <x v="0"/>
    <x v="1"/>
    <n v="7"/>
  </r>
  <r>
    <n v="7184"/>
    <s v="Sr. Augusto Lima"/>
    <x v="0"/>
    <x v="1039"/>
    <x v="2"/>
    <x v="3"/>
    <s v="Yes"/>
    <n v="10"/>
    <x v="1"/>
    <x v="0"/>
    <n v="0"/>
    <x v="0"/>
    <n v="20"/>
    <n v="2"/>
    <x v="0"/>
    <x v="0"/>
    <n v="28"/>
  </r>
  <r>
    <n v="7185"/>
    <s v="Sra. Ana Beatriz Rodrigues"/>
    <x v="1"/>
    <x v="1040"/>
    <x v="2"/>
    <x v="3"/>
    <s v="No"/>
    <n v="15"/>
    <x v="0"/>
    <x v="1"/>
    <n v="30"/>
    <x v="0"/>
    <n v="20"/>
    <n v="2"/>
    <x v="1"/>
    <x v="0"/>
    <n v="63"/>
  </r>
  <r>
    <n v="7186"/>
    <s v="Ana Luiza Viana"/>
    <x v="2"/>
    <x v="1040"/>
    <x v="2"/>
    <x v="3"/>
    <s v="Yes"/>
    <n v="5"/>
    <x v="0"/>
    <x v="0"/>
    <n v="0"/>
    <x v="0"/>
    <n v="20"/>
    <n v="2"/>
    <x v="0"/>
    <x v="0"/>
    <n v="23"/>
  </r>
  <r>
    <n v="7187"/>
    <s v="Pedro Henrique da Costa"/>
    <x v="0"/>
    <x v="1040"/>
    <x v="2"/>
    <x v="3"/>
    <s v="No"/>
    <n v="10"/>
    <x v="1"/>
    <x v="0"/>
    <n v="0"/>
    <x v="1"/>
    <n v="0"/>
    <n v="3"/>
    <x v="0"/>
    <x v="1"/>
    <n v="7"/>
  </r>
  <r>
    <n v="7188"/>
    <s v="Mateus Souza"/>
    <x v="2"/>
    <x v="1040"/>
    <x v="2"/>
    <x v="3"/>
    <s v="No"/>
    <n v="5"/>
    <x v="1"/>
    <x v="0"/>
    <n v="0"/>
    <x v="0"/>
    <n v="20"/>
    <n v="1"/>
    <x v="0"/>
    <x v="0"/>
    <n v="24"/>
  </r>
  <r>
    <n v="7189"/>
    <s v="Isabelly da Mota"/>
    <x v="1"/>
    <x v="1040"/>
    <x v="2"/>
    <x v="3"/>
    <s v="Yes"/>
    <n v="15"/>
    <x v="0"/>
    <x v="0"/>
    <n v="0"/>
    <x v="1"/>
    <n v="0"/>
    <n v="2"/>
    <x v="0"/>
    <x v="1"/>
    <n v="13"/>
  </r>
  <r>
    <n v="7190"/>
    <s v="Luiz Felipe Sampaio"/>
    <x v="0"/>
    <x v="1040"/>
    <x v="2"/>
    <x v="3"/>
    <s v="Yes"/>
    <n v="10"/>
    <x v="0"/>
    <x v="1"/>
    <n v="30"/>
    <x v="0"/>
    <n v="20"/>
    <n v="2"/>
    <x v="1"/>
    <x v="0"/>
    <n v="58"/>
  </r>
  <r>
    <n v="7191"/>
    <s v="Ana Sousa"/>
    <x v="2"/>
    <x v="1040"/>
    <x v="2"/>
    <x v="3"/>
    <s v="Yes"/>
    <n v="5"/>
    <x v="2"/>
    <x v="0"/>
    <n v="0"/>
    <x v="1"/>
    <n v="0"/>
    <n v="3"/>
    <x v="0"/>
    <x v="1"/>
    <n v="2"/>
  </r>
  <r>
    <n v="7192"/>
    <s v="Ana Carolina Marques"/>
    <x v="1"/>
    <x v="1041"/>
    <x v="2"/>
    <x v="3"/>
    <s v="No"/>
    <n v="15"/>
    <x v="0"/>
    <x v="0"/>
    <n v="0"/>
    <x v="0"/>
    <n v="20"/>
    <n v="1"/>
    <x v="0"/>
    <x v="0"/>
    <n v="34"/>
  </r>
  <r>
    <n v="7193"/>
    <s v="Cecília Silveira"/>
    <x v="0"/>
    <x v="1041"/>
    <x v="2"/>
    <x v="3"/>
    <s v="Yes"/>
    <n v="10"/>
    <x v="0"/>
    <x v="1"/>
    <n v="30"/>
    <x v="0"/>
    <n v="20"/>
    <n v="2"/>
    <x v="1"/>
    <x v="0"/>
    <n v="58"/>
  </r>
  <r>
    <n v="7194"/>
    <s v="Bruna Mendes"/>
    <x v="2"/>
    <x v="1041"/>
    <x v="2"/>
    <x v="3"/>
    <s v="Yes"/>
    <n v="5"/>
    <x v="0"/>
    <x v="1"/>
    <n v="30"/>
    <x v="1"/>
    <n v="0"/>
    <n v="1"/>
    <x v="0"/>
    <x v="0"/>
    <n v="34"/>
  </r>
  <r>
    <n v="7195"/>
    <s v="João Guilherme Farias"/>
    <x v="0"/>
    <x v="1041"/>
    <x v="2"/>
    <x v="3"/>
    <s v="No"/>
    <n v="10"/>
    <x v="2"/>
    <x v="1"/>
    <n v="30"/>
    <x v="0"/>
    <n v="20"/>
    <n v="1"/>
    <x v="1"/>
    <x v="0"/>
    <n v="59"/>
  </r>
  <r>
    <n v="7196"/>
    <s v="Yasmin Cavalcanti"/>
    <x v="1"/>
    <x v="1041"/>
    <x v="2"/>
    <x v="3"/>
    <s v="No"/>
    <n v="15"/>
    <x v="2"/>
    <x v="0"/>
    <n v="0"/>
    <x v="0"/>
    <n v="20"/>
    <n v="1"/>
    <x v="0"/>
    <x v="0"/>
    <n v="34"/>
  </r>
  <r>
    <n v="7197"/>
    <s v="Caleb Nunes"/>
    <x v="1"/>
    <x v="1041"/>
    <x v="2"/>
    <x v="3"/>
    <s v="No"/>
    <n v="15"/>
    <x v="2"/>
    <x v="0"/>
    <n v="0"/>
    <x v="0"/>
    <n v="20"/>
    <n v="1"/>
    <x v="0"/>
    <x v="0"/>
    <n v="34"/>
  </r>
  <r>
    <n v="7198"/>
    <s v="Benjamim Silva"/>
    <x v="0"/>
    <x v="1041"/>
    <x v="2"/>
    <x v="3"/>
    <s v="Yes"/>
    <n v="10"/>
    <x v="1"/>
    <x v="0"/>
    <n v="0"/>
    <x v="0"/>
    <n v="20"/>
    <n v="1"/>
    <x v="0"/>
    <x v="0"/>
    <n v="29"/>
  </r>
  <r>
    <n v="7199"/>
    <s v="Sr. Pedro Viana"/>
    <x v="1"/>
    <x v="1041"/>
    <x v="2"/>
    <x v="3"/>
    <s v="Yes"/>
    <n v="15"/>
    <x v="1"/>
    <x v="0"/>
    <n v="0"/>
    <x v="0"/>
    <n v="20"/>
    <n v="2"/>
    <x v="0"/>
    <x v="0"/>
    <n v="33"/>
  </r>
  <r>
    <n v="7200"/>
    <s v="Srta. Ana Liz Jesus"/>
    <x v="0"/>
    <x v="1041"/>
    <x v="2"/>
    <x v="3"/>
    <s v="Yes"/>
    <n v="10"/>
    <x v="1"/>
    <x v="1"/>
    <n v="30"/>
    <x v="1"/>
    <n v="0"/>
    <n v="2"/>
    <x v="0"/>
    <x v="0"/>
    <n v="38"/>
  </r>
  <r>
    <n v="7201"/>
    <s v="João Felipe da Costa"/>
    <x v="2"/>
    <x v="1041"/>
    <x v="2"/>
    <x v="3"/>
    <s v="No"/>
    <n v="5"/>
    <x v="2"/>
    <x v="0"/>
    <n v="0"/>
    <x v="0"/>
    <n v="20"/>
    <n v="1"/>
    <x v="0"/>
    <x v="0"/>
    <n v="24"/>
  </r>
  <r>
    <n v="7202"/>
    <s v="Ana Julia Garcia"/>
    <x v="1"/>
    <x v="1042"/>
    <x v="2"/>
    <x v="3"/>
    <s v="No"/>
    <n v="15"/>
    <x v="0"/>
    <x v="0"/>
    <n v="0"/>
    <x v="1"/>
    <n v="0"/>
    <n v="1"/>
    <x v="0"/>
    <x v="1"/>
    <n v="14"/>
  </r>
  <r>
    <n v="7203"/>
    <s v="Liam das Neves"/>
    <x v="1"/>
    <x v="1042"/>
    <x v="2"/>
    <x v="3"/>
    <s v="Yes"/>
    <n v="15"/>
    <x v="0"/>
    <x v="1"/>
    <n v="30"/>
    <x v="0"/>
    <n v="20"/>
    <n v="2"/>
    <x v="1"/>
    <x v="0"/>
    <n v="63"/>
  </r>
  <r>
    <n v="7204"/>
    <s v="Rafael da Paz"/>
    <x v="2"/>
    <x v="1042"/>
    <x v="2"/>
    <x v="3"/>
    <s v="Yes"/>
    <n v="5"/>
    <x v="1"/>
    <x v="0"/>
    <n v="0"/>
    <x v="1"/>
    <n v="0"/>
    <n v="1"/>
    <x v="0"/>
    <x v="1"/>
    <n v="4"/>
  </r>
  <r>
    <n v="7205"/>
    <s v="Luigi Azevedo"/>
    <x v="0"/>
    <x v="1042"/>
    <x v="2"/>
    <x v="3"/>
    <s v="No"/>
    <n v="10"/>
    <x v="1"/>
    <x v="1"/>
    <n v="30"/>
    <x v="0"/>
    <n v="20"/>
    <n v="3"/>
    <x v="1"/>
    <x v="0"/>
    <n v="57"/>
  </r>
  <r>
    <n v="7206"/>
    <s v="Diogo Cassiano"/>
    <x v="0"/>
    <x v="1042"/>
    <x v="2"/>
    <x v="3"/>
    <s v="No"/>
    <n v="10"/>
    <x v="1"/>
    <x v="1"/>
    <n v="30"/>
    <x v="0"/>
    <n v="20"/>
    <n v="1"/>
    <x v="1"/>
    <x v="0"/>
    <n v="59"/>
  </r>
  <r>
    <n v="7207"/>
    <s v="Henrique Andrade"/>
    <x v="1"/>
    <x v="1042"/>
    <x v="2"/>
    <x v="3"/>
    <s v="Yes"/>
    <n v="15"/>
    <x v="1"/>
    <x v="0"/>
    <n v="0"/>
    <x v="0"/>
    <n v="20"/>
    <n v="2"/>
    <x v="0"/>
    <x v="0"/>
    <n v="33"/>
  </r>
  <r>
    <n v="7208"/>
    <s v="Marina Viana"/>
    <x v="2"/>
    <x v="1043"/>
    <x v="2"/>
    <x v="3"/>
    <s v="Yes"/>
    <n v="5"/>
    <x v="0"/>
    <x v="0"/>
    <n v="0"/>
    <x v="0"/>
    <n v="20"/>
    <n v="2"/>
    <x v="0"/>
    <x v="0"/>
    <n v="23"/>
  </r>
  <r>
    <n v="7209"/>
    <s v="Mariane Azevedo"/>
    <x v="1"/>
    <x v="1043"/>
    <x v="2"/>
    <x v="3"/>
    <s v="No"/>
    <n v="15"/>
    <x v="1"/>
    <x v="0"/>
    <n v="0"/>
    <x v="1"/>
    <n v="0"/>
    <n v="1"/>
    <x v="0"/>
    <x v="1"/>
    <n v="14"/>
  </r>
  <r>
    <n v="7210"/>
    <s v="Enzo Barbosa"/>
    <x v="1"/>
    <x v="1043"/>
    <x v="2"/>
    <x v="3"/>
    <s v="Yes"/>
    <n v="15"/>
    <x v="1"/>
    <x v="1"/>
    <n v="30"/>
    <x v="1"/>
    <n v="0"/>
    <n v="3"/>
    <x v="0"/>
    <x v="0"/>
    <n v="42"/>
  </r>
  <r>
    <n v="7211"/>
    <s v="Mariana Rezende"/>
    <x v="0"/>
    <x v="1043"/>
    <x v="2"/>
    <x v="3"/>
    <s v="No"/>
    <n v="10"/>
    <x v="2"/>
    <x v="1"/>
    <n v="30"/>
    <x v="1"/>
    <n v="0"/>
    <n v="1"/>
    <x v="0"/>
    <x v="0"/>
    <n v="39"/>
  </r>
  <r>
    <n v="7212"/>
    <s v="Esther Garcia"/>
    <x v="2"/>
    <x v="1043"/>
    <x v="2"/>
    <x v="3"/>
    <s v="Yes"/>
    <n v="5"/>
    <x v="2"/>
    <x v="1"/>
    <n v="30"/>
    <x v="0"/>
    <n v="20"/>
    <n v="2"/>
    <x v="1"/>
    <x v="0"/>
    <n v="53"/>
  </r>
  <r>
    <n v="7213"/>
    <s v="Maysa Pacheco"/>
    <x v="2"/>
    <x v="1043"/>
    <x v="2"/>
    <x v="3"/>
    <s v="Yes"/>
    <n v="5"/>
    <x v="0"/>
    <x v="0"/>
    <n v="0"/>
    <x v="1"/>
    <n v="0"/>
    <n v="2"/>
    <x v="0"/>
    <x v="1"/>
    <n v="3"/>
  </r>
  <r>
    <n v="7214"/>
    <s v="Lorenzo Fogaça"/>
    <x v="2"/>
    <x v="1043"/>
    <x v="2"/>
    <x v="3"/>
    <s v="No"/>
    <n v="5"/>
    <x v="2"/>
    <x v="1"/>
    <n v="30"/>
    <x v="0"/>
    <n v="20"/>
    <n v="2"/>
    <x v="1"/>
    <x v="0"/>
    <n v="53"/>
  </r>
  <r>
    <n v="7215"/>
    <s v="José Martins"/>
    <x v="2"/>
    <x v="1044"/>
    <x v="2"/>
    <x v="3"/>
    <s v="No"/>
    <n v="5"/>
    <x v="0"/>
    <x v="1"/>
    <n v="30"/>
    <x v="0"/>
    <n v="20"/>
    <n v="3"/>
    <x v="1"/>
    <x v="0"/>
    <n v="52"/>
  </r>
  <r>
    <n v="7216"/>
    <s v="Vinícius Fonseca"/>
    <x v="1"/>
    <x v="1044"/>
    <x v="2"/>
    <x v="3"/>
    <s v="Yes"/>
    <n v="15"/>
    <x v="0"/>
    <x v="1"/>
    <n v="30"/>
    <x v="1"/>
    <n v="0"/>
    <n v="1"/>
    <x v="0"/>
    <x v="0"/>
    <n v="44"/>
  </r>
  <r>
    <n v="7217"/>
    <s v="Aurora Ribeiro"/>
    <x v="1"/>
    <x v="1044"/>
    <x v="2"/>
    <x v="3"/>
    <s v="No"/>
    <n v="15"/>
    <x v="0"/>
    <x v="1"/>
    <n v="30"/>
    <x v="0"/>
    <n v="20"/>
    <n v="2"/>
    <x v="1"/>
    <x v="0"/>
    <n v="63"/>
  </r>
  <r>
    <n v="7218"/>
    <s v="Lucca Castro"/>
    <x v="0"/>
    <x v="1044"/>
    <x v="2"/>
    <x v="3"/>
    <s v="No"/>
    <n v="10"/>
    <x v="1"/>
    <x v="0"/>
    <n v="0"/>
    <x v="1"/>
    <n v="0"/>
    <n v="3"/>
    <x v="0"/>
    <x v="1"/>
    <n v="7"/>
  </r>
  <r>
    <n v="7219"/>
    <s v="Leonardo Câmara"/>
    <x v="2"/>
    <x v="1044"/>
    <x v="2"/>
    <x v="3"/>
    <s v="Yes"/>
    <n v="5"/>
    <x v="1"/>
    <x v="0"/>
    <n v="0"/>
    <x v="0"/>
    <n v="20"/>
    <n v="3"/>
    <x v="0"/>
    <x v="0"/>
    <n v="22"/>
  </r>
  <r>
    <n v="7220"/>
    <s v="Vitor Gabriel Viana"/>
    <x v="0"/>
    <x v="1044"/>
    <x v="2"/>
    <x v="3"/>
    <s v="No"/>
    <n v="10"/>
    <x v="1"/>
    <x v="0"/>
    <n v="0"/>
    <x v="0"/>
    <n v="20"/>
    <n v="1"/>
    <x v="0"/>
    <x v="0"/>
    <n v="29"/>
  </r>
  <r>
    <n v="7221"/>
    <s v="Sr. Bernardo Lopes"/>
    <x v="2"/>
    <x v="1044"/>
    <x v="2"/>
    <x v="3"/>
    <s v="Yes"/>
    <n v="5"/>
    <x v="0"/>
    <x v="1"/>
    <n v="30"/>
    <x v="0"/>
    <n v="20"/>
    <n v="3"/>
    <x v="1"/>
    <x v="0"/>
    <n v="52"/>
  </r>
  <r>
    <n v="7222"/>
    <s v="Luiz Gustavo Nascimento"/>
    <x v="0"/>
    <x v="1044"/>
    <x v="2"/>
    <x v="3"/>
    <s v="Yes"/>
    <n v="10"/>
    <x v="0"/>
    <x v="0"/>
    <n v="0"/>
    <x v="0"/>
    <n v="20"/>
    <n v="1"/>
    <x v="0"/>
    <x v="0"/>
    <n v="29"/>
  </r>
  <r>
    <n v="7223"/>
    <s v="Ana Julia Pimenta"/>
    <x v="0"/>
    <x v="1045"/>
    <x v="2"/>
    <x v="3"/>
    <s v="No"/>
    <n v="10"/>
    <x v="2"/>
    <x v="1"/>
    <n v="30"/>
    <x v="0"/>
    <n v="20"/>
    <n v="1"/>
    <x v="1"/>
    <x v="0"/>
    <n v="59"/>
  </r>
  <r>
    <n v="7224"/>
    <s v="Cecília Araújo"/>
    <x v="0"/>
    <x v="1045"/>
    <x v="2"/>
    <x v="3"/>
    <s v="Yes"/>
    <n v="10"/>
    <x v="1"/>
    <x v="0"/>
    <n v="0"/>
    <x v="0"/>
    <n v="20"/>
    <n v="1"/>
    <x v="0"/>
    <x v="0"/>
    <n v="29"/>
  </r>
  <r>
    <n v="7225"/>
    <s v="Lucas Gabriel Rezende"/>
    <x v="0"/>
    <x v="1045"/>
    <x v="2"/>
    <x v="3"/>
    <s v="Yes"/>
    <n v="10"/>
    <x v="0"/>
    <x v="0"/>
    <n v="0"/>
    <x v="1"/>
    <n v="0"/>
    <n v="2"/>
    <x v="0"/>
    <x v="1"/>
    <n v="8"/>
  </r>
  <r>
    <n v="7226"/>
    <s v="Yan Moraes"/>
    <x v="1"/>
    <x v="1045"/>
    <x v="2"/>
    <x v="3"/>
    <s v="No"/>
    <n v="15"/>
    <x v="1"/>
    <x v="1"/>
    <n v="30"/>
    <x v="1"/>
    <n v="0"/>
    <n v="1"/>
    <x v="0"/>
    <x v="0"/>
    <n v="44"/>
  </r>
  <r>
    <n v="7227"/>
    <s v="Sara Monteiro"/>
    <x v="0"/>
    <x v="1046"/>
    <x v="2"/>
    <x v="3"/>
    <s v="Yes"/>
    <n v="10"/>
    <x v="2"/>
    <x v="1"/>
    <n v="30"/>
    <x v="0"/>
    <n v="20"/>
    <n v="1"/>
    <x v="1"/>
    <x v="0"/>
    <n v="59"/>
  </r>
  <r>
    <n v="7228"/>
    <s v="Dra. Lara Mendes"/>
    <x v="0"/>
    <x v="1046"/>
    <x v="2"/>
    <x v="3"/>
    <s v="No"/>
    <n v="10"/>
    <x v="1"/>
    <x v="0"/>
    <n v="0"/>
    <x v="0"/>
    <n v="20"/>
    <n v="2"/>
    <x v="0"/>
    <x v="0"/>
    <n v="28"/>
  </r>
  <r>
    <n v="7229"/>
    <s v="Bella Araújo"/>
    <x v="0"/>
    <x v="1046"/>
    <x v="2"/>
    <x v="3"/>
    <s v="No"/>
    <n v="10"/>
    <x v="0"/>
    <x v="1"/>
    <n v="30"/>
    <x v="0"/>
    <n v="20"/>
    <n v="2"/>
    <x v="1"/>
    <x v="0"/>
    <n v="58"/>
  </r>
  <r>
    <n v="7230"/>
    <s v="Amanda Câmara"/>
    <x v="1"/>
    <x v="1046"/>
    <x v="2"/>
    <x v="3"/>
    <s v="No"/>
    <n v="15"/>
    <x v="2"/>
    <x v="1"/>
    <n v="30"/>
    <x v="1"/>
    <n v="0"/>
    <n v="2"/>
    <x v="0"/>
    <x v="0"/>
    <n v="43"/>
  </r>
  <r>
    <n v="7231"/>
    <s v="Otto Pimenta"/>
    <x v="0"/>
    <x v="1046"/>
    <x v="2"/>
    <x v="3"/>
    <s v="No"/>
    <n v="10"/>
    <x v="2"/>
    <x v="0"/>
    <n v="0"/>
    <x v="1"/>
    <n v="0"/>
    <n v="2"/>
    <x v="0"/>
    <x v="1"/>
    <n v="8"/>
  </r>
  <r>
    <n v="7232"/>
    <s v="Maria Luísa Araújo"/>
    <x v="1"/>
    <x v="1046"/>
    <x v="2"/>
    <x v="3"/>
    <s v="No"/>
    <n v="15"/>
    <x v="1"/>
    <x v="0"/>
    <n v="0"/>
    <x v="1"/>
    <n v="0"/>
    <n v="1"/>
    <x v="0"/>
    <x v="1"/>
    <n v="14"/>
  </r>
  <r>
    <n v="7233"/>
    <s v="Levi Fonseca"/>
    <x v="0"/>
    <x v="1047"/>
    <x v="2"/>
    <x v="3"/>
    <s v="No"/>
    <n v="10"/>
    <x v="0"/>
    <x v="1"/>
    <n v="30"/>
    <x v="0"/>
    <n v="20"/>
    <n v="2"/>
    <x v="1"/>
    <x v="0"/>
    <n v="58"/>
  </r>
  <r>
    <n v="7234"/>
    <s v="Srta. Ana Laura Barbosa"/>
    <x v="0"/>
    <x v="1047"/>
    <x v="2"/>
    <x v="3"/>
    <s v="No"/>
    <n v="10"/>
    <x v="1"/>
    <x v="0"/>
    <n v="0"/>
    <x v="1"/>
    <n v="0"/>
    <n v="1"/>
    <x v="0"/>
    <x v="1"/>
    <n v="9"/>
  </r>
  <r>
    <n v="7235"/>
    <s v="Gabrielly Gonçalves"/>
    <x v="1"/>
    <x v="1047"/>
    <x v="2"/>
    <x v="3"/>
    <s v="Yes"/>
    <n v="15"/>
    <x v="1"/>
    <x v="0"/>
    <n v="0"/>
    <x v="0"/>
    <n v="20"/>
    <n v="1"/>
    <x v="0"/>
    <x v="0"/>
    <n v="34"/>
  </r>
  <r>
    <n v="7236"/>
    <s v="Maitê Camargo"/>
    <x v="0"/>
    <x v="1047"/>
    <x v="2"/>
    <x v="3"/>
    <s v="Yes"/>
    <n v="10"/>
    <x v="1"/>
    <x v="1"/>
    <n v="30"/>
    <x v="0"/>
    <n v="20"/>
    <n v="1"/>
    <x v="1"/>
    <x v="0"/>
    <n v="59"/>
  </r>
  <r>
    <n v="7237"/>
    <s v="Isadora Moraes"/>
    <x v="1"/>
    <x v="1047"/>
    <x v="2"/>
    <x v="3"/>
    <s v="Yes"/>
    <n v="15"/>
    <x v="2"/>
    <x v="1"/>
    <n v="30"/>
    <x v="1"/>
    <n v="0"/>
    <n v="1"/>
    <x v="0"/>
    <x v="0"/>
    <n v="44"/>
  </r>
  <r>
    <n v="7238"/>
    <s v="Alexandre Casa Grande"/>
    <x v="0"/>
    <x v="1047"/>
    <x v="2"/>
    <x v="3"/>
    <s v="Yes"/>
    <n v="10"/>
    <x v="1"/>
    <x v="0"/>
    <n v="0"/>
    <x v="1"/>
    <n v="0"/>
    <n v="2"/>
    <x v="0"/>
    <x v="1"/>
    <n v="8"/>
  </r>
  <r>
    <n v="7239"/>
    <s v="Joaquim Novais"/>
    <x v="2"/>
    <x v="1047"/>
    <x v="2"/>
    <x v="3"/>
    <s v="No"/>
    <n v="5"/>
    <x v="1"/>
    <x v="1"/>
    <n v="30"/>
    <x v="1"/>
    <n v="0"/>
    <n v="2"/>
    <x v="0"/>
    <x v="0"/>
    <n v="33"/>
  </r>
  <r>
    <n v="7240"/>
    <s v="Gustavo Henrique Oliveira"/>
    <x v="2"/>
    <x v="1047"/>
    <x v="2"/>
    <x v="3"/>
    <s v="No"/>
    <n v="5"/>
    <x v="2"/>
    <x v="1"/>
    <n v="30"/>
    <x v="0"/>
    <n v="20"/>
    <n v="1"/>
    <x v="1"/>
    <x v="0"/>
    <n v="54"/>
  </r>
  <r>
    <n v="7241"/>
    <s v="Carolina Cirino"/>
    <x v="1"/>
    <x v="1047"/>
    <x v="2"/>
    <x v="3"/>
    <s v="No"/>
    <n v="15"/>
    <x v="2"/>
    <x v="0"/>
    <n v="0"/>
    <x v="1"/>
    <n v="0"/>
    <n v="3"/>
    <x v="0"/>
    <x v="1"/>
    <n v="12"/>
  </r>
  <r>
    <n v="7242"/>
    <s v="Sr. Felipe Ramos"/>
    <x v="0"/>
    <x v="1048"/>
    <x v="2"/>
    <x v="3"/>
    <s v="No"/>
    <n v="10"/>
    <x v="2"/>
    <x v="1"/>
    <n v="30"/>
    <x v="1"/>
    <n v="0"/>
    <n v="2"/>
    <x v="0"/>
    <x v="0"/>
    <n v="38"/>
  </r>
  <r>
    <n v="7243"/>
    <s v="Isabella Fonseca"/>
    <x v="1"/>
    <x v="1048"/>
    <x v="2"/>
    <x v="3"/>
    <s v="No"/>
    <n v="15"/>
    <x v="2"/>
    <x v="1"/>
    <n v="30"/>
    <x v="1"/>
    <n v="0"/>
    <n v="2"/>
    <x v="0"/>
    <x v="0"/>
    <n v="43"/>
  </r>
  <r>
    <n v="7244"/>
    <s v="Evelyn Melo"/>
    <x v="1"/>
    <x v="1048"/>
    <x v="2"/>
    <x v="3"/>
    <s v="Yes"/>
    <n v="15"/>
    <x v="0"/>
    <x v="0"/>
    <n v="0"/>
    <x v="1"/>
    <n v="0"/>
    <n v="1"/>
    <x v="0"/>
    <x v="1"/>
    <n v="14"/>
  </r>
  <r>
    <n v="7245"/>
    <s v="João Pedro Campos"/>
    <x v="0"/>
    <x v="1048"/>
    <x v="2"/>
    <x v="3"/>
    <s v="No"/>
    <n v="10"/>
    <x v="0"/>
    <x v="1"/>
    <n v="30"/>
    <x v="0"/>
    <n v="20"/>
    <n v="3"/>
    <x v="1"/>
    <x v="0"/>
    <n v="57"/>
  </r>
  <r>
    <n v="7246"/>
    <s v="Dra. Valentina Dias"/>
    <x v="0"/>
    <x v="1049"/>
    <x v="2"/>
    <x v="3"/>
    <s v="No"/>
    <n v="10"/>
    <x v="1"/>
    <x v="1"/>
    <n v="30"/>
    <x v="0"/>
    <n v="20"/>
    <n v="1"/>
    <x v="1"/>
    <x v="0"/>
    <n v="59"/>
  </r>
  <r>
    <n v="7247"/>
    <s v="Maria Fernanda da Mota"/>
    <x v="2"/>
    <x v="1049"/>
    <x v="2"/>
    <x v="3"/>
    <s v="Yes"/>
    <n v="5"/>
    <x v="1"/>
    <x v="0"/>
    <n v="0"/>
    <x v="0"/>
    <n v="20"/>
    <n v="2"/>
    <x v="0"/>
    <x v="0"/>
    <n v="23"/>
  </r>
  <r>
    <n v="7248"/>
    <s v="Melissa da Conceição"/>
    <x v="0"/>
    <x v="1049"/>
    <x v="2"/>
    <x v="3"/>
    <s v="Yes"/>
    <n v="10"/>
    <x v="2"/>
    <x v="0"/>
    <n v="0"/>
    <x v="0"/>
    <n v="20"/>
    <n v="3"/>
    <x v="0"/>
    <x v="0"/>
    <n v="27"/>
  </r>
  <r>
    <n v="7249"/>
    <s v="Dra. Gabrielly Vieira"/>
    <x v="1"/>
    <x v="1049"/>
    <x v="2"/>
    <x v="3"/>
    <s v="Yes"/>
    <n v="15"/>
    <x v="1"/>
    <x v="0"/>
    <n v="0"/>
    <x v="0"/>
    <n v="20"/>
    <n v="2"/>
    <x v="0"/>
    <x v="0"/>
    <n v="33"/>
  </r>
  <r>
    <n v="7250"/>
    <s v="Ana Vitória da Rocha"/>
    <x v="2"/>
    <x v="1050"/>
    <x v="2"/>
    <x v="3"/>
    <s v="No"/>
    <n v="5"/>
    <x v="1"/>
    <x v="0"/>
    <n v="0"/>
    <x v="0"/>
    <n v="20"/>
    <n v="1"/>
    <x v="0"/>
    <x v="0"/>
    <n v="24"/>
  </r>
  <r>
    <n v="7251"/>
    <s v="Maria Julia Camargo"/>
    <x v="0"/>
    <x v="1050"/>
    <x v="2"/>
    <x v="3"/>
    <s v="Yes"/>
    <n v="10"/>
    <x v="1"/>
    <x v="1"/>
    <n v="30"/>
    <x v="0"/>
    <n v="20"/>
    <n v="2"/>
    <x v="1"/>
    <x v="0"/>
    <n v="58"/>
  </r>
  <r>
    <n v="7252"/>
    <s v="Ana Sophia Costela"/>
    <x v="1"/>
    <x v="1050"/>
    <x v="2"/>
    <x v="3"/>
    <s v="Yes"/>
    <n v="15"/>
    <x v="2"/>
    <x v="0"/>
    <n v="0"/>
    <x v="1"/>
    <n v="0"/>
    <n v="3"/>
    <x v="0"/>
    <x v="1"/>
    <n v="12"/>
  </r>
  <r>
    <n v="7253"/>
    <s v="Brenda Pacheco"/>
    <x v="0"/>
    <x v="1050"/>
    <x v="2"/>
    <x v="3"/>
    <s v="No"/>
    <n v="10"/>
    <x v="2"/>
    <x v="1"/>
    <n v="30"/>
    <x v="1"/>
    <n v="0"/>
    <n v="3"/>
    <x v="0"/>
    <x v="0"/>
    <n v="37"/>
  </r>
  <r>
    <n v="7254"/>
    <s v="André da Rocha"/>
    <x v="1"/>
    <x v="1050"/>
    <x v="2"/>
    <x v="3"/>
    <s v="No"/>
    <n v="15"/>
    <x v="0"/>
    <x v="1"/>
    <n v="30"/>
    <x v="0"/>
    <n v="20"/>
    <n v="1"/>
    <x v="1"/>
    <x v="0"/>
    <n v="64"/>
  </r>
  <r>
    <n v="7255"/>
    <s v="Juliana Cirino"/>
    <x v="0"/>
    <x v="1051"/>
    <x v="2"/>
    <x v="3"/>
    <s v="Yes"/>
    <n v="10"/>
    <x v="1"/>
    <x v="0"/>
    <n v="0"/>
    <x v="0"/>
    <n v="20"/>
    <n v="3"/>
    <x v="0"/>
    <x v="0"/>
    <n v="27"/>
  </r>
  <r>
    <n v="7256"/>
    <s v="Vitor Hugo Monteiro"/>
    <x v="1"/>
    <x v="1051"/>
    <x v="2"/>
    <x v="3"/>
    <s v="No"/>
    <n v="15"/>
    <x v="2"/>
    <x v="0"/>
    <n v="0"/>
    <x v="1"/>
    <n v="0"/>
    <n v="3"/>
    <x v="0"/>
    <x v="1"/>
    <n v="12"/>
  </r>
  <r>
    <n v="7257"/>
    <s v="Anthony Gabriel Novais"/>
    <x v="1"/>
    <x v="1051"/>
    <x v="2"/>
    <x v="3"/>
    <s v="Yes"/>
    <n v="15"/>
    <x v="0"/>
    <x v="0"/>
    <n v="0"/>
    <x v="1"/>
    <n v="0"/>
    <n v="2"/>
    <x v="0"/>
    <x v="1"/>
    <n v="13"/>
  </r>
  <r>
    <n v="7258"/>
    <s v="Sr. Marcelo Cavalcante"/>
    <x v="2"/>
    <x v="1052"/>
    <x v="2"/>
    <x v="3"/>
    <s v="No"/>
    <n v="5"/>
    <x v="0"/>
    <x v="0"/>
    <n v="0"/>
    <x v="0"/>
    <n v="20"/>
    <n v="3"/>
    <x v="0"/>
    <x v="0"/>
    <n v="22"/>
  </r>
  <r>
    <n v="7259"/>
    <s v="Heloisa Novaes"/>
    <x v="1"/>
    <x v="1052"/>
    <x v="2"/>
    <x v="3"/>
    <s v="No"/>
    <n v="15"/>
    <x v="1"/>
    <x v="1"/>
    <n v="30"/>
    <x v="1"/>
    <n v="0"/>
    <n v="1"/>
    <x v="0"/>
    <x v="0"/>
    <n v="44"/>
  </r>
  <r>
    <n v="7260"/>
    <s v="Isabella Moraes"/>
    <x v="0"/>
    <x v="1052"/>
    <x v="2"/>
    <x v="3"/>
    <s v="Yes"/>
    <n v="10"/>
    <x v="0"/>
    <x v="0"/>
    <n v="0"/>
    <x v="1"/>
    <n v="0"/>
    <n v="2"/>
    <x v="0"/>
    <x v="1"/>
    <n v="8"/>
  </r>
  <r>
    <n v="7261"/>
    <s v="Anthony Gabriel Moura"/>
    <x v="1"/>
    <x v="1052"/>
    <x v="2"/>
    <x v="3"/>
    <s v="Yes"/>
    <n v="15"/>
    <x v="2"/>
    <x v="1"/>
    <n v="30"/>
    <x v="1"/>
    <n v="0"/>
    <n v="1"/>
    <x v="0"/>
    <x v="0"/>
    <n v="44"/>
  </r>
  <r>
    <n v="7262"/>
    <s v="Dr. Kevin Sá"/>
    <x v="2"/>
    <x v="1052"/>
    <x v="2"/>
    <x v="3"/>
    <s v="Yes"/>
    <n v="5"/>
    <x v="1"/>
    <x v="0"/>
    <n v="0"/>
    <x v="0"/>
    <n v="20"/>
    <n v="1"/>
    <x v="0"/>
    <x v="0"/>
    <n v="24"/>
  </r>
  <r>
    <n v="7263"/>
    <s v="Sra. Letícia Andrade"/>
    <x v="0"/>
    <x v="1052"/>
    <x v="2"/>
    <x v="3"/>
    <s v="Yes"/>
    <n v="10"/>
    <x v="1"/>
    <x v="0"/>
    <n v="0"/>
    <x v="1"/>
    <n v="0"/>
    <n v="3"/>
    <x v="0"/>
    <x v="1"/>
    <n v="7"/>
  </r>
  <r>
    <n v="7264"/>
    <s v="Ana Lívia Leão"/>
    <x v="0"/>
    <x v="1052"/>
    <x v="2"/>
    <x v="3"/>
    <s v="Yes"/>
    <n v="10"/>
    <x v="2"/>
    <x v="0"/>
    <n v="0"/>
    <x v="0"/>
    <n v="20"/>
    <n v="3"/>
    <x v="0"/>
    <x v="0"/>
    <n v="27"/>
  </r>
  <r>
    <n v="7265"/>
    <s v="Maria Flor Nascimento"/>
    <x v="0"/>
    <x v="1052"/>
    <x v="2"/>
    <x v="3"/>
    <s v="Yes"/>
    <n v="10"/>
    <x v="2"/>
    <x v="1"/>
    <n v="30"/>
    <x v="0"/>
    <n v="20"/>
    <n v="2"/>
    <x v="1"/>
    <x v="0"/>
    <n v="58"/>
  </r>
  <r>
    <n v="7266"/>
    <s v="Luara Silveira"/>
    <x v="2"/>
    <x v="1053"/>
    <x v="2"/>
    <x v="3"/>
    <s v="Yes"/>
    <n v="5"/>
    <x v="1"/>
    <x v="0"/>
    <n v="0"/>
    <x v="0"/>
    <n v="20"/>
    <n v="3"/>
    <x v="0"/>
    <x v="0"/>
    <n v="22"/>
  </r>
  <r>
    <n v="7267"/>
    <s v="Davi Miguel Santos"/>
    <x v="1"/>
    <x v="1053"/>
    <x v="2"/>
    <x v="3"/>
    <s v="No"/>
    <n v="15"/>
    <x v="1"/>
    <x v="1"/>
    <n v="30"/>
    <x v="1"/>
    <n v="0"/>
    <n v="2"/>
    <x v="0"/>
    <x v="0"/>
    <n v="43"/>
  </r>
  <r>
    <n v="7268"/>
    <s v="Bianca Cardoso"/>
    <x v="2"/>
    <x v="1053"/>
    <x v="2"/>
    <x v="3"/>
    <s v="No"/>
    <n v="5"/>
    <x v="1"/>
    <x v="1"/>
    <n v="30"/>
    <x v="1"/>
    <n v="0"/>
    <n v="2"/>
    <x v="0"/>
    <x v="0"/>
    <n v="33"/>
  </r>
  <r>
    <n v="7269"/>
    <s v="Sr. Pedro da Costa"/>
    <x v="0"/>
    <x v="1053"/>
    <x v="2"/>
    <x v="3"/>
    <s v="No"/>
    <n v="10"/>
    <x v="0"/>
    <x v="1"/>
    <n v="30"/>
    <x v="1"/>
    <n v="0"/>
    <n v="3"/>
    <x v="0"/>
    <x v="0"/>
    <n v="37"/>
  </r>
  <r>
    <n v="7270"/>
    <s v="Matteo Pastor"/>
    <x v="2"/>
    <x v="1053"/>
    <x v="2"/>
    <x v="3"/>
    <s v="No"/>
    <n v="5"/>
    <x v="1"/>
    <x v="0"/>
    <n v="0"/>
    <x v="0"/>
    <n v="20"/>
    <n v="1"/>
    <x v="0"/>
    <x v="0"/>
    <n v="24"/>
  </r>
  <r>
    <n v="7271"/>
    <s v="Guilherme Lopes"/>
    <x v="0"/>
    <x v="1053"/>
    <x v="2"/>
    <x v="3"/>
    <s v="No"/>
    <n v="10"/>
    <x v="1"/>
    <x v="1"/>
    <n v="30"/>
    <x v="1"/>
    <n v="0"/>
    <n v="2"/>
    <x v="0"/>
    <x v="0"/>
    <n v="38"/>
  </r>
  <r>
    <n v="7272"/>
    <s v="Dr. Thomas da Rocha"/>
    <x v="1"/>
    <x v="1053"/>
    <x v="2"/>
    <x v="3"/>
    <s v="No"/>
    <n v="15"/>
    <x v="2"/>
    <x v="1"/>
    <n v="30"/>
    <x v="1"/>
    <n v="0"/>
    <n v="3"/>
    <x v="0"/>
    <x v="0"/>
    <n v="42"/>
  </r>
  <r>
    <n v="7273"/>
    <s v="Joana Barbosa"/>
    <x v="0"/>
    <x v="1053"/>
    <x v="2"/>
    <x v="3"/>
    <s v="Yes"/>
    <n v="10"/>
    <x v="2"/>
    <x v="1"/>
    <n v="30"/>
    <x v="0"/>
    <n v="20"/>
    <n v="2"/>
    <x v="1"/>
    <x v="0"/>
    <n v="58"/>
  </r>
  <r>
    <n v="7274"/>
    <s v="Giovanna Brito"/>
    <x v="2"/>
    <x v="1053"/>
    <x v="2"/>
    <x v="3"/>
    <s v="Yes"/>
    <n v="5"/>
    <x v="2"/>
    <x v="1"/>
    <n v="30"/>
    <x v="1"/>
    <n v="0"/>
    <n v="2"/>
    <x v="0"/>
    <x v="0"/>
    <n v="33"/>
  </r>
  <r>
    <n v="7275"/>
    <s v="Mariane da Paz"/>
    <x v="1"/>
    <x v="1053"/>
    <x v="2"/>
    <x v="3"/>
    <s v="No"/>
    <n v="15"/>
    <x v="2"/>
    <x v="1"/>
    <n v="30"/>
    <x v="0"/>
    <n v="20"/>
    <n v="1"/>
    <x v="1"/>
    <x v="0"/>
    <n v="64"/>
  </r>
  <r>
    <n v="7276"/>
    <s v="Leandro Andrade"/>
    <x v="0"/>
    <x v="1054"/>
    <x v="2"/>
    <x v="3"/>
    <s v="No"/>
    <n v="10"/>
    <x v="2"/>
    <x v="0"/>
    <n v="0"/>
    <x v="1"/>
    <n v="0"/>
    <n v="1"/>
    <x v="0"/>
    <x v="1"/>
    <n v="9"/>
  </r>
  <r>
    <n v="7277"/>
    <s v="Nathan Barbosa"/>
    <x v="2"/>
    <x v="1054"/>
    <x v="2"/>
    <x v="3"/>
    <s v="Yes"/>
    <n v="5"/>
    <x v="0"/>
    <x v="0"/>
    <n v="0"/>
    <x v="1"/>
    <n v="0"/>
    <n v="3"/>
    <x v="0"/>
    <x v="1"/>
    <n v="2"/>
  </r>
  <r>
    <n v="7278"/>
    <s v="Vitória Monteiro"/>
    <x v="1"/>
    <x v="1054"/>
    <x v="2"/>
    <x v="3"/>
    <s v="Yes"/>
    <n v="15"/>
    <x v="0"/>
    <x v="0"/>
    <n v="0"/>
    <x v="0"/>
    <n v="20"/>
    <n v="1"/>
    <x v="0"/>
    <x v="0"/>
    <n v="34"/>
  </r>
  <r>
    <n v="7279"/>
    <s v="Henry Gabriel Dias"/>
    <x v="2"/>
    <x v="1054"/>
    <x v="2"/>
    <x v="3"/>
    <s v="No"/>
    <n v="5"/>
    <x v="2"/>
    <x v="0"/>
    <n v="0"/>
    <x v="0"/>
    <n v="20"/>
    <n v="3"/>
    <x v="0"/>
    <x v="0"/>
    <n v="22"/>
  </r>
  <r>
    <n v="7280"/>
    <s v="Aylla Cunha"/>
    <x v="2"/>
    <x v="1054"/>
    <x v="2"/>
    <x v="3"/>
    <s v="Yes"/>
    <n v="5"/>
    <x v="1"/>
    <x v="1"/>
    <n v="30"/>
    <x v="0"/>
    <n v="20"/>
    <n v="3"/>
    <x v="1"/>
    <x v="0"/>
    <n v="52"/>
  </r>
  <r>
    <n v="7281"/>
    <s v="Francisco Lopes"/>
    <x v="1"/>
    <x v="1054"/>
    <x v="2"/>
    <x v="3"/>
    <s v="No"/>
    <n v="15"/>
    <x v="0"/>
    <x v="0"/>
    <n v="0"/>
    <x v="0"/>
    <n v="20"/>
    <n v="2"/>
    <x v="0"/>
    <x v="0"/>
    <n v="33"/>
  </r>
  <r>
    <n v="7282"/>
    <s v="João Pedro Novaes"/>
    <x v="0"/>
    <x v="1054"/>
    <x v="2"/>
    <x v="3"/>
    <s v="Yes"/>
    <n v="10"/>
    <x v="1"/>
    <x v="1"/>
    <n v="30"/>
    <x v="0"/>
    <n v="20"/>
    <n v="2"/>
    <x v="1"/>
    <x v="0"/>
    <n v="58"/>
  </r>
  <r>
    <n v="7283"/>
    <s v="Maria Julia Vieira"/>
    <x v="2"/>
    <x v="1054"/>
    <x v="2"/>
    <x v="3"/>
    <s v="Yes"/>
    <n v="5"/>
    <x v="0"/>
    <x v="1"/>
    <n v="30"/>
    <x v="0"/>
    <n v="20"/>
    <n v="1"/>
    <x v="1"/>
    <x v="0"/>
    <n v="54"/>
  </r>
  <r>
    <n v="7284"/>
    <s v="Vinicius da Luz"/>
    <x v="1"/>
    <x v="1055"/>
    <x v="2"/>
    <x v="3"/>
    <s v="Yes"/>
    <n v="15"/>
    <x v="0"/>
    <x v="1"/>
    <n v="30"/>
    <x v="0"/>
    <n v="20"/>
    <n v="2"/>
    <x v="1"/>
    <x v="0"/>
    <n v="63"/>
  </r>
  <r>
    <n v="7285"/>
    <s v="João Vitor Porto"/>
    <x v="0"/>
    <x v="1055"/>
    <x v="2"/>
    <x v="3"/>
    <s v="No"/>
    <n v="10"/>
    <x v="0"/>
    <x v="0"/>
    <n v="0"/>
    <x v="0"/>
    <n v="20"/>
    <n v="1"/>
    <x v="0"/>
    <x v="0"/>
    <n v="29"/>
  </r>
  <r>
    <n v="7286"/>
    <s v="Josué Melo"/>
    <x v="2"/>
    <x v="1055"/>
    <x v="2"/>
    <x v="3"/>
    <s v="No"/>
    <n v="5"/>
    <x v="0"/>
    <x v="0"/>
    <n v="0"/>
    <x v="1"/>
    <n v="0"/>
    <n v="3"/>
    <x v="0"/>
    <x v="1"/>
    <n v="2"/>
  </r>
  <r>
    <n v="7287"/>
    <s v="Eloah Sousa"/>
    <x v="1"/>
    <x v="1055"/>
    <x v="2"/>
    <x v="3"/>
    <s v="No"/>
    <n v="15"/>
    <x v="2"/>
    <x v="0"/>
    <n v="0"/>
    <x v="0"/>
    <n v="20"/>
    <n v="2"/>
    <x v="0"/>
    <x v="0"/>
    <n v="33"/>
  </r>
  <r>
    <n v="7288"/>
    <s v="Sr. Liam Nogueira"/>
    <x v="2"/>
    <x v="1055"/>
    <x v="2"/>
    <x v="3"/>
    <s v="Yes"/>
    <n v="5"/>
    <x v="1"/>
    <x v="1"/>
    <n v="30"/>
    <x v="1"/>
    <n v="0"/>
    <n v="1"/>
    <x v="0"/>
    <x v="0"/>
    <n v="34"/>
  </r>
  <r>
    <n v="7289"/>
    <s v="Sabrina Barbosa"/>
    <x v="0"/>
    <x v="1055"/>
    <x v="2"/>
    <x v="3"/>
    <s v="No"/>
    <n v="10"/>
    <x v="0"/>
    <x v="1"/>
    <n v="30"/>
    <x v="0"/>
    <n v="20"/>
    <n v="1"/>
    <x v="1"/>
    <x v="0"/>
    <n v="59"/>
  </r>
  <r>
    <n v="7290"/>
    <s v="Antônio Vasconcelos"/>
    <x v="2"/>
    <x v="1055"/>
    <x v="2"/>
    <x v="3"/>
    <s v="No"/>
    <n v="5"/>
    <x v="0"/>
    <x v="1"/>
    <n v="30"/>
    <x v="0"/>
    <n v="20"/>
    <n v="1"/>
    <x v="1"/>
    <x v="0"/>
    <n v="54"/>
  </r>
  <r>
    <n v="7291"/>
    <s v="Dr. Arthur Gabriel Costela"/>
    <x v="2"/>
    <x v="1056"/>
    <x v="2"/>
    <x v="3"/>
    <s v="No"/>
    <n v="5"/>
    <x v="2"/>
    <x v="0"/>
    <n v="0"/>
    <x v="0"/>
    <n v="20"/>
    <n v="1"/>
    <x v="0"/>
    <x v="0"/>
    <n v="24"/>
  </r>
  <r>
    <n v="7292"/>
    <s v="Isabel da Luz"/>
    <x v="0"/>
    <x v="1056"/>
    <x v="2"/>
    <x v="3"/>
    <s v="Yes"/>
    <n v="10"/>
    <x v="0"/>
    <x v="1"/>
    <n v="30"/>
    <x v="1"/>
    <n v="0"/>
    <n v="2"/>
    <x v="0"/>
    <x v="0"/>
    <n v="38"/>
  </r>
  <r>
    <n v="7293"/>
    <s v="Maria Vitória Machado"/>
    <x v="2"/>
    <x v="1056"/>
    <x v="2"/>
    <x v="3"/>
    <s v="No"/>
    <n v="5"/>
    <x v="0"/>
    <x v="0"/>
    <n v="0"/>
    <x v="0"/>
    <n v="20"/>
    <n v="2"/>
    <x v="0"/>
    <x v="0"/>
    <n v="23"/>
  </r>
  <r>
    <n v="7294"/>
    <s v="João Gabriel da Luz"/>
    <x v="1"/>
    <x v="1056"/>
    <x v="2"/>
    <x v="3"/>
    <s v="No"/>
    <n v="15"/>
    <x v="1"/>
    <x v="0"/>
    <n v="0"/>
    <x v="0"/>
    <n v="20"/>
    <n v="3"/>
    <x v="0"/>
    <x v="0"/>
    <n v="32"/>
  </r>
  <r>
    <n v="7295"/>
    <s v="Bryan Santos"/>
    <x v="2"/>
    <x v="1056"/>
    <x v="2"/>
    <x v="3"/>
    <s v="Yes"/>
    <n v="5"/>
    <x v="0"/>
    <x v="0"/>
    <n v="0"/>
    <x v="0"/>
    <n v="20"/>
    <n v="3"/>
    <x v="0"/>
    <x v="0"/>
    <n v="22"/>
  </r>
  <r>
    <n v="7296"/>
    <s v="Manuella Macedo"/>
    <x v="2"/>
    <x v="1057"/>
    <x v="2"/>
    <x v="3"/>
    <s v="No"/>
    <n v="5"/>
    <x v="2"/>
    <x v="1"/>
    <n v="30"/>
    <x v="1"/>
    <n v="0"/>
    <n v="3"/>
    <x v="0"/>
    <x v="0"/>
    <n v="32"/>
  </r>
  <r>
    <n v="7297"/>
    <s v="Sra. Ana Lívia Pires"/>
    <x v="0"/>
    <x v="1057"/>
    <x v="2"/>
    <x v="3"/>
    <s v="No"/>
    <n v="10"/>
    <x v="1"/>
    <x v="1"/>
    <n v="30"/>
    <x v="0"/>
    <n v="20"/>
    <n v="2"/>
    <x v="1"/>
    <x v="0"/>
    <n v="58"/>
  </r>
  <r>
    <n v="7298"/>
    <s v="Brenda Castro"/>
    <x v="0"/>
    <x v="1057"/>
    <x v="2"/>
    <x v="3"/>
    <s v="Yes"/>
    <n v="10"/>
    <x v="1"/>
    <x v="0"/>
    <n v="0"/>
    <x v="0"/>
    <n v="20"/>
    <n v="3"/>
    <x v="0"/>
    <x v="0"/>
    <n v="27"/>
  </r>
  <r>
    <n v="7299"/>
    <s v="Marcelo da Rosa"/>
    <x v="1"/>
    <x v="1057"/>
    <x v="2"/>
    <x v="3"/>
    <s v="Yes"/>
    <n v="15"/>
    <x v="1"/>
    <x v="0"/>
    <n v="0"/>
    <x v="0"/>
    <n v="20"/>
    <n v="2"/>
    <x v="0"/>
    <x v="0"/>
    <n v="33"/>
  </r>
  <r>
    <n v="7300"/>
    <s v="Ana Laura Câmara"/>
    <x v="2"/>
    <x v="1057"/>
    <x v="2"/>
    <x v="3"/>
    <s v="No"/>
    <n v="5"/>
    <x v="2"/>
    <x v="0"/>
    <n v="0"/>
    <x v="0"/>
    <n v="20"/>
    <n v="3"/>
    <x v="0"/>
    <x v="0"/>
    <n v="22"/>
  </r>
  <r>
    <n v="7301"/>
    <s v="Miguel da Cruz"/>
    <x v="1"/>
    <x v="1057"/>
    <x v="2"/>
    <x v="3"/>
    <s v="No"/>
    <n v="15"/>
    <x v="1"/>
    <x v="0"/>
    <n v="0"/>
    <x v="0"/>
    <n v="20"/>
    <n v="3"/>
    <x v="0"/>
    <x v="0"/>
    <n v="32"/>
  </r>
  <r>
    <n v="7302"/>
    <s v="Gabriela Almeida"/>
    <x v="0"/>
    <x v="1057"/>
    <x v="2"/>
    <x v="3"/>
    <s v="Yes"/>
    <n v="10"/>
    <x v="0"/>
    <x v="0"/>
    <n v="0"/>
    <x v="0"/>
    <n v="20"/>
    <n v="3"/>
    <x v="0"/>
    <x v="0"/>
    <n v="27"/>
  </r>
  <r>
    <n v="7303"/>
    <s v="Juan Fogaça"/>
    <x v="2"/>
    <x v="1057"/>
    <x v="2"/>
    <x v="3"/>
    <s v="No"/>
    <n v="5"/>
    <x v="1"/>
    <x v="0"/>
    <n v="0"/>
    <x v="0"/>
    <n v="20"/>
    <n v="3"/>
    <x v="0"/>
    <x v="0"/>
    <n v="22"/>
  </r>
  <r>
    <n v="7304"/>
    <s v="Alice Teixeira"/>
    <x v="1"/>
    <x v="1057"/>
    <x v="2"/>
    <x v="3"/>
    <s v="Yes"/>
    <n v="15"/>
    <x v="0"/>
    <x v="0"/>
    <n v="0"/>
    <x v="0"/>
    <n v="20"/>
    <n v="2"/>
    <x v="0"/>
    <x v="0"/>
    <n v="33"/>
  </r>
  <r>
    <n v="7305"/>
    <s v="Heloísa Câmara"/>
    <x v="0"/>
    <x v="1057"/>
    <x v="2"/>
    <x v="3"/>
    <s v="No"/>
    <n v="10"/>
    <x v="1"/>
    <x v="0"/>
    <n v="0"/>
    <x v="1"/>
    <n v="0"/>
    <n v="1"/>
    <x v="0"/>
    <x v="1"/>
    <n v="9"/>
  </r>
  <r>
    <n v="7306"/>
    <s v="Emanuelly Martins"/>
    <x v="2"/>
    <x v="1057"/>
    <x v="2"/>
    <x v="3"/>
    <s v="No"/>
    <n v="5"/>
    <x v="2"/>
    <x v="1"/>
    <n v="30"/>
    <x v="0"/>
    <n v="20"/>
    <n v="2"/>
    <x v="1"/>
    <x v="0"/>
    <n v="53"/>
  </r>
  <r>
    <n v="7307"/>
    <s v="Daniel Pinto"/>
    <x v="1"/>
    <x v="1057"/>
    <x v="2"/>
    <x v="3"/>
    <s v="Yes"/>
    <n v="15"/>
    <x v="1"/>
    <x v="1"/>
    <n v="30"/>
    <x v="0"/>
    <n v="20"/>
    <n v="3"/>
    <x v="1"/>
    <x v="0"/>
    <n v="62"/>
  </r>
  <r>
    <n v="7308"/>
    <s v="Luiz Henrique Azevedo"/>
    <x v="1"/>
    <x v="1057"/>
    <x v="2"/>
    <x v="3"/>
    <s v="Yes"/>
    <n v="15"/>
    <x v="2"/>
    <x v="0"/>
    <n v="0"/>
    <x v="0"/>
    <n v="20"/>
    <n v="1"/>
    <x v="0"/>
    <x v="0"/>
    <n v="34"/>
  </r>
  <r>
    <n v="7309"/>
    <s v="Benicio Montenegro"/>
    <x v="0"/>
    <x v="1057"/>
    <x v="2"/>
    <x v="3"/>
    <s v="Yes"/>
    <n v="10"/>
    <x v="0"/>
    <x v="0"/>
    <n v="0"/>
    <x v="0"/>
    <n v="20"/>
    <n v="1"/>
    <x v="0"/>
    <x v="0"/>
    <n v="29"/>
  </r>
  <r>
    <n v="7310"/>
    <s v="Sarah Gomes"/>
    <x v="1"/>
    <x v="1058"/>
    <x v="2"/>
    <x v="3"/>
    <s v="Yes"/>
    <n v="15"/>
    <x v="1"/>
    <x v="0"/>
    <n v="0"/>
    <x v="1"/>
    <n v="0"/>
    <n v="3"/>
    <x v="0"/>
    <x v="1"/>
    <n v="12"/>
  </r>
  <r>
    <n v="7311"/>
    <s v="Murilo Aparecida"/>
    <x v="0"/>
    <x v="1058"/>
    <x v="2"/>
    <x v="3"/>
    <s v="Yes"/>
    <n v="10"/>
    <x v="0"/>
    <x v="1"/>
    <n v="30"/>
    <x v="1"/>
    <n v="0"/>
    <n v="3"/>
    <x v="0"/>
    <x v="0"/>
    <n v="37"/>
  </r>
  <r>
    <n v="7312"/>
    <s v="Ana Sophia Cirino"/>
    <x v="2"/>
    <x v="1058"/>
    <x v="2"/>
    <x v="3"/>
    <s v="No"/>
    <n v="5"/>
    <x v="1"/>
    <x v="0"/>
    <n v="0"/>
    <x v="0"/>
    <n v="20"/>
    <n v="2"/>
    <x v="0"/>
    <x v="0"/>
    <n v="23"/>
  </r>
  <r>
    <n v="7313"/>
    <s v="Beatriz Marques"/>
    <x v="1"/>
    <x v="1058"/>
    <x v="2"/>
    <x v="3"/>
    <s v="Yes"/>
    <n v="15"/>
    <x v="0"/>
    <x v="0"/>
    <n v="0"/>
    <x v="0"/>
    <n v="20"/>
    <n v="3"/>
    <x v="0"/>
    <x v="0"/>
    <n v="32"/>
  </r>
  <r>
    <n v="7314"/>
    <s v="Davi Lucas Camargo"/>
    <x v="2"/>
    <x v="1058"/>
    <x v="2"/>
    <x v="3"/>
    <s v="No"/>
    <n v="5"/>
    <x v="2"/>
    <x v="1"/>
    <n v="30"/>
    <x v="1"/>
    <n v="0"/>
    <n v="3"/>
    <x v="0"/>
    <x v="0"/>
    <n v="32"/>
  </r>
  <r>
    <n v="7315"/>
    <s v="Maria Fernanda Brito"/>
    <x v="2"/>
    <x v="1058"/>
    <x v="2"/>
    <x v="3"/>
    <s v="No"/>
    <n v="5"/>
    <x v="2"/>
    <x v="0"/>
    <n v="0"/>
    <x v="0"/>
    <n v="20"/>
    <n v="1"/>
    <x v="0"/>
    <x v="0"/>
    <n v="24"/>
  </r>
  <r>
    <n v="7316"/>
    <s v="Maria Luísa Souza"/>
    <x v="2"/>
    <x v="1058"/>
    <x v="2"/>
    <x v="3"/>
    <s v="No"/>
    <n v="5"/>
    <x v="1"/>
    <x v="0"/>
    <n v="0"/>
    <x v="0"/>
    <n v="20"/>
    <n v="2"/>
    <x v="0"/>
    <x v="0"/>
    <n v="23"/>
  </r>
  <r>
    <n v="7317"/>
    <s v="Otto Vieira"/>
    <x v="1"/>
    <x v="1059"/>
    <x v="2"/>
    <x v="3"/>
    <s v="No"/>
    <n v="15"/>
    <x v="0"/>
    <x v="0"/>
    <n v="0"/>
    <x v="1"/>
    <n v="0"/>
    <n v="1"/>
    <x v="0"/>
    <x v="1"/>
    <n v="14"/>
  </r>
  <r>
    <n v="7318"/>
    <s v="Davi Lucca Castro"/>
    <x v="2"/>
    <x v="1059"/>
    <x v="2"/>
    <x v="3"/>
    <s v="No"/>
    <n v="5"/>
    <x v="1"/>
    <x v="0"/>
    <n v="0"/>
    <x v="0"/>
    <n v="20"/>
    <n v="3"/>
    <x v="0"/>
    <x v="0"/>
    <n v="22"/>
  </r>
  <r>
    <n v="7319"/>
    <s v="Gabrielly Barbosa"/>
    <x v="2"/>
    <x v="1059"/>
    <x v="2"/>
    <x v="3"/>
    <s v="No"/>
    <n v="5"/>
    <x v="2"/>
    <x v="1"/>
    <n v="30"/>
    <x v="0"/>
    <n v="20"/>
    <n v="1"/>
    <x v="1"/>
    <x v="0"/>
    <n v="54"/>
  </r>
  <r>
    <n v="7320"/>
    <s v="Ana Mendonça"/>
    <x v="0"/>
    <x v="1059"/>
    <x v="2"/>
    <x v="3"/>
    <s v="No"/>
    <n v="10"/>
    <x v="2"/>
    <x v="1"/>
    <n v="30"/>
    <x v="1"/>
    <n v="0"/>
    <n v="1"/>
    <x v="0"/>
    <x v="0"/>
    <n v="39"/>
  </r>
  <r>
    <n v="7321"/>
    <s v="Maysa Pimenta"/>
    <x v="0"/>
    <x v="1060"/>
    <x v="2"/>
    <x v="3"/>
    <s v="No"/>
    <n v="10"/>
    <x v="2"/>
    <x v="0"/>
    <n v="0"/>
    <x v="0"/>
    <n v="20"/>
    <n v="3"/>
    <x v="0"/>
    <x v="0"/>
    <n v="27"/>
  </r>
  <r>
    <n v="7322"/>
    <s v="Enzo Gabriel Viana"/>
    <x v="0"/>
    <x v="1060"/>
    <x v="2"/>
    <x v="3"/>
    <s v="No"/>
    <n v="10"/>
    <x v="1"/>
    <x v="1"/>
    <n v="30"/>
    <x v="1"/>
    <n v="0"/>
    <n v="2"/>
    <x v="0"/>
    <x v="0"/>
    <n v="38"/>
  </r>
  <r>
    <n v="7323"/>
    <s v="Caroline Ferreira"/>
    <x v="0"/>
    <x v="1060"/>
    <x v="2"/>
    <x v="3"/>
    <s v="No"/>
    <n v="10"/>
    <x v="1"/>
    <x v="0"/>
    <n v="0"/>
    <x v="0"/>
    <n v="20"/>
    <n v="3"/>
    <x v="0"/>
    <x v="0"/>
    <n v="27"/>
  </r>
  <r>
    <n v="7324"/>
    <s v="Rafaela Moreira"/>
    <x v="1"/>
    <x v="1060"/>
    <x v="2"/>
    <x v="3"/>
    <s v="No"/>
    <n v="15"/>
    <x v="1"/>
    <x v="1"/>
    <n v="30"/>
    <x v="0"/>
    <n v="20"/>
    <n v="3"/>
    <x v="1"/>
    <x v="0"/>
    <n v="62"/>
  </r>
  <r>
    <n v="7325"/>
    <s v="Leandro Pacheco"/>
    <x v="1"/>
    <x v="1060"/>
    <x v="2"/>
    <x v="3"/>
    <s v="Yes"/>
    <n v="15"/>
    <x v="1"/>
    <x v="0"/>
    <n v="0"/>
    <x v="0"/>
    <n v="20"/>
    <n v="2"/>
    <x v="0"/>
    <x v="0"/>
    <n v="33"/>
  </r>
  <r>
    <n v="7326"/>
    <s v="José Pedro Montenegro"/>
    <x v="1"/>
    <x v="1060"/>
    <x v="2"/>
    <x v="3"/>
    <s v="No"/>
    <n v="15"/>
    <x v="1"/>
    <x v="1"/>
    <n v="30"/>
    <x v="0"/>
    <n v="20"/>
    <n v="3"/>
    <x v="1"/>
    <x v="0"/>
    <n v="62"/>
  </r>
  <r>
    <n v="7327"/>
    <s v="Sophie Nascimento"/>
    <x v="1"/>
    <x v="1061"/>
    <x v="2"/>
    <x v="3"/>
    <s v="No"/>
    <n v="15"/>
    <x v="1"/>
    <x v="0"/>
    <n v="0"/>
    <x v="1"/>
    <n v="0"/>
    <n v="1"/>
    <x v="0"/>
    <x v="1"/>
    <n v="14"/>
  </r>
  <r>
    <n v="7328"/>
    <s v="Agatha Cavalcante"/>
    <x v="2"/>
    <x v="1062"/>
    <x v="2"/>
    <x v="3"/>
    <s v="No"/>
    <n v="5"/>
    <x v="0"/>
    <x v="1"/>
    <n v="30"/>
    <x v="0"/>
    <n v="20"/>
    <n v="3"/>
    <x v="1"/>
    <x v="0"/>
    <n v="52"/>
  </r>
  <r>
    <n v="7329"/>
    <s v="Leonardo Brito"/>
    <x v="1"/>
    <x v="1062"/>
    <x v="2"/>
    <x v="3"/>
    <s v="Yes"/>
    <n v="15"/>
    <x v="2"/>
    <x v="0"/>
    <n v="0"/>
    <x v="0"/>
    <n v="20"/>
    <n v="1"/>
    <x v="0"/>
    <x v="0"/>
    <n v="34"/>
  </r>
  <r>
    <n v="7330"/>
    <s v="Felipe Lima"/>
    <x v="1"/>
    <x v="1062"/>
    <x v="2"/>
    <x v="3"/>
    <s v="Yes"/>
    <n v="15"/>
    <x v="0"/>
    <x v="1"/>
    <n v="30"/>
    <x v="0"/>
    <n v="20"/>
    <n v="2"/>
    <x v="1"/>
    <x v="0"/>
    <n v="63"/>
  </r>
  <r>
    <n v="7331"/>
    <s v="Guilherme Fonseca"/>
    <x v="2"/>
    <x v="1062"/>
    <x v="2"/>
    <x v="3"/>
    <s v="No"/>
    <n v="5"/>
    <x v="1"/>
    <x v="0"/>
    <n v="0"/>
    <x v="1"/>
    <n v="0"/>
    <n v="2"/>
    <x v="0"/>
    <x v="1"/>
    <n v="3"/>
  </r>
  <r>
    <n v="7332"/>
    <s v="Srta. Lunna Sales"/>
    <x v="0"/>
    <x v="1062"/>
    <x v="2"/>
    <x v="3"/>
    <s v="No"/>
    <n v="10"/>
    <x v="1"/>
    <x v="0"/>
    <n v="0"/>
    <x v="0"/>
    <n v="20"/>
    <n v="1"/>
    <x v="0"/>
    <x v="0"/>
    <n v="29"/>
  </r>
  <r>
    <n v="7333"/>
    <s v="Sr. Mathias Moura"/>
    <x v="1"/>
    <x v="1062"/>
    <x v="2"/>
    <x v="3"/>
    <s v="No"/>
    <n v="15"/>
    <x v="2"/>
    <x v="0"/>
    <n v="0"/>
    <x v="0"/>
    <n v="20"/>
    <n v="3"/>
    <x v="0"/>
    <x v="0"/>
    <n v="32"/>
  </r>
  <r>
    <n v="7334"/>
    <s v="Carlos Eduardo Cavalcanti"/>
    <x v="2"/>
    <x v="1063"/>
    <x v="2"/>
    <x v="3"/>
    <s v="No"/>
    <n v="5"/>
    <x v="1"/>
    <x v="1"/>
    <n v="30"/>
    <x v="1"/>
    <n v="0"/>
    <n v="2"/>
    <x v="0"/>
    <x v="0"/>
    <n v="33"/>
  </r>
  <r>
    <n v="7335"/>
    <s v="Olívia Castro"/>
    <x v="0"/>
    <x v="1063"/>
    <x v="2"/>
    <x v="3"/>
    <s v="No"/>
    <n v="10"/>
    <x v="2"/>
    <x v="1"/>
    <n v="30"/>
    <x v="1"/>
    <n v="0"/>
    <n v="2"/>
    <x v="0"/>
    <x v="0"/>
    <n v="38"/>
  </r>
  <r>
    <n v="7336"/>
    <s v="Julia Novaes"/>
    <x v="0"/>
    <x v="1063"/>
    <x v="2"/>
    <x v="3"/>
    <s v="No"/>
    <n v="10"/>
    <x v="1"/>
    <x v="0"/>
    <n v="0"/>
    <x v="1"/>
    <n v="0"/>
    <n v="3"/>
    <x v="0"/>
    <x v="1"/>
    <n v="7"/>
  </r>
  <r>
    <n v="7337"/>
    <s v="Nicolas Lopes"/>
    <x v="0"/>
    <x v="1063"/>
    <x v="2"/>
    <x v="3"/>
    <s v="No"/>
    <n v="10"/>
    <x v="1"/>
    <x v="1"/>
    <n v="30"/>
    <x v="0"/>
    <n v="20"/>
    <n v="2"/>
    <x v="1"/>
    <x v="0"/>
    <n v="58"/>
  </r>
  <r>
    <n v="7338"/>
    <s v="Valentina Câmara"/>
    <x v="2"/>
    <x v="1063"/>
    <x v="2"/>
    <x v="3"/>
    <s v="Yes"/>
    <n v="5"/>
    <x v="0"/>
    <x v="0"/>
    <n v="0"/>
    <x v="0"/>
    <n v="20"/>
    <n v="1"/>
    <x v="0"/>
    <x v="0"/>
    <n v="24"/>
  </r>
  <r>
    <n v="7339"/>
    <s v="Natália Siqueira"/>
    <x v="2"/>
    <x v="1064"/>
    <x v="2"/>
    <x v="3"/>
    <s v="No"/>
    <n v="5"/>
    <x v="1"/>
    <x v="1"/>
    <n v="30"/>
    <x v="1"/>
    <n v="0"/>
    <n v="3"/>
    <x v="0"/>
    <x v="0"/>
    <n v="32"/>
  </r>
  <r>
    <n v="7340"/>
    <s v="Srta. Ayla Santos"/>
    <x v="1"/>
    <x v="1064"/>
    <x v="2"/>
    <x v="3"/>
    <s v="No"/>
    <n v="15"/>
    <x v="2"/>
    <x v="1"/>
    <n v="30"/>
    <x v="1"/>
    <n v="0"/>
    <n v="2"/>
    <x v="0"/>
    <x v="0"/>
    <n v="43"/>
  </r>
  <r>
    <n v="7341"/>
    <s v="Maria Júlia da Rocha"/>
    <x v="2"/>
    <x v="1064"/>
    <x v="2"/>
    <x v="3"/>
    <s v="No"/>
    <n v="5"/>
    <x v="0"/>
    <x v="1"/>
    <n v="30"/>
    <x v="1"/>
    <n v="0"/>
    <n v="2"/>
    <x v="0"/>
    <x v="0"/>
    <n v="33"/>
  </r>
  <r>
    <n v="7342"/>
    <s v="Dra. Cecília Abreu"/>
    <x v="2"/>
    <x v="1064"/>
    <x v="2"/>
    <x v="3"/>
    <s v="No"/>
    <n v="5"/>
    <x v="0"/>
    <x v="1"/>
    <n v="30"/>
    <x v="0"/>
    <n v="20"/>
    <n v="3"/>
    <x v="1"/>
    <x v="0"/>
    <n v="52"/>
  </r>
  <r>
    <n v="7343"/>
    <s v="Olivia Caldeira"/>
    <x v="1"/>
    <x v="1064"/>
    <x v="2"/>
    <x v="3"/>
    <s v="Yes"/>
    <n v="15"/>
    <x v="1"/>
    <x v="0"/>
    <n v="0"/>
    <x v="0"/>
    <n v="20"/>
    <n v="2"/>
    <x v="0"/>
    <x v="0"/>
    <n v="33"/>
  </r>
  <r>
    <n v="7344"/>
    <s v="Sr. João Melo"/>
    <x v="0"/>
    <x v="1064"/>
    <x v="2"/>
    <x v="3"/>
    <s v="No"/>
    <n v="10"/>
    <x v="0"/>
    <x v="1"/>
    <n v="30"/>
    <x v="0"/>
    <n v="20"/>
    <n v="3"/>
    <x v="1"/>
    <x v="0"/>
    <n v="57"/>
  </r>
  <r>
    <n v="7345"/>
    <s v="Cauã Caldeira"/>
    <x v="0"/>
    <x v="1064"/>
    <x v="2"/>
    <x v="3"/>
    <s v="No"/>
    <n v="10"/>
    <x v="2"/>
    <x v="0"/>
    <n v="0"/>
    <x v="1"/>
    <n v="0"/>
    <n v="2"/>
    <x v="0"/>
    <x v="1"/>
    <n v="8"/>
  </r>
  <r>
    <n v="7346"/>
    <s v="Camila Casa Grande"/>
    <x v="2"/>
    <x v="1064"/>
    <x v="2"/>
    <x v="3"/>
    <s v="No"/>
    <n v="5"/>
    <x v="0"/>
    <x v="1"/>
    <n v="30"/>
    <x v="0"/>
    <n v="20"/>
    <n v="3"/>
    <x v="1"/>
    <x v="0"/>
    <n v="52"/>
  </r>
  <r>
    <n v="7347"/>
    <s v="Isabella Gomes"/>
    <x v="1"/>
    <x v="1065"/>
    <x v="2"/>
    <x v="3"/>
    <s v="Yes"/>
    <n v="15"/>
    <x v="1"/>
    <x v="1"/>
    <n v="30"/>
    <x v="0"/>
    <n v="20"/>
    <n v="3"/>
    <x v="1"/>
    <x v="0"/>
    <n v="62"/>
  </r>
  <r>
    <n v="7348"/>
    <s v="João Rios"/>
    <x v="0"/>
    <x v="1065"/>
    <x v="2"/>
    <x v="3"/>
    <s v="Yes"/>
    <n v="10"/>
    <x v="1"/>
    <x v="1"/>
    <n v="30"/>
    <x v="1"/>
    <n v="0"/>
    <n v="3"/>
    <x v="0"/>
    <x v="0"/>
    <n v="37"/>
  </r>
  <r>
    <n v="7349"/>
    <s v="Giovanna Campos"/>
    <x v="2"/>
    <x v="1065"/>
    <x v="2"/>
    <x v="3"/>
    <s v="No"/>
    <n v="5"/>
    <x v="1"/>
    <x v="0"/>
    <n v="0"/>
    <x v="0"/>
    <n v="20"/>
    <n v="2"/>
    <x v="0"/>
    <x v="0"/>
    <n v="23"/>
  </r>
  <r>
    <n v="7350"/>
    <s v="Gustavo Moura"/>
    <x v="0"/>
    <x v="1065"/>
    <x v="2"/>
    <x v="3"/>
    <s v="Yes"/>
    <n v="10"/>
    <x v="0"/>
    <x v="1"/>
    <n v="30"/>
    <x v="0"/>
    <n v="20"/>
    <n v="2"/>
    <x v="1"/>
    <x v="0"/>
    <n v="58"/>
  </r>
  <r>
    <n v="7351"/>
    <s v="Dr. Caleb Martins"/>
    <x v="1"/>
    <x v="1065"/>
    <x v="2"/>
    <x v="3"/>
    <s v="No"/>
    <n v="15"/>
    <x v="1"/>
    <x v="1"/>
    <n v="30"/>
    <x v="0"/>
    <n v="20"/>
    <n v="2"/>
    <x v="1"/>
    <x v="0"/>
    <n v="63"/>
  </r>
  <r>
    <n v="7352"/>
    <s v="Antônio Nogueira"/>
    <x v="1"/>
    <x v="1066"/>
    <x v="2"/>
    <x v="3"/>
    <s v="No"/>
    <n v="15"/>
    <x v="1"/>
    <x v="0"/>
    <n v="0"/>
    <x v="1"/>
    <n v="0"/>
    <n v="3"/>
    <x v="0"/>
    <x v="1"/>
    <n v="12"/>
  </r>
  <r>
    <n v="7353"/>
    <s v="Mariane Pereira"/>
    <x v="0"/>
    <x v="1066"/>
    <x v="2"/>
    <x v="3"/>
    <s v="Yes"/>
    <n v="10"/>
    <x v="1"/>
    <x v="1"/>
    <n v="30"/>
    <x v="0"/>
    <n v="20"/>
    <n v="2"/>
    <x v="1"/>
    <x v="0"/>
    <n v="58"/>
  </r>
  <r>
    <n v="7354"/>
    <s v="Sra. Lara Macedo"/>
    <x v="1"/>
    <x v="1066"/>
    <x v="2"/>
    <x v="3"/>
    <s v="No"/>
    <n v="15"/>
    <x v="1"/>
    <x v="1"/>
    <n v="30"/>
    <x v="1"/>
    <n v="0"/>
    <n v="3"/>
    <x v="0"/>
    <x v="0"/>
    <n v="42"/>
  </r>
  <r>
    <n v="7355"/>
    <s v="Ágatha Montenegro"/>
    <x v="2"/>
    <x v="1066"/>
    <x v="2"/>
    <x v="3"/>
    <s v="Yes"/>
    <n v="5"/>
    <x v="0"/>
    <x v="0"/>
    <n v="0"/>
    <x v="1"/>
    <n v="0"/>
    <n v="2"/>
    <x v="0"/>
    <x v="1"/>
    <n v="3"/>
  </r>
  <r>
    <n v="7356"/>
    <s v="Mirella Barros"/>
    <x v="1"/>
    <x v="1066"/>
    <x v="2"/>
    <x v="3"/>
    <s v="Yes"/>
    <n v="15"/>
    <x v="0"/>
    <x v="1"/>
    <n v="30"/>
    <x v="1"/>
    <n v="0"/>
    <n v="2"/>
    <x v="0"/>
    <x v="0"/>
    <n v="43"/>
  </r>
  <r>
    <n v="7357"/>
    <s v="Hadassa Moraes"/>
    <x v="0"/>
    <x v="1066"/>
    <x v="2"/>
    <x v="3"/>
    <s v="Yes"/>
    <n v="10"/>
    <x v="0"/>
    <x v="0"/>
    <n v="0"/>
    <x v="0"/>
    <n v="20"/>
    <n v="3"/>
    <x v="0"/>
    <x v="0"/>
    <n v="27"/>
  </r>
  <r>
    <n v="7358"/>
    <s v="Alexandre Brito"/>
    <x v="0"/>
    <x v="1066"/>
    <x v="2"/>
    <x v="3"/>
    <s v="Yes"/>
    <n v="10"/>
    <x v="1"/>
    <x v="0"/>
    <n v="0"/>
    <x v="0"/>
    <n v="20"/>
    <n v="2"/>
    <x v="0"/>
    <x v="0"/>
    <n v="28"/>
  </r>
  <r>
    <n v="7359"/>
    <s v="Sra. Sophia da Luz"/>
    <x v="0"/>
    <x v="1067"/>
    <x v="2"/>
    <x v="3"/>
    <s v="Yes"/>
    <n v="10"/>
    <x v="0"/>
    <x v="0"/>
    <n v="0"/>
    <x v="0"/>
    <n v="20"/>
    <n v="1"/>
    <x v="0"/>
    <x v="0"/>
    <n v="29"/>
  </r>
  <r>
    <n v="7360"/>
    <s v="Théo Ferreira"/>
    <x v="1"/>
    <x v="1067"/>
    <x v="2"/>
    <x v="3"/>
    <s v="No"/>
    <n v="15"/>
    <x v="0"/>
    <x v="1"/>
    <n v="30"/>
    <x v="0"/>
    <n v="20"/>
    <n v="2"/>
    <x v="1"/>
    <x v="0"/>
    <n v="63"/>
  </r>
  <r>
    <n v="7361"/>
    <s v="Isabel Almeida"/>
    <x v="1"/>
    <x v="1067"/>
    <x v="2"/>
    <x v="3"/>
    <s v="No"/>
    <n v="15"/>
    <x v="1"/>
    <x v="0"/>
    <n v="0"/>
    <x v="0"/>
    <n v="20"/>
    <n v="1"/>
    <x v="0"/>
    <x v="0"/>
    <n v="34"/>
  </r>
  <r>
    <n v="7362"/>
    <s v="Luiz Henrique da Conceição"/>
    <x v="1"/>
    <x v="1067"/>
    <x v="2"/>
    <x v="3"/>
    <s v="No"/>
    <n v="15"/>
    <x v="1"/>
    <x v="1"/>
    <n v="30"/>
    <x v="0"/>
    <n v="20"/>
    <n v="1"/>
    <x v="1"/>
    <x v="0"/>
    <n v="64"/>
  </r>
  <r>
    <n v="7363"/>
    <s v="Allana Nascimento"/>
    <x v="0"/>
    <x v="1067"/>
    <x v="2"/>
    <x v="3"/>
    <s v="Yes"/>
    <n v="10"/>
    <x v="0"/>
    <x v="0"/>
    <n v="0"/>
    <x v="0"/>
    <n v="20"/>
    <n v="2"/>
    <x v="0"/>
    <x v="0"/>
    <n v="28"/>
  </r>
  <r>
    <n v="7364"/>
    <s v="Eduardo Mendes"/>
    <x v="0"/>
    <x v="1067"/>
    <x v="2"/>
    <x v="3"/>
    <s v="Yes"/>
    <n v="10"/>
    <x v="2"/>
    <x v="1"/>
    <n v="30"/>
    <x v="1"/>
    <n v="0"/>
    <n v="2"/>
    <x v="0"/>
    <x v="0"/>
    <n v="38"/>
  </r>
  <r>
    <n v="7365"/>
    <s v="Mirella Macedo"/>
    <x v="0"/>
    <x v="1067"/>
    <x v="2"/>
    <x v="3"/>
    <s v="No"/>
    <n v="10"/>
    <x v="0"/>
    <x v="1"/>
    <n v="30"/>
    <x v="0"/>
    <n v="20"/>
    <n v="3"/>
    <x v="1"/>
    <x v="0"/>
    <n v="57"/>
  </r>
  <r>
    <n v="7366"/>
    <s v="Emanuelly Rios"/>
    <x v="2"/>
    <x v="1067"/>
    <x v="2"/>
    <x v="3"/>
    <s v="No"/>
    <n v="5"/>
    <x v="0"/>
    <x v="1"/>
    <n v="30"/>
    <x v="0"/>
    <n v="20"/>
    <n v="2"/>
    <x v="1"/>
    <x v="0"/>
    <n v="53"/>
  </r>
  <r>
    <n v="7367"/>
    <s v="Murilo Abreu"/>
    <x v="2"/>
    <x v="1067"/>
    <x v="2"/>
    <x v="3"/>
    <s v="Yes"/>
    <n v="5"/>
    <x v="1"/>
    <x v="1"/>
    <n v="30"/>
    <x v="0"/>
    <n v="20"/>
    <n v="3"/>
    <x v="1"/>
    <x v="0"/>
    <n v="52"/>
  </r>
  <r>
    <n v="7368"/>
    <s v="Melina Cassiano"/>
    <x v="1"/>
    <x v="1068"/>
    <x v="2"/>
    <x v="3"/>
    <s v="Yes"/>
    <n v="15"/>
    <x v="1"/>
    <x v="0"/>
    <n v="0"/>
    <x v="0"/>
    <n v="20"/>
    <n v="2"/>
    <x v="0"/>
    <x v="0"/>
    <n v="33"/>
  </r>
  <r>
    <n v="7369"/>
    <s v="Antonella Mendonça"/>
    <x v="0"/>
    <x v="1068"/>
    <x v="2"/>
    <x v="3"/>
    <s v="No"/>
    <n v="10"/>
    <x v="2"/>
    <x v="1"/>
    <n v="30"/>
    <x v="1"/>
    <n v="0"/>
    <n v="1"/>
    <x v="0"/>
    <x v="0"/>
    <n v="39"/>
  </r>
  <r>
    <n v="7370"/>
    <s v="Olívia Barros"/>
    <x v="1"/>
    <x v="1068"/>
    <x v="2"/>
    <x v="3"/>
    <s v="No"/>
    <n v="15"/>
    <x v="0"/>
    <x v="0"/>
    <n v="0"/>
    <x v="0"/>
    <n v="20"/>
    <n v="2"/>
    <x v="0"/>
    <x v="0"/>
    <n v="33"/>
  </r>
  <r>
    <n v="7371"/>
    <s v="Davi Lima"/>
    <x v="0"/>
    <x v="1068"/>
    <x v="2"/>
    <x v="3"/>
    <s v="Yes"/>
    <n v="10"/>
    <x v="1"/>
    <x v="1"/>
    <n v="30"/>
    <x v="1"/>
    <n v="0"/>
    <n v="3"/>
    <x v="0"/>
    <x v="0"/>
    <n v="37"/>
  </r>
  <r>
    <n v="7372"/>
    <s v="Apollo Rezende"/>
    <x v="0"/>
    <x v="1069"/>
    <x v="2"/>
    <x v="3"/>
    <s v="No"/>
    <n v="10"/>
    <x v="1"/>
    <x v="1"/>
    <n v="30"/>
    <x v="0"/>
    <n v="20"/>
    <n v="2"/>
    <x v="1"/>
    <x v="0"/>
    <n v="58"/>
  </r>
  <r>
    <n v="7373"/>
    <s v="Raul Peixoto"/>
    <x v="1"/>
    <x v="1069"/>
    <x v="2"/>
    <x v="3"/>
    <s v="Yes"/>
    <n v="15"/>
    <x v="0"/>
    <x v="0"/>
    <n v="0"/>
    <x v="1"/>
    <n v="0"/>
    <n v="1"/>
    <x v="0"/>
    <x v="1"/>
    <n v="14"/>
  </r>
  <r>
    <n v="7374"/>
    <s v="Pedro Lucas das Neves"/>
    <x v="1"/>
    <x v="1069"/>
    <x v="2"/>
    <x v="3"/>
    <s v="No"/>
    <n v="15"/>
    <x v="2"/>
    <x v="1"/>
    <n v="30"/>
    <x v="0"/>
    <n v="20"/>
    <n v="2"/>
    <x v="1"/>
    <x v="0"/>
    <n v="63"/>
  </r>
  <r>
    <n v="7375"/>
    <s v="Rebeca Gomes"/>
    <x v="2"/>
    <x v="1069"/>
    <x v="2"/>
    <x v="3"/>
    <s v="No"/>
    <n v="5"/>
    <x v="1"/>
    <x v="1"/>
    <n v="30"/>
    <x v="0"/>
    <n v="20"/>
    <n v="2"/>
    <x v="1"/>
    <x v="0"/>
    <n v="53"/>
  </r>
  <r>
    <n v="7376"/>
    <s v="Mirella Lima"/>
    <x v="2"/>
    <x v="1069"/>
    <x v="2"/>
    <x v="3"/>
    <s v="No"/>
    <n v="5"/>
    <x v="0"/>
    <x v="0"/>
    <n v="0"/>
    <x v="1"/>
    <n v="0"/>
    <n v="2"/>
    <x v="0"/>
    <x v="1"/>
    <n v="3"/>
  </r>
  <r>
    <n v="7377"/>
    <s v="Rafaela da Cunha"/>
    <x v="1"/>
    <x v="1069"/>
    <x v="2"/>
    <x v="3"/>
    <s v="No"/>
    <n v="15"/>
    <x v="0"/>
    <x v="1"/>
    <n v="30"/>
    <x v="1"/>
    <n v="0"/>
    <n v="1"/>
    <x v="0"/>
    <x v="0"/>
    <n v="44"/>
  </r>
  <r>
    <n v="7378"/>
    <s v="Dom Sales"/>
    <x v="1"/>
    <x v="1069"/>
    <x v="2"/>
    <x v="3"/>
    <s v="No"/>
    <n v="15"/>
    <x v="1"/>
    <x v="0"/>
    <n v="0"/>
    <x v="1"/>
    <n v="0"/>
    <n v="1"/>
    <x v="0"/>
    <x v="1"/>
    <n v="14"/>
  </r>
  <r>
    <n v="7379"/>
    <s v="Leonardo Barros"/>
    <x v="1"/>
    <x v="1069"/>
    <x v="2"/>
    <x v="3"/>
    <s v="No"/>
    <n v="15"/>
    <x v="0"/>
    <x v="0"/>
    <n v="0"/>
    <x v="1"/>
    <n v="0"/>
    <n v="1"/>
    <x v="0"/>
    <x v="1"/>
    <n v="14"/>
  </r>
  <r>
    <n v="7380"/>
    <s v="Luísa Moreira"/>
    <x v="0"/>
    <x v="1070"/>
    <x v="2"/>
    <x v="3"/>
    <s v="Yes"/>
    <n v="10"/>
    <x v="0"/>
    <x v="1"/>
    <n v="30"/>
    <x v="0"/>
    <n v="20"/>
    <n v="2"/>
    <x v="1"/>
    <x v="0"/>
    <n v="58"/>
  </r>
  <r>
    <n v="7381"/>
    <s v="Ana Vitória Teixeira"/>
    <x v="2"/>
    <x v="1070"/>
    <x v="2"/>
    <x v="3"/>
    <s v="Yes"/>
    <n v="5"/>
    <x v="2"/>
    <x v="0"/>
    <n v="0"/>
    <x v="1"/>
    <n v="0"/>
    <n v="1"/>
    <x v="0"/>
    <x v="1"/>
    <n v="4"/>
  </r>
  <r>
    <n v="7382"/>
    <s v="Dra. Ana Julia Moraes"/>
    <x v="1"/>
    <x v="1070"/>
    <x v="2"/>
    <x v="3"/>
    <s v="Yes"/>
    <n v="15"/>
    <x v="2"/>
    <x v="1"/>
    <n v="30"/>
    <x v="0"/>
    <n v="20"/>
    <n v="3"/>
    <x v="1"/>
    <x v="0"/>
    <n v="62"/>
  </r>
  <r>
    <n v="7383"/>
    <s v="Sra. Stephany Lopes"/>
    <x v="2"/>
    <x v="1070"/>
    <x v="2"/>
    <x v="3"/>
    <s v="Yes"/>
    <n v="5"/>
    <x v="0"/>
    <x v="1"/>
    <n v="30"/>
    <x v="0"/>
    <n v="20"/>
    <n v="2"/>
    <x v="1"/>
    <x v="0"/>
    <n v="53"/>
  </r>
  <r>
    <n v="7384"/>
    <s v="Sra. Maria Clara Pires"/>
    <x v="0"/>
    <x v="1070"/>
    <x v="2"/>
    <x v="3"/>
    <s v="Yes"/>
    <n v="10"/>
    <x v="0"/>
    <x v="0"/>
    <n v="0"/>
    <x v="1"/>
    <n v="0"/>
    <n v="3"/>
    <x v="0"/>
    <x v="1"/>
    <n v="7"/>
  </r>
  <r>
    <n v="7385"/>
    <s v="Sra. Helena Melo"/>
    <x v="2"/>
    <x v="1070"/>
    <x v="2"/>
    <x v="3"/>
    <s v="No"/>
    <n v="5"/>
    <x v="0"/>
    <x v="1"/>
    <n v="30"/>
    <x v="1"/>
    <n v="0"/>
    <n v="2"/>
    <x v="0"/>
    <x v="0"/>
    <n v="33"/>
  </r>
  <r>
    <n v="7386"/>
    <s v="Juliana Campos"/>
    <x v="2"/>
    <x v="1070"/>
    <x v="2"/>
    <x v="3"/>
    <s v="Yes"/>
    <n v="5"/>
    <x v="1"/>
    <x v="1"/>
    <n v="30"/>
    <x v="1"/>
    <n v="0"/>
    <n v="1"/>
    <x v="0"/>
    <x v="0"/>
    <n v="34"/>
  </r>
  <r>
    <n v="7387"/>
    <s v="Ana Beatriz Campos"/>
    <x v="2"/>
    <x v="1070"/>
    <x v="2"/>
    <x v="3"/>
    <s v="Yes"/>
    <n v="5"/>
    <x v="0"/>
    <x v="1"/>
    <n v="30"/>
    <x v="0"/>
    <n v="20"/>
    <n v="1"/>
    <x v="1"/>
    <x v="0"/>
    <n v="54"/>
  </r>
  <r>
    <n v="7388"/>
    <s v="Antony Moraes"/>
    <x v="0"/>
    <x v="1070"/>
    <x v="2"/>
    <x v="3"/>
    <s v="No"/>
    <n v="10"/>
    <x v="2"/>
    <x v="1"/>
    <n v="30"/>
    <x v="0"/>
    <n v="20"/>
    <n v="1"/>
    <x v="1"/>
    <x v="0"/>
    <n v="59"/>
  </r>
  <r>
    <n v="7389"/>
    <s v="Sophia Alves"/>
    <x v="2"/>
    <x v="1071"/>
    <x v="2"/>
    <x v="3"/>
    <s v="No"/>
    <n v="5"/>
    <x v="2"/>
    <x v="0"/>
    <n v="0"/>
    <x v="1"/>
    <n v="0"/>
    <n v="1"/>
    <x v="0"/>
    <x v="1"/>
    <n v="4"/>
  </r>
  <r>
    <n v="7390"/>
    <s v="Laura Cavalcante"/>
    <x v="0"/>
    <x v="1071"/>
    <x v="2"/>
    <x v="3"/>
    <s v="Yes"/>
    <n v="10"/>
    <x v="1"/>
    <x v="0"/>
    <n v="0"/>
    <x v="0"/>
    <n v="20"/>
    <n v="1"/>
    <x v="0"/>
    <x v="0"/>
    <n v="29"/>
  </r>
  <r>
    <n v="7391"/>
    <s v="Maria Julia Fernandes"/>
    <x v="2"/>
    <x v="1071"/>
    <x v="2"/>
    <x v="3"/>
    <s v="Yes"/>
    <n v="5"/>
    <x v="2"/>
    <x v="1"/>
    <n v="30"/>
    <x v="1"/>
    <n v="0"/>
    <n v="3"/>
    <x v="0"/>
    <x v="0"/>
    <n v="32"/>
  </r>
  <r>
    <n v="7392"/>
    <s v="Marcela Cavalcante"/>
    <x v="2"/>
    <x v="1071"/>
    <x v="2"/>
    <x v="3"/>
    <s v="Yes"/>
    <n v="5"/>
    <x v="2"/>
    <x v="1"/>
    <n v="30"/>
    <x v="1"/>
    <n v="0"/>
    <n v="2"/>
    <x v="0"/>
    <x v="0"/>
    <n v="33"/>
  </r>
  <r>
    <n v="7393"/>
    <s v="Arthur Gabriel Aragão"/>
    <x v="0"/>
    <x v="1071"/>
    <x v="2"/>
    <x v="3"/>
    <s v="No"/>
    <n v="10"/>
    <x v="1"/>
    <x v="1"/>
    <n v="30"/>
    <x v="0"/>
    <n v="20"/>
    <n v="3"/>
    <x v="1"/>
    <x v="0"/>
    <n v="57"/>
  </r>
  <r>
    <n v="7394"/>
    <s v="Camila das Neves"/>
    <x v="1"/>
    <x v="1072"/>
    <x v="2"/>
    <x v="3"/>
    <s v="No"/>
    <n v="15"/>
    <x v="2"/>
    <x v="1"/>
    <n v="30"/>
    <x v="0"/>
    <n v="20"/>
    <n v="3"/>
    <x v="1"/>
    <x v="0"/>
    <n v="62"/>
  </r>
  <r>
    <n v="7395"/>
    <s v="José Pedro Campos"/>
    <x v="2"/>
    <x v="1072"/>
    <x v="2"/>
    <x v="3"/>
    <s v="Yes"/>
    <n v="5"/>
    <x v="1"/>
    <x v="1"/>
    <n v="30"/>
    <x v="0"/>
    <n v="20"/>
    <n v="1"/>
    <x v="1"/>
    <x v="0"/>
    <n v="54"/>
  </r>
  <r>
    <n v="7396"/>
    <s v="Mariah Cunha"/>
    <x v="2"/>
    <x v="1072"/>
    <x v="2"/>
    <x v="3"/>
    <s v="No"/>
    <n v="5"/>
    <x v="1"/>
    <x v="0"/>
    <n v="0"/>
    <x v="0"/>
    <n v="20"/>
    <n v="3"/>
    <x v="0"/>
    <x v="0"/>
    <n v="22"/>
  </r>
  <r>
    <n v="7397"/>
    <s v="Emanuel Lopes"/>
    <x v="1"/>
    <x v="1072"/>
    <x v="2"/>
    <x v="3"/>
    <s v="Yes"/>
    <n v="15"/>
    <x v="1"/>
    <x v="0"/>
    <n v="0"/>
    <x v="0"/>
    <n v="20"/>
    <n v="3"/>
    <x v="0"/>
    <x v="0"/>
    <n v="32"/>
  </r>
  <r>
    <n v="7398"/>
    <s v="Erick Pires"/>
    <x v="0"/>
    <x v="1072"/>
    <x v="2"/>
    <x v="3"/>
    <s v="No"/>
    <n v="10"/>
    <x v="0"/>
    <x v="1"/>
    <n v="30"/>
    <x v="1"/>
    <n v="0"/>
    <n v="2"/>
    <x v="0"/>
    <x v="0"/>
    <n v="38"/>
  </r>
  <r>
    <n v="7399"/>
    <s v="Dr. Asafe Câmara"/>
    <x v="0"/>
    <x v="1072"/>
    <x v="2"/>
    <x v="3"/>
    <s v="Yes"/>
    <n v="10"/>
    <x v="1"/>
    <x v="0"/>
    <n v="0"/>
    <x v="1"/>
    <n v="0"/>
    <n v="2"/>
    <x v="0"/>
    <x v="1"/>
    <n v="8"/>
  </r>
  <r>
    <n v="7400"/>
    <s v="Clarice Martins"/>
    <x v="0"/>
    <x v="1073"/>
    <x v="2"/>
    <x v="3"/>
    <s v="No"/>
    <n v="10"/>
    <x v="0"/>
    <x v="1"/>
    <n v="30"/>
    <x v="0"/>
    <n v="20"/>
    <n v="3"/>
    <x v="1"/>
    <x v="0"/>
    <n v="57"/>
  </r>
  <r>
    <n v="7401"/>
    <s v="Théo da Rocha"/>
    <x v="0"/>
    <x v="1073"/>
    <x v="2"/>
    <x v="3"/>
    <s v="No"/>
    <n v="10"/>
    <x v="2"/>
    <x v="1"/>
    <n v="30"/>
    <x v="0"/>
    <n v="20"/>
    <n v="2"/>
    <x v="1"/>
    <x v="0"/>
    <n v="58"/>
  </r>
  <r>
    <n v="7402"/>
    <s v="Gabriel Novais"/>
    <x v="1"/>
    <x v="1073"/>
    <x v="2"/>
    <x v="3"/>
    <s v="Yes"/>
    <n v="15"/>
    <x v="0"/>
    <x v="1"/>
    <n v="30"/>
    <x v="1"/>
    <n v="0"/>
    <n v="2"/>
    <x v="0"/>
    <x v="0"/>
    <n v="43"/>
  </r>
  <r>
    <n v="7403"/>
    <s v="Ana Luiza Guerra"/>
    <x v="1"/>
    <x v="1073"/>
    <x v="2"/>
    <x v="3"/>
    <s v="No"/>
    <n v="15"/>
    <x v="0"/>
    <x v="0"/>
    <n v="0"/>
    <x v="0"/>
    <n v="20"/>
    <n v="3"/>
    <x v="0"/>
    <x v="0"/>
    <n v="32"/>
  </r>
  <r>
    <n v="7404"/>
    <s v="Diego Pacheco"/>
    <x v="0"/>
    <x v="1073"/>
    <x v="2"/>
    <x v="3"/>
    <s v="Yes"/>
    <n v="10"/>
    <x v="1"/>
    <x v="1"/>
    <n v="30"/>
    <x v="0"/>
    <n v="20"/>
    <n v="2"/>
    <x v="1"/>
    <x v="0"/>
    <n v="58"/>
  </r>
  <r>
    <n v="7405"/>
    <s v="Renan Barbosa"/>
    <x v="1"/>
    <x v="1073"/>
    <x v="2"/>
    <x v="3"/>
    <s v="Yes"/>
    <n v="15"/>
    <x v="1"/>
    <x v="1"/>
    <n v="30"/>
    <x v="1"/>
    <n v="0"/>
    <n v="2"/>
    <x v="0"/>
    <x v="0"/>
    <n v="43"/>
  </r>
  <r>
    <n v="7406"/>
    <s v="Sr. Samuel Lopes"/>
    <x v="1"/>
    <x v="1073"/>
    <x v="2"/>
    <x v="3"/>
    <s v="No"/>
    <n v="15"/>
    <x v="2"/>
    <x v="1"/>
    <n v="30"/>
    <x v="0"/>
    <n v="20"/>
    <n v="2"/>
    <x v="1"/>
    <x v="0"/>
    <n v="63"/>
  </r>
  <r>
    <n v="7407"/>
    <s v="Calebe Gonçalves"/>
    <x v="2"/>
    <x v="1074"/>
    <x v="2"/>
    <x v="3"/>
    <s v="No"/>
    <n v="5"/>
    <x v="2"/>
    <x v="0"/>
    <n v="0"/>
    <x v="1"/>
    <n v="0"/>
    <n v="2"/>
    <x v="0"/>
    <x v="1"/>
    <n v="3"/>
  </r>
  <r>
    <n v="7408"/>
    <s v="Sra. Rebeca Silveira"/>
    <x v="2"/>
    <x v="1074"/>
    <x v="2"/>
    <x v="3"/>
    <s v="Yes"/>
    <n v="5"/>
    <x v="2"/>
    <x v="1"/>
    <n v="30"/>
    <x v="1"/>
    <n v="0"/>
    <n v="1"/>
    <x v="0"/>
    <x v="0"/>
    <n v="34"/>
  </r>
  <r>
    <n v="7409"/>
    <s v="Lucas Gabriel Siqueira"/>
    <x v="2"/>
    <x v="1074"/>
    <x v="2"/>
    <x v="3"/>
    <s v="No"/>
    <n v="5"/>
    <x v="2"/>
    <x v="1"/>
    <n v="30"/>
    <x v="1"/>
    <n v="0"/>
    <n v="1"/>
    <x v="0"/>
    <x v="0"/>
    <n v="34"/>
  </r>
  <r>
    <n v="7410"/>
    <s v="Yan Almeida"/>
    <x v="2"/>
    <x v="1075"/>
    <x v="2"/>
    <x v="3"/>
    <s v="Yes"/>
    <n v="5"/>
    <x v="2"/>
    <x v="0"/>
    <n v="0"/>
    <x v="1"/>
    <n v="0"/>
    <n v="2"/>
    <x v="0"/>
    <x v="1"/>
    <n v="3"/>
  </r>
  <r>
    <n v="7411"/>
    <s v="Ana da Mata"/>
    <x v="2"/>
    <x v="1075"/>
    <x v="2"/>
    <x v="3"/>
    <s v="No"/>
    <n v="5"/>
    <x v="0"/>
    <x v="1"/>
    <n v="30"/>
    <x v="1"/>
    <n v="0"/>
    <n v="2"/>
    <x v="0"/>
    <x v="0"/>
    <n v="33"/>
  </r>
  <r>
    <n v="7412"/>
    <s v="Srta. Marcela Mendonça"/>
    <x v="0"/>
    <x v="1075"/>
    <x v="2"/>
    <x v="3"/>
    <s v="No"/>
    <n v="10"/>
    <x v="2"/>
    <x v="0"/>
    <n v="0"/>
    <x v="1"/>
    <n v="0"/>
    <n v="2"/>
    <x v="0"/>
    <x v="1"/>
    <n v="8"/>
  </r>
  <r>
    <n v="7413"/>
    <s v="Lucas Câmara"/>
    <x v="2"/>
    <x v="1075"/>
    <x v="2"/>
    <x v="3"/>
    <s v="Yes"/>
    <n v="5"/>
    <x v="2"/>
    <x v="1"/>
    <n v="30"/>
    <x v="0"/>
    <n v="20"/>
    <n v="3"/>
    <x v="1"/>
    <x v="0"/>
    <n v="52"/>
  </r>
  <r>
    <n v="7414"/>
    <s v="Pedro Miguel da Mota"/>
    <x v="1"/>
    <x v="1075"/>
    <x v="2"/>
    <x v="3"/>
    <s v="Yes"/>
    <n v="15"/>
    <x v="1"/>
    <x v="0"/>
    <n v="0"/>
    <x v="0"/>
    <n v="20"/>
    <n v="1"/>
    <x v="0"/>
    <x v="0"/>
    <n v="34"/>
  </r>
  <r>
    <n v="7415"/>
    <s v="Sophie Fernandes"/>
    <x v="0"/>
    <x v="1076"/>
    <x v="2"/>
    <x v="3"/>
    <s v="No"/>
    <n v="10"/>
    <x v="1"/>
    <x v="0"/>
    <n v="0"/>
    <x v="1"/>
    <n v="0"/>
    <n v="3"/>
    <x v="0"/>
    <x v="1"/>
    <n v="7"/>
  </r>
  <r>
    <n v="7416"/>
    <s v="Clarice Novaes"/>
    <x v="1"/>
    <x v="1076"/>
    <x v="2"/>
    <x v="3"/>
    <s v="Yes"/>
    <n v="15"/>
    <x v="0"/>
    <x v="0"/>
    <n v="0"/>
    <x v="1"/>
    <n v="0"/>
    <n v="2"/>
    <x v="0"/>
    <x v="1"/>
    <n v="13"/>
  </r>
  <r>
    <n v="7417"/>
    <s v="Theodoro Novais"/>
    <x v="1"/>
    <x v="1076"/>
    <x v="2"/>
    <x v="3"/>
    <s v="No"/>
    <n v="15"/>
    <x v="2"/>
    <x v="1"/>
    <n v="30"/>
    <x v="1"/>
    <n v="0"/>
    <n v="3"/>
    <x v="0"/>
    <x v="0"/>
    <n v="42"/>
  </r>
  <r>
    <n v="7418"/>
    <s v="Dr. Lucas Gabriel Fernandes"/>
    <x v="0"/>
    <x v="1076"/>
    <x v="2"/>
    <x v="3"/>
    <s v="No"/>
    <n v="10"/>
    <x v="0"/>
    <x v="1"/>
    <n v="30"/>
    <x v="1"/>
    <n v="0"/>
    <n v="3"/>
    <x v="0"/>
    <x v="0"/>
    <n v="37"/>
  </r>
  <r>
    <n v="7419"/>
    <s v="José Jesus"/>
    <x v="0"/>
    <x v="1076"/>
    <x v="2"/>
    <x v="3"/>
    <s v="Yes"/>
    <n v="10"/>
    <x v="2"/>
    <x v="0"/>
    <n v="0"/>
    <x v="0"/>
    <n v="20"/>
    <n v="3"/>
    <x v="0"/>
    <x v="0"/>
    <n v="27"/>
  </r>
  <r>
    <n v="7420"/>
    <s v="Maria Sophia Guerra"/>
    <x v="2"/>
    <x v="1076"/>
    <x v="2"/>
    <x v="3"/>
    <s v="No"/>
    <n v="5"/>
    <x v="2"/>
    <x v="1"/>
    <n v="30"/>
    <x v="1"/>
    <n v="0"/>
    <n v="1"/>
    <x v="0"/>
    <x v="0"/>
    <n v="34"/>
  </r>
  <r>
    <n v="7421"/>
    <s v="João Miguel Peixoto"/>
    <x v="1"/>
    <x v="1076"/>
    <x v="2"/>
    <x v="3"/>
    <s v="No"/>
    <n v="15"/>
    <x v="2"/>
    <x v="1"/>
    <n v="30"/>
    <x v="1"/>
    <n v="0"/>
    <n v="2"/>
    <x v="0"/>
    <x v="0"/>
    <n v="43"/>
  </r>
  <r>
    <n v="7422"/>
    <s v="Srta. Kamilly Costela"/>
    <x v="1"/>
    <x v="1077"/>
    <x v="2"/>
    <x v="3"/>
    <s v="No"/>
    <n v="15"/>
    <x v="0"/>
    <x v="0"/>
    <n v="0"/>
    <x v="0"/>
    <n v="20"/>
    <n v="2"/>
    <x v="0"/>
    <x v="0"/>
    <n v="33"/>
  </r>
  <r>
    <n v="7423"/>
    <s v="Joana Martins"/>
    <x v="2"/>
    <x v="1077"/>
    <x v="2"/>
    <x v="3"/>
    <s v="No"/>
    <n v="5"/>
    <x v="0"/>
    <x v="1"/>
    <n v="30"/>
    <x v="0"/>
    <n v="20"/>
    <n v="1"/>
    <x v="1"/>
    <x v="0"/>
    <n v="54"/>
  </r>
  <r>
    <n v="7424"/>
    <s v="Dr. Henrique Camargo"/>
    <x v="1"/>
    <x v="1077"/>
    <x v="2"/>
    <x v="3"/>
    <s v="Yes"/>
    <n v="15"/>
    <x v="0"/>
    <x v="0"/>
    <n v="0"/>
    <x v="1"/>
    <n v="0"/>
    <n v="3"/>
    <x v="0"/>
    <x v="1"/>
    <n v="12"/>
  </r>
  <r>
    <n v="7425"/>
    <s v="Ana Clara Lima"/>
    <x v="1"/>
    <x v="1077"/>
    <x v="2"/>
    <x v="3"/>
    <s v="Yes"/>
    <n v="15"/>
    <x v="1"/>
    <x v="1"/>
    <n v="30"/>
    <x v="0"/>
    <n v="20"/>
    <n v="1"/>
    <x v="1"/>
    <x v="0"/>
    <n v="64"/>
  </r>
  <r>
    <n v="7426"/>
    <s v="Ísis Nunes"/>
    <x v="2"/>
    <x v="1077"/>
    <x v="2"/>
    <x v="3"/>
    <s v="No"/>
    <n v="5"/>
    <x v="1"/>
    <x v="1"/>
    <n v="30"/>
    <x v="1"/>
    <n v="0"/>
    <n v="1"/>
    <x v="0"/>
    <x v="0"/>
    <n v="34"/>
  </r>
  <r>
    <n v="7427"/>
    <s v="Ana Montenegro"/>
    <x v="2"/>
    <x v="1078"/>
    <x v="2"/>
    <x v="3"/>
    <s v="No"/>
    <n v="5"/>
    <x v="0"/>
    <x v="0"/>
    <n v="0"/>
    <x v="0"/>
    <n v="20"/>
    <n v="2"/>
    <x v="0"/>
    <x v="0"/>
    <n v="23"/>
  </r>
  <r>
    <n v="7428"/>
    <s v="Ísis Fogaça"/>
    <x v="2"/>
    <x v="1078"/>
    <x v="2"/>
    <x v="3"/>
    <s v="No"/>
    <n v="5"/>
    <x v="0"/>
    <x v="1"/>
    <n v="30"/>
    <x v="0"/>
    <n v="20"/>
    <n v="1"/>
    <x v="1"/>
    <x v="0"/>
    <n v="54"/>
  </r>
  <r>
    <n v="7429"/>
    <s v="Pedro Henrique Freitas"/>
    <x v="2"/>
    <x v="1078"/>
    <x v="2"/>
    <x v="3"/>
    <s v="No"/>
    <n v="5"/>
    <x v="2"/>
    <x v="0"/>
    <n v="0"/>
    <x v="1"/>
    <n v="0"/>
    <n v="1"/>
    <x v="0"/>
    <x v="1"/>
    <n v="4"/>
  </r>
  <r>
    <n v="7430"/>
    <s v="Isaque Ribeiro"/>
    <x v="2"/>
    <x v="1079"/>
    <x v="2"/>
    <x v="3"/>
    <s v="Yes"/>
    <n v="5"/>
    <x v="2"/>
    <x v="0"/>
    <n v="0"/>
    <x v="1"/>
    <n v="0"/>
    <n v="2"/>
    <x v="0"/>
    <x v="1"/>
    <n v="3"/>
  </r>
  <r>
    <n v="7431"/>
    <s v="Maria Flor Borges"/>
    <x v="2"/>
    <x v="1079"/>
    <x v="2"/>
    <x v="3"/>
    <s v="No"/>
    <n v="5"/>
    <x v="2"/>
    <x v="0"/>
    <n v="0"/>
    <x v="1"/>
    <n v="0"/>
    <n v="2"/>
    <x v="0"/>
    <x v="1"/>
    <n v="3"/>
  </r>
  <r>
    <n v="7432"/>
    <s v="Thomas Araújo"/>
    <x v="0"/>
    <x v="1079"/>
    <x v="2"/>
    <x v="3"/>
    <s v="No"/>
    <n v="10"/>
    <x v="2"/>
    <x v="1"/>
    <n v="30"/>
    <x v="1"/>
    <n v="0"/>
    <n v="3"/>
    <x v="0"/>
    <x v="0"/>
    <n v="37"/>
  </r>
  <r>
    <n v="7433"/>
    <s v="Heloísa da Paz"/>
    <x v="0"/>
    <x v="1079"/>
    <x v="2"/>
    <x v="3"/>
    <s v="Yes"/>
    <n v="10"/>
    <x v="1"/>
    <x v="0"/>
    <n v="0"/>
    <x v="0"/>
    <n v="20"/>
    <n v="2"/>
    <x v="0"/>
    <x v="0"/>
    <n v="28"/>
  </r>
  <r>
    <n v="7434"/>
    <s v="Lunna Alves"/>
    <x v="0"/>
    <x v="1079"/>
    <x v="2"/>
    <x v="3"/>
    <s v="Yes"/>
    <n v="10"/>
    <x v="2"/>
    <x v="0"/>
    <n v="0"/>
    <x v="0"/>
    <n v="20"/>
    <n v="3"/>
    <x v="0"/>
    <x v="0"/>
    <n v="27"/>
  </r>
  <r>
    <n v="7435"/>
    <s v="Dra. Ester Fogaça"/>
    <x v="1"/>
    <x v="1079"/>
    <x v="2"/>
    <x v="3"/>
    <s v="Yes"/>
    <n v="15"/>
    <x v="1"/>
    <x v="0"/>
    <n v="0"/>
    <x v="0"/>
    <n v="20"/>
    <n v="1"/>
    <x v="0"/>
    <x v="0"/>
    <n v="34"/>
  </r>
  <r>
    <n v="7436"/>
    <s v="Clarice da Rosa"/>
    <x v="2"/>
    <x v="1080"/>
    <x v="2"/>
    <x v="3"/>
    <s v="Yes"/>
    <n v="5"/>
    <x v="0"/>
    <x v="0"/>
    <n v="0"/>
    <x v="0"/>
    <n v="20"/>
    <n v="1"/>
    <x v="0"/>
    <x v="0"/>
    <n v="24"/>
  </r>
  <r>
    <n v="7437"/>
    <s v="Maria Cecília Guerra"/>
    <x v="0"/>
    <x v="1080"/>
    <x v="2"/>
    <x v="3"/>
    <s v="Yes"/>
    <n v="10"/>
    <x v="0"/>
    <x v="1"/>
    <n v="30"/>
    <x v="0"/>
    <n v="20"/>
    <n v="1"/>
    <x v="1"/>
    <x v="0"/>
    <n v="59"/>
  </r>
  <r>
    <n v="7438"/>
    <s v="Srta. Mariah Campos"/>
    <x v="2"/>
    <x v="1080"/>
    <x v="2"/>
    <x v="3"/>
    <s v="Yes"/>
    <n v="5"/>
    <x v="1"/>
    <x v="0"/>
    <n v="0"/>
    <x v="1"/>
    <n v="0"/>
    <n v="2"/>
    <x v="0"/>
    <x v="1"/>
    <n v="3"/>
  </r>
  <r>
    <n v="7439"/>
    <s v="Eduardo Costa"/>
    <x v="1"/>
    <x v="1081"/>
    <x v="2"/>
    <x v="3"/>
    <s v="No"/>
    <n v="15"/>
    <x v="2"/>
    <x v="1"/>
    <n v="30"/>
    <x v="1"/>
    <n v="0"/>
    <n v="2"/>
    <x v="0"/>
    <x v="0"/>
    <n v="43"/>
  </r>
  <r>
    <n v="7440"/>
    <s v="Laís da Conceição"/>
    <x v="0"/>
    <x v="1081"/>
    <x v="2"/>
    <x v="3"/>
    <s v="Yes"/>
    <n v="10"/>
    <x v="0"/>
    <x v="0"/>
    <n v="0"/>
    <x v="1"/>
    <n v="0"/>
    <n v="2"/>
    <x v="0"/>
    <x v="1"/>
    <n v="8"/>
  </r>
  <r>
    <n v="7441"/>
    <s v="Rael Ribeiro"/>
    <x v="0"/>
    <x v="1081"/>
    <x v="2"/>
    <x v="3"/>
    <s v="Yes"/>
    <n v="10"/>
    <x v="2"/>
    <x v="0"/>
    <n v="0"/>
    <x v="1"/>
    <n v="0"/>
    <n v="1"/>
    <x v="0"/>
    <x v="1"/>
    <n v="9"/>
  </r>
  <r>
    <n v="7442"/>
    <s v="Manuella Lopes"/>
    <x v="2"/>
    <x v="1081"/>
    <x v="2"/>
    <x v="3"/>
    <s v="No"/>
    <n v="5"/>
    <x v="1"/>
    <x v="1"/>
    <n v="30"/>
    <x v="1"/>
    <n v="0"/>
    <n v="1"/>
    <x v="0"/>
    <x v="0"/>
    <n v="34"/>
  </r>
  <r>
    <n v="7443"/>
    <s v="Laura Marques"/>
    <x v="1"/>
    <x v="1081"/>
    <x v="2"/>
    <x v="3"/>
    <s v="Yes"/>
    <n v="15"/>
    <x v="0"/>
    <x v="1"/>
    <n v="30"/>
    <x v="0"/>
    <n v="20"/>
    <n v="3"/>
    <x v="1"/>
    <x v="0"/>
    <n v="62"/>
  </r>
  <r>
    <n v="7444"/>
    <s v="Dom Fonseca"/>
    <x v="2"/>
    <x v="1081"/>
    <x v="2"/>
    <x v="3"/>
    <s v="Yes"/>
    <n v="5"/>
    <x v="2"/>
    <x v="1"/>
    <n v="30"/>
    <x v="1"/>
    <n v="0"/>
    <n v="2"/>
    <x v="0"/>
    <x v="0"/>
    <n v="33"/>
  </r>
  <r>
    <n v="7445"/>
    <s v="Luiz Henrique da Conceição"/>
    <x v="0"/>
    <x v="1082"/>
    <x v="2"/>
    <x v="3"/>
    <s v="No"/>
    <n v="10"/>
    <x v="0"/>
    <x v="0"/>
    <n v="0"/>
    <x v="0"/>
    <n v="20"/>
    <n v="2"/>
    <x v="0"/>
    <x v="0"/>
    <n v="28"/>
  </r>
  <r>
    <n v="7446"/>
    <s v="Luiz Fernando Jesus"/>
    <x v="1"/>
    <x v="1082"/>
    <x v="2"/>
    <x v="3"/>
    <s v="Yes"/>
    <n v="15"/>
    <x v="1"/>
    <x v="0"/>
    <n v="0"/>
    <x v="0"/>
    <n v="20"/>
    <n v="1"/>
    <x v="0"/>
    <x v="0"/>
    <n v="34"/>
  </r>
  <r>
    <n v="7447"/>
    <s v="Maria Liz Montenegro"/>
    <x v="0"/>
    <x v="1082"/>
    <x v="2"/>
    <x v="3"/>
    <s v="Yes"/>
    <n v="10"/>
    <x v="2"/>
    <x v="1"/>
    <n v="30"/>
    <x v="1"/>
    <n v="0"/>
    <n v="2"/>
    <x v="0"/>
    <x v="0"/>
    <n v="38"/>
  </r>
  <r>
    <n v="7448"/>
    <s v="Dra. Isabella das Neves"/>
    <x v="0"/>
    <x v="1082"/>
    <x v="2"/>
    <x v="3"/>
    <s v="No"/>
    <n v="10"/>
    <x v="1"/>
    <x v="1"/>
    <n v="30"/>
    <x v="1"/>
    <n v="0"/>
    <n v="3"/>
    <x v="0"/>
    <x v="0"/>
    <n v="37"/>
  </r>
  <r>
    <n v="7449"/>
    <s v="João Guilherme Jesus"/>
    <x v="1"/>
    <x v="1082"/>
    <x v="2"/>
    <x v="3"/>
    <s v="Yes"/>
    <n v="15"/>
    <x v="1"/>
    <x v="1"/>
    <n v="30"/>
    <x v="1"/>
    <n v="0"/>
    <n v="3"/>
    <x v="0"/>
    <x v="0"/>
    <n v="42"/>
  </r>
  <r>
    <n v="7450"/>
    <s v="Marcelo Nascimento"/>
    <x v="1"/>
    <x v="1083"/>
    <x v="2"/>
    <x v="3"/>
    <s v="Yes"/>
    <n v="15"/>
    <x v="0"/>
    <x v="1"/>
    <n v="30"/>
    <x v="0"/>
    <n v="20"/>
    <n v="1"/>
    <x v="1"/>
    <x v="0"/>
    <n v="64"/>
  </r>
  <r>
    <n v="7451"/>
    <s v="Otto Gomes"/>
    <x v="1"/>
    <x v="1083"/>
    <x v="2"/>
    <x v="3"/>
    <s v="Yes"/>
    <n v="15"/>
    <x v="2"/>
    <x v="0"/>
    <n v="0"/>
    <x v="0"/>
    <n v="20"/>
    <n v="1"/>
    <x v="0"/>
    <x v="0"/>
    <n v="34"/>
  </r>
  <r>
    <n v="7452"/>
    <s v="Enzo Gabriel Camargo"/>
    <x v="1"/>
    <x v="1083"/>
    <x v="2"/>
    <x v="3"/>
    <s v="No"/>
    <n v="15"/>
    <x v="1"/>
    <x v="0"/>
    <n v="0"/>
    <x v="0"/>
    <n v="20"/>
    <n v="3"/>
    <x v="0"/>
    <x v="0"/>
    <n v="32"/>
  </r>
  <r>
    <n v="7453"/>
    <s v="Eduardo Rodrigues"/>
    <x v="1"/>
    <x v="1083"/>
    <x v="2"/>
    <x v="3"/>
    <s v="No"/>
    <n v="15"/>
    <x v="2"/>
    <x v="1"/>
    <n v="30"/>
    <x v="1"/>
    <n v="0"/>
    <n v="3"/>
    <x v="0"/>
    <x v="0"/>
    <n v="42"/>
  </r>
  <r>
    <n v="7454"/>
    <s v="Dra. Daniela Cunha"/>
    <x v="2"/>
    <x v="1083"/>
    <x v="2"/>
    <x v="3"/>
    <s v="No"/>
    <n v="5"/>
    <x v="0"/>
    <x v="0"/>
    <n v="0"/>
    <x v="0"/>
    <n v="20"/>
    <n v="1"/>
    <x v="0"/>
    <x v="0"/>
    <n v="24"/>
  </r>
  <r>
    <n v="7455"/>
    <s v="Lívia Barros"/>
    <x v="1"/>
    <x v="1083"/>
    <x v="2"/>
    <x v="3"/>
    <s v="Yes"/>
    <n v="15"/>
    <x v="2"/>
    <x v="0"/>
    <n v="0"/>
    <x v="1"/>
    <n v="0"/>
    <n v="1"/>
    <x v="0"/>
    <x v="1"/>
    <n v="14"/>
  </r>
  <r>
    <n v="7456"/>
    <s v="Ana Júlia Machado"/>
    <x v="1"/>
    <x v="1083"/>
    <x v="2"/>
    <x v="3"/>
    <s v="No"/>
    <n v="15"/>
    <x v="0"/>
    <x v="0"/>
    <n v="0"/>
    <x v="1"/>
    <n v="0"/>
    <n v="1"/>
    <x v="0"/>
    <x v="1"/>
    <n v="14"/>
  </r>
  <r>
    <n v="7457"/>
    <s v="Maitê Marques"/>
    <x v="1"/>
    <x v="1083"/>
    <x v="2"/>
    <x v="3"/>
    <s v="No"/>
    <n v="15"/>
    <x v="0"/>
    <x v="1"/>
    <n v="30"/>
    <x v="0"/>
    <n v="20"/>
    <n v="1"/>
    <x v="1"/>
    <x v="0"/>
    <n v="64"/>
  </r>
  <r>
    <n v="7458"/>
    <s v="Ian Sousa"/>
    <x v="0"/>
    <x v="1084"/>
    <x v="2"/>
    <x v="3"/>
    <s v="No"/>
    <n v="10"/>
    <x v="2"/>
    <x v="1"/>
    <n v="30"/>
    <x v="0"/>
    <n v="20"/>
    <n v="3"/>
    <x v="1"/>
    <x v="0"/>
    <n v="57"/>
  </r>
  <r>
    <n v="7459"/>
    <s v="Luísa Costela"/>
    <x v="0"/>
    <x v="1084"/>
    <x v="2"/>
    <x v="3"/>
    <s v="Yes"/>
    <n v="10"/>
    <x v="2"/>
    <x v="0"/>
    <n v="0"/>
    <x v="1"/>
    <n v="0"/>
    <n v="2"/>
    <x v="0"/>
    <x v="1"/>
    <n v="8"/>
  </r>
  <r>
    <n v="7460"/>
    <s v="Luiz Fernando Fogaça"/>
    <x v="0"/>
    <x v="1084"/>
    <x v="2"/>
    <x v="3"/>
    <s v="Yes"/>
    <n v="10"/>
    <x v="2"/>
    <x v="0"/>
    <n v="0"/>
    <x v="1"/>
    <n v="0"/>
    <n v="1"/>
    <x v="0"/>
    <x v="1"/>
    <n v="9"/>
  </r>
  <r>
    <n v="7461"/>
    <s v="Vitor Gabriel Jesus"/>
    <x v="1"/>
    <x v="1084"/>
    <x v="2"/>
    <x v="3"/>
    <s v="Yes"/>
    <n v="15"/>
    <x v="1"/>
    <x v="0"/>
    <n v="0"/>
    <x v="0"/>
    <n v="20"/>
    <n v="3"/>
    <x v="0"/>
    <x v="0"/>
    <n v="32"/>
  </r>
  <r>
    <n v="7462"/>
    <s v="Alexandre Montenegro"/>
    <x v="0"/>
    <x v="1085"/>
    <x v="2"/>
    <x v="3"/>
    <s v="No"/>
    <n v="10"/>
    <x v="0"/>
    <x v="1"/>
    <n v="30"/>
    <x v="1"/>
    <n v="0"/>
    <n v="2"/>
    <x v="0"/>
    <x v="0"/>
    <n v="38"/>
  </r>
  <r>
    <n v="7463"/>
    <s v="Hadassa Sampaio"/>
    <x v="2"/>
    <x v="1085"/>
    <x v="2"/>
    <x v="3"/>
    <s v="Yes"/>
    <n v="5"/>
    <x v="0"/>
    <x v="1"/>
    <n v="30"/>
    <x v="0"/>
    <n v="20"/>
    <n v="3"/>
    <x v="1"/>
    <x v="0"/>
    <n v="52"/>
  </r>
  <r>
    <n v="7464"/>
    <s v="Sra. Julia Araújo"/>
    <x v="0"/>
    <x v="1085"/>
    <x v="2"/>
    <x v="3"/>
    <s v="Yes"/>
    <n v="10"/>
    <x v="1"/>
    <x v="0"/>
    <n v="0"/>
    <x v="1"/>
    <n v="0"/>
    <n v="1"/>
    <x v="0"/>
    <x v="1"/>
    <n v="9"/>
  </r>
  <r>
    <n v="7465"/>
    <s v="Joana Castro"/>
    <x v="2"/>
    <x v="1086"/>
    <x v="2"/>
    <x v="3"/>
    <s v="Yes"/>
    <n v="5"/>
    <x v="2"/>
    <x v="1"/>
    <n v="30"/>
    <x v="1"/>
    <n v="0"/>
    <n v="3"/>
    <x v="0"/>
    <x v="0"/>
    <n v="32"/>
  </r>
  <r>
    <n v="7466"/>
    <s v="Sr. José Sá"/>
    <x v="1"/>
    <x v="1086"/>
    <x v="2"/>
    <x v="3"/>
    <s v="Yes"/>
    <n v="15"/>
    <x v="2"/>
    <x v="1"/>
    <n v="30"/>
    <x v="1"/>
    <n v="0"/>
    <n v="2"/>
    <x v="0"/>
    <x v="0"/>
    <n v="43"/>
  </r>
  <r>
    <n v="7467"/>
    <s v="Eloah Nascimento"/>
    <x v="1"/>
    <x v="1086"/>
    <x v="2"/>
    <x v="3"/>
    <s v="No"/>
    <n v="15"/>
    <x v="2"/>
    <x v="1"/>
    <n v="30"/>
    <x v="0"/>
    <n v="20"/>
    <n v="3"/>
    <x v="1"/>
    <x v="0"/>
    <n v="62"/>
  </r>
  <r>
    <n v="7468"/>
    <s v="Dr. José Pedro Duarte"/>
    <x v="0"/>
    <x v="1086"/>
    <x v="2"/>
    <x v="3"/>
    <s v="No"/>
    <n v="10"/>
    <x v="0"/>
    <x v="1"/>
    <n v="30"/>
    <x v="1"/>
    <n v="0"/>
    <n v="3"/>
    <x v="0"/>
    <x v="0"/>
    <n v="37"/>
  </r>
  <r>
    <n v="7469"/>
    <s v="Evelyn da Luz"/>
    <x v="1"/>
    <x v="1086"/>
    <x v="2"/>
    <x v="3"/>
    <s v="Yes"/>
    <n v="15"/>
    <x v="2"/>
    <x v="0"/>
    <n v="0"/>
    <x v="1"/>
    <n v="0"/>
    <n v="2"/>
    <x v="0"/>
    <x v="1"/>
    <n v="13"/>
  </r>
  <r>
    <n v="7470"/>
    <s v="Ravy da Costa"/>
    <x v="1"/>
    <x v="1086"/>
    <x v="2"/>
    <x v="3"/>
    <s v="Yes"/>
    <n v="15"/>
    <x v="1"/>
    <x v="0"/>
    <n v="0"/>
    <x v="0"/>
    <n v="20"/>
    <n v="1"/>
    <x v="0"/>
    <x v="0"/>
    <n v="34"/>
  </r>
  <r>
    <n v="7471"/>
    <s v="Nathan Melo"/>
    <x v="0"/>
    <x v="1086"/>
    <x v="2"/>
    <x v="3"/>
    <s v="Yes"/>
    <n v="10"/>
    <x v="1"/>
    <x v="0"/>
    <n v="0"/>
    <x v="1"/>
    <n v="0"/>
    <n v="3"/>
    <x v="0"/>
    <x v="1"/>
    <n v="7"/>
  </r>
  <r>
    <n v="7472"/>
    <s v="Sr. Benjamin Camargo"/>
    <x v="0"/>
    <x v="1087"/>
    <x v="2"/>
    <x v="3"/>
    <s v="Yes"/>
    <n v="10"/>
    <x v="0"/>
    <x v="0"/>
    <n v="0"/>
    <x v="0"/>
    <n v="20"/>
    <n v="2"/>
    <x v="0"/>
    <x v="0"/>
    <n v="28"/>
  </r>
  <r>
    <n v="7473"/>
    <s v="João Felipe Andrade"/>
    <x v="2"/>
    <x v="1087"/>
    <x v="2"/>
    <x v="3"/>
    <s v="No"/>
    <n v="5"/>
    <x v="1"/>
    <x v="0"/>
    <n v="0"/>
    <x v="1"/>
    <n v="0"/>
    <n v="3"/>
    <x v="0"/>
    <x v="1"/>
    <n v="2"/>
  </r>
  <r>
    <n v="7474"/>
    <s v="Joana Pires"/>
    <x v="1"/>
    <x v="1087"/>
    <x v="2"/>
    <x v="3"/>
    <s v="Yes"/>
    <n v="15"/>
    <x v="0"/>
    <x v="0"/>
    <n v="0"/>
    <x v="0"/>
    <n v="20"/>
    <n v="3"/>
    <x v="0"/>
    <x v="0"/>
    <n v="32"/>
  </r>
  <r>
    <n v="7475"/>
    <s v="Daniela Rocha"/>
    <x v="1"/>
    <x v="1087"/>
    <x v="2"/>
    <x v="3"/>
    <s v="No"/>
    <n v="15"/>
    <x v="2"/>
    <x v="1"/>
    <n v="30"/>
    <x v="1"/>
    <n v="0"/>
    <n v="2"/>
    <x v="0"/>
    <x v="0"/>
    <n v="43"/>
  </r>
  <r>
    <n v="7476"/>
    <s v="Davi Lucas Melo"/>
    <x v="0"/>
    <x v="1087"/>
    <x v="2"/>
    <x v="3"/>
    <s v="No"/>
    <n v="10"/>
    <x v="0"/>
    <x v="0"/>
    <n v="0"/>
    <x v="0"/>
    <n v="20"/>
    <n v="2"/>
    <x v="0"/>
    <x v="0"/>
    <n v="28"/>
  </r>
  <r>
    <n v="7477"/>
    <s v="Leandro Lopes"/>
    <x v="2"/>
    <x v="1088"/>
    <x v="2"/>
    <x v="3"/>
    <s v="Yes"/>
    <n v="5"/>
    <x v="1"/>
    <x v="0"/>
    <n v="0"/>
    <x v="0"/>
    <n v="20"/>
    <n v="3"/>
    <x v="0"/>
    <x v="0"/>
    <n v="22"/>
  </r>
  <r>
    <n v="7478"/>
    <s v="Henry Gabriel da Cruz"/>
    <x v="2"/>
    <x v="1088"/>
    <x v="2"/>
    <x v="3"/>
    <s v="No"/>
    <n v="5"/>
    <x v="0"/>
    <x v="1"/>
    <n v="30"/>
    <x v="0"/>
    <n v="20"/>
    <n v="2"/>
    <x v="1"/>
    <x v="0"/>
    <n v="53"/>
  </r>
  <r>
    <n v="7479"/>
    <s v="Clara da Luz"/>
    <x v="1"/>
    <x v="1088"/>
    <x v="2"/>
    <x v="3"/>
    <s v="Yes"/>
    <n v="15"/>
    <x v="1"/>
    <x v="0"/>
    <n v="0"/>
    <x v="1"/>
    <n v="0"/>
    <n v="1"/>
    <x v="0"/>
    <x v="1"/>
    <n v="14"/>
  </r>
  <r>
    <n v="7480"/>
    <s v="Carolina da Mata"/>
    <x v="0"/>
    <x v="1088"/>
    <x v="2"/>
    <x v="3"/>
    <s v="No"/>
    <n v="10"/>
    <x v="1"/>
    <x v="0"/>
    <n v="0"/>
    <x v="1"/>
    <n v="0"/>
    <n v="2"/>
    <x v="0"/>
    <x v="1"/>
    <n v="8"/>
  </r>
  <r>
    <n v="7481"/>
    <s v="Francisco Vieira"/>
    <x v="1"/>
    <x v="1088"/>
    <x v="2"/>
    <x v="3"/>
    <s v="No"/>
    <n v="15"/>
    <x v="0"/>
    <x v="1"/>
    <n v="30"/>
    <x v="0"/>
    <n v="20"/>
    <n v="2"/>
    <x v="1"/>
    <x v="0"/>
    <n v="63"/>
  </r>
  <r>
    <n v="7482"/>
    <s v="Gael Abreu"/>
    <x v="1"/>
    <x v="1088"/>
    <x v="2"/>
    <x v="3"/>
    <s v="Yes"/>
    <n v="15"/>
    <x v="0"/>
    <x v="1"/>
    <n v="30"/>
    <x v="0"/>
    <n v="20"/>
    <n v="2"/>
    <x v="1"/>
    <x v="0"/>
    <n v="63"/>
  </r>
  <r>
    <n v="7483"/>
    <s v="Pietra Sales"/>
    <x v="1"/>
    <x v="1088"/>
    <x v="2"/>
    <x v="3"/>
    <s v="No"/>
    <n v="15"/>
    <x v="0"/>
    <x v="0"/>
    <n v="0"/>
    <x v="0"/>
    <n v="20"/>
    <n v="2"/>
    <x v="0"/>
    <x v="0"/>
    <n v="33"/>
  </r>
  <r>
    <n v="7484"/>
    <s v="Gael Henrique Peixoto"/>
    <x v="1"/>
    <x v="1088"/>
    <x v="2"/>
    <x v="3"/>
    <s v="Yes"/>
    <n v="15"/>
    <x v="1"/>
    <x v="1"/>
    <n v="30"/>
    <x v="0"/>
    <n v="20"/>
    <n v="3"/>
    <x v="1"/>
    <x v="0"/>
    <n v="62"/>
  </r>
  <r>
    <n v="7485"/>
    <s v="Sophia Santos"/>
    <x v="2"/>
    <x v="1088"/>
    <x v="2"/>
    <x v="3"/>
    <s v="No"/>
    <n v="5"/>
    <x v="2"/>
    <x v="0"/>
    <n v="0"/>
    <x v="1"/>
    <n v="0"/>
    <n v="3"/>
    <x v="0"/>
    <x v="1"/>
    <n v="2"/>
  </r>
  <r>
    <n v="7486"/>
    <s v="Erick Souza"/>
    <x v="2"/>
    <x v="1089"/>
    <x v="2"/>
    <x v="3"/>
    <s v="Yes"/>
    <n v="5"/>
    <x v="1"/>
    <x v="1"/>
    <n v="30"/>
    <x v="1"/>
    <n v="0"/>
    <n v="1"/>
    <x v="0"/>
    <x v="0"/>
    <n v="34"/>
  </r>
  <r>
    <n v="7487"/>
    <s v="Hadassa Fernandes"/>
    <x v="0"/>
    <x v="1089"/>
    <x v="2"/>
    <x v="3"/>
    <s v="No"/>
    <n v="10"/>
    <x v="2"/>
    <x v="1"/>
    <n v="30"/>
    <x v="0"/>
    <n v="20"/>
    <n v="1"/>
    <x v="1"/>
    <x v="0"/>
    <n v="59"/>
  </r>
  <r>
    <n v="7488"/>
    <s v="Olívia Lima"/>
    <x v="0"/>
    <x v="1089"/>
    <x v="2"/>
    <x v="3"/>
    <s v="No"/>
    <n v="10"/>
    <x v="1"/>
    <x v="1"/>
    <n v="30"/>
    <x v="1"/>
    <n v="0"/>
    <n v="1"/>
    <x v="0"/>
    <x v="0"/>
    <n v="39"/>
  </r>
  <r>
    <n v="7489"/>
    <s v="Evelyn Leão"/>
    <x v="2"/>
    <x v="1089"/>
    <x v="2"/>
    <x v="3"/>
    <s v="No"/>
    <n v="5"/>
    <x v="2"/>
    <x v="0"/>
    <n v="0"/>
    <x v="0"/>
    <n v="20"/>
    <n v="3"/>
    <x v="0"/>
    <x v="0"/>
    <n v="22"/>
  </r>
  <r>
    <n v="7490"/>
    <s v="Cecília Sousa"/>
    <x v="0"/>
    <x v="1089"/>
    <x v="2"/>
    <x v="3"/>
    <s v="No"/>
    <n v="10"/>
    <x v="1"/>
    <x v="1"/>
    <n v="30"/>
    <x v="0"/>
    <n v="20"/>
    <n v="3"/>
    <x v="1"/>
    <x v="0"/>
    <n v="57"/>
  </r>
  <r>
    <n v="7491"/>
    <s v="Bruno da Mata"/>
    <x v="2"/>
    <x v="1089"/>
    <x v="2"/>
    <x v="3"/>
    <s v="Yes"/>
    <n v="5"/>
    <x v="2"/>
    <x v="1"/>
    <n v="30"/>
    <x v="1"/>
    <n v="0"/>
    <n v="1"/>
    <x v="0"/>
    <x v="0"/>
    <n v="34"/>
  </r>
  <r>
    <n v="7492"/>
    <s v="Giovanna Cunha"/>
    <x v="2"/>
    <x v="1089"/>
    <x v="2"/>
    <x v="3"/>
    <s v="Yes"/>
    <n v="5"/>
    <x v="1"/>
    <x v="0"/>
    <n v="0"/>
    <x v="1"/>
    <n v="0"/>
    <n v="3"/>
    <x v="0"/>
    <x v="1"/>
    <n v="2"/>
  </r>
  <r>
    <n v="7493"/>
    <s v="Benicio Moreira"/>
    <x v="0"/>
    <x v="1089"/>
    <x v="2"/>
    <x v="3"/>
    <s v="Yes"/>
    <n v="10"/>
    <x v="0"/>
    <x v="1"/>
    <n v="30"/>
    <x v="1"/>
    <n v="0"/>
    <n v="2"/>
    <x v="0"/>
    <x v="0"/>
    <n v="38"/>
  </r>
  <r>
    <n v="7494"/>
    <s v="Liam Freitas"/>
    <x v="2"/>
    <x v="1089"/>
    <x v="2"/>
    <x v="3"/>
    <s v="Yes"/>
    <n v="5"/>
    <x v="1"/>
    <x v="0"/>
    <n v="0"/>
    <x v="1"/>
    <n v="0"/>
    <n v="3"/>
    <x v="0"/>
    <x v="1"/>
    <n v="2"/>
  </r>
  <r>
    <n v="7495"/>
    <s v="Luiz Miguel Cardoso"/>
    <x v="0"/>
    <x v="1089"/>
    <x v="2"/>
    <x v="3"/>
    <s v="Yes"/>
    <n v="10"/>
    <x v="2"/>
    <x v="1"/>
    <n v="30"/>
    <x v="1"/>
    <n v="0"/>
    <n v="3"/>
    <x v="0"/>
    <x v="0"/>
    <n v="37"/>
  </r>
  <r>
    <n v="7496"/>
    <s v="Lorena Carvalho"/>
    <x v="2"/>
    <x v="1089"/>
    <x v="2"/>
    <x v="3"/>
    <s v="Yes"/>
    <n v="5"/>
    <x v="2"/>
    <x v="0"/>
    <n v="0"/>
    <x v="0"/>
    <n v="20"/>
    <n v="1"/>
    <x v="0"/>
    <x v="0"/>
    <n v="24"/>
  </r>
  <r>
    <n v="7497"/>
    <s v="Arthur Mendonça"/>
    <x v="1"/>
    <x v="1089"/>
    <x v="2"/>
    <x v="3"/>
    <s v="No"/>
    <n v="15"/>
    <x v="1"/>
    <x v="0"/>
    <n v="0"/>
    <x v="0"/>
    <n v="20"/>
    <n v="3"/>
    <x v="0"/>
    <x v="0"/>
    <n v="32"/>
  </r>
  <r>
    <n v="7498"/>
    <s v="Joaquim da Mota"/>
    <x v="0"/>
    <x v="1090"/>
    <x v="2"/>
    <x v="3"/>
    <s v="No"/>
    <n v="10"/>
    <x v="1"/>
    <x v="1"/>
    <n v="30"/>
    <x v="0"/>
    <n v="20"/>
    <n v="3"/>
    <x v="1"/>
    <x v="0"/>
    <n v="57"/>
  </r>
  <r>
    <n v="7499"/>
    <s v="Ana Vitória Nogueira"/>
    <x v="1"/>
    <x v="1090"/>
    <x v="2"/>
    <x v="3"/>
    <s v="Yes"/>
    <n v="15"/>
    <x v="0"/>
    <x v="0"/>
    <n v="0"/>
    <x v="1"/>
    <n v="0"/>
    <n v="3"/>
    <x v="0"/>
    <x v="1"/>
    <n v="12"/>
  </r>
  <r>
    <n v="7500"/>
    <s v="Melissa Martins"/>
    <x v="0"/>
    <x v="1090"/>
    <x v="2"/>
    <x v="3"/>
    <s v="Yes"/>
    <n v="10"/>
    <x v="0"/>
    <x v="1"/>
    <n v="30"/>
    <x v="1"/>
    <n v="0"/>
    <n v="3"/>
    <x v="0"/>
    <x v="0"/>
    <n v="37"/>
  </r>
  <r>
    <n v="7501"/>
    <s v="Luigi Ramos"/>
    <x v="2"/>
    <x v="1090"/>
    <x v="2"/>
    <x v="3"/>
    <s v="No"/>
    <n v="5"/>
    <x v="0"/>
    <x v="1"/>
    <n v="30"/>
    <x v="0"/>
    <n v="20"/>
    <n v="3"/>
    <x v="1"/>
    <x v="0"/>
    <n v="52"/>
  </r>
  <r>
    <n v="7502"/>
    <s v="João Gabriel Costa"/>
    <x v="1"/>
    <x v="1090"/>
    <x v="2"/>
    <x v="3"/>
    <s v="No"/>
    <n v="15"/>
    <x v="2"/>
    <x v="0"/>
    <n v="0"/>
    <x v="0"/>
    <n v="20"/>
    <n v="2"/>
    <x v="0"/>
    <x v="0"/>
    <n v="33"/>
  </r>
  <r>
    <n v="7503"/>
    <s v="Luiz Gustavo Dias"/>
    <x v="2"/>
    <x v="1090"/>
    <x v="2"/>
    <x v="3"/>
    <s v="Yes"/>
    <n v="5"/>
    <x v="2"/>
    <x v="1"/>
    <n v="30"/>
    <x v="1"/>
    <n v="0"/>
    <n v="2"/>
    <x v="0"/>
    <x v="0"/>
    <n v="33"/>
  </r>
  <r>
    <n v="7504"/>
    <s v="Stephany Nunes"/>
    <x v="1"/>
    <x v="1090"/>
    <x v="2"/>
    <x v="3"/>
    <s v="Yes"/>
    <n v="15"/>
    <x v="2"/>
    <x v="0"/>
    <n v="0"/>
    <x v="0"/>
    <n v="20"/>
    <n v="2"/>
    <x v="0"/>
    <x v="0"/>
    <n v="33"/>
  </r>
  <r>
    <n v="7505"/>
    <s v="Paulo Gomes"/>
    <x v="1"/>
    <x v="1090"/>
    <x v="2"/>
    <x v="3"/>
    <s v="Yes"/>
    <n v="15"/>
    <x v="1"/>
    <x v="1"/>
    <n v="30"/>
    <x v="1"/>
    <n v="0"/>
    <n v="1"/>
    <x v="0"/>
    <x v="0"/>
    <n v="44"/>
  </r>
  <r>
    <n v="7506"/>
    <s v="Maria Laura da Rocha"/>
    <x v="1"/>
    <x v="1090"/>
    <x v="2"/>
    <x v="3"/>
    <s v="No"/>
    <n v="15"/>
    <x v="1"/>
    <x v="0"/>
    <n v="0"/>
    <x v="1"/>
    <n v="0"/>
    <n v="1"/>
    <x v="0"/>
    <x v="1"/>
    <n v="14"/>
  </r>
  <r>
    <n v="7507"/>
    <s v="Samuel Santos"/>
    <x v="0"/>
    <x v="1091"/>
    <x v="2"/>
    <x v="3"/>
    <s v="Yes"/>
    <n v="10"/>
    <x v="1"/>
    <x v="0"/>
    <n v="0"/>
    <x v="0"/>
    <n v="20"/>
    <n v="1"/>
    <x v="0"/>
    <x v="0"/>
    <n v="29"/>
  </r>
  <r>
    <n v="7508"/>
    <s v="Dra. Nina Duarte"/>
    <x v="1"/>
    <x v="1091"/>
    <x v="2"/>
    <x v="3"/>
    <s v="Yes"/>
    <n v="15"/>
    <x v="2"/>
    <x v="1"/>
    <n v="30"/>
    <x v="1"/>
    <n v="0"/>
    <n v="3"/>
    <x v="0"/>
    <x v="0"/>
    <n v="42"/>
  </r>
  <r>
    <n v="7509"/>
    <s v="Sra. Anna Liz da Rosa"/>
    <x v="0"/>
    <x v="1091"/>
    <x v="2"/>
    <x v="3"/>
    <s v="No"/>
    <n v="10"/>
    <x v="1"/>
    <x v="1"/>
    <n v="30"/>
    <x v="1"/>
    <n v="0"/>
    <n v="2"/>
    <x v="0"/>
    <x v="0"/>
    <n v="38"/>
  </r>
  <r>
    <n v="7510"/>
    <s v="Heitor Costa"/>
    <x v="0"/>
    <x v="1091"/>
    <x v="2"/>
    <x v="3"/>
    <s v="No"/>
    <n v="10"/>
    <x v="2"/>
    <x v="1"/>
    <n v="30"/>
    <x v="0"/>
    <n v="20"/>
    <n v="2"/>
    <x v="1"/>
    <x v="0"/>
    <n v="58"/>
  </r>
  <r>
    <n v="7511"/>
    <s v="Sr. Isaac Vasconcelos"/>
    <x v="2"/>
    <x v="1091"/>
    <x v="2"/>
    <x v="3"/>
    <s v="Yes"/>
    <n v="5"/>
    <x v="0"/>
    <x v="1"/>
    <n v="30"/>
    <x v="0"/>
    <n v="20"/>
    <n v="3"/>
    <x v="1"/>
    <x v="0"/>
    <n v="52"/>
  </r>
  <r>
    <n v="7512"/>
    <s v="Vinícius Lima"/>
    <x v="2"/>
    <x v="1091"/>
    <x v="2"/>
    <x v="3"/>
    <s v="No"/>
    <n v="5"/>
    <x v="0"/>
    <x v="1"/>
    <n v="30"/>
    <x v="1"/>
    <n v="0"/>
    <n v="3"/>
    <x v="0"/>
    <x v="0"/>
    <n v="32"/>
  </r>
  <r>
    <n v="7513"/>
    <s v="Sara Cardoso"/>
    <x v="0"/>
    <x v="1091"/>
    <x v="2"/>
    <x v="3"/>
    <s v="No"/>
    <n v="10"/>
    <x v="2"/>
    <x v="1"/>
    <n v="30"/>
    <x v="1"/>
    <n v="0"/>
    <n v="3"/>
    <x v="0"/>
    <x v="0"/>
    <n v="37"/>
  </r>
  <r>
    <n v="7514"/>
    <s v="Cecilia Gomes"/>
    <x v="0"/>
    <x v="1092"/>
    <x v="2"/>
    <x v="3"/>
    <s v="Yes"/>
    <n v="10"/>
    <x v="2"/>
    <x v="0"/>
    <n v="0"/>
    <x v="1"/>
    <n v="0"/>
    <n v="2"/>
    <x v="0"/>
    <x v="1"/>
    <n v="8"/>
  </r>
  <r>
    <n v="7515"/>
    <s v="Pedro Henrique Jesus"/>
    <x v="1"/>
    <x v="1092"/>
    <x v="2"/>
    <x v="3"/>
    <s v="No"/>
    <n v="15"/>
    <x v="0"/>
    <x v="0"/>
    <n v="0"/>
    <x v="1"/>
    <n v="0"/>
    <n v="3"/>
    <x v="0"/>
    <x v="1"/>
    <n v="12"/>
  </r>
  <r>
    <n v="7516"/>
    <s v="Maria Cecília Carvalho"/>
    <x v="0"/>
    <x v="1092"/>
    <x v="2"/>
    <x v="3"/>
    <s v="Yes"/>
    <n v="10"/>
    <x v="0"/>
    <x v="1"/>
    <n v="30"/>
    <x v="1"/>
    <n v="0"/>
    <n v="2"/>
    <x v="0"/>
    <x v="0"/>
    <n v="38"/>
  </r>
  <r>
    <n v="7517"/>
    <s v="Dom Silveira"/>
    <x v="1"/>
    <x v="1093"/>
    <x v="2"/>
    <x v="3"/>
    <s v="No"/>
    <n v="15"/>
    <x v="2"/>
    <x v="0"/>
    <n v="0"/>
    <x v="0"/>
    <n v="20"/>
    <n v="2"/>
    <x v="0"/>
    <x v="0"/>
    <n v="33"/>
  </r>
  <r>
    <n v="7518"/>
    <s v="Mateus Gonçalves"/>
    <x v="0"/>
    <x v="1093"/>
    <x v="2"/>
    <x v="3"/>
    <s v="No"/>
    <n v="10"/>
    <x v="1"/>
    <x v="0"/>
    <n v="0"/>
    <x v="1"/>
    <n v="0"/>
    <n v="2"/>
    <x v="0"/>
    <x v="1"/>
    <n v="8"/>
  </r>
  <r>
    <n v="7519"/>
    <s v="Cecilia Abreu"/>
    <x v="0"/>
    <x v="1093"/>
    <x v="2"/>
    <x v="3"/>
    <s v="No"/>
    <n v="10"/>
    <x v="0"/>
    <x v="1"/>
    <n v="30"/>
    <x v="0"/>
    <n v="20"/>
    <n v="1"/>
    <x v="1"/>
    <x v="0"/>
    <n v="59"/>
  </r>
  <r>
    <n v="7520"/>
    <s v="Theo Guerra"/>
    <x v="0"/>
    <x v="1093"/>
    <x v="2"/>
    <x v="3"/>
    <s v="No"/>
    <n v="10"/>
    <x v="1"/>
    <x v="1"/>
    <n v="30"/>
    <x v="0"/>
    <n v="20"/>
    <n v="2"/>
    <x v="1"/>
    <x v="0"/>
    <n v="58"/>
  </r>
  <r>
    <n v="7521"/>
    <s v="Igor Cavalcanti"/>
    <x v="2"/>
    <x v="1093"/>
    <x v="2"/>
    <x v="3"/>
    <s v="No"/>
    <n v="5"/>
    <x v="0"/>
    <x v="1"/>
    <n v="30"/>
    <x v="0"/>
    <n v="20"/>
    <n v="1"/>
    <x v="1"/>
    <x v="0"/>
    <n v="54"/>
  </r>
  <r>
    <n v="7522"/>
    <s v="Letícia Melo"/>
    <x v="0"/>
    <x v="1093"/>
    <x v="2"/>
    <x v="3"/>
    <s v="No"/>
    <n v="10"/>
    <x v="2"/>
    <x v="1"/>
    <n v="30"/>
    <x v="1"/>
    <n v="0"/>
    <n v="2"/>
    <x v="0"/>
    <x v="0"/>
    <n v="38"/>
  </r>
  <r>
    <n v="7523"/>
    <s v="João Lucas Pires"/>
    <x v="2"/>
    <x v="1093"/>
    <x v="2"/>
    <x v="3"/>
    <s v="Yes"/>
    <n v="5"/>
    <x v="2"/>
    <x v="0"/>
    <n v="0"/>
    <x v="1"/>
    <n v="0"/>
    <n v="3"/>
    <x v="0"/>
    <x v="1"/>
    <n v="2"/>
  </r>
  <r>
    <n v="7524"/>
    <s v="Arthur Almeida"/>
    <x v="2"/>
    <x v="1093"/>
    <x v="2"/>
    <x v="3"/>
    <s v="Yes"/>
    <n v="5"/>
    <x v="1"/>
    <x v="0"/>
    <n v="0"/>
    <x v="0"/>
    <n v="20"/>
    <n v="3"/>
    <x v="0"/>
    <x v="0"/>
    <n v="22"/>
  </r>
  <r>
    <n v="7525"/>
    <s v="Cecilia das Neves"/>
    <x v="2"/>
    <x v="1093"/>
    <x v="2"/>
    <x v="3"/>
    <s v="Yes"/>
    <n v="5"/>
    <x v="0"/>
    <x v="0"/>
    <n v="0"/>
    <x v="0"/>
    <n v="20"/>
    <n v="3"/>
    <x v="0"/>
    <x v="0"/>
    <n v="22"/>
  </r>
  <r>
    <n v="7526"/>
    <s v="Sr. Kevin Nogueira"/>
    <x v="2"/>
    <x v="1093"/>
    <x v="2"/>
    <x v="3"/>
    <s v="Yes"/>
    <n v="5"/>
    <x v="1"/>
    <x v="1"/>
    <n v="30"/>
    <x v="1"/>
    <n v="0"/>
    <n v="1"/>
    <x v="0"/>
    <x v="0"/>
    <n v="34"/>
  </r>
  <r>
    <n v="7527"/>
    <s v="Dr. Kaique Casa Grande"/>
    <x v="2"/>
    <x v="1094"/>
    <x v="3"/>
    <x v="0"/>
    <s v="No"/>
    <n v="5"/>
    <x v="2"/>
    <x v="0"/>
    <n v="0"/>
    <x v="0"/>
    <n v="20"/>
    <n v="1"/>
    <x v="0"/>
    <x v="0"/>
    <n v="24"/>
  </r>
  <r>
    <n v="7528"/>
    <s v="Esther Casa Grande"/>
    <x v="2"/>
    <x v="1094"/>
    <x v="3"/>
    <x v="0"/>
    <s v="Yes"/>
    <n v="5"/>
    <x v="2"/>
    <x v="1"/>
    <n v="30"/>
    <x v="1"/>
    <n v="0"/>
    <n v="1"/>
    <x v="0"/>
    <x v="0"/>
    <n v="34"/>
  </r>
  <r>
    <n v="7529"/>
    <s v="Sophie Siqueira"/>
    <x v="0"/>
    <x v="1094"/>
    <x v="3"/>
    <x v="0"/>
    <s v="Yes"/>
    <n v="10"/>
    <x v="2"/>
    <x v="0"/>
    <n v="0"/>
    <x v="0"/>
    <n v="20"/>
    <n v="1"/>
    <x v="0"/>
    <x v="0"/>
    <n v="29"/>
  </r>
  <r>
    <n v="7530"/>
    <s v="Otávio Nunes"/>
    <x v="0"/>
    <x v="1094"/>
    <x v="3"/>
    <x v="0"/>
    <s v="No"/>
    <n v="10"/>
    <x v="2"/>
    <x v="0"/>
    <n v="0"/>
    <x v="0"/>
    <n v="20"/>
    <n v="3"/>
    <x v="0"/>
    <x v="0"/>
    <n v="27"/>
  </r>
  <r>
    <n v="7531"/>
    <s v="Davi Luiz Mendes"/>
    <x v="1"/>
    <x v="1094"/>
    <x v="3"/>
    <x v="0"/>
    <s v="Yes"/>
    <n v="15"/>
    <x v="0"/>
    <x v="1"/>
    <n v="30"/>
    <x v="0"/>
    <n v="20"/>
    <n v="3"/>
    <x v="1"/>
    <x v="0"/>
    <n v="62"/>
  </r>
  <r>
    <n v="7532"/>
    <s v="Sophia Martins"/>
    <x v="0"/>
    <x v="1094"/>
    <x v="3"/>
    <x v="0"/>
    <s v="No"/>
    <n v="10"/>
    <x v="0"/>
    <x v="1"/>
    <n v="30"/>
    <x v="1"/>
    <n v="0"/>
    <n v="3"/>
    <x v="0"/>
    <x v="0"/>
    <n v="37"/>
  </r>
  <r>
    <n v="7533"/>
    <s v="Yasmin Pereira"/>
    <x v="1"/>
    <x v="1094"/>
    <x v="3"/>
    <x v="0"/>
    <s v="No"/>
    <n v="15"/>
    <x v="2"/>
    <x v="0"/>
    <n v="0"/>
    <x v="0"/>
    <n v="20"/>
    <n v="2"/>
    <x v="0"/>
    <x v="0"/>
    <n v="33"/>
  </r>
  <r>
    <n v="7534"/>
    <s v="Vinícius Pereira"/>
    <x v="0"/>
    <x v="1094"/>
    <x v="3"/>
    <x v="0"/>
    <s v="Yes"/>
    <n v="10"/>
    <x v="2"/>
    <x v="1"/>
    <n v="30"/>
    <x v="1"/>
    <n v="0"/>
    <n v="1"/>
    <x v="0"/>
    <x v="0"/>
    <n v="39"/>
  </r>
  <r>
    <n v="7535"/>
    <s v="Leandro Mendes"/>
    <x v="1"/>
    <x v="1095"/>
    <x v="3"/>
    <x v="0"/>
    <s v="No"/>
    <n v="15"/>
    <x v="0"/>
    <x v="0"/>
    <n v="0"/>
    <x v="1"/>
    <n v="0"/>
    <n v="2"/>
    <x v="0"/>
    <x v="1"/>
    <n v="13"/>
  </r>
  <r>
    <n v="7536"/>
    <s v="Anna Liz Caldeira"/>
    <x v="0"/>
    <x v="1095"/>
    <x v="3"/>
    <x v="0"/>
    <s v="Yes"/>
    <n v="10"/>
    <x v="0"/>
    <x v="1"/>
    <n v="30"/>
    <x v="0"/>
    <n v="20"/>
    <n v="3"/>
    <x v="1"/>
    <x v="0"/>
    <n v="57"/>
  </r>
  <r>
    <n v="7537"/>
    <s v="Emanuelly da Cruz"/>
    <x v="0"/>
    <x v="1096"/>
    <x v="3"/>
    <x v="0"/>
    <s v="No"/>
    <n v="10"/>
    <x v="0"/>
    <x v="0"/>
    <n v="0"/>
    <x v="0"/>
    <n v="20"/>
    <n v="1"/>
    <x v="0"/>
    <x v="0"/>
    <n v="29"/>
  </r>
  <r>
    <n v="7538"/>
    <s v="Luiz Gustavo Casa Grande"/>
    <x v="0"/>
    <x v="1096"/>
    <x v="3"/>
    <x v="0"/>
    <s v="No"/>
    <n v="10"/>
    <x v="1"/>
    <x v="0"/>
    <n v="0"/>
    <x v="0"/>
    <n v="20"/>
    <n v="1"/>
    <x v="0"/>
    <x v="0"/>
    <n v="29"/>
  </r>
  <r>
    <n v="7539"/>
    <s v="Dr. Pedro da Luz"/>
    <x v="1"/>
    <x v="1096"/>
    <x v="3"/>
    <x v="0"/>
    <s v="No"/>
    <n v="15"/>
    <x v="0"/>
    <x v="1"/>
    <n v="30"/>
    <x v="1"/>
    <n v="0"/>
    <n v="3"/>
    <x v="0"/>
    <x v="0"/>
    <n v="42"/>
  </r>
  <r>
    <n v="7540"/>
    <s v="Benício Albuquerque"/>
    <x v="1"/>
    <x v="1096"/>
    <x v="3"/>
    <x v="0"/>
    <s v="Yes"/>
    <n v="15"/>
    <x v="2"/>
    <x v="1"/>
    <n v="30"/>
    <x v="0"/>
    <n v="20"/>
    <n v="2"/>
    <x v="1"/>
    <x v="0"/>
    <n v="63"/>
  </r>
  <r>
    <n v="7541"/>
    <s v="Ian Pacheco"/>
    <x v="1"/>
    <x v="1096"/>
    <x v="3"/>
    <x v="0"/>
    <s v="Yes"/>
    <n v="15"/>
    <x v="2"/>
    <x v="1"/>
    <n v="30"/>
    <x v="1"/>
    <n v="0"/>
    <n v="1"/>
    <x v="0"/>
    <x v="0"/>
    <n v="44"/>
  </r>
  <r>
    <n v="7542"/>
    <s v="João Lucas Teixeira"/>
    <x v="0"/>
    <x v="1096"/>
    <x v="3"/>
    <x v="0"/>
    <s v="No"/>
    <n v="10"/>
    <x v="1"/>
    <x v="0"/>
    <n v="0"/>
    <x v="1"/>
    <n v="0"/>
    <n v="2"/>
    <x v="0"/>
    <x v="1"/>
    <n v="8"/>
  </r>
  <r>
    <n v="7543"/>
    <s v="Sra. Ísis Cunha"/>
    <x v="2"/>
    <x v="1096"/>
    <x v="3"/>
    <x v="0"/>
    <s v="No"/>
    <n v="5"/>
    <x v="1"/>
    <x v="1"/>
    <n v="30"/>
    <x v="0"/>
    <n v="20"/>
    <n v="2"/>
    <x v="1"/>
    <x v="0"/>
    <n v="53"/>
  </r>
  <r>
    <n v="7544"/>
    <s v="Théo Dias"/>
    <x v="0"/>
    <x v="1096"/>
    <x v="3"/>
    <x v="0"/>
    <s v="Yes"/>
    <n v="10"/>
    <x v="0"/>
    <x v="0"/>
    <n v="0"/>
    <x v="1"/>
    <n v="0"/>
    <n v="3"/>
    <x v="0"/>
    <x v="1"/>
    <n v="7"/>
  </r>
  <r>
    <n v="7545"/>
    <s v="Maria Fernanda Macedo"/>
    <x v="2"/>
    <x v="1096"/>
    <x v="3"/>
    <x v="0"/>
    <s v="Yes"/>
    <n v="5"/>
    <x v="2"/>
    <x v="1"/>
    <n v="30"/>
    <x v="1"/>
    <n v="0"/>
    <n v="2"/>
    <x v="0"/>
    <x v="0"/>
    <n v="33"/>
  </r>
  <r>
    <n v="7546"/>
    <s v="Esther Alves"/>
    <x v="1"/>
    <x v="1097"/>
    <x v="3"/>
    <x v="0"/>
    <s v="No"/>
    <n v="15"/>
    <x v="1"/>
    <x v="1"/>
    <n v="30"/>
    <x v="0"/>
    <n v="20"/>
    <n v="2"/>
    <x v="1"/>
    <x v="0"/>
    <n v="63"/>
  </r>
  <r>
    <n v="7547"/>
    <s v="Diego Viana"/>
    <x v="1"/>
    <x v="1097"/>
    <x v="3"/>
    <x v="0"/>
    <s v="Yes"/>
    <n v="15"/>
    <x v="2"/>
    <x v="1"/>
    <n v="30"/>
    <x v="1"/>
    <n v="0"/>
    <n v="1"/>
    <x v="0"/>
    <x v="0"/>
    <n v="44"/>
  </r>
  <r>
    <n v="7548"/>
    <s v="Guilherme Pimenta"/>
    <x v="0"/>
    <x v="1097"/>
    <x v="3"/>
    <x v="0"/>
    <s v="Yes"/>
    <n v="10"/>
    <x v="0"/>
    <x v="1"/>
    <n v="30"/>
    <x v="0"/>
    <n v="20"/>
    <n v="3"/>
    <x v="1"/>
    <x v="0"/>
    <n v="57"/>
  </r>
  <r>
    <n v="7549"/>
    <s v="João Nunes"/>
    <x v="0"/>
    <x v="1097"/>
    <x v="3"/>
    <x v="0"/>
    <s v="No"/>
    <n v="10"/>
    <x v="0"/>
    <x v="1"/>
    <n v="30"/>
    <x v="1"/>
    <n v="0"/>
    <n v="2"/>
    <x v="0"/>
    <x v="0"/>
    <n v="38"/>
  </r>
  <r>
    <n v="7550"/>
    <s v="Ravi da Luz"/>
    <x v="1"/>
    <x v="1097"/>
    <x v="3"/>
    <x v="0"/>
    <s v="No"/>
    <n v="15"/>
    <x v="0"/>
    <x v="0"/>
    <n v="0"/>
    <x v="1"/>
    <n v="0"/>
    <n v="3"/>
    <x v="0"/>
    <x v="1"/>
    <n v="12"/>
  </r>
  <r>
    <n v="7551"/>
    <s v="Júlia Rocha"/>
    <x v="0"/>
    <x v="1097"/>
    <x v="3"/>
    <x v="0"/>
    <s v="No"/>
    <n v="10"/>
    <x v="1"/>
    <x v="1"/>
    <n v="30"/>
    <x v="0"/>
    <n v="20"/>
    <n v="3"/>
    <x v="1"/>
    <x v="0"/>
    <n v="57"/>
  </r>
  <r>
    <n v="7552"/>
    <s v="João da Rosa"/>
    <x v="2"/>
    <x v="1098"/>
    <x v="3"/>
    <x v="0"/>
    <s v="No"/>
    <n v="5"/>
    <x v="1"/>
    <x v="0"/>
    <n v="0"/>
    <x v="1"/>
    <n v="0"/>
    <n v="1"/>
    <x v="0"/>
    <x v="1"/>
    <n v="4"/>
  </r>
  <r>
    <n v="7553"/>
    <s v="Maria Vitória Ramos"/>
    <x v="2"/>
    <x v="1098"/>
    <x v="3"/>
    <x v="0"/>
    <s v="Yes"/>
    <n v="5"/>
    <x v="2"/>
    <x v="0"/>
    <n v="0"/>
    <x v="0"/>
    <n v="20"/>
    <n v="3"/>
    <x v="0"/>
    <x v="0"/>
    <n v="22"/>
  </r>
  <r>
    <n v="7554"/>
    <s v="Dra. Stella Fernandes"/>
    <x v="0"/>
    <x v="1098"/>
    <x v="3"/>
    <x v="0"/>
    <s v="Yes"/>
    <n v="10"/>
    <x v="2"/>
    <x v="1"/>
    <n v="30"/>
    <x v="1"/>
    <n v="0"/>
    <n v="2"/>
    <x v="0"/>
    <x v="0"/>
    <n v="38"/>
  </r>
  <r>
    <n v="7555"/>
    <s v="Matteo Santos"/>
    <x v="1"/>
    <x v="1098"/>
    <x v="3"/>
    <x v="0"/>
    <s v="No"/>
    <n v="15"/>
    <x v="2"/>
    <x v="0"/>
    <n v="0"/>
    <x v="0"/>
    <n v="20"/>
    <n v="3"/>
    <x v="0"/>
    <x v="0"/>
    <n v="32"/>
  </r>
  <r>
    <n v="7556"/>
    <s v="Pietra da Rosa"/>
    <x v="0"/>
    <x v="1098"/>
    <x v="3"/>
    <x v="0"/>
    <s v="No"/>
    <n v="10"/>
    <x v="1"/>
    <x v="0"/>
    <n v="0"/>
    <x v="1"/>
    <n v="0"/>
    <n v="1"/>
    <x v="0"/>
    <x v="1"/>
    <n v="9"/>
  </r>
  <r>
    <n v="7557"/>
    <s v="Benjamim Mendonça"/>
    <x v="1"/>
    <x v="1098"/>
    <x v="3"/>
    <x v="0"/>
    <s v="No"/>
    <n v="15"/>
    <x v="1"/>
    <x v="0"/>
    <n v="0"/>
    <x v="1"/>
    <n v="0"/>
    <n v="3"/>
    <x v="0"/>
    <x v="1"/>
    <n v="12"/>
  </r>
  <r>
    <n v="7558"/>
    <s v="Pietra Novaes"/>
    <x v="1"/>
    <x v="1098"/>
    <x v="3"/>
    <x v="0"/>
    <s v="No"/>
    <n v="15"/>
    <x v="1"/>
    <x v="1"/>
    <n v="30"/>
    <x v="0"/>
    <n v="20"/>
    <n v="1"/>
    <x v="1"/>
    <x v="0"/>
    <n v="64"/>
  </r>
  <r>
    <n v="7559"/>
    <s v="Luiz Felipe Mendes"/>
    <x v="1"/>
    <x v="1098"/>
    <x v="3"/>
    <x v="0"/>
    <s v="No"/>
    <n v="15"/>
    <x v="0"/>
    <x v="0"/>
    <n v="0"/>
    <x v="0"/>
    <n v="20"/>
    <n v="1"/>
    <x v="0"/>
    <x v="0"/>
    <n v="34"/>
  </r>
  <r>
    <n v="7560"/>
    <s v="Hellena Jesus"/>
    <x v="2"/>
    <x v="1098"/>
    <x v="3"/>
    <x v="0"/>
    <s v="No"/>
    <n v="5"/>
    <x v="1"/>
    <x v="0"/>
    <n v="0"/>
    <x v="0"/>
    <n v="20"/>
    <n v="3"/>
    <x v="0"/>
    <x v="0"/>
    <n v="22"/>
  </r>
  <r>
    <n v="7561"/>
    <s v="Catarina Ferreira"/>
    <x v="2"/>
    <x v="1098"/>
    <x v="3"/>
    <x v="0"/>
    <s v="Yes"/>
    <n v="5"/>
    <x v="0"/>
    <x v="1"/>
    <n v="30"/>
    <x v="1"/>
    <n v="0"/>
    <n v="1"/>
    <x v="0"/>
    <x v="0"/>
    <n v="34"/>
  </r>
  <r>
    <n v="7562"/>
    <s v="Maria Luiza da Cruz"/>
    <x v="1"/>
    <x v="1099"/>
    <x v="3"/>
    <x v="0"/>
    <s v="Yes"/>
    <n v="15"/>
    <x v="0"/>
    <x v="1"/>
    <n v="30"/>
    <x v="0"/>
    <n v="20"/>
    <n v="1"/>
    <x v="1"/>
    <x v="0"/>
    <n v="64"/>
  </r>
  <r>
    <n v="7563"/>
    <s v="Theodoro Cirino"/>
    <x v="2"/>
    <x v="1099"/>
    <x v="3"/>
    <x v="0"/>
    <s v="No"/>
    <n v="5"/>
    <x v="2"/>
    <x v="0"/>
    <n v="0"/>
    <x v="0"/>
    <n v="20"/>
    <n v="1"/>
    <x v="0"/>
    <x v="0"/>
    <n v="24"/>
  </r>
  <r>
    <n v="7564"/>
    <s v="Dante Fernandes"/>
    <x v="2"/>
    <x v="1099"/>
    <x v="3"/>
    <x v="0"/>
    <s v="No"/>
    <n v="5"/>
    <x v="1"/>
    <x v="0"/>
    <n v="0"/>
    <x v="1"/>
    <n v="0"/>
    <n v="1"/>
    <x v="0"/>
    <x v="1"/>
    <n v="4"/>
  </r>
  <r>
    <n v="7565"/>
    <s v="Henry Gabriel da Luz"/>
    <x v="2"/>
    <x v="1099"/>
    <x v="3"/>
    <x v="0"/>
    <s v="No"/>
    <n v="5"/>
    <x v="1"/>
    <x v="1"/>
    <n v="30"/>
    <x v="1"/>
    <n v="0"/>
    <n v="1"/>
    <x v="0"/>
    <x v="0"/>
    <n v="34"/>
  </r>
  <r>
    <n v="7566"/>
    <s v="Maria Luiza Brito"/>
    <x v="2"/>
    <x v="1099"/>
    <x v="3"/>
    <x v="0"/>
    <s v="Yes"/>
    <n v="5"/>
    <x v="1"/>
    <x v="1"/>
    <n v="30"/>
    <x v="0"/>
    <n v="20"/>
    <n v="1"/>
    <x v="1"/>
    <x v="0"/>
    <n v="54"/>
  </r>
  <r>
    <n v="7567"/>
    <s v="Srta. Gabrielly Nogueira"/>
    <x v="2"/>
    <x v="1099"/>
    <x v="3"/>
    <x v="0"/>
    <s v="Yes"/>
    <n v="5"/>
    <x v="0"/>
    <x v="1"/>
    <n v="30"/>
    <x v="0"/>
    <n v="20"/>
    <n v="3"/>
    <x v="1"/>
    <x v="0"/>
    <n v="52"/>
  </r>
  <r>
    <n v="7568"/>
    <s v="João Felipe Moraes"/>
    <x v="1"/>
    <x v="1099"/>
    <x v="3"/>
    <x v="0"/>
    <s v="Yes"/>
    <n v="15"/>
    <x v="2"/>
    <x v="0"/>
    <n v="0"/>
    <x v="1"/>
    <n v="0"/>
    <n v="3"/>
    <x v="0"/>
    <x v="1"/>
    <n v="12"/>
  </r>
  <r>
    <n v="7569"/>
    <s v="Oliver Guerra"/>
    <x v="2"/>
    <x v="1099"/>
    <x v="3"/>
    <x v="0"/>
    <s v="No"/>
    <n v="5"/>
    <x v="1"/>
    <x v="1"/>
    <n v="30"/>
    <x v="0"/>
    <n v="20"/>
    <n v="1"/>
    <x v="1"/>
    <x v="0"/>
    <n v="54"/>
  </r>
  <r>
    <n v="7570"/>
    <s v="Danilo Novaes"/>
    <x v="2"/>
    <x v="1100"/>
    <x v="3"/>
    <x v="0"/>
    <s v="Yes"/>
    <n v="5"/>
    <x v="2"/>
    <x v="1"/>
    <n v="30"/>
    <x v="0"/>
    <n v="20"/>
    <n v="2"/>
    <x v="1"/>
    <x v="0"/>
    <n v="53"/>
  </r>
  <r>
    <n v="7571"/>
    <s v="Valentina Camargo"/>
    <x v="2"/>
    <x v="1100"/>
    <x v="3"/>
    <x v="0"/>
    <s v="No"/>
    <n v="5"/>
    <x v="2"/>
    <x v="0"/>
    <n v="0"/>
    <x v="1"/>
    <n v="0"/>
    <n v="3"/>
    <x v="0"/>
    <x v="1"/>
    <n v="2"/>
  </r>
  <r>
    <n v="7572"/>
    <s v="Raquel Aparecida"/>
    <x v="1"/>
    <x v="1100"/>
    <x v="3"/>
    <x v="0"/>
    <s v="No"/>
    <n v="15"/>
    <x v="1"/>
    <x v="1"/>
    <n v="30"/>
    <x v="1"/>
    <n v="0"/>
    <n v="1"/>
    <x v="0"/>
    <x v="0"/>
    <n v="44"/>
  </r>
  <r>
    <n v="7573"/>
    <s v="Sr. Felipe Pereira"/>
    <x v="1"/>
    <x v="1100"/>
    <x v="3"/>
    <x v="0"/>
    <s v="Yes"/>
    <n v="15"/>
    <x v="2"/>
    <x v="0"/>
    <n v="0"/>
    <x v="0"/>
    <n v="20"/>
    <n v="1"/>
    <x v="0"/>
    <x v="0"/>
    <n v="34"/>
  </r>
  <r>
    <n v="7574"/>
    <s v="Dr. Matheus Correia"/>
    <x v="1"/>
    <x v="1100"/>
    <x v="3"/>
    <x v="0"/>
    <s v="No"/>
    <n v="15"/>
    <x v="1"/>
    <x v="1"/>
    <n v="30"/>
    <x v="1"/>
    <n v="0"/>
    <n v="3"/>
    <x v="0"/>
    <x v="0"/>
    <n v="42"/>
  </r>
  <r>
    <n v="7575"/>
    <s v="Sra. Maria Isis Caldeira"/>
    <x v="2"/>
    <x v="1100"/>
    <x v="3"/>
    <x v="0"/>
    <s v="Yes"/>
    <n v="5"/>
    <x v="1"/>
    <x v="0"/>
    <n v="0"/>
    <x v="1"/>
    <n v="0"/>
    <n v="2"/>
    <x v="0"/>
    <x v="1"/>
    <n v="3"/>
  </r>
  <r>
    <n v="7576"/>
    <s v="Henrique Mendes"/>
    <x v="1"/>
    <x v="1100"/>
    <x v="3"/>
    <x v="0"/>
    <s v="No"/>
    <n v="15"/>
    <x v="2"/>
    <x v="1"/>
    <n v="30"/>
    <x v="1"/>
    <n v="0"/>
    <n v="3"/>
    <x v="0"/>
    <x v="0"/>
    <n v="42"/>
  </r>
  <r>
    <n v="7577"/>
    <s v="Dra. Evelyn Caldeira"/>
    <x v="0"/>
    <x v="1100"/>
    <x v="3"/>
    <x v="0"/>
    <s v="No"/>
    <n v="10"/>
    <x v="2"/>
    <x v="0"/>
    <n v="0"/>
    <x v="0"/>
    <n v="20"/>
    <n v="3"/>
    <x v="0"/>
    <x v="0"/>
    <n v="27"/>
  </r>
  <r>
    <n v="7578"/>
    <s v="Brenda Azevedo"/>
    <x v="1"/>
    <x v="1101"/>
    <x v="3"/>
    <x v="0"/>
    <s v="No"/>
    <n v="15"/>
    <x v="0"/>
    <x v="0"/>
    <n v="0"/>
    <x v="0"/>
    <n v="20"/>
    <n v="1"/>
    <x v="0"/>
    <x v="0"/>
    <n v="34"/>
  </r>
  <r>
    <n v="7579"/>
    <s v="Yuri Alves"/>
    <x v="2"/>
    <x v="1101"/>
    <x v="3"/>
    <x v="0"/>
    <s v="No"/>
    <n v="5"/>
    <x v="1"/>
    <x v="0"/>
    <n v="0"/>
    <x v="0"/>
    <n v="20"/>
    <n v="2"/>
    <x v="0"/>
    <x v="0"/>
    <n v="23"/>
  </r>
  <r>
    <n v="7580"/>
    <s v="Ana da Cunha"/>
    <x v="2"/>
    <x v="1101"/>
    <x v="3"/>
    <x v="0"/>
    <s v="Yes"/>
    <n v="5"/>
    <x v="1"/>
    <x v="0"/>
    <n v="0"/>
    <x v="0"/>
    <n v="20"/>
    <n v="2"/>
    <x v="0"/>
    <x v="0"/>
    <n v="23"/>
  </r>
  <r>
    <n v="7581"/>
    <s v="Valentim Ribeiro"/>
    <x v="0"/>
    <x v="1101"/>
    <x v="3"/>
    <x v="0"/>
    <s v="No"/>
    <n v="10"/>
    <x v="1"/>
    <x v="1"/>
    <n v="30"/>
    <x v="1"/>
    <n v="0"/>
    <n v="2"/>
    <x v="0"/>
    <x v="0"/>
    <n v="38"/>
  </r>
  <r>
    <n v="7582"/>
    <s v="Pietro da Rosa"/>
    <x v="0"/>
    <x v="1101"/>
    <x v="3"/>
    <x v="0"/>
    <s v="Yes"/>
    <n v="10"/>
    <x v="1"/>
    <x v="0"/>
    <n v="0"/>
    <x v="0"/>
    <n v="20"/>
    <n v="2"/>
    <x v="0"/>
    <x v="0"/>
    <n v="28"/>
  </r>
  <r>
    <n v="7583"/>
    <s v="Daniela Melo"/>
    <x v="2"/>
    <x v="1102"/>
    <x v="3"/>
    <x v="0"/>
    <s v="No"/>
    <n v="5"/>
    <x v="2"/>
    <x v="1"/>
    <n v="30"/>
    <x v="0"/>
    <n v="20"/>
    <n v="3"/>
    <x v="1"/>
    <x v="0"/>
    <n v="52"/>
  </r>
  <r>
    <n v="7584"/>
    <s v="Heloisa Moraes"/>
    <x v="2"/>
    <x v="1102"/>
    <x v="3"/>
    <x v="0"/>
    <s v="Yes"/>
    <n v="5"/>
    <x v="2"/>
    <x v="0"/>
    <n v="0"/>
    <x v="1"/>
    <n v="0"/>
    <n v="2"/>
    <x v="0"/>
    <x v="1"/>
    <n v="3"/>
  </r>
  <r>
    <n v="7585"/>
    <s v="Jade Cassiano"/>
    <x v="1"/>
    <x v="1102"/>
    <x v="3"/>
    <x v="0"/>
    <s v="No"/>
    <n v="15"/>
    <x v="1"/>
    <x v="0"/>
    <n v="0"/>
    <x v="1"/>
    <n v="0"/>
    <n v="3"/>
    <x v="0"/>
    <x v="1"/>
    <n v="12"/>
  </r>
  <r>
    <n v="7586"/>
    <s v="Sra. Lorena da Rocha"/>
    <x v="1"/>
    <x v="1103"/>
    <x v="3"/>
    <x v="0"/>
    <s v="Yes"/>
    <n v="15"/>
    <x v="2"/>
    <x v="1"/>
    <n v="30"/>
    <x v="1"/>
    <n v="0"/>
    <n v="3"/>
    <x v="0"/>
    <x v="0"/>
    <n v="42"/>
  </r>
  <r>
    <n v="7587"/>
    <s v="Eloá Mendes"/>
    <x v="2"/>
    <x v="1103"/>
    <x v="3"/>
    <x v="0"/>
    <s v="No"/>
    <n v="5"/>
    <x v="2"/>
    <x v="0"/>
    <n v="0"/>
    <x v="0"/>
    <n v="20"/>
    <n v="3"/>
    <x v="0"/>
    <x v="0"/>
    <n v="22"/>
  </r>
  <r>
    <n v="7588"/>
    <s v="Sabrina Azevedo"/>
    <x v="1"/>
    <x v="1103"/>
    <x v="3"/>
    <x v="0"/>
    <s v="No"/>
    <n v="15"/>
    <x v="1"/>
    <x v="0"/>
    <n v="0"/>
    <x v="0"/>
    <n v="20"/>
    <n v="1"/>
    <x v="0"/>
    <x v="0"/>
    <n v="34"/>
  </r>
  <r>
    <n v="7589"/>
    <s v="Heloísa Brito"/>
    <x v="0"/>
    <x v="1103"/>
    <x v="3"/>
    <x v="0"/>
    <s v="No"/>
    <n v="10"/>
    <x v="0"/>
    <x v="1"/>
    <n v="30"/>
    <x v="0"/>
    <n v="20"/>
    <n v="3"/>
    <x v="1"/>
    <x v="0"/>
    <n v="57"/>
  </r>
  <r>
    <n v="7590"/>
    <s v="Arthur Miguel Castro"/>
    <x v="0"/>
    <x v="1103"/>
    <x v="3"/>
    <x v="0"/>
    <s v="Yes"/>
    <n v="10"/>
    <x v="2"/>
    <x v="0"/>
    <n v="0"/>
    <x v="1"/>
    <n v="0"/>
    <n v="1"/>
    <x v="0"/>
    <x v="1"/>
    <n v="9"/>
  </r>
  <r>
    <n v="7591"/>
    <s v="Bento Aparecida"/>
    <x v="2"/>
    <x v="1103"/>
    <x v="3"/>
    <x v="0"/>
    <s v="No"/>
    <n v="5"/>
    <x v="0"/>
    <x v="1"/>
    <n v="30"/>
    <x v="0"/>
    <n v="20"/>
    <n v="3"/>
    <x v="1"/>
    <x v="0"/>
    <n v="52"/>
  </r>
  <r>
    <n v="7592"/>
    <s v="Laís Araújo"/>
    <x v="2"/>
    <x v="1103"/>
    <x v="3"/>
    <x v="0"/>
    <s v="No"/>
    <n v="5"/>
    <x v="2"/>
    <x v="1"/>
    <n v="30"/>
    <x v="0"/>
    <n v="20"/>
    <n v="2"/>
    <x v="1"/>
    <x v="0"/>
    <n v="53"/>
  </r>
  <r>
    <n v="7593"/>
    <s v="Renan Viana"/>
    <x v="1"/>
    <x v="1103"/>
    <x v="3"/>
    <x v="0"/>
    <s v="Yes"/>
    <n v="15"/>
    <x v="2"/>
    <x v="0"/>
    <n v="0"/>
    <x v="0"/>
    <n v="20"/>
    <n v="2"/>
    <x v="0"/>
    <x v="0"/>
    <n v="33"/>
  </r>
  <r>
    <n v="7594"/>
    <s v="Eduardo Nogueira"/>
    <x v="0"/>
    <x v="1103"/>
    <x v="3"/>
    <x v="0"/>
    <s v="No"/>
    <n v="10"/>
    <x v="1"/>
    <x v="0"/>
    <n v="0"/>
    <x v="0"/>
    <n v="20"/>
    <n v="3"/>
    <x v="0"/>
    <x v="0"/>
    <n v="27"/>
  </r>
  <r>
    <n v="7595"/>
    <s v="Aurora Ribeiro"/>
    <x v="2"/>
    <x v="1103"/>
    <x v="3"/>
    <x v="0"/>
    <s v="Yes"/>
    <n v="5"/>
    <x v="1"/>
    <x v="1"/>
    <n v="30"/>
    <x v="1"/>
    <n v="0"/>
    <n v="2"/>
    <x v="0"/>
    <x v="0"/>
    <n v="33"/>
  </r>
  <r>
    <n v="7596"/>
    <s v="Melissa Moraes"/>
    <x v="0"/>
    <x v="1104"/>
    <x v="3"/>
    <x v="0"/>
    <s v="Yes"/>
    <n v="10"/>
    <x v="0"/>
    <x v="0"/>
    <n v="0"/>
    <x v="1"/>
    <n v="0"/>
    <n v="1"/>
    <x v="0"/>
    <x v="1"/>
    <n v="9"/>
  </r>
  <r>
    <n v="7597"/>
    <s v="Lunna da Cruz"/>
    <x v="1"/>
    <x v="1104"/>
    <x v="3"/>
    <x v="0"/>
    <s v="Yes"/>
    <n v="15"/>
    <x v="0"/>
    <x v="0"/>
    <n v="0"/>
    <x v="1"/>
    <n v="0"/>
    <n v="3"/>
    <x v="0"/>
    <x v="1"/>
    <n v="12"/>
  </r>
  <r>
    <n v="7598"/>
    <s v="Yago Freitas"/>
    <x v="0"/>
    <x v="1104"/>
    <x v="3"/>
    <x v="0"/>
    <s v="No"/>
    <n v="10"/>
    <x v="0"/>
    <x v="1"/>
    <n v="30"/>
    <x v="0"/>
    <n v="20"/>
    <n v="1"/>
    <x v="1"/>
    <x v="0"/>
    <n v="59"/>
  </r>
  <r>
    <n v="7599"/>
    <s v="Vitor Gabriel Rocha"/>
    <x v="1"/>
    <x v="1104"/>
    <x v="3"/>
    <x v="0"/>
    <s v="No"/>
    <n v="15"/>
    <x v="2"/>
    <x v="1"/>
    <n v="30"/>
    <x v="0"/>
    <n v="20"/>
    <n v="2"/>
    <x v="1"/>
    <x v="0"/>
    <n v="63"/>
  </r>
  <r>
    <n v="7600"/>
    <s v="Dr. Igor Azevedo"/>
    <x v="0"/>
    <x v="1104"/>
    <x v="3"/>
    <x v="0"/>
    <s v="No"/>
    <n v="10"/>
    <x v="2"/>
    <x v="1"/>
    <n v="30"/>
    <x v="1"/>
    <n v="0"/>
    <n v="2"/>
    <x v="0"/>
    <x v="0"/>
    <n v="38"/>
  </r>
  <r>
    <n v="7601"/>
    <s v="Ayla Almeida"/>
    <x v="1"/>
    <x v="1104"/>
    <x v="3"/>
    <x v="0"/>
    <s v="No"/>
    <n v="15"/>
    <x v="2"/>
    <x v="1"/>
    <n v="30"/>
    <x v="1"/>
    <n v="0"/>
    <n v="3"/>
    <x v="0"/>
    <x v="0"/>
    <n v="42"/>
  </r>
  <r>
    <n v="7602"/>
    <s v="Davi Miguel Pastor"/>
    <x v="2"/>
    <x v="1104"/>
    <x v="3"/>
    <x v="0"/>
    <s v="Yes"/>
    <n v="5"/>
    <x v="1"/>
    <x v="1"/>
    <n v="30"/>
    <x v="1"/>
    <n v="0"/>
    <n v="2"/>
    <x v="0"/>
    <x v="0"/>
    <n v="33"/>
  </r>
  <r>
    <n v="7603"/>
    <s v="Sarah Correia"/>
    <x v="1"/>
    <x v="1104"/>
    <x v="3"/>
    <x v="0"/>
    <s v="No"/>
    <n v="15"/>
    <x v="2"/>
    <x v="1"/>
    <n v="30"/>
    <x v="1"/>
    <n v="0"/>
    <n v="2"/>
    <x v="0"/>
    <x v="0"/>
    <n v="43"/>
  </r>
  <r>
    <n v="7604"/>
    <s v="Joana Barros"/>
    <x v="0"/>
    <x v="1105"/>
    <x v="3"/>
    <x v="0"/>
    <s v="Yes"/>
    <n v="10"/>
    <x v="1"/>
    <x v="0"/>
    <n v="0"/>
    <x v="0"/>
    <n v="20"/>
    <n v="2"/>
    <x v="0"/>
    <x v="0"/>
    <n v="28"/>
  </r>
  <r>
    <n v="7605"/>
    <s v="Júlia Pimenta"/>
    <x v="1"/>
    <x v="1105"/>
    <x v="3"/>
    <x v="0"/>
    <s v="No"/>
    <n v="15"/>
    <x v="1"/>
    <x v="0"/>
    <n v="0"/>
    <x v="1"/>
    <n v="0"/>
    <n v="1"/>
    <x v="0"/>
    <x v="1"/>
    <n v="14"/>
  </r>
  <r>
    <n v="7606"/>
    <s v="Dr. Lucca Monteiro"/>
    <x v="1"/>
    <x v="1105"/>
    <x v="3"/>
    <x v="0"/>
    <s v="No"/>
    <n v="15"/>
    <x v="2"/>
    <x v="0"/>
    <n v="0"/>
    <x v="1"/>
    <n v="0"/>
    <n v="3"/>
    <x v="0"/>
    <x v="1"/>
    <n v="12"/>
  </r>
  <r>
    <n v="7607"/>
    <s v="Bernardo Macedo"/>
    <x v="1"/>
    <x v="1106"/>
    <x v="3"/>
    <x v="0"/>
    <s v="Yes"/>
    <n v="15"/>
    <x v="0"/>
    <x v="1"/>
    <n v="30"/>
    <x v="1"/>
    <n v="0"/>
    <n v="1"/>
    <x v="0"/>
    <x v="0"/>
    <n v="44"/>
  </r>
  <r>
    <n v="7608"/>
    <s v="José Pedro Leão"/>
    <x v="1"/>
    <x v="1106"/>
    <x v="3"/>
    <x v="0"/>
    <s v="Yes"/>
    <n v="15"/>
    <x v="0"/>
    <x v="1"/>
    <n v="30"/>
    <x v="1"/>
    <n v="0"/>
    <n v="2"/>
    <x v="0"/>
    <x v="0"/>
    <n v="43"/>
  </r>
  <r>
    <n v="7609"/>
    <s v="Nina Oliveira"/>
    <x v="1"/>
    <x v="1106"/>
    <x v="3"/>
    <x v="0"/>
    <s v="No"/>
    <n v="15"/>
    <x v="0"/>
    <x v="0"/>
    <n v="0"/>
    <x v="1"/>
    <n v="0"/>
    <n v="2"/>
    <x v="0"/>
    <x v="1"/>
    <n v="13"/>
  </r>
  <r>
    <n v="7610"/>
    <s v="Larissa Casa Grande"/>
    <x v="2"/>
    <x v="1106"/>
    <x v="3"/>
    <x v="0"/>
    <s v="No"/>
    <n v="5"/>
    <x v="0"/>
    <x v="0"/>
    <n v="0"/>
    <x v="0"/>
    <n v="20"/>
    <n v="1"/>
    <x v="0"/>
    <x v="0"/>
    <n v="24"/>
  </r>
  <r>
    <n v="7611"/>
    <s v="Rodrigo Costa"/>
    <x v="0"/>
    <x v="1106"/>
    <x v="3"/>
    <x v="0"/>
    <s v="Yes"/>
    <n v="10"/>
    <x v="1"/>
    <x v="0"/>
    <n v="0"/>
    <x v="0"/>
    <n v="20"/>
    <n v="1"/>
    <x v="0"/>
    <x v="0"/>
    <n v="29"/>
  </r>
  <r>
    <n v="7612"/>
    <s v="Ana Liz Andrade"/>
    <x v="2"/>
    <x v="1106"/>
    <x v="3"/>
    <x v="0"/>
    <s v="Yes"/>
    <n v="5"/>
    <x v="0"/>
    <x v="0"/>
    <n v="0"/>
    <x v="1"/>
    <n v="0"/>
    <n v="1"/>
    <x v="0"/>
    <x v="1"/>
    <n v="4"/>
  </r>
  <r>
    <n v="7613"/>
    <s v="Dr. Enzo Gabriel Siqueira"/>
    <x v="1"/>
    <x v="1106"/>
    <x v="3"/>
    <x v="0"/>
    <s v="No"/>
    <n v="15"/>
    <x v="0"/>
    <x v="1"/>
    <n v="30"/>
    <x v="0"/>
    <n v="20"/>
    <n v="3"/>
    <x v="1"/>
    <x v="0"/>
    <n v="62"/>
  </r>
  <r>
    <n v="7614"/>
    <s v="Maria Cecília Cavalcanti"/>
    <x v="2"/>
    <x v="1107"/>
    <x v="3"/>
    <x v="0"/>
    <s v="No"/>
    <n v="5"/>
    <x v="0"/>
    <x v="1"/>
    <n v="30"/>
    <x v="1"/>
    <n v="0"/>
    <n v="1"/>
    <x v="0"/>
    <x v="0"/>
    <n v="34"/>
  </r>
  <r>
    <n v="7615"/>
    <s v="Zoe Pereira"/>
    <x v="2"/>
    <x v="1107"/>
    <x v="3"/>
    <x v="0"/>
    <s v="No"/>
    <n v="5"/>
    <x v="2"/>
    <x v="0"/>
    <n v="0"/>
    <x v="1"/>
    <n v="0"/>
    <n v="1"/>
    <x v="0"/>
    <x v="1"/>
    <n v="4"/>
  </r>
  <r>
    <n v="7616"/>
    <s v="Maria Sophia Farias"/>
    <x v="1"/>
    <x v="1107"/>
    <x v="3"/>
    <x v="0"/>
    <s v="Yes"/>
    <n v="15"/>
    <x v="2"/>
    <x v="0"/>
    <n v="0"/>
    <x v="0"/>
    <n v="20"/>
    <n v="3"/>
    <x v="0"/>
    <x v="0"/>
    <n v="32"/>
  </r>
  <r>
    <n v="7617"/>
    <s v="Aylla Fonseca"/>
    <x v="0"/>
    <x v="1107"/>
    <x v="3"/>
    <x v="0"/>
    <s v="No"/>
    <n v="10"/>
    <x v="0"/>
    <x v="0"/>
    <n v="0"/>
    <x v="0"/>
    <n v="20"/>
    <n v="1"/>
    <x v="0"/>
    <x v="0"/>
    <n v="29"/>
  </r>
  <r>
    <n v="7618"/>
    <s v="Maria Luiza Lopes"/>
    <x v="1"/>
    <x v="1107"/>
    <x v="3"/>
    <x v="0"/>
    <s v="Yes"/>
    <n v="15"/>
    <x v="0"/>
    <x v="0"/>
    <n v="0"/>
    <x v="1"/>
    <n v="0"/>
    <n v="2"/>
    <x v="0"/>
    <x v="1"/>
    <n v="13"/>
  </r>
  <r>
    <n v="7619"/>
    <s v="Pedro Lucas Gomes"/>
    <x v="2"/>
    <x v="1107"/>
    <x v="3"/>
    <x v="0"/>
    <s v="Yes"/>
    <n v="5"/>
    <x v="0"/>
    <x v="0"/>
    <n v="0"/>
    <x v="0"/>
    <n v="20"/>
    <n v="1"/>
    <x v="0"/>
    <x v="0"/>
    <n v="24"/>
  </r>
  <r>
    <n v="7620"/>
    <s v="Paulo Guerra"/>
    <x v="1"/>
    <x v="1108"/>
    <x v="3"/>
    <x v="0"/>
    <s v="Yes"/>
    <n v="15"/>
    <x v="1"/>
    <x v="0"/>
    <n v="0"/>
    <x v="0"/>
    <n v="20"/>
    <n v="1"/>
    <x v="0"/>
    <x v="0"/>
    <n v="34"/>
  </r>
  <r>
    <n v="7621"/>
    <s v="Ana Clara da Mota"/>
    <x v="2"/>
    <x v="1108"/>
    <x v="3"/>
    <x v="0"/>
    <s v="Yes"/>
    <n v="5"/>
    <x v="2"/>
    <x v="0"/>
    <n v="0"/>
    <x v="1"/>
    <n v="0"/>
    <n v="2"/>
    <x v="0"/>
    <x v="1"/>
    <n v="3"/>
  </r>
  <r>
    <n v="7622"/>
    <s v="Alexia Aragão"/>
    <x v="1"/>
    <x v="1108"/>
    <x v="3"/>
    <x v="0"/>
    <s v="Yes"/>
    <n v="15"/>
    <x v="2"/>
    <x v="0"/>
    <n v="0"/>
    <x v="0"/>
    <n v="20"/>
    <n v="1"/>
    <x v="0"/>
    <x v="0"/>
    <n v="34"/>
  </r>
  <r>
    <n v="7623"/>
    <s v="Juan Andrade"/>
    <x v="1"/>
    <x v="1108"/>
    <x v="3"/>
    <x v="0"/>
    <s v="No"/>
    <n v="15"/>
    <x v="1"/>
    <x v="1"/>
    <n v="30"/>
    <x v="0"/>
    <n v="20"/>
    <n v="1"/>
    <x v="1"/>
    <x v="0"/>
    <n v="64"/>
  </r>
  <r>
    <n v="7624"/>
    <s v="Luana Machado"/>
    <x v="2"/>
    <x v="1108"/>
    <x v="3"/>
    <x v="0"/>
    <s v="Yes"/>
    <n v="5"/>
    <x v="2"/>
    <x v="1"/>
    <n v="30"/>
    <x v="0"/>
    <n v="20"/>
    <n v="2"/>
    <x v="1"/>
    <x v="0"/>
    <n v="53"/>
  </r>
  <r>
    <n v="7625"/>
    <s v="Nathan Abreu"/>
    <x v="2"/>
    <x v="1108"/>
    <x v="3"/>
    <x v="0"/>
    <s v="No"/>
    <n v="5"/>
    <x v="2"/>
    <x v="0"/>
    <n v="0"/>
    <x v="0"/>
    <n v="20"/>
    <n v="1"/>
    <x v="0"/>
    <x v="0"/>
    <n v="24"/>
  </r>
  <r>
    <n v="7626"/>
    <s v="Alícia Cirino"/>
    <x v="2"/>
    <x v="1109"/>
    <x v="3"/>
    <x v="0"/>
    <s v="Yes"/>
    <n v="5"/>
    <x v="1"/>
    <x v="1"/>
    <n v="30"/>
    <x v="0"/>
    <n v="20"/>
    <n v="3"/>
    <x v="1"/>
    <x v="0"/>
    <n v="52"/>
  </r>
  <r>
    <n v="7627"/>
    <s v="Luiz Gustavo Cavalcante"/>
    <x v="0"/>
    <x v="1109"/>
    <x v="3"/>
    <x v="0"/>
    <s v="Yes"/>
    <n v="10"/>
    <x v="0"/>
    <x v="0"/>
    <n v="0"/>
    <x v="0"/>
    <n v="20"/>
    <n v="3"/>
    <x v="0"/>
    <x v="0"/>
    <n v="27"/>
  </r>
  <r>
    <n v="7628"/>
    <s v="Maria Eduarda Brito"/>
    <x v="2"/>
    <x v="1110"/>
    <x v="3"/>
    <x v="0"/>
    <s v="No"/>
    <n v="5"/>
    <x v="1"/>
    <x v="1"/>
    <n v="30"/>
    <x v="1"/>
    <n v="0"/>
    <n v="1"/>
    <x v="0"/>
    <x v="0"/>
    <n v="34"/>
  </r>
  <r>
    <n v="7629"/>
    <s v="Samuel da Cunha"/>
    <x v="2"/>
    <x v="1110"/>
    <x v="3"/>
    <x v="0"/>
    <s v="Yes"/>
    <n v="5"/>
    <x v="0"/>
    <x v="0"/>
    <n v="0"/>
    <x v="1"/>
    <n v="0"/>
    <n v="3"/>
    <x v="0"/>
    <x v="1"/>
    <n v="2"/>
  </r>
  <r>
    <n v="7630"/>
    <s v="Hadassa Sá"/>
    <x v="1"/>
    <x v="1110"/>
    <x v="3"/>
    <x v="0"/>
    <s v="No"/>
    <n v="15"/>
    <x v="0"/>
    <x v="1"/>
    <n v="30"/>
    <x v="1"/>
    <n v="0"/>
    <n v="1"/>
    <x v="0"/>
    <x v="0"/>
    <n v="44"/>
  </r>
  <r>
    <n v="7631"/>
    <s v="Larissa Costela"/>
    <x v="2"/>
    <x v="1110"/>
    <x v="3"/>
    <x v="0"/>
    <s v="No"/>
    <n v="5"/>
    <x v="0"/>
    <x v="0"/>
    <n v="0"/>
    <x v="0"/>
    <n v="20"/>
    <n v="1"/>
    <x v="0"/>
    <x v="0"/>
    <n v="24"/>
  </r>
  <r>
    <n v="7632"/>
    <s v="Giovanna Gonçalves"/>
    <x v="2"/>
    <x v="1110"/>
    <x v="3"/>
    <x v="0"/>
    <s v="Yes"/>
    <n v="5"/>
    <x v="0"/>
    <x v="1"/>
    <n v="30"/>
    <x v="0"/>
    <n v="20"/>
    <n v="2"/>
    <x v="1"/>
    <x v="0"/>
    <n v="53"/>
  </r>
  <r>
    <n v="7633"/>
    <s v="Natália das Neves"/>
    <x v="0"/>
    <x v="1110"/>
    <x v="3"/>
    <x v="0"/>
    <s v="No"/>
    <n v="10"/>
    <x v="0"/>
    <x v="1"/>
    <n v="30"/>
    <x v="0"/>
    <n v="20"/>
    <n v="2"/>
    <x v="1"/>
    <x v="0"/>
    <n v="58"/>
  </r>
  <r>
    <n v="7634"/>
    <s v="Vinicius da Costa"/>
    <x v="1"/>
    <x v="1110"/>
    <x v="3"/>
    <x v="0"/>
    <s v="No"/>
    <n v="15"/>
    <x v="1"/>
    <x v="1"/>
    <n v="30"/>
    <x v="0"/>
    <n v="20"/>
    <n v="2"/>
    <x v="1"/>
    <x v="0"/>
    <n v="63"/>
  </r>
  <r>
    <n v="7635"/>
    <s v="Theo Rodrigues"/>
    <x v="2"/>
    <x v="1110"/>
    <x v="3"/>
    <x v="0"/>
    <s v="Yes"/>
    <n v="5"/>
    <x v="2"/>
    <x v="1"/>
    <n v="30"/>
    <x v="0"/>
    <n v="20"/>
    <n v="1"/>
    <x v="1"/>
    <x v="0"/>
    <n v="54"/>
  </r>
  <r>
    <n v="7636"/>
    <s v="Ana Liz Pereira"/>
    <x v="0"/>
    <x v="1111"/>
    <x v="3"/>
    <x v="0"/>
    <s v="No"/>
    <n v="10"/>
    <x v="0"/>
    <x v="1"/>
    <n v="30"/>
    <x v="1"/>
    <n v="0"/>
    <n v="2"/>
    <x v="0"/>
    <x v="0"/>
    <n v="38"/>
  </r>
  <r>
    <n v="7637"/>
    <s v="Sra. Cecília Castro"/>
    <x v="2"/>
    <x v="1111"/>
    <x v="3"/>
    <x v="0"/>
    <s v="Yes"/>
    <n v="5"/>
    <x v="1"/>
    <x v="0"/>
    <n v="0"/>
    <x v="1"/>
    <n v="0"/>
    <n v="2"/>
    <x v="0"/>
    <x v="1"/>
    <n v="3"/>
  </r>
  <r>
    <n v="7638"/>
    <s v="Renan Camargo"/>
    <x v="1"/>
    <x v="1111"/>
    <x v="3"/>
    <x v="0"/>
    <s v="No"/>
    <n v="15"/>
    <x v="0"/>
    <x v="0"/>
    <n v="0"/>
    <x v="0"/>
    <n v="20"/>
    <n v="3"/>
    <x v="0"/>
    <x v="0"/>
    <n v="32"/>
  </r>
  <r>
    <n v="7639"/>
    <s v="Lívia Costa"/>
    <x v="0"/>
    <x v="1111"/>
    <x v="3"/>
    <x v="0"/>
    <s v="No"/>
    <n v="10"/>
    <x v="0"/>
    <x v="0"/>
    <n v="0"/>
    <x v="0"/>
    <n v="20"/>
    <n v="3"/>
    <x v="0"/>
    <x v="0"/>
    <n v="27"/>
  </r>
  <r>
    <n v="7640"/>
    <s v="Anna Liz Barros"/>
    <x v="2"/>
    <x v="1111"/>
    <x v="3"/>
    <x v="0"/>
    <s v="Yes"/>
    <n v="5"/>
    <x v="2"/>
    <x v="0"/>
    <n v="0"/>
    <x v="0"/>
    <n v="20"/>
    <n v="3"/>
    <x v="0"/>
    <x v="0"/>
    <n v="22"/>
  </r>
  <r>
    <n v="7641"/>
    <s v="Sr. Levi Mendonça"/>
    <x v="2"/>
    <x v="1111"/>
    <x v="3"/>
    <x v="0"/>
    <s v="No"/>
    <n v="5"/>
    <x v="1"/>
    <x v="0"/>
    <n v="0"/>
    <x v="1"/>
    <n v="0"/>
    <n v="2"/>
    <x v="0"/>
    <x v="1"/>
    <n v="3"/>
  </r>
  <r>
    <n v="7642"/>
    <s v="Enrico da Mota"/>
    <x v="0"/>
    <x v="1111"/>
    <x v="3"/>
    <x v="0"/>
    <s v="No"/>
    <n v="10"/>
    <x v="2"/>
    <x v="1"/>
    <n v="30"/>
    <x v="0"/>
    <n v="20"/>
    <n v="3"/>
    <x v="1"/>
    <x v="0"/>
    <n v="57"/>
  </r>
  <r>
    <n v="7643"/>
    <s v="Sr. Lucca Mendes"/>
    <x v="0"/>
    <x v="1112"/>
    <x v="3"/>
    <x v="0"/>
    <s v="Yes"/>
    <n v="10"/>
    <x v="1"/>
    <x v="0"/>
    <n v="0"/>
    <x v="0"/>
    <n v="20"/>
    <n v="3"/>
    <x v="0"/>
    <x v="0"/>
    <n v="27"/>
  </r>
  <r>
    <n v="7644"/>
    <s v="Emanuelly Cavalcante"/>
    <x v="1"/>
    <x v="1112"/>
    <x v="3"/>
    <x v="0"/>
    <s v="Yes"/>
    <n v="15"/>
    <x v="2"/>
    <x v="0"/>
    <n v="0"/>
    <x v="1"/>
    <n v="0"/>
    <n v="3"/>
    <x v="0"/>
    <x v="1"/>
    <n v="12"/>
  </r>
  <r>
    <n v="7645"/>
    <s v="Davi Miguel Silva"/>
    <x v="0"/>
    <x v="1112"/>
    <x v="3"/>
    <x v="0"/>
    <s v="No"/>
    <n v="10"/>
    <x v="0"/>
    <x v="0"/>
    <n v="0"/>
    <x v="1"/>
    <n v="0"/>
    <n v="2"/>
    <x v="0"/>
    <x v="1"/>
    <n v="8"/>
  </r>
  <r>
    <n v="7646"/>
    <s v="Natália Teixeira"/>
    <x v="0"/>
    <x v="1112"/>
    <x v="3"/>
    <x v="0"/>
    <s v="Yes"/>
    <n v="10"/>
    <x v="2"/>
    <x v="0"/>
    <n v="0"/>
    <x v="1"/>
    <n v="0"/>
    <n v="2"/>
    <x v="0"/>
    <x v="1"/>
    <n v="8"/>
  </r>
  <r>
    <n v="7647"/>
    <s v="Yuri Montenegro"/>
    <x v="1"/>
    <x v="1112"/>
    <x v="3"/>
    <x v="0"/>
    <s v="Yes"/>
    <n v="15"/>
    <x v="0"/>
    <x v="0"/>
    <n v="0"/>
    <x v="0"/>
    <n v="20"/>
    <n v="1"/>
    <x v="0"/>
    <x v="0"/>
    <n v="34"/>
  </r>
  <r>
    <n v="7648"/>
    <s v="Alice Teixeira"/>
    <x v="2"/>
    <x v="1112"/>
    <x v="3"/>
    <x v="0"/>
    <s v="No"/>
    <n v="5"/>
    <x v="0"/>
    <x v="0"/>
    <n v="0"/>
    <x v="0"/>
    <n v="20"/>
    <n v="1"/>
    <x v="0"/>
    <x v="0"/>
    <n v="24"/>
  </r>
  <r>
    <n v="7649"/>
    <s v="Enzo Gabriel Lopes"/>
    <x v="0"/>
    <x v="1112"/>
    <x v="3"/>
    <x v="0"/>
    <s v="No"/>
    <n v="10"/>
    <x v="0"/>
    <x v="0"/>
    <n v="0"/>
    <x v="1"/>
    <n v="0"/>
    <n v="1"/>
    <x v="0"/>
    <x v="1"/>
    <n v="9"/>
  </r>
  <r>
    <n v="7650"/>
    <s v="Murilo Santos"/>
    <x v="2"/>
    <x v="1112"/>
    <x v="3"/>
    <x v="0"/>
    <s v="No"/>
    <n v="5"/>
    <x v="0"/>
    <x v="1"/>
    <n v="30"/>
    <x v="0"/>
    <n v="20"/>
    <n v="1"/>
    <x v="1"/>
    <x v="0"/>
    <n v="54"/>
  </r>
  <r>
    <n v="7651"/>
    <s v="Laura Cassiano"/>
    <x v="1"/>
    <x v="1112"/>
    <x v="3"/>
    <x v="0"/>
    <s v="No"/>
    <n v="15"/>
    <x v="1"/>
    <x v="1"/>
    <n v="30"/>
    <x v="0"/>
    <n v="20"/>
    <n v="2"/>
    <x v="1"/>
    <x v="0"/>
    <n v="63"/>
  </r>
  <r>
    <n v="7652"/>
    <s v="Sr. Apollo Castro"/>
    <x v="1"/>
    <x v="1112"/>
    <x v="3"/>
    <x v="0"/>
    <s v="No"/>
    <n v="15"/>
    <x v="0"/>
    <x v="0"/>
    <n v="0"/>
    <x v="0"/>
    <n v="20"/>
    <n v="1"/>
    <x v="0"/>
    <x v="0"/>
    <n v="34"/>
  </r>
  <r>
    <n v="7653"/>
    <s v="Mariana Abreu"/>
    <x v="0"/>
    <x v="1113"/>
    <x v="3"/>
    <x v="0"/>
    <s v="Yes"/>
    <n v="10"/>
    <x v="1"/>
    <x v="1"/>
    <n v="30"/>
    <x v="0"/>
    <n v="20"/>
    <n v="2"/>
    <x v="1"/>
    <x v="0"/>
    <n v="58"/>
  </r>
  <r>
    <n v="7654"/>
    <s v="Sra. Evelyn Mendes"/>
    <x v="2"/>
    <x v="1113"/>
    <x v="3"/>
    <x v="0"/>
    <s v="No"/>
    <n v="5"/>
    <x v="2"/>
    <x v="1"/>
    <n v="30"/>
    <x v="1"/>
    <n v="0"/>
    <n v="2"/>
    <x v="0"/>
    <x v="0"/>
    <n v="33"/>
  </r>
  <r>
    <n v="7655"/>
    <s v="Dom Araújo"/>
    <x v="0"/>
    <x v="1113"/>
    <x v="3"/>
    <x v="0"/>
    <s v="No"/>
    <n v="10"/>
    <x v="2"/>
    <x v="0"/>
    <n v="0"/>
    <x v="0"/>
    <n v="20"/>
    <n v="3"/>
    <x v="0"/>
    <x v="0"/>
    <n v="27"/>
  </r>
  <r>
    <n v="7656"/>
    <s v="Dr. Ryan Silva"/>
    <x v="0"/>
    <x v="1113"/>
    <x v="3"/>
    <x v="0"/>
    <s v="Yes"/>
    <n v="10"/>
    <x v="2"/>
    <x v="0"/>
    <n v="0"/>
    <x v="0"/>
    <n v="20"/>
    <n v="1"/>
    <x v="0"/>
    <x v="0"/>
    <n v="29"/>
  </r>
  <r>
    <n v="7657"/>
    <s v="Marcos Vinicius Rezende"/>
    <x v="1"/>
    <x v="1113"/>
    <x v="3"/>
    <x v="0"/>
    <s v="Yes"/>
    <n v="15"/>
    <x v="0"/>
    <x v="1"/>
    <n v="30"/>
    <x v="0"/>
    <n v="20"/>
    <n v="2"/>
    <x v="1"/>
    <x v="0"/>
    <n v="63"/>
  </r>
  <r>
    <n v="7658"/>
    <s v="Dra. Ágatha Jesus"/>
    <x v="1"/>
    <x v="1114"/>
    <x v="3"/>
    <x v="0"/>
    <s v="No"/>
    <n v="15"/>
    <x v="1"/>
    <x v="0"/>
    <n v="0"/>
    <x v="1"/>
    <n v="0"/>
    <n v="1"/>
    <x v="0"/>
    <x v="1"/>
    <n v="14"/>
  </r>
  <r>
    <n v="7659"/>
    <s v="Dra. Anna Liz Rezende"/>
    <x v="2"/>
    <x v="1114"/>
    <x v="3"/>
    <x v="0"/>
    <s v="No"/>
    <n v="5"/>
    <x v="2"/>
    <x v="0"/>
    <n v="0"/>
    <x v="0"/>
    <n v="20"/>
    <n v="1"/>
    <x v="0"/>
    <x v="0"/>
    <n v="24"/>
  </r>
  <r>
    <n v="7660"/>
    <s v="Bruna Sá"/>
    <x v="2"/>
    <x v="1114"/>
    <x v="3"/>
    <x v="0"/>
    <s v="Yes"/>
    <n v="5"/>
    <x v="1"/>
    <x v="1"/>
    <n v="30"/>
    <x v="1"/>
    <n v="0"/>
    <n v="2"/>
    <x v="0"/>
    <x v="0"/>
    <n v="33"/>
  </r>
  <r>
    <n v="7661"/>
    <s v="Dr. Davi Lucas Monteiro"/>
    <x v="0"/>
    <x v="1114"/>
    <x v="3"/>
    <x v="0"/>
    <s v="No"/>
    <n v="10"/>
    <x v="2"/>
    <x v="0"/>
    <n v="0"/>
    <x v="0"/>
    <n v="20"/>
    <n v="2"/>
    <x v="0"/>
    <x v="0"/>
    <n v="28"/>
  </r>
  <r>
    <n v="7662"/>
    <s v="Sophia Aparecida"/>
    <x v="2"/>
    <x v="1114"/>
    <x v="3"/>
    <x v="0"/>
    <s v="No"/>
    <n v="5"/>
    <x v="2"/>
    <x v="0"/>
    <n v="0"/>
    <x v="1"/>
    <n v="0"/>
    <n v="3"/>
    <x v="0"/>
    <x v="1"/>
    <n v="2"/>
  </r>
  <r>
    <n v="7663"/>
    <s v="Ester Mendes"/>
    <x v="0"/>
    <x v="1114"/>
    <x v="3"/>
    <x v="0"/>
    <s v="Yes"/>
    <n v="10"/>
    <x v="1"/>
    <x v="0"/>
    <n v="0"/>
    <x v="0"/>
    <n v="20"/>
    <n v="3"/>
    <x v="0"/>
    <x v="0"/>
    <n v="27"/>
  </r>
  <r>
    <n v="7664"/>
    <s v="Mateus Vargas"/>
    <x v="2"/>
    <x v="1114"/>
    <x v="3"/>
    <x v="0"/>
    <s v="No"/>
    <n v="5"/>
    <x v="1"/>
    <x v="1"/>
    <n v="30"/>
    <x v="1"/>
    <n v="0"/>
    <n v="2"/>
    <x v="0"/>
    <x v="0"/>
    <n v="33"/>
  </r>
  <r>
    <n v="7665"/>
    <s v="Liam Andrade"/>
    <x v="1"/>
    <x v="1114"/>
    <x v="3"/>
    <x v="0"/>
    <s v="Yes"/>
    <n v="15"/>
    <x v="1"/>
    <x v="1"/>
    <n v="30"/>
    <x v="1"/>
    <n v="0"/>
    <n v="2"/>
    <x v="0"/>
    <x v="0"/>
    <n v="43"/>
  </r>
  <r>
    <n v="7666"/>
    <s v="Maria Cecília Castro"/>
    <x v="2"/>
    <x v="1114"/>
    <x v="3"/>
    <x v="0"/>
    <s v="Yes"/>
    <n v="5"/>
    <x v="2"/>
    <x v="1"/>
    <n v="30"/>
    <x v="1"/>
    <n v="0"/>
    <n v="3"/>
    <x v="0"/>
    <x v="0"/>
    <n v="32"/>
  </r>
  <r>
    <n v="7667"/>
    <s v="Dante da Luz"/>
    <x v="1"/>
    <x v="1114"/>
    <x v="3"/>
    <x v="0"/>
    <s v="No"/>
    <n v="15"/>
    <x v="0"/>
    <x v="0"/>
    <n v="0"/>
    <x v="1"/>
    <n v="0"/>
    <n v="2"/>
    <x v="0"/>
    <x v="1"/>
    <n v="13"/>
  </r>
  <r>
    <n v="7668"/>
    <s v="Nicole Pinto"/>
    <x v="2"/>
    <x v="1114"/>
    <x v="3"/>
    <x v="0"/>
    <s v="Yes"/>
    <n v="5"/>
    <x v="2"/>
    <x v="0"/>
    <n v="0"/>
    <x v="1"/>
    <n v="0"/>
    <n v="2"/>
    <x v="0"/>
    <x v="1"/>
    <n v="3"/>
  </r>
  <r>
    <n v="7669"/>
    <s v="Sara Moraes"/>
    <x v="2"/>
    <x v="1114"/>
    <x v="3"/>
    <x v="0"/>
    <s v="Yes"/>
    <n v="5"/>
    <x v="1"/>
    <x v="0"/>
    <n v="0"/>
    <x v="1"/>
    <n v="0"/>
    <n v="3"/>
    <x v="0"/>
    <x v="1"/>
    <n v="2"/>
  </r>
  <r>
    <n v="7670"/>
    <s v="Dr. Benício Peixoto"/>
    <x v="0"/>
    <x v="1114"/>
    <x v="3"/>
    <x v="0"/>
    <s v="No"/>
    <n v="10"/>
    <x v="0"/>
    <x v="1"/>
    <n v="30"/>
    <x v="0"/>
    <n v="20"/>
    <n v="1"/>
    <x v="1"/>
    <x v="0"/>
    <n v="59"/>
  </r>
  <r>
    <n v="7671"/>
    <s v="Alana Mendonça"/>
    <x v="1"/>
    <x v="1114"/>
    <x v="3"/>
    <x v="0"/>
    <s v="No"/>
    <n v="15"/>
    <x v="0"/>
    <x v="0"/>
    <n v="0"/>
    <x v="0"/>
    <n v="20"/>
    <n v="2"/>
    <x v="0"/>
    <x v="0"/>
    <n v="33"/>
  </r>
  <r>
    <n v="7672"/>
    <s v="Dr. Ravi Lucca Cavalcante"/>
    <x v="0"/>
    <x v="1115"/>
    <x v="3"/>
    <x v="0"/>
    <s v="No"/>
    <n v="10"/>
    <x v="0"/>
    <x v="1"/>
    <n v="30"/>
    <x v="0"/>
    <n v="20"/>
    <n v="2"/>
    <x v="1"/>
    <x v="0"/>
    <n v="58"/>
  </r>
  <r>
    <n v="7673"/>
    <s v="Luiz Miguel Oliveira"/>
    <x v="1"/>
    <x v="1115"/>
    <x v="3"/>
    <x v="0"/>
    <s v="No"/>
    <n v="15"/>
    <x v="0"/>
    <x v="0"/>
    <n v="0"/>
    <x v="0"/>
    <n v="20"/>
    <n v="3"/>
    <x v="0"/>
    <x v="0"/>
    <n v="32"/>
  </r>
  <r>
    <n v="7674"/>
    <s v="Luiza Siqueira"/>
    <x v="1"/>
    <x v="1115"/>
    <x v="3"/>
    <x v="0"/>
    <s v="Yes"/>
    <n v="15"/>
    <x v="0"/>
    <x v="1"/>
    <n v="30"/>
    <x v="0"/>
    <n v="20"/>
    <n v="3"/>
    <x v="1"/>
    <x v="0"/>
    <n v="62"/>
  </r>
  <r>
    <n v="7675"/>
    <s v="Yan Nunes"/>
    <x v="1"/>
    <x v="1115"/>
    <x v="3"/>
    <x v="0"/>
    <s v="No"/>
    <n v="15"/>
    <x v="2"/>
    <x v="0"/>
    <n v="0"/>
    <x v="0"/>
    <n v="20"/>
    <n v="3"/>
    <x v="0"/>
    <x v="0"/>
    <n v="32"/>
  </r>
  <r>
    <n v="7676"/>
    <s v="Ana Liz Fernandes"/>
    <x v="2"/>
    <x v="1115"/>
    <x v="3"/>
    <x v="0"/>
    <s v="Yes"/>
    <n v="5"/>
    <x v="1"/>
    <x v="0"/>
    <n v="0"/>
    <x v="0"/>
    <n v="20"/>
    <n v="1"/>
    <x v="0"/>
    <x v="0"/>
    <n v="24"/>
  </r>
  <r>
    <n v="7677"/>
    <s v="Lara Camargo"/>
    <x v="1"/>
    <x v="1115"/>
    <x v="3"/>
    <x v="0"/>
    <s v="Yes"/>
    <n v="15"/>
    <x v="1"/>
    <x v="1"/>
    <n v="30"/>
    <x v="0"/>
    <n v="20"/>
    <n v="1"/>
    <x v="1"/>
    <x v="0"/>
    <n v="64"/>
  </r>
  <r>
    <n v="7678"/>
    <s v="Camila Rocha"/>
    <x v="2"/>
    <x v="1115"/>
    <x v="3"/>
    <x v="0"/>
    <s v="No"/>
    <n v="5"/>
    <x v="0"/>
    <x v="1"/>
    <n v="30"/>
    <x v="1"/>
    <n v="0"/>
    <n v="3"/>
    <x v="0"/>
    <x v="0"/>
    <n v="32"/>
  </r>
  <r>
    <n v="7679"/>
    <s v="Maria Luísa Vieira"/>
    <x v="2"/>
    <x v="1115"/>
    <x v="3"/>
    <x v="0"/>
    <s v="Yes"/>
    <n v="5"/>
    <x v="2"/>
    <x v="0"/>
    <n v="0"/>
    <x v="0"/>
    <n v="20"/>
    <n v="3"/>
    <x v="0"/>
    <x v="0"/>
    <n v="22"/>
  </r>
  <r>
    <n v="7680"/>
    <s v="Stella Melo"/>
    <x v="2"/>
    <x v="1115"/>
    <x v="3"/>
    <x v="0"/>
    <s v="No"/>
    <n v="5"/>
    <x v="1"/>
    <x v="1"/>
    <n v="30"/>
    <x v="0"/>
    <n v="20"/>
    <n v="3"/>
    <x v="1"/>
    <x v="0"/>
    <n v="52"/>
  </r>
  <r>
    <n v="7681"/>
    <s v="Esther Monteiro"/>
    <x v="0"/>
    <x v="1115"/>
    <x v="3"/>
    <x v="0"/>
    <s v="Yes"/>
    <n v="10"/>
    <x v="0"/>
    <x v="1"/>
    <n v="30"/>
    <x v="0"/>
    <n v="20"/>
    <n v="1"/>
    <x v="1"/>
    <x v="0"/>
    <n v="59"/>
  </r>
  <r>
    <n v="7682"/>
    <s v="Igor Brito"/>
    <x v="0"/>
    <x v="1115"/>
    <x v="3"/>
    <x v="0"/>
    <s v="Yes"/>
    <n v="10"/>
    <x v="0"/>
    <x v="0"/>
    <n v="0"/>
    <x v="0"/>
    <n v="20"/>
    <n v="1"/>
    <x v="0"/>
    <x v="0"/>
    <n v="29"/>
  </r>
  <r>
    <n v="7683"/>
    <s v="Murilo Moura"/>
    <x v="2"/>
    <x v="1115"/>
    <x v="3"/>
    <x v="0"/>
    <s v="Yes"/>
    <n v="5"/>
    <x v="0"/>
    <x v="0"/>
    <n v="0"/>
    <x v="0"/>
    <n v="20"/>
    <n v="2"/>
    <x v="0"/>
    <x v="0"/>
    <n v="23"/>
  </r>
  <r>
    <n v="7684"/>
    <s v="Rhavi Rios"/>
    <x v="0"/>
    <x v="1115"/>
    <x v="3"/>
    <x v="0"/>
    <s v="No"/>
    <n v="10"/>
    <x v="1"/>
    <x v="0"/>
    <n v="0"/>
    <x v="0"/>
    <n v="20"/>
    <n v="3"/>
    <x v="0"/>
    <x v="0"/>
    <n v="27"/>
  </r>
  <r>
    <n v="7685"/>
    <s v="Sophia Mendes"/>
    <x v="0"/>
    <x v="1116"/>
    <x v="3"/>
    <x v="0"/>
    <s v="No"/>
    <n v="10"/>
    <x v="0"/>
    <x v="1"/>
    <n v="30"/>
    <x v="1"/>
    <n v="0"/>
    <n v="1"/>
    <x v="0"/>
    <x v="0"/>
    <n v="39"/>
  </r>
  <r>
    <n v="7686"/>
    <s v="Gael Correia"/>
    <x v="0"/>
    <x v="1116"/>
    <x v="3"/>
    <x v="0"/>
    <s v="Yes"/>
    <n v="10"/>
    <x v="2"/>
    <x v="0"/>
    <n v="0"/>
    <x v="1"/>
    <n v="0"/>
    <n v="2"/>
    <x v="0"/>
    <x v="1"/>
    <n v="8"/>
  </r>
  <r>
    <n v="7687"/>
    <s v="Nathan Gonçalves"/>
    <x v="1"/>
    <x v="1116"/>
    <x v="3"/>
    <x v="0"/>
    <s v="Yes"/>
    <n v="15"/>
    <x v="1"/>
    <x v="0"/>
    <n v="0"/>
    <x v="0"/>
    <n v="20"/>
    <n v="2"/>
    <x v="0"/>
    <x v="0"/>
    <n v="33"/>
  </r>
  <r>
    <n v="7688"/>
    <s v="Felipe das Neves"/>
    <x v="0"/>
    <x v="1116"/>
    <x v="3"/>
    <x v="0"/>
    <s v="No"/>
    <n v="10"/>
    <x v="1"/>
    <x v="1"/>
    <n v="30"/>
    <x v="1"/>
    <n v="0"/>
    <n v="1"/>
    <x v="0"/>
    <x v="0"/>
    <n v="39"/>
  </r>
  <r>
    <n v="7689"/>
    <s v="João Gabriel Carvalho"/>
    <x v="1"/>
    <x v="1116"/>
    <x v="3"/>
    <x v="0"/>
    <s v="Yes"/>
    <n v="15"/>
    <x v="0"/>
    <x v="1"/>
    <n v="30"/>
    <x v="0"/>
    <n v="20"/>
    <n v="1"/>
    <x v="1"/>
    <x v="0"/>
    <n v="64"/>
  </r>
  <r>
    <n v="7690"/>
    <s v="Liam Rios"/>
    <x v="1"/>
    <x v="1116"/>
    <x v="3"/>
    <x v="0"/>
    <s v="No"/>
    <n v="15"/>
    <x v="1"/>
    <x v="1"/>
    <n v="30"/>
    <x v="1"/>
    <n v="0"/>
    <n v="1"/>
    <x v="0"/>
    <x v="0"/>
    <n v="44"/>
  </r>
  <r>
    <n v="7691"/>
    <s v="Fernanda Nogueira"/>
    <x v="1"/>
    <x v="1116"/>
    <x v="3"/>
    <x v="0"/>
    <s v="No"/>
    <n v="15"/>
    <x v="1"/>
    <x v="0"/>
    <n v="0"/>
    <x v="0"/>
    <n v="20"/>
    <n v="3"/>
    <x v="0"/>
    <x v="0"/>
    <n v="32"/>
  </r>
  <r>
    <n v="7692"/>
    <s v="Dra. Eduarda da Paz"/>
    <x v="0"/>
    <x v="1116"/>
    <x v="3"/>
    <x v="0"/>
    <s v="No"/>
    <n v="10"/>
    <x v="1"/>
    <x v="1"/>
    <n v="30"/>
    <x v="1"/>
    <n v="0"/>
    <n v="3"/>
    <x v="0"/>
    <x v="0"/>
    <n v="37"/>
  </r>
  <r>
    <n v="7693"/>
    <s v="Alana Correia"/>
    <x v="2"/>
    <x v="1117"/>
    <x v="3"/>
    <x v="0"/>
    <s v="Yes"/>
    <n v="5"/>
    <x v="1"/>
    <x v="1"/>
    <n v="30"/>
    <x v="1"/>
    <n v="0"/>
    <n v="3"/>
    <x v="0"/>
    <x v="0"/>
    <n v="32"/>
  </r>
  <r>
    <n v="7694"/>
    <s v="Julia Nascimento"/>
    <x v="0"/>
    <x v="1117"/>
    <x v="3"/>
    <x v="0"/>
    <s v="Yes"/>
    <n v="10"/>
    <x v="2"/>
    <x v="0"/>
    <n v="0"/>
    <x v="1"/>
    <n v="0"/>
    <n v="2"/>
    <x v="0"/>
    <x v="1"/>
    <n v="8"/>
  </r>
  <r>
    <n v="7695"/>
    <s v="Vitor Hugo Rodrigues"/>
    <x v="1"/>
    <x v="1117"/>
    <x v="3"/>
    <x v="0"/>
    <s v="Yes"/>
    <n v="15"/>
    <x v="0"/>
    <x v="0"/>
    <n v="0"/>
    <x v="1"/>
    <n v="0"/>
    <n v="3"/>
    <x v="0"/>
    <x v="1"/>
    <n v="12"/>
  </r>
  <r>
    <n v="7696"/>
    <s v="Antony Ferreira"/>
    <x v="0"/>
    <x v="1117"/>
    <x v="3"/>
    <x v="0"/>
    <s v="No"/>
    <n v="10"/>
    <x v="2"/>
    <x v="0"/>
    <n v="0"/>
    <x v="0"/>
    <n v="20"/>
    <n v="2"/>
    <x v="0"/>
    <x v="0"/>
    <n v="28"/>
  </r>
  <r>
    <n v="7697"/>
    <s v="Dra. Ana Júlia Silva"/>
    <x v="0"/>
    <x v="1117"/>
    <x v="3"/>
    <x v="0"/>
    <s v="No"/>
    <n v="10"/>
    <x v="2"/>
    <x v="0"/>
    <n v="0"/>
    <x v="1"/>
    <n v="0"/>
    <n v="2"/>
    <x v="0"/>
    <x v="1"/>
    <n v="8"/>
  </r>
  <r>
    <n v="7698"/>
    <s v="Nathan Silva"/>
    <x v="1"/>
    <x v="1117"/>
    <x v="3"/>
    <x v="0"/>
    <s v="No"/>
    <n v="15"/>
    <x v="2"/>
    <x v="0"/>
    <n v="0"/>
    <x v="0"/>
    <n v="20"/>
    <n v="1"/>
    <x v="0"/>
    <x v="0"/>
    <n v="34"/>
  </r>
  <r>
    <n v="7699"/>
    <s v="Eduarda Cavalcante"/>
    <x v="1"/>
    <x v="1117"/>
    <x v="3"/>
    <x v="0"/>
    <s v="No"/>
    <n v="15"/>
    <x v="1"/>
    <x v="0"/>
    <n v="0"/>
    <x v="0"/>
    <n v="20"/>
    <n v="1"/>
    <x v="0"/>
    <x v="0"/>
    <n v="34"/>
  </r>
  <r>
    <n v="7700"/>
    <s v="Calebe Andrade"/>
    <x v="0"/>
    <x v="1117"/>
    <x v="3"/>
    <x v="0"/>
    <s v="Yes"/>
    <n v="10"/>
    <x v="0"/>
    <x v="0"/>
    <n v="0"/>
    <x v="1"/>
    <n v="0"/>
    <n v="2"/>
    <x v="0"/>
    <x v="1"/>
    <n v="8"/>
  </r>
  <r>
    <n v="7701"/>
    <s v="Asafe da Rocha"/>
    <x v="2"/>
    <x v="1118"/>
    <x v="3"/>
    <x v="0"/>
    <s v="Yes"/>
    <n v="5"/>
    <x v="0"/>
    <x v="1"/>
    <n v="30"/>
    <x v="0"/>
    <n v="20"/>
    <n v="2"/>
    <x v="1"/>
    <x v="0"/>
    <n v="53"/>
  </r>
  <r>
    <n v="7702"/>
    <s v="Sr. Enzo Gabriel Sousa"/>
    <x v="1"/>
    <x v="1118"/>
    <x v="3"/>
    <x v="0"/>
    <s v="Yes"/>
    <n v="15"/>
    <x v="0"/>
    <x v="1"/>
    <n v="30"/>
    <x v="1"/>
    <n v="0"/>
    <n v="3"/>
    <x v="0"/>
    <x v="0"/>
    <n v="42"/>
  </r>
  <r>
    <n v="7703"/>
    <s v="Hellena Camargo"/>
    <x v="0"/>
    <x v="1118"/>
    <x v="3"/>
    <x v="0"/>
    <s v="No"/>
    <n v="10"/>
    <x v="1"/>
    <x v="0"/>
    <n v="0"/>
    <x v="0"/>
    <n v="20"/>
    <n v="3"/>
    <x v="0"/>
    <x v="0"/>
    <n v="27"/>
  </r>
  <r>
    <n v="7704"/>
    <s v="Bruno Vargas"/>
    <x v="1"/>
    <x v="1118"/>
    <x v="3"/>
    <x v="0"/>
    <s v="Yes"/>
    <n v="15"/>
    <x v="1"/>
    <x v="0"/>
    <n v="0"/>
    <x v="0"/>
    <n v="20"/>
    <n v="2"/>
    <x v="0"/>
    <x v="0"/>
    <n v="33"/>
  </r>
  <r>
    <n v="7705"/>
    <s v="Gael Henrique Vasconcelos"/>
    <x v="0"/>
    <x v="1119"/>
    <x v="3"/>
    <x v="0"/>
    <s v="Yes"/>
    <n v="10"/>
    <x v="1"/>
    <x v="1"/>
    <n v="30"/>
    <x v="0"/>
    <n v="20"/>
    <n v="3"/>
    <x v="1"/>
    <x v="0"/>
    <n v="57"/>
  </r>
  <r>
    <n v="7706"/>
    <s v="Caleb Cardoso"/>
    <x v="2"/>
    <x v="1119"/>
    <x v="3"/>
    <x v="0"/>
    <s v="Yes"/>
    <n v="5"/>
    <x v="1"/>
    <x v="1"/>
    <n v="30"/>
    <x v="1"/>
    <n v="0"/>
    <n v="3"/>
    <x v="0"/>
    <x v="0"/>
    <n v="32"/>
  </r>
  <r>
    <n v="7707"/>
    <s v="João Gabriel Cardoso"/>
    <x v="1"/>
    <x v="1119"/>
    <x v="3"/>
    <x v="0"/>
    <s v="Yes"/>
    <n v="15"/>
    <x v="1"/>
    <x v="0"/>
    <n v="0"/>
    <x v="0"/>
    <n v="20"/>
    <n v="3"/>
    <x v="0"/>
    <x v="0"/>
    <n v="32"/>
  </r>
  <r>
    <n v="7708"/>
    <s v="Sr. Valentim Guerra"/>
    <x v="2"/>
    <x v="1119"/>
    <x v="3"/>
    <x v="0"/>
    <s v="Yes"/>
    <n v="5"/>
    <x v="1"/>
    <x v="1"/>
    <n v="30"/>
    <x v="1"/>
    <n v="0"/>
    <n v="2"/>
    <x v="0"/>
    <x v="0"/>
    <n v="33"/>
  </r>
  <r>
    <n v="7709"/>
    <s v="Bianca Rocha"/>
    <x v="1"/>
    <x v="1119"/>
    <x v="3"/>
    <x v="0"/>
    <s v="Yes"/>
    <n v="15"/>
    <x v="2"/>
    <x v="1"/>
    <n v="30"/>
    <x v="0"/>
    <n v="20"/>
    <n v="1"/>
    <x v="1"/>
    <x v="0"/>
    <n v="64"/>
  </r>
  <r>
    <n v="7710"/>
    <s v="Otávio Nunes"/>
    <x v="1"/>
    <x v="1119"/>
    <x v="3"/>
    <x v="0"/>
    <s v="Yes"/>
    <n v="15"/>
    <x v="2"/>
    <x v="1"/>
    <n v="30"/>
    <x v="1"/>
    <n v="0"/>
    <n v="1"/>
    <x v="0"/>
    <x v="0"/>
    <n v="44"/>
  </r>
  <r>
    <n v="7711"/>
    <s v="Mariah Campos"/>
    <x v="1"/>
    <x v="1119"/>
    <x v="3"/>
    <x v="0"/>
    <s v="Yes"/>
    <n v="15"/>
    <x v="2"/>
    <x v="1"/>
    <n v="30"/>
    <x v="1"/>
    <n v="0"/>
    <n v="1"/>
    <x v="0"/>
    <x v="0"/>
    <n v="44"/>
  </r>
  <r>
    <n v="7712"/>
    <s v="Dra. Maria Luiza Moraes"/>
    <x v="1"/>
    <x v="1119"/>
    <x v="3"/>
    <x v="0"/>
    <s v="No"/>
    <n v="15"/>
    <x v="0"/>
    <x v="1"/>
    <n v="30"/>
    <x v="0"/>
    <n v="20"/>
    <n v="3"/>
    <x v="1"/>
    <x v="0"/>
    <n v="62"/>
  </r>
  <r>
    <n v="7713"/>
    <s v="Alexandre Garcia"/>
    <x v="2"/>
    <x v="1119"/>
    <x v="3"/>
    <x v="0"/>
    <s v="No"/>
    <n v="5"/>
    <x v="0"/>
    <x v="1"/>
    <n v="30"/>
    <x v="0"/>
    <n v="20"/>
    <n v="1"/>
    <x v="1"/>
    <x v="0"/>
    <n v="54"/>
  </r>
  <r>
    <n v="7714"/>
    <s v="Dr. Murilo Pires"/>
    <x v="2"/>
    <x v="1119"/>
    <x v="3"/>
    <x v="0"/>
    <s v="Yes"/>
    <n v="5"/>
    <x v="1"/>
    <x v="1"/>
    <n v="30"/>
    <x v="1"/>
    <n v="0"/>
    <n v="3"/>
    <x v="0"/>
    <x v="0"/>
    <n v="32"/>
  </r>
  <r>
    <n v="7715"/>
    <s v="Gustavo Henrique Monteiro"/>
    <x v="1"/>
    <x v="1119"/>
    <x v="3"/>
    <x v="0"/>
    <s v="Yes"/>
    <n v="15"/>
    <x v="2"/>
    <x v="0"/>
    <n v="0"/>
    <x v="0"/>
    <n v="20"/>
    <n v="2"/>
    <x v="0"/>
    <x v="0"/>
    <n v="33"/>
  </r>
  <r>
    <n v="7716"/>
    <s v="Ana Vitória Duarte"/>
    <x v="1"/>
    <x v="1120"/>
    <x v="3"/>
    <x v="0"/>
    <s v="No"/>
    <n v="15"/>
    <x v="1"/>
    <x v="1"/>
    <n v="30"/>
    <x v="1"/>
    <n v="0"/>
    <n v="2"/>
    <x v="0"/>
    <x v="0"/>
    <n v="43"/>
  </r>
  <r>
    <n v="7717"/>
    <s v="Enzo Jesus"/>
    <x v="1"/>
    <x v="1120"/>
    <x v="3"/>
    <x v="0"/>
    <s v="No"/>
    <n v="15"/>
    <x v="1"/>
    <x v="0"/>
    <n v="0"/>
    <x v="0"/>
    <n v="20"/>
    <n v="2"/>
    <x v="0"/>
    <x v="0"/>
    <n v="33"/>
  </r>
  <r>
    <n v="7718"/>
    <s v="Lorena Pereira"/>
    <x v="2"/>
    <x v="1120"/>
    <x v="3"/>
    <x v="0"/>
    <s v="Yes"/>
    <n v="5"/>
    <x v="1"/>
    <x v="1"/>
    <n v="30"/>
    <x v="1"/>
    <n v="0"/>
    <n v="1"/>
    <x v="0"/>
    <x v="0"/>
    <n v="34"/>
  </r>
  <r>
    <n v="7719"/>
    <s v="Yago Gonçalves"/>
    <x v="0"/>
    <x v="1120"/>
    <x v="3"/>
    <x v="0"/>
    <s v="No"/>
    <n v="10"/>
    <x v="1"/>
    <x v="1"/>
    <n v="30"/>
    <x v="1"/>
    <n v="0"/>
    <n v="3"/>
    <x v="0"/>
    <x v="0"/>
    <n v="37"/>
  </r>
  <r>
    <n v="7720"/>
    <s v="Yago Mendonça"/>
    <x v="2"/>
    <x v="1120"/>
    <x v="3"/>
    <x v="0"/>
    <s v="No"/>
    <n v="5"/>
    <x v="1"/>
    <x v="0"/>
    <n v="0"/>
    <x v="0"/>
    <n v="20"/>
    <n v="3"/>
    <x v="0"/>
    <x v="0"/>
    <n v="22"/>
  </r>
  <r>
    <n v="7721"/>
    <s v="João Lucas Guerra"/>
    <x v="2"/>
    <x v="1120"/>
    <x v="3"/>
    <x v="0"/>
    <s v="Yes"/>
    <n v="5"/>
    <x v="0"/>
    <x v="0"/>
    <n v="0"/>
    <x v="0"/>
    <n v="20"/>
    <n v="2"/>
    <x v="0"/>
    <x v="0"/>
    <n v="23"/>
  </r>
  <r>
    <n v="7722"/>
    <s v="Fernanda Gomes"/>
    <x v="0"/>
    <x v="1120"/>
    <x v="3"/>
    <x v="0"/>
    <s v="No"/>
    <n v="10"/>
    <x v="1"/>
    <x v="1"/>
    <n v="30"/>
    <x v="1"/>
    <n v="0"/>
    <n v="1"/>
    <x v="0"/>
    <x v="0"/>
    <n v="39"/>
  </r>
  <r>
    <n v="7723"/>
    <s v="Oliver Santos"/>
    <x v="0"/>
    <x v="1120"/>
    <x v="3"/>
    <x v="0"/>
    <s v="No"/>
    <n v="10"/>
    <x v="1"/>
    <x v="0"/>
    <n v="0"/>
    <x v="1"/>
    <n v="0"/>
    <n v="3"/>
    <x v="0"/>
    <x v="1"/>
    <n v="7"/>
  </r>
  <r>
    <n v="7724"/>
    <s v="Vitor Hugo Freitas"/>
    <x v="0"/>
    <x v="1121"/>
    <x v="3"/>
    <x v="0"/>
    <s v="Yes"/>
    <n v="10"/>
    <x v="1"/>
    <x v="1"/>
    <n v="30"/>
    <x v="0"/>
    <n v="20"/>
    <n v="2"/>
    <x v="1"/>
    <x v="0"/>
    <n v="58"/>
  </r>
  <r>
    <n v="7725"/>
    <s v="Ana Sophia Albuquerque"/>
    <x v="0"/>
    <x v="1121"/>
    <x v="3"/>
    <x v="0"/>
    <s v="Yes"/>
    <n v="10"/>
    <x v="1"/>
    <x v="1"/>
    <n v="30"/>
    <x v="0"/>
    <n v="20"/>
    <n v="1"/>
    <x v="1"/>
    <x v="0"/>
    <n v="59"/>
  </r>
  <r>
    <n v="7726"/>
    <s v="Danilo Moreira"/>
    <x v="2"/>
    <x v="1121"/>
    <x v="3"/>
    <x v="0"/>
    <s v="Yes"/>
    <n v="5"/>
    <x v="0"/>
    <x v="0"/>
    <n v="0"/>
    <x v="1"/>
    <n v="0"/>
    <n v="1"/>
    <x v="0"/>
    <x v="1"/>
    <n v="4"/>
  </r>
  <r>
    <n v="7727"/>
    <s v="Pietra Casa Grande"/>
    <x v="2"/>
    <x v="1122"/>
    <x v="3"/>
    <x v="0"/>
    <s v="No"/>
    <n v="5"/>
    <x v="2"/>
    <x v="0"/>
    <n v="0"/>
    <x v="0"/>
    <n v="20"/>
    <n v="1"/>
    <x v="0"/>
    <x v="0"/>
    <n v="24"/>
  </r>
  <r>
    <n v="7728"/>
    <s v="Bárbara Sampaio"/>
    <x v="2"/>
    <x v="1122"/>
    <x v="3"/>
    <x v="0"/>
    <s v="No"/>
    <n v="5"/>
    <x v="0"/>
    <x v="1"/>
    <n v="30"/>
    <x v="0"/>
    <n v="20"/>
    <n v="3"/>
    <x v="1"/>
    <x v="0"/>
    <n v="52"/>
  </r>
  <r>
    <n v="7729"/>
    <s v="Sra. Elisa Aragão"/>
    <x v="2"/>
    <x v="1122"/>
    <x v="3"/>
    <x v="0"/>
    <s v="No"/>
    <n v="5"/>
    <x v="2"/>
    <x v="0"/>
    <n v="0"/>
    <x v="1"/>
    <n v="0"/>
    <n v="1"/>
    <x v="0"/>
    <x v="1"/>
    <n v="4"/>
  </r>
  <r>
    <n v="7730"/>
    <s v="Yago Albuquerque"/>
    <x v="2"/>
    <x v="1122"/>
    <x v="3"/>
    <x v="0"/>
    <s v="No"/>
    <n v="5"/>
    <x v="1"/>
    <x v="0"/>
    <n v="0"/>
    <x v="1"/>
    <n v="0"/>
    <n v="1"/>
    <x v="0"/>
    <x v="1"/>
    <n v="4"/>
  </r>
  <r>
    <n v="7731"/>
    <s v="Letícia da Mata"/>
    <x v="1"/>
    <x v="1122"/>
    <x v="3"/>
    <x v="0"/>
    <s v="Yes"/>
    <n v="15"/>
    <x v="1"/>
    <x v="1"/>
    <n v="30"/>
    <x v="0"/>
    <n v="20"/>
    <n v="2"/>
    <x v="1"/>
    <x v="0"/>
    <n v="63"/>
  </r>
  <r>
    <n v="7732"/>
    <s v="Calebe Casa Grande"/>
    <x v="1"/>
    <x v="1122"/>
    <x v="3"/>
    <x v="0"/>
    <s v="Yes"/>
    <n v="15"/>
    <x v="0"/>
    <x v="1"/>
    <n v="30"/>
    <x v="1"/>
    <n v="0"/>
    <n v="3"/>
    <x v="0"/>
    <x v="0"/>
    <n v="42"/>
  </r>
  <r>
    <n v="7733"/>
    <s v="Matheus Ribeiro"/>
    <x v="1"/>
    <x v="1123"/>
    <x v="3"/>
    <x v="0"/>
    <s v="Yes"/>
    <n v="15"/>
    <x v="2"/>
    <x v="0"/>
    <n v="0"/>
    <x v="0"/>
    <n v="20"/>
    <n v="2"/>
    <x v="0"/>
    <x v="0"/>
    <n v="33"/>
  </r>
  <r>
    <n v="7734"/>
    <s v="Enzo Gabriel da Rocha"/>
    <x v="1"/>
    <x v="1123"/>
    <x v="3"/>
    <x v="0"/>
    <s v="No"/>
    <n v="15"/>
    <x v="1"/>
    <x v="0"/>
    <n v="0"/>
    <x v="1"/>
    <n v="0"/>
    <n v="1"/>
    <x v="0"/>
    <x v="1"/>
    <n v="14"/>
  </r>
  <r>
    <n v="7735"/>
    <s v="Rodrigo Teixeira"/>
    <x v="0"/>
    <x v="1123"/>
    <x v="3"/>
    <x v="0"/>
    <s v="No"/>
    <n v="10"/>
    <x v="0"/>
    <x v="1"/>
    <n v="30"/>
    <x v="0"/>
    <n v="20"/>
    <n v="3"/>
    <x v="1"/>
    <x v="0"/>
    <n v="57"/>
  </r>
  <r>
    <n v="7736"/>
    <s v="Enzo Gabriel Martins"/>
    <x v="2"/>
    <x v="1123"/>
    <x v="3"/>
    <x v="0"/>
    <s v="No"/>
    <n v="5"/>
    <x v="2"/>
    <x v="1"/>
    <n v="30"/>
    <x v="0"/>
    <n v="20"/>
    <n v="1"/>
    <x v="1"/>
    <x v="0"/>
    <n v="54"/>
  </r>
  <r>
    <n v="7737"/>
    <s v="Luiz Felipe Gonçalves"/>
    <x v="0"/>
    <x v="1123"/>
    <x v="3"/>
    <x v="0"/>
    <s v="Yes"/>
    <n v="10"/>
    <x v="2"/>
    <x v="1"/>
    <n v="30"/>
    <x v="0"/>
    <n v="20"/>
    <n v="1"/>
    <x v="1"/>
    <x v="0"/>
    <n v="59"/>
  </r>
  <r>
    <n v="7738"/>
    <s v="Ryan Sales"/>
    <x v="0"/>
    <x v="1123"/>
    <x v="3"/>
    <x v="0"/>
    <s v="No"/>
    <n v="10"/>
    <x v="2"/>
    <x v="1"/>
    <n v="30"/>
    <x v="1"/>
    <n v="0"/>
    <n v="2"/>
    <x v="0"/>
    <x v="0"/>
    <n v="38"/>
  </r>
  <r>
    <n v="7739"/>
    <s v="Francisco Rios"/>
    <x v="2"/>
    <x v="1123"/>
    <x v="3"/>
    <x v="0"/>
    <s v="Yes"/>
    <n v="5"/>
    <x v="1"/>
    <x v="0"/>
    <n v="0"/>
    <x v="1"/>
    <n v="0"/>
    <n v="3"/>
    <x v="0"/>
    <x v="1"/>
    <n v="2"/>
  </r>
  <r>
    <n v="7740"/>
    <s v="Maria Liz Guerra"/>
    <x v="0"/>
    <x v="1124"/>
    <x v="3"/>
    <x v="0"/>
    <s v="No"/>
    <n v="10"/>
    <x v="2"/>
    <x v="1"/>
    <n v="30"/>
    <x v="1"/>
    <n v="0"/>
    <n v="2"/>
    <x v="0"/>
    <x v="0"/>
    <n v="38"/>
  </r>
  <r>
    <n v="7741"/>
    <s v="Dr. Anthony Gabriel Gomes"/>
    <x v="0"/>
    <x v="1124"/>
    <x v="3"/>
    <x v="0"/>
    <s v="Yes"/>
    <n v="10"/>
    <x v="0"/>
    <x v="1"/>
    <n v="30"/>
    <x v="0"/>
    <n v="20"/>
    <n v="1"/>
    <x v="1"/>
    <x v="0"/>
    <n v="59"/>
  </r>
  <r>
    <n v="7742"/>
    <s v="Davi Lucas da Mota"/>
    <x v="1"/>
    <x v="1124"/>
    <x v="3"/>
    <x v="0"/>
    <s v="No"/>
    <n v="15"/>
    <x v="0"/>
    <x v="0"/>
    <n v="0"/>
    <x v="0"/>
    <n v="20"/>
    <n v="1"/>
    <x v="0"/>
    <x v="0"/>
    <n v="34"/>
  </r>
  <r>
    <n v="7743"/>
    <s v="Vicente Cardoso"/>
    <x v="1"/>
    <x v="1124"/>
    <x v="3"/>
    <x v="0"/>
    <s v="Yes"/>
    <n v="15"/>
    <x v="0"/>
    <x v="1"/>
    <n v="30"/>
    <x v="0"/>
    <n v="20"/>
    <n v="2"/>
    <x v="1"/>
    <x v="0"/>
    <n v="63"/>
  </r>
  <r>
    <n v="7744"/>
    <s v="Bernardo Aragão"/>
    <x v="0"/>
    <x v="1124"/>
    <x v="3"/>
    <x v="0"/>
    <s v="Yes"/>
    <n v="10"/>
    <x v="1"/>
    <x v="1"/>
    <n v="30"/>
    <x v="0"/>
    <n v="20"/>
    <n v="2"/>
    <x v="1"/>
    <x v="0"/>
    <n v="58"/>
  </r>
  <r>
    <n v="7745"/>
    <s v="Francisco Monteiro"/>
    <x v="2"/>
    <x v="1125"/>
    <x v="3"/>
    <x v="0"/>
    <s v="No"/>
    <n v="5"/>
    <x v="0"/>
    <x v="1"/>
    <n v="30"/>
    <x v="0"/>
    <n v="20"/>
    <n v="3"/>
    <x v="1"/>
    <x v="0"/>
    <n v="52"/>
  </r>
  <r>
    <n v="7746"/>
    <s v="Sra. Aurora Machado"/>
    <x v="0"/>
    <x v="1125"/>
    <x v="3"/>
    <x v="0"/>
    <s v="Yes"/>
    <n v="10"/>
    <x v="2"/>
    <x v="1"/>
    <n v="30"/>
    <x v="1"/>
    <n v="0"/>
    <n v="3"/>
    <x v="0"/>
    <x v="0"/>
    <n v="37"/>
  </r>
  <r>
    <n v="7747"/>
    <s v="Isadora Sousa"/>
    <x v="1"/>
    <x v="1125"/>
    <x v="3"/>
    <x v="0"/>
    <s v="No"/>
    <n v="15"/>
    <x v="0"/>
    <x v="1"/>
    <n v="30"/>
    <x v="0"/>
    <n v="20"/>
    <n v="3"/>
    <x v="1"/>
    <x v="0"/>
    <n v="62"/>
  </r>
  <r>
    <n v="7748"/>
    <s v="Melina Moraes"/>
    <x v="2"/>
    <x v="1125"/>
    <x v="3"/>
    <x v="0"/>
    <s v="No"/>
    <n v="5"/>
    <x v="1"/>
    <x v="0"/>
    <n v="0"/>
    <x v="1"/>
    <n v="0"/>
    <n v="1"/>
    <x v="0"/>
    <x v="1"/>
    <n v="4"/>
  </r>
  <r>
    <n v="7749"/>
    <s v="José Pedro Campos"/>
    <x v="0"/>
    <x v="1126"/>
    <x v="3"/>
    <x v="0"/>
    <s v="Yes"/>
    <n v="10"/>
    <x v="2"/>
    <x v="0"/>
    <n v="0"/>
    <x v="0"/>
    <n v="20"/>
    <n v="2"/>
    <x v="0"/>
    <x v="0"/>
    <n v="28"/>
  </r>
  <r>
    <n v="7750"/>
    <s v="Mathias Souza"/>
    <x v="1"/>
    <x v="1126"/>
    <x v="3"/>
    <x v="0"/>
    <s v="No"/>
    <n v="15"/>
    <x v="2"/>
    <x v="0"/>
    <n v="0"/>
    <x v="0"/>
    <n v="20"/>
    <n v="2"/>
    <x v="0"/>
    <x v="0"/>
    <n v="33"/>
  </r>
  <r>
    <n v="7751"/>
    <s v="Maria Eduarda Siqueira"/>
    <x v="0"/>
    <x v="1126"/>
    <x v="3"/>
    <x v="0"/>
    <s v="No"/>
    <n v="10"/>
    <x v="0"/>
    <x v="1"/>
    <n v="30"/>
    <x v="0"/>
    <n v="20"/>
    <n v="2"/>
    <x v="1"/>
    <x v="0"/>
    <n v="58"/>
  </r>
  <r>
    <n v="7752"/>
    <s v="Joana Cardoso"/>
    <x v="2"/>
    <x v="1126"/>
    <x v="3"/>
    <x v="0"/>
    <s v="Yes"/>
    <n v="5"/>
    <x v="1"/>
    <x v="0"/>
    <n v="0"/>
    <x v="1"/>
    <n v="0"/>
    <n v="1"/>
    <x v="0"/>
    <x v="1"/>
    <n v="4"/>
  </r>
  <r>
    <n v="7753"/>
    <s v="Isabella Sales"/>
    <x v="2"/>
    <x v="1126"/>
    <x v="3"/>
    <x v="0"/>
    <s v="Yes"/>
    <n v="5"/>
    <x v="2"/>
    <x v="1"/>
    <n v="30"/>
    <x v="0"/>
    <n v="20"/>
    <n v="3"/>
    <x v="1"/>
    <x v="0"/>
    <n v="52"/>
  </r>
  <r>
    <n v="7754"/>
    <s v="Maria Helena Cardoso"/>
    <x v="0"/>
    <x v="1126"/>
    <x v="3"/>
    <x v="0"/>
    <s v="No"/>
    <n v="10"/>
    <x v="1"/>
    <x v="1"/>
    <n v="30"/>
    <x v="1"/>
    <n v="0"/>
    <n v="2"/>
    <x v="0"/>
    <x v="0"/>
    <n v="38"/>
  </r>
  <r>
    <n v="7755"/>
    <s v="Lunna Camargo"/>
    <x v="0"/>
    <x v="1126"/>
    <x v="3"/>
    <x v="0"/>
    <s v="Yes"/>
    <n v="10"/>
    <x v="0"/>
    <x v="1"/>
    <n v="30"/>
    <x v="1"/>
    <n v="0"/>
    <n v="3"/>
    <x v="0"/>
    <x v="0"/>
    <n v="37"/>
  </r>
  <r>
    <n v="7756"/>
    <s v="Sr. Arthur Almeida"/>
    <x v="2"/>
    <x v="1127"/>
    <x v="3"/>
    <x v="0"/>
    <s v="No"/>
    <n v="5"/>
    <x v="0"/>
    <x v="0"/>
    <n v="0"/>
    <x v="0"/>
    <n v="20"/>
    <n v="2"/>
    <x v="0"/>
    <x v="0"/>
    <n v="23"/>
  </r>
  <r>
    <n v="7757"/>
    <s v="Dr. Juan Abreu"/>
    <x v="0"/>
    <x v="1127"/>
    <x v="3"/>
    <x v="0"/>
    <s v="Yes"/>
    <n v="10"/>
    <x v="1"/>
    <x v="0"/>
    <n v="0"/>
    <x v="0"/>
    <n v="20"/>
    <n v="2"/>
    <x v="0"/>
    <x v="0"/>
    <n v="28"/>
  </r>
  <r>
    <n v="7758"/>
    <s v="Matheus Araújo"/>
    <x v="1"/>
    <x v="1127"/>
    <x v="3"/>
    <x v="0"/>
    <s v="Yes"/>
    <n v="15"/>
    <x v="1"/>
    <x v="1"/>
    <n v="30"/>
    <x v="1"/>
    <n v="0"/>
    <n v="3"/>
    <x v="0"/>
    <x v="0"/>
    <n v="42"/>
  </r>
  <r>
    <n v="7759"/>
    <s v="Pietro Sales"/>
    <x v="1"/>
    <x v="1127"/>
    <x v="3"/>
    <x v="0"/>
    <s v="No"/>
    <n v="15"/>
    <x v="2"/>
    <x v="0"/>
    <n v="0"/>
    <x v="0"/>
    <n v="20"/>
    <n v="1"/>
    <x v="0"/>
    <x v="0"/>
    <n v="34"/>
  </r>
  <r>
    <n v="7760"/>
    <s v="Gabriela da Cruz"/>
    <x v="0"/>
    <x v="1127"/>
    <x v="3"/>
    <x v="0"/>
    <s v="No"/>
    <n v="10"/>
    <x v="0"/>
    <x v="1"/>
    <n v="30"/>
    <x v="1"/>
    <n v="0"/>
    <n v="1"/>
    <x v="0"/>
    <x v="0"/>
    <n v="39"/>
  </r>
  <r>
    <n v="7761"/>
    <s v="José Montenegro"/>
    <x v="2"/>
    <x v="1128"/>
    <x v="3"/>
    <x v="0"/>
    <s v="No"/>
    <n v="5"/>
    <x v="1"/>
    <x v="1"/>
    <n v="30"/>
    <x v="1"/>
    <n v="0"/>
    <n v="3"/>
    <x v="0"/>
    <x v="0"/>
    <n v="32"/>
  </r>
  <r>
    <n v="7762"/>
    <s v="Marcos Vinicius Moreira"/>
    <x v="1"/>
    <x v="1128"/>
    <x v="3"/>
    <x v="0"/>
    <s v="Yes"/>
    <n v="15"/>
    <x v="2"/>
    <x v="1"/>
    <n v="30"/>
    <x v="0"/>
    <n v="20"/>
    <n v="1"/>
    <x v="1"/>
    <x v="0"/>
    <n v="64"/>
  </r>
  <r>
    <n v="7763"/>
    <s v="Paulo Albuquerque"/>
    <x v="1"/>
    <x v="1128"/>
    <x v="3"/>
    <x v="0"/>
    <s v="No"/>
    <n v="15"/>
    <x v="2"/>
    <x v="1"/>
    <n v="30"/>
    <x v="0"/>
    <n v="20"/>
    <n v="2"/>
    <x v="1"/>
    <x v="0"/>
    <n v="63"/>
  </r>
  <r>
    <n v="7764"/>
    <s v="Allana Rios"/>
    <x v="0"/>
    <x v="1128"/>
    <x v="3"/>
    <x v="0"/>
    <s v="Yes"/>
    <n v="10"/>
    <x v="2"/>
    <x v="0"/>
    <n v="0"/>
    <x v="0"/>
    <n v="20"/>
    <n v="1"/>
    <x v="0"/>
    <x v="0"/>
    <n v="29"/>
  </r>
  <r>
    <n v="7765"/>
    <s v="João Aparecida"/>
    <x v="2"/>
    <x v="1129"/>
    <x v="3"/>
    <x v="0"/>
    <s v="Yes"/>
    <n v="5"/>
    <x v="0"/>
    <x v="1"/>
    <n v="30"/>
    <x v="0"/>
    <n v="20"/>
    <n v="1"/>
    <x v="1"/>
    <x v="0"/>
    <n v="54"/>
  </r>
  <r>
    <n v="7766"/>
    <s v="Srta. Maya Mendes"/>
    <x v="1"/>
    <x v="1129"/>
    <x v="3"/>
    <x v="0"/>
    <s v="Yes"/>
    <n v="15"/>
    <x v="1"/>
    <x v="1"/>
    <n v="30"/>
    <x v="1"/>
    <n v="0"/>
    <n v="3"/>
    <x v="0"/>
    <x v="0"/>
    <n v="42"/>
  </r>
  <r>
    <n v="7767"/>
    <s v="Heloísa Pastor"/>
    <x v="2"/>
    <x v="1129"/>
    <x v="3"/>
    <x v="0"/>
    <s v="No"/>
    <n v="5"/>
    <x v="1"/>
    <x v="0"/>
    <n v="0"/>
    <x v="1"/>
    <n v="0"/>
    <n v="3"/>
    <x v="0"/>
    <x v="1"/>
    <n v="2"/>
  </r>
  <r>
    <n v="7768"/>
    <s v="Marina da Cruz"/>
    <x v="2"/>
    <x v="1129"/>
    <x v="3"/>
    <x v="0"/>
    <s v="No"/>
    <n v="5"/>
    <x v="2"/>
    <x v="0"/>
    <n v="0"/>
    <x v="0"/>
    <n v="20"/>
    <n v="2"/>
    <x v="0"/>
    <x v="0"/>
    <n v="23"/>
  </r>
  <r>
    <n v="7769"/>
    <s v="Ryan Nascimento"/>
    <x v="0"/>
    <x v="1129"/>
    <x v="3"/>
    <x v="0"/>
    <s v="No"/>
    <n v="10"/>
    <x v="2"/>
    <x v="0"/>
    <n v="0"/>
    <x v="0"/>
    <n v="20"/>
    <n v="2"/>
    <x v="0"/>
    <x v="0"/>
    <n v="28"/>
  </r>
  <r>
    <n v="7770"/>
    <s v="Ana Julia Gonçalves"/>
    <x v="1"/>
    <x v="1129"/>
    <x v="3"/>
    <x v="0"/>
    <s v="Yes"/>
    <n v="15"/>
    <x v="1"/>
    <x v="1"/>
    <n v="30"/>
    <x v="1"/>
    <n v="0"/>
    <n v="2"/>
    <x v="0"/>
    <x v="0"/>
    <n v="43"/>
  </r>
  <r>
    <n v="7771"/>
    <s v="Bento Porto"/>
    <x v="2"/>
    <x v="1129"/>
    <x v="3"/>
    <x v="0"/>
    <s v="No"/>
    <n v="5"/>
    <x v="2"/>
    <x v="0"/>
    <n v="0"/>
    <x v="1"/>
    <n v="0"/>
    <n v="2"/>
    <x v="0"/>
    <x v="1"/>
    <n v="3"/>
  </r>
  <r>
    <n v="7772"/>
    <s v="Sra. Emanuella Macedo"/>
    <x v="0"/>
    <x v="1129"/>
    <x v="3"/>
    <x v="0"/>
    <s v="No"/>
    <n v="10"/>
    <x v="1"/>
    <x v="0"/>
    <n v="0"/>
    <x v="1"/>
    <n v="0"/>
    <n v="1"/>
    <x v="0"/>
    <x v="1"/>
    <n v="9"/>
  </r>
  <r>
    <n v="7773"/>
    <s v="Luiz Henrique da Conceição"/>
    <x v="2"/>
    <x v="1130"/>
    <x v="3"/>
    <x v="0"/>
    <s v="Yes"/>
    <n v="5"/>
    <x v="2"/>
    <x v="1"/>
    <n v="30"/>
    <x v="0"/>
    <n v="20"/>
    <n v="1"/>
    <x v="1"/>
    <x v="0"/>
    <n v="54"/>
  </r>
  <r>
    <n v="7774"/>
    <s v="Clara Cassiano"/>
    <x v="1"/>
    <x v="1130"/>
    <x v="3"/>
    <x v="0"/>
    <s v="Yes"/>
    <n v="15"/>
    <x v="0"/>
    <x v="0"/>
    <n v="0"/>
    <x v="0"/>
    <n v="20"/>
    <n v="3"/>
    <x v="0"/>
    <x v="0"/>
    <n v="32"/>
  </r>
  <r>
    <n v="7775"/>
    <s v="Rhavi Câmara"/>
    <x v="0"/>
    <x v="1130"/>
    <x v="3"/>
    <x v="0"/>
    <s v="Yes"/>
    <n v="10"/>
    <x v="1"/>
    <x v="0"/>
    <n v="0"/>
    <x v="1"/>
    <n v="0"/>
    <n v="3"/>
    <x v="0"/>
    <x v="1"/>
    <n v="7"/>
  </r>
  <r>
    <n v="7776"/>
    <s v="Dr. João Costa"/>
    <x v="1"/>
    <x v="1130"/>
    <x v="3"/>
    <x v="0"/>
    <s v="Yes"/>
    <n v="15"/>
    <x v="2"/>
    <x v="1"/>
    <n v="30"/>
    <x v="1"/>
    <n v="0"/>
    <n v="3"/>
    <x v="0"/>
    <x v="0"/>
    <n v="42"/>
  </r>
  <r>
    <n v="7777"/>
    <s v="Caio Vieira"/>
    <x v="1"/>
    <x v="1130"/>
    <x v="3"/>
    <x v="0"/>
    <s v="Yes"/>
    <n v="15"/>
    <x v="0"/>
    <x v="0"/>
    <n v="0"/>
    <x v="1"/>
    <n v="0"/>
    <n v="3"/>
    <x v="0"/>
    <x v="1"/>
    <n v="12"/>
  </r>
  <r>
    <n v="7778"/>
    <s v="Maria Sophia Santos"/>
    <x v="1"/>
    <x v="1130"/>
    <x v="3"/>
    <x v="0"/>
    <s v="Yes"/>
    <n v="15"/>
    <x v="2"/>
    <x v="1"/>
    <n v="30"/>
    <x v="0"/>
    <n v="20"/>
    <n v="1"/>
    <x v="1"/>
    <x v="0"/>
    <n v="64"/>
  </r>
  <r>
    <n v="7779"/>
    <s v="Ravi Lucca Alves"/>
    <x v="1"/>
    <x v="1131"/>
    <x v="3"/>
    <x v="0"/>
    <s v="No"/>
    <n v="15"/>
    <x v="2"/>
    <x v="1"/>
    <n v="30"/>
    <x v="1"/>
    <n v="0"/>
    <n v="1"/>
    <x v="0"/>
    <x v="0"/>
    <n v="44"/>
  </r>
  <r>
    <n v="7780"/>
    <s v="Eloá Silveira"/>
    <x v="2"/>
    <x v="1131"/>
    <x v="3"/>
    <x v="0"/>
    <s v="No"/>
    <n v="5"/>
    <x v="0"/>
    <x v="1"/>
    <n v="30"/>
    <x v="0"/>
    <n v="20"/>
    <n v="1"/>
    <x v="1"/>
    <x v="0"/>
    <n v="54"/>
  </r>
  <r>
    <n v="7781"/>
    <s v="Pietra da Cunha"/>
    <x v="1"/>
    <x v="1131"/>
    <x v="3"/>
    <x v="0"/>
    <s v="No"/>
    <n v="15"/>
    <x v="2"/>
    <x v="0"/>
    <n v="0"/>
    <x v="1"/>
    <n v="0"/>
    <n v="3"/>
    <x v="0"/>
    <x v="1"/>
    <n v="12"/>
  </r>
  <r>
    <n v="7782"/>
    <s v="Sr. Josué Freitas"/>
    <x v="0"/>
    <x v="1131"/>
    <x v="3"/>
    <x v="0"/>
    <s v="No"/>
    <n v="10"/>
    <x v="0"/>
    <x v="1"/>
    <n v="30"/>
    <x v="0"/>
    <n v="20"/>
    <n v="3"/>
    <x v="1"/>
    <x v="0"/>
    <n v="57"/>
  </r>
  <r>
    <n v="7783"/>
    <s v="Brayan Duarte"/>
    <x v="1"/>
    <x v="1131"/>
    <x v="3"/>
    <x v="0"/>
    <s v="No"/>
    <n v="15"/>
    <x v="0"/>
    <x v="1"/>
    <n v="30"/>
    <x v="0"/>
    <n v="20"/>
    <n v="3"/>
    <x v="1"/>
    <x v="0"/>
    <n v="62"/>
  </r>
  <r>
    <n v="7784"/>
    <s v="Evelyn Mendonça"/>
    <x v="1"/>
    <x v="1131"/>
    <x v="3"/>
    <x v="0"/>
    <s v="Yes"/>
    <n v="15"/>
    <x v="0"/>
    <x v="1"/>
    <n v="30"/>
    <x v="1"/>
    <n v="0"/>
    <n v="2"/>
    <x v="0"/>
    <x v="0"/>
    <n v="43"/>
  </r>
  <r>
    <n v="7785"/>
    <s v="Esther Moraes"/>
    <x v="1"/>
    <x v="1131"/>
    <x v="3"/>
    <x v="0"/>
    <s v="No"/>
    <n v="15"/>
    <x v="2"/>
    <x v="0"/>
    <n v="0"/>
    <x v="1"/>
    <n v="0"/>
    <n v="3"/>
    <x v="0"/>
    <x v="1"/>
    <n v="12"/>
  </r>
  <r>
    <n v="7786"/>
    <s v="Sr. Kaique Pastor"/>
    <x v="0"/>
    <x v="1131"/>
    <x v="3"/>
    <x v="0"/>
    <s v="No"/>
    <n v="10"/>
    <x v="1"/>
    <x v="0"/>
    <n v="0"/>
    <x v="0"/>
    <n v="20"/>
    <n v="3"/>
    <x v="0"/>
    <x v="0"/>
    <n v="27"/>
  </r>
  <r>
    <n v="7787"/>
    <s v="Brenda Casa Grande"/>
    <x v="0"/>
    <x v="1132"/>
    <x v="3"/>
    <x v="0"/>
    <s v="No"/>
    <n v="10"/>
    <x v="0"/>
    <x v="1"/>
    <n v="30"/>
    <x v="0"/>
    <n v="20"/>
    <n v="3"/>
    <x v="1"/>
    <x v="0"/>
    <n v="57"/>
  </r>
  <r>
    <n v="7788"/>
    <s v="Sra. Luara Peixoto"/>
    <x v="0"/>
    <x v="1132"/>
    <x v="3"/>
    <x v="0"/>
    <s v="No"/>
    <n v="10"/>
    <x v="0"/>
    <x v="1"/>
    <n v="30"/>
    <x v="0"/>
    <n v="20"/>
    <n v="3"/>
    <x v="1"/>
    <x v="0"/>
    <n v="57"/>
  </r>
  <r>
    <n v="7789"/>
    <s v="Ester Camargo"/>
    <x v="2"/>
    <x v="1132"/>
    <x v="3"/>
    <x v="0"/>
    <s v="Yes"/>
    <n v="5"/>
    <x v="1"/>
    <x v="1"/>
    <n v="30"/>
    <x v="1"/>
    <n v="0"/>
    <n v="3"/>
    <x v="0"/>
    <x v="0"/>
    <n v="32"/>
  </r>
  <r>
    <n v="7790"/>
    <s v="Ravy Macedo"/>
    <x v="2"/>
    <x v="1133"/>
    <x v="3"/>
    <x v="0"/>
    <s v="No"/>
    <n v="5"/>
    <x v="2"/>
    <x v="0"/>
    <n v="0"/>
    <x v="0"/>
    <n v="20"/>
    <n v="1"/>
    <x v="0"/>
    <x v="0"/>
    <n v="24"/>
  </r>
  <r>
    <n v="7791"/>
    <s v="Bárbara Lopes"/>
    <x v="2"/>
    <x v="1133"/>
    <x v="3"/>
    <x v="0"/>
    <s v="No"/>
    <n v="5"/>
    <x v="1"/>
    <x v="0"/>
    <n v="0"/>
    <x v="0"/>
    <n v="20"/>
    <n v="1"/>
    <x v="0"/>
    <x v="0"/>
    <n v="24"/>
  </r>
  <r>
    <n v="7792"/>
    <s v="Henrique Souza"/>
    <x v="1"/>
    <x v="1133"/>
    <x v="3"/>
    <x v="0"/>
    <s v="No"/>
    <n v="15"/>
    <x v="0"/>
    <x v="0"/>
    <n v="0"/>
    <x v="0"/>
    <n v="20"/>
    <n v="2"/>
    <x v="0"/>
    <x v="0"/>
    <n v="33"/>
  </r>
  <r>
    <n v="7793"/>
    <s v="Maria Cecília Freitas"/>
    <x v="1"/>
    <x v="1133"/>
    <x v="3"/>
    <x v="0"/>
    <s v="Yes"/>
    <n v="15"/>
    <x v="2"/>
    <x v="0"/>
    <n v="0"/>
    <x v="1"/>
    <n v="0"/>
    <n v="2"/>
    <x v="0"/>
    <x v="1"/>
    <n v="13"/>
  </r>
  <r>
    <n v="7794"/>
    <s v="Dr. Liam Carvalho"/>
    <x v="2"/>
    <x v="1133"/>
    <x v="3"/>
    <x v="0"/>
    <s v="No"/>
    <n v="5"/>
    <x v="2"/>
    <x v="0"/>
    <n v="0"/>
    <x v="0"/>
    <n v="20"/>
    <n v="1"/>
    <x v="0"/>
    <x v="0"/>
    <n v="24"/>
  </r>
  <r>
    <n v="7795"/>
    <s v="Eduardo Moraes"/>
    <x v="0"/>
    <x v="1133"/>
    <x v="3"/>
    <x v="0"/>
    <s v="No"/>
    <n v="10"/>
    <x v="2"/>
    <x v="1"/>
    <n v="30"/>
    <x v="1"/>
    <n v="0"/>
    <n v="3"/>
    <x v="0"/>
    <x v="0"/>
    <n v="37"/>
  </r>
  <r>
    <n v="7796"/>
    <s v="Dra. Helena Machado"/>
    <x v="2"/>
    <x v="1133"/>
    <x v="3"/>
    <x v="0"/>
    <s v="No"/>
    <n v="5"/>
    <x v="0"/>
    <x v="0"/>
    <n v="0"/>
    <x v="1"/>
    <n v="0"/>
    <n v="1"/>
    <x v="0"/>
    <x v="1"/>
    <n v="4"/>
  </r>
  <r>
    <n v="7797"/>
    <s v="Yasmin Câmara"/>
    <x v="2"/>
    <x v="1134"/>
    <x v="3"/>
    <x v="0"/>
    <s v="No"/>
    <n v="5"/>
    <x v="0"/>
    <x v="1"/>
    <n v="30"/>
    <x v="0"/>
    <n v="20"/>
    <n v="2"/>
    <x v="1"/>
    <x v="0"/>
    <n v="53"/>
  </r>
  <r>
    <n v="7798"/>
    <s v="Sr. Heitor Ferreira"/>
    <x v="0"/>
    <x v="1134"/>
    <x v="3"/>
    <x v="0"/>
    <s v="Yes"/>
    <n v="10"/>
    <x v="1"/>
    <x v="0"/>
    <n v="0"/>
    <x v="1"/>
    <n v="0"/>
    <n v="1"/>
    <x v="0"/>
    <x v="1"/>
    <n v="9"/>
  </r>
  <r>
    <n v="7799"/>
    <s v="Luiz Felipe Rocha"/>
    <x v="2"/>
    <x v="1134"/>
    <x v="3"/>
    <x v="0"/>
    <s v="Yes"/>
    <n v="5"/>
    <x v="2"/>
    <x v="0"/>
    <n v="0"/>
    <x v="0"/>
    <n v="20"/>
    <n v="1"/>
    <x v="0"/>
    <x v="0"/>
    <n v="24"/>
  </r>
  <r>
    <n v="7800"/>
    <s v="Marcela Azevedo"/>
    <x v="2"/>
    <x v="1134"/>
    <x v="3"/>
    <x v="0"/>
    <s v="No"/>
    <n v="5"/>
    <x v="0"/>
    <x v="1"/>
    <n v="30"/>
    <x v="0"/>
    <n v="20"/>
    <n v="2"/>
    <x v="1"/>
    <x v="0"/>
    <n v="53"/>
  </r>
  <r>
    <n v="7801"/>
    <s v="Luiz Felipe Camargo"/>
    <x v="1"/>
    <x v="1135"/>
    <x v="3"/>
    <x v="0"/>
    <s v="Yes"/>
    <n v="15"/>
    <x v="2"/>
    <x v="1"/>
    <n v="30"/>
    <x v="0"/>
    <n v="20"/>
    <n v="3"/>
    <x v="1"/>
    <x v="0"/>
    <n v="62"/>
  </r>
  <r>
    <n v="7802"/>
    <s v="Pietro Pacheco"/>
    <x v="2"/>
    <x v="1135"/>
    <x v="3"/>
    <x v="0"/>
    <s v="No"/>
    <n v="5"/>
    <x v="1"/>
    <x v="1"/>
    <n v="30"/>
    <x v="1"/>
    <n v="0"/>
    <n v="2"/>
    <x v="0"/>
    <x v="0"/>
    <n v="33"/>
  </r>
  <r>
    <n v="7803"/>
    <s v="Bárbara Montenegro"/>
    <x v="1"/>
    <x v="1135"/>
    <x v="3"/>
    <x v="0"/>
    <s v="No"/>
    <n v="15"/>
    <x v="2"/>
    <x v="1"/>
    <n v="30"/>
    <x v="0"/>
    <n v="20"/>
    <n v="1"/>
    <x v="1"/>
    <x v="0"/>
    <n v="64"/>
  </r>
  <r>
    <n v="7804"/>
    <s v="Luísa Vieira"/>
    <x v="2"/>
    <x v="1135"/>
    <x v="3"/>
    <x v="0"/>
    <s v="Yes"/>
    <n v="5"/>
    <x v="1"/>
    <x v="0"/>
    <n v="0"/>
    <x v="0"/>
    <n v="20"/>
    <n v="3"/>
    <x v="0"/>
    <x v="0"/>
    <n v="22"/>
  </r>
  <r>
    <n v="7805"/>
    <s v="José Souza"/>
    <x v="0"/>
    <x v="1136"/>
    <x v="3"/>
    <x v="0"/>
    <s v="No"/>
    <n v="10"/>
    <x v="2"/>
    <x v="1"/>
    <n v="30"/>
    <x v="0"/>
    <n v="20"/>
    <n v="3"/>
    <x v="1"/>
    <x v="0"/>
    <n v="57"/>
  </r>
  <r>
    <n v="7806"/>
    <s v="Asafe Montenegro"/>
    <x v="1"/>
    <x v="1136"/>
    <x v="3"/>
    <x v="0"/>
    <s v="Yes"/>
    <n v="15"/>
    <x v="2"/>
    <x v="0"/>
    <n v="0"/>
    <x v="1"/>
    <n v="0"/>
    <n v="2"/>
    <x v="0"/>
    <x v="1"/>
    <n v="13"/>
  </r>
  <r>
    <n v="7807"/>
    <s v="Anna Liz Rezende"/>
    <x v="1"/>
    <x v="1136"/>
    <x v="3"/>
    <x v="0"/>
    <s v="No"/>
    <n v="15"/>
    <x v="0"/>
    <x v="1"/>
    <n v="30"/>
    <x v="1"/>
    <n v="0"/>
    <n v="3"/>
    <x v="0"/>
    <x v="0"/>
    <n v="42"/>
  </r>
  <r>
    <n v="7808"/>
    <s v="Vitor Machado"/>
    <x v="2"/>
    <x v="1136"/>
    <x v="3"/>
    <x v="0"/>
    <s v="Yes"/>
    <n v="5"/>
    <x v="0"/>
    <x v="1"/>
    <n v="30"/>
    <x v="0"/>
    <n v="20"/>
    <n v="3"/>
    <x v="1"/>
    <x v="0"/>
    <n v="52"/>
  </r>
  <r>
    <n v="7809"/>
    <s v="João Lucas Fogaça"/>
    <x v="0"/>
    <x v="1136"/>
    <x v="3"/>
    <x v="0"/>
    <s v="No"/>
    <n v="10"/>
    <x v="2"/>
    <x v="0"/>
    <n v="0"/>
    <x v="0"/>
    <n v="20"/>
    <n v="2"/>
    <x v="0"/>
    <x v="0"/>
    <n v="28"/>
  </r>
  <r>
    <n v="7810"/>
    <s v="Sophie Lima"/>
    <x v="2"/>
    <x v="1136"/>
    <x v="3"/>
    <x v="0"/>
    <s v="No"/>
    <n v="5"/>
    <x v="0"/>
    <x v="0"/>
    <n v="0"/>
    <x v="1"/>
    <n v="0"/>
    <n v="1"/>
    <x v="0"/>
    <x v="1"/>
    <n v="4"/>
  </r>
  <r>
    <n v="7811"/>
    <s v="Henry Costela"/>
    <x v="0"/>
    <x v="1136"/>
    <x v="3"/>
    <x v="0"/>
    <s v="Yes"/>
    <n v="10"/>
    <x v="1"/>
    <x v="0"/>
    <n v="0"/>
    <x v="1"/>
    <n v="0"/>
    <n v="3"/>
    <x v="0"/>
    <x v="1"/>
    <n v="7"/>
  </r>
  <r>
    <n v="7812"/>
    <s v="Rodrigo Sampaio"/>
    <x v="2"/>
    <x v="1137"/>
    <x v="3"/>
    <x v="0"/>
    <s v="No"/>
    <n v="5"/>
    <x v="1"/>
    <x v="0"/>
    <n v="0"/>
    <x v="1"/>
    <n v="0"/>
    <n v="1"/>
    <x v="0"/>
    <x v="1"/>
    <n v="4"/>
  </r>
  <r>
    <n v="7813"/>
    <s v="Theo Castro"/>
    <x v="0"/>
    <x v="1137"/>
    <x v="3"/>
    <x v="0"/>
    <s v="No"/>
    <n v="10"/>
    <x v="2"/>
    <x v="1"/>
    <n v="30"/>
    <x v="0"/>
    <n v="20"/>
    <n v="2"/>
    <x v="1"/>
    <x v="0"/>
    <n v="58"/>
  </r>
  <r>
    <n v="7814"/>
    <s v="Mariana Fernandes"/>
    <x v="2"/>
    <x v="1137"/>
    <x v="3"/>
    <x v="0"/>
    <s v="Yes"/>
    <n v="5"/>
    <x v="0"/>
    <x v="1"/>
    <n v="30"/>
    <x v="1"/>
    <n v="0"/>
    <n v="3"/>
    <x v="0"/>
    <x v="0"/>
    <n v="32"/>
  </r>
  <r>
    <n v="7815"/>
    <s v="Sr. Cauã Vargas"/>
    <x v="0"/>
    <x v="1137"/>
    <x v="3"/>
    <x v="0"/>
    <s v="Yes"/>
    <n v="10"/>
    <x v="0"/>
    <x v="0"/>
    <n v="0"/>
    <x v="1"/>
    <n v="0"/>
    <n v="3"/>
    <x v="0"/>
    <x v="1"/>
    <n v="7"/>
  </r>
  <r>
    <n v="7816"/>
    <s v="Levi Nogueira"/>
    <x v="0"/>
    <x v="1137"/>
    <x v="3"/>
    <x v="0"/>
    <s v="No"/>
    <n v="10"/>
    <x v="0"/>
    <x v="0"/>
    <n v="0"/>
    <x v="1"/>
    <n v="0"/>
    <n v="2"/>
    <x v="0"/>
    <x v="1"/>
    <n v="8"/>
  </r>
  <r>
    <n v="7817"/>
    <s v="Nicole da Cruz"/>
    <x v="2"/>
    <x v="1137"/>
    <x v="3"/>
    <x v="0"/>
    <s v="No"/>
    <n v="5"/>
    <x v="1"/>
    <x v="1"/>
    <n v="30"/>
    <x v="0"/>
    <n v="20"/>
    <n v="2"/>
    <x v="1"/>
    <x v="0"/>
    <n v="53"/>
  </r>
  <r>
    <n v="7818"/>
    <s v="Benjamim Mendonça"/>
    <x v="0"/>
    <x v="1137"/>
    <x v="3"/>
    <x v="0"/>
    <s v="Yes"/>
    <n v="10"/>
    <x v="0"/>
    <x v="0"/>
    <n v="0"/>
    <x v="1"/>
    <n v="0"/>
    <n v="2"/>
    <x v="0"/>
    <x v="1"/>
    <n v="8"/>
  </r>
  <r>
    <n v="7819"/>
    <s v="Laura Vasconcelos"/>
    <x v="1"/>
    <x v="1137"/>
    <x v="3"/>
    <x v="0"/>
    <s v="Yes"/>
    <n v="15"/>
    <x v="2"/>
    <x v="0"/>
    <n v="0"/>
    <x v="1"/>
    <n v="0"/>
    <n v="2"/>
    <x v="0"/>
    <x v="1"/>
    <n v="13"/>
  </r>
  <r>
    <n v="7820"/>
    <s v="Yago Mendes"/>
    <x v="0"/>
    <x v="1137"/>
    <x v="3"/>
    <x v="0"/>
    <s v="No"/>
    <n v="10"/>
    <x v="1"/>
    <x v="0"/>
    <n v="0"/>
    <x v="1"/>
    <n v="0"/>
    <n v="3"/>
    <x v="0"/>
    <x v="1"/>
    <n v="7"/>
  </r>
  <r>
    <n v="7821"/>
    <s v="Erick Brito"/>
    <x v="1"/>
    <x v="1137"/>
    <x v="3"/>
    <x v="0"/>
    <s v="No"/>
    <n v="15"/>
    <x v="0"/>
    <x v="1"/>
    <n v="30"/>
    <x v="0"/>
    <n v="20"/>
    <n v="3"/>
    <x v="1"/>
    <x v="0"/>
    <n v="62"/>
  </r>
  <r>
    <n v="7822"/>
    <s v="Júlia Fernandes"/>
    <x v="1"/>
    <x v="1138"/>
    <x v="3"/>
    <x v="0"/>
    <s v="No"/>
    <n v="15"/>
    <x v="0"/>
    <x v="1"/>
    <n v="30"/>
    <x v="1"/>
    <n v="0"/>
    <n v="1"/>
    <x v="0"/>
    <x v="0"/>
    <n v="44"/>
  </r>
  <r>
    <n v="7823"/>
    <s v="Catarina Melo"/>
    <x v="1"/>
    <x v="1138"/>
    <x v="3"/>
    <x v="0"/>
    <s v="Yes"/>
    <n v="15"/>
    <x v="0"/>
    <x v="1"/>
    <n v="30"/>
    <x v="1"/>
    <n v="0"/>
    <n v="3"/>
    <x v="0"/>
    <x v="0"/>
    <n v="42"/>
  </r>
  <r>
    <n v="7824"/>
    <s v="Dr. Guilherme Pereira"/>
    <x v="0"/>
    <x v="1138"/>
    <x v="3"/>
    <x v="0"/>
    <s v="Yes"/>
    <n v="10"/>
    <x v="1"/>
    <x v="0"/>
    <n v="0"/>
    <x v="0"/>
    <n v="20"/>
    <n v="2"/>
    <x v="0"/>
    <x v="0"/>
    <n v="28"/>
  </r>
  <r>
    <n v="7825"/>
    <s v="Maria Laura das Neves"/>
    <x v="0"/>
    <x v="1138"/>
    <x v="3"/>
    <x v="0"/>
    <s v="No"/>
    <n v="10"/>
    <x v="0"/>
    <x v="1"/>
    <n v="30"/>
    <x v="1"/>
    <n v="0"/>
    <n v="1"/>
    <x v="0"/>
    <x v="0"/>
    <n v="39"/>
  </r>
  <r>
    <n v="7826"/>
    <s v="Anthony Gabriel Peixoto"/>
    <x v="1"/>
    <x v="1138"/>
    <x v="3"/>
    <x v="0"/>
    <s v="Yes"/>
    <n v="15"/>
    <x v="2"/>
    <x v="0"/>
    <n v="0"/>
    <x v="1"/>
    <n v="0"/>
    <n v="1"/>
    <x v="0"/>
    <x v="1"/>
    <n v="14"/>
  </r>
  <r>
    <n v="7827"/>
    <s v="Miguel Monteiro"/>
    <x v="1"/>
    <x v="1139"/>
    <x v="3"/>
    <x v="0"/>
    <s v="No"/>
    <n v="15"/>
    <x v="2"/>
    <x v="0"/>
    <n v="0"/>
    <x v="0"/>
    <n v="20"/>
    <n v="3"/>
    <x v="0"/>
    <x v="0"/>
    <n v="32"/>
  </r>
  <r>
    <n v="7828"/>
    <s v="Rafael Fonseca"/>
    <x v="2"/>
    <x v="1139"/>
    <x v="3"/>
    <x v="0"/>
    <s v="Yes"/>
    <n v="5"/>
    <x v="0"/>
    <x v="0"/>
    <n v="0"/>
    <x v="1"/>
    <n v="0"/>
    <n v="1"/>
    <x v="0"/>
    <x v="1"/>
    <n v="4"/>
  </r>
  <r>
    <n v="7829"/>
    <s v="Maria Siqueira"/>
    <x v="1"/>
    <x v="1139"/>
    <x v="3"/>
    <x v="0"/>
    <s v="No"/>
    <n v="15"/>
    <x v="2"/>
    <x v="0"/>
    <n v="0"/>
    <x v="1"/>
    <n v="0"/>
    <n v="2"/>
    <x v="0"/>
    <x v="1"/>
    <n v="13"/>
  </r>
  <r>
    <n v="7830"/>
    <s v="Fernando Cardoso"/>
    <x v="1"/>
    <x v="1139"/>
    <x v="3"/>
    <x v="0"/>
    <s v="No"/>
    <n v="15"/>
    <x v="0"/>
    <x v="1"/>
    <n v="30"/>
    <x v="0"/>
    <n v="20"/>
    <n v="1"/>
    <x v="1"/>
    <x v="0"/>
    <n v="64"/>
  </r>
  <r>
    <n v="7831"/>
    <s v="Sra. Ana Júlia da Luz"/>
    <x v="0"/>
    <x v="1139"/>
    <x v="3"/>
    <x v="0"/>
    <s v="No"/>
    <n v="10"/>
    <x v="1"/>
    <x v="1"/>
    <n v="30"/>
    <x v="0"/>
    <n v="20"/>
    <n v="1"/>
    <x v="1"/>
    <x v="0"/>
    <n v="59"/>
  </r>
  <r>
    <n v="7832"/>
    <s v="Maria Julia Pimenta"/>
    <x v="2"/>
    <x v="1140"/>
    <x v="3"/>
    <x v="0"/>
    <s v="Yes"/>
    <n v="5"/>
    <x v="1"/>
    <x v="0"/>
    <n v="0"/>
    <x v="0"/>
    <n v="20"/>
    <n v="1"/>
    <x v="0"/>
    <x v="0"/>
    <n v="24"/>
  </r>
  <r>
    <n v="7833"/>
    <s v="Laura Novaes"/>
    <x v="2"/>
    <x v="1140"/>
    <x v="3"/>
    <x v="0"/>
    <s v="Yes"/>
    <n v="5"/>
    <x v="1"/>
    <x v="0"/>
    <n v="0"/>
    <x v="0"/>
    <n v="20"/>
    <n v="1"/>
    <x v="0"/>
    <x v="0"/>
    <n v="24"/>
  </r>
  <r>
    <n v="7834"/>
    <s v="João Machado"/>
    <x v="1"/>
    <x v="1140"/>
    <x v="3"/>
    <x v="0"/>
    <s v="No"/>
    <n v="15"/>
    <x v="2"/>
    <x v="0"/>
    <n v="0"/>
    <x v="0"/>
    <n v="20"/>
    <n v="3"/>
    <x v="0"/>
    <x v="0"/>
    <n v="32"/>
  </r>
  <r>
    <n v="7835"/>
    <s v="Lucas Gabriel Campos"/>
    <x v="0"/>
    <x v="1140"/>
    <x v="3"/>
    <x v="0"/>
    <s v="No"/>
    <n v="10"/>
    <x v="0"/>
    <x v="1"/>
    <n v="30"/>
    <x v="1"/>
    <n v="0"/>
    <n v="3"/>
    <x v="0"/>
    <x v="0"/>
    <n v="37"/>
  </r>
  <r>
    <n v="7836"/>
    <s v="Bella Melo"/>
    <x v="0"/>
    <x v="1141"/>
    <x v="3"/>
    <x v="0"/>
    <s v="No"/>
    <n v="10"/>
    <x v="0"/>
    <x v="0"/>
    <n v="0"/>
    <x v="0"/>
    <n v="20"/>
    <n v="1"/>
    <x v="0"/>
    <x v="0"/>
    <n v="29"/>
  </r>
  <r>
    <n v="7837"/>
    <s v="Ana Lívia Nunes"/>
    <x v="0"/>
    <x v="1141"/>
    <x v="3"/>
    <x v="0"/>
    <s v="No"/>
    <n v="10"/>
    <x v="2"/>
    <x v="1"/>
    <n v="30"/>
    <x v="1"/>
    <n v="0"/>
    <n v="2"/>
    <x v="0"/>
    <x v="0"/>
    <n v="38"/>
  </r>
  <r>
    <n v="7838"/>
    <s v="Asafe Sales"/>
    <x v="2"/>
    <x v="1141"/>
    <x v="3"/>
    <x v="0"/>
    <s v="Yes"/>
    <n v="5"/>
    <x v="0"/>
    <x v="0"/>
    <n v="0"/>
    <x v="0"/>
    <n v="20"/>
    <n v="1"/>
    <x v="0"/>
    <x v="0"/>
    <n v="24"/>
  </r>
  <r>
    <n v="7839"/>
    <s v="Davi Lucca Vasconcelos"/>
    <x v="1"/>
    <x v="1141"/>
    <x v="3"/>
    <x v="0"/>
    <s v="Yes"/>
    <n v="15"/>
    <x v="2"/>
    <x v="0"/>
    <n v="0"/>
    <x v="0"/>
    <n v="20"/>
    <n v="1"/>
    <x v="0"/>
    <x v="0"/>
    <n v="34"/>
  </r>
  <r>
    <n v="7840"/>
    <s v="Luísa Montenegro"/>
    <x v="2"/>
    <x v="1141"/>
    <x v="3"/>
    <x v="0"/>
    <s v="Yes"/>
    <n v="5"/>
    <x v="2"/>
    <x v="1"/>
    <n v="30"/>
    <x v="1"/>
    <n v="0"/>
    <n v="2"/>
    <x v="0"/>
    <x v="0"/>
    <n v="33"/>
  </r>
  <r>
    <n v="7841"/>
    <s v="Ravi Albuquerque"/>
    <x v="2"/>
    <x v="1141"/>
    <x v="3"/>
    <x v="0"/>
    <s v="Yes"/>
    <n v="5"/>
    <x v="1"/>
    <x v="0"/>
    <n v="0"/>
    <x v="1"/>
    <n v="0"/>
    <n v="3"/>
    <x v="0"/>
    <x v="1"/>
    <n v="2"/>
  </r>
  <r>
    <n v="7842"/>
    <s v="Cauã Duarte"/>
    <x v="1"/>
    <x v="1141"/>
    <x v="3"/>
    <x v="0"/>
    <s v="No"/>
    <n v="15"/>
    <x v="1"/>
    <x v="0"/>
    <n v="0"/>
    <x v="0"/>
    <n v="20"/>
    <n v="3"/>
    <x v="0"/>
    <x v="0"/>
    <n v="32"/>
  </r>
  <r>
    <n v="7843"/>
    <s v="Dr. Francisco da Luz"/>
    <x v="2"/>
    <x v="1142"/>
    <x v="3"/>
    <x v="0"/>
    <s v="No"/>
    <n v="5"/>
    <x v="2"/>
    <x v="0"/>
    <n v="0"/>
    <x v="0"/>
    <n v="20"/>
    <n v="2"/>
    <x v="0"/>
    <x v="0"/>
    <n v="23"/>
  </r>
  <r>
    <n v="7844"/>
    <s v="Paulo Casa Grande"/>
    <x v="0"/>
    <x v="1142"/>
    <x v="3"/>
    <x v="0"/>
    <s v="Yes"/>
    <n v="10"/>
    <x v="2"/>
    <x v="0"/>
    <n v="0"/>
    <x v="1"/>
    <n v="0"/>
    <n v="1"/>
    <x v="0"/>
    <x v="1"/>
    <n v="9"/>
  </r>
  <r>
    <n v="7845"/>
    <s v="Paulo Sampaio"/>
    <x v="2"/>
    <x v="1142"/>
    <x v="3"/>
    <x v="0"/>
    <s v="No"/>
    <n v="5"/>
    <x v="1"/>
    <x v="0"/>
    <n v="0"/>
    <x v="1"/>
    <n v="0"/>
    <n v="1"/>
    <x v="0"/>
    <x v="1"/>
    <n v="4"/>
  </r>
  <r>
    <n v="7846"/>
    <s v="Pedro Miguel Rodrigues"/>
    <x v="1"/>
    <x v="1142"/>
    <x v="3"/>
    <x v="0"/>
    <s v="Yes"/>
    <n v="15"/>
    <x v="2"/>
    <x v="1"/>
    <n v="30"/>
    <x v="1"/>
    <n v="0"/>
    <n v="3"/>
    <x v="0"/>
    <x v="0"/>
    <n v="42"/>
  </r>
  <r>
    <n v="7847"/>
    <s v="Josué Sampaio"/>
    <x v="0"/>
    <x v="1142"/>
    <x v="3"/>
    <x v="0"/>
    <s v="Yes"/>
    <n v="10"/>
    <x v="0"/>
    <x v="0"/>
    <n v="0"/>
    <x v="1"/>
    <n v="0"/>
    <n v="1"/>
    <x v="0"/>
    <x v="1"/>
    <n v="9"/>
  </r>
  <r>
    <n v="7848"/>
    <s v="Davi Lucas Correia"/>
    <x v="0"/>
    <x v="1142"/>
    <x v="3"/>
    <x v="0"/>
    <s v="No"/>
    <n v="10"/>
    <x v="1"/>
    <x v="0"/>
    <n v="0"/>
    <x v="0"/>
    <n v="20"/>
    <n v="3"/>
    <x v="0"/>
    <x v="0"/>
    <n v="27"/>
  </r>
  <r>
    <n v="7849"/>
    <s v="Srta. Clarice Moraes"/>
    <x v="2"/>
    <x v="1142"/>
    <x v="3"/>
    <x v="0"/>
    <s v="Yes"/>
    <n v="5"/>
    <x v="0"/>
    <x v="0"/>
    <n v="0"/>
    <x v="1"/>
    <n v="0"/>
    <n v="2"/>
    <x v="0"/>
    <x v="1"/>
    <n v="3"/>
  </r>
  <r>
    <n v="7850"/>
    <s v="Ravi Lucca Sousa"/>
    <x v="2"/>
    <x v="1142"/>
    <x v="3"/>
    <x v="0"/>
    <s v="No"/>
    <n v="5"/>
    <x v="0"/>
    <x v="0"/>
    <n v="0"/>
    <x v="1"/>
    <n v="0"/>
    <n v="2"/>
    <x v="0"/>
    <x v="1"/>
    <n v="3"/>
  </r>
  <r>
    <n v="7851"/>
    <s v="Breno Pacheco"/>
    <x v="1"/>
    <x v="1142"/>
    <x v="3"/>
    <x v="0"/>
    <s v="No"/>
    <n v="15"/>
    <x v="0"/>
    <x v="1"/>
    <n v="30"/>
    <x v="0"/>
    <n v="20"/>
    <n v="3"/>
    <x v="1"/>
    <x v="0"/>
    <n v="62"/>
  </r>
  <r>
    <n v="7852"/>
    <s v="Beatriz Mendes"/>
    <x v="0"/>
    <x v="1142"/>
    <x v="3"/>
    <x v="0"/>
    <s v="No"/>
    <n v="10"/>
    <x v="1"/>
    <x v="1"/>
    <n v="30"/>
    <x v="0"/>
    <n v="20"/>
    <n v="3"/>
    <x v="1"/>
    <x v="0"/>
    <n v="57"/>
  </r>
  <r>
    <n v="7853"/>
    <s v="Vitória Campos"/>
    <x v="0"/>
    <x v="1142"/>
    <x v="3"/>
    <x v="0"/>
    <s v="No"/>
    <n v="10"/>
    <x v="1"/>
    <x v="1"/>
    <n v="30"/>
    <x v="1"/>
    <n v="0"/>
    <n v="2"/>
    <x v="0"/>
    <x v="0"/>
    <n v="38"/>
  </r>
  <r>
    <n v="7854"/>
    <s v="Guilherme Rocha"/>
    <x v="2"/>
    <x v="1142"/>
    <x v="3"/>
    <x v="0"/>
    <s v="No"/>
    <n v="5"/>
    <x v="2"/>
    <x v="1"/>
    <n v="30"/>
    <x v="0"/>
    <n v="20"/>
    <n v="1"/>
    <x v="1"/>
    <x v="0"/>
    <n v="54"/>
  </r>
  <r>
    <n v="7855"/>
    <s v="Dr. João Lucas Novaes"/>
    <x v="1"/>
    <x v="1143"/>
    <x v="3"/>
    <x v="0"/>
    <s v="Yes"/>
    <n v="15"/>
    <x v="1"/>
    <x v="1"/>
    <n v="30"/>
    <x v="1"/>
    <n v="0"/>
    <n v="1"/>
    <x v="0"/>
    <x v="0"/>
    <n v="44"/>
  </r>
  <r>
    <n v="7856"/>
    <s v="Matheus Alves"/>
    <x v="2"/>
    <x v="1143"/>
    <x v="3"/>
    <x v="0"/>
    <s v="Yes"/>
    <n v="5"/>
    <x v="0"/>
    <x v="0"/>
    <n v="0"/>
    <x v="0"/>
    <n v="20"/>
    <n v="2"/>
    <x v="0"/>
    <x v="0"/>
    <n v="23"/>
  </r>
  <r>
    <n v="7857"/>
    <s v="Théo Nogueira"/>
    <x v="2"/>
    <x v="1143"/>
    <x v="3"/>
    <x v="0"/>
    <s v="Yes"/>
    <n v="5"/>
    <x v="0"/>
    <x v="0"/>
    <n v="0"/>
    <x v="0"/>
    <n v="20"/>
    <n v="3"/>
    <x v="0"/>
    <x v="0"/>
    <n v="22"/>
  </r>
  <r>
    <n v="7858"/>
    <s v="Helena Novaes"/>
    <x v="1"/>
    <x v="1143"/>
    <x v="3"/>
    <x v="0"/>
    <s v="Yes"/>
    <n v="15"/>
    <x v="0"/>
    <x v="1"/>
    <n v="30"/>
    <x v="1"/>
    <n v="0"/>
    <n v="3"/>
    <x v="0"/>
    <x v="0"/>
    <n v="42"/>
  </r>
  <r>
    <n v="7859"/>
    <s v="Elisa da Paz"/>
    <x v="2"/>
    <x v="1143"/>
    <x v="3"/>
    <x v="0"/>
    <s v="Yes"/>
    <n v="5"/>
    <x v="0"/>
    <x v="1"/>
    <n v="30"/>
    <x v="0"/>
    <n v="20"/>
    <n v="3"/>
    <x v="1"/>
    <x v="0"/>
    <n v="52"/>
  </r>
  <r>
    <n v="7860"/>
    <s v="Ana Clara Mendonça"/>
    <x v="2"/>
    <x v="1143"/>
    <x v="3"/>
    <x v="0"/>
    <s v="Yes"/>
    <n v="5"/>
    <x v="1"/>
    <x v="0"/>
    <n v="0"/>
    <x v="0"/>
    <n v="20"/>
    <n v="3"/>
    <x v="0"/>
    <x v="0"/>
    <n v="22"/>
  </r>
  <r>
    <n v="7861"/>
    <s v="Emanuel Martins"/>
    <x v="1"/>
    <x v="1143"/>
    <x v="3"/>
    <x v="0"/>
    <s v="No"/>
    <n v="15"/>
    <x v="2"/>
    <x v="0"/>
    <n v="0"/>
    <x v="0"/>
    <n v="20"/>
    <n v="1"/>
    <x v="0"/>
    <x v="0"/>
    <n v="34"/>
  </r>
  <r>
    <n v="7862"/>
    <s v="Maria Helena Ferreira"/>
    <x v="2"/>
    <x v="1144"/>
    <x v="3"/>
    <x v="0"/>
    <s v="No"/>
    <n v="5"/>
    <x v="1"/>
    <x v="1"/>
    <n v="30"/>
    <x v="1"/>
    <n v="0"/>
    <n v="2"/>
    <x v="0"/>
    <x v="0"/>
    <n v="33"/>
  </r>
  <r>
    <n v="7863"/>
    <s v="Lívia Aparecida"/>
    <x v="1"/>
    <x v="1144"/>
    <x v="3"/>
    <x v="0"/>
    <s v="No"/>
    <n v="15"/>
    <x v="2"/>
    <x v="1"/>
    <n v="30"/>
    <x v="1"/>
    <n v="0"/>
    <n v="1"/>
    <x v="0"/>
    <x v="0"/>
    <n v="44"/>
  </r>
  <r>
    <n v="7864"/>
    <s v="Agatha Ribeiro"/>
    <x v="1"/>
    <x v="1144"/>
    <x v="3"/>
    <x v="0"/>
    <s v="Yes"/>
    <n v="15"/>
    <x v="2"/>
    <x v="0"/>
    <n v="0"/>
    <x v="1"/>
    <n v="0"/>
    <n v="1"/>
    <x v="0"/>
    <x v="1"/>
    <n v="14"/>
  </r>
  <r>
    <n v="7865"/>
    <s v="Jade Cassiano"/>
    <x v="0"/>
    <x v="1144"/>
    <x v="3"/>
    <x v="0"/>
    <s v="Yes"/>
    <n v="10"/>
    <x v="2"/>
    <x v="1"/>
    <n v="30"/>
    <x v="0"/>
    <n v="20"/>
    <n v="2"/>
    <x v="1"/>
    <x v="0"/>
    <n v="58"/>
  </r>
  <r>
    <n v="7866"/>
    <s v="Bianca da Costa"/>
    <x v="1"/>
    <x v="1144"/>
    <x v="3"/>
    <x v="0"/>
    <s v="Yes"/>
    <n v="15"/>
    <x v="2"/>
    <x v="0"/>
    <n v="0"/>
    <x v="1"/>
    <n v="0"/>
    <n v="2"/>
    <x v="0"/>
    <x v="1"/>
    <n v="13"/>
  </r>
  <r>
    <n v="7867"/>
    <s v="Bruna Campos"/>
    <x v="2"/>
    <x v="1144"/>
    <x v="3"/>
    <x v="0"/>
    <s v="Yes"/>
    <n v="5"/>
    <x v="0"/>
    <x v="1"/>
    <n v="30"/>
    <x v="0"/>
    <n v="20"/>
    <n v="1"/>
    <x v="1"/>
    <x v="0"/>
    <n v="54"/>
  </r>
  <r>
    <n v="7868"/>
    <s v="Sr. André Gomes"/>
    <x v="1"/>
    <x v="1144"/>
    <x v="3"/>
    <x v="0"/>
    <s v="No"/>
    <n v="15"/>
    <x v="1"/>
    <x v="0"/>
    <n v="0"/>
    <x v="1"/>
    <n v="0"/>
    <n v="3"/>
    <x v="0"/>
    <x v="1"/>
    <n v="12"/>
  </r>
  <r>
    <n v="7869"/>
    <s v="Benjamim Pimenta"/>
    <x v="0"/>
    <x v="1144"/>
    <x v="3"/>
    <x v="0"/>
    <s v="No"/>
    <n v="10"/>
    <x v="2"/>
    <x v="1"/>
    <n v="30"/>
    <x v="1"/>
    <n v="0"/>
    <n v="2"/>
    <x v="0"/>
    <x v="0"/>
    <n v="38"/>
  </r>
  <r>
    <n v="7870"/>
    <s v="Gael Henrique Costa"/>
    <x v="0"/>
    <x v="1145"/>
    <x v="3"/>
    <x v="0"/>
    <s v="Yes"/>
    <n v="10"/>
    <x v="1"/>
    <x v="0"/>
    <n v="0"/>
    <x v="0"/>
    <n v="20"/>
    <n v="2"/>
    <x v="0"/>
    <x v="0"/>
    <n v="28"/>
  </r>
  <r>
    <n v="7871"/>
    <s v="Vitor Hugo Nunes"/>
    <x v="0"/>
    <x v="1145"/>
    <x v="3"/>
    <x v="0"/>
    <s v="Yes"/>
    <n v="10"/>
    <x v="2"/>
    <x v="1"/>
    <n v="30"/>
    <x v="0"/>
    <n v="20"/>
    <n v="1"/>
    <x v="1"/>
    <x v="0"/>
    <n v="59"/>
  </r>
  <r>
    <n v="7872"/>
    <s v="Giovanna Nascimento"/>
    <x v="2"/>
    <x v="1145"/>
    <x v="3"/>
    <x v="0"/>
    <s v="No"/>
    <n v="5"/>
    <x v="0"/>
    <x v="1"/>
    <n v="30"/>
    <x v="0"/>
    <n v="20"/>
    <n v="2"/>
    <x v="1"/>
    <x v="0"/>
    <n v="53"/>
  </r>
  <r>
    <n v="7873"/>
    <s v="Paulo Lopes"/>
    <x v="2"/>
    <x v="1145"/>
    <x v="3"/>
    <x v="0"/>
    <s v="No"/>
    <n v="5"/>
    <x v="0"/>
    <x v="1"/>
    <n v="30"/>
    <x v="1"/>
    <n v="0"/>
    <n v="1"/>
    <x v="0"/>
    <x v="0"/>
    <n v="34"/>
  </r>
  <r>
    <n v="7874"/>
    <s v="Asafe Moura"/>
    <x v="2"/>
    <x v="1146"/>
    <x v="3"/>
    <x v="0"/>
    <s v="No"/>
    <n v="5"/>
    <x v="2"/>
    <x v="0"/>
    <n v="0"/>
    <x v="1"/>
    <n v="0"/>
    <n v="2"/>
    <x v="0"/>
    <x v="1"/>
    <n v="3"/>
  </r>
  <r>
    <n v="7875"/>
    <s v="Vicente Macedo"/>
    <x v="1"/>
    <x v="1146"/>
    <x v="3"/>
    <x v="0"/>
    <s v="Yes"/>
    <n v="15"/>
    <x v="0"/>
    <x v="0"/>
    <n v="0"/>
    <x v="0"/>
    <n v="20"/>
    <n v="3"/>
    <x v="0"/>
    <x v="0"/>
    <n v="32"/>
  </r>
  <r>
    <n v="7876"/>
    <s v="Sr. José Sá"/>
    <x v="0"/>
    <x v="1146"/>
    <x v="3"/>
    <x v="0"/>
    <s v="No"/>
    <n v="10"/>
    <x v="1"/>
    <x v="1"/>
    <n v="30"/>
    <x v="0"/>
    <n v="20"/>
    <n v="1"/>
    <x v="1"/>
    <x v="0"/>
    <n v="59"/>
  </r>
  <r>
    <n v="7877"/>
    <s v="Letícia Cunha"/>
    <x v="0"/>
    <x v="1146"/>
    <x v="3"/>
    <x v="0"/>
    <s v="No"/>
    <n v="10"/>
    <x v="0"/>
    <x v="1"/>
    <n v="30"/>
    <x v="0"/>
    <n v="20"/>
    <n v="2"/>
    <x v="1"/>
    <x v="0"/>
    <n v="58"/>
  </r>
  <r>
    <n v="7878"/>
    <s v="Dra. Júlia Monteiro"/>
    <x v="0"/>
    <x v="1146"/>
    <x v="3"/>
    <x v="0"/>
    <s v="No"/>
    <n v="10"/>
    <x v="0"/>
    <x v="0"/>
    <n v="0"/>
    <x v="1"/>
    <n v="0"/>
    <n v="2"/>
    <x v="0"/>
    <x v="1"/>
    <n v="8"/>
  </r>
  <r>
    <n v="7879"/>
    <s v="João Lucas Pastor"/>
    <x v="1"/>
    <x v="1146"/>
    <x v="3"/>
    <x v="0"/>
    <s v="No"/>
    <n v="15"/>
    <x v="1"/>
    <x v="1"/>
    <n v="30"/>
    <x v="0"/>
    <n v="20"/>
    <n v="2"/>
    <x v="1"/>
    <x v="0"/>
    <n v="63"/>
  </r>
  <r>
    <n v="7880"/>
    <s v="Caleb Vargas"/>
    <x v="2"/>
    <x v="1146"/>
    <x v="3"/>
    <x v="0"/>
    <s v="Yes"/>
    <n v="5"/>
    <x v="1"/>
    <x v="1"/>
    <n v="30"/>
    <x v="0"/>
    <n v="20"/>
    <n v="3"/>
    <x v="1"/>
    <x v="0"/>
    <n v="52"/>
  </r>
  <r>
    <n v="7881"/>
    <s v="Noah Moura"/>
    <x v="1"/>
    <x v="1147"/>
    <x v="3"/>
    <x v="0"/>
    <s v="Yes"/>
    <n v="15"/>
    <x v="1"/>
    <x v="1"/>
    <n v="30"/>
    <x v="1"/>
    <n v="0"/>
    <n v="1"/>
    <x v="0"/>
    <x v="0"/>
    <n v="44"/>
  </r>
  <r>
    <n v="7882"/>
    <s v="Ana Clara da Paz"/>
    <x v="0"/>
    <x v="1147"/>
    <x v="3"/>
    <x v="0"/>
    <s v="Yes"/>
    <n v="10"/>
    <x v="2"/>
    <x v="1"/>
    <n v="30"/>
    <x v="0"/>
    <n v="20"/>
    <n v="2"/>
    <x v="1"/>
    <x v="0"/>
    <n v="58"/>
  </r>
  <r>
    <n v="7883"/>
    <s v="Sra. Luísa Farias"/>
    <x v="2"/>
    <x v="1147"/>
    <x v="3"/>
    <x v="0"/>
    <s v="No"/>
    <n v="5"/>
    <x v="2"/>
    <x v="0"/>
    <n v="0"/>
    <x v="1"/>
    <n v="0"/>
    <n v="2"/>
    <x v="0"/>
    <x v="1"/>
    <n v="3"/>
  </r>
  <r>
    <n v="7884"/>
    <s v="Benício Carvalho"/>
    <x v="2"/>
    <x v="1147"/>
    <x v="3"/>
    <x v="0"/>
    <s v="Yes"/>
    <n v="5"/>
    <x v="0"/>
    <x v="1"/>
    <n v="30"/>
    <x v="0"/>
    <n v="20"/>
    <n v="1"/>
    <x v="1"/>
    <x v="0"/>
    <n v="54"/>
  </r>
  <r>
    <n v="7885"/>
    <s v="Maria Julia Rezende"/>
    <x v="2"/>
    <x v="1147"/>
    <x v="3"/>
    <x v="0"/>
    <s v="Yes"/>
    <n v="5"/>
    <x v="1"/>
    <x v="0"/>
    <n v="0"/>
    <x v="0"/>
    <n v="20"/>
    <n v="3"/>
    <x v="0"/>
    <x v="0"/>
    <n v="22"/>
  </r>
  <r>
    <n v="7886"/>
    <s v="Bento Macedo"/>
    <x v="2"/>
    <x v="1147"/>
    <x v="3"/>
    <x v="0"/>
    <s v="Yes"/>
    <n v="5"/>
    <x v="0"/>
    <x v="1"/>
    <n v="30"/>
    <x v="1"/>
    <n v="0"/>
    <n v="3"/>
    <x v="0"/>
    <x v="0"/>
    <n v="32"/>
  </r>
  <r>
    <n v="7887"/>
    <s v="Vitor Novais"/>
    <x v="0"/>
    <x v="1147"/>
    <x v="3"/>
    <x v="0"/>
    <s v="No"/>
    <n v="10"/>
    <x v="1"/>
    <x v="1"/>
    <n v="30"/>
    <x v="1"/>
    <n v="0"/>
    <n v="2"/>
    <x v="0"/>
    <x v="0"/>
    <n v="38"/>
  </r>
  <r>
    <n v="7888"/>
    <s v="Ester Camargo"/>
    <x v="2"/>
    <x v="1147"/>
    <x v="3"/>
    <x v="0"/>
    <s v="No"/>
    <n v="5"/>
    <x v="0"/>
    <x v="0"/>
    <n v="0"/>
    <x v="1"/>
    <n v="0"/>
    <n v="1"/>
    <x v="0"/>
    <x v="1"/>
    <n v="4"/>
  </r>
  <r>
    <n v="7889"/>
    <s v="Dr. Raul da Mata"/>
    <x v="1"/>
    <x v="1148"/>
    <x v="3"/>
    <x v="0"/>
    <s v="No"/>
    <n v="15"/>
    <x v="1"/>
    <x v="1"/>
    <n v="30"/>
    <x v="1"/>
    <n v="0"/>
    <n v="3"/>
    <x v="0"/>
    <x v="0"/>
    <n v="42"/>
  </r>
  <r>
    <n v="7890"/>
    <s v="Ravi Lucca Moura"/>
    <x v="2"/>
    <x v="1148"/>
    <x v="3"/>
    <x v="0"/>
    <s v="Yes"/>
    <n v="5"/>
    <x v="0"/>
    <x v="1"/>
    <n v="30"/>
    <x v="1"/>
    <n v="0"/>
    <n v="1"/>
    <x v="0"/>
    <x v="0"/>
    <n v="34"/>
  </r>
  <r>
    <n v="7891"/>
    <s v="Pedro Teixeira"/>
    <x v="0"/>
    <x v="1148"/>
    <x v="3"/>
    <x v="0"/>
    <s v="Yes"/>
    <n v="10"/>
    <x v="0"/>
    <x v="1"/>
    <n v="30"/>
    <x v="1"/>
    <n v="0"/>
    <n v="3"/>
    <x v="0"/>
    <x v="0"/>
    <n v="37"/>
  </r>
  <r>
    <n v="7892"/>
    <s v="Rodrigo Nunes"/>
    <x v="1"/>
    <x v="1148"/>
    <x v="3"/>
    <x v="0"/>
    <s v="No"/>
    <n v="15"/>
    <x v="0"/>
    <x v="0"/>
    <n v="0"/>
    <x v="0"/>
    <n v="20"/>
    <n v="3"/>
    <x v="0"/>
    <x v="0"/>
    <n v="32"/>
  </r>
  <r>
    <n v="7893"/>
    <s v="Maria Cecília Barbosa"/>
    <x v="2"/>
    <x v="1148"/>
    <x v="3"/>
    <x v="0"/>
    <s v="No"/>
    <n v="5"/>
    <x v="1"/>
    <x v="1"/>
    <n v="30"/>
    <x v="1"/>
    <n v="0"/>
    <n v="3"/>
    <x v="0"/>
    <x v="0"/>
    <n v="32"/>
  </r>
  <r>
    <n v="7894"/>
    <s v="Eloah Pastor"/>
    <x v="0"/>
    <x v="1148"/>
    <x v="3"/>
    <x v="0"/>
    <s v="No"/>
    <n v="10"/>
    <x v="1"/>
    <x v="1"/>
    <n v="30"/>
    <x v="1"/>
    <n v="0"/>
    <n v="3"/>
    <x v="0"/>
    <x v="0"/>
    <n v="37"/>
  </r>
  <r>
    <n v="7895"/>
    <s v="Augusto Pacheco"/>
    <x v="1"/>
    <x v="1148"/>
    <x v="3"/>
    <x v="0"/>
    <s v="Yes"/>
    <n v="15"/>
    <x v="1"/>
    <x v="0"/>
    <n v="0"/>
    <x v="0"/>
    <n v="20"/>
    <n v="3"/>
    <x v="0"/>
    <x v="0"/>
    <n v="32"/>
  </r>
  <r>
    <n v="7896"/>
    <s v="Enrico Câmara"/>
    <x v="0"/>
    <x v="1148"/>
    <x v="3"/>
    <x v="0"/>
    <s v="No"/>
    <n v="10"/>
    <x v="0"/>
    <x v="0"/>
    <n v="0"/>
    <x v="0"/>
    <n v="20"/>
    <n v="2"/>
    <x v="0"/>
    <x v="0"/>
    <n v="28"/>
  </r>
  <r>
    <n v="7897"/>
    <s v="Diego Rezende"/>
    <x v="1"/>
    <x v="1148"/>
    <x v="3"/>
    <x v="0"/>
    <s v="No"/>
    <n v="15"/>
    <x v="2"/>
    <x v="0"/>
    <n v="0"/>
    <x v="0"/>
    <n v="20"/>
    <n v="3"/>
    <x v="0"/>
    <x v="0"/>
    <n v="32"/>
  </r>
  <r>
    <n v="7898"/>
    <s v="Ana Liz Cavalcanti"/>
    <x v="1"/>
    <x v="1148"/>
    <x v="3"/>
    <x v="0"/>
    <s v="No"/>
    <n v="15"/>
    <x v="2"/>
    <x v="1"/>
    <n v="30"/>
    <x v="0"/>
    <n v="20"/>
    <n v="3"/>
    <x v="1"/>
    <x v="0"/>
    <n v="62"/>
  </r>
  <r>
    <n v="7899"/>
    <s v="Luan Leão"/>
    <x v="1"/>
    <x v="1148"/>
    <x v="3"/>
    <x v="0"/>
    <s v="No"/>
    <n v="15"/>
    <x v="0"/>
    <x v="1"/>
    <n v="30"/>
    <x v="0"/>
    <n v="20"/>
    <n v="3"/>
    <x v="1"/>
    <x v="0"/>
    <n v="62"/>
  </r>
  <r>
    <n v="7900"/>
    <s v="Camila Alves"/>
    <x v="2"/>
    <x v="1148"/>
    <x v="3"/>
    <x v="0"/>
    <s v="No"/>
    <n v="5"/>
    <x v="1"/>
    <x v="0"/>
    <n v="0"/>
    <x v="1"/>
    <n v="0"/>
    <n v="2"/>
    <x v="0"/>
    <x v="1"/>
    <n v="3"/>
  </r>
  <r>
    <n v="7901"/>
    <s v="Catarina Moraes"/>
    <x v="1"/>
    <x v="1148"/>
    <x v="3"/>
    <x v="0"/>
    <s v="Yes"/>
    <n v="15"/>
    <x v="1"/>
    <x v="1"/>
    <n v="30"/>
    <x v="1"/>
    <n v="0"/>
    <n v="2"/>
    <x v="0"/>
    <x v="0"/>
    <n v="43"/>
  </r>
  <r>
    <n v="7902"/>
    <s v="Paulo Monteiro"/>
    <x v="0"/>
    <x v="1149"/>
    <x v="3"/>
    <x v="0"/>
    <s v="Yes"/>
    <n v="10"/>
    <x v="0"/>
    <x v="0"/>
    <n v="0"/>
    <x v="0"/>
    <n v="20"/>
    <n v="1"/>
    <x v="0"/>
    <x v="0"/>
    <n v="29"/>
  </r>
  <r>
    <n v="7903"/>
    <s v="Ravy Lima"/>
    <x v="0"/>
    <x v="1149"/>
    <x v="3"/>
    <x v="0"/>
    <s v="Yes"/>
    <n v="10"/>
    <x v="2"/>
    <x v="1"/>
    <n v="30"/>
    <x v="0"/>
    <n v="20"/>
    <n v="2"/>
    <x v="1"/>
    <x v="0"/>
    <n v="58"/>
  </r>
  <r>
    <n v="7904"/>
    <s v="Paulo Leão"/>
    <x v="2"/>
    <x v="1149"/>
    <x v="3"/>
    <x v="0"/>
    <s v="Yes"/>
    <n v="5"/>
    <x v="0"/>
    <x v="0"/>
    <n v="0"/>
    <x v="0"/>
    <n v="20"/>
    <n v="2"/>
    <x v="0"/>
    <x v="0"/>
    <n v="23"/>
  </r>
  <r>
    <n v="7905"/>
    <s v="Heloisa Costela"/>
    <x v="0"/>
    <x v="1149"/>
    <x v="3"/>
    <x v="0"/>
    <s v="Yes"/>
    <n v="10"/>
    <x v="1"/>
    <x v="0"/>
    <n v="0"/>
    <x v="1"/>
    <n v="0"/>
    <n v="2"/>
    <x v="0"/>
    <x v="1"/>
    <n v="8"/>
  </r>
  <r>
    <n v="7906"/>
    <s v="Dr. Pedro Lucas Martins"/>
    <x v="2"/>
    <x v="1149"/>
    <x v="3"/>
    <x v="0"/>
    <s v="Yes"/>
    <n v="5"/>
    <x v="2"/>
    <x v="0"/>
    <n v="0"/>
    <x v="1"/>
    <n v="0"/>
    <n v="2"/>
    <x v="0"/>
    <x v="1"/>
    <n v="3"/>
  </r>
  <r>
    <n v="7907"/>
    <s v="Ana Cassiano"/>
    <x v="2"/>
    <x v="1149"/>
    <x v="3"/>
    <x v="0"/>
    <s v="Yes"/>
    <n v="5"/>
    <x v="0"/>
    <x v="0"/>
    <n v="0"/>
    <x v="0"/>
    <n v="20"/>
    <n v="3"/>
    <x v="0"/>
    <x v="0"/>
    <n v="22"/>
  </r>
  <r>
    <n v="7908"/>
    <s v="Dra. Helena Cavalcanti"/>
    <x v="2"/>
    <x v="1149"/>
    <x v="3"/>
    <x v="0"/>
    <s v="No"/>
    <n v="5"/>
    <x v="1"/>
    <x v="0"/>
    <n v="0"/>
    <x v="1"/>
    <n v="0"/>
    <n v="3"/>
    <x v="0"/>
    <x v="1"/>
    <n v="2"/>
  </r>
  <r>
    <n v="7909"/>
    <s v="Mariah Freitas"/>
    <x v="1"/>
    <x v="1149"/>
    <x v="3"/>
    <x v="0"/>
    <s v="Yes"/>
    <n v="15"/>
    <x v="2"/>
    <x v="0"/>
    <n v="0"/>
    <x v="0"/>
    <n v="20"/>
    <n v="1"/>
    <x v="0"/>
    <x v="0"/>
    <n v="34"/>
  </r>
  <r>
    <n v="7910"/>
    <s v="Isabella da Mata"/>
    <x v="2"/>
    <x v="1150"/>
    <x v="3"/>
    <x v="0"/>
    <s v="Yes"/>
    <n v="5"/>
    <x v="2"/>
    <x v="0"/>
    <n v="0"/>
    <x v="0"/>
    <n v="20"/>
    <n v="2"/>
    <x v="0"/>
    <x v="0"/>
    <n v="23"/>
  </r>
  <r>
    <n v="7911"/>
    <s v="Maria Liz Lopes"/>
    <x v="0"/>
    <x v="1150"/>
    <x v="3"/>
    <x v="0"/>
    <s v="Yes"/>
    <n v="10"/>
    <x v="2"/>
    <x v="0"/>
    <n v="0"/>
    <x v="1"/>
    <n v="0"/>
    <n v="3"/>
    <x v="0"/>
    <x v="1"/>
    <n v="7"/>
  </r>
  <r>
    <n v="7912"/>
    <s v="Vicente Siqueira"/>
    <x v="1"/>
    <x v="1150"/>
    <x v="3"/>
    <x v="0"/>
    <s v="No"/>
    <n v="15"/>
    <x v="1"/>
    <x v="1"/>
    <n v="30"/>
    <x v="0"/>
    <n v="20"/>
    <n v="3"/>
    <x v="1"/>
    <x v="0"/>
    <n v="62"/>
  </r>
  <r>
    <n v="7913"/>
    <s v="Thomas da Mata"/>
    <x v="2"/>
    <x v="1150"/>
    <x v="3"/>
    <x v="0"/>
    <s v="No"/>
    <n v="5"/>
    <x v="1"/>
    <x v="1"/>
    <n v="30"/>
    <x v="1"/>
    <n v="0"/>
    <n v="1"/>
    <x v="0"/>
    <x v="0"/>
    <n v="34"/>
  </r>
  <r>
    <n v="7914"/>
    <s v="Clara Garcia"/>
    <x v="2"/>
    <x v="1150"/>
    <x v="3"/>
    <x v="0"/>
    <s v="No"/>
    <n v="5"/>
    <x v="0"/>
    <x v="1"/>
    <n v="30"/>
    <x v="0"/>
    <n v="20"/>
    <n v="2"/>
    <x v="1"/>
    <x v="0"/>
    <n v="53"/>
  </r>
  <r>
    <n v="7915"/>
    <s v="Maria Cecília Aragão"/>
    <x v="1"/>
    <x v="1150"/>
    <x v="3"/>
    <x v="0"/>
    <s v="Yes"/>
    <n v="15"/>
    <x v="1"/>
    <x v="1"/>
    <n v="30"/>
    <x v="1"/>
    <n v="0"/>
    <n v="3"/>
    <x v="0"/>
    <x v="0"/>
    <n v="42"/>
  </r>
  <r>
    <n v="7916"/>
    <s v="Enzo Barbosa"/>
    <x v="0"/>
    <x v="1150"/>
    <x v="3"/>
    <x v="0"/>
    <s v="Yes"/>
    <n v="10"/>
    <x v="0"/>
    <x v="1"/>
    <n v="30"/>
    <x v="0"/>
    <n v="20"/>
    <n v="2"/>
    <x v="1"/>
    <x v="0"/>
    <n v="58"/>
  </r>
  <r>
    <n v="7917"/>
    <s v="Arthur Gabriel Lima"/>
    <x v="0"/>
    <x v="1150"/>
    <x v="3"/>
    <x v="0"/>
    <s v="Yes"/>
    <n v="10"/>
    <x v="0"/>
    <x v="0"/>
    <n v="0"/>
    <x v="0"/>
    <n v="20"/>
    <n v="3"/>
    <x v="0"/>
    <x v="0"/>
    <n v="27"/>
  </r>
  <r>
    <n v="7918"/>
    <s v="Rodrigo Pacheco"/>
    <x v="1"/>
    <x v="1150"/>
    <x v="3"/>
    <x v="0"/>
    <s v="Yes"/>
    <n v="15"/>
    <x v="2"/>
    <x v="0"/>
    <n v="0"/>
    <x v="1"/>
    <n v="0"/>
    <n v="3"/>
    <x v="0"/>
    <x v="1"/>
    <n v="12"/>
  </r>
  <r>
    <n v="7919"/>
    <s v="Antony Cavalcante"/>
    <x v="1"/>
    <x v="1151"/>
    <x v="3"/>
    <x v="0"/>
    <s v="No"/>
    <n v="15"/>
    <x v="1"/>
    <x v="1"/>
    <n v="30"/>
    <x v="0"/>
    <n v="20"/>
    <n v="2"/>
    <x v="1"/>
    <x v="0"/>
    <n v="63"/>
  </r>
  <r>
    <n v="7920"/>
    <s v="Gustavo Henrique Sales"/>
    <x v="2"/>
    <x v="1152"/>
    <x v="3"/>
    <x v="0"/>
    <s v="No"/>
    <n v="5"/>
    <x v="0"/>
    <x v="1"/>
    <n v="30"/>
    <x v="0"/>
    <n v="20"/>
    <n v="3"/>
    <x v="1"/>
    <x v="0"/>
    <n v="52"/>
  </r>
  <r>
    <n v="7921"/>
    <s v="Bella Barros"/>
    <x v="1"/>
    <x v="1152"/>
    <x v="3"/>
    <x v="0"/>
    <s v="No"/>
    <n v="15"/>
    <x v="2"/>
    <x v="1"/>
    <n v="30"/>
    <x v="1"/>
    <n v="0"/>
    <n v="1"/>
    <x v="0"/>
    <x v="0"/>
    <n v="44"/>
  </r>
  <r>
    <n v="7922"/>
    <s v="Apollo Monteiro"/>
    <x v="2"/>
    <x v="1152"/>
    <x v="3"/>
    <x v="0"/>
    <s v="Yes"/>
    <n v="5"/>
    <x v="1"/>
    <x v="1"/>
    <n v="30"/>
    <x v="0"/>
    <n v="20"/>
    <n v="2"/>
    <x v="1"/>
    <x v="0"/>
    <n v="53"/>
  </r>
  <r>
    <n v="7923"/>
    <s v="Manuella Pacheco"/>
    <x v="0"/>
    <x v="1152"/>
    <x v="3"/>
    <x v="0"/>
    <s v="No"/>
    <n v="10"/>
    <x v="0"/>
    <x v="1"/>
    <n v="30"/>
    <x v="1"/>
    <n v="0"/>
    <n v="1"/>
    <x v="0"/>
    <x v="0"/>
    <n v="39"/>
  </r>
  <r>
    <n v="7924"/>
    <s v="Raquel da Paz"/>
    <x v="2"/>
    <x v="1153"/>
    <x v="3"/>
    <x v="0"/>
    <s v="No"/>
    <n v="5"/>
    <x v="1"/>
    <x v="0"/>
    <n v="0"/>
    <x v="0"/>
    <n v="20"/>
    <n v="3"/>
    <x v="0"/>
    <x v="0"/>
    <n v="22"/>
  </r>
  <r>
    <n v="7925"/>
    <s v="Maria da Paz"/>
    <x v="2"/>
    <x v="1153"/>
    <x v="3"/>
    <x v="0"/>
    <s v="No"/>
    <n v="5"/>
    <x v="2"/>
    <x v="1"/>
    <n v="30"/>
    <x v="1"/>
    <n v="0"/>
    <n v="2"/>
    <x v="0"/>
    <x v="0"/>
    <n v="33"/>
  </r>
  <r>
    <n v="7926"/>
    <s v="Kevin da Cruz"/>
    <x v="1"/>
    <x v="1153"/>
    <x v="3"/>
    <x v="0"/>
    <s v="Yes"/>
    <n v="15"/>
    <x v="2"/>
    <x v="1"/>
    <n v="30"/>
    <x v="0"/>
    <n v="20"/>
    <n v="1"/>
    <x v="1"/>
    <x v="0"/>
    <n v="64"/>
  </r>
  <r>
    <n v="7927"/>
    <s v="Renan Pinto"/>
    <x v="0"/>
    <x v="1153"/>
    <x v="3"/>
    <x v="0"/>
    <s v="No"/>
    <n v="10"/>
    <x v="1"/>
    <x v="0"/>
    <n v="0"/>
    <x v="0"/>
    <n v="20"/>
    <n v="2"/>
    <x v="0"/>
    <x v="0"/>
    <n v="28"/>
  </r>
  <r>
    <n v="7928"/>
    <s v="Marina Cavalcanti"/>
    <x v="2"/>
    <x v="1153"/>
    <x v="3"/>
    <x v="0"/>
    <s v="No"/>
    <n v="5"/>
    <x v="0"/>
    <x v="0"/>
    <n v="0"/>
    <x v="0"/>
    <n v="20"/>
    <n v="3"/>
    <x v="0"/>
    <x v="0"/>
    <n v="22"/>
  </r>
  <r>
    <n v="7929"/>
    <s v="José Miguel da Mota"/>
    <x v="1"/>
    <x v="1153"/>
    <x v="3"/>
    <x v="0"/>
    <s v="No"/>
    <n v="15"/>
    <x v="1"/>
    <x v="1"/>
    <n v="30"/>
    <x v="0"/>
    <n v="20"/>
    <n v="3"/>
    <x v="1"/>
    <x v="0"/>
    <n v="62"/>
  </r>
  <r>
    <n v="7930"/>
    <s v="José Miguel Mendes"/>
    <x v="1"/>
    <x v="1153"/>
    <x v="3"/>
    <x v="0"/>
    <s v="No"/>
    <n v="15"/>
    <x v="1"/>
    <x v="0"/>
    <n v="0"/>
    <x v="0"/>
    <n v="20"/>
    <n v="2"/>
    <x v="0"/>
    <x v="0"/>
    <n v="33"/>
  </r>
  <r>
    <n v="7931"/>
    <s v="Carolina Aparecida"/>
    <x v="0"/>
    <x v="1153"/>
    <x v="3"/>
    <x v="0"/>
    <s v="No"/>
    <n v="10"/>
    <x v="1"/>
    <x v="0"/>
    <n v="0"/>
    <x v="1"/>
    <n v="0"/>
    <n v="2"/>
    <x v="0"/>
    <x v="1"/>
    <n v="8"/>
  </r>
  <r>
    <n v="7932"/>
    <s v="Anthony Aragão"/>
    <x v="1"/>
    <x v="1154"/>
    <x v="3"/>
    <x v="0"/>
    <s v="Yes"/>
    <n v="15"/>
    <x v="1"/>
    <x v="0"/>
    <n v="0"/>
    <x v="1"/>
    <n v="0"/>
    <n v="1"/>
    <x v="0"/>
    <x v="1"/>
    <n v="14"/>
  </r>
  <r>
    <n v="7933"/>
    <s v="Srta. Maria Liz da Mota"/>
    <x v="0"/>
    <x v="1154"/>
    <x v="3"/>
    <x v="0"/>
    <s v="Yes"/>
    <n v="10"/>
    <x v="2"/>
    <x v="1"/>
    <n v="30"/>
    <x v="0"/>
    <n v="20"/>
    <n v="2"/>
    <x v="1"/>
    <x v="0"/>
    <n v="58"/>
  </r>
  <r>
    <n v="7934"/>
    <s v="Dra. Luna Pereira"/>
    <x v="0"/>
    <x v="1155"/>
    <x v="3"/>
    <x v="0"/>
    <s v="Yes"/>
    <n v="10"/>
    <x v="0"/>
    <x v="0"/>
    <n v="0"/>
    <x v="0"/>
    <n v="20"/>
    <n v="3"/>
    <x v="0"/>
    <x v="0"/>
    <n v="27"/>
  </r>
  <r>
    <n v="7935"/>
    <s v="Emanuel da Rosa"/>
    <x v="2"/>
    <x v="1155"/>
    <x v="3"/>
    <x v="0"/>
    <s v="Yes"/>
    <n v="5"/>
    <x v="0"/>
    <x v="1"/>
    <n v="30"/>
    <x v="0"/>
    <n v="20"/>
    <n v="2"/>
    <x v="1"/>
    <x v="0"/>
    <n v="53"/>
  </r>
  <r>
    <n v="7936"/>
    <s v="Bento Albuquerque"/>
    <x v="0"/>
    <x v="1155"/>
    <x v="3"/>
    <x v="0"/>
    <s v="Yes"/>
    <n v="10"/>
    <x v="0"/>
    <x v="1"/>
    <n v="30"/>
    <x v="1"/>
    <n v="0"/>
    <n v="1"/>
    <x v="0"/>
    <x v="0"/>
    <n v="39"/>
  </r>
  <r>
    <n v="7937"/>
    <s v="Pedro Henrique Caldeira"/>
    <x v="1"/>
    <x v="1155"/>
    <x v="3"/>
    <x v="0"/>
    <s v="No"/>
    <n v="15"/>
    <x v="1"/>
    <x v="1"/>
    <n v="30"/>
    <x v="0"/>
    <n v="20"/>
    <n v="1"/>
    <x v="1"/>
    <x v="0"/>
    <n v="64"/>
  </r>
  <r>
    <n v="7938"/>
    <s v="Maitê Fernandes"/>
    <x v="2"/>
    <x v="1156"/>
    <x v="3"/>
    <x v="0"/>
    <s v="No"/>
    <n v="5"/>
    <x v="1"/>
    <x v="1"/>
    <n v="30"/>
    <x v="0"/>
    <n v="20"/>
    <n v="3"/>
    <x v="1"/>
    <x v="0"/>
    <n v="52"/>
  </r>
  <r>
    <n v="7939"/>
    <s v="João Felipe da Rocha"/>
    <x v="0"/>
    <x v="1156"/>
    <x v="3"/>
    <x v="0"/>
    <s v="No"/>
    <n v="10"/>
    <x v="0"/>
    <x v="1"/>
    <n v="30"/>
    <x v="0"/>
    <n v="20"/>
    <n v="1"/>
    <x v="1"/>
    <x v="0"/>
    <n v="59"/>
  </r>
  <r>
    <n v="7940"/>
    <s v="Mathias Costela"/>
    <x v="1"/>
    <x v="1156"/>
    <x v="3"/>
    <x v="0"/>
    <s v="No"/>
    <n v="15"/>
    <x v="0"/>
    <x v="1"/>
    <n v="30"/>
    <x v="0"/>
    <n v="20"/>
    <n v="1"/>
    <x v="1"/>
    <x v="0"/>
    <n v="64"/>
  </r>
  <r>
    <n v="7941"/>
    <s v="Valentina Fonseca"/>
    <x v="1"/>
    <x v="1156"/>
    <x v="3"/>
    <x v="0"/>
    <s v="No"/>
    <n v="15"/>
    <x v="1"/>
    <x v="0"/>
    <n v="0"/>
    <x v="1"/>
    <n v="0"/>
    <n v="1"/>
    <x v="0"/>
    <x v="1"/>
    <n v="14"/>
  </r>
  <r>
    <n v="7942"/>
    <s v="Dra. Ana Rodrigues"/>
    <x v="1"/>
    <x v="1156"/>
    <x v="3"/>
    <x v="0"/>
    <s v="Yes"/>
    <n v="15"/>
    <x v="0"/>
    <x v="1"/>
    <n v="30"/>
    <x v="1"/>
    <n v="0"/>
    <n v="3"/>
    <x v="0"/>
    <x v="0"/>
    <n v="42"/>
  </r>
  <r>
    <n v="7943"/>
    <s v="Sr. Pietro Vieira"/>
    <x v="2"/>
    <x v="1157"/>
    <x v="3"/>
    <x v="0"/>
    <s v="Yes"/>
    <n v="5"/>
    <x v="2"/>
    <x v="1"/>
    <n v="30"/>
    <x v="1"/>
    <n v="0"/>
    <n v="1"/>
    <x v="0"/>
    <x v="0"/>
    <n v="34"/>
  </r>
  <r>
    <n v="7944"/>
    <s v="Eloá Fernandes"/>
    <x v="1"/>
    <x v="1157"/>
    <x v="3"/>
    <x v="0"/>
    <s v="Yes"/>
    <n v="15"/>
    <x v="1"/>
    <x v="1"/>
    <n v="30"/>
    <x v="1"/>
    <n v="0"/>
    <n v="1"/>
    <x v="0"/>
    <x v="0"/>
    <n v="44"/>
  </r>
  <r>
    <n v="7945"/>
    <s v="Alexandre das Neves"/>
    <x v="1"/>
    <x v="1157"/>
    <x v="3"/>
    <x v="0"/>
    <s v="No"/>
    <n v="15"/>
    <x v="0"/>
    <x v="1"/>
    <n v="30"/>
    <x v="1"/>
    <n v="0"/>
    <n v="2"/>
    <x v="0"/>
    <x v="0"/>
    <n v="43"/>
  </r>
  <r>
    <n v="7946"/>
    <s v="Nicole Guerra"/>
    <x v="0"/>
    <x v="1157"/>
    <x v="3"/>
    <x v="0"/>
    <s v="Yes"/>
    <n v="10"/>
    <x v="0"/>
    <x v="1"/>
    <n v="30"/>
    <x v="1"/>
    <n v="0"/>
    <n v="2"/>
    <x v="0"/>
    <x v="0"/>
    <n v="38"/>
  </r>
  <r>
    <n v="7947"/>
    <s v="Maria Rios"/>
    <x v="2"/>
    <x v="1157"/>
    <x v="3"/>
    <x v="0"/>
    <s v="Yes"/>
    <n v="5"/>
    <x v="1"/>
    <x v="0"/>
    <n v="0"/>
    <x v="1"/>
    <n v="0"/>
    <n v="2"/>
    <x v="0"/>
    <x v="1"/>
    <n v="3"/>
  </r>
  <r>
    <n v="7948"/>
    <s v="João Miguel Teixeira"/>
    <x v="0"/>
    <x v="1157"/>
    <x v="3"/>
    <x v="0"/>
    <s v="Yes"/>
    <n v="10"/>
    <x v="2"/>
    <x v="1"/>
    <n v="30"/>
    <x v="0"/>
    <n v="20"/>
    <n v="2"/>
    <x v="1"/>
    <x v="0"/>
    <n v="58"/>
  </r>
  <r>
    <n v="7949"/>
    <s v="Lorenzo Machado"/>
    <x v="0"/>
    <x v="1157"/>
    <x v="3"/>
    <x v="0"/>
    <s v="No"/>
    <n v="10"/>
    <x v="0"/>
    <x v="0"/>
    <n v="0"/>
    <x v="1"/>
    <n v="0"/>
    <n v="1"/>
    <x v="0"/>
    <x v="1"/>
    <n v="9"/>
  </r>
  <r>
    <n v="7950"/>
    <s v="Alice Siqueira"/>
    <x v="2"/>
    <x v="1157"/>
    <x v="3"/>
    <x v="0"/>
    <s v="No"/>
    <n v="5"/>
    <x v="1"/>
    <x v="0"/>
    <n v="0"/>
    <x v="0"/>
    <n v="20"/>
    <n v="3"/>
    <x v="0"/>
    <x v="0"/>
    <n v="22"/>
  </r>
  <r>
    <n v="7951"/>
    <s v="Maria Vitória Novaes"/>
    <x v="0"/>
    <x v="1157"/>
    <x v="3"/>
    <x v="0"/>
    <s v="Yes"/>
    <n v="10"/>
    <x v="1"/>
    <x v="0"/>
    <n v="0"/>
    <x v="1"/>
    <n v="0"/>
    <n v="3"/>
    <x v="0"/>
    <x v="1"/>
    <n v="7"/>
  </r>
  <r>
    <n v="7952"/>
    <s v="Sr. Alexandre Novaes"/>
    <x v="1"/>
    <x v="1157"/>
    <x v="3"/>
    <x v="0"/>
    <s v="No"/>
    <n v="15"/>
    <x v="0"/>
    <x v="0"/>
    <n v="0"/>
    <x v="0"/>
    <n v="20"/>
    <n v="2"/>
    <x v="0"/>
    <x v="0"/>
    <n v="33"/>
  </r>
  <r>
    <n v="7953"/>
    <s v="Esther Abreu"/>
    <x v="2"/>
    <x v="1158"/>
    <x v="3"/>
    <x v="0"/>
    <s v="Yes"/>
    <n v="5"/>
    <x v="0"/>
    <x v="1"/>
    <n v="30"/>
    <x v="0"/>
    <n v="20"/>
    <n v="3"/>
    <x v="1"/>
    <x v="0"/>
    <n v="52"/>
  </r>
  <r>
    <n v="7954"/>
    <s v="Eduarda Fernandes"/>
    <x v="1"/>
    <x v="1158"/>
    <x v="3"/>
    <x v="0"/>
    <s v="Yes"/>
    <n v="15"/>
    <x v="1"/>
    <x v="1"/>
    <n v="30"/>
    <x v="1"/>
    <n v="0"/>
    <n v="3"/>
    <x v="0"/>
    <x v="0"/>
    <n v="42"/>
  </r>
  <r>
    <n v="7955"/>
    <s v="Sra. Elisa Caldeira"/>
    <x v="1"/>
    <x v="1158"/>
    <x v="3"/>
    <x v="0"/>
    <s v="No"/>
    <n v="15"/>
    <x v="0"/>
    <x v="0"/>
    <n v="0"/>
    <x v="0"/>
    <n v="20"/>
    <n v="3"/>
    <x v="0"/>
    <x v="0"/>
    <n v="32"/>
  </r>
  <r>
    <n v="7956"/>
    <s v="Davi Lucca Carvalho"/>
    <x v="0"/>
    <x v="1158"/>
    <x v="3"/>
    <x v="0"/>
    <s v="Yes"/>
    <n v="10"/>
    <x v="1"/>
    <x v="0"/>
    <n v="0"/>
    <x v="1"/>
    <n v="0"/>
    <n v="1"/>
    <x v="0"/>
    <x v="1"/>
    <n v="9"/>
  </r>
  <r>
    <n v="7957"/>
    <s v="Brayan Peixoto"/>
    <x v="2"/>
    <x v="1158"/>
    <x v="3"/>
    <x v="0"/>
    <s v="Yes"/>
    <n v="5"/>
    <x v="2"/>
    <x v="1"/>
    <n v="30"/>
    <x v="1"/>
    <n v="0"/>
    <n v="2"/>
    <x v="0"/>
    <x v="0"/>
    <n v="33"/>
  </r>
  <r>
    <n v="7958"/>
    <s v="Sr. Arthur Miguel Cassiano"/>
    <x v="0"/>
    <x v="1158"/>
    <x v="3"/>
    <x v="0"/>
    <s v="Yes"/>
    <n v="10"/>
    <x v="2"/>
    <x v="0"/>
    <n v="0"/>
    <x v="0"/>
    <n v="20"/>
    <n v="3"/>
    <x v="0"/>
    <x v="0"/>
    <n v="27"/>
  </r>
  <r>
    <n v="7959"/>
    <s v="Stephany Cardoso"/>
    <x v="1"/>
    <x v="1158"/>
    <x v="3"/>
    <x v="0"/>
    <s v="Yes"/>
    <n v="15"/>
    <x v="0"/>
    <x v="1"/>
    <n v="30"/>
    <x v="0"/>
    <n v="20"/>
    <n v="2"/>
    <x v="1"/>
    <x v="0"/>
    <n v="63"/>
  </r>
  <r>
    <n v="7960"/>
    <s v="Pedro Miguel da Conceição"/>
    <x v="2"/>
    <x v="1158"/>
    <x v="3"/>
    <x v="0"/>
    <s v="Yes"/>
    <n v="5"/>
    <x v="1"/>
    <x v="0"/>
    <n v="0"/>
    <x v="1"/>
    <n v="0"/>
    <n v="3"/>
    <x v="0"/>
    <x v="1"/>
    <n v="2"/>
  </r>
  <r>
    <n v="7961"/>
    <s v="Ana Júlia Peixoto"/>
    <x v="2"/>
    <x v="1159"/>
    <x v="3"/>
    <x v="0"/>
    <s v="Yes"/>
    <n v="5"/>
    <x v="0"/>
    <x v="0"/>
    <n v="0"/>
    <x v="0"/>
    <n v="20"/>
    <n v="1"/>
    <x v="0"/>
    <x v="0"/>
    <n v="24"/>
  </r>
  <r>
    <n v="7962"/>
    <s v="Enzo Correia"/>
    <x v="2"/>
    <x v="1159"/>
    <x v="3"/>
    <x v="0"/>
    <s v="No"/>
    <n v="5"/>
    <x v="0"/>
    <x v="1"/>
    <n v="30"/>
    <x v="0"/>
    <n v="20"/>
    <n v="2"/>
    <x v="1"/>
    <x v="0"/>
    <n v="53"/>
  </r>
  <r>
    <n v="7963"/>
    <s v="Maria Luísa Dias"/>
    <x v="0"/>
    <x v="1159"/>
    <x v="3"/>
    <x v="0"/>
    <s v="Yes"/>
    <n v="10"/>
    <x v="1"/>
    <x v="1"/>
    <n v="30"/>
    <x v="1"/>
    <n v="0"/>
    <n v="3"/>
    <x v="0"/>
    <x v="0"/>
    <n v="37"/>
  </r>
  <r>
    <n v="7964"/>
    <s v="Sra. Maria Vitória Nunes"/>
    <x v="0"/>
    <x v="1159"/>
    <x v="3"/>
    <x v="0"/>
    <s v="Yes"/>
    <n v="10"/>
    <x v="2"/>
    <x v="0"/>
    <n v="0"/>
    <x v="0"/>
    <n v="20"/>
    <n v="3"/>
    <x v="0"/>
    <x v="0"/>
    <n v="27"/>
  </r>
  <r>
    <n v="7965"/>
    <s v="Sr. Luiz Felipe Mendonça"/>
    <x v="2"/>
    <x v="1159"/>
    <x v="3"/>
    <x v="0"/>
    <s v="No"/>
    <n v="5"/>
    <x v="2"/>
    <x v="0"/>
    <n v="0"/>
    <x v="1"/>
    <n v="0"/>
    <n v="1"/>
    <x v="0"/>
    <x v="1"/>
    <n v="4"/>
  </r>
  <r>
    <n v="7966"/>
    <s v="Isabelly Nascimento"/>
    <x v="1"/>
    <x v="1159"/>
    <x v="3"/>
    <x v="0"/>
    <s v="Yes"/>
    <n v="15"/>
    <x v="2"/>
    <x v="1"/>
    <n v="30"/>
    <x v="1"/>
    <n v="0"/>
    <n v="1"/>
    <x v="0"/>
    <x v="0"/>
    <n v="44"/>
  </r>
  <r>
    <n v="7967"/>
    <s v="Ana Cecília Martins"/>
    <x v="2"/>
    <x v="1160"/>
    <x v="3"/>
    <x v="0"/>
    <s v="Yes"/>
    <n v="5"/>
    <x v="0"/>
    <x v="0"/>
    <n v="0"/>
    <x v="0"/>
    <n v="20"/>
    <n v="1"/>
    <x v="0"/>
    <x v="0"/>
    <n v="24"/>
  </r>
  <r>
    <n v="7968"/>
    <s v="Thales das Neves"/>
    <x v="2"/>
    <x v="1160"/>
    <x v="3"/>
    <x v="0"/>
    <s v="No"/>
    <n v="5"/>
    <x v="0"/>
    <x v="1"/>
    <n v="30"/>
    <x v="1"/>
    <n v="0"/>
    <n v="3"/>
    <x v="0"/>
    <x v="0"/>
    <n v="32"/>
  </r>
  <r>
    <n v="7969"/>
    <s v="Sofia Ribeiro"/>
    <x v="1"/>
    <x v="1161"/>
    <x v="3"/>
    <x v="0"/>
    <s v="No"/>
    <n v="15"/>
    <x v="2"/>
    <x v="0"/>
    <n v="0"/>
    <x v="1"/>
    <n v="0"/>
    <n v="1"/>
    <x v="0"/>
    <x v="1"/>
    <n v="14"/>
  </r>
  <r>
    <n v="7970"/>
    <s v="Milena Macedo"/>
    <x v="1"/>
    <x v="1161"/>
    <x v="3"/>
    <x v="0"/>
    <s v="Yes"/>
    <n v="15"/>
    <x v="1"/>
    <x v="1"/>
    <n v="30"/>
    <x v="1"/>
    <n v="0"/>
    <n v="3"/>
    <x v="0"/>
    <x v="0"/>
    <n v="42"/>
  </r>
  <r>
    <n v="7971"/>
    <s v="Isabella Cavalcante"/>
    <x v="1"/>
    <x v="1161"/>
    <x v="3"/>
    <x v="0"/>
    <s v="No"/>
    <n v="15"/>
    <x v="0"/>
    <x v="1"/>
    <n v="30"/>
    <x v="0"/>
    <n v="20"/>
    <n v="3"/>
    <x v="1"/>
    <x v="0"/>
    <n v="62"/>
  </r>
  <r>
    <n v="7972"/>
    <s v="Juan Vasconcelos"/>
    <x v="0"/>
    <x v="1161"/>
    <x v="3"/>
    <x v="0"/>
    <s v="Yes"/>
    <n v="10"/>
    <x v="1"/>
    <x v="1"/>
    <n v="30"/>
    <x v="0"/>
    <n v="20"/>
    <n v="2"/>
    <x v="1"/>
    <x v="0"/>
    <n v="58"/>
  </r>
  <r>
    <n v="7973"/>
    <s v="Sr. Bento da Cruz"/>
    <x v="0"/>
    <x v="1161"/>
    <x v="3"/>
    <x v="0"/>
    <s v="Yes"/>
    <n v="10"/>
    <x v="1"/>
    <x v="0"/>
    <n v="0"/>
    <x v="0"/>
    <n v="20"/>
    <n v="2"/>
    <x v="0"/>
    <x v="0"/>
    <n v="28"/>
  </r>
  <r>
    <n v="7974"/>
    <s v="Vinícius Novaes"/>
    <x v="2"/>
    <x v="1162"/>
    <x v="3"/>
    <x v="0"/>
    <s v="No"/>
    <n v="5"/>
    <x v="1"/>
    <x v="0"/>
    <n v="0"/>
    <x v="1"/>
    <n v="0"/>
    <n v="2"/>
    <x v="0"/>
    <x v="1"/>
    <n v="3"/>
  </r>
  <r>
    <n v="7975"/>
    <s v="Davi Câmara"/>
    <x v="2"/>
    <x v="1162"/>
    <x v="3"/>
    <x v="0"/>
    <s v="Yes"/>
    <n v="5"/>
    <x v="2"/>
    <x v="1"/>
    <n v="30"/>
    <x v="0"/>
    <n v="20"/>
    <n v="3"/>
    <x v="1"/>
    <x v="0"/>
    <n v="52"/>
  </r>
  <r>
    <n v="7976"/>
    <s v="Pedro Martins"/>
    <x v="1"/>
    <x v="1162"/>
    <x v="3"/>
    <x v="0"/>
    <s v="No"/>
    <n v="15"/>
    <x v="1"/>
    <x v="1"/>
    <n v="30"/>
    <x v="1"/>
    <n v="0"/>
    <n v="3"/>
    <x v="0"/>
    <x v="0"/>
    <n v="42"/>
  </r>
  <r>
    <n v="7977"/>
    <s v="Yan Araújo"/>
    <x v="1"/>
    <x v="1162"/>
    <x v="3"/>
    <x v="0"/>
    <s v="Yes"/>
    <n v="15"/>
    <x v="1"/>
    <x v="1"/>
    <n v="30"/>
    <x v="0"/>
    <n v="20"/>
    <n v="3"/>
    <x v="1"/>
    <x v="0"/>
    <n v="62"/>
  </r>
  <r>
    <n v="7978"/>
    <s v="Sara Pires"/>
    <x v="0"/>
    <x v="1163"/>
    <x v="3"/>
    <x v="0"/>
    <s v="No"/>
    <n v="10"/>
    <x v="1"/>
    <x v="1"/>
    <n v="30"/>
    <x v="1"/>
    <n v="0"/>
    <n v="3"/>
    <x v="0"/>
    <x v="0"/>
    <n v="37"/>
  </r>
  <r>
    <n v="7979"/>
    <s v="Emanuelly Guerra"/>
    <x v="1"/>
    <x v="1163"/>
    <x v="3"/>
    <x v="0"/>
    <s v="No"/>
    <n v="15"/>
    <x v="1"/>
    <x v="0"/>
    <n v="0"/>
    <x v="0"/>
    <n v="20"/>
    <n v="1"/>
    <x v="0"/>
    <x v="0"/>
    <n v="34"/>
  </r>
  <r>
    <n v="7980"/>
    <s v="Carlos Eduardo da Cruz"/>
    <x v="0"/>
    <x v="1163"/>
    <x v="3"/>
    <x v="0"/>
    <s v="Yes"/>
    <n v="10"/>
    <x v="1"/>
    <x v="0"/>
    <n v="0"/>
    <x v="0"/>
    <n v="20"/>
    <n v="3"/>
    <x v="0"/>
    <x v="0"/>
    <n v="27"/>
  </r>
  <r>
    <n v="7981"/>
    <s v="Dra. Valentina Jesus"/>
    <x v="2"/>
    <x v="1163"/>
    <x v="3"/>
    <x v="0"/>
    <s v="No"/>
    <n v="5"/>
    <x v="0"/>
    <x v="0"/>
    <n v="0"/>
    <x v="0"/>
    <n v="20"/>
    <n v="3"/>
    <x v="0"/>
    <x v="0"/>
    <n v="22"/>
  </r>
  <r>
    <n v="7982"/>
    <s v="João Miguel Mendonça"/>
    <x v="2"/>
    <x v="1163"/>
    <x v="3"/>
    <x v="0"/>
    <s v="Yes"/>
    <n v="5"/>
    <x v="2"/>
    <x v="1"/>
    <n v="30"/>
    <x v="0"/>
    <n v="20"/>
    <n v="1"/>
    <x v="1"/>
    <x v="0"/>
    <n v="54"/>
  </r>
  <r>
    <n v="7983"/>
    <s v="Igor Cassiano"/>
    <x v="0"/>
    <x v="1163"/>
    <x v="3"/>
    <x v="0"/>
    <s v="Yes"/>
    <n v="10"/>
    <x v="0"/>
    <x v="0"/>
    <n v="0"/>
    <x v="0"/>
    <n v="20"/>
    <n v="2"/>
    <x v="0"/>
    <x v="0"/>
    <n v="28"/>
  </r>
  <r>
    <n v="7984"/>
    <s v="Sr. Augusto Campos"/>
    <x v="2"/>
    <x v="1163"/>
    <x v="3"/>
    <x v="0"/>
    <s v="Yes"/>
    <n v="5"/>
    <x v="0"/>
    <x v="0"/>
    <n v="0"/>
    <x v="1"/>
    <n v="0"/>
    <n v="3"/>
    <x v="0"/>
    <x v="1"/>
    <n v="2"/>
  </r>
  <r>
    <n v="7985"/>
    <s v="Bruno Moura"/>
    <x v="0"/>
    <x v="1163"/>
    <x v="3"/>
    <x v="0"/>
    <s v="Yes"/>
    <n v="10"/>
    <x v="0"/>
    <x v="0"/>
    <n v="0"/>
    <x v="0"/>
    <n v="20"/>
    <n v="1"/>
    <x v="0"/>
    <x v="0"/>
    <n v="29"/>
  </r>
  <r>
    <n v="7986"/>
    <s v="Caio Oliveira"/>
    <x v="0"/>
    <x v="1163"/>
    <x v="3"/>
    <x v="0"/>
    <s v="Yes"/>
    <n v="10"/>
    <x v="2"/>
    <x v="0"/>
    <n v="0"/>
    <x v="0"/>
    <n v="20"/>
    <n v="1"/>
    <x v="0"/>
    <x v="0"/>
    <n v="29"/>
  </r>
  <r>
    <n v="7987"/>
    <s v="Benício Sampaio"/>
    <x v="0"/>
    <x v="1163"/>
    <x v="3"/>
    <x v="0"/>
    <s v="Yes"/>
    <n v="10"/>
    <x v="2"/>
    <x v="1"/>
    <n v="30"/>
    <x v="0"/>
    <n v="20"/>
    <n v="3"/>
    <x v="1"/>
    <x v="0"/>
    <n v="57"/>
  </r>
  <r>
    <n v="7988"/>
    <s v="Samuel Sousa"/>
    <x v="2"/>
    <x v="1163"/>
    <x v="3"/>
    <x v="0"/>
    <s v="Yes"/>
    <n v="5"/>
    <x v="1"/>
    <x v="1"/>
    <n v="30"/>
    <x v="0"/>
    <n v="20"/>
    <n v="2"/>
    <x v="1"/>
    <x v="0"/>
    <n v="53"/>
  </r>
  <r>
    <n v="7989"/>
    <s v="Maria Eduarda Sousa"/>
    <x v="0"/>
    <x v="1164"/>
    <x v="3"/>
    <x v="0"/>
    <s v="No"/>
    <n v="10"/>
    <x v="0"/>
    <x v="0"/>
    <n v="0"/>
    <x v="0"/>
    <n v="20"/>
    <n v="1"/>
    <x v="0"/>
    <x v="0"/>
    <n v="29"/>
  </r>
  <r>
    <n v="7990"/>
    <s v="Maria Flor Sá"/>
    <x v="2"/>
    <x v="1164"/>
    <x v="3"/>
    <x v="0"/>
    <s v="Yes"/>
    <n v="5"/>
    <x v="2"/>
    <x v="0"/>
    <n v="0"/>
    <x v="0"/>
    <n v="20"/>
    <n v="3"/>
    <x v="0"/>
    <x v="0"/>
    <n v="22"/>
  </r>
  <r>
    <n v="7991"/>
    <s v="Nathan Silveira"/>
    <x v="2"/>
    <x v="1164"/>
    <x v="3"/>
    <x v="0"/>
    <s v="No"/>
    <n v="5"/>
    <x v="2"/>
    <x v="0"/>
    <n v="0"/>
    <x v="0"/>
    <n v="20"/>
    <n v="2"/>
    <x v="0"/>
    <x v="0"/>
    <n v="23"/>
  </r>
  <r>
    <n v="7992"/>
    <s v="Joaquim Araújo"/>
    <x v="1"/>
    <x v="1164"/>
    <x v="3"/>
    <x v="0"/>
    <s v="No"/>
    <n v="15"/>
    <x v="2"/>
    <x v="1"/>
    <n v="30"/>
    <x v="0"/>
    <n v="20"/>
    <n v="2"/>
    <x v="1"/>
    <x v="0"/>
    <n v="63"/>
  </r>
  <r>
    <n v="7993"/>
    <s v="Brenda Vasconcelos"/>
    <x v="1"/>
    <x v="1164"/>
    <x v="3"/>
    <x v="0"/>
    <s v="Yes"/>
    <n v="15"/>
    <x v="2"/>
    <x v="1"/>
    <n v="30"/>
    <x v="0"/>
    <n v="20"/>
    <n v="3"/>
    <x v="1"/>
    <x v="0"/>
    <n v="62"/>
  </r>
  <r>
    <n v="7994"/>
    <s v="Eloah Marques"/>
    <x v="2"/>
    <x v="1165"/>
    <x v="3"/>
    <x v="0"/>
    <s v="Yes"/>
    <n v="5"/>
    <x v="2"/>
    <x v="0"/>
    <n v="0"/>
    <x v="1"/>
    <n v="0"/>
    <n v="3"/>
    <x v="0"/>
    <x v="1"/>
    <n v="2"/>
  </r>
  <r>
    <n v="7995"/>
    <s v="Bruno Castro"/>
    <x v="2"/>
    <x v="1165"/>
    <x v="3"/>
    <x v="0"/>
    <s v="No"/>
    <n v="5"/>
    <x v="2"/>
    <x v="0"/>
    <n v="0"/>
    <x v="1"/>
    <n v="0"/>
    <n v="3"/>
    <x v="0"/>
    <x v="1"/>
    <n v="2"/>
  </r>
  <r>
    <n v="7996"/>
    <s v="Dr. Henrique Freitas"/>
    <x v="0"/>
    <x v="1165"/>
    <x v="3"/>
    <x v="0"/>
    <s v="Yes"/>
    <n v="10"/>
    <x v="1"/>
    <x v="1"/>
    <n v="30"/>
    <x v="0"/>
    <n v="20"/>
    <n v="2"/>
    <x v="1"/>
    <x v="0"/>
    <n v="58"/>
  </r>
  <r>
    <n v="7997"/>
    <s v="Arthur Miguel Gomes"/>
    <x v="0"/>
    <x v="1165"/>
    <x v="3"/>
    <x v="0"/>
    <s v="Yes"/>
    <n v="10"/>
    <x v="1"/>
    <x v="0"/>
    <n v="0"/>
    <x v="1"/>
    <n v="0"/>
    <n v="3"/>
    <x v="0"/>
    <x v="1"/>
    <n v="7"/>
  </r>
  <r>
    <n v="7998"/>
    <s v="Lara Campos"/>
    <x v="1"/>
    <x v="1165"/>
    <x v="3"/>
    <x v="0"/>
    <s v="Yes"/>
    <n v="15"/>
    <x v="2"/>
    <x v="0"/>
    <n v="0"/>
    <x v="1"/>
    <n v="0"/>
    <n v="2"/>
    <x v="0"/>
    <x v="1"/>
    <n v="13"/>
  </r>
  <r>
    <n v="7999"/>
    <s v="Sr. Daniel Moura"/>
    <x v="2"/>
    <x v="1165"/>
    <x v="3"/>
    <x v="0"/>
    <s v="Yes"/>
    <n v="5"/>
    <x v="2"/>
    <x v="1"/>
    <n v="30"/>
    <x v="1"/>
    <n v="0"/>
    <n v="3"/>
    <x v="0"/>
    <x v="0"/>
    <n v="32"/>
  </r>
  <r>
    <n v="8000"/>
    <s v="Dr. Augusto Leão"/>
    <x v="2"/>
    <x v="1166"/>
    <x v="3"/>
    <x v="0"/>
    <s v="No"/>
    <n v="5"/>
    <x v="0"/>
    <x v="0"/>
    <n v="0"/>
    <x v="0"/>
    <n v="20"/>
    <n v="2"/>
    <x v="0"/>
    <x v="0"/>
    <n v="23"/>
  </r>
  <r>
    <n v="8001"/>
    <s v="Sr. Vinícius Gomes"/>
    <x v="1"/>
    <x v="1166"/>
    <x v="3"/>
    <x v="0"/>
    <s v="Yes"/>
    <n v="15"/>
    <x v="0"/>
    <x v="0"/>
    <n v="0"/>
    <x v="1"/>
    <n v="0"/>
    <n v="2"/>
    <x v="0"/>
    <x v="1"/>
    <n v="13"/>
  </r>
  <r>
    <n v="8002"/>
    <s v="Ian Gonçalves"/>
    <x v="1"/>
    <x v="1166"/>
    <x v="3"/>
    <x v="0"/>
    <s v="Yes"/>
    <n v="15"/>
    <x v="1"/>
    <x v="1"/>
    <n v="30"/>
    <x v="0"/>
    <n v="20"/>
    <n v="1"/>
    <x v="1"/>
    <x v="0"/>
    <n v="64"/>
  </r>
  <r>
    <n v="8003"/>
    <s v="Cauê Santos"/>
    <x v="1"/>
    <x v="1166"/>
    <x v="3"/>
    <x v="0"/>
    <s v="No"/>
    <n v="15"/>
    <x v="1"/>
    <x v="0"/>
    <n v="0"/>
    <x v="0"/>
    <n v="20"/>
    <n v="1"/>
    <x v="0"/>
    <x v="0"/>
    <n v="34"/>
  </r>
  <r>
    <n v="8004"/>
    <s v="Murilo Moreira"/>
    <x v="0"/>
    <x v="1166"/>
    <x v="3"/>
    <x v="0"/>
    <s v="Yes"/>
    <n v="10"/>
    <x v="0"/>
    <x v="1"/>
    <n v="30"/>
    <x v="0"/>
    <n v="20"/>
    <n v="1"/>
    <x v="1"/>
    <x v="0"/>
    <n v="59"/>
  </r>
  <r>
    <n v="8005"/>
    <s v="Ana Carolina Campos"/>
    <x v="0"/>
    <x v="1166"/>
    <x v="3"/>
    <x v="0"/>
    <s v="No"/>
    <n v="10"/>
    <x v="1"/>
    <x v="1"/>
    <n v="30"/>
    <x v="0"/>
    <n v="20"/>
    <n v="1"/>
    <x v="1"/>
    <x v="0"/>
    <n v="59"/>
  </r>
  <r>
    <n v="8006"/>
    <s v="Antonella da Cunha"/>
    <x v="0"/>
    <x v="1166"/>
    <x v="3"/>
    <x v="0"/>
    <s v="No"/>
    <n v="10"/>
    <x v="0"/>
    <x v="0"/>
    <n v="0"/>
    <x v="0"/>
    <n v="20"/>
    <n v="1"/>
    <x v="0"/>
    <x v="0"/>
    <n v="29"/>
  </r>
  <r>
    <n v="8007"/>
    <s v="Srta. Gabriela Moura"/>
    <x v="1"/>
    <x v="1166"/>
    <x v="3"/>
    <x v="0"/>
    <s v="Yes"/>
    <n v="15"/>
    <x v="2"/>
    <x v="1"/>
    <n v="30"/>
    <x v="1"/>
    <n v="0"/>
    <n v="2"/>
    <x v="0"/>
    <x v="0"/>
    <n v="43"/>
  </r>
  <r>
    <n v="8008"/>
    <s v="Vitor Gabriel Barros"/>
    <x v="2"/>
    <x v="1166"/>
    <x v="3"/>
    <x v="0"/>
    <s v="No"/>
    <n v="5"/>
    <x v="2"/>
    <x v="0"/>
    <n v="0"/>
    <x v="0"/>
    <n v="20"/>
    <n v="1"/>
    <x v="0"/>
    <x v="0"/>
    <n v="24"/>
  </r>
  <r>
    <n v="8009"/>
    <s v="Helena Cavalcante"/>
    <x v="1"/>
    <x v="1167"/>
    <x v="3"/>
    <x v="0"/>
    <s v="No"/>
    <n v="15"/>
    <x v="0"/>
    <x v="0"/>
    <n v="0"/>
    <x v="1"/>
    <n v="0"/>
    <n v="2"/>
    <x v="0"/>
    <x v="1"/>
    <n v="13"/>
  </r>
  <r>
    <n v="8010"/>
    <s v="Enzo Freitas"/>
    <x v="1"/>
    <x v="1167"/>
    <x v="3"/>
    <x v="0"/>
    <s v="Yes"/>
    <n v="15"/>
    <x v="1"/>
    <x v="1"/>
    <n v="30"/>
    <x v="0"/>
    <n v="20"/>
    <n v="2"/>
    <x v="1"/>
    <x v="0"/>
    <n v="63"/>
  </r>
  <r>
    <n v="8011"/>
    <s v="Vitória Araújo"/>
    <x v="0"/>
    <x v="1167"/>
    <x v="3"/>
    <x v="0"/>
    <s v="Yes"/>
    <n v="10"/>
    <x v="2"/>
    <x v="1"/>
    <n v="30"/>
    <x v="0"/>
    <n v="20"/>
    <n v="3"/>
    <x v="1"/>
    <x v="0"/>
    <n v="57"/>
  </r>
  <r>
    <n v="8012"/>
    <s v="Olivia Ramos"/>
    <x v="1"/>
    <x v="1167"/>
    <x v="3"/>
    <x v="0"/>
    <s v="Yes"/>
    <n v="15"/>
    <x v="2"/>
    <x v="1"/>
    <n v="30"/>
    <x v="1"/>
    <n v="0"/>
    <n v="2"/>
    <x v="0"/>
    <x v="0"/>
    <n v="43"/>
  </r>
  <r>
    <n v="8013"/>
    <s v="Sr. Miguel Souza"/>
    <x v="0"/>
    <x v="1167"/>
    <x v="3"/>
    <x v="0"/>
    <s v="Yes"/>
    <n v="10"/>
    <x v="2"/>
    <x v="1"/>
    <n v="30"/>
    <x v="0"/>
    <n v="20"/>
    <n v="3"/>
    <x v="1"/>
    <x v="0"/>
    <n v="57"/>
  </r>
  <r>
    <n v="8014"/>
    <s v="Srta. Maria Fernanda Albuquerque"/>
    <x v="1"/>
    <x v="1167"/>
    <x v="3"/>
    <x v="0"/>
    <s v="Yes"/>
    <n v="15"/>
    <x v="2"/>
    <x v="1"/>
    <n v="30"/>
    <x v="1"/>
    <n v="0"/>
    <n v="3"/>
    <x v="0"/>
    <x v="0"/>
    <n v="42"/>
  </r>
  <r>
    <n v="8015"/>
    <s v="Asafe Freitas"/>
    <x v="2"/>
    <x v="1167"/>
    <x v="3"/>
    <x v="0"/>
    <s v="Yes"/>
    <n v="5"/>
    <x v="1"/>
    <x v="1"/>
    <n v="30"/>
    <x v="0"/>
    <n v="20"/>
    <n v="3"/>
    <x v="1"/>
    <x v="0"/>
    <n v="52"/>
  </r>
  <r>
    <n v="8016"/>
    <s v="Liam Vieira"/>
    <x v="1"/>
    <x v="1167"/>
    <x v="3"/>
    <x v="0"/>
    <s v="Yes"/>
    <n v="15"/>
    <x v="0"/>
    <x v="1"/>
    <n v="30"/>
    <x v="0"/>
    <n v="20"/>
    <n v="1"/>
    <x v="1"/>
    <x v="0"/>
    <n v="64"/>
  </r>
  <r>
    <n v="8017"/>
    <s v="Yan da Cunha"/>
    <x v="0"/>
    <x v="1167"/>
    <x v="3"/>
    <x v="0"/>
    <s v="Yes"/>
    <n v="10"/>
    <x v="1"/>
    <x v="1"/>
    <n v="30"/>
    <x v="0"/>
    <n v="20"/>
    <n v="3"/>
    <x v="1"/>
    <x v="0"/>
    <n v="57"/>
  </r>
  <r>
    <n v="8018"/>
    <s v="Matheus da Mata"/>
    <x v="0"/>
    <x v="1167"/>
    <x v="3"/>
    <x v="0"/>
    <s v="No"/>
    <n v="10"/>
    <x v="1"/>
    <x v="0"/>
    <n v="0"/>
    <x v="0"/>
    <n v="20"/>
    <n v="3"/>
    <x v="0"/>
    <x v="0"/>
    <n v="27"/>
  </r>
  <r>
    <n v="8019"/>
    <s v="Luan Silva"/>
    <x v="2"/>
    <x v="1167"/>
    <x v="3"/>
    <x v="0"/>
    <s v="Yes"/>
    <n v="5"/>
    <x v="0"/>
    <x v="0"/>
    <n v="0"/>
    <x v="0"/>
    <n v="20"/>
    <n v="3"/>
    <x v="0"/>
    <x v="0"/>
    <n v="22"/>
  </r>
  <r>
    <n v="8020"/>
    <s v="Eduardo Costa"/>
    <x v="1"/>
    <x v="1167"/>
    <x v="3"/>
    <x v="0"/>
    <s v="No"/>
    <n v="15"/>
    <x v="0"/>
    <x v="1"/>
    <n v="30"/>
    <x v="0"/>
    <n v="20"/>
    <n v="2"/>
    <x v="1"/>
    <x v="0"/>
    <n v="63"/>
  </r>
  <r>
    <n v="8021"/>
    <s v="Diego da Cunha"/>
    <x v="2"/>
    <x v="1167"/>
    <x v="3"/>
    <x v="0"/>
    <s v="No"/>
    <n v="5"/>
    <x v="0"/>
    <x v="1"/>
    <n v="30"/>
    <x v="1"/>
    <n v="0"/>
    <n v="1"/>
    <x v="0"/>
    <x v="0"/>
    <n v="34"/>
  </r>
  <r>
    <n v="8022"/>
    <s v="Esther Barbosa"/>
    <x v="0"/>
    <x v="1167"/>
    <x v="3"/>
    <x v="0"/>
    <s v="No"/>
    <n v="10"/>
    <x v="1"/>
    <x v="1"/>
    <n v="30"/>
    <x v="1"/>
    <n v="0"/>
    <n v="1"/>
    <x v="0"/>
    <x v="0"/>
    <n v="39"/>
  </r>
  <r>
    <n v="8023"/>
    <s v="André Sales"/>
    <x v="2"/>
    <x v="1167"/>
    <x v="3"/>
    <x v="0"/>
    <s v="No"/>
    <n v="5"/>
    <x v="1"/>
    <x v="0"/>
    <n v="0"/>
    <x v="1"/>
    <n v="0"/>
    <n v="3"/>
    <x v="0"/>
    <x v="1"/>
    <n v="2"/>
  </r>
  <r>
    <n v="8024"/>
    <s v="Breno Silveira"/>
    <x v="2"/>
    <x v="1167"/>
    <x v="3"/>
    <x v="0"/>
    <s v="Yes"/>
    <n v="5"/>
    <x v="0"/>
    <x v="0"/>
    <n v="0"/>
    <x v="1"/>
    <n v="0"/>
    <n v="3"/>
    <x v="0"/>
    <x v="1"/>
    <n v="2"/>
  </r>
  <r>
    <n v="8025"/>
    <s v="Ana Laura Cunha"/>
    <x v="0"/>
    <x v="1167"/>
    <x v="3"/>
    <x v="0"/>
    <s v="No"/>
    <n v="10"/>
    <x v="0"/>
    <x v="1"/>
    <n v="30"/>
    <x v="0"/>
    <n v="20"/>
    <n v="3"/>
    <x v="1"/>
    <x v="0"/>
    <n v="57"/>
  </r>
  <r>
    <n v="8026"/>
    <s v="Milena Borges"/>
    <x v="1"/>
    <x v="1167"/>
    <x v="3"/>
    <x v="0"/>
    <s v="Yes"/>
    <n v="15"/>
    <x v="1"/>
    <x v="0"/>
    <n v="0"/>
    <x v="0"/>
    <n v="20"/>
    <n v="2"/>
    <x v="0"/>
    <x v="0"/>
    <n v="33"/>
  </r>
  <r>
    <n v="8027"/>
    <s v="Bárbara Silveira"/>
    <x v="2"/>
    <x v="1168"/>
    <x v="3"/>
    <x v="0"/>
    <s v="Yes"/>
    <n v="5"/>
    <x v="0"/>
    <x v="0"/>
    <n v="0"/>
    <x v="0"/>
    <n v="20"/>
    <n v="1"/>
    <x v="0"/>
    <x v="0"/>
    <n v="24"/>
  </r>
  <r>
    <n v="8028"/>
    <s v="Dra. Ana Sophia Andrade"/>
    <x v="0"/>
    <x v="1168"/>
    <x v="3"/>
    <x v="0"/>
    <s v="Yes"/>
    <n v="10"/>
    <x v="2"/>
    <x v="0"/>
    <n v="0"/>
    <x v="1"/>
    <n v="0"/>
    <n v="1"/>
    <x v="0"/>
    <x v="1"/>
    <n v="9"/>
  </r>
  <r>
    <n v="8029"/>
    <s v="Srta. Antonella Rocha"/>
    <x v="2"/>
    <x v="1168"/>
    <x v="3"/>
    <x v="0"/>
    <s v="No"/>
    <n v="5"/>
    <x v="1"/>
    <x v="1"/>
    <n v="30"/>
    <x v="1"/>
    <n v="0"/>
    <n v="1"/>
    <x v="0"/>
    <x v="0"/>
    <n v="34"/>
  </r>
  <r>
    <n v="8030"/>
    <s v="Bárbara Peixoto"/>
    <x v="1"/>
    <x v="1168"/>
    <x v="3"/>
    <x v="0"/>
    <s v="No"/>
    <n v="15"/>
    <x v="0"/>
    <x v="0"/>
    <n v="0"/>
    <x v="0"/>
    <n v="20"/>
    <n v="2"/>
    <x v="0"/>
    <x v="0"/>
    <n v="33"/>
  </r>
  <r>
    <n v="8031"/>
    <s v="Maria Julia Siqueira"/>
    <x v="0"/>
    <x v="1168"/>
    <x v="3"/>
    <x v="0"/>
    <s v="No"/>
    <n v="10"/>
    <x v="0"/>
    <x v="1"/>
    <n v="30"/>
    <x v="1"/>
    <n v="0"/>
    <n v="2"/>
    <x v="0"/>
    <x v="0"/>
    <n v="38"/>
  </r>
  <r>
    <n v="8032"/>
    <s v="Marina Aparecida"/>
    <x v="2"/>
    <x v="1168"/>
    <x v="3"/>
    <x v="0"/>
    <s v="Yes"/>
    <n v="5"/>
    <x v="1"/>
    <x v="0"/>
    <n v="0"/>
    <x v="1"/>
    <n v="0"/>
    <n v="1"/>
    <x v="0"/>
    <x v="1"/>
    <n v="4"/>
  </r>
  <r>
    <n v="8033"/>
    <s v="Emanuelly Rocha"/>
    <x v="0"/>
    <x v="1168"/>
    <x v="3"/>
    <x v="0"/>
    <s v="No"/>
    <n v="10"/>
    <x v="1"/>
    <x v="0"/>
    <n v="0"/>
    <x v="0"/>
    <n v="20"/>
    <n v="1"/>
    <x v="0"/>
    <x v="0"/>
    <n v="29"/>
  </r>
  <r>
    <n v="8034"/>
    <s v="Emanuella Sá"/>
    <x v="2"/>
    <x v="1169"/>
    <x v="3"/>
    <x v="0"/>
    <s v="No"/>
    <n v="5"/>
    <x v="0"/>
    <x v="1"/>
    <n v="30"/>
    <x v="0"/>
    <n v="20"/>
    <n v="3"/>
    <x v="1"/>
    <x v="0"/>
    <n v="52"/>
  </r>
  <r>
    <n v="8035"/>
    <s v="Dr. Gabriel Macedo"/>
    <x v="2"/>
    <x v="1169"/>
    <x v="3"/>
    <x v="0"/>
    <s v="Yes"/>
    <n v="5"/>
    <x v="0"/>
    <x v="0"/>
    <n v="0"/>
    <x v="1"/>
    <n v="0"/>
    <n v="2"/>
    <x v="0"/>
    <x v="1"/>
    <n v="3"/>
  </r>
  <r>
    <n v="8036"/>
    <s v="Ana Martins"/>
    <x v="2"/>
    <x v="1169"/>
    <x v="3"/>
    <x v="0"/>
    <s v="Yes"/>
    <n v="5"/>
    <x v="0"/>
    <x v="1"/>
    <n v="30"/>
    <x v="0"/>
    <n v="20"/>
    <n v="2"/>
    <x v="1"/>
    <x v="0"/>
    <n v="53"/>
  </r>
  <r>
    <n v="8037"/>
    <s v="Ravi Vieira"/>
    <x v="0"/>
    <x v="1169"/>
    <x v="3"/>
    <x v="0"/>
    <s v="No"/>
    <n v="10"/>
    <x v="1"/>
    <x v="0"/>
    <n v="0"/>
    <x v="1"/>
    <n v="0"/>
    <n v="3"/>
    <x v="0"/>
    <x v="1"/>
    <n v="7"/>
  </r>
  <r>
    <n v="8038"/>
    <s v="Enzo Gabriel Nascimento"/>
    <x v="1"/>
    <x v="1169"/>
    <x v="3"/>
    <x v="0"/>
    <s v="Yes"/>
    <n v="15"/>
    <x v="1"/>
    <x v="1"/>
    <n v="30"/>
    <x v="1"/>
    <n v="0"/>
    <n v="3"/>
    <x v="0"/>
    <x v="0"/>
    <n v="42"/>
  </r>
  <r>
    <n v="8039"/>
    <s v="Maria Alice da Rosa"/>
    <x v="2"/>
    <x v="1169"/>
    <x v="3"/>
    <x v="0"/>
    <s v="Yes"/>
    <n v="5"/>
    <x v="1"/>
    <x v="0"/>
    <n v="0"/>
    <x v="1"/>
    <n v="0"/>
    <n v="2"/>
    <x v="0"/>
    <x v="1"/>
    <n v="3"/>
  </r>
  <r>
    <n v="8040"/>
    <s v="Cauê Castro"/>
    <x v="1"/>
    <x v="1169"/>
    <x v="3"/>
    <x v="0"/>
    <s v="Yes"/>
    <n v="15"/>
    <x v="0"/>
    <x v="0"/>
    <n v="0"/>
    <x v="0"/>
    <n v="20"/>
    <n v="3"/>
    <x v="0"/>
    <x v="0"/>
    <n v="32"/>
  </r>
  <r>
    <n v="8041"/>
    <s v="Stephany Monteiro"/>
    <x v="1"/>
    <x v="1169"/>
    <x v="3"/>
    <x v="0"/>
    <s v="No"/>
    <n v="15"/>
    <x v="1"/>
    <x v="1"/>
    <n v="30"/>
    <x v="0"/>
    <n v="20"/>
    <n v="2"/>
    <x v="1"/>
    <x v="0"/>
    <n v="63"/>
  </r>
  <r>
    <n v="8042"/>
    <s v="Hadassa Sampaio"/>
    <x v="2"/>
    <x v="1169"/>
    <x v="3"/>
    <x v="0"/>
    <s v="No"/>
    <n v="5"/>
    <x v="0"/>
    <x v="1"/>
    <n v="30"/>
    <x v="1"/>
    <n v="0"/>
    <n v="1"/>
    <x v="0"/>
    <x v="0"/>
    <n v="34"/>
  </r>
  <r>
    <n v="8043"/>
    <s v="Amanda Macedo"/>
    <x v="2"/>
    <x v="1169"/>
    <x v="3"/>
    <x v="0"/>
    <s v="No"/>
    <n v="5"/>
    <x v="1"/>
    <x v="1"/>
    <n v="30"/>
    <x v="0"/>
    <n v="20"/>
    <n v="2"/>
    <x v="1"/>
    <x v="0"/>
    <n v="53"/>
  </r>
  <r>
    <n v="8044"/>
    <s v="Ana Beatriz da Mata"/>
    <x v="0"/>
    <x v="1169"/>
    <x v="3"/>
    <x v="0"/>
    <s v="Yes"/>
    <n v="10"/>
    <x v="2"/>
    <x v="0"/>
    <n v="0"/>
    <x v="1"/>
    <n v="0"/>
    <n v="1"/>
    <x v="0"/>
    <x v="1"/>
    <n v="9"/>
  </r>
  <r>
    <n v="8045"/>
    <s v="Maria Clara Montenegro"/>
    <x v="0"/>
    <x v="1170"/>
    <x v="3"/>
    <x v="0"/>
    <s v="No"/>
    <n v="10"/>
    <x v="1"/>
    <x v="1"/>
    <n v="30"/>
    <x v="1"/>
    <n v="0"/>
    <n v="1"/>
    <x v="0"/>
    <x v="0"/>
    <n v="39"/>
  </r>
  <r>
    <n v="8046"/>
    <s v="Luigi Garcia"/>
    <x v="0"/>
    <x v="1170"/>
    <x v="3"/>
    <x v="0"/>
    <s v="Yes"/>
    <n v="10"/>
    <x v="2"/>
    <x v="0"/>
    <n v="0"/>
    <x v="1"/>
    <n v="0"/>
    <n v="1"/>
    <x v="0"/>
    <x v="1"/>
    <n v="9"/>
  </r>
  <r>
    <n v="8047"/>
    <s v="Luiz Fernando Moreira"/>
    <x v="1"/>
    <x v="1170"/>
    <x v="3"/>
    <x v="0"/>
    <s v="No"/>
    <n v="15"/>
    <x v="1"/>
    <x v="0"/>
    <n v="0"/>
    <x v="0"/>
    <n v="20"/>
    <n v="1"/>
    <x v="0"/>
    <x v="0"/>
    <n v="34"/>
  </r>
  <r>
    <n v="8048"/>
    <s v="Ana Liz Oliveira"/>
    <x v="1"/>
    <x v="1170"/>
    <x v="3"/>
    <x v="0"/>
    <s v="No"/>
    <n v="15"/>
    <x v="1"/>
    <x v="1"/>
    <n v="30"/>
    <x v="0"/>
    <n v="20"/>
    <n v="1"/>
    <x v="1"/>
    <x v="0"/>
    <n v="64"/>
  </r>
  <r>
    <n v="8049"/>
    <s v="Maria Júlia Abreu"/>
    <x v="2"/>
    <x v="1170"/>
    <x v="3"/>
    <x v="0"/>
    <s v="Yes"/>
    <n v="5"/>
    <x v="1"/>
    <x v="0"/>
    <n v="0"/>
    <x v="0"/>
    <n v="20"/>
    <n v="2"/>
    <x v="0"/>
    <x v="0"/>
    <n v="23"/>
  </r>
  <r>
    <n v="8050"/>
    <s v="Mariane Pastor"/>
    <x v="1"/>
    <x v="1170"/>
    <x v="3"/>
    <x v="0"/>
    <s v="Yes"/>
    <n v="15"/>
    <x v="1"/>
    <x v="1"/>
    <n v="30"/>
    <x v="0"/>
    <n v="20"/>
    <n v="3"/>
    <x v="1"/>
    <x v="0"/>
    <n v="62"/>
  </r>
  <r>
    <n v="8051"/>
    <s v="Maria Sophia Novaes"/>
    <x v="0"/>
    <x v="1170"/>
    <x v="3"/>
    <x v="0"/>
    <s v="Yes"/>
    <n v="10"/>
    <x v="0"/>
    <x v="1"/>
    <n v="30"/>
    <x v="0"/>
    <n v="20"/>
    <n v="2"/>
    <x v="1"/>
    <x v="0"/>
    <n v="58"/>
  </r>
  <r>
    <n v="8052"/>
    <s v="Paulo Caldeira"/>
    <x v="0"/>
    <x v="1170"/>
    <x v="3"/>
    <x v="0"/>
    <s v="Yes"/>
    <n v="10"/>
    <x v="1"/>
    <x v="0"/>
    <n v="0"/>
    <x v="1"/>
    <n v="0"/>
    <n v="1"/>
    <x v="0"/>
    <x v="1"/>
    <n v="9"/>
  </r>
  <r>
    <n v="8053"/>
    <s v="Luiz Fernando da Mata"/>
    <x v="2"/>
    <x v="1171"/>
    <x v="3"/>
    <x v="0"/>
    <s v="No"/>
    <n v="5"/>
    <x v="0"/>
    <x v="0"/>
    <n v="0"/>
    <x v="0"/>
    <n v="20"/>
    <n v="3"/>
    <x v="0"/>
    <x v="0"/>
    <n v="22"/>
  </r>
  <r>
    <n v="8054"/>
    <s v="Pietro Lopes"/>
    <x v="1"/>
    <x v="1171"/>
    <x v="3"/>
    <x v="0"/>
    <s v="Yes"/>
    <n v="15"/>
    <x v="0"/>
    <x v="1"/>
    <n v="30"/>
    <x v="0"/>
    <n v="20"/>
    <n v="3"/>
    <x v="1"/>
    <x v="0"/>
    <n v="62"/>
  </r>
  <r>
    <n v="8055"/>
    <s v="Alícia Gomes"/>
    <x v="1"/>
    <x v="1171"/>
    <x v="3"/>
    <x v="0"/>
    <s v="No"/>
    <n v="15"/>
    <x v="2"/>
    <x v="0"/>
    <n v="0"/>
    <x v="0"/>
    <n v="20"/>
    <n v="2"/>
    <x v="0"/>
    <x v="0"/>
    <n v="33"/>
  </r>
  <r>
    <n v="8056"/>
    <s v="Srta. Emanuella Pastor"/>
    <x v="1"/>
    <x v="1171"/>
    <x v="3"/>
    <x v="0"/>
    <s v="No"/>
    <n v="15"/>
    <x v="1"/>
    <x v="0"/>
    <n v="0"/>
    <x v="0"/>
    <n v="20"/>
    <n v="2"/>
    <x v="0"/>
    <x v="0"/>
    <n v="33"/>
  </r>
  <r>
    <n v="8057"/>
    <s v="Rael Mendes"/>
    <x v="1"/>
    <x v="1171"/>
    <x v="3"/>
    <x v="0"/>
    <s v="Yes"/>
    <n v="15"/>
    <x v="0"/>
    <x v="1"/>
    <n v="30"/>
    <x v="1"/>
    <n v="0"/>
    <n v="2"/>
    <x v="0"/>
    <x v="0"/>
    <n v="43"/>
  </r>
  <r>
    <n v="8058"/>
    <s v="Ryan Mendes"/>
    <x v="0"/>
    <x v="1171"/>
    <x v="3"/>
    <x v="0"/>
    <s v="Yes"/>
    <n v="10"/>
    <x v="0"/>
    <x v="1"/>
    <n v="30"/>
    <x v="1"/>
    <n v="0"/>
    <n v="1"/>
    <x v="0"/>
    <x v="0"/>
    <n v="39"/>
  </r>
  <r>
    <n v="8059"/>
    <s v="Sra. Manuella Fonseca"/>
    <x v="0"/>
    <x v="1171"/>
    <x v="3"/>
    <x v="0"/>
    <s v="Yes"/>
    <n v="10"/>
    <x v="2"/>
    <x v="1"/>
    <n v="30"/>
    <x v="0"/>
    <n v="20"/>
    <n v="3"/>
    <x v="1"/>
    <x v="0"/>
    <n v="57"/>
  </r>
  <r>
    <n v="8060"/>
    <s v="Dra. Hellena Vieira"/>
    <x v="2"/>
    <x v="1171"/>
    <x v="3"/>
    <x v="0"/>
    <s v="Yes"/>
    <n v="5"/>
    <x v="0"/>
    <x v="1"/>
    <n v="30"/>
    <x v="0"/>
    <n v="20"/>
    <n v="3"/>
    <x v="1"/>
    <x v="0"/>
    <n v="52"/>
  </r>
  <r>
    <n v="8061"/>
    <s v="Emanuelly Freitas"/>
    <x v="2"/>
    <x v="1171"/>
    <x v="3"/>
    <x v="0"/>
    <s v="No"/>
    <n v="5"/>
    <x v="1"/>
    <x v="1"/>
    <n v="30"/>
    <x v="1"/>
    <n v="0"/>
    <n v="2"/>
    <x v="0"/>
    <x v="0"/>
    <n v="33"/>
  </r>
  <r>
    <n v="8062"/>
    <s v="Sophia da Conceição"/>
    <x v="1"/>
    <x v="1172"/>
    <x v="3"/>
    <x v="0"/>
    <s v="Yes"/>
    <n v="15"/>
    <x v="1"/>
    <x v="0"/>
    <n v="0"/>
    <x v="1"/>
    <n v="0"/>
    <n v="2"/>
    <x v="0"/>
    <x v="1"/>
    <n v="13"/>
  </r>
  <r>
    <n v="8063"/>
    <s v="Lorena Monteiro"/>
    <x v="0"/>
    <x v="1172"/>
    <x v="3"/>
    <x v="0"/>
    <s v="No"/>
    <n v="10"/>
    <x v="2"/>
    <x v="0"/>
    <n v="0"/>
    <x v="1"/>
    <n v="0"/>
    <n v="3"/>
    <x v="0"/>
    <x v="1"/>
    <n v="7"/>
  </r>
  <r>
    <n v="8064"/>
    <s v="José Miguel Ribeiro"/>
    <x v="1"/>
    <x v="1172"/>
    <x v="3"/>
    <x v="0"/>
    <s v="Yes"/>
    <n v="15"/>
    <x v="0"/>
    <x v="0"/>
    <n v="0"/>
    <x v="1"/>
    <n v="0"/>
    <n v="2"/>
    <x v="0"/>
    <x v="1"/>
    <n v="13"/>
  </r>
  <r>
    <n v="8065"/>
    <s v="Thiago Nascimento"/>
    <x v="1"/>
    <x v="1172"/>
    <x v="3"/>
    <x v="0"/>
    <s v="No"/>
    <n v="15"/>
    <x v="0"/>
    <x v="1"/>
    <n v="30"/>
    <x v="1"/>
    <n v="0"/>
    <n v="3"/>
    <x v="0"/>
    <x v="0"/>
    <n v="42"/>
  </r>
  <r>
    <n v="8066"/>
    <s v="Jade Lopes"/>
    <x v="0"/>
    <x v="1172"/>
    <x v="3"/>
    <x v="0"/>
    <s v="Yes"/>
    <n v="10"/>
    <x v="2"/>
    <x v="1"/>
    <n v="30"/>
    <x v="0"/>
    <n v="20"/>
    <n v="2"/>
    <x v="1"/>
    <x v="0"/>
    <n v="58"/>
  </r>
  <r>
    <n v="8067"/>
    <s v="Alana Marques"/>
    <x v="0"/>
    <x v="1172"/>
    <x v="3"/>
    <x v="0"/>
    <s v="Yes"/>
    <n v="10"/>
    <x v="0"/>
    <x v="0"/>
    <n v="0"/>
    <x v="1"/>
    <n v="0"/>
    <n v="2"/>
    <x v="0"/>
    <x v="1"/>
    <n v="8"/>
  </r>
  <r>
    <n v="8068"/>
    <s v="Dr. Otávio Fernandes"/>
    <x v="2"/>
    <x v="1172"/>
    <x v="3"/>
    <x v="0"/>
    <s v="Yes"/>
    <n v="5"/>
    <x v="0"/>
    <x v="1"/>
    <n v="30"/>
    <x v="0"/>
    <n v="20"/>
    <n v="1"/>
    <x v="1"/>
    <x v="0"/>
    <n v="54"/>
  </r>
  <r>
    <n v="8069"/>
    <s v="Maria Flor Dias"/>
    <x v="0"/>
    <x v="1172"/>
    <x v="3"/>
    <x v="0"/>
    <s v="Yes"/>
    <n v="10"/>
    <x v="2"/>
    <x v="1"/>
    <n v="30"/>
    <x v="0"/>
    <n v="20"/>
    <n v="2"/>
    <x v="1"/>
    <x v="0"/>
    <n v="58"/>
  </r>
  <r>
    <n v="8070"/>
    <s v="João Miguel Gonçalves"/>
    <x v="2"/>
    <x v="1172"/>
    <x v="3"/>
    <x v="0"/>
    <s v="No"/>
    <n v="5"/>
    <x v="1"/>
    <x v="1"/>
    <n v="30"/>
    <x v="0"/>
    <n v="20"/>
    <n v="1"/>
    <x v="1"/>
    <x v="0"/>
    <n v="54"/>
  </r>
  <r>
    <n v="8071"/>
    <s v="Emilly Sousa"/>
    <x v="0"/>
    <x v="1173"/>
    <x v="3"/>
    <x v="0"/>
    <s v="No"/>
    <n v="10"/>
    <x v="1"/>
    <x v="0"/>
    <n v="0"/>
    <x v="1"/>
    <n v="0"/>
    <n v="3"/>
    <x v="0"/>
    <x v="1"/>
    <n v="7"/>
  </r>
  <r>
    <n v="8072"/>
    <s v="Theodoro Carvalho"/>
    <x v="2"/>
    <x v="1173"/>
    <x v="3"/>
    <x v="0"/>
    <s v="No"/>
    <n v="5"/>
    <x v="1"/>
    <x v="0"/>
    <n v="0"/>
    <x v="1"/>
    <n v="0"/>
    <n v="1"/>
    <x v="0"/>
    <x v="1"/>
    <n v="4"/>
  </r>
  <r>
    <n v="8073"/>
    <s v="Leonardo Campos"/>
    <x v="1"/>
    <x v="1173"/>
    <x v="3"/>
    <x v="0"/>
    <s v="Yes"/>
    <n v="15"/>
    <x v="1"/>
    <x v="1"/>
    <n v="30"/>
    <x v="0"/>
    <n v="20"/>
    <n v="2"/>
    <x v="1"/>
    <x v="0"/>
    <n v="63"/>
  </r>
  <r>
    <n v="8074"/>
    <s v="Bruno Carvalho"/>
    <x v="0"/>
    <x v="1173"/>
    <x v="3"/>
    <x v="0"/>
    <s v="Yes"/>
    <n v="10"/>
    <x v="1"/>
    <x v="0"/>
    <n v="0"/>
    <x v="1"/>
    <n v="0"/>
    <n v="3"/>
    <x v="0"/>
    <x v="1"/>
    <n v="7"/>
  </r>
  <r>
    <n v="8075"/>
    <s v="Isabel Cavalcanti"/>
    <x v="1"/>
    <x v="1174"/>
    <x v="3"/>
    <x v="0"/>
    <s v="No"/>
    <n v="15"/>
    <x v="0"/>
    <x v="1"/>
    <n v="30"/>
    <x v="0"/>
    <n v="20"/>
    <n v="2"/>
    <x v="1"/>
    <x v="0"/>
    <n v="63"/>
  </r>
  <r>
    <n v="8076"/>
    <s v="Eduarda Barbosa"/>
    <x v="0"/>
    <x v="1174"/>
    <x v="3"/>
    <x v="0"/>
    <s v="No"/>
    <n v="10"/>
    <x v="2"/>
    <x v="1"/>
    <n v="30"/>
    <x v="0"/>
    <n v="20"/>
    <n v="1"/>
    <x v="1"/>
    <x v="0"/>
    <n v="59"/>
  </r>
  <r>
    <n v="8077"/>
    <s v="Sra. Clarice Gomes"/>
    <x v="1"/>
    <x v="1174"/>
    <x v="3"/>
    <x v="0"/>
    <s v="Yes"/>
    <n v="15"/>
    <x v="1"/>
    <x v="0"/>
    <n v="0"/>
    <x v="1"/>
    <n v="0"/>
    <n v="1"/>
    <x v="0"/>
    <x v="1"/>
    <n v="14"/>
  </r>
  <r>
    <n v="8078"/>
    <s v="Bernardo Almeida"/>
    <x v="1"/>
    <x v="1174"/>
    <x v="3"/>
    <x v="0"/>
    <s v="No"/>
    <n v="15"/>
    <x v="0"/>
    <x v="0"/>
    <n v="0"/>
    <x v="0"/>
    <n v="20"/>
    <n v="3"/>
    <x v="0"/>
    <x v="0"/>
    <n v="32"/>
  </r>
  <r>
    <n v="8079"/>
    <s v="Dra. Laura Porto"/>
    <x v="2"/>
    <x v="1174"/>
    <x v="3"/>
    <x v="0"/>
    <s v="No"/>
    <n v="5"/>
    <x v="2"/>
    <x v="0"/>
    <n v="0"/>
    <x v="1"/>
    <n v="0"/>
    <n v="1"/>
    <x v="0"/>
    <x v="1"/>
    <n v="4"/>
  </r>
  <r>
    <n v="8080"/>
    <s v="Emanuel Pereira"/>
    <x v="1"/>
    <x v="1174"/>
    <x v="3"/>
    <x v="0"/>
    <s v="Yes"/>
    <n v="15"/>
    <x v="1"/>
    <x v="1"/>
    <n v="30"/>
    <x v="0"/>
    <n v="20"/>
    <n v="2"/>
    <x v="1"/>
    <x v="0"/>
    <n v="63"/>
  </r>
  <r>
    <n v="8081"/>
    <s v="Júlia Pastor"/>
    <x v="1"/>
    <x v="1174"/>
    <x v="3"/>
    <x v="0"/>
    <s v="No"/>
    <n v="15"/>
    <x v="1"/>
    <x v="0"/>
    <n v="0"/>
    <x v="1"/>
    <n v="0"/>
    <n v="2"/>
    <x v="0"/>
    <x v="1"/>
    <n v="13"/>
  </r>
  <r>
    <n v="8082"/>
    <s v="Julia Sales"/>
    <x v="1"/>
    <x v="1174"/>
    <x v="3"/>
    <x v="0"/>
    <s v="Yes"/>
    <n v="15"/>
    <x v="1"/>
    <x v="1"/>
    <n v="30"/>
    <x v="1"/>
    <n v="0"/>
    <n v="3"/>
    <x v="0"/>
    <x v="0"/>
    <n v="42"/>
  </r>
  <r>
    <n v="8083"/>
    <s v="Daniel Sampaio"/>
    <x v="2"/>
    <x v="1174"/>
    <x v="3"/>
    <x v="0"/>
    <s v="Yes"/>
    <n v="5"/>
    <x v="0"/>
    <x v="1"/>
    <n v="30"/>
    <x v="1"/>
    <n v="0"/>
    <n v="1"/>
    <x v="0"/>
    <x v="0"/>
    <n v="34"/>
  </r>
  <r>
    <n v="8084"/>
    <s v="Dr. Augusto da Rocha"/>
    <x v="0"/>
    <x v="1174"/>
    <x v="3"/>
    <x v="0"/>
    <s v="Yes"/>
    <n v="10"/>
    <x v="0"/>
    <x v="0"/>
    <n v="0"/>
    <x v="1"/>
    <n v="0"/>
    <n v="1"/>
    <x v="0"/>
    <x v="1"/>
    <n v="9"/>
  </r>
  <r>
    <n v="8085"/>
    <s v="Oliver da Conceição"/>
    <x v="1"/>
    <x v="1174"/>
    <x v="3"/>
    <x v="0"/>
    <s v="Yes"/>
    <n v="15"/>
    <x v="2"/>
    <x v="0"/>
    <n v="0"/>
    <x v="1"/>
    <n v="0"/>
    <n v="2"/>
    <x v="0"/>
    <x v="1"/>
    <n v="13"/>
  </r>
  <r>
    <n v="8086"/>
    <s v="Mariane Moraes"/>
    <x v="2"/>
    <x v="1175"/>
    <x v="3"/>
    <x v="0"/>
    <s v="No"/>
    <n v="5"/>
    <x v="0"/>
    <x v="0"/>
    <n v="0"/>
    <x v="1"/>
    <n v="0"/>
    <n v="2"/>
    <x v="0"/>
    <x v="1"/>
    <n v="3"/>
  </r>
  <r>
    <n v="8087"/>
    <s v="Ana Laura Gonçalves"/>
    <x v="0"/>
    <x v="1175"/>
    <x v="3"/>
    <x v="0"/>
    <s v="No"/>
    <n v="10"/>
    <x v="2"/>
    <x v="0"/>
    <n v="0"/>
    <x v="0"/>
    <n v="20"/>
    <n v="1"/>
    <x v="0"/>
    <x v="0"/>
    <n v="29"/>
  </r>
  <r>
    <n v="8088"/>
    <s v="Pedro Miguel Martins"/>
    <x v="0"/>
    <x v="1175"/>
    <x v="3"/>
    <x v="0"/>
    <s v="Yes"/>
    <n v="10"/>
    <x v="0"/>
    <x v="0"/>
    <n v="0"/>
    <x v="1"/>
    <n v="0"/>
    <n v="2"/>
    <x v="0"/>
    <x v="1"/>
    <n v="8"/>
  </r>
  <r>
    <n v="8089"/>
    <s v="Henry Lopes"/>
    <x v="1"/>
    <x v="1175"/>
    <x v="3"/>
    <x v="0"/>
    <s v="Yes"/>
    <n v="15"/>
    <x v="2"/>
    <x v="1"/>
    <n v="30"/>
    <x v="0"/>
    <n v="20"/>
    <n v="1"/>
    <x v="1"/>
    <x v="0"/>
    <n v="64"/>
  </r>
  <r>
    <n v="8090"/>
    <s v="Valentim Viana"/>
    <x v="1"/>
    <x v="1175"/>
    <x v="3"/>
    <x v="0"/>
    <s v="Yes"/>
    <n v="15"/>
    <x v="1"/>
    <x v="0"/>
    <n v="0"/>
    <x v="1"/>
    <n v="0"/>
    <n v="1"/>
    <x v="0"/>
    <x v="1"/>
    <n v="14"/>
  </r>
  <r>
    <n v="8091"/>
    <s v="Yuri Mendes"/>
    <x v="0"/>
    <x v="1176"/>
    <x v="3"/>
    <x v="0"/>
    <s v="Yes"/>
    <n v="10"/>
    <x v="2"/>
    <x v="1"/>
    <n v="30"/>
    <x v="1"/>
    <n v="0"/>
    <n v="3"/>
    <x v="0"/>
    <x v="0"/>
    <n v="37"/>
  </r>
  <r>
    <n v="8092"/>
    <s v="Davi Luiz Oliveira"/>
    <x v="2"/>
    <x v="1176"/>
    <x v="3"/>
    <x v="0"/>
    <s v="Yes"/>
    <n v="5"/>
    <x v="2"/>
    <x v="0"/>
    <n v="0"/>
    <x v="1"/>
    <n v="0"/>
    <n v="2"/>
    <x v="0"/>
    <x v="1"/>
    <n v="3"/>
  </r>
  <r>
    <n v="8093"/>
    <s v="João da Paz"/>
    <x v="0"/>
    <x v="1176"/>
    <x v="3"/>
    <x v="0"/>
    <s v="Yes"/>
    <n v="10"/>
    <x v="2"/>
    <x v="1"/>
    <n v="30"/>
    <x v="1"/>
    <n v="0"/>
    <n v="1"/>
    <x v="0"/>
    <x v="0"/>
    <n v="39"/>
  </r>
  <r>
    <n v="8094"/>
    <s v="Heloisa da Conceição"/>
    <x v="0"/>
    <x v="1176"/>
    <x v="3"/>
    <x v="0"/>
    <s v="No"/>
    <n v="10"/>
    <x v="0"/>
    <x v="1"/>
    <n v="30"/>
    <x v="0"/>
    <n v="20"/>
    <n v="1"/>
    <x v="1"/>
    <x v="0"/>
    <n v="59"/>
  </r>
  <r>
    <n v="8095"/>
    <s v="Beatriz Câmara"/>
    <x v="0"/>
    <x v="1176"/>
    <x v="3"/>
    <x v="0"/>
    <s v="Yes"/>
    <n v="10"/>
    <x v="0"/>
    <x v="0"/>
    <n v="0"/>
    <x v="1"/>
    <n v="0"/>
    <n v="3"/>
    <x v="0"/>
    <x v="1"/>
    <n v="7"/>
  </r>
  <r>
    <n v="8096"/>
    <s v="Pedro Teixeira"/>
    <x v="1"/>
    <x v="1176"/>
    <x v="3"/>
    <x v="0"/>
    <s v="Yes"/>
    <n v="15"/>
    <x v="0"/>
    <x v="0"/>
    <n v="0"/>
    <x v="1"/>
    <n v="0"/>
    <n v="3"/>
    <x v="0"/>
    <x v="1"/>
    <n v="12"/>
  </r>
  <r>
    <n v="8097"/>
    <s v="Brenda Cirino"/>
    <x v="1"/>
    <x v="1176"/>
    <x v="3"/>
    <x v="0"/>
    <s v="Yes"/>
    <n v="15"/>
    <x v="2"/>
    <x v="0"/>
    <n v="0"/>
    <x v="1"/>
    <n v="0"/>
    <n v="3"/>
    <x v="0"/>
    <x v="1"/>
    <n v="12"/>
  </r>
  <r>
    <n v="8098"/>
    <s v="Bernardo Campos"/>
    <x v="1"/>
    <x v="1176"/>
    <x v="3"/>
    <x v="0"/>
    <s v="No"/>
    <n v="15"/>
    <x v="0"/>
    <x v="0"/>
    <n v="0"/>
    <x v="1"/>
    <n v="0"/>
    <n v="3"/>
    <x v="0"/>
    <x v="1"/>
    <n v="12"/>
  </r>
  <r>
    <n v="8099"/>
    <s v="Ágatha Souza"/>
    <x v="0"/>
    <x v="1176"/>
    <x v="3"/>
    <x v="0"/>
    <s v="No"/>
    <n v="10"/>
    <x v="0"/>
    <x v="0"/>
    <n v="0"/>
    <x v="0"/>
    <n v="20"/>
    <n v="2"/>
    <x v="0"/>
    <x v="0"/>
    <n v="28"/>
  </r>
  <r>
    <n v="8100"/>
    <s v="Rafaela Barros"/>
    <x v="2"/>
    <x v="1177"/>
    <x v="3"/>
    <x v="0"/>
    <s v="No"/>
    <n v="5"/>
    <x v="2"/>
    <x v="0"/>
    <n v="0"/>
    <x v="0"/>
    <n v="20"/>
    <n v="3"/>
    <x v="0"/>
    <x v="0"/>
    <n v="22"/>
  </r>
  <r>
    <n v="8101"/>
    <s v="Sr. Lucca Oliveira"/>
    <x v="2"/>
    <x v="1177"/>
    <x v="3"/>
    <x v="0"/>
    <s v="Yes"/>
    <n v="5"/>
    <x v="0"/>
    <x v="1"/>
    <n v="30"/>
    <x v="1"/>
    <n v="0"/>
    <n v="2"/>
    <x v="0"/>
    <x v="0"/>
    <n v="33"/>
  </r>
  <r>
    <n v="8102"/>
    <s v="Sra. Anna Liz Albuquerque"/>
    <x v="0"/>
    <x v="1177"/>
    <x v="3"/>
    <x v="0"/>
    <s v="No"/>
    <n v="10"/>
    <x v="2"/>
    <x v="1"/>
    <n v="30"/>
    <x v="0"/>
    <n v="20"/>
    <n v="1"/>
    <x v="1"/>
    <x v="0"/>
    <n v="59"/>
  </r>
  <r>
    <n v="8103"/>
    <s v="Raquel Mendes"/>
    <x v="2"/>
    <x v="1177"/>
    <x v="3"/>
    <x v="0"/>
    <s v="No"/>
    <n v="5"/>
    <x v="1"/>
    <x v="0"/>
    <n v="0"/>
    <x v="0"/>
    <n v="20"/>
    <n v="3"/>
    <x v="0"/>
    <x v="0"/>
    <n v="22"/>
  </r>
  <r>
    <n v="8104"/>
    <s v="Ana Aragão"/>
    <x v="1"/>
    <x v="1177"/>
    <x v="3"/>
    <x v="0"/>
    <s v="No"/>
    <n v="15"/>
    <x v="2"/>
    <x v="0"/>
    <n v="0"/>
    <x v="1"/>
    <n v="0"/>
    <n v="1"/>
    <x v="0"/>
    <x v="1"/>
    <n v="14"/>
  </r>
  <r>
    <n v="8105"/>
    <s v="Vinicius Mendonça"/>
    <x v="0"/>
    <x v="1178"/>
    <x v="3"/>
    <x v="0"/>
    <s v="No"/>
    <n v="10"/>
    <x v="1"/>
    <x v="1"/>
    <n v="30"/>
    <x v="1"/>
    <n v="0"/>
    <n v="1"/>
    <x v="0"/>
    <x v="0"/>
    <n v="39"/>
  </r>
  <r>
    <n v="8106"/>
    <s v="Ana Laura Marques"/>
    <x v="2"/>
    <x v="1178"/>
    <x v="3"/>
    <x v="0"/>
    <s v="Yes"/>
    <n v="5"/>
    <x v="0"/>
    <x v="1"/>
    <n v="30"/>
    <x v="0"/>
    <n v="20"/>
    <n v="1"/>
    <x v="1"/>
    <x v="0"/>
    <n v="54"/>
  </r>
  <r>
    <n v="8107"/>
    <s v="Bárbara das Neves"/>
    <x v="1"/>
    <x v="1178"/>
    <x v="3"/>
    <x v="0"/>
    <s v="Yes"/>
    <n v="15"/>
    <x v="2"/>
    <x v="0"/>
    <n v="0"/>
    <x v="0"/>
    <n v="20"/>
    <n v="3"/>
    <x v="0"/>
    <x v="0"/>
    <n v="32"/>
  </r>
  <r>
    <n v="8108"/>
    <s v="Maria Flor da Rosa"/>
    <x v="2"/>
    <x v="1178"/>
    <x v="3"/>
    <x v="0"/>
    <s v="No"/>
    <n v="5"/>
    <x v="0"/>
    <x v="1"/>
    <n v="30"/>
    <x v="1"/>
    <n v="0"/>
    <n v="1"/>
    <x v="0"/>
    <x v="0"/>
    <n v="34"/>
  </r>
  <r>
    <n v="8109"/>
    <s v="Sr. Rael da Luz"/>
    <x v="2"/>
    <x v="1178"/>
    <x v="3"/>
    <x v="0"/>
    <s v="Yes"/>
    <n v="5"/>
    <x v="1"/>
    <x v="0"/>
    <n v="0"/>
    <x v="1"/>
    <n v="0"/>
    <n v="1"/>
    <x v="0"/>
    <x v="1"/>
    <n v="4"/>
  </r>
  <r>
    <n v="8110"/>
    <s v="Alana Farias"/>
    <x v="2"/>
    <x v="1178"/>
    <x v="3"/>
    <x v="0"/>
    <s v="Yes"/>
    <n v="5"/>
    <x v="2"/>
    <x v="0"/>
    <n v="0"/>
    <x v="1"/>
    <n v="0"/>
    <n v="1"/>
    <x v="0"/>
    <x v="1"/>
    <n v="4"/>
  </r>
  <r>
    <n v="8111"/>
    <s v="Zoe Cunha"/>
    <x v="2"/>
    <x v="1178"/>
    <x v="3"/>
    <x v="0"/>
    <s v="No"/>
    <n v="5"/>
    <x v="1"/>
    <x v="1"/>
    <n v="30"/>
    <x v="0"/>
    <n v="20"/>
    <n v="3"/>
    <x v="1"/>
    <x v="0"/>
    <n v="52"/>
  </r>
  <r>
    <n v="8112"/>
    <s v="Carolina Melo"/>
    <x v="0"/>
    <x v="1178"/>
    <x v="3"/>
    <x v="0"/>
    <s v="No"/>
    <n v="10"/>
    <x v="2"/>
    <x v="0"/>
    <n v="0"/>
    <x v="0"/>
    <n v="20"/>
    <n v="2"/>
    <x v="0"/>
    <x v="0"/>
    <n v="28"/>
  </r>
  <r>
    <n v="8113"/>
    <s v="Ágatha Barros"/>
    <x v="0"/>
    <x v="1179"/>
    <x v="3"/>
    <x v="0"/>
    <s v="Yes"/>
    <n v="10"/>
    <x v="2"/>
    <x v="1"/>
    <n v="30"/>
    <x v="0"/>
    <n v="20"/>
    <n v="3"/>
    <x v="1"/>
    <x v="0"/>
    <n v="57"/>
  </r>
  <r>
    <n v="8114"/>
    <s v="Gael Henrique Santos"/>
    <x v="0"/>
    <x v="1179"/>
    <x v="3"/>
    <x v="0"/>
    <s v="No"/>
    <n v="10"/>
    <x v="1"/>
    <x v="1"/>
    <n v="30"/>
    <x v="1"/>
    <n v="0"/>
    <n v="2"/>
    <x v="0"/>
    <x v="0"/>
    <n v="38"/>
  </r>
  <r>
    <n v="8115"/>
    <s v="Vitor Rios"/>
    <x v="1"/>
    <x v="1179"/>
    <x v="3"/>
    <x v="0"/>
    <s v="Yes"/>
    <n v="15"/>
    <x v="2"/>
    <x v="1"/>
    <n v="30"/>
    <x v="0"/>
    <n v="20"/>
    <n v="1"/>
    <x v="1"/>
    <x v="0"/>
    <n v="64"/>
  </r>
  <r>
    <n v="8116"/>
    <s v="Sr. Arthur Miguel Fonseca"/>
    <x v="0"/>
    <x v="1179"/>
    <x v="3"/>
    <x v="0"/>
    <s v="No"/>
    <n v="10"/>
    <x v="2"/>
    <x v="1"/>
    <n v="30"/>
    <x v="1"/>
    <n v="0"/>
    <n v="3"/>
    <x v="0"/>
    <x v="0"/>
    <n v="37"/>
  </r>
  <r>
    <n v="8117"/>
    <s v="Sra. Maria Flor Cirino"/>
    <x v="0"/>
    <x v="1179"/>
    <x v="3"/>
    <x v="0"/>
    <s v="Yes"/>
    <n v="10"/>
    <x v="1"/>
    <x v="1"/>
    <n v="30"/>
    <x v="1"/>
    <n v="0"/>
    <n v="3"/>
    <x v="0"/>
    <x v="0"/>
    <n v="37"/>
  </r>
  <r>
    <n v="8118"/>
    <s v="Luiza Ribeiro"/>
    <x v="0"/>
    <x v="1180"/>
    <x v="3"/>
    <x v="0"/>
    <s v="No"/>
    <n v="10"/>
    <x v="0"/>
    <x v="1"/>
    <n v="30"/>
    <x v="1"/>
    <n v="0"/>
    <n v="2"/>
    <x v="0"/>
    <x v="0"/>
    <n v="38"/>
  </r>
  <r>
    <n v="8119"/>
    <s v="Ana Sophia Borges"/>
    <x v="0"/>
    <x v="1180"/>
    <x v="3"/>
    <x v="0"/>
    <s v="No"/>
    <n v="10"/>
    <x v="0"/>
    <x v="0"/>
    <n v="0"/>
    <x v="1"/>
    <n v="0"/>
    <n v="3"/>
    <x v="0"/>
    <x v="1"/>
    <n v="7"/>
  </r>
  <r>
    <n v="8120"/>
    <s v="Gustavo Ferreira"/>
    <x v="1"/>
    <x v="1180"/>
    <x v="3"/>
    <x v="0"/>
    <s v="No"/>
    <n v="15"/>
    <x v="0"/>
    <x v="1"/>
    <n v="30"/>
    <x v="1"/>
    <n v="0"/>
    <n v="1"/>
    <x v="0"/>
    <x v="0"/>
    <n v="44"/>
  </r>
  <r>
    <n v="8121"/>
    <s v="Apollo Aparecida"/>
    <x v="2"/>
    <x v="1180"/>
    <x v="3"/>
    <x v="0"/>
    <s v="No"/>
    <n v="5"/>
    <x v="0"/>
    <x v="1"/>
    <n v="30"/>
    <x v="0"/>
    <n v="20"/>
    <n v="1"/>
    <x v="1"/>
    <x v="0"/>
    <n v="54"/>
  </r>
  <r>
    <n v="8122"/>
    <s v="Sr. Henry Gabriel Novais"/>
    <x v="2"/>
    <x v="1180"/>
    <x v="3"/>
    <x v="0"/>
    <s v="No"/>
    <n v="5"/>
    <x v="1"/>
    <x v="1"/>
    <n v="30"/>
    <x v="1"/>
    <n v="0"/>
    <n v="1"/>
    <x v="0"/>
    <x v="0"/>
    <n v="34"/>
  </r>
  <r>
    <n v="8123"/>
    <s v="Marcos Vinicius Novais"/>
    <x v="1"/>
    <x v="1180"/>
    <x v="3"/>
    <x v="0"/>
    <s v="No"/>
    <n v="15"/>
    <x v="2"/>
    <x v="0"/>
    <n v="0"/>
    <x v="1"/>
    <n v="0"/>
    <n v="3"/>
    <x v="0"/>
    <x v="1"/>
    <n v="12"/>
  </r>
  <r>
    <n v="8124"/>
    <s v="Yago das Neves"/>
    <x v="0"/>
    <x v="1181"/>
    <x v="3"/>
    <x v="0"/>
    <s v="Yes"/>
    <n v="10"/>
    <x v="2"/>
    <x v="0"/>
    <n v="0"/>
    <x v="0"/>
    <n v="20"/>
    <n v="1"/>
    <x v="0"/>
    <x v="0"/>
    <n v="29"/>
  </r>
  <r>
    <n v="8125"/>
    <s v="Maria Julia Montenegro"/>
    <x v="0"/>
    <x v="1181"/>
    <x v="3"/>
    <x v="0"/>
    <s v="Yes"/>
    <n v="10"/>
    <x v="2"/>
    <x v="1"/>
    <n v="30"/>
    <x v="0"/>
    <n v="20"/>
    <n v="2"/>
    <x v="1"/>
    <x v="0"/>
    <n v="58"/>
  </r>
  <r>
    <n v="8126"/>
    <s v="Marina Sousa"/>
    <x v="0"/>
    <x v="1181"/>
    <x v="3"/>
    <x v="0"/>
    <s v="No"/>
    <n v="10"/>
    <x v="2"/>
    <x v="0"/>
    <n v="0"/>
    <x v="1"/>
    <n v="0"/>
    <n v="3"/>
    <x v="0"/>
    <x v="1"/>
    <n v="7"/>
  </r>
  <r>
    <n v="8127"/>
    <s v="Ana Carolina Silveira"/>
    <x v="2"/>
    <x v="1181"/>
    <x v="3"/>
    <x v="0"/>
    <s v="No"/>
    <n v="5"/>
    <x v="1"/>
    <x v="0"/>
    <n v="0"/>
    <x v="1"/>
    <n v="0"/>
    <n v="1"/>
    <x v="0"/>
    <x v="1"/>
    <n v="4"/>
  </r>
  <r>
    <n v="8128"/>
    <s v="Catarina Sá"/>
    <x v="0"/>
    <x v="1181"/>
    <x v="3"/>
    <x v="0"/>
    <s v="No"/>
    <n v="10"/>
    <x v="2"/>
    <x v="0"/>
    <n v="0"/>
    <x v="1"/>
    <n v="0"/>
    <n v="3"/>
    <x v="0"/>
    <x v="1"/>
    <n v="7"/>
  </r>
  <r>
    <n v="8129"/>
    <s v="Catarina Ferreira"/>
    <x v="1"/>
    <x v="1181"/>
    <x v="3"/>
    <x v="0"/>
    <s v="No"/>
    <n v="15"/>
    <x v="1"/>
    <x v="0"/>
    <n v="0"/>
    <x v="1"/>
    <n v="0"/>
    <n v="3"/>
    <x v="0"/>
    <x v="1"/>
    <n v="12"/>
  </r>
  <r>
    <n v="8130"/>
    <s v="Ana Lívia Machado"/>
    <x v="2"/>
    <x v="1182"/>
    <x v="3"/>
    <x v="0"/>
    <s v="No"/>
    <n v="5"/>
    <x v="0"/>
    <x v="1"/>
    <n v="30"/>
    <x v="1"/>
    <n v="0"/>
    <n v="3"/>
    <x v="0"/>
    <x v="0"/>
    <n v="32"/>
  </r>
  <r>
    <n v="8131"/>
    <s v="Thales Martins"/>
    <x v="1"/>
    <x v="1182"/>
    <x v="3"/>
    <x v="0"/>
    <s v="Yes"/>
    <n v="15"/>
    <x v="2"/>
    <x v="1"/>
    <n v="30"/>
    <x v="1"/>
    <n v="0"/>
    <n v="2"/>
    <x v="0"/>
    <x v="0"/>
    <n v="43"/>
  </r>
  <r>
    <n v="8132"/>
    <s v="Ana Clara Cavalcanti"/>
    <x v="0"/>
    <x v="1182"/>
    <x v="3"/>
    <x v="0"/>
    <s v="Yes"/>
    <n v="10"/>
    <x v="1"/>
    <x v="0"/>
    <n v="0"/>
    <x v="0"/>
    <n v="20"/>
    <n v="1"/>
    <x v="0"/>
    <x v="0"/>
    <n v="29"/>
  </r>
  <r>
    <n v="8133"/>
    <s v="Sr. Augusto Leão"/>
    <x v="0"/>
    <x v="1182"/>
    <x v="3"/>
    <x v="0"/>
    <s v="Yes"/>
    <n v="10"/>
    <x v="0"/>
    <x v="1"/>
    <n v="30"/>
    <x v="1"/>
    <n v="0"/>
    <n v="2"/>
    <x v="0"/>
    <x v="0"/>
    <n v="38"/>
  </r>
  <r>
    <n v="8134"/>
    <s v="Rafael Pereira"/>
    <x v="1"/>
    <x v="1183"/>
    <x v="3"/>
    <x v="0"/>
    <s v="Yes"/>
    <n v="15"/>
    <x v="1"/>
    <x v="0"/>
    <n v="0"/>
    <x v="1"/>
    <n v="0"/>
    <n v="1"/>
    <x v="0"/>
    <x v="1"/>
    <n v="14"/>
  </r>
  <r>
    <n v="8135"/>
    <s v="Enzo Gabriel Ramos"/>
    <x v="0"/>
    <x v="1183"/>
    <x v="3"/>
    <x v="0"/>
    <s v="No"/>
    <n v="10"/>
    <x v="1"/>
    <x v="0"/>
    <n v="0"/>
    <x v="0"/>
    <n v="20"/>
    <n v="3"/>
    <x v="0"/>
    <x v="0"/>
    <n v="27"/>
  </r>
  <r>
    <n v="8136"/>
    <s v="Vinícius Farias"/>
    <x v="1"/>
    <x v="1183"/>
    <x v="3"/>
    <x v="0"/>
    <s v="No"/>
    <n v="15"/>
    <x v="2"/>
    <x v="0"/>
    <n v="0"/>
    <x v="0"/>
    <n v="20"/>
    <n v="2"/>
    <x v="0"/>
    <x v="0"/>
    <n v="33"/>
  </r>
  <r>
    <n v="8137"/>
    <s v="Aurora Souza"/>
    <x v="1"/>
    <x v="1183"/>
    <x v="3"/>
    <x v="0"/>
    <s v="No"/>
    <n v="15"/>
    <x v="0"/>
    <x v="0"/>
    <n v="0"/>
    <x v="1"/>
    <n v="0"/>
    <n v="3"/>
    <x v="0"/>
    <x v="1"/>
    <n v="12"/>
  </r>
  <r>
    <n v="8138"/>
    <s v="Zoe Fonseca"/>
    <x v="2"/>
    <x v="1183"/>
    <x v="3"/>
    <x v="0"/>
    <s v="No"/>
    <n v="5"/>
    <x v="2"/>
    <x v="0"/>
    <n v="0"/>
    <x v="1"/>
    <n v="0"/>
    <n v="3"/>
    <x v="0"/>
    <x v="1"/>
    <n v="2"/>
  </r>
  <r>
    <n v="8139"/>
    <s v="Sra. Bárbara Nogueira"/>
    <x v="0"/>
    <x v="1183"/>
    <x v="3"/>
    <x v="0"/>
    <s v="No"/>
    <n v="10"/>
    <x v="0"/>
    <x v="0"/>
    <n v="0"/>
    <x v="0"/>
    <n v="20"/>
    <n v="3"/>
    <x v="0"/>
    <x v="0"/>
    <n v="27"/>
  </r>
  <r>
    <n v="8140"/>
    <s v="Pedro Lucas Borges"/>
    <x v="1"/>
    <x v="1183"/>
    <x v="3"/>
    <x v="0"/>
    <s v="Yes"/>
    <n v="15"/>
    <x v="0"/>
    <x v="1"/>
    <n v="30"/>
    <x v="0"/>
    <n v="20"/>
    <n v="2"/>
    <x v="1"/>
    <x v="0"/>
    <n v="63"/>
  </r>
  <r>
    <n v="8141"/>
    <s v="Emilly Porto"/>
    <x v="1"/>
    <x v="1183"/>
    <x v="3"/>
    <x v="0"/>
    <s v="Yes"/>
    <n v="15"/>
    <x v="2"/>
    <x v="0"/>
    <n v="0"/>
    <x v="1"/>
    <n v="0"/>
    <n v="2"/>
    <x v="0"/>
    <x v="1"/>
    <n v="13"/>
  </r>
  <r>
    <n v="8142"/>
    <s v="Maria Luísa Porto"/>
    <x v="1"/>
    <x v="1183"/>
    <x v="3"/>
    <x v="0"/>
    <s v="Yes"/>
    <n v="15"/>
    <x v="0"/>
    <x v="1"/>
    <n v="30"/>
    <x v="0"/>
    <n v="20"/>
    <n v="2"/>
    <x v="1"/>
    <x v="0"/>
    <n v="63"/>
  </r>
  <r>
    <n v="8143"/>
    <s v="Ana Júlia Marques"/>
    <x v="2"/>
    <x v="1183"/>
    <x v="3"/>
    <x v="0"/>
    <s v="Yes"/>
    <n v="5"/>
    <x v="0"/>
    <x v="1"/>
    <n v="30"/>
    <x v="1"/>
    <n v="0"/>
    <n v="2"/>
    <x v="0"/>
    <x v="0"/>
    <n v="33"/>
  </r>
  <r>
    <n v="8144"/>
    <s v="Ana Julia Cassiano"/>
    <x v="0"/>
    <x v="1183"/>
    <x v="3"/>
    <x v="0"/>
    <s v="Yes"/>
    <n v="10"/>
    <x v="1"/>
    <x v="1"/>
    <n v="30"/>
    <x v="1"/>
    <n v="0"/>
    <n v="1"/>
    <x v="0"/>
    <x v="0"/>
    <n v="39"/>
  </r>
  <r>
    <n v="8145"/>
    <s v="Thiago Gomes"/>
    <x v="2"/>
    <x v="1184"/>
    <x v="3"/>
    <x v="1"/>
    <s v="Yes"/>
    <n v="5"/>
    <x v="2"/>
    <x v="0"/>
    <n v="0"/>
    <x v="0"/>
    <n v="20"/>
    <n v="3"/>
    <x v="0"/>
    <x v="0"/>
    <n v="22"/>
  </r>
  <r>
    <n v="8146"/>
    <s v="Maria Isis Caldeira"/>
    <x v="2"/>
    <x v="1184"/>
    <x v="3"/>
    <x v="1"/>
    <s v="No"/>
    <n v="5"/>
    <x v="2"/>
    <x v="0"/>
    <n v="0"/>
    <x v="0"/>
    <n v="20"/>
    <n v="1"/>
    <x v="0"/>
    <x v="0"/>
    <n v="24"/>
  </r>
  <r>
    <n v="8147"/>
    <s v="Maria Luiza Gonçalves"/>
    <x v="2"/>
    <x v="1184"/>
    <x v="3"/>
    <x v="1"/>
    <s v="No"/>
    <n v="5"/>
    <x v="2"/>
    <x v="0"/>
    <n v="0"/>
    <x v="0"/>
    <n v="20"/>
    <n v="2"/>
    <x v="0"/>
    <x v="0"/>
    <n v="23"/>
  </r>
  <r>
    <n v="8148"/>
    <s v="Ana Clara da Cruz"/>
    <x v="2"/>
    <x v="1184"/>
    <x v="3"/>
    <x v="1"/>
    <s v="Yes"/>
    <n v="5"/>
    <x v="1"/>
    <x v="1"/>
    <n v="30"/>
    <x v="1"/>
    <n v="0"/>
    <n v="2"/>
    <x v="0"/>
    <x v="0"/>
    <n v="33"/>
  </r>
  <r>
    <n v="8149"/>
    <s v="Agatha da Cruz"/>
    <x v="2"/>
    <x v="1184"/>
    <x v="3"/>
    <x v="1"/>
    <s v="No"/>
    <n v="5"/>
    <x v="1"/>
    <x v="1"/>
    <n v="30"/>
    <x v="0"/>
    <n v="20"/>
    <n v="2"/>
    <x v="1"/>
    <x v="0"/>
    <n v="53"/>
  </r>
  <r>
    <n v="8150"/>
    <s v="Zoe Lima"/>
    <x v="2"/>
    <x v="1184"/>
    <x v="3"/>
    <x v="1"/>
    <s v="Yes"/>
    <n v="5"/>
    <x v="2"/>
    <x v="0"/>
    <n v="0"/>
    <x v="1"/>
    <n v="0"/>
    <n v="1"/>
    <x v="0"/>
    <x v="1"/>
    <n v="4"/>
  </r>
  <r>
    <n v="8151"/>
    <s v="Daniel Oliveira"/>
    <x v="1"/>
    <x v="1184"/>
    <x v="3"/>
    <x v="1"/>
    <s v="No"/>
    <n v="15"/>
    <x v="0"/>
    <x v="0"/>
    <n v="0"/>
    <x v="1"/>
    <n v="0"/>
    <n v="1"/>
    <x v="0"/>
    <x v="1"/>
    <n v="14"/>
  </r>
  <r>
    <n v="8152"/>
    <s v="Marcos Vinicius Costela"/>
    <x v="0"/>
    <x v="1184"/>
    <x v="3"/>
    <x v="1"/>
    <s v="No"/>
    <n v="10"/>
    <x v="1"/>
    <x v="0"/>
    <n v="0"/>
    <x v="1"/>
    <n v="0"/>
    <n v="1"/>
    <x v="0"/>
    <x v="1"/>
    <n v="9"/>
  </r>
  <r>
    <n v="8153"/>
    <s v="Théo da Conceição"/>
    <x v="0"/>
    <x v="1184"/>
    <x v="3"/>
    <x v="1"/>
    <s v="Yes"/>
    <n v="10"/>
    <x v="2"/>
    <x v="0"/>
    <n v="0"/>
    <x v="1"/>
    <n v="0"/>
    <n v="3"/>
    <x v="0"/>
    <x v="1"/>
    <n v="7"/>
  </r>
  <r>
    <n v="8154"/>
    <s v="Enzo Gabriel Carvalho"/>
    <x v="0"/>
    <x v="1185"/>
    <x v="3"/>
    <x v="1"/>
    <s v="No"/>
    <n v="10"/>
    <x v="1"/>
    <x v="0"/>
    <n v="0"/>
    <x v="0"/>
    <n v="20"/>
    <n v="3"/>
    <x v="0"/>
    <x v="0"/>
    <n v="27"/>
  </r>
  <r>
    <n v="8155"/>
    <s v="Ayla Fogaça"/>
    <x v="2"/>
    <x v="1185"/>
    <x v="3"/>
    <x v="1"/>
    <s v="Yes"/>
    <n v="5"/>
    <x v="0"/>
    <x v="0"/>
    <n v="0"/>
    <x v="1"/>
    <n v="0"/>
    <n v="1"/>
    <x v="0"/>
    <x v="1"/>
    <n v="4"/>
  </r>
  <r>
    <n v="8156"/>
    <s v="Augusto Costela"/>
    <x v="1"/>
    <x v="1186"/>
    <x v="3"/>
    <x v="1"/>
    <s v="Yes"/>
    <n v="15"/>
    <x v="0"/>
    <x v="1"/>
    <n v="30"/>
    <x v="1"/>
    <n v="0"/>
    <n v="2"/>
    <x v="0"/>
    <x v="0"/>
    <n v="43"/>
  </r>
  <r>
    <n v="8157"/>
    <s v="Srta. Maria Eduarda Duarte"/>
    <x v="0"/>
    <x v="1186"/>
    <x v="3"/>
    <x v="1"/>
    <s v="No"/>
    <n v="10"/>
    <x v="1"/>
    <x v="0"/>
    <n v="0"/>
    <x v="1"/>
    <n v="0"/>
    <n v="3"/>
    <x v="0"/>
    <x v="1"/>
    <n v="7"/>
  </r>
  <r>
    <n v="8158"/>
    <s v="Ana Sophia Martins"/>
    <x v="2"/>
    <x v="1186"/>
    <x v="3"/>
    <x v="1"/>
    <s v="No"/>
    <n v="5"/>
    <x v="0"/>
    <x v="1"/>
    <n v="30"/>
    <x v="0"/>
    <n v="20"/>
    <n v="1"/>
    <x v="1"/>
    <x v="0"/>
    <n v="54"/>
  </r>
  <r>
    <n v="8159"/>
    <s v="Lunna da Cruz"/>
    <x v="2"/>
    <x v="1186"/>
    <x v="3"/>
    <x v="1"/>
    <s v="No"/>
    <n v="5"/>
    <x v="0"/>
    <x v="1"/>
    <n v="30"/>
    <x v="0"/>
    <n v="20"/>
    <n v="3"/>
    <x v="1"/>
    <x v="0"/>
    <n v="52"/>
  </r>
  <r>
    <n v="8160"/>
    <s v="Evelyn Ramos"/>
    <x v="0"/>
    <x v="1186"/>
    <x v="3"/>
    <x v="1"/>
    <s v="Yes"/>
    <n v="10"/>
    <x v="2"/>
    <x v="1"/>
    <n v="30"/>
    <x v="1"/>
    <n v="0"/>
    <n v="3"/>
    <x v="0"/>
    <x v="0"/>
    <n v="37"/>
  </r>
  <r>
    <n v="8161"/>
    <s v="Dra. Maria Alice Castro"/>
    <x v="2"/>
    <x v="1186"/>
    <x v="3"/>
    <x v="1"/>
    <s v="No"/>
    <n v="5"/>
    <x v="0"/>
    <x v="1"/>
    <n v="30"/>
    <x v="0"/>
    <n v="20"/>
    <n v="2"/>
    <x v="1"/>
    <x v="0"/>
    <n v="53"/>
  </r>
  <r>
    <n v="8162"/>
    <s v="Pedro Henrique Lima"/>
    <x v="2"/>
    <x v="1187"/>
    <x v="3"/>
    <x v="1"/>
    <s v="No"/>
    <n v="5"/>
    <x v="1"/>
    <x v="1"/>
    <n v="30"/>
    <x v="0"/>
    <n v="20"/>
    <n v="2"/>
    <x v="1"/>
    <x v="0"/>
    <n v="53"/>
  </r>
  <r>
    <n v="8163"/>
    <s v="Henry Sales"/>
    <x v="0"/>
    <x v="1187"/>
    <x v="3"/>
    <x v="1"/>
    <s v="Yes"/>
    <n v="10"/>
    <x v="0"/>
    <x v="1"/>
    <n v="30"/>
    <x v="1"/>
    <n v="0"/>
    <n v="2"/>
    <x v="0"/>
    <x v="0"/>
    <n v="38"/>
  </r>
  <r>
    <n v="8164"/>
    <s v="Dra. Maria Julia Aparecida"/>
    <x v="1"/>
    <x v="1188"/>
    <x v="3"/>
    <x v="1"/>
    <s v="Yes"/>
    <n v="15"/>
    <x v="0"/>
    <x v="1"/>
    <n v="30"/>
    <x v="0"/>
    <n v="20"/>
    <n v="1"/>
    <x v="1"/>
    <x v="0"/>
    <n v="64"/>
  </r>
  <r>
    <n v="8165"/>
    <s v="Davi Freitas"/>
    <x v="0"/>
    <x v="1188"/>
    <x v="3"/>
    <x v="1"/>
    <s v="Yes"/>
    <n v="10"/>
    <x v="2"/>
    <x v="1"/>
    <n v="30"/>
    <x v="0"/>
    <n v="20"/>
    <n v="1"/>
    <x v="1"/>
    <x v="0"/>
    <n v="59"/>
  </r>
  <r>
    <n v="8166"/>
    <s v="Sr. Leonardo Andrade"/>
    <x v="1"/>
    <x v="1188"/>
    <x v="3"/>
    <x v="1"/>
    <s v="No"/>
    <n v="15"/>
    <x v="0"/>
    <x v="0"/>
    <n v="0"/>
    <x v="1"/>
    <n v="0"/>
    <n v="1"/>
    <x v="0"/>
    <x v="1"/>
    <n v="14"/>
  </r>
  <r>
    <n v="8167"/>
    <s v="Kaique Oliveira"/>
    <x v="2"/>
    <x v="1188"/>
    <x v="3"/>
    <x v="1"/>
    <s v="No"/>
    <n v="5"/>
    <x v="1"/>
    <x v="0"/>
    <n v="0"/>
    <x v="1"/>
    <n v="0"/>
    <n v="1"/>
    <x v="0"/>
    <x v="1"/>
    <n v="4"/>
  </r>
  <r>
    <n v="8168"/>
    <s v="Vicente Pires"/>
    <x v="2"/>
    <x v="1189"/>
    <x v="3"/>
    <x v="1"/>
    <s v="No"/>
    <n v="5"/>
    <x v="2"/>
    <x v="1"/>
    <n v="30"/>
    <x v="1"/>
    <n v="0"/>
    <n v="3"/>
    <x v="0"/>
    <x v="0"/>
    <n v="32"/>
  </r>
  <r>
    <n v="8169"/>
    <s v="Cecília Pastor"/>
    <x v="1"/>
    <x v="1189"/>
    <x v="3"/>
    <x v="1"/>
    <s v="Yes"/>
    <n v="15"/>
    <x v="1"/>
    <x v="0"/>
    <n v="0"/>
    <x v="1"/>
    <n v="0"/>
    <n v="2"/>
    <x v="0"/>
    <x v="1"/>
    <n v="13"/>
  </r>
  <r>
    <n v="8170"/>
    <s v="Alícia Montenegro"/>
    <x v="0"/>
    <x v="1189"/>
    <x v="3"/>
    <x v="1"/>
    <s v="Yes"/>
    <n v="10"/>
    <x v="1"/>
    <x v="0"/>
    <n v="0"/>
    <x v="1"/>
    <n v="0"/>
    <n v="2"/>
    <x v="0"/>
    <x v="1"/>
    <n v="8"/>
  </r>
  <r>
    <n v="8171"/>
    <s v="Esther Souza"/>
    <x v="1"/>
    <x v="1189"/>
    <x v="3"/>
    <x v="1"/>
    <s v="Yes"/>
    <n v="15"/>
    <x v="2"/>
    <x v="0"/>
    <n v="0"/>
    <x v="0"/>
    <n v="20"/>
    <n v="2"/>
    <x v="0"/>
    <x v="0"/>
    <n v="33"/>
  </r>
  <r>
    <n v="8172"/>
    <s v="Bianca Garcia"/>
    <x v="1"/>
    <x v="1189"/>
    <x v="3"/>
    <x v="1"/>
    <s v="No"/>
    <n v="15"/>
    <x v="0"/>
    <x v="1"/>
    <n v="30"/>
    <x v="0"/>
    <n v="20"/>
    <n v="3"/>
    <x v="1"/>
    <x v="0"/>
    <n v="62"/>
  </r>
  <r>
    <n v="8173"/>
    <s v="Dra. Maria Eduarda Freitas"/>
    <x v="2"/>
    <x v="1189"/>
    <x v="3"/>
    <x v="1"/>
    <s v="Yes"/>
    <n v="5"/>
    <x v="1"/>
    <x v="1"/>
    <n v="30"/>
    <x v="0"/>
    <n v="20"/>
    <n v="1"/>
    <x v="1"/>
    <x v="0"/>
    <n v="54"/>
  </r>
  <r>
    <n v="8174"/>
    <s v="Letícia Cassiano"/>
    <x v="2"/>
    <x v="1190"/>
    <x v="3"/>
    <x v="1"/>
    <s v="No"/>
    <n v="5"/>
    <x v="2"/>
    <x v="1"/>
    <n v="30"/>
    <x v="0"/>
    <n v="20"/>
    <n v="2"/>
    <x v="1"/>
    <x v="0"/>
    <n v="53"/>
  </r>
  <r>
    <n v="8175"/>
    <s v="Henrique Barros"/>
    <x v="1"/>
    <x v="1190"/>
    <x v="3"/>
    <x v="1"/>
    <s v="Yes"/>
    <n v="15"/>
    <x v="1"/>
    <x v="1"/>
    <n v="30"/>
    <x v="1"/>
    <n v="0"/>
    <n v="2"/>
    <x v="0"/>
    <x v="0"/>
    <n v="43"/>
  </r>
  <r>
    <n v="8176"/>
    <s v="Bárbara Andrade"/>
    <x v="1"/>
    <x v="1190"/>
    <x v="3"/>
    <x v="1"/>
    <s v="No"/>
    <n v="15"/>
    <x v="0"/>
    <x v="0"/>
    <n v="0"/>
    <x v="1"/>
    <n v="0"/>
    <n v="3"/>
    <x v="0"/>
    <x v="1"/>
    <n v="12"/>
  </r>
  <r>
    <n v="8177"/>
    <s v="Dra. Nina Macedo"/>
    <x v="0"/>
    <x v="1190"/>
    <x v="3"/>
    <x v="1"/>
    <s v="No"/>
    <n v="10"/>
    <x v="0"/>
    <x v="0"/>
    <n v="0"/>
    <x v="1"/>
    <n v="0"/>
    <n v="3"/>
    <x v="0"/>
    <x v="1"/>
    <n v="7"/>
  </r>
  <r>
    <n v="8178"/>
    <s v="Sr. João Guilherme da Cruz"/>
    <x v="1"/>
    <x v="1190"/>
    <x v="3"/>
    <x v="1"/>
    <s v="No"/>
    <n v="15"/>
    <x v="0"/>
    <x v="1"/>
    <n v="30"/>
    <x v="1"/>
    <n v="0"/>
    <n v="2"/>
    <x v="0"/>
    <x v="0"/>
    <n v="43"/>
  </r>
  <r>
    <n v="8179"/>
    <s v="Theodoro Sales"/>
    <x v="0"/>
    <x v="1190"/>
    <x v="3"/>
    <x v="1"/>
    <s v="No"/>
    <n v="10"/>
    <x v="0"/>
    <x v="1"/>
    <n v="30"/>
    <x v="0"/>
    <n v="20"/>
    <n v="3"/>
    <x v="1"/>
    <x v="0"/>
    <n v="57"/>
  </r>
  <r>
    <n v="8180"/>
    <s v="Larissa Gonçalves"/>
    <x v="0"/>
    <x v="1190"/>
    <x v="3"/>
    <x v="1"/>
    <s v="Yes"/>
    <n v="10"/>
    <x v="0"/>
    <x v="1"/>
    <n v="30"/>
    <x v="1"/>
    <n v="0"/>
    <n v="3"/>
    <x v="0"/>
    <x v="0"/>
    <n v="37"/>
  </r>
  <r>
    <n v="8181"/>
    <s v="Maria Eduarda Pimenta"/>
    <x v="0"/>
    <x v="1191"/>
    <x v="3"/>
    <x v="1"/>
    <s v="No"/>
    <n v="10"/>
    <x v="2"/>
    <x v="0"/>
    <n v="0"/>
    <x v="0"/>
    <n v="20"/>
    <n v="2"/>
    <x v="0"/>
    <x v="0"/>
    <n v="28"/>
  </r>
  <r>
    <n v="8182"/>
    <s v="Maria Luiza Fernandes"/>
    <x v="1"/>
    <x v="1191"/>
    <x v="3"/>
    <x v="1"/>
    <s v="No"/>
    <n v="15"/>
    <x v="1"/>
    <x v="1"/>
    <n v="30"/>
    <x v="0"/>
    <n v="20"/>
    <n v="3"/>
    <x v="1"/>
    <x v="0"/>
    <n v="62"/>
  </r>
  <r>
    <n v="8183"/>
    <s v="Kaique Teixeira"/>
    <x v="0"/>
    <x v="1191"/>
    <x v="3"/>
    <x v="1"/>
    <s v="Yes"/>
    <n v="10"/>
    <x v="2"/>
    <x v="1"/>
    <n v="30"/>
    <x v="1"/>
    <n v="0"/>
    <n v="1"/>
    <x v="0"/>
    <x v="0"/>
    <n v="39"/>
  </r>
  <r>
    <n v="8184"/>
    <s v="Pietro Cavalcanti"/>
    <x v="1"/>
    <x v="1191"/>
    <x v="3"/>
    <x v="1"/>
    <s v="Yes"/>
    <n v="15"/>
    <x v="0"/>
    <x v="1"/>
    <n v="30"/>
    <x v="0"/>
    <n v="20"/>
    <n v="1"/>
    <x v="1"/>
    <x v="0"/>
    <n v="64"/>
  </r>
  <r>
    <n v="8185"/>
    <s v="Clara Camargo"/>
    <x v="1"/>
    <x v="1191"/>
    <x v="3"/>
    <x v="1"/>
    <s v="No"/>
    <n v="15"/>
    <x v="2"/>
    <x v="1"/>
    <n v="30"/>
    <x v="1"/>
    <n v="0"/>
    <n v="3"/>
    <x v="0"/>
    <x v="0"/>
    <n v="42"/>
  </r>
  <r>
    <n v="8186"/>
    <s v="Zoe da Paz"/>
    <x v="0"/>
    <x v="1191"/>
    <x v="3"/>
    <x v="1"/>
    <s v="No"/>
    <n v="10"/>
    <x v="2"/>
    <x v="1"/>
    <n v="30"/>
    <x v="0"/>
    <n v="20"/>
    <n v="3"/>
    <x v="1"/>
    <x v="0"/>
    <n v="57"/>
  </r>
  <r>
    <n v="8187"/>
    <s v="Benicio Caldeira"/>
    <x v="1"/>
    <x v="1192"/>
    <x v="3"/>
    <x v="1"/>
    <s v="No"/>
    <n v="15"/>
    <x v="0"/>
    <x v="1"/>
    <n v="30"/>
    <x v="1"/>
    <n v="0"/>
    <n v="1"/>
    <x v="0"/>
    <x v="0"/>
    <n v="44"/>
  </r>
  <r>
    <n v="8188"/>
    <s v="Enzo Almeida"/>
    <x v="1"/>
    <x v="1192"/>
    <x v="3"/>
    <x v="1"/>
    <s v="Yes"/>
    <n v="15"/>
    <x v="0"/>
    <x v="1"/>
    <n v="30"/>
    <x v="0"/>
    <n v="20"/>
    <n v="1"/>
    <x v="1"/>
    <x v="0"/>
    <n v="64"/>
  </r>
  <r>
    <n v="8189"/>
    <s v="Rebeca da Cunha"/>
    <x v="0"/>
    <x v="1192"/>
    <x v="3"/>
    <x v="1"/>
    <s v="Yes"/>
    <n v="10"/>
    <x v="1"/>
    <x v="0"/>
    <n v="0"/>
    <x v="1"/>
    <n v="0"/>
    <n v="2"/>
    <x v="0"/>
    <x v="1"/>
    <n v="8"/>
  </r>
  <r>
    <n v="8190"/>
    <s v="Maria Laura da Paz"/>
    <x v="2"/>
    <x v="1192"/>
    <x v="3"/>
    <x v="1"/>
    <s v="Yes"/>
    <n v="5"/>
    <x v="2"/>
    <x v="0"/>
    <n v="0"/>
    <x v="0"/>
    <n v="20"/>
    <n v="2"/>
    <x v="0"/>
    <x v="0"/>
    <n v="23"/>
  </r>
  <r>
    <n v="8191"/>
    <s v="Agatha Mendonça"/>
    <x v="2"/>
    <x v="1192"/>
    <x v="3"/>
    <x v="1"/>
    <s v="No"/>
    <n v="5"/>
    <x v="0"/>
    <x v="0"/>
    <n v="0"/>
    <x v="0"/>
    <n v="20"/>
    <n v="3"/>
    <x v="0"/>
    <x v="0"/>
    <n v="22"/>
  </r>
  <r>
    <n v="8192"/>
    <s v="Manuella Barbosa"/>
    <x v="0"/>
    <x v="1192"/>
    <x v="3"/>
    <x v="1"/>
    <s v="Yes"/>
    <n v="10"/>
    <x v="2"/>
    <x v="0"/>
    <n v="0"/>
    <x v="1"/>
    <n v="0"/>
    <n v="2"/>
    <x v="0"/>
    <x v="1"/>
    <n v="8"/>
  </r>
  <r>
    <n v="8193"/>
    <s v="Dra. Kamilly Dias"/>
    <x v="1"/>
    <x v="1193"/>
    <x v="3"/>
    <x v="1"/>
    <s v="Yes"/>
    <n v="15"/>
    <x v="1"/>
    <x v="0"/>
    <n v="0"/>
    <x v="0"/>
    <n v="20"/>
    <n v="3"/>
    <x v="0"/>
    <x v="0"/>
    <n v="32"/>
  </r>
  <r>
    <n v="8194"/>
    <s v="Mariane Casa Grande"/>
    <x v="1"/>
    <x v="1193"/>
    <x v="3"/>
    <x v="1"/>
    <s v="No"/>
    <n v="15"/>
    <x v="0"/>
    <x v="1"/>
    <n v="30"/>
    <x v="1"/>
    <n v="0"/>
    <n v="3"/>
    <x v="0"/>
    <x v="0"/>
    <n v="42"/>
  </r>
  <r>
    <n v="8195"/>
    <s v="Sr. João Miguel Camargo"/>
    <x v="0"/>
    <x v="1193"/>
    <x v="3"/>
    <x v="1"/>
    <s v="Yes"/>
    <n v="10"/>
    <x v="1"/>
    <x v="0"/>
    <n v="0"/>
    <x v="0"/>
    <n v="20"/>
    <n v="1"/>
    <x v="0"/>
    <x v="0"/>
    <n v="29"/>
  </r>
  <r>
    <n v="8196"/>
    <s v="Fernanda da Mata"/>
    <x v="2"/>
    <x v="1193"/>
    <x v="3"/>
    <x v="1"/>
    <s v="Yes"/>
    <n v="5"/>
    <x v="1"/>
    <x v="1"/>
    <n v="30"/>
    <x v="0"/>
    <n v="20"/>
    <n v="1"/>
    <x v="1"/>
    <x v="0"/>
    <n v="54"/>
  </r>
  <r>
    <n v="8197"/>
    <s v="Thiago Pastor"/>
    <x v="1"/>
    <x v="1193"/>
    <x v="3"/>
    <x v="1"/>
    <s v="No"/>
    <n v="15"/>
    <x v="2"/>
    <x v="1"/>
    <n v="30"/>
    <x v="1"/>
    <n v="0"/>
    <n v="1"/>
    <x v="0"/>
    <x v="0"/>
    <n v="44"/>
  </r>
  <r>
    <n v="8198"/>
    <s v="Sr. Fernando Costela"/>
    <x v="1"/>
    <x v="1193"/>
    <x v="3"/>
    <x v="1"/>
    <s v="Yes"/>
    <n v="15"/>
    <x v="1"/>
    <x v="1"/>
    <n v="30"/>
    <x v="1"/>
    <n v="0"/>
    <n v="3"/>
    <x v="0"/>
    <x v="0"/>
    <n v="42"/>
  </r>
  <r>
    <n v="8199"/>
    <s v="Ana Julia da Costa"/>
    <x v="2"/>
    <x v="1193"/>
    <x v="3"/>
    <x v="1"/>
    <s v="No"/>
    <n v="5"/>
    <x v="2"/>
    <x v="1"/>
    <n v="30"/>
    <x v="1"/>
    <n v="0"/>
    <n v="2"/>
    <x v="0"/>
    <x v="0"/>
    <n v="33"/>
  </r>
  <r>
    <n v="8200"/>
    <s v="Maria Luiza Duarte"/>
    <x v="0"/>
    <x v="1194"/>
    <x v="3"/>
    <x v="1"/>
    <s v="No"/>
    <n v="10"/>
    <x v="1"/>
    <x v="1"/>
    <n v="30"/>
    <x v="1"/>
    <n v="0"/>
    <n v="3"/>
    <x v="0"/>
    <x v="0"/>
    <n v="37"/>
  </r>
  <r>
    <n v="8201"/>
    <s v="Luana Ferreira"/>
    <x v="1"/>
    <x v="1194"/>
    <x v="3"/>
    <x v="1"/>
    <s v="No"/>
    <n v="15"/>
    <x v="1"/>
    <x v="1"/>
    <n v="30"/>
    <x v="0"/>
    <n v="20"/>
    <n v="2"/>
    <x v="1"/>
    <x v="0"/>
    <n v="63"/>
  </r>
  <r>
    <n v="8202"/>
    <s v="Matteo Nunes"/>
    <x v="2"/>
    <x v="1194"/>
    <x v="3"/>
    <x v="1"/>
    <s v="Yes"/>
    <n v="5"/>
    <x v="0"/>
    <x v="0"/>
    <n v="0"/>
    <x v="0"/>
    <n v="20"/>
    <n v="2"/>
    <x v="0"/>
    <x v="0"/>
    <n v="23"/>
  </r>
  <r>
    <n v="8203"/>
    <s v="Alexia Casa Grande"/>
    <x v="0"/>
    <x v="1194"/>
    <x v="3"/>
    <x v="1"/>
    <s v="Yes"/>
    <n v="10"/>
    <x v="2"/>
    <x v="0"/>
    <n v="0"/>
    <x v="1"/>
    <n v="0"/>
    <n v="2"/>
    <x v="0"/>
    <x v="1"/>
    <n v="8"/>
  </r>
  <r>
    <n v="8204"/>
    <s v="Dr. Lorenzo Mendes"/>
    <x v="2"/>
    <x v="1195"/>
    <x v="3"/>
    <x v="1"/>
    <s v="Yes"/>
    <n v="5"/>
    <x v="1"/>
    <x v="0"/>
    <n v="0"/>
    <x v="0"/>
    <n v="20"/>
    <n v="1"/>
    <x v="0"/>
    <x v="0"/>
    <n v="24"/>
  </r>
  <r>
    <n v="8205"/>
    <s v="Thomas Alves"/>
    <x v="0"/>
    <x v="1195"/>
    <x v="3"/>
    <x v="1"/>
    <s v="Yes"/>
    <n v="10"/>
    <x v="0"/>
    <x v="1"/>
    <n v="30"/>
    <x v="1"/>
    <n v="0"/>
    <n v="2"/>
    <x v="0"/>
    <x v="0"/>
    <n v="38"/>
  </r>
  <r>
    <n v="8206"/>
    <s v="Sr. Bernardo Cavalcanti"/>
    <x v="2"/>
    <x v="1195"/>
    <x v="3"/>
    <x v="1"/>
    <s v="No"/>
    <n v="5"/>
    <x v="2"/>
    <x v="0"/>
    <n v="0"/>
    <x v="1"/>
    <n v="0"/>
    <n v="3"/>
    <x v="0"/>
    <x v="1"/>
    <n v="2"/>
  </r>
  <r>
    <n v="8207"/>
    <s v="Rebeca Almeida"/>
    <x v="0"/>
    <x v="1195"/>
    <x v="3"/>
    <x v="1"/>
    <s v="No"/>
    <n v="10"/>
    <x v="2"/>
    <x v="0"/>
    <n v="0"/>
    <x v="0"/>
    <n v="20"/>
    <n v="1"/>
    <x v="0"/>
    <x v="0"/>
    <n v="29"/>
  </r>
  <r>
    <n v="8208"/>
    <s v="Cauã Mendes"/>
    <x v="1"/>
    <x v="1195"/>
    <x v="3"/>
    <x v="1"/>
    <s v="Yes"/>
    <n v="15"/>
    <x v="0"/>
    <x v="1"/>
    <n v="30"/>
    <x v="0"/>
    <n v="20"/>
    <n v="2"/>
    <x v="1"/>
    <x v="0"/>
    <n v="63"/>
  </r>
  <r>
    <n v="8209"/>
    <s v="Sophia Cavalcanti"/>
    <x v="1"/>
    <x v="1195"/>
    <x v="3"/>
    <x v="1"/>
    <s v="No"/>
    <n v="15"/>
    <x v="1"/>
    <x v="0"/>
    <n v="0"/>
    <x v="1"/>
    <n v="0"/>
    <n v="3"/>
    <x v="0"/>
    <x v="1"/>
    <n v="12"/>
  </r>
  <r>
    <n v="8210"/>
    <s v="Ana Julia Pereira"/>
    <x v="0"/>
    <x v="1195"/>
    <x v="3"/>
    <x v="1"/>
    <s v="Yes"/>
    <n v="10"/>
    <x v="2"/>
    <x v="1"/>
    <n v="30"/>
    <x v="0"/>
    <n v="20"/>
    <n v="2"/>
    <x v="1"/>
    <x v="0"/>
    <n v="58"/>
  </r>
  <r>
    <n v="8211"/>
    <s v="Juan Lima"/>
    <x v="2"/>
    <x v="1195"/>
    <x v="3"/>
    <x v="1"/>
    <s v="Yes"/>
    <n v="5"/>
    <x v="1"/>
    <x v="0"/>
    <n v="0"/>
    <x v="0"/>
    <n v="20"/>
    <n v="3"/>
    <x v="0"/>
    <x v="0"/>
    <n v="22"/>
  </r>
  <r>
    <n v="8212"/>
    <s v="Dra. Manuela Leão"/>
    <x v="2"/>
    <x v="1196"/>
    <x v="3"/>
    <x v="1"/>
    <s v="Yes"/>
    <n v="5"/>
    <x v="2"/>
    <x v="0"/>
    <n v="0"/>
    <x v="1"/>
    <n v="0"/>
    <n v="1"/>
    <x v="0"/>
    <x v="1"/>
    <n v="4"/>
  </r>
  <r>
    <n v="8213"/>
    <s v="Luiz Otávio Fogaça"/>
    <x v="1"/>
    <x v="1196"/>
    <x v="3"/>
    <x v="1"/>
    <s v="Yes"/>
    <n v="15"/>
    <x v="1"/>
    <x v="1"/>
    <n v="30"/>
    <x v="0"/>
    <n v="20"/>
    <n v="2"/>
    <x v="1"/>
    <x v="0"/>
    <n v="63"/>
  </r>
  <r>
    <n v="8214"/>
    <s v="Cecília Pereira"/>
    <x v="1"/>
    <x v="1196"/>
    <x v="3"/>
    <x v="1"/>
    <s v="Yes"/>
    <n v="15"/>
    <x v="1"/>
    <x v="0"/>
    <n v="0"/>
    <x v="1"/>
    <n v="0"/>
    <n v="1"/>
    <x v="0"/>
    <x v="1"/>
    <n v="14"/>
  </r>
  <r>
    <n v="8215"/>
    <s v="João Lucas Teixeira"/>
    <x v="2"/>
    <x v="1196"/>
    <x v="3"/>
    <x v="1"/>
    <s v="No"/>
    <n v="5"/>
    <x v="2"/>
    <x v="0"/>
    <n v="0"/>
    <x v="0"/>
    <n v="20"/>
    <n v="1"/>
    <x v="0"/>
    <x v="0"/>
    <n v="24"/>
  </r>
  <r>
    <n v="8216"/>
    <s v="Theo da Paz"/>
    <x v="1"/>
    <x v="1196"/>
    <x v="3"/>
    <x v="1"/>
    <s v="Yes"/>
    <n v="15"/>
    <x v="2"/>
    <x v="1"/>
    <n v="30"/>
    <x v="0"/>
    <n v="20"/>
    <n v="2"/>
    <x v="1"/>
    <x v="0"/>
    <n v="63"/>
  </r>
  <r>
    <n v="8217"/>
    <s v="Sr. Gael Henrique Campos"/>
    <x v="0"/>
    <x v="1196"/>
    <x v="3"/>
    <x v="1"/>
    <s v="No"/>
    <n v="10"/>
    <x v="2"/>
    <x v="1"/>
    <n v="30"/>
    <x v="0"/>
    <n v="20"/>
    <n v="2"/>
    <x v="1"/>
    <x v="0"/>
    <n v="58"/>
  </r>
  <r>
    <n v="8218"/>
    <s v="Srta. Zoe Ramos"/>
    <x v="2"/>
    <x v="1196"/>
    <x v="3"/>
    <x v="1"/>
    <s v="No"/>
    <n v="5"/>
    <x v="2"/>
    <x v="0"/>
    <n v="0"/>
    <x v="1"/>
    <n v="0"/>
    <n v="3"/>
    <x v="0"/>
    <x v="1"/>
    <n v="2"/>
  </r>
  <r>
    <n v="8219"/>
    <s v="Maria Luiza Cunha"/>
    <x v="2"/>
    <x v="1196"/>
    <x v="3"/>
    <x v="1"/>
    <s v="No"/>
    <n v="5"/>
    <x v="1"/>
    <x v="0"/>
    <n v="0"/>
    <x v="1"/>
    <n v="0"/>
    <n v="2"/>
    <x v="0"/>
    <x v="1"/>
    <n v="3"/>
  </r>
  <r>
    <n v="8220"/>
    <s v="Amanda Dias"/>
    <x v="2"/>
    <x v="1197"/>
    <x v="3"/>
    <x v="1"/>
    <s v="Yes"/>
    <n v="5"/>
    <x v="1"/>
    <x v="1"/>
    <n v="30"/>
    <x v="1"/>
    <n v="0"/>
    <n v="2"/>
    <x v="0"/>
    <x v="0"/>
    <n v="33"/>
  </r>
  <r>
    <n v="8221"/>
    <s v="Ana Lívia Fonseca"/>
    <x v="2"/>
    <x v="1197"/>
    <x v="3"/>
    <x v="1"/>
    <s v="Yes"/>
    <n v="5"/>
    <x v="1"/>
    <x v="1"/>
    <n v="30"/>
    <x v="1"/>
    <n v="0"/>
    <n v="3"/>
    <x v="0"/>
    <x v="0"/>
    <n v="32"/>
  </r>
  <r>
    <n v="8222"/>
    <s v="Arthur Gabriel Abreu"/>
    <x v="0"/>
    <x v="1197"/>
    <x v="3"/>
    <x v="1"/>
    <s v="No"/>
    <n v="10"/>
    <x v="1"/>
    <x v="1"/>
    <n v="30"/>
    <x v="0"/>
    <n v="20"/>
    <n v="2"/>
    <x v="1"/>
    <x v="0"/>
    <n v="58"/>
  </r>
  <r>
    <n v="8223"/>
    <s v="Maria Isis Souza"/>
    <x v="1"/>
    <x v="1197"/>
    <x v="3"/>
    <x v="1"/>
    <s v="No"/>
    <n v="15"/>
    <x v="0"/>
    <x v="1"/>
    <n v="30"/>
    <x v="0"/>
    <n v="20"/>
    <n v="2"/>
    <x v="1"/>
    <x v="0"/>
    <n v="63"/>
  </r>
  <r>
    <n v="8224"/>
    <s v="Pedro Lucas Almeida"/>
    <x v="1"/>
    <x v="1197"/>
    <x v="3"/>
    <x v="1"/>
    <s v="Yes"/>
    <n v="15"/>
    <x v="0"/>
    <x v="0"/>
    <n v="0"/>
    <x v="0"/>
    <n v="20"/>
    <n v="1"/>
    <x v="0"/>
    <x v="0"/>
    <n v="34"/>
  </r>
  <r>
    <n v="8225"/>
    <s v="Pedro Henrique Borges"/>
    <x v="0"/>
    <x v="1197"/>
    <x v="3"/>
    <x v="1"/>
    <s v="No"/>
    <n v="10"/>
    <x v="1"/>
    <x v="1"/>
    <n v="30"/>
    <x v="1"/>
    <n v="0"/>
    <n v="2"/>
    <x v="0"/>
    <x v="0"/>
    <n v="38"/>
  </r>
  <r>
    <n v="8226"/>
    <s v="Eduardo Lopes"/>
    <x v="0"/>
    <x v="1197"/>
    <x v="3"/>
    <x v="1"/>
    <s v="Yes"/>
    <n v="10"/>
    <x v="2"/>
    <x v="1"/>
    <n v="30"/>
    <x v="0"/>
    <n v="20"/>
    <n v="1"/>
    <x v="1"/>
    <x v="0"/>
    <n v="59"/>
  </r>
  <r>
    <n v="8227"/>
    <s v="Bárbara Rocha"/>
    <x v="0"/>
    <x v="1197"/>
    <x v="3"/>
    <x v="1"/>
    <s v="No"/>
    <n v="10"/>
    <x v="1"/>
    <x v="0"/>
    <n v="0"/>
    <x v="0"/>
    <n v="20"/>
    <n v="2"/>
    <x v="0"/>
    <x v="0"/>
    <n v="28"/>
  </r>
  <r>
    <n v="8228"/>
    <s v="Laura Peixoto"/>
    <x v="0"/>
    <x v="1198"/>
    <x v="3"/>
    <x v="1"/>
    <s v="No"/>
    <n v="10"/>
    <x v="1"/>
    <x v="1"/>
    <n v="30"/>
    <x v="0"/>
    <n v="20"/>
    <n v="2"/>
    <x v="1"/>
    <x v="0"/>
    <n v="58"/>
  </r>
  <r>
    <n v="8229"/>
    <s v="Theo Caldeira"/>
    <x v="0"/>
    <x v="1198"/>
    <x v="3"/>
    <x v="1"/>
    <s v="No"/>
    <n v="10"/>
    <x v="2"/>
    <x v="0"/>
    <n v="0"/>
    <x v="1"/>
    <n v="0"/>
    <n v="3"/>
    <x v="0"/>
    <x v="1"/>
    <n v="7"/>
  </r>
  <r>
    <n v="8230"/>
    <s v="Maria Eduarda Fogaça"/>
    <x v="1"/>
    <x v="1198"/>
    <x v="3"/>
    <x v="1"/>
    <s v="Yes"/>
    <n v="15"/>
    <x v="0"/>
    <x v="0"/>
    <n v="0"/>
    <x v="1"/>
    <n v="0"/>
    <n v="3"/>
    <x v="0"/>
    <x v="1"/>
    <n v="12"/>
  </r>
  <r>
    <n v="8231"/>
    <s v="Sra. Lívia Garcia"/>
    <x v="2"/>
    <x v="1198"/>
    <x v="3"/>
    <x v="1"/>
    <s v="No"/>
    <n v="5"/>
    <x v="1"/>
    <x v="0"/>
    <n v="0"/>
    <x v="0"/>
    <n v="20"/>
    <n v="3"/>
    <x v="0"/>
    <x v="0"/>
    <n v="22"/>
  </r>
  <r>
    <n v="8232"/>
    <s v="Ana Laura Freitas"/>
    <x v="2"/>
    <x v="1198"/>
    <x v="3"/>
    <x v="1"/>
    <s v="No"/>
    <n v="5"/>
    <x v="2"/>
    <x v="0"/>
    <n v="0"/>
    <x v="0"/>
    <n v="20"/>
    <n v="2"/>
    <x v="0"/>
    <x v="0"/>
    <n v="23"/>
  </r>
  <r>
    <n v="8233"/>
    <s v="Dom Fonseca"/>
    <x v="2"/>
    <x v="1198"/>
    <x v="3"/>
    <x v="1"/>
    <s v="No"/>
    <n v="5"/>
    <x v="2"/>
    <x v="0"/>
    <n v="0"/>
    <x v="0"/>
    <n v="20"/>
    <n v="3"/>
    <x v="0"/>
    <x v="0"/>
    <n v="22"/>
  </r>
  <r>
    <n v="8234"/>
    <s v="Júlia Leão"/>
    <x v="2"/>
    <x v="1199"/>
    <x v="3"/>
    <x v="1"/>
    <s v="Yes"/>
    <n v="5"/>
    <x v="0"/>
    <x v="1"/>
    <n v="30"/>
    <x v="0"/>
    <n v="20"/>
    <n v="2"/>
    <x v="1"/>
    <x v="0"/>
    <n v="53"/>
  </r>
  <r>
    <n v="8235"/>
    <s v="Evelyn da Mata"/>
    <x v="0"/>
    <x v="1199"/>
    <x v="3"/>
    <x v="1"/>
    <s v="No"/>
    <n v="10"/>
    <x v="2"/>
    <x v="1"/>
    <n v="30"/>
    <x v="1"/>
    <n v="0"/>
    <n v="3"/>
    <x v="0"/>
    <x v="0"/>
    <n v="37"/>
  </r>
  <r>
    <n v="8236"/>
    <s v="Maria Rezende"/>
    <x v="2"/>
    <x v="1199"/>
    <x v="3"/>
    <x v="1"/>
    <s v="No"/>
    <n v="5"/>
    <x v="1"/>
    <x v="0"/>
    <n v="0"/>
    <x v="1"/>
    <n v="0"/>
    <n v="2"/>
    <x v="0"/>
    <x v="1"/>
    <n v="3"/>
  </r>
  <r>
    <n v="8237"/>
    <s v="Anthony Lopes"/>
    <x v="0"/>
    <x v="1199"/>
    <x v="3"/>
    <x v="1"/>
    <s v="Yes"/>
    <n v="10"/>
    <x v="0"/>
    <x v="0"/>
    <n v="0"/>
    <x v="0"/>
    <n v="20"/>
    <n v="3"/>
    <x v="0"/>
    <x v="0"/>
    <n v="27"/>
  </r>
  <r>
    <n v="8238"/>
    <s v="Heloisa Peixoto"/>
    <x v="0"/>
    <x v="1199"/>
    <x v="3"/>
    <x v="1"/>
    <s v="No"/>
    <n v="10"/>
    <x v="0"/>
    <x v="0"/>
    <n v="0"/>
    <x v="0"/>
    <n v="20"/>
    <n v="1"/>
    <x v="0"/>
    <x v="0"/>
    <n v="29"/>
  </r>
  <r>
    <n v="8239"/>
    <s v="Jade Araújo"/>
    <x v="2"/>
    <x v="1199"/>
    <x v="3"/>
    <x v="1"/>
    <s v="No"/>
    <n v="5"/>
    <x v="1"/>
    <x v="0"/>
    <n v="0"/>
    <x v="0"/>
    <n v="20"/>
    <n v="1"/>
    <x v="0"/>
    <x v="0"/>
    <n v="24"/>
  </r>
  <r>
    <n v="8240"/>
    <s v="Sra. Nina Duarte"/>
    <x v="0"/>
    <x v="1199"/>
    <x v="3"/>
    <x v="1"/>
    <s v="Yes"/>
    <n v="10"/>
    <x v="2"/>
    <x v="1"/>
    <n v="30"/>
    <x v="0"/>
    <n v="20"/>
    <n v="2"/>
    <x v="1"/>
    <x v="0"/>
    <n v="58"/>
  </r>
  <r>
    <n v="8241"/>
    <s v="Mariah Novaes"/>
    <x v="2"/>
    <x v="1200"/>
    <x v="3"/>
    <x v="1"/>
    <s v="Yes"/>
    <n v="5"/>
    <x v="2"/>
    <x v="0"/>
    <n v="0"/>
    <x v="0"/>
    <n v="20"/>
    <n v="2"/>
    <x v="0"/>
    <x v="0"/>
    <n v="23"/>
  </r>
  <r>
    <n v="8242"/>
    <s v="Bárbara Nunes"/>
    <x v="2"/>
    <x v="1200"/>
    <x v="3"/>
    <x v="1"/>
    <s v="Yes"/>
    <n v="5"/>
    <x v="2"/>
    <x v="1"/>
    <n v="30"/>
    <x v="1"/>
    <n v="0"/>
    <n v="1"/>
    <x v="0"/>
    <x v="0"/>
    <n v="34"/>
  </r>
  <r>
    <n v="8243"/>
    <s v="Brenda Almeida"/>
    <x v="2"/>
    <x v="1200"/>
    <x v="3"/>
    <x v="1"/>
    <s v="No"/>
    <n v="5"/>
    <x v="1"/>
    <x v="0"/>
    <n v="0"/>
    <x v="1"/>
    <n v="0"/>
    <n v="3"/>
    <x v="0"/>
    <x v="1"/>
    <n v="2"/>
  </r>
  <r>
    <n v="8244"/>
    <s v="Natália Alves"/>
    <x v="0"/>
    <x v="1200"/>
    <x v="3"/>
    <x v="1"/>
    <s v="Yes"/>
    <n v="10"/>
    <x v="1"/>
    <x v="1"/>
    <n v="30"/>
    <x v="1"/>
    <n v="0"/>
    <n v="2"/>
    <x v="0"/>
    <x v="0"/>
    <n v="38"/>
  </r>
  <r>
    <n v="8245"/>
    <s v="Rhavi Campos"/>
    <x v="2"/>
    <x v="1200"/>
    <x v="3"/>
    <x v="1"/>
    <s v="Yes"/>
    <n v="5"/>
    <x v="1"/>
    <x v="0"/>
    <n v="0"/>
    <x v="1"/>
    <n v="0"/>
    <n v="3"/>
    <x v="0"/>
    <x v="1"/>
    <n v="2"/>
  </r>
  <r>
    <n v="8246"/>
    <s v="Gustavo Henrique Vargas"/>
    <x v="0"/>
    <x v="1200"/>
    <x v="3"/>
    <x v="1"/>
    <s v="Yes"/>
    <n v="10"/>
    <x v="1"/>
    <x v="1"/>
    <n v="30"/>
    <x v="0"/>
    <n v="20"/>
    <n v="3"/>
    <x v="1"/>
    <x v="0"/>
    <n v="57"/>
  </r>
  <r>
    <n v="8247"/>
    <s v="Maria Flor Alves"/>
    <x v="0"/>
    <x v="1200"/>
    <x v="3"/>
    <x v="1"/>
    <s v="Yes"/>
    <n v="10"/>
    <x v="2"/>
    <x v="0"/>
    <n v="0"/>
    <x v="0"/>
    <n v="20"/>
    <n v="1"/>
    <x v="0"/>
    <x v="0"/>
    <n v="29"/>
  </r>
  <r>
    <n v="8248"/>
    <s v="Isadora Sá"/>
    <x v="1"/>
    <x v="1200"/>
    <x v="3"/>
    <x v="1"/>
    <s v="Yes"/>
    <n v="15"/>
    <x v="1"/>
    <x v="0"/>
    <n v="0"/>
    <x v="0"/>
    <n v="20"/>
    <n v="1"/>
    <x v="0"/>
    <x v="0"/>
    <n v="34"/>
  </r>
  <r>
    <n v="8249"/>
    <s v="Dr. Ryan Pacheco"/>
    <x v="1"/>
    <x v="1201"/>
    <x v="3"/>
    <x v="1"/>
    <s v="No"/>
    <n v="15"/>
    <x v="2"/>
    <x v="1"/>
    <n v="30"/>
    <x v="0"/>
    <n v="20"/>
    <n v="1"/>
    <x v="1"/>
    <x v="0"/>
    <n v="64"/>
  </r>
  <r>
    <n v="8250"/>
    <s v="Sra. Emanuella da Rosa"/>
    <x v="1"/>
    <x v="1201"/>
    <x v="3"/>
    <x v="1"/>
    <s v="No"/>
    <n v="15"/>
    <x v="0"/>
    <x v="0"/>
    <n v="0"/>
    <x v="1"/>
    <n v="0"/>
    <n v="3"/>
    <x v="0"/>
    <x v="1"/>
    <n v="12"/>
  </r>
  <r>
    <n v="8251"/>
    <s v="Francisco Câmara"/>
    <x v="0"/>
    <x v="1201"/>
    <x v="3"/>
    <x v="1"/>
    <s v="Yes"/>
    <n v="10"/>
    <x v="1"/>
    <x v="1"/>
    <n v="30"/>
    <x v="0"/>
    <n v="20"/>
    <n v="3"/>
    <x v="1"/>
    <x v="0"/>
    <n v="57"/>
  </r>
  <r>
    <n v="8252"/>
    <s v="Diego Borges"/>
    <x v="1"/>
    <x v="1201"/>
    <x v="3"/>
    <x v="1"/>
    <s v="Yes"/>
    <n v="15"/>
    <x v="1"/>
    <x v="1"/>
    <n v="30"/>
    <x v="1"/>
    <n v="0"/>
    <n v="1"/>
    <x v="0"/>
    <x v="0"/>
    <n v="44"/>
  </r>
  <r>
    <n v="8253"/>
    <s v="Noah Brito"/>
    <x v="2"/>
    <x v="1201"/>
    <x v="3"/>
    <x v="1"/>
    <s v="No"/>
    <n v="5"/>
    <x v="1"/>
    <x v="0"/>
    <n v="0"/>
    <x v="1"/>
    <n v="0"/>
    <n v="1"/>
    <x v="0"/>
    <x v="1"/>
    <n v="4"/>
  </r>
  <r>
    <n v="8254"/>
    <s v="Sara Macedo"/>
    <x v="0"/>
    <x v="1201"/>
    <x v="3"/>
    <x v="1"/>
    <s v="Yes"/>
    <n v="10"/>
    <x v="0"/>
    <x v="1"/>
    <n v="30"/>
    <x v="1"/>
    <n v="0"/>
    <n v="2"/>
    <x v="0"/>
    <x v="0"/>
    <n v="38"/>
  </r>
  <r>
    <n v="8255"/>
    <s v="Sophia Leão"/>
    <x v="1"/>
    <x v="1202"/>
    <x v="3"/>
    <x v="1"/>
    <s v="Yes"/>
    <n v="15"/>
    <x v="2"/>
    <x v="0"/>
    <n v="0"/>
    <x v="1"/>
    <n v="0"/>
    <n v="3"/>
    <x v="0"/>
    <x v="1"/>
    <n v="12"/>
  </r>
  <r>
    <n v="8256"/>
    <s v="Renan da Rosa"/>
    <x v="1"/>
    <x v="1202"/>
    <x v="3"/>
    <x v="1"/>
    <s v="No"/>
    <n v="15"/>
    <x v="1"/>
    <x v="1"/>
    <n v="30"/>
    <x v="0"/>
    <n v="20"/>
    <n v="3"/>
    <x v="1"/>
    <x v="0"/>
    <n v="62"/>
  </r>
  <r>
    <n v="8257"/>
    <s v="Sarah da Mota"/>
    <x v="0"/>
    <x v="1202"/>
    <x v="3"/>
    <x v="1"/>
    <s v="Yes"/>
    <n v="10"/>
    <x v="0"/>
    <x v="0"/>
    <n v="0"/>
    <x v="1"/>
    <n v="0"/>
    <n v="3"/>
    <x v="0"/>
    <x v="1"/>
    <n v="7"/>
  </r>
  <r>
    <n v="8258"/>
    <s v="Nina da Cruz"/>
    <x v="1"/>
    <x v="1202"/>
    <x v="3"/>
    <x v="1"/>
    <s v="Yes"/>
    <n v="15"/>
    <x v="0"/>
    <x v="1"/>
    <n v="30"/>
    <x v="1"/>
    <n v="0"/>
    <n v="1"/>
    <x v="0"/>
    <x v="0"/>
    <n v="44"/>
  </r>
  <r>
    <n v="8259"/>
    <s v="Maria Pacheco"/>
    <x v="1"/>
    <x v="1202"/>
    <x v="3"/>
    <x v="1"/>
    <s v="Yes"/>
    <n v="15"/>
    <x v="2"/>
    <x v="1"/>
    <n v="30"/>
    <x v="0"/>
    <n v="20"/>
    <n v="2"/>
    <x v="1"/>
    <x v="0"/>
    <n v="63"/>
  </r>
  <r>
    <n v="8260"/>
    <s v="Isabela Siqueira"/>
    <x v="1"/>
    <x v="1202"/>
    <x v="3"/>
    <x v="1"/>
    <s v="No"/>
    <n v="15"/>
    <x v="0"/>
    <x v="1"/>
    <n v="30"/>
    <x v="1"/>
    <n v="0"/>
    <n v="1"/>
    <x v="0"/>
    <x v="0"/>
    <n v="44"/>
  </r>
  <r>
    <n v="8261"/>
    <s v="Davi Miguel Rodrigues"/>
    <x v="1"/>
    <x v="1202"/>
    <x v="3"/>
    <x v="1"/>
    <s v="Yes"/>
    <n v="15"/>
    <x v="1"/>
    <x v="1"/>
    <n v="30"/>
    <x v="1"/>
    <n v="0"/>
    <n v="3"/>
    <x v="0"/>
    <x v="0"/>
    <n v="42"/>
  </r>
  <r>
    <n v="8262"/>
    <s v="Alana da Luz"/>
    <x v="2"/>
    <x v="1202"/>
    <x v="3"/>
    <x v="1"/>
    <s v="No"/>
    <n v="5"/>
    <x v="1"/>
    <x v="0"/>
    <n v="0"/>
    <x v="0"/>
    <n v="20"/>
    <n v="1"/>
    <x v="0"/>
    <x v="0"/>
    <n v="24"/>
  </r>
  <r>
    <n v="8263"/>
    <s v="Vitória Dias"/>
    <x v="0"/>
    <x v="1202"/>
    <x v="3"/>
    <x v="1"/>
    <s v="Yes"/>
    <n v="10"/>
    <x v="1"/>
    <x v="1"/>
    <n v="30"/>
    <x v="1"/>
    <n v="0"/>
    <n v="3"/>
    <x v="0"/>
    <x v="0"/>
    <n v="37"/>
  </r>
  <r>
    <n v="8264"/>
    <s v="Dra. Elisa Rezende"/>
    <x v="1"/>
    <x v="1203"/>
    <x v="3"/>
    <x v="1"/>
    <s v="No"/>
    <n v="15"/>
    <x v="0"/>
    <x v="1"/>
    <n v="30"/>
    <x v="0"/>
    <n v="20"/>
    <n v="2"/>
    <x v="1"/>
    <x v="0"/>
    <n v="63"/>
  </r>
  <r>
    <n v="8265"/>
    <s v="Melina da Costa"/>
    <x v="0"/>
    <x v="1203"/>
    <x v="3"/>
    <x v="1"/>
    <s v="No"/>
    <n v="10"/>
    <x v="0"/>
    <x v="1"/>
    <n v="30"/>
    <x v="1"/>
    <n v="0"/>
    <n v="3"/>
    <x v="0"/>
    <x v="0"/>
    <n v="37"/>
  </r>
  <r>
    <n v="8266"/>
    <s v="Asafe Caldeira"/>
    <x v="2"/>
    <x v="1203"/>
    <x v="3"/>
    <x v="1"/>
    <s v="Yes"/>
    <n v="5"/>
    <x v="1"/>
    <x v="0"/>
    <n v="0"/>
    <x v="1"/>
    <n v="0"/>
    <n v="3"/>
    <x v="0"/>
    <x v="1"/>
    <n v="2"/>
  </r>
  <r>
    <n v="8267"/>
    <s v="Manuela Pires"/>
    <x v="2"/>
    <x v="1203"/>
    <x v="3"/>
    <x v="1"/>
    <s v="Yes"/>
    <n v="5"/>
    <x v="0"/>
    <x v="1"/>
    <n v="30"/>
    <x v="1"/>
    <n v="0"/>
    <n v="3"/>
    <x v="0"/>
    <x v="0"/>
    <n v="32"/>
  </r>
  <r>
    <n v="8268"/>
    <s v="Daniela Porto"/>
    <x v="1"/>
    <x v="1203"/>
    <x v="3"/>
    <x v="1"/>
    <s v="No"/>
    <n v="15"/>
    <x v="1"/>
    <x v="1"/>
    <n v="30"/>
    <x v="0"/>
    <n v="20"/>
    <n v="2"/>
    <x v="1"/>
    <x v="0"/>
    <n v="63"/>
  </r>
  <r>
    <n v="8269"/>
    <s v="Srta. Maysa Camargo"/>
    <x v="1"/>
    <x v="1203"/>
    <x v="3"/>
    <x v="1"/>
    <s v="No"/>
    <n v="15"/>
    <x v="2"/>
    <x v="0"/>
    <n v="0"/>
    <x v="0"/>
    <n v="20"/>
    <n v="2"/>
    <x v="0"/>
    <x v="0"/>
    <n v="33"/>
  </r>
  <r>
    <n v="8270"/>
    <s v="Renan Nascimento"/>
    <x v="0"/>
    <x v="1203"/>
    <x v="3"/>
    <x v="1"/>
    <s v="Yes"/>
    <n v="10"/>
    <x v="0"/>
    <x v="1"/>
    <n v="30"/>
    <x v="1"/>
    <n v="0"/>
    <n v="3"/>
    <x v="0"/>
    <x v="0"/>
    <n v="37"/>
  </r>
  <r>
    <n v="8271"/>
    <s v="Isabel Campos"/>
    <x v="1"/>
    <x v="1203"/>
    <x v="3"/>
    <x v="1"/>
    <s v="No"/>
    <n v="15"/>
    <x v="2"/>
    <x v="0"/>
    <n v="0"/>
    <x v="1"/>
    <n v="0"/>
    <n v="2"/>
    <x v="0"/>
    <x v="1"/>
    <n v="13"/>
  </r>
  <r>
    <n v="8272"/>
    <s v="Beatriz Vasconcelos"/>
    <x v="0"/>
    <x v="1203"/>
    <x v="3"/>
    <x v="1"/>
    <s v="No"/>
    <n v="10"/>
    <x v="1"/>
    <x v="0"/>
    <n v="0"/>
    <x v="1"/>
    <n v="0"/>
    <n v="1"/>
    <x v="0"/>
    <x v="1"/>
    <n v="9"/>
  </r>
  <r>
    <n v="8273"/>
    <s v="Ryan Marques"/>
    <x v="0"/>
    <x v="1204"/>
    <x v="3"/>
    <x v="1"/>
    <s v="Yes"/>
    <n v="10"/>
    <x v="2"/>
    <x v="0"/>
    <n v="0"/>
    <x v="0"/>
    <n v="20"/>
    <n v="1"/>
    <x v="0"/>
    <x v="0"/>
    <n v="29"/>
  </r>
  <r>
    <n v="8274"/>
    <s v="Erick Cavalcanti"/>
    <x v="1"/>
    <x v="1204"/>
    <x v="3"/>
    <x v="1"/>
    <s v="No"/>
    <n v="15"/>
    <x v="0"/>
    <x v="1"/>
    <n v="30"/>
    <x v="0"/>
    <n v="20"/>
    <n v="3"/>
    <x v="1"/>
    <x v="0"/>
    <n v="62"/>
  </r>
  <r>
    <n v="8275"/>
    <s v="Ana Lívia Barros"/>
    <x v="1"/>
    <x v="1204"/>
    <x v="3"/>
    <x v="1"/>
    <s v="No"/>
    <n v="15"/>
    <x v="2"/>
    <x v="0"/>
    <n v="0"/>
    <x v="1"/>
    <n v="0"/>
    <n v="3"/>
    <x v="0"/>
    <x v="1"/>
    <n v="12"/>
  </r>
  <r>
    <n v="8276"/>
    <s v="Maria Luísa Martins"/>
    <x v="1"/>
    <x v="1204"/>
    <x v="3"/>
    <x v="1"/>
    <s v="Yes"/>
    <n v="15"/>
    <x v="2"/>
    <x v="1"/>
    <n v="30"/>
    <x v="1"/>
    <n v="0"/>
    <n v="3"/>
    <x v="0"/>
    <x v="0"/>
    <n v="42"/>
  </r>
  <r>
    <n v="8277"/>
    <s v="Maya da Mata"/>
    <x v="1"/>
    <x v="1204"/>
    <x v="3"/>
    <x v="1"/>
    <s v="No"/>
    <n v="15"/>
    <x v="0"/>
    <x v="0"/>
    <n v="0"/>
    <x v="1"/>
    <n v="0"/>
    <n v="2"/>
    <x v="0"/>
    <x v="1"/>
    <n v="13"/>
  </r>
  <r>
    <n v="8278"/>
    <s v="Agatha Pimenta"/>
    <x v="2"/>
    <x v="1204"/>
    <x v="3"/>
    <x v="1"/>
    <s v="No"/>
    <n v="5"/>
    <x v="1"/>
    <x v="0"/>
    <n v="0"/>
    <x v="0"/>
    <n v="20"/>
    <n v="2"/>
    <x v="0"/>
    <x v="0"/>
    <n v="23"/>
  </r>
  <r>
    <n v="8279"/>
    <s v="Sr. Enrico Brito"/>
    <x v="1"/>
    <x v="1204"/>
    <x v="3"/>
    <x v="1"/>
    <s v="Yes"/>
    <n v="15"/>
    <x v="2"/>
    <x v="0"/>
    <n v="0"/>
    <x v="0"/>
    <n v="20"/>
    <n v="2"/>
    <x v="0"/>
    <x v="0"/>
    <n v="33"/>
  </r>
  <r>
    <n v="8280"/>
    <s v="Théo Mendonça"/>
    <x v="1"/>
    <x v="1204"/>
    <x v="3"/>
    <x v="1"/>
    <s v="Yes"/>
    <n v="15"/>
    <x v="2"/>
    <x v="1"/>
    <n v="30"/>
    <x v="0"/>
    <n v="20"/>
    <n v="3"/>
    <x v="1"/>
    <x v="0"/>
    <n v="62"/>
  </r>
  <r>
    <n v="8281"/>
    <s v="Benicio Pinto"/>
    <x v="1"/>
    <x v="1204"/>
    <x v="3"/>
    <x v="1"/>
    <s v="Yes"/>
    <n v="15"/>
    <x v="2"/>
    <x v="0"/>
    <n v="0"/>
    <x v="0"/>
    <n v="20"/>
    <n v="1"/>
    <x v="0"/>
    <x v="0"/>
    <n v="34"/>
  </r>
  <r>
    <n v="8282"/>
    <s v="Léo Pimenta"/>
    <x v="0"/>
    <x v="1204"/>
    <x v="3"/>
    <x v="1"/>
    <s v="Yes"/>
    <n v="10"/>
    <x v="1"/>
    <x v="1"/>
    <n v="30"/>
    <x v="1"/>
    <n v="0"/>
    <n v="1"/>
    <x v="0"/>
    <x v="0"/>
    <n v="39"/>
  </r>
  <r>
    <n v="8283"/>
    <s v="Brenda Jesus"/>
    <x v="1"/>
    <x v="1204"/>
    <x v="3"/>
    <x v="1"/>
    <s v="Yes"/>
    <n v="15"/>
    <x v="1"/>
    <x v="1"/>
    <n v="30"/>
    <x v="1"/>
    <n v="0"/>
    <n v="1"/>
    <x v="0"/>
    <x v="0"/>
    <n v="44"/>
  </r>
  <r>
    <n v="8284"/>
    <s v="Isis Vieira"/>
    <x v="2"/>
    <x v="1205"/>
    <x v="3"/>
    <x v="1"/>
    <s v="Yes"/>
    <n v="5"/>
    <x v="0"/>
    <x v="0"/>
    <n v="0"/>
    <x v="1"/>
    <n v="0"/>
    <n v="1"/>
    <x v="0"/>
    <x v="1"/>
    <n v="4"/>
  </r>
  <r>
    <n v="8285"/>
    <s v="Ana Beatriz Santos"/>
    <x v="0"/>
    <x v="1205"/>
    <x v="3"/>
    <x v="1"/>
    <s v="No"/>
    <n v="10"/>
    <x v="0"/>
    <x v="0"/>
    <n v="0"/>
    <x v="1"/>
    <n v="0"/>
    <n v="3"/>
    <x v="0"/>
    <x v="1"/>
    <n v="7"/>
  </r>
  <r>
    <n v="8286"/>
    <s v="Isis Jesus"/>
    <x v="1"/>
    <x v="1205"/>
    <x v="3"/>
    <x v="1"/>
    <s v="Yes"/>
    <n v="15"/>
    <x v="0"/>
    <x v="1"/>
    <n v="30"/>
    <x v="0"/>
    <n v="20"/>
    <n v="3"/>
    <x v="1"/>
    <x v="0"/>
    <n v="62"/>
  </r>
  <r>
    <n v="8287"/>
    <s v="João Pedro Castro"/>
    <x v="1"/>
    <x v="1205"/>
    <x v="3"/>
    <x v="1"/>
    <s v="No"/>
    <n v="15"/>
    <x v="0"/>
    <x v="1"/>
    <n v="30"/>
    <x v="1"/>
    <n v="0"/>
    <n v="3"/>
    <x v="0"/>
    <x v="0"/>
    <n v="42"/>
  </r>
  <r>
    <n v="8288"/>
    <s v="Enzo Rocha"/>
    <x v="0"/>
    <x v="1205"/>
    <x v="3"/>
    <x v="1"/>
    <s v="No"/>
    <n v="10"/>
    <x v="2"/>
    <x v="0"/>
    <n v="0"/>
    <x v="1"/>
    <n v="0"/>
    <n v="1"/>
    <x v="0"/>
    <x v="1"/>
    <n v="9"/>
  </r>
  <r>
    <n v="8289"/>
    <s v="Isaac Costela"/>
    <x v="0"/>
    <x v="1206"/>
    <x v="3"/>
    <x v="1"/>
    <s v="Yes"/>
    <n v="10"/>
    <x v="0"/>
    <x v="1"/>
    <n v="30"/>
    <x v="1"/>
    <n v="0"/>
    <n v="1"/>
    <x v="0"/>
    <x v="0"/>
    <n v="39"/>
  </r>
  <r>
    <n v="8290"/>
    <s v="Sra. Beatriz da Paz"/>
    <x v="2"/>
    <x v="1206"/>
    <x v="3"/>
    <x v="1"/>
    <s v="No"/>
    <n v="5"/>
    <x v="2"/>
    <x v="0"/>
    <n v="0"/>
    <x v="1"/>
    <n v="0"/>
    <n v="1"/>
    <x v="0"/>
    <x v="1"/>
    <n v="4"/>
  </r>
  <r>
    <n v="8291"/>
    <s v="Clara Pinto"/>
    <x v="2"/>
    <x v="1206"/>
    <x v="3"/>
    <x v="1"/>
    <s v="No"/>
    <n v="5"/>
    <x v="2"/>
    <x v="1"/>
    <n v="30"/>
    <x v="0"/>
    <n v="20"/>
    <n v="3"/>
    <x v="1"/>
    <x v="0"/>
    <n v="52"/>
  </r>
  <r>
    <n v="8292"/>
    <s v="Otto da Luz"/>
    <x v="1"/>
    <x v="1206"/>
    <x v="3"/>
    <x v="1"/>
    <s v="No"/>
    <n v="15"/>
    <x v="1"/>
    <x v="0"/>
    <n v="0"/>
    <x v="0"/>
    <n v="20"/>
    <n v="1"/>
    <x v="0"/>
    <x v="0"/>
    <n v="34"/>
  </r>
  <r>
    <n v="8293"/>
    <s v="Maria Cecília Ferreira"/>
    <x v="2"/>
    <x v="1206"/>
    <x v="3"/>
    <x v="1"/>
    <s v="No"/>
    <n v="5"/>
    <x v="1"/>
    <x v="1"/>
    <n v="30"/>
    <x v="0"/>
    <n v="20"/>
    <n v="1"/>
    <x v="1"/>
    <x v="0"/>
    <n v="54"/>
  </r>
  <r>
    <n v="8294"/>
    <s v="Raquel da Cruz"/>
    <x v="1"/>
    <x v="1206"/>
    <x v="3"/>
    <x v="1"/>
    <s v="No"/>
    <n v="15"/>
    <x v="0"/>
    <x v="0"/>
    <n v="0"/>
    <x v="1"/>
    <n v="0"/>
    <n v="3"/>
    <x v="0"/>
    <x v="1"/>
    <n v="12"/>
  </r>
  <r>
    <n v="8295"/>
    <s v="Marcelo Gomes"/>
    <x v="0"/>
    <x v="1206"/>
    <x v="3"/>
    <x v="1"/>
    <s v="Yes"/>
    <n v="10"/>
    <x v="2"/>
    <x v="0"/>
    <n v="0"/>
    <x v="0"/>
    <n v="20"/>
    <n v="3"/>
    <x v="0"/>
    <x v="0"/>
    <n v="27"/>
  </r>
  <r>
    <n v="8296"/>
    <s v="Guilherme Pinto"/>
    <x v="0"/>
    <x v="1206"/>
    <x v="3"/>
    <x v="1"/>
    <s v="No"/>
    <n v="10"/>
    <x v="2"/>
    <x v="0"/>
    <n v="0"/>
    <x v="0"/>
    <n v="20"/>
    <n v="3"/>
    <x v="0"/>
    <x v="0"/>
    <n v="27"/>
  </r>
  <r>
    <n v="8297"/>
    <s v="Ana Clara da Costa"/>
    <x v="2"/>
    <x v="1206"/>
    <x v="3"/>
    <x v="1"/>
    <s v="No"/>
    <n v="5"/>
    <x v="0"/>
    <x v="1"/>
    <n v="30"/>
    <x v="0"/>
    <n v="20"/>
    <n v="3"/>
    <x v="1"/>
    <x v="0"/>
    <n v="52"/>
  </r>
  <r>
    <n v="8298"/>
    <s v="Ana Julia Guerra"/>
    <x v="0"/>
    <x v="1206"/>
    <x v="3"/>
    <x v="1"/>
    <s v="Yes"/>
    <n v="10"/>
    <x v="1"/>
    <x v="1"/>
    <n v="30"/>
    <x v="0"/>
    <n v="20"/>
    <n v="3"/>
    <x v="1"/>
    <x v="0"/>
    <n v="57"/>
  </r>
  <r>
    <n v="8299"/>
    <s v="Leandro Oliveira"/>
    <x v="2"/>
    <x v="1207"/>
    <x v="3"/>
    <x v="1"/>
    <s v="No"/>
    <n v="5"/>
    <x v="0"/>
    <x v="0"/>
    <n v="0"/>
    <x v="1"/>
    <n v="0"/>
    <n v="3"/>
    <x v="0"/>
    <x v="1"/>
    <n v="2"/>
  </r>
  <r>
    <n v="8300"/>
    <s v="Theodoro Pinto"/>
    <x v="1"/>
    <x v="1207"/>
    <x v="3"/>
    <x v="1"/>
    <s v="No"/>
    <n v="15"/>
    <x v="1"/>
    <x v="0"/>
    <n v="0"/>
    <x v="1"/>
    <n v="0"/>
    <n v="1"/>
    <x v="0"/>
    <x v="1"/>
    <n v="14"/>
  </r>
  <r>
    <n v="8301"/>
    <s v="Isabelly Nunes"/>
    <x v="0"/>
    <x v="1207"/>
    <x v="3"/>
    <x v="1"/>
    <s v="No"/>
    <n v="10"/>
    <x v="1"/>
    <x v="0"/>
    <n v="0"/>
    <x v="0"/>
    <n v="20"/>
    <n v="1"/>
    <x v="0"/>
    <x v="0"/>
    <n v="29"/>
  </r>
  <r>
    <n v="8302"/>
    <s v="Jade Moraes"/>
    <x v="1"/>
    <x v="1207"/>
    <x v="3"/>
    <x v="1"/>
    <s v="No"/>
    <n v="15"/>
    <x v="0"/>
    <x v="0"/>
    <n v="0"/>
    <x v="1"/>
    <n v="0"/>
    <n v="2"/>
    <x v="0"/>
    <x v="1"/>
    <n v="13"/>
  </r>
  <r>
    <n v="8303"/>
    <s v="Sra. Bárbara da Cruz"/>
    <x v="1"/>
    <x v="1207"/>
    <x v="3"/>
    <x v="1"/>
    <s v="No"/>
    <n v="15"/>
    <x v="0"/>
    <x v="1"/>
    <n v="30"/>
    <x v="1"/>
    <n v="0"/>
    <n v="3"/>
    <x v="0"/>
    <x v="0"/>
    <n v="42"/>
  </r>
  <r>
    <n v="8304"/>
    <s v="Diogo da Rosa"/>
    <x v="0"/>
    <x v="1208"/>
    <x v="3"/>
    <x v="1"/>
    <s v="No"/>
    <n v="10"/>
    <x v="1"/>
    <x v="0"/>
    <n v="0"/>
    <x v="1"/>
    <n v="0"/>
    <n v="2"/>
    <x v="0"/>
    <x v="1"/>
    <n v="8"/>
  </r>
  <r>
    <n v="8305"/>
    <s v="Enrico Dias"/>
    <x v="0"/>
    <x v="1208"/>
    <x v="3"/>
    <x v="1"/>
    <s v="Yes"/>
    <n v="10"/>
    <x v="0"/>
    <x v="1"/>
    <n v="30"/>
    <x v="1"/>
    <n v="0"/>
    <n v="1"/>
    <x v="0"/>
    <x v="0"/>
    <n v="39"/>
  </r>
  <r>
    <n v="8306"/>
    <s v="Clarice Carvalho"/>
    <x v="1"/>
    <x v="1208"/>
    <x v="3"/>
    <x v="1"/>
    <s v="Yes"/>
    <n v="15"/>
    <x v="0"/>
    <x v="1"/>
    <n v="30"/>
    <x v="0"/>
    <n v="20"/>
    <n v="1"/>
    <x v="1"/>
    <x v="0"/>
    <n v="64"/>
  </r>
  <r>
    <n v="8307"/>
    <s v="Dra. Cecilia Nascimento"/>
    <x v="1"/>
    <x v="1208"/>
    <x v="3"/>
    <x v="1"/>
    <s v="Yes"/>
    <n v="15"/>
    <x v="2"/>
    <x v="0"/>
    <n v="0"/>
    <x v="1"/>
    <n v="0"/>
    <n v="2"/>
    <x v="0"/>
    <x v="1"/>
    <n v="13"/>
  </r>
  <r>
    <n v="8308"/>
    <s v="Srta. Ísis Almeida"/>
    <x v="2"/>
    <x v="1208"/>
    <x v="3"/>
    <x v="1"/>
    <s v="Yes"/>
    <n v="5"/>
    <x v="1"/>
    <x v="0"/>
    <n v="0"/>
    <x v="0"/>
    <n v="20"/>
    <n v="1"/>
    <x v="0"/>
    <x v="0"/>
    <n v="24"/>
  </r>
  <r>
    <n v="8309"/>
    <s v="Milena Castro"/>
    <x v="0"/>
    <x v="1208"/>
    <x v="3"/>
    <x v="1"/>
    <s v="Yes"/>
    <n v="10"/>
    <x v="2"/>
    <x v="1"/>
    <n v="30"/>
    <x v="1"/>
    <n v="0"/>
    <n v="3"/>
    <x v="0"/>
    <x v="0"/>
    <n v="37"/>
  </r>
  <r>
    <n v="8310"/>
    <s v="Melina Marques"/>
    <x v="1"/>
    <x v="1209"/>
    <x v="3"/>
    <x v="1"/>
    <s v="No"/>
    <n v="15"/>
    <x v="1"/>
    <x v="0"/>
    <n v="0"/>
    <x v="0"/>
    <n v="20"/>
    <n v="1"/>
    <x v="0"/>
    <x v="0"/>
    <n v="34"/>
  </r>
  <r>
    <n v="8311"/>
    <s v="Milena Moura"/>
    <x v="0"/>
    <x v="1209"/>
    <x v="3"/>
    <x v="1"/>
    <s v="Yes"/>
    <n v="10"/>
    <x v="2"/>
    <x v="0"/>
    <n v="0"/>
    <x v="1"/>
    <n v="0"/>
    <n v="2"/>
    <x v="0"/>
    <x v="1"/>
    <n v="8"/>
  </r>
  <r>
    <n v="8312"/>
    <s v="Gustavo Henrique Nunes"/>
    <x v="1"/>
    <x v="1209"/>
    <x v="3"/>
    <x v="1"/>
    <s v="Yes"/>
    <n v="15"/>
    <x v="0"/>
    <x v="0"/>
    <n v="0"/>
    <x v="0"/>
    <n v="20"/>
    <n v="2"/>
    <x v="0"/>
    <x v="0"/>
    <n v="33"/>
  </r>
  <r>
    <n v="8313"/>
    <s v="Fernando Gomes"/>
    <x v="1"/>
    <x v="1209"/>
    <x v="3"/>
    <x v="1"/>
    <s v="Yes"/>
    <n v="15"/>
    <x v="1"/>
    <x v="1"/>
    <n v="30"/>
    <x v="1"/>
    <n v="0"/>
    <n v="2"/>
    <x v="0"/>
    <x v="0"/>
    <n v="43"/>
  </r>
  <r>
    <n v="8314"/>
    <s v="Sr. Luiz Otávio Silva"/>
    <x v="1"/>
    <x v="1210"/>
    <x v="3"/>
    <x v="1"/>
    <s v="No"/>
    <n v="15"/>
    <x v="2"/>
    <x v="0"/>
    <n v="0"/>
    <x v="0"/>
    <n v="20"/>
    <n v="1"/>
    <x v="0"/>
    <x v="0"/>
    <n v="34"/>
  </r>
  <r>
    <n v="8315"/>
    <s v="Henry Gabriel Pastor"/>
    <x v="1"/>
    <x v="1210"/>
    <x v="3"/>
    <x v="1"/>
    <s v="No"/>
    <n v="15"/>
    <x v="1"/>
    <x v="1"/>
    <n v="30"/>
    <x v="0"/>
    <n v="20"/>
    <n v="1"/>
    <x v="1"/>
    <x v="0"/>
    <n v="64"/>
  </r>
  <r>
    <n v="8316"/>
    <s v="Srta. Ágatha da Cunha"/>
    <x v="1"/>
    <x v="1210"/>
    <x v="3"/>
    <x v="1"/>
    <s v="Yes"/>
    <n v="15"/>
    <x v="2"/>
    <x v="1"/>
    <n v="30"/>
    <x v="1"/>
    <n v="0"/>
    <n v="1"/>
    <x v="0"/>
    <x v="0"/>
    <n v="44"/>
  </r>
  <r>
    <n v="8317"/>
    <s v="Maria Flor Vieira"/>
    <x v="0"/>
    <x v="1211"/>
    <x v="3"/>
    <x v="1"/>
    <s v="No"/>
    <n v="10"/>
    <x v="1"/>
    <x v="0"/>
    <n v="0"/>
    <x v="1"/>
    <n v="0"/>
    <n v="2"/>
    <x v="0"/>
    <x v="1"/>
    <n v="8"/>
  </r>
  <r>
    <n v="8318"/>
    <s v="Josué Abreu"/>
    <x v="2"/>
    <x v="1211"/>
    <x v="3"/>
    <x v="1"/>
    <s v="Yes"/>
    <n v="5"/>
    <x v="0"/>
    <x v="1"/>
    <n v="30"/>
    <x v="0"/>
    <n v="20"/>
    <n v="3"/>
    <x v="1"/>
    <x v="0"/>
    <n v="52"/>
  </r>
  <r>
    <n v="8319"/>
    <s v="Maitê Costa"/>
    <x v="0"/>
    <x v="1212"/>
    <x v="3"/>
    <x v="1"/>
    <s v="No"/>
    <n v="10"/>
    <x v="2"/>
    <x v="1"/>
    <n v="30"/>
    <x v="0"/>
    <n v="20"/>
    <n v="3"/>
    <x v="1"/>
    <x v="0"/>
    <n v="57"/>
  </r>
  <r>
    <n v="8320"/>
    <s v="Emanuella Gomes"/>
    <x v="2"/>
    <x v="1212"/>
    <x v="3"/>
    <x v="1"/>
    <s v="Yes"/>
    <n v="5"/>
    <x v="2"/>
    <x v="1"/>
    <n v="30"/>
    <x v="1"/>
    <n v="0"/>
    <n v="3"/>
    <x v="0"/>
    <x v="0"/>
    <n v="32"/>
  </r>
  <r>
    <n v="8321"/>
    <s v="Sra. Maria Fernanda Rodrigues"/>
    <x v="2"/>
    <x v="1212"/>
    <x v="3"/>
    <x v="1"/>
    <s v="No"/>
    <n v="5"/>
    <x v="0"/>
    <x v="1"/>
    <n v="30"/>
    <x v="1"/>
    <n v="0"/>
    <n v="3"/>
    <x v="0"/>
    <x v="0"/>
    <n v="32"/>
  </r>
  <r>
    <n v="8322"/>
    <s v="Isis Sampaio"/>
    <x v="1"/>
    <x v="1213"/>
    <x v="3"/>
    <x v="1"/>
    <s v="Yes"/>
    <n v="15"/>
    <x v="2"/>
    <x v="1"/>
    <n v="30"/>
    <x v="0"/>
    <n v="20"/>
    <n v="2"/>
    <x v="1"/>
    <x v="0"/>
    <n v="63"/>
  </r>
  <r>
    <n v="8323"/>
    <s v="Bryan Dias"/>
    <x v="0"/>
    <x v="1213"/>
    <x v="3"/>
    <x v="1"/>
    <s v="Yes"/>
    <n v="10"/>
    <x v="0"/>
    <x v="0"/>
    <n v="0"/>
    <x v="0"/>
    <n v="20"/>
    <n v="3"/>
    <x v="0"/>
    <x v="0"/>
    <n v="27"/>
  </r>
  <r>
    <n v="8324"/>
    <s v="Allana Pimenta"/>
    <x v="2"/>
    <x v="1213"/>
    <x v="3"/>
    <x v="1"/>
    <s v="No"/>
    <n v="5"/>
    <x v="2"/>
    <x v="0"/>
    <n v="0"/>
    <x v="0"/>
    <n v="20"/>
    <n v="1"/>
    <x v="0"/>
    <x v="0"/>
    <n v="24"/>
  </r>
  <r>
    <n v="8325"/>
    <s v="Davi Lucas Campos"/>
    <x v="0"/>
    <x v="1213"/>
    <x v="3"/>
    <x v="1"/>
    <s v="No"/>
    <n v="10"/>
    <x v="2"/>
    <x v="1"/>
    <n v="30"/>
    <x v="1"/>
    <n v="0"/>
    <n v="3"/>
    <x v="0"/>
    <x v="0"/>
    <n v="37"/>
  </r>
  <r>
    <n v="8326"/>
    <s v="Sarah Nascimento"/>
    <x v="2"/>
    <x v="1213"/>
    <x v="3"/>
    <x v="1"/>
    <s v="No"/>
    <n v="5"/>
    <x v="0"/>
    <x v="1"/>
    <n v="30"/>
    <x v="0"/>
    <n v="20"/>
    <n v="1"/>
    <x v="1"/>
    <x v="0"/>
    <n v="54"/>
  </r>
  <r>
    <n v="8327"/>
    <s v="Luigi Correia"/>
    <x v="1"/>
    <x v="1213"/>
    <x v="3"/>
    <x v="1"/>
    <s v="Yes"/>
    <n v="15"/>
    <x v="0"/>
    <x v="1"/>
    <n v="30"/>
    <x v="1"/>
    <n v="0"/>
    <n v="1"/>
    <x v="0"/>
    <x v="0"/>
    <n v="44"/>
  </r>
  <r>
    <n v="8328"/>
    <s v="Maria Júlia Alves"/>
    <x v="2"/>
    <x v="1213"/>
    <x v="3"/>
    <x v="1"/>
    <s v="No"/>
    <n v="5"/>
    <x v="0"/>
    <x v="1"/>
    <n v="30"/>
    <x v="1"/>
    <n v="0"/>
    <n v="1"/>
    <x v="0"/>
    <x v="0"/>
    <n v="34"/>
  </r>
  <r>
    <n v="8329"/>
    <s v="Bruna da Mata"/>
    <x v="0"/>
    <x v="1213"/>
    <x v="3"/>
    <x v="1"/>
    <s v="Yes"/>
    <n v="10"/>
    <x v="2"/>
    <x v="0"/>
    <n v="0"/>
    <x v="1"/>
    <n v="0"/>
    <n v="2"/>
    <x v="0"/>
    <x v="1"/>
    <n v="8"/>
  </r>
  <r>
    <n v="8330"/>
    <s v="Júlia Ferreira"/>
    <x v="1"/>
    <x v="1213"/>
    <x v="3"/>
    <x v="1"/>
    <s v="Yes"/>
    <n v="15"/>
    <x v="2"/>
    <x v="1"/>
    <n v="30"/>
    <x v="1"/>
    <n v="0"/>
    <n v="2"/>
    <x v="0"/>
    <x v="0"/>
    <n v="43"/>
  </r>
  <r>
    <n v="8331"/>
    <s v="Clara Aragão"/>
    <x v="1"/>
    <x v="1213"/>
    <x v="3"/>
    <x v="1"/>
    <s v="Yes"/>
    <n v="15"/>
    <x v="0"/>
    <x v="0"/>
    <n v="0"/>
    <x v="1"/>
    <n v="0"/>
    <n v="1"/>
    <x v="0"/>
    <x v="1"/>
    <n v="14"/>
  </r>
  <r>
    <n v="8332"/>
    <s v="Sra. Maria Júlia Vieira"/>
    <x v="2"/>
    <x v="1214"/>
    <x v="3"/>
    <x v="1"/>
    <s v="No"/>
    <n v="5"/>
    <x v="1"/>
    <x v="1"/>
    <n v="30"/>
    <x v="1"/>
    <n v="0"/>
    <n v="3"/>
    <x v="0"/>
    <x v="0"/>
    <n v="32"/>
  </r>
  <r>
    <n v="8333"/>
    <s v="Sarah da Rocha"/>
    <x v="2"/>
    <x v="1214"/>
    <x v="3"/>
    <x v="1"/>
    <s v="No"/>
    <n v="5"/>
    <x v="0"/>
    <x v="1"/>
    <n v="30"/>
    <x v="1"/>
    <n v="0"/>
    <n v="3"/>
    <x v="0"/>
    <x v="0"/>
    <n v="32"/>
  </r>
  <r>
    <n v="8334"/>
    <s v="Arthur Miguel Cunha"/>
    <x v="0"/>
    <x v="1214"/>
    <x v="3"/>
    <x v="1"/>
    <s v="Yes"/>
    <n v="10"/>
    <x v="0"/>
    <x v="0"/>
    <n v="0"/>
    <x v="1"/>
    <n v="0"/>
    <n v="2"/>
    <x v="0"/>
    <x v="1"/>
    <n v="8"/>
  </r>
  <r>
    <n v="8335"/>
    <s v="Davi Luiz Camargo"/>
    <x v="1"/>
    <x v="1214"/>
    <x v="3"/>
    <x v="1"/>
    <s v="No"/>
    <n v="15"/>
    <x v="0"/>
    <x v="1"/>
    <n v="30"/>
    <x v="1"/>
    <n v="0"/>
    <n v="1"/>
    <x v="0"/>
    <x v="0"/>
    <n v="44"/>
  </r>
  <r>
    <n v="8336"/>
    <s v="Rafaela Sá"/>
    <x v="1"/>
    <x v="1214"/>
    <x v="3"/>
    <x v="1"/>
    <s v="Yes"/>
    <n v="15"/>
    <x v="2"/>
    <x v="0"/>
    <n v="0"/>
    <x v="0"/>
    <n v="20"/>
    <n v="2"/>
    <x v="0"/>
    <x v="0"/>
    <n v="33"/>
  </r>
  <r>
    <n v="8337"/>
    <s v="Bruna Andrade"/>
    <x v="2"/>
    <x v="1214"/>
    <x v="3"/>
    <x v="1"/>
    <s v="No"/>
    <n v="5"/>
    <x v="0"/>
    <x v="1"/>
    <n v="30"/>
    <x v="1"/>
    <n v="0"/>
    <n v="2"/>
    <x v="0"/>
    <x v="0"/>
    <n v="33"/>
  </r>
  <r>
    <n v="8338"/>
    <s v="Anthony Camargo"/>
    <x v="2"/>
    <x v="1214"/>
    <x v="3"/>
    <x v="1"/>
    <s v="Yes"/>
    <n v="5"/>
    <x v="0"/>
    <x v="0"/>
    <n v="0"/>
    <x v="0"/>
    <n v="20"/>
    <n v="2"/>
    <x v="0"/>
    <x v="0"/>
    <n v="23"/>
  </r>
  <r>
    <n v="8339"/>
    <s v="Maria Julia Albuquerque"/>
    <x v="0"/>
    <x v="1214"/>
    <x v="3"/>
    <x v="1"/>
    <s v="Yes"/>
    <n v="10"/>
    <x v="1"/>
    <x v="0"/>
    <n v="0"/>
    <x v="1"/>
    <n v="0"/>
    <n v="3"/>
    <x v="0"/>
    <x v="1"/>
    <n v="7"/>
  </r>
  <r>
    <n v="8340"/>
    <s v="Luara Nascimento"/>
    <x v="0"/>
    <x v="1214"/>
    <x v="3"/>
    <x v="1"/>
    <s v="Yes"/>
    <n v="10"/>
    <x v="0"/>
    <x v="1"/>
    <n v="30"/>
    <x v="0"/>
    <n v="20"/>
    <n v="1"/>
    <x v="1"/>
    <x v="0"/>
    <n v="59"/>
  </r>
  <r>
    <n v="8341"/>
    <s v="Ana Borges"/>
    <x v="1"/>
    <x v="1214"/>
    <x v="3"/>
    <x v="1"/>
    <s v="Yes"/>
    <n v="15"/>
    <x v="1"/>
    <x v="1"/>
    <n v="30"/>
    <x v="1"/>
    <n v="0"/>
    <n v="2"/>
    <x v="0"/>
    <x v="0"/>
    <n v="43"/>
  </r>
  <r>
    <n v="8342"/>
    <s v="Rafael Gomes"/>
    <x v="1"/>
    <x v="1215"/>
    <x v="3"/>
    <x v="1"/>
    <s v="Yes"/>
    <n v="15"/>
    <x v="2"/>
    <x v="1"/>
    <n v="30"/>
    <x v="0"/>
    <n v="20"/>
    <n v="3"/>
    <x v="1"/>
    <x v="0"/>
    <n v="62"/>
  </r>
  <r>
    <n v="8343"/>
    <s v="Pedro Henrique Costa"/>
    <x v="2"/>
    <x v="1215"/>
    <x v="3"/>
    <x v="1"/>
    <s v="Yes"/>
    <n v="5"/>
    <x v="0"/>
    <x v="0"/>
    <n v="0"/>
    <x v="1"/>
    <n v="0"/>
    <n v="2"/>
    <x v="0"/>
    <x v="1"/>
    <n v="3"/>
  </r>
  <r>
    <n v="8344"/>
    <s v="Julia Moura"/>
    <x v="2"/>
    <x v="1215"/>
    <x v="3"/>
    <x v="1"/>
    <s v="No"/>
    <n v="5"/>
    <x v="2"/>
    <x v="1"/>
    <n v="30"/>
    <x v="0"/>
    <n v="20"/>
    <n v="2"/>
    <x v="1"/>
    <x v="0"/>
    <n v="53"/>
  </r>
  <r>
    <n v="8345"/>
    <s v="Ana Luiza Casa Grande"/>
    <x v="1"/>
    <x v="1215"/>
    <x v="3"/>
    <x v="1"/>
    <s v="Yes"/>
    <n v="15"/>
    <x v="0"/>
    <x v="0"/>
    <n v="0"/>
    <x v="1"/>
    <n v="0"/>
    <n v="3"/>
    <x v="0"/>
    <x v="1"/>
    <n v="12"/>
  </r>
  <r>
    <n v="8346"/>
    <s v="Srta. Cecília Teixeira"/>
    <x v="0"/>
    <x v="1215"/>
    <x v="3"/>
    <x v="1"/>
    <s v="Yes"/>
    <n v="10"/>
    <x v="1"/>
    <x v="0"/>
    <n v="0"/>
    <x v="0"/>
    <n v="20"/>
    <n v="2"/>
    <x v="0"/>
    <x v="0"/>
    <n v="28"/>
  </r>
  <r>
    <n v="8347"/>
    <s v="Maria Sophia Fernandes"/>
    <x v="1"/>
    <x v="1215"/>
    <x v="3"/>
    <x v="1"/>
    <s v="Yes"/>
    <n v="15"/>
    <x v="1"/>
    <x v="1"/>
    <n v="30"/>
    <x v="0"/>
    <n v="20"/>
    <n v="3"/>
    <x v="1"/>
    <x v="0"/>
    <n v="62"/>
  </r>
  <r>
    <n v="8348"/>
    <s v="Stella Gonçalves"/>
    <x v="0"/>
    <x v="1215"/>
    <x v="3"/>
    <x v="1"/>
    <s v="Yes"/>
    <n v="10"/>
    <x v="0"/>
    <x v="0"/>
    <n v="0"/>
    <x v="0"/>
    <n v="20"/>
    <n v="2"/>
    <x v="0"/>
    <x v="0"/>
    <n v="28"/>
  </r>
  <r>
    <n v="8349"/>
    <s v="Leandro Moraes"/>
    <x v="2"/>
    <x v="1215"/>
    <x v="3"/>
    <x v="1"/>
    <s v="Yes"/>
    <n v="5"/>
    <x v="0"/>
    <x v="1"/>
    <n v="30"/>
    <x v="0"/>
    <n v="20"/>
    <n v="2"/>
    <x v="1"/>
    <x v="0"/>
    <n v="53"/>
  </r>
  <r>
    <n v="8350"/>
    <s v="Manuela Guerra"/>
    <x v="0"/>
    <x v="1215"/>
    <x v="3"/>
    <x v="1"/>
    <s v="Yes"/>
    <n v="10"/>
    <x v="1"/>
    <x v="0"/>
    <n v="0"/>
    <x v="1"/>
    <n v="0"/>
    <n v="2"/>
    <x v="0"/>
    <x v="1"/>
    <n v="8"/>
  </r>
  <r>
    <n v="8351"/>
    <s v="Caleb da Mata"/>
    <x v="0"/>
    <x v="1215"/>
    <x v="3"/>
    <x v="1"/>
    <s v="No"/>
    <n v="10"/>
    <x v="1"/>
    <x v="0"/>
    <n v="0"/>
    <x v="1"/>
    <n v="0"/>
    <n v="2"/>
    <x v="0"/>
    <x v="1"/>
    <n v="8"/>
  </r>
  <r>
    <n v="8352"/>
    <s v="Benicio Silva"/>
    <x v="2"/>
    <x v="1215"/>
    <x v="3"/>
    <x v="1"/>
    <s v="Yes"/>
    <n v="5"/>
    <x v="0"/>
    <x v="0"/>
    <n v="0"/>
    <x v="0"/>
    <n v="20"/>
    <n v="2"/>
    <x v="0"/>
    <x v="0"/>
    <n v="23"/>
  </r>
  <r>
    <n v="8353"/>
    <s v="Fernando da Conceição"/>
    <x v="2"/>
    <x v="1216"/>
    <x v="3"/>
    <x v="1"/>
    <s v="Yes"/>
    <n v="5"/>
    <x v="1"/>
    <x v="1"/>
    <n v="30"/>
    <x v="0"/>
    <n v="20"/>
    <n v="3"/>
    <x v="1"/>
    <x v="0"/>
    <n v="52"/>
  </r>
  <r>
    <n v="8354"/>
    <s v="Maria Alice da Mata"/>
    <x v="2"/>
    <x v="1216"/>
    <x v="3"/>
    <x v="1"/>
    <s v="Yes"/>
    <n v="5"/>
    <x v="1"/>
    <x v="0"/>
    <n v="0"/>
    <x v="1"/>
    <n v="0"/>
    <n v="1"/>
    <x v="0"/>
    <x v="1"/>
    <n v="4"/>
  </r>
  <r>
    <n v="8355"/>
    <s v="Dr. Benjamin Freitas"/>
    <x v="0"/>
    <x v="1216"/>
    <x v="3"/>
    <x v="1"/>
    <s v="No"/>
    <n v="10"/>
    <x v="2"/>
    <x v="1"/>
    <n v="30"/>
    <x v="0"/>
    <n v="20"/>
    <n v="1"/>
    <x v="1"/>
    <x v="0"/>
    <n v="59"/>
  </r>
  <r>
    <n v="8356"/>
    <s v="André Borges"/>
    <x v="0"/>
    <x v="1216"/>
    <x v="3"/>
    <x v="1"/>
    <s v="No"/>
    <n v="10"/>
    <x v="0"/>
    <x v="1"/>
    <n v="30"/>
    <x v="1"/>
    <n v="0"/>
    <n v="2"/>
    <x v="0"/>
    <x v="0"/>
    <n v="38"/>
  </r>
  <r>
    <n v="8357"/>
    <s v="Camila Nunes"/>
    <x v="1"/>
    <x v="1216"/>
    <x v="3"/>
    <x v="1"/>
    <s v="Yes"/>
    <n v="15"/>
    <x v="2"/>
    <x v="0"/>
    <n v="0"/>
    <x v="0"/>
    <n v="20"/>
    <n v="3"/>
    <x v="0"/>
    <x v="0"/>
    <n v="32"/>
  </r>
  <r>
    <n v="8358"/>
    <s v="Maria Alice Fernandes"/>
    <x v="1"/>
    <x v="1216"/>
    <x v="3"/>
    <x v="1"/>
    <s v="No"/>
    <n v="15"/>
    <x v="2"/>
    <x v="1"/>
    <n v="30"/>
    <x v="1"/>
    <n v="0"/>
    <n v="2"/>
    <x v="0"/>
    <x v="0"/>
    <n v="43"/>
  </r>
  <r>
    <n v="8359"/>
    <s v="Caroline Sampaio"/>
    <x v="0"/>
    <x v="1216"/>
    <x v="3"/>
    <x v="1"/>
    <s v="No"/>
    <n v="10"/>
    <x v="2"/>
    <x v="0"/>
    <n v="0"/>
    <x v="0"/>
    <n v="20"/>
    <n v="3"/>
    <x v="0"/>
    <x v="0"/>
    <n v="27"/>
  </r>
  <r>
    <n v="8360"/>
    <s v="Danilo da Paz"/>
    <x v="0"/>
    <x v="1217"/>
    <x v="3"/>
    <x v="1"/>
    <s v="No"/>
    <n v="10"/>
    <x v="1"/>
    <x v="1"/>
    <n v="30"/>
    <x v="1"/>
    <n v="0"/>
    <n v="1"/>
    <x v="0"/>
    <x v="0"/>
    <n v="39"/>
  </r>
  <r>
    <n v="8361"/>
    <s v="Emanuel da Cunha"/>
    <x v="0"/>
    <x v="1217"/>
    <x v="3"/>
    <x v="1"/>
    <s v="No"/>
    <n v="10"/>
    <x v="0"/>
    <x v="1"/>
    <n v="30"/>
    <x v="1"/>
    <n v="0"/>
    <n v="3"/>
    <x v="0"/>
    <x v="0"/>
    <n v="37"/>
  </r>
  <r>
    <n v="8362"/>
    <s v="Sra. Ísis Pastor"/>
    <x v="0"/>
    <x v="1217"/>
    <x v="3"/>
    <x v="1"/>
    <s v="No"/>
    <n v="10"/>
    <x v="2"/>
    <x v="1"/>
    <n v="30"/>
    <x v="0"/>
    <n v="20"/>
    <n v="1"/>
    <x v="1"/>
    <x v="0"/>
    <n v="59"/>
  </r>
  <r>
    <n v="8363"/>
    <s v="Dr. Gustavo Moreira"/>
    <x v="1"/>
    <x v="1217"/>
    <x v="3"/>
    <x v="1"/>
    <s v="No"/>
    <n v="15"/>
    <x v="0"/>
    <x v="1"/>
    <n v="30"/>
    <x v="0"/>
    <n v="20"/>
    <n v="3"/>
    <x v="1"/>
    <x v="0"/>
    <n v="62"/>
  </r>
  <r>
    <n v="8364"/>
    <s v="Carolina Rios"/>
    <x v="1"/>
    <x v="1217"/>
    <x v="3"/>
    <x v="1"/>
    <s v="No"/>
    <n v="15"/>
    <x v="0"/>
    <x v="0"/>
    <n v="0"/>
    <x v="1"/>
    <n v="0"/>
    <n v="1"/>
    <x v="0"/>
    <x v="1"/>
    <n v="14"/>
  </r>
  <r>
    <n v="8365"/>
    <s v="Cecilia Azevedo"/>
    <x v="0"/>
    <x v="1217"/>
    <x v="3"/>
    <x v="1"/>
    <s v="Yes"/>
    <n v="10"/>
    <x v="0"/>
    <x v="0"/>
    <n v="0"/>
    <x v="0"/>
    <n v="20"/>
    <n v="3"/>
    <x v="0"/>
    <x v="0"/>
    <n v="27"/>
  </r>
  <r>
    <n v="8366"/>
    <s v="Caroline Montenegro"/>
    <x v="1"/>
    <x v="1217"/>
    <x v="3"/>
    <x v="1"/>
    <s v="Yes"/>
    <n v="15"/>
    <x v="1"/>
    <x v="1"/>
    <n v="30"/>
    <x v="1"/>
    <n v="0"/>
    <n v="1"/>
    <x v="0"/>
    <x v="0"/>
    <n v="44"/>
  </r>
  <r>
    <n v="8367"/>
    <s v="Yuri Duarte"/>
    <x v="2"/>
    <x v="1217"/>
    <x v="3"/>
    <x v="1"/>
    <s v="Yes"/>
    <n v="5"/>
    <x v="2"/>
    <x v="1"/>
    <n v="30"/>
    <x v="0"/>
    <n v="20"/>
    <n v="2"/>
    <x v="1"/>
    <x v="0"/>
    <n v="53"/>
  </r>
  <r>
    <n v="8368"/>
    <s v="Joana Sousa"/>
    <x v="0"/>
    <x v="1218"/>
    <x v="3"/>
    <x v="1"/>
    <s v="Yes"/>
    <n v="10"/>
    <x v="1"/>
    <x v="1"/>
    <n v="30"/>
    <x v="1"/>
    <n v="0"/>
    <n v="3"/>
    <x v="0"/>
    <x v="0"/>
    <n v="37"/>
  </r>
  <r>
    <n v="8369"/>
    <s v="Nicole Costa"/>
    <x v="0"/>
    <x v="1218"/>
    <x v="3"/>
    <x v="1"/>
    <s v="Yes"/>
    <n v="10"/>
    <x v="2"/>
    <x v="0"/>
    <n v="0"/>
    <x v="1"/>
    <n v="0"/>
    <n v="2"/>
    <x v="0"/>
    <x v="1"/>
    <n v="8"/>
  </r>
  <r>
    <n v="8370"/>
    <s v="Dr. Eduardo Rezende"/>
    <x v="1"/>
    <x v="1218"/>
    <x v="3"/>
    <x v="1"/>
    <s v="No"/>
    <n v="15"/>
    <x v="0"/>
    <x v="0"/>
    <n v="0"/>
    <x v="0"/>
    <n v="20"/>
    <n v="1"/>
    <x v="0"/>
    <x v="0"/>
    <n v="34"/>
  </r>
  <r>
    <n v="8371"/>
    <s v="Sra. Luna Nascimento"/>
    <x v="1"/>
    <x v="1218"/>
    <x v="3"/>
    <x v="1"/>
    <s v="Yes"/>
    <n v="15"/>
    <x v="0"/>
    <x v="0"/>
    <n v="0"/>
    <x v="0"/>
    <n v="20"/>
    <n v="2"/>
    <x v="0"/>
    <x v="0"/>
    <n v="33"/>
  </r>
  <r>
    <n v="8372"/>
    <s v="Srta. Ana Sophia Rezende"/>
    <x v="2"/>
    <x v="1218"/>
    <x v="3"/>
    <x v="1"/>
    <s v="Yes"/>
    <n v="5"/>
    <x v="0"/>
    <x v="0"/>
    <n v="0"/>
    <x v="1"/>
    <n v="0"/>
    <n v="1"/>
    <x v="0"/>
    <x v="1"/>
    <n v="4"/>
  </r>
  <r>
    <n v="8373"/>
    <s v="Dr. Cauã Marques"/>
    <x v="2"/>
    <x v="1218"/>
    <x v="3"/>
    <x v="1"/>
    <s v="Yes"/>
    <n v="5"/>
    <x v="1"/>
    <x v="1"/>
    <n v="30"/>
    <x v="1"/>
    <n v="0"/>
    <n v="2"/>
    <x v="0"/>
    <x v="0"/>
    <n v="33"/>
  </r>
  <r>
    <n v="8374"/>
    <s v="Julia Souza"/>
    <x v="1"/>
    <x v="1218"/>
    <x v="3"/>
    <x v="1"/>
    <s v="No"/>
    <n v="15"/>
    <x v="0"/>
    <x v="0"/>
    <n v="0"/>
    <x v="0"/>
    <n v="20"/>
    <n v="2"/>
    <x v="0"/>
    <x v="0"/>
    <n v="33"/>
  </r>
  <r>
    <n v="8375"/>
    <s v="Gustavo Camargo"/>
    <x v="2"/>
    <x v="1218"/>
    <x v="3"/>
    <x v="1"/>
    <s v="Yes"/>
    <n v="5"/>
    <x v="0"/>
    <x v="0"/>
    <n v="0"/>
    <x v="1"/>
    <n v="0"/>
    <n v="3"/>
    <x v="0"/>
    <x v="1"/>
    <n v="2"/>
  </r>
  <r>
    <n v="8376"/>
    <s v="Jade Gomes"/>
    <x v="0"/>
    <x v="1218"/>
    <x v="3"/>
    <x v="1"/>
    <s v="Yes"/>
    <n v="10"/>
    <x v="1"/>
    <x v="0"/>
    <n v="0"/>
    <x v="1"/>
    <n v="0"/>
    <n v="1"/>
    <x v="0"/>
    <x v="1"/>
    <n v="9"/>
  </r>
  <r>
    <n v="8377"/>
    <s v="Nina Sousa"/>
    <x v="0"/>
    <x v="1218"/>
    <x v="3"/>
    <x v="1"/>
    <s v="Yes"/>
    <n v="10"/>
    <x v="1"/>
    <x v="1"/>
    <n v="30"/>
    <x v="0"/>
    <n v="20"/>
    <n v="3"/>
    <x v="1"/>
    <x v="0"/>
    <n v="57"/>
  </r>
  <r>
    <n v="8378"/>
    <s v="Thomas Nascimento"/>
    <x v="1"/>
    <x v="1218"/>
    <x v="3"/>
    <x v="1"/>
    <s v="Yes"/>
    <n v="15"/>
    <x v="2"/>
    <x v="0"/>
    <n v="0"/>
    <x v="0"/>
    <n v="20"/>
    <n v="2"/>
    <x v="0"/>
    <x v="0"/>
    <n v="33"/>
  </r>
  <r>
    <n v="8379"/>
    <s v="Dr. Luiz Felipe Aragão"/>
    <x v="1"/>
    <x v="1219"/>
    <x v="3"/>
    <x v="1"/>
    <s v="No"/>
    <n v="15"/>
    <x v="2"/>
    <x v="1"/>
    <n v="30"/>
    <x v="1"/>
    <n v="0"/>
    <n v="2"/>
    <x v="0"/>
    <x v="0"/>
    <n v="43"/>
  </r>
  <r>
    <n v="8380"/>
    <s v="Dr. Joaquim Alves"/>
    <x v="0"/>
    <x v="1219"/>
    <x v="3"/>
    <x v="1"/>
    <s v="Yes"/>
    <n v="10"/>
    <x v="0"/>
    <x v="1"/>
    <n v="30"/>
    <x v="1"/>
    <n v="0"/>
    <n v="3"/>
    <x v="0"/>
    <x v="0"/>
    <n v="37"/>
  </r>
  <r>
    <n v="8381"/>
    <s v="Juliana Lima"/>
    <x v="2"/>
    <x v="1219"/>
    <x v="3"/>
    <x v="1"/>
    <s v="No"/>
    <n v="5"/>
    <x v="1"/>
    <x v="0"/>
    <n v="0"/>
    <x v="0"/>
    <n v="20"/>
    <n v="1"/>
    <x v="0"/>
    <x v="0"/>
    <n v="24"/>
  </r>
  <r>
    <n v="8382"/>
    <s v="Luna Barros"/>
    <x v="1"/>
    <x v="1219"/>
    <x v="3"/>
    <x v="1"/>
    <s v="Yes"/>
    <n v="15"/>
    <x v="1"/>
    <x v="0"/>
    <n v="0"/>
    <x v="0"/>
    <n v="20"/>
    <n v="3"/>
    <x v="0"/>
    <x v="0"/>
    <n v="32"/>
  </r>
  <r>
    <n v="8383"/>
    <s v="Antonella Albuquerque"/>
    <x v="0"/>
    <x v="1220"/>
    <x v="3"/>
    <x v="1"/>
    <s v="No"/>
    <n v="10"/>
    <x v="0"/>
    <x v="1"/>
    <n v="30"/>
    <x v="0"/>
    <n v="20"/>
    <n v="3"/>
    <x v="1"/>
    <x v="0"/>
    <n v="57"/>
  </r>
  <r>
    <n v="8384"/>
    <s v="Sara Brito"/>
    <x v="1"/>
    <x v="1220"/>
    <x v="3"/>
    <x v="1"/>
    <s v="Yes"/>
    <n v="15"/>
    <x v="1"/>
    <x v="0"/>
    <n v="0"/>
    <x v="0"/>
    <n v="20"/>
    <n v="1"/>
    <x v="0"/>
    <x v="0"/>
    <n v="34"/>
  </r>
  <r>
    <n v="8385"/>
    <s v="Dr. João Castro"/>
    <x v="1"/>
    <x v="1220"/>
    <x v="3"/>
    <x v="1"/>
    <s v="No"/>
    <n v="15"/>
    <x v="1"/>
    <x v="0"/>
    <n v="0"/>
    <x v="0"/>
    <n v="20"/>
    <n v="2"/>
    <x v="0"/>
    <x v="0"/>
    <n v="33"/>
  </r>
  <r>
    <n v="8386"/>
    <s v="Sr. Luiz Fernando Dias"/>
    <x v="2"/>
    <x v="1220"/>
    <x v="3"/>
    <x v="1"/>
    <s v="Yes"/>
    <n v="5"/>
    <x v="1"/>
    <x v="1"/>
    <n v="30"/>
    <x v="0"/>
    <n v="20"/>
    <n v="2"/>
    <x v="1"/>
    <x v="0"/>
    <n v="53"/>
  </r>
  <r>
    <n v="8387"/>
    <s v="Lavínia Gonçalves"/>
    <x v="2"/>
    <x v="1220"/>
    <x v="3"/>
    <x v="1"/>
    <s v="Yes"/>
    <n v="5"/>
    <x v="2"/>
    <x v="0"/>
    <n v="0"/>
    <x v="1"/>
    <n v="0"/>
    <n v="3"/>
    <x v="0"/>
    <x v="1"/>
    <n v="2"/>
  </r>
  <r>
    <n v="8388"/>
    <s v="Bernardo Vargas"/>
    <x v="0"/>
    <x v="1220"/>
    <x v="3"/>
    <x v="1"/>
    <s v="No"/>
    <n v="10"/>
    <x v="0"/>
    <x v="0"/>
    <n v="0"/>
    <x v="0"/>
    <n v="20"/>
    <n v="1"/>
    <x v="0"/>
    <x v="0"/>
    <n v="29"/>
  </r>
  <r>
    <n v="8389"/>
    <s v="Melissa Melo"/>
    <x v="0"/>
    <x v="1220"/>
    <x v="3"/>
    <x v="1"/>
    <s v="No"/>
    <n v="10"/>
    <x v="2"/>
    <x v="0"/>
    <n v="0"/>
    <x v="1"/>
    <n v="0"/>
    <n v="2"/>
    <x v="0"/>
    <x v="1"/>
    <n v="8"/>
  </r>
  <r>
    <n v="8390"/>
    <s v="João Gabriel Borges"/>
    <x v="0"/>
    <x v="1220"/>
    <x v="3"/>
    <x v="1"/>
    <s v="Yes"/>
    <n v="10"/>
    <x v="0"/>
    <x v="0"/>
    <n v="0"/>
    <x v="1"/>
    <n v="0"/>
    <n v="1"/>
    <x v="0"/>
    <x v="1"/>
    <n v="9"/>
  </r>
  <r>
    <n v="8391"/>
    <s v="Mateus Sá"/>
    <x v="1"/>
    <x v="1220"/>
    <x v="3"/>
    <x v="1"/>
    <s v="Yes"/>
    <n v="15"/>
    <x v="0"/>
    <x v="1"/>
    <n v="30"/>
    <x v="1"/>
    <n v="0"/>
    <n v="1"/>
    <x v="0"/>
    <x v="0"/>
    <n v="44"/>
  </r>
  <r>
    <n v="8392"/>
    <s v="Gael Henrique Fonseca"/>
    <x v="0"/>
    <x v="1220"/>
    <x v="3"/>
    <x v="1"/>
    <s v="Yes"/>
    <n v="10"/>
    <x v="0"/>
    <x v="0"/>
    <n v="0"/>
    <x v="0"/>
    <n v="20"/>
    <n v="1"/>
    <x v="0"/>
    <x v="0"/>
    <n v="29"/>
  </r>
  <r>
    <n v="8393"/>
    <s v="Dr. Liam da Mota"/>
    <x v="2"/>
    <x v="1220"/>
    <x v="3"/>
    <x v="1"/>
    <s v="Yes"/>
    <n v="5"/>
    <x v="2"/>
    <x v="1"/>
    <n v="30"/>
    <x v="0"/>
    <n v="20"/>
    <n v="2"/>
    <x v="1"/>
    <x v="0"/>
    <n v="53"/>
  </r>
  <r>
    <n v="8394"/>
    <s v="Elisa Novaes"/>
    <x v="1"/>
    <x v="1221"/>
    <x v="3"/>
    <x v="1"/>
    <s v="No"/>
    <n v="15"/>
    <x v="2"/>
    <x v="0"/>
    <n v="0"/>
    <x v="1"/>
    <n v="0"/>
    <n v="3"/>
    <x v="0"/>
    <x v="1"/>
    <n v="12"/>
  </r>
  <r>
    <n v="8395"/>
    <s v="Pietra Oliveira"/>
    <x v="2"/>
    <x v="1221"/>
    <x v="3"/>
    <x v="1"/>
    <s v="Yes"/>
    <n v="5"/>
    <x v="2"/>
    <x v="1"/>
    <n v="30"/>
    <x v="0"/>
    <n v="20"/>
    <n v="3"/>
    <x v="1"/>
    <x v="0"/>
    <n v="52"/>
  </r>
  <r>
    <n v="8396"/>
    <s v="Maria Júlia Novais"/>
    <x v="0"/>
    <x v="1221"/>
    <x v="3"/>
    <x v="1"/>
    <s v="Yes"/>
    <n v="10"/>
    <x v="1"/>
    <x v="1"/>
    <n v="30"/>
    <x v="0"/>
    <n v="20"/>
    <n v="2"/>
    <x v="1"/>
    <x v="0"/>
    <n v="58"/>
  </r>
  <r>
    <n v="8397"/>
    <s v="Francisco Machado"/>
    <x v="0"/>
    <x v="1222"/>
    <x v="3"/>
    <x v="1"/>
    <s v="Yes"/>
    <n v="10"/>
    <x v="2"/>
    <x v="1"/>
    <n v="30"/>
    <x v="0"/>
    <n v="20"/>
    <n v="3"/>
    <x v="1"/>
    <x v="0"/>
    <n v="57"/>
  </r>
  <r>
    <n v="8398"/>
    <s v="Sra. Ana Carolina Sales"/>
    <x v="1"/>
    <x v="1222"/>
    <x v="3"/>
    <x v="1"/>
    <s v="Yes"/>
    <n v="15"/>
    <x v="2"/>
    <x v="1"/>
    <n v="30"/>
    <x v="1"/>
    <n v="0"/>
    <n v="1"/>
    <x v="0"/>
    <x v="0"/>
    <n v="44"/>
  </r>
  <r>
    <n v="8399"/>
    <s v="Maria Helena Rodrigues"/>
    <x v="1"/>
    <x v="1222"/>
    <x v="3"/>
    <x v="1"/>
    <s v="Yes"/>
    <n v="15"/>
    <x v="2"/>
    <x v="0"/>
    <n v="0"/>
    <x v="0"/>
    <n v="20"/>
    <n v="3"/>
    <x v="0"/>
    <x v="0"/>
    <n v="32"/>
  </r>
  <r>
    <n v="8400"/>
    <s v="Caio Costela"/>
    <x v="2"/>
    <x v="1222"/>
    <x v="3"/>
    <x v="1"/>
    <s v="No"/>
    <n v="5"/>
    <x v="2"/>
    <x v="0"/>
    <n v="0"/>
    <x v="0"/>
    <n v="20"/>
    <n v="2"/>
    <x v="0"/>
    <x v="0"/>
    <n v="23"/>
  </r>
  <r>
    <n v="8401"/>
    <s v="Thales Mendes"/>
    <x v="2"/>
    <x v="1222"/>
    <x v="3"/>
    <x v="1"/>
    <s v="No"/>
    <n v="5"/>
    <x v="0"/>
    <x v="0"/>
    <n v="0"/>
    <x v="1"/>
    <n v="0"/>
    <n v="1"/>
    <x v="0"/>
    <x v="1"/>
    <n v="4"/>
  </r>
  <r>
    <n v="8402"/>
    <s v="Sr. Luigi da Mata"/>
    <x v="2"/>
    <x v="1222"/>
    <x v="3"/>
    <x v="1"/>
    <s v="No"/>
    <n v="5"/>
    <x v="0"/>
    <x v="0"/>
    <n v="0"/>
    <x v="0"/>
    <n v="20"/>
    <n v="3"/>
    <x v="0"/>
    <x v="0"/>
    <n v="22"/>
  </r>
  <r>
    <n v="8403"/>
    <s v="Cecilia Siqueira"/>
    <x v="2"/>
    <x v="1222"/>
    <x v="3"/>
    <x v="1"/>
    <s v="Yes"/>
    <n v="5"/>
    <x v="0"/>
    <x v="1"/>
    <n v="30"/>
    <x v="0"/>
    <n v="20"/>
    <n v="3"/>
    <x v="1"/>
    <x v="0"/>
    <n v="52"/>
  </r>
  <r>
    <n v="8404"/>
    <s v="Sr. Emanuel Sales"/>
    <x v="1"/>
    <x v="1222"/>
    <x v="3"/>
    <x v="1"/>
    <s v="Yes"/>
    <n v="15"/>
    <x v="2"/>
    <x v="0"/>
    <n v="0"/>
    <x v="1"/>
    <n v="0"/>
    <n v="1"/>
    <x v="0"/>
    <x v="1"/>
    <n v="14"/>
  </r>
  <r>
    <n v="8405"/>
    <s v="Cecilia Sampaio"/>
    <x v="2"/>
    <x v="1223"/>
    <x v="3"/>
    <x v="1"/>
    <s v="Yes"/>
    <n v="5"/>
    <x v="0"/>
    <x v="1"/>
    <n v="30"/>
    <x v="1"/>
    <n v="0"/>
    <n v="1"/>
    <x v="0"/>
    <x v="0"/>
    <n v="34"/>
  </r>
  <r>
    <n v="8406"/>
    <s v="Stephany Silveira"/>
    <x v="2"/>
    <x v="1223"/>
    <x v="3"/>
    <x v="1"/>
    <s v="No"/>
    <n v="5"/>
    <x v="0"/>
    <x v="1"/>
    <n v="30"/>
    <x v="1"/>
    <n v="0"/>
    <n v="3"/>
    <x v="0"/>
    <x v="0"/>
    <n v="32"/>
  </r>
  <r>
    <n v="8407"/>
    <s v="Vinicius Castro"/>
    <x v="2"/>
    <x v="1223"/>
    <x v="3"/>
    <x v="1"/>
    <s v="Yes"/>
    <n v="5"/>
    <x v="0"/>
    <x v="1"/>
    <n v="30"/>
    <x v="1"/>
    <n v="0"/>
    <n v="2"/>
    <x v="0"/>
    <x v="0"/>
    <n v="33"/>
  </r>
  <r>
    <n v="8408"/>
    <s v="Clarice Pires"/>
    <x v="2"/>
    <x v="1223"/>
    <x v="3"/>
    <x v="1"/>
    <s v="No"/>
    <n v="5"/>
    <x v="2"/>
    <x v="0"/>
    <n v="0"/>
    <x v="0"/>
    <n v="20"/>
    <n v="3"/>
    <x v="0"/>
    <x v="0"/>
    <n v="22"/>
  </r>
  <r>
    <n v="8409"/>
    <s v="André Santos"/>
    <x v="1"/>
    <x v="1223"/>
    <x v="3"/>
    <x v="1"/>
    <s v="No"/>
    <n v="15"/>
    <x v="1"/>
    <x v="1"/>
    <n v="30"/>
    <x v="0"/>
    <n v="20"/>
    <n v="3"/>
    <x v="1"/>
    <x v="0"/>
    <n v="62"/>
  </r>
  <r>
    <n v="8410"/>
    <s v="Isadora Brito"/>
    <x v="2"/>
    <x v="1223"/>
    <x v="3"/>
    <x v="1"/>
    <s v="No"/>
    <n v="5"/>
    <x v="2"/>
    <x v="0"/>
    <n v="0"/>
    <x v="1"/>
    <n v="0"/>
    <n v="1"/>
    <x v="0"/>
    <x v="1"/>
    <n v="4"/>
  </r>
  <r>
    <n v="8411"/>
    <s v="Hadassa da Cunha"/>
    <x v="0"/>
    <x v="1223"/>
    <x v="3"/>
    <x v="1"/>
    <s v="No"/>
    <n v="10"/>
    <x v="2"/>
    <x v="1"/>
    <n v="30"/>
    <x v="0"/>
    <n v="20"/>
    <n v="2"/>
    <x v="1"/>
    <x v="0"/>
    <n v="58"/>
  </r>
  <r>
    <n v="8412"/>
    <s v="Aylla Castro"/>
    <x v="2"/>
    <x v="1223"/>
    <x v="3"/>
    <x v="1"/>
    <s v="Yes"/>
    <n v="5"/>
    <x v="1"/>
    <x v="1"/>
    <n v="30"/>
    <x v="1"/>
    <n v="0"/>
    <n v="3"/>
    <x v="0"/>
    <x v="0"/>
    <n v="32"/>
  </r>
  <r>
    <n v="8413"/>
    <s v="João Gabriel Leão"/>
    <x v="1"/>
    <x v="1223"/>
    <x v="3"/>
    <x v="1"/>
    <s v="Yes"/>
    <n v="15"/>
    <x v="2"/>
    <x v="1"/>
    <n v="30"/>
    <x v="0"/>
    <n v="20"/>
    <n v="3"/>
    <x v="1"/>
    <x v="0"/>
    <n v="62"/>
  </r>
  <r>
    <n v="8414"/>
    <s v="Dra. Milena Almeida"/>
    <x v="1"/>
    <x v="1223"/>
    <x v="3"/>
    <x v="1"/>
    <s v="No"/>
    <n v="15"/>
    <x v="2"/>
    <x v="1"/>
    <n v="30"/>
    <x v="1"/>
    <n v="0"/>
    <n v="3"/>
    <x v="0"/>
    <x v="0"/>
    <n v="42"/>
  </r>
  <r>
    <n v="8415"/>
    <s v="Letícia Lima"/>
    <x v="2"/>
    <x v="1223"/>
    <x v="3"/>
    <x v="1"/>
    <s v="Yes"/>
    <n v="5"/>
    <x v="2"/>
    <x v="1"/>
    <n v="30"/>
    <x v="0"/>
    <n v="20"/>
    <n v="1"/>
    <x v="1"/>
    <x v="0"/>
    <n v="54"/>
  </r>
  <r>
    <n v="8416"/>
    <s v="Gustavo Pastor"/>
    <x v="1"/>
    <x v="1224"/>
    <x v="3"/>
    <x v="1"/>
    <s v="Yes"/>
    <n v="15"/>
    <x v="1"/>
    <x v="0"/>
    <n v="0"/>
    <x v="0"/>
    <n v="20"/>
    <n v="1"/>
    <x v="0"/>
    <x v="0"/>
    <n v="34"/>
  </r>
  <r>
    <n v="8417"/>
    <s v="Vicente da Rocha"/>
    <x v="1"/>
    <x v="1224"/>
    <x v="3"/>
    <x v="1"/>
    <s v="No"/>
    <n v="15"/>
    <x v="2"/>
    <x v="1"/>
    <n v="30"/>
    <x v="0"/>
    <n v="20"/>
    <n v="2"/>
    <x v="1"/>
    <x v="0"/>
    <n v="63"/>
  </r>
  <r>
    <n v="8418"/>
    <s v="Anthony Siqueira"/>
    <x v="0"/>
    <x v="1224"/>
    <x v="3"/>
    <x v="1"/>
    <s v="No"/>
    <n v="10"/>
    <x v="1"/>
    <x v="0"/>
    <n v="0"/>
    <x v="1"/>
    <n v="0"/>
    <n v="3"/>
    <x v="0"/>
    <x v="1"/>
    <n v="7"/>
  </r>
  <r>
    <n v="8419"/>
    <s v="Sr. Diego Rocha"/>
    <x v="2"/>
    <x v="1224"/>
    <x v="3"/>
    <x v="1"/>
    <s v="Yes"/>
    <n v="5"/>
    <x v="2"/>
    <x v="1"/>
    <n v="30"/>
    <x v="0"/>
    <n v="20"/>
    <n v="3"/>
    <x v="1"/>
    <x v="0"/>
    <n v="52"/>
  </r>
  <r>
    <n v="8420"/>
    <s v="Thales Freitas"/>
    <x v="2"/>
    <x v="1225"/>
    <x v="3"/>
    <x v="1"/>
    <s v="No"/>
    <n v="5"/>
    <x v="1"/>
    <x v="0"/>
    <n v="0"/>
    <x v="0"/>
    <n v="20"/>
    <n v="3"/>
    <x v="0"/>
    <x v="0"/>
    <n v="22"/>
  </r>
  <r>
    <n v="8421"/>
    <s v="Mariane Teixeira"/>
    <x v="1"/>
    <x v="1225"/>
    <x v="3"/>
    <x v="1"/>
    <s v="Yes"/>
    <n v="15"/>
    <x v="0"/>
    <x v="1"/>
    <n v="30"/>
    <x v="1"/>
    <n v="0"/>
    <n v="3"/>
    <x v="0"/>
    <x v="0"/>
    <n v="42"/>
  </r>
  <r>
    <n v="8422"/>
    <s v="Yago da Cruz"/>
    <x v="1"/>
    <x v="1225"/>
    <x v="3"/>
    <x v="1"/>
    <s v="No"/>
    <n v="15"/>
    <x v="1"/>
    <x v="1"/>
    <n v="30"/>
    <x v="1"/>
    <n v="0"/>
    <n v="1"/>
    <x v="0"/>
    <x v="0"/>
    <n v="44"/>
  </r>
  <r>
    <n v="8423"/>
    <s v="Dra. Lunna Montenegro"/>
    <x v="0"/>
    <x v="1225"/>
    <x v="3"/>
    <x v="1"/>
    <s v="Yes"/>
    <n v="10"/>
    <x v="0"/>
    <x v="0"/>
    <n v="0"/>
    <x v="0"/>
    <n v="20"/>
    <n v="2"/>
    <x v="0"/>
    <x v="0"/>
    <n v="28"/>
  </r>
  <r>
    <n v="8424"/>
    <s v="Letícia da Rosa"/>
    <x v="2"/>
    <x v="1225"/>
    <x v="3"/>
    <x v="1"/>
    <s v="No"/>
    <n v="5"/>
    <x v="0"/>
    <x v="0"/>
    <n v="0"/>
    <x v="1"/>
    <n v="0"/>
    <n v="3"/>
    <x v="0"/>
    <x v="1"/>
    <n v="2"/>
  </r>
  <r>
    <n v="8425"/>
    <s v="Arthur Miguel Moreira"/>
    <x v="0"/>
    <x v="1226"/>
    <x v="3"/>
    <x v="1"/>
    <s v="No"/>
    <n v="10"/>
    <x v="0"/>
    <x v="1"/>
    <n v="30"/>
    <x v="0"/>
    <n v="20"/>
    <n v="1"/>
    <x v="1"/>
    <x v="0"/>
    <n v="59"/>
  </r>
  <r>
    <n v="8426"/>
    <s v="Matteo Novais"/>
    <x v="0"/>
    <x v="1226"/>
    <x v="3"/>
    <x v="1"/>
    <s v="Yes"/>
    <n v="10"/>
    <x v="1"/>
    <x v="0"/>
    <n v="0"/>
    <x v="1"/>
    <n v="0"/>
    <n v="2"/>
    <x v="0"/>
    <x v="1"/>
    <n v="8"/>
  </r>
  <r>
    <n v="8427"/>
    <s v="Bárbara Lopes"/>
    <x v="1"/>
    <x v="1226"/>
    <x v="3"/>
    <x v="1"/>
    <s v="No"/>
    <n v="15"/>
    <x v="2"/>
    <x v="0"/>
    <n v="0"/>
    <x v="0"/>
    <n v="20"/>
    <n v="1"/>
    <x v="0"/>
    <x v="0"/>
    <n v="34"/>
  </r>
  <r>
    <n v="8428"/>
    <s v="Bruno Abreu"/>
    <x v="2"/>
    <x v="1226"/>
    <x v="3"/>
    <x v="1"/>
    <s v="Yes"/>
    <n v="5"/>
    <x v="2"/>
    <x v="1"/>
    <n v="30"/>
    <x v="1"/>
    <n v="0"/>
    <n v="2"/>
    <x v="0"/>
    <x v="0"/>
    <n v="33"/>
  </r>
  <r>
    <n v="8429"/>
    <s v="Levi Nogueira"/>
    <x v="2"/>
    <x v="1226"/>
    <x v="3"/>
    <x v="1"/>
    <s v="No"/>
    <n v="5"/>
    <x v="2"/>
    <x v="1"/>
    <n v="30"/>
    <x v="0"/>
    <n v="20"/>
    <n v="1"/>
    <x v="1"/>
    <x v="0"/>
    <n v="54"/>
  </r>
  <r>
    <n v="8430"/>
    <s v="Hellena da Cunha"/>
    <x v="0"/>
    <x v="1226"/>
    <x v="3"/>
    <x v="1"/>
    <s v="No"/>
    <n v="10"/>
    <x v="0"/>
    <x v="1"/>
    <n v="30"/>
    <x v="1"/>
    <n v="0"/>
    <n v="1"/>
    <x v="0"/>
    <x v="0"/>
    <n v="39"/>
  </r>
  <r>
    <n v="8431"/>
    <s v="Eduarda Pimenta"/>
    <x v="2"/>
    <x v="1226"/>
    <x v="3"/>
    <x v="1"/>
    <s v="No"/>
    <n v="5"/>
    <x v="0"/>
    <x v="1"/>
    <n v="30"/>
    <x v="0"/>
    <n v="20"/>
    <n v="1"/>
    <x v="1"/>
    <x v="0"/>
    <n v="54"/>
  </r>
  <r>
    <n v="8432"/>
    <s v="Luiz Fernando Camargo"/>
    <x v="1"/>
    <x v="1226"/>
    <x v="3"/>
    <x v="1"/>
    <s v="Yes"/>
    <n v="15"/>
    <x v="0"/>
    <x v="0"/>
    <n v="0"/>
    <x v="1"/>
    <n v="0"/>
    <n v="3"/>
    <x v="0"/>
    <x v="1"/>
    <n v="12"/>
  </r>
  <r>
    <n v="8433"/>
    <s v="Noah da Cunha"/>
    <x v="1"/>
    <x v="1227"/>
    <x v="3"/>
    <x v="1"/>
    <s v="Yes"/>
    <n v="15"/>
    <x v="0"/>
    <x v="0"/>
    <n v="0"/>
    <x v="0"/>
    <n v="20"/>
    <n v="3"/>
    <x v="0"/>
    <x v="0"/>
    <n v="32"/>
  </r>
  <r>
    <n v="8434"/>
    <s v="Juan Castro"/>
    <x v="2"/>
    <x v="1227"/>
    <x v="3"/>
    <x v="1"/>
    <s v="Yes"/>
    <n v="5"/>
    <x v="2"/>
    <x v="1"/>
    <n v="30"/>
    <x v="0"/>
    <n v="20"/>
    <n v="3"/>
    <x v="1"/>
    <x v="0"/>
    <n v="52"/>
  </r>
  <r>
    <n v="8435"/>
    <s v="Yan Azevedo"/>
    <x v="1"/>
    <x v="1227"/>
    <x v="3"/>
    <x v="1"/>
    <s v="No"/>
    <n v="15"/>
    <x v="0"/>
    <x v="1"/>
    <n v="30"/>
    <x v="0"/>
    <n v="20"/>
    <n v="3"/>
    <x v="1"/>
    <x v="0"/>
    <n v="62"/>
  </r>
  <r>
    <n v="8436"/>
    <s v="Ana Júlia Fernandes"/>
    <x v="0"/>
    <x v="1227"/>
    <x v="3"/>
    <x v="1"/>
    <s v="Yes"/>
    <n v="10"/>
    <x v="2"/>
    <x v="1"/>
    <n v="30"/>
    <x v="0"/>
    <n v="20"/>
    <n v="2"/>
    <x v="1"/>
    <x v="0"/>
    <n v="58"/>
  </r>
  <r>
    <n v="8437"/>
    <s v="Carlos Eduardo Nunes"/>
    <x v="0"/>
    <x v="1227"/>
    <x v="3"/>
    <x v="1"/>
    <s v="Yes"/>
    <n v="10"/>
    <x v="2"/>
    <x v="0"/>
    <n v="0"/>
    <x v="1"/>
    <n v="0"/>
    <n v="1"/>
    <x v="0"/>
    <x v="1"/>
    <n v="9"/>
  </r>
  <r>
    <n v="8438"/>
    <s v="Vinicius Fogaça"/>
    <x v="2"/>
    <x v="1227"/>
    <x v="3"/>
    <x v="1"/>
    <s v="No"/>
    <n v="5"/>
    <x v="1"/>
    <x v="1"/>
    <n v="30"/>
    <x v="1"/>
    <n v="0"/>
    <n v="3"/>
    <x v="0"/>
    <x v="0"/>
    <n v="32"/>
  </r>
  <r>
    <n v="8439"/>
    <s v="Luara Caldeira"/>
    <x v="2"/>
    <x v="1227"/>
    <x v="3"/>
    <x v="1"/>
    <s v="No"/>
    <n v="5"/>
    <x v="2"/>
    <x v="0"/>
    <n v="0"/>
    <x v="1"/>
    <n v="0"/>
    <n v="2"/>
    <x v="0"/>
    <x v="1"/>
    <n v="3"/>
  </r>
  <r>
    <n v="8440"/>
    <s v="Ísis Dias"/>
    <x v="1"/>
    <x v="1228"/>
    <x v="3"/>
    <x v="1"/>
    <s v="Yes"/>
    <n v="15"/>
    <x v="1"/>
    <x v="1"/>
    <n v="30"/>
    <x v="1"/>
    <n v="0"/>
    <n v="2"/>
    <x v="0"/>
    <x v="0"/>
    <n v="43"/>
  </r>
  <r>
    <n v="8441"/>
    <s v="Dra. Maria Luísa Pacheco"/>
    <x v="2"/>
    <x v="1228"/>
    <x v="3"/>
    <x v="1"/>
    <s v="No"/>
    <n v="5"/>
    <x v="2"/>
    <x v="1"/>
    <n v="30"/>
    <x v="1"/>
    <n v="0"/>
    <n v="3"/>
    <x v="0"/>
    <x v="0"/>
    <n v="32"/>
  </r>
  <r>
    <n v="8442"/>
    <s v="Lara Vieira"/>
    <x v="1"/>
    <x v="1228"/>
    <x v="3"/>
    <x v="1"/>
    <s v="No"/>
    <n v="15"/>
    <x v="0"/>
    <x v="0"/>
    <n v="0"/>
    <x v="0"/>
    <n v="20"/>
    <n v="1"/>
    <x v="0"/>
    <x v="0"/>
    <n v="34"/>
  </r>
  <r>
    <n v="8443"/>
    <s v="Daniela Gomes"/>
    <x v="0"/>
    <x v="1228"/>
    <x v="3"/>
    <x v="1"/>
    <s v="Yes"/>
    <n v="10"/>
    <x v="2"/>
    <x v="0"/>
    <n v="0"/>
    <x v="0"/>
    <n v="20"/>
    <n v="2"/>
    <x v="0"/>
    <x v="0"/>
    <n v="28"/>
  </r>
  <r>
    <n v="8444"/>
    <s v="Alexia Fernandes"/>
    <x v="0"/>
    <x v="1228"/>
    <x v="3"/>
    <x v="1"/>
    <s v="Yes"/>
    <n v="10"/>
    <x v="1"/>
    <x v="0"/>
    <n v="0"/>
    <x v="1"/>
    <n v="0"/>
    <n v="1"/>
    <x v="0"/>
    <x v="1"/>
    <n v="9"/>
  </r>
  <r>
    <n v="8445"/>
    <s v="Dr. Cauã Jesus"/>
    <x v="1"/>
    <x v="1228"/>
    <x v="3"/>
    <x v="1"/>
    <s v="Yes"/>
    <n v="15"/>
    <x v="1"/>
    <x v="0"/>
    <n v="0"/>
    <x v="0"/>
    <n v="20"/>
    <n v="1"/>
    <x v="0"/>
    <x v="0"/>
    <n v="34"/>
  </r>
  <r>
    <n v="8446"/>
    <s v="Daniel Novaes"/>
    <x v="2"/>
    <x v="1228"/>
    <x v="3"/>
    <x v="1"/>
    <s v="Yes"/>
    <n v="5"/>
    <x v="0"/>
    <x v="0"/>
    <n v="0"/>
    <x v="1"/>
    <n v="0"/>
    <n v="3"/>
    <x v="0"/>
    <x v="1"/>
    <n v="2"/>
  </r>
  <r>
    <n v="8447"/>
    <s v="Davi Lucca Sales"/>
    <x v="1"/>
    <x v="1228"/>
    <x v="3"/>
    <x v="1"/>
    <s v="No"/>
    <n v="15"/>
    <x v="0"/>
    <x v="0"/>
    <n v="0"/>
    <x v="0"/>
    <n v="20"/>
    <n v="3"/>
    <x v="0"/>
    <x v="0"/>
    <n v="32"/>
  </r>
  <r>
    <n v="8448"/>
    <s v="José Miguel Sousa"/>
    <x v="2"/>
    <x v="1228"/>
    <x v="3"/>
    <x v="1"/>
    <s v="Yes"/>
    <n v="5"/>
    <x v="2"/>
    <x v="0"/>
    <n v="0"/>
    <x v="0"/>
    <n v="20"/>
    <n v="2"/>
    <x v="0"/>
    <x v="0"/>
    <n v="23"/>
  </r>
  <r>
    <n v="8449"/>
    <s v="Thiago da Paz"/>
    <x v="1"/>
    <x v="1229"/>
    <x v="3"/>
    <x v="1"/>
    <s v="Yes"/>
    <n v="15"/>
    <x v="0"/>
    <x v="0"/>
    <n v="0"/>
    <x v="1"/>
    <n v="0"/>
    <n v="1"/>
    <x v="0"/>
    <x v="1"/>
    <n v="14"/>
  </r>
  <r>
    <n v="8450"/>
    <s v="Maria Helena Araújo"/>
    <x v="0"/>
    <x v="1229"/>
    <x v="3"/>
    <x v="1"/>
    <s v="Yes"/>
    <n v="10"/>
    <x v="2"/>
    <x v="0"/>
    <n v="0"/>
    <x v="1"/>
    <n v="0"/>
    <n v="1"/>
    <x v="0"/>
    <x v="1"/>
    <n v="9"/>
  </r>
  <r>
    <n v="8451"/>
    <s v="Theo da Paz"/>
    <x v="0"/>
    <x v="1229"/>
    <x v="3"/>
    <x v="1"/>
    <s v="No"/>
    <n v="10"/>
    <x v="0"/>
    <x v="1"/>
    <n v="30"/>
    <x v="1"/>
    <n v="0"/>
    <n v="3"/>
    <x v="0"/>
    <x v="0"/>
    <n v="37"/>
  </r>
  <r>
    <n v="8452"/>
    <s v="Sr. Alexandre da Conceição"/>
    <x v="0"/>
    <x v="1229"/>
    <x v="3"/>
    <x v="1"/>
    <s v="No"/>
    <n v="10"/>
    <x v="1"/>
    <x v="1"/>
    <n v="30"/>
    <x v="1"/>
    <n v="0"/>
    <n v="3"/>
    <x v="0"/>
    <x v="0"/>
    <n v="37"/>
  </r>
  <r>
    <n v="8453"/>
    <s v="Dr. Marcelo Fogaça"/>
    <x v="2"/>
    <x v="1229"/>
    <x v="3"/>
    <x v="1"/>
    <s v="No"/>
    <n v="5"/>
    <x v="1"/>
    <x v="1"/>
    <n v="30"/>
    <x v="1"/>
    <n v="0"/>
    <n v="3"/>
    <x v="0"/>
    <x v="0"/>
    <n v="32"/>
  </r>
  <r>
    <n v="8454"/>
    <s v="Lorenzo Vargas"/>
    <x v="1"/>
    <x v="1229"/>
    <x v="3"/>
    <x v="1"/>
    <s v="No"/>
    <n v="15"/>
    <x v="1"/>
    <x v="0"/>
    <n v="0"/>
    <x v="0"/>
    <n v="20"/>
    <n v="3"/>
    <x v="0"/>
    <x v="0"/>
    <n v="32"/>
  </r>
  <r>
    <n v="8455"/>
    <s v="Dra. Bianca Barros"/>
    <x v="0"/>
    <x v="1229"/>
    <x v="3"/>
    <x v="1"/>
    <s v="No"/>
    <n v="10"/>
    <x v="1"/>
    <x v="0"/>
    <n v="0"/>
    <x v="1"/>
    <n v="0"/>
    <n v="1"/>
    <x v="0"/>
    <x v="1"/>
    <n v="9"/>
  </r>
  <r>
    <n v="8456"/>
    <s v="Maria Laura Jesus"/>
    <x v="2"/>
    <x v="1229"/>
    <x v="3"/>
    <x v="1"/>
    <s v="No"/>
    <n v="5"/>
    <x v="2"/>
    <x v="1"/>
    <n v="30"/>
    <x v="0"/>
    <n v="20"/>
    <n v="3"/>
    <x v="1"/>
    <x v="0"/>
    <n v="52"/>
  </r>
  <r>
    <n v="8457"/>
    <s v="Augusto Oliveira"/>
    <x v="1"/>
    <x v="1229"/>
    <x v="3"/>
    <x v="1"/>
    <s v="Yes"/>
    <n v="15"/>
    <x v="0"/>
    <x v="1"/>
    <n v="30"/>
    <x v="1"/>
    <n v="0"/>
    <n v="3"/>
    <x v="0"/>
    <x v="0"/>
    <n v="42"/>
  </r>
  <r>
    <n v="8458"/>
    <s v="Clara Cavalcanti"/>
    <x v="2"/>
    <x v="1230"/>
    <x v="3"/>
    <x v="1"/>
    <s v="No"/>
    <n v="5"/>
    <x v="2"/>
    <x v="1"/>
    <n v="30"/>
    <x v="1"/>
    <n v="0"/>
    <n v="2"/>
    <x v="0"/>
    <x v="0"/>
    <n v="33"/>
  </r>
  <r>
    <n v="8459"/>
    <s v="Stephany Ribeiro"/>
    <x v="2"/>
    <x v="1230"/>
    <x v="3"/>
    <x v="1"/>
    <s v="No"/>
    <n v="5"/>
    <x v="0"/>
    <x v="0"/>
    <n v="0"/>
    <x v="1"/>
    <n v="0"/>
    <n v="2"/>
    <x v="0"/>
    <x v="1"/>
    <n v="3"/>
  </r>
  <r>
    <n v="8460"/>
    <s v="Sr. Igor da Paz"/>
    <x v="0"/>
    <x v="1230"/>
    <x v="3"/>
    <x v="1"/>
    <s v="No"/>
    <n v="10"/>
    <x v="1"/>
    <x v="1"/>
    <n v="30"/>
    <x v="0"/>
    <n v="20"/>
    <n v="1"/>
    <x v="1"/>
    <x v="0"/>
    <n v="59"/>
  </r>
  <r>
    <n v="8461"/>
    <s v="Henry Gabriel Cunha"/>
    <x v="0"/>
    <x v="1230"/>
    <x v="3"/>
    <x v="1"/>
    <s v="Yes"/>
    <n v="10"/>
    <x v="1"/>
    <x v="0"/>
    <n v="0"/>
    <x v="0"/>
    <n v="20"/>
    <n v="3"/>
    <x v="0"/>
    <x v="0"/>
    <n v="27"/>
  </r>
  <r>
    <n v="8462"/>
    <s v="Theodoro Macedo"/>
    <x v="1"/>
    <x v="1230"/>
    <x v="3"/>
    <x v="1"/>
    <s v="No"/>
    <n v="15"/>
    <x v="1"/>
    <x v="0"/>
    <n v="0"/>
    <x v="1"/>
    <n v="0"/>
    <n v="2"/>
    <x v="0"/>
    <x v="1"/>
    <n v="13"/>
  </r>
  <r>
    <n v="8463"/>
    <s v="Ana Ribeiro"/>
    <x v="2"/>
    <x v="1230"/>
    <x v="3"/>
    <x v="1"/>
    <s v="No"/>
    <n v="5"/>
    <x v="0"/>
    <x v="0"/>
    <n v="0"/>
    <x v="0"/>
    <n v="20"/>
    <n v="2"/>
    <x v="0"/>
    <x v="0"/>
    <n v="23"/>
  </r>
  <r>
    <n v="8464"/>
    <s v="Dr. Gustavo Henrique Pereira"/>
    <x v="2"/>
    <x v="1230"/>
    <x v="3"/>
    <x v="1"/>
    <s v="No"/>
    <n v="5"/>
    <x v="0"/>
    <x v="1"/>
    <n v="30"/>
    <x v="1"/>
    <n v="0"/>
    <n v="2"/>
    <x v="0"/>
    <x v="0"/>
    <n v="33"/>
  </r>
  <r>
    <n v="8465"/>
    <s v="Ana Cecília da Luz"/>
    <x v="2"/>
    <x v="1231"/>
    <x v="3"/>
    <x v="1"/>
    <s v="Yes"/>
    <n v="5"/>
    <x v="1"/>
    <x v="1"/>
    <n v="30"/>
    <x v="1"/>
    <n v="0"/>
    <n v="1"/>
    <x v="0"/>
    <x v="0"/>
    <n v="34"/>
  </r>
  <r>
    <n v="8466"/>
    <s v="Matheus Vieira"/>
    <x v="1"/>
    <x v="1231"/>
    <x v="3"/>
    <x v="1"/>
    <s v="No"/>
    <n v="15"/>
    <x v="2"/>
    <x v="0"/>
    <n v="0"/>
    <x v="0"/>
    <n v="20"/>
    <n v="3"/>
    <x v="0"/>
    <x v="0"/>
    <n v="32"/>
  </r>
  <r>
    <n v="8467"/>
    <s v="Maria Isis da Cunha"/>
    <x v="0"/>
    <x v="1231"/>
    <x v="3"/>
    <x v="1"/>
    <s v="Yes"/>
    <n v="10"/>
    <x v="0"/>
    <x v="1"/>
    <n v="30"/>
    <x v="1"/>
    <n v="0"/>
    <n v="3"/>
    <x v="0"/>
    <x v="0"/>
    <n v="37"/>
  </r>
  <r>
    <n v="8468"/>
    <s v="Leonardo Ribeiro"/>
    <x v="2"/>
    <x v="1231"/>
    <x v="3"/>
    <x v="1"/>
    <s v="No"/>
    <n v="5"/>
    <x v="0"/>
    <x v="1"/>
    <n v="30"/>
    <x v="0"/>
    <n v="20"/>
    <n v="2"/>
    <x v="1"/>
    <x v="0"/>
    <n v="53"/>
  </r>
  <r>
    <n v="8469"/>
    <s v="Laura Moraes"/>
    <x v="0"/>
    <x v="1231"/>
    <x v="3"/>
    <x v="1"/>
    <s v="Yes"/>
    <n v="10"/>
    <x v="0"/>
    <x v="0"/>
    <n v="0"/>
    <x v="0"/>
    <n v="20"/>
    <n v="3"/>
    <x v="0"/>
    <x v="0"/>
    <n v="27"/>
  </r>
  <r>
    <n v="8470"/>
    <s v="Gabriela Pimenta"/>
    <x v="0"/>
    <x v="1231"/>
    <x v="3"/>
    <x v="1"/>
    <s v="Yes"/>
    <n v="10"/>
    <x v="0"/>
    <x v="0"/>
    <n v="0"/>
    <x v="1"/>
    <n v="0"/>
    <n v="1"/>
    <x v="0"/>
    <x v="1"/>
    <n v="9"/>
  </r>
  <r>
    <n v="8471"/>
    <s v="Davi Melo"/>
    <x v="0"/>
    <x v="1231"/>
    <x v="3"/>
    <x v="1"/>
    <s v="No"/>
    <n v="10"/>
    <x v="0"/>
    <x v="0"/>
    <n v="0"/>
    <x v="1"/>
    <n v="0"/>
    <n v="3"/>
    <x v="0"/>
    <x v="1"/>
    <n v="7"/>
  </r>
  <r>
    <n v="8472"/>
    <s v="Kamilly Garcia"/>
    <x v="0"/>
    <x v="1231"/>
    <x v="3"/>
    <x v="1"/>
    <s v="Yes"/>
    <n v="10"/>
    <x v="1"/>
    <x v="0"/>
    <n v="0"/>
    <x v="0"/>
    <n v="20"/>
    <n v="3"/>
    <x v="0"/>
    <x v="0"/>
    <n v="27"/>
  </r>
  <r>
    <n v="8473"/>
    <s v="Dra. Olívia Montenegro"/>
    <x v="1"/>
    <x v="1231"/>
    <x v="3"/>
    <x v="1"/>
    <s v="No"/>
    <n v="15"/>
    <x v="2"/>
    <x v="1"/>
    <n v="30"/>
    <x v="1"/>
    <n v="0"/>
    <n v="2"/>
    <x v="0"/>
    <x v="0"/>
    <n v="43"/>
  </r>
  <r>
    <n v="8474"/>
    <s v="José Pedro Ferreira"/>
    <x v="0"/>
    <x v="1232"/>
    <x v="3"/>
    <x v="1"/>
    <s v="Yes"/>
    <n v="10"/>
    <x v="0"/>
    <x v="0"/>
    <n v="0"/>
    <x v="1"/>
    <n v="0"/>
    <n v="3"/>
    <x v="0"/>
    <x v="1"/>
    <n v="7"/>
  </r>
  <r>
    <n v="8475"/>
    <s v="Ana Lívia Fonseca"/>
    <x v="1"/>
    <x v="1232"/>
    <x v="3"/>
    <x v="1"/>
    <s v="Yes"/>
    <n v="15"/>
    <x v="2"/>
    <x v="1"/>
    <n v="30"/>
    <x v="1"/>
    <n v="0"/>
    <n v="3"/>
    <x v="0"/>
    <x v="0"/>
    <n v="42"/>
  </r>
  <r>
    <n v="8476"/>
    <s v="Anna Liz Teixeira"/>
    <x v="1"/>
    <x v="1232"/>
    <x v="3"/>
    <x v="1"/>
    <s v="No"/>
    <n v="15"/>
    <x v="1"/>
    <x v="1"/>
    <n v="30"/>
    <x v="1"/>
    <n v="0"/>
    <n v="1"/>
    <x v="0"/>
    <x v="0"/>
    <n v="44"/>
  </r>
  <r>
    <n v="8477"/>
    <s v="Gustavo Henrique Carvalho"/>
    <x v="0"/>
    <x v="1232"/>
    <x v="3"/>
    <x v="1"/>
    <s v="Yes"/>
    <n v="10"/>
    <x v="2"/>
    <x v="1"/>
    <n v="30"/>
    <x v="1"/>
    <n v="0"/>
    <n v="1"/>
    <x v="0"/>
    <x v="0"/>
    <n v="39"/>
  </r>
  <r>
    <n v="8478"/>
    <s v="Laís Barbosa"/>
    <x v="2"/>
    <x v="1232"/>
    <x v="3"/>
    <x v="1"/>
    <s v="Yes"/>
    <n v="5"/>
    <x v="1"/>
    <x v="0"/>
    <n v="0"/>
    <x v="1"/>
    <n v="0"/>
    <n v="3"/>
    <x v="0"/>
    <x v="1"/>
    <n v="2"/>
  </r>
  <r>
    <n v="8479"/>
    <s v="Dra. Julia Aparecida"/>
    <x v="1"/>
    <x v="1232"/>
    <x v="3"/>
    <x v="1"/>
    <s v="Yes"/>
    <n v="15"/>
    <x v="1"/>
    <x v="0"/>
    <n v="0"/>
    <x v="0"/>
    <n v="20"/>
    <n v="1"/>
    <x v="0"/>
    <x v="0"/>
    <n v="34"/>
  </r>
  <r>
    <n v="8480"/>
    <s v="Ana Luiza Pastor"/>
    <x v="1"/>
    <x v="1232"/>
    <x v="3"/>
    <x v="1"/>
    <s v="No"/>
    <n v="15"/>
    <x v="2"/>
    <x v="1"/>
    <n v="30"/>
    <x v="0"/>
    <n v="20"/>
    <n v="3"/>
    <x v="1"/>
    <x v="0"/>
    <n v="62"/>
  </r>
  <r>
    <n v="8481"/>
    <s v="Luigi Siqueira"/>
    <x v="1"/>
    <x v="1232"/>
    <x v="3"/>
    <x v="1"/>
    <s v="No"/>
    <n v="15"/>
    <x v="1"/>
    <x v="0"/>
    <n v="0"/>
    <x v="1"/>
    <n v="0"/>
    <n v="1"/>
    <x v="0"/>
    <x v="1"/>
    <n v="14"/>
  </r>
  <r>
    <n v="8482"/>
    <s v="Olívia Lopes"/>
    <x v="2"/>
    <x v="1232"/>
    <x v="3"/>
    <x v="1"/>
    <s v="No"/>
    <n v="5"/>
    <x v="0"/>
    <x v="0"/>
    <n v="0"/>
    <x v="1"/>
    <n v="0"/>
    <n v="3"/>
    <x v="0"/>
    <x v="1"/>
    <n v="2"/>
  </r>
  <r>
    <n v="8483"/>
    <s v="Marcelo Porto"/>
    <x v="1"/>
    <x v="1232"/>
    <x v="3"/>
    <x v="1"/>
    <s v="Yes"/>
    <n v="15"/>
    <x v="1"/>
    <x v="0"/>
    <n v="0"/>
    <x v="0"/>
    <n v="20"/>
    <n v="1"/>
    <x v="0"/>
    <x v="0"/>
    <n v="34"/>
  </r>
  <r>
    <n v="8484"/>
    <s v="Manuela Câmara"/>
    <x v="2"/>
    <x v="1233"/>
    <x v="3"/>
    <x v="1"/>
    <s v="Yes"/>
    <n v="5"/>
    <x v="1"/>
    <x v="0"/>
    <n v="0"/>
    <x v="0"/>
    <n v="20"/>
    <n v="2"/>
    <x v="0"/>
    <x v="0"/>
    <n v="23"/>
  </r>
  <r>
    <n v="8485"/>
    <s v="Rafael Martins"/>
    <x v="1"/>
    <x v="1233"/>
    <x v="3"/>
    <x v="1"/>
    <s v="Yes"/>
    <n v="15"/>
    <x v="2"/>
    <x v="0"/>
    <n v="0"/>
    <x v="0"/>
    <n v="20"/>
    <n v="1"/>
    <x v="0"/>
    <x v="0"/>
    <n v="34"/>
  </r>
  <r>
    <n v="8486"/>
    <s v="Ana Vitória Melo"/>
    <x v="0"/>
    <x v="1233"/>
    <x v="3"/>
    <x v="1"/>
    <s v="Yes"/>
    <n v="10"/>
    <x v="1"/>
    <x v="1"/>
    <n v="30"/>
    <x v="0"/>
    <n v="20"/>
    <n v="2"/>
    <x v="1"/>
    <x v="0"/>
    <n v="58"/>
  </r>
  <r>
    <n v="8487"/>
    <s v="Emilly Cunha"/>
    <x v="1"/>
    <x v="1233"/>
    <x v="3"/>
    <x v="1"/>
    <s v="Yes"/>
    <n v="15"/>
    <x v="0"/>
    <x v="0"/>
    <n v="0"/>
    <x v="1"/>
    <n v="0"/>
    <n v="3"/>
    <x v="0"/>
    <x v="1"/>
    <n v="12"/>
  </r>
  <r>
    <n v="8488"/>
    <s v="Sr. Bento Novais"/>
    <x v="2"/>
    <x v="1234"/>
    <x v="3"/>
    <x v="1"/>
    <s v="Yes"/>
    <n v="5"/>
    <x v="0"/>
    <x v="0"/>
    <n v="0"/>
    <x v="1"/>
    <n v="0"/>
    <n v="3"/>
    <x v="0"/>
    <x v="1"/>
    <n v="2"/>
  </r>
  <r>
    <n v="8489"/>
    <s v="Vitor Castro"/>
    <x v="0"/>
    <x v="1234"/>
    <x v="3"/>
    <x v="1"/>
    <s v="Yes"/>
    <n v="10"/>
    <x v="2"/>
    <x v="0"/>
    <n v="0"/>
    <x v="1"/>
    <n v="0"/>
    <n v="3"/>
    <x v="0"/>
    <x v="1"/>
    <n v="7"/>
  </r>
  <r>
    <n v="8490"/>
    <s v="Emilly Abreu"/>
    <x v="2"/>
    <x v="1234"/>
    <x v="3"/>
    <x v="1"/>
    <s v="No"/>
    <n v="5"/>
    <x v="1"/>
    <x v="1"/>
    <n v="30"/>
    <x v="1"/>
    <n v="0"/>
    <n v="2"/>
    <x v="0"/>
    <x v="0"/>
    <n v="33"/>
  </r>
  <r>
    <n v="8491"/>
    <s v="Otávio Casa Grande"/>
    <x v="2"/>
    <x v="1234"/>
    <x v="3"/>
    <x v="1"/>
    <s v="No"/>
    <n v="5"/>
    <x v="2"/>
    <x v="1"/>
    <n v="30"/>
    <x v="1"/>
    <n v="0"/>
    <n v="2"/>
    <x v="0"/>
    <x v="0"/>
    <n v="33"/>
  </r>
  <r>
    <n v="8492"/>
    <s v="Eloá das Neves"/>
    <x v="1"/>
    <x v="1234"/>
    <x v="3"/>
    <x v="1"/>
    <s v="No"/>
    <n v="15"/>
    <x v="2"/>
    <x v="0"/>
    <n v="0"/>
    <x v="0"/>
    <n v="20"/>
    <n v="2"/>
    <x v="0"/>
    <x v="0"/>
    <n v="33"/>
  </r>
  <r>
    <n v="8493"/>
    <s v="Sr. Diogo Mendonça"/>
    <x v="2"/>
    <x v="1235"/>
    <x v="3"/>
    <x v="1"/>
    <s v="No"/>
    <n v="5"/>
    <x v="1"/>
    <x v="0"/>
    <n v="0"/>
    <x v="0"/>
    <n v="20"/>
    <n v="3"/>
    <x v="0"/>
    <x v="0"/>
    <n v="22"/>
  </r>
  <r>
    <n v="8494"/>
    <s v="Kamilly Nogueira"/>
    <x v="0"/>
    <x v="1235"/>
    <x v="3"/>
    <x v="1"/>
    <s v="No"/>
    <n v="10"/>
    <x v="1"/>
    <x v="0"/>
    <n v="0"/>
    <x v="0"/>
    <n v="20"/>
    <n v="3"/>
    <x v="0"/>
    <x v="0"/>
    <n v="27"/>
  </r>
  <r>
    <n v="8495"/>
    <s v="Ravy Pinto"/>
    <x v="1"/>
    <x v="1235"/>
    <x v="3"/>
    <x v="1"/>
    <s v="No"/>
    <n v="15"/>
    <x v="2"/>
    <x v="1"/>
    <n v="30"/>
    <x v="0"/>
    <n v="20"/>
    <n v="2"/>
    <x v="1"/>
    <x v="0"/>
    <n v="63"/>
  </r>
  <r>
    <n v="8496"/>
    <s v="Srta. Cecília Rocha"/>
    <x v="1"/>
    <x v="1235"/>
    <x v="3"/>
    <x v="1"/>
    <s v="Yes"/>
    <n v="15"/>
    <x v="2"/>
    <x v="0"/>
    <n v="0"/>
    <x v="1"/>
    <n v="0"/>
    <n v="1"/>
    <x v="0"/>
    <x v="1"/>
    <n v="14"/>
  </r>
  <r>
    <n v="8497"/>
    <s v="Srta. Marcela Barros"/>
    <x v="2"/>
    <x v="1235"/>
    <x v="3"/>
    <x v="1"/>
    <s v="No"/>
    <n v="5"/>
    <x v="2"/>
    <x v="0"/>
    <n v="0"/>
    <x v="1"/>
    <n v="0"/>
    <n v="1"/>
    <x v="0"/>
    <x v="1"/>
    <n v="4"/>
  </r>
  <r>
    <n v="8498"/>
    <s v="Marcos Vinicius Almeida"/>
    <x v="2"/>
    <x v="1235"/>
    <x v="3"/>
    <x v="1"/>
    <s v="No"/>
    <n v="5"/>
    <x v="2"/>
    <x v="0"/>
    <n v="0"/>
    <x v="0"/>
    <n v="20"/>
    <n v="2"/>
    <x v="0"/>
    <x v="0"/>
    <n v="23"/>
  </r>
  <r>
    <n v="8499"/>
    <s v="Stella Costela"/>
    <x v="2"/>
    <x v="1235"/>
    <x v="3"/>
    <x v="1"/>
    <s v="No"/>
    <n v="5"/>
    <x v="0"/>
    <x v="0"/>
    <n v="0"/>
    <x v="1"/>
    <n v="0"/>
    <n v="3"/>
    <x v="0"/>
    <x v="1"/>
    <n v="2"/>
  </r>
  <r>
    <n v="8500"/>
    <s v="Sr. Levi Fogaça"/>
    <x v="2"/>
    <x v="1236"/>
    <x v="3"/>
    <x v="1"/>
    <s v="No"/>
    <n v="5"/>
    <x v="2"/>
    <x v="0"/>
    <n v="0"/>
    <x v="0"/>
    <n v="20"/>
    <n v="1"/>
    <x v="0"/>
    <x v="0"/>
    <n v="24"/>
  </r>
  <r>
    <n v="8501"/>
    <s v="Davi Lucca Nogueira"/>
    <x v="2"/>
    <x v="1236"/>
    <x v="3"/>
    <x v="1"/>
    <s v="Yes"/>
    <n v="5"/>
    <x v="0"/>
    <x v="1"/>
    <n v="30"/>
    <x v="1"/>
    <n v="0"/>
    <n v="1"/>
    <x v="0"/>
    <x v="0"/>
    <n v="34"/>
  </r>
  <r>
    <n v="8502"/>
    <s v="Maria Laura Lopes"/>
    <x v="2"/>
    <x v="1236"/>
    <x v="3"/>
    <x v="1"/>
    <s v="Yes"/>
    <n v="5"/>
    <x v="1"/>
    <x v="1"/>
    <n v="30"/>
    <x v="1"/>
    <n v="0"/>
    <n v="1"/>
    <x v="0"/>
    <x v="0"/>
    <n v="34"/>
  </r>
  <r>
    <n v="8503"/>
    <s v="Nina Campos"/>
    <x v="0"/>
    <x v="1236"/>
    <x v="3"/>
    <x v="1"/>
    <s v="Yes"/>
    <n v="10"/>
    <x v="0"/>
    <x v="0"/>
    <n v="0"/>
    <x v="1"/>
    <n v="0"/>
    <n v="1"/>
    <x v="0"/>
    <x v="1"/>
    <n v="9"/>
  </r>
  <r>
    <n v="8504"/>
    <s v="Dr. Thiago Cavalcante"/>
    <x v="2"/>
    <x v="1236"/>
    <x v="3"/>
    <x v="1"/>
    <s v="Yes"/>
    <n v="5"/>
    <x v="2"/>
    <x v="0"/>
    <n v="0"/>
    <x v="1"/>
    <n v="0"/>
    <n v="2"/>
    <x v="0"/>
    <x v="1"/>
    <n v="3"/>
  </r>
  <r>
    <n v="8505"/>
    <s v="Daniela Fogaça"/>
    <x v="0"/>
    <x v="1236"/>
    <x v="3"/>
    <x v="1"/>
    <s v="Yes"/>
    <n v="10"/>
    <x v="1"/>
    <x v="0"/>
    <n v="0"/>
    <x v="1"/>
    <n v="0"/>
    <n v="3"/>
    <x v="0"/>
    <x v="1"/>
    <n v="7"/>
  </r>
  <r>
    <n v="8506"/>
    <s v="Mathias Fogaça"/>
    <x v="2"/>
    <x v="1236"/>
    <x v="3"/>
    <x v="1"/>
    <s v="No"/>
    <n v="5"/>
    <x v="0"/>
    <x v="0"/>
    <n v="0"/>
    <x v="1"/>
    <n v="0"/>
    <n v="2"/>
    <x v="0"/>
    <x v="1"/>
    <n v="3"/>
  </r>
  <r>
    <n v="8507"/>
    <s v="Raul Castro"/>
    <x v="0"/>
    <x v="1236"/>
    <x v="3"/>
    <x v="1"/>
    <s v="No"/>
    <n v="10"/>
    <x v="1"/>
    <x v="1"/>
    <n v="30"/>
    <x v="1"/>
    <n v="0"/>
    <n v="3"/>
    <x v="0"/>
    <x v="0"/>
    <n v="37"/>
  </r>
  <r>
    <n v="8508"/>
    <s v="João Vitor Silveira"/>
    <x v="0"/>
    <x v="1236"/>
    <x v="3"/>
    <x v="1"/>
    <s v="No"/>
    <n v="10"/>
    <x v="0"/>
    <x v="0"/>
    <n v="0"/>
    <x v="0"/>
    <n v="20"/>
    <n v="2"/>
    <x v="0"/>
    <x v="0"/>
    <n v="28"/>
  </r>
  <r>
    <n v="8509"/>
    <s v="Marina Ferreira"/>
    <x v="2"/>
    <x v="1237"/>
    <x v="3"/>
    <x v="1"/>
    <s v="Yes"/>
    <n v="5"/>
    <x v="2"/>
    <x v="0"/>
    <n v="0"/>
    <x v="0"/>
    <n v="20"/>
    <n v="1"/>
    <x v="0"/>
    <x v="0"/>
    <n v="24"/>
  </r>
  <r>
    <n v="8510"/>
    <s v="Ryan Mendonça"/>
    <x v="1"/>
    <x v="1237"/>
    <x v="3"/>
    <x v="1"/>
    <s v="No"/>
    <n v="15"/>
    <x v="2"/>
    <x v="1"/>
    <n v="30"/>
    <x v="1"/>
    <n v="0"/>
    <n v="2"/>
    <x v="0"/>
    <x v="0"/>
    <n v="43"/>
  </r>
  <r>
    <n v="8511"/>
    <s v="Isabela Vargas"/>
    <x v="2"/>
    <x v="1238"/>
    <x v="3"/>
    <x v="1"/>
    <s v="No"/>
    <n v="5"/>
    <x v="0"/>
    <x v="0"/>
    <n v="0"/>
    <x v="1"/>
    <n v="0"/>
    <n v="3"/>
    <x v="0"/>
    <x v="1"/>
    <n v="2"/>
  </r>
  <r>
    <n v="8512"/>
    <s v="Leonardo Jesus"/>
    <x v="0"/>
    <x v="1238"/>
    <x v="3"/>
    <x v="1"/>
    <s v="Yes"/>
    <n v="10"/>
    <x v="2"/>
    <x v="1"/>
    <n v="30"/>
    <x v="0"/>
    <n v="20"/>
    <n v="2"/>
    <x v="1"/>
    <x v="0"/>
    <n v="58"/>
  </r>
  <r>
    <n v="8513"/>
    <s v="Ian Teixeira"/>
    <x v="2"/>
    <x v="1238"/>
    <x v="3"/>
    <x v="1"/>
    <s v="No"/>
    <n v="5"/>
    <x v="1"/>
    <x v="1"/>
    <n v="30"/>
    <x v="1"/>
    <n v="0"/>
    <n v="1"/>
    <x v="0"/>
    <x v="0"/>
    <n v="34"/>
  </r>
  <r>
    <n v="8514"/>
    <s v="Murilo Borges"/>
    <x v="2"/>
    <x v="1238"/>
    <x v="3"/>
    <x v="1"/>
    <s v="Yes"/>
    <n v="5"/>
    <x v="1"/>
    <x v="0"/>
    <n v="0"/>
    <x v="0"/>
    <n v="20"/>
    <n v="1"/>
    <x v="0"/>
    <x v="0"/>
    <n v="24"/>
  </r>
  <r>
    <n v="8515"/>
    <s v="Arthur Gabriel Lopes"/>
    <x v="1"/>
    <x v="1238"/>
    <x v="3"/>
    <x v="1"/>
    <s v="No"/>
    <n v="15"/>
    <x v="0"/>
    <x v="0"/>
    <n v="0"/>
    <x v="0"/>
    <n v="20"/>
    <n v="2"/>
    <x v="0"/>
    <x v="0"/>
    <n v="33"/>
  </r>
  <r>
    <n v="8516"/>
    <s v="Maria Luísa Pimenta"/>
    <x v="2"/>
    <x v="1238"/>
    <x v="3"/>
    <x v="1"/>
    <s v="No"/>
    <n v="5"/>
    <x v="0"/>
    <x v="0"/>
    <n v="0"/>
    <x v="1"/>
    <n v="0"/>
    <n v="2"/>
    <x v="0"/>
    <x v="1"/>
    <n v="3"/>
  </r>
  <r>
    <n v="8517"/>
    <s v="Maysa Almeida"/>
    <x v="1"/>
    <x v="1238"/>
    <x v="3"/>
    <x v="1"/>
    <s v="Yes"/>
    <n v="15"/>
    <x v="0"/>
    <x v="0"/>
    <n v="0"/>
    <x v="0"/>
    <n v="20"/>
    <n v="2"/>
    <x v="0"/>
    <x v="0"/>
    <n v="33"/>
  </r>
  <r>
    <n v="8518"/>
    <s v="Ian Cassiano"/>
    <x v="0"/>
    <x v="1238"/>
    <x v="3"/>
    <x v="1"/>
    <s v="No"/>
    <n v="10"/>
    <x v="1"/>
    <x v="0"/>
    <n v="0"/>
    <x v="1"/>
    <n v="0"/>
    <n v="1"/>
    <x v="0"/>
    <x v="1"/>
    <n v="9"/>
  </r>
  <r>
    <n v="8519"/>
    <s v="Gabriel Duarte"/>
    <x v="2"/>
    <x v="1238"/>
    <x v="3"/>
    <x v="1"/>
    <s v="Yes"/>
    <n v="5"/>
    <x v="2"/>
    <x v="0"/>
    <n v="0"/>
    <x v="1"/>
    <n v="0"/>
    <n v="3"/>
    <x v="0"/>
    <x v="1"/>
    <n v="2"/>
  </r>
  <r>
    <n v="8520"/>
    <s v="Ágatha da Costa"/>
    <x v="0"/>
    <x v="1238"/>
    <x v="3"/>
    <x v="1"/>
    <s v="Yes"/>
    <n v="10"/>
    <x v="0"/>
    <x v="0"/>
    <n v="0"/>
    <x v="0"/>
    <n v="20"/>
    <n v="2"/>
    <x v="0"/>
    <x v="0"/>
    <n v="28"/>
  </r>
  <r>
    <n v="8521"/>
    <s v="Luigi da Costa"/>
    <x v="1"/>
    <x v="1239"/>
    <x v="3"/>
    <x v="1"/>
    <s v="Yes"/>
    <n v="15"/>
    <x v="1"/>
    <x v="1"/>
    <n v="30"/>
    <x v="1"/>
    <n v="0"/>
    <n v="3"/>
    <x v="0"/>
    <x v="0"/>
    <n v="42"/>
  </r>
  <r>
    <n v="8522"/>
    <s v="Marcelo Nunes"/>
    <x v="0"/>
    <x v="1239"/>
    <x v="3"/>
    <x v="1"/>
    <s v="No"/>
    <n v="10"/>
    <x v="1"/>
    <x v="0"/>
    <n v="0"/>
    <x v="1"/>
    <n v="0"/>
    <n v="3"/>
    <x v="0"/>
    <x v="1"/>
    <n v="7"/>
  </r>
  <r>
    <n v="8523"/>
    <s v="Ana Vitória Abreu"/>
    <x v="2"/>
    <x v="1239"/>
    <x v="3"/>
    <x v="1"/>
    <s v="No"/>
    <n v="5"/>
    <x v="1"/>
    <x v="1"/>
    <n v="30"/>
    <x v="1"/>
    <n v="0"/>
    <n v="1"/>
    <x v="0"/>
    <x v="0"/>
    <n v="34"/>
  </r>
  <r>
    <n v="8524"/>
    <s v="Srta. Clarice da Luz"/>
    <x v="0"/>
    <x v="1239"/>
    <x v="3"/>
    <x v="1"/>
    <s v="Yes"/>
    <n v="10"/>
    <x v="1"/>
    <x v="1"/>
    <n v="30"/>
    <x v="1"/>
    <n v="0"/>
    <n v="3"/>
    <x v="0"/>
    <x v="0"/>
    <n v="37"/>
  </r>
  <r>
    <n v="8525"/>
    <s v="Pedro Miguel Nunes"/>
    <x v="0"/>
    <x v="1240"/>
    <x v="3"/>
    <x v="1"/>
    <s v="Yes"/>
    <n v="10"/>
    <x v="2"/>
    <x v="1"/>
    <n v="30"/>
    <x v="1"/>
    <n v="0"/>
    <n v="2"/>
    <x v="0"/>
    <x v="0"/>
    <n v="38"/>
  </r>
  <r>
    <n v="8526"/>
    <s v="Dr. Pedro Henrique Vieira"/>
    <x v="2"/>
    <x v="1240"/>
    <x v="3"/>
    <x v="1"/>
    <s v="No"/>
    <n v="5"/>
    <x v="1"/>
    <x v="0"/>
    <n v="0"/>
    <x v="1"/>
    <n v="0"/>
    <n v="2"/>
    <x v="0"/>
    <x v="1"/>
    <n v="3"/>
  </r>
  <r>
    <n v="8527"/>
    <s v="Pedro Henrique Garcia"/>
    <x v="1"/>
    <x v="1240"/>
    <x v="3"/>
    <x v="1"/>
    <s v="No"/>
    <n v="15"/>
    <x v="2"/>
    <x v="1"/>
    <n v="30"/>
    <x v="0"/>
    <n v="20"/>
    <n v="3"/>
    <x v="1"/>
    <x v="0"/>
    <n v="62"/>
  </r>
  <r>
    <n v="8528"/>
    <s v="Ana Júlia Gomes"/>
    <x v="2"/>
    <x v="1240"/>
    <x v="3"/>
    <x v="1"/>
    <s v="Yes"/>
    <n v="5"/>
    <x v="1"/>
    <x v="0"/>
    <n v="0"/>
    <x v="1"/>
    <n v="0"/>
    <n v="3"/>
    <x v="0"/>
    <x v="1"/>
    <n v="2"/>
  </r>
  <r>
    <n v="8529"/>
    <s v="Jade da Cruz"/>
    <x v="1"/>
    <x v="1240"/>
    <x v="3"/>
    <x v="1"/>
    <s v="Yes"/>
    <n v="15"/>
    <x v="2"/>
    <x v="1"/>
    <n v="30"/>
    <x v="0"/>
    <n v="20"/>
    <n v="3"/>
    <x v="1"/>
    <x v="0"/>
    <n v="62"/>
  </r>
  <r>
    <n v="8530"/>
    <s v="Elisa Machado"/>
    <x v="1"/>
    <x v="1240"/>
    <x v="3"/>
    <x v="1"/>
    <s v="No"/>
    <n v="15"/>
    <x v="1"/>
    <x v="0"/>
    <n v="0"/>
    <x v="1"/>
    <n v="0"/>
    <n v="2"/>
    <x v="0"/>
    <x v="1"/>
    <n v="13"/>
  </r>
  <r>
    <n v="8531"/>
    <s v="Theodoro Castro"/>
    <x v="0"/>
    <x v="1241"/>
    <x v="3"/>
    <x v="1"/>
    <s v="No"/>
    <n v="10"/>
    <x v="0"/>
    <x v="1"/>
    <n v="30"/>
    <x v="1"/>
    <n v="0"/>
    <n v="1"/>
    <x v="0"/>
    <x v="0"/>
    <n v="39"/>
  </r>
  <r>
    <n v="8532"/>
    <s v="Dr. Matteo Nunes"/>
    <x v="1"/>
    <x v="1241"/>
    <x v="3"/>
    <x v="1"/>
    <s v="Yes"/>
    <n v="15"/>
    <x v="1"/>
    <x v="0"/>
    <n v="0"/>
    <x v="0"/>
    <n v="20"/>
    <n v="2"/>
    <x v="0"/>
    <x v="0"/>
    <n v="33"/>
  </r>
  <r>
    <n v="8533"/>
    <s v="Eduarda Cavalcante"/>
    <x v="0"/>
    <x v="1241"/>
    <x v="3"/>
    <x v="1"/>
    <s v="No"/>
    <n v="10"/>
    <x v="0"/>
    <x v="0"/>
    <n v="0"/>
    <x v="0"/>
    <n v="20"/>
    <n v="3"/>
    <x v="0"/>
    <x v="0"/>
    <n v="27"/>
  </r>
  <r>
    <n v="8534"/>
    <s v="Caleb Nogueira"/>
    <x v="0"/>
    <x v="1241"/>
    <x v="3"/>
    <x v="1"/>
    <s v="No"/>
    <n v="10"/>
    <x v="2"/>
    <x v="1"/>
    <n v="30"/>
    <x v="1"/>
    <n v="0"/>
    <n v="1"/>
    <x v="0"/>
    <x v="0"/>
    <n v="39"/>
  </r>
  <r>
    <n v="8535"/>
    <s v="Helena Câmara"/>
    <x v="1"/>
    <x v="1242"/>
    <x v="3"/>
    <x v="1"/>
    <s v="No"/>
    <n v="15"/>
    <x v="0"/>
    <x v="0"/>
    <n v="0"/>
    <x v="1"/>
    <n v="0"/>
    <n v="3"/>
    <x v="0"/>
    <x v="1"/>
    <n v="12"/>
  </r>
  <r>
    <n v="8536"/>
    <s v="José Miguel Almeida"/>
    <x v="0"/>
    <x v="1242"/>
    <x v="3"/>
    <x v="1"/>
    <s v="Yes"/>
    <n v="10"/>
    <x v="1"/>
    <x v="0"/>
    <n v="0"/>
    <x v="1"/>
    <n v="0"/>
    <n v="2"/>
    <x v="0"/>
    <x v="1"/>
    <n v="8"/>
  </r>
  <r>
    <n v="8537"/>
    <s v="Manuela Montenegro"/>
    <x v="2"/>
    <x v="1242"/>
    <x v="3"/>
    <x v="1"/>
    <s v="Yes"/>
    <n v="5"/>
    <x v="1"/>
    <x v="0"/>
    <n v="0"/>
    <x v="0"/>
    <n v="20"/>
    <n v="2"/>
    <x v="0"/>
    <x v="0"/>
    <n v="23"/>
  </r>
  <r>
    <n v="8538"/>
    <s v="Yasmin Moreira"/>
    <x v="0"/>
    <x v="1242"/>
    <x v="3"/>
    <x v="1"/>
    <s v="Yes"/>
    <n v="10"/>
    <x v="0"/>
    <x v="0"/>
    <n v="0"/>
    <x v="1"/>
    <n v="0"/>
    <n v="1"/>
    <x v="0"/>
    <x v="1"/>
    <n v="9"/>
  </r>
  <r>
    <n v="8539"/>
    <s v="Vitor Alves"/>
    <x v="2"/>
    <x v="1242"/>
    <x v="3"/>
    <x v="1"/>
    <s v="Yes"/>
    <n v="5"/>
    <x v="2"/>
    <x v="0"/>
    <n v="0"/>
    <x v="1"/>
    <n v="0"/>
    <n v="2"/>
    <x v="0"/>
    <x v="1"/>
    <n v="3"/>
  </r>
  <r>
    <n v="8540"/>
    <s v="Stella da Cruz"/>
    <x v="1"/>
    <x v="1243"/>
    <x v="3"/>
    <x v="1"/>
    <s v="No"/>
    <n v="15"/>
    <x v="2"/>
    <x v="0"/>
    <n v="0"/>
    <x v="0"/>
    <n v="20"/>
    <n v="1"/>
    <x v="0"/>
    <x v="0"/>
    <n v="34"/>
  </r>
  <r>
    <n v="8541"/>
    <s v="Antony da Costa"/>
    <x v="1"/>
    <x v="1243"/>
    <x v="3"/>
    <x v="1"/>
    <s v="No"/>
    <n v="15"/>
    <x v="2"/>
    <x v="0"/>
    <n v="0"/>
    <x v="1"/>
    <n v="0"/>
    <n v="2"/>
    <x v="0"/>
    <x v="1"/>
    <n v="13"/>
  </r>
  <r>
    <n v="8542"/>
    <s v="Pedro Henrique Rodrigues"/>
    <x v="1"/>
    <x v="1243"/>
    <x v="3"/>
    <x v="1"/>
    <s v="No"/>
    <n v="15"/>
    <x v="1"/>
    <x v="1"/>
    <n v="30"/>
    <x v="0"/>
    <n v="20"/>
    <n v="2"/>
    <x v="1"/>
    <x v="0"/>
    <n v="63"/>
  </r>
  <r>
    <n v="8543"/>
    <s v="Dra. Fernanda Rodrigues"/>
    <x v="1"/>
    <x v="1243"/>
    <x v="3"/>
    <x v="1"/>
    <s v="No"/>
    <n v="15"/>
    <x v="2"/>
    <x v="1"/>
    <n v="30"/>
    <x v="0"/>
    <n v="20"/>
    <n v="2"/>
    <x v="1"/>
    <x v="0"/>
    <n v="63"/>
  </r>
  <r>
    <n v="8544"/>
    <s v="José Miguel da Luz"/>
    <x v="1"/>
    <x v="1243"/>
    <x v="3"/>
    <x v="1"/>
    <s v="No"/>
    <n v="15"/>
    <x v="0"/>
    <x v="0"/>
    <n v="0"/>
    <x v="0"/>
    <n v="20"/>
    <n v="1"/>
    <x v="0"/>
    <x v="0"/>
    <n v="34"/>
  </r>
  <r>
    <n v="8545"/>
    <s v="João Gabriel Cavalcante"/>
    <x v="2"/>
    <x v="1243"/>
    <x v="3"/>
    <x v="1"/>
    <s v="No"/>
    <n v="5"/>
    <x v="2"/>
    <x v="0"/>
    <n v="0"/>
    <x v="1"/>
    <n v="0"/>
    <n v="2"/>
    <x v="0"/>
    <x v="1"/>
    <n v="3"/>
  </r>
  <r>
    <n v="8546"/>
    <s v="Dante Gomes"/>
    <x v="1"/>
    <x v="1243"/>
    <x v="3"/>
    <x v="1"/>
    <s v="No"/>
    <n v="15"/>
    <x v="2"/>
    <x v="1"/>
    <n v="30"/>
    <x v="1"/>
    <n v="0"/>
    <n v="1"/>
    <x v="0"/>
    <x v="0"/>
    <n v="44"/>
  </r>
  <r>
    <n v="8547"/>
    <s v="Otávio Moraes"/>
    <x v="2"/>
    <x v="1244"/>
    <x v="3"/>
    <x v="1"/>
    <s v="No"/>
    <n v="5"/>
    <x v="1"/>
    <x v="1"/>
    <n v="30"/>
    <x v="0"/>
    <n v="20"/>
    <n v="2"/>
    <x v="1"/>
    <x v="0"/>
    <n v="53"/>
  </r>
  <r>
    <n v="8548"/>
    <s v="Luiza Pinto"/>
    <x v="0"/>
    <x v="1244"/>
    <x v="3"/>
    <x v="1"/>
    <s v="No"/>
    <n v="10"/>
    <x v="2"/>
    <x v="0"/>
    <n v="0"/>
    <x v="1"/>
    <n v="0"/>
    <n v="3"/>
    <x v="0"/>
    <x v="1"/>
    <n v="7"/>
  </r>
  <r>
    <n v="8549"/>
    <s v="Breno Fonseca"/>
    <x v="2"/>
    <x v="1244"/>
    <x v="3"/>
    <x v="1"/>
    <s v="Yes"/>
    <n v="5"/>
    <x v="1"/>
    <x v="0"/>
    <n v="0"/>
    <x v="0"/>
    <n v="20"/>
    <n v="1"/>
    <x v="0"/>
    <x v="0"/>
    <n v="24"/>
  </r>
  <r>
    <n v="8550"/>
    <s v="Rafael Gomes"/>
    <x v="2"/>
    <x v="1245"/>
    <x v="3"/>
    <x v="1"/>
    <s v="Yes"/>
    <n v="5"/>
    <x v="2"/>
    <x v="1"/>
    <n v="30"/>
    <x v="1"/>
    <n v="0"/>
    <n v="2"/>
    <x v="0"/>
    <x v="0"/>
    <n v="33"/>
  </r>
  <r>
    <n v="8551"/>
    <s v="Maysa Siqueira"/>
    <x v="0"/>
    <x v="1245"/>
    <x v="3"/>
    <x v="1"/>
    <s v="Yes"/>
    <n v="10"/>
    <x v="1"/>
    <x v="1"/>
    <n v="30"/>
    <x v="0"/>
    <n v="20"/>
    <n v="3"/>
    <x v="1"/>
    <x v="0"/>
    <n v="57"/>
  </r>
  <r>
    <n v="8552"/>
    <s v="Antony Ribeiro"/>
    <x v="1"/>
    <x v="1245"/>
    <x v="3"/>
    <x v="1"/>
    <s v="No"/>
    <n v="15"/>
    <x v="1"/>
    <x v="0"/>
    <n v="0"/>
    <x v="0"/>
    <n v="20"/>
    <n v="1"/>
    <x v="0"/>
    <x v="0"/>
    <n v="34"/>
  </r>
  <r>
    <n v="8553"/>
    <s v="Sr. Guilherme Mendonça"/>
    <x v="2"/>
    <x v="1245"/>
    <x v="3"/>
    <x v="1"/>
    <s v="Yes"/>
    <n v="5"/>
    <x v="0"/>
    <x v="1"/>
    <n v="30"/>
    <x v="0"/>
    <n v="20"/>
    <n v="1"/>
    <x v="1"/>
    <x v="0"/>
    <n v="54"/>
  </r>
  <r>
    <n v="8554"/>
    <s v="Olivia Casa Grande"/>
    <x v="1"/>
    <x v="1245"/>
    <x v="3"/>
    <x v="1"/>
    <s v="Yes"/>
    <n v="15"/>
    <x v="1"/>
    <x v="1"/>
    <n v="30"/>
    <x v="1"/>
    <n v="0"/>
    <n v="3"/>
    <x v="0"/>
    <x v="0"/>
    <n v="42"/>
  </r>
  <r>
    <n v="8555"/>
    <s v="Luan Dias"/>
    <x v="0"/>
    <x v="1245"/>
    <x v="3"/>
    <x v="1"/>
    <s v="Yes"/>
    <n v="10"/>
    <x v="0"/>
    <x v="1"/>
    <n v="30"/>
    <x v="1"/>
    <n v="0"/>
    <n v="2"/>
    <x v="0"/>
    <x v="0"/>
    <n v="38"/>
  </r>
  <r>
    <n v="8556"/>
    <s v="Clara Sales"/>
    <x v="0"/>
    <x v="1245"/>
    <x v="3"/>
    <x v="1"/>
    <s v="Yes"/>
    <n v="10"/>
    <x v="1"/>
    <x v="1"/>
    <n v="30"/>
    <x v="0"/>
    <n v="20"/>
    <n v="2"/>
    <x v="1"/>
    <x v="0"/>
    <n v="58"/>
  </r>
  <r>
    <n v="8557"/>
    <s v="Arthur Gabriel Rios"/>
    <x v="1"/>
    <x v="1245"/>
    <x v="3"/>
    <x v="1"/>
    <s v="No"/>
    <n v="15"/>
    <x v="1"/>
    <x v="1"/>
    <n v="30"/>
    <x v="1"/>
    <n v="0"/>
    <n v="3"/>
    <x v="0"/>
    <x v="0"/>
    <n v="42"/>
  </r>
  <r>
    <n v="8558"/>
    <s v="Guilherme Novaes"/>
    <x v="2"/>
    <x v="1245"/>
    <x v="3"/>
    <x v="1"/>
    <s v="No"/>
    <n v="5"/>
    <x v="0"/>
    <x v="1"/>
    <n v="30"/>
    <x v="0"/>
    <n v="20"/>
    <n v="3"/>
    <x v="1"/>
    <x v="0"/>
    <n v="52"/>
  </r>
  <r>
    <n v="8559"/>
    <s v="Levi Campos"/>
    <x v="2"/>
    <x v="1246"/>
    <x v="3"/>
    <x v="1"/>
    <s v="No"/>
    <n v="5"/>
    <x v="0"/>
    <x v="1"/>
    <n v="30"/>
    <x v="0"/>
    <n v="20"/>
    <n v="3"/>
    <x v="1"/>
    <x v="0"/>
    <n v="52"/>
  </r>
  <r>
    <n v="8560"/>
    <s v="Srta. Ayla Alves"/>
    <x v="1"/>
    <x v="1246"/>
    <x v="3"/>
    <x v="1"/>
    <s v="No"/>
    <n v="15"/>
    <x v="2"/>
    <x v="0"/>
    <n v="0"/>
    <x v="0"/>
    <n v="20"/>
    <n v="1"/>
    <x v="0"/>
    <x v="0"/>
    <n v="34"/>
  </r>
  <r>
    <n v="8561"/>
    <s v="Nicole Peixoto"/>
    <x v="2"/>
    <x v="1246"/>
    <x v="3"/>
    <x v="1"/>
    <s v="No"/>
    <n v="5"/>
    <x v="2"/>
    <x v="1"/>
    <n v="30"/>
    <x v="0"/>
    <n v="20"/>
    <n v="2"/>
    <x v="1"/>
    <x v="0"/>
    <n v="53"/>
  </r>
  <r>
    <n v="8562"/>
    <s v="Liam Ferreira"/>
    <x v="2"/>
    <x v="1246"/>
    <x v="3"/>
    <x v="1"/>
    <s v="No"/>
    <n v="5"/>
    <x v="2"/>
    <x v="0"/>
    <n v="0"/>
    <x v="0"/>
    <n v="20"/>
    <n v="3"/>
    <x v="0"/>
    <x v="0"/>
    <n v="22"/>
  </r>
  <r>
    <n v="8563"/>
    <s v="Maria Lima"/>
    <x v="2"/>
    <x v="1247"/>
    <x v="3"/>
    <x v="1"/>
    <s v="No"/>
    <n v="5"/>
    <x v="2"/>
    <x v="0"/>
    <n v="0"/>
    <x v="0"/>
    <n v="20"/>
    <n v="2"/>
    <x v="0"/>
    <x v="0"/>
    <n v="23"/>
  </r>
  <r>
    <n v="8564"/>
    <s v="Lívia Leão"/>
    <x v="2"/>
    <x v="1247"/>
    <x v="3"/>
    <x v="1"/>
    <s v="Yes"/>
    <n v="5"/>
    <x v="0"/>
    <x v="1"/>
    <n v="30"/>
    <x v="1"/>
    <n v="0"/>
    <n v="1"/>
    <x v="0"/>
    <x v="0"/>
    <n v="34"/>
  </r>
  <r>
    <n v="8565"/>
    <s v="Ravi Lucca Nogueira"/>
    <x v="1"/>
    <x v="1247"/>
    <x v="3"/>
    <x v="1"/>
    <s v="No"/>
    <n v="15"/>
    <x v="2"/>
    <x v="1"/>
    <n v="30"/>
    <x v="0"/>
    <n v="20"/>
    <n v="1"/>
    <x v="1"/>
    <x v="0"/>
    <n v="64"/>
  </r>
  <r>
    <n v="8566"/>
    <s v="Dr. Cauã Duarte"/>
    <x v="1"/>
    <x v="1247"/>
    <x v="3"/>
    <x v="1"/>
    <s v="Yes"/>
    <n v="15"/>
    <x v="1"/>
    <x v="0"/>
    <n v="0"/>
    <x v="0"/>
    <n v="20"/>
    <n v="1"/>
    <x v="0"/>
    <x v="0"/>
    <n v="34"/>
  </r>
  <r>
    <n v="8567"/>
    <s v="Srta. Clara da Costa"/>
    <x v="1"/>
    <x v="1247"/>
    <x v="3"/>
    <x v="1"/>
    <s v="Yes"/>
    <n v="15"/>
    <x v="2"/>
    <x v="1"/>
    <n v="30"/>
    <x v="1"/>
    <n v="0"/>
    <n v="2"/>
    <x v="0"/>
    <x v="0"/>
    <n v="43"/>
  </r>
  <r>
    <n v="8568"/>
    <s v="Luísa Lopes"/>
    <x v="2"/>
    <x v="1247"/>
    <x v="3"/>
    <x v="1"/>
    <s v="No"/>
    <n v="5"/>
    <x v="0"/>
    <x v="0"/>
    <n v="0"/>
    <x v="0"/>
    <n v="20"/>
    <n v="2"/>
    <x v="0"/>
    <x v="0"/>
    <n v="23"/>
  </r>
  <r>
    <n v="8569"/>
    <s v="Maria Laura Pimenta"/>
    <x v="0"/>
    <x v="1247"/>
    <x v="3"/>
    <x v="1"/>
    <s v="Yes"/>
    <n v="10"/>
    <x v="0"/>
    <x v="1"/>
    <n v="30"/>
    <x v="1"/>
    <n v="0"/>
    <n v="1"/>
    <x v="0"/>
    <x v="0"/>
    <n v="39"/>
  </r>
  <r>
    <n v="8570"/>
    <s v="Maria Fernanda Garcia"/>
    <x v="1"/>
    <x v="1247"/>
    <x v="3"/>
    <x v="1"/>
    <s v="No"/>
    <n v="15"/>
    <x v="1"/>
    <x v="0"/>
    <n v="0"/>
    <x v="1"/>
    <n v="0"/>
    <n v="2"/>
    <x v="0"/>
    <x v="1"/>
    <n v="13"/>
  </r>
  <r>
    <n v="8571"/>
    <s v="Fernanda Dias"/>
    <x v="2"/>
    <x v="1247"/>
    <x v="3"/>
    <x v="1"/>
    <s v="No"/>
    <n v="5"/>
    <x v="1"/>
    <x v="0"/>
    <n v="0"/>
    <x v="1"/>
    <n v="0"/>
    <n v="1"/>
    <x v="0"/>
    <x v="1"/>
    <n v="4"/>
  </r>
  <r>
    <n v="8572"/>
    <s v="Rael Carvalho"/>
    <x v="0"/>
    <x v="1247"/>
    <x v="3"/>
    <x v="1"/>
    <s v="Yes"/>
    <n v="10"/>
    <x v="0"/>
    <x v="1"/>
    <n v="30"/>
    <x v="1"/>
    <n v="0"/>
    <n v="1"/>
    <x v="0"/>
    <x v="0"/>
    <n v="39"/>
  </r>
  <r>
    <n v="8573"/>
    <s v="Lorena Duarte"/>
    <x v="2"/>
    <x v="1247"/>
    <x v="3"/>
    <x v="1"/>
    <s v="No"/>
    <n v="5"/>
    <x v="0"/>
    <x v="1"/>
    <n v="30"/>
    <x v="0"/>
    <n v="20"/>
    <n v="2"/>
    <x v="1"/>
    <x v="0"/>
    <n v="53"/>
  </r>
  <r>
    <n v="8574"/>
    <s v="Sr. Davi Miguel Rodrigues"/>
    <x v="1"/>
    <x v="1248"/>
    <x v="3"/>
    <x v="1"/>
    <s v="No"/>
    <n v="15"/>
    <x v="1"/>
    <x v="1"/>
    <n v="30"/>
    <x v="1"/>
    <n v="0"/>
    <n v="3"/>
    <x v="0"/>
    <x v="0"/>
    <n v="42"/>
  </r>
  <r>
    <n v="8575"/>
    <s v="Josué Costela"/>
    <x v="2"/>
    <x v="1248"/>
    <x v="3"/>
    <x v="1"/>
    <s v="Yes"/>
    <n v="5"/>
    <x v="2"/>
    <x v="1"/>
    <n v="30"/>
    <x v="0"/>
    <n v="20"/>
    <n v="1"/>
    <x v="1"/>
    <x v="0"/>
    <n v="54"/>
  </r>
  <r>
    <n v="8576"/>
    <s v="Oliver Montenegro"/>
    <x v="2"/>
    <x v="1248"/>
    <x v="3"/>
    <x v="1"/>
    <s v="No"/>
    <n v="5"/>
    <x v="0"/>
    <x v="1"/>
    <n v="30"/>
    <x v="1"/>
    <n v="0"/>
    <n v="3"/>
    <x v="0"/>
    <x v="0"/>
    <n v="32"/>
  </r>
  <r>
    <n v="8577"/>
    <s v="Maria Clara Campos"/>
    <x v="0"/>
    <x v="1248"/>
    <x v="3"/>
    <x v="1"/>
    <s v="No"/>
    <n v="10"/>
    <x v="1"/>
    <x v="1"/>
    <n v="30"/>
    <x v="1"/>
    <n v="0"/>
    <n v="1"/>
    <x v="0"/>
    <x v="0"/>
    <n v="39"/>
  </r>
  <r>
    <n v="8578"/>
    <s v="Mathias Casa Grande"/>
    <x v="1"/>
    <x v="1248"/>
    <x v="3"/>
    <x v="1"/>
    <s v="No"/>
    <n v="15"/>
    <x v="2"/>
    <x v="1"/>
    <n v="30"/>
    <x v="1"/>
    <n v="0"/>
    <n v="3"/>
    <x v="0"/>
    <x v="0"/>
    <n v="42"/>
  </r>
  <r>
    <n v="8579"/>
    <s v="Eloá Ferreira"/>
    <x v="2"/>
    <x v="1248"/>
    <x v="3"/>
    <x v="1"/>
    <s v="No"/>
    <n v="5"/>
    <x v="2"/>
    <x v="1"/>
    <n v="30"/>
    <x v="0"/>
    <n v="20"/>
    <n v="2"/>
    <x v="1"/>
    <x v="0"/>
    <n v="53"/>
  </r>
  <r>
    <n v="8580"/>
    <s v="Arthur Gabriel Sá"/>
    <x v="1"/>
    <x v="1248"/>
    <x v="3"/>
    <x v="1"/>
    <s v="Yes"/>
    <n v="15"/>
    <x v="2"/>
    <x v="1"/>
    <n v="30"/>
    <x v="0"/>
    <n v="20"/>
    <n v="3"/>
    <x v="1"/>
    <x v="0"/>
    <n v="62"/>
  </r>
  <r>
    <n v="8581"/>
    <s v="Anna Liz Aragão"/>
    <x v="0"/>
    <x v="1249"/>
    <x v="3"/>
    <x v="1"/>
    <s v="Yes"/>
    <n v="10"/>
    <x v="2"/>
    <x v="1"/>
    <n v="30"/>
    <x v="1"/>
    <n v="0"/>
    <n v="3"/>
    <x v="0"/>
    <x v="0"/>
    <n v="37"/>
  </r>
  <r>
    <n v="8582"/>
    <s v="Anna Liz Guerra"/>
    <x v="0"/>
    <x v="1249"/>
    <x v="3"/>
    <x v="1"/>
    <s v="No"/>
    <n v="10"/>
    <x v="0"/>
    <x v="1"/>
    <n v="30"/>
    <x v="1"/>
    <n v="0"/>
    <n v="1"/>
    <x v="0"/>
    <x v="0"/>
    <n v="39"/>
  </r>
  <r>
    <n v="8583"/>
    <s v="Dra. Aurora Borges"/>
    <x v="0"/>
    <x v="1249"/>
    <x v="3"/>
    <x v="1"/>
    <s v="Yes"/>
    <n v="10"/>
    <x v="2"/>
    <x v="0"/>
    <n v="0"/>
    <x v="0"/>
    <n v="20"/>
    <n v="1"/>
    <x v="0"/>
    <x v="0"/>
    <n v="29"/>
  </r>
  <r>
    <n v="8584"/>
    <s v="Ana Cecília Cirino"/>
    <x v="2"/>
    <x v="1249"/>
    <x v="3"/>
    <x v="1"/>
    <s v="No"/>
    <n v="5"/>
    <x v="2"/>
    <x v="1"/>
    <n v="30"/>
    <x v="0"/>
    <n v="20"/>
    <n v="2"/>
    <x v="1"/>
    <x v="0"/>
    <n v="53"/>
  </r>
  <r>
    <n v="8585"/>
    <s v="Maria Julia Macedo"/>
    <x v="2"/>
    <x v="1249"/>
    <x v="3"/>
    <x v="1"/>
    <s v="No"/>
    <n v="5"/>
    <x v="0"/>
    <x v="1"/>
    <n v="30"/>
    <x v="0"/>
    <n v="20"/>
    <n v="1"/>
    <x v="1"/>
    <x v="0"/>
    <n v="54"/>
  </r>
  <r>
    <n v="8586"/>
    <s v="Marcela Machado"/>
    <x v="1"/>
    <x v="1249"/>
    <x v="3"/>
    <x v="1"/>
    <s v="No"/>
    <n v="15"/>
    <x v="0"/>
    <x v="0"/>
    <n v="0"/>
    <x v="1"/>
    <n v="0"/>
    <n v="3"/>
    <x v="0"/>
    <x v="1"/>
    <n v="12"/>
  </r>
  <r>
    <n v="8587"/>
    <s v="Raul Fonseca"/>
    <x v="1"/>
    <x v="1249"/>
    <x v="3"/>
    <x v="1"/>
    <s v="No"/>
    <n v="15"/>
    <x v="0"/>
    <x v="0"/>
    <n v="0"/>
    <x v="0"/>
    <n v="20"/>
    <n v="2"/>
    <x v="0"/>
    <x v="0"/>
    <n v="33"/>
  </r>
  <r>
    <n v="8588"/>
    <s v="Leandro Porto"/>
    <x v="0"/>
    <x v="1250"/>
    <x v="3"/>
    <x v="1"/>
    <s v="No"/>
    <n v="10"/>
    <x v="2"/>
    <x v="0"/>
    <n v="0"/>
    <x v="0"/>
    <n v="20"/>
    <n v="3"/>
    <x v="0"/>
    <x v="0"/>
    <n v="27"/>
  </r>
  <r>
    <n v="8589"/>
    <s v="Yan Teixeira"/>
    <x v="2"/>
    <x v="1250"/>
    <x v="3"/>
    <x v="1"/>
    <s v="Yes"/>
    <n v="5"/>
    <x v="1"/>
    <x v="1"/>
    <n v="30"/>
    <x v="0"/>
    <n v="20"/>
    <n v="2"/>
    <x v="1"/>
    <x v="0"/>
    <n v="53"/>
  </r>
  <r>
    <n v="8590"/>
    <s v="Enzo Câmara"/>
    <x v="1"/>
    <x v="1250"/>
    <x v="3"/>
    <x v="1"/>
    <s v="No"/>
    <n v="15"/>
    <x v="2"/>
    <x v="1"/>
    <n v="30"/>
    <x v="0"/>
    <n v="20"/>
    <n v="1"/>
    <x v="1"/>
    <x v="0"/>
    <n v="64"/>
  </r>
  <r>
    <n v="8591"/>
    <s v="Gabrielly da Luz"/>
    <x v="1"/>
    <x v="1250"/>
    <x v="3"/>
    <x v="1"/>
    <s v="Yes"/>
    <n v="15"/>
    <x v="0"/>
    <x v="1"/>
    <n v="30"/>
    <x v="1"/>
    <n v="0"/>
    <n v="3"/>
    <x v="0"/>
    <x v="0"/>
    <n v="42"/>
  </r>
  <r>
    <n v="8592"/>
    <s v="Manuella Teixeira"/>
    <x v="2"/>
    <x v="1250"/>
    <x v="3"/>
    <x v="1"/>
    <s v="Yes"/>
    <n v="5"/>
    <x v="0"/>
    <x v="0"/>
    <n v="0"/>
    <x v="1"/>
    <n v="0"/>
    <n v="2"/>
    <x v="0"/>
    <x v="1"/>
    <n v="3"/>
  </r>
  <r>
    <n v="8593"/>
    <s v="Alana Carvalho"/>
    <x v="1"/>
    <x v="1250"/>
    <x v="3"/>
    <x v="1"/>
    <s v="No"/>
    <n v="15"/>
    <x v="1"/>
    <x v="0"/>
    <n v="0"/>
    <x v="0"/>
    <n v="20"/>
    <n v="2"/>
    <x v="0"/>
    <x v="0"/>
    <n v="33"/>
  </r>
  <r>
    <n v="8594"/>
    <s v="Maria Alice Costa"/>
    <x v="1"/>
    <x v="1250"/>
    <x v="3"/>
    <x v="1"/>
    <s v="Yes"/>
    <n v="15"/>
    <x v="0"/>
    <x v="1"/>
    <n v="30"/>
    <x v="1"/>
    <n v="0"/>
    <n v="2"/>
    <x v="0"/>
    <x v="0"/>
    <n v="43"/>
  </r>
  <r>
    <n v="8595"/>
    <s v="Sra. Bruna Castro"/>
    <x v="0"/>
    <x v="1251"/>
    <x v="3"/>
    <x v="1"/>
    <s v="Yes"/>
    <n v="10"/>
    <x v="0"/>
    <x v="0"/>
    <n v="0"/>
    <x v="0"/>
    <n v="20"/>
    <n v="3"/>
    <x v="0"/>
    <x v="0"/>
    <n v="27"/>
  </r>
  <r>
    <n v="8596"/>
    <s v="José Pedro Cardoso"/>
    <x v="2"/>
    <x v="1251"/>
    <x v="3"/>
    <x v="1"/>
    <s v="No"/>
    <n v="5"/>
    <x v="1"/>
    <x v="1"/>
    <n v="30"/>
    <x v="1"/>
    <n v="0"/>
    <n v="1"/>
    <x v="0"/>
    <x v="0"/>
    <n v="34"/>
  </r>
  <r>
    <n v="8597"/>
    <s v="Lucas Gabriel Correia"/>
    <x v="2"/>
    <x v="1251"/>
    <x v="3"/>
    <x v="1"/>
    <s v="No"/>
    <n v="5"/>
    <x v="2"/>
    <x v="0"/>
    <n v="0"/>
    <x v="0"/>
    <n v="20"/>
    <n v="3"/>
    <x v="0"/>
    <x v="0"/>
    <n v="22"/>
  </r>
  <r>
    <n v="8598"/>
    <s v="Maria Eduarda Cassiano"/>
    <x v="2"/>
    <x v="1251"/>
    <x v="3"/>
    <x v="1"/>
    <s v="Yes"/>
    <n v="5"/>
    <x v="0"/>
    <x v="1"/>
    <n v="30"/>
    <x v="0"/>
    <n v="20"/>
    <n v="3"/>
    <x v="1"/>
    <x v="0"/>
    <n v="52"/>
  </r>
  <r>
    <n v="8599"/>
    <s v="Vinícius Silva"/>
    <x v="1"/>
    <x v="1251"/>
    <x v="3"/>
    <x v="1"/>
    <s v="No"/>
    <n v="15"/>
    <x v="0"/>
    <x v="0"/>
    <n v="0"/>
    <x v="1"/>
    <n v="0"/>
    <n v="1"/>
    <x v="0"/>
    <x v="1"/>
    <n v="14"/>
  </r>
  <r>
    <n v="8600"/>
    <s v="Evelyn Caldeira"/>
    <x v="2"/>
    <x v="1251"/>
    <x v="3"/>
    <x v="1"/>
    <s v="Yes"/>
    <n v="5"/>
    <x v="0"/>
    <x v="0"/>
    <n v="0"/>
    <x v="0"/>
    <n v="20"/>
    <n v="1"/>
    <x v="0"/>
    <x v="0"/>
    <n v="24"/>
  </r>
  <r>
    <n v="8601"/>
    <s v="Sr. Otávio Ferreira"/>
    <x v="1"/>
    <x v="1251"/>
    <x v="3"/>
    <x v="1"/>
    <s v="Yes"/>
    <n v="15"/>
    <x v="2"/>
    <x v="0"/>
    <n v="0"/>
    <x v="1"/>
    <n v="0"/>
    <n v="3"/>
    <x v="0"/>
    <x v="1"/>
    <n v="12"/>
  </r>
  <r>
    <n v="8602"/>
    <s v="Josué Martins"/>
    <x v="0"/>
    <x v="1251"/>
    <x v="3"/>
    <x v="1"/>
    <s v="Yes"/>
    <n v="10"/>
    <x v="2"/>
    <x v="1"/>
    <n v="30"/>
    <x v="0"/>
    <n v="20"/>
    <n v="2"/>
    <x v="1"/>
    <x v="0"/>
    <n v="58"/>
  </r>
  <r>
    <n v="8603"/>
    <s v="Sofia Silveira"/>
    <x v="0"/>
    <x v="1251"/>
    <x v="3"/>
    <x v="1"/>
    <s v="Yes"/>
    <n v="10"/>
    <x v="1"/>
    <x v="1"/>
    <n v="30"/>
    <x v="1"/>
    <n v="0"/>
    <n v="2"/>
    <x v="0"/>
    <x v="0"/>
    <n v="38"/>
  </r>
  <r>
    <n v="8604"/>
    <s v="Sophie Almeida"/>
    <x v="2"/>
    <x v="1251"/>
    <x v="3"/>
    <x v="1"/>
    <s v="No"/>
    <n v="5"/>
    <x v="2"/>
    <x v="0"/>
    <n v="0"/>
    <x v="1"/>
    <n v="0"/>
    <n v="3"/>
    <x v="0"/>
    <x v="1"/>
    <n v="2"/>
  </r>
  <r>
    <n v="8605"/>
    <s v="Matheus Barros"/>
    <x v="1"/>
    <x v="1251"/>
    <x v="3"/>
    <x v="1"/>
    <s v="No"/>
    <n v="15"/>
    <x v="1"/>
    <x v="1"/>
    <n v="30"/>
    <x v="0"/>
    <n v="20"/>
    <n v="3"/>
    <x v="1"/>
    <x v="0"/>
    <n v="62"/>
  </r>
  <r>
    <n v="8606"/>
    <s v="Maya Marques"/>
    <x v="0"/>
    <x v="1252"/>
    <x v="3"/>
    <x v="1"/>
    <s v="Yes"/>
    <n v="10"/>
    <x v="2"/>
    <x v="1"/>
    <n v="30"/>
    <x v="0"/>
    <n v="20"/>
    <n v="1"/>
    <x v="1"/>
    <x v="0"/>
    <n v="59"/>
  </r>
  <r>
    <n v="8607"/>
    <s v="Maria Luísa Sousa"/>
    <x v="0"/>
    <x v="1252"/>
    <x v="3"/>
    <x v="1"/>
    <s v="Yes"/>
    <n v="10"/>
    <x v="0"/>
    <x v="0"/>
    <n v="0"/>
    <x v="0"/>
    <n v="20"/>
    <n v="2"/>
    <x v="0"/>
    <x v="0"/>
    <n v="28"/>
  </r>
  <r>
    <n v="8608"/>
    <s v="Helena Silveira"/>
    <x v="0"/>
    <x v="1252"/>
    <x v="3"/>
    <x v="1"/>
    <s v="No"/>
    <n v="10"/>
    <x v="2"/>
    <x v="1"/>
    <n v="30"/>
    <x v="0"/>
    <n v="20"/>
    <n v="2"/>
    <x v="1"/>
    <x v="0"/>
    <n v="58"/>
  </r>
  <r>
    <n v="8609"/>
    <s v="Brenda da Rosa"/>
    <x v="1"/>
    <x v="1252"/>
    <x v="3"/>
    <x v="1"/>
    <s v="Yes"/>
    <n v="15"/>
    <x v="0"/>
    <x v="0"/>
    <n v="0"/>
    <x v="1"/>
    <n v="0"/>
    <n v="1"/>
    <x v="0"/>
    <x v="1"/>
    <n v="14"/>
  </r>
  <r>
    <n v="8610"/>
    <s v="Danilo da Cruz"/>
    <x v="0"/>
    <x v="1253"/>
    <x v="3"/>
    <x v="1"/>
    <s v="Yes"/>
    <n v="10"/>
    <x v="0"/>
    <x v="1"/>
    <n v="30"/>
    <x v="1"/>
    <n v="0"/>
    <n v="2"/>
    <x v="0"/>
    <x v="0"/>
    <n v="38"/>
  </r>
  <r>
    <n v="8611"/>
    <s v="Ana Beatriz Cavalcante"/>
    <x v="2"/>
    <x v="1253"/>
    <x v="3"/>
    <x v="1"/>
    <s v="No"/>
    <n v="5"/>
    <x v="0"/>
    <x v="1"/>
    <n v="30"/>
    <x v="1"/>
    <n v="0"/>
    <n v="3"/>
    <x v="0"/>
    <x v="0"/>
    <n v="32"/>
  </r>
  <r>
    <n v="8612"/>
    <s v="Larissa Melo"/>
    <x v="1"/>
    <x v="1253"/>
    <x v="3"/>
    <x v="1"/>
    <s v="No"/>
    <n v="15"/>
    <x v="1"/>
    <x v="1"/>
    <n v="30"/>
    <x v="1"/>
    <n v="0"/>
    <n v="2"/>
    <x v="0"/>
    <x v="0"/>
    <n v="43"/>
  </r>
  <r>
    <n v="8613"/>
    <s v="Apollo Cavalcanti"/>
    <x v="0"/>
    <x v="1253"/>
    <x v="3"/>
    <x v="1"/>
    <s v="Yes"/>
    <n v="10"/>
    <x v="0"/>
    <x v="1"/>
    <n v="30"/>
    <x v="0"/>
    <n v="20"/>
    <n v="2"/>
    <x v="1"/>
    <x v="0"/>
    <n v="58"/>
  </r>
  <r>
    <n v="8614"/>
    <s v="Srta. Sara Novais"/>
    <x v="2"/>
    <x v="1253"/>
    <x v="3"/>
    <x v="1"/>
    <s v="No"/>
    <n v="5"/>
    <x v="2"/>
    <x v="1"/>
    <n v="30"/>
    <x v="1"/>
    <n v="0"/>
    <n v="1"/>
    <x v="0"/>
    <x v="0"/>
    <n v="34"/>
  </r>
  <r>
    <n v="8615"/>
    <s v="Bella Souza"/>
    <x v="2"/>
    <x v="1253"/>
    <x v="3"/>
    <x v="1"/>
    <s v="Yes"/>
    <n v="5"/>
    <x v="0"/>
    <x v="0"/>
    <n v="0"/>
    <x v="1"/>
    <n v="0"/>
    <n v="1"/>
    <x v="0"/>
    <x v="1"/>
    <n v="4"/>
  </r>
  <r>
    <n v="8616"/>
    <s v="Marina Gomes"/>
    <x v="2"/>
    <x v="1253"/>
    <x v="3"/>
    <x v="1"/>
    <s v="No"/>
    <n v="5"/>
    <x v="2"/>
    <x v="0"/>
    <n v="0"/>
    <x v="1"/>
    <n v="0"/>
    <n v="1"/>
    <x v="0"/>
    <x v="1"/>
    <n v="4"/>
  </r>
  <r>
    <n v="8617"/>
    <s v="Srta. Antonella Novaes"/>
    <x v="2"/>
    <x v="1253"/>
    <x v="3"/>
    <x v="1"/>
    <s v="No"/>
    <n v="5"/>
    <x v="0"/>
    <x v="1"/>
    <n v="30"/>
    <x v="1"/>
    <n v="0"/>
    <n v="3"/>
    <x v="0"/>
    <x v="0"/>
    <n v="32"/>
  </r>
  <r>
    <n v="8618"/>
    <s v="Sr. Vinicius Sampaio"/>
    <x v="2"/>
    <x v="1253"/>
    <x v="3"/>
    <x v="1"/>
    <s v="Yes"/>
    <n v="5"/>
    <x v="2"/>
    <x v="0"/>
    <n v="0"/>
    <x v="1"/>
    <n v="0"/>
    <n v="2"/>
    <x v="0"/>
    <x v="1"/>
    <n v="3"/>
  </r>
  <r>
    <n v="8619"/>
    <s v="Ravi da Costa"/>
    <x v="0"/>
    <x v="1253"/>
    <x v="3"/>
    <x v="1"/>
    <s v="Yes"/>
    <n v="10"/>
    <x v="2"/>
    <x v="1"/>
    <n v="30"/>
    <x v="0"/>
    <n v="20"/>
    <n v="1"/>
    <x v="1"/>
    <x v="0"/>
    <n v="59"/>
  </r>
  <r>
    <n v="8620"/>
    <s v="Kaique Azevedo"/>
    <x v="0"/>
    <x v="1254"/>
    <x v="3"/>
    <x v="1"/>
    <s v="Yes"/>
    <n v="10"/>
    <x v="2"/>
    <x v="1"/>
    <n v="30"/>
    <x v="0"/>
    <n v="20"/>
    <n v="1"/>
    <x v="1"/>
    <x v="0"/>
    <n v="59"/>
  </r>
  <r>
    <n v="8621"/>
    <s v="Gabrielly Pires"/>
    <x v="1"/>
    <x v="1254"/>
    <x v="3"/>
    <x v="1"/>
    <s v="Yes"/>
    <n v="15"/>
    <x v="2"/>
    <x v="1"/>
    <n v="30"/>
    <x v="1"/>
    <n v="0"/>
    <n v="3"/>
    <x v="0"/>
    <x v="0"/>
    <n v="42"/>
  </r>
  <r>
    <n v="8622"/>
    <s v="Anna Liz Gomes"/>
    <x v="0"/>
    <x v="1254"/>
    <x v="3"/>
    <x v="1"/>
    <s v="Yes"/>
    <n v="10"/>
    <x v="1"/>
    <x v="1"/>
    <n v="30"/>
    <x v="1"/>
    <n v="0"/>
    <n v="3"/>
    <x v="0"/>
    <x v="0"/>
    <n v="37"/>
  </r>
  <r>
    <n v="8623"/>
    <s v="Julia Viana"/>
    <x v="1"/>
    <x v="1254"/>
    <x v="3"/>
    <x v="1"/>
    <s v="Yes"/>
    <n v="15"/>
    <x v="0"/>
    <x v="0"/>
    <n v="0"/>
    <x v="0"/>
    <n v="20"/>
    <n v="2"/>
    <x v="0"/>
    <x v="0"/>
    <n v="33"/>
  </r>
  <r>
    <n v="8624"/>
    <s v="Sra. Maria Sophia Montenegro"/>
    <x v="2"/>
    <x v="1254"/>
    <x v="3"/>
    <x v="1"/>
    <s v="Yes"/>
    <n v="5"/>
    <x v="0"/>
    <x v="1"/>
    <n v="30"/>
    <x v="1"/>
    <n v="0"/>
    <n v="2"/>
    <x v="0"/>
    <x v="0"/>
    <n v="33"/>
  </r>
  <r>
    <n v="8625"/>
    <s v="Rafael Moraes"/>
    <x v="2"/>
    <x v="1254"/>
    <x v="3"/>
    <x v="1"/>
    <s v="No"/>
    <n v="5"/>
    <x v="0"/>
    <x v="0"/>
    <n v="0"/>
    <x v="1"/>
    <n v="0"/>
    <n v="3"/>
    <x v="0"/>
    <x v="1"/>
    <n v="2"/>
  </r>
  <r>
    <n v="8626"/>
    <s v="Maria Helena Albuquerque"/>
    <x v="1"/>
    <x v="1254"/>
    <x v="3"/>
    <x v="1"/>
    <s v="Yes"/>
    <n v="15"/>
    <x v="1"/>
    <x v="0"/>
    <n v="0"/>
    <x v="1"/>
    <n v="0"/>
    <n v="2"/>
    <x v="0"/>
    <x v="1"/>
    <n v="13"/>
  </r>
  <r>
    <n v="8627"/>
    <s v="Giovanna Vieira"/>
    <x v="1"/>
    <x v="1254"/>
    <x v="3"/>
    <x v="1"/>
    <s v="Yes"/>
    <n v="15"/>
    <x v="0"/>
    <x v="1"/>
    <n v="30"/>
    <x v="1"/>
    <n v="0"/>
    <n v="3"/>
    <x v="0"/>
    <x v="0"/>
    <n v="42"/>
  </r>
  <r>
    <n v="8628"/>
    <s v="Maria Julia Moura"/>
    <x v="0"/>
    <x v="1254"/>
    <x v="3"/>
    <x v="1"/>
    <s v="Yes"/>
    <n v="10"/>
    <x v="1"/>
    <x v="0"/>
    <n v="0"/>
    <x v="1"/>
    <n v="0"/>
    <n v="1"/>
    <x v="0"/>
    <x v="1"/>
    <n v="9"/>
  </r>
  <r>
    <n v="8629"/>
    <s v="Maya Martins"/>
    <x v="0"/>
    <x v="1254"/>
    <x v="3"/>
    <x v="1"/>
    <s v="Yes"/>
    <n v="10"/>
    <x v="2"/>
    <x v="0"/>
    <n v="0"/>
    <x v="0"/>
    <n v="20"/>
    <n v="2"/>
    <x v="0"/>
    <x v="0"/>
    <n v="28"/>
  </r>
  <r>
    <n v="8630"/>
    <s v="Dr. Ravi Caldeira"/>
    <x v="2"/>
    <x v="1254"/>
    <x v="3"/>
    <x v="1"/>
    <s v="Yes"/>
    <n v="5"/>
    <x v="1"/>
    <x v="0"/>
    <n v="0"/>
    <x v="1"/>
    <n v="0"/>
    <n v="3"/>
    <x v="0"/>
    <x v="1"/>
    <n v="2"/>
  </r>
  <r>
    <n v="8631"/>
    <s v="Henry Azevedo"/>
    <x v="0"/>
    <x v="1255"/>
    <x v="3"/>
    <x v="1"/>
    <s v="Yes"/>
    <n v="10"/>
    <x v="2"/>
    <x v="1"/>
    <n v="30"/>
    <x v="0"/>
    <n v="20"/>
    <n v="1"/>
    <x v="1"/>
    <x v="0"/>
    <n v="59"/>
  </r>
  <r>
    <n v="8632"/>
    <s v="Rodrigo Cassiano"/>
    <x v="2"/>
    <x v="1255"/>
    <x v="3"/>
    <x v="1"/>
    <s v="No"/>
    <n v="5"/>
    <x v="1"/>
    <x v="0"/>
    <n v="0"/>
    <x v="1"/>
    <n v="0"/>
    <n v="2"/>
    <x v="0"/>
    <x v="1"/>
    <n v="3"/>
  </r>
  <r>
    <n v="8633"/>
    <s v="Ester Leão"/>
    <x v="0"/>
    <x v="1255"/>
    <x v="3"/>
    <x v="1"/>
    <s v="No"/>
    <n v="10"/>
    <x v="0"/>
    <x v="1"/>
    <n v="30"/>
    <x v="0"/>
    <n v="20"/>
    <n v="1"/>
    <x v="1"/>
    <x v="0"/>
    <n v="59"/>
  </r>
  <r>
    <n v="8634"/>
    <s v="Yasmin Silveira"/>
    <x v="1"/>
    <x v="1255"/>
    <x v="3"/>
    <x v="1"/>
    <s v="Yes"/>
    <n v="15"/>
    <x v="0"/>
    <x v="1"/>
    <n v="30"/>
    <x v="0"/>
    <n v="20"/>
    <n v="1"/>
    <x v="1"/>
    <x v="0"/>
    <n v="64"/>
  </r>
  <r>
    <n v="8635"/>
    <s v="Felipe Freitas"/>
    <x v="1"/>
    <x v="1255"/>
    <x v="3"/>
    <x v="1"/>
    <s v="Yes"/>
    <n v="15"/>
    <x v="1"/>
    <x v="1"/>
    <n v="30"/>
    <x v="0"/>
    <n v="20"/>
    <n v="2"/>
    <x v="1"/>
    <x v="0"/>
    <n v="63"/>
  </r>
  <r>
    <n v="8636"/>
    <s v="Rebeca Marques"/>
    <x v="1"/>
    <x v="1255"/>
    <x v="3"/>
    <x v="1"/>
    <s v="No"/>
    <n v="15"/>
    <x v="0"/>
    <x v="1"/>
    <n v="30"/>
    <x v="1"/>
    <n v="0"/>
    <n v="3"/>
    <x v="0"/>
    <x v="0"/>
    <n v="42"/>
  </r>
  <r>
    <n v="8637"/>
    <s v="Manuela Aparecida"/>
    <x v="0"/>
    <x v="1256"/>
    <x v="3"/>
    <x v="1"/>
    <s v="No"/>
    <n v="10"/>
    <x v="2"/>
    <x v="0"/>
    <n v="0"/>
    <x v="1"/>
    <n v="0"/>
    <n v="2"/>
    <x v="0"/>
    <x v="1"/>
    <n v="8"/>
  </r>
  <r>
    <n v="8638"/>
    <s v="Nicole Correia"/>
    <x v="1"/>
    <x v="1256"/>
    <x v="3"/>
    <x v="1"/>
    <s v="Yes"/>
    <n v="15"/>
    <x v="0"/>
    <x v="1"/>
    <n v="30"/>
    <x v="0"/>
    <n v="20"/>
    <n v="1"/>
    <x v="1"/>
    <x v="0"/>
    <n v="64"/>
  </r>
  <r>
    <n v="8639"/>
    <s v="Breno Mendonça"/>
    <x v="0"/>
    <x v="1256"/>
    <x v="3"/>
    <x v="1"/>
    <s v="Yes"/>
    <n v="10"/>
    <x v="1"/>
    <x v="0"/>
    <n v="0"/>
    <x v="0"/>
    <n v="20"/>
    <n v="1"/>
    <x v="0"/>
    <x v="0"/>
    <n v="29"/>
  </r>
  <r>
    <n v="8640"/>
    <s v="Nicole Rodrigues"/>
    <x v="2"/>
    <x v="1256"/>
    <x v="3"/>
    <x v="1"/>
    <s v="No"/>
    <n v="5"/>
    <x v="1"/>
    <x v="0"/>
    <n v="0"/>
    <x v="1"/>
    <n v="0"/>
    <n v="1"/>
    <x v="0"/>
    <x v="1"/>
    <n v="4"/>
  </r>
  <r>
    <n v="8641"/>
    <s v="Marcelo Nunes"/>
    <x v="0"/>
    <x v="1256"/>
    <x v="3"/>
    <x v="1"/>
    <s v="No"/>
    <n v="10"/>
    <x v="1"/>
    <x v="0"/>
    <n v="0"/>
    <x v="1"/>
    <n v="0"/>
    <n v="1"/>
    <x v="0"/>
    <x v="1"/>
    <n v="9"/>
  </r>
  <r>
    <n v="8642"/>
    <s v="João Montenegro"/>
    <x v="1"/>
    <x v="1256"/>
    <x v="3"/>
    <x v="1"/>
    <s v="Yes"/>
    <n v="15"/>
    <x v="2"/>
    <x v="0"/>
    <n v="0"/>
    <x v="0"/>
    <n v="20"/>
    <n v="3"/>
    <x v="0"/>
    <x v="0"/>
    <n v="32"/>
  </r>
  <r>
    <n v="8643"/>
    <s v="Renan Vieira"/>
    <x v="0"/>
    <x v="1256"/>
    <x v="3"/>
    <x v="1"/>
    <s v="Yes"/>
    <n v="10"/>
    <x v="1"/>
    <x v="1"/>
    <n v="30"/>
    <x v="0"/>
    <n v="20"/>
    <n v="3"/>
    <x v="1"/>
    <x v="0"/>
    <n v="57"/>
  </r>
  <r>
    <n v="8644"/>
    <s v="Arthur da Conceição"/>
    <x v="1"/>
    <x v="1256"/>
    <x v="3"/>
    <x v="1"/>
    <s v="Yes"/>
    <n v="15"/>
    <x v="0"/>
    <x v="0"/>
    <n v="0"/>
    <x v="1"/>
    <n v="0"/>
    <n v="3"/>
    <x v="0"/>
    <x v="1"/>
    <n v="12"/>
  </r>
  <r>
    <n v="8645"/>
    <s v="Dra. Bella Nunes"/>
    <x v="1"/>
    <x v="1256"/>
    <x v="3"/>
    <x v="1"/>
    <s v="No"/>
    <n v="15"/>
    <x v="0"/>
    <x v="1"/>
    <n v="30"/>
    <x v="1"/>
    <n v="0"/>
    <n v="1"/>
    <x v="0"/>
    <x v="0"/>
    <n v="44"/>
  </r>
  <r>
    <n v="8646"/>
    <s v="Dra. Isabella Lopes"/>
    <x v="0"/>
    <x v="1257"/>
    <x v="3"/>
    <x v="1"/>
    <s v="No"/>
    <n v="10"/>
    <x v="2"/>
    <x v="1"/>
    <n v="30"/>
    <x v="1"/>
    <n v="0"/>
    <n v="1"/>
    <x v="0"/>
    <x v="0"/>
    <n v="39"/>
  </r>
  <r>
    <n v="8647"/>
    <s v="Amanda da Rocha"/>
    <x v="2"/>
    <x v="1257"/>
    <x v="3"/>
    <x v="1"/>
    <s v="No"/>
    <n v="5"/>
    <x v="2"/>
    <x v="1"/>
    <n v="30"/>
    <x v="1"/>
    <n v="0"/>
    <n v="2"/>
    <x v="0"/>
    <x v="0"/>
    <n v="33"/>
  </r>
  <r>
    <n v="8648"/>
    <s v="Arthur Miguel Siqueira"/>
    <x v="1"/>
    <x v="1257"/>
    <x v="3"/>
    <x v="1"/>
    <s v="Yes"/>
    <n v="15"/>
    <x v="2"/>
    <x v="0"/>
    <n v="0"/>
    <x v="0"/>
    <n v="20"/>
    <n v="3"/>
    <x v="0"/>
    <x v="0"/>
    <n v="32"/>
  </r>
  <r>
    <n v="8649"/>
    <s v="Dra. Clarice Mendes"/>
    <x v="2"/>
    <x v="1257"/>
    <x v="3"/>
    <x v="1"/>
    <s v="Yes"/>
    <n v="5"/>
    <x v="2"/>
    <x v="1"/>
    <n v="30"/>
    <x v="0"/>
    <n v="20"/>
    <n v="2"/>
    <x v="1"/>
    <x v="0"/>
    <n v="53"/>
  </r>
  <r>
    <n v="8650"/>
    <s v="Carolina Freitas"/>
    <x v="1"/>
    <x v="1257"/>
    <x v="3"/>
    <x v="1"/>
    <s v="No"/>
    <n v="15"/>
    <x v="0"/>
    <x v="0"/>
    <n v="0"/>
    <x v="1"/>
    <n v="0"/>
    <n v="2"/>
    <x v="0"/>
    <x v="1"/>
    <n v="13"/>
  </r>
  <r>
    <n v="8651"/>
    <s v="Enzo Gabriel Cunha"/>
    <x v="1"/>
    <x v="1257"/>
    <x v="3"/>
    <x v="1"/>
    <s v="No"/>
    <n v="15"/>
    <x v="1"/>
    <x v="0"/>
    <n v="0"/>
    <x v="1"/>
    <n v="0"/>
    <n v="3"/>
    <x v="0"/>
    <x v="1"/>
    <n v="12"/>
  </r>
  <r>
    <n v="8652"/>
    <s v="Gabriela Araújo"/>
    <x v="2"/>
    <x v="1257"/>
    <x v="3"/>
    <x v="1"/>
    <s v="No"/>
    <n v="5"/>
    <x v="1"/>
    <x v="1"/>
    <n v="30"/>
    <x v="0"/>
    <n v="20"/>
    <n v="1"/>
    <x v="1"/>
    <x v="0"/>
    <n v="54"/>
  </r>
  <r>
    <n v="8653"/>
    <s v="Dr. Eduardo da Luz"/>
    <x v="2"/>
    <x v="1257"/>
    <x v="3"/>
    <x v="1"/>
    <s v="Yes"/>
    <n v="5"/>
    <x v="2"/>
    <x v="0"/>
    <n v="0"/>
    <x v="0"/>
    <n v="20"/>
    <n v="2"/>
    <x v="0"/>
    <x v="0"/>
    <n v="23"/>
  </r>
  <r>
    <n v="8654"/>
    <s v="Dr. João Guilherme Aparecida"/>
    <x v="0"/>
    <x v="1257"/>
    <x v="3"/>
    <x v="1"/>
    <s v="Yes"/>
    <n v="10"/>
    <x v="1"/>
    <x v="1"/>
    <n v="30"/>
    <x v="1"/>
    <n v="0"/>
    <n v="2"/>
    <x v="0"/>
    <x v="0"/>
    <n v="38"/>
  </r>
  <r>
    <n v="8655"/>
    <s v="Ana Júlia Cardoso"/>
    <x v="2"/>
    <x v="1258"/>
    <x v="3"/>
    <x v="1"/>
    <s v="Yes"/>
    <n v="5"/>
    <x v="0"/>
    <x v="1"/>
    <n v="30"/>
    <x v="1"/>
    <n v="0"/>
    <n v="1"/>
    <x v="0"/>
    <x v="0"/>
    <n v="34"/>
  </r>
  <r>
    <n v="8656"/>
    <s v="Mariana Mendonça"/>
    <x v="1"/>
    <x v="1258"/>
    <x v="3"/>
    <x v="1"/>
    <s v="No"/>
    <n v="15"/>
    <x v="2"/>
    <x v="0"/>
    <n v="0"/>
    <x v="1"/>
    <n v="0"/>
    <n v="1"/>
    <x v="0"/>
    <x v="1"/>
    <n v="14"/>
  </r>
  <r>
    <n v="8657"/>
    <s v="Lara da Paz"/>
    <x v="2"/>
    <x v="1258"/>
    <x v="3"/>
    <x v="1"/>
    <s v="Yes"/>
    <n v="5"/>
    <x v="1"/>
    <x v="1"/>
    <n v="30"/>
    <x v="1"/>
    <n v="0"/>
    <n v="2"/>
    <x v="0"/>
    <x v="0"/>
    <n v="33"/>
  </r>
  <r>
    <n v="8658"/>
    <s v="Davi Luiz Vieira"/>
    <x v="0"/>
    <x v="1258"/>
    <x v="3"/>
    <x v="1"/>
    <s v="No"/>
    <n v="10"/>
    <x v="1"/>
    <x v="1"/>
    <n v="30"/>
    <x v="1"/>
    <n v="0"/>
    <n v="1"/>
    <x v="0"/>
    <x v="0"/>
    <n v="39"/>
  </r>
  <r>
    <n v="8659"/>
    <s v="João Felipe Sousa"/>
    <x v="1"/>
    <x v="1258"/>
    <x v="3"/>
    <x v="1"/>
    <s v="No"/>
    <n v="15"/>
    <x v="1"/>
    <x v="1"/>
    <n v="30"/>
    <x v="1"/>
    <n v="0"/>
    <n v="3"/>
    <x v="0"/>
    <x v="0"/>
    <n v="42"/>
  </r>
  <r>
    <n v="8660"/>
    <s v="Cecilia Jesus"/>
    <x v="2"/>
    <x v="1258"/>
    <x v="3"/>
    <x v="1"/>
    <s v="No"/>
    <n v="5"/>
    <x v="0"/>
    <x v="0"/>
    <n v="0"/>
    <x v="0"/>
    <n v="20"/>
    <n v="3"/>
    <x v="0"/>
    <x v="0"/>
    <n v="22"/>
  </r>
  <r>
    <n v="8661"/>
    <s v="Arthur Miguel Sousa"/>
    <x v="2"/>
    <x v="1258"/>
    <x v="3"/>
    <x v="1"/>
    <s v="Yes"/>
    <n v="5"/>
    <x v="0"/>
    <x v="0"/>
    <n v="0"/>
    <x v="0"/>
    <n v="20"/>
    <n v="3"/>
    <x v="0"/>
    <x v="0"/>
    <n v="22"/>
  </r>
  <r>
    <n v="8662"/>
    <s v="Agatha Leão"/>
    <x v="0"/>
    <x v="1258"/>
    <x v="3"/>
    <x v="1"/>
    <s v="No"/>
    <n v="10"/>
    <x v="1"/>
    <x v="0"/>
    <n v="0"/>
    <x v="1"/>
    <n v="0"/>
    <n v="2"/>
    <x v="0"/>
    <x v="1"/>
    <n v="8"/>
  </r>
  <r>
    <n v="8663"/>
    <s v="Juan Pacheco"/>
    <x v="2"/>
    <x v="1259"/>
    <x v="3"/>
    <x v="1"/>
    <s v="Yes"/>
    <n v="5"/>
    <x v="0"/>
    <x v="1"/>
    <n v="30"/>
    <x v="1"/>
    <n v="0"/>
    <n v="1"/>
    <x v="0"/>
    <x v="0"/>
    <n v="34"/>
  </r>
  <r>
    <n v="8664"/>
    <s v="Enzo Gabriel Souza"/>
    <x v="2"/>
    <x v="1259"/>
    <x v="3"/>
    <x v="1"/>
    <s v="Yes"/>
    <n v="5"/>
    <x v="0"/>
    <x v="1"/>
    <n v="30"/>
    <x v="0"/>
    <n v="20"/>
    <n v="1"/>
    <x v="1"/>
    <x v="0"/>
    <n v="54"/>
  </r>
  <r>
    <n v="8665"/>
    <s v="Carolina Novaes"/>
    <x v="1"/>
    <x v="1259"/>
    <x v="3"/>
    <x v="1"/>
    <s v="No"/>
    <n v="15"/>
    <x v="2"/>
    <x v="0"/>
    <n v="0"/>
    <x v="0"/>
    <n v="20"/>
    <n v="3"/>
    <x v="0"/>
    <x v="0"/>
    <n v="32"/>
  </r>
  <r>
    <n v="8666"/>
    <s v="Maya Gomes"/>
    <x v="0"/>
    <x v="1259"/>
    <x v="3"/>
    <x v="1"/>
    <s v="No"/>
    <n v="10"/>
    <x v="1"/>
    <x v="1"/>
    <n v="30"/>
    <x v="1"/>
    <n v="0"/>
    <n v="2"/>
    <x v="0"/>
    <x v="0"/>
    <n v="38"/>
  </r>
  <r>
    <n v="8667"/>
    <s v="Dom Costa"/>
    <x v="2"/>
    <x v="1260"/>
    <x v="3"/>
    <x v="1"/>
    <s v="Yes"/>
    <n v="5"/>
    <x v="1"/>
    <x v="1"/>
    <n v="30"/>
    <x v="1"/>
    <n v="0"/>
    <n v="3"/>
    <x v="0"/>
    <x v="0"/>
    <n v="32"/>
  </r>
  <r>
    <n v="8668"/>
    <s v="Evelyn Jesus"/>
    <x v="0"/>
    <x v="1260"/>
    <x v="3"/>
    <x v="1"/>
    <s v="No"/>
    <n v="10"/>
    <x v="1"/>
    <x v="1"/>
    <n v="30"/>
    <x v="1"/>
    <n v="0"/>
    <n v="2"/>
    <x v="0"/>
    <x v="0"/>
    <n v="38"/>
  </r>
  <r>
    <n v="8669"/>
    <s v="Vitor Gabriel Barros"/>
    <x v="2"/>
    <x v="1260"/>
    <x v="3"/>
    <x v="1"/>
    <s v="No"/>
    <n v="5"/>
    <x v="2"/>
    <x v="1"/>
    <n v="30"/>
    <x v="0"/>
    <n v="20"/>
    <n v="3"/>
    <x v="1"/>
    <x v="0"/>
    <n v="52"/>
  </r>
  <r>
    <n v="8670"/>
    <s v="Henry Leão"/>
    <x v="1"/>
    <x v="1260"/>
    <x v="3"/>
    <x v="1"/>
    <s v="No"/>
    <n v="15"/>
    <x v="2"/>
    <x v="1"/>
    <n v="30"/>
    <x v="1"/>
    <n v="0"/>
    <n v="3"/>
    <x v="0"/>
    <x v="0"/>
    <n v="42"/>
  </r>
  <r>
    <n v="8671"/>
    <s v="Maria Alice Araújo"/>
    <x v="1"/>
    <x v="1260"/>
    <x v="3"/>
    <x v="1"/>
    <s v="Yes"/>
    <n v="15"/>
    <x v="1"/>
    <x v="1"/>
    <n v="30"/>
    <x v="1"/>
    <n v="0"/>
    <n v="2"/>
    <x v="0"/>
    <x v="0"/>
    <n v="43"/>
  </r>
  <r>
    <n v="8672"/>
    <s v="Srta. Ana Cecília Rezende"/>
    <x v="2"/>
    <x v="1260"/>
    <x v="3"/>
    <x v="1"/>
    <s v="Yes"/>
    <n v="5"/>
    <x v="1"/>
    <x v="0"/>
    <n v="0"/>
    <x v="0"/>
    <n v="20"/>
    <n v="3"/>
    <x v="0"/>
    <x v="0"/>
    <n v="22"/>
  </r>
  <r>
    <n v="8673"/>
    <s v="Maysa Albuquerque"/>
    <x v="0"/>
    <x v="1261"/>
    <x v="3"/>
    <x v="1"/>
    <s v="No"/>
    <n v="10"/>
    <x v="1"/>
    <x v="1"/>
    <n v="30"/>
    <x v="0"/>
    <n v="20"/>
    <n v="3"/>
    <x v="1"/>
    <x v="0"/>
    <n v="57"/>
  </r>
  <r>
    <n v="8674"/>
    <s v="Catarina Sampaio"/>
    <x v="1"/>
    <x v="1261"/>
    <x v="3"/>
    <x v="1"/>
    <s v="Yes"/>
    <n v="15"/>
    <x v="2"/>
    <x v="0"/>
    <n v="0"/>
    <x v="1"/>
    <n v="0"/>
    <n v="3"/>
    <x v="0"/>
    <x v="1"/>
    <n v="12"/>
  </r>
  <r>
    <n v="8675"/>
    <s v="Srta. Hellena da Paz"/>
    <x v="2"/>
    <x v="1261"/>
    <x v="3"/>
    <x v="1"/>
    <s v="Yes"/>
    <n v="5"/>
    <x v="0"/>
    <x v="0"/>
    <n v="0"/>
    <x v="0"/>
    <n v="20"/>
    <n v="2"/>
    <x v="0"/>
    <x v="0"/>
    <n v="23"/>
  </r>
  <r>
    <n v="8676"/>
    <s v="Miguel Azevedo"/>
    <x v="2"/>
    <x v="1261"/>
    <x v="3"/>
    <x v="1"/>
    <s v="Yes"/>
    <n v="5"/>
    <x v="1"/>
    <x v="0"/>
    <n v="0"/>
    <x v="1"/>
    <n v="0"/>
    <n v="3"/>
    <x v="0"/>
    <x v="1"/>
    <n v="2"/>
  </r>
  <r>
    <n v="8677"/>
    <s v="Miguel Vieira"/>
    <x v="2"/>
    <x v="1261"/>
    <x v="3"/>
    <x v="1"/>
    <s v="Yes"/>
    <n v="5"/>
    <x v="1"/>
    <x v="1"/>
    <n v="30"/>
    <x v="1"/>
    <n v="0"/>
    <n v="2"/>
    <x v="0"/>
    <x v="0"/>
    <n v="33"/>
  </r>
  <r>
    <n v="8678"/>
    <s v="Ana Barbosa"/>
    <x v="1"/>
    <x v="1261"/>
    <x v="3"/>
    <x v="1"/>
    <s v="No"/>
    <n v="15"/>
    <x v="0"/>
    <x v="0"/>
    <n v="0"/>
    <x v="1"/>
    <n v="0"/>
    <n v="3"/>
    <x v="0"/>
    <x v="1"/>
    <n v="12"/>
  </r>
  <r>
    <n v="8679"/>
    <s v="Milena Sá"/>
    <x v="0"/>
    <x v="1261"/>
    <x v="3"/>
    <x v="1"/>
    <s v="No"/>
    <n v="10"/>
    <x v="1"/>
    <x v="1"/>
    <n v="30"/>
    <x v="1"/>
    <n v="0"/>
    <n v="1"/>
    <x v="0"/>
    <x v="0"/>
    <n v="39"/>
  </r>
  <r>
    <n v="8680"/>
    <s v="Maria Vitória Nascimento"/>
    <x v="2"/>
    <x v="1261"/>
    <x v="3"/>
    <x v="1"/>
    <s v="No"/>
    <n v="5"/>
    <x v="1"/>
    <x v="1"/>
    <n v="30"/>
    <x v="0"/>
    <n v="20"/>
    <n v="1"/>
    <x v="1"/>
    <x v="0"/>
    <n v="54"/>
  </r>
  <r>
    <n v="8681"/>
    <s v="Vitor Hugo Leão"/>
    <x v="0"/>
    <x v="1262"/>
    <x v="3"/>
    <x v="1"/>
    <s v="No"/>
    <n v="10"/>
    <x v="2"/>
    <x v="0"/>
    <n v="0"/>
    <x v="1"/>
    <n v="0"/>
    <n v="2"/>
    <x v="0"/>
    <x v="1"/>
    <n v="8"/>
  </r>
  <r>
    <n v="8682"/>
    <s v="Sara Cassiano"/>
    <x v="1"/>
    <x v="1262"/>
    <x v="3"/>
    <x v="1"/>
    <s v="Yes"/>
    <n v="15"/>
    <x v="0"/>
    <x v="1"/>
    <n v="30"/>
    <x v="1"/>
    <n v="0"/>
    <n v="2"/>
    <x v="0"/>
    <x v="0"/>
    <n v="43"/>
  </r>
  <r>
    <n v="8683"/>
    <s v="Leandro Rocha"/>
    <x v="0"/>
    <x v="1262"/>
    <x v="3"/>
    <x v="1"/>
    <s v="Yes"/>
    <n v="10"/>
    <x v="0"/>
    <x v="1"/>
    <n v="30"/>
    <x v="0"/>
    <n v="20"/>
    <n v="3"/>
    <x v="1"/>
    <x v="0"/>
    <n v="57"/>
  </r>
  <r>
    <n v="8684"/>
    <s v="Maria Sophia Borges"/>
    <x v="0"/>
    <x v="1262"/>
    <x v="3"/>
    <x v="1"/>
    <s v="No"/>
    <n v="10"/>
    <x v="1"/>
    <x v="1"/>
    <n v="30"/>
    <x v="1"/>
    <n v="0"/>
    <n v="2"/>
    <x v="0"/>
    <x v="0"/>
    <n v="38"/>
  </r>
  <r>
    <n v="8685"/>
    <s v="Yago Pacheco"/>
    <x v="1"/>
    <x v="1262"/>
    <x v="3"/>
    <x v="1"/>
    <s v="No"/>
    <n v="15"/>
    <x v="1"/>
    <x v="1"/>
    <n v="30"/>
    <x v="1"/>
    <n v="0"/>
    <n v="1"/>
    <x v="0"/>
    <x v="0"/>
    <n v="44"/>
  </r>
  <r>
    <n v="8686"/>
    <s v="Sra. Ana Beatriz Fernandes"/>
    <x v="2"/>
    <x v="1262"/>
    <x v="3"/>
    <x v="1"/>
    <s v="Yes"/>
    <n v="5"/>
    <x v="2"/>
    <x v="0"/>
    <n v="0"/>
    <x v="1"/>
    <n v="0"/>
    <n v="3"/>
    <x v="0"/>
    <x v="1"/>
    <n v="2"/>
  </r>
  <r>
    <n v="8687"/>
    <s v="Pedro Lucas Rios"/>
    <x v="2"/>
    <x v="1262"/>
    <x v="3"/>
    <x v="1"/>
    <s v="Yes"/>
    <n v="5"/>
    <x v="2"/>
    <x v="1"/>
    <n v="30"/>
    <x v="1"/>
    <n v="0"/>
    <n v="1"/>
    <x v="0"/>
    <x v="0"/>
    <n v="34"/>
  </r>
  <r>
    <n v="8688"/>
    <s v="Antônio Siqueira"/>
    <x v="1"/>
    <x v="1262"/>
    <x v="3"/>
    <x v="1"/>
    <s v="Yes"/>
    <n v="15"/>
    <x v="2"/>
    <x v="0"/>
    <n v="0"/>
    <x v="1"/>
    <n v="0"/>
    <n v="3"/>
    <x v="0"/>
    <x v="1"/>
    <n v="12"/>
  </r>
  <r>
    <n v="8689"/>
    <s v="Ravi Aragão"/>
    <x v="1"/>
    <x v="1262"/>
    <x v="3"/>
    <x v="1"/>
    <s v="No"/>
    <n v="15"/>
    <x v="0"/>
    <x v="0"/>
    <n v="0"/>
    <x v="0"/>
    <n v="20"/>
    <n v="3"/>
    <x v="0"/>
    <x v="0"/>
    <n v="32"/>
  </r>
  <r>
    <n v="8690"/>
    <s v="Cecilia Almeida"/>
    <x v="2"/>
    <x v="1262"/>
    <x v="3"/>
    <x v="1"/>
    <s v="No"/>
    <n v="5"/>
    <x v="2"/>
    <x v="1"/>
    <n v="30"/>
    <x v="1"/>
    <n v="0"/>
    <n v="3"/>
    <x v="0"/>
    <x v="0"/>
    <n v="32"/>
  </r>
  <r>
    <n v="8691"/>
    <s v="Laura Carvalho"/>
    <x v="1"/>
    <x v="1262"/>
    <x v="3"/>
    <x v="1"/>
    <s v="No"/>
    <n v="15"/>
    <x v="1"/>
    <x v="0"/>
    <n v="0"/>
    <x v="0"/>
    <n v="20"/>
    <n v="3"/>
    <x v="0"/>
    <x v="0"/>
    <n v="32"/>
  </r>
  <r>
    <n v="8692"/>
    <s v="Lorena Mendonça"/>
    <x v="0"/>
    <x v="1262"/>
    <x v="3"/>
    <x v="1"/>
    <s v="Yes"/>
    <n v="10"/>
    <x v="2"/>
    <x v="0"/>
    <n v="0"/>
    <x v="0"/>
    <n v="20"/>
    <n v="1"/>
    <x v="0"/>
    <x v="0"/>
    <n v="29"/>
  </r>
  <r>
    <n v="8693"/>
    <s v="Dra. Maria Fernanda Vargas"/>
    <x v="0"/>
    <x v="1263"/>
    <x v="3"/>
    <x v="1"/>
    <s v="No"/>
    <n v="10"/>
    <x v="1"/>
    <x v="1"/>
    <n v="30"/>
    <x v="0"/>
    <n v="20"/>
    <n v="2"/>
    <x v="1"/>
    <x v="0"/>
    <n v="58"/>
  </r>
  <r>
    <n v="8694"/>
    <s v="Zoe Cirino"/>
    <x v="0"/>
    <x v="1263"/>
    <x v="3"/>
    <x v="1"/>
    <s v="No"/>
    <n v="10"/>
    <x v="2"/>
    <x v="1"/>
    <n v="30"/>
    <x v="0"/>
    <n v="20"/>
    <n v="1"/>
    <x v="1"/>
    <x v="0"/>
    <n v="59"/>
  </r>
  <r>
    <n v="8695"/>
    <s v="Sr. Dante Lopes"/>
    <x v="0"/>
    <x v="1263"/>
    <x v="3"/>
    <x v="1"/>
    <s v="Yes"/>
    <n v="10"/>
    <x v="2"/>
    <x v="0"/>
    <n v="0"/>
    <x v="0"/>
    <n v="20"/>
    <n v="3"/>
    <x v="0"/>
    <x v="0"/>
    <n v="27"/>
  </r>
  <r>
    <n v="8696"/>
    <s v="Sr. Luan Ferreira"/>
    <x v="1"/>
    <x v="1263"/>
    <x v="3"/>
    <x v="1"/>
    <s v="No"/>
    <n v="15"/>
    <x v="1"/>
    <x v="0"/>
    <n v="0"/>
    <x v="0"/>
    <n v="20"/>
    <n v="1"/>
    <x v="0"/>
    <x v="0"/>
    <n v="34"/>
  </r>
  <r>
    <n v="8697"/>
    <s v="Ravi Lucca Moraes"/>
    <x v="2"/>
    <x v="1263"/>
    <x v="3"/>
    <x v="1"/>
    <s v="Yes"/>
    <n v="5"/>
    <x v="1"/>
    <x v="0"/>
    <n v="0"/>
    <x v="1"/>
    <n v="0"/>
    <n v="1"/>
    <x v="0"/>
    <x v="1"/>
    <n v="4"/>
  </r>
  <r>
    <n v="8698"/>
    <s v="André Rocha"/>
    <x v="0"/>
    <x v="1263"/>
    <x v="3"/>
    <x v="1"/>
    <s v="Yes"/>
    <n v="10"/>
    <x v="0"/>
    <x v="0"/>
    <n v="0"/>
    <x v="0"/>
    <n v="20"/>
    <n v="3"/>
    <x v="0"/>
    <x v="0"/>
    <n v="27"/>
  </r>
  <r>
    <n v="8699"/>
    <s v="Mariana Pereira"/>
    <x v="1"/>
    <x v="1263"/>
    <x v="3"/>
    <x v="1"/>
    <s v="No"/>
    <n v="15"/>
    <x v="2"/>
    <x v="0"/>
    <n v="0"/>
    <x v="0"/>
    <n v="20"/>
    <n v="1"/>
    <x v="0"/>
    <x v="0"/>
    <n v="34"/>
  </r>
  <r>
    <n v="8700"/>
    <s v="Igor Aparecida"/>
    <x v="1"/>
    <x v="1264"/>
    <x v="3"/>
    <x v="1"/>
    <s v="Yes"/>
    <n v="15"/>
    <x v="1"/>
    <x v="0"/>
    <n v="0"/>
    <x v="0"/>
    <n v="20"/>
    <n v="3"/>
    <x v="0"/>
    <x v="0"/>
    <n v="32"/>
  </r>
  <r>
    <n v="8701"/>
    <s v="Matheus Cardoso"/>
    <x v="0"/>
    <x v="1264"/>
    <x v="3"/>
    <x v="1"/>
    <s v="No"/>
    <n v="10"/>
    <x v="1"/>
    <x v="1"/>
    <n v="30"/>
    <x v="0"/>
    <n v="20"/>
    <n v="2"/>
    <x v="1"/>
    <x v="0"/>
    <n v="58"/>
  </r>
  <r>
    <n v="8702"/>
    <s v="Sr. Paulo Carvalho"/>
    <x v="2"/>
    <x v="1265"/>
    <x v="3"/>
    <x v="1"/>
    <s v="No"/>
    <n v="5"/>
    <x v="1"/>
    <x v="1"/>
    <n v="30"/>
    <x v="0"/>
    <n v="20"/>
    <n v="1"/>
    <x v="1"/>
    <x v="0"/>
    <n v="54"/>
  </r>
  <r>
    <n v="8703"/>
    <s v="Pedro Miguel Barros"/>
    <x v="0"/>
    <x v="1265"/>
    <x v="3"/>
    <x v="1"/>
    <s v="Yes"/>
    <n v="10"/>
    <x v="2"/>
    <x v="1"/>
    <n v="30"/>
    <x v="0"/>
    <n v="20"/>
    <n v="1"/>
    <x v="1"/>
    <x v="0"/>
    <n v="59"/>
  </r>
  <r>
    <n v="8704"/>
    <s v="Eduardo Barros"/>
    <x v="1"/>
    <x v="1265"/>
    <x v="3"/>
    <x v="1"/>
    <s v="Yes"/>
    <n v="15"/>
    <x v="1"/>
    <x v="0"/>
    <n v="0"/>
    <x v="1"/>
    <n v="0"/>
    <n v="1"/>
    <x v="0"/>
    <x v="1"/>
    <n v="14"/>
  </r>
  <r>
    <n v="8705"/>
    <s v="Sr. Anthony Gabriel Vargas"/>
    <x v="2"/>
    <x v="1265"/>
    <x v="3"/>
    <x v="1"/>
    <s v="No"/>
    <n v="5"/>
    <x v="2"/>
    <x v="0"/>
    <n v="0"/>
    <x v="0"/>
    <n v="20"/>
    <n v="1"/>
    <x v="0"/>
    <x v="0"/>
    <n v="24"/>
  </r>
  <r>
    <n v="8706"/>
    <s v="João Miguel Borges"/>
    <x v="2"/>
    <x v="1265"/>
    <x v="3"/>
    <x v="1"/>
    <s v="Yes"/>
    <n v="5"/>
    <x v="1"/>
    <x v="0"/>
    <n v="0"/>
    <x v="0"/>
    <n v="20"/>
    <n v="1"/>
    <x v="0"/>
    <x v="0"/>
    <n v="24"/>
  </r>
  <r>
    <n v="8707"/>
    <s v="Sr. Luiz Miguel Novais"/>
    <x v="0"/>
    <x v="1265"/>
    <x v="3"/>
    <x v="1"/>
    <s v="Yes"/>
    <n v="10"/>
    <x v="1"/>
    <x v="1"/>
    <n v="30"/>
    <x v="1"/>
    <n v="0"/>
    <n v="3"/>
    <x v="0"/>
    <x v="0"/>
    <n v="37"/>
  </r>
  <r>
    <n v="8708"/>
    <s v="Maria Guerra"/>
    <x v="2"/>
    <x v="1266"/>
    <x v="3"/>
    <x v="1"/>
    <s v="No"/>
    <n v="5"/>
    <x v="0"/>
    <x v="0"/>
    <n v="0"/>
    <x v="0"/>
    <n v="20"/>
    <n v="2"/>
    <x v="0"/>
    <x v="0"/>
    <n v="23"/>
  </r>
  <r>
    <n v="8709"/>
    <s v="Arthur Garcia"/>
    <x v="2"/>
    <x v="1266"/>
    <x v="3"/>
    <x v="1"/>
    <s v="Yes"/>
    <n v="5"/>
    <x v="1"/>
    <x v="0"/>
    <n v="0"/>
    <x v="1"/>
    <n v="0"/>
    <n v="1"/>
    <x v="0"/>
    <x v="1"/>
    <n v="4"/>
  </r>
  <r>
    <n v="8710"/>
    <s v="Enrico Cunha"/>
    <x v="0"/>
    <x v="1266"/>
    <x v="3"/>
    <x v="1"/>
    <s v="Yes"/>
    <n v="10"/>
    <x v="2"/>
    <x v="1"/>
    <n v="30"/>
    <x v="1"/>
    <n v="0"/>
    <n v="3"/>
    <x v="0"/>
    <x v="0"/>
    <n v="37"/>
  </r>
  <r>
    <n v="8711"/>
    <s v="Clarice Almeida"/>
    <x v="2"/>
    <x v="1266"/>
    <x v="3"/>
    <x v="1"/>
    <s v="No"/>
    <n v="5"/>
    <x v="1"/>
    <x v="0"/>
    <n v="0"/>
    <x v="1"/>
    <n v="0"/>
    <n v="1"/>
    <x v="0"/>
    <x v="1"/>
    <n v="4"/>
  </r>
  <r>
    <n v="8712"/>
    <s v="Lavínia Viana"/>
    <x v="1"/>
    <x v="1266"/>
    <x v="3"/>
    <x v="1"/>
    <s v="No"/>
    <n v="15"/>
    <x v="0"/>
    <x v="0"/>
    <n v="0"/>
    <x v="1"/>
    <n v="0"/>
    <n v="3"/>
    <x v="0"/>
    <x v="1"/>
    <n v="12"/>
  </r>
  <r>
    <n v="8713"/>
    <s v="Levi Montenegro"/>
    <x v="1"/>
    <x v="1266"/>
    <x v="3"/>
    <x v="1"/>
    <s v="No"/>
    <n v="15"/>
    <x v="0"/>
    <x v="0"/>
    <n v="0"/>
    <x v="0"/>
    <n v="20"/>
    <n v="2"/>
    <x v="0"/>
    <x v="0"/>
    <n v="33"/>
  </r>
  <r>
    <n v="8714"/>
    <s v="Srta. Maria Luiza Sales"/>
    <x v="0"/>
    <x v="1266"/>
    <x v="3"/>
    <x v="1"/>
    <s v="No"/>
    <n v="10"/>
    <x v="0"/>
    <x v="1"/>
    <n v="30"/>
    <x v="0"/>
    <n v="20"/>
    <n v="3"/>
    <x v="1"/>
    <x v="0"/>
    <n v="57"/>
  </r>
  <r>
    <n v="8715"/>
    <s v="Luigi Casa Grande"/>
    <x v="2"/>
    <x v="1266"/>
    <x v="3"/>
    <x v="1"/>
    <s v="No"/>
    <n v="5"/>
    <x v="1"/>
    <x v="1"/>
    <n v="30"/>
    <x v="1"/>
    <n v="0"/>
    <n v="3"/>
    <x v="0"/>
    <x v="0"/>
    <n v="32"/>
  </r>
  <r>
    <n v="8716"/>
    <s v="Zoe Jesus"/>
    <x v="1"/>
    <x v="1266"/>
    <x v="3"/>
    <x v="1"/>
    <s v="Yes"/>
    <n v="15"/>
    <x v="2"/>
    <x v="0"/>
    <n v="0"/>
    <x v="1"/>
    <n v="0"/>
    <n v="1"/>
    <x v="0"/>
    <x v="1"/>
    <n v="14"/>
  </r>
  <r>
    <n v="8717"/>
    <s v="Luan Lima"/>
    <x v="2"/>
    <x v="1266"/>
    <x v="3"/>
    <x v="1"/>
    <s v="No"/>
    <n v="5"/>
    <x v="0"/>
    <x v="1"/>
    <n v="30"/>
    <x v="1"/>
    <n v="0"/>
    <n v="2"/>
    <x v="0"/>
    <x v="0"/>
    <n v="33"/>
  </r>
  <r>
    <n v="8718"/>
    <s v="Arthur Siqueira"/>
    <x v="2"/>
    <x v="1267"/>
    <x v="3"/>
    <x v="1"/>
    <s v="Yes"/>
    <n v="5"/>
    <x v="2"/>
    <x v="1"/>
    <n v="30"/>
    <x v="0"/>
    <n v="20"/>
    <n v="2"/>
    <x v="1"/>
    <x v="0"/>
    <n v="53"/>
  </r>
  <r>
    <n v="8719"/>
    <s v="Davi Luiz Campos"/>
    <x v="2"/>
    <x v="1267"/>
    <x v="3"/>
    <x v="1"/>
    <s v="No"/>
    <n v="5"/>
    <x v="0"/>
    <x v="0"/>
    <n v="0"/>
    <x v="1"/>
    <n v="0"/>
    <n v="3"/>
    <x v="0"/>
    <x v="1"/>
    <n v="2"/>
  </r>
  <r>
    <n v="8720"/>
    <s v="André Albuquerque"/>
    <x v="1"/>
    <x v="1267"/>
    <x v="3"/>
    <x v="1"/>
    <s v="Yes"/>
    <n v="15"/>
    <x v="2"/>
    <x v="1"/>
    <n v="30"/>
    <x v="1"/>
    <n v="0"/>
    <n v="3"/>
    <x v="0"/>
    <x v="0"/>
    <n v="42"/>
  </r>
  <r>
    <n v="8721"/>
    <s v="Otto Novaes"/>
    <x v="1"/>
    <x v="1267"/>
    <x v="3"/>
    <x v="1"/>
    <s v="No"/>
    <n v="15"/>
    <x v="2"/>
    <x v="0"/>
    <n v="0"/>
    <x v="0"/>
    <n v="20"/>
    <n v="2"/>
    <x v="0"/>
    <x v="0"/>
    <n v="33"/>
  </r>
  <r>
    <n v="8722"/>
    <s v="Srta. Joana Cassiano"/>
    <x v="0"/>
    <x v="1267"/>
    <x v="3"/>
    <x v="1"/>
    <s v="Yes"/>
    <n v="10"/>
    <x v="1"/>
    <x v="1"/>
    <n v="30"/>
    <x v="0"/>
    <n v="20"/>
    <n v="1"/>
    <x v="1"/>
    <x v="0"/>
    <n v="59"/>
  </r>
  <r>
    <n v="8723"/>
    <s v="Lavínia Teixeira"/>
    <x v="2"/>
    <x v="1267"/>
    <x v="3"/>
    <x v="1"/>
    <s v="Yes"/>
    <n v="5"/>
    <x v="2"/>
    <x v="0"/>
    <n v="0"/>
    <x v="0"/>
    <n v="20"/>
    <n v="3"/>
    <x v="0"/>
    <x v="0"/>
    <n v="22"/>
  </r>
  <r>
    <n v="8724"/>
    <s v="Enzo Gabriel Alves"/>
    <x v="2"/>
    <x v="1267"/>
    <x v="3"/>
    <x v="1"/>
    <s v="No"/>
    <n v="5"/>
    <x v="1"/>
    <x v="0"/>
    <n v="0"/>
    <x v="0"/>
    <n v="20"/>
    <n v="2"/>
    <x v="0"/>
    <x v="0"/>
    <n v="23"/>
  </r>
  <r>
    <n v="8725"/>
    <s v="Isabel Ramos"/>
    <x v="2"/>
    <x v="1267"/>
    <x v="3"/>
    <x v="1"/>
    <s v="No"/>
    <n v="5"/>
    <x v="1"/>
    <x v="0"/>
    <n v="0"/>
    <x v="0"/>
    <n v="20"/>
    <n v="3"/>
    <x v="0"/>
    <x v="0"/>
    <n v="22"/>
  </r>
  <r>
    <n v="8726"/>
    <s v="Isaque Barros"/>
    <x v="1"/>
    <x v="1267"/>
    <x v="3"/>
    <x v="1"/>
    <s v="No"/>
    <n v="15"/>
    <x v="2"/>
    <x v="1"/>
    <n v="30"/>
    <x v="0"/>
    <n v="20"/>
    <n v="1"/>
    <x v="1"/>
    <x v="0"/>
    <n v="64"/>
  </r>
  <r>
    <n v="8727"/>
    <s v="Ana Cirino"/>
    <x v="2"/>
    <x v="1267"/>
    <x v="3"/>
    <x v="1"/>
    <s v="No"/>
    <n v="5"/>
    <x v="2"/>
    <x v="1"/>
    <n v="30"/>
    <x v="1"/>
    <n v="0"/>
    <n v="2"/>
    <x v="0"/>
    <x v="0"/>
    <n v="33"/>
  </r>
  <r>
    <n v="8728"/>
    <s v="Noah Brito"/>
    <x v="0"/>
    <x v="1267"/>
    <x v="3"/>
    <x v="1"/>
    <s v="Yes"/>
    <n v="10"/>
    <x v="0"/>
    <x v="0"/>
    <n v="0"/>
    <x v="0"/>
    <n v="20"/>
    <n v="2"/>
    <x v="0"/>
    <x v="0"/>
    <n v="28"/>
  </r>
  <r>
    <n v="8729"/>
    <s v="Cauã Teixeira"/>
    <x v="0"/>
    <x v="1268"/>
    <x v="3"/>
    <x v="1"/>
    <s v="No"/>
    <n v="10"/>
    <x v="1"/>
    <x v="0"/>
    <n v="0"/>
    <x v="0"/>
    <n v="20"/>
    <n v="1"/>
    <x v="0"/>
    <x v="0"/>
    <n v="29"/>
  </r>
  <r>
    <n v="8730"/>
    <s v="Paulo Camargo"/>
    <x v="0"/>
    <x v="1268"/>
    <x v="3"/>
    <x v="1"/>
    <s v="Yes"/>
    <n v="10"/>
    <x v="2"/>
    <x v="1"/>
    <n v="30"/>
    <x v="1"/>
    <n v="0"/>
    <n v="2"/>
    <x v="0"/>
    <x v="0"/>
    <n v="38"/>
  </r>
  <r>
    <n v="8731"/>
    <s v="Davi Lucca Lopes"/>
    <x v="2"/>
    <x v="1268"/>
    <x v="3"/>
    <x v="1"/>
    <s v="Yes"/>
    <n v="5"/>
    <x v="0"/>
    <x v="1"/>
    <n v="30"/>
    <x v="0"/>
    <n v="20"/>
    <n v="3"/>
    <x v="1"/>
    <x v="0"/>
    <n v="52"/>
  </r>
  <r>
    <n v="8732"/>
    <s v="João Vitor Sampaio"/>
    <x v="2"/>
    <x v="1268"/>
    <x v="3"/>
    <x v="1"/>
    <s v="No"/>
    <n v="5"/>
    <x v="1"/>
    <x v="0"/>
    <n v="0"/>
    <x v="0"/>
    <n v="20"/>
    <n v="1"/>
    <x v="0"/>
    <x v="0"/>
    <n v="24"/>
  </r>
  <r>
    <n v="8733"/>
    <s v="Mariah da Conceição"/>
    <x v="0"/>
    <x v="1268"/>
    <x v="3"/>
    <x v="1"/>
    <s v="Yes"/>
    <n v="10"/>
    <x v="0"/>
    <x v="1"/>
    <n v="30"/>
    <x v="0"/>
    <n v="20"/>
    <n v="1"/>
    <x v="1"/>
    <x v="0"/>
    <n v="59"/>
  </r>
  <r>
    <n v="8734"/>
    <s v="Dr. Samuel Costa"/>
    <x v="2"/>
    <x v="1268"/>
    <x v="3"/>
    <x v="1"/>
    <s v="Yes"/>
    <n v="5"/>
    <x v="2"/>
    <x v="0"/>
    <n v="0"/>
    <x v="1"/>
    <n v="0"/>
    <n v="2"/>
    <x v="0"/>
    <x v="1"/>
    <n v="3"/>
  </r>
  <r>
    <n v="8735"/>
    <s v="Dra. Kamilly Pinto"/>
    <x v="1"/>
    <x v="1268"/>
    <x v="3"/>
    <x v="1"/>
    <s v="Yes"/>
    <n v="15"/>
    <x v="0"/>
    <x v="1"/>
    <n v="30"/>
    <x v="0"/>
    <n v="20"/>
    <n v="3"/>
    <x v="1"/>
    <x v="0"/>
    <n v="62"/>
  </r>
  <r>
    <n v="8736"/>
    <s v="Maria Flor Pinto"/>
    <x v="1"/>
    <x v="1268"/>
    <x v="3"/>
    <x v="1"/>
    <s v="No"/>
    <n v="15"/>
    <x v="1"/>
    <x v="0"/>
    <n v="0"/>
    <x v="1"/>
    <n v="0"/>
    <n v="3"/>
    <x v="0"/>
    <x v="1"/>
    <n v="12"/>
  </r>
  <r>
    <n v="8737"/>
    <s v="Felipe Cunha"/>
    <x v="2"/>
    <x v="1268"/>
    <x v="3"/>
    <x v="1"/>
    <s v="No"/>
    <n v="5"/>
    <x v="1"/>
    <x v="0"/>
    <n v="0"/>
    <x v="0"/>
    <n v="20"/>
    <n v="1"/>
    <x v="0"/>
    <x v="0"/>
    <n v="24"/>
  </r>
  <r>
    <n v="8738"/>
    <s v="Sr. Gustavo Henrique Teixeira"/>
    <x v="0"/>
    <x v="1268"/>
    <x v="3"/>
    <x v="1"/>
    <s v="No"/>
    <n v="10"/>
    <x v="2"/>
    <x v="0"/>
    <n v="0"/>
    <x v="1"/>
    <n v="0"/>
    <n v="2"/>
    <x v="0"/>
    <x v="1"/>
    <n v="8"/>
  </r>
  <r>
    <n v="8739"/>
    <s v="Benjamim Costela"/>
    <x v="1"/>
    <x v="1269"/>
    <x v="3"/>
    <x v="1"/>
    <s v="Yes"/>
    <n v="15"/>
    <x v="0"/>
    <x v="1"/>
    <n v="30"/>
    <x v="0"/>
    <n v="20"/>
    <n v="1"/>
    <x v="1"/>
    <x v="0"/>
    <n v="64"/>
  </r>
  <r>
    <n v="8740"/>
    <s v="Miguel da Conceição"/>
    <x v="2"/>
    <x v="1269"/>
    <x v="3"/>
    <x v="1"/>
    <s v="Yes"/>
    <n v="5"/>
    <x v="2"/>
    <x v="1"/>
    <n v="30"/>
    <x v="1"/>
    <n v="0"/>
    <n v="1"/>
    <x v="0"/>
    <x v="0"/>
    <n v="34"/>
  </r>
  <r>
    <n v="8741"/>
    <s v="Isaque Castro"/>
    <x v="1"/>
    <x v="1269"/>
    <x v="3"/>
    <x v="1"/>
    <s v="Yes"/>
    <n v="15"/>
    <x v="0"/>
    <x v="0"/>
    <n v="0"/>
    <x v="0"/>
    <n v="20"/>
    <n v="3"/>
    <x v="0"/>
    <x v="0"/>
    <n v="32"/>
  </r>
  <r>
    <n v="8742"/>
    <s v="José Miguel da Mota"/>
    <x v="1"/>
    <x v="1269"/>
    <x v="3"/>
    <x v="1"/>
    <s v="Yes"/>
    <n v="15"/>
    <x v="1"/>
    <x v="0"/>
    <n v="0"/>
    <x v="0"/>
    <n v="20"/>
    <n v="2"/>
    <x v="0"/>
    <x v="0"/>
    <n v="33"/>
  </r>
  <r>
    <n v="8743"/>
    <s v="Oliver Oliveira"/>
    <x v="0"/>
    <x v="1269"/>
    <x v="3"/>
    <x v="1"/>
    <s v="No"/>
    <n v="10"/>
    <x v="0"/>
    <x v="0"/>
    <n v="0"/>
    <x v="1"/>
    <n v="0"/>
    <n v="2"/>
    <x v="0"/>
    <x v="1"/>
    <n v="8"/>
  </r>
  <r>
    <n v="8744"/>
    <s v="Julia da Rocha"/>
    <x v="1"/>
    <x v="1269"/>
    <x v="3"/>
    <x v="1"/>
    <s v="Yes"/>
    <n v="15"/>
    <x v="2"/>
    <x v="1"/>
    <n v="30"/>
    <x v="0"/>
    <n v="20"/>
    <n v="2"/>
    <x v="1"/>
    <x v="0"/>
    <n v="63"/>
  </r>
  <r>
    <n v="8745"/>
    <s v="Amanda da Rocha"/>
    <x v="1"/>
    <x v="1269"/>
    <x v="3"/>
    <x v="1"/>
    <s v="Yes"/>
    <n v="15"/>
    <x v="2"/>
    <x v="1"/>
    <n v="30"/>
    <x v="1"/>
    <n v="0"/>
    <n v="1"/>
    <x v="0"/>
    <x v="0"/>
    <n v="44"/>
  </r>
  <r>
    <n v="8746"/>
    <s v="Augusto Lima"/>
    <x v="1"/>
    <x v="1270"/>
    <x v="3"/>
    <x v="1"/>
    <s v="No"/>
    <n v="15"/>
    <x v="0"/>
    <x v="0"/>
    <n v="0"/>
    <x v="0"/>
    <n v="20"/>
    <n v="2"/>
    <x v="0"/>
    <x v="0"/>
    <n v="33"/>
  </r>
  <r>
    <n v="8747"/>
    <s v="André Fogaça"/>
    <x v="1"/>
    <x v="1270"/>
    <x v="3"/>
    <x v="1"/>
    <s v="Yes"/>
    <n v="15"/>
    <x v="0"/>
    <x v="1"/>
    <n v="30"/>
    <x v="0"/>
    <n v="20"/>
    <n v="2"/>
    <x v="1"/>
    <x v="0"/>
    <n v="63"/>
  </r>
  <r>
    <n v="8748"/>
    <s v="Dr. João Pastor"/>
    <x v="1"/>
    <x v="1270"/>
    <x v="3"/>
    <x v="1"/>
    <s v="Yes"/>
    <n v="15"/>
    <x v="2"/>
    <x v="1"/>
    <n v="30"/>
    <x v="1"/>
    <n v="0"/>
    <n v="3"/>
    <x v="0"/>
    <x v="0"/>
    <n v="42"/>
  </r>
  <r>
    <n v="8749"/>
    <s v="André Novaes"/>
    <x v="0"/>
    <x v="1270"/>
    <x v="3"/>
    <x v="1"/>
    <s v="Yes"/>
    <n v="10"/>
    <x v="2"/>
    <x v="1"/>
    <n v="30"/>
    <x v="0"/>
    <n v="20"/>
    <n v="2"/>
    <x v="1"/>
    <x v="0"/>
    <n v="58"/>
  </r>
  <r>
    <n v="8750"/>
    <s v="Eduardo Vargas"/>
    <x v="1"/>
    <x v="1270"/>
    <x v="3"/>
    <x v="1"/>
    <s v="No"/>
    <n v="15"/>
    <x v="0"/>
    <x v="1"/>
    <n v="30"/>
    <x v="1"/>
    <n v="0"/>
    <n v="3"/>
    <x v="0"/>
    <x v="0"/>
    <n v="42"/>
  </r>
  <r>
    <n v="8751"/>
    <s v="Dr. Pedro Miguel Vieira"/>
    <x v="0"/>
    <x v="1271"/>
    <x v="3"/>
    <x v="1"/>
    <s v="No"/>
    <n v="10"/>
    <x v="1"/>
    <x v="0"/>
    <n v="0"/>
    <x v="0"/>
    <n v="20"/>
    <n v="3"/>
    <x v="0"/>
    <x v="0"/>
    <n v="27"/>
  </r>
  <r>
    <n v="8752"/>
    <s v="Renan Barbosa"/>
    <x v="2"/>
    <x v="1272"/>
    <x v="3"/>
    <x v="1"/>
    <s v="No"/>
    <n v="5"/>
    <x v="1"/>
    <x v="0"/>
    <n v="0"/>
    <x v="1"/>
    <n v="0"/>
    <n v="2"/>
    <x v="0"/>
    <x v="1"/>
    <n v="3"/>
  </r>
  <r>
    <n v="8753"/>
    <s v="André Santos"/>
    <x v="1"/>
    <x v="1272"/>
    <x v="3"/>
    <x v="1"/>
    <s v="No"/>
    <n v="15"/>
    <x v="0"/>
    <x v="0"/>
    <n v="0"/>
    <x v="0"/>
    <n v="20"/>
    <n v="3"/>
    <x v="0"/>
    <x v="0"/>
    <n v="32"/>
  </r>
  <r>
    <n v="8754"/>
    <s v="Thomas Cavalcante"/>
    <x v="1"/>
    <x v="1272"/>
    <x v="3"/>
    <x v="1"/>
    <s v="No"/>
    <n v="15"/>
    <x v="0"/>
    <x v="1"/>
    <n v="30"/>
    <x v="1"/>
    <n v="0"/>
    <n v="1"/>
    <x v="0"/>
    <x v="0"/>
    <n v="44"/>
  </r>
  <r>
    <n v="8755"/>
    <s v="Raquel Sampaio"/>
    <x v="0"/>
    <x v="1272"/>
    <x v="3"/>
    <x v="1"/>
    <s v="No"/>
    <n v="10"/>
    <x v="1"/>
    <x v="1"/>
    <n v="30"/>
    <x v="0"/>
    <n v="20"/>
    <n v="1"/>
    <x v="1"/>
    <x v="0"/>
    <n v="59"/>
  </r>
  <r>
    <n v="8756"/>
    <s v="Dra. Clarice Garcia"/>
    <x v="1"/>
    <x v="1273"/>
    <x v="3"/>
    <x v="1"/>
    <s v="No"/>
    <n v="15"/>
    <x v="2"/>
    <x v="0"/>
    <n v="0"/>
    <x v="0"/>
    <n v="20"/>
    <n v="1"/>
    <x v="0"/>
    <x v="0"/>
    <n v="34"/>
  </r>
  <r>
    <n v="8757"/>
    <s v="Srta. Natália Pacheco"/>
    <x v="2"/>
    <x v="1273"/>
    <x v="3"/>
    <x v="1"/>
    <s v="No"/>
    <n v="5"/>
    <x v="2"/>
    <x v="1"/>
    <n v="30"/>
    <x v="0"/>
    <n v="20"/>
    <n v="2"/>
    <x v="1"/>
    <x v="0"/>
    <n v="53"/>
  </r>
  <r>
    <n v="8758"/>
    <s v="Maria Alice Porto"/>
    <x v="0"/>
    <x v="1273"/>
    <x v="3"/>
    <x v="1"/>
    <s v="Yes"/>
    <n v="10"/>
    <x v="0"/>
    <x v="1"/>
    <n v="30"/>
    <x v="1"/>
    <n v="0"/>
    <n v="1"/>
    <x v="0"/>
    <x v="0"/>
    <n v="39"/>
  </r>
  <r>
    <n v="8759"/>
    <s v="Juan Nascimento"/>
    <x v="0"/>
    <x v="1273"/>
    <x v="3"/>
    <x v="1"/>
    <s v="No"/>
    <n v="10"/>
    <x v="2"/>
    <x v="1"/>
    <n v="30"/>
    <x v="1"/>
    <n v="0"/>
    <n v="2"/>
    <x v="0"/>
    <x v="0"/>
    <n v="38"/>
  </r>
  <r>
    <n v="8760"/>
    <s v="Sofia Mendonça"/>
    <x v="1"/>
    <x v="1273"/>
    <x v="3"/>
    <x v="1"/>
    <s v="No"/>
    <n v="15"/>
    <x v="1"/>
    <x v="0"/>
    <n v="0"/>
    <x v="0"/>
    <n v="20"/>
    <n v="3"/>
    <x v="0"/>
    <x v="0"/>
    <n v="32"/>
  </r>
  <r>
    <n v="8761"/>
    <s v="Sr. Vitor Gabriel Rocha"/>
    <x v="0"/>
    <x v="1273"/>
    <x v="3"/>
    <x v="1"/>
    <s v="No"/>
    <n v="10"/>
    <x v="0"/>
    <x v="0"/>
    <n v="0"/>
    <x v="0"/>
    <n v="20"/>
    <n v="2"/>
    <x v="0"/>
    <x v="0"/>
    <n v="28"/>
  </r>
  <r>
    <n v="8762"/>
    <s v="Joana Macedo"/>
    <x v="0"/>
    <x v="1273"/>
    <x v="3"/>
    <x v="1"/>
    <s v="Yes"/>
    <n v="10"/>
    <x v="0"/>
    <x v="0"/>
    <n v="0"/>
    <x v="1"/>
    <n v="0"/>
    <n v="1"/>
    <x v="0"/>
    <x v="1"/>
    <n v="9"/>
  </r>
  <r>
    <n v="8763"/>
    <s v="Dra. Maria Sophia Moura"/>
    <x v="2"/>
    <x v="1273"/>
    <x v="3"/>
    <x v="1"/>
    <s v="No"/>
    <n v="5"/>
    <x v="0"/>
    <x v="0"/>
    <n v="0"/>
    <x v="1"/>
    <n v="0"/>
    <n v="1"/>
    <x v="0"/>
    <x v="1"/>
    <n v="4"/>
  </r>
  <r>
    <n v="8764"/>
    <s v="Gabriel Macedo"/>
    <x v="1"/>
    <x v="1273"/>
    <x v="3"/>
    <x v="1"/>
    <s v="No"/>
    <n v="15"/>
    <x v="0"/>
    <x v="1"/>
    <n v="30"/>
    <x v="0"/>
    <n v="20"/>
    <n v="1"/>
    <x v="1"/>
    <x v="0"/>
    <n v="64"/>
  </r>
  <r>
    <n v="8765"/>
    <s v="Dra. Caroline da Rosa"/>
    <x v="0"/>
    <x v="1273"/>
    <x v="3"/>
    <x v="1"/>
    <s v="No"/>
    <n v="10"/>
    <x v="1"/>
    <x v="1"/>
    <n v="30"/>
    <x v="0"/>
    <n v="20"/>
    <n v="3"/>
    <x v="1"/>
    <x v="0"/>
    <n v="57"/>
  </r>
  <r>
    <n v="8766"/>
    <s v="Luiz Fernando Novais"/>
    <x v="2"/>
    <x v="1273"/>
    <x v="3"/>
    <x v="1"/>
    <s v="Yes"/>
    <n v="5"/>
    <x v="2"/>
    <x v="0"/>
    <n v="0"/>
    <x v="1"/>
    <n v="0"/>
    <n v="3"/>
    <x v="0"/>
    <x v="1"/>
    <n v="2"/>
  </r>
  <r>
    <n v="8767"/>
    <s v="Sra. Daniela Nogueira"/>
    <x v="2"/>
    <x v="1273"/>
    <x v="3"/>
    <x v="1"/>
    <s v="No"/>
    <n v="5"/>
    <x v="2"/>
    <x v="1"/>
    <n v="30"/>
    <x v="0"/>
    <n v="20"/>
    <n v="1"/>
    <x v="1"/>
    <x v="0"/>
    <n v="54"/>
  </r>
  <r>
    <n v="8768"/>
    <s v="Henrique Lopes"/>
    <x v="1"/>
    <x v="1274"/>
    <x v="3"/>
    <x v="1"/>
    <s v="No"/>
    <n v="15"/>
    <x v="2"/>
    <x v="0"/>
    <n v="0"/>
    <x v="1"/>
    <n v="0"/>
    <n v="1"/>
    <x v="0"/>
    <x v="1"/>
    <n v="14"/>
  </r>
  <r>
    <n v="8769"/>
    <s v="Thales Andrade"/>
    <x v="0"/>
    <x v="1274"/>
    <x v="3"/>
    <x v="1"/>
    <s v="No"/>
    <n v="10"/>
    <x v="0"/>
    <x v="1"/>
    <n v="30"/>
    <x v="0"/>
    <n v="20"/>
    <n v="3"/>
    <x v="1"/>
    <x v="0"/>
    <n v="57"/>
  </r>
  <r>
    <n v="8770"/>
    <s v="Luan Sampaio"/>
    <x v="0"/>
    <x v="1274"/>
    <x v="3"/>
    <x v="1"/>
    <s v="Yes"/>
    <n v="10"/>
    <x v="1"/>
    <x v="1"/>
    <n v="30"/>
    <x v="0"/>
    <n v="20"/>
    <n v="1"/>
    <x v="1"/>
    <x v="0"/>
    <n v="59"/>
  </r>
  <r>
    <n v="8771"/>
    <s v="Alícia Barbosa"/>
    <x v="1"/>
    <x v="1274"/>
    <x v="3"/>
    <x v="1"/>
    <s v="No"/>
    <n v="15"/>
    <x v="2"/>
    <x v="1"/>
    <n v="30"/>
    <x v="1"/>
    <n v="0"/>
    <n v="1"/>
    <x v="0"/>
    <x v="0"/>
    <n v="44"/>
  </r>
  <r>
    <n v="8772"/>
    <s v="Matteo Cavalcante"/>
    <x v="0"/>
    <x v="1274"/>
    <x v="3"/>
    <x v="1"/>
    <s v="No"/>
    <n v="10"/>
    <x v="0"/>
    <x v="0"/>
    <n v="0"/>
    <x v="0"/>
    <n v="20"/>
    <n v="1"/>
    <x v="0"/>
    <x v="0"/>
    <n v="29"/>
  </r>
  <r>
    <n v="8773"/>
    <s v="Vicente das Neves"/>
    <x v="2"/>
    <x v="1274"/>
    <x v="3"/>
    <x v="1"/>
    <s v="No"/>
    <n v="5"/>
    <x v="2"/>
    <x v="1"/>
    <n v="30"/>
    <x v="0"/>
    <n v="20"/>
    <n v="1"/>
    <x v="1"/>
    <x v="0"/>
    <n v="54"/>
  </r>
  <r>
    <n v="8774"/>
    <s v="Sophia das Neves"/>
    <x v="1"/>
    <x v="1274"/>
    <x v="3"/>
    <x v="1"/>
    <s v="No"/>
    <n v="15"/>
    <x v="2"/>
    <x v="1"/>
    <n v="30"/>
    <x v="1"/>
    <n v="0"/>
    <n v="3"/>
    <x v="0"/>
    <x v="0"/>
    <n v="42"/>
  </r>
  <r>
    <n v="8775"/>
    <s v="Sra. Sara das Neves"/>
    <x v="1"/>
    <x v="1274"/>
    <x v="3"/>
    <x v="1"/>
    <s v="No"/>
    <n v="15"/>
    <x v="1"/>
    <x v="1"/>
    <n v="30"/>
    <x v="0"/>
    <n v="20"/>
    <n v="2"/>
    <x v="1"/>
    <x v="0"/>
    <n v="63"/>
  </r>
  <r>
    <n v="8776"/>
    <s v="Lara Mendonça"/>
    <x v="2"/>
    <x v="1274"/>
    <x v="3"/>
    <x v="1"/>
    <s v="No"/>
    <n v="5"/>
    <x v="0"/>
    <x v="1"/>
    <n v="30"/>
    <x v="0"/>
    <n v="20"/>
    <n v="3"/>
    <x v="1"/>
    <x v="0"/>
    <n v="52"/>
  </r>
  <r>
    <n v="8777"/>
    <s v="Srta. Ana Clara Duarte"/>
    <x v="0"/>
    <x v="1275"/>
    <x v="3"/>
    <x v="2"/>
    <s v="Yes"/>
    <n v="10"/>
    <x v="2"/>
    <x v="1"/>
    <n v="30"/>
    <x v="1"/>
    <n v="0"/>
    <n v="2"/>
    <x v="0"/>
    <x v="0"/>
    <n v="38"/>
  </r>
  <r>
    <n v="8778"/>
    <s v="Isis Castro"/>
    <x v="2"/>
    <x v="1275"/>
    <x v="3"/>
    <x v="2"/>
    <s v="No"/>
    <n v="5"/>
    <x v="0"/>
    <x v="0"/>
    <n v="0"/>
    <x v="1"/>
    <n v="0"/>
    <n v="2"/>
    <x v="0"/>
    <x v="1"/>
    <n v="3"/>
  </r>
  <r>
    <n v="8779"/>
    <s v="Ana Sophia da Conceição"/>
    <x v="2"/>
    <x v="1275"/>
    <x v="3"/>
    <x v="2"/>
    <s v="No"/>
    <n v="5"/>
    <x v="1"/>
    <x v="0"/>
    <n v="0"/>
    <x v="1"/>
    <n v="0"/>
    <n v="3"/>
    <x v="0"/>
    <x v="1"/>
    <n v="2"/>
  </r>
  <r>
    <n v="8780"/>
    <s v="Vitor Hugo Barbosa"/>
    <x v="1"/>
    <x v="1275"/>
    <x v="3"/>
    <x v="2"/>
    <s v="No"/>
    <n v="15"/>
    <x v="1"/>
    <x v="0"/>
    <n v="0"/>
    <x v="0"/>
    <n v="20"/>
    <n v="3"/>
    <x v="0"/>
    <x v="0"/>
    <n v="32"/>
  </r>
  <r>
    <n v="8781"/>
    <s v="Camila Rocha"/>
    <x v="0"/>
    <x v="1276"/>
    <x v="3"/>
    <x v="2"/>
    <s v="Yes"/>
    <n v="10"/>
    <x v="0"/>
    <x v="1"/>
    <n v="30"/>
    <x v="0"/>
    <n v="20"/>
    <n v="2"/>
    <x v="1"/>
    <x v="0"/>
    <n v="58"/>
  </r>
  <r>
    <n v="8782"/>
    <s v="Emilly Pires"/>
    <x v="1"/>
    <x v="1276"/>
    <x v="3"/>
    <x v="2"/>
    <s v="Yes"/>
    <n v="15"/>
    <x v="0"/>
    <x v="1"/>
    <n v="30"/>
    <x v="0"/>
    <n v="20"/>
    <n v="1"/>
    <x v="1"/>
    <x v="0"/>
    <n v="64"/>
  </r>
  <r>
    <n v="8783"/>
    <s v="Mateus Moura"/>
    <x v="0"/>
    <x v="1276"/>
    <x v="3"/>
    <x v="2"/>
    <s v="Yes"/>
    <n v="10"/>
    <x v="0"/>
    <x v="0"/>
    <n v="0"/>
    <x v="1"/>
    <n v="0"/>
    <n v="1"/>
    <x v="0"/>
    <x v="1"/>
    <n v="9"/>
  </r>
  <r>
    <n v="8784"/>
    <s v="Igor Andrade"/>
    <x v="1"/>
    <x v="1276"/>
    <x v="3"/>
    <x v="2"/>
    <s v="Yes"/>
    <n v="15"/>
    <x v="1"/>
    <x v="1"/>
    <n v="30"/>
    <x v="1"/>
    <n v="0"/>
    <n v="2"/>
    <x v="0"/>
    <x v="0"/>
    <n v="43"/>
  </r>
  <r>
    <n v="8785"/>
    <s v="Sr. Benicio da Luz"/>
    <x v="0"/>
    <x v="1276"/>
    <x v="3"/>
    <x v="2"/>
    <s v="Yes"/>
    <n v="10"/>
    <x v="1"/>
    <x v="0"/>
    <n v="0"/>
    <x v="0"/>
    <n v="20"/>
    <n v="2"/>
    <x v="0"/>
    <x v="0"/>
    <n v="28"/>
  </r>
  <r>
    <n v="8786"/>
    <s v="Natália Rocha"/>
    <x v="2"/>
    <x v="1276"/>
    <x v="3"/>
    <x v="2"/>
    <s v="Yes"/>
    <n v="5"/>
    <x v="2"/>
    <x v="1"/>
    <n v="30"/>
    <x v="1"/>
    <n v="0"/>
    <n v="1"/>
    <x v="0"/>
    <x v="0"/>
    <n v="34"/>
  </r>
  <r>
    <n v="8787"/>
    <s v="Gabriela Moreira"/>
    <x v="1"/>
    <x v="1276"/>
    <x v="3"/>
    <x v="2"/>
    <s v="Yes"/>
    <n v="15"/>
    <x v="2"/>
    <x v="1"/>
    <n v="30"/>
    <x v="0"/>
    <n v="20"/>
    <n v="3"/>
    <x v="1"/>
    <x v="0"/>
    <n v="62"/>
  </r>
  <r>
    <n v="8788"/>
    <s v="Bruna Cardoso"/>
    <x v="2"/>
    <x v="1276"/>
    <x v="3"/>
    <x v="2"/>
    <s v="Yes"/>
    <n v="5"/>
    <x v="2"/>
    <x v="1"/>
    <n v="30"/>
    <x v="1"/>
    <n v="0"/>
    <n v="3"/>
    <x v="0"/>
    <x v="0"/>
    <n v="32"/>
  </r>
  <r>
    <n v="8789"/>
    <s v="Diogo Rocha"/>
    <x v="0"/>
    <x v="1276"/>
    <x v="3"/>
    <x v="2"/>
    <s v="Yes"/>
    <n v="10"/>
    <x v="2"/>
    <x v="1"/>
    <n v="30"/>
    <x v="1"/>
    <n v="0"/>
    <n v="1"/>
    <x v="0"/>
    <x v="0"/>
    <n v="39"/>
  </r>
  <r>
    <n v="8790"/>
    <s v="Srta. Maria Liz da Paz"/>
    <x v="2"/>
    <x v="1276"/>
    <x v="3"/>
    <x v="2"/>
    <s v="Yes"/>
    <n v="5"/>
    <x v="1"/>
    <x v="0"/>
    <n v="0"/>
    <x v="1"/>
    <n v="0"/>
    <n v="3"/>
    <x v="0"/>
    <x v="1"/>
    <n v="2"/>
  </r>
  <r>
    <n v="8791"/>
    <s v="Maria Clara Siqueira"/>
    <x v="1"/>
    <x v="1276"/>
    <x v="3"/>
    <x v="2"/>
    <s v="No"/>
    <n v="15"/>
    <x v="1"/>
    <x v="1"/>
    <n v="30"/>
    <x v="1"/>
    <n v="0"/>
    <n v="2"/>
    <x v="0"/>
    <x v="0"/>
    <n v="43"/>
  </r>
  <r>
    <n v="8792"/>
    <s v="Nathan Rodrigues"/>
    <x v="0"/>
    <x v="1277"/>
    <x v="3"/>
    <x v="2"/>
    <s v="No"/>
    <n v="10"/>
    <x v="1"/>
    <x v="1"/>
    <n v="30"/>
    <x v="0"/>
    <n v="20"/>
    <n v="3"/>
    <x v="1"/>
    <x v="0"/>
    <n v="57"/>
  </r>
  <r>
    <n v="8793"/>
    <s v="Bruna Guerra"/>
    <x v="1"/>
    <x v="1277"/>
    <x v="3"/>
    <x v="2"/>
    <s v="Yes"/>
    <n v="15"/>
    <x v="1"/>
    <x v="0"/>
    <n v="0"/>
    <x v="0"/>
    <n v="20"/>
    <n v="3"/>
    <x v="0"/>
    <x v="0"/>
    <n v="32"/>
  </r>
  <r>
    <n v="8794"/>
    <s v="Dr. Antony Pinto"/>
    <x v="0"/>
    <x v="1277"/>
    <x v="3"/>
    <x v="2"/>
    <s v="Yes"/>
    <n v="10"/>
    <x v="1"/>
    <x v="0"/>
    <n v="0"/>
    <x v="1"/>
    <n v="0"/>
    <n v="3"/>
    <x v="0"/>
    <x v="1"/>
    <n v="7"/>
  </r>
  <r>
    <n v="8795"/>
    <s v="Bento Aparecida"/>
    <x v="2"/>
    <x v="1277"/>
    <x v="3"/>
    <x v="2"/>
    <s v="Yes"/>
    <n v="5"/>
    <x v="1"/>
    <x v="0"/>
    <n v="0"/>
    <x v="0"/>
    <n v="20"/>
    <n v="3"/>
    <x v="0"/>
    <x v="0"/>
    <n v="22"/>
  </r>
  <r>
    <n v="8796"/>
    <s v="Matheus Pimenta"/>
    <x v="1"/>
    <x v="1277"/>
    <x v="3"/>
    <x v="2"/>
    <s v="No"/>
    <n v="15"/>
    <x v="2"/>
    <x v="1"/>
    <n v="30"/>
    <x v="0"/>
    <n v="20"/>
    <n v="3"/>
    <x v="1"/>
    <x v="0"/>
    <n v="62"/>
  </r>
  <r>
    <n v="8797"/>
    <s v="Anthony Sousa"/>
    <x v="0"/>
    <x v="1277"/>
    <x v="3"/>
    <x v="2"/>
    <s v="No"/>
    <n v="10"/>
    <x v="1"/>
    <x v="0"/>
    <n v="0"/>
    <x v="0"/>
    <n v="20"/>
    <n v="1"/>
    <x v="0"/>
    <x v="0"/>
    <n v="29"/>
  </r>
  <r>
    <n v="8798"/>
    <s v="Luiz Miguel Pinto"/>
    <x v="0"/>
    <x v="1278"/>
    <x v="3"/>
    <x v="2"/>
    <s v="Yes"/>
    <n v="10"/>
    <x v="0"/>
    <x v="1"/>
    <n v="30"/>
    <x v="1"/>
    <n v="0"/>
    <n v="3"/>
    <x v="0"/>
    <x v="0"/>
    <n v="37"/>
  </r>
  <r>
    <n v="8799"/>
    <s v="Thiago Araújo"/>
    <x v="1"/>
    <x v="1278"/>
    <x v="3"/>
    <x v="2"/>
    <s v="No"/>
    <n v="15"/>
    <x v="0"/>
    <x v="0"/>
    <n v="0"/>
    <x v="1"/>
    <n v="0"/>
    <n v="3"/>
    <x v="0"/>
    <x v="1"/>
    <n v="12"/>
  </r>
  <r>
    <n v="8800"/>
    <s v="Josué Nogueira"/>
    <x v="1"/>
    <x v="1278"/>
    <x v="3"/>
    <x v="2"/>
    <s v="No"/>
    <n v="15"/>
    <x v="2"/>
    <x v="1"/>
    <n v="30"/>
    <x v="1"/>
    <n v="0"/>
    <n v="2"/>
    <x v="0"/>
    <x v="0"/>
    <n v="43"/>
  </r>
  <r>
    <n v="8801"/>
    <s v="Caio da Mata"/>
    <x v="2"/>
    <x v="1278"/>
    <x v="3"/>
    <x v="2"/>
    <s v="Yes"/>
    <n v="5"/>
    <x v="2"/>
    <x v="0"/>
    <n v="0"/>
    <x v="0"/>
    <n v="20"/>
    <n v="3"/>
    <x v="0"/>
    <x v="0"/>
    <n v="22"/>
  </r>
  <r>
    <n v="8802"/>
    <s v="Dr. Benjamin Viana"/>
    <x v="1"/>
    <x v="1278"/>
    <x v="3"/>
    <x v="2"/>
    <s v="Yes"/>
    <n v="15"/>
    <x v="2"/>
    <x v="1"/>
    <n v="30"/>
    <x v="0"/>
    <n v="20"/>
    <n v="2"/>
    <x v="1"/>
    <x v="0"/>
    <n v="63"/>
  </r>
  <r>
    <n v="8803"/>
    <s v="João Pedro Alves"/>
    <x v="0"/>
    <x v="1278"/>
    <x v="3"/>
    <x v="2"/>
    <s v="No"/>
    <n v="10"/>
    <x v="2"/>
    <x v="1"/>
    <n v="30"/>
    <x v="0"/>
    <n v="20"/>
    <n v="2"/>
    <x v="1"/>
    <x v="0"/>
    <n v="58"/>
  </r>
  <r>
    <n v="8804"/>
    <s v="Dr. Vicente Freitas"/>
    <x v="2"/>
    <x v="1278"/>
    <x v="3"/>
    <x v="2"/>
    <s v="No"/>
    <n v="5"/>
    <x v="1"/>
    <x v="1"/>
    <n v="30"/>
    <x v="0"/>
    <n v="20"/>
    <n v="3"/>
    <x v="1"/>
    <x v="0"/>
    <n v="52"/>
  </r>
  <r>
    <n v="8805"/>
    <s v="Dra. Natália Carvalho"/>
    <x v="1"/>
    <x v="1279"/>
    <x v="3"/>
    <x v="2"/>
    <s v="Yes"/>
    <n v="15"/>
    <x v="0"/>
    <x v="0"/>
    <n v="0"/>
    <x v="0"/>
    <n v="20"/>
    <n v="2"/>
    <x v="0"/>
    <x v="0"/>
    <n v="33"/>
  </r>
  <r>
    <n v="8806"/>
    <s v="Diego Martins"/>
    <x v="1"/>
    <x v="1279"/>
    <x v="3"/>
    <x v="2"/>
    <s v="No"/>
    <n v="15"/>
    <x v="0"/>
    <x v="0"/>
    <n v="0"/>
    <x v="1"/>
    <n v="0"/>
    <n v="2"/>
    <x v="0"/>
    <x v="1"/>
    <n v="13"/>
  </r>
  <r>
    <n v="8807"/>
    <s v="Helena Gonçalves"/>
    <x v="1"/>
    <x v="1279"/>
    <x v="3"/>
    <x v="2"/>
    <s v="Yes"/>
    <n v="15"/>
    <x v="1"/>
    <x v="1"/>
    <n v="30"/>
    <x v="0"/>
    <n v="20"/>
    <n v="3"/>
    <x v="1"/>
    <x v="0"/>
    <n v="62"/>
  </r>
  <r>
    <n v="8808"/>
    <s v="Eduarda Dias"/>
    <x v="2"/>
    <x v="1280"/>
    <x v="3"/>
    <x v="2"/>
    <s v="Yes"/>
    <n v="5"/>
    <x v="2"/>
    <x v="0"/>
    <n v="0"/>
    <x v="1"/>
    <n v="0"/>
    <n v="2"/>
    <x v="0"/>
    <x v="1"/>
    <n v="3"/>
  </r>
  <r>
    <n v="8809"/>
    <s v="Catarina Farias"/>
    <x v="2"/>
    <x v="1280"/>
    <x v="3"/>
    <x v="2"/>
    <s v="No"/>
    <n v="5"/>
    <x v="0"/>
    <x v="1"/>
    <n v="30"/>
    <x v="1"/>
    <n v="0"/>
    <n v="3"/>
    <x v="0"/>
    <x v="0"/>
    <n v="32"/>
  </r>
  <r>
    <n v="8810"/>
    <s v="Dr. Enrico Pires"/>
    <x v="2"/>
    <x v="1280"/>
    <x v="3"/>
    <x v="2"/>
    <s v="No"/>
    <n v="5"/>
    <x v="2"/>
    <x v="1"/>
    <n v="30"/>
    <x v="1"/>
    <n v="0"/>
    <n v="1"/>
    <x v="0"/>
    <x v="0"/>
    <n v="34"/>
  </r>
  <r>
    <n v="8811"/>
    <s v="Maria Cecília Aparecida"/>
    <x v="2"/>
    <x v="1280"/>
    <x v="3"/>
    <x v="2"/>
    <s v="No"/>
    <n v="5"/>
    <x v="1"/>
    <x v="1"/>
    <n v="30"/>
    <x v="0"/>
    <n v="20"/>
    <n v="2"/>
    <x v="1"/>
    <x v="0"/>
    <n v="53"/>
  </r>
  <r>
    <n v="8812"/>
    <s v="Benjamin Guerra"/>
    <x v="0"/>
    <x v="1281"/>
    <x v="3"/>
    <x v="2"/>
    <s v="Yes"/>
    <n v="10"/>
    <x v="1"/>
    <x v="0"/>
    <n v="0"/>
    <x v="1"/>
    <n v="0"/>
    <n v="1"/>
    <x v="0"/>
    <x v="1"/>
    <n v="9"/>
  </r>
  <r>
    <n v="8813"/>
    <s v="Erick da Costa"/>
    <x v="1"/>
    <x v="1281"/>
    <x v="3"/>
    <x v="2"/>
    <s v="No"/>
    <n v="15"/>
    <x v="1"/>
    <x v="0"/>
    <n v="0"/>
    <x v="0"/>
    <n v="20"/>
    <n v="1"/>
    <x v="0"/>
    <x v="0"/>
    <n v="34"/>
  </r>
  <r>
    <n v="8814"/>
    <s v="Dr. João da Rocha"/>
    <x v="0"/>
    <x v="1281"/>
    <x v="3"/>
    <x v="2"/>
    <s v="Yes"/>
    <n v="10"/>
    <x v="2"/>
    <x v="0"/>
    <n v="0"/>
    <x v="1"/>
    <n v="0"/>
    <n v="3"/>
    <x v="0"/>
    <x v="1"/>
    <n v="7"/>
  </r>
  <r>
    <n v="8815"/>
    <s v="Vicente Macedo"/>
    <x v="0"/>
    <x v="1281"/>
    <x v="3"/>
    <x v="2"/>
    <s v="No"/>
    <n v="10"/>
    <x v="2"/>
    <x v="1"/>
    <n v="30"/>
    <x v="1"/>
    <n v="0"/>
    <n v="2"/>
    <x v="0"/>
    <x v="0"/>
    <n v="38"/>
  </r>
  <r>
    <n v="8816"/>
    <s v="João Guilherme Cirino"/>
    <x v="2"/>
    <x v="1281"/>
    <x v="3"/>
    <x v="2"/>
    <s v="Yes"/>
    <n v="5"/>
    <x v="0"/>
    <x v="0"/>
    <n v="0"/>
    <x v="1"/>
    <n v="0"/>
    <n v="1"/>
    <x v="0"/>
    <x v="1"/>
    <n v="4"/>
  </r>
  <r>
    <n v="8817"/>
    <s v="Dr. Ravy Borges"/>
    <x v="1"/>
    <x v="1281"/>
    <x v="3"/>
    <x v="2"/>
    <s v="Yes"/>
    <n v="15"/>
    <x v="0"/>
    <x v="1"/>
    <n v="30"/>
    <x v="1"/>
    <n v="0"/>
    <n v="1"/>
    <x v="0"/>
    <x v="0"/>
    <n v="44"/>
  </r>
  <r>
    <n v="8818"/>
    <s v="Daniela Sousa"/>
    <x v="0"/>
    <x v="1281"/>
    <x v="3"/>
    <x v="2"/>
    <s v="No"/>
    <n v="10"/>
    <x v="1"/>
    <x v="1"/>
    <n v="30"/>
    <x v="1"/>
    <n v="0"/>
    <n v="3"/>
    <x v="0"/>
    <x v="0"/>
    <n v="37"/>
  </r>
  <r>
    <n v="8819"/>
    <s v="Aurora Mendonça"/>
    <x v="0"/>
    <x v="1281"/>
    <x v="3"/>
    <x v="2"/>
    <s v="Yes"/>
    <n v="10"/>
    <x v="1"/>
    <x v="0"/>
    <n v="0"/>
    <x v="0"/>
    <n v="20"/>
    <n v="3"/>
    <x v="0"/>
    <x v="0"/>
    <n v="27"/>
  </r>
  <r>
    <n v="8820"/>
    <s v="Lunna Aragão"/>
    <x v="2"/>
    <x v="1281"/>
    <x v="3"/>
    <x v="2"/>
    <s v="No"/>
    <n v="5"/>
    <x v="2"/>
    <x v="1"/>
    <n v="30"/>
    <x v="0"/>
    <n v="20"/>
    <n v="1"/>
    <x v="1"/>
    <x v="0"/>
    <n v="54"/>
  </r>
  <r>
    <n v="8821"/>
    <s v="Vinicius Pimenta"/>
    <x v="0"/>
    <x v="1281"/>
    <x v="3"/>
    <x v="2"/>
    <s v="Yes"/>
    <n v="10"/>
    <x v="0"/>
    <x v="0"/>
    <n v="0"/>
    <x v="0"/>
    <n v="20"/>
    <n v="2"/>
    <x v="0"/>
    <x v="0"/>
    <n v="28"/>
  </r>
  <r>
    <n v="8822"/>
    <s v="Dra. Sofia Camargo"/>
    <x v="0"/>
    <x v="1281"/>
    <x v="3"/>
    <x v="2"/>
    <s v="Yes"/>
    <n v="10"/>
    <x v="0"/>
    <x v="0"/>
    <n v="0"/>
    <x v="1"/>
    <n v="0"/>
    <n v="1"/>
    <x v="0"/>
    <x v="1"/>
    <n v="9"/>
  </r>
  <r>
    <n v="8823"/>
    <s v="Liz Vieira"/>
    <x v="2"/>
    <x v="1281"/>
    <x v="3"/>
    <x v="2"/>
    <s v="Yes"/>
    <n v="5"/>
    <x v="1"/>
    <x v="1"/>
    <n v="30"/>
    <x v="1"/>
    <n v="0"/>
    <n v="2"/>
    <x v="0"/>
    <x v="0"/>
    <n v="33"/>
  </r>
  <r>
    <n v="8824"/>
    <s v="Renan Castro"/>
    <x v="2"/>
    <x v="1282"/>
    <x v="3"/>
    <x v="2"/>
    <s v="No"/>
    <n v="5"/>
    <x v="1"/>
    <x v="0"/>
    <n v="0"/>
    <x v="1"/>
    <n v="0"/>
    <n v="3"/>
    <x v="0"/>
    <x v="1"/>
    <n v="2"/>
  </r>
  <r>
    <n v="8825"/>
    <s v="Lorenzo da Cruz"/>
    <x v="2"/>
    <x v="1282"/>
    <x v="3"/>
    <x v="2"/>
    <s v="Yes"/>
    <n v="5"/>
    <x v="2"/>
    <x v="1"/>
    <n v="30"/>
    <x v="1"/>
    <n v="0"/>
    <n v="3"/>
    <x v="0"/>
    <x v="0"/>
    <n v="32"/>
  </r>
  <r>
    <n v="8826"/>
    <s v="Sophie Lima"/>
    <x v="0"/>
    <x v="1282"/>
    <x v="3"/>
    <x v="2"/>
    <s v="Yes"/>
    <n v="10"/>
    <x v="2"/>
    <x v="1"/>
    <n v="30"/>
    <x v="0"/>
    <n v="20"/>
    <n v="1"/>
    <x v="1"/>
    <x v="0"/>
    <n v="59"/>
  </r>
  <r>
    <n v="8827"/>
    <s v="Sra. Julia da Costa"/>
    <x v="0"/>
    <x v="1282"/>
    <x v="3"/>
    <x v="2"/>
    <s v="No"/>
    <n v="10"/>
    <x v="1"/>
    <x v="1"/>
    <n v="30"/>
    <x v="1"/>
    <n v="0"/>
    <n v="2"/>
    <x v="0"/>
    <x v="0"/>
    <n v="38"/>
  </r>
  <r>
    <n v="8828"/>
    <s v="Dr. Miguel Cavalcanti"/>
    <x v="1"/>
    <x v="1282"/>
    <x v="3"/>
    <x v="2"/>
    <s v="Yes"/>
    <n v="15"/>
    <x v="1"/>
    <x v="1"/>
    <n v="30"/>
    <x v="1"/>
    <n v="0"/>
    <n v="2"/>
    <x v="0"/>
    <x v="0"/>
    <n v="43"/>
  </r>
  <r>
    <n v="8829"/>
    <s v="Apollo Moreira"/>
    <x v="2"/>
    <x v="1282"/>
    <x v="3"/>
    <x v="2"/>
    <s v="No"/>
    <n v="5"/>
    <x v="1"/>
    <x v="1"/>
    <n v="30"/>
    <x v="0"/>
    <n v="20"/>
    <n v="1"/>
    <x v="1"/>
    <x v="0"/>
    <n v="54"/>
  </r>
  <r>
    <n v="8830"/>
    <s v="Breno da Costa"/>
    <x v="0"/>
    <x v="1282"/>
    <x v="3"/>
    <x v="2"/>
    <s v="Yes"/>
    <n v="10"/>
    <x v="0"/>
    <x v="0"/>
    <n v="0"/>
    <x v="0"/>
    <n v="20"/>
    <n v="3"/>
    <x v="0"/>
    <x v="0"/>
    <n v="27"/>
  </r>
  <r>
    <n v="8831"/>
    <s v="Maysa Teixeira"/>
    <x v="0"/>
    <x v="1282"/>
    <x v="3"/>
    <x v="2"/>
    <s v="No"/>
    <n v="10"/>
    <x v="2"/>
    <x v="0"/>
    <n v="0"/>
    <x v="0"/>
    <n v="20"/>
    <n v="3"/>
    <x v="0"/>
    <x v="0"/>
    <n v="27"/>
  </r>
  <r>
    <n v="8832"/>
    <s v="Lavínia Farias"/>
    <x v="2"/>
    <x v="1283"/>
    <x v="3"/>
    <x v="2"/>
    <s v="Yes"/>
    <n v="5"/>
    <x v="2"/>
    <x v="1"/>
    <n v="30"/>
    <x v="0"/>
    <n v="20"/>
    <n v="1"/>
    <x v="1"/>
    <x v="0"/>
    <n v="54"/>
  </r>
  <r>
    <n v="8833"/>
    <s v="Lívia Camargo"/>
    <x v="2"/>
    <x v="1283"/>
    <x v="3"/>
    <x v="2"/>
    <s v="Yes"/>
    <n v="5"/>
    <x v="2"/>
    <x v="0"/>
    <n v="0"/>
    <x v="0"/>
    <n v="20"/>
    <n v="3"/>
    <x v="0"/>
    <x v="0"/>
    <n v="22"/>
  </r>
  <r>
    <n v="8834"/>
    <s v="Stephany Vargas"/>
    <x v="1"/>
    <x v="1283"/>
    <x v="3"/>
    <x v="2"/>
    <s v="Yes"/>
    <n v="15"/>
    <x v="0"/>
    <x v="1"/>
    <n v="30"/>
    <x v="0"/>
    <n v="20"/>
    <n v="1"/>
    <x v="1"/>
    <x v="0"/>
    <n v="64"/>
  </r>
  <r>
    <n v="8835"/>
    <s v="Eloá Costela"/>
    <x v="1"/>
    <x v="1283"/>
    <x v="3"/>
    <x v="2"/>
    <s v="No"/>
    <n v="15"/>
    <x v="2"/>
    <x v="1"/>
    <n v="30"/>
    <x v="1"/>
    <n v="0"/>
    <n v="1"/>
    <x v="0"/>
    <x v="0"/>
    <n v="44"/>
  </r>
  <r>
    <n v="8836"/>
    <s v="Lucca Cirino"/>
    <x v="1"/>
    <x v="1283"/>
    <x v="3"/>
    <x v="2"/>
    <s v="Yes"/>
    <n v="15"/>
    <x v="1"/>
    <x v="1"/>
    <n v="30"/>
    <x v="0"/>
    <n v="20"/>
    <n v="3"/>
    <x v="1"/>
    <x v="0"/>
    <n v="62"/>
  </r>
  <r>
    <n v="8837"/>
    <s v="Bárbara Rocha"/>
    <x v="0"/>
    <x v="1283"/>
    <x v="3"/>
    <x v="2"/>
    <s v="No"/>
    <n v="10"/>
    <x v="2"/>
    <x v="1"/>
    <n v="30"/>
    <x v="0"/>
    <n v="20"/>
    <n v="3"/>
    <x v="1"/>
    <x v="0"/>
    <n v="57"/>
  </r>
  <r>
    <n v="8838"/>
    <s v="Valentina Silveira"/>
    <x v="2"/>
    <x v="1284"/>
    <x v="3"/>
    <x v="2"/>
    <s v="No"/>
    <n v="5"/>
    <x v="2"/>
    <x v="0"/>
    <n v="0"/>
    <x v="0"/>
    <n v="20"/>
    <n v="2"/>
    <x v="0"/>
    <x v="0"/>
    <n v="23"/>
  </r>
  <r>
    <n v="8839"/>
    <s v="Julia Macedo"/>
    <x v="0"/>
    <x v="1284"/>
    <x v="3"/>
    <x v="2"/>
    <s v="Yes"/>
    <n v="10"/>
    <x v="1"/>
    <x v="1"/>
    <n v="30"/>
    <x v="1"/>
    <n v="0"/>
    <n v="2"/>
    <x v="0"/>
    <x v="0"/>
    <n v="38"/>
  </r>
  <r>
    <n v="8840"/>
    <s v="Luiz Fernando Ribeiro"/>
    <x v="0"/>
    <x v="1284"/>
    <x v="3"/>
    <x v="2"/>
    <s v="Yes"/>
    <n v="10"/>
    <x v="2"/>
    <x v="0"/>
    <n v="0"/>
    <x v="1"/>
    <n v="0"/>
    <n v="2"/>
    <x v="0"/>
    <x v="1"/>
    <n v="8"/>
  </r>
  <r>
    <n v="8841"/>
    <s v="Juliana Siqueira"/>
    <x v="2"/>
    <x v="1284"/>
    <x v="3"/>
    <x v="2"/>
    <s v="Yes"/>
    <n v="5"/>
    <x v="0"/>
    <x v="0"/>
    <n v="0"/>
    <x v="0"/>
    <n v="20"/>
    <n v="3"/>
    <x v="0"/>
    <x v="0"/>
    <n v="22"/>
  </r>
  <r>
    <n v="8842"/>
    <s v="Nicolas Aparecida"/>
    <x v="0"/>
    <x v="1284"/>
    <x v="3"/>
    <x v="2"/>
    <s v="Yes"/>
    <n v="10"/>
    <x v="0"/>
    <x v="0"/>
    <n v="0"/>
    <x v="1"/>
    <n v="0"/>
    <n v="3"/>
    <x v="0"/>
    <x v="1"/>
    <n v="7"/>
  </r>
  <r>
    <n v="8843"/>
    <s v="Cauã Guerra"/>
    <x v="2"/>
    <x v="1284"/>
    <x v="3"/>
    <x v="2"/>
    <s v="No"/>
    <n v="5"/>
    <x v="0"/>
    <x v="1"/>
    <n v="30"/>
    <x v="0"/>
    <n v="20"/>
    <n v="1"/>
    <x v="1"/>
    <x v="0"/>
    <n v="54"/>
  </r>
  <r>
    <n v="8844"/>
    <s v="Maria Luísa Fernandes"/>
    <x v="1"/>
    <x v="1284"/>
    <x v="3"/>
    <x v="2"/>
    <s v="No"/>
    <n v="15"/>
    <x v="0"/>
    <x v="1"/>
    <n v="30"/>
    <x v="0"/>
    <n v="20"/>
    <n v="2"/>
    <x v="1"/>
    <x v="0"/>
    <n v="63"/>
  </r>
  <r>
    <n v="8845"/>
    <s v="Ayla Cavalcante"/>
    <x v="1"/>
    <x v="1284"/>
    <x v="3"/>
    <x v="2"/>
    <s v="Yes"/>
    <n v="15"/>
    <x v="2"/>
    <x v="1"/>
    <n v="30"/>
    <x v="1"/>
    <n v="0"/>
    <n v="1"/>
    <x v="0"/>
    <x v="0"/>
    <n v="44"/>
  </r>
  <r>
    <n v="8846"/>
    <s v="Joana Sousa"/>
    <x v="2"/>
    <x v="1284"/>
    <x v="3"/>
    <x v="2"/>
    <s v="No"/>
    <n v="5"/>
    <x v="0"/>
    <x v="1"/>
    <n v="30"/>
    <x v="0"/>
    <n v="20"/>
    <n v="3"/>
    <x v="1"/>
    <x v="0"/>
    <n v="52"/>
  </r>
  <r>
    <n v="8847"/>
    <s v="Olívia Novaes"/>
    <x v="2"/>
    <x v="1284"/>
    <x v="3"/>
    <x v="2"/>
    <s v="No"/>
    <n v="5"/>
    <x v="2"/>
    <x v="0"/>
    <n v="0"/>
    <x v="1"/>
    <n v="0"/>
    <n v="3"/>
    <x v="0"/>
    <x v="1"/>
    <n v="2"/>
  </r>
  <r>
    <n v="8848"/>
    <s v="Arthur Pacheco"/>
    <x v="1"/>
    <x v="1285"/>
    <x v="3"/>
    <x v="2"/>
    <s v="Yes"/>
    <n v="15"/>
    <x v="1"/>
    <x v="0"/>
    <n v="0"/>
    <x v="1"/>
    <n v="0"/>
    <n v="2"/>
    <x v="0"/>
    <x v="1"/>
    <n v="13"/>
  </r>
  <r>
    <n v="8849"/>
    <s v="Cecilia Novaes"/>
    <x v="1"/>
    <x v="1285"/>
    <x v="3"/>
    <x v="2"/>
    <s v="Yes"/>
    <n v="15"/>
    <x v="1"/>
    <x v="1"/>
    <n v="30"/>
    <x v="1"/>
    <n v="0"/>
    <n v="1"/>
    <x v="0"/>
    <x v="0"/>
    <n v="44"/>
  </r>
  <r>
    <n v="8850"/>
    <s v="Maria Cecília Araújo"/>
    <x v="2"/>
    <x v="1285"/>
    <x v="3"/>
    <x v="2"/>
    <s v="No"/>
    <n v="5"/>
    <x v="2"/>
    <x v="0"/>
    <n v="0"/>
    <x v="0"/>
    <n v="20"/>
    <n v="3"/>
    <x v="0"/>
    <x v="0"/>
    <n v="22"/>
  </r>
  <r>
    <n v="8851"/>
    <s v="Mirella Macedo"/>
    <x v="0"/>
    <x v="1285"/>
    <x v="3"/>
    <x v="2"/>
    <s v="Yes"/>
    <n v="10"/>
    <x v="1"/>
    <x v="0"/>
    <n v="0"/>
    <x v="1"/>
    <n v="0"/>
    <n v="1"/>
    <x v="0"/>
    <x v="1"/>
    <n v="9"/>
  </r>
  <r>
    <n v="8852"/>
    <s v="Letícia Almeida"/>
    <x v="1"/>
    <x v="1285"/>
    <x v="3"/>
    <x v="2"/>
    <s v="Yes"/>
    <n v="15"/>
    <x v="0"/>
    <x v="1"/>
    <n v="30"/>
    <x v="0"/>
    <n v="20"/>
    <n v="1"/>
    <x v="1"/>
    <x v="0"/>
    <n v="64"/>
  </r>
  <r>
    <n v="8853"/>
    <s v="Ana Laura Moraes"/>
    <x v="1"/>
    <x v="1285"/>
    <x v="3"/>
    <x v="2"/>
    <s v="No"/>
    <n v="15"/>
    <x v="0"/>
    <x v="1"/>
    <n v="30"/>
    <x v="0"/>
    <n v="20"/>
    <n v="3"/>
    <x v="1"/>
    <x v="0"/>
    <n v="62"/>
  </r>
  <r>
    <n v="8854"/>
    <s v="Thiago Silveira"/>
    <x v="2"/>
    <x v="1286"/>
    <x v="3"/>
    <x v="2"/>
    <s v="Yes"/>
    <n v="5"/>
    <x v="1"/>
    <x v="1"/>
    <n v="30"/>
    <x v="1"/>
    <n v="0"/>
    <n v="2"/>
    <x v="0"/>
    <x v="0"/>
    <n v="33"/>
  </r>
  <r>
    <n v="8855"/>
    <s v="Sr. Miguel Pinto"/>
    <x v="1"/>
    <x v="1286"/>
    <x v="3"/>
    <x v="2"/>
    <s v="Yes"/>
    <n v="15"/>
    <x v="0"/>
    <x v="1"/>
    <n v="30"/>
    <x v="1"/>
    <n v="0"/>
    <n v="1"/>
    <x v="0"/>
    <x v="0"/>
    <n v="44"/>
  </r>
  <r>
    <n v="8856"/>
    <s v="Gael Henrique Porto"/>
    <x v="2"/>
    <x v="1286"/>
    <x v="3"/>
    <x v="2"/>
    <s v="No"/>
    <n v="5"/>
    <x v="1"/>
    <x v="0"/>
    <n v="0"/>
    <x v="1"/>
    <n v="0"/>
    <n v="3"/>
    <x v="0"/>
    <x v="1"/>
    <n v="2"/>
  </r>
  <r>
    <n v="8857"/>
    <s v="Calebe Vieira"/>
    <x v="0"/>
    <x v="1286"/>
    <x v="3"/>
    <x v="2"/>
    <s v="No"/>
    <n v="10"/>
    <x v="0"/>
    <x v="0"/>
    <n v="0"/>
    <x v="1"/>
    <n v="0"/>
    <n v="1"/>
    <x v="0"/>
    <x v="1"/>
    <n v="9"/>
  </r>
  <r>
    <n v="8858"/>
    <s v="Mateus Brito"/>
    <x v="1"/>
    <x v="1286"/>
    <x v="3"/>
    <x v="2"/>
    <s v="Yes"/>
    <n v="15"/>
    <x v="1"/>
    <x v="1"/>
    <n v="30"/>
    <x v="0"/>
    <n v="20"/>
    <n v="3"/>
    <x v="1"/>
    <x v="0"/>
    <n v="62"/>
  </r>
  <r>
    <n v="8859"/>
    <s v="Joana Dias"/>
    <x v="0"/>
    <x v="1286"/>
    <x v="3"/>
    <x v="2"/>
    <s v="Yes"/>
    <n v="10"/>
    <x v="0"/>
    <x v="0"/>
    <n v="0"/>
    <x v="0"/>
    <n v="20"/>
    <n v="3"/>
    <x v="0"/>
    <x v="0"/>
    <n v="27"/>
  </r>
  <r>
    <n v="8860"/>
    <s v="Dante Pinto"/>
    <x v="2"/>
    <x v="1286"/>
    <x v="3"/>
    <x v="2"/>
    <s v="Yes"/>
    <n v="5"/>
    <x v="1"/>
    <x v="1"/>
    <n v="30"/>
    <x v="1"/>
    <n v="0"/>
    <n v="3"/>
    <x v="0"/>
    <x v="0"/>
    <n v="32"/>
  </r>
  <r>
    <n v="8861"/>
    <s v="Breno Borges"/>
    <x v="0"/>
    <x v="1286"/>
    <x v="3"/>
    <x v="2"/>
    <s v="Yes"/>
    <n v="10"/>
    <x v="1"/>
    <x v="0"/>
    <n v="0"/>
    <x v="0"/>
    <n v="20"/>
    <n v="2"/>
    <x v="0"/>
    <x v="0"/>
    <n v="28"/>
  </r>
  <r>
    <n v="8862"/>
    <s v="Srta. Marcela Macedo"/>
    <x v="2"/>
    <x v="1286"/>
    <x v="3"/>
    <x v="2"/>
    <s v="Yes"/>
    <n v="5"/>
    <x v="0"/>
    <x v="1"/>
    <n v="30"/>
    <x v="0"/>
    <n v="20"/>
    <n v="3"/>
    <x v="1"/>
    <x v="0"/>
    <n v="52"/>
  </r>
  <r>
    <n v="8863"/>
    <s v="Sra. Ana Vitória Fernandes"/>
    <x v="1"/>
    <x v="1287"/>
    <x v="3"/>
    <x v="2"/>
    <s v="No"/>
    <n v="15"/>
    <x v="2"/>
    <x v="0"/>
    <n v="0"/>
    <x v="0"/>
    <n v="20"/>
    <n v="3"/>
    <x v="0"/>
    <x v="0"/>
    <n v="32"/>
  </r>
  <r>
    <n v="8864"/>
    <s v="Yan Montenegro"/>
    <x v="0"/>
    <x v="1287"/>
    <x v="3"/>
    <x v="2"/>
    <s v="Yes"/>
    <n v="10"/>
    <x v="0"/>
    <x v="0"/>
    <n v="0"/>
    <x v="0"/>
    <n v="20"/>
    <n v="2"/>
    <x v="0"/>
    <x v="0"/>
    <n v="28"/>
  </r>
  <r>
    <n v="8865"/>
    <s v="Leonardo Vasconcelos"/>
    <x v="1"/>
    <x v="1287"/>
    <x v="3"/>
    <x v="2"/>
    <s v="Yes"/>
    <n v="15"/>
    <x v="1"/>
    <x v="0"/>
    <n v="0"/>
    <x v="1"/>
    <n v="0"/>
    <n v="3"/>
    <x v="0"/>
    <x v="1"/>
    <n v="12"/>
  </r>
  <r>
    <n v="8866"/>
    <s v="Alice Abreu"/>
    <x v="2"/>
    <x v="1287"/>
    <x v="3"/>
    <x v="2"/>
    <s v="Yes"/>
    <n v="5"/>
    <x v="0"/>
    <x v="0"/>
    <n v="0"/>
    <x v="1"/>
    <n v="0"/>
    <n v="2"/>
    <x v="0"/>
    <x v="1"/>
    <n v="3"/>
  </r>
  <r>
    <n v="8867"/>
    <s v="Srta. Bianca Pinto"/>
    <x v="1"/>
    <x v="1287"/>
    <x v="3"/>
    <x v="2"/>
    <s v="Yes"/>
    <n v="15"/>
    <x v="0"/>
    <x v="0"/>
    <n v="0"/>
    <x v="0"/>
    <n v="20"/>
    <n v="2"/>
    <x v="0"/>
    <x v="0"/>
    <n v="33"/>
  </r>
  <r>
    <n v="8868"/>
    <s v="Aurora Mendes"/>
    <x v="2"/>
    <x v="1287"/>
    <x v="3"/>
    <x v="2"/>
    <s v="No"/>
    <n v="5"/>
    <x v="2"/>
    <x v="0"/>
    <n v="0"/>
    <x v="1"/>
    <n v="0"/>
    <n v="3"/>
    <x v="0"/>
    <x v="1"/>
    <n v="2"/>
  </r>
  <r>
    <n v="8869"/>
    <s v="Sr. Gabriel Rezende"/>
    <x v="0"/>
    <x v="1288"/>
    <x v="3"/>
    <x v="2"/>
    <s v="No"/>
    <n v="10"/>
    <x v="1"/>
    <x v="1"/>
    <n v="30"/>
    <x v="1"/>
    <n v="0"/>
    <n v="3"/>
    <x v="0"/>
    <x v="0"/>
    <n v="37"/>
  </r>
  <r>
    <n v="8870"/>
    <s v="Bianca Oliveira"/>
    <x v="1"/>
    <x v="1288"/>
    <x v="3"/>
    <x v="2"/>
    <s v="Yes"/>
    <n v="15"/>
    <x v="1"/>
    <x v="1"/>
    <n v="30"/>
    <x v="1"/>
    <n v="0"/>
    <n v="2"/>
    <x v="0"/>
    <x v="0"/>
    <n v="43"/>
  </r>
  <r>
    <n v="8871"/>
    <s v="Dr. Marcelo Cavalcante"/>
    <x v="1"/>
    <x v="1288"/>
    <x v="3"/>
    <x v="2"/>
    <s v="Yes"/>
    <n v="15"/>
    <x v="0"/>
    <x v="0"/>
    <n v="0"/>
    <x v="1"/>
    <n v="0"/>
    <n v="3"/>
    <x v="0"/>
    <x v="1"/>
    <n v="12"/>
  </r>
  <r>
    <n v="8872"/>
    <s v="Davi Miguel Siqueira"/>
    <x v="1"/>
    <x v="1288"/>
    <x v="3"/>
    <x v="2"/>
    <s v="No"/>
    <n v="15"/>
    <x v="1"/>
    <x v="1"/>
    <n v="30"/>
    <x v="0"/>
    <n v="20"/>
    <n v="2"/>
    <x v="1"/>
    <x v="0"/>
    <n v="63"/>
  </r>
  <r>
    <n v="8873"/>
    <s v="Aurora Sampaio"/>
    <x v="2"/>
    <x v="1288"/>
    <x v="3"/>
    <x v="2"/>
    <s v="No"/>
    <n v="5"/>
    <x v="2"/>
    <x v="0"/>
    <n v="0"/>
    <x v="1"/>
    <n v="0"/>
    <n v="3"/>
    <x v="0"/>
    <x v="1"/>
    <n v="2"/>
  </r>
  <r>
    <n v="8874"/>
    <s v="Stella da Rocha"/>
    <x v="0"/>
    <x v="1288"/>
    <x v="3"/>
    <x v="2"/>
    <s v="Yes"/>
    <n v="10"/>
    <x v="1"/>
    <x v="0"/>
    <n v="0"/>
    <x v="0"/>
    <n v="20"/>
    <n v="3"/>
    <x v="0"/>
    <x v="0"/>
    <n v="27"/>
  </r>
  <r>
    <n v="8875"/>
    <s v="Maria Vitória Souza"/>
    <x v="0"/>
    <x v="1288"/>
    <x v="3"/>
    <x v="2"/>
    <s v="No"/>
    <n v="10"/>
    <x v="0"/>
    <x v="0"/>
    <n v="0"/>
    <x v="0"/>
    <n v="20"/>
    <n v="2"/>
    <x v="0"/>
    <x v="0"/>
    <n v="28"/>
  </r>
  <r>
    <n v="8876"/>
    <s v="José Miguel Araújo"/>
    <x v="1"/>
    <x v="1288"/>
    <x v="3"/>
    <x v="2"/>
    <s v="No"/>
    <n v="15"/>
    <x v="0"/>
    <x v="0"/>
    <n v="0"/>
    <x v="1"/>
    <n v="0"/>
    <n v="3"/>
    <x v="0"/>
    <x v="1"/>
    <n v="12"/>
  </r>
  <r>
    <n v="8877"/>
    <s v="Maria Silva"/>
    <x v="0"/>
    <x v="1288"/>
    <x v="3"/>
    <x v="2"/>
    <s v="Yes"/>
    <n v="10"/>
    <x v="0"/>
    <x v="0"/>
    <n v="0"/>
    <x v="0"/>
    <n v="20"/>
    <n v="2"/>
    <x v="0"/>
    <x v="0"/>
    <n v="28"/>
  </r>
  <r>
    <n v="8878"/>
    <s v="Bella Peixoto"/>
    <x v="2"/>
    <x v="1288"/>
    <x v="3"/>
    <x v="2"/>
    <s v="No"/>
    <n v="5"/>
    <x v="0"/>
    <x v="1"/>
    <n v="30"/>
    <x v="1"/>
    <n v="0"/>
    <n v="1"/>
    <x v="0"/>
    <x v="0"/>
    <n v="34"/>
  </r>
  <r>
    <n v="8879"/>
    <s v="Henry Nogueira"/>
    <x v="0"/>
    <x v="1288"/>
    <x v="3"/>
    <x v="2"/>
    <s v="Yes"/>
    <n v="10"/>
    <x v="1"/>
    <x v="1"/>
    <n v="30"/>
    <x v="1"/>
    <n v="0"/>
    <n v="2"/>
    <x v="0"/>
    <x v="0"/>
    <n v="38"/>
  </r>
  <r>
    <n v="8880"/>
    <s v="Lara Montenegro"/>
    <x v="0"/>
    <x v="1289"/>
    <x v="3"/>
    <x v="2"/>
    <s v="No"/>
    <n v="10"/>
    <x v="0"/>
    <x v="0"/>
    <n v="0"/>
    <x v="1"/>
    <n v="0"/>
    <n v="2"/>
    <x v="0"/>
    <x v="1"/>
    <n v="8"/>
  </r>
  <r>
    <n v="8881"/>
    <s v="Srta. Isis Costa"/>
    <x v="0"/>
    <x v="1289"/>
    <x v="3"/>
    <x v="2"/>
    <s v="No"/>
    <n v="10"/>
    <x v="0"/>
    <x v="0"/>
    <n v="0"/>
    <x v="1"/>
    <n v="0"/>
    <n v="1"/>
    <x v="0"/>
    <x v="1"/>
    <n v="9"/>
  </r>
  <r>
    <n v="8882"/>
    <s v="Clarice Borges"/>
    <x v="2"/>
    <x v="1289"/>
    <x v="3"/>
    <x v="2"/>
    <s v="Yes"/>
    <n v="5"/>
    <x v="0"/>
    <x v="1"/>
    <n v="30"/>
    <x v="1"/>
    <n v="0"/>
    <n v="2"/>
    <x v="0"/>
    <x v="0"/>
    <n v="33"/>
  </r>
  <r>
    <n v="8883"/>
    <s v="Dra. Ayla Azevedo"/>
    <x v="2"/>
    <x v="1289"/>
    <x v="3"/>
    <x v="2"/>
    <s v="Yes"/>
    <n v="5"/>
    <x v="2"/>
    <x v="0"/>
    <n v="0"/>
    <x v="0"/>
    <n v="20"/>
    <n v="1"/>
    <x v="0"/>
    <x v="0"/>
    <n v="24"/>
  </r>
  <r>
    <n v="8884"/>
    <s v="Larissa Gonçalves"/>
    <x v="0"/>
    <x v="1289"/>
    <x v="3"/>
    <x v="2"/>
    <s v="Yes"/>
    <n v="10"/>
    <x v="0"/>
    <x v="1"/>
    <n v="30"/>
    <x v="0"/>
    <n v="20"/>
    <n v="2"/>
    <x v="1"/>
    <x v="0"/>
    <n v="58"/>
  </r>
  <r>
    <n v="8885"/>
    <s v="Vitor Hugo Moreira"/>
    <x v="2"/>
    <x v="1289"/>
    <x v="3"/>
    <x v="2"/>
    <s v="No"/>
    <n v="5"/>
    <x v="2"/>
    <x v="1"/>
    <n v="30"/>
    <x v="1"/>
    <n v="0"/>
    <n v="1"/>
    <x v="0"/>
    <x v="0"/>
    <n v="34"/>
  </r>
  <r>
    <n v="8886"/>
    <s v="Gabriel Santos"/>
    <x v="2"/>
    <x v="1290"/>
    <x v="3"/>
    <x v="2"/>
    <s v="No"/>
    <n v="5"/>
    <x v="1"/>
    <x v="1"/>
    <n v="30"/>
    <x v="1"/>
    <n v="0"/>
    <n v="2"/>
    <x v="0"/>
    <x v="0"/>
    <n v="33"/>
  </r>
  <r>
    <n v="8887"/>
    <s v="Agatha da Rosa"/>
    <x v="1"/>
    <x v="1290"/>
    <x v="3"/>
    <x v="2"/>
    <s v="Yes"/>
    <n v="15"/>
    <x v="1"/>
    <x v="1"/>
    <n v="30"/>
    <x v="1"/>
    <n v="0"/>
    <n v="2"/>
    <x v="0"/>
    <x v="0"/>
    <n v="43"/>
  </r>
  <r>
    <n v="8888"/>
    <s v="Theo Gonçalves"/>
    <x v="1"/>
    <x v="1290"/>
    <x v="3"/>
    <x v="2"/>
    <s v="Yes"/>
    <n v="15"/>
    <x v="1"/>
    <x v="1"/>
    <n v="30"/>
    <x v="1"/>
    <n v="0"/>
    <n v="1"/>
    <x v="0"/>
    <x v="0"/>
    <n v="44"/>
  </r>
  <r>
    <n v="8889"/>
    <s v="Anthony Gabriel da Conceição"/>
    <x v="2"/>
    <x v="1290"/>
    <x v="3"/>
    <x v="2"/>
    <s v="Yes"/>
    <n v="5"/>
    <x v="1"/>
    <x v="1"/>
    <n v="30"/>
    <x v="0"/>
    <n v="20"/>
    <n v="2"/>
    <x v="1"/>
    <x v="0"/>
    <n v="53"/>
  </r>
  <r>
    <n v="8890"/>
    <s v="Jade Vargas"/>
    <x v="1"/>
    <x v="1290"/>
    <x v="3"/>
    <x v="2"/>
    <s v="Yes"/>
    <n v="15"/>
    <x v="2"/>
    <x v="1"/>
    <n v="30"/>
    <x v="1"/>
    <n v="0"/>
    <n v="2"/>
    <x v="0"/>
    <x v="0"/>
    <n v="43"/>
  </r>
  <r>
    <n v="8891"/>
    <s v="Benício Carvalho"/>
    <x v="0"/>
    <x v="1290"/>
    <x v="3"/>
    <x v="2"/>
    <s v="No"/>
    <n v="10"/>
    <x v="1"/>
    <x v="1"/>
    <n v="30"/>
    <x v="1"/>
    <n v="0"/>
    <n v="3"/>
    <x v="0"/>
    <x v="0"/>
    <n v="37"/>
  </r>
  <r>
    <n v="8892"/>
    <s v="Hadassa Cavalcante"/>
    <x v="0"/>
    <x v="1290"/>
    <x v="3"/>
    <x v="2"/>
    <s v="Yes"/>
    <n v="10"/>
    <x v="1"/>
    <x v="0"/>
    <n v="0"/>
    <x v="0"/>
    <n v="20"/>
    <n v="3"/>
    <x v="0"/>
    <x v="0"/>
    <n v="27"/>
  </r>
  <r>
    <n v="8893"/>
    <s v="Pietro Silveira"/>
    <x v="2"/>
    <x v="1290"/>
    <x v="3"/>
    <x v="2"/>
    <s v="No"/>
    <n v="5"/>
    <x v="0"/>
    <x v="1"/>
    <n v="30"/>
    <x v="1"/>
    <n v="0"/>
    <n v="3"/>
    <x v="0"/>
    <x v="0"/>
    <n v="32"/>
  </r>
  <r>
    <n v="8894"/>
    <s v="Olívia Silveira"/>
    <x v="0"/>
    <x v="1290"/>
    <x v="3"/>
    <x v="2"/>
    <s v="No"/>
    <n v="10"/>
    <x v="1"/>
    <x v="1"/>
    <n v="30"/>
    <x v="0"/>
    <n v="20"/>
    <n v="2"/>
    <x v="1"/>
    <x v="0"/>
    <n v="58"/>
  </r>
  <r>
    <n v="8895"/>
    <s v="Leandro Dias"/>
    <x v="0"/>
    <x v="1290"/>
    <x v="3"/>
    <x v="2"/>
    <s v="No"/>
    <n v="10"/>
    <x v="0"/>
    <x v="1"/>
    <n v="30"/>
    <x v="1"/>
    <n v="0"/>
    <n v="1"/>
    <x v="0"/>
    <x v="0"/>
    <n v="39"/>
  </r>
  <r>
    <n v="8896"/>
    <s v="Vitor Melo"/>
    <x v="2"/>
    <x v="1291"/>
    <x v="3"/>
    <x v="2"/>
    <s v="Yes"/>
    <n v="5"/>
    <x v="2"/>
    <x v="0"/>
    <n v="0"/>
    <x v="0"/>
    <n v="20"/>
    <n v="3"/>
    <x v="0"/>
    <x v="0"/>
    <n v="22"/>
  </r>
  <r>
    <n v="8897"/>
    <s v="Vitor Gabriel Guerra"/>
    <x v="2"/>
    <x v="1291"/>
    <x v="3"/>
    <x v="2"/>
    <s v="No"/>
    <n v="5"/>
    <x v="0"/>
    <x v="1"/>
    <n v="30"/>
    <x v="0"/>
    <n v="20"/>
    <n v="3"/>
    <x v="1"/>
    <x v="0"/>
    <n v="52"/>
  </r>
  <r>
    <n v="8898"/>
    <s v="Juliana Mendes"/>
    <x v="0"/>
    <x v="1291"/>
    <x v="3"/>
    <x v="2"/>
    <s v="No"/>
    <n v="10"/>
    <x v="1"/>
    <x v="0"/>
    <n v="0"/>
    <x v="1"/>
    <n v="0"/>
    <n v="2"/>
    <x v="0"/>
    <x v="1"/>
    <n v="8"/>
  </r>
  <r>
    <n v="8899"/>
    <s v="João da Luz"/>
    <x v="0"/>
    <x v="1291"/>
    <x v="3"/>
    <x v="2"/>
    <s v="No"/>
    <n v="10"/>
    <x v="1"/>
    <x v="0"/>
    <n v="0"/>
    <x v="1"/>
    <n v="0"/>
    <n v="2"/>
    <x v="0"/>
    <x v="1"/>
    <n v="8"/>
  </r>
  <r>
    <n v="8900"/>
    <s v="Gustavo Henrique Castro"/>
    <x v="0"/>
    <x v="1291"/>
    <x v="3"/>
    <x v="2"/>
    <s v="No"/>
    <n v="10"/>
    <x v="0"/>
    <x v="0"/>
    <n v="0"/>
    <x v="1"/>
    <n v="0"/>
    <n v="3"/>
    <x v="0"/>
    <x v="1"/>
    <n v="7"/>
  </r>
  <r>
    <n v="8901"/>
    <s v="Giovanna Porto"/>
    <x v="0"/>
    <x v="1291"/>
    <x v="3"/>
    <x v="2"/>
    <s v="Yes"/>
    <n v="10"/>
    <x v="0"/>
    <x v="1"/>
    <n v="30"/>
    <x v="0"/>
    <n v="20"/>
    <n v="1"/>
    <x v="1"/>
    <x v="0"/>
    <n v="59"/>
  </r>
  <r>
    <n v="8902"/>
    <s v="Dra. Gabrielly Duarte"/>
    <x v="0"/>
    <x v="1291"/>
    <x v="3"/>
    <x v="2"/>
    <s v="No"/>
    <n v="10"/>
    <x v="2"/>
    <x v="0"/>
    <n v="0"/>
    <x v="0"/>
    <n v="20"/>
    <n v="3"/>
    <x v="0"/>
    <x v="0"/>
    <n v="27"/>
  </r>
  <r>
    <n v="8903"/>
    <s v="Danilo Peixoto"/>
    <x v="1"/>
    <x v="1291"/>
    <x v="3"/>
    <x v="2"/>
    <s v="Yes"/>
    <n v="15"/>
    <x v="1"/>
    <x v="1"/>
    <n v="30"/>
    <x v="0"/>
    <n v="20"/>
    <n v="3"/>
    <x v="1"/>
    <x v="0"/>
    <n v="62"/>
  </r>
  <r>
    <n v="8904"/>
    <s v="Davi Luiz Vargas"/>
    <x v="1"/>
    <x v="1291"/>
    <x v="3"/>
    <x v="2"/>
    <s v="No"/>
    <n v="15"/>
    <x v="0"/>
    <x v="1"/>
    <n v="30"/>
    <x v="0"/>
    <n v="20"/>
    <n v="2"/>
    <x v="1"/>
    <x v="0"/>
    <n v="63"/>
  </r>
  <r>
    <n v="8905"/>
    <s v="Lorena Gonçalves"/>
    <x v="1"/>
    <x v="1291"/>
    <x v="3"/>
    <x v="2"/>
    <s v="No"/>
    <n v="15"/>
    <x v="1"/>
    <x v="0"/>
    <n v="0"/>
    <x v="0"/>
    <n v="20"/>
    <n v="2"/>
    <x v="0"/>
    <x v="0"/>
    <n v="33"/>
  </r>
  <r>
    <n v="8906"/>
    <s v="Maria Nogueira"/>
    <x v="1"/>
    <x v="1291"/>
    <x v="3"/>
    <x v="2"/>
    <s v="No"/>
    <n v="15"/>
    <x v="0"/>
    <x v="1"/>
    <n v="30"/>
    <x v="0"/>
    <n v="20"/>
    <n v="3"/>
    <x v="1"/>
    <x v="0"/>
    <n v="62"/>
  </r>
  <r>
    <n v="8907"/>
    <s v="Sofia Silveira"/>
    <x v="2"/>
    <x v="1291"/>
    <x v="3"/>
    <x v="2"/>
    <s v="Yes"/>
    <n v="5"/>
    <x v="1"/>
    <x v="1"/>
    <n v="30"/>
    <x v="0"/>
    <n v="20"/>
    <n v="3"/>
    <x v="1"/>
    <x v="0"/>
    <n v="52"/>
  </r>
  <r>
    <n v="8908"/>
    <s v="Sr. Juan Sales"/>
    <x v="1"/>
    <x v="1291"/>
    <x v="3"/>
    <x v="2"/>
    <s v="Yes"/>
    <n v="15"/>
    <x v="1"/>
    <x v="0"/>
    <n v="0"/>
    <x v="1"/>
    <n v="0"/>
    <n v="2"/>
    <x v="0"/>
    <x v="1"/>
    <n v="13"/>
  </r>
  <r>
    <n v="8909"/>
    <s v="Rhavi da Paz"/>
    <x v="0"/>
    <x v="1291"/>
    <x v="3"/>
    <x v="2"/>
    <s v="Yes"/>
    <n v="10"/>
    <x v="1"/>
    <x v="1"/>
    <n v="30"/>
    <x v="1"/>
    <n v="0"/>
    <n v="2"/>
    <x v="0"/>
    <x v="0"/>
    <n v="38"/>
  </r>
  <r>
    <n v="8910"/>
    <s v="João Rocha"/>
    <x v="2"/>
    <x v="1291"/>
    <x v="3"/>
    <x v="2"/>
    <s v="No"/>
    <n v="5"/>
    <x v="0"/>
    <x v="0"/>
    <n v="0"/>
    <x v="0"/>
    <n v="20"/>
    <n v="3"/>
    <x v="0"/>
    <x v="0"/>
    <n v="22"/>
  </r>
  <r>
    <n v="8911"/>
    <s v="Júlia Vasconcelos"/>
    <x v="0"/>
    <x v="1292"/>
    <x v="3"/>
    <x v="2"/>
    <s v="No"/>
    <n v="10"/>
    <x v="2"/>
    <x v="0"/>
    <n v="0"/>
    <x v="0"/>
    <n v="20"/>
    <n v="1"/>
    <x v="0"/>
    <x v="0"/>
    <n v="29"/>
  </r>
  <r>
    <n v="8912"/>
    <s v="Cauê Correia"/>
    <x v="1"/>
    <x v="1292"/>
    <x v="3"/>
    <x v="2"/>
    <s v="No"/>
    <n v="15"/>
    <x v="2"/>
    <x v="1"/>
    <n v="30"/>
    <x v="0"/>
    <n v="20"/>
    <n v="2"/>
    <x v="1"/>
    <x v="0"/>
    <n v="63"/>
  </r>
  <r>
    <n v="8913"/>
    <s v="Milena Gomes"/>
    <x v="2"/>
    <x v="1292"/>
    <x v="3"/>
    <x v="2"/>
    <s v="Yes"/>
    <n v="5"/>
    <x v="2"/>
    <x v="0"/>
    <n v="0"/>
    <x v="0"/>
    <n v="20"/>
    <n v="3"/>
    <x v="0"/>
    <x v="0"/>
    <n v="22"/>
  </r>
  <r>
    <n v="8914"/>
    <s v="Sr. Eduardo Araújo"/>
    <x v="0"/>
    <x v="1292"/>
    <x v="3"/>
    <x v="2"/>
    <s v="No"/>
    <n v="10"/>
    <x v="1"/>
    <x v="1"/>
    <n v="30"/>
    <x v="1"/>
    <n v="0"/>
    <n v="3"/>
    <x v="0"/>
    <x v="0"/>
    <n v="37"/>
  </r>
  <r>
    <n v="8915"/>
    <s v="Ana Júlia Silva"/>
    <x v="2"/>
    <x v="1292"/>
    <x v="3"/>
    <x v="2"/>
    <s v="Yes"/>
    <n v="5"/>
    <x v="1"/>
    <x v="0"/>
    <n v="0"/>
    <x v="0"/>
    <n v="20"/>
    <n v="2"/>
    <x v="0"/>
    <x v="0"/>
    <n v="23"/>
  </r>
  <r>
    <n v="8916"/>
    <s v="Dr. Mateus Vasconcelos"/>
    <x v="2"/>
    <x v="1292"/>
    <x v="3"/>
    <x v="2"/>
    <s v="No"/>
    <n v="5"/>
    <x v="2"/>
    <x v="0"/>
    <n v="0"/>
    <x v="1"/>
    <n v="0"/>
    <n v="3"/>
    <x v="0"/>
    <x v="1"/>
    <n v="2"/>
  </r>
  <r>
    <n v="8917"/>
    <s v="Guilherme Almeida"/>
    <x v="0"/>
    <x v="1293"/>
    <x v="3"/>
    <x v="2"/>
    <s v="Yes"/>
    <n v="10"/>
    <x v="1"/>
    <x v="1"/>
    <n v="30"/>
    <x v="0"/>
    <n v="20"/>
    <n v="3"/>
    <x v="1"/>
    <x v="0"/>
    <n v="57"/>
  </r>
  <r>
    <n v="8918"/>
    <s v="Juan Jesus"/>
    <x v="2"/>
    <x v="1293"/>
    <x v="3"/>
    <x v="2"/>
    <s v="Yes"/>
    <n v="5"/>
    <x v="0"/>
    <x v="0"/>
    <n v="0"/>
    <x v="0"/>
    <n v="20"/>
    <n v="2"/>
    <x v="0"/>
    <x v="0"/>
    <n v="23"/>
  </r>
  <r>
    <n v="8919"/>
    <s v="Sra. Lorena Duarte"/>
    <x v="1"/>
    <x v="1293"/>
    <x v="3"/>
    <x v="2"/>
    <s v="Yes"/>
    <n v="15"/>
    <x v="2"/>
    <x v="0"/>
    <n v="0"/>
    <x v="1"/>
    <n v="0"/>
    <n v="2"/>
    <x v="0"/>
    <x v="1"/>
    <n v="13"/>
  </r>
  <r>
    <n v="8920"/>
    <s v="Antônio Castro"/>
    <x v="1"/>
    <x v="1293"/>
    <x v="3"/>
    <x v="2"/>
    <s v="Yes"/>
    <n v="15"/>
    <x v="2"/>
    <x v="1"/>
    <n v="30"/>
    <x v="0"/>
    <n v="20"/>
    <n v="1"/>
    <x v="1"/>
    <x v="0"/>
    <n v="64"/>
  </r>
  <r>
    <n v="8921"/>
    <s v="Allana Oliveira"/>
    <x v="0"/>
    <x v="1293"/>
    <x v="3"/>
    <x v="2"/>
    <s v="Yes"/>
    <n v="10"/>
    <x v="2"/>
    <x v="1"/>
    <n v="30"/>
    <x v="1"/>
    <n v="0"/>
    <n v="3"/>
    <x v="0"/>
    <x v="0"/>
    <n v="37"/>
  </r>
  <r>
    <n v="8922"/>
    <s v="Cauê Araújo"/>
    <x v="0"/>
    <x v="1293"/>
    <x v="3"/>
    <x v="2"/>
    <s v="Yes"/>
    <n v="10"/>
    <x v="1"/>
    <x v="1"/>
    <n v="30"/>
    <x v="1"/>
    <n v="0"/>
    <n v="2"/>
    <x v="0"/>
    <x v="0"/>
    <n v="38"/>
  </r>
  <r>
    <n v="8923"/>
    <s v="Antony da Conceição"/>
    <x v="2"/>
    <x v="1293"/>
    <x v="3"/>
    <x v="2"/>
    <s v="No"/>
    <n v="5"/>
    <x v="1"/>
    <x v="0"/>
    <n v="0"/>
    <x v="1"/>
    <n v="0"/>
    <n v="1"/>
    <x v="0"/>
    <x v="1"/>
    <n v="4"/>
  </r>
  <r>
    <n v="8924"/>
    <s v="Maya Jesus"/>
    <x v="2"/>
    <x v="1293"/>
    <x v="3"/>
    <x v="2"/>
    <s v="Yes"/>
    <n v="5"/>
    <x v="0"/>
    <x v="0"/>
    <n v="0"/>
    <x v="0"/>
    <n v="20"/>
    <n v="3"/>
    <x v="0"/>
    <x v="0"/>
    <n v="22"/>
  </r>
  <r>
    <n v="8925"/>
    <s v="Sr. Enzo Gabriel Novaes"/>
    <x v="2"/>
    <x v="1293"/>
    <x v="3"/>
    <x v="2"/>
    <s v="Yes"/>
    <n v="5"/>
    <x v="0"/>
    <x v="0"/>
    <n v="0"/>
    <x v="1"/>
    <n v="0"/>
    <n v="1"/>
    <x v="0"/>
    <x v="1"/>
    <n v="4"/>
  </r>
  <r>
    <n v="8926"/>
    <s v="Brayan Sousa"/>
    <x v="0"/>
    <x v="1293"/>
    <x v="3"/>
    <x v="2"/>
    <s v="No"/>
    <n v="10"/>
    <x v="2"/>
    <x v="0"/>
    <n v="0"/>
    <x v="1"/>
    <n v="0"/>
    <n v="2"/>
    <x v="0"/>
    <x v="1"/>
    <n v="8"/>
  </r>
  <r>
    <n v="8927"/>
    <s v="Fernando Aragão"/>
    <x v="0"/>
    <x v="1293"/>
    <x v="3"/>
    <x v="2"/>
    <s v="No"/>
    <n v="10"/>
    <x v="1"/>
    <x v="1"/>
    <n v="30"/>
    <x v="1"/>
    <n v="0"/>
    <n v="1"/>
    <x v="0"/>
    <x v="0"/>
    <n v="39"/>
  </r>
  <r>
    <n v="8928"/>
    <s v="Amanda Oliveira"/>
    <x v="0"/>
    <x v="1294"/>
    <x v="3"/>
    <x v="2"/>
    <s v="No"/>
    <n v="10"/>
    <x v="2"/>
    <x v="1"/>
    <n v="30"/>
    <x v="0"/>
    <n v="20"/>
    <n v="3"/>
    <x v="1"/>
    <x v="0"/>
    <n v="57"/>
  </r>
  <r>
    <n v="8929"/>
    <s v="Emanuelly da Cunha"/>
    <x v="0"/>
    <x v="1294"/>
    <x v="3"/>
    <x v="2"/>
    <s v="Yes"/>
    <n v="10"/>
    <x v="0"/>
    <x v="0"/>
    <n v="0"/>
    <x v="1"/>
    <n v="0"/>
    <n v="1"/>
    <x v="0"/>
    <x v="1"/>
    <n v="9"/>
  </r>
  <r>
    <n v="8930"/>
    <s v="Bryan Macedo"/>
    <x v="0"/>
    <x v="1294"/>
    <x v="3"/>
    <x v="2"/>
    <s v="No"/>
    <n v="10"/>
    <x v="1"/>
    <x v="0"/>
    <n v="0"/>
    <x v="1"/>
    <n v="0"/>
    <n v="1"/>
    <x v="0"/>
    <x v="1"/>
    <n v="9"/>
  </r>
  <r>
    <n v="8931"/>
    <s v="Luiz Miguel Cirino"/>
    <x v="0"/>
    <x v="1294"/>
    <x v="3"/>
    <x v="2"/>
    <s v="Yes"/>
    <n v="10"/>
    <x v="2"/>
    <x v="0"/>
    <n v="0"/>
    <x v="1"/>
    <n v="0"/>
    <n v="3"/>
    <x v="0"/>
    <x v="1"/>
    <n v="7"/>
  </r>
  <r>
    <n v="8932"/>
    <s v="Vitor Macedo"/>
    <x v="1"/>
    <x v="1294"/>
    <x v="3"/>
    <x v="2"/>
    <s v="No"/>
    <n v="15"/>
    <x v="0"/>
    <x v="1"/>
    <n v="30"/>
    <x v="1"/>
    <n v="0"/>
    <n v="3"/>
    <x v="0"/>
    <x v="0"/>
    <n v="42"/>
  </r>
  <r>
    <n v="8933"/>
    <s v="Dra. Maria Julia Brito"/>
    <x v="2"/>
    <x v="1294"/>
    <x v="3"/>
    <x v="2"/>
    <s v="No"/>
    <n v="5"/>
    <x v="2"/>
    <x v="0"/>
    <n v="0"/>
    <x v="1"/>
    <n v="0"/>
    <n v="2"/>
    <x v="0"/>
    <x v="1"/>
    <n v="3"/>
  </r>
  <r>
    <n v="8934"/>
    <s v="Sarah Cirino"/>
    <x v="1"/>
    <x v="1294"/>
    <x v="3"/>
    <x v="2"/>
    <s v="Yes"/>
    <n v="15"/>
    <x v="2"/>
    <x v="0"/>
    <n v="0"/>
    <x v="1"/>
    <n v="0"/>
    <n v="2"/>
    <x v="0"/>
    <x v="1"/>
    <n v="13"/>
  </r>
  <r>
    <n v="8935"/>
    <s v="Josué Sampaio"/>
    <x v="2"/>
    <x v="1294"/>
    <x v="3"/>
    <x v="2"/>
    <s v="Yes"/>
    <n v="5"/>
    <x v="1"/>
    <x v="0"/>
    <n v="0"/>
    <x v="0"/>
    <n v="20"/>
    <n v="2"/>
    <x v="0"/>
    <x v="0"/>
    <n v="23"/>
  </r>
  <r>
    <n v="8936"/>
    <s v="Luiz Felipe Rocha"/>
    <x v="0"/>
    <x v="1295"/>
    <x v="3"/>
    <x v="2"/>
    <s v="No"/>
    <n v="10"/>
    <x v="2"/>
    <x v="0"/>
    <n v="0"/>
    <x v="0"/>
    <n v="20"/>
    <n v="2"/>
    <x v="0"/>
    <x v="0"/>
    <n v="28"/>
  </r>
  <r>
    <n v="8937"/>
    <s v="Srta. Ana Julia Araújo"/>
    <x v="0"/>
    <x v="1295"/>
    <x v="3"/>
    <x v="2"/>
    <s v="No"/>
    <n v="10"/>
    <x v="2"/>
    <x v="0"/>
    <n v="0"/>
    <x v="0"/>
    <n v="20"/>
    <n v="3"/>
    <x v="0"/>
    <x v="0"/>
    <n v="27"/>
  </r>
  <r>
    <n v="8938"/>
    <s v="João Vitor Barbosa"/>
    <x v="0"/>
    <x v="1295"/>
    <x v="3"/>
    <x v="2"/>
    <s v="No"/>
    <n v="10"/>
    <x v="1"/>
    <x v="1"/>
    <n v="30"/>
    <x v="0"/>
    <n v="20"/>
    <n v="2"/>
    <x v="1"/>
    <x v="0"/>
    <n v="58"/>
  </r>
  <r>
    <n v="8939"/>
    <s v="Liam da Conceição"/>
    <x v="2"/>
    <x v="1295"/>
    <x v="3"/>
    <x v="2"/>
    <s v="No"/>
    <n v="5"/>
    <x v="1"/>
    <x v="0"/>
    <n v="0"/>
    <x v="1"/>
    <n v="0"/>
    <n v="3"/>
    <x v="0"/>
    <x v="1"/>
    <n v="2"/>
  </r>
  <r>
    <n v="8940"/>
    <s v="Emanuelly Melo"/>
    <x v="0"/>
    <x v="1296"/>
    <x v="3"/>
    <x v="2"/>
    <s v="Yes"/>
    <n v="10"/>
    <x v="0"/>
    <x v="0"/>
    <n v="0"/>
    <x v="1"/>
    <n v="0"/>
    <n v="3"/>
    <x v="0"/>
    <x v="1"/>
    <n v="7"/>
  </r>
  <r>
    <n v="8941"/>
    <s v="Augusto Ramos"/>
    <x v="2"/>
    <x v="1296"/>
    <x v="3"/>
    <x v="2"/>
    <s v="Yes"/>
    <n v="5"/>
    <x v="2"/>
    <x v="1"/>
    <n v="30"/>
    <x v="1"/>
    <n v="0"/>
    <n v="2"/>
    <x v="0"/>
    <x v="0"/>
    <n v="33"/>
  </r>
  <r>
    <n v="8942"/>
    <s v="Luísa Oliveira"/>
    <x v="0"/>
    <x v="1296"/>
    <x v="3"/>
    <x v="2"/>
    <s v="Yes"/>
    <n v="10"/>
    <x v="0"/>
    <x v="0"/>
    <n v="0"/>
    <x v="1"/>
    <n v="0"/>
    <n v="3"/>
    <x v="0"/>
    <x v="1"/>
    <n v="7"/>
  </r>
  <r>
    <n v="8943"/>
    <s v="Erick Caldeira"/>
    <x v="1"/>
    <x v="1296"/>
    <x v="3"/>
    <x v="2"/>
    <s v="Yes"/>
    <n v="15"/>
    <x v="1"/>
    <x v="0"/>
    <n v="0"/>
    <x v="0"/>
    <n v="20"/>
    <n v="3"/>
    <x v="0"/>
    <x v="0"/>
    <n v="32"/>
  </r>
  <r>
    <n v="8944"/>
    <s v="Enrico Pinto"/>
    <x v="0"/>
    <x v="1296"/>
    <x v="3"/>
    <x v="2"/>
    <s v="Yes"/>
    <n v="10"/>
    <x v="2"/>
    <x v="1"/>
    <n v="30"/>
    <x v="0"/>
    <n v="20"/>
    <n v="2"/>
    <x v="1"/>
    <x v="0"/>
    <n v="58"/>
  </r>
  <r>
    <n v="8945"/>
    <s v="Rhavi Vasconcelos"/>
    <x v="0"/>
    <x v="1296"/>
    <x v="3"/>
    <x v="2"/>
    <s v="No"/>
    <n v="10"/>
    <x v="2"/>
    <x v="0"/>
    <n v="0"/>
    <x v="1"/>
    <n v="0"/>
    <n v="3"/>
    <x v="0"/>
    <x v="1"/>
    <n v="7"/>
  </r>
  <r>
    <n v="8946"/>
    <s v="Henrique Cunha"/>
    <x v="1"/>
    <x v="1296"/>
    <x v="3"/>
    <x v="2"/>
    <s v="Yes"/>
    <n v="15"/>
    <x v="0"/>
    <x v="0"/>
    <n v="0"/>
    <x v="0"/>
    <n v="20"/>
    <n v="3"/>
    <x v="0"/>
    <x v="0"/>
    <n v="32"/>
  </r>
  <r>
    <n v="8947"/>
    <s v="Fernanda Ferreira"/>
    <x v="1"/>
    <x v="1297"/>
    <x v="3"/>
    <x v="2"/>
    <s v="Yes"/>
    <n v="15"/>
    <x v="2"/>
    <x v="0"/>
    <n v="0"/>
    <x v="1"/>
    <n v="0"/>
    <n v="1"/>
    <x v="0"/>
    <x v="1"/>
    <n v="14"/>
  </r>
  <r>
    <n v="8948"/>
    <s v="Sarah Peixoto"/>
    <x v="0"/>
    <x v="1297"/>
    <x v="3"/>
    <x v="2"/>
    <s v="No"/>
    <n v="10"/>
    <x v="0"/>
    <x v="1"/>
    <n v="30"/>
    <x v="0"/>
    <n v="20"/>
    <n v="2"/>
    <x v="1"/>
    <x v="0"/>
    <n v="58"/>
  </r>
  <r>
    <n v="8949"/>
    <s v="Eduarda Almeida"/>
    <x v="2"/>
    <x v="1297"/>
    <x v="3"/>
    <x v="2"/>
    <s v="Yes"/>
    <n v="5"/>
    <x v="0"/>
    <x v="0"/>
    <n v="0"/>
    <x v="0"/>
    <n v="20"/>
    <n v="1"/>
    <x v="0"/>
    <x v="0"/>
    <n v="24"/>
  </r>
  <r>
    <n v="8950"/>
    <s v="Cecilia das Neves"/>
    <x v="1"/>
    <x v="1297"/>
    <x v="3"/>
    <x v="2"/>
    <s v="No"/>
    <n v="15"/>
    <x v="2"/>
    <x v="0"/>
    <n v="0"/>
    <x v="1"/>
    <n v="0"/>
    <n v="1"/>
    <x v="0"/>
    <x v="1"/>
    <n v="14"/>
  </r>
  <r>
    <n v="8951"/>
    <s v="Caio Costa"/>
    <x v="1"/>
    <x v="1297"/>
    <x v="3"/>
    <x v="2"/>
    <s v="No"/>
    <n v="15"/>
    <x v="2"/>
    <x v="0"/>
    <n v="0"/>
    <x v="0"/>
    <n v="20"/>
    <n v="3"/>
    <x v="0"/>
    <x v="0"/>
    <n v="32"/>
  </r>
  <r>
    <n v="8952"/>
    <s v="Fernando Ramos"/>
    <x v="2"/>
    <x v="1297"/>
    <x v="3"/>
    <x v="2"/>
    <s v="Yes"/>
    <n v="5"/>
    <x v="2"/>
    <x v="1"/>
    <n v="30"/>
    <x v="0"/>
    <n v="20"/>
    <n v="2"/>
    <x v="1"/>
    <x v="0"/>
    <n v="53"/>
  </r>
  <r>
    <n v="8953"/>
    <s v="Dr. Rodrigo Correia"/>
    <x v="0"/>
    <x v="1297"/>
    <x v="3"/>
    <x v="2"/>
    <s v="Yes"/>
    <n v="10"/>
    <x v="1"/>
    <x v="1"/>
    <n v="30"/>
    <x v="0"/>
    <n v="20"/>
    <n v="3"/>
    <x v="1"/>
    <x v="0"/>
    <n v="57"/>
  </r>
  <r>
    <n v="8954"/>
    <s v="Isis Marques"/>
    <x v="1"/>
    <x v="1297"/>
    <x v="3"/>
    <x v="2"/>
    <s v="No"/>
    <n v="15"/>
    <x v="0"/>
    <x v="0"/>
    <n v="0"/>
    <x v="0"/>
    <n v="20"/>
    <n v="3"/>
    <x v="0"/>
    <x v="0"/>
    <n v="32"/>
  </r>
  <r>
    <n v="8955"/>
    <s v="Joaquim Duarte"/>
    <x v="0"/>
    <x v="1298"/>
    <x v="3"/>
    <x v="2"/>
    <s v="Yes"/>
    <n v="10"/>
    <x v="1"/>
    <x v="0"/>
    <n v="0"/>
    <x v="1"/>
    <n v="0"/>
    <n v="2"/>
    <x v="0"/>
    <x v="1"/>
    <n v="8"/>
  </r>
  <r>
    <n v="8956"/>
    <s v="Rebeca Machado"/>
    <x v="0"/>
    <x v="1298"/>
    <x v="3"/>
    <x v="2"/>
    <s v="No"/>
    <n v="10"/>
    <x v="0"/>
    <x v="1"/>
    <n v="30"/>
    <x v="1"/>
    <n v="0"/>
    <n v="3"/>
    <x v="0"/>
    <x v="0"/>
    <n v="37"/>
  </r>
  <r>
    <n v="8957"/>
    <s v="Lucas Santos"/>
    <x v="1"/>
    <x v="1298"/>
    <x v="3"/>
    <x v="2"/>
    <s v="No"/>
    <n v="15"/>
    <x v="0"/>
    <x v="1"/>
    <n v="30"/>
    <x v="1"/>
    <n v="0"/>
    <n v="1"/>
    <x v="0"/>
    <x v="0"/>
    <n v="44"/>
  </r>
  <r>
    <n v="8958"/>
    <s v="Dra. Ísis Marques"/>
    <x v="0"/>
    <x v="1298"/>
    <x v="3"/>
    <x v="2"/>
    <s v="No"/>
    <n v="10"/>
    <x v="1"/>
    <x v="0"/>
    <n v="0"/>
    <x v="1"/>
    <n v="0"/>
    <n v="1"/>
    <x v="0"/>
    <x v="1"/>
    <n v="9"/>
  </r>
  <r>
    <n v="8959"/>
    <s v="Luiz Fernando das Neves"/>
    <x v="2"/>
    <x v="1298"/>
    <x v="3"/>
    <x v="2"/>
    <s v="No"/>
    <n v="5"/>
    <x v="0"/>
    <x v="0"/>
    <n v="0"/>
    <x v="0"/>
    <n v="20"/>
    <n v="3"/>
    <x v="0"/>
    <x v="0"/>
    <n v="22"/>
  </r>
  <r>
    <n v="8960"/>
    <s v="Natália Câmara"/>
    <x v="1"/>
    <x v="1298"/>
    <x v="3"/>
    <x v="2"/>
    <s v="Yes"/>
    <n v="15"/>
    <x v="0"/>
    <x v="1"/>
    <n v="30"/>
    <x v="1"/>
    <n v="0"/>
    <n v="1"/>
    <x v="0"/>
    <x v="0"/>
    <n v="44"/>
  </r>
  <r>
    <n v="8961"/>
    <s v="Giovanna Gonçalves"/>
    <x v="1"/>
    <x v="1298"/>
    <x v="3"/>
    <x v="2"/>
    <s v="No"/>
    <n v="15"/>
    <x v="2"/>
    <x v="1"/>
    <n v="30"/>
    <x v="1"/>
    <n v="0"/>
    <n v="2"/>
    <x v="0"/>
    <x v="0"/>
    <n v="43"/>
  </r>
  <r>
    <n v="8962"/>
    <s v="Arthur Carvalho"/>
    <x v="2"/>
    <x v="1298"/>
    <x v="3"/>
    <x v="2"/>
    <s v="No"/>
    <n v="5"/>
    <x v="1"/>
    <x v="1"/>
    <n v="30"/>
    <x v="0"/>
    <n v="20"/>
    <n v="3"/>
    <x v="1"/>
    <x v="0"/>
    <n v="52"/>
  </r>
  <r>
    <n v="8963"/>
    <s v="Yago Camargo"/>
    <x v="1"/>
    <x v="1298"/>
    <x v="3"/>
    <x v="2"/>
    <s v="Yes"/>
    <n v="15"/>
    <x v="1"/>
    <x v="0"/>
    <n v="0"/>
    <x v="1"/>
    <n v="0"/>
    <n v="2"/>
    <x v="0"/>
    <x v="1"/>
    <n v="13"/>
  </r>
  <r>
    <n v="8964"/>
    <s v="Amanda Freitas"/>
    <x v="1"/>
    <x v="1299"/>
    <x v="3"/>
    <x v="2"/>
    <s v="No"/>
    <n v="15"/>
    <x v="2"/>
    <x v="0"/>
    <n v="0"/>
    <x v="1"/>
    <n v="0"/>
    <n v="2"/>
    <x v="0"/>
    <x v="1"/>
    <n v="13"/>
  </r>
  <r>
    <n v="8965"/>
    <s v="Caio Moreira"/>
    <x v="2"/>
    <x v="1299"/>
    <x v="3"/>
    <x v="2"/>
    <s v="No"/>
    <n v="5"/>
    <x v="0"/>
    <x v="1"/>
    <n v="30"/>
    <x v="0"/>
    <n v="20"/>
    <n v="2"/>
    <x v="1"/>
    <x v="0"/>
    <n v="53"/>
  </r>
  <r>
    <n v="8966"/>
    <s v="Maria Luísa Gomes"/>
    <x v="0"/>
    <x v="1299"/>
    <x v="3"/>
    <x v="2"/>
    <s v="Yes"/>
    <n v="10"/>
    <x v="2"/>
    <x v="1"/>
    <n v="30"/>
    <x v="0"/>
    <n v="20"/>
    <n v="3"/>
    <x v="1"/>
    <x v="0"/>
    <n v="57"/>
  </r>
  <r>
    <n v="8967"/>
    <s v="Alice Rios"/>
    <x v="2"/>
    <x v="1299"/>
    <x v="3"/>
    <x v="2"/>
    <s v="Yes"/>
    <n v="5"/>
    <x v="1"/>
    <x v="0"/>
    <n v="0"/>
    <x v="1"/>
    <n v="0"/>
    <n v="1"/>
    <x v="0"/>
    <x v="1"/>
    <n v="4"/>
  </r>
  <r>
    <n v="8968"/>
    <s v="Luiz Felipe Azevedo"/>
    <x v="0"/>
    <x v="1299"/>
    <x v="3"/>
    <x v="2"/>
    <s v="No"/>
    <n v="10"/>
    <x v="2"/>
    <x v="1"/>
    <n v="30"/>
    <x v="0"/>
    <n v="20"/>
    <n v="2"/>
    <x v="1"/>
    <x v="0"/>
    <n v="58"/>
  </r>
  <r>
    <n v="8969"/>
    <s v="Lucas Costa"/>
    <x v="1"/>
    <x v="1299"/>
    <x v="3"/>
    <x v="2"/>
    <s v="No"/>
    <n v="15"/>
    <x v="1"/>
    <x v="1"/>
    <n v="30"/>
    <x v="0"/>
    <n v="20"/>
    <n v="1"/>
    <x v="1"/>
    <x v="0"/>
    <n v="64"/>
  </r>
  <r>
    <n v="8970"/>
    <s v="Isabella Rodrigues"/>
    <x v="1"/>
    <x v="1299"/>
    <x v="3"/>
    <x v="2"/>
    <s v="Yes"/>
    <n v="15"/>
    <x v="1"/>
    <x v="0"/>
    <n v="0"/>
    <x v="1"/>
    <n v="0"/>
    <n v="2"/>
    <x v="0"/>
    <x v="1"/>
    <n v="13"/>
  </r>
  <r>
    <n v="8971"/>
    <s v="Isabella Cardoso"/>
    <x v="2"/>
    <x v="1300"/>
    <x v="3"/>
    <x v="2"/>
    <s v="Yes"/>
    <n v="5"/>
    <x v="2"/>
    <x v="1"/>
    <n v="30"/>
    <x v="1"/>
    <n v="0"/>
    <n v="2"/>
    <x v="0"/>
    <x v="0"/>
    <n v="33"/>
  </r>
  <r>
    <n v="8972"/>
    <s v="Luiz Otávio da Paz"/>
    <x v="0"/>
    <x v="1300"/>
    <x v="3"/>
    <x v="2"/>
    <s v="Yes"/>
    <n v="10"/>
    <x v="2"/>
    <x v="0"/>
    <n v="0"/>
    <x v="1"/>
    <n v="0"/>
    <n v="3"/>
    <x v="0"/>
    <x v="1"/>
    <n v="7"/>
  </r>
  <r>
    <n v="8973"/>
    <s v="Srta. Maria Helena Correia"/>
    <x v="1"/>
    <x v="1300"/>
    <x v="3"/>
    <x v="2"/>
    <s v="Yes"/>
    <n v="15"/>
    <x v="1"/>
    <x v="1"/>
    <n v="30"/>
    <x v="1"/>
    <n v="0"/>
    <n v="3"/>
    <x v="0"/>
    <x v="0"/>
    <n v="42"/>
  </r>
  <r>
    <n v="8974"/>
    <s v="Henrique Lopes"/>
    <x v="0"/>
    <x v="1300"/>
    <x v="3"/>
    <x v="2"/>
    <s v="No"/>
    <n v="10"/>
    <x v="0"/>
    <x v="0"/>
    <n v="0"/>
    <x v="0"/>
    <n v="20"/>
    <n v="3"/>
    <x v="0"/>
    <x v="0"/>
    <n v="27"/>
  </r>
  <r>
    <n v="8975"/>
    <s v="Dr. Levi Azevedo"/>
    <x v="0"/>
    <x v="1301"/>
    <x v="3"/>
    <x v="2"/>
    <s v="Yes"/>
    <n v="10"/>
    <x v="2"/>
    <x v="1"/>
    <n v="30"/>
    <x v="0"/>
    <n v="20"/>
    <n v="3"/>
    <x v="1"/>
    <x v="0"/>
    <n v="57"/>
  </r>
  <r>
    <n v="8976"/>
    <s v="Luan Cassiano"/>
    <x v="0"/>
    <x v="1301"/>
    <x v="3"/>
    <x v="2"/>
    <s v="No"/>
    <n v="10"/>
    <x v="2"/>
    <x v="1"/>
    <n v="30"/>
    <x v="0"/>
    <n v="20"/>
    <n v="2"/>
    <x v="1"/>
    <x v="0"/>
    <n v="58"/>
  </r>
  <r>
    <n v="8977"/>
    <s v="Eloá Cirino"/>
    <x v="1"/>
    <x v="1301"/>
    <x v="3"/>
    <x v="2"/>
    <s v="No"/>
    <n v="15"/>
    <x v="2"/>
    <x v="1"/>
    <n v="30"/>
    <x v="1"/>
    <n v="0"/>
    <n v="2"/>
    <x v="0"/>
    <x v="0"/>
    <n v="43"/>
  </r>
  <r>
    <n v="8978"/>
    <s v="Bárbara Barbosa"/>
    <x v="0"/>
    <x v="1301"/>
    <x v="3"/>
    <x v="2"/>
    <s v="No"/>
    <n v="10"/>
    <x v="1"/>
    <x v="1"/>
    <n v="30"/>
    <x v="1"/>
    <n v="0"/>
    <n v="2"/>
    <x v="0"/>
    <x v="0"/>
    <n v="38"/>
  </r>
  <r>
    <n v="8979"/>
    <s v="Catarina Martins"/>
    <x v="2"/>
    <x v="1301"/>
    <x v="3"/>
    <x v="2"/>
    <s v="Yes"/>
    <n v="5"/>
    <x v="0"/>
    <x v="0"/>
    <n v="0"/>
    <x v="1"/>
    <n v="0"/>
    <n v="1"/>
    <x v="0"/>
    <x v="1"/>
    <n v="4"/>
  </r>
  <r>
    <n v="8980"/>
    <s v="Milena Rios"/>
    <x v="0"/>
    <x v="1301"/>
    <x v="3"/>
    <x v="2"/>
    <s v="No"/>
    <n v="10"/>
    <x v="0"/>
    <x v="0"/>
    <n v="0"/>
    <x v="1"/>
    <n v="0"/>
    <n v="3"/>
    <x v="0"/>
    <x v="1"/>
    <n v="7"/>
  </r>
  <r>
    <n v="8981"/>
    <s v="Evelyn Fonseca"/>
    <x v="2"/>
    <x v="1301"/>
    <x v="3"/>
    <x v="2"/>
    <s v="No"/>
    <n v="5"/>
    <x v="2"/>
    <x v="0"/>
    <n v="0"/>
    <x v="1"/>
    <n v="0"/>
    <n v="2"/>
    <x v="0"/>
    <x v="1"/>
    <n v="3"/>
  </r>
  <r>
    <n v="8982"/>
    <s v="Ana Julia Araújo"/>
    <x v="1"/>
    <x v="1302"/>
    <x v="3"/>
    <x v="2"/>
    <s v="No"/>
    <n v="15"/>
    <x v="2"/>
    <x v="0"/>
    <n v="0"/>
    <x v="1"/>
    <n v="0"/>
    <n v="2"/>
    <x v="0"/>
    <x v="1"/>
    <n v="13"/>
  </r>
  <r>
    <n v="8983"/>
    <s v="Ana Carolina Cavalcanti"/>
    <x v="1"/>
    <x v="1302"/>
    <x v="3"/>
    <x v="2"/>
    <s v="Yes"/>
    <n v="15"/>
    <x v="2"/>
    <x v="0"/>
    <n v="0"/>
    <x v="1"/>
    <n v="0"/>
    <n v="1"/>
    <x v="0"/>
    <x v="1"/>
    <n v="14"/>
  </r>
  <r>
    <n v="8984"/>
    <s v="Calebe Nogueira"/>
    <x v="0"/>
    <x v="1302"/>
    <x v="3"/>
    <x v="2"/>
    <s v="Yes"/>
    <n v="10"/>
    <x v="1"/>
    <x v="0"/>
    <n v="0"/>
    <x v="1"/>
    <n v="0"/>
    <n v="1"/>
    <x v="0"/>
    <x v="1"/>
    <n v="9"/>
  </r>
  <r>
    <n v="8985"/>
    <s v="Antonella Garcia"/>
    <x v="0"/>
    <x v="1302"/>
    <x v="3"/>
    <x v="2"/>
    <s v="No"/>
    <n v="10"/>
    <x v="2"/>
    <x v="0"/>
    <n v="0"/>
    <x v="0"/>
    <n v="20"/>
    <n v="3"/>
    <x v="0"/>
    <x v="0"/>
    <n v="27"/>
  </r>
  <r>
    <n v="8986"/>
    <s v="Kevin Souza"/>
    <x v="2"/>
    <x v="1302"/>
    <x v="3"/>
    <x v="2"/>
    <s v="No"/>
    <n v="5"/>
    <x v="0"/>
    <x v="0"/>
    <n v="0"/>
    <x v="1"/>
    <n v="0"/>
    <n v="3"/>
    <x v="0"/>
    <x v="1"/>
    <n v="2"/>
  </r>
  <r>
    <n v="8987"/>
    <s v="Ayla Silva"/>
    <x v="1"/>
    <x v="1302"/>
    <x v="3"/>
    <x v="2"/>
    <s v="Yes"/>
    <n v="15"/>
    <x v="0"/>
    <x v="1"/>
    <n v="30"/>
    <x v="1"/>
    <n v="0"/>
    <n v="2"/>
    <x v="0"/>
    <x v="0"/>
    <n v="43"/>
  </r>
  <r>
    <n v="8988"/>
    <s v="Rafaela Viana"/>
    <x v="2"/>
    <x v="1302"/>
    <x v="3"/>
    <x v="2"/>
    <s v="Yes"/>
    <n v="5"/>
    <x v="2"/>
    <x v="1"/>
    <n v="30"/>
    <x v="0"/>
    <n v="20"/>
    <n v="1"/>
    <x v="1"/>
    <x v="0"/>
    <n v="54"/>
  </r>
  <r>
    <n v="8989"/>
    <s v="Lorenzo Abreu"/>
    <x v="1"/>
    <x v="1303"/>
    <x v="3"/>
    <x v="2"/>
    <s v="Yes"/>
    <n v="15"/>
    <x v="1"/>
    <x v="1"/>
    <n v="30"/>
    <x v="0"/>
    <n v="20"/>
    <n v="2"/>
    <x v="1"/>
    <x v="0"/>
    <n v="63"/>
  </r>
  <r>
    <n v="8990"/>
    <s v="Yasmin da Paz"/>
    <x v="1"/>
    <x v="1303"/>
    <x v="3"/>
    <x v="2"/>
    <s v="Yes"/>
    <n v="15"/>
    <x v="0"/>
    <x v="0"/>
    <n v="0"/>
    <x v="1"/>
    <n v="0"/>
    <n v="1"/>
    <x v="0"/>
    <x v="1"/>
    <n v="14"/>
  </r>
  <r>
    <n v="8991"/>
    <s v="Sra. Maria Helena Costa"/>
    <x v="2"/>
    <x v="1303"/>
    <x v="3"/>
    <x v="2"/>
    <s v="Yes"/>
    <n v="5"/>
    <x v="1"/>
    <x v="1"/>
    <n v="30"/>
    <x v="0"/>
    <n v="20"/>
    <n v="2"/>
    <x v="1"/>
    <x v="0"/>
    <n v="53"/>
  </r>
  <r>
    <n v="8992"/>
    <s v="Emanuella Barbosa"/>
    <x v="2"/>
    <x v="1303"/>
    <x v="3"/>
    <x v="2"/>
    <s v="Yes"/>
    <n v="5"/>
    <x v="1"/>
    <x v="0"/>
    <n v="0"/>
    <x v="1"/>
    <n v="0"/>
    <n v="1"/>
    <x v="0"/>
    <x v="1"/>
    <n v="4"/>
  </r>
  <r>
    <n v="8993"/>
    <s v="Lara Sousa"/>
    <x v="1"/>
    <x v="1303"/>
    <x v="3"/>
    <x v="2"/>
    <s v="Yes"/>
    <n v="15"/>
    <x v="0"/>
    <x v="0"/>
    <n v="0"/>
    <x v="1"/>
    <n v="0"/>
    <n v="1"/>
    <x v="0"/>
    <x v="1"/>
    <n v="14"/>
  </r>
  <r>
    <n v="8994"/>
    <s v="Dr. André Araújo"/>
    <x v="0"/>
    <x v="1303"/>
    <x v="3"/>
    <x v="2"/>
    <s v="Yes"/>
    <n v="10"/>
    <x v="0"/>
    <x v="1"/>
    <n v="30"/>
    <x v="1"/>
    <n v="0"/>
    <n v="2"/>
    <x v="0"/>
    <x v="0"/>
    <n v="38"/>
  </r>
  <r>
    <n v="8995"/>
    <s v="Dr. Luigi Mendes"/>
    <x v="2"/>
    <x v="1303"/>
    <x v="3"/>
    <x v="2"/>
    <s v="No"/>
    <n v="5"/>
    <x v="1"/>
    <x v="1"/>
    <n v="30"/>
    <x v="0"/>
    <n v="20"/>
    <n v="2"/>
    <x v="1"/>
    <x v="0"/>
    <n v="53"/>
  </r>
  <r>
    <n v="8996"/>
    <s v="Gabriela da Rosa"/>
    <x v="0"/>
    <x v="1303"/>
    <x v="3"/>
    <x v="2"/>
    <s v="Yes"/>
    <n v="10"/>
    <x v="1"/>
    <x v="1"/>
    <n v="30"/>
    <x v="0"/>
    <n v="20"/>
    <n v="3"/>
    <x v="1"/>
    <x v="0"/>
    <n v="57"/>
  </r>
  <r>
    <n v="8997"/>
    <s v="Lucas Moura"/>
    <x v="0"/>
    <x v="1303"/>
    <x v="3"/>
    <x v="2"/>
    <s v="No"/>
    <n v="10"/>
    <x v="2"/>
    <x v="1"/>
    <n v="30"/>
    <x v="0"/>
    <n v="20"/>
    <n v="1"/>
    <x v="1"/>
    <x v="0"/>
    <n v="59"/>
  </r>
  <r>
    <n v="8998"/>
    <s v="Sra. Ester Sá"/>
    <x v="2"/>
    <x v="1303"/>
    <x v="3"/>
    <x v="2"/>
    <s v="Yes"/>
    <n v="5"/>
    <x v="0"/>
    <x v="1"/>
    <n v="30"/>
    <x v="1"/>
    <n v="0"/>
    <n v="2"/>
    <x v="0"/>
    <x v="0"/>
    <n v="33"/>
  </r>
  <r>
    <n v="8999"/>
    <s v="Pedro Lucas Borges"/>
    <x v="1"/>
    <x v="1303"/>
    <x v="3"/>
    <x v="2"/>
    <s v="No"/>
    <n v="15"/>
    <x v="2"/>
    <x v="1"/>
    <n v="30"/>
    <x v="1"/>
    <n v="0"/>
    <n v="1"/>
    <x v="0"/>
    <x v="0"/>
    <n v="44"/>
  </r>
  <r>
    <n v="9000"/>
    <s v="Breno das Neves"/>
    <x v="2"/>
    <x v="1304"/>
    <x v="3"/>
    <x v="2"/>
    <s v="No"/>
    <n v="5"/>
    <x v="0"/>
    <x v="0"/>
    <n v="0"/>
    <x v="1"/>
    <n v="0"/>
    <n v="3"/>
    <x v="0"/>
    <x v="1"/>
    <n v="2"/>
  </r>
  <r>
    <n v="9001"/>
    <s v="Emanuella Jesus"/>
    <x v="2"/>
    <x v="1304"/>
    <x v="3"/>
    <x v="2"/>
    <s v="Yes"/>
    <n v="5"/>
    <x v="2"/>
    <x v="1"/>
    <n v="30"/>
    <x v="1"/>
    <n v="0"/>
    <n v="2"/>
    <x v="0"/>
    <x v="0"/>
    <n v="33"/>
  </r>
  <r>
    <n v="9002"/>
    <s v="Léo da Mota"/>
    <x v="1"/>
    <x v="1304"/>
    <x v="3"/>
    <x v="2"/>
    <s v="No"/>
    <n v="15"/>
    <x v="2"/>
    <x v="1"/>
    <n v="30"/>
    <x v="0"/>
    <n v="20"/>
    <n v="3"/>
    <x v="1"/>
    <x v="0"/>
    <n v="62"/>
  </r>
  <r>
    <n v="9003"/>
    <s v="Lorena da Luz"/>
    <x v="1"/>
    <x v="1304"/>
    <x v="3"/>
    <x v="2"/>
    <s v="Yes"/>
    <n v="15"/>
    <x v="1"/>
    <x v="0"/>
    <n v="0"/>
    <x v="1"/>
    <n v="0"/>
    <n v="3"/>
    <x v="0"/>
    <x v="1"/>
    <n v="12"/>
  </r>
  <r>
    <n v="9004"/>
    <s v="João Guilherme Gomes"/>
    <x v="0"/>
    <x v="1304"/>
    <x v="3"/>
    <x v="2"/>
    <s v="Yes"/>
    <n v="10"/>
    <x v="2"/>
    <x v="1"/>
    <n v="30"/>
    <x v="0"/>
    <n v="20"/>
    <n v="3"/>
    <x v="1"/>
    <x v="0"/>
    <n v="57"/>
  </r>
  <r>
    <n v="9005"/>
    <s v="Sra. Gabrielly Camargo"/>
    <x v="0"/>
    <x v="1304"/>
    <x v="3"/>
    <x v="2"/>
    <s v="No"/>
    <n v="10"/>
    <x v="1"/>
    <x v="1"/>
    <n v="30"/>
    <x v="1"/>
    <n v="0"/>
    <n v="2"/>
    <x v="0"/>
    <x v="0"/>
    <n v="38"/>
  </r>
  <r>
    <n v="9006"/>
    <s v="Anthony Gabriel Sampaio"/>
    <x v="2"/>
    <x v="1304"/>
    <x v="3"/>
    <x v="2"/>
    <s v="Yes"/>
    <n v="5"/>
    <x v="1"/>
    <x v="1"/>
    <n v="30"/>
    <x v="0"/>
    <n v="20"/>
    <n v="3"/>
    <x v="1"/>
    <x v="0"/>
    <n v="52"/>
  </r>
  <r>
    <n v="9007"/>
    <s v="Ana Carolina Carvalho"/>
    <x v="2"/>
    <x v="1304"/>
    <x v="3"/>
    <x v="2"/>
    <s v="No"/>
    <n v="5"/>
    <x v="0"/>
    <x v="1"/>
    <n v="30"/>
    <x v="0"/>
    <n v="20"/>
    <n v="2"/>
    <x v="1"/>
    <x v="0"/>
    <n v="53"/>
  </r>
  <r>
    <n v="9008"/>
    <s v="Maria Liz Porto"/>
    <x v="2"/>
    <x v="1305"/>
    <x v="3"/>
    <x v="2"/>
    <s v="No"/>
    <n v="5"/>
    <x v="2"/>
    <x v="0"/>
    <n v="0"/>
    <x v="0"/>
    <n v="20"/>
    <n v="3"/>
    <x v="0"/>
    <x v="0"/>
    <n v="22"/>
  </r>
  <r>
    <n v="9009"/>
    <s v="Sr. Theodoro Moraes"/>
    <x v="1"/>
    <x v="1305"/>
    <x v="3"/>
    <x v="2"/>
    <s v="Yes"/>
    <n v="15"/>
    <x v="1"/>
    <x v="0"/>
    <n v="0"/>
    <x v="0"/>
    <n v="20"/>
    <n v="2"/>
    <x v="0"/>
    <x v="0"/>
    <n v="33"/>
  </r>
  <r>
    <n v="9010"/>
    <s v="Leonardo Pinto"/>
    <x v="1"/>
    <x v="1305"/>
    <x v="3"/>
    <x v="2"/>
    <s v="No"/>
    <n v="15"/>
    <x v="0"/>
    <x v="1"/>
    <n v="30"/>
    <x v="0"/>
    <n v="20"/>
    <n v="1"/>
    <x v="1"/>
    <x v="0"/>
    <n v="64"/>
  </r>
  <r>
    <n v="9011"/>
    <s v="Allana da Cunha"/>
    <x v="0"/>
    <x v="1305"/>
    <x v="3"/>
    <x v="2"/>
    <s v="Yes"/>
    <n v="10"/>
    <x v="1"/>
    <x v="1"/>
    <n v="30"/>
    <x v="0"/>
    <n v="20"/>
    <n v="1"/>
    <x v="1"/>
    <x v="0"/>
    <n v="59"/>
  </r>
  <r>
    <n v="9012"/>
    <s v="Otto Cavalcanti"/>
    <x v="2"/>
    <x v="1305"/>
    <x v="3"/>
    <x v="2"/>
    <s v="No"/>
    <n v="5"/>
    <x v="1"/>
    <x v="1"/>
    <n v="30"/>
    <x v="0"/>
    <n v="20"/>
    <n v="3"/>
    <x v="1"/>
    <x v="0"/>
    <n v="52"/>
  </r>
  <r>
    <n v="9013"/>
    <s v="Heloísa Azevedo"/>
    <x v="2"/>
    <x v="1305"/>
    <x v="3"/>
    <x v="2"/>
    <s v="No"/>
    <n v="5"/>
    <x v="1"/>
    <x v="0"/>
    <n v="0"/>
    <x v="1"/>
    <n v="0"/>
    <n v="3"/>
    <x v="0"/>
    <x v="1"/>
    <n v="2"/>
  </r>
  <r>
    <n v="9014"/>
    <s v="Ana Luiza Novais"/>
    <x v="0"/>
    <x v="1305"/>
    <x v="3"/>
    <x v="2"/>
    <s v="No"/>
    <n v="10"/>
    <x v="2"/>
    <x v="0"/>
    <n v="0"/>
    <x v="0"/>
    <n v="20"/>
    <n v="1"/>
    <x v="0"/>
    <x v="0"/>
    <n v="29"/>
  </r>
  <r>
    <n v="9015"/>
    <s v="Manuela Araújo"/>
    <x v="2"/>
    <x v="1305"/>
    <x v="3"/>
    <x v="2"/>
    <s v="No"/>
    <n v="5"/>
    <x v="1"/>
    <x v="0"/>
    <n v="0"/>
    <x v="0"/>
    <n v="20"/>
    <n v="1"/>
    <x v="0"/>
    <x v="0"/>
    <n v="24"/>
  </r>
  <r>
    <n v="9016"/>
    <s v="Clara Borges"/>
    <x v="0"/>
    <x v="1305"/>
    <x v="3"/>
    <x v="2"/>
    <s v="Yes"/>
    <n v="10"/>
    <x v="0"/>
    <x v="0"/>
    <n v="0"/>
    <x v="0"/>
    <n v="20"/>
    <n v="3"/>
    <x v="0"/>
    <x v="0"/>
    <n v="27"/>
  </r>
  <r>
    <n v="9017"/>
    <s v="Davi Miguel Vargas"/>
    <x v="2"/>
    <x v="1305"/>
    <x v="3"/>
    <x v="2"/>
    <s v="No"/>
    <n v="5"/>
    <x v="0"/>
    <x v="1"/>
    <n v="30"/>
    <x v="0"/>
    <n v="20"/>
    <n v="1"/>
    <x v="1"/>
    <x v="0"/>
    <n v="54"/>
  </r>
  <r>
    <n v="9018"/>
    <s v="Ana Liz Mendes"/>
    <x v="0"/>
    <x v="1305"/>
    <x v="3"/>
    <x v="2"/>
    <s v="No"/>
    <n v="10"/>
    <x v="1"/>
    <x v="0"/>
    <n v="0"/>
    <x v="1"/>
    <n v="0"/>
    <n v="3"/>
    <x v="0"/>
    <x v="1"/>
    <n v="7"/>
  </r>
  <r>
    <n v="9019"/>
    <s v="Liam Vasconcelos"/>
    <x v="2"/>
    <x v="1305"/>
    <x v="3"/>
    <x v="2"/>
    <s v="No"/>
    <n v="5"/>
    <x v="1"/>
    <x v="1"/>
    <n v="30"/>
    <x v="0"/>
    <n v="20"/>
    <n v="2"/>
    <x v="1"/>
    <x v="0"/>
    <n v="53"/>
  </r>
  <r>
    <n v="9020"/>
    <s v="Bento Nogueira"/>
    <x v="1"/>
    <x v="1306"/>
    <x v="3"/>
    <x v="2"/>
    <s v="Yes"/>
    <n v="15"/>
    <x v="1"/>
    <x v="1"/>
    <n v="30"/>
    <x v="0"/>
    <n v="20"/>
    <n v="2"/>
    <x v="1"/>
    <x v="0"/>
    <n v="63"/>
  </r>
  <r>
    <n v="9021"/>
    <s v="Vitor Pinto"/>
    <x v="2"/>
    <x v="1306"/>
    <x v="3"/>
    <x v="2"/>
    <s v="Yes"/>
    <n v="5"/>
    <x v="1"/>
    <x v="1"/>
    <n v="30"/>
    <x v="1"/>
    <n v="0"/>
    <n v="3"/>
    <x v="0"/>
    <x v="0"/>
    <n v="32"/>
  </r>
  <r>
    <n v="9022"/>
    <s v="Srta. Nicole Barbosa"/>
    <x v="0"/>
    <x v="1306"/>
    <x v="3"/>
    <x v="2"/>
    <s v="Yes"/>
    <n v="10"/>
    <x v="2"/>
    <x v="0"/>
    <n v="0"/>
    <x v="0"/>
    <n v="20"/>
    <n v="3"/>
    <x v="0"/>
    <x v="0"/>
    <n v="27"/>
  </r>
  <r>
    <n v="9023"/>
    <s v="Letícia Cavalcante"/>
    <x v="2"/>
    <x v="1306"/>
    <x v="3"/>
    <x v="2"/>
    <s v="Yes"/>
    <n v="5"/>
    <x v="0"/>
    <x v="1"/>
    <n v="30"/>
    <x v="0"/>
    <n v="20"/>
    <n v="1"/>
    <x v="1"/>
    <x v="0"/>
    <n v="54"/>
  </r>
  <r>
    <n v="9024"/>
    <s v="Camila Azevedo"/>
    <x v="1"/>
    <x v="1307"/>
    <x v="3"/>
    <x v="2"/>
    <s v="No"/>
    <n v="15"/>
    <x v="2"/>
    <x v="1"/>
    <n v="30"/>
    <x v="0"/>
    <n v="20"/>
    <n v="2"/>
    <x v="1"/>
    <x v="0"/>
    <n v="63"/>
  </r>
  <r>
    <n v="9025"/>
    <s v="Guilherme Fogaça"/>
    <x v="0"/>
    <x v="1307"/>
    <x v="3"/>
    <x v="2"/>
    <s v="Yes"/>
    <n v="10"/>
    <x v="2"/>
    <x v="0"/>
    <n v="0"/>
    <x v="1"/>
    <n v="0"/>
    <n v="3"/>
    <x v="0"/>
    <x v="1"/>
    <n v="7"/>
  </r>
  <r>
    <n v="9026"/>
    <s v="Srta. Maria Laura Rios"/>
    <x v="2"/>
    <x v="1307"/>
    <x v="3"/>
    <x v="2"/>
    <s v="No"/>
    <n v="5"/>
    <x v="1"/>
    <x v="1"/>
    <n v="30"/>
    <x v="0"/>
    <n v="20"/>
    <n v="1"/>
    <x v="1"/>
    <x v="0"/>
    <n v="54"/>
  </r>
  <r>
    <n v="9027"/>
    <s v="Laís Lima"/>
    <x v="0"/>
    <x v="1307"/>
    <x v="3"/>
    <x v="2"/>
    <s v="No"/>
    <n v="10"/>
    <x v="1"/>
    <x v="1"/>
    <n v="30"/>
    <x v="1"/>
    <n v="0"/>
    <n v="2"/>
    <x v="0"/>
    <x v="0"/>
    <n v="38"/>
  </r>
  <r>
    <n v="9028"/>
    <s v="Dr. Alexandre Albuquerque"/>
    <x v="1"/>
    <x v="1307"/>
    <x v="3"/>
    <x v="2"/>
    <s v="Yes"/>
    <n v="15"/>
    <x v="0"/>
    <x v="1"/>
    <n v="30"/>
    <x v="0"/>
    <n v="20"/>
    <n v="2"/>
    <x v="1"/>
    <x v="0"/>
    <n v="63"/>
  </r>
  <r>
    <n v="9029"/>
    <s v="Mariane Barros"/>
    <x v="1"/>
    <x v="1307"/>
    <x v="3"/>
    <x v="2"/>
    <s v="No"/>
    <n v="15"/>
    <x v="0"/>
    <x v="1"/>
    <n v="30"/>
    <x v="0"/>
    <n v="20"/>
    <n v="2"/>
    <x v="1"/>
    <x v="0"/>
    <n v="63"/>
  </r>
  <r>
    <n v="9030"/>
    <s v="Bruna Cassiano"/>
    <x v="1"/>
    <x v="1307"/>
    <x v="3"/>
    <x v="2"/>
    <s v="Yes"/>
    <n v="15"/>
    <x v="1"/>
    <x v="0"/>
    <n v="0"/>
    <x v="1"/>
    <n v="0"/>
    <n v="1"/>
    <x v="0"/>
    <x v="1"/>
    <n v="14"/>
  </r>
  <r>
    <n v="9031"/>
    <s v="Fernanda Nogueira"/>
    <x v="0"/>
    <x v="1307"/>
    <x v="3"/>
    <x v="2"/>
    <s v="Yes"/>
    <n v="10"/>
    <x v="2"/>
    <x v="0"/>
    <n v="0"/>
    <x v="1"/>
    <n v="0"/>
    <n v="3"/>
    <x v="0"/>
    <x v="1"/>
    <n v="7"/>
  </r>
  <r>
    <n v="9032"/>
    <s v="Ana Liz Azevedo"/>
    <x v="1"/>
    <x v="1307"/>
    <x v="3"/>
    <x v="2"/>
    <s v="Yes"/>
    <n v="15"/>
    <x v="1"/>
    <x v="1"/>
    <n v="30"/>
    <x v="0"/>
    <n v="20"/>
    <n v="3"/>
    <x v="1"/>
    <x v="0"/>
    <n v="62"/>
  </r>
  <r>
    <n v="9033"/>
    <s v="Maria Clara Nascimento"/>
    <x v="1"/>
    <x v="1307"/>
    <x v="3"/>
    <x v="2"/>
    <s v="No"/>
    <n v="15"/>
    <x v="0"/>
    <x v="1"/>
    <n v="30"/>
    <x v="0"/>
    <n v="20"/>
    <n v="3"/>
    <x v="1"/>
    <x v="0"/>
    <n v="62"/>
  </r>
  <r>
    <n v="9034"/>
    <s v="Srta. Gabriela Martins"/>
    <x v="0"/>
    <x v="1307"/>
    <x v="3"/>
    <x v="2"/>
    <s v="No"/>
    <n v="10"/>
    <x v="1"/>
    <x v="0"/>
    <n v="0"/>
    <x v="0"/>
    <n v="20"/>
    <n v="3"/>
    <x v="0"/>
    <x v="0"/>
    <n v="27"/>
  </r>
  <r>
    <n v="9035"/>
    <s v="Lorena Casa Grande"/>
    <x v="0"/>
    <x v="1307"/>
    <x v="3"/>
    <x v="2"/>
    <s v="Yes"/>
    <n v="10"/>
    <x v="2"/>
    <x v="0"/>
    <n v="0"/>
    <x v="0"/>
    <n v="20"/>
    <n v="2"/>
    <x v="0"/>
    <x v="0"/>
    <n v="28"/>
  </r>
  <r>
    <n v="9036"/>
    <s v="Alexia Martins"/>
    <x v="0"/>
    <x v="1308"/>
    <x v="3"/>
    <x v="2"/>
    <s v="No"/>
    <n v="10"/>
    <x v="1"/>
    <x v="0"/>
    <n v="0"/>
    <x v="0"/>
    <n v="20"/>
    <n v="2"/>
    <x v="0"/>
    <x v="0"/>
    <n v="28"/>
  </r>
  <r>
    <n v="9037"/>
    <s v="Olívia Dias"/>
    <x v="1"/>
    <x v="1308"/>
    <x v="3"/>
    <x v="2"/>
    <s v="No"/>
    <n v="15"/>
    <x v="1"/>
    <x v="0"/>
    <n v="0"/>
    <x v="0"/>
    <n v="20"/>
    <n v="1"/>
    <x v="0"/>
    <x v="0"/>
    <n v="34"/>
  </r>
  <r>
    <n v="9038"/>
    <s v="Elisa da Costa"/>
    <x v="0"/>
    <x v="1308"/>
    <x v="3"/>
    <x v="2"/>
    <s v="No"/>
    <n v="10"/>
    <x v="1"/>
    <x v="1"/>
    <n v="30"/>
    <x v="1"/>
    <n v="0"/>
    <n v="3"/>
    <x v="0"/>
    <x v="0"/>
    <n v="37"/>
  </r>
  <r>
    <n v="9039"/>
    <s v="Emanuel da Cunha"/>
    <x v="2"/>
    <x v="1308"/>
    <x v="3"/>
    <x v="2"/>
    <s v="Yes"/>
    <n v="5"/>
    <x v="2"/>
    <x v="0"/>
    <n v="0"/>
    <x v="0"/>
    <n v="20"/>
    <n v="2"/>
    <x v="0"/>
    <x v="0"/>
    <n v="23"/>
  </r>
  <r>
    <n v="9040"/>
    <s v="Helena Cavalcanti"/>
    <x v="1"/>
    <x v="1308"/>
    <x v="3"/>
    <x v="2"/>
    <s v="No"/>
    <n v="15"/>
    <x v="1"/>
    <x v="1"/>
    <n v="30"/>
    <x v="0"/>
    <n v="20"/>
    <n v="3"/>
    <x v="1"/>
    <x v="0"/>
    <n v="62"/>
  </r>
  <r>
    <n v="9041"/>
    <s v="Esther Mendonça"/>
    <x v="2"/>
    <x v="1308"/>
    <x v="3"/>
    <x v="2"/>
    <s v="No"/>
    <n v="5"/>
    <x v="1"/>
    <x v="1"/>
    <n v="30"/>
    <x v="1"/>
    <n v="0"/>
    <n v="1"/>
    <x v="0"/>
    <x v="0"/>
    <n v="34"/>
  </r>
  <r>
    <n v="9042"/>
    <s v="Sara Ribeiro"/>
    <x v="1"/>
    <x v="1309"/>
    <x v="3"/>
    <x v="2"/>
    <s v="Yes"/>
    <n v="15"/>
    <x v="1"/>
    <x v="0"/>
    <n v="0"/>
    <x v="0"/>
    <n v="20"/>
    <n v="3"/>
    <x v="0"/>
    <x v="0"/>
    <n v="32"/>
  </r>
  <r>
    <n v="9043"/>
    <s v="Sr. João Pedro Camargo"/>
    <x v="2"/>
    <x v="1309"/>
    <x v="3"/>
    <x v="2"/>
    <s v="Yes"/>
    <n v="5"/>
    <x v="0"/>
    <x v="1"/>
    <n v="30"/>
    <x v="1"/>
    <n v="0"/>
    <n v="3"/>
    <x v="0"/>
    <x v="0"/>
    <n v="32"/>
  </r>
  <r>
    <n v="9044"/>
    <s v="Isaque da Luz"/>
    <x v="2"/>
    <x v="1309"/>
    <x v="3"/>
    <x v="2"/>
    <s v="No"/>
    <n v="5"/>
    <x v="0"/>
    <x v="0"/>
    <n v="0"/>
    <x v="0"/>
    <n v="20"/>
    <n v="1"/>
    <x v="0"/>
    <x v="0"/>
    <n v="24"/>
  </r>
  <r>
    <n v="9045"/>
    <s v="Catarina Teixeira"/>
    <x v="2"/>
    <x v="1309"/>
    <x v="3"/>
    <x v="2"/>
    <s v="Yes"/>
    <n v="5"/>
    <x v="1"/>
    <x v="1"/>
    <n v="30"/>
    <x v="1"/>
    <n v="0"/>
    <n v="3"/>
    <x v="0"/>
    <x v="0"/>
    <n v="32"/>
  </r>
  <r>
    <n v="9046"/>
    <s v="Maria Clara Pinto"/>
    <x v="1"/>
    <x v="1309"/>
    <x v="3"/>
    <x v="2"/>
    <s v="Yes"/>
    <n v="15"/>
    <x v="2"/>
    <x v="1"/>
    <n v="30"/>
    <x v="1"/>
    <n v="0"/>
    <n v="3"/>
    <x v="0"/>
    <x v="0"/>
    <n v="42"/>
  </r>
  <r>
    <n v="9047"/>
    <s v="Sr. João Oliveira"/>
    <x v="1"/>
    <x v="1309"/>
    <x v="3"/>
    <x v="2"/>
    <s v="No"/>
    <n v="15"/>
    <x v="0"/>
    <x v="0"/>
    <n v="0"/>
    <x v="1"/>
    <n v="0"/>
    <n v="3"/>
    <x v="0"/>
    <x v="1"/>
    <n v="12"/>
  </r>
  <r>
    <n v="9048"/>
    <s v="Dr. Marcelo Castro"/>
    <x v="2"/>
    <x v="1309"/>
    <x v="3"/>
    <x v="2"/>
    <s v="No"/>
    <n v="5"/>
    <x v="2"/>
    <x v="0"/>
    <n v="0"/>
    <x v="0"/>
    <n v="20"/>
    <n v="1"/>
    <x v="0"/>
    <x v="0"/>
    <n v="24"/>
  </r>
  <r>
    <n v="9049"/>
    <s v="Levi Cassiano"/>
    <x v="2"/>
    <x v="1309"/>
    <x v="3"/>
    <x v="2"/>
    <s v="No"/>
    <n v="5"/>
    <x v="1"/>
    <x v="1"/>
    <n v="30"/>
    <x v="0"/>
    <n v="20"/>
    <n v="1"/>
    <x v="1"/>
    <x v="0"/>
    <n v="54"/>
  </r>
  <r>
    <n v="9050"/>
    <s v="Aylla Pires"/>
    <x v="0"/>
    <x v="1309"/>
    <x v="3"/>
    <x v="2"/>
    <s v="Yes"/>
    <n v="10"/>
    <x v="0"/>
    <x v="0"/>
    <n v="0"/>
    <x v="0"/>
    <n v="20"/>
    <n v="1"/>
    <x v="0"/>
    <x v="0"/>
    <n v="29"/>
  </r>
  <r>
    <n v="9051"/>
    <s v="Lorenzo Fogaça"/>
    <x v="1"/>
    <x v="1309"/>
    <x v="3"/>
    <x v="2"/>
    <s v="No"/>
    <n v="15"/>
    <x v="1"/>
    <x v="0"/>
    <n v="0"/>
    <x v="0"/>
    <n v="20"/>
    <n v="2"/>
    <x v="0"/>
    <x v="0"/>
    <n v="33"/>
  </r>
  <r>
    <n v="9052"/>
    <s v="Gustavo Pires"/>
    <x v="0"/>
    <x v="1309"/>
    <x v="3"/>
    <x v="2"/>
    <s v="Yes"/>
    <n v="10"/>
    <x v="2"/>
    <x v="0"/>
    <n v="0"/>
    <x v="0"/>
    <n v="20"/>
    <n v="3"/>
    <x v="0"/>
    <x v="0"/>
    <n v="27"/>
  </r>
  <r>
    <n v="9053"/>
    <s v="Danilo Melo"/>
    <x v="1"/>
    <x v="1310"/>
    <x v="3"/>
    <x v="2"/>
    <s v="No"/>
    <n v="15"/>
    <x v="0"/>
    <x v="0"/>
    <n v="0"/>
    <x v="0"/>
    <n v="20"/>
    <n v="1"/>
    <x v="0"/>
    <x v="0"/>
    <n v="34"/>
  </r>
  <r>
    <n v="9054"/>
    <s v="Sr. Léo Araújo"/>
    <x v="1"/>
    <x v="1310"/>
    <x v="3"/>
    <x v="2"/>
    <s v="Yes"/>
    <n v="15"/>
    <x v="2"/>
    <x v="1"/>
    <n v="30"/>
    <x v="0"/>
    <n v="20"/>
    <n v="2"/>
    <x v="1"/>
    <x v="0"/>
    <n v="63"/>
  </r>
  <r>
    <n v="9055"/>
    <s v="Isis Freitas"/>
    <x v="1"/>
    <x v="1310"/>
    <x v="3"/>
    <x v="2"/>
    <s v="Yes"/>
    <n v="15"/>
    <x v="2"/>
    <x v="1"/>
    <n v="30"/>
    <x v="1"/>
    <n v="0"/>
    <n v="2"/>
    <x v="0"/>
    <x v="0"/>
    <n v="43"/>
  </r>
  <r>
    <n v="9056"/>
    <s v="Davi Lucca Rezende"/>
    <x v="1"/>
    <x v="1310"/>
    <x v="3"/>
    <x v="2"/>
    <s v="Yes"/>
    <n v="15"/>
    <x v="2"/>
    <x v="0"/>
    <n v="0"/>
    <x v="0"/>
    <n v="20"/>
    <n v="1"/>
    <x v="0"/>
    <x v="0"/>
    <n v="34"/>
  </r>
  <r>
    <n v="9057"/>
    <s v="Matteo Montenegro"/>
    <x v="2"/>
    <x v="1310"/>
    <x v="3"/>
    <x v="2"/>
    <s v="Yes"/>
    <n v="5"/>
    <x v="1"/>
    <x v="0"/>
    <n v="0"/>
    <x v="1"/>
    <n v="0"/>
    <n v="3"/>
    <x v="0"/>
    <x v="1"/>
    <n v="2"/>
  </r>
  <r>
    <n v="9058"/>
    <s v="Marina Gomes"/>
    <x v="1"/>
    <x v="1311"/>
    <x v="3"/>
    <x v="2"/>
    <s v="No"/>
    <n v="15"/>
    <x v="1"/>
    <x v="0"/>
    <n v="0"/>
    <x v="1"/>
    <n v="0"/>
    <n v="3"/>
    <x v="0"/>
    <x v="1"/>
    <n v="12"/>
  </r>
  <r>
    <n v="9059"/>
    <s v="José Fogaça"/>
    <x v="2"/>
    <x v="1311"/>
    <x v="3"/>
    <x v="2"/>
    <s v="Yes"/>
    <n v="5"/>
    <x v="2"/>
    <x v="0"/>
    <n v="0"/>
    <x v="0"/>
    <n v="20"/>
    <n v="1"/>
    <x v="0"/>
    <x v="0"/>
    <n v="24"/>
  </r>
  <r>
    <n v="9060"/>
    <s v="Luiza Mendes"/>
    <x v="0"/>
    <x v="1311"/>
    <x v="3"/>
    <x v="2"/>
    <s v="Yes"/>
    <n v="10"/>
    <x v="2"/>
    <x v="0"/>
    <n v="0"/>
    <x v="1"/>
    <n v="0"/>
    <n v="2"/>
    <x v="0"/>
    <x v="1"/>
    <n v="8"/>
  </r>
  <r>
    <n v="9061"/>
    <s v="Sara Sá"/>
    <x v="0"/>
    <x v="1311"/>
    <x v="3"/>
    <x v="2"/>
    <s v="No"/>
    <n v="10"/>
    <x v="1"/>
    <x v="1"/>
    <n v="30"/>
    <x v="0"/>
    <n v="20"/>
    <n v="1"/>
    <x v="1"/>
    <x v="0"/>
    <n v="59"/>
  </r>
  <r>
    <n v="9062"/>
    <s v="Cauê Camargo"/>
    <x v="1"/>
    <x v="1311"/>
    <x v="3"/>
    <x v="2"/>
    <s v="No"/>
    <n v="15"/>
    <x v="1"/>
    <x v="1"/>
    <n v="30"/>
    <x v="0"/>
    <n v="20"/>
    <n v="1"/>
    <x v="1"/>
    <x v="0"/>
    <n v="64"/>
  </r>
  <r>
    <n v="9063"/>
    <s v="Joana Pereira"/>
    <x v="2"/>
    <x v="1312"/>
    <x v="3"/>
    <x v="2"/>
    <s v="Yes"/>
    <n v="5"/>
    <x v="1"/>
    <x v="1"/>
    <n v="30"/>
    <x v="0"/>
    <n v="20"/>
    <n v="3"/>
    <x v="1"/>
    <x v="0"/>
    <n v="52"/>
  </r>
  <r>
    <n v="9064"/>
    <s v="Dr. Cauã Casa Grande"/>
    <x v="2"/>
    <x v="1312"/>
    <x v="3"/>
    <x v="2"/>
    <s v="Yes"/>
    <n v="5"/>
    <x v="1"/>
    <x v="0"/>
    <n v="0"/>
    <x v="1"/>
    <n v="0"/>
    <n v="2"/>
    <x v="0"/>
    <x v="1"/>
    <n v="3"/>
  </r>
  <r>
    <n v="9065"/>
    <s v="Carlos Eduardo Barros"/>
    <x v="2"/>
    <x v="1312"/>
    <x v="3"/>
    <x v="2"/>
    <s v="No"/>
    <n v="5"/>
    <x v="2"/>
    <x v="0"/>
    <n v="0"/>
    <x v="1"/>
    <n v="0"/>
    <n v="3"/>
    <x v="0"/>
    <x v="1"/>
    <n v="2"/>
  </r>
  <r>
    <n v="9066"/>
    <s v="Dr. Pedro Miguel Pastor"/>
    <x v="2"/>
    <x v="1312"/>
    <x v="3"/>
    <x v="2"/>
    <s v="Yes"/>
    <n v="5"/>
    <x v="1"/>
    <x v="0"/>
    <n v="0"/>
    <x v="0"/>
    <n v="20"/>
    <n v="3"/>
    <x v="0"/>
    <x v="0"/>
    <n v="22"/>
  </r>
  <r>
    <n v="9067"/>
    <s v="Cecília Santos"/>
    <x v="1"/>
    <x v="1312"/>
    <x v="3"/>
    <x v="2"/>
    <s v="No"/>
    <n v="15"/>
    <x v="0"/>
    <x v="0"/>
    <n v="0"/>
    <x v="1"/>
    <n v="0"/>
    <n v="3"/>
    <x v="0"/>
    <x v="1"/>
    <n v="12"/>
  </r>
  <r>
    <n v="9068"/>
    <s v="Carolina Fogaça"/>
    <x v="0"/>
    <x v="1312"/>
    <x v="3"/>
    <x v="2"/>
    <s v="No"/>
    <n v="10"/>
    <x v="2"/>
    <x v="0"/>
    <n v="0"/>
    <x v="1"/>
    <n v="0"/>
    <n v="1"/>
    <x v="0"/>
    <x v="1"/>
    <n v="9"/>
  </r>
  <r>
    <n v="9069"/>
    <s v="Emilly Porto"/>
    <x v="0"/>
    <x v="1312"/>
    <x v="3"/>
    <x v="2"/>
    <s v="No"/>
    <n v="10"/>
    <x v="1"/>
    <x v="0"/>
    <n v="0"/>
    <x v="1"/>
    <n v="0"/>
    <n v="2"/>
    <x v="0"/>
    <x v="1"/>
    <n v="8"/>
  </r>
  <r>
    <n v="9070"/>
    <s v="Letícia Pacheco"/>
    <x v="2"/>
    <x v="1312"/>
    <x v="3"/>
    <x v="2"/>
    <s v="Yes"/>
    <n v="5"/>
    <x v="1"/>
    <x v="0"/>
    <n v="0"/>
    <x v="1"/>
    <n v="0"/>
    <n v="1"/>
    <x v="0"/>
    <x v="1"/>
    <n v="4"/>
  </r>
  <r>
    <n v="9071"/>
    <s v="Sr. André Camargo"/>
    <x v="1"/>
    <x v="1313"/>
    <x v="3"/>
    <x v="2"/>
    <s v="No"/>
    <n v="15"/>
    <x v="2"/>
    <x v="1"/>
    <n v="30"/>
    <x v="1"/>
    <n v="0"/>
    <n v="2"/>
    <x v="0"/>
    <x v="0"/>
    <n v="43"/>
  </r>
  <r>
    <n v="9072"/>
    <s v="Augusto Cardoso"/>
    <x v="2"/>
    <x v="1313"/>
    <x v="3"/>
    <x v="2"/>
    <s v="Yes"/>
    <n v="5"/>
    <x v="0"/>
    <x v="1"/>
    <n v="30"/>
    <x v="0"/>
    <n v="20"/>
    <n v="3"/>
    <x v="1"/>
    <x v="0"/>
    <n v="52"/>
  </r>
  <r>
    <n v="9073"/>
    <s v="Sra. Ana Liz Pacheco"/>
    <x v="0"/>
    <x v="1313"/>
    <x v="3"/>
    <x v="2"/>
    <s v="No"/>
    <n v="10"/>
    <x v="0"/>
    <x v="1"/>
    <n v="30"/>
    <x v="1"/>
    <n v="0"/>
    <n v="2"/>
    <x v="0"/>
    <x v="0"/>
    <n v="38"/>
  </r>
  <r>
    <n v="9074"/>
    <s v="Maria Alice Machado"/>
    <x v="1"/>
    <x v="1313"/>
    <x v="3"/>
    <x v="2"/>
    <s v="No"/>
    <n v="15"/>
    <x v="0"/>
    <x v="1"/>
    <n v="30"/>
    <x v="0"/>
    <n v="20"/>
    <n v="2"/>
    <x v="1"/>
    <x v="0"/>
    <n v="63"/>
  </r>
  <r>
    <n v="9075"/>
    <s v="Ian Siqueira"/>
    <x v="0"/>
    <x v="1313"/>
    <x v="3"/>
    <x v="2"/>
    <s v="Yes"/>
    <n v="10"/>
    <x v="1"/>
    <x v="1"/>
    <n v="30"/>
    <x v="0"/>
    <n v="20"/>
    <n v="1"/>
    <x v="1"/>
    <x v="0"/>
    <n v="59"/>
  </r>
  <r>
    <n v="9076"/>
    <s v="Dr. Matteo Albuquerque"/>
    <x v="1"/>
    <x v="1313"/>
    <x v="3"/>
    <x v="2"/>
    <s v="No"/>
    <n v="15"/>
    <x v="0"/>
    <x v="0"/>
    <n v="0"/>
    <x v="1"/>
    <n v="0"/>
    <n v="1"/>
    <x v="0"/>
    <x v="1"/>
    <n v="14"/>
  </r>
  <r>
    <n v="9077"/>
    <s v="Diego Jesus"/>
    <x v="1"/>
    <x v="1313"/>
    <x v="3"/>
    <x v="2"/>
    <s v="Yes"/>
    <n v="15"/>
    <x v="0"/>
    <x v="0"/>
    <n v="0"/>
    <x v="1"/>
    <n v="0"/>
    <n v="3"/>
    <x v="0"/>
    <x v="1"/>
    <n v="12"/>
  </r>
  <r>
    <n v="9078"/>
    <s v="João Felipe Duarte"/>
    <x v="0"/>
    <x v="1314"/>
    <x v="3"/>
    <x v="2"/>
    <s v="No"/>
    <n v="10"/>
    <x v="0"/>
    <x v="1"/>
    <n v="30"/>
    <x v="1"/>
    <n v="0"/>
    <n v="3"/>
    <x v="0"/>
    <x v="0"/>
    <n v="37"/>
  </r>
  <r>
    <n v="9079"/>
    <s v="Srta. Sarah Andrade"/>
    <x v="2"/>
    <x v="1314"/>
    <x v="3"/>
    <x v="2"/>
    <s v="Yes"/>
    <n v="5"/>
    <x v="2"/>
    <x v="0"/>
    <n v="0"/>
    <x v="1"/>
    <n v="0"/>
    <n v="2"/>
    <x v="0"/>
    <x v="1"/>
    <n v="3"/>
  </r>
  <r>
    <n v="9080"/>
    <s v="Júlia Costa"/>
    <x v="2"/>
    <x v="1314"/>
    <x v="3"/>
    <x v="2"/>
    <s v="No"/>
    <n v="5"/>
    <x v="1"/>
    <x v="1"/>
    <n v="30"/>
    <x v="1"/>
    <n v="0"/>
    <n v="2"/>
    <x v="0"/>
    <x v="0"/>
    <n v="33"/>
  </r>
  <r>
    <n v="9081"/>
    <s v="Marcelo da Mota"/>
    <x v="2"/>
    <x v="1314"/>
    <x v="3"/>
    <x v="2"/>
    <s v="Yes"/>
    <n v="5"/>
    <x v="2"/>
    <x v="0"/>
    <n v="0"/>
    <x v="0"/>
    <n v="20"/>
    <n v="1"/>
    <x v="0"/>
    <x v="0"/>
    <n v="24"/>
  </r>
  <r>
    <n v="9082"/>
    <s v="Maria Clara Pimenta"/>
    <x v="0"/>
    <x v="1314"/>
    <x v="3"/>
    <x v="2"/>
    <s v="Yes"/>
    <n v="10"/>
    <x v="1"/>
    <x v="0"/>
    <n v="0"/>
    <x v="0"/>
    <n v="20"/>
    <n v="2"/>
    <x v="0"/>
    <x v="0"/>
    <n v="28"/>
  </r>
  <r>
    <n v="9083"/>
    <s v="Dr. Kaique Mendonça"/>
    <x v="0"/>
    <x v="1314"/>
    <x v="3"/>
    <x v="2"/>
    <s v="Yes"/>
    <n v="10"/>
    <x v="2"/>
    <x v="0"/>
    <n v="0"/>
    <x v="0"/>
    <n v="20"/>
    <n v="2"/>
    <x v="0"/>
    <x v="0"/>
    <n v="28"/>
  </r>
  <r>
    <n v="9084"/>
    <s v="Sr. Paulo da Rosa"/>
    <x v="0"/>
    <x v="1315"/>
    <x v="3"/>
    <x v="2"/>
    <s v="No"/>
    <n v="10"/>
    <x v="0"/>
    <x v="0"/>
    <n v="0"/>
    <x v="0"/>
    <n v="20"/>
    <n v="2"/>
    <x v="0"/>
    <x v="0"/>
    <n v="28"/>
  </r>
  <r>
    <n v="9085"/>
    <s v="Catarina Barros"/>
    <x v="0"/>
    <x v="1315"/>
    <x v="3"/>
    <x v="2"/>
    <s v="No"/>
    <n v="10"/>
    <x v="1"/>
    <x v="0"/>
    <n v="0"/>
    <x v="1"/>
    <n v="0"/>
    <n v="1"/>
    <x v="0"/>
    <x v="1"/>
    <n v="9"/>
  </r>
  <r>
    <n v="9086"/>
    <s v="Levi Souza"/>
    <x v="2"/>
    <x v="1315"/>
    <x v="3"/>
    <x v="2"/>
    <s v="Yes"/>
    <n v="5"/>
    <x v="0"/>
    <x v="1"/>
    <n v="30"/>
    <x v="0"/>
    <n v="20"/>
    <n v="2"/>
    <x v="1"/>
    <x v="0"/>
    <n v="53"/>
  </r>
  <r>
    <n v="9087"/>
    <s v="Sr. Pedro Marques"/>
    <x v="0"/>
    <x v="1315"/>
    <x v="3"/>
    <x v="2"/>
    <s v="Yes"/>
    <n v="10"/>
    <x v="1"/>
    <x v="0"/>
    <n v="0"/>
    <x v="0"/>
    <n v="20"/>
    <n v="3"/>
    <x v="0"/>
    <x v="0"/>
    <n v="27"/>
  </r>
  <r>
    <n v="9088"/>
    <s v="Sr. Calebe Porto"/>
    <x v="1"/>
    <x v="1315"/>
    <x v="3"/>
    <x v="2"/>
    <s v="Yes"/>
    <n v="15"/>
    <x v="0"/>
    <x v="0"/>
    <n v="0"/>
    <x v="0"/>
    <n v="20"/>
    <n v="2"/>
    <x v="0"/>
    <x v="0"/>
    <n v="33"/>
  </r>
  <r>
    <n v="9089"/>
    <s v="Anthony Castro"/>
    <x v="1"/>
    <x v="1315"/>
    <x v="3"/>
    <x v="2"/>
    <s v="No"/>
    <n v="15"/>
    <x v="2"/>
    <x v="0"/>
    <n v="0"/>
    <x v="1"/>
    <n v="0"/>
    <n v="1"/>
    <x v="0"/>
    <x v="1"/>
    <n v="14"/>
  </r>
  <r>
    <n v="9090"/>
    <s v="Mariane Aparecida"/>
    <x v="1"/>
    <x v="1315"/>
    <x v="3"/>
    <x v="2"/>
    <s v="No"/>
    <n v="15"/>
    <x v="0"/>
    <x v="1"/>
    <n v="30"/>
    <x v="1"/>
    <n v="0"/>
    <n v="3"/>
    <x v="0"/>
    <x v="0"/>
    <n v="42"/>
  </r>
  <r>
    <n v="9091"/>
    <s v="Juan Silva"/>
    <x v="2"/>
    <x v="1315"/>
    <x v="3"/>
    <x v="2"/>
    <s v="No"/>
    <n v="5"/>
    <x v="2"/>
    <x v="0"/>
    <n v="0"/>
    <x v="1"/>
    <n v="0"/>
    <n v="2"/>
    <x v="0"/>
    <x v="1"/>
    <n v="3"/>
  </r>
  <r>
    <n v="9092"/>
    <s v="Heloisa da Mota"/>
    <x v="0"/>
    <x v="1315"/>
    <x v="3"/>
    <x v="2"/>
    <s v="No"/>
    <n v="10"/>
    <x v="2"/>
    <x v="1"/>
    <n v="30"/>
    <x v="0"/>
    <n v="20"/>
    <n v="1"/>
    <x v="1"/>
    <x v="0"/>
    <n v="59"/>
  </r>
  <r>
    <n v="9093"/>
    <s v="Rael Freitas"/>
    <x v="2"/>
    <x v="1315"/>
    <x v="3"/>
    <x v="2"/>
    <s v="No"/>
    <n v="5"/>
    <x v="2"/>
    <x v="0"/>
    <n v="0"/>
    <x v="0"/>
    <n v="20"/>
    <n v="1"/>
    <x v="0"/>
    <x v="0"/>
    <n v="24"/>
  </r>
  <r>
    <n v="9094"/>
    <s v="Marcela Porto"/>
    <x v="1"/>
    <x v="1316"/>
    <x v="3"/>
    <x v="2"/>
    <s v="No"/>
    <n v="15"/>
    <x v="1"/>
    <x v="1"/>
    <n v="30"/>
    <x v="1"/>
    <n v="0"/>
    <n v="3"/>
    <x v="0"/>
    <x v="0"/>
    <n v="42"/>
  </r>
  <r>
    <n v="9095"/>
    <s v="Caio Barros"/>
    <x v="0"/>
    <x v="1316"/>
    <x v="3"/>
    <x v="2"/>
    <s v="No"/>
    <n v="10"/>
    <x v="2"/>
    <x v="1"/>
    <n v="30"/>
    <x v="1"/>
    <n v="0"/>
    <n v="2"/>
    <x v="0"/>
    <x v="0"/>
    <n v="38"/>
  </r>
  <r>
    <n v="9096"/>
    <s v="Sr. Henry Gabriel Montenegro"/>
    <x v="2"/>
    <x v="1316"/>
    <x v="3"/>
    <x v="2"/>
    <s v="No"/>
    <n v="5"/>
    <x v="2"/>
    <x v="1"/>
    <n v="30"/>
    <x v="0"/>
    <n v="20"/>
    <n v="3"/>
    <x v="1"/>
    <x v="0"/>
    <n v="52"/>
  </r>
  <r>
    <n v="9097"/>
    <s v="Dra. Milena Marques"/>
    <x v="0"/>
    <x v="1316"/>
    <x v="3"/>
    <x v="2"/>
    <s v="No"/>
    <n v="10"/>
    <x v="2"/>
    <x v="1"/>
    <n v="30"/>
    <x v="1"/>
    <n v="0"/>
    <n v="3"/>
    <x v="0"/>
    <x v="0"/>
    <n v="37"/>
  </r>
  <r>
    <n v="9098"/>
    <s v="Sra. Zoe Brito"/>
    <x v="1"/>
    <x v="1316"/>
    <x v="3"/>
    <x v="2"/>
    <s v="Yes"/>
    <n v="15"/>
    <x v="1"/>
    <x v="0"/>
    <n v="0"/>
    <x v="1"/>
    <n v="0"/>
    <n v="3"/>
    <x v="0"/>
    <x v="1"/>
    <n v="12"/>
  </r>
  <r>
    <n v="9099"/>
    <s v="Valentim Machado"/>
    <x v="2"/>
    <x v="1317"/>
    <x v="3"/>
    <x v="2"/>
    <s v="Yes"/>
    <n v="5"/>
    <x v="0"/>
    <x v="0"/>
    <n v="0"/>
    <x v="1"/>
    <n v="0"/>
    <n v="1"/>
    <x v="0"/>
    <x v="1"/>
    <n v="4"/>
  </r>
  <r>
    <n v="9100"/>
    <s v="Davi Lucca Guerra"/>
    <x v="0"/>
    <x v="1317"/>
    <x v="3"/>
    <x v="2"/>
    <s v="Yes"/>
    <n v="10"/>
    <x v="2"/>
    <x v="1"/>
    <n v="30"/>
    <x v="1"/>
    <n v="0"/>
    <n v="2"/>
    <x v="0"/>
    <x v="0"/>
    <n v="38"/>
  </r>
  <r>
    <n v="9101"/>
    <s v="Vitor Castro"/>
    <x v="2"/>
    <x v="1317"/>
    <x v="3"/>
    <x v="2"/>
    <s v="Yes"/>
    <n v="5"/>
    <x v="1"/>
    <x v="1"/>
    <n v="30"/>
    <x v="0"/>
    <n v="20"/>
    <n v="1"/>
    <x v="1"/>
    <x v="0"/>
    <n v="54"/>
  </r>
  <r>
    <n v="9102"/>
    <s v="Emilly Câmara"/>
    <x v="0"/>
    <x v="1318"/>
    <x v="3"/>
    <x v="2"/>
    <s v="No"/>
    <n v="10"/>
    <x v="0"/>
    <x v="1"/>
    <n v="30"/>
    <x v="1"/>
    <n v="0"/>
    <n v="2"/>
    <x v="0"/>
    <x v="0"/>
    <n v="38"/>
  </r>
  <r>
    <n v="9103"/>
    <s v="Alexandre Fernandes"/>
    <x v="2"/>
    <x v="1318"/>
    <x v="3"/>
    <x v="2"/>
    <s v="No"/>
    <n v="5"/>
    <x v="0"/>
    <x v="1"/>
    <n v="30"/>
    <x v="1"/>
    <n v="0"/>
    <n v="1"/>
    <x v="0"/>
    <x v="0"/>
    <n v="34"/>
  </r>
  <r>
    <n v="9104"/>
    <s v="Maria Luiza Aragão"/>
    <x v="1"/>
    <x v="1318"/>
    <x v="3"/>
    <x v="2"/>
    <s v="No"/>
    <n v="15"/>
    <x v="0"/>
    <x v="1"/>
    <n v="30"/>
    <x v="0"/>
    <n v="20"/>
    <n v="2"/>
    <x v="1"/>
    <x v="0"/>
    <n v="63"/>
  </r>
  <r>
    <n v="9105"/>
    <s v="Mariah Cavalcante"/>
    <x v="1"/>
    <x v="1318"/>
    <x v="3"/>
    <x v="2"/>
    <s v="Yes"/>
    <n v="15"/>
    <x v="1"/>
    <x v="1"/>
    <n v="30"/>
    <x v="0"/>
    <n v="20"/>
    <n v="1"/>
    <x v="1"/>
    <x v="0"/>
    <n v="64"/>
  </r>
  <r>
    <n v="9106"/>
    <s v="Milena Ribeiro"/>
    <x v="2"/>
    <x v="1318"/>
    <x v="3"/>
    <x v="2"/>
    <s v="Yes"/>
    <n v="5"/>
    <x v="0"/>
    <x v="0"/>
    <n v="0"/>
    <x v="0"/>
    <n v="20"/>
    <n v="1"/>
    <x v="0"/>
    <x v="0"/>
    <n v="24"/>
  </r>
  <r>
    <n v="9107"/>
    <s v="Dr. Miguel Moreira"/>
    <x v="1"/>
    <x v="1319"/>
    <x v="3"/>
    <x v="2"/>
    <s v="Yes"/>
    <n v="15"/>
    <x v="0"/>
    <x v="1"/>
    <n v="30"/>
    <x v="1"/>
    <n v="0"/>
    <n v="1"/>
    <x v="0"/>
    <x v="0"/>
    <n v="44"/>
  </r>
  <r>
    <n v="9108"/>
    <s v="Dr. Benjamim Vasconcelos"/>
    <x v="2"/>
    <x v="1319"/>
    <x v="3"/>
    <x v="2"/>
    <s v="Yes"/>
    <n v="5"/>
    <x v="1"/>
    <x v="0"/>
    <n v="0"/>
    <x v="0"/>
    <n v="20"/>
    <n v="1"/>
    <x v="0"/>
    <x v="0"/>
    <n v="24"/>
  </r>
  <r>
    <n v="9109"/>
    <s v="Stella da Costa"/>
    <x v="1"/>
    <x v="1319"/>
    <x v="3"/>
    <x v="2"/>
    <s v="Yes"/>
    <n v="15"/>
    <x v="0"/>
    <x v="0"/>
    <n v="0"/>
    <x v="0"/>
    <n v="20"/>
    <n v="1"/>
    <x v="0"/>
    <x v="0"/>
    <n v="34"/>
  </r>
  <r>
    <n v="9110"/>
    <s v="Rael Andrade"/>
    <x v="1"/>
    <x v="1319"/>
    <x v="3"/>
    <x v="2"/>
    <s v="Yes"/>
    <n v="15"/>
    <x v="1"/>
    <x v="0"/>
    <n v="0"/>
    <x v="1"/>
    <n v="0"/>
    <n v="3"/>
    <x v="0"/>
    <x v="1"/>
    <n v="12"/>
  </r>
  <r>
    <n v="9111"/>
    <s v="Sr. Benício Pereira"/>
    <x v="0"/>
    <x v="1319"/>
    <x v="3"/>
    <x v="2"/>
    <s v="No"/>
    <n v="10"/>
    <x v="1"/>
    <x v="1"/>
    <n v="30"/>
    <x v="0"/>
    <n v="20"/>
    <n v="1"/>
    <x v="1"/>
    <x v="0"/>
    <n v="59"/>
  </r>
  <r>
    <n v="9112"/>
    <s v="Dra. Ana Sophia Araújo"/>
    <x v="2"/>
    <x v="1319"/>
    <x v="3"/>
    <x v="2"/>
    <s v="No"/>
    <n v="5"/>
    <x v="0"/>
    <x v="1"/>
    <n v="30"/>
    <x v="1"/>
    <n v="0"/>
    <n v="2"/>
    <x v="0"/>
    <x v="0"/>
    <n v="33"/>
  </r>
  <r>
    <n v="9113"/>
    <s v="Anthony da Rosa"/>
    <x v="2"/>
    <x v="1320"/>
    <x v="3"/>
    <x v="2"/>
    <s v="Yes"/>
    <n v="5"/>
    <x v="1"/>
    <x v="1"/>
    <n v="30"/>
    <x v="0"/>
    <n v="20"/>
    <n v="1"/>
    <x v="1"/>
    <x v="0"/>
    <n v="54"/>
  </r>
  <r>
    <n v="9114"/>
    <s v="Ayla Ribeiro"/>
    <x v="0"/>
    <x v="1320"/>
    <x v="3"/>
    <x v="2"/>
    <s v="No"/>
    <n v="10"/>
    <x v="1"/>
    <x v="0"/>
    <n v="0"/>
    <x v="0"/>
    <n v="20"/>
    <n v="2"/>
    <x v="0"/>
    <x v="0"/>
    <n v="28"/>
  </r>
  <r>
    <n v="9115"/>
    <s v="Catarina Pastor"/>
    <x v="0"/>
    <x v="1320"/>
    <x v="3"/>
    <x v="2"/>
    <s v="No"/>
    <n v="10"/>
    <x v="2"/>
    <x v="0"/>
    <n v="0"/>
    <x v="1"/>
    <n v="0"/>
    <n v="2"/>
    <x v="0"/>
    <x v="1"/>
    <n v="8"/>
  </r>
  <r>
    <n v="9116"/>
    <s v="Catarina Ferreira"/>
    <x v="0"/>
    <x v="1320"/>
    <x v="3"/>
    <x v="2"/>
    <s v="No"/>
    <n v="10"/>
    <x v="2"/>
    <x v="1"/>
    <n v="30"/>
    <x v="1"/>
    <n v="0"/>
    <n v="3"/>
    <x v="0"/>
    <x v="0"/>
    <n v="37"/>
  </r>
  <r>
    <n v="9117"/>
    <s v="Sr. Davi Luiz Pastor"/>
    <x v="2"/>
    <x v="1320"/>
    <x v="3"/>
    <x v="2"/>
    <s v="No"/>
    <n v="5"/>
    <x v="0"/>
    <x v="1"/>
    <n v="30"/>
    <x v="0"/>
    <n v="20"/>
    <n v="3"/>
    <x v="1"/>
    <x v="0"/>
    <n v="52"/>
  </r>
  <r>
    <n v="9118"/>
    <s v="Dr. Erick Martins"/>
    <x v="2"/>
    <x v="1320"/>
    <x v="3"/>
    <x v="2"/>
    <s v="No"/>
    <n v="5"/>
    <x v="0"/>
    <x v="1"/>
    <n v="30"/>
    <x v="1"/>
    <n v="0"/>
    <n v="2"/>
    <x v="0"/>
    <x v="0"/>
    <n v="33"/>
  </r>
  <r>
    <n v="9119"/>
    <s v="Amanda Silva"/>
    <x v="1"/>
    <x v="1320"/>
    <x v="3"/>
    <x v="2"/>
    <s v="No"/>
    <n v="15"/>
    <x v="0"/>
    <x v="0"/>
    <n v="0"/>
    <x v="1"/>
    <n v="0"/>
    <n v="3"/>
    <x v="0"/>
    <x v="1"/>
    <n v="12"/>
  </r>
  <r>
    <n v="9120"/>
    <s v="Giovanna Castro"/>
    <x v="1"/>
    <x v="1321"/>
    <x v="3"/>
    <x v="2"/>
    <s v="No"/>
    <n v="15"/>
    <x v="0"/>
    <x v="0"/>
    <n v="0"/>
    <x v="0"/>
    <n v="20"/>
    <n v="3"/>
    <x v="0"/>
    <x v="0"/>
    <n v="32"/>
  </r>
  <r>
    <n v="9121"/>
    <s v="Luiz Miguel Dias"/>
    <x v="0"/>
    <x v="1321"/>
    <x v="3"/>
    <x v="2"/>
    <s v="No"/>
    <n v="10"/>
    <x v="2"/>
    <x v="1"/>
    <n v="30"/>
    <x v="1"/>
    <n v="0"/>
    <n v="3"/>
    <x v="0"/>
    <x v="0"/>
    <n v="37"/>
  </r>
  <r>
    <n v="9122"/>
    <s v="Zoe Rocha"/>
    <x v="2"/>
    <x v="1321"/>
    <x v="3"/>
    <x v="2"/>
    <s v="Yes"/>
    <n v="5"/>
    <x v="2"/>
    <x v="1"/>
    <n v="30"/>
    <x v="1"/>
    <n v="0"/>
    <n v="3"/>
    <x v="0"/>
    <x v="0"/>
    <n v="32"/>
  </r>
  <r>
    <n v="9123"/>
    <s v="Felipe Borges"/>
    <x v="1"/>
    <x v="1321"/>
    <x v="3"/>
    <x v="2"/>
    <s v="Yes"/>
    <n v="15"/>
    <x v="1"/>
    <x v="0"/>
    <n v="0"/>
    <x v="1"/>
    <n v="0"/>
    <n v="2"/>
    <x v="0"/>
    <x v="1"/>
    <n v="13"/>
  </r>
  <r>
    <n v="9124"/>
    <s v="Vitor Silva"/>
    <x v="1"/>
    <x v="1321"/>
    <x v="3"/>
    <x v="2"/>
    <s v="No"/>
    <n v="15"/>
    <x v="1"/>
    <x v="1"/>
    <n v="30"/>
    <x v="1"/>
    <n v="0"/>
    <n v="3"/>
    <x v="0"/>
    <x v="0"/>
    <n v="42"/>
  </r>
  <r>
    <n v="9125"/>
    <s v="Antônio da Paz"/>
    <x v="2"/>
    <x v="1321"/>
    <x v="3"/>
    <x v="2"/>
    <s v="Yes"/>
    <n v="5"/>
    <x v="0"/>
    <x v="1"/>
    <n v="30"/>
    <x v="0"/>
    <n v="20"/>
    <n v="3"/>
    <x v="1"/>
    <x v="0"/>
    <n v="52"/>
  </r>
  <r>
    <n v="9126"/>
    <s v="Sr. Ravi Lucca Nascimento"/>
    <x v="0"/>
    <x v="1321"/>
    <x v="3"/>
    <x v="2"/>
    <s v="Yes"/>
    <n v="10"/>
    <x v="2"/>
    <x v="0"/>
    <n v="0"/>
    <x v="0"/>
    <n v="20"/>
    <n v="3"/>
    <x v="0"/>
    <x v="0"/>
    <n v="27"/>
  </r>
  <r>
    <n v="9127"/>
    <s v="Brayan Martins"/>
    <x v="0"/>
    <x v="1322"/>
    <x v="3"/>
    <x v="2"/>
    <s v="No"/>
    <n v="10"/>
    <x v="2"/>
    <x v="0"/>
    <n v="0"/>
    <x v="0"/>
    <n v="20"/>
    <n v="2"/>
    <x v="0"/>
    <x v="0"/>
    <n v="28"/>
  </r>
  <r>
    <n v="9128"/>
    <s v="Cauê Sampaio"/>
    <x v="1"/>
    <x v="1322"/>
    <x v="3"/>
    <x v="2"/>
    <s v="No"/>
    <n v="15"/>
    <x v="0"/>
    <x v="0"/>
    <n v="0"/>
    <x v="1"/>
    <n v="0"/>
    <n v="3"/>
    <x v="0"/>
    <x v="1"/>
    <n v="12"/>
  </r>
  <r>
    <n v="9129"/>
    <s v="Isaque Pastor"/>
    <x v="1"/>
    <x v="1322"/>
    <x v="3"/>
    <x v="2"/>
    <s v="No"/>
    <n v="15"/>
    <x v="1"/>
    <x v="1"/>
    <n v="30"/>
    <x v="0"/>
    <n v="20"/>
    <n v="2"/>
    <x v="1"/>
    <x v="0"/>
    <n v="63"/>
  </r>
  <r>
    <n v="9130"/>
    <s v="Leonardo Guerra"/>
    <x v="2"/>
    <x v="1322"/>
    <x v="3"/>
    <x v="2"/>
    <s v="Yes"/>
    <n v="5"/>
    <x v="2"/>
    <x v="1"/>
    <n v="30"/>
    <x v="1"/>
    <n v="0"/>
    <n v="2"/>
    <x v="0"/>
    <x v="0"/>
    <n v="33"/>
  </r>
  <r>
    <n v="9131"/>
    <s v="Sra. Carolina Duarte"/>
    <x v="0"/>
    <x v="1323"/>
    <x v="3"/>
    <x v="2"/>
    <s v="No"/>
    <n v="10"/>
    <x v="1"/>
    <x v="0"/>
    <n v="0"/>
    <x v="0"/>
    <n v="20"/>
    <n v="1"/>
    <x v="0"/>
    <x v="0"/>
    <n v="29"/>
  </r>
  <r>
    <n v="9132"/>
    <s v="Letícia das Neves"/>
    <x v="0"/>
    <x v="1323"/>
    <x v="3"/>
    <x v="2"/>
    <s v="Yes"/>
    <n v="10"/>
    <x v="1"/>
    <x v="1"/>
    <n v="30"/>
    <x v="1"/>
    <n v="0"/>
    <n v="3"/>
    <x v="0"/>
    <x v="0"/>
    <n v="37"/>
  </r>
  <r>
    <n v="9133"/>
    <s v="Dr. Cauê Abreu"/>
    <x v="2"/>
    <x v="1323"/>
    <x v="3"/>
    <x v="2"/>
    <s v="No"/>
    <n v="5"/>
    <x v="0"/>
    <x v="1"/>
    <n v="30"/>
    <x v="0"/>
    <n v="20"/>
    <n v="2"/>
    <x v="1"/>
    <x v="0"/>
    <n v="53"/>
  </r>
  <r>
    <n v="9134"/>
    <s v="Léo Gomes"/>
    <x v="0"/>
    <x v="1323"/>
    <x v="3"/>
    <x v="2"/>
    <s v="Yes"/>
    <n v="10"/>
    <x v="2"/>
    <x v="0"/>
    <n v="0"/>
    <x v="1"/>
    <n v="0"/>
    <n v="1"/>
    <x v="0"/>
    <x v="1"/>
    <n v="9"/>
  </r>
  <r>
    <n v="9135"/>
    <s v="Enrico Barbosa"/>
    <x v="1"/>
    <x v="1323"/>
    <x v="3"/>
    <x v="2"/>
    <s v="No"/>
    <n v="15"/>
    <x v="0"/>
    <x v="1"/>
    <n v="30"/>
    <x v="0"/>
    <n v="20"/>
    <n v="2"/>
    <x v="1"/>
    <x v="0"/>
    <n v="63"/>
  </r>
  <r>
    <n v="9136"/>
    <s v="Lucca Macedo"/>
    <x v="2"/>
    <x v="1323"/>
    <x v="3"/>
    <x v="2"/>
    <s v="Yes"/>
    <n v="5"/>
    <x v="2"/>
    <x v="1"/>
    <n v="30"/>
    <x v="1"/>
    <n v="0"/>
    <n v="1"/>
    <x v="0"/>
    <x v="0"/>
    <n v="34"/>
  </r>
  <r>
    <n v="9137"/>
    <s v="Alana Rocha"/>
    <x v="0"/>
    <x v="1323"/>
    <x v="3"/>
    <x v="2"/>
    <s v="Yes"/>
    <n v="10"/>
    <x v="2"/>
    <x v="1"/>
    <n v="30"/>
    <x v="0"/>
    <n v="20"/>
    <n v="1"/>
    <x v="1"/>
    <x v="0"/>
    <n v="59"/>
  </r>
  <r>
    <n v="9138"/>
    <s v="Dr. Mathias Novais"/>
    <x v="2"/>
    <x v="1323"/>
    <x v="3"/>
    <x v="2"/>
    <s v="Yes"/>
    <n v="5"/>
    <x v="1"/>
    <x v="0"/>
    <n v="0"/>
    <x v="0"/>
    <n v="20"/>
    <n v="1"/>
    <x v="0"/>
    <x v="0"/>
    <n v="24"/>
  </r>
  <r>
    <n v="9139"/>
    <s v="Ana Sophia Azevedo"/>
    <x v="0"/>
    <x v="1323"/>
    <x v="3"/>
    <x v="2"/>
    <s v="Yes"/>
    <n v="10"/>
    <x v="0"/>
    <x v="1"/>
    <n v="30"/>
    <x v="0"/>
    <n v="20"/>
    <n v="3"/>
    <x v="1"/>
    <x v="0"/>
    <n v="57"/>
  </r>
  <r>
    <n v="9140"/>
    <s v="Valentina Brito"/>
    <x v="1"/>
    <x v="1323"/>
    <x v="3"/>
    <x v="2"/>
    <s v="No"/>
    <n v="15"/>
    <x v="2"/>
    <x v="0"/>
    <n v="0"/>
    <x v="1"/>
    <n v="0"/>
    <n v="1"/>
    <x v="0"/>
    <x v="1"/>
    <n v="14"/>
  </r>
  <r>
    <n v="9141"/>
    <s v="Rebeca Azevedo"/>
    <x v="2"/>
    <x v="1323"/>
    <x v="3"/>
    <x v="2"/>
    <s v="Yes"/>
    <n v="5"/>
    <x v="2"/>
    <x v="1"/>
    <n v="30"/>
    <x v="0"/>
    <n v="20"/>
    <n v="3"/>
    <x v="1"/>
    <x v="0"/>
    <n v="52"/>
  </r>
  <r>
    <n v="9142"/>
    <s v="Maria Helena da Rocha"/>
    <x v="0"/>
    <x v="1324"/>
    <x v="3"/>
    <x v="2"/>
    <s v="Yes"/>
    <n v="10"/>
    <x v="1"/>
    <x v="0"/>
    <n v="0"/>
    <x v="0"/>
    <n v="20"/>
    <n v="1"/>
    <x v="0"/>
    <x v="0"/>
    <n v="29"/>
  </r>
  <r>
    <n v="9143"/>
    <s v="Lunna Costela"/>
    <x v="1"/>
    <x v="1324"/>
    <x v="3"/>
    <x v="2"/>
    <s v="Yes"/>
    <n v="15"/>
    <x v="1"/>
    <x v="1"/>
    <n v="30"/>
    <x v="1"/>
    <n v="0"/>
    <n v="3"/>
    <x v="0"/>
    <x v="0"/>
    <n v="42"/>
  </r>
  <r>
    <n v="9144"/>
    <s v="Dra. Allana Nascimento"/>
    <x v="1"/>
    <x v="1324"/>
    <x v="3"/>
    <x v="2"/>
    <s v="No"/>
    <n v="15"/>
    <x v="2"/>
    <x v="1"/>
    <n v="30"/>
    <x v="1"/>
    <n v="0"/>
    <n v="1"/>
    <x v="0"/>
    <x v="0"/>
    <n v="44"/>
  </r>
  <r>
    <n v="9145"/>
    <s v="Sr. Apollo Sales"/>
    <x v="1"/>
    <x v="1324"/>
    <x v="3"/>
    <x v="2"/>
    <s v="No"/>
    <n v="15"/>
    <x v="2"/>
    <x v="1"/>
    <n v="30"/>
    <x v="0"/>
    <n v="20"/>
    <n v="3"/>
    <x v="1"/>
    <x v="0"/>
    <n v="62"/>
  </r>
  <r>
    <n v="9146"/>
    <s v="Dr. Diego Leão"/>
    <x v="2"/>
    <x v="1324"/>
    <x v="3"/>
    <x v="2"/>
    <s v="Yes"/>
    <n v="5"/>
    <x v="0"/>
    <x v="1"/>
    <n v="30"/>
    <x v="1"/>
    <n v="0"/>
    <n v="3"/>
    <x v="0"/>
    <x v="0"/>
    <n v="32"/>
  </r>
  <r>
    <n v="9147"/>
    <s v="Stephany Garcia"/>
    <x v="1"/>
    <x v="1324"/>
    <x v="3"/>
    <x v="2"/>
    <s v="No"/>
    <n v="15"/>
    <x v="2"/>
    <x v="1"/>
    <n v="30"/>
    <x v="0"/>
    <n v="20"/>
    <n v="2"/>
    <x v="1"/>
    <x v="0"/>
    <n v="63"/>
  </r>
  <r>
    <n v="9148"/>
    <s v="Henrique da Paz"/>
    <x v="0"/>
    <x v="1324"/>
    <x v="3"/>
    <x v="2"/>
    <s v="Yes"/>
    <n v="10"/>
    <x v="1"/>
    <x v="1"/>
    <n v="30"/>
    <x v="0"/>
    <n v="20"/>
    <n v="3"/>
    <x v="1"/>
    <x v="0"/>
    <n v="57"/>
  </r>
  <r>
    <n v="9149"/>
    <s v="Sabrina da Mota"/>
    <x v="1"/>
    <x v="1324"/>
    <x v="3"/>
    <x v="2"/>
    <s v="Yes"/>
    <n v="15"/>
    <x v="2"/>
    <x v="0"/>
    <n v="0"/>
    <x v="0"/>
    <n v="20"/>
    <n v="3"/>
    <x v="0"/>
    <x v="0"/>
    <n v="32"/>
  </r>
  <r>
    <n v="9150"/>
    <s v="Sra. Caroline Sousa"/>
    <x v="1"/>
    <x v="1324"/>
    <x v="3"/>
    <x v="2"/>
    <s v="No"/>
    <n v="15"/>
    <x v="0"/>
    <x v="1"/>
    <n v="30"/>
    <x v="1"/>
    <n v="0"/>
    <n v="2"/>
    <x v="0"/>
    <x v="0"/>
    <n v="43"/>
  </r>
  <r>
    <n v="9151"/>
    <s v="Sra. Rafaela Campos"/>
    <x v="2"/>
    <x v="1324"/>
    <x v="3"/>
    <x v="2"/>
    <s v="No"/>
    <n v="5"/>
    <x v="2"/>
    <x v="0"/>
    <n v="0"/>
    <x v="0"/>
    <n v="20"/>
    <n v="1"/>
    <x v="0"/>
    <x v="0"/>
    <n v="24"/>
  </r>
  <r>
    <n v="9152"/>
    <s v="Ana Julia das Neves"/>
    <x v="1"/>
    <x v="1325"/>
    <x v="3"/>
    <x v="2"/>
    <s v="No"/>
    <n v="15"/>
    <x v="1"/>
    <x v="1"/>
    <n v="30"/>
    <x v="1"/>
    <n v="0"/>
    <n v="1"/>
    <x v="0"/>
    <x v="0"/>
    <n v="44"/>
  </r>
  <r>
    <n v="9153"/>
    <s v="Dra. Rebeca Farias"/>
    <x v="1"/>
    <x v="1325"/>
    <x v="3"/>
    <x v="2"/>
    <s v="Yes"/>
    <n v="15"/>
    <x v="0"/>
    <x v="0"/>
    <n v="0"/>
    <x v="1"/>
    <n v="0"/>
    <n v="1"/>
    <x v="0"/>
    <x v="1"/>
    <n v="14"/>
  </r>
  <r>
    <n v="9154"/>
    <s v="Luana Fonseca"/>
    <x v="0"/>
    <x v="1325"/>
    <x v="3"/>
    <x v="2"/>
    <s v="No"/>
    <n v="10"/>
    <x v="0"/>
    <x v="0"/>
    <n v="0"/>
    <x v="1"/>
    <n v="0"/>
    <n v="2"/>
    <x v="0"/>
    <x v="1"/>
    <n v="8"/>
  </r>
  <r>
    <n v="9155"/>
    <s v="Bella Dias"/>
    <x v="1"/>
    <x v="1325"/>
    <x v="3"/>
    <x v="2"/>
    <s v="Yes"/>
    <n v="15"/>
    <x v="0"/>
    <x v="0"/>
    <n v="0"/>
    <x v="1"/>
    <n v="0"/>
    <n v="3"/>
    <x v="0"/>
    <x v="1"/>
    <n v="12"/>
  </r>
  <r>
    <n v="9156"/>
    <s v="Fernanda Pires"/>
    <x v="0"/>
    <x v="1325"/>
    <x v="3"/>
    <x v="2"/>
    <s v="Yes"/>
    <n v="10"/>
    <x v="0"/>
    <x v="1"/>
    <n v="30"/>
    <x v="0"/>
    <n v="20"/>
    <n v="3"/>
    <x v="1"/>
    <x v="0"/>
    <n v="57"/>
  </r>
  <r>
    <n v="9157"/>
    <s v="Gustavo Vieira"/>
    <x v="1"/>
    <x v="1325"/>
    <x v="3"/>
    <x v="2"/>
    <s v="No"/>
    <n v="15"/>
    <x v="2"/>
    <x v="1"/>
    <n v="30"/>
    <x v="1"/>
    <n v="0"/>
    <n v="3"/>
    <x v="0"/>
    <x v="0"/>
    <n v="42"/>
  </r>
  <r>
    <n v="9158"/>
    <s v="Sabrina Cirino"/>
    <x v="0"/>
    <x v="1325"/>
    <x v="3"/>
    <x v="2"/>
    <s v="No"/>
    <n v="10"/>
    <x v="2"/>
    <x v="0"/>
    <n v="0"/>
    <x v="0"/>
    <n v="20"/>
    <n v="1"/>
    <x v="0"/>
    <x v="0"/>
    <n v="29"/>
  </r>
  <r>
    <n v="9159"/>
    <s v="Dra. Manuela Freitas"/>
    <x v="0"/>
    <x v="1326"/>
    <x v="3"/>
    <x v="2"/>
    <s v="Yes"/>
    <n v="10"/>
    <x v="0"/>
    <x v="0"/>
    <n v="0"/>
    <x v="1"/>
    <n v="0"/>
    <n v="2"/>
    <x v="0"/>
    <x v="1"/>
    <n v="8"/>
  </r>
  <r>
    <n v="9160"/>
    <s v="Yuri da Rocha"/>
    <x v="0"/>
    <x v="1326"/>
    <x v="3"/>
    <x v="2"/>
    <s v="Yes"/>
    <n v="10"/>
    <x v="2"/>
    <x v="1"/>
    <n v="30"/>
    <x v="1"/>
    <n v="0"/>
    <n v="2"/>
    <x v="0"/>
    <x v="0"/>
    <n v="38"/>
  </r>
  <r>
    <n v="9161"/>
    <s v="Srta. Luísa Melo"/>
    <x v="1"/>
    <x v="1326"/>
    <x v="3"/>
    <x v="2"/>
    <s v="No"/>
    <n v="15"/>
    <x v="0"/>
    <x v="0"/>
    <n v="0"/>
    <x v="1"/>
    <n v="0"/>
    <n v="3"/>
    <x v="0"/>
    <x v="1"/>
    <n v="12"/>
  </r>
  <r>
    <n v="9162"/>
    <s v="Heloisa Barbosa"/>
    <x v="0"/>
    <x v="1326"/>
    <x v="3"/>
    <x v="2"/>
    <s v="No"/>
    <n v="10"/>
    <x v="2"/>
    <x v="1"/>
    <n v="30"/>
    <x v="0"/>
    <n v="20"/>
    <n v="1"/>
    <x v="1"/>
    <x v="0"/>
    <n v="59"/>
  </r>
  <r>
    <n v="9163"/>
    <s v="Enzo Gabriel Santos"/>
    <x v="1"/>
    <x v="1326"/>
    <x v="3"/>
    <x v="2"/>
    <s v="No"/>
    <n v="15"/>
    <x v="1"/>
    <x v="0"/>
    <n v="0"/>
    <x v="1"/>
    <n v="0"/>
    <n v="2"/>
    <x v="0"/>
    <x v="1"/>
    <n v="13"/>
  </r>
  <r>
    <n v="9164"/>
    <s v="Sra. Bella Castro"/>
    <x v="0"/>
    <x v="1326"/>
    <x v="3"/>
    <x v="2"/>
    <s v="No"/>
    <n v="10"/>
    <x v="0"/>
    <x v="0"/>
    <n v="0"/>
    <x v="1"/>
    <n v="0"/>
    <n v="3"/>
    <x v="0"/>
    <x v="1"/>
    <n v="7"/>
  </r>
  <r>
    <n v="9165"/>
    <s v="Luiz Fernando Oliveira"/>
    <x v="0"/>
    <x v="1326"/>
    <x v="3"/>
    <x v="2"/>
    <s v="Yes"/>
    <n v="10"/>
    <x v="0"/>
    <x v="1"/>
    <n v="30"/>
    <x v="0"/>
    <n v="20"/>
    <n v="3"/>
    <x v="1"/>
    <x v="0"/>
    <n v="57"/>
  </r>
  <r>
    <n v="9166"/>
    <s v="Emanuel Azevedo"/>
    <x v="1"/>
    <x v="1326"/>
    <x v="3"/>
    <x v="2"/>
    <s v="Yes"/>
    <n v="15"/>
    <x v="0"/>
    <x v="1"/>
    <n v="30"/>
    <x v="0"/>
    <n v="20"/>
    <n v="3"/>
    <x v="1"/>
    <x v="0"/>
    <n v="62"/>
  </r>
  <r>
    <n v="9167"/>
    <s v="Davi Lucca Moraes"/>
    <x v="2"/>
    <x v="1327"/>
    <x v="3"/>
    <x v="2"/>
    <s v="Yes"/>
    <n v="5"/>
    <x v="1"/>
    <x v="0"/>
    <n v="0"/>
    <x v="0"/>
    <n v="20"/>
    <n v="1"/>
    <x v="0"/>
    <x v="0"/>
    <n v="24"/>
  </r>
  <r>
    <n v="9168"/>
    <s v="Sra. Maria Julia Pacheco"/>
    <x v="1"/>
    <x v="1327"/>
    <x v="3"/>
    <x v="2"/>
    <s v="Yes"/>
    <n v="15"/>
    <x v="0"/>
    <x v="0"/>
    <n v="0"/>
    <x v="0"/>
    <n v="20"/>
    <n v="1"/>
    <x v="0"/>
    <x v="0"/>
    <n v="34"/>
  </r>
  <r>
    <n v="9169"/>
    <s v="Agatha Jesus"/>
    <x v="0"/>
    <x v="1327"/>
    <x v="3"/>
    <x v="2"/>
    <s v="No"/>
    <n v="10"/>
    <x v="2"/>
    <x v="1"/>
    <n v="30"/>
    <x v="0"/>
    <n v="20"/>
    <n v="2"/>
    <x v="1"/>
    <x v="0"/>
    <n v="58"/>
  </r>
  <r>
    <n v="9170"/>
    <s v="Dra. Fernanda Albuquerque"/>
    <x v="2"/>
    <x v="1328"/>
    <x v="3"/>
    <x v="2"/>
    <s v="Yes"/>
    <n v="5"/>
    <x v="0"/>
    <x v="1"/>
    <n v="30"/>
    <x v="1"/>
    <n v="0"/>
    <n v="2"/>
    <x v="0"/>
    <x v="0"/>
    <n v="33"/>
  </r>
  <r>
    <n v="9171"/>
    <s v="Maria Julia Souza"/>
    <x v="2"/>
    <x v="1328"/>
    <x v="3"/>
    <x v="2"/>
    <s v="No"/>
    <n v="5"/>
    <x v="1"/>
    <x v="1"/>
    <n v="30"/>
    <x v="0"/>
    <n v="20"/>
    <n v="2"/>
    <x v="1"/>
    <x v="0"/>
    <n v="53"/>
  </r>
  <r>
    <n v="9172"/>
    <s v="Cauê Ramos"/>
    <x v="0"/>
    <x v="1328"/>
    <x v="3"/>
    <x v="2"/>
    <s v="Yes"/>
    <n v="10"/>
    <x v="2"/>
    <x v="0"/>
    <n v="0"/>
    <x v="0"/>
    <n v="20"/>
    <n v="3"/>
    <x v="0"/>
    <x v="0"/>
    <n v="27"/>
  </r>
  <r>
    <n v="9173"/>
    <s v="Eloá Lopes"/>
    <x v="1"/>
    <x v="1328"/>
    <x v="3"/>
    <x v="2"/>
    <s v="Yes"/>
    <n v="15"/>
    <x v="2"/>
    <x v="1"/>
    <n v="30"/>
    <x v="0"/>
    <n v="20"/>
    <n v="1"/>
    <x v="1"/>
    <x v="0"/>
    <n v="64"/>
  </r>
  <r>
    <n v="9174"/>
    <s v="João Miguel Sampaio"/>
    <x v="0"/>
    <x v="1329"/>
    <x v="3"/>
    <x v="2"/>
    <s v="Yes"/>
    <n v="10"/>
    <x v="0"/>
    <x v="0"/>
    <n v="0"/>
    <x v="1"/>
    <n v="0"/>
    <n v="2"/>
    <x v="0"/>
    <x v="1"/>
    <n v="8"/>
  </r>
  <r>
    <n v="9175"/>
    <s v="José Pedro Pinto"/>
    <x v="2"/>
    <x v="1329"/>
    <x v="3"/>
    <x v="2"/>
    <s v="No"/>
    <n v="5"/>
    <x v="1"/>
    <x v="1"/>
    <n v="30"/>
    <x v="0"/>
    <n v="20"/>
    <n v="3"/>
    <x v="1"/>
    <x v="0"/>
    <n v="52"/>
  </r>
  <r>
    <n v="9176"/>
    <s v="Miguel da Paz"/>
    <x v="1"/>
    <x v="1329"/>
    <x v="3"/>
    <x v="2"/>
    <s v="Yes"/>
    <n v="15"/>
    <x v="0"/>
    <x v="0"/>
    <n v="0"/>
    <x v="0"/>
    <n v="20"/>
    <n v="2"/>
    <x v="0"/>
    <x v="0"/>
    <n v="33"/>
  </r>
  <r>
    <n v="9177"/>
    <s v="Dr. Diogo da Luz"/>
    <x v="2"/>
    <x v="1329"/>
    <x v="3"/>
    <x v="2"/>
    <s v="Yes"/>
    <n v="5"/>
    <x v="1"/>
    <x v="0"/>
    <n v="0"/>
    <x v="1"/>
    <n v="0"/>
    <n v="3"/>
    <x v="0"/>
    <x v="1"/>
    <n v="2"/>
  </r>
  <r>
    <n v="9178"/>
    <s v="Lunna Lima"/>
    <x v="1"/>
    <x v="1329"/>
    <x v="3"/>
    <x v="2"/>
    <s v="Yes"/>
    <n v="15"/>
    <x v="2"/>
    <x v="1"/>
    <n v="30"/>
    <x v="0"/>
    <n v="20"/>
    <n v="3"/>
    <x v="1"/>
    <x v="0"/>
    <n v="62"/>
  </r>
  <r>
    <n v="9179"/>
    <s v="Joana Fogaça"/>
    <x v="2"/>
    <x v="1330"/>
    <x v="3"/>
    <x v="2"/>
    <s v="No"/>
    <n v="5"/>
    <x v="0"/>
    <x v="0"/>
    <n v="0"/>
    <x v="0"/>
    <n v="20"/>
    <n v="1"/>
    <x v="0"/>
    <x v="0"/>
    <n v="24"/>
  </r>
  <r>
    <n v="9180"/>
    <s v="João Lucas Cassiano"/>
    <x v="2"/>
    <x v="1330"/>
    <x v="3"/>
    <x v="2"/>
    <s v="No"/>
    <n v="5"/>
    <x v="0"/>
    <x v="0"/>
    <n v="0"/>
    <x v="0"/>
    <n v="20"/>
    <n v="1"/>
    <x v="0"/>
    <x v="0"/>
    <n v="24"/>
  </r>
  <r>
    <n v="9181"/>
    <s v="Heloisa Teixeira"/>
    <x v="2"/>
    <x v="1330"/>
    <x v="3"/>
    <x v="2"/>
    <s v="No"/>
    <n v="5"/>
    <x v="1"/>
    <x v="0"/>
    <n v="0"/>
    <x v="1"/>
    <n v="0"/>
    <n v="2"/>
    <x v="0"/>
    <x v="1"/>
    <n v="3"/>
  </r>
  <r>
    <n v="9182"/>
    <s v="Diego Sousa"/>
    <x v="1"/>
    <x v="1330"/>
    <x v="3"/>
    <x v="2"/>
    <s v="No"/>
    <n v="15"/>
    <x v="2"/>
    <x v="0"/>
    <n v="0"/>
    <x v="1"/>
    <n v="0"/>
    <n v="3"/>
    <x v="0"/>
    <x v="1"/>
    <n v="12"/>
  </r>
  <r>
    <n v="9183"/>
    <s v="Fernanda Teixeira"/>
    <x v="0"/>
    <x v="1330"/>
    <x v="3"/>
    <x v="2"/>
    <s v="No"/>
    <n v="10"/>
    <x v="1"/>
    <x v="1"/>
    <n v="30"/>
    <x v="0"/>
    <n v="20"/>
    <n v="3"/>
    <x v="1"/>
    <x v="0"/>
    <n v="57"/>
  </r>
  <r>
    <n v="9184"/>
    <s v="Marcela Duarte"/>
    <x v="2"/>
    <x v="1331"/>
    <x v="3"/>
    <x v="2"/>
    <s v="No"/>
    <n v="5"/>
    <x v="2"/>
    <x v="1"/>
    <n v="30"/>
    <x v="1"/>
    <n v="0"/>
    <n v="1"/>
    <x v="0"/>
    <x v="0"/>
    <n v="34"/>
  </r>
  <r>
    <n v="9185"/>
    <s v="Rafael Jesus"/>
    <x v="2"/>
    <x v="1331"/>
    <x v="3"/>
    <x v="2"/>
    <s v="No"/>
    <n v="5"/>
    <x v="0"/>
    <x v="1"/>
    <n v="30"/>
    <x v="0"/>
    <n v="20"/>
    <n v="3"/>
    <x v="1"/>
    <x v="0"/>
    <n v="52"/>
  </r>
  <r>
    <n v="9186"/>
    <s v="Alexia Garcia"/>
    <x v="0"/>
    <x v="1331"/>
    <x v="3"/>
    <x v="2"/>
    <s v="Yes"/>
    <n v="10"/>
    <x v="1"/>
    <x v="1"/>
    <n v="30"/>
    <x v="1"/>
    <n v="0"/>
    <n v="2"/>
    <x v="0"/>
    <x v="0"/>
    <n v="38"/>
  </r>
  <r>
    <n v="9187"/>
    <s v="Sr. Cauã Sales"/>
    <x v="1"/>
    <x v="1331"/>
    <x v="3"/>
    <x v="2"/>
    <s v="Yes"/>
    <n v="15"/>
    <x v="2"/>
    <x v="1"/>
    <n v="30"/>
    <x v="1"/>
    <n v="0"/>
    <n v="1"/>
    <x v="0"/>
    <x v="0"/>
    <n v="44"/>
  </r>
  <r>
    <n v="9188"/>
    <s v="Theo Souza"/>
    <x v="1"/>
    <x v="1331"/>
    <x v="3"/>
    <x v="2"/>
    <s v="Yes"/>
    <n v="15"/>
    <x v="2"/>
    <x v="0"/>
    <n v="0"/>
    <x v="1"/>
    <n v="0"/>
    <n v="2"/>
    <x v="0"/>
    <x v="1"/>
    <n v="13"/>
  </r>
  <r>
    <n v="9189"/>
    <s v="Antonella Andrade"/>
    <x v="0"/>
    <x v="1332"/>
    <x v="3"/>
    <x v="2"/>
    <s v="Yes"/>
    <n v="10"/>
    <x v="1"/>
    <x v="1"/>
    <n v="30"/>
    <x v="0"/>
    <n v="20"/>
    <n v="3"/>
    <x v="1"/>
    <x v="0"/>
    <n v="57"/>
  </r>
  <r>
    <n v="9190"/>
    <s v="Sra. Cecília Caldeira"/>
    <x v="1"/>
    <x v="1332"/>
    <x v="3"/>
    <x v="2"/>
    <s v="No"/>
    <n v="15"/>
    <x v="0"/>
    <x v="1"/>
    <n v="30"/>
    <x v="1"/>
    <n v="0"/>
    <n v="2"/>
    <x v="0"/>
    <x v="0"/>
    <n v="43"/>
  </r>
  <r>
    <n v="9191"/>
    <s v="Ana Beatriz Gomes"/>
    <x v="0"/>
    <x v="1332"/>
    <x v="3"/>
    <x v="2"/>
    <s v="No"/>
    <n v="10"/>
    <x v="2"/>
    <x v="1"/>
    <n v="30"/>
    <x v="0"/>
    <n v="20"/>
    <n v="3"/>
    <x v="1"/>
    <x v="0"/>
    <n v="57"/>
  </r>
  <r>
    <n v="9192"/>
    <s v="Marcos Vinicius Santos"/>
    <x v="1"/>
    <x v="1332"/>
    <x v="3"/>
    <x v="2"/>
    <s v="No"/>
    <n v="15"/>
    <x v="2"/>
    <x v="1"/>
    <n v="30"/>
    <x v="0"/>
    <n v="20"/>
    <n v="2"/>
    <x v="1"/>
    <x v="0"/>
    <n v="63"/>
  </r>
  <r>
    <n v="9193"/>
    <s v="Henry Rocha"/>
    <x v="0"/>
    <x v="1332"/>
    <x v="3"/>
    <x v="2"/>
    <s v="No"/>
    <n v="10"/>
    <x v="0"/>
    <x v="0"/>
    <n v="0"/>
    <x v="0"/>
    <n v="20"/>
    <n v="3"/>
    <x v="0"/>
    <x v="0"/>
    <n v="27"/>
  </r>
  <r>
    <n v="9194"/>
    <s v="Isabelly Vargas"/>
    <x v="0"/>
    <x v="1333"/>
    <x v="3"/>
    <x v="2"/>
    <s v="No"/>
    <n v="10"/>
    <x v="1"/>
    <x v="0"/>
    <n v="0"/>
    <x v="1"/>
    <n v="0"/>
    <n v="3"/>
    <x v="0"/>
    <x v="1"/>
    <n v="7"/>
  </r>
  <r>
    <n v="9195"/>
    <s v="Maysa Rezende"/>
    <x v="2"/>
    <x v="1333"/>
    <x v="3"/>
    <x v="2"/>
    <s v="Yes"/>
    <n v="5"/>
    <x v="1"/>
    <x v="1"/>
    <n v="30"/>
    <x v="1"/>
    <n v="0"/>
    <n v="2"/>
    <x v="0"/>
    <x v="0"/>
    <n v="33"/>
  </r>
  <r>
    <n v="9196"/>
    <s v="Laura Rocha"/>
    <x v="2"/>
    <x v="1333"/>
    <x v="3"/>
    <x v="2"/>
    <s v="Yes"/>
    <n v="5"/>
    <x v="1"/>
    <x v="0"/>
    <n v="0"/>
    <x v="0"/>
    <n v="20"/>
    <n v="2"/>
    <x v="0"/>
    <x v="0"/>
    <n v="23"/>
  </r>
  <r>
    <n v="9197"/>
    <s v="Stella Nascimento"/>
    <x v="0"/>
    <x v="1333"/>
    <x v="3"/>
    <x v="2"/>
    <s v="No"/>
    <n v="10"/>
    <x v="1"/>
    <x v="0"/>
    <n v="0"/>
    <x v="1"/>
    <n v="0"/>
    <n v="2"/>
    <x v="0"/>
    <x v="1"/>
    <n v="8"/>
  </r>
  <r>
    <n v="9198"/>
    <s v="Srta. Carolina Martins"/>
    <x v="1"/>
    <x v="1333"/>
    <x v="3"/>
    <x v="2"/>
    <s v="No"/>
    <n v="15"/>
    <x v="0"/>
    <x v="0"/>
    <n v="0"/>
    <x v="1"/>
    <n v="0"/>
    <n v="3"/>
    <x v="0"/>
    <x v="1"/>
    <n v="12"/>
  </r>
  <r>
    <n v="9199"/>
    <s v="Davi Miguel Cavalcante"/>
    <x v="2"/>
    <x v="1333"/>
    <x v="3"/>
    <x v="2"/>
    <s v="Yes"/>
    <n v="5"/>
    <x v="1"/>
    <x v="0"/>
    <n v="0"/>
    <x v="0"/>
    <n v="20"/>
    <n v="1"/>
    <x v="0"/>
    <x v="0"/>
    <n v="24"/>
  </r>
  <r>
    <n v="9200"/>
    <s v="Dr. João Gabriel Cassiano"/>
    <x v="0"/>
    <x v="1333"/>
    <x v="3"/>
    <x v="2"/>
    <s v="Yes"/>
    <n v="10"/>
    <x v="1"/>
    <x v="0"/>
    <n v="0"/>
    <x v="1"/>
    <n v="0"/>
    <n v="3"/>
    <x v="0"/>
    <x v="1"/>
    <n v="7"/>
  </r>
  <r>
    <n v="9201"/>
    <s v="Ísis Caldeira"/>
    <x v="0"/>
    <x v="1333"/>
    <x v="3"/>
    <x v="2"/>
    <s v="Yes"/>
    <n v="10"/>
    <x v="0"/>
    <x v="0"/>
    <n v="0"/>
    <x v="1"/>
    <n v="0"/>
    <n v="3"/>
    <x v="0"/>
    <x v="1"/>
    <n v="7"/>
  </r>
  <r>
    <n v="9202"/>
    <s v="Arthur Miguel da Mota"/>
    <x v="0"/>
    <x v="1333"/>
    <x v="3"/>
    <x v="2"/>
    <s v="Yes"/>
    <n v="10"/>
    <x v="0"/>
    <x v="0"/>
    <n v="0"/>
    <x v="0"/>
    <n v="20"/>
    <n v="1"/>
    <x v="0"/>
    <x v="0"/>
    <n v="29"/>
  </r>
  <r>
    <n v="9203"/>
    <s v="Nathan Rezende"/>
    <x v="0"/>
    <x v="1333"/>
    <x v="3"/>
    <x v="2"/>
    <s v="Yes"/>
    <n v="10"/>
    <x v="1"/>
    <x v="1"/>
    <n v="30"/>
    <x v="0"/>
    <n v="20"/>
    <n v="3"/>
    <x v="1"/>
    <x v="0"/>
    <n v="57"/>
  </r>
  <r>
    <n v="9204"/>
    <s v="Emanuelly Vasconcelos"/>
    <x v="0"/>
    <x v="1333"/>
    <x v="3"/>
    <x v="2"/>
    <s v="Yes"/>
    <n v="10"/>
    <x v="2"/>
    <x v="0"/>
    <n v="0"/>
    <x v="1"/>
    <n v="0"/>
    <n v="2"/>
    <x v="0"/>
    <x v="1"/>
    <n v="8"/>
  </r>
  <r>
    <n v="9205"/>
    <s v="Dom Martins"/>
    <x v="0"/>
    <x v="1333"/>
    <x v="3"/>
    <x v="2"/>
    <s v="Yes"/>
    <n v="10"/>
    <x v="0"/>
    <x v="0"/>
    <n v="0"/>
    <x v="0"/>
    <n v="20"/>
    <n v="3"/>
    <x v="0"/>
    <x v="0"/>
    <n v="27"/>
  </r>
  <r>
    <n v="9206"/>
    <s v="Dr. Raul Araújo"/>
    <x v="2"/>
    <x v="1333"/>
    <x v="3"/>
    <x v="2"/>
    <s v="No"/>
    <n v="5"/>
    <x v="0"/>
    <x v="1"/>
    <n v="30"/>
    <x v="1"/>
    <n v="0"/>
    <n v="3"/>
    <x v="0"/>
    <x v="0"/>
    <n v="32"/>
  </r>
  <r>
    <n v="9207"/>
    <s v="Sr. Leonardo Gonçalves"/>
    <x v="1"/>
    <x v="1334"/>
    <x v="3"/>
    <x v="2"/>
    <s v="No"/>
    <n v="15"/>
    <x v="2"/>
    <x v="0"/>
    <n v="0"/>
    <x v="1"/>
    <n v="0"/>
    <n v="2"/>
    <x v="0"/>
    <x v="1"/>
    <n v="13"/>
  </r>
  <r>
    <n v="9208"/>
    <s v="Antony Souza"/>
    <x v="2"/>
    <x v="1334"/>
    <x v="3"/>
    <x v="2"/>
    <s v="No"/>
    <n v="5"/>
    <x v="1"/>
    <x v="1"/>
    <n v="30"/>
    <x v="1"/>
    <n v="0"/>
    <n v="2"/>
    <x v="0"/>
    <x v="0"/>
    <n v="33"/>
  </r>
  <r>
    <n v="9209"/>
    <s v="Diego Cavalcanti"/>
    <x v="0"/>
    <x v="1334"/>
    <x v="3"/>
    <x v="2"/>
    <s v="Yes"/>
    <n v="10"/>
    <x v="2"/>
    <x v="1"/>
    <n v="30"/>
    <x v="0"/>
    <n v="20"/>
    <n v="1"/>
    <x v="1"/>
    <x v="0"/>
    <n v="59"/>
  </r>
  <r>
    <n v="9210"/>
    <s v="Luna Rios"/>
    <x v="0"/>
    <x v="1334"/>
    <x v="3"/>
    <x v="2"/>
    <s v="Yes"/>
    <n v="10"/>
    <x v="1"/>
    <x v="0"/>
    <n v="0"/>
    <x v="0"/>
    <n v="20"/>
    <n v="3"/>
    <x v="0"/>
    <x v="0"/>
    <n v="27"/>
  </r>
  <r>
    <n v="9211"/>
    <s v="Anna Liz Rocha"/>
    <x v="0"/>
    <x v="1334"/>
    <x v="3"/>
    <x v="2"/>
    <s v="Yes"/>
    <n v="10"/>
    <x v="0"/>
    <x v="0"/>
    <n v="0"/>
    <x v="0"/>
    <n v="20"/>
    <n v="2"/>
    <x v="0"/>
    <x v="0"/>
    <n v="28"/>
  </r>
  <r>
    <n v="9212"/>
    <s v="Luan Oliveira"/>
    <x v="2"/>
    <x v="1334"/>
    <x v="3"/>
    <x v="2"/>
    <s v="Yes"/>
    <n v="5"/>
    <x v="0"/>
    <x v="1"/>
    <n v="30"/>
    <x v="1"/>
    <n v="0"/>
    <n v="1"/>
    <x v="0"/>
    <x v="0"/>
    <n v="34"/>
  </r>
  <r>
    <n v="9213"/>
    <s v="Luiz Otávio Cavalcante"/>
    <x v="1"/>
    <x v="1334"/>
    <x v="3"/>
    <x v="2"/>
    <s v="Yes"/>
    <n v="15"/>
    <x v="1"/>
    <x v="1"/>
    <n v="30"/>
    <x v="0"/>
    <n v="20"/>
    <n v="2"/>
    <x v="1"/>
    <x v="0"/>
    <n v="63"/>
  </r>
  <r>
    <n v="9214"/>
    <s v="Luiz Miguel Moura"/>
    <x v="0"/>
    <x v="1335"/>
    <x v="3"/>
    <x v="2"/>
    <s v="Yes"/>
    <n v="10"/>
    <x v="2"/>
    <x v="1"/>
    <n v="30"/>
    <x v="0"/>
    <n v="20"/>
    <n v="1"/>
    <x v="1"/>
    <x v="0"/>
    <n v="59"/>
  </r>
  <r>
    <n v="9215"/>
    <s v="Luigi Dias"/>
    <x v="2"/>
    <x v="1335"/>
    <x v="3"/>
    <x v="2"/>
    <s v="Yes"/>
    <n v="5"/>
    <x v="0"/>
    <x v="0"/>
    <n v="0"/>
    <x v="1"/>
    <n v="0"/>
    <n v="2"/>
    <x v="0"/>
    <x v="1"/>
    <n v="3"/>
  </r>
  <r>
    <n v="9216"/>
    <s v="Luiz Henrique Costa"/>
    <x v="1"/>
    <x v="1335"/>
    <x v="3"/>
    <x v="2"/>
    <s v="Yes"/>
    <n v="15"/>
    <x v="2"/>
    <x v="0"/>
    <n v="0"/>
    <x v="1"/>
    <n v="0"/>
    <n v="1"/>
    <x v="0"/>
    <x v="1"/>
    <n v="14"/>
  </r>
  <r>
    <n v="9217"/>
    <s v="Isis Vargas"/>
    <x v="0"/>
    <x v="1335"/>
    <x v="3"/>
    <x v="2"/>
    <s v="Yes"/>
    <n v="10"/>
    <x v="1"/>
    <x v="0"/>
    <n v="0"/>
    <x v="1"/>
    <n v="0"/>
    <n v="3"/>
    <x v="0"/>
    <x v="1"/>
    <n v="7"/>
  </r>
  <r>
    <n v="9218"/>
    <s v="Sr. Mathias Aparecida"/>
    <x v="2"/>
    <x v="1335"/>
    <x v="3"/>
    <x v="2"/>
    <s v="Yes"/>
    <n v="5"/>
    <x v="0"/>
    <x v="0"/>
    <n v="0"/>
    <x v="1"/>
    <n v="0"/>
    <n v="2"/>
    <x v="0"/>
    <x v="1"/>
    <n v="3"/>
  </r>
  <r>
    <n v="9219"/>
    <s v="Léo Mendes"/>
    <x v="1"/>
    <x v="1335"/>
    <x v="3"/>
    <x v="2"/>
    <s v="Yes"/>
    <n v="15"/>
    <x v="2"/>
    <x v="0"/>
    <n v="0"/>
    <x v="0"/>
    <n v="20"/>
    <n v="1"/>
    <x v="0"/>
    <x v="0"/>
    <n v="34"/>
  </r>
  <r>
    <n v="9220"/>
    <s v="Gustavo Casa Grande"/>
    <x v="1"/>
    <x v="1336"/>
    <x v="3"/>
    <x v="2"/>
    <s v="No"/>
    <n v="15"/>
    <x v="0"/>
    <x v="0"/>
    <n v="0"/>
    <x v="1"/>
    <n v="0"/>
    <n v="1"/>
    <x v="0"/>
    <x v="1"/>
    <n v="14"/>
  </r>
  <r>
    <n v="9221"/>
    <s v="Arthur Miguel Farias"/>
    <x v="2"/>
    <x v="1336"/>
    <x v="3"/>
    <x v="2"/>
    <s v="Yes"/>
    <n v="5"/>
    <x v="1"/>
    <x v="0"/>
    <n v="0"/>
    <x v="1"/>
    <n v="0"/>
    <n v="3"/>
    <x v="0"/>
    <x v="1"/>
    <n v="2"/>
  </r>
  <r>
    <n v="9222"/>
    <s v="Samuel Aparecida"/>
    <x v="1"/>
    <x v="1336"/>
    <x v="3"/>
    <x v="2"/>
    <s v="No"/>
    <n v="15"/>
    <x v="2"/>
    <x v="0"/>
    <n v="0"/>
    <x v="1"/>
    <n v="0"/>
    <n v="3"/>
    <x v="0"/>
    <x v="1"/>
    <n v="12"/>
  </r>
  <r>
    <n v="9223"/>
    <s v="Srta. Liz Melo"/>
    <x v="0"/>
    <x v="1336"/>
    <x v="3"/>
    <x v="2"/>
    <s v="No"/>
    <n v="10"/>
    <x v="0"/>
    <x v="0"/>
    <n v="0"/>
    <x v="1"/>
    <n v="0"/>
    <n v="1"/>
    <x v="0"/>
    <x v="1"/>
    <n v="9"/>
  </r>
  <r>
    <n v="9224"/>
    <s v="Maria Alice das Neves"/>
    <x v="0"/>
    <x v="1337"/>
    <x v="3"/>
    <x v="2"/>
    <s v="No"/>
    <n v="10"/>
    <x v="2"/>
    <x v="1"/>
    <n v="30"/>
    <x v="1"/>
    <n v="0"/>
    <n v="1"/>
    <x v="0"/>
    <x v="0"/>
    <n v="39"/>
  </r>
  <r>
    <n v="9225"/>
    <s v="Renan Montenegro"/>
    <x v="1"/>
    <x v="1337"/>
    <x v="3"/>
    <x v="2"/>
    <s v="No"/>
    <n v="15"/>
    <x v="2"/>
    <x v="1"/>
    <n v="30"/>
    <x v="0"/>
    <n v="20"/>
    <n v="1"/>
    <x v="1"/>
    <x v="0"/>
    <n v="64"/>
  </r>
  <r>
    <n v="9226"/>
    <s v="Elisa Nascimento"/>
    <x v="0"/>
    <x v="1337"/>
    <x v="3"/>
    <x v="2"/>
    <s v="No"/>
    <n v="10"/>
    <x v="2"/>
    <x v="0"/>
    <n v="0"/>
    <x v="0"/>
    <n v="20"/>
    <n v="2"/>
    <x v="0"/>
    <x v="0"/>
    <n v="28"/>
  </r>
  <r>
    <n v="9227"/>
    <s v="Manuela Cunha"/>
    <x v="2"/>
    <x v="1337"/>
    <x v="3"/>
    <x v="2"/>
    <s v="No"/>
    <n v="5"/>
    <x v="0"/>
    <x v="0"/>
    <n v="0"/>
    <x v="1"/>
    <n v="0"/>
    <n v="1"/>
    <x v="0"/>
    <x v="1"/>
    <n v="4"/>
  </r>
  <r>
    <n v="9228"/>
    <s v="Caleb Viana"/>
    <x v="0"/>
    <x v="1338"/>
    <x v="3"/>
    <x v="2"/>
    <s v="No"/>
    <n v="10"/>
    <x v="1"/>
    <x v="0"/>
    <n v="0"/>
    <x v="1"/>
    <n v="0"/>
    <n v="1"/>
    <x v="0"/>
    <x v="1"/>
    <n v="9"/>
  </r>
  <r>
    <n v="9229"/>
    <s v="Cecilia Cassiano"/>
    <x v="0"/>
    <x v="1338"/>
    <x v="3"/>
    <x v="2"/>
    <s v="No"/>
    <n v="10"/>
    <x v="2"/>
    <x v="1"/>
    <n v="30"/>
    <x v="0"/>
    <n v="20"/>
    <n v="2"/>
    <x v="1"/>
    <x v="0"/>
    <n v="58"/>
  </r>
  <r>
    <n v="9230"/>
    <s v="João Felipe Pires"/>
    <x v="2"/>
    <x v="1338"/>
    <x v="3"/>
    <x v="2"/>
    <s v="Yes"/>
    <n v="5"/>
    <x v="1"/>
    <x v="1"/>
    <n v="30"/>
    <x v="0"/>
    <n v="20"/>
    <n v="1"/>
    <x v="1"/>
    <x v="0"/>
    <n v="54"/>
  </r>
  <r>
    <n v="9231"/>
    <s v="Lucas Gabriel Câmara"/>
    <x v="1"/>
    <x v="1338"/>
    <x v="3"/>
    <x v="2"/>
    <s v="No"/>
    <n v="15"/>
    <x v="2"/>
    <x v="0"/>
    <n v="0"/>
    <x v="0"/>
    <n v="20"/>
    <n v="2"/>
    <x v="0"/>
    <x v="0"/>
    <n v="33"/>
  </r>
  <r>
    <n v="9232"/>
    <s v="Felipe Costa"/>
    <x v="0"/>
    <x v="1338"/>
    <x v="3"/>
    <x v="2"/>
    <s v="No"/>
    <n v="10"/>
    <x v="1"/>
    <x v="0"/>
    <n v="0"/>
    <x v="0"/>
    <n v="20"/>
    <n v="1"/>
    <x v="0"/>
    <x v="0"/>
    <n v="29"/>
  </r>
  <r>
    <n v="9233"/>
    <s v="Maria Luísa Vargas"/>
    <x v="0"/>
    <x v="1338"/>
    <x v="3"/>
    <x v="2"/>
    <s v="Yes"/>
    <n v="10"/>
    <x v="0"/>
    <x v="1"/>
    <n v="30"/>
    <x v="0"/>
    <n v="20"/>
    <n v="3"/>
    <x v="1"/>
    <x v="0"/>
    <n v="57"/>
  </r>
  <r>
    <n v="9234"/>
    <s v="Benjamin Oliveira"/>
    <x v="0"/>
    <x v="1338"/>
    <x v="3"/>
    <x v="2"/>
    <s v="No"/>
    <n v="10"/>
    <x v="1"/>
    <x v="1"/>
    <n v="30"/>
    <x v="1"/>
    <n v="0"/>
    <n v="2"/>
    <x v="0"/>
    <x v="0"/>
    <n v="38"/>
  </r>
  <r>
    <n v="9235"/>
    <s v="Nicolas Silveira"/>
    <x v="1"/>
    <x v="1339"/>
    <x v="3"/>
    <x v="2"/>
    <s v="No"/>
    <n v="15"/>
    <x v="0"/>
    <x v="0"/>
    <n v="0"/>
    <x v="1"/>
    <n v="0"/>
    <n v="3"/>
    <x v="0"/>
    <x v="1"/>
    <n v="12"/>
  </r>
  <r>
    <n v="9236"/>
    <s v="Leandro Azevedo"/>
    <x v="0"/>
    <x v="1339"/>
    <x v="3"/>
    <x v="2"/>
    <s v="No"/>
    <n v="10"/>
    <x v="1"/>
    <x v="0"/>
    <n v="0"/>
    <x v="1"/>
    <n v="0"/>
    <n v="1"/>
    <x v="0"/>
    <x v="1"/>
    <n v="9"/>
  </r>
  <r>
    <n v="9237"/>
    <s v="Maria Clara Rezende"/>
    <x v="1"/>
    <x v="1339"/>
    <x v="3"/>
    <x v="2"/>
    <s v="Yes"/>
    <n v="15"/>
    <x v="0"/>
    <x v="1"/>
    <n v="30"/>
    <x v="0"/>
    <n v="20"/>
    <n v="2"/>
    <x v="1"/>
    <x v="0"/>
    <n v="63"/>
  </r>
  <r>
    <n v="9238"/>
    <s v="Melina Silva"/>
    <x v="2"/>
    <x v="1339"/>
    <x v="3"/>
    <x v="2"/>
    <s v="Yes"/>
    <n v="5"/>
    <x v="1"/>
    <x v="1"/>
    <n v="30"/>
    <x v="0"/>
    <n v="20"/>
    <n v="2"/>
    <x v="1"/>
    <x v="0"/>
    <n v="53"/>
  </r>
  <r>
    <n v="9239"/>
    <s v="Rafael Guerra"/>
    <x v="2"/>
    <x v="1339"/>
    <x v="3"/>
    <x v="2"/>
    <s v="No"/>
    <n v="5"/>
    <x v="2"/>
    <x v="1"/>
    <n v="30"/>
    <x v="1"/>
    <n v="0"/>
    <n v="3"/>
    <x v="0"/>
    <x v="0"/>
    <n v="32"/>
  </r>
  <r>
    <n v="9240"/>
    <s v="Luiz Fernando Siqueira"/>
    <x v="2"/>
    <x v="1339"/>
    <x v="3"/>
    <x v="2"/>
    <s v="Yes"/>
    <n v="5"/>
    <x v="0"/>
    <x v="1"/>
    <n v="30"/>
    <x v="1"/>
    <n v="0"/>
    <n v="2"/>
    <x v="0"/>
    <x v="0"/>
    <n v="33"/>
  </r>
  <r>
    <n v="9241"/>
    <s v="Otávio Freitas"/>
    <x v="1"/>
    <x v="1339"/>
    <x v="3"/>
    <x v="2"/>
    <s v="No"/>
    <n v="15"/>
    <x v="0"/>
    <x v="0"/>
    <n v="0"/>
    <x v="1"/>
    <n v="0"/>
    <n v="1"/>
    <x v="0"/>
    <x v="1"/>
    <n v="14"/>
  </r>
  <r>
    <n v="9242"/>
    <s v="Aylla Nunes"/>
    <x v="2"/>
    <x v="1339"/>
    <x v="3"/>
    <x v="2"/>
    <s v="No"/>
    <n v="5"/>
    <x v="1"/>
    <x v="1"/>
    <n v="30"/>
    <x v="1"/>
    <n v="0"/>
    <n v="2"/>
    <x v="0"/>
    <x v="0"/>
    <n v="33"/>
  </r>
  <r>
    <n v="9243"/>
    <s v="Pedro Ramos"/>
    <x v="1"/>
    <x v="1339"/>
    <x v="3"/>
    <x v="2"/>
    <s v="Yes"/>
    <n v="15"/>
    <x v="1"/>
    <x v="1"/>
    <n v="30"/>
    <x v="1"/>
    <n v="0"/>
    <n v="2"/>
    <x v="0"/>
    <x v="0"/>
    <n v="43"/>
  </r>
  <r>
    <n v="9244"/>
    <s v="Apollo Nascimento"/>
    <x v="1"/>
    <x v="1339"/>
    <x v="3"/>
    <x v="2"/>
    <s v="No"/>
    <n v="15"/>
    <x v="0"/>
    <x v="1"/>
    <n v="30"/>
    <x v="0"/>
    <n v="20"/>
    <n v="3"/>
    <x v="1"/>
    <x v="0"/>
    <n v="62"/>
  </r>
  <r>
    <n v="9245"/>
    <s v="Ana Beatriz Garcia"/>
    <x v="1"/>
    <x v="1340"/>
    <x v="3"/>
    <x v="2"/>
    <s v="Yes"/>
    <n v="15"/>
    <x v="0"/>
    <x v="0"/>
    <n v="0"/>
    <x v="0"/>
    <n v="20"/>
    <n v="2"/>
    <x v="0"/>
    <x v="0"/>
    <n v="33"/>
  </r>
  <r>
    <n v="9246"/>
    <s v="Alice Ribeiro"/>
    <x v="2"/>
    <x v="1340"/>
    <x v="3"/>
    <x v="2"/>
    <s v="No"/>
    <n v="5"/>
    <x v="1"/>
    <x v="1"/>
    <n v="30"/>
    <x v="0"/>
    <n v="20"/>
    <n v="3"/>
    <x v="1"/>
    <x v="0"/>
    <n v="52"/>
  </r>
  <r>
    <n v="9247"/>
    <s v="Maria Helena Lima"/>
    <x v="2"/>
    <x v="1340"/>
    <x v="3"/>
    <x v="2"/>
    <s v="No"/>
    <n v="5"/>
    <x v="0"/>
    <x v="0"/>
    <n v="0"/>
    <x v="1"/>
    <n v="0"/>
    <n v="3"/>
    <x v="0"/>
    <x v="1"/>
    <n v="2"/>
  </r>
  <r>
    <n v="9248"/>
    <s v="João Miguel Jesus"/>
    <x v="2"/>
    <x v="1340"/>
    <x v="3"/>
    <x v="2"/>
    <s v="Yes"/>
    <n v="5"/>
    <x v="1"/>
    <x v="1"/>
    <n v="30"/>
    <x v="0"/>
    <n v="20"/>
    <n v="3"/>
    <x v="1"/>
    <x v="0"/>
    <n v="52"/>
  </r>
  <r>
    <n v="9249"/>
    <s v="Enzo Dias"/>
    <x v="1"/>
    <x v="1340"/>
    <x v="3"/>
    <x v="2"/>
    <s v="Yes"/>
    <n v="15"/>
    <x v="0"/>
    <x v="0"/>
    <n v="0"/>
    <x v="1"/>
    <n v="0"/>
    <n v="2"/>
    <x v="0"/>
    <x v="1"/>
    <n v="13"/>
  </r>
  <r>
    <n v="9250"/>
    <s v="Isabela Moura"/>
    <x v="1"/>
    <x v="1340"/>
    <x v="3"/>
    <x v="2"/>
    <s v="Yes"/>
    <n v="15"/>
    <x v="2"/>
    <x v="0"/>
    <n v="0"/>
    <x v="1"/>
    <n v="0"/>
    <n v="2"/>
    <x v="0"/>
    <x v="1"/>
    <n v="13"/>
  </r>
  <r>
    <n v="9251"/>
    <s v="Sra. Maria Laura Garcia"/>
    <x v="1"/>
    <x v="1340"/>
    <x v="3"/>
    <x v="2"/>
    <s v="No"/>
    <n v="15"/>
    <x v="2"/>
    <x v="0"/>
    <n v="0"/>
    <x v="1"/>
    <n v="0"/>
    <n v="1"/>
    <x v="0"/>
    <x v="1"/>
    <n v="14"/>
  </r>
  <r>
    <n v="9252"/>
    <s v="Rhavi Rocha"/>
    <x v="0"/>
    <x v="1341"/>
    <x v="3"/>
    <x v="2"/>
    <s v="Yes"/>
    <n v="10"/>
    <x v="0"/>
    <x v="0"/>
    <n v="0"/>
    <x v="1"/>
    <n v="0"/>
    <n v="3"/>
    <x v="0"/>
    <x v="1"/>
    <n v="7"/>
  </r>
  <r>
    <n v="9253"/>
    <s v="Gustavo Vargas"/>
    <x v="0"/>
    <x v="1341"/>
    <x v="3"/>
    <x v="2"/>
    <s v="No"/>
    <n v="10"/>
    <x v="0"/>
    <x v="1"/>
    <n v="30"/>
    <x v="0"/>
    <n v="20"/>
    <n v="1"/>
    <x v="1"/>
    <x v="0"/>
    <n v="59"/>
  </r>
  <r>
    <n v="9254"/>
    <s v="Thiago Pereira"/>
    <x v="1"/>
    <x v="1341"/>
    <x v="3"/>
    <x v="2"/>
    <s v="No"/>
    <n v="15"/>
    <x v="2"/>
    <x v="0"/>
    <n v="0"/>
    <x v="0"/>
    <n v="20"/>
    <n v="1"/>
    <x v="0"/>
    <x v="0"/>
    <n v="34"/>
  </r>
  <r>
    <n v="9255"/>
    <s v="Larissa Ramos"/>
    <x v="2"/>
    <x v="1341"/>
    <x v="3"/>
    <x v="2"/>
    <s v="No"/>
    <n v="5"/>
    <x v="0"/>
    <x v="0"/>
    <n v="0"/>
    <x v="1"/>
    <n v="0"/>
    <n v="1"/>
    <x v="0"/>
    <x v="1"/>
    <n v="4"/>
  </r>
  <r>
    <n v="9256"/>
    <s v="Ryan Andrade"/>
    <x v="0"/>
    <x v="1341"/>
    <x v="3"/>
    <x v="2"/>
    <s v="No"/>
    <n v="10"/>
    <x v="1"/>
    <x v="1"/>
    <n v="30"/>
    <x v="1"/>
    <n v="0"/>
    <n v="3"/>
    <x v="0"/>
    <x v="0"/>
    <n v="37"/>
  </r>
  <r>
    <n v="9257"/>
    <s v="Antony Santos"/>
    <x v="0"/>
    <x v="1341"/>
    <x v="3"/>
    <x v="2"/>
    <s v="No"/>
    <n v="10"/>
    <x v="1"/>
    <x v="1"/>
    <n v="30"/>
    <x v="0"/>
    <n v="20"/>
    <n v="3"/>
    <x v="1"/>
    <x v="0"/>
    <n v="57"/>
  </r>
  <r>
    <n v="9258"/>
    <s v="Bella da Conceição"/>
    <x v="1"/>
    <x v="1341"/>
    <x v="3"/>
    <x v="2"/>
    <s v="Yes"/>
    <n v="15"/>
    <x v="1"/>
    <x v="0"/>
    <n v="0"/>
    <x v="1"/>
    <n v="0"/>
    <n v="3"/>
    <x v="0"/>
    <x v="1"/>
    <n v="12"/>
  </r>
  <r>
    <n v="9259"/>
    <s v="Luigi Nascimento"/>
    <x v="0"/>
    <x v="1341"/>
    <x v="3"/>
    <x v="2"/>
    <s v="Yes"/>
    <n v="10"/>
    <x v="2"/>
    <x v="0"/>
    <n v="0"/>
    <x v="1"/>
    <n v="0"/>
    <n v="2"/>
    <x v="0"/>
    <x v="1"/>
    <n v="8"/>
  </r>
  <r>
    <n v="9260"/>
    <s v="Manuella Cirino"/>
    <x v="0"/>
    <x v="1341"/>
    <x v="3"/>
    <x v="2"/>
    <s v="No"/>
    <n v="10"/>
    <x v="2"/>
    <x v="1"/>
    <n v="30"/>
    <x v="1"/>
    <n v="0"/>
    <n v="2"/>
    <x v="0"/>
    <x v="0"/>
    <n v="38"/>
  </r>
  <r>
    <n v="9261"/>
    <s v="Bruna Porto"/>
    <x v="1"/>
    <x v="1341"/>
    <x v="3"/>
    <x v="2"/>
    <s v="No"/>
    <n v="15"/>
    <x v="2"/>
    <x v="0"/>
    <n v="0"/>
    <x v="0"/>
    <n v="20"/>
    <n v="1"/>
    <x v="0"/>
    <x v="0"/>
    <n v="34"/>
  </r>
  <r>
    <n v="9262"/>
    <s v="Joaquim Machado"/>
    <x v="2"/>
    <x v="1342"/>
    <x v="3"/>
    <x v="2"/>
    <s v="No"/>
    <n v="5"/>
    <x v="0"/>
    <x v="0"/>
    <n v="0"/>
    <x v="0"/>
    <n v="20"/>
    <n v="3"/>
    <x v="0"/>
    <x v="0"/>
    <n v="22"/>
  </r>
  <r>
    <n v="9263"/>
    <s v="Apollo Fonseca"/>
    <x v="1"/>
    <x v="1342"/>
    <x v="3"/>
    <x v="2"/>
    <s v="Yes"/>
    <n v="15"/>
    <x v="0"/>
    <x v="0"/>
    <n v="0"/>
    <x v="1"/>
    <n v="0"/>
    <n v="3"/>
    <x v="0"/>
    <x v="1"/>
    <n v="12"/>
  </r>
  <r>
    <n v="9264"/>
    <s v="Emanuelly Carvalho"/>
    <x v="1"/>
    <x v="1342"/>
    <x v="3"/>
    <x v="2"/>
    <s v="No"/>
    <n v="15"/>
    <x v="2"/>
    <x v="1"/>
    <n v="30"/>
    <x v="0"/>
    <n v="20"/>
    <n v="3"/>
    <x v="1"/>
    <x v="0"/>
    <n v="62"/>
  </r>
  <r>
    <n v="9265"/>
    <s v="José Miguel Cavalcante"/>
    <x v="1"/>
    <x v="1342"/>
    <x v="3"/>
    <x v="2"/>
    <s v="No"/>
    <n v="15"/>
    <x v="1"/>
    <x v="0"/>
    <n v="0"/>
    <x v="0"/>
    <n v="20"/>
    <n v="1"/>
    <x v="0"/>
    <x v="0"/>
    <n v="34"/>
  </r>
  <r>
    <n v="9266"/>
    <s v="Srta. Cecília da Mata"/>
    <x v="2"/>
    <x v="1342"/>
    <x v="3"/>
    <x v="2"/>
    <s v="Yes"/>
    <n v="5"/>
    <x v="0"/>
    <x v="0"/>
    <n v="0"/>
    <x v="1"/>
    <n v="0"/>
    <n v="3"/>
    <x v="0"/>
    <x v="1"/>
    <n v="2"/>
  </r>
  <r>
    <n v="9267"/>
    <s v="Antonella Vargas"/>
    <x v="1"/>
    <x v="1342"/>
    <x v="3"/>
    <x v="2"/>
    <s v="Yes"/>
    <n v="15"/>
    <x v="0"/>
    <x v="0"/>
    <n v="0"/>
    <x v="1"/>
    <n v="0"/>
    <n v="3"/>
    <x v="0"/>
    <x v="1"/>
    <n v="12"/>
  </r>
  <r>
    <n v="9268"/>
    <s v="Thales Rodrigues"/>
    <x v="1"/>
    <x v="1342"/>
    <x v="3"/>
    <x v="2"/>
    <s v="Yes"/>
    <n v="15"/>
    <x v="2"/>
    <x v="1"/>
    <n v="30"/>
    <x v="1"/>
    <n v="0"/>
    <n v="3"/>
    <x v="0"/>
    <x v="0"/>
    <n v="42"/>
  </r>
  <r>
    <n v="9269"/>
    <s v="Emilly Montenegro"/>
    <x v="2"/>
    <x v="1342"/>
    <x v="3"/>
    <x v="2"/>
    <s v="No"/>
    <n v="5"/>
    <x v="2"/>
    <x v="1"/>
    <n v="30"/>
    <x v="1"/>
    <n v="0"/>
    <n v="2"/>
    <x v="0"/>
    <x v="0"/>
    <n v="33"/>
  </r>
  <r>
    <n v="9270"/>
    <s v="Helena Casa Grande"/>
    <x v="0"/>
    <x v="1342"/>
    <x v="3"/>
    <x v="2"/>
    <s v="No"/>
    <n v="10"/>
    <x v="2"/>
    <x v="1"/>
    <n v="30"/>
    <x v="1"/>
    <n v="0"/>
    <n v="3"/>
    <x v="0"/>
    <x v="0"/>
    <n v="37"/>
  </r>
  <r>
    <n v="9271"/>
    <s v="Dra. Manuela Vargas"/>
    <x v="0"/>
    <x v="1342"/>
    <x v="3"/>
    <x v="2"/>
    <s v="No"/>
    <n v="10"/>
    <x v="0"/>
    <x v="1"/>
    <n v="30"/>
    <x v="0"/>
    <n v="20"/>
    <n v="3"/>
    <x v="1"/>
    <x v="0"/>
    <n v="57"/>
  </r>
  <r>
    <n v="9272"/>
    <s v="Ana Liz Caldeira"/>
    <x v="2"/>
    <x v="1343"/>
    <x v="3"/>
    <x v="2"/>
    <s v="Yes"/>
    <n v="5"/>
    <x v="2"/>
    <x v="1"/>
    <n v="30"/>
    <x v="1"/>
    <n v="0"/>
    <n v="2"/>
    <x v="0"/>
    <x v="0"/>
    <n v="33"/>
  </r>
  <r>
    <n v="9273"/>
    <s v="Letícia Aparecida"/>
    <x v="2"/>
    <x v="1343"/>
    <x v="3"/>
    <x v="2"/>
    <s v="No"/>
    <n v="5"/>
    <x v="1"/>
    <x v="0"/>
    <n v="0"/>
    <x v="0"/>
    <n v="20"/>
    <n v="1"/>
    <x v="0"/>
    <x v="0"/>
    <n v="24"/>
  </r>
  <r>
    <n v="9274"/>
    <s v="Kaique Alves"/>
    <x v="1"/>
    <x v="1343"/>
    <x v="3"/>
    <x v="2"/>
    <s v="No"/>
    <n v="15"/>
    <x v="2"/>
    <x v="0"/>
    <n v="0"/>
    <x v="1"/>
    <n v="0"/>
    <n v="1"/>
    <x v="0"/>
    <x v="1"/>
    <n v="14"/>
  </r>
  <r>
    <n v="9275"/>
    <s v="Nina Castro"/>
    <x v="1"/>
    <x v="1343"/>
    <x v="3"/>
    <x v="2"/>
    <s v="No"/>
    <n v="15"/>
    <x v="2"/>
    <x v="1"/>
    <n v="30"/>
    <x v="0"/>
    <n v="20"/>
    <n v="3"/>
    <x v="1"/>
    <x v="0"/>
    <n v="62"/>
  </r>
  <r>
    <n v="9276"/>
    <s v="Rodrigo da Cunha"/>
    <x v="0"/>
    <x v="1343"/>
    <x v="3"/>
    <x v="2"/>
    <s v="Yes"/>
    <n v="10"/>
    <x v="0"/>
    <x v="1"/>
    <n v="30"/>
    <x v="1"/>
    <n v="0"/>
    <n v="1"/>
    <x v="0"/>
    <x v="0"/>
    <n v="39"/>
  </r>
  <r>
    <n v="9277"/>
    <s v="Srta. Maria Eduarda Barros"/>
    <x v="0"/>
    <x v="1343"/>
    <x v="3"/>
    <x v="2"/>
    <s v="No"/>
    <n v="10"/>
    <x v="0"/>
    <x v="1"/>
    <n v="30"/>
    <x v="0"/>
    <n v="20"/>
    <n v="3"/>
    <x v="1"/>
    <x v="0"/>
    <n v="57"/>
  </r>
  <r>
    <n v="9278"/>
    <s v="Murilo da Cruz"/>
    <x v="2"/>
    <x v="1343"/>
    <x v="3"/>
    <x v="2"/>
    <s v="No"/>
    <n v="5"/>
    <x v="0"/>
    <x v="1"/>
    <n v="30"/>
    <x v="0"/>
    <n v="20"/>
    <n v="3"/>
    <x v="1"/>
    <x v="0"/>
    <n v="52"/>
  </r>
  <r>
    <n v="9279"/>
    <s v="Alana Moura"/>
    <x v="2"/>
    <x v="1343"/>
    <x v="3"/>
    <x v="2"/>
    <s v="Yes"/>
    <n v="5"/>
    <x v="2"/>
    <x v="0"/>
    <n v="0"/>
    <x v="1"/>
    <n v="0"/>
    <n v="1"/>
    <x v="0"/>
    <x v="1"/>
    <n v="4"/>
  </r>
  <r>
    <n v="9280"/>
    <s v="Ryan Melo"/>
    <x v="2"/>
    <x v="1343"/>
    <x v="3"/>
    <x v="2"/>
    <s v="No"/>
    <n v="5"/>
    <x v="1"/>
    <x v="0"/>
    <n v="0"/>
    <x v="1"/>
    <n v="0"/>
    <n v="3"/>
    <x v="0"/>
    <x v="1"/>
    <n v="2"/>
  </r>
  <r>
    <n v="9281"/>
    <s v="Sr. Rafael Camargo"/>
    <x v="1"/>
    <x v="1343"/>
    <x v="3"/>
    <x v="2"/>
    <s v="Yes"/>
    <n v="15"/>
    <x v="1"/>
    <x v="0"/>
    <n v="0"/>
    <x v="1"/>
    <n v="0"/>
    <n v="3"/>
    <x v="0"/>
    <x v="1"/>
    <n v="12"/>
  </r>
  <r>
    <n v="9282"/>
    <s v="Maria Flor Alves"/>
    <x v="2"/>
    <x v="1344"/>
    <x v="3"/>
    <x v="2"/>
    <s v="Yes"/>
    <n v="5"/>
    <x v="1"/>
    <x v="0"/>
    <n v="0"/>
    <x v="0"/>
    <n v="20"/>
    <n v="1"/>
    <x v="0"/>
    <x v="0"/>
    <n v="24"/>
  </r>
  <r>
    <n v="9283"/>
    <s v="Ágatha Dias"/>
    <x v="2"/>
    <x v="1344"/>
    <x v="3"/>
    <x v="2"/>
    <s v="No"/>
    <n v="5"/>
    <x v="1"/>
    <x v="1"/>
    <n v="30"/>
    <x v="0"/>
    <n v="20"/>
    <n v="3"/>
    <x v="1"/>
    <x v="0"/>
    <n v="52"/>
  </r>
  <r>
    <n v="9284"/>
    <s v="Ana Lívia da Cunha"/>
    <x v="2"/>
    <x v="1344"/>
    <x v="3"/>
    <x v="2"/>
    <s v="Yes"/>
    <n v="5"/>
    <x v="1"/>
    <x v="1"/>
    <n v="30"/>
    <x v="1"/>
    <n v="0"/>
    <n v="2"/>
    <x v="0"/>
    <x v="0"/>
    <n v="33"/>
  </r>
  <r>
    <n v="9285"/>
    <s v="Sabrina Moura"/>
    <x v="0"/>
    <x v="1344"/>
    <x v="3"/>
    <x v="2"/>
    <s v="No"/>
    <n v="10"/>
    <x v="2"/>
    <x v="1"/>
    <n v="30"/>
    <x v="1"/>
    <n v="0"/>
    <n v="2"/>
    <x v="0"/>
    <x v="0"/>
    <n v="38"/>
  </r>
  <r>
    <n v="9286"/>
    <s v="Pietro Fernandes"/>
    <x v="1"/>
    <x v="1344"/>
    <x v="3"/>
    <x v="2"/>
    <s v="No"/>
    <n v="15"/>
    <x v="2"/>
    <x v="0"/>
    <n v="0"/>
    <x v="0"/>
    <n v="20"/>
    <n v="2"/>
    <x v="0"/>
    <x v="0"/>
    <n v="33"/>
  </r>
  <r>
    <n v="9287"/>
    <s v="Arthur Miguel Jesus"/>
    <x v="0"/>
    <x v="1344"/>
    <x v="3"/>
    <x v="2"/>
    <s v="Yes"/>
    <n v="10"/>
    <x v="2"/>
    <x v="1"/>
    <n v="30"/>
    <x v="1"/>
    <n v="0"/>
    <n v="1"/>
    <x v="0"/>
    <x v="0"/>
    <n v="39"/>
  </r>
  <r>
    <n v="9288"/>
    <s v="Agatha Oliveira"/>
    <x v="0"/>
    <x v="1345"/>
    <x v="3"/>
    <x v="2"/>
    <s v="Yes"/>
    <n v="10"/>
    <x v="1"/>
    <x v="0"/>
    <n v="0"/>
    <x v="1"/>
    <n v="0"/>
    <n v="1"/>
    <x v="0"/>
    <x v="1"/>
    <n v="9"/>
  </r>
  <r>
    <n v="9289"/>
    <s v="Eloah Mendes"/>
    <x v="0"/>
    <x v="1345"/>
    <x v="3"/>
    <x v="2"/>
    <s v="Yes"/>
    <n v="10"/>
    <x v="2"/>
    <x v="1"/>
    <n v="30"/>
    <x v="0"/>
    <n v="20"/>
    <n v="3"/>
    <x v="1"/>
    <x v="0"/>
    <n v="57"/>
  </r>
  <r>
    <n v="9290"/>
    <s v="Bruna Silva"/>
    <x v="1"/>
    <x v="1345"/>
    <x v="3"/>
    <x v="2"/>
    <s v="Yes"/>
    <n v="15"/>
    <x v="0"/>
    <x v="0"/>
    <n v="0"/>
    <x v="0"/>
    <n v="20"/>
    <n v="2"/>
    <x v="0"/>
    <x v="0"/>
    <n v="33"/>
  </r>
  <r>
    <n v="9291"/>
    <s v="Erick Nunes"/>
    <x v="2"/>
    <x v="1345"/>
    <x v="3"/>
    <x v="2"/>
    <s v="Yes"/>
    <n v="5"/>
    <x v="0"/>
    <x v="1"/>
    <n v="30"/>
    <x v="1"/>
    <n v="0"/>
    <n v="3"/>
    <x v="0"/>
    <x v="0"/>
    <n v="32"/>
  </r>
  <r>
    <n v="9292"/>
    <s v="Maria Fernanda Azevedo"/>
    <x v="0"/>
    <x v="1346"/>
    <x v="3"/>
    <x v="2"/>
    <s v="No"/>
    <n v="10"/>
    <x v="2"/>
    <x v="1"/>
    <n v="30"/>
    <x v="0"/>
    <n v="20"/>
    <n v="2"/>
    <x v="1"/>
    <x v="0"/>
    <n v="58"/>
  </r>
  <r>
    <n v="9293"/>
    <s v="Emanuella Rodrigues"/>
    <x v="0"/>
    <x v="1346"/>
    <x v="3"/>
    <x v="2"/>
    <s v="Yes"/>
    <n v="10"/>
    <x v="0"/>
    <x v="1"/>
    <n v="30"/>
    <x v="0"/>
    <n v="20"/>
    <n v="3"/>
    <x v="1"/>
    <x v="0"/>
    <n v="57"/>
  </r>
  <r>
    <n v="9294"/>
    <s v="Dra. Emanuella Vieira"/>
    <x v="1"/>
    <x v="1346"/>
    <x v="3"/>
    <x v="2"/>
    <s v="No"/>
    <n v="15"/>
    <x v="1"/>
    <x v="0"/>
    <n v="0"/>
    <x v="0"/>
    <n v="20"/>
    <n v="3"/>
    <x v="0"/>
    <x v="0"/>
    <n v="32"/>
  </r>
  <r>
    <n v="9295"/>
    <s v="Marcelo Cunha"/>
    <x v="1"/>
    <x v="1346"/>
    <x v="3"/>
    <x v="2"/>
    <s v="Yes"/>
    <n v="15"/>
    <x v="1"/>
    <x v="0"/>
    <n v="0"/>
    <x v="0"/>
    <n v="20"/>
    <n v="1"/>
    <x v="0"/>
    <x v="0"/>
    <n v="34"/>
  </r>
  <r>
    <n v="9296"/>
    <s v="Sr. Arthur Miguel Aparecida"/>
    <x v="0"/>
    <x v="1346"/>
    <x v="3"/>
    <x v="2"/>
    <s v="Yes"/>
    <n v="10"/>
    <x v="1"/>
    <x v="1"/>
    <n v="30"/>
    <x v="1"/>
    <n v="0"/>
    <n v="1"/>
    <x v="0"/>
    <x v="0"/>
    <n v="39"/>
  </r>
  <r>
    <n v="9297"/>
    <s v="Benício Duarte"/>
    <x v="1"/>
    <x v="1346"/>
    <x v="3"/>
    <x v="2"/>
    <s v="Yes"/>
    <n v="15"/>
    <x v="0"/>
    <x v="1"/>
    <n v="30"/>
    <x v="0"/>
    <n v="20"/>
    <n v="2"/>
    <x v="1"/>
    <x v="0"/>
    <n v="63"/>
  </r>
  <r>
    <n v="9298"/>
    <s v="Sr. Francisco Rodrigues"/>
    <x v="0"/>
    <x v="1346"/>
    <x v="3"/>
    <x v="2"/>
    <s v="Yes"/>
    <n v="10"/>
    <x v="0"/>
    <x v="0"/>
    <n v="0"/>
    <x v="1"/>
    <n v="0"/>
    <n v="1"/>
    <x v="0"/>
    <x v="1"/>
    <n v="9"/>
  </r>
  <r>
    <n v="9299"/>
    <s v="Lorena da Paz"/>
    <x v="1"/>
    <x v="1346"/>
    <x v="3"/>
    <x v="2"/>
    <s v="No"/>
    <n v="15"/>
    <x v="2"/>
    <x v="1"/>
    <n v="30"/>
    <x v="0"/>
    <n v="20"/>
    <n v="1"/>
    <x v="1"/>
    <x v="0"/>
    <n v="64"/>
  </r>
  <r>
    <n v="9300"/>
    <s v="Sra. Liz Guerra"/>
    <x v="2"/>
    <x v="1346"/>
    <x v="3"/>
    <x v="2"/>
    <s v="No"/>
    <n v="5"/>
    <x v="1"/>
    <x v="0"/>
    <n v="0"/>
    <x v="0"/>
    <n v="20"/>
    <n v="3"/>
    <x v="0"/>
    <x v="0"/>
    <n v="22"/>
  </r>
  <r>
    <n v="9301"/>
    <s v="Maya Machado"/>
    <x v="1"/>
    <x v="1347"/>
    <x v="3"/>
    <x v="2"/>
    <s v="Yes"/>
    <n v="15"/>
    <x v="1"/>
    <x v="0"/>
    <n v="0"/>
    <x v="1"/>
    <n v="0"/>
    <n v="1"/>
    <x v="0"/>
    <x v="1"/>
    <n v="14"/>
  </r>
  <r>
    <n v="9302"/>
    <s v="Benjamin da Rocha"/>
    <x v="2"/>
    <x v="1347"/>
    <x v="3"/>
    <x v="2"/>
    <s v="Yes"/>
    <n v="5"/>
    <x v="1"/>
    <x v="1"/>
    <n v="30"/>
    <x v="0"/>
    <n v="20"/>
    <n v="2"/>
    <x v="1"/>
    <x v="0"/>
    <n v="53"/>
  </r>
  <r>
    <n v="9303"/>
    <s v="Arthur Gabriel Souza"/>
    <x v="1"/>
    <x v="1347"/>
    <x v="3"/>
    <x v="2"/>
    <s v="No"/>
    <n v="15"/>
    <x v="0"/>
    <x v="1"/>
    <n v="30"/>
    <x v="0"/>
    <n v="20"/>
    <n v="2"/>
    <x v="1"/>
    <x v="0"/>
    <n v="63"/>
  </r>
  <r>
    <n v="9304"/>
    <s v="Sofia Castro"/>
    <x v="2"/>
    <x v="1348"/>
    <x v="3"/>
    <x v="2"/>
    <s v="Yes"/>
    <n v="5"/>
    <x v="2"/>
    <x v="0"/>
    <n v="0"/>
    <x v="1"/>
    <n v="0"/>
    <n v="1"/>
    <x v="0"/>
    <x v="1"/>
    <n v="4"/>
  </r>
  <r>
    <n v="9305"/>
    <s v="Maria Eduarda Campos"/>
    <x v="0"/>
    <x v="1348"/>
    <x v="3"/>
    <x v="2"/>
    <s v="Yes"/>
    <n v="10"/>
    <x v="0"/>
    <x v="0"/>
    <n v="0"/>
    <x v="0"/>
    <n v="20"/>
    <n v="2"/>
    <x v="0"/>
    <x v="0"/>
    <n v="28"/>
  </r>
  <r>
    <n v="9306"/>
    <s v="Sra. Gabrielly Peixoto"/>
    <x v="0"/>
    <x v="1348"/>
    <x v="3"/>
    <x v="2"/>
    <s v="Yes"/>
    <n v="10"/>
    <x v="1"/>
    <x v="0"/>
    <n v="0"/>
    <x v="0"/>
    <n v="20"/>
    <n v="2"/>
    <x v="0"/>
    <x v="0"/>
    <n v="28"/>
  </r>
  <r>
    <n v="9307"/>
    <s v="Gustavo Henrique Siqueira"/>
    <x v="1"/>
    <x v="1348"/>
    <x v="3"/>
    <x v="2"/>
    <s v="No"/>
    <n v="15"/>
    <x v="1"/>
    <x v="0"/>
    <n v="0"/>
    <x v="1"/>
    <n v="0"/>
    <n v="2"/>
    <x v="0"/>
    <x v="1"/>
    <n v="13"/>
  </r>
  <r>
    <n v="9308"/>
    <s v="Maria Liz Farias"/>
    <x v="0"/>
    <x v="1348"/>
    <x v="3"/>
    <x v="2"/>
    <s v="Yes"/>
    <n v="10"/>
    <x v="1"/>
    <x v="0"/>
    <n v="0"/>
    <x v="0"/>
    <n v="20"/>
    <n v="1"/>
    <x v="0"/>
    <x v="0"/>
    <n v="29"/>
  </r>
  <r>
    <n v="9309"/>
    <s v="Davi Miguel Melo"/>
    <x v="1"/>
    <x v="1348"/>
    <x v="3"/>
    <x v="2"/>
    <s v="No"/>
    <n v="15"/>
    <x v="0"/>
    <x v="1"/>
    <n v="30"/>
    <x v="0"/>
    <n v="20"/>
    <n v="2"/>
    <x v="1"/>
    <x v="0"/>
    <n v="63"/>
  </r>
  <r>
    <n v="9310"/>
    <s v="Dr. Eduardo Rocha"/>
    <x v="0"/>
    <x v="1349"/>
    <x v="3"/>
    <x v="2"/>
    <s v="No"/>
    <n v="10"/>
    <x v="1"/>
    <x v="0"/>
    <n v="0"/>
    <x v="0"/>
    <n v="20"/>
    <n v="1"/>
    <x v="0"/>
    <x v="0"/>
    <n v="29"/>
  </r>
  <r>
    <n v="9311"/>
    <s v="Catarina Sá"/>
    <x v="0"/>
    <x v="1349"/>
    <x v="3"/>
    <x v="2"/>
    <s v="Yes"/>
    <n v="10"/>
    <x v="2"/>
    <x v="0"/>
    <n v="0"/>
    <x v="0"/>
    <n v="20"/>
    <n v="2"/>
    <x v="0"/>
    <x v="0"/>
    <n v="28"/>
  </r>
  <r>
    <n v="9312"/>
    <s v="Eloah Correia"/>
    <x v="2"/>
    <x v="1349"/>
    <x v="3"/>
    <x v="2"/>
    <s v="No"/>
    <n v="5"/>
    <x v="1"/>
    <x v="1"/>
    <n v="30"/>
    <x v="0"/>
    <n v="20"/>
    <n v="1"/>
    <x v="1"/>
    <x v="0"/>
    <n v="54"/>
  </r>
  <r>
    <n v="9313"/>
    <s v="Oliver Silva"/>
    <x v="2"/>
    <x v="1349"/>
    <x v="3"/>
    <x v="2"/>
    <s v="Yes"/>
    <n v="5"/>
    <x v="1"/>
    <x v="1"/>
    <n v="30"/>
    <x v="0"/>
    <n v="20"/>
    <n v="1"/>
    <x v="1"/>
    <x v="0"/>
    <n v="54"/>
  </r>
  <r>
    <n v="9314"/>
    <s v="Cecília da Luz"/>
    <x v="0"/>
    <x v="1349"/>
    <x v="3"/>
    <x v="2"/>
    <s v="Yes"/>
    <n v="10"/>
    <x v="1"/>
    <x v="0"/>
    <n v="0"/>
    <x v="1"/>
    <n v="0"/>
    <n v="1"/>
    <x v="0"/>
    <x v="1"/>
    <n v="9"/>
  </r>
  <r>
    <n v="9315"/>
    <s v="Benjamim Freitas"/>
    <x v="1"/>
    <x v="1349"/>
    <x v="3"/>
    <x v="2"/>
    <s v="No"/>
    <n v="15"/>
    <x v="2"/>
    <x v="0"/>
    <n v="0"/>
    <x v="1"/>
    <n v="0"/>
    <n v="1"/>
    <x v="0"/>
    <x v="1"/>
    <n v="14"/>
  </r>
  <r>
    <n v="9316"/>
    <s v="Manuela Vieira"/>
    <x v="0"/>
    <x v="1349"/>
    <x v="3"/>
    <x v="2"/>
    <s v="No"/>
    <n v="10"/>
    <x v="1"/>
    <x v="1"/>
    <n v="30"/>
    <x v="0"/>
    <n v="20"/>
    <n v="3"/>
    <x v="1"/>
    <x v="0"/>
    <n v="57"/>
  </r>
  <r>
    <n v="9317"/>
    <s v="Luiz Miguel Gonçalves"/>
    <x v="1"/>
    <x v="1349"/>
    <x v="3"/>
    <x v="2"/>
    <s v="No"/>
    <n v="15"/>
    <x v="1"/>
    <x v="1"/>
    <n v="30"/>
    <x v="1"/>
    <n v="0"/>
    <n v="3"/>
    <x v="0"/>
    <x v="0"/>
    <n v="42"/>
  </r>
  <r>
    <n v="9318"/>
    <s v="Srta. Emilly Cirino"/>
    <x v="1"/>
    <x v="1349"/>
    <x v="3"/>
    <x v="2"/>
    <s v="Yes"/>
    <n v="15"/>
    <x v="2"/>
    <x v="1"/>
    <n v="30"/>
    <x v="1"/>
    <n v="0"/>
    <n v="2"/>
    <x v="0"/>
    <x v="0"/>
    <n v="43"/>
  </r>
  <r>
    <n v="9319"/>
    <s v="Dante Sales"/>
    <x v="2"/>
    <x v="1350"/>
    <x v="3"/>
    <x v="2"/>
    <s v="No"/>
    <n v="5"/>
    <x v="0"/>
    <x v="0"/>
    <n v="0"/>
    <x v="1"/>
    <n v="0"/>
    <n v="3"/>
    <x v="0"/>
    <x v="1"/>
    <n v="2"/>
  </r>
  <r>
    <n v="9320"/>
    <s v="Samuel Brito"/>
    <x v="2"/>
    <x v="1350"/>
    <x v="3"/>
    <x v="2"/>
    <s v="No"/>
    <n v="5"/>
    <x v="1"/>
    <x v="1"/>
    <n v="30"/>
    <x v="0"/>
    <n v="20"/>
    <n v="3"/>
    <x v="1"/>
    <x v="0"/>
    <n v="52"/>
  </r>
  <r>
    <n v="9321"/>
    <s v="Marcela Pinto"/>
    <x v="2"/>
    <x v="1350"/>
    <x v="3"/>
    <x v="2"/>
    <s v="No"/>
    <n v="5"/>
    <x v="1"/>
    <x v="0"/>
    <n v="0"/>
    <x v="1"/>
    <n v="0"/>
    <n v="1"/>
    <x v="0"/>
    <x v="1"/>
    <n v="4"/>
  </r>
  <r>
    <n v="9322"/>
    <s v="Mariana da Paz"/>
    <x v="2"/>
    <x v="1350"/>
    <x v="3"/>
    <x v="2"/>
    <s v="No"/>
    <n v="5"/>
    <x v="2"/>
    <x v="0"/>
    <n v="0"/>
    <x v="1"/>
    <n v="0"/>
    <n v="1"/>
    <x v="0"/>
    <x v="1"/>
    <n v="4"/>
  </r>
  <r>
    <n v="9323"/>
    <s v="Paulo Fernandes"/>
    <x v="0"/>
    <x v="1350"/>
    <x v="3"/>
    <x v="2"/>
    <s v="No"/>
    <n v="10"/>
    <x v="2"/>
    <x v="1"/>
    <n v="30"/>
    <x v="1"/>
    <n v="0"/>
    <n v="1"/>
    <x v="0"/>
    <x v="0"/>
    <n v="39"/>
  </r>
  <r>
    <n v="9324"/>
    <s v="Stephany da Mota"/>
    <x v="0"/>
    <x v="1350"/>
    <x v="3"/>
    <x v="2"/>
    <s v="No"/>
    <n v="10"/>
    <x v="1"/>
    <x v="0"/>
    <n v="0"/>
    <x v="0"/>
    <n v="20"/>
    <n v="3"/>
    <x v="0"/>
    <x v="0"/>
    <n v="27"/>
  </r>
  <r>
    <n v="9325"/>
    <s v="Elisa Barbosa"/>
    <x v="1"/>
    <x v="1350"/>
    <x v="3"/>
    <x v="2"/>
    <s v="Yes"/>
    <n v="15"/>
    <x v="0"/>
    <x v="1"/>
    <n v="30"/>
    <x v="0"/>
    <n v="20"/>
    <n v="1"/>
    <x v="1"/>
    <x v="0"/>
    <n v="64"/>
  </r>
  <r>
    <n v="9326"/>
    <s v="Cauã Lima"/>
    <x v="1"/>
    <x v="1350"/>
    <x v="3"/>
    <x v="2"/>
    <s v="No"/>
    <n v="15"/>
    <x v="1"/>
    <x v="1"/>
    <n v="30"/>
    <x v="0"/>
    <n v="20"/>
    <n v="3"/>
    <x v="1"/>
    <x v="0"/>
    <n v="62"/>
  </r>
  <r>
    <n v="9327"/>
    <s v="André Campos"/>
    <x v="0"/>
    <x v="1350"/>
    <x v="3"/>
    <x v="2"/>
    <s v="Yes"/>
    <n v="10"/>
    <x v="2"/>
    <x v="1"/>
    <n v="30"/>
    <x v="0"/>
    <n v="20"/>
    <n v="3"/>
    <x v="1"/>
    <x v="0"/>
    <n v="57"/>
  </r>
  <r>
    <n v="9328"/>
    <s v="Antony Porto"/>
    <x v="0"/>
    <x v="1350"/>
    <x v="3"/>
    <x v="2"/>
    <s v="No"/>
    <n v="10"/>
    <x v="1"/>
    <x v="1"/>
    <n v="30"/>
    <x v="1"/>
    <n v="0"/>
    <n v="2"/>
    <x v="0"/>
    <x v="0"/>
    <n v="38"/>
  </r>
  <r>
    <n v="9329"/>
    <s v="Davi Lucca Melo"/>
    <x v="1"/>
    <x v="1350"/>
    <x v="3"/>
    <x v="2"/>
    <s v="No"/>
    <n v="15"/>
    <x v="2"/>
    <x v="0"/>
    <n v="0"/>
    <x v="1"/>
    <n v="0"/>
    <n v="2"/>
    <x v="0"/>
    <x v="1"/>
    <n v="13"/>
  </r>
  <r>
    <n v="9330"/>
    <s v="Henrique Mendonça"/>
    <x v="1"/>
    <x v="1350"/>
    <x v="3"/>
    <x v="2"/>
    <s v="No"/>
    <n v="15"/>
    <x v="0"/>
    <x v="1"/>
    <n v="30"/>
    <x v="0"/>
    <n v="20"/>
    <n v="2"/>
    <x v="1"/>
    <x v="0"/>
    <n v="63"/>
  </r>
  <r>
    <n v="9331"/>
    <s v="Marcela Costela"/>
    <x v="0"/>
    <x v="1351"/>
    <x v="3"/>
    <x v="2"/>
    <s v="No"/>
    <n v="10"/>
    <x v="0"/>
    <x v="0"/>
    <n v="0"/>
    <x v="0"/>
    <n v="20"/>
    <n v="3"/>
    <x v="0"/>
    <x v="0"/>
    <n v="27"/>
  </r>
  <r>
    <n v="9332"/>
    <s v="Pietro Mendonça"/>
    <x v="1"/>
    <x v="1351"/>
    <x v="3"/>
    <x v="2"/>
    <s v="No"/>
    <n v="15"/>
    <x v="0"/>
    <x v="1"/>
    <n v="30"/>
    <x v="1"/>
    <n v="0"/>
    <n v="1"/>
    <x v="0"/>
    <x v="0"/>
    <n v="44"/>
  </r>
  <r>
    <n v="9333"/>
    <s v="Mariah Martins"/>
    <x v="1"/>
    <x v="1351"/>
    <x v="3"/>
    <x v="2"/>
    <s v="No"/>
    <n v="15"/>
    <x v="2"/>
    <x v="1"/>
    <n v="30"/>
    <x v="1"/>
    <n v="0"/>
    <n v="3"/>
    <x v="0"/>
    <x v="0"/>
    <n v="42"/>
  </r>
  <r>
    <n v="9334"/>
    <s v="Maria Alice Lima"/>
    <x v="1"/>
    <x v="1351"/>
    <x v="3"/>
    <x v="2"/>
    <s v="No"/>
    <n v="15"/>
    <x v="0"/>
    <x v="1"/>
    <n v="30"/>
    <x v="0"/>
    <n v="20"/>
    <n v="2"/>
    <x v="1"/>
    <x v="0"/>
    <n v="63"/>
  </r>
  <r>
    <n v="9335"/>
    <s v="Allana Rodrigues"/>
    <x v="0"/>
    <x v="1351"/>
    <x v="3"/>
    <x v="2"/>
    <s v="Yes"/>
    <n v="10"/>
    <x v="2"/>
    <x v="0"/>
    <n v="0"/>
    <x v="1"/>
    <n v="0"/>
    <n v="2"/>
    <x v="0"/>
    <x v="1"/>
    <n v="8"/>
  </r>
  <r>
    <n v="9336"/>
    <s v="Catarina Carvalho"/>
    <x v="2"/>
    <x v="1351"/>
    <x v="3"/>
    <x v="2"/>
    <s v="No"/>
    <n v="5"/>
    <x v="2"/>
    <x v="1"/>
    <n v="30"/>
    <x v="0"/>
    <n v="20"/>
    <n v="2"/>
    <x v="1"/>
    <x v="0"/>
    <n v="53"/>
  </r>
  <r>
    <n v="9337"/>
    <s v="Sra. Liz Rodrigues"/>
    <x v="0"/>
    <x v="1351"/>
    <x v="3"/>
    <x v="2"/>
    <s v="Yes"/>
    <n v="10"/>
    <x v="0"/>
    <x v="0"/>
    <n v="0"/>
    <x v="0"/>
    <n v="20"/>
    <n v="2"/>
    <x v="0"/>
    <x v="0"/>
    <n v="28"/>
  </r>
  <r>
    <n v="9338"/>
    <s v="Alana Mendes"/>
    <x v="1"/>
    <x v="1352"/>
    <x v="3"/>
    <x v="2"/>
    <s v="No"/>
    <n v="15"/>
    <x v="1"/>
    <x v="0"/>
    <n v="0"/>
    <x v="1"/>
    <n v="0"/>
    <n v="2"/>
    <x v="0"/>
    <x v="1"/>
    <n v="13"/>
  </r>
  <r>
    <n v="9339"/>
    <s v="Bruna Pires"/>
    <x v="1"/>
    <x v="1352"/>
    <x v="3"/>
    <x v="2"/>
    <s v="Yes"/>
    <n v="15"/>
    <x v="1"/>
    <x v="1"/>
    <n v="30"/>
    <x v="1"/>
    <n v="0"/>
    <n v="1"/>
    <x v="0"/>
    <x v="0"/>
    <n v="44"/>
  </r>
  <r>
    <n v="9340"/>
    <s v="Ana Luiza Marques"/>
    <x v="1"/>
    <x v="1352"/>
    <x v="3"/>
    <x v="2"/>
    <s v="No"/>
    <n v="15"/>
    <x v="0"/>
    <x v="1"/>
    <n v="30"/>
    <x v="1"/>
    <n v="0"/>
    <n v="1"/>
    <x v="0"/>
    <x v="0"/>
    <n v="44"/>
  </r>
  <r>
    <n v="9341"/>
    <s v="João Lucas Leão"/>
    <x v="1"/>
    <x v="1352"/>
    <x v="3"/>
    <x v="2"/>
    <s v="No"/>
    <n v="15"/>
    <x v="2"/>
    <x v="0"/>
    <n v="0"/>
    <x v="1"/>
    <n v="0"/>
    <n v="1"/>
    <x v="0"/>
    <x v="1"/>
    <n v="14"/>
  </r>
  <r>
    <n v="9342"/>
    <s v="Srta. Bella Cirino"/>
    <x v="0"/>
    <x v="1352"/>
    <x v="3"/>
    <x v="2"/>
    <s v="Yes"/>
    <n v="10"/>
    <x v="2"/>
    <x v="1"/>
    <n v="30"/>
    <x v="0"/>
    <n v="20"/>
    <n v="3"/>
    <x v="1"/>
    <x v="0"/>
    <n v="57"/>
  </r>
  <r>
    <n v="9343"/>
    <s v="Vitória Silva"/>
    <x v="1"/>
    <x v="1352"/>
    <x v="3"/>
    <x v="2"/>
    <s v="No"/>
    <n v="15"/>
    <x v="1"/>
    <x v="1"/>
    <n v="30"/>
    <x v="0"/>
    <n v="20"/>
    <n v="3"/>
    <x v="1"/>
    <x v="0"/>
    <n v="62"/>
  </r>
  <r>
    <n v="9344"/>
    <s v="Otto Caldeira"/>
    <x v="1"/>
    <x v="1353"/>
    <x v="3"/>
    <x v="2"/>
    <s v="No"/>
    <n v="15"/>
    <x v="0"/>
    <x v="1"/>
    <n v="30"/>
    <x v="1"/>
    <n v="0"/>
    <n v="2"/>
    <x v="0"/>
    <x v="0"/>
    <n v="43"/>
  </r>
  <r>
    <n v="9345"/>
    <s v="Sr. Francisco Freitas"/>
    <x v="1"/>
    <x v="1353"/>
    <x v="3"/>
    <x v="2"/>
    <s v="Yes"/>
    <n v="15"/>
    <x v="2"/>
    <x v="0"/>
    <n v="0"/>
    <x v="1"/>
    <n v="0"/>
    <n v="3"/>
    <x v="0"/>
    <x v="1"/>
    <n v="12"/>
  </r>
  <r>
    <n v="9346"/>
    <s v="Beatriz Carvalho"/>
    <x v="0"/>
    <x v="1353"/>
    <x v="3"/>
    <x v="2"/>
    <s v="No"/>
    <n v="10"/>
    <x v="1"/>
    <x v="1"/>
    <n v="30"/>
    <x v="0"/>
    <n v="20"/>
    <n v="2"/>
    <x v="1"/>
    <x v="0"/>
    <n v="58"/>
  </r>
  <r>
    <n v="9347"/>
    <s v="Antony Ramos"/>
    <x v="0"/>
    <x v="1353"/>
    <x v="3"/>
    <x v="2"/>
    <s v="No"/>
    <n v="10"/>
    <x v="1"/>
    <x v="1"/>
    <n v="30"/>
    <x v="1"/>
    <n v="0"/>
    <n v="3"/>
    <x v="0"/>
    <x v="0"/>
    <n v="37"/>
  </r>
  <r>
    <n v="9348"/>
    <s v="Kaique Novais"/>
    <x v="1"/>
    <x v="1353"/>
    <x v="3"/>
    <x v="2"/>
    <s v="Yes"/>
    <n v="15"/>
    <x v="0"/>
    <x v="1"/>
    <n v="30"/>
    <x v="1"/>
    <n v="0"/>
    <n v="2"/>
    <x v="0"/>
    <x v="0"/>
    <n v="43"/>
  </r>
  <r>
    <n v="9349"/>
    <s v="Asafe Aragão"/>
    <x v="2"/>
    <x v="1353"/>
    <x v="3"/>
    <x v="2"/>
    <s v="Yes"/>
    <n v="5"/>
    <x v="0"/>
    <x v="1"/>
    <n v="30"/>
    <x v="1"/>
    <n v="0"/>
    <n v="3"/>
    <x v="0"/>
    <x v="0"/>
    <n v="32"/>
  </r>
  <r>
    <n v="9350"/>
    <s v="Sr. Emanuel Lopes"/>
    <x v="2"/>
    <x v="1353"/>
    <x v="3"/>
    <x v="2"/>
    <s v="Yes"/>
    <n v="5"/>
    <x v="2"/>
    <x v="0"/>
    <n v="0"/>
    <x v="1"/>
    <n v="0"/>
    <n v="2"/>
    <x v="0"/>
    <x v="1"/>
    <n v="3"/>
  </r>
  <r>
    <n v="9351"/>
    <s v="Théo Casa Grande"/>
    <x v="2"/>
    <x v="1353"/>
    <x v="3"/>
    <x v="2"/>
    <s v="Yes"/>
    <n v="5"/>
    <x v="1"/>
    <x v="1"/>
    <n v="30"/>
    <x v="0"/>
    <n v="20"/>
    <n v="2"/>
    <x v="1"/>
    <x v="0"/>
    <n v="53"/>
  </r>
  <r>
    <n v="9352"/>
    <s v="Maria Fernanda Vargas"/>
    <x v="2"/>
    <x v="1354"/>
    <x v="3"/>
    <x v="2"/>
    <s v="Yes"/>
    <n v="5"/>
    <x v="2"/>
    <x v="0"/>
    <n v="0"/>
    <x v="0"/>
    <n v="20"/>
    <n v="1"/>
    <x v="0"/>
    <x v="0"/>
    <n v="24"/>
  </r>
  <r>
    <n v="9353"/>
    <s v="Fernando Nascimento"/>
    <x v="2"/>
    <x v="1355"/>
    <x v="3"/>
    <x v="2"/>
    <s v="No"/>
    <n v="5"/>
    <x v="1"/>
    <x v="0"/>
    <n v="0"/>
    <x v="0"/>
    <n v="20"/>
    <n v="2"/>
    <x v="0"/>
    <x v="0"/>
    <n v="23"/>
  </r>
  <r>
    <n v="9354"/>
    <s v="Anthony Gabriel Siqueira"/>
    <x v="2"/>
    <x v="1355"/>
    <x v="3"/>
    <x v="2"/>
    <s v="No"/>
    <n v="5"/>
    <x v="0"/>
    <x v="1"/>
    <n v="30"/>
    <x v="1"/>
    <n v="0"/>
    <n v="2"/>
    <x v="0"/>
    <x v="0"/>
    <n v="33"/>
  </r>
  <r>
    <n v="9355"/>
    <s v="Beatriz Monteiro"/>
    <x v="1"/>
    <x v="1355"/>
    <x v="3"/>
    <x v="2"/>
    <s v="Yes"/>
    <n v="15"/>
    <x v="1"/>
    <x v="0"/>
    <n v="0"/>
    <x v="1"/>
    <n v="0"/>
    <n v="2"/>
    <x v="0"/>
    <x v="1"/>
    <n v="13"/>
  </r>
  <r>
    <n v="9356"/>
    <s v="Maria Cecília Porto"/>
    <x v="0"/>
    <x v="1355"/>
    <x v="3"/>
    <x v="2"/>
    <s v="No"/>
    <n v="10"/>
    <x v="0"/>
    <x v="1"/>
    <n v="30"/>
    <x v="0"/>
    <n v="20"/>
    <n v="1"/>
    <x v="1"/>
    <x v="0"/>
    <n v="59"/>
  </r>
  <r>
    <n v="9357"/>
    <s v="Alexandre Moreira"/>
    <x v="2"/>
    <x v="1355"/>
    <x v="3"/>
    <x v="2"/>
    <s v="Yes"/>
    <n v="5"/>
    <x v="2"/>
    <x v="0"/>
    <n v="0"/>
    <x v="0"/>
    <n v="20"/>
    <n v="3"/>
    <x v="0"/>
    <x v="0"/>
    <n v="22"/>
  </r>
  <r>
    <n v="9358"/>
    <s v="Nathan Macedo"/>
    <x v="1"/>
    <x v="1355"/>
    <x v="3"/>
    <x v="2"/>
    <s v="No"/>
    <n v="15"/>
    <x v="1"/>
    <x v="0"/>
    <n v="0"/>
    <x v="1"/>
    <n v="0"/>
    <n v="2"/>
    <x v="0"/>
    <x v="1"/>
    <n v="13"/>
  </r>
  <r>
    <n v="9359"/>
    <s v="Juan da Rosa"/>
    <x v="2"/>
    <x v="1355"/>
    <x v="3"/>
    <x v="2"/>
    <s v="Yes"/>
    <n v="5"/>
    <x v="2"/>
    <x v="1"/>
    <n v="30"/>
    <x v="0"/>
    <n v="20"/>
    <n v="3"/>
    <x v="1"/>
    <x v="0"/>
    <n v="52"/>
  </r>
  <r>
    <n v="9360"/>
    <s v="Laura Nogueira"/>
    <x v="1"/>
    <x v="1355"/>
    <x v="3"/>
    <x v="2"/>
    <s v="No"/>
    <n v="15"/>
    <x v="2"/>
    <x v="1"/>
    <n v="30"/>
    <x v="0"/>
    <n v="20"/>
    <n v="1"/>
    <x v="1"/>
    <x v="0"/>
    <n v="64"/>
  </r>
  <r>
    <n v="9361"/>
    <s v="Eloah da Mota"/>
    <x v="0"/>
    <x v="1356"/>
    <x v="3"/>
    <x v="2"/>
    <s v="No"/>
    <n v="10"/>
    <x v="2"/>
    <x v="1"/>
    <n v="30"/>
    <x v="1"/>
    <n v="0"/>
    <n v="2"/>
    <x v="0"/>
    <x v="0"/>
    <n v="38"/>
  </r>
  <r>
    <n v="9362"/>
    <s v="Esther da Rocha"/>
    <x v="1"/>
    <x v="1356"/>
    <x v="3"/>
    <x v="2"/>
    <s v="No"/>
    <n v="15"/>
    <x v="0"/>
    <x v="0"/>
    <n v="0"/>
    <x v="1"/>
    <n v="0"/>
    <n v="3"/>
    <x v="0"/>
    <x v="1"/>
    <n v="12"/>
  </r>
  <r>
    <n v="9363"/>
    <s v="Júlia da Mota"/>
    <x v="0"/>
    <x v="1356"/>
    <x v="3"/>
    <x v="2"/>
    <s v="No"/>
    <n v="10"/>
    <x v="2"/>
    <x v="0"/>
    <n v="0"/>
    <x v="1"/>
    <n v="0"/>
    <n v="3"/>
    <x v="0"/>
    <x v="1"/>
    <n v="7"/>
  </r>
  <r>
    <n v="9364"/>
    <s v="Sra. Letícia das Neves"/>
    <x v="1"/>
    <x v="1356"/>
    <x v="3"/>
    <x v="2"/>
    <s v="Yes"/>
    <n v="15"/>
    <x v="0"/>
    <x v="1"/>
    <n v="30"/>
    <x v="0"/>
    <n v="20"/>
    <n v="1"/>
    <x v="1"/>
    <x v="0"/>
    <n v="64"/>
  </r>
  <r>
    <n v="9365"/>
    <s v="Breno Azevedo"/>
    <x v="0"/>
    <x v="1356"/>
    <x v="3"/>
    <x v="2"/>
    <s v="No"/>
    <n v="10"/>
    <x v="1"/>
    <x v="0"/>
    <n v="0"/>
    <x v="0"/>
    <n v="20"/>
    <n v="2"/>
    <x v="0"/>
    <x v="0"/>
    <n v="28"/>
  </r>
  <r>
    <n v="9366"/>
    <s v="Carlos Eduardo das Neves"/>
    <x v="0"/>
    <x v="1356"/>
    <x v="3"/>
    <x v="2"/>
    <s v="Yes"/>
    <n v="10"/>
    <x v="0"/>
    <x v="1"/>
    <n v="30"/>
    <x v="0"/>
    <n v="20"/>
    <n v="2"/>
    <x v="1"/>
    <x v="0"/>
    <n v="58"/>
  </r>
  <r>
    <n v="9367"/>
    <s v="Srta. Maria Eduarda Cunha"/>
    <x v="0"/>
    <x v="1356"/>
    <x v="3"/>
    <x v="2"/>
    <s v="No"/>
    <n v="10"/>
    <x v="0"/>
    <x v="0"/>
    <n v="0"/>
    <x v="1"/>
    <n v="0"/>
    <n v="2"/>
    <x v="0"/>
    <x v="1"/>
    <n v="8"/>
  </r>
  <r>
    <n v="9368"/>
    <s v="Breno Sampaio"/>
    <x v="2"/>
    <x v="1356"/>
    <x v="3"/>
    <x v="2"/>
    <s v="Yes"/>
    <n v="5"/>
    <x v="2"/>
    <x v="1"/>
    <n v="30"/>
    <x v="1"/>
    <n v="0"/>
    <n v="2"/>
    <x v="0"/>
    <x v="0"/>
    <n v="33"/>
  </r>
  <r>
    <n v="9369"/>
    <s v="Ana Cecília Camargo"/>
    <x v="0"/>
    <x v="1357"/>
    <x v="3"/>
    <x v="2"/>
    <s v="No"/>
    <n v="10"/>
    <x v="2"/>
    <x v="1"/>
    <n v="30"/>
    <x v="0"/>
    <n v="20"/>
    <n v="1"/>
    <x v="1"/>
    <x v="0"/>
    <n v="59"/>
  </r>
  <r>
    <n v="9370"/>
    <s v="Srta. Ana Julia Araújo"/>
    <x v="2"/>
    <x v="1357"/>
    <x v="3"/>
    <x v="2"/>
    <s v="No"/>
    <n v="5"/>
    <x v="0"/>
    <x v="0"/>
    <n v="0"/>
    <x v="0"/>
    <n v="20"/>
    <n v="2"/>
    <x v="0"/>
    <x v="0"/>
    <n v="23"/>
  </r>
  <r>
    <n v="9371"/>
    <s v="Dr. Bryan Freitas"/>
    <x v="0"/>
    <x v="1357"/>
    <x v="3"/>
    <x v="2"/>
    <s v="Yes"/>
    <n v="10"/>
    <x v="2"/>
    <x v="1"/>
    <n v="30"/>
    <x v="1"/>
    <n v="0"/>
    <n v="2"/>
    <x v="0"/>
    <x v="0"/>
    <n v="38"/>
  </r>
  <r>
    <n v="9372"/>
    <s v="Caroline Peixoto"/>
    <x v="1"/>
    <x v="1357"/>
    <x v="3"/>
    <x v="2"/>
    <s v="Yes"/>
    <n v="15"/>
    <x v="1"/>
    <x v="1"/>
    <n v="30"/>
    <x v="1"/>
    <n v="0"/>
    <n v="1"/>
    <x v="0"/>
    <x v="0"/>
    <n v="44"/>
  </r>
  <r>
    <n v="9373"/>
    <s v="Sra. Ana Vitória Jesus"/>
    <x v="2"/>
    <x v="1357"/>
    <x v="3"/>
    <x v="2"/>
    <s v="Yes"/>
    <n v="5"/>
    <x v="2"/>
    <x v="1"/>
    <n v="30"/>
    <x v="1"/>
    <n v="0"/>
    <n v="3"/>
    <x v="0"/>
    <x v="0"/>
    <n v="32"/>
  </r>
  <r>
    <n v="9374"/>
    <s v="Nicolas Sousa"/>
    <x v="1"/>
    <x v="1357"/>
    <x v="3"/>
    <x v="2"/>
    <s v="Yes"/>
    <n v="15"/>
    <x v="0"/>
    <x v="1"/>
    <n v="30"/>
    <x v="1"/>
    <n v="0"/>
    <n v="3"/>
    <x v="0"/>
    <x v="0"/>
    <n v="42"/>
  </r>
  <r>
    <n v="9375"/>
    <s v="Beatriz Ferreira"/>
    <x v="0"/>
    <x v="1357"/>
    <x v="3"/>
    <x v="2"/>
    <s v="No"/>
    <n v="10"/>
    <x v="2"/>
    <x v="1"/>
    <n v="30"/>
    <x v="0"/>
    <n v="20"/>
    <n v="3"/>
    <x v="1"/>
    <x v="0"/>
    <n v="57"/>
  </r>
  <r>
    <n v="9376"/>
    <s v="André Câmara"/>
    <x v="0"/>
    <x v="1357"/>
    <x v="3"/>
    <x v="2"/>
    <s v="Yes"/>
    <n v="10"/>
    <x v="1"/>
    <x v="1"/>
    <n v="30"/>
    <x v="0"/>
    <n v="20"/>
    <n v="3"/>
    <x v="1"/>
    <x v="0"/>
    <n v="57"/>
  </r>
  <r>
    <n v="9377"/>
    <s v="Vitor Fogaça"/>
    <x v="2"/>
    <x v="1357"/>
    <x v="3"/>
    <x v="2"/>
    <s v="No"/>
    <n v="5"/>
    <x v="1"/>
    <x v="0"/>
    <n v="0"/>
    <x v="0"/>
    <n v="20"/>
    <n v="3"/>
    <x v="0"/>
    <x v="0"/>
    <n v="22"/>
  </r>
  <r>
    <n v="9378"/>
    <s v="Mariane Brito"/>
    <x v="0"/>
    <x v="1358"/>
    <x v="3"/>
    <x v="2"/>
    <s v="No"/>
    <n v="10"/>
    <x v="0"/>
    <x v="1"/>
    <n v="30"/>
    <x v="0"/>
    <n v="20"/>
    <n v="2"/>
    <x v="1"/>
    <x v="0"/>
    <n v="58"/>
  </r>
  <r>
    <n v="9379"/>
    <s v="Liz Nunes"/>
    <x v="0"/>
    <x v="1358"/>
    <x v="3"/>
    <x v="2"/>
    <s v="No"/>
    <n v="10"/>
    <x v="1"/>
    <x v="1"/>
    <n v="30"/>
    <x v="1"/>
    <n v="0"/>
    <n v="2"/>
    <x v="0"/>
    <x v="0"/>
    <n v="38"/>
  </r>
  <r>
    <n v="9380"/>
    <s v="Juan Rodrigues"/>
    <x v="2"/>
    <x v="1358"/>
    <x v="3"/>
    <x v="2"/>
    <s v="Yes"/>
    <n v="5"/>
    <x v="1"/>
    <x v="1"/>
    <n v="30"/>
    <x v="0"/>
    <n v="20"/>
    <n v="2"/>
    <x v="1"/>
    <x v="0"/>
    <n v="53"/>
  </r>
  <r>
    <n v="9381"/>
    <s v="Ana Vieira"/>
    <x v="1"/>
    <x v="1358"/>
    <x v="3"/>
    <x v="2"/>
    <s v="Yes"/>
    <n v="15"/>
    <x v="2"/>
    <x v="0"/>
    <n v="0"/>
    <x v="0"/>
    <n v="20"/>
    <n v="3"/>
    <x v="0"/>
    <x v="0"/>
    <n v="32"/>
  </r>
  <r>
    <n v="9382"/>
    <s v="Dr. Joaquim Sá"/>
    <x v="0"/>
    <x v="1358"/>
    <x v="3"/>
    <x v="2"/>
    <s v="Yes"/>
    <n v="10"/>
    <x v="0"/>
    <x v="0"/>
    <n v="0"/>
    <x v="0"/>
    <n v="20"/>
    <n v="2"/>
    <x v="0"/>
    <x v="0"/>
    <n v="28"/>
  </r>
  <r>
    <n v="9383"/>
    <s v="Lara Azevedo"/>
    <x v="2"/>
    <x v="1358"/>
    <x v="3"/>
    <x v="2"/>
    <s v="No"/>
    <n v="5"/>
    <x v="2"/>
    <x v="1"/>
    <n v="30"/>
    <x v="1"/>
    <n v="0"/>
    <n v="1"/>
    <x v="0"/>
    <x v="0"/>
    <n v="34"/>
  </r>
  <r>
    <n v="9384"/>
    <s v="Dr. Lorenzo Barros"/>
    <x v="2"/>
    <x v="1358"/>
    <x v="3"/>
    <x v="2"/>
    <s v="No"/>
    <n v="5"/>
    <x v="2"/>
    <x v="1"/>
    <n v="30"/>
    <x v="1"/>
    <n v="0"/>
    <n v="1"/>
    <x v="0"/>
    <x v="0"/>
    <n v="34"/>
  </r>
  <r>
    <n v="9385"/>
    <s v="Davi Luiz Campos"/>
    <x v="1"/>
    <x v="1359"/>
    <x v="3"/>
    <x v="2"/>
    <s v="No"/>
    <n v="15"/>
    <x v="2"/>
    <x v="0"/>
    <n v="0"/>
    <x v="0"/>
    <n v="20"/>
    <n v="3"/>
    <x v="0"/>
    <x v="0"/>
    <n v="32"/>
  </r>
  <r>
    <n v="9386"/>
    <s v="Sra. Mariana Cardoso"/>
    <x v="2"/>
    <x v="1359"/>
    <x v="3"/>
    <x v="2"/>
    <s v="No"/>
    <n v="5"/>
    <x v="2"/>
    <x v="1"/>
    <n v="30"/>
    <x v="1"/>
    <n v="0"/>
    <n v="2"/>
    <x v="0"/>
    <x v="0"/>
    <n v="33"/>
  </r>
  <r>
    <n v="9387"/>
    <s v="Erick da Conceição"/>
    <x v="1"/>
    <x v="1359"/>
    <x v="3"/>
    <x v="2"/>
    <s v="Yes"/>
    <n v="15"/>
    <x v="0"/>
    <x v="1"/>
    <n v="30"/>
    <x v="1"/>
    <n v="0"/>
    <n v="1"/>
    <x v="0"/>
    <x v="0"/>
    <n v="44"/>
  </r>
  <r>
    <n v="9388"/>
    <s v="Theo Andrade"/>
    <x v="0"/>
    <x v="1359"/>
    <x v="3"/>
    <x v="2"/>
    <s v="No"/>
    <n v="10"/>
    <x v="0"/>
    <x v="0"/>
    <n v="0"/>
    <x v="0"/>
    <n v="20"/>
    <n v="1"/>
    <x v="0"/>
    <x v="0"/>
    <n v="29"/>
  </r>
  <r>
    <n v="9389"/>
    <s v="Sr. Fernando Silveira"/>
    <x v="2"/>
    <x v="1359"/>
    <x v="3"/>
    <x v="2"/>
    <s v="No"/>
    <n v="5"/>
    <x v="2"/>
    <x v="0"/>
    <n v="0"/>
    <x v="1"/>
    <n v="0"/>
    <n v="2"/>
    <x v="0"/>
    <x v="1"/>
    <n v="3"/>
  </r>
  <r>
    <n v="9390"/>
    <s v="Maysa Marques"/>
    <x v="0"/>
    <x v="1359"/>
    <x v="3"/>
    <x v="2"/>
    <s v="No"/>
    <n v="10"/>
    <x v="2"/>
    <x v="0"/>
    <n v="0"/>
    <x v="0"/>
    <n v="20"/>
    <n v="1"/>
    <x v="0"/>
    <x v="0"/>
    <n v="29"/>
  </r>
  <r>
    <n v="9391"/>
    <s v="Dr. Léo Santos"/>
    <x v="0"/>
    <x v="1359"/>
    <x v="3"/>
    <x v="2"/>
    <s v="Yes"/>
    <n v="10"/>
    <x v="0"/>
    <x v="1"/>
    <n v="30"/>
    <x v="1"/>
    <n v="0"/>
    <n v="1"/>
    <x v="0"/>
    <x v="0"/>
    <n v="39"/>
  </r>
  <r>
    <n v="9392"/>
    <s v="Ísis Vieira"/>
    <x v="1"/>
    <x v="1359"/>
    <x v="3"/>
    <x v="2"/>
    <s v="Yes"/>
    <n v="15"/>
    <x v="0"/>
    <x v="0"/>
    <n v="0"/>
    <x v="0"/>
    <n v="20"/>
    <n v="1"/>
    <x v="0"/>
    <x v="0"/>
    <n v="34"/>
  </r>
  <r>
    <n v="9393"/>
    <s v="Valentina Rocha"/>
    <x v="0"/>
    <x v="1359"/>
    <x v="3"/>
    <x v="2"/>
    <s v="No"/>
    <n v="10"/>
    <x v="1"/>
    <x v="1"/>
    <n v="30"/>
    <x v="0"/>
    <n v="20"/>
    <n v="1"/>
    <x v="1"/>
    <x v="0"/>
    <n v="59"/>
  </r>
  <r>
    <n v="9394"/>
    <s v="Esther da Conceição"/>
    <x v="2"/>
    <x v="1360"/>
    <x v="3"/>
    <x v="2"/>
    <s v="No"/>
    <n v="5"/>
    <x v="0"/>
    <x v="0"/>
    <n v="0"/>
    <x v="1"/>
    <n v="0"/>
    <n v="2"/>
    <x v="0"/>
    <x v="1"/>
    <n v="3"/>
  </r>
  <r>
    <n v="9395"/>
    <s v="Dra. Maria Isis da Cruz"/>
    <x v="1"/>
    <x v="1360"/>
    <x v="3"/>
    <x v="2"/>
    <s v="Yes"/>
    <n v="15"/>
    <x v="1"/>
    <x v="0"/>
    <n v="0"/>
    <x v="0"/>
    <n v="20"/>
    <n v="1"/>
    <x v="0"/>
    <x v="0"/>
    <n v="34"/>
  </r>
  <r>
    <n v="9396"/>
    <s v="Ana Carolina Duarte"/>
    <x v="2"/>
    <x v="1360"/>
    <x v="3"/>
    <x v="2"/>
    <s v="No"/>
    <n v="5"/>
    <x v="2"/>
    <x v="0"/>
    <n v="0"/>
    <x v="1"/>
    <n v="0"/>
    <n v="2"/>
    <x v="0"/>
    <x v="1"/>
    <n v="3"/>
  </r>
  <r>
    <n v="9397"/>
    <s v="Maya Sampaio"/>
    <x v="1"/>
    <x v="1360"/>
    <x v="3"/>
    <x v="2"/>
    <s v="No"/>
    <n v="15"/>
    <x v="0"/>
    <x v="1"/>
    <n v="30"/>
    <x v="1"/>
    <n v="0"/>
    <n v="2"/>
    <x v="0"/>
    <x v="0"/>
    <n v="43"/>
  </r>
  <r>
    <n v="9398"/>
    <s v="Mariah Pereira"/>
    <x v="0"/>
    <x v="1360"/>
    <x v="3"/>
    <x v="2"/>
    <s v="Yes"/>
    <n v="10"/>
    <x v="1"/>
    <x v="0"/>
    <n v="0"/>
    <x v="0"/>
    <n v="20"/>
    <n v="2"/>
    <x v="0"/>
    <x v="0"/>
    <n v="28"/>
  </r>
  <r>
    <n v="9399"/>
    <s v="Dante Nascimento"/>
    <x v="0"/>
    <x v="1360"/>
    <x v="3"/>
    <x v="2"/>
    <s v="No"/>
    <n v="10"/>
    <x v="0"/>
    <x v="1"/>
    <n v="30"/>
    <x v="1"/>
    <n v="0"/>
    <n v="3"/>
    <x v="0"/>
    <x v="0"/>
    <n v="37"/>
  </r>
  <r>
    <n v="9400"/>
    <s v="Luiz Otávio Gonçalves"/>
    <x v="0"/>
    <x v="1361"/>
    <x v="3"/>
    <x v="2"/>
    <s v="No"/>
    <n v="10"/>
    <x v="2"/>
    <x v="0"/>
    <n v="0"/>
    <x v="0"/>
    <n v="20"/>
    <n v="2"/>
    <x v="0"/>
    <x v="0"/>
    <n v="28"/>
  </r>
  <r>
    <n v="9401"/>
    <s v="Ana Laura Leão"/>
    <x v="2"/>
    <x v="1361"/>
    <x v="3"/>
    <x v="2"/>
    <s v="Yes"/>
    <n v="5"/>
    <x v="2"/>
    <x v="1"/>
    <n v="30"/>
    <x v="1"/>
    <n v="0"/>
    <n v="3"/>
    <x v="0"/>
    <x v="0"/>
    <n v="32"/>
  </r>
  <r>
    <n v="9402"/>
    <s v="Nathan Machado"/>
    <x v="0"/>
    <x v="1361"/>
    <x v="3"/>
    <x v="2"/>
    <s v="No"/>
    <n v="10"/>
    <x v="2"/>
    <x v="1"/>
    <n v="30"/>
    <x v="1"/>
    <n v="0"/>
    <n v="3"/>
    <x v="0"/>
    <x v="0"/>
    <n v="37"/>
  </r>
  <r>
    <n v="9403"/>
    <s v="Arthur Gabriel Freitas"/>
    <x v="0"/>
    <x v="1361"/>
    <x v="3"/>
    <x v="2"/>
    <s v="Yes"/>
    <n v="10"/>
    <x v="1"/>
    <x v="0"/>
    <n v="0"/>
    <x v="0"/>
    <n v="20"/>
    <n v="3"/>
    <x v="0"/>
    <x v="0"/>
    <n v="27"/>
  </r>
  <r>
    <n v="9404"/>
    <s v="Asafe Campos"/>
    <x v="1"/>
    <x v="1361"/>
    <x v="3"/>
    <x v="2"/>
    <s v="Yes"/>
    <n v="15"/>
    <x v="1"/>
    <x v="0"/>
    <n v="0"/>
    <x v="0"/>
    <n v="20"/>
    <n v="3"/>
    <x v="0"/>
    <x v="0"/>
    <n v="32"/>
  </r>
  <r>
    <n v="9405"/>
    <s v="Aurora Peixoto"/>
    <x v="2"/>
    <x v="1361"/>
    <x v="3"/>
    <x v="2"/>
    <s v="Yes"/>
    <n v="5"/>
    <x v="1"/>
    <x v="1"/>
    <n v="30"/>
    <x v="1"/>
    <n v="0"/>
    <n v="3"/>
    <x v="0"/>
    <x v="0"/>
    <n v="32"/>
  </r>
  <r>
    <n v="9406"/>
    <s v="Otto da Mota"/>
    <x v="0"/>
    <x v="1361"/>
    <x v="3"/>
    <x v="2"/>
    <s v="No"/>
    <n v="10"/>
    <x v="2"/>
    <x v="0"/>
    <n v="0"/>
    <x v="0"/>
    <n v="20"/>
    <n v="3"/>
    <x v="0"/>
    <x v="0"/>
    <n v="27"/>
  </r>
  <r>
    <n v="9407"/>
    <s v="Maria Rodrigues"/>
    <x v="0"/>
    <x v="1361"/>
    <x v="3"/>
    <x v="2"/>
    <s v="No"/>
    <n v="10"/>
    <x v="2"/>
    <x v="0"/>
    <n v="0"/>
    <x v="1"/>
    <n v="0"/>
    <n v="2"/>
    <x v="0"/>
    <x v="1"/>
    <n v="8"/>
  </r>
  <r>
    <n v="9408"/>
    <s v="João Lucas da Cunha"/>
    <x v="2"/>
    <x v="1362"/>
    <x v="3"/>
    <x v="2"/>
    <s v="Yes"/>
    <n v="5"/>
    <x v="0"/>
    <x v="1"/>
    <n v="30"/>
    <x v="1"/>
    <n v="0"/>
    <n v="2"/>
    <x v="0"/>
    <x v="0"/>
    <n v="33"/>
  </r>
  <r>
    <n v="9409"/>
    <s v="Sara Gomes"/>
    <x v="0"/>
    <x v="1362"/>
    <x v="3"/>
    <x v="2"/>
    <s v="Yes"/>
    <n v="10"/>
    <x v="2"/>
    <x v="1"/>
    <n v="30"/>
    <x v="0"/>
    <n v="20"/>
    <n v="2"/>
    <x v="1"/>
    <x v="0"/>
    <n v="58"/>
  </r>
  <r>
    <n v="9410"/>
    <s v="Dr. Apollo Campos"/>
    <x v="1"/>
    <x v="1362"/>
    <x v="3"/>
    <x v="2"/>
    <s v="Yes"/>
    <n v="15"/>
    <x v="1"/>
    <x v="1"/>
    <n v="30"/>
    <x v="1"/>
    <n v="0"/>
    <n v="3"/>
    <x v="0"/>
    <x v="0"/>
    <n v="42"/>
  </r>
  <r>
    <n v="9411"/>
    <s v="Dra. Sophia Albuquerque"/>
    <x v="1"/>
    <x v="1362"/>
    <x v="3"/>
    <x v="2"/>
    <s v="No"/>
    <n v="15"/>
    <x v="2"/>
    <x v="1"/>
    <n v="30"/>
    <x v="1"/>
    <n v="0"/>
    <n v="3"/>
    <x v="0"/>
    <x v="0"/>
    <n v="42"/>
  </r>
  <r>
    <n v="9412"/>
    <s v="Maria Liz Gomes"/>
    <x v="1"/>
    <x v="1363"/>
    <x v="3"/>
    <x v="2"/>
    <s v="No"/>
    <n v="15"/>
    <x v="0"/>
    <x v="1"/>
    <n v="30"/>
    <x v="0"/>
    <n v="20"/>
    <n v="3"/>
    <x v="1"/>
    <x v="0"/>
    <n v="62"/>
  </r>
  <r>
    <n v="9413"/>
    <s v="Aylla Câmara"/>
    <x v="0"/>
    <x v="1363"/>
    <x v="3"/>
    <x v="2"/>
    <s v="Yes"/>
    <n v="10"/>
    <x v="1"/>
    <x v="0"/>
    <n v="0"/>
    <x v="0"/>
    <n v="20"/>
    <n v="3"/>
    <x v="0"/>
    <x v="0"/>
    <n v="27"/>
  </r>
  <r>
    <n v="9414"/>
    <s v="Julia Carvalho"/>
    <x v="0"/>
    <x v="1363"/>
    <x v="3"/>
    <x v="2"/>
    <s v="Yes"/>
    <n v="10"/>
    <x v="0"/>
    <x v="1"/>
    <n v="30"/>
    <x v="1"/>
    <n v="0"/>
    <n v="3"/>
    <x v="0"/>
    <x v="0"/>
    <n v="37"/>
  </r>
  <r>
    <n v="9415"/>
    <s v="Paulo Melo"/>
    <x v="2"/>
    <x v="1363"/>
    <x v="3"/>
    <x v="2"/>
    <s v="Yes"/>
    <n v="5"/>
    <x v="2"/>
    <x v="0"/>
    <n v="0"/>
    <x v="0"/>
    <n v="20"/>
    <n v="2"/>
    <x v="0"/>
    <x v="0"/>
    <n v="23"/>
  </r>
  <r>
    <n v="9416"/>
    <s v="Eloá Rios"/>
    <x v="2"/>
    <x v="1363"/>
    <x v="3"/>
    <x v="2"/>
    <s v="Yes"/>
    <n v="5"/>
    <x v="2"/>
    <x v="1"/>
    <n v="30"/>
    <x v="0"/>
    <n v="20"/>
    <n v="3"/>
    <x v="1"/>
    <x v="0"/>
    <n v="52"/>
  </r>
  <r>
    <n v="9417"/>
    <s v="Helena Cavalcante"/>
    <x v="0"/>
    <x v="1363"/>
    <x v="3"/>
    <x v="2"/>
    <s v="No"/>
    <n v="10"/>
    <x v="2"/>
    <x v="0"/>
    <n v="0"/>
    <x v="0"/>
    <n v="20"/>
    <n v="1"/>
    <x v="0"/>
    <x v="0"/>
    <n v="29"/>
  </r>
  <r>
    <n v="9418"/>
    <s v="Arthur Miguel Costa"/>
    <x v="1"/>
    <x v="1364"/>
    <x v="3"/>
    <x v="2"/>
    <s v="Yes"/>
    <n v="15"/>
    <x v="2"/>
    <x v="0"/>
    <n v="0"/>
    <x v="1"/>
    <n v="0"/>
    <n v="1"/>
    <x v="0"/>
    <x v="1"/>
    <n v="14"/>
  </r>
  <r>
    <n v="9419"/>
    <s v="Henry Vargas"/>
    <x v="1"/>
    <x v="1364"/>
    <x v="3"/>
    <x v="2"/>
    <s v="No"/>
    <n v="15"/>
    <x v="2"/>
    <x v="0"/>
    <n v="0"/>
    <x v="1"/>
    <n v="0"/>
    <n v="3"/>
    <x v="0"/>
    <x v="1"/>
    <n v="12"/>
  </r>
  <r>
    <n v="9420"/>
    <s v="Otto Caldeira"/>
    <x v="2"/>
    <x v="1364"/>
    <x v="3"/>
    <x v="2"/>
    <s v="Yes"/>
    <n v="5"/>
    <x v="1"/>
    <x v="0"/>
    <n v="0"/>
    <x v="0"/>
    <n v="20"/>
    <n v="3"/>
    <x v="0"/>
    <x v="0"/>
    <n v="22"/>
  </r>
  <r>
    <n v="9421"/>
    <s v="Sra. Maria Helena da Paz"/>
    <x v="1"/>
    <x v="1364"/>
    <x v="3"/>
    <x v="2"/>
    <s v="Yes"/>
    <n v="15"/>
    <x v="2"/>
    <x v="0"/>
    <n v="0"/>
    <x v="1"/>
    <n v="0"/>
    <n v="1"/>
    <x v="0"/>
    <x v="1"/>
    <n v="14"/>
  </r>
  <r>
    <n v="9422"/>
    <s v="Dr. Benjamim Silva"/>
    <x v="1"/>
    <x v="1364"/>
    <x v="3"/>
    <x v="2"/>
    <s v="Yes"/>
    <n v="15"/>
    <x v="1"/>
    <x v="0"/>
    <n v="0"/>
    <x v="0"/>
    <n v="20"/>
    <n v="1"/>
    <x v="0"/>
    <x v="0"/>
    <n v="34"/>
  </r>
  <r>
    <n v="9423"/>
    <s v="Maya Barbosa"/>
    <x v="0"/>
    <x v="1364"/>
    <x v="3"/>
    <x v="2"/>
    <s v="No"/>
    <n v="10"/>
    <x v="0"/>
    <x v="1"/>
    <n v="30"/>
    <x v="0"/>
    <n v="20"/>
    <n v="3"/>
    <x v="1"/>
    <x v="0"/>
    <n v="57"/>
  </r>
  <r>
    <n v="9424"/>
    <s v="Théo Monteiro"/>
    <x v="1"/>
    <x v="1365"/>
    <x v="3"/>
    <x v="2"/>
    <s v="Yes"/>
    <n v="15"/>
    <x v="0"/>
    <x v="1"/>
    <n v="30"/>
    <x v="1"/>
    <n v="0"/>
    <n v="2"/>
    <x v="0"/>
    <x v="0"/>
    <n v="43"/>
  </r>
  <r>
    <n v="9425"/>
    <s v="Sr. Isaac Pastor"/>
    <x v="2"/>
    <x v="1365"/>
    <x v="3"/>
    <x v="2"/>
    <s v="Yes"/>
    <n v="5"/>
    <x v="2"/>
    <x v="0"/>
    <n v="0"/>
    <x v="0"/>
    <n v="20"/>
    <n v="2"/>
    <x v="0"/>
    <x v="0"/>
    <n v="23"/>
  </r>
  <r>
    <n v="9426"/>
    <s v="Ísis Barbosa"/>
    <x v="1"/>
    <x v="1365"/>
    <x v="3"/>
    <x v="2"/>
    <s v="No"/>
    <n v="15"/>
    <x v="1"/>
    <x v="0"/>
    <n v="0"/>
    <x v="0"/>
    <n v="20"/>
    <n v="1"/>
    <x v="0"/>
    <x v="0"/>
    <n v="34"/>
  </r>
  <r>
    <n v="9427"/>
    <s v="Dra. Sophie Lopes"/>
    <x v="2"/>
    <x v="1365"/>
    <x v="3"/>
    <x v="2"/>
    <s v="Yes"/>
    <n v="5"/>
    <x v="1"/>
    <x v="1"/>
    <n v="30"/>
    <x v="0"/>
    <n v="20"/>
    <n v="3"/>
    <x v="1"/>
    <x v="0"/>
    <n v="52"/>
  </r>
  <r>
    <n v="9428"/>
    <s v="Luiz Miguel Araújo"/>
    <x v="1"/>
    <x v="1365"/>
    <x v="3"/>
    <x v="2"/>
    <s v="No"/>
    <n v="15"/>
    <x v="0"/>
    <x v="1"/>
    <n v="30"/>
    <x v="1"/>
    <n v="0"/>
    <n v="1"/>
    <x v="0"/>
    <x v="0"/>
    <n v="44"/>
  </r>
  <r>
    <n v="9429"/>
    <s v="Augusto Lima"/>
    <x v="1"/>
    <x v="1365"/>
    <x v="3"/>
    <x v="2"/>
    <s v="No"/>
    <n v="15"/>
    <x v="2"/>
    <x v="0"/>
    <n v="0"/>
    <x v="1"/>
    <n v="0"/>
    <n v="2"/>
    <x v="0"/>
    <x v="1"/>
    <n v="13"/>
  </r>
  <r>
    <n v="9430"/>
    <s v="Maria Fernanda Duarte"/>
    <x v="2"/>
    <x v="1365"/>
    <x v="3"/>
    <x v="2"/>
    <s v="Yes"/>
    <n v="5"/>
    <x v="1"/>
    <x v="0"/>
    <n v="0"/>
    <x v="1"/>
    <n v="0"/>
    <n v="2"/>
    <x v="0"/>
    <x v="1"/>
    <n v="3"/>
  </r>
  <r>
    <n v="9431"/>
    <s v="Maria Liz Rocha"/>
    <x v="0"/>
    <x v="1365"/>
    <x v="3"/>
    <x v="2"/>
    <s v="No"/>
    <n v="10"/>
    <x v="0"/>
    <x v="0"/>
    <n v="0"/>
    <x v="1"/>
    <n v="0"/>
    <n v="2"/>
    <x v="0"/>
    <x v="1"/>
    <n v="8"/>
  </r>
  <r>
    <n v="9432"/>
    <s v="Maria da Rocha"/>
    <x v="0"/>
    <x v="1365"/>
    <x v="3"/>
    <x v="2"/>
    <s v="No"/>
    <n v="10"/>
    <x v="1"/>
    <x v="1"/>
    <n v="30"/>
    <x v="0"/>
    <n v="20"/>
    <n v="1"/>
    <x v="1"/>
    <x v="0"/>
    <n v="59"/>
  </r>
  <r>
    <n v="9433"/>
    <s v="Leonardo Albuquerque"/>
    <x v="2"/>
    <x v="1365"/>
    <x v="3"/>
    <x v="2"/>
    <s v="No"/>
    <n v="5"/>
    <x v="2"/>
    <x v="0"/>
    <n v="0"/>
    <x v="1"/>
    <n v="0"/>
    <n v="2"/>
    <x v="0"/>
    <x v="1"/>
    <n v="3"/>
  </r>
  <r>
    <n v="9434"/>
    <s v="João Lucas Alves"/>
    <x v="2"/>
    <x v="1366"/>
    <x v="3"/>
    <x v="2"/>
    <s v="No"/>
    <n v="5"/>
    <x v="2"/>
    <x v="0"/>
    <n v="0"/>
    <x v="1"/>
    <n v="0"/>
    <n v="2"/>
    <x v="0"/>
    <x v="1"/>
    <n v="3"/>
  </r>
  <r>
    <n v="9435"/>
    <s v="Dr. Dom Cassiano"/>
    <x v="1"/>
    <x v="1366"/>
    <x v="3"/>
    <x v="2"/>
    <s v="No"/>
    <n v="15"/>
    <x v="0"/>
    <x v="1"/>
    <n v="30"/>
    <x v="0"/>
    <n v="20"/>
    <n v="2"/>
    <x v="1"/>
    <x v="0"/>
    <n v="63"/>
  </r>
  <r>
    <n v="9436"/>
    <s v="João Miguel Azevedo"/>
    <x v="1"/>
    <x v="1366"/>
    <x v="3"/>
    <x v="2"/>
    <s v="Yes"/>
    <n v="15"/>
    <x v="1"/>
    <x v="0"/>
    <n v="0"/>
    <x v="0"/>
    <n v="20"/>
    <n v="3"/>
    <x v="0"/>
    <x v="0"/>
    <n v="32"/>
  </r>
  <r>
    <n v="9437"/>
    <s v="Maria Julia Silva"/>
    <x v="1"/>
    <x v="1366"/>
    <x v="3"/>
    <x v="2"/>
    <s v="No"/>
    <n v="15"/>
    <x v="2"/>
    <x v="0"/>
    <n v="0"/>
    <x v="1"/>
    <n v="0"/>
    <n v="1"/>
    <x v="0"/>
    <x v="1"/>
    <n v="14"/>
  </r>
  <r>
    <n v="9438"/>
    <s v="Bárbara Rodrigues"/>
    <x v="2"/>
    <x v="1366"/>
    <x v="3"/>
    <x v="2"/>
    <s v="No"/>
    <n v="5"/>
    <x v="1"/>
    <x v="1"/>
    <n v="30"/>
    <x v="1"/>
    <n v="0"/>
    <n v="2"/>
    <x v="0"/>
    <x v="0"/>
    <n v="33"/>
  </r>
  <r>
    <n v="9439"/>
    <s v="Dr. Thiago Santos"/>
    <x v="1"/>
    <x v="1366"/>
    <x v="3"/>
    <x v="2"/>
    <s v="No"/>
    <n v="15"/>
    <x v="2"/>
    <x v="0"/>
    <n v="0"/>
    <x v="1"/>
    <n v="0"/>
    <n v="1"/>
    <x v="0"/>
    <x v="1"/>
    <n v="14"/>
  </r>
  <r>
    <n v="9440"/>
    <s v="Melissa Casa Grande"/>
    <x v="0"/>
    <x v="1367"/>
    <x v="3"/>
    <x v="3"/>
    <s v="Yes"/>
    <n v="10"/>
    <x v="1"/>
    <x v="1"/>
    <n v="30"/>
    <x v="0"/>
    <n v="20"/>
    <n v="3"/>
    <x v="1"/>
    <x v="0"/>
    <n v="57"/>
  </r>
  <r>
    <n v="9441"/>
    <s v="Yan Aparecida"/>
    <x v="2"/>
    <x v="1367"/>
    <x v="3"/>
    <x v="3"/>
    <s v="Yes"/>
    <n v="5"/>
    <x v="2"/>
    <x v="0"/>
    <n v="0"/>
    <x v="1"/>
    <n v="0"/>
    <n v="3"/>
    <x v="0"/>
    <x v="1"/>
    <n v="2"/>
  </r>
  <r>
    <n v="9442"/>
    <s v="Pietro Vargas"/>
    <x v="1"/>
    <x v="1367"/>
    <x v="3"/>
    <x v="3"/>
    <s v="No"/>
    <n v="15"/>
    <x v="1"/>
    <x v="1"/>
    <n v="30"/>
    <x v="1"/>
    <n v="0"/>
    <n v="1"/>
    <x v="0"/>
    <x v="0"/>
    <n v="44"/>
  </r>
  <r>
    <n v="9443"/>
    <s v="Bernardo Câmara"/>
    <x v="2"/>
    <x v="1367"/>
    <x v="3"/>
    <x v="3"/>
    <s v="Yes"/>
    <n v="5"/>
    <x v="0"/>
    <x v="0"/>
    <n v="0"/>
    <x v="0"/>
    <n v="20"/>
    <n v="1"/>
    <x v="0"/>
    <x v="0"/>
    <n v="24"/>
  </r>
  <r>
    <n v="9444"/>
    <s v="Juliana Sales"/>
    <x v="2"/>
    <x v="1367"/>
    <x v="3"/>
    <x v="3"/>
    <s v="Yes"/>
    <n v="5"/>
    <x v="2"/>
    <x v="1"/>
    <n v="30"/>
    <x v="1"/>
    <n v="0"/>
    <n v="3"/>
    <x v="0"/>
    <x v="0"/>
    <n v="32"/>
  </r>
  <r>
    <n v="9445"/>
    <s v="Augusto Nascimento"/>
    <x v="1"/>
    <x v="1367"/>
    <x v="3"/>
    <x v="3"/>
    <s v="Yes"/>
    <n v="15"/>
    <x v="1"/>
    <x v="1"/>
    <n v="30"/>
    <x v="0"/>
    <n v="20"/>
    <n v="2"/>
    <x v="1"/>
    <x v="0"/>
    <n v="63"/>
  </r>
  <r>
    <n v="9446"/>
    <s v="Dr. Eduardo da Mota"/>
    <x v="0"/>
    <x v="1367"/>
    <x v="3"/>
    <x v="3"/>
    <s v="Yes"/>
    <n v="10"/>
    <x v="2"/>
    <x v="0"/>
    <n v="0"/>
    <x v="1"/>
    <n v="0"/>
    <n v="1"/>
    <x v="0"/>
    <x v="1"/>
    <n v="9"/>
  </r>
  <r>
    <n v="9447"/>
    <s v="Sr. Ravi da Luz"/>
    <x v="1"/>
    <x v="1367"/>
    <x v="3"/>
    <x v="3"/>
    <s v="No"/>
    <n v="15"/>
    <x v="2"/>
    <x v="1"/>
    <n v="30"/>
    <x v="0"/>
    <n v="20"/>
    <n v="2"/>
    <x v="1"/>
    <x v="0"/>
    <n v="63"/>
  </r>
  <r>
    <n v="9448"/>
    <s v="Sra. Sophie Moura"/>
    <x v="1"/>
    <x v="1368"/>
    <x v="3"/>
    <x v="3"/>
    <s v="Yes"/>
    <n v="15"/>
    <x v="2"/>
    <x v="0"/>
    <n v="0"/>
    <x v="1"/>
    <n v="0"/>
    <n v="1"/>
    <x v="0"/>
    <x v="1"/>
    <n v="14"/>
  </r>
  <r>
    <n v="9449"/>
    <s v="Srta. Ana Liz Guerra"/>
    <x v="2"/>
    <x v="1368"/>
    <x v="3"/>
    <x v="3"/>
    <s v="Yes"/>
    <n v="5"/>
    <x v="1"/>
    <x v="1"/>
    <n v="30"/>
    <x v="1"/>
    <n v="0"/>
    <n v="1"/>
    <x v="0"/>
    <x v="0"/>
    <n v="34"/>
  </r>
  <r>
    <n v="9450"/>
    <s v="Antonella Andrade"/>
    <x v="2"/>
    <x v="1368"/>
    <x v="3"/>
    <x v="3"/>
    <s v="No"/>
    <n v="5"/>
    <x v="1"/>
    <x v="0"/>
    <n v="0"/>
    <x v="0"/>
    <n v="20"/>
    <n v="3"/>
    <x v="0"/>
    <x v="0"/>
    <n v="22"/>
  </r>
  <r>
    <n v="9451"/>
    <s v="Vitor Hugo Ferreira"/>
    <x v="0"/>
    <x v="1368"/>
    <x v="3"/>
    <x v="3"/>
    <s v="Yes"/>
    <n v="10"/>
    <x v="0"/>
    <x v="1"/>
    <n v="30"/>
    <x v="1"/>
    <n v="0"/>
    <n v="1"/>
    <x v="0"/>
    <x v="0"/>
    <n v="39"/>
  </r>
  <r>
    <n v="9452"/>
    <s v="Alícia Almeida"/>
    <x v="1"/>
    <x v="1368"/>
    <x v="3"/>
    <x v="3"/>
    <s v="No"/>
    <n v="15"/>
    <x v="2"/>
    <x v="0"/>
    <n v="0"/>
    <x v="1"/>
    <n v="0"/>
    <n v="3"/>
    <x v="0"/>
    <x v="1"/>
    <n v="12"/>
  </r>
  <r>
    <n v="9453"/>
    <s v="Mariah Campos"/>
    <x v="0"/>
    <x v="1369"/>
    <x v="3"/>
    <x v="3"/>
    <s v="Yes"/>
    <n v="10"/>
    <x v="0"/>
    <x v="1"/>
    <n v="30"/>
    <x v="1"/>
    <n v="0"/>
    <n v="3"/>
    <x v="0"/>
    <x v="0"/>
    <n v="37"/>
  </r>
  <r>
    <n v="9454"/>
    <s v="Marina Jesus"/>
    <x v="0"/>
    <x v="1369"/>
    <x v="3"/>
    <x v="3"/>
    <s v="Yes"/>
    <n v="10"/>
    <x v="2"/>
    <x v="0"/>
    <n v="0"/>
    <x v="1"/>
    <n v="0"/>
    <n v="3"/>
    <x v="0"/>
    <x v="1"/>
    <n v="7"/>
  </r>
  <r>
    <n v="9455"/>
    <s v="Nina da Conceição"/>
    <x v="2"/>
    <x v="1370"/>
    <x v="3"/>
    <x v="3"/>
    <s v="Yes"/>
    <n v="5"/>
    <x v="1"/>
    <x v="0"/>
    <n v="0"/>
    <x v="0"/>
    <n v="20"/>
    <n v="3"/>
    <x v="0"/>
    <x v="0"/>
    <n v="22"/>
  </r>
  <r>
    <n v="9456"/>
    <s v="Fernanda da Rocha"/>
    <x v="2"/>
    <x v="1370"/>
    <x v="3"/>
    <x v="3"/>
    <s v="No"/>
    <n v="5"/>
    <x v="1"/>
    <x v="0"/>
    <n v="0"/>
    <x v="1"/>
    <n v="0"/>
    <n v="3"/>
    <x v="0"/>
    <x v="1"/>
    <n v="2"/>
  </r>
  <r>
    <n v="9457"/>
    <s v="Sra. Stella da Rosa"/>
    <x v="2"/>
    <x v="1370"/>
    <x v="3"/>
    <x v="3"/>
    <s v="Yes"/>
    <n v="5"/>
    <x v="1"/>
    <x v="1"/>
    <n v="30"/>
    <x v="0"/>
    <n v="20"/>
    <n v="1"/>
    <x v="1"/>
    <x v="0"/>
    <n v="54"/>
  </r>
  <r>
    <n v="9458"/>
    <s v="Antônio Freitas"/>
    <x v="0"/>
    <x v="1370"/>
    <x v="3"/>
    <x v="3"/>
    <s v="Yes"/>
    <n v="10"/>
    <x v="2"/>
    <x v="1"/>
    <n v="30"/>
    <x v="1"/>
    <n v="0"/>
    <n v="1"/>
    <x v="0"/>
    <x v="0"/>
    <n v="39"/>
  </r>
  <r>
    <n v="9459"/>
    <s v="Ana Martins"/>
    <x v="0"/>
    <x v="1370"/>
    <x v="3"/>
    <x v="3"/>
    <s v="No"/>
    <n v="10"/>
    <x v="2"/>
    <x v="1"/>
    <n v="30"/>
    <x v="0"/>
    <n v="20"/>
    <n v="2"/>
    <x v="1"/>
    <x v="0"/>
    <n v="58"/>
  </r>
  <r>
    <n v="9460"/>
    <s v="Clara Pastor"/>
    <x v="1"/>
    <x v="1371"/>
    <x v="3"/>
    <x v="3"/>
    <s v="No"/>
    <n v="15"/>
    <x v="2"/>
    <x v="1"/>
    <n v="30"/>
    <x v="0"/>
    <n v="20"/>
    <n v="3"/>
    <x v="1"/>
    <x v="0"/>
    <n v="62"/>
  </r>
  <r>
    <n v="9461"/>
    <s v="Cecilia Aparecida"/>
    <x v="0"/>
    <x v="1371"/>
    <x v="3"/>
    <x v="3"/>
    <s v="No"/>
    <n v="10"/>
    <x v="2"/>
    <x v="0"/>
    <n v="0"/>
    <x v="1"/>
    <n v="0"/>
    <n v="2"/>
    <x v="0"/>
    <x v="1"/>
    <n v="8"/>
  </r>
  <r>
    <n v="9462"/>
    <s v="Antonella Nascimento"/>
    <x v="2"/>
    <x v="1371"/>
    <x v="3"/>
    <x v="3"/>
    <s v="No"/>
    <n v="5"/>
    <x v="0"/>
    <x v="1"/>
    <n v="30"/>
    <x v="0"/>
    <n v="20"/>
    <n v="3"/>
    <x v="1"/>
    <x v="0"/>
    <n v="52"/>
  </r>
  <r>
    <n v="9463"/>
    <s v="Hadassa Siqueira"/>
    <x v="0"/>
    <x v="1371"/>
    <x v="3"/>
    <x v="3"/>
    <s v="No"/>
    <n v="10"/>
    <x v="2"/>
    <x v="0"/>
    <n v="0"/>
    <x v="0"/>
    <n v="20"/>
    <n v="1"/>
    <x v="0"/>
    <x v="0"/>
    <n v="29"/>
  </r>
  <r>
    <n v="9464"/>
    <s v="Enzo Gabriel Martins"/>
    <x v="1"/>
    <x v="1371"/>
    <x v="3"/>
    <x v="3"/>
    <s v="No"/>
    <n v="15"/>
    <x v="2"/>
    <x v="1"/>
    <n v="30"/>
    <x v="0"/>
    <n v="20"/>
    <n v="3"/>
    <x v="1"/>
    <x v="0"/>
    <n v="62"/>
  </r>
  <r>
    <n v="9465"/>
    <s v="Sr. Vitor Martins"/>
    <x v="2"/>
    <x v="1371"/>
    <x v="3"/>
    <x v="3"/>
    <s v="Yes"/>
    <n v="5"/>
    <x v="2"/>
    <x v="1"/>
    <n v="30"/>
    <x v="1"/>
    <n v="0"/>
    <n v="1"/>
    <x v="0"/>
    <x v="0"/>
    <n v="34"/>
  </r>
  <r>
    <n v="9466"/>
    <s v="Asafe Macedo"/>
    <x v="1"/>
    <x v="1372"/>
    <x v="3"/>
    <x v="3"/>
    <s v="Yes"/>
    <n v="15"/>
    <x v="1"/>
    <x v="0"/>
    <n v="0"/>
    <x v="1"/>
    <n v="0"/>
    <n v="1"/>
    <x v="0"/>
    <x v="1"/>
    <n v="14"/>
  </r>
  <r>
    <n v="9467"/>
    <s v="Pietra Machado"/>
    <x v="2"/>
    <x v="1372"/>
    <x v="3"/>
    <x v="3"/>
    <s v="No"/>
    <n v="5"/>
    <x v="2"/>
    <x v="0"/>
    <n v="0"/>
    <x v="1"/>
    <n v="0"/>
    <n v="2"/>
    <x v="0"/>
    <x v="1"/>
    <n v="3"/>
  </r>
  <r>
    <n v="9468"/>
    <s v="Vicente Peixoto"/>
    <x v="1"/>
    <x v="1372"/>
    <x v="3"/>
    <x v="3"/>
    <s v="No"/>
    <n v="15"/>
    <x v="1"/>
    <x v="1"/>
    <n v="30"/>
    <x v="1"/>
    <n v="0"/>
    <n v="1"/>
    <x v="0"/>
    <x v="0"/>
    <n v="44"/>
  </r>
  <r>
    <n v="9469"/>
    <s v="Caleb Gomes"/>
    <x v="2"/>
    <x v="1372"/>
    <x v="3"/>
    <x v="3"/>
    <s v="Yes"/>
    <n v="5"/>
    <x v="2"/>
    <x v="0"/>
    <n v="0"/>
    <x v="0"/>
    <n v="20"/>
    <n v="3"/>
    <x v="0"/>
    <x v="0"/>
    <n v="22"/>
  </r>
  <r>
    <n v="9470"/>
    <s v="Ryan Borges"/>
    <x v="2"/>
    <x v="1372"/>
    <x v="3"/>
    <x v="3"/>
    <s v="Yes"/>
    <n v="5"/>
    <x v="1"/>
    <x v="1"/>
    <n v="30"/>
    <x v="1"/>
    <n v="0"/>
    <n v="3"/>
    <x v="0"/>
    <x v="0"/>
    <n v="32"/>
  </r>
  <r>
    <n v="9471"/>
    <s v="Caroline Almeida"/>
    <x v="1"/>
    <x v="1373"/>
    <x v="3"/>
    <x v="3"/>
    <s v="No"/>
    <n v="15"/>
    <x v="2"/>
    <x v="0"/>
    <n v="0"/>
    <x v="0"/>
    <n v="20"/>
    <n v="2"/>
    <x v="0"/>
    <x v="0"/>
    <n v="33"/>
  </r>
  <r>
    <n v="9472"/>
    <s v="José Miguel Dias"/>
    <x v="2"/>
    <x v="1373"/>
    <x v="3"/>
    <x v="3"/>
    <s v="No"/>
    <n v="5"/>
    <x v="0"/>
    <x v="1"/>
    <n v="30"/>
    <x v="0"/>
    <n v="20"/>
    <n v="2"/>
    <x v="1"/>
    <x v="0"/>
    <n v="53"/>
  </r>
  <r>
    <n v="9473"/>
    <s v="Dr. Luiz Otávio Vargas"/>
    <x v="2"/>
    <x v="1373"/>
    <x v="3"/>
    <x v="3"/>
    <s v="Yes"/>
    <n v="5"/>
    <x v="1"/>
    <x v="1"/>
    <n v="30"/>
    <x v="1"/>
    <n v="0"/>
    <n v="3"/>
    <x v="0"/>
    <x v="0"/>
    <n v="32"/>
  </r>
  <r>
    <n v="9474"/>
    <s v="Fernanda Souza"/>
    <x v="1"/>
    <x v="1373"/>
    <x v="3"/>
    <x v="3"/>
    <s v="No"/>
    <n v="15"/>
    <x v="2"/>
    <x v="1"/>
    <n v="30"/>
    <x v="0"/>
    <n v="20"/>
    <n v="3"/>
    <x v="1"/>
    <x v="0"/>
    <n v="62"/>
  </r>
  <r>
    <n v="9475"/>
    <s v="Davi Luiz Borges"/>
    <x v="0"/>
    <x v="1373"/>
    <x v="3"/>
    <x v="3"/>
    <s v="Yes"/>
    <n v="10"/>
    <x v="2"/>
    <x v="0"/>
    <n v="0"/>
    <x v="1"/>
    <n v="0"/>
    <n v="2"/>
    <x v="0"/>
    <x v="1"/>
    <n v="8"/>
  </r>
  <r>
    <n v="9476"/>
    <s v="Cecília Viana"/>
    <x v="0"/>
    <x v="1373"/>
    <x v="3"/>
    <x v="3"/>
    <s v="Yes"/>
    <n v="10"/>
    <x v="2"/>
    <x v="1"/>
    <n v="30"/>
    <x v="1"/>
    <n v="0"/>
    <n v="2"/>
    <x v="0"/>
    <x v="0"/>
    <n v="38"/>
  </r>
  <r>
    <n v="9477"/>
    <s v="Zoe Nunes"/>
    <x v="1"/>
    <x v="1373"/>
    <x v="3"/>
    <x v="3"/>
    <s v="Yes"/>
    <n v="15"/>
    <x v="2"/>
    <x v="1"/>
    <n v="30"/>
    <x v="0"/>
    <n v="20"/>
    <n v="3"/>
    <x v="1"/>
    <x v="0"/>
    <n v="62"/>
  </r>
  <r>
    <n v="9478"/>
    <s v="Otto Cirino"/>
    <x v="2"/>
    <x v="1373"/>
    <x v="3"/>
    <x v="3"/>
    <s v="Yes"/>
    <n v="5"/>
    <x v="1"/>
    <x v="0"/>
    <n v="0"/>
    <x v="1"/>
    <n v="0"/>
    <n v="2"/>
    <x v="0"/>
    <x v="1"/>
    <n v="3"/>
  </r>
  <r>
    <n v="9479"/>
    <s v="Dra. Bárbara Ramos"/>
    <x v="1"/>
    <x v="1374"/>
    <x v="3"/>
    <x v="3"/>
    <s v="Yes"/>
    <n v="15"/>
    <x v="2"/>
    <x v="1"/>
    <n v="30"/>
    <x v="0"/>
    <n v="20"/>
    <n v="3"/>
    <x v="1"/>
    <x v="0"/>
    <n v="62"/>
  </r>
  <r>
    <n v="9480"/>
    <s v="Arthur Mendonça"/>
    <x v="2"/>
    <x v="1374"/>
    <x v="3"/>
    <x v="3"/>
    <s v="Yes"/>
    <n v="5"/>
    <x v="0"/>
    <x v="0"/>
    <n v="0"/>
    <x v="1"/>
    <n v="0"/>
    <n v="2"/>
    <x v="0"/>
    <x v="1"/>
    <n v="3"/>
  </r>
  <r>
    <n v="9481"/>
    <s v="Letícia Santos"/>
    <x v="1"/>
    <x v="1374"/>
    <x v="3"/>
    <x v="3"/>
    <s v="No"/>
    <n v="15"/>
    <x v="2"/>
    <x v="0"/>
    <n v="0"/>
    <x v="0"/>
    <n v="20"/>
    <n v="1"/>
    <x v="0"/>
    <x v="0"/>
    <n v="34"/>
  </r>
  <r>
    <n v="9482"/>
    <s v="João Gabriel Vargas"/>
    <x v="1"/>
    <x v="1374"/>
    <x v="3"/>
    <x v="3"/>
    <s v="No"/>
    <n v="15"/>
    <x v="0"/>
    <x v="0"/>
    <n v="0"/>
    <x v="0"/>
    <n v="20"/>
    <n v="2"/>
    <x v="0"/>
    <x v="0"/>
    <n v="33"/>
  </r>
  <r>
    <n v="9483"/>
    <s v="Anthony Gabriel Pacheco"/>
    <x v="0"/>
    <x v="1374"/>
    <x v="3"/>
    <x v="3"/>
    <s v="No"/>
    <n v="10"/>
    <x v="0"/>
    <x v="1"/>
    <n v="30"/>
    <x v="1"/>
    <n v="0"/>
    <n v="3"/>
    <x v="0"/>
    <x v="0"/>
    <n v="37"/>
  </r>
  <r>
    <n v="9484"/>
    <s v="Ana Beatriz Silveira"/>
    <x v="1"/>
    <x v="1374"/>
    <x v="3"/>
    <x v="3"/>
    <s v="Yes"/>
    <n v="15"/>
    <x v="1"/>
    <x v="0"/>
    <n v="0"/>
    <x v="0"/>
    <n v="20"/>
    <n v="3"/>
    <x v="0"/>
    <x v="0"/>
    <n v="32"/>
  </r>
  <r>
    <n v="9485"/>
    <s v="Alícia Cardoso"/>
    <x v="1"/>
    <x v="1374"/>
    <x v="3"/>
    <x v="3"/>
    <s v="Yes"/>
    <n v="15"/>
    <x v="1"/>
    <x v="0"/>
    <n v="0"/>
    <x v="0"/>
    <n v="20"/>
    <n v="2"/>
    <x v="0"/>
    <x v="0"/>
    <n v="33"/>
  </r>
  <r>
    <n v="9486"/>
    <s v="Ana Vitória Casa Grande"/>
    <x v="1"/>
    <x v="1374"/>
    <x v="3"/>
    <x v="3"/>
    <s v="Yes"/>
    <n v="15"/>
    <x v="0"/>
    <x v="1"/>
    <n v="30"/>
    <x v="0"/>
    <n v="20"/>
    <n v="3"/>
    <x v="1"/>
    <x v="0"/>
    <n v="62"/>
  </r>
  <r>
    <n v="9487"/>
    <s v="Ravi Cardoso"/>
    <x v="2"/>
    <x v="1375"/>
    <x v="3"/>
    <x v="3"/>
    <s v="Yes"/>
    <n v="5"/>
    <x v="2"/>
    <x v="1"/>
    <n v="30"/>
    <x v="1"/>
    <n v="0"/>
    <n v="2"/>
    <x v="0"/>
    <x v="0"/>
    <n v="33"/>
  </r>
  <r>
    <n v="9488"/>
    <s v="Eduardo Fernandes"/>
    <x v="1"/>
    <x v="1375"/>
    <x v="3"/>
    <x v="3"/>
    <s v="Yes"/>
    <n v="15"/>
    <x v="1"/>
    <x v="0"/>
    <n v="0"/>
    <x v="0"/>
    <n v="20"/>
    <n v="3"/>
    <x v="0"/>
    <x v="0"/>
    <n v="32"/>
  </r>
  <r>
    <n v="9489"/>
    <s v="Srta. Pietra Alves"/>
    <x v="2"/>
    <x v="1375"/>
    <x v="3"/>
    <x v="3"/>
    <s v="No"/>
    <n v="5"/>
    <x v="1"/>
    <x v="1"/>
    <n v="30"/>
    <x v="0"/>
    <n v="20"/>
    <n v="2"/>
    <x v="1"/>
    <x v="0"/>
    <n v="53"/>
  </r>
  <r>
    <n v="9490"/>
    <s v="Maria Carvalho"/>
    <x v="2"/>
    <x v="1375"/>
    <x v="3"/>
    <x v="3"/>
    <s v="No"/>
    <n v="5"/>
    <x v="2"/>
    <x v="0"/>
    <n v="0"/>
    <x v="0"/>
    <n v="20"/>
    <n v="2"/>
    <x v="0"/>
    <x v="0"/>
    <n v="23"/>
  </r>
  <r>
    <n v="9491"/>
    <s v="João Lucas Fonseca"/>
    <x v="0"/>
    <x v="1375"/>
    <x v="3"/>
    <x v="3"/>
    <s v="No"/>
    <n v="10"/>
    <x v="0"/>
    <x v="0"/>
    <n v="0"/>
    <x v="1"/>
    <n v="0"/>
    <n v="2"/>
    <x v="0"/>
    <x v="1"/>
    <n v="8"/>
  </r>
  <r>
    <n v="9492"/>
    <s v="Maria Sophia Câmara"/>
    <x v="0"/>
    <x v="1375"/>
    <x v="3"/>
    <x v="3"/>
    <s v="No"/>
    <n v="10"/>
    <x v="0"/>
    <x v="0"/>
    <n v="0"/>
    <x v="0"/>
    <n v="20"/>
    <n v="2"/>
    <x v="0"/>
    <x v="0"/>
    <n v="28"/>
  </r>
  <r>
    <n v="9493"/>
    <s v="Davi Lucas Sousa"/>
    <x v="2"/>
    <x v="1375"/>
    <x v="3"/>
    <x v="3"/>
    <s v="No"/>
    <n v="5"/>
    <x v="2"/>
    <x v="0"/>
    <n v="0"/>
    <x v="0"/>
    <n v="20"/>
    <n v="1"/>
    <x v="0"/>
    <x v="0"/>
    <n v="24"/>
  </r>
  <r>
    <n v="9494"/>
    <s v="Sra. Cecília Campos"/>
    <x v="0"/>
    <x v="1375"/>
    <x v="3"/>
    <x v="3"/>
    <s v="Yes"/>
    <n v="10"/>
    <x v="0"/>
    <x v="1"/>
    <n v="30"/>
    <x v="1"/>
    <n v="0"/>
    <n v="2"/>
    <x v="0"/>
    <x v="0"/>
    <n v="38"/>
  </r>
  <r>
    <n v="9495"/>
    <s v="Bryan Pinto"/>
    <x v="2"/>
    <x v="1375"/>
    <x v="3"/>
    <x v="3"/>
    <s v="Yes"/>
    <n v="5"/>
    <x v="2"/>
    <x v="1"/>
    <n v="30"/>
    <x v="0"/>
    <n v="20"/>
    <n v="2"/>
    <x v="1"/>
    <x v="0"/>
    <n v="53"/>
  </r>
  <r>
    <n v="9496"/>
    <s v="Ana Clara Aparecida"/>
    <x v="2"/>
    <x v="1375"/>
    <x v="3"/>
    <x v="3"/>
    <s v="No"/>
    <n v="5"/>
    <x v="0"/>
    <x v="1"/>
    <n v="30"/>
    <x v="1"/>
    <n v="0"/>
    <n v="1"/>
    <x v="0"/>
    <x v="0"/>
    <n v="34"/>
  </r>
  <r>
    <n v="9497"/>
    <s v="Ana Carolina Alves"/>
    <x v="2"/>
    <x v="1375"/>
    <x v="3"/>
    <x v="3"/>
    <s v="Yes"/>
    <n v="5"/>
    <x v="1"/>
    <x v="0"/>
    <n v="0"/>
    <x v="1"/>
    <n v="0"/>
    <n v="3"/>
    <x v="0"/>
    <x v="1"/>
    <n v="2"/>
  </r>
  <r>
    <n v="9498"/>
    <s v="Isabel Souza"/>
    <x v="0"/>
    <x v="1376"/>
    <x v="3"/>
    <x v="3"/>
    <s v="Yes"/>
    <n v="10"/>
    <x v="2"/>
    <x v="0"/>
    <n v="0"/>
    <x v="0"/>
    <n v="20"/>
    <n v="2"/>
    <x v="0"/>
    <x v="0"/>
    <n v="28"/>
  </r>
  <r>
    <n v="9499"/>
    <s v="Noah Mendes"/>
    <x v="0"/>
    <x v="1376"/>
    <x v="3"/>
    <x v="3"/>
    <s v="No"/>
    <n v="10"/>
    <x v="2"/>
    <x v="1"/>
    <n v="30"/>
    <x v="0"/>
    <n v="20"/>
    <n v="3"/>
    <x v="1"/>
    <x v="0"/>
    <n v="57"/>
  </r>
  <r>
    <n v="9500"/>
    <s v="Dra. Eduarda Nunes"/>
    <x v="0"/>
    <x v="1377"/>
    <x v="3"/>
    <x v="3"/>
    <s v="Yes"/>
    <n v="10"/>
    <x v="2"/>
    <x v="0"/>
    <n v="0"/>
    <x v="1"/>
    <n v="0"/>
    <n v="1"/>
    <x v="0"/>
    <x v="1"/>
    <n v="9"/>
  </r>
  <r>
    <n v="9501"/>
    <s v="Lucas Peixoto"/>
    <x v="2"/>
    <x v="1377"/>
    <x v="3"/>
    <x v="3"/>
    <s v="No"/>
    <n v="5"/>
    <x v="2"/>
    <x v="1"/>
    <n v="30"/>
    <x v="1"/>
    <n v="0"/>
    <n v="1"/>
    <x v="0"/>
    <x v="0"/>
    <n v="34"/>
  </r>
  <r>
    <n v="9502"/>
    <s v="Dra. Maysa Aragão"/>
    <x v="1"/>
    <x v="1377"/>
    <x v="3"/>
    <x v="3"/>
    <s v="Yes"/>
    <n v="15"/>
    <x v="0"/>
    <x v="0"/>
    <n v="0"/>
    <x v="1"/>
    <n v="0"/>
    <n v="3"/>
    <x v="0"/>
    <x v="1"/>
    <n v="12"/>
  </r>
  <r>
    <n v="9503"/>
    <s v="Helena das Neves"/>
    <x v="1"/>
    <x v="1377"/>
    <x v="3"/>
    <x v="3"/>
    <s v="No"/>
    <n v="15"/>
    <x v="2"/>
    <x v="1"/>
    <n v="30"/>
    <x v="1"/>
    <n v="0"/>
    <n v="2"/>
    <x v="0"/>
    <x v="0"/>
    <n v="43"/>
  </r>
  <r>
    <n v="9504"/>
    <s v="Laura da Rocha"/>
    <x v="1"/>
    <x v="1377"/>
    <x v="3"/>
    <x v="3"/>
    <s v="Yes"/>
    <n v="15"/>
    <x v="2"/>
    <x v="0"/>
    <n v="0"/>
    <x v="1"/>
    <n v="0"/>
    <n v="3"/>
    <x v="0"/>
    <x v="1"/>
    <n v="12"/>
  </r>
  <r>
    <n v="9505"/>
    <s v="Eloah da Conceição"/>
    <x v="2"/>
    <x v="1377"/>
    <x v="3"/>
    <x v="3"/>
    <s v="No"/>
    <n v="5"/>
    <x v="0"/>
    <x v="0"/>
    <n v="0"/>
    <x v="0"/>
    <n v="20"/>
    <n v="2"/>
    <x v="0"/>
    <x v="0"/>
    <n v="23"/>
  </r>
  <r>
    <n v="9506"/>
    <s v="Nicole Pimenta"/>
    <x v="1"/>
    <x v="1378"/>
    <x v="3"/>
    <x v="3"/>
    <s v="Yes"/>
    <n v="15"/>
    <x v="0"/>
    <x v="1"/>
    <n v="30"/>
    <x v="0"/>
    <n v="20"/>
    <n v="2"/>
    <x v="1"/>
    <x v="0"/>
    <n v="63"/>
  </r>
  <r>
    <n v="9507"/>
    <s v="Emilly da Paz"/>
    <x v="1"/>
    <x v="1378"/>
    <x v="3"/>
    <x v="3"/>
    <s v="Yes"/>
    <n v="15"/>
    <x v="0"/>
    <x v="0"/>
    <n v="0"/>
    <x v="1"/>
    <n v="0"/>
    <n v="1"/>
    <x v="0"/>
    <x v="1"/>
    <n v="14"/>
  </r>
  <r>
    <n v="9508"/>
    <s v="Otávio Fonseca"/>
    <x v="2"/>
    <x v="1378"/>
    <x v="3"/>
    <x v="3"/>
    <s v="No"/>
    <n v="5"/>
    <x v="0"/>
    <x v="1"/>
    <n v="30"/>
    <x v="1"/>
    <n v="0"/>
    <n v="3"/>
    <x v="0"/>
    <x v="0"/>
    <n v="32"/>
  </r>
  <r>
    <n v="9509"/>
    <s v="Ravy Fonseca"/>
    <x v="2"/>
    <x v="1378"/>
    <x v="3"/>
    <x v="3"/>
    <s v="Yes"/>
    <n v="5"/>
    <x v="2"/>
    <x v="0"/>
    <n v="0"/>
    <x v="1"/>
    <n v="0"/>
    <n v="3"/>
    <x v="0"/>
    <x v="1"/>
    <n v="2"/>
  </r>
  <r>
    <n v="9510"/>
    <s v="Murilo Fernandes"/>
    <x v="2"/>
    <x v="1378"/>
    <x v="3"/>
    <x v="3"/>
    <s v="Yes"/>
    <n v="5"/>
    <x v="0"/>
    <x v="1"/>
    <n v="30"/>
    <x v="0"/>
    <n v="20"/>
    <n v="3"/>
    <x v="1"/>
    <x v="0"/>
    <n v="52"/>
  </r>
  <r>
    <n v="9511"/>
    <s v="Amanda Vieira"/>
    <x v="2"/>
    <x v="1378"/>
    <x v="3"/>
    <x v="3"/>
    <s v="Yes"/>
    <n v="5"/>
    <x v="0"/>
    <x v="0"/>
    <n v="0"/>
    <x v="0"/>
    <n v="20"/>
    <n v="2"/>
    <x v="0"/>
    <x v="0"/>
    <n v="23"/>
  </r>
  <r>
    <n v="9512"/>
    <s v="Ana Liz Marques"/>
    <x v="2"/>
    <x v="1378"/>
    <x v="3"/>
    <x v="3"/>
    <s v="No"/>
    <n v="5"/>
    <x v="1"/>
    <x v="0"/>
    <n v="0"/>
    <x v="1"/>
    <n v="0"/>
    <n v="1"/>
    <x v="0"/>
    <x v="1"/>
    <n v="4"/>
  </r>
  <r>
    <n v="9513"/>
    <s v="Dr. Augusto Nogueira"/>
    <x v="2"/>
    <x v="1378"/>
    <x v="3"/>
    <x v="3"/>
    <s v="No"/>
    <n v="5"/>
    <x v="1"/>
    <x v="1"/>
    <n v="30"/>
    <x v="1"/>
    <n v="0"/>
    <n v="3"/>
    <x v="0"/>
    <x v="0"/>
    <n v="32"/>
  </r>
  <r>
    <n v="9514"/>
    <s v="Ísis Ferreira"/>
    <x v="2"/>
    <x v="1378"/>
    <x v="3"/>
    <x v="3"/>
    <s v="No"/>
    <n v="5"/>
    <x v="1"/>
    <x v="1"/>
    <n v="30"/>
    <x v="0"/>
    <n v="20"/>
    <n v="2"/>
    <x v="1"/>
    <x v="0"/>
    <n v="53"/>
  </r>
  <r>
    <n v="9515"/>
    <s v="Dr. Gustavo Henrique da Mata"/>
    <x v="1"/>
    <x v="1379"/>
    <x v="3"/>
    <x v="3"/>
    <s v="No"/>
    <n v="15"/>
    <x v="2"/>
    <x v="1"/>
    <n v="30"/>
    <x v="0"/>
    <n v="20"/>
    <n v="3"/>
    <x v="1"/>
    <x v="0"/>
    <n v="62"/>
  </r>
  <r>
    <n v="9516"/>
    <s v="Dr. Felipe Oliveira"/>
    <x v="1"/>
    <x v="1379"/>
    <x v="3"/>
    <x v="3"/>
    <s v="No"/>
    <n v="15"/>
    <x v="1"/>
    <x v="0"/>
    <n v="0"/>
    <x v="0"/>
    <n v="20"/>
    <n v="3"/>
    <x v="0"/>
    <x v="0"/>
    <n v="32"/>
  </r>
  <r>
    <n v="9517"/>
    <s v="Aurora da Costa"/>
    <x v="0"/>
    <x v="1379"/>
    <x v="3"/>
    <x v="3"/>
    <s v="Yes"/>
    <n v="10"/>
    <x v="2"/>
    <x v="0"/>
    <n v="0"/>
    <x v="0"/>
    <n v="20"/>
    <n v="1"/>
    <x v="0"/>
    <x v="0"/>
    <n v="29"/>
  </r>
  <r>
    <n v="9518"/>
    <s v="Dr. Ravi Gomes"/>
    <x v="0"/>
    <x v="1379"/>
    <x v="3"/>
    <x v="3"/>
    <s v="No"/>
    <n v="10"/>
    <x v="0"/>
    <x v="1"/>
    <n v="30"/>
    <x v="0"/>
    <n v="20"/>
    <n v="2"/>
    <x v="1"/>
    <x v="0"/>
    <n v="58"/>
  </r>
  <r>
    <n v="9519"/>
    <s v="Asafe Araújo"/>
    <x v="1"/>
    <x v="1379"/>
    <x v="3"/>
    <x v="3"/>
    <s v="Yes"/>
    <n v="15"/>
    <x v="2"/>
    <x v="1"/>
    <n v="30"/>
    <x v="1"/>
    <n v="0"/>
    <n v="1"/>
    <x v="0"/>
    <x v="0"/>
    <n v="44"/>
  </r>
  <r>
    <n v="9520"/>
    <s v="Isabel Sampaio"/>
    <x v="2"/>
    <x v="1380"/>
    <x v="3"/>
    <x v="3"/>
    <s v="No"/>
    <n v="5"/>
    <x v="0"/>
    <x v="0"/>
    <n v="0"/>
    <x v="1"/>
    <n v="0"/>
    <n v="3"/>
    <x v="0"/>
    <x v="1"/>
    <n v="2"/>
  </r>
  <r>
    <n v="9521"/>
    <s v="Lorena Santos"/>
    <x v="2"/>
    <x v="1380"/>
    <x v="3"/>
    <x v="3"/>
    <s v="No"/>
    <n v="5"/>
    <x v="2"/>
    <x v="0"/>
    <n v="0"/>
    <x v="1"/>
    <n v="0"/>
    <n v="1"/>
    <x v="0"/>
    <x v="1"/>
    <n v="4"/>
  </r>
  <r>
    <n v="9522"/>
    <s v="Laura Andrade"/>
    <x v="1"/>
    <x v="1380"/>
    <x v="3"/>
    <x v="3"/>
    <s v="No"/>
    <n v="15"/>
    <x v="0"/>
    <x v="1"/>
    <n v="30"/>
    <x v="0"/>
    <n v="20"/>
    <n v="2"/>
    <x v="1"/>
    <x v="0"/>
    <n v="63"/>
  </r>
  <r>
    <n v="9523"/>
    <s v="Lucca Camargo"/>
    <x v="2"/>
    <x v="1380"/>
    <x v="3"/>
    <x v="3"/>
    <s v="Yes"/>
    <n v="5"/>
    <x v="0"/>
    <x v="1"/>
    <n v="30"/>
    <x v="1"/>
    <n v="0"/>
    <n v="1"/>
    <x v="0"/>
    <x v="0"/>
    <n v="34"/>
  </r>
  <r>
    <n v="9524"/>
    <s v="Isabelly Moura"/>
    <x v="1"/>
    <x v="1380"/>
    <x v="3"/>
    <x v="3"/>
    <s v="Yes"/>
    <n v="15"/>
    <x v="1"/>
    <x v="0"/>
    <n v="0"/>
    <x v="0"/>
    <n v="20"/>
    <n v="1"/>
    <x v="0"/>
    <x v="0"/>
    <n v="34"/>
  </r>
  <r>
    <n v="9525"/>
    <s v="Nicole Alves"/>
    <x v="0"/>
    <x v="1380"/>
    <x v="3"/>
    <x v="3"/>
    <s v="Yes"/>
    <n v="10"/>
    <x v="1"/>
    <x v="0"/>
    <n v="0"/>
    <x v="0"/>
    <n v="20"/>
    <n v="1"/>
    <x v="0"/>
    <x v="0"/>
    <n v="29"/>
  </r>
  <r>
    <n v="9526"/>
    <s v="Noah Gomes"/>
    <x v="1"/>
    <x v="1380"/>
    <x v="3"/>
    <x v="3"/>
    <s v="Yes"/>
    <n v="15"/>
    <x v="2"/>
    <x v="1"/>
    <n v="30"/>
    <x v="0"/>
    <n v="20"/>
    <n v="1"/>
    <x v="1"/>
    <x v="0"/>
    <n v="64"/>
  </r>
  <r>
    <n v="9527"/>
    <s v="Ana Araújo"/>
    <x v="0"/>
    <x v="1380"/>
    <x v="3"/>
    <x v="3"/>
    <s v="Yes"/>
    <n v="10"/>
    <x v="0"/>
    <x v="0"/>
    <n v="0"/>
    <x v="1"/>
    <n v="0"/>
    <n v="1"/>
    <x v="0"/>
    <x v="1"/>
    <n v="9"/>
  </r>
  <r>
    <n v="9528"/>
    <s v="Rafael Vieira"/>
    <x v="1"/>
    <x v="1380"/>
    <x v="3"/>
    <x v="3"/>
    <s v="Yes"/>
    <n v="15"/>
    <x v="1"/>
    <x v="1"/>
    <n v="30"/>
    <x v="0"/>
    <n v="20"/>
    <n v="3"/>
    <x v="1"/>
    <x v="0"/>
    <n v="62"/>
  </r>
  <r>
    <n v="9529"/>
    <s v="Dr. Henry Gabriel Gomes"/>
    <x v="1"/>
    <x v="1380"/>
    <x v="3"/>
    <x v="3"/>
    <s v="No"/>
    <n v="15"/>
    <x v="2"/>
    <x v="1"/>
    <n v="30"/>
    <x v="0"/>
    <n v="20"/>
    <n v="1"/>
    <x v="1"/>
    <x v="0"/>
    <n v="64"/>
  </r>
  <r>
    <n v="9530"/>
    <s v="Vitor Lopes"/>
    <x v="1"/>
    <x v="1380"/>
    <x v="3"/>
    <x v="3"/>
    <s v="No"/>
    <n v="15"/>
    <x v="0"/>
    <x v="1"/>
    <n v="30"/>
    <x v="0"/>
    <n v="20"/>
    <n v="3"/>
    <x v="1"/>
    <x v="0"/>
    <n v="62"/>
  </r>
  <r>
    <n v="9531"/>
    <s v="Heitor Vasconcelos"/>
    <x v="2"/>
    <x v="1381"/>
    <x v="3"/>
    <x v="3"/>
    <s v="Yes"/>
    <n v="5"/>
    <x v="0"/>
    <x v="0"/>
    <n v="0"/>
    <x v="1"/>
    <n v="0"/>
    <n v="1"/>
    <x v="0"/>
    <x v="1"/>
    <n v="4"/>
  </r>
  <r>
    <n v="9532"/>
    <s v="Mariana Cavalcante"/>
    <x v="0"/>
    <x v="1381"/>
    <x v="3"/>
    <x v="3"/>
    <s v="Yes"/>
    <n v="10"/>
    <x v="2"/>
    <x v="0"/>
    <n v="0"/>
    <x v="0"/>
    <n v="20"/>
    <n v="3"/>
    <x v="0"/>
    <x v="0"/>
    <n v="27"/>
  </r>
  <r>
    <n v="9533"/>
    <s v="Noah Porto"/>
    <x v="1"/>
    <x v="1381"/>
    <x v="3"/>
    <x v="3"/>
    <s v="No"/>
    <n v="15"/>
    <x v="1"/>
    <x v="1"/>
    <n v="30"/>
    <x v="0"/>
    <n v="20"/>
    <n v="2"/>
    <x v="1"/>
    <x v="0"/>
    <n v="63"/>
  </r>
  <r>
    <n v="9534"/>
    <s v="Sra. Heloísa Sales"/>
    <x v="1"/>
    <x v="1381"/>
    <x v="3"/>
    <x v="3"/>
    <s v="Yes"/>
    <n v="15"/>
    <x v="2"/>
    <x v="1"/>
    <n v="30"/>
    <x v="1"/>
    <n v="0"/>
    <n v="2"/>
    <x v="0"/>
    <x v="0"/>
    <n v="43"/>
  </r>
  <r>
    <n v="9535"/>
    <s v="Marina Silveira"/>
    <x v="1"/>
    <x v="1381"/>
    <x v="3"/>
    <x v="3"/>
    <s v="Yes"/>
    <n v="15"/>
    <x v="0"/>
    <x v="1"/>
    <n v="30"/>
    <x v="1"/>
    <n v="0"/>
    <n v="3"/>
    <x v="0"/>
    <x v="0"/>
    <n v="42"/>
  </r>
  <r>
    <n v="9536"/>
    <s v="Lucas Sales"/>
    <x v="2"/>
    <x v="1381"/>
    <x v="3"/>
    <x v="3"/>
    <s v="Yes"/>
    <n v="5"/>
    <x v="2"/>
    <x v="1"/>
    <n v="30"/>
    <x v="1"/>
    <n v="0"/>
    <n v="1"/>
    <x v="0"/>
    <x v="0"/>
    <n v="34"/>
  </r>
  <r>
    <n v="9537"/>
    <s v="Emanuelly Aragão"/>
    <x v="0"/>
    <x v="1381"/>
    <x v="3"/>
    <x v="3"/>
    <s v="Yes"/>
    <n v="10"/>
    <x v="1"/>
    <x v="1"/>
    <n v="30"/>
    <x v="0"/>
    <n v="20"/>
    <n v="1"/>
    <x v="1"/>
    <x v="0"/>
    <n v="59"/>
  </r>
  <r>
    <n v="9538"/>
    <s v="Luiz Otávio Rios"/>
    <x v="0"/>
    <x v="1382"/>
    <x v="3"/>
    <x v="3"/>
    <s v="No"/>
    <n v="10"/>
    <x v="1"/>
    <x v="0"/>
    <n v="0"/>
    <x v="0"/>
    <n v="20"/>
    <n v="1"/>
    <x v="0"/>
    <x v="0"/>
    <n v="29"/>
  </r>
  <r>
    <n v="9539"/>
    <s v="Bernardo Ferreira"/>
    <x v="0"/>
    <x v="1382"/>
    <x v="3"/>
    <x v="3"/>
    <s v="Yes"/>
    <n v="10"/>
    <x v="2"/>
    <x v="1"/>
    <n v="30"/>
    <x v="0"/>
    <n v="20"/>
    <n v="1"/>
    <x v="1"/>
    <x v="0"/>
    <n v="59"/>
  </r>
  <r>
    <n v="9540"/>
    <s v="Ana Correia"/>
    <x v="0"/>
    <x v="1382"/>
    <x v="3"/>
    <x v="3"/>
    <s v="No"/>
    <n v="10"/>
    <x v="1"/>
    <x v="0"/>
    <n v="0"/>
    <x v="1"/>
    <n v="0"/>
    <n v="3"/>
    <x v="0"/>
    <x v="1"/>
    <n v="7"/>
  </r>
  <r>
    <n v="9541"/>
    <s v="Mirella Leão"/>
    <x v="2"/>
    <x v="1382"/>
    <x v="3"/>
    <x v="3"/>
    <s v="No"/>
    <n v="5"/>
    <x v="1"/>
    <x v="0"/>
    <n v="0"/>
    <x v="1"/>
    <n v="0"/>
    <n v="2"/>
    <x v="0"/>
    <x v="1"/>
    <n v="3"/>
  </r>
  <r>
    <n v="9542"/>
    <s v="Paulo Gonçalves"/>
    <x v="1"/>
    <x v="1382"/>
    <x v="3"/>
    <x v="3"/>
    <s v="No"/>
    <n v="15"/>
    <x v="2"/>
    <x v="0"/>
    <n v="0"/>
    <x v="1"/>
    <n v="0"/>
    <n v="3"/>
    <x v="0"/>
    <x v="1"/>
    <n v="12"/>
  </r>
  <r>
    <n v="9543"/>
    <s v="Bruno da Mata"/>
    <x v="0"/>
    <x v="1382"/>
    <x v="3"/>
    <x v="3"/>
    <s v="Yes"/>
    <n v="10"/>
    <x v="2"/>
    <x v="0"/>
    <n v="0"/>
    <x v="1"/>
    <n v="0"/>
    <n v="2"/>
    <x v="0"/>
    <x v="1"/>
    <n v="8"/>
  </r>
  <r>
    <n v="9544"/>
    <s v="Ágatha da Mata"/>
    <x v="1"/>
    <x v="1382"/>
    <x v="3"/>
    <x v="3"/>
    <s v="Yes"/>
    <n v="15"/>
    <x v="1"/>
    <x v="0"/>
    <n v="0"/>
    <x v="0"/>
    <n v="20"/>
    <n v="3"/>
    <x v="0"/>
    <x v="0"/>
    <n v="32"/>
  </r>
  <r>
    <n v="9545"/>
    <s v="Maria Alice Machado"/>
    <x v="1"/>
    <x v="1382"/>
    <x v="3"/>
    <x v="3"/>
    <s v="No"/>
    <n v="15"/>
    <x v="2"/>
    <x v="0"/>
    <n v="0"/>
    <x v="0"/>
    <n v="20"/>
    <n v="2"/>
    <x v="0"/>
    <x v="0"/>
    <n v="33"/>
  </r>
  <r>
    <n v="9546"/>
    <s v="Maria Santos"/>
    <x v="0"/>
    <x v="1382"/>
    <x v="3"/>
    <x v="3"/>
    <s v="Yes"/>
    <n v="10"/>
    <x v="0"/>
    <x v="1"/>
    <n v="30"/>
    <x v="1"/>
    <n v="0"/>
    <n v="2"/>
    <x v="0"/>
    <x v="0"/>
    <n v="38"/>
  </r>
  <r>
    <n v="9547"/>
    <s v="Eloah Castro"/>
    <x v="2"/>
    <x v="1382"/>
    <x v="3"/>
    <x v="3"/>
    <s v="Yes"/>
    <n v="5"/>
    <x v="2"/>
    <x v="1"/>
    <n v="30"/>
    <x v="0"/>
    <n v="20"/>
    <n v="3"/>
    <x v="1"/>
    <x v="0"/>
    <n v="52"/>
  </r>
  <r>
    <n v="9548"/>
    <s v="Guilherme Rios"/>
    <x v="2"/>
    <x v="1382"/>
    <x v="3"/>
    <x v="3"/>
    <s v="Yes"/>
    <n v="5"/>
    <x v="2"/>
    <x v="1"/>
    <n v="30"/>
    <x v="1"/>
    <n v="0"/>
    <n v="2"/>
    <x v="0"/>
    <x v="0"/>
    <n v="33"/>
  </r>
  <r>
    <n v="9549"/>
    <s v="Henry Leão"/>
    <x v="1"/>
    <x v="1383"/>
    <x v="3"/>
    <x v="3"/>
    <s v="Yes"/>
    <n v="15"/>
    <x v="2"/>
    <x v="1"/>
    <n v="30"/>
    <x v="1"/>
    <n v="0"/>
    <n v="1"/>
    <x v="0"/>
    <x v="0"/>
    <n v="44"/>
  </r>
  <r>
    <n v="9550"/>
    <s v="Daniel Fonseca"/>
    <x v="1"/>
    <x v="1383"/>
    <x v="3"/>
    <x v="3"/>
    <s v="No"/>
    <n v="15"/>
    <x v="2"/>
    <x v="0"/>
    <n v="0"/>
    <x v="0"/>
    <n v="20"/>
    <n v="1"/>
    <x v="0"/>
    <x v="0"/>
    <n v="34"/>
  </r>
  <r>
    <n v="9551"/>
    <s v="Eloá Peixoto"/>
    <x v="2"/>
    <x v="1383"/>
    <x v="3"/>
    <x v="3"/>
    <s v="Yes"/>
    <n v="5"/>
    <x v="0"/>
    <x v="0"/>
    <n v="0"/>
    <x v="0"/>
    <n v="20"/>
    <n v="1"/>
    <x v="0"/>
    <x v="0"/>
    <n v="24"/>
  </r>
  <r>
    <n v="9552"/>
    <s v="João Felipe Costela"/>
    <x v="0"/>
    <x v="1383"/>
    <x v="3"/>
    <x v="3"/>
    <s v="No"/>
    <n v="10"/>
    <x v="2"/>
    <x v="0"/>
    <n v="0"/>
    <x v="1"/>
    <n v="0"/>
    <n v="2"/>
    <x v="0"/>
    <x v="1"/>
    <n v="8"/>
  </r>
  <r>
    <n v="9553"/>
    <s v="Maria Alice Nunes"/>
    <x v="2"/>
    <x v="1383"/>
    <x v="3"/>
    <x v="3"/>
    <s v="Yes"/>
    <n v="5"/>
    <x v="2"/>
    <x v="1"/>
    <n v="30"/>
    <x v="0"/>
    <n v="20"/>
    <n v="3"/>
    <x v="1"/>
    <x v="0"/>
    <n v="52"/>
  </r>
  <r>
    <n v="9554"/>
    <s v="Mateus Montenegro"/>
    <x v="2"/>
    <x v="1384"/>
    <x v="3"/>
    <x v="3"/>
    <s v="No"/>
    <n v="5"/>
    <x v="1"/>
    <x v="0"/>
    <n v="0"/>
    <x v="0"/>
    <n v="20"/>
    <n v="1"/>
    <x v="0"/>
    <x v="0"/>
    <n v="24"/>
  </r>
  <r>
    <n v="9555"/>
    <s v="Sr. Asafe Mendes"/>
    <x v="2"/>
    <x v="1384"/>
    <x v="3"/>
    <x v="3"/>
    <s v="Yes"/>
    <n v="5"/>
    <x v="2"/>
    <x v="1"/>
    <n v="30"/>
    <x v="0"/>
    <n v="20"/>
    <n v="1"/>
    <x v="1"/>
    <x v="0"/>
    <n v="54"/>
  </r>
  <r>
    <n v="9556"/>
    <s v="Stella da Cunha"/>
    <x v="1"/>
    <x v="1384"/>
    <x v="3"/>
    <x v="3"/>
    <s v="No"/>
    <n v="15"/>
    <x v="2"/>
    <x v="1"/>
    <n v="30"/>
    <x v="0"/>
    <n v="20"/>
    <n v="2"/>
    <x v="1"/>
    <x v="0"/>
    <n v="63"/>
  </r>
  <r>
    <n v="9557"/>
    <s v="Leonardo Abreu"/>
    <x v="1"/>
    <x v="1384"/>
    <x v="3"/>
    <x v="3"/>
    <s v="Yes"/>
    <n v="15"/>
    <x v="2"/>
    <x v="0"/>
    <n v="0"/>
    <x v="0"/>
    <n v="20"/>
    <n v="1"/>
    <x v="0"/>
    <x v="0"/>
    <n v="34"/>
  </r>
  <r>
    <n v="9558"/>
    <s v="Dra. Maria Fernanda Fernandes"/>
    <x v="2"/>
    <x v="1384"/>
    <x v="3"/>
    <x v="3"/>
    <s v="Yes"/>
    <n v="5"/>
    <x v="0"/>
    <x v="1"/>
    <n v="30"/>
    <x v="1"/>
    <n v="0"/>
    <n v="2"/>
    <x v="0"/>
    <x v="0"/>
    <n v="33"/>
  </r>
  <r>
    <n v="9559"/>
    <s v="Yasmin Brito"/>
    <x v="0"/>
    <x v="1384"/>
    <x v="3"/>
    <x v="3"/>
    <s v="No"/>
    <n v="10"/>
    <x v="0"/>
    <x v="1"/>
    <n v="30"/>
    <x v="0"/>
    <n v="20"/>
    <n v="3"/>
    <x v="1"/>
    <x v="0"/>
    <n v="57"/>
  </r>
  <r>
    <n v="9560"/>
    <s v="Emanuella Silveira"/>
    <x v="1"/>
    <x v="1384"/>
    <x v="3"/>
    <x v="3"/>
    <s v="Yes"/>
    <n v="15"/>
    <x v="1"/>
    <x v="0"/>
    <n v="0"/>
    <x v="1"/>
    <n v="0"/>
    <n v="1"/>
    <x v="0"/>
    <x v="1"/>
    <n v="14"/>
  </r>
  <r>
    <n v="9561"/>
    <s v="Manuella Lopes"/>
    <x v="2"/>
    <x v="1384"/>
    <x v="3"/>
    <x v="3"/>
    <s v="No"/>
    <n v="5"/>
    <x v="0"/>
    <x v="0"/>
    <n v="0"/>
    <x v="0"/>
    <n v="20"/>
    <n v="2"/>
    <x v="0"/>
    <x v="0"/>
    <n v="23"/>
  </r>
  <r>
    <n v="9562"/>
    <s v="Heloisa da Mota"/>
    <x v="2"/>
    <x v="1384"/>
    <x v="3"/>
    <x v="3"/>
    <s v="No"/>
    <n v="5"/>
    <x v="2"/>
    <x v="0"/>
    <n v="0"/>
    <x v="1"/>
    <n v="0"/>
    <n v="2"/>
    <x v="0"/>
    <x v="1"/>
    <n v="3"/>
  </r>
  <r>
    <n v="9563"/>
    <s v="Sr. Leandro Pacheco"/>
    <x v="0"/>
    <x v="1384"/>
    <x v="3"/>
    <x v="3"/>
    <s v="No"/>
    <n v="10"/>
    <x v="2"/>
    <x v="0"/>
    <n v="0"/>
    <x v="1"/>
    <n v="0"/>
    <n v="1"/>
    <x v="0"/>
    <x v="1"/>
    <n v="9"/>
  </r>
  <r>
    <n v="9564"/>
    <s v="Srta. Maria Julia Duarte"/>
    <x v="0"/>
    <x v="1384"/>
    <x v="3"/>
    <x v="3"/>
    <s v="No"/>
    <n v="10"/>
    <x v="1"/>
    <x v="0"/>
    <n v="0"/>
    <x v="0"/>
    <n v="20"/>
    <n v="2"/>
    <x v="0"/>
    <x v="0"/>
    <n v="28"/>
  </r>
  <r>
    <n v="9565"/>
    <s v="Isabelly Viana"/>
    <x v="0"/>
    <x v="1384"/>
    <x v="3"/>
    <x v="3"/>
    <s v="No"/>
    <n v="10"/>
    <x v="1"/>
    <x v="0"/>
    <n v="0"/>
    <x v="0"/>
    <n v="20"/>
    <n v="1"/>
    <x v="0"/>
    <x v="0"/>
    <n v="29"/>
  </r>
  <r>
    <n v="9566"/>
    <s v="Diego da Mota"/>
    <x v="0"/>
    <x v="1384"/>
    <x v="3"/>
    <x v="3"/>
    <s v="No"/>
    <n v="10"/>
    <x v="0"/>
    <x v="1"/>
    <n v="30"/>
    <x v="0"/>
    <n v="20"/>
    <n v="3"/>
    <x v="1"/>
    <x v="0"/>
    <n v="57"/>
  </r>
  <r>
    <n v="9567"/>
    <s v="Emanuella Garcia"/>
    <x v="2"/>
    <x v="1385"/>
    <x v="3"/>
    <x v="3"/>
    <s v="Yes"/>
    <n v="5"/>
    <x v="2"/>
    <x v="0"/>
    <n v="0"/>
    <x v="1"/>
    <n v="0"/>
    <n v="1"/>
    <x v="0"/>
    <x v="1"/>
    <n v="4"/>
  </r>
  <r>
    <n v="9568"/>
    <s v="Bernardo Barbosa"/>
    <x v="2"/>
    <x v="1385"/>
    <x v="3"/>
    <x v="3"/>
    <s v="No"/>
    <n v="5"/>
    <x v="2"/>
    <x v="1"/>
    <n v="30"/>
    <x v="0"/>
    <n v="20"/>
    <n v="1"/>
    <x v="1"/>
    <x v="0"/>
    <n v="54"/>
  </r>
  <r>
    <n v="9569"/>
    <s v="Bruno Freitas"/>
    <x v="1"/>
    <x v="1385"/>
    <x v="3"/>
    <x v="3"/>
    <s v="Yes"/>
    <n v="15"/>
    <x v="1"/>
    <x v="1"/>
    <n v="30"/>
    <x v="1"/>
    <n v="0"/>
    <n v="2"/>
    <x v="0"/>
    <x v="0"/>
    <n v="43"/>
  </r>
  <r>
    <n v="9570"/>
    <s v="Sra. Ana Julia Caldeira"/>
    <x v="1"/>
    <x v="1385"/>
    <x v="3"/>
    <x v="3"/>
    <s v="Yes"/>
    <n v="15"/>
    <x v="0"/>
    <x v="0"/>
    <n v="0"/>
    <x v="1"/>
    <n v="0"/>
    <n v="3"/>
    <x v="0"/>
    <x v="1"/>
    <n v="12"/>
  </r>
  <r>
    <n v="9571"/>
    <s v="Gabrielly Moura"/>
    <x v="1"/>
    <x v="1385"/>
    <x v="3"/>
    <x v="3"/>
    <s v="Yes"/>
    <n v="15"/>
    <x v="0"/>
    <x v="1"/>
    <n v="30"/>
    <x v="1"/>
    <n v="0"/>
    <n v="2"/>
    <x v="0"/>
    <x v="0"/>
    <n v="43"/>
  </r>
  <r>
    <n v="9572"/>
    <s v="Luiz Felipe Fogaça"/>
    <x v="1"/>
    <x v="1385"/>
    <x v="3"/>
    <x v="3"/>
    <s v="Yes"/>
    <n v="15"/>
    <x v="1"/>
    <x v="1"/>
    <n v="30"/>
    <x v="0"/>
    <n v="20"/>
    <n v="2"/>
    <x v="1"/>
    <x v="0"/>
    <n v="63"/>
  </r>
  <r>
    <n v="9573"/>
    <s v="Thales Macedo"/>
    <x v="0"/>
    <x v="1385"/>
    <x v="3"/>
    <x v="3"/>
    <s v="No"/>
    <n v="10"/>
    <x v="2"/>
    <x v="1"/>
    <n v="30"/>
    <x v="1"/>
    <n v="0"/>
    <n v="3"/>
    <x v="0"/>
    <x v="0"/>
    <n v="37"/>
  </r>
  <r>
    <n v="9574"/>
    <s v="Rhavi Castro"/>
    <x v="1"/>
    <x v="1386"/>
    <x v="3"/>
    <x v="3"/>
    <s v="Yes"/>
    <n v="15"/>
    <x v="2"/>
    <x v="0"/>
    <n v="0"/>
    <x v="0"/>
    <n v="20"/>
    <n v="1"/>
    <x v="0"/>
    <x v="0"/>
    <n v="34"/>
  </r>
  <r>
    <n v="9575"/>
    <s v="Alexandre Campos"/>
    <x v="2"/>
    <x v="1386"/>
    <x v="3"/>
    <x v="3"/>
    <s v="No"/>
    <n v="5"/>
    <x v="1"/>
    <x v="1"/>
    <n v="30"/>
    <x v="0"/>
    <n v="20"/>
    <n v="2"/>
    <x v="1"/>
    <x v="0"/>
    <n v="53"/>
  </r>
  <r>
    <n v="9576"/>
    <s v="Josué Melo"/>
    <x v="2"/>
    <x v="1386"/>
    <x v="3"/>
    <x v="3"/>
    <s v="No"/>
    <n v="5"/>
    <x v="1"/>
    <x v="1"/>
    <n v="30"/>
    <x v="1"/>
    <n v="0"/>
    <n v="1"/>
    <x v="0"/>
    <x v="0"/>
    <n v="34"/>
  </r>
  <r>
    <n v="9577"/>
    <s v="Ana Liz Santos"/>
    <x v="2"/>
    <x v="1386"/>
    <x v="3"/>
    <x v="3"/>
    <s v="No"/>
    <n v="5"/>
    <x v="0"/>
    <x v="0"/>
    <n v="0"/>
    <x v="1"/>
    <n v="0"/>
    <n v="1"/>
    <x v="0"/>
    <x v="1"/>
    <n v="4"/>
  </r>
  <r>
    <n v="9578"/>
    <s v="Luiz Henrique Pereira"/>
    <x v="1"/>
    <x v="1386"/>
    <x v="3"/>
    <x v="3"/>
    <s v="Yes"/>
    <n v="15"/>
    <x v="0"/>
    <x v="0"/>
    <n v="0"/>
    <x v="1"/>
    <n v="0"/>
    <n v="3"/>
    <x v="0"/>
    <x v="1"/>
    <n v="12"/>
  </r>
  <r>
    <n v="9579"/>
    <s v="Sra. Cecília Costela"/>
    <x v="2"/>
    <x v="1387"/>
    <x v="3"/>
    <x v="3"/>
    <s v="No"/>
    <n v="5"/>
    <x v="0"/>
    <x v="0"/>
    <n v="0"/>
    <x v="0"/>
    <n v="20"/>
    <n v="2"/>
    <x v="0"/>
    <x v="0"/>
    <n v="23"/>
  </r>
  <r>
    <n v="9580"/>
    <s v="Mathias Pinto"/>
    <x v="2"/>
    <x v="1387"/>
    <x v="3"/>
    <x v="3"/>
    <s v="Yes"/>
    <n v="5"/>
    <x v="1"/>
    <x v="0"/>
    <n v="0"/>
    <x v="0"/>
    <n v="20"/>
    <n v="3"/>
    <x v="0"/>
    <x v="0"/>
    <n v="22"/>
  </r>
  <r>
    <n v="9581"/>
    <s v="João Felipe Fogaça"/>
    <x v="1"/>
    <x v="1387"/>
    <x v="3"/>
    <x v="3"/>
    <s v="No"/>
    <n v="15"/>
    <x v="0"/>
    <x v="0"/>
    <n v="0"/>
    <x v="1"/>
    <n v="0"/>
    <n v="3"/>
    <x v="0"/>
    <x v="1"/>
    <n v="12"/>
  </r>
  <r>
    <n v="9582"/>
    <s v="Natália Garcia"/>
    <x v="1"/>
    <x v="1387"/>
    <x v="3"/>
    <x v="3"/>
    <s v="Yes"/>
    <n v="15"/>
    <x v="2"/>
    <x v="1"/>
    <n v="30"/>
    <x v="0"/>
    <n v="20"/>
    <n v="1"/>
    <x v="1"/>
    <x v="0"/>
    <n v="64"/>
  </r>
  <r>
    <n v="9583"/>
    <s v="Sr. Antônio Pacheco"/>
    <x v="2"/>
    <x v="1388"/>
    <x v="3"/>
    <x v="3"/>
    <s v="Yes"/>
    <n v="5"/>
    <x v="0"/>
    <x v="0"/>
    <n v="0"/>
    <x v="1"/>
    <n v="0"/>
    <n v="3"/>
    <x v="0"/>
    <x v="1"/>
    <n v="2"/>
  </r>
  <r>
    <n v="9584"/>
    <s v="Maria Flor da Rocha"/>
    <x v="0"/>
    <x v="1388"/>
    <x v="3"/>
    <x v="3"/>
    <s v="No"/>
    <n v="10"/>
    <x v="0"/>
    <x v="0"/>
    <n v="0"/>
    <x v="0"/>
    <n v="20"/>
    <n v="2"/>
    <x v="0"/>
    <x v="0"/>
    <n v="28"/>
  </r>
  <r>
    <n v="9585"/>
    <s v="Srta. Stephany Barbosa"/>
    <x v="2"/>
    <x v="1388"/>
    <x v="3"/>
    <x v="3"/>
    <s v="No"/>
    <n v="5"/>
    <x v="2"/>
    <x v="0"/>
    <n v="0"/>
    <x v="1"/>
    <n v="0"/>
    <n v="2"/>
    <x v="0"/>
    <x v="1"/>
    <n v="3"/>
  </r>
  <r>
    <n v="9586"/>
    <s v="João Vitor Farias"/>
    <x v="0"/>
    <x v="1388"/>
    <x v="3"/>
    <x v="3"/>
    <s v="No"/>
    <n v="10"/>
    <x v="2"/>
    <x v="0"/>
    <n v="0"/>
    <x v="1"/>
    <n v="0"/>
    <n v="3"/>
    <x v="0"/>
    <x v="1"/>
    <n v="7"/>
  </r>
  <r>
    <n v="9587"/>
    <s v="Alice Peixoto"/>
    <x v="0"/>
    <x v="1388"/>
    <x v="3"/>
    <x v="3"/>
    <s v="No"/>
    <n v="10"/>
    <x v="0"/>
    <x v="0"/>
    <n v="0"/>
    <x v="0"/>
    <n v="20"/>
    <n v="1"/>
    <x v="0"/>
    <x v="0"/>
    <n v="29"/>
  </r>
  <r>
    <n v="9588"/>
    <s v="Elisa Jesus"/>
    <x v="2"/>
    <x v="1388"/>
    <x v="3"/>
    <x v="3"/>
    <s v="No"/>
    <n v="5"/>
    <x v="0"/>
    <x v="0"/>
    <n v="0"/>
    <x v="1"/>
    <n v="0"/>
    <n v="3"/>
    <x v="0"/>
    <x v="1"/>
    <n v="2"/>
  </r>
  <r>
    <n v="9589"/>
    <s v="Srta. Ana Cecília Cassiano"/>
    <x v="1"/>
    <x v="1388"/>
    <x v="3"/>
    <x v="3"/>
    <s v="No"/>
    <n v="15"/>
    <x v="1"/>
    <x v="1"/>
    <n v="30"/>
    <x v="0"/>
    <n v="20"/>
    <n v="3"/>
    <x v="1"/>
    <x v="0"/>
    <n v="62"/>
  </r>
  <r>
    <n v="9590"/>
    <s v="Lunna Marques"/>
    <x v="0"/>
    <x v="1388"/>
    <x v="3"/>
    <x v="3"/>
    <s v="Yes"/>
    <n v="10"/>
    <x v="2"/>
    <x v="1"/>
    <n v="30"/>
    <x v="1"/>
    <n v="0"/>
    <n v="1"/>
    <x v="0"/>
    <x v="0"/>
    <n v="39"/>
  </r>
  <r>
    <n v="9591"/>
    <s v="João Guilherme Pacheco"/>
    <x v="0"/>
    <x v="1388"/>
    <x v="3"/>
    <x v="3"/>
    <s v="Yes"/>
    <n v="10"/>
    <x v="0"/>
    <x v="0"/>
    <n v="0"/>
    <x v="1"/>
    <n v="0"/>
    <n v="1"/>
    <x v="0"/>
    <x v="1"/>
    <n v="9"/>
  </r>
  <r>
    <n v="9592"/>
    <s v="José Pedro Pastor"/>
    <x v="1"/>
    <x v="1388"/>
    <x v="3"/>
    <x v="3"/>
    <s v="Yes"/>
    <n v="15"/>
    <x v="1"/>
    <x v="0"/>
    <n v="0"/>
    <x v="1"/>
    <n v="0"/>
    <n v="1"/>
    <x v="0"/>
    <x v="1"/>
    <n v="14"/>
  </r>
  <r>
    <n v="9593"/>
    <s v="Lavínia Aragão"/>
    <x v="0"/>
    <x v="1388"/>
    <x v="3"/>
    <x v="3"/>
    <s v="Yes"/>
    <n v="10"/>
    <x v="2"/>
    <x v="1"/>
    <n v="30"/>
    <x v="0"/>
    <n v="20"/>
    <n v="2"/>
    <x v="1"/>
    <x v="0"/>
    <n v="58"/>
  </r>
  <r>
    <n v="9594"/>
    <s v="Eloá Lopes"/>
    <x v="1"/>
    <x v="1388"/>
    <x v="3"/>
    <x v="3"/>
    <s v="Yes"/>
    <n v="15"/>
    <x v="1"/>
    <x v="0"/>
    <n v="0"/>
    <x v="0"/>
    <n v="20"/>
    <n v="1"/>
    <x v="0"/>
    <x v="0"/>
    <n v="34"/>
  </r>
  <r>
    <n v="9595"/>
    <s v="Dante Barros"/>
    <x v="2"/>
    <x v="1388"/>
    <x v="3"/>
    <x v="3"/>
    <s v="Yes"/>
    <n v="5"/>
    <x v="2"/>
    <x v="1"/>
    <n v="30"/>
    <x v="1"/>
    <n v="0"/>
    <n v="2"/>
    <x v="0"/>
    <x v="0"/>
    <n v="33"/>
  </r>
  <r>
    <n v="9596"/>
    <s v="Daniela Gomes"/>
    <x v="2"/>
    <x v="1388"/>
    <x v="3"/>
    <x v="3"/>
    <s v="No"/>
    <n v="5"/>
    <x v="1"/>
    <x v="1"/>
    <n v="30"/>
    <x v="0"/>
    <n v="20"/>
    <n v="2"/>
    <x v="1"/>
    <x v="0"/>
    <n v="53"/>
  </r>
  <r>
    <n v="9597"/>
    <s v="Thomas da Mota"/>
    <x v="0"/>
    <x v="1388"/>
    <x v="3"/>
    <x v="3"/>
    <s v="No"/>
    <n v="10"/>
    <x v="0"/>
    <x v="0"/>
    <n v="0"/>
    <x v="0"/>
    <n v="20"/>
    <n v="1"/>
    <x v="0"/>
    <x v="0"/>
    <n v="29"/>
  </r>
  <r>
    <n v="9598"/>
    <s v="Dr. Vicente Moreira"/>
    <x v="2"/>
    <x v="1388"/>
    <x v="3"/>
    <x v="3"/>
    <s v="Yes"/>
    <n v="5"/>
    <x v="1"/>
    <x v="1"/>
    <n v="30"/>
    <x v="0"/>
    <n v="20"/>
    <n v="1"/>
    <x v="1"/>
    <x v="0"/>
    <n v="54"/>
  </r>
  <r>
    <n v="9599"/>
    <s v="Isis Sá"/>
    <x v="0"/>
    <x v="1388"/>
    <x v="3"/>
    <x v="3"/>
    <s v="No"/>
    <n v="10"/>
    <x v="2"/>
    <x v="1"/>
    <n v="30"/>
    <x v="1"/>
    <n v="0"/>
    <n v="1"/>
    <x v="0"/>
    <x v="0"/>
    <n v="39"/>
  </r>
  <r>
    <n v="9600"/>
    <s v="Lunna Ribeiro"/>
    <x v="0"/>
    <x v="1388"/>
    <x v="3"/>
    <x v="3"/>
    <s v="Yes"/>
    <n v="10"/>
    <x v="0"/>
    <x v="0"/>
    <n v="0"/>
    <x v="1"/>
    <n v="0"/>
    <n v="3"/>
    <x v="0"/>
    <x v="1"/>
    <n v="7"/>
  </r>
  <r>
    <n v="9601"/>
    <s v="Dra. Ana Lívia das Neves"/>
    <x v="2"/>
    <x v="1389"/>
    <x v="3"/>
    <x v="3"/>
    <s v="No"/>
    <n v="5"/>
    <x v="1"/>
    <x v="0"/>
    <n v="0"/>
    <x v="1"/>
    <n v="0"/>
    <n v="3"/>
    <x v="0"/>
    <x v="1"/>
    <n v="2"/>
  </r>
  <r>
    <n v="9602"/>
    <s v="Samuel Vieira"/>
    <x v="2"/>
    <x v="1389"/>
    <x v="3"/>
    <x v="3"/>
    <s v="No"/>
    <n v="5"/>
    <x v="1"/>
    <x v="0"/>
    <n v="0"/>
    <x v="1"/>
    <n v="0"/>
    <n v="3"/>
    <x v="0"/>
    <x v="1"/>
    <n v="2"/>
  </r>
  <r>
    <n v="9603"/>
    <s v="Sr. Ryan Costa"/>
    <x v="0"/>
    <x v="1389"/>
    <x v="3"/>
    <x v="3"/>
    <s v="No"/>
    <n v="10"/>
    <x v="0"/>
    <x v="0"/>
    <n v="0"/>
    <x v="0"/>
    <n v="20"/>
    <n v="1"/>
    <x v="0"/>
    <x v="0"/>
    <n v="29"/>
  </r>
  <r>
    <n v="9604"/>
    <s v="Allana Guerra"/>
    <x v="1"/>
    <x v="1389"/>
    <x v="3"/>
    <x v="3"/>
    <s v="No"/>
    <n v="15"/>
    <x v="0"/>
    <x v="1"/>
    <n v="30"/>
    <x v="1"/>
    <n v="0"/>
    <n v="2"/>
    <x v="0"/>
    <x v="0"/>
    <n v="43"/>
  </r>
  <r>
    <n v="9605"/>
    <s v="Aurora Sousa"/>
    <x v="2"/>
    <x v="1389"/>
    <x v="3"/>
    <x v="3"/>
    <s v="Yes"/>
    <n v="5"/>
    <x v="1"/>
    <x v="0"/>
    <n v="0"/>
    <x v="0"/>
    <n v="20"/>
    <n v="1"/>
    <x v="0"/>
    <x v="0"/>
    <n v="24"/>
  </r>
  <r>
    <n v="9606"/>
    <s v="Dr. Rhavi Fernandes"/>
    <x v="1"/>
    <x v="1389"/>
    <x v="3"/>
    <x v="3"/>
    <s v="No"/>
    <n v="15"/>
    <x v="0"/>
    <x v="1"/>
    <n v="30"/>
    <x v="1"/>
    <n v="0"/>
    <n v="1"/>
    <x v="0"/>
    <x v="0"/>
    <n v="44"/>
  </r>
  <r>
    <n v="9607"/>
    <s v="Otávio Casa Grande"/>
    <x v="2"/>
    <x v="1389"/>
    <x v="3"/>
    <x v="3"/>
    <s v="No"/>
    <n v="5"/>
    <x v="0"/>
    <x v="1"/>
    <n v="30"/>
    <x v="1"/>
    <n v="0"/>
    <n v="1"/>
    <x v="0"/>
    <x v="0"/>
    <n v="34"/>
  </r>
  <r>
    <n v="9608"/>
    <s v="Josué Fonseca"/>
    <x v="1"/>
    <x v="1389"/>
    <x v="3"/>
    <x v="3"/>
    <s v="No"/>
    <n v="15"/>
    <x v="1"/>
    <x v="1"/>
    <n v="30"/>
    <x v="0"/>
    <n v="20"/>
    <n v="1"/>
    <x v="1"/>
    <x v="0"/>
    <n v="64"/>
  </r>
  <r>
    <n v="9609"/>
    <s v="Ana Cecília Ribeiro"/>
    <x v="2"/>
    <x v="1389"/>
    <x v="3"/>
    <x v="3"/>
    <s v="No"/>
    <n v="5"/>
    <x v="2"/>
    <x v="0"/>
    <n v="0"/>
    <x v="1"/>
    <n v="0"/>
    <n v="2"/>
    <x v="0"/>
    <x v="1"/>
    <n v="3"/>
  </r>
  <r>
    <n v="9610"/>
    <s v="Eduarda Mendonça"/>
    <x v="2"/>
    <x v="1389"/>
    <x v="3"/>
    <x v="3"/>
    <s v="No"/>
    <n v="5"/>
    <x v="1"/>
    <x v="0"/>
    <n v="0"/>
    <x v="0"/>
    <n v="20"/>
    <n v="2"/>
    <x v="0"/>
    <x v="0"/>
    <n v="23"/>
  </r>
  <r>
    <n v="9611"/>
    <s v="Yasmin Macedo"/>
    <x v="0"/>
    <x v="1389"/>
    <x v="3"/>
    <x v="3"/>
    <s v="Yes"/>
    <n v="10"/>
    <x v="0"/>
    <x v="0"/>
    <n v="0"/>
    <x v="1"/>
    <n v="0"/>
    <n v="3"/>
    <x v="0"/>
    <x v="1"/>
    <n v="7"/>
  </r>
  <r>
    <n v="9612"/>
    <s v="Pedro Cavalcante"/>
    <x v="2"/>
    <x v="1390"/>
    <x v="3"/>
    <x v="3"/>
    <s v="Yes"/>
    <n v="5"/>
    <x v="2"/>
    <x v="1"/>
    <n v="30"/>
    <x v="1"/>
    <n v="0"/>
    <n v="3"/>
    <x v="0"/>
    <x v="0"/>
    <n v="32"/>
  </r>
  <r>
    <n v="9613"/>
    <s v="Josué Silva"/>
    <x v="1"/>
    <x v="1390"/>
    <x v="3"/>
    <x v="3"/>
    <s v="No"/>
    <n v="15"/>
    <x v="1"/>
    <x v="0"/>
    <n v="0"/>
    <x v="1"/>
    <n v="0"/>
    <n v="3"/>
    <x v="0"/>
    <x v="1"/>
    <n v="12"/>
  </r>
  <r>
    <n v="9614"/>
    <s v="Noah Moreira"/>
    <x v="0"/>
    <x v="1390"/>
    <x v="3"/>
    <x v="3"/>
    <s v="No"/>
    <n v="10"/>
    <x v="0"/>
    <x v="1"/>
    <n v="30"/>
    <x v="1"/>
    <n v="0"/>
    <n v="1"/>
    <x v="0"/>
    <x v="0"/>
    <n v="39"/>
  </r>
  <r>
    <n v="9615"/>
    <s v="Maria Liz Carvalho"/>
    <x v="2"/>
    <x v="1391"/>
    <x v="3"/>
    <x v="3"/>
    <s v="Yes"/>
    <n v="5"/>
    <x v="1"/>
    <x v="0"/>
    <n v="0"/>
    <x v="1"/>
    <n v="0"/>
    <n v="1"/>
    <x v="0"/>
    <x v="1"/>
    <n v="4"/>
  </r>
  <r>
    <n v="9616"/>
    <s v="Laís Sampaio"/>
    <x v="2"/>
    <x v="1391"/>
    <x v="3"/>
    <x v="3"/>
    <s v="No"/>
    <n v="5"/>
    <x v="0"/>
    <x v="1"/>
    <n v="30"/>
    <x v="1"/>
    <n v="0"/>
    <n v="2"/>
    <x v="0"/>
    <x v="0"/>
    <n v="33"/>
  </r>
  <r>
    <n v="9617"/>
    <s v="Sophie Oliveira"/>
    <x v="2"/>
    <x v="1391"/>
    <x v="3"/>
    <x v="3"/>
    <s v="No"/>
    <n v="5"/>
    <x v="0"/>
    <x v="1"/>
    <n v="30"/>
    <x v="0"/>
    <n v="20"/>
    <n v="2"/>
    <x v="1"/>
    <x v="0"/>
    <n v="53"/>
  </r>
  <r>
    <n v="9618"/>
    <s v="Lara Oliveira"/>
    <x v="0"/>
    <x v="1392"/>
    <x v="3"/>
    <x v="3"/>
    <s v="Yes"/>
    <n v="10"/>
    <x v="1"/>
    <x v="1"/>
    <n v="30"/>
    <x v="0"/>
    <n v="20"/>
    <n v="3"/>
    <x v="1"/>
    <x v="0"/>
    <n v="57"/>
  </r>
  <r>
    <n v="9619"/>
    <s v="João Vitor Farias"/>
    <x v="2"/>
    <x v="1392"/>
    <x v="3"/>
    <x v="3"/>
    <s v="Yes"/>
    <n v="5"/>
    <x v="2"/>
    <x v="0"/>
    <n v="0"/>
    <x v="0"/>
    <n v="20"/>
    <n v="3"/>
    <x v="0"/>
    <x v="0"/>
    <n v="22"/>
  </r>
  <r>
    <n v="9620"/>
    <s v="Emanuella da Conceição"/>
    <x v="0"/>
    <x v="1392"/>
    <x v="3"/>
    <x v="3"/>
    <s v="Yes"/>
    <n v="10"/>
    <x v="1"/>
    <x v="1"/>
    <n v="30"/>
    <x v="1"/>
    <n v="0"/>
    <n v="3"/>
    <x v="0"/>
    <x v="0"/>
    <n v="37"/>
  </r>
  <r>
    <n v="9621"/>
    <s v="Anna Liz Machado"/>
    <x v="2"/>
    <x v="1392"/>
    <x v="3"/>
    <x v="3"/>
    <s v="Yes"/>
    <n v="5"/>
    <x v="0"/>
    <x v="1"/>
    <n v="30"/>
    <x v="1"/>
    <n v="0"/>
    <n v="1"/>
    <x v="0"/>
    <x v="0"/>
    <n v="34"/>
  </r>
  <r>
    <n v="9622"/>
    <s v="Nicolas Costa"/>
    <x v="1"/>
    <x v="1392"/>
    <x v="3"/>
    <x v="3"/>
    <s v="Yes"/>
    <n v="15"/>
    <x v="2"/>
    <x v="0"/>
    <n v="0"/>
    <x v="0"/>
    <n v="20"/>
    <n v="2"/>
    <x v="0"/>
    <x v="0"/>
    <n v="33"/>
  </r>
  <r>
    <n v="9623"/>
    <s v="Mirella Peixoto"/>
    <x v="0"/>
    <x v="1392"/>
    <x v="3"/>
    <x v="3"/>
    <s v="No"/>
    <n v="10"/>
    <x v="0"/>
    <x v="1"/>
    <n v="30"/>
    <x v="1"/>
    <n v="0"/>
    <n v="3"/>
    <x v="0"/>
    <x v="0"/>
    <n v="37"/>
  </r>
  <r>
    <n v="9624"/>
    <s v="Dra. Olivia das Neves"/>
    <x v="1"/>
    <x v="1392"/>
    <x v="3"/>
    <x v="3"/>
    <s v="Yes"/>
    <n v="15"/>
    <x v="1"/>
    <x v="0"/>
    <n v="0"/>
    <x v="1"/>
    <n v="0"/>
    <n v="2"/>
    <x v="0"/>
    <x v="1"/>
    <n v="13"/>
  </r>
  <r>
    <n v="9625"/>
    <s v="Marcos Vinicius Araújo"/>
    <x v="2"/>
    <x v="1392"/>
    <x v="3"/>
    <x v="3"/>
    <s v="No"/>
    <n v="5"/>
    <x v="1"/>
    <x v="1"/>
    <n v="30"/>
    <x v="0"/>
    <n v="20"/>
    <n v="3"/>
    <x v="1"/>
    <x v="0"/>
    <n v="52"/>
  </r>
  <r>
    <n v="9626"/>
    <s v="Srta. Kamilly Novaes"/>
    <x v="0"/>
    <x v="1392"/>
    <x v="3"/>
    <x v="3"/>
    <s v="Yes"/>
    <n v="10"/>
    <x v="0"/>
    <x v="0"/>
    <n v="0"/>
    <x v="1"/>
    <n v="0"/>
    <n v="3"/>
    <x v="0"/>
    <x v="1"/>
    <n v="7"/>
  </r>
  <r>
    <n v="9627"/>
    <s v="Alice Castro"/>
    <x v="2"/>
    <x v="1392"/>
    <x v="3"/>
    <x v="3"/>
    <s v="Yes"/>
    <n v="5"/>
    <x v="2"/>
    <x v="0"/>
    <n v="0"/>
    <x v="1"/>
    <n v="0"/>
    <n v="3"/>
    <x v="0"/>
    <x v="1"/>
    <n v="2"/>
  </r>
  <r>
    <n v="9628"/>
    <s v="Caleb Castro"/>
    <x v="2"/>
    <x v="1392"/>
    <x v="3"/>
    <x v="3"/>
    <s v="No"/>
    <n v="5"/>
    <x v="2"/>
    <x v="0"/>
    <n v="0"/>
    <x v="1"/>
    <n v="0"/>
    <n v="2"/>
    <x v="0"/>
    <x v="1"/>
    <n v="3"/>
  </r>
  <r>
    <n v="9629"/>
    <s v="Lara Montenegro"/>
    <x v="1"/>
    <x v="1392"/>
    <x v="3"/>
    <x v="3"/>
    <s v="Yes"/>
    <n v="15"/>
    <x v="0"/>
    <x v="1"/>
    <n v="30"/>
    <x v="0"/>
    <n v="20"/>
    <n v="1"/>
    <x v="1"/>
    <x v="0"/>
    <n v="64"/>
  </r>
  <r>
    <n v="9630"/>
    <s v="Lunna Peixoto"/>
    <x v="2"/>
    <x v="1392"/>
    <x v="3"/>
    <x v="3"/>
    <s v="Yes"/>
    <n v="5"/>
    <x v="0"/>
    <x v="0"/>
    <n v="0"/>
    <x v="1"/>
    <n v="0"/>
    <n v="2"/>
    <x v="0"/>
    <x v="1"/>
    <n v="3"/>
  </r>
  <r>
    <n v="9631"/>
    <s v="João Vitor Mendes"/>
    <x v="0"/>
    <x v="1393"/>
    <x v="3"/>
    <x v="3"/>
    <s v="Yes"/>
    <n v="10"/>
    <x v="0"/>
    <x v="0"/>
    <n v="0"/>
    <x v="1"/>
    <n v="0"/>
    <n v="2"/>
    <x v="0"/>
    <x v="1"/>
    <n v="8"/>
  </r>
  <r>
    <n v="9632"/>
    <s v="Bruno Fonseca"/>
    <x v="2"/>
    <x v="1393"/>
    <x v="3"/>
    <x v="3"/>
    <s v="No"/>
    <n v="5"/>
    <x v="2"/>
    <x v="0"/>
    <n v="0"/>
    <x v="0"/>
    <n v="20"/>
    <n v="2"/>
    <x v="0"/>
    <x v="0"/>
    <n v="23"/>
  </r>
  <r>
    <n v="9633"/>
    <s v="Enzo Gabriel Montenegro"/>
    <x v="2"/>
    <x v="1393"/>
    <x v="3"/>
    <x v="3"/>
    <s v="Yes"/>
    <n v="5"/>
    <x v="2"/>
    <x v="0"/>
    <n v="0"/>
    <x v="0"/>
    <n v="20"/>
    <n v="3"/>
    <x v="0"/>
    <x v="0"/>
    <n v="22"/>
  </r>
  <r>
    <n v="9634"/>
    <s v="Luiz Henrique Nunes"/>
    <x v="2"/>
    <x v="1393"/>
    <x v="3"/>
    <x v="3"/>
    <s v="No"/>
    <n v="5"/>
    <x v="0"/>
    <x v="0"/>
    <n v="0"/>
    <x v="0"/>
    <n v="20"/>
    <n v="2"/>
    <x v="0"/>
    <x v="0"/>
    <n v="23"/>
  </r>
  <r>
    <n v="9635"/>
    <s v="Bento Rios"/>
    <x v="0"/>
    <x v="1393"/>
    <x v="3"/>
    <x v="3"/>
    <s v="No"/>
    <n v="10"/>
    <x v="2"/>
    <x v="1"/>
    <n v="30"/>
    <x v="1"/>
    <n v="0"/>
    <n v="1"/>
    <x v="0"/>
    <x v="0"/>
    <n v="39"/>
  </r>
  <r>
    <n v="9636"/>
    <s v="Bella Leão"/>
    <x v="0"/>
    <x v="1393"/>
    <x v="3"/>
    <x v="3"/>
    <s v="No"/>
    <n v="10"/>
    <x v="0"/>
    <x v="1"/>
    <n v="30"/>
    <x v="0"/>
    <n v="20"/>
    <n v="1"/>
    <x v="1"/>
    <x v="0"/>
    <n v="59"/>
  </r>
  <r>
    <n v="9637"/>
    <s v="Vicente Correia"/>
    <x v="0"/>
    <x v="1393"/>
    <x v="3"/>
    <x v="3"/>
    <s v="No"/>
    <n v="10"/>
    <x v="2"/>
    <x v="0"/>
    <n v="0"/>
    <x v="0"/>
    <n v="20"/>
    <n v="3"/>
    <x v="0"/>
    <x v="0"/>
    <n v="27"/>
  </r>
  <r>
    <n v="9638"/>
    <s v="Srta. Ana Lívia Ramos"/>
    <x v="2"/>
    <x v="1394"/>
    <x v="3"/>
    <x v="3"/>
    <s v="No"/>
    <n v="5"/>
    <x v="1"/>
    <x v="0"/>
    <n v="0"/>
    <x v="0"/>
    <n v="20"/>
    <n v="3"/>
    <x v="0"/>
    <x v="0"/>
    <n v="22"/>
  </r>
  <r>
    <n v="9639"/>
    <s v="Dante Sampaio"/>
    <x v="2"/>
    <x v="1394"/>
    <x v="3"/>
    <x v="3"/>
    <s v="Yes"/>
    <n v="5"/>
    <x v="0"/>
    <x v="0"/>
    <n v="0"/>
    <x v="0"/>
    <n v="20"/>
    <n v="3"/>
    <x v="0"/>
    <x v="0"/>
    <n v="22"/>
  </r>
  <r>
    <n v="9640"/>
    <s v="Maria Cecília Cavalcante"/>
    <x v="0"/>
    <x v="1394"/>
    <x v="3"/>
    <x v="3"/>
    <s v="No"/>
    <n v="10"/>
    <x v="1"/>
    <x v="1"/>
    <n v="30"/>
    <x v="1"/>
    <n v="0"/>
    <n v="3"/>
    <x v="0"/>
    <x v="0"/>
    <n v="37"/>
  </r>
  <r>
    <n v="9641"/>
    <s v="Sr. Enrico Monteiro"/>
    <x v="1"/>
    <x v="1394"/>
    <x v="3"/>
    <x v="3"/>
    <s v="No"/>
    <n v="15"/>
    <x v="1"/>
    <x v="0"/>
    <n v="0"/>
    <x v="0"/>
    <n v="20"/>
    <n v="2"/>
    <x v="0"/>
    <x v="0"/>
    <n v="33"/>
  </r>
  <r>
    <n v="9642"/>
    <s v="Sra. Nicole da Mota"/>
    <x v="1"/>
    <x v="1394"/>
    <x v="3"/>
    <x v="3"/>
    <s v="No"/>
    <n v="15"/>
    <x v="2"/>
    <x v="0"/>
    <n v="0"/>
    <x v="0"/>
    <n v="20"/>
    <n v="1"/>
    <x v="0"/>
    <x v="0"/>
    <n v="34"/>
  </r>
  <r>
    <n v="9643"/>
    <s v="Maria Fernanda Porto"/>
    <x v="0"/>
    <x v="1395"/>
    <x v="3"/>
    <x v="3"/>
    <s v="No"/>
    <n v="10"/>
    <x v="2"/>
    <x v="1"/>
    <n v="30"/>
    <x v="1"/>
    <n v="0"/>
    <n v="2"/>
    <x v="0"/>
    <x v="0"/>
    <n v="38"/>
  </r>
  <r>
    <n v="9644"/>
    <s v="Diego Pinto"/>
    <x v="2"/>
    <x v="1395"/>
    <x v="3"/>
    <x v="3"/>
    <s v="Yes"/>
    <n v="5"/>
    <x v="0"/>
    <x v="0"/>
    <n v="0"/>
    <x v="1"/>
    <n v="0"/>
    <n v="1"/>
    <x v="0"/>
    <x v="1"/>
    <n v="4"/>
  </r>
  <r>
    <n v="9645"/>
    <s v="Eloah Araújo"/>
    <x v="0"/>
    <x v="1395"/>
    <x v="3"/>
    <x v="3"/>
    <s v="Yes"/>
    <n v="10"/>
    <x v="1"/>
    <x v="0"/>
    <n v="0"/>
    <x v="1"/>
    <n v="0"/>
    <n v="3"/>
    <x v="0"/>
    <x v="1"/>
    <n v="7"/>
  </r>
  <r>
    <n v="9646"/>
    <s v="Alícia Pacheco"/>
    <x v="0"/>
    <x v="1395"/>
    <x v="3"/>
    <x v="3"/>
    <s v="Yes"/>
    <n v="10"/>
    <x v="2"/>
    <x v="0"/>
    <n v="0"/>
    <x v="0"/>
    <n v="20"/>
    <n v="2"/>
    <x v="0"/>
    <x v="0"/>
    <n v="28"/>
  </r>
  <r>
    <n v="9647"/>
    <s v="Mirella Martins"/>
    <x v="0"/>
    <x v="1395"/>
    <x v="3"/>
    <x v="3"/>
    <s v="Yes"/>
    <n v="10"/>
    <x v="2"/>
    <x v="0"/>
    <n v="0"/>
    <x v="1"/>
    <n v="0"/>
    <n v="2"/>
    <x v="0"/>
    <x v="1"/>
    <n v="8"/>
  </r>
  <r>
    <n v="9648"/>
    <s v="Ayla Almeida"/>
    <x v="1"/>
    <x v="1395"/>
    <x v="3"/>
    <x v="3"/>
    <s v="No"/>
    <n v="15"/>
    <x v="2"/>
    <x v="0"/>
    <n v="0"/>
    <x v="1"/>
    <n v="0"/>
    <n v="3"/>
    <x v="0"/>
    <x v="1"/>
    <n v="12"/>
  </r>
  <r>
    <n v="9649"/>
    <s v="Nathan Brito"/>
    <x v="0"/>
    <x v="1395"/>
    <x v="3"/>
    <x v="3"/>
    <s v="No"/>
    <n v="10"/>
    <x v="2"/>
    <x v="0"/>
    <n v="0"/>
    <x v="1"/>
    <n v="0"/>
    <n v="3"/>
    <x v="0"/>
    <x v="1"/>
    <n v="7"/>
  </r>
  <r>
    <n v="9650"/>
    <s v="Paulo da Rosa"/>
    <x v="1"/>
    <x v="1395"/>
    <x v="3"/>
    <x v="3"/>
    <s v="No"/>
    <n v="15"/>
    <x v="2"/>
    <x v="1"/>
    <n v="30"/>
    <x v="1"/>
    <n v="0"/>
    <n v="2"/>
    <x v="0"/>
    <x v="0"/>
    <n v="43"/>
  </r>
  <r>
    <n v="9651"/>
    <s v="Bruno Brito"/>
    <x v="1"/>
    <x v="1395"/>
    <x v="3"/>
    <x v="3"/>
    <s v="Yes"/>
    <n v="15"/>
    <x v="1"/>
    <x v="0"/>
    <n v="0"/>
    <x v="0"/>
    <n v="20"/>
    <n v="1"/>
    <x v="0"/>
    <x v="0"/>
    <n v="34"/>
  </r>
  <r>
    <n v="9652"/>
    <s v="Mathias Sampaio"/>
    <x v="2"/>
    <x v="1396"/>
    <x v="3"/>
    <x v="3"/>
    <s v="No"/>
    <n v="5"/>
    <x v="1"/>
    <x v="0"/>
    <n v="0"/>
    <x v="0"/>
    <n v="20"/>
    <n v="2"/>
    <x v="0"/>
    <x v="0"/>
    <n v="23"/>
  </r>
  <r>
    <n v="9653"/>
    <s v="Mathias Dias"/>
    <x v="2"/>
    <x v="1396"/>
    <x v="3"/>
    <x v="3"/>
    <s v="Yes"/>
    <n v="5"/>
    <x v="1"/>
    <x v="1"/>
    <n v="30"/>
    <x v="0"/>
    <n v="20"/>
    <n v="2"/>
    <x v="1"/>
    <x v="0"/>
    <n v="53"/>
  </r>
  <r>
    <n v="9654"/>
    <s v="Pietra da Luz"/>
    <x v="1"/>
    <x v="1396"/>
    <x v="3"/>
    <x v="3"/>
    <s v="No"/>
    <n v="15"/>
    <x v="0"/>
    <x v="0"/>
    <n v="0"/>
    <x v="0"/>
    <n v="20"/>
    <n v="2"/>
    <x v="0"/>
    <x v="0"/>
    <n v="33"/>
  </r>
  <r>
    <n v="9655"/>
    <s v="Dr. Luiz Felipe Porto"/>
    <x v="0"/>
    <x v="1396"/>
    <x v="3"/>
    <x v="3"/>
    <s v="Yes"/>
    <n v="10"/>
    <x v="0"/>
    <x v="1"/>
    <n v="30"/>
    <x v="0"/>
    <n v="20"/>
    <n v="1"/>
    <x v="1"/>
    <x v="0"/>
    <n v="59"/>
  </r>
  <r>
    <n v="9656"/>
    <s v="Caleb Campos"/>
    <x v="2"/>
    <x v="1397"/>
    <x v="3"/>
    <x v="3"/>
    <s v="No"/>
    <n v="5"/>
    <x v="1"/>
    <x v="1"/>
    <n v="30"/>
    <x v="1"/>
    <n v="0"/>
    <n v="1"/>
    <x v="0"/>
    <x v="0"/>
    <n v="34"/>
  </r>
  <r>
    <n v="9657"/>
    <s v="Anthony Sousa"/>
    <x v="0"/>
    <x v="1397"/>
    <x v="3"/>
    <x v="3"/>
    <s v="Yes"/>
    <n v="10"/>
    <x v="2"/>
    <x v="1"/>
    <n v="30"/>
    <x v="1"/>
    <n v="0"/>
    <n v="3"/>
    <x v="0"/>
    <x v="0"/>
    <n v="37"/>
  </r>
  <r>
    <n v="9658"/>
    <s v="Ana Julia Vargas"/>
    <x v="2"/>
    <x v="1397"/>
    <x v="3"/>
    <x v="3"/>
    <s v="Yes"/>
    <n v="5"/>
    <x v="2"/>
    <x v="0"/>
    <n v="0"/>
    <x v="0"/>
    <n v="20"/>
    <n v="1"/>
    <x v="0"/>
    <x v="0"/>
    <n v="24"/>
  </r>
  <r>
    <n v="9659"/>
    <s v="Rafael Barros"/>
    <x v="0"/>
    <x v="1397"/>
    <x v="3"/>
    <x v="3"/>
    <s v="No"/>
    <n v="10"/>
    <x v="2"/>
    <x v="1"/>
    <n v="30"/>
    <x v="0"/>
    <n v="20"/>
    <n v="2"/>
    <x v="1"/>
    <x v="0"/>
    <n v="58"/>
  </r>
  <r>
    <n v="9660"/>
    <s v="Srta. Cecilia Ribeiro"/>
    <x v="2"/>
    <x v="1397"/>
    <x v="3"/>
    <x v="3"/>
    <s v="Yes"/>
    <n v="5"/>
    <x v="0"/>
    <x v="1"/>
    <n v="30"/>
    <x v="0"/>
    <n v="20"/>
    <n v="3"/>
    <x v="1"/>
    <x v="0"/>
    <n v="52"/>
  </r>
  <r>
    <n v="9661"/>
    <s v="Antônio Camargo"/>
    <x v="1"/>
    <x v="1397"/>
    <x v="3"/>
    <x v="3"/>
    <s v="No"/>
    <n v="15"/>
    <x v="1"/>
    <x v="0"/>
    <n v="0"/>
    <x v="1"/>
    <n v="0"/>
    <n v="3"/>
    <x v="0"/>
    <x v="1"/>
    <n v="12"/>
  </r>
  <r>
    <n v="9662"/>
    <s v="Alice Cirino"/>
    <x v="0"/>
    <x v="1398"/>
    <x v="3"/>
    <x v="3"/>
    <s v="Yes"/>
    <n v="10"/>
    <x v="2"/>
    <x v="0"/>
    <n v="0"/>
    <x v="0"/>
    <n v="20"/>
    <n v="3"/>
    <x v="0"/>
    <x v="0"/>
    <n v="27"/>
  </r>
  <r>
    <n v="9663"/>
    <s v="Ana Júlia Souza"/>
    <x v="0"/>
    <x v="1398"/>
    <x v="3"/>
    <x v="3"/>
    <s v="No"/>
    <n v="10"/>
    <x v="0"/>
    <x v="0"/>
    <n v="0"/>
    <x v="1"/>
    <n v="0"/>
    <n v="3"/>
    <x v="0"/>
    <x v="1"/>
    <n v="7"/>
  </r>
  <r>
    <n v="9664"/>
    <s v="Carolina Ramos"/>
    <x v="1"/>
    <x v="1398"/>
    <x v="3"/>
    <x v="3"/>
    <s v="Yes"/>
    <n v="15"/>
    <x v="2"/>
    <x v="0"/>
    <n v="0"/>
    <x v="1"/>
    <n v="0"/>
    <n v="3"/>
    <x v="0"/>
    <x v="1"/>
    <n v="12"/>
  </r>
  <r>
    <n v="9665"/>
    <s v="Ana Carolina Costela"/>
    <x v="1"/>
    <x v="1398"/>
    <x v="3"/>
    <x v="3"/>
    <s v="No"/>
    <n v="15"/>
    <x v="1"/>
    <x v="1"/>
    <n v="30"/>
    <x v="1"/>
    <n v="0"/>
    <n v="1"/>
    <x v="0"/>
    <x v="0"/>
    <n v="44"/>
  </r>
  <r>
    <n v="9666"/>
    <s v="Vitor Hugo Silveira"/>
    <x v="1"/>
    <x v="1399"/>
    <x v="3"/>
    <x v="3"/>
    <s v="No"/>
    <n v="15"/>
    <x v="0"/>
    <x v="1"/>
    <n v="30"/>
    <x v="0"/>
    <n v="20"/>
    <n v="1"/>
    <x v="1"/>
    <x v="0"/>
    <n v="64"/>
  </r>
  <r>
    <n v="9667"/>
    <s v="Apollo Farias"/>
    <x v="2"/>
    <x v="1399"/>
    <x v="3"/>
    <x v="3"/>
    <s v="No"/>
    <n v="5"/>
    <x v="2"/>
    <x v="1"/>
    <n v="30"/>
    <x v="0"/>
    <n v="20"/>
    <n v="1"/>
    <x v="1"/>
    <x v="0"/>
    <n v="54"/>
  </r>
  <r>
    <n v="9668"/>
    <s v="Ana Sophia Peixoto"/>
    <x v="1"/>
    <x v="1399"/>
    <x v="3"/>
    <x v="3"/>
    <s v="Yes"/>
    <n v="15"/>
    <x v="0"/>
    <x v="1"/>
    <n v="30"/>
    <x v="0"/>
    <n v="20"/>
    <n v="1"/>
    <x v="1"/>
    <x v="0"/>
    <n v="64"/>
  </r>
  <r>
    <n v="9669"/>
    <s v="Ravi Lucca Nunes"/>
    <x v="0"/>
    <x v="1399"/>
    <x v="3"/>
    <x v="3"/>
    <s v="Yes"/>
    <n v="10"/>
    <x v="0"/>
    <x v="1"/>
    <n v="30"/>
    <x v="1"/>
    <n v="0"/>
    <n v="3"/>
    <x v="0"/>
    <x v="0"/>
    <n v="37"/>
  </r>
  <r>
    <n v="9670"/>
    <s v="Brenda Machado"/>
    <x v="2"/>
    <x v="1399"/>
    <x v="3"/>
    <x v="3"/>
    <s v="No"/>
    <n v="5"/>
    <x v="0"/>
    <x v="1"/>
    <n v="30"/>
    <x v="0"/>
    <n v="20"/>
    <n v="2"/>
    <x v="1"/>
    <x v="0"/>
    <n v="53"/>
  </r>
  <r>
    <n v="9671"/>
    <s v="Sr. Luiz Miguel Câmara"/>
    <x v="1"/>
    <x v="1399"/>
    <x v="3"/>
    <x v="3"/>
    <s v="No"/>
    <n v="15"/>
    <x v="2"/>
    <x v="0"/>
    <n v="0"/>
    <x v="0"/>
    <n v="20"/>
    <n v="1"/>
    <x v="0"/>
    <x v="0"/>
    <n v="34"/>
  </r>
  <r>
    <n v="9672"/>
    <s v="Heloisa Silva"/>
    <x v="0"/>
    <x v="1399"/>
    <x v="3"/>
    <x v="3"/>
    <s v="Yes"/>
    <n v="10"/>
    <x v="0"/>
    <x v="0"/>
    <n v="0"/>
    <x v="1"/>
    <n v="0"/>
    <n v="1"/>
    <x v="0"/>
    <x v="1"/>
    <n v="9"/>
  </r>
  <r>
    <n v="9673"/>
    <s v="Calebe Freitas"/>
    <x v="2"/>
    <x v="1399"/>
    <x v="3"/>
    <x v="3"/>
    <s v="Yes"/>
    <n v="5"/>
    <x v="0"/>
    <x v="0"/>
    <n v="0"/>
    <x v="1"/>
    <n v="0"/>
    <n v="2"/>
    <x v="0"/>
    <x v="1"/>
    <n v="3"/>
  </r>
  <r>
    <n v="9674"/>
    <s v="Ágatha Novaes"/>
    <x v="1"/>
    <x v="1400"/>
    <x v="3"/>
    <x v="3"/>
    <s v="No"/>
    <n v="15"/>
    <x v="2"/>
    <x v="0"/>
    <n v="0"/>
    <x v="1"/>
    <n v="0"/>
    <n v="3"/>
    <x v="0"/>
    <x v="1"/>
    <n v="12"/>
  </r>
  <r>
    <n v="9675"/>
    <s v="Ryan Pimenta"/>
    <x v="1"/>
    <x v="1400"/>
    <x v="3"/>
    <x v="3"/>
    <s v="Yes"/>
    <n v="15"/>
    <x v="2"/>
    <x v="0"/>
    <n v="0"/>
    <x v="1"/>
    <n v="0"/>
    <n v="3"/>
    <x v="0"/>
    <x v="1"/>
    <n v="12"/>
  </r>
  <r>
    <n v="9676"/>
    <s v="Lorena Andrade"/>
    <x v="2"/>
    <x v="1400"/>
    <x v="3"/>
    <x v="3"/>
    <s v="No"/>
    <n v="5"/>
    <x v="1"/>
    <x v="0"/>
    <n v="0"/>
    <x v="1"/>
    <n v="0"/>
    <n v="3"/>
    <x v="0"/>
    <x v="1"/>
    <n v="2"/>
  </r>
  <r>
    <n v="9677"/>
    <s v="Sr. Bryan Gomes"/>
    <x v="0"/>
    <x v="1401"/>
    <x v="3"/>
    <x v="3"/>
    <s v="Yes"/>
    <n v="10"/>
    <x v="0"/>
    <x v="1"/>
    <n v="30"/>
    <x v="1"/>
    <n v="0"/>
    <n v="3"/>
    <x v="0"/>
    <x v="0"/>
    <n v="37"/>
  </r>
  <r>
    <n v="9678"/>
    <s v="Maria Eduarda Sales"/>
    <x v="2"/>
    <x v="1401"/>
    <x v="3"/>
    <x v="3"/>
    <s v="No"/>
    <n v="5"/>
    <x v="2"/>
    <x v="1"/>
    <n v="30"/>
    <x v="0"/>
    <n v="20"/>
    <n v="2"/>
    <x v="1"/>
    <x v="0"/>
    <n v="53"/>
  </r>
  <r>
    <n v="9679"/>
    <s v="Dr. Lorenzo Nogueira"/>
    <x v="0"/>
    <x v="1401"/>
    <x v="3"/>
    <x v="3"/>
    <s v="Yes"/>
    <n v="10"/>
    <x v="0"/>
    <x v="0"/>
    <n v="0"/>
    <x v="0"/>
    <n v="20"/>
    <n v="2"/>
    <x v="0"/>
    <x v="0"/>
    <n v="28"/>
  </r>
  <r>
    <n v="9680"/>
    <s v="Liz Marques"/>
    <x v="0"/>
    <x v="1401"/>
    <x v="3"/>
    <x v="3"/>
    <s v="No"/>
    <n v="10"/>
    <x v="1"/>
    <x v="0"/>
    <n v="0"/>
    <x v="0"/>
    <n v="20"/>
    <n v="2"/>
    <x v="0"/>
    <x v="0"/>
    <n v="28"/>
  </r>
  <r>
    <n v="9681"/>
    <s v="Davi Miguel Sá"/>
    <x v="0"/>
    <x v="1401"/>
    <x v="3"/>
    <x v="3"/>
    <s v="No"/>
    <n v="10"/>
    <x v="1"/>
    <x v="1"/>
    <n v="30"/>
    <x v="0"/>
    <n v="20"/>
    <n v="1"/>
    <x v="1"/>
    <x v="0"/>
    <n v="59"/>
  </r>
  <r>
    <n v="9682"/>
    <s v="Renan Pires"/>
    <x v="1"/>
    <x v="1401"/>
    <x v="3"/>
    <x v="3"/>
    <s v="No"/>
    <n v="15"/>
    <x v="1"/>
    <x v="0"/>
    <n v="0"/>
    <x v="0"/>
    <n v="20"/>
    <n v="1"/>
    <x v="0"/>
    <x v="0"/>
    <n v="34"/>
  </r>
  <r>
    <n v="9683"/>
    <s v="Arthur Miguel Costela"/>
    <x v="1"/>
    <x v="1401"/>
    <x v="3"/>
    <x v="3"/>
    <s v="Yes"/>
    <n v="15"/>
    <x v="2"/>
    <x v="0"/>
    <n v="0"/>
    <x v="0"/>
    <n v="20"/>
    <n v="1"/>
    <x v="0"/>
    <x v="0"/>
    <n v="34"/>
  </r>
  <r>
    <n v="9684"/>
    <s v="Ana Júlia Moura"/>
    <x v="1"/>
    <x v="1401"/>
    <x v="3"/>
    <x v="3"/>
    <s v="Yes"/>
    <n v="15"/>
    <x v="0"/>
    <x v="0"/>
    <n v="0"/>
    <x v="0"/>
    <n v="20"/>
    <n v="2"/>
    <x v="0"/>
    <x v="0"/>
    <n v="33"/>
  </r>
  <r>
    <n v="9685"/>
    <s v="Mariah Cunha"/>
    <x v="2"/>
    <x v="1401"/>
    <x v="3"/>
    <x v="3"/>
    <s v="Yes"/>
    <n v="5"/>
    <x v="0"/>
    <x v="0"/>
    <n v="0"/>
    <x v="1"/>
    <n v="0"/>
    <n v="3"/>
    <x v="0"/>
    <x v="1"/>
    <n v="2"/>
  </r>
  <r>
    <n v="9686"/>
    <s v="Levi Vargas"/>
    <x v="2"/>
    <x v="1402"/>
    <x v="3"/>
    <x v="3"/>
    <s v="No"/>
    <n v="5"/>
    <x v="1"/>
    <x v="1"/>
    <n v="30"/>
    <x v="0"/>
    <n v="20"/>
    <n v="1"/>
    <x v="1"/>
    <x v="0"/>
    <n v="54"/>
  </r>
  <r>
    <n v="9687"/>
    <s v="Mathias Camargo"/>
    <x v="0"/>
    <x v="1402"/>
    <x v="3"/>
    <x v="3"/>
    <s v="No"/>
    <n v="10"/>
    <x v="2"/>
    <x v="1"/>
    <n v="30"/>
    <x v="0"/>
    <n v="20"/>
    <n v="2"/>
    <x v="1"/>
    <x v="0"/>
    <n v="58"/>
  </r>
  <r>
    <n v="9688"/>
    <s v="Daniela Fonseca"/>
    <x v="2"/>
    <x v="1402"/>
    <x v="3"/>
    <x v="3"/>
    <s v="No"/>
    <n v="5"/>
    <x v="1"/>
    <x v="1"/>
    <n v="30"/>
    <x v="0"/>
    <n v="20"/>
    <n v="2"/>
    <x v="1"/>
    <x v="0"/>
    <n v="53"/>
  </r>
  <r>
    <n v="9689"/>
    <s v="Rafaela Castro"/>
    <x v="1"/>
    <x v="1402"/>
    <x v="3"/>
    <x v="3"/>
    <s v="Yes"/>
    <n v="15"/>
    <x v="1"/>
    <x v="0"/>
    <n v="0"/>
    <x v="1"/>
    <n v="0"/>
    <n v="2"/>
    <x v="0"/>
    <x v="1"/>
    <n v="13"/>
  </r>
  <r>
    <n v="9690"/>
    <s v="Dra. Ana Pires"/>
    <x v="2"/>
    <x v="1402"/>
    <x v="3"/>
    <x v="3"/>
    <s v="Yes"/>
    <n v="5"/>
    <x v="0"/>
    <x v="0"/>
    <n v="0"/>
    <x v="0"/>
    <n v="20"/>
    <n v="2"/>
    <x v="0"/>
    <x v="0"/>
    <n v="23"/>
  </r>
  <r>
    <n v="9691"/>
    <s v="Fernanda da Cruz"/>
    <x v="1"/>
    <x v="1402"/>
    <x v="3"/>
    <x v="3"/>
    <s v="Yes"/>
    <n v="15"/>
    <x v="1"/>
    <x v="1"/>
    <n v="30"/>
    <x v="1"/>
    <n v="0"/>
    <n v="1"/>
    <x v="0"/>
    <x v="0"/>
    <n v="44"/>
  </r>
  <r>
    <n v="9692"/>
    <s v="Sra. Daniela Moreira"/>
    <x v="0"/>
    <x v="1402"/>
    <x v="3"/>
    <x v="3"/>
    <s v="Yes"/>
    <n v="10"/>
    <x v="1"/>
    <x v="0"/>
    <n v="0"/>
    <x v="1"/>
    <n v="0"/>
    <n v="3"/>
    <x v="0"/>
    <x v="1"/>
    <n v="7"/>
  </r>
  <r>
    <n v="9693"/>
    <s v="Eloá Nogueira"/>
    <x v="1"/>
    <x v="1402"/>
    <x v="3"/>
    <x v="3"/>
    <s v="Yes"/>
    <n v="15"/>
    <x v="1"/>
    <x v="0"/>
    <n v="0"/>
    <x v="1"/>
    <n v="0"/>
    <n v="1"/>
    <x v="0"/>
    <x v="1"/>
    <n v="14"/>
  </r>
  <r>
    <n v="9694"/>
    <s v="Olívia Fonseca"/>
    <x v="0"/>
    <x v="1403"/>
    <x v="3"/>
    <x v="3"/>
    <s v="Yes"/>
    <n v="10"/>
    <x v="2"/>
    <x v="1"/>
    <n v="30"/>
    <x v="0"/>
    <n v="20"/>
    <n v="1"/>
    <x v="1"/>
    <x v="0"/>
    <n v="59"/>
  </r>
  <r>
    <n v="9695"/>
    <s v="Nicole Ramos"/>
    <x v="1"/>
    <x v="1403"/>
    <x v="3"/>
    <x v="3"/>
    <s v="Yes"/>
    <n v="15"/>
    <x v="2"/>
    <x v="0"/>
    <n v="0"/>
    <x v="1"/>
    <n v="0"/>
    <n v="2"/>
    <x v="0"/>
    <x v="1"/>
    <n v="13"/>
  </r>
  <r>
    <n v="9696"/>
    <s v="Bento da Rosa"/>
    <x v="1"/>
    <x v="1403"/>
    <x v="3"/>
    <x v="3"/>
    <s v="Yes"/>
    <n v="15"/>
    <x v="1"/>
    <x v="1"/>
    <n v="30"/>
    <x v="0"/>
    <n v="20"/>
    <n v="1"/>
    <x v="1"/>
    <x v="0"/>
    <n v="64"/>
  </r>
  <r>
    <n v="9697"/>
    <s v="Aylla Brito"/>
    <x v="1"/>
    <x v="1403"/>
    <x v="3"/>
    <x v="3"/>
    <s v="Yes"/>
    <n v="15"/>
    <x v="0"/>
    <x v="1"/>
    <n v="30"/>
    <x v="0"/>
    <n v="20"/>
    <n v="3"/>
    <x v="1"/>
    <x v="0"/>
    <n v="62"/>
  </r>
  <r>
    <n v="9698"/>
    <s v="Nicole Rodrigues"/>
    <x v="1"/>
    <x v="1403"/>
    <x v="3"/>
    <x v="3"/>
    <s v="Yes"/>
    <n v="15"/>
    <x v="0"/>
    <x v="0"/>
    <n v="0"/>
    <x v="0"/>
    <n v="20"/>
    <n v="2"/>
    <x v="0"/>
    <x v="0"/>
    <n v="33"/>
  </r>
  <r>
    <n v="9699"/>
    <s v="Manuella Souza"/>
    <x v="0"/>
    <x v="1403"/>
    <x v="3"/>
    <x v="3"/>
    <s v="No"/>
    <n v="10"/>
    <x v="2"/>
    <x v="1"/>
    <n v="30"/>
    <x v="0"/>
    <n v="20"/>
    <n v="1"/>
    <x v="1"/>
    <x v="0"/>
    <n v="59"/>
  </r>
  <r>
    <n v="9700"/>
    <s v="Luara Montenegro"/>
    <x v="2"/>
    <x v="1403"/>
    <x v="3"/>
    <x v="3"/>
    <s v="No"/>
    <n v="5"/>
    <x v="1"/>
    <x v="0"/>
    <n v="0"/>
    <x v="0"/>
    <n v="20"/>
    <n v="3"/>
    <x v="0"/>
    <x v="0"/>
    <n v="22"/>
  </r>
  <r>
    <n v="9701"/>
    <s v="Luiz Otávio Aragão"/>
    <x v="2"/>
    <x v="1404"/>
    <x v="3"/>
    <x v="3"/>
    <s v="Yes"/>
    <n v="5"/>
    <x v="0"/>
    <x v="1"/>
    <n v="30"/>
    <x v="1"/>
    <n v="0"/>
    <n v="1"/>
    <x v="0"/>
    <x v="0"/>
    <n v="34"/>
  </r>
  <r>
    <n v="9702"/>
    <s v="Ravi Câmara"/>
    <x v="0"/>
    <x v="1404"/>
    <x v="3"/>
    <x v="3"/>
    <s v="No"/>
    <n v="10"/>
    <x v="2"/>
    <x v="0"/>
    <n v="0"/>
    <x v="1"/>
    <n v="0"/>
    <n v="2"/>
    <x v="0"/>
    <x v="1"/>
    <n v="8"/>
  </r>
  <r>
    <n v="9703"/>
    <s v="Elisa da Cruz"/>
    <x v="1"/>
    <x v="1404"/>
    <x v="3"/>
    <x v="3"/>
    <s v="No"/>
    <n v="15"/>
    <x v="1"/>
    <x v="0"/>
    <n v="0"/>
    <x v="1"/>
    <n v="0"/>
    <n v="3"/>
    <x v="0"/>
    <x v="1"/>
    <n v="12"/>
  </r>
  <r>
    <n v="9704"/>
    <s v="Dr. João Felipe da Mota"/>
    <x v="0"/>
    <x v="1404"/>
    <x v="3"/>
    <x v="3"/>
    <s v="Yes"/>
    <n v="10"/>
    <x v="0"/>
    <x v="1"/>
    <n v="30"/>
    <x v="0"/>
    <n v="20"/>
    <n v="1"/>
    <x v="1"/>
    <x v="0"/>
    <n v="59"/>
  </r>
  <r>
    <n v="9705"/>
    <s v="Felipe Rodrigues"/>
    <x v="0"/>
    <x v="1404"/>
    <x v="3"/>
    <x v="3"/>
    <s v="No"/>
    <n v="10"/>
    <x v="0"/>
    <x v="1"/>
    <n v="30"/>
    <x v="0"/>
    <n v="20"/>
    <n v="3"/>
    <x v="1"/>
    <x v="0"/>
    <n v="57"/>
  </r>
  <r>
    <n v="9706"/>
    <s v="Maitê Barros"/>
    <x v="1"/>
    <x v="1405"/>
    <x v="3"/>
    <x v="3"/>
    <s v="Yes"/>
    <n v="15"/>
    <x v="2"/>
    <x v="1"/>
    <n v="30"/>
    <x v="1"/>
    <n v="0"/>
    <n v="3"/>
    <x v="0"/>
    <x v="0"/>
    <n v="42"/>
  </r>
  <r>
    <n v="9707"/>
    <s v="Bruna Cassiano"/>
    <x v="0"/>
    <x v="1405"/>
    <x v="3"/>
    <x v="3"/>
    <s v="Yes"/>
    <n v="10"/>
    <x v="0"/>
    <x v="1"/>
    <n v="30"/>
    <x v="1"/>
    <n v="0"/>
    <n v="3"/>
    <x v="0"/>
    <x v="0"/>
    <n v="37"/>
  </r>
  <r>
    <n v="9708"/>
    <s v="Miguel Costa"/>
    <x v="0"/>
    <x v="1405"/>
    <x v="3"/>
    <x v="3"/>
    <s v="No"/>
    <n v="10"/>
    <x v="0"/>
    <x v="0"/>
    <n v="0"/>
    <x v="1"/>
    <n v="0"/>
    <n v="1"/>
    <x v="0"/>
    <x v="1"/>
    <n v="9"/>
  </r>
  <r>
    <n v="9709"/>
    <s v="Dra. Ana Luiza da Mota"/>
    <x v="1"/>
    <x v="1405"/>
    <x v="3"/>
    <x v="3"/>
    <s v="Yes"/>
    <n v="15"/>
    <x v="1"/>
    <x v="1"/>
    <n v="30"/>
    <x v="1"/>
    <n v="0"/>
    <n v="2"/>
    <x v="0"/>
    <x v="0"/>
    <n v="43"/>
  </r>
  <r>
    <n v="9710"/>
    <s v="Carolina Mendes"/>
    <x v="2"/>
    <x v="1405"/>
    <x v="3"/>
    <x v="3"/>
    <s v="No"/>
    <n v="5"/>
    <x v="0"/>
    <x v="1"/>
    <n v="30"/>
    <x v="0"/>
    <n v="20"/>
    <n v="1"/>
    <x v="1"/>
    <x v="0"/>
    <n v="54"/>
  </r>
  <r>
    <n v="9711"/>
    <s v="Yan Marques"/>
    <x v="2"/>
    <x v="1405"/>
    <x v="3"/>
    <x v="3"/>
    <s v="Yes"/>
    <n v="5"/>
    <x v="1"/>
    <x v="1"/>
    <n v="30"/>
    <x v="0"/>
    <n v="20"/>
    <n v="3"/>
    <x v="1"/>
    <x v="0"/>
    <n v="52"/>
  </r>
  <r>
    <n v="9712"/>
    <s v="Luiza Viana"/>
    <x v="1"/>
    <x v="1405"/>
    <x v="3"/>
    <x v="3"/>
    <s v="Yes"/>
    <n v="15"/>
    <x v="1"/>
    <x v="1"/>
    <n v="30"/>
    <x v="1"/>
    <n v="0"/>
    <n v="3"/>
    <x v="0"/>
    <x v="0"/>
    <n v="42"/>
  </r>
  <r>
    <n v="9713"/>
    <s v="Léo da Cunha"/>
    <x v="1"/>
    <x v="1405"/>
    <x v="3"/>
    <x v="3"/>
    <s v="Yes"/>
    <n v="15"/>
    <x v="0"/>
    <x v="0"/>
    <n v="0"/>
    <x v="1"/>
    <n v="0"/>
    <n v="1"/>
    <x v="0"/>
    <x v="1"/>
    <n v="14"/>
  </r>
  <r>
    <n v="9714"/>
    <s v="Sra. Jade Barros"/>
    <x v="2"/>
    <x v="1406"/>
    <x v="3"/>
    <x v="3"/>
    <s v="No"/>
    <n v="5"/>
    <x v="2"/>
    <x v="0"/>
    <n v="0"/>
    <x v="1"/>
    <n v="0"/>
    <n v="1"/>
    <x v="0"/>
    <x v="1"/>
    <n v="4"/>
  </r>
  <r>
    <n v="9715"/>
    <s v="Natália Pires"/>
    <x v="0"/>
    <x v="1406"/>
    <x v="3"/>
    <x v="3"/>
    <s v="No"/>
    <n v="10"/>
    <x v="0"/>
    <x v="1"/>
    <n v="30"/>
    <x v="0"/>
    <n v="20"/>
    <n v="1"/>
    <x v="1"/>
    <x v="0"/>
    <n v="59"/>
  </r>
  <r>
    <n v="9716"/>
    <s v="Júlia Cardoso"/>
    <x v="1"/>
    <x v="1406"/>
    <x v="3"/>
    <x v="3"/>
    <s v="Yes"/>
    <n v="15"/>
    <x v="0"/>
    <x v="1"/>
    <n v="30"/>
    <x v="1"/>
    <n v="0"/>
    <n v="1"/>
    <x v="0"/>
    <x v="0"/>
    <n v="44"/>
  </r>
  <r>
    <n v="9717"/>
    <s v="Léo da Luz"/>
    <x v="2"/>
    <x v="1407"/>
    <x v="3"/>
    <x v="3"/>
    <s v="Yes"/>
    <n v="5"/>
    <x v="2"/>
    <x v="0"/>
    <n v="0"/>
    <x v="0"/>
    <n v="20"/>
    <n v="2"/>
    <x v="0"/>
    <x v="0"/>
    <n v="23"/>
  </r>
  <r>
    <n v="9718"/>
    <s v="Sr. Marcos Vinicius Freitas"/>
    <x v="1"/>
    <x v="1407"/>
    <x v="3"/>
    <x v="3"/>
    <s v="No"/>
    <n v="15"/>
    <x v="1"/>
    <x v="1"/>
    <n v="30"/>
    <x v="0"/>
    <n v="20"/>
    <n v="1"/>
    <x v="1"/>
    <x v="0"/>
    <n v="64"/>
  </r>
  <r>
    <n v="9719"/>
    <s v="Gael Andrade"/>
    <x v="0"/>
    <x v="1407"/>
    <x v="3"/>
    <x v="3"/>
    <s v="No"/>
    <n v="10"/>
    <x v="0"/>
    <x v="0"/>
    <n v="0"/>
    <x v="1"/>
    <n v="0"/>
    <n v="2"/>
    <x v="0"/>
    <x v="1"/>
    <n v="8"/>
  </r>
  <r>
    <n v="9720"/>
    <s v="Cauê Dias"/>
    <x v="1"/>
    <x v="1407"/>
    <x v="3"/>
    <x v="3"/>
    <s v="Yes"/>
    <n v="15"/>
    <x v="2"/>
    <x v="0"/>
    <n v="0"/>
    <x v="1"/>
    <n v="0"/>
    <n v="1"/>
    <x v="0"/>
    <x v="1"/>
    <n v="14"/>
  </r>
  <r>
    <n v="9721"/>
    <s v="Sara Albuquerque"/>
    <x v="0"/>
    <x v="1407"/>
    <x v="3"/>
    <x v="3"/>
    <s v="Yes"/>
    <n v="10"/>
    <x v="1"/>
    <x v="1"/>
    <n v="30"/>
    <x v="0"/>
    <n v="20"/>
    <n v="2"/>
    <x v="1"/>
    <x v="0"/>
    <n v="58"/>
  </r>
  <r>
    <n v="9722"/>
    <s v="Nathan Macedo"/>
    <x v="0"/>
    <x v="1407"/>
    <x v="3"/>
    <x v="3"/>
    <s v="Yes"/>
    <n v="10"/>
    <x v="0"/>
    <x v="0"/>
    <n v="0"/>
    <x v="0"/>
    <n v="20"/>
    <n v="1"/>
    <x v="0"/>
    <x v="0"/>
    <n v="29"/>
  </r>
  <r>
    <n v="9723"/>
    <s v="Benjamim Moura"/>
    <x v="1"/>
    <x v="1407"/>
    <x v="3"/>
    <x v="3"/>
    <s v="Yes"/>
    <n v="15"/>
    <x v="2"/>
    <x v="0"/>
    <n v="0"/>
    <x v="1"/>
    <n v="0"/>
    <n v="1"/>
    <x v="0"/>
    <x v="1"/>
    <n v="14"/>
  </r>
  <r>
    <n v="9724"/>
    <s v="Lorenzo Cassiano"/>
    <x v="1"/>
    <x v="1408"/>
    <x v="3"/>
    <x v="3"/>
    <s v="Yes"/>
    <n v="15"/>
    <x v="2"/>
    <x v="0"/>
    <n v="0"/>
    <x v="0"/>
    <n v="20"/>
    <n v="2"/>
    <x v="0"/>
    <x v="0"/>
    <n v="33"/>
  </r>
  <r>
    <n v="9725"/>
    <s v="Esther Peixoto"/>
    <x v="2"/>
    <x v="1408"/>
    <x v="3"/>
    <x v="3"/>
    <s v="Yes"/>
    <n v="5"/>
    <x v="2"/>
    <x v="1"/>
    <n v="30"/>
    <x v="0"/>
    <n v="20"/>
    <n v="3"/>
    <x v="1"/>
    <x v="0"/>
    <n v="52"/>
  </r>
  <r>
    <n v="9726"/>
    <s v="Raul Vargas"/>
    <x v="1"/>
    <x v="1408"/>
    <x v="3"/>
    <x v="3"/>
    <s v="Yes"/>
    <n v="15"/>
    <x v="0"/>
    <x v="0"/>
    <n v="0"/>
    <x v="1"/>
    <n v="0"/>
    <n v="1"/>
    <x v="0"/>
    <x v="1"/>
    <n v="14"/>
  </r>
  <r>
    <n v="9727"/>
    <s v="Ravy Monteiro"/>
    <x v="1"/>
    <x v="1408"/>
    <x v="3"/>
    <x v="3"/>
    <s v="Yes"/>
    <n v="15"/>
    <x v="1"/>
    <x v="0"/>
    <n v="0"/>
    <x v="1"/>
    <n v="0"/>
    <n v="2"/>
    <x v="0"/>
    <x v="1"/>
    <n v="13"/>
  </r>
  <r>
    <n v="9728"/>
    <s v="Guilherme Garcia"/>
    <x v="0"/>
    <x v="1408"/>
    <x v="3"/>
    <x v="3"/>
    <s v="Yes"/>
    <n v="10"/>
    <x v="2"/>
    <x v="1"/>
    <n v="30"/>
    <x v="1"/>
    <n v="0"/>
    <n v="3"/>
    <x v="0"/>
    <x v="0"/>
    <n v="37"/>
  </r>
  <r>
    <n v="9729"/>
    <s v="João Pedro Mendonça"/>
    <x v="1"/>
    <x v="1408"/>
    <x v="3"/>
    <x v="3"/>
    <s v="No"/>
    <n v="15"/>
    <x v="2"/>
    <x v="1"/>
    <n v="30"/>
    <x v="1"/>
    <n v="0"/>
    <n v="3"/>
    <x v="0"/>
    <x v="0"/>
    <n v="42"/>
  </r>
  <r>
    <n v="9730"/>
    <s v="Maria Vitória Pereira"/>
    <x v="2"/>
    <x v="1409"/>
    <x v="3"/>
    <x v="3"/>
    <s v="Yes"/>
    <n v="5"/>
    <x v="2"/>
    <x v="0"/>
    <n v="0"/>
    <x v="0"/>
    <n v="20"/>
    <n v="2"/>
    <x v="0"/>
    <x v="0"/>
    <n v="23"/>
  </r>
  <r>
    <n v="9731"/>
    <s v="Anna Liz Silveira"/>
    <x v="2"/>
    <x v="1409"/>
    <x v="3"/>
    <x v="3"/>
    <s v="Yes"/>
    <n v="5"/>
    <x v="0"/>
    <x v="1"/>
    <n v="30"/>
    <x v="0"/>
    <n v="20"/>
    <n v="3"/>
    <x v="1"/>
    <x v="0"/>
    <n v="52"/>
  </r>
  <r>
    <n v="9732"/>
    <s v="Esther Camargo"/>
    <x v="0"/>
    <x v="1409"/>
    <x v="3"/>
    <x v="3"/>
    <s v="No"/>
    <n v="10"/>
    <x v="2"/>
    <x v="0"/>
    <n v="0"/>
    <x v="0"/>
    <n v="20"/>
    <n v="1"/>
    <x v="0"/>
    <x v="0"/>
    <n v="29"/>
  </r>
  <r>
    <n v="9733"/>
    <s v="Nicolas Rios"/>
    <x v="0"/>
    <x v="1409"/>
    <x v="3"/>
    <x v="3"/>
    <s v="No"/>
    <n v="10"/>
    <x v="0"/>
    <x v="1"/>
    <n v="30"/>
    <x v="1"/>
    <n v="0"/>
    <n v="2"/>
    <x v="0"/>
    <x v="0"/>
    <n v="38"/>
  </r>
  <r>
    <n v="9734"/>
    <s v="Sr. Matheus Casa Grande"/>
    <x v="1"/>
    <x v="1409"/>
    <x v="3"/>
    <x v="3"/>
    <s v="Yes"/>
    <n v="15"/>
    <x v="2"/>
    <x v="0"/>
    <n v="0"/>
    <x v="0"/>
    <n v="20"/>
    <n v="1"/>
    <x v="0"/>
    <x v="0"/>
    <n v="34"/>
  </r>
  <r>
    <n v="9735"/>
    <s v="Paulo Aragão"/>
    <x v="0"/>
    <x v="1409"/>
    <x v="3"/>
    <x v="3"/>
    <s v="No"/>
    <n v="10"/>
    <x v="0"/>
    <x v="1"/>
    <n v="30"/>
    <x v="0"/>
    <n v="20"/>
    <n v="2"/>
    <x v="1"/>
    <x v="0"/>
    <n v="58"/>
  </r>
  <r>
    <n v="9736"/>
    <s v="Sara Nascimento"/>
    <x v="2"/>
    <x v="1409"/>
    <x v="3"/>
    <x v="3"/>
    <s v="No"/>
    <n v="5"/>
    <x v="1"/>
    <x v="0"/>
    <n v="0"/>
    <x v="1"/>
    <n v="0"/>
    <n v="3"/>
    <x v="0"/>
    <x v="1"/>
    <n v="2"/>
  </r>
  <r>
    <n v="9737"/>
    <s v="Sr. Luiz Henrique Mendes"/>
    <x v="0"/>
    <x v="1410"/>
    <x v="3"/>
    <x v="3"/>
    <s v="No"/>
    <n v="10"/>
    <x v="2"/>
    <x v="0"/>
    <n v="0"/>
    <x v="0"/>
    <n v="20"/>
    <n v="1"/>
    <x v="0"/>
    <x v="0"/>
    <n v="29"/>
  </r>
  <r>
    <n v="9738"/>
    <s v="Luiz Otávio Costa"/>
    <x v="2"/>
    <x v="1410"/>
    <x v="3"/>
    <x v="3"/>
    <s v="Yes"/>
    <n v="5"/>
    <x v="0"/>
    <x v="0"/>
    <n v="0"/>
    <x v="1"/>
    <n v="0"/>
    <n v="1"/>
    <x v="0"/>
    <x v="1"/>
    <n v="4"/>
  </r>
  <r>
    <n v="9739"/>
    <s v="Maria Júlia Guerra"/>
    <x v="0"/>
    <x v="1410"/>
    <x v="3"/>
    <x v="3"/>
    <s v="No"/>
    <n v="10"/>
    <x v="0"/>
    <x v="0"/>
    <n v="0"/>
    <x v="1"/>
    <n v="0"/>
    <n v="1"/>
    <x v="0"/>
    <x v="1"/>
    <n v="9"/>
  </r>
  <r>
    <n v="9740"/>
    <s v="Isabella Monteiro"/>
    <x v="2"/>
    <x v="1410"/>
    <x v="3"/>
    <x v="3"/>
    <s v="No"/>
    <n v="5"/>
    <x v="1"/>
    <x v="1"/>
    <n v="30"/>
    <x v="0"/>
    <n v="20"/>
    <n v="3"/>
    <x v="1"/>
    <x v="0"/>
    <n v="52"/>
  </r>
  <r>
    <n v="9741"/>
    <s v="Ravi Lucca da Rosa"/>
    <x v="1"/>
    <x v="1410"/>
    <x v="3"/>
    <x v="3"/>
    <s v="No"/>
    <n v="15"/>
    <x v="0"/>
    <x v="1"/>
    <n v="30"/>
    <x v="1"/>
    <n v="0"/>
    <n v="2"/>
    <x v="0"/>
    <x v="0"/>
    <n v="43"/>
  </r>
  <r>
    <n v="9742"/>
    <s v="Melina Pereira"/>
    <x v="2"/>
    <x v="1411"/>
    <x v="3"/>
    <x v="3"/>
    <s v="No"/>
    <n v="5"/>
    <x v="0"/>
    <x v="0"/>
    <n v="0"/>
    <x v="0"/>
    <n v="20"/>
    <n v="3"/>
    <x v="0"/>
    <x v="0"/>
    <n v="22"/>
  </r>
  <r>
    <n v="9743"/>
    <s v="Aylla Cirino"/>
    <x v="0"/>
    <x v="1411"/>
    <x v="3"/>
    <x v="3"/>
    <s v="Yes"/>
    <n v="10"/>
    <x v="2"/>
    <x v="1"/>
    <n v="30"/>
    <x v="0"/>
    <n v="20"/>
    <n v="3"/>
    <x v="1"/>
    <x v="0"/>
    <n v="57"/>
  </r>
  <r>
    <n v="9744"/>
    <s v="Melissa Gonçalves"/>
    <x v="0"/>
    <x v="1411"/>
    <x v="3"/>
    <x v="3"/>
    <s v="No"/>
    <n v="10"/>
    <x v="0"/>
    <x v="0"/>
    <n v="0"/>
    <x v="0"/>
    <n v="20"/>
    <n v="2"/>
    <x v="0"/>
    <x v="0"/>
    <n v="28"/>
  </r>
  <r>
    <n v="9745"/>
    <s v="Benjamim Costa"/>
    <x v="1"/>
    <x v="1411"/>
    <x v="3"/>
    <x v="3"/>
    <s v="Yes"/>
    <n v="15"/>
    <x v="2"/>
    <x v="1"/>
    <n v="30"/>
    <x v="0"/>
    <n v="20"/>
    <n v="1"/>
    <x v="1"/>
    <x v="0"/>
    <n v="64"/>
  </r>
  <r>
    <n v="9746"/>
    <s v="Dra. Sabrina Campos"/>
    <x v="0"/>
    <x v="1411"/>
    <x v="3"/>
    <x v="3"/>
    <s v="No"/>
    <n v="10"/>
    <x v="1"/>
    <x v="0"/>
    <n v="0"/>
    <x v="1"/>
    <n v="0"/>
    <n v="2"/>
    <x v="0"/>
    <x v="1"/>
    <n v="8"/>
  </r>
  <r>
    <n v="9747"/>
    <s v="Samuel Campos"/>
    <x v="0"/>
    <x v="1411"/>
    <x v="3"/>
    <x v="3"/>
    <s v="No"/>
    <n v="10"/>
    <x v="2"/>
    <x v="1"/>
    <n v="30"/>
    <x v="1"/>
    <n v="0"/>
    <n v="2"/>
    <x v="0"/>
    <x v="0"/>
    <n v="38"/>
  </r>
  <r>
    <n v="9748"/>
    <s v="Maria Isis Lima"/>
    <x v="1"/>
    <x v="1411"/>
    <x v="3"/>
    <x v="3"/>
    <s v="No"/>
    <n v="15"/>
    <x v="0"/>
    <x v="0"/>
    <n v="0"/>
    <x v="0"/>
    <n v="20"/>
    <n v="1"/>
    <x v="0"/>
    <x v="0"/>
    <n v="34"/>
  </r>
  <r>
    <n v="9749"/>
    <s v="Heitor Nascimento"/>
    <x v="1"/>
    <x v="1411"/>
    <x v="3"/>
    <x v="3"/>
    <s v="Yes"/>
    <n v="15"/>
    <x v="2"/>
    <x v="0"/>
    <n v="0"/>
    <x v="0"/>
    <n v="20"/>
    <n v="1"/>
    <x v="0"/>
    <x v="0"/>
    <n v="34"/>
  </r>
  <r>
    <n v="9750"/>
    <s v="Olívia Moraes"/>
    <x v="1"/>
    <x v="1412"/>
    <x v="3"/>
    <x v="3"/>
    <s v="No"/>
    <n v="15"/>
    <x v="0"/>
    <x v="1"/>
    <n v="30"/>
    <x v="1"/>
    <n v="0"/>
    <n v="3"/>
    <x v="0"/>
    <x v="0"/>
    <n v="42"/>
  </r>
  <r>
    <n v="9751"/>
    <s v="Eloá da Mata"/>
    <x v="2"/>
    <x v="1412"/>
    <x v="3"/>
    <x v="3"/>
    <s v="Yes"/>
    <n v="5"/>
    <x v="1"/>
    <x v="0"/>
    <n v="0"/>
    <x v="1"/>
    <n v="0"/>
    <n v="3"/>
    <x v="0"/>
    <x v="1"/>
    <n v="2"/>
  </r>
  <r>
    <n v="9752"/>
    <s v="Lara Albuquerque"/>
    <x v="0"/>
    <x v="1412"/>
    <x v="3"/>
    <x v="3"/>
    <s v="Yes"/>
    <n v="10"/>
    <x v="0"/>
    <x v="0"/>
    <n v="0"/>
    <x v="1"/>
    <n v="0"/>
    <n v="1"/>
    <x v="0"/>
    <x v="1"/>
    <n v="9"/>
  </r>
  <r>
    <n v="9753"/>
    <s v="Bruna da Mata"/>
    <x v="2"/>
    <x v="1412"/>
    <x v="3"/>
    <x v="3"/>
    <s v="No"/>
    <n v="5"/>
    <x v="1"/>
    <x v="1"/>
    <n v="30"/>
    <x v="0"/>
    <n v="20"/>
    <n v="3"/>
    <x v="1"/>
    <x v="0"/>
    <n v="52"/>
  </r>
  <r>
    <n v="9754"/>
    <s v="Ana Carolina Pinto"/>
    <x v="0"/>
    <x v="1412"/>
    <x v="3"/>
    <x v="3"/>
    <s v="Yes"/>
    <n v="10"/>
    <x v="0"/>
    <x v="1"/>
    <n v="30"/>
    <x v="1"/>
    <n v="0"/>
    <n v="3"/>
    <x v="0"/>
    <x v="0"/>
    <n v="37"/>
  </r>
  <r>
    <n v="9755"/>
    <s v="Dr. Léo Vargas"/>
    <x v="0"/>
    <x v="1412"/>
    <x v="3"/>
    <x v="3"/>
    <s v="Yes"/>
    <n v="10"/>
    <x v="2"/>
    <x v="1"/>
    <n v="30"/>
    <x v="1"/>
    <n v="0"/>
    <n v="3"/>
    <x v="0"/>
    <x v="0"/>
    <n v="37"/>
  </r>
  <r>
    <n v="9756"/>
    <s v="Noah Rezende"/>
    <x v="1"/>
    <x v="1412"/>
    <x v="3"/>
    <x v="3"/>
    <s v="Yes"/>
    <n v="15"/>
    <x v="0"/>
    <x v="0"/>
    <n v="0"/>
    <x v="0"/>
    <n v="20"/>
    <n v="2"/>
    <x v="0"/>
    <x v="0"/>
    <n v="33"/>
  </r>
  <r>
    <n v="9757"/>
    <s v="João Gabriel Almeida"/>
    <x v="1"/>
    <x v="1412"/>
    <x v="3"/>
    <x v="3"/>
    <s v="Yes"/>
    <n v="15"/>
    <x v="2"/>
    <x v="0"/>
    <n v="0"/>
    <x v="0"/>
    <n v="20"/>
    <n v="1"/>
    <x v="0"/>
    <x v="0"/>
    <n v="34"/>
  </r>
  <r>
    <n v="9758"/>
    <s v="Dom Macedo"/>
    <x v="1"/>
    <x v="1413"/>
    <x v="3"/>
    <x v="3"/>
    <s v="Yes"/>
    <n v="15"/>
    <x v="2"/>
    <x v="1"/>
    <n v="30"/>
    <x v="1"/>
    <n v="0"/>
    <n v="2"/>
    <x v="0"/>
    <x v="0"/>
    <n v="43"/>
  </r>
  <r>
    <n v="9759"/>
    <s v="Sarah Vieira"/>
    <x v="1"/>
    <x v="1413"/>
    <x v="3"/>
    <x v="3"/>
    <s v="Yes"/>
    <n v="15"/>
    <x v="0"/>
    <x v="0"/>
    <n v="0"/>
    <x v="1"/>
    <n v="0"/>
    <n v="2"/>
    <x v="0"/>
    <x v="1"/>
    <n v="13"/>
  </r>
  <r>
    <n v="9760"/>
    <s v="Joaquim da Luz"/>
    <x v="2"/>
    <x v="1413"/>
    <x v="3"/>
    <x v="3"/>
    <s v="Yes"/>
    <n v="5"/>
    <x v="2"/>
    <x v="1"/>
    <n v="30"/>
    <x v="1"/>
    <n v="0"/>
    <n v="1"/>
    <x v="0"/>
    <x v="0"/>
    <n v="34"/>
  </r>
  <r>
    <n v="9761"/>
    <s v="Nina Siqueira"/>
    <x v="0"/>
    <x v="1413"/>
    <x v="3"/>
    <x v="3"/>
    <s v="Yes"/>
    <n v="10"/>
    <x v="1"/>
    <x v="1"/>
    <n v="30"/>
    <x v="1"/>
    <n v="0"/>
    <n v="1"/>
    <x v="0"/>
    <x v="0"/>
    <n v="39"/>
  </r>
  <r>
    <n v="9762"/>
    <s v="Valentina Pacheco"/>
    <x v="0"/>
    <x v="1413"/>
    <x v="3"/>
    <x v="3"/>
    <s v="Yes"/>
    <n v="10"/>
    <x v="0"/>
    <x v="0"/>
    <n v="0"/>
    <x v="0"/>
    <n v="20"/>
    <n v="1"/>
    <x v="0"/>
    <x v="0"/>
    <n v="29"/>
  </r>
  <r>
    <n v="9763"/>
    <s v="Ana Clara Cavalcanti"/>
    <x v="0"/>
    <x v="1413"/>
    <x v="3"/>
    <x v="3"/>
    <s v="Yes"/>
    <n v="10"/>
    <x v="1"/>
    <x v="0"/>
    <n v="0"/>
    <x v="0"/>
    <n v="20"/>
    <n v="1"/>
    <x v="0"/>
    <x v="0"/>
    <n v="29"/>
  </r>
  <r>
    <n v="9764"/>
    <s v="Emanuel Freitas"/>
    <x v="2"/>
    <x v="1413"/>
    <x v="3"/>
    <x v="3"/>
    <s v="No"/>
    <n v="5"/>
    <x v="0"/>
    <x v="1"/>
    <n v="30"/>
    <x v="1"/>
    <n v="0"/>
    <n v="3"/>
    <x v="0"/>
    <x v="0"/>
    <n v="32"/>
  </r>
  <r>
    <n v="9765"/>
    <s v="Sr. Antônio Silveira"/>
    <x v="1"/>
    <x v="1413"/>
    <x v="3"/>
    <x v="3"/>
    <s v="Yes"/>
    <n v="15"/>
    <x v="2"/>
    <x v="0"/>
    <n v="0"/>
    <x v="0"/>
    <n v="20"/>
    <n v="1"/>
    <x v="0"/>
    <x v="0"/>
    <n v="34"/>
  </r>
  <r>
    <n v="9766"/>
    <s v="Noah Jesus"/>
    <x v="0"/>
    <x v="1414"/>
    <x v="3"/>
    <x v="3"/>
    <s v="Yes"/>
    <n v="10"/>
    <x v="1"/>
    <x v="0"/>
    <n v="0"/>
    <x v="1"/>
    <n v="0"/>
    <n v="2"/>
    <x v="0"/>
    <x v="1"/>
    <n v="8"/>
  </r>
  <r>
    <n v="9767"/>
    <s v="Sr. Alexandre Moura"/>
    <x v="1"/>
    <x v="1414"/>
    <x v="3"/>
    <x v="3"/>
    <s v="No"/>
    <n v="15"/>
    <x v="2"/>
    <x v="0"/>
    <n v="0"/>
    <x v="1"/>
    <n v="0"/>
    <n v="2"/>
    <x v="0"/>
    <x v="1"/>
    <n v="13"/>
  </r>
  <r>
    <n v="9768"/>
    <s v="Daniel Correia"/>
    <x v="1"/>
    <x v="1414"/>
    <x v="3"/>
    <x v="3"/>
    <s v="Yes"/>
    <n v="15"/>
    <x v="2"/>
    <x v="1"/>
    <n v="30"/>
    <x v="0"/>
    <n v="20"/>
    <n v="3"/>
    <x v="1"/>
    <x v="0"/>
    <n v="62"/>
  </r>
  <r>
    <n v="9769"/>
    <s v="Pedro Henrique Gomes"/>
    <x v="2"/>
    <x v="1414"/>
    <x v="3"/>
    <x v="3"/>
    <s v="Yes"/>
    <n v="5"/>
    <x v="0"/>
    <x v="1"/>
    <n v="30"/>
    <x v="0"/>
    <n v="20"/>
    <n v="3"/>
    <x v="1"/>
    <x v="0"/>
    <n v="52"/>
  </r>
  <r>
    <n v="9770"/>
    <s v="Ester Cunha"/>
    <x v="2"/>
    <x v="1414"/>
    <x v="3"/>
    <x v="3"/>
    <s v="Yes"/>
    <n v="5"/>
    <x v="1"/>
    <x v="0"/>
    <n v="0"/>
    <x v="0"/>
    <n v="20"/>
    <n v="1"/>
    <x v="0"/>
    <x v="0"/>
    <n v="24"/>
  </r>
  <r>
    <n v="9771"/>
    <s v="Mirella Lima"/>
    <x v="1"/>
    <x v="1415"/>
    <x v="3"/>
    <x v="3"/>
    <s v="No"/>
    <n v="15"/>
    <x v="2"/>
    <x v="0"/>
    <n v="0"/>
    <x v="0"/>
    <n v="20"/>
    <n v="1"/>
    <x v="0"/>
    <x v="0"/>
    <n v="34"/>
  </r>
  <r>
    <n v="9772"/>
    <s v="Dra. Carolina Duarte"/>
    <x v="1"/>
    <x v="1415"/>
    <x v="3"/>
    <x v="3"/>
    <s v="Yes"/>
    <n v="15"/>
    <x v="2"/>
    <x v="0"/>
    <n v="0"/>
    <x v="0"/>
    <n v="20"/>
    <n v="1"/>
    <x v="0"/>
    <x v="0"/>
    <n v="34"/>
  </r>
  <r>
    <n v="9773"/>
    <s v="Leonardo Dias"/>
    <x v="0"/>
    <x v="1415"/>
    <x v="3"/>
    <x v="3"/>
    <s v="No"/>
    <n v="10"/>
    <x v="2"/>
    <x v="1"/>
    <n v="30"/>
    <x v="0"/>
    <n v="20"/>
    <n v="3"/>
    <x v="1"/>
    <x v="0"/>
    <n v="57"/>
  </r>
  <r>
    <n v="9774"/>
    <s v="Leonardo Almeida"/>
    <x v="1"/>
    <x v="1416"/>
    <x v="3"/>
    <x v="3"/>
    <s v="No"/>
    <n v="15"/>
    <x v="2"/>
    <x v="0"/>
    <n v="0"/>
    <x v="1"/>
    <n v="0"/>
    <n v="1"/>
    <x v="0"/>
    <x v="1"/>
    <n v="14"/>
  </r>
  <r>
    <n v="9775"/>
    <s v="Murilo Oliveira"/>
    <x v="2"/>
    <x v="1416"/>
    <x v="3"/>
    <x v="3"/>
    <s v="No"/>
    <n v="5"/>
    <x v="1"/>
    <x v="0"/>
    <n v="0"/>
    <x v="0"/>
    <n v="20"/>
    <n v="1"/>
    <x v="0"/>
    <x v="0"/>
    <n v="24"/>
  </r>
  <r>
    <n v="9776"/>
    <s v="Ágatha Aragão"/>
    <x v="2"/>
    <x v="1416"/>
    <x v="3"/>
    <x v="3"/>
    <s v="Yes"/>
    <n v="5"/>
    <x v="0"/>
    <x v="0"/>
    <n v="0"/>
    <x v="1"/>
    <n v="0"/>
    <n v="2"/>
    <x v="0"/>
    <x v="1"/>
    <n v="3"/>
  </r>
  <r>
    <n v="9777"/>
    <s v="Srta. Maria Eduarda Lima"/>
    <x v="1"/>
    <x v="1416"/>
    <x v="3"/>
    <x v="3"/>
    <s v="Yes"/>
    <n v="15"/>
    <x v="1"/>
    <x v="0"/>
    <n v="0"/>
    <x v="0"/>
    <n v="20"/>
    <n v="1"/>
    <x v="0"/>
    <x v="0"/>
    <n v="34"/>
  </r>
  <r>
    <n v="9778"/>
    <s v="Maria Luiza Jesus"/>
    <x v="1"/>
    <x v="1416"/>
    <x v="3"/>
    <x v="3"/>
    <s v="Yes"/>
    <n v="15"/>
    <x v="2"/>
    <x v="1"/>
    <n v="30"/>
    <x v="0"/>
    <n v="20"/>
    <n v="1"/>
    <x v="1"/>
    <x v="0"/>
    <n v="64"/>
  </r>
  <r>
    <n v="9779"/>
    <s v="João Gabriel Carvalho"/>
    <x v="0"/>
    <x v="1416"/>
    <x v="3"/>
    <x v="3"/>
    <s v="No"/>
    <n v="10"/>
    <x v="1"/>
    <x v="0"/>
    <n v="0"/>
    <x v="1"/>
    <n v="0"/>
    <n v="1"/>
    <x v="0"/>
    <x v="1"/>
    <n v="9"/>
  </r>
  <r>
    <n v="9780"/>
    <s v="Dr. Marcelo Alves"/>
    <x v="1"/>
    <x v="1416"/>
    <x v="3"/>
    <x v="3"/>
    <s v="No"/>
    <n v="15"/>
    <x v="0"/>
    <x v="0"/>
    <n v="0"/>
    <x v="0"/>
    <n v="20"/>
    <n v="2"/>
    <x v="0"/>
    <x v="0"/>
    <n v="33"/>
  </r>
  <r>
    <n v="9781"/>
    <s v="Guilherme Barbosa"/>
    <x v="1"/>
    <x v="1416"/>
    <x v="3"/>
    <x v="3"/>
    <s v="Yes"/>
    <n v="15"/>
    <x v="1"/>
    <x v="0"/>
    <n v="0"/>
    <x v="1"/>
    <n v="0"/>
    <n v="2"/>
    <x v="0"/>
    <x v="1"/>
    <n v="13"/>
  </r>
  <r>
    <n v="9782"/>
    <s v="Noah da Conceição"/>
    <x v="0"/>
    <x v="1416"/>
    <x v="3"/>
    <x v="3"/>
    <s v="Yes"/>
    <n v="10"/>
    <x v="1"/>
    <x v="1"/>
    <n v="30"/>
    <x v="1"/>
    <n v="0"/>
    <n v="3"/>
    <x v="0"/>
    <x v="0"/>
    <n v="37"/>
  </r>
  <r>
    <n v="9783"/>
    <s v="Erick Pereira"/>
    <x v="2"/>
    <x v="1416"/>
    <x v="3"/>
    <x v="3"/>
    <s v="No"/>
    <n v="5"/>
    <x v="0"/>
    <x v="1"/>
    <n v="30"/>
    <x v="0"/>
    <n v="20"/>
    <n v="3"/>
    <x v="1"/>
    <x v="0"/>
    <n v="52"/>
  </r>
  <r>
    <n v="9784"/>
    <s v="Calebe Mendes"/>
    <x v="0"/>
    <x v="1416"/>
    <x v="3"/>
    <x v="3"/>
    <s v="No"/>
    <n v="10"/>
    <x v="1"/>
    <x v="0"/>
    <n v="0"/>
    <x v="0"/>
    <n v="20"/>
    <n v="1"/>
    <x v="0"/>
    <x v="0"/>
    <n v="29"/>
  </r>
  <r>
    <n v="9785"/>
    <s v="José Miguel Jesus"/>
    <x v="2"/>
    <x v="1417"/>
    <x v="3"/>
    <x v="3"/>
    <s v="Yes"/>
    <n v="5"/>
    <x v="0"/>
    <x v="0"/>
    <n v="0"/>
    <x v="0"/>
    <n v="20"/>
    <n v="2"/>
    <x v="0"/>
    <x v="0"/>
    <n v="23"/>
  </r>
  <r>
    <n v="9786"/>
    <s v="Pedro Miguel Abreu"/>
    <x v="2"/>
    <x v="1417"/>
    <x v="3"/>
    <x v="3"/>
    <s v="Yes"/>
    <n v="5"/>
    <x v="2"/>
    <x v="0"/>
    <n v="0"/>
    <x v="0"/>
    <n v="20"/>
    <n v="1"/>
    <x v="0"/>
    <x v="0"/>
    <n v="24"/>
  </r>
  <r>
    <n v="9787"/>
    <s v="Vitória Fogaça"/>
    <x v="1"/>
    <x v="1417"/>
    <x v="3"/>
    <x v="3"/>
    <s v="Yes"/>
    <n v="15"/>
    <x v="2"/>
    <x v="1"/>
    <n v="30"/>
    <x v="0"/>
    <n v="20"/>
    <n v="1"/>
    <x v="1"/>
    <x v="0"/>
    <n v="64"/>
  </r>
  <r>
    <n v="9788"/>
    <s v="Dr. Kevin da Cruz"/>
    <x v="2"/>
    <x v="1417"/>
    <x v="3"/>
    <x v="3"/>
    <s v="Yes"/>
    <n v="5"/>
    <x v="1"/>
    <x v="0"/>
    <n v="0"/>
    <x v="0"/>
    <n v="20"/>
    <n v="1"/>
    <x v="0"/>
    <x v="0"/>
    <n v="24"/>
  </r>
  <r>
    <n v="9789"/>
    <s v="Theodoro Garcia"/>
    <x v="0"/>
    <x v="1418"/>
    <x v="3"/>
    <x v="3"/>
    <s v="Yes"/>
    <n v="10"/>
    <x v="1"/>
    <x v="0"/>
    <n v="0"/>
    <x v="1"/>
    <n v="0"/>
    <n v="2"/>
    <x v="0"/>
    <x v="1"/>
    <n v="8"/>
  </r>
  <r>
    <n v="9790"/>
    <s v="Dra. Isabella Fonseca"/>
    <x v="1"/>
    <x v="1418"/>
    <x v="3"/>
    <x v="3"/>
    <s v="No"/>
    <n v="15"/>
    <x v="0"/>
    <x v="1"/>
    <n v="30"/>
    <x v="1"/>
    <n v="0"/>
    <n v="3"/>
    <x v="0"/>
    <x v="0"/>
    <n v="42"/>
  </r>
  <r>
    <n v="9791"/>
    <s v="Srta. Maya Cardoso"/>
    <x v="2"/>
    <x v="1418"/>
    <x v="3"/>
    <x v="3"/>
    <s v="Yes"/>
    <n v="5"/>
    <x v="2"/>
    <x v="1"/>
    <n v="30"/>
    <x v="1"/>
    <n v="0"/>
    <n v="1"/>
    <x v="0"/>
    <x v="0"/>
    <n v="34"/>
  </r>
  <r>
    <n v="9792"/>
    <s v="Julia Silveira"/>
    <x v="0"/>
    <x v="1418"/>
    <x v="3"/>
    <x v="3"/>
    <s v="Yes"/>
    <n v="10"/>
    <x v="2"/>
    <x v="1"/>
    <n v="30"/>
    <x v="1"/>
    <n v="0"/>
    <n v="1"/>
    <x v="0"/>
    <x v="0"/>
    <n v="39"/>
  </r>
  <r>
    <n v="9793"/>
    <s v="Srta. Gabriela da Costa"/>
    <x v="2"/>
    <x v="1418"/>
    <x v="3"/>
    <x v="3"/>
    <s v="No"/>
    <n v="5"/>
    <x v="1"/>
    <x v="1"/>
    <n v="30"/>
    <x v="1"/>
    <n v="0"/>
    <n v="1"/>
    <x v="0"/>
    <x v="0"/>
    <n v="34"/>
  </r>
  <r>
    <n v="9794"/>
    <s v="Otávio Siqueira"/>
    <x v="1"/>
    <x v="1419"/>
    <x v="3"/>
    <x v="3"/>
    <s v="No"/>
    <n v="15"/>
    <x v="1"/>
    <x v="1"/>
    <n v="30"/>
    <x v="1"/>
    <n v="0"/>
    <n v="1"/>
    <x v="0"/>
    <x v="0"/>
    <n v="44"/>
  </r>
  <r>
    <n v="9795"/>
    <s v="Carolina da Luz"/>
    <x v="0"/>
    <x v="1419"/>
    <x v="3"/>
    <x v="3"/>
    <s v="No"/>
    <n v="10"/>
    <x v="1"/>
    <x v="0"/>
    <n v="0"/>
    <x v="1"/>
    <n v="0"/>
    <n v="1"/>
    <x v="0"/>
    <x v="1"/>
    <n v="9"/>
  </r>
  <r>
    <n v="9796"/>
    <s v="Luara Lopes"/>
    <x v="1"/>
    <x v="1419"/>
    <x v="3"/>
    <x v="3"/>
    <s v="No"/>
    <n v="15"/>
    <x v="1"/>
    <x v="0"/>
    <n v="0"/>
    <x v="1"/>
    <n v="0"/>
    <n v="3"/>
    <x v="0"/>
    <x v="1"/>
    <n v="12"/>
  </r>
  <r>
    <n v="9797"/>
    <s v="João Felipe da Costa"/>
    <x v="2"/>
    <x v="1419"/>
    <x v="3"/>
    <x v="3"/>
    <s v="Yes"/>
    <n v="5"/>
    <x v="1"/>
    <x v="0"/>
    <n v="0"/>
    <x v="1"/>
    <n v="0"/>
    <n v="1"/>
    <x v="0"/>
    <x v="1"/>
    <n v="4"/>
  </r>
  <r>
    <n v="9798"/>
    <s v="Clara Moraes"/>
    <x v="0"/>
    <x v="1419"/>
    <x v="3"/>
    <x v="3"/>
    <s v="Yes"/>
    <n v="10"/>
    <x v="2"/>
    <x v="0"/>
    <n v="0"/>
    <x v="0"/>
    <n v="20"/>
    <n v="1"/>
    <x v="0"/>
    <x v="0"/>
    <n v="29"/>
  </r>
  <r>
    <n v="9799"/>
    <s v="Ravi Lucca Teixeira"/>
    <x v="1"/>
    <x v="1419"/>
    <x v="3"/>
    <x v="3"/>
    <s v="Yes"/>
    <n v="15"/>
    <x v="1"/>
    <x v="1"/>
    <n v="30"/>
    <x v="1"/>
    <n v="0"/>
    <n v="2"/>
    <x v="0"/>
    <x v="0"/>
    <n v="43"/>
  </r>
  <r>
    <n v="9800"/>
    <s v="Laura Leão"/>
    <x v="1"/>
    <x v="1419"/>
    <x v="3"/>
    <x v="3"/>
    <s v="No"/>
    <n v="15"/>
    <x v="1"/>
    <x v="0"/>
    <n v="0"/>
    <x v="0"/>
    <n v="20"/>
    <n v="3"/>
    <x v="0"/>
    <x v="0"/>
    <n v="32"/>
  </r>
  <r>
    <n v="9801"/>
    <s v="Sara da Conceição"/>
    <x v="0"/>
    <x v="1419"/>
    <x v="3"/>
    <x v="3"/>
    <s v="No"/>
    <n v="10"/>
    <x v="1"/>
    <x v="1"/>
    <n v="30"/>
    <x v="1"/>
    <n v="0"/>
    <n v="2"/>
    <x v="0"/>
    <x v="0"/>
    <n v="38"/>
  </r>
  <r>
    <n v="9802"/>
    <s v="Mirella Duarte"/>
    <x v="1"/>
    <x v="1419"/>
    <x v="3"/>
    <x v="3"/>
    <s v="Yes"/>
    <n v="15"/>
    <x v="0"/>
    <x v="0"/>
    <n v="0"/>
    <x v="0"/>
    <n v="20"/>
    <n v="2"/>
    <x v="0"/>
    <x v="0"/>
    <n v="33"/>
  </r>
  <r>
    <n v="9803"/>
    <s v="Isabelly Sales"/>
    <x v="1"/>
    <x v="1419"/>
    <x v="3"/>
    <x v="3"/>
    <s v="No"/>
    <n v="15"/>
    <x v="0"/>
    <x v="1"/>
    <n v="30"/>
    <x v="1"/>
    <n v="0"/>
    <n v="3"/>
    <x v="0"/>
    <x v="0"/>
    <n v="42"/>
  </r>
  <r>
    <n v="9804"/>
    <s v="Sr. Rodrigo Abreu"/>
    <x v="1"/>
    <x v="1420"/>
    <x v="3"/>
    <x v="3"/>
    <s v="No"/>
    <n v="15"/>
    <x v="2"/>
    <x v="1"/>
    <n v="30"/>
    <x v="0"/>
    <n v="20"/>
    <n v="3"/>
    <x v="1"/>
    <x v="0"/>
    <n v="62"/>
  </r>
  <r>
    <n v="9805"/>
    <s v="Pietra Teixeira"/>
    <x v="1"/>
    <x v="1420"/>
    <x v="3"/>
    <x v="3"/>
    <s v="Yes"/>
    <n v="15"/>
    <x v="2"/>
    <x v="1"/>
    <n v="30"/>
    <x v="0"/>
    <n v="20"/>
    <n v="2"/>
    <x v="1"/>
    <x v="0"/>
    <n v="63"/>
  </r>
  <r>
    <n v="9806"/>
    <s v="Srta. Lunna Sousa"/>
    <x v="0"/>
    <x v="1420"/>
    <x v="3"/>
    <x v="3"/>
    <s v="No"/>
    <n v="10"/>
    <x v="1"/>
    <x v="0"/>
    <n v="0"/>
    <x v="0"/>
    <n v="20"/>
    <n v="3"/>
    <x v="0"/>
    <x v="0"/>
    <n v="27"/>
  </r>
  <r>
    <n v="9807"/>
    <s v="Valentina Cirino"/>
    <x v="1"/>
    <x v="1421"/>
    <x v="3"/>
    <x v="3"/>
    <s v="No"/>
    <n v="15"/>
    <x v="2"/>
    <x v="1"/>
    <n v="30"/>
    <x v="1"/>
    <n v="0"/>
    <n v="2"/>
    <x v="0"/>
    <x v="0"/>
    <n v="43"/>
  </r>
  <r>
    <n v="9808"/>
    <s v="Cauê da Mota"/>
    <x v="0"/>
    <x v="1421"/>
    <x v="3"/>
    <x v="3"/>
    <s v="No"/>
    <n v="10"/>
    <x v="2"/>
    <x v="0"/>
    <n v="0"/>
    <x v="1"/>
    <n v="0"/>
    <n v="3"/>
    <x v="0"/>
    <x v="1"/>
    <n v="7"/>
  </r>
  <r>
    <n v="9809"/>
    <s v="Dra. Alice Aragão"/>
    <x v="0"/>
    <x v="1421"/>
    <x v="3"/>
    <x v="3"/>
    <s v="No"/>
    <n v="10"/>
    <x v="0"/>
    <x v="0"/>
    <n v="0"/>
    <x v="0"/>
    <n v="20"/>
    <n v="1"/>
    <x v="0"/>
    <x v="0"/>
    <n v="29"/>
  </r>
  <r>
    <n v="9810"/>
    <s v="André Garcia"/>
    <x v="2"/>
    <x v="1422"/>
    <x v="3"/>
    <x v="3"/>
    <s v="Yes"/>
    <n v="5"/>
    <x v="2"/>
    <x v="1"/>
    <n v="30"/>
    <x v="0"/>
    <n v="20"/>
    <n v="1"/>
    <x v="1"/>
    <x v="0"/>
    <n v="54"/>
  </r>
  <r>
    <n v="9811"/>
    <s v="Théo Borges"/>
    <x v="1"/>
    <x v="1422"/>
    <x v="3"/>
    <x v="3"/>
    <s v="Yes"/>
    <n v="15"/>
    <x v="1"/>
    <x v="1"/>
    <n v="30"/>
    <x v="0"/>
    <n v="20"/>
    <n v="1"/>
    <x v="1"/>
    <x v="0"/>
    <n v="64"/>
  </r>
  <r>
    <n v="9812"/>
    <s v="Maria Liz Correia"/>
    <x v="0"/>
    <x v="1422"/>
    <x v="3"/>
    <x v="3"/>
    <s v="Yes"/>
    <n v="10"/>
    <x v="1"/>
    <x v="0"/>
    <n v="0"/>
    <x v="1"/>
    <n v="0"/>
    <n v="3"/>
    <x v="0"/>
    <x v="1"/>
    <n v="7"/>
  </r>
  <r>
    <n v="9813"/>
    <s v="Allana Gomes"/>
    <x v="0"/>
    <x v="1422"/>
    <x v="3"/>
    <x v="3"/>
    <s v="No"/>
    <n v="10"/>
    <x v="2"/>
    <x v="1"/>
    <n v="30"/>
    <x v="1"/>
    <n v="0"/>
    <n v="1"/>
    <x v="0"/>
    <x v="0"/>
    <n v="39"/>
  </r>
  <r>
    <n v="9814"/>
    <s v="Ravy Sales"/>
    <x v="2"/>
    <x v="1422"/>
    <x v="3"/>
    <x v="3"/>
    <s v="No"/>
    <n v="5"/>
    <x v="0"/>
    <x v="1"/>
    <n v="30"/>
    <x v="1"/>
    <n v="0"/>
    <n v="3"/>
    <x v="0"/>
    <x v="0"/>
    <n v="32"/>
  </r>
  <r>
    <n v="9815"/>
    <s v="Sr. Bernardo Silva"/>
    <x v="1"/>
    <x v="1423"/>
    <x v="3"/>
    <x v="3"/>
    <s v="Yes"/>
    <n v="15"/>
    <x v="1"/>
    <x v="0"/>
    <n v="0"/>
    <x v="1"/>
    <n v="0"/>
    <n v="2"/>
    <x v="0"/>
    <x v="1"/>
    <n v="13"/>
  </r>
  <r>
    <n v="9816"/>
    <s v="Sr. Luiz Miguel Peixoto"/>
    <x v="1"/>
    <x v="1423"/>
    <x v="3"/>
    <x v="3"/>
    <s v="Yes"/>
    <n v="15"/>
    <x v="0"/>
    <x v="0"/>
    <n v="0"/>
    <x v="1"/>
    <n v="0"/>
    <n v="2"/>
    <x v="0"/>
    <x v="1"/>
    <n v="13"/>
  </r>
  <r>
    <n v="9817"/>
    <s v="Sr. Emanuel da Luz"/>
    <x v="2"/>
    <x v="1423"/>
    <x v="3"/>
    <x v="3"/>
    <s v="No"/>
    <n v="5"/>
    <x v="0"/>
    <x v="1"/>
    <n v="30"/>
    <x v="1"/>
    <n v="0"/>
    <n v="1"/>
    <x v="0"/>
    <x v="0"/>
    <n v="34"/>
  </r>
  <r>
    <n v="9818"/>
    <s v="Sr. Thales Leão"/>
    <x v="2"/>
    <x v="1423"/>
    <x v="3"/>
    <x v="3"/>
    <s v="No"/>
    <n v="5"/>
    <x v="0"/>
    <x v="1"/>
    <n v="30"/>
    <x v="1"/>
    <n v="0"/>
    <n v="2"/>
    <x v="0"/>
    <x v="0"/>
    <n v="33"/>
  </r>
  <r>
    <n v="9819"/>
    <s v="Dra. Ana Sophia Aparecida"/>
    <x v="1"/>
    <x v="1424"/>
    <x v="3"/>
    <x v="3"/>
    <s v="Yes"/>
    <n v="15"/>
    <x v="2"/>
    <x v="1"/>
    <n v="30"/>
    <x v="0"/>
    <n v="20"/>
    <n v="2"/>
    <x v="1"/>
    <x v="0"/>
    <n v="63"/>
  </r>
  <r>
    <n v="9820"/>
    <s v="Rael Andrade"/>
    <x v="1"/>
    <x v="1424"/>
    <x v="3"/>
    <x v="3"/>
    <s v="Yes"/>
    <n v="15"/>
    <x v="1"/>
    <x v="1"/>
    <n v="30"/>
    <x v="1"/>
    <n v="0"/>
    <n v="1"/>
    <x v="0"/>
    <x v="0"/>
    <n v="44"/>
  </r>
  <r>
    <n v="9821"/>
    <s v="Maria Clara Marques"/>
    <x v="1"/>
    <x v="1424"/>
    <x v="3"/>
    <x v="3"/>
    <s v="Yes"/>
    <n v="15"/>
    <x v="2"/>
    <x v="0"/>
    <n v="0"/>
    <x v="1"/>
    <n v="0"/>
    <n v="3"/>
    <x v="0"/>
    <x v="1"/>
    <n v="12"/>
  </r>
  <r>
    <n v="9822"/>
    <s v="Felipe Pires"/>
    <x v="0"/>
    <x v="1424"/>
    <x v="3"/>
    <x v="3"/>
    <s v="Yes"/>
    <n v="10"/>
    <x v="2"/>
    <x v="1"/>
    <n v="30"/>
    <x v="0"/>
    <n v="20"/>
    <n v="2"/>
    <x v="1"/>
    <x v="0"/>
    <n v="58"/>
  </r>
  <r>
    <n v="9823"/>
    <s v="Bárbara Mendonça"/>
    <x v="1"/>
    <x v="1424"/>
    <x v="3"/>
    <x v="3"/>
    <s v="Yes"/>
    <n v="15"/>
    <x v="1"/>
    <x v="0"/>
    <n v="0"/>
    <x v="1"/>
    <n v="0"/>
    <n v="1"/>
    <x v="0"/>
    <x v="1"/>
    <n v="14"/>
  </r>
  <r>
    <n v="9824"/>
    <s v="Laís da Conceição"/>
    <x v="1"/>
    <x v="1424"/>
    <x v="3"/>
    <x v="3"/>
    <s v="No"/>
    <n v="15"/>
    <x v="0"/>
    <x v="1"/>
    <n v="30"/>
    <x v="1"/>
    <n v="0"/>
    <n v="3"/>
    <x v="0"/>
    <x v="0"/>
    <n v="42"/>
  </r>
  <r>
    <n v="9825"/>
    <s v="Srta. Maria Clara Pimenta"/>
    <x v="2"/>
    <x v="1425"/>
    <x v="3"/>
    <x v="3"/>
    <s v="Yes"/>
    <n v="5"/>
    <x v="2"/>
    <x v="0"/>
    <n v="0"/>
    <x v="1"/>
    <n v="0"/>
    <n v="1"/>
    <x v="0"/>
    <x v="1"/>
    <n v="4"/>
  </r>
  <r>
    <n v="9826"/>
    <s v="Agatha Gonçalves"/>
    <x v="2"/>
    <x v="1425"/>
    <x v="3"/>
    <x v="3"/>
    <s v="Yes"/>
    <n v="5"/>
    <x v="2"/>
    <x v="1"/>
    <n v="30"/>
    <x v="0"/>
    <n v="20"/>
    <n v="2"/>
    <x v="1"/>
    <x v="0"/>
    <n v="53"/>
  </r>
  <r>
    <n v="9827"/>
    <s v="Sophie Silveira"/>
    <x v="1"/>
    <x v="1425"/>
    <x v="3"/>
    <x v="3"/>
    <s v="No"/>
    <n v="15"/>
    <x v="2"/>
    <x v="1"/>
    <n v="30"/>
    <x v="0"/>
    <n v="20"/>
    <n v="1"/>
    <x v="1"/>
    <x v="0"/>
    <n v="64"/>
  </r>
  <r>
    <n v="9828"/>
    <s v="Paulo Correia"/>
    <x v="0"/>
    <x v="1425"/>
    <x v="3"/>
    <x v="3"/>
    <s v="No"/>
    <n v="10"/>
    <x v="1"/>
    <x v="1"/>
    <n v="30"/>
    <x v="0"/>
    <n v="20"/>
    <n v="2"/>
    <x v="1"/>
    <x v="0"/>
    <n v="58"/>
  </r>
  <r>
    <n v="9829"/>
    <s v="Murilo Ramos"/>
    <x v="1"/>
    <x v="1425"/>
    <x v="3"/>
    <x v="3"/>
    <s v="No"/>
    <n v="15"/>
    <x v="2"/>
    <x v="1"/>
    <n v="30"/>
    <x v="0"/>
    <n v="20"/>
    <n v="1"/>
    <x v="1"/>
    <x v="0"/>
    <n v="64"/>
  </r>
  <r>
    <n v="9830"/>
    <s v="João Miguel Vieira"/>
    <x v="0"/>
    <x v="1426"/>
    <x v="3"/>
    <x v="3"/>
    <s v="No"/>
    <n v="10"/>
    <x v="0"/>
    <x v="1"/>
    <n v="30"/>
    <x v="0"/>
    <n v="20"/>
    <n v="3"/>
    <x v="1"/>
    <x v="0"/>
    <n v="57"/>
  </r>
  <r>
    <n v="9831"/>
    <s v="Arthur Miguel da Rocha"/>
    <x v="0"/>
    <x v="1426"/>
    <x v="3"/>
    <x v="3"/>
    <s v="No"/>
    <n v="10"/>
    <x v="0"/>
    <x v="0"/>
    <n v="0"/>
    <x v="1"/>
    <n v="0"/>
    <n v="3"/>
    <x v="0"/>
    <x v="1"/>
    <n v="7"/>
  </r>
  <r>
    <n v="9832"/>
    <s v="Sr. Léo Fonseca"/>
    <x v="2"/>
    <x v="1426"/>
    <x v="3"/>
    <x v="3"/>
    <s v="Yes"/>
    <n v="5"/>
    <x v="1"/>
    <x v="1"/>
    <n v="30"/>
    <x v="1"/>
    <n v="0"/>
    <n v="1"/>
    <x v="0"/>
    <x v="0"/>
    <n v="34"/>
  </r>
  <r>
    <n v="9833"/>
    <s v="Sophia Fogaça"/>
    <x v="1"/>
    <x v="1426"/>
    <x v="3"/>
    <x v="3"/>
    <s v="Yes"/>
    <n v="15"/>
    <x v="1"/>
    <x v="0"/>
    <n v="0"/>
    <x v="1"/>
    <n v="0"/>
    <n v="3"/>
    <x v="0"/>
    <x v="1"/>
    <n v="12"/>
  </r>
  <r>
    <n v="9834"/>
    <s v="Vinícius Sá"/>
    <x v="0"/>
    <x v="1426"/>
    <x v="3"/>
    <x v="3"/>
    <s v="Yes"/>
    <n v="10"/>
    <x v="1"/>
    <x v="0"/>
    <n v="0"/>
    <x v="1"/>
    <n v="0"/>
    <n v="1"/>
    <x v="0"/>
    <x v="1"/>
    <n v="9"/>
  </r>
  <r>
    <n v="9835"/>
    <s v="Srta. Eloá Abreu"/>
    <x v="1"/>
    <x v="1426"/>
    <x v="3"/>
    <x v="3"/>
    <s v="No"/>
    <n v="15"/>
    <x v="2"/>
    <x v="1"/>
    <n v="30"/>
    <x v="0"/>
    <n v="20"/>
    <n v="2"/>
    <x v="1"/>
    <x v="0"/>
    <n v="63"/>
  </r>
  <r>
    <n v="9836"/>
    <s v="Luigi Vargas"/>
    <x v="1"/>
    <x v="1426"/>
    <x v="3"/>
    <x v="3"/>
    <s v="No"/>
    <n v="15"/>
    <x v="2"/>
    <x v="1"/>
    <n v="30"/>
    <x v="0"/>
    <n v="20"/>
    <n v="1"/>
    <x v="1"/>
    <x v="0"/>
    <n v="64"/>
  </r>
  <r>
    <n v="9837"/>
    <s v="Diogo da Mata"/>
    <x v="1"/>
    <x v="1427"/>
    <x v="3"/>
    <x v="3"/>
    <s v="Yes"/>
    <n v="15"/>
    <x v="2"/>
    <x v="0"/>
    <n v="0"/>
    <x v="0"/>
    <n v="20"/>
    <n v="1"/>
    <x v="0"/>
    <x v="0"/>
    <n v="34"/>
  </r>
  <r>
    <n v="9838"/>
    <s v="Dom da Mota"/>
    <x v="0"/>
    <x v="1427"/>
    <x v="3"/>
    <x v="3"/>
    <s v="Yes"/>
    <n v="10"/>
    <x v="2"/>
    <x v="1"/>
    <n v="30"/>
    <x v="0"/>
    <n v="20"/>
    <n v="2"/>
    <x v="1"/>
    <x v="0"/>
    <n v="58"/>
  </r>
  <r>
    <n v="9839"/>
    <s v="Otto Moreira"/>
    <x v="2"/>
    <x v="1427"/>
    <x v="3"/>
    <x v="3"/>
    <s v="Yes"/>
    <n v="5"/>
    <x v="1"/>
    <x v="1"/>
    <n v="30"/>
    <x v="1"/>
    <n v="0"/>
    <n v="3"/>
    <x v="0"/>
    <x v="0"/>
    <n v="32"/>
  </r>
  <r>
    <n v="9840"/>
    <s v="Benicio Araújo"/>
    <x v="0"/>
    <x v="1427"/>
    <x v="3"/>
    <x v="3"/>
    <s v="Yes"/>
    <n v="10"/>
    <x v="0"/>
    <x v="1"/>
    <n v="30"/>
    <x v="0"/>
    <n v="20"/>
    <n v="2"/>
    <x v="1"/>
    <x v="0"/>
    <n v="58"/>
  </r>
  <r>
    <n v="9841"/>
    <s v="Bruno Aragão"/>
    <x v="0"/>
    <x v="1427"/>
    <x v="3"/>
    <x v="3"/>
    <s v="No"/>
    <n v="10"/>
    <x v="0"/>
    <x v="1"/>
    <n v="30"/>
    <x v="1"/>
    <n v="0"/>
    <n v="3"/>
    <x v="0"/>
    <x v="0"/>
    <n v="37"/>
  </r>
  <r>
    <n v="9842"/>
    <s v="Elisa Leão"/>
    <x v="0"/>
    <x v="1428"/>
    <x v="3"/>
    <x v="3"/>
    <s v="Yes"/>
    <n v="10"/>
    <x v="0"/>
    <x v="1"/>
    <n v="30"/>
    <x v="0"/>
    <n v="20"/>
    <n v="3"/>
    <x v="1"/>
    <x v="0"/>
    <n v="57"/>
  </r>
  <r>
    <n v="9843"/>
    <s v="Ana Liz Lopes"/>
    <x v="0"/>
    <x v="1428"/>
    <x v="3"/>
    <x v="3"/>
    <s v="Yes"/>
    <n v="10"/>
    <x v="2"/>
    <x v="0"/>
    <n v="0"/>
    <x v="0"/>
    <n v="20"/>
    <n v="3"/>
    <x v="0"/>
    <x v="0"/>
    <n v="27"/>
  </r>
  <r>
    <n v="9844"/>
    <s v="José Pedro Cunha"/>
    <x v="1"/>
    <x v="1428"/>
    <x v="3"/>
    <x v="3"/>
    <s v="No"/>
    <n v="15"/>
    <x v="0"/>
    <x v="0"/>
    <n v="0"/>
    <x v="1"/>
    <n v="0"/>
    <n v="2"/>
    <x v="0"/>
    <x v="1"/>
    <n v="13"/>
  </r>
  <r>
    <n v="9845"/>
    <s v="Clara Câmara"/>
    <x v="1"/>
    <x v="1428"/>
    <x v="3"/>
    <x v="3"/>
    <s v="No"/>
    <n v="15"/>
    <x v="0"/>
    <x v="1"/>
    <n v="30"/>
    <x v="0"/>
    <n v="20"/>
    <n v="3"/>
    <x v="1"/>
    <x v="0"/>
    <n v="62"/>
  </r>
  <r>
    <n v="9846"/>
    <s v="Nicole Barbosa"/>
    <x v="2"/>
    <x v="1428"/>
    <x v="3"/>
    <x v="3"/>
    <s v="No"/>
    <n v="5"/>
    <x v="2"/>
    <x v="1"/>
    <n v="30"/>
    <x v="0"/>
    <n v="20"/>
    <n v="3"/>
    <x v="1"/>
    <x v="0"/>
    <n v="52"/>
  </r>
  <r>
    <n v="9847"/>
    <s v="Dr. Diego Pires"/>
    <x v="1"/>
    <x v="1428"/>
    <x v="3"/>
    <x v="3"/>
    <s v="Yes"/>
    <n v="15"/>
    <x v="0"/>
    <x v="1"/>
    <n v="30"/>
    <x v="1"/>
    <n v="0"/>
    <n v="2"/>
    <x v="0"/>
    <x v="0"/>
    <n v="43"/>
  </r>
  <r>
    <n v="9848"/>
    <s v="Liam Brito"/>
    <x v="0"/>
    <x v="1428"/>
    <x v="3"/>
    <x v="3"/>
    <s v="Yes"/>
    <n v="10"/>
    <x v="1"/>
    <x v="0"/>
    <n v="0"/>
    <x v="1"/>
    <n v="0"/>
    <n v="1"/>
    <x v="0"/>
    <x v="1"/>
    <n v="9"/>
  </r>
  <r>
    <n v="9849"/>
    <s v="Marcelo Albuquerque"/>
    <x v="0"/>
    <x v="1428"/>
    <x v="3"/>
    <x v="3"/>
    <s v="Yes"/>
    <n v="10"/>
    <x v="1"/>
    <x v="1"/>
    <n v="30"/>
    <x v="0"/>
    <n v="20"/>
    <n v="3"/>
    <x v="1"/>
    <x v="0"/>
    <n v="57"/>
  </r>
  <r>
    <n v="9850"/>
    <s v="Dr. Daniel Moura"/>
    <x v="1"/>
    <x v="1428"/>
    <x v="3"/>
    <x v="3"/>
    <s v="No"/>
    <n v="15"/>
    <x v="0"/>
    <x v="1"/>
    <n v="30"/>
    <x v="1"/>
    <n v="0"/>
    <n v="3"/>
    <x v="0"/>
    <x v="0"/>
    <n v="42"/>
  </r>
  <r>
    <n v="9851"/>
    <s v="Manuela Montenegro"/>
    <x v="2"/>
    <x v="1428"/>
    <x v="3"/>
    <x v="3"/>
    <s v="No"/>
    <n v="5"/>
    <x v="2"/>
    <x v="0"/>
    <n v="0"/>
    <x v="0"/>
    <n v="20"/>
    <n v="1"/>
    <x v="0"/>
    <x v="0"/>
    <n v="24"/>
  </r>
  <r>
    <n v="9852"/>
    <s v="Dra. Heloisa Moraes"/>
    <x v="1"/>
    <x v="1429"/>
    <x v="3"/>
    <x v="3"/>
    <s v="No"/>
    <n v="15"/>
    <x v="2"/>
    <x v="0"/>
    <n v="0"/>
    <x v="0"/>
    <n v="20"/>
    <n v="3"/>
    <x v="0"/>
    <x v="0"/>
    <n v="32"/>
  </r>
  <r>
    <n v="9853"/>
    <s v="Alana da Rosa"/>
    <x v="2"/>
    <x v="1429"/>
    <x v="3"/>
    <x v="3"/>
    <s v="Yes"/>
    <n v="5"/>
    <x v="0"/>
    <x v="1"/>
    <n v="30"/>
    <x v="1"/>
    <n v="0"/>
    <n v="1"/>
    <x v="0"/>
    <x v="0"/>
    <n v="34"/>
  </r>
  <r>
    <n v="9854"/>
    <s v="Daniel Andrade"/>
    <x v="2"/>
    <x v="1429"/>
    <x v="3"/>
    <x v="3"/>
    <s v="Yes"/>
    <n v="5"/>
    <x v="0"/>
    <x v="1"/>
    <n v="30"/>
    <x v="1"/>
    <n v="0"/>
    <n v="1"/>
    <x v="0"/>
    <x v="0"/>
    <n v="34"/>
  </r>
  <r>
    <n v="9855"/>
    <s v="Dr. Guilherme Rezende"/>
    <x v="1"/>
    <x v="1429"/>
    <x v="3"/>
    <x v="3"/>
    <s v="Yes"/>
    <n v="15"/>
    <x v="2"/>
    <x v="1"/>
    <n v="30"/>
    <x v="1"/>
    <n v="0"/>
    <n v="2"/>
    <x v="0"/>
    <x v="0"/>
    <n v="43"/>
  </r>
  <r>
    <n v="9856"/>
    <s v="Cauê Pereira"/>
    <x v="2"/>
    <x v="1429"/>
    <x v="3"/>
    <x v="3"/>
    <s v="No"/>
    <n v="5"/>
    <x v="2"/>
    <x v="0"/>
    <n v="0"/>
    <x v="0"/>
    <n v="20"/>
    <n v="2"/>
    <x v="0"/>
    <x v="0"/>
    <n v="23"/>
  </r>
  <r>
    <n v="9857"/>
    <s v="Caleb Nascimento"/>
    <x v="2"/>
    <x v="1430"/>
    <x v="3"/>
    <x v="3"/>
    <s v="No"/>
    <n v="5"/>
    <x v="2"/>
    <x v="1"/>
    <n v="30"/>
    <x v="0"/>
    <n v="20"/>
    <n v="3"/>
    <x v="1"/>
    <x v="0"/>
    <n v="52"/>
  </r>
  <r>
    <n v="9858"/>
    <s v="Fernanda da Mota"/>
    <x v="0"/>
    <x v="1430"/>
    <x v="3"/>
    <x v="3"/>
    <s v="Yes"/>
    <n v="10"/>
    <x v="0"/>
    <x v="0"/>
    <n v="0"/>
    <x v="1"/>
    <n v="0"/>
    <n v="2"/>
    <x v="0"/>
    <x v="1"/>
    <n v="8"/>
  </r>
  <r>
    <n v="9859"/>
    <s v="Ester Nunes"/>
    <x v="1"/>
    <x v="1430"/>
    <x v="3"/>
    <x v="3"/>
    <s v="No"/>
    <n v="15"/>
    <x v="1"/>
    <x v="0"/>
    <n v="0"/>
    <x v="0"/>
    <n v="20"/>
    <n v="3"/>
    <x v="0"/>
    <x v="0"/>
    <n v="32"/>
  </r>
  <r>
    <n v="9860"/>
    <s v="Srta. Camila Ribeiro"/>
    <x v="1"/>
    <x v="1430"/>
    <x v="3"/>
    <x v="3"/>
    <s v="Yes"/>
    <n v="15"/>
    <x v="1"/>
    <x v="0"/>
    <n v="0"/>
    <x v="1"/>
    <n v="0"/>
    <n v="2"/>
    <x v="0"/>
    <x v="1"/>
    <n v="13"/>
  </r>
  <r>
    <n v="9861"/>
    <s v="Eduarda Novaes"/>
    <x v="2"/>
    <x v="1430"/>
    <x v="3"/>
    <x v="3"/>
    <s v="No"/>
    <n v="5"/>
    <x v="1"/>
    <x v="0"/>
    <n v="0"/>
    <x v="0"/>
    <n v="20"/>
    <n v="2"/>
    <x v="0"/>
    <x v="0"/>
    <n v="23"/>
  </r>
  <r>
    <n v="9862"/>
    <s v="Caleb Castro"/>
    <x v="2"/>
    <x v="1430"/>
    <x v="3"/>
    <x v="3"/>
    <s v="No"/>
    <n v="5"/>
    <x v="0"/>
    <x v="0"/>
    <n v="0"/>
    <x v="0"/>
    <n v="20"/>
    <n v="3"/>
    <x v="0"/>
    <x v="0"/>
    <n v="22"/>
  </r>
  <r>
    <n v="9863"/>
    <s v="Maria Flor Nascimento"/>
    <x v="1"/>
    <x v="1430"/>
    <x v="3"/>
    <x v="3"/>
    <s v="No"/>
    <n v="15"/>
    <x v="0"/>
    <x v="0"/>
    <n v="0"/>
    <x v="0"/>
    <n v="20"/>
    <n v="3"/>
    <x v="0"/>
    <x v="0"/>
    <n v="32"/>
  </r>
  <r>
    <n v="9864"/>
    <s v="Dr. Arthur Viana"/>
    <x v="2"/>
    <x v="1431"/>
    <x v="3"/>
    <x v="3"/>
    <s v="No"/>
    <n v="5"/>
    <x v="2"/>
    <x v="1"/>
    <n v="30"/>
    <x v="1"/>
    <n v="0"/>
    <n v="3"/>
    <x v="0"/>
    <x v="0"/>
    <n v="32"/>
  </r>
  <r>
    <n v="9865"/>
    <s v="Francisco Marques"/>
    <x v="1"/>
    <x v="1431"/>
    <x v="3"/>
    <x v="3"/>
    <s v="Yes"/>
    <n v="15"/>
    <x v="1"/>
    <x v="0"/>
    <n v="0"/>
    <x v="0"/>
    <n v="20"/>
    <n v="2"/>
    <x v="0"/>
    <x v="0"/>
    <n v="33"/>
  </r>
  <r>
    <n v="9866"/>
    <s v="Jade Carvalho"/>
    <x v="1"/>
    <x v="1431"/>
    <x v="3"/>
    <x v="3"/>
    <s v="No"/>
    <n v="15"/>
    <x v="0"/>
    <x v="0"/>
    <n v="0"/>
    <x v="1"/>
    <n v="0"/>
    <n v="3"/>
    <x v="0"/>
    <x v="1"/>
    <n v="12"/>
  </r>
  <r>
    <n v="9867"/>
    <s v="Luiz Henrique Silva"/>
    <x v="2"/>
    <x v="1431"/>
    <x v="3"/>
    <x v="3"/>
    <s v="No"/>
    <n v="5"/>
    <x v="1"/>
    <x v="1"/>
    <n v="30"/>
    <x v="0"/>
    <n v="20"/>
    <n v="1"/>
    <x v="1"/>
    <x v="0"/>
    <n v="54"/>
  </r>
  <r>
    <n v="9868"/>
    <s v="Léo da Conceição"/>
    <x v="1"/>
    <x v="1431"/>
    <x v="3"/>
    <x v="3"/>
    <s v="No"/>
    <n v="15"/>
    <x v="2"/>
    <x v="1"/>
    <n v="30"/>
    <x v="0"/>
    <n v="20"/>
    <n v="3"/>
    <x v="1"/>
    <x v="0"/>
    <n v="62"/>
  </r>
  <r>
    <n v="9869"/>
    <s v="Carlos Eduardo Nunes"/>
    <x v="0"/>
    <x v="1431"/>
    <x v="3"/>
    <x v="3"/>
    <s v="Yes"/>
    <n v="10"/>
    <x v="0"/>
    <x v="0"/>
    <n v="0"/>
    <x v="0"/>
    <n v="20"/>
    <n v="2"/>
    <x v="0"/>
    <x v="0"/>
    <n v="28"/>
  </r>
  <r>
    <n v="9870"/>
    <s v="Daniel Cunha"/>
    <x v="2"/>
    <x v="1431"/>
    <x v="3"/>
    <x v="3"/>
    <s v="Yes"/>
    <n v="5"/>
    <x v="1"/>
    <x v="1"/>
    <n v="30"/>
    <x v="0"/>
    <n v="20"/>
    <n v="2"/>
    <x v="1"/>
    <x v="0"/>
    <n v="53"/>
  </r>
  <r>
    <n v="9871"/>
    <s v="Amanda Marques"/>
    <x v="1"/>
    <x v="1431"/>
    <x v="3"/>
    <x v="3"/>
    <s v="No"/>
    <n v="15"/>
    <x v="2"/>
    <x v="1"/>
    <n v="30"/>
    <x v="0"/>
    <n v="20"/>
    <n v="1"/>
    <x v="1"/>
    <x v="0"/>
    <n v="64"/>
  </r>
  <r>
    <n v="9872"/>
    <s v="Sofia Araújo"/>
    <x v="2"/>
    <x v="1431"/>
    <x v="3"/>
    <x v="3"/>
    <s v="Yes"/>
    <n v="5"/>
    <x v="1"/>
    <x v="0"/>
    <n v="0"/>
    <x v="1"/>
    <n v="0"/>
    <n v="1"/>
    <x v="0"/>
    <x v="1"/>
    <n v="4"/>
  </r>
  <r>
    <n v="9873"/>
    <s v="Henry Ribeiro"/>
    <x v="2"/>
    <x v="1431"/>
    <x v="3"/>
    <x v="3"/>
    <s v="Yes"/>
    <n v="5"/>
    <x v="2"/>
    <x v="1"/>
    <n v="30"/>
    <x v="1"/>
    <n v="0"/>
    <n v="1"/>
    <x v="0"/>
    <x v="0"/>
    <n v="34"/>
  </r>
  <r>
    <n v="9874"/>
    <s v="Anthony Gabriel Caldeira"/>
    <x v="2"/>
    <x v="1432"/>
    <x v="3"/>
    <x v="3"/>
    <s v="No"/>
    <n v="5"/>
    <x v="2"/>
    <x v="1"/>
    <n v="30"/>
    <x v="0"/>
    <n v="20"/>
    <n v="3"/>
    <x v="1"/>
    <x v="0"/>
    <n v="52"/>
  </r>
  <r>
    <n v="9875"/>
    <s v="Nicole Pacheco"/>
    <x v="2"/>
    <x v="1432"/>
    <x v="3"/>
    <x v="3"/>
    <s v="No"/>
    <n v="5"/>
    <x v="2"/>
    <x v="1"/>
    <n v="30"/>
    <x v="1"/>
    <n v="0"/>
    <n v="2"/>
    <x v="0"/>
    <x v="0"/>
    <n v="33"/>
  </r>
  <r>
    <n v="9876"/>
    <s v="Gustavo Henrique Leão"/>
    <x v="0"/>
    <x v="1432"/>
    <x v="3"/>
    <x v="3"/>
    <s v="No"/>
    <n v="10"/>
    <x v="0"/>
    <x v="0"/>
    <n v="0"/>
    <x v="1"/>
    <n v="0"/>
    <n v="1"/>
    <x v="0"/>
    <x v="1"/>
    <n v="9"/>
  </r>
  <r>
    <n v="9877"/>
    <s v="Lara Marques"/>
    <x v="0"/>
    <x v="1432"/>
    <x v="3"/>
    <x v="3"/>
    <s v="Yes"/>
    <n v="10"/>
    <x v="2"/>
    <x v="1"/>
    <n v="30"/>
    <x v="0"/>
    <n v="20"/>
    <n v="1"/>
    <x v="1"/>
    <x v="0"/>
    <n v="59"/>
  </r>
  <r>
    <n v="9878"/>
    <s v="Mariah da Cruz"/>
    <x v="2"/>
    <x v="1433"/>
    <x v="3"/>
    <x v="3"/>
    <s v="Yes"/>
    <n v="5"/>
    <x v="2"/>
    <x v="1"/>
    <n v="30"/>
    <x v="1"/>
    <n v="0"/>
    <n v="1"/>
    <x v="0"/>
    <x v="0"/>
    <n v="34"/>
  </r>
  <r>
    <n v="9879"/>
    <s v="Esther Pastor"/>
    <x v="0"/>
    <x v="1433"/>
    <x v="3"/>
    <x v="3"/>
    <s v="No"/>
    <n v="10"/>
    <x v="1"/>
    <x v="0"/>
    <n v="0"/>
    <x v="1"/>
    <n v="0"/>
    <n v="3"/>
    <x v="0"/>
    <x v="1"/>
    <n v="7"/>
  </r>
  <r>
    <n v="9880"/>
    <s v="João Melo"/>
    <x v="1"/>
    <x v="1433"/>
    <x v="3"/>
    <x v="3"/>
    <s v="No"/>
    <n v="15"/>
    <x v="2"/>
    <x v="1"/>
    <n v="30"/>
    <x v="1"/>
    <n v="0"/>
    <n v="2"/>
    <x v="0"/>
    <x v="0"/>
    <n v="43"/>
  </r>
  <r>
    <n v="9881"/>
    <s v="Sr. Samuel Alves"/>
    <x v="1"/>
    <x v="1433"/>
    <x v="3"/>
    <x v="3"/>
    <s v="No"/>
    <n v="15"/>
    <x v="2"/>
    <x v="1"/>
    <n v="30"/>
    <x v="0"/>
    <n v="20"/>
    <n v="1"/>
    <x v="1"/>
    <x v="0"/>
    <n v="64"/>
  </r>
  <r>
    <n v="9882"/>
    <s v="Maria Fernanda Duarte"/>
    <x v="1"/>
    <x v="1433"/>
    <x v="3"/>
    <x v="3"/>
    <s v="Yes"/>
    <n v="15"/>
    <x v="1"/>
    <x v="0"/>
    <n v="0"/>
    <x v="1"/>
    <n v="0"/>
    <n v="2"/>
    <x v="0"/>
    <x v="1"/>
    <n v="13"/>
  </r>
  <r>
    <n v="9883"/>
    <s v="Henry Duarte"/>
    <x v="1"/>
    <x v="1433"/>
    <x v="3"/>
    <x v="3"/>
    <s v="No"/>
    <n v="15"/>
    <x v="2"/>
    <x v="0"/>
    <n v="0"/>
    <x v="1"/>
    <n v="0"/>
    <n v="1"/>
    <x v="0"/>
    <x v="1"/>
    <n v="14"/>
  </r>
  <r>
    <n v="9884"/>
    <s v="Dr. Rodrigo Barros"/>
    <x v="0"/>
    <x v="1433"/>
    <x v="3"/>
    <x v="3"/>
    <s v="Yes"/>
    <n v="10"/>
    <x v="2"/>
    <x v="1"/>
    <n v="30"/>
    <x v="1"/>
    <n v="0"/>
    <n v="2"/>
    <x v="0"/>
    <x v="0"/>
    <n v="38"/>
  </r>
  <r>
    <n v="9885"/>
    <s v="Arthur Miguel Vargas"/>
    <x v="0"/>
    <x v="1433"/>
    <x v="3"/>
    <x v="3"/>
    <s v="No"/>
    <n v="10"/>
    <x v="2"/>
    <x v="0"/>
    <n v="0"/>
    <x v="0"/>
    <n v="20"/>
    <n v="3"/>
    <x v="0"/>
    <x v="0"/>
    <n v="27"/>
  </r>
  <r>
    <n v="9886"/>
    <s v="Luísa Pimenta"/>
    <x v="1"/>
    <x v="1433"/>
    <x v="3"/>
    <x v="3"/>
    <s v="Yes"/>
    <n v="15"/>
    <x v="1"/>
    <x v="1"/>
    <n v="30"/>
    <x v="1"/>
    <n v="0"/>
    <n v="1"/>
    <x v="0"/>
    <x v="0"/>
    <n v="44"/>
  </r>
  <r>
    <n v="9887"/>
    <s v="Dr. Rael Cavalcante"/>
    <x v="1"/>
    <x v="1434"/>
    <x v="3"/>
    <x v="3"/>
    <s v="No"/>
    <n v="15"/>
    <x v="0"/>
    <x v="1"/>
    <n v="30"/>
    <x v="0"/>
    <n v="20"/>
    <n v="1"/>
    <x v="1"/>
    <x v="0"/>
    <n v="64"/>
  </r>
  <r>
    <n v="9888"/>
    <s v="Fernanda Abreu"/>
    <x v="1"/>
    <x v="1434"/>
    <x v="3"/>
    <x v="3"/>
    <s v="Yes"/>
    <n v="15"/>
    <x v="0"/>
    <x v="0"/>
    <n v="0"/>
    <x v="1"/>
    <n v="0"/>
    <n v="2"/>
    <x v="0"/>
    <x v="1"/>
    <n v="13"/>
  </r>
  <r>
    <n v="9889"/>
    <s v="Eduardo Pires"/>
    <x v="2"/>
    <x v="1434"/>
    <x v="3"/>
    <x v="3"/>
    <s v="No"/>
    <n v="5"/>
    <x v="1"/>
    <x v="1"/>
    <n v="30"/>
    <x v="1"/>
    <n v="0"/>
    <n v="1"/>
    <x v="0"/>
    <x v="0"/>
    <n v="34"/>
  </r>
  <r>
    <n v="9890"/>
    <s v="Lucca Rodrigues"/>
    <x v="2"/>
    <x v="1434"/>
    <x v="3"/>
    <x v="3"/>
    <s v="No"/>
    <n v="5"/>
    <x v="0"/>
    <x v="1"/>
    <n v="30"/>
    <x v="0"/>
    <n v="20"/>
    <n v="2"/>
    <x v="1"/>
    <x v="0"/>
    <n v="53"/>
  </r>
  <r>
    <n v="9891"/>
    <s v="Miguel Garcia"/>
    <x v="1"/>
    <x v="1434"/>
    <x v="3"/>
    <x v="3"/>
    <s v="No"/>
    <n v="15"/>
    <x v="0"/>
    <x v="0"/>
    <n v="0"/>
    <x v="0"/>
    <n v="20"/>
    <n v="1"/>
    <x v="0"/>
    <x v="0"/>
    <n v="34"/>
  </r>
  <r>
    <n v="9892"/>
    <s v="Mathias Nascimento"/>
    <x v="2"/>
    <x v="1434"/>
    <x v="3"/>
    <x v="3"/>
    <s v="Yes"/>
    <n v="5"/>
    <x v="2"/>
    <x v="1"/>
    <n v="30"/>
    <x v="1"/>
    <n v="0"/>
    <n v="3"/>
    <x v="0"/>
    <x v="0"/>
    <n v="32"/>
  </r>
  <r>
    <n v="9893"/>
    <s v="Dr. Caio Novais"/>
    <x v="1"/>
    <x v="1434"/>
    <x v="3"/>
    <x v="3"/>
    <s v="No"/>
    <n v="15"/>
    <x v="1"/>
    <x v="1"/>
    <n v="30"/>
    <x v="0"/>
    <n v="20"/>
    <n v="2"/>
    <x v="1"/>
    <x v="0"/>
    <n v="63"/>
  </r>
  <r>
    <n v="9894"/>
    <s v="Enrico Machado"/>
    <x v="0"/>
    <x v="1434"/>
    <x v="3"/>
    <x v="3"/>
    <s v="No"/>
    <n v="10"/>
    <x v="1"/>
    <x v="1"/>
    <n v="30"/>
    <x v="1"/>
    <n v="0"/>
    <n v="2"/>
    <x v="0"/>
    <x v="0"/>
    <n v="38"/>
  </r>
  <r>
    <n v="9895"/>
    <s v="Lavínia Porto"/>
    <x v="0"/>
    <x v="1434"/>
    <x v="3"/>
    <x v="3"/>
    <s v="Yes"/>
    <n v="10"/>
    <x v="0"/>
    <x v="1"/>
    <n v="30"/>
    <x v="1"/>
    <n v="0"/>
    <n v="1"/>
    <x v="0"/>
    <x v="0"/>
    <n v="39"/>
  </r>
  <r>
    <n v="9896"/>
    <s v="Vinicius Alves"/>
    <x v="0"/>
    <x v="1434"/>
    <x v="3"/>
    <x v="3"/>
    <s v="No"/>
    <n v="10"/>
    <x v="2"/>
    <x v="0"/>
    <n v="0"/>
    <x v="0"/>
    <n v="20"/>
    <n v="3"/>
    <x v="0"/>
    <x v="0"/>
    <n v="27"/>
  </r>
  <r>
    <n v="9897"/>
    <s v="Sr. Dom Nunes"/>
    <x v="0"/>
    <x v="1434"/>
    <x v="3"/>
    <x v="3"/>
    <s v="No"/>
    <n v="10"/>
    <x v="1"/>
    <x v="0"/>
    <n v="0"/>
    <x v="0"/>
    <n v="20"/>
    <n v="2"/>
    <x v="0"/>
    <x v="0"/>
    <n v="28"/>
  </r>
  <r>
    <n v="9898"/>
    <s v="Sarah Azevedo"/>
    <x v="2"/>
    <x v="1434"/>
    <x v="3"/>
    <x v="3"/>
    <s v="Yes"/>
    <n v="5"/>
    <x v="2"/>
    <x v="0"/>
    <n v="0"/>
    <x v="1"/>
    <n v="0"/>
    <n v="2"/>
    <x v="0"/>
    <x v="1"/>
    <n v="3"/>
  </r>
  <r>
    <n v="9899"/>
    <s v="Aurora Borges"/>
    <x v="0"/>
    <x v="1435"/>
    <x v="3"/>
    <x v="3"/>
    <s v="No"/>
    <n v="10"/>
    <x v="1"/>
    <x v="1"/>
    <n v="30"/>
    <x v="1"/>
    <n v="0"/>
    <n v="3"/>
    <x v="0"/>
    <x v="0"/>
    <n v="37"/>
  </r>
  <r>
    <n v="9900"/>
    <s v="Mateus Souza"/>
    <x v="0"/>
    <x v="1435"/>
    <x v="3"/>
    <x v="3"/>
    <s v="No"/>
    <n v="10"/>
    <x v="1"/>
    <x v="1"/>
    <n v="30"/>
    <x v="0"/>
    <n v="20"/>
    <n v="1"/>
    <x v="1"/>
    <x v="0"/>
    <n v="59"/>
  </r>
  <r>
    <n v="9901"/>
    <s v="Luan Barros"/>
    <x v="1"/>
    <x v="1435"/>
    <x v="3"/>
    <x v="3"/>
    <s v="Yes"/>
    <n v="15"/>
    <x v="2"/>
    <x v="1"/>
    <n v="30"/>
    <x v="1"/>
    <n v="0"/>
    <n v="2"/>
    <x v="0"/>
    <x v="0"/>
    <n v="43"/>
  </r>
  <r>
    <n v="9902"/>
    <s v="Srta. Lunna Carvalho"/>
    <x v="1"/>
    <x v="1435"/>
    <x v="3"/>
    <x v="3"/>
    <s v="No"/>
    <n v="15"/>
    <x v="2"/>
    <x v="1"/>
    <n v="30"/>
    <x v="1"/>
    <n v="0"/>
    <n v="3"/>
    <x v="0"/>
    <x v="0"/>
    <n v="42"/>
  </r>
  <r>
    <n v="9903"/>
    <s v="Luan Ribeiro"/>
    <x v="1"/>
    <x v="1435"/>
    <x v="3"/>
    <x v="3"/>
    <s v="No"/>
    <n v="15"/>
    <x v="1"/>
    <x v="0"/>
    <n v="0"/>
    <x v="1"/>
    <n v="0"/>
    <n v="1"/>
    <x v="0"/>
    <x v="1"/>
    <n v="14"/>
  </r>
  <r>
    <n v="9904"/>
    <s v="Sr. Marcos Vinicius da Conceição"/>
    <x v="2"/>
    <x v="1435"/>
    <x v="3"/>
    <x v="3"/>
    <s v="Yes"/>
    <n v="5"/>
    <x v="1"/>
    <x v="1"/>
    <n v="30"/>
    <x v="1"/>
    <n v="0"/>
    <n v="1"/>
    <x v="0"/>
    <x v="0"/>
    <n v="34"/>
  </r>
  <r>
    <n v="9905"/>
    <s v="Sr. Miguel Jesus"/>
    <x v="0"/>
    <x v="1435"/>
    <x v="3"/>
    <x v="3"/>
    <s v="Yes"/>
    <n v="10"/>
    <x v="1"/>
    <x v="0"/>
    <n v="0"/>
    <x v="0"/>
    <n v="20"/>
    <n v="2"/>
    <x v="0"/>
    <x v="0"/>
    <n v="28"/>
  </r>
  <r>
    <n v="9906"/>
    <s v="José Miguel Silveira"/>
    <x v="2"/>
    <x v="1435"/>
    <x v="3"/>
    <x v="3"/>
    <s v="Yes"/>
    <n v="5"/>
    <x v="2"/>
    <x v="1"/>
    <n v="30"/>
    <x v="0"/>
    <n v="20"/>
    <n v="2"/>
    <x v="1"/>
    <x v="0"/>
    <n v="53"/>
  </r>
  <r>
    <n v="9907"/>
    <s v="Diogo Cardoso"/>
    <x v="1"/>
    <x v="1435"/>
    <x v="3"/>
    <x v="3"/>
    <s v="No"/>
    <n v="15"/>
    <x v="1"/>
    <x v="0"/>
    <n v="0"/>
    <x v="1"/>
    <n v="0"/>
    <n v="2"/>
    <x v="0"/>
    <x v="1"/>
    <n v="13"/>
  </r>
  <r>
    <n v="9908"/>
    <s v="Dr. Marcelo Camargo"/>
    <x v="2"/>
    <x v="1436"/>
    <x v="3"/>
    <x v="3"/>
    <s v="Yes"/>
    <n v="5"/>
    <x v="1"/>
    <x v="1"/>
    <n v="30"/>
    <x v="0"/>
    <n v="20"/>
    <n v="2"/>
    <x v="1"/>
    <x v="0"/>
    <n v="53"/>
  </r>
  <r>
    <n v="9909"/>
    <s v="Ester Nogueira"/>
    <x v="0"/>
    <x v="1436"/>
    <x v="3"/>
    <x v="3"/>
    <s v="No"/>
    <n v="10"/>
    <x v="1"/>
    <x v="0"/>
    <n v="0"/>
    <x v="0"/>
    <n v="20"/>
    <n v="3"/>
    <x v="0"/>
    <x v="0"/>
    <n v="27"/>
  </r>
  <r>
    <n v="9910"/>
    <s v="Dr. Diogo Carvalho"/>
    <x v="0"/>
    <x v="1436"/>
    <x v="3"/>
    <x v="3"/>
    <s v="No"/>
    <n v="10"/>
    <x v="0"/>
    <x v="0"/>
    <n v="0"/>
    <x v="0"/>
    <n v="20"/>
    <n v="1"/>
    <x v="0"/>
    <x v="0"/>
    <n v="29"/>
  </r>
  <r>
    <n v="9911"/>
    <s v="Ana Liz Gomes"/>
    <x v="2"/>
    <x v="1437"/>
    <x v="3"/>
    <x v="3"/>
    <s v="No"/>
    <n v="5"/>
    <x v="2"/>
    <x v="1"/>
    <n v="30"/>
    <x v="0"/>
    <n v="20"/>
    <n v="2"/>
    <x v="1"/>
    <x v="0"/>
    <n v="53"/>
  </r>
  <r>
    <n v="9912"/>
    <s v="João Pedro Aragão"/>
    <x v="2"/>
    <x v="1437"/>
    <x v="3"/>
    <x v="3"/>
    <s v="No"/>
    <n v="5"/>
    <x v="2"/>
    <x v="0"/>
    <n v="0"/>
    <x v="1"/>
    <n v="0"/>
    <n v="3"/>
    <x v="0"/>
    <x v="1"/>
    <n v="2"/>
  </r>
  <r>
    <n v="9913"/>
    <s v="Maria Liz Almeida"/>
    <x v="1"/>
    <x v="1437"/>
    <x v="3"/>
    <x v="3"/>
    <s v="No"/>
    <n v="15"/>
    <x v="1"/>
    <x v="0"/>
    <n v="0"/>
    <x v="0"/>
    <n v="20"/>
    <n v="3"/>
    <x v="0"/>
    <x v="0"/>
    <n v="32"/>
  </r>
  <r>
    <n v="9914"/>
    <s v="Ravi Cassiano"/>
    <x v="1"/>
    <x v="1437"/>
    <x v="3"/>
    <x v="3"/>
    <s v="No"/>
    <n v="15"/>
    <x v="1"/>
    <x v="1"/>
    <n v="30"/>
    <x v="0"/>
    <n v="20"/>
    <n v="3"/>
    <x v="1"/>
    <x v="0"/>
    <n v="62"/>
  </r>
  <r>
    <n v="9915"/>
    <s v="Hadassa Pacheco"/>
    <x v="0"/>
    <x v="1437"/>
    <x v="3"/>
    <x v="3"/>
    <s v="Yes"/>
    <n v="10"/>
    <x v="0"/>
    <x v="1"/>
    <n v="30"/>
    <x v="1"/>
    <n v="0"/>
    <n v="3"/>
    <x v="0"/>
    <x v="0"/>
    <n v="37"/>
  </r>
  <r>
    <n v="9916"/>
    <s v="João Guilherme Freitas"/>
    <x v="1"/>
    <x v="1438"/>
    <x v="3"/>
    <x v="3"/>
    <s v="Yes"/>
    <n v="15"/>
    <x v="1"/>
    <x v="1"/>
    <n v="30"/>
    <x v="0"/>
    <n v="20"/>
    <n v="2"/>
    <x v="1"/>
    <x v="0"/>
    <n v="63"/>
  </r>
  <r>
    <n v="9917"/>
    <s v="Dr. Pedro Henrique da Cruz"/>
    <x v="1"/>
    <x v="1438"/>
    <x v="3"/>
    <x v="3"/>
    <s v="Yes"/>
    <n v="15"/>
    <x v="2"/>
    <x v="0"/>
    <n v="0"/>
    <x v="1"/>
    <n v="0"/>
    <n v="1"/>
    <x v="0"/>
    <x v="1"/>
    <n v="14"/>
  </r>
  <r>
    <n v="9918"/>
    <s v="André Ribeiro"/>
    <x v="0"/>
    <x v="1438"/>
    <x v="3"/>
    <x v="3"/>
    <s v="No"/>
    <n v="10"/>
    <x v="2"/>
    <x v="0"/>
    <n v="0"/>
    <x v="0"/>
    <n v="20"/>
    <n v="2"/>
    <x v="0"/>
    <x v="0"/>
    <n v="28"/>
  </r>
  <r>
    <n v="9919"/>
    <s v="Raquel Araújo"/>
    <x v="1"/>
    <x v="1438"/>
    <x v="3"/>
    <x v="3"/>
    <s v="Yes"/>
    <n v="15"/>
    <x v="0"/>
    <x v="0"/>
    <n v="0"/>
    <x v="1"/>
    <n v="0"/>
    <n v="3"/>
    <x v="0"/>
    <x v="1"/>
    <n v="12"/>
  </r>
  <r>
    <n v="9920"/>
    <s v="Sara Peixoto"/>
    <x v="2"/>
    <x v="1438"/>
    <x v="3"/>
    <x v="3"/>
    <s v="No"/>
    <n v="5"/>
    <x v="2"/>
    <x v="1"/>
    <n v="30"/>
    <x v="1"/>
    <n v="0"/>
    <n v="3"/>
    <x v="0"/>
    <x v="0"/>
    <n v="32"/>
  </r>
  <r>
    <n v="9921"/>
    <s v="Stephany Correia"/>
    <x v="1"/>
    <x v="1438"/>
    <x v="3"/>
    <x v="3"/>
    <s v="Yes"/>
    <n v="15"/>
    <x v="0"/>
    <x v="0"/>
    <n v="0"/>
    <x v="1"/>
    <n v="0"/>
    <n v="2"/>
    <x v="0"/>
    <x v="1"/>
    <n v="13"/>
  </r>
  <r>
    <n v="9922"/>
    <s v="Léo Silveira"/>
    <x v="2"/>
    <x v="1438"/>
    <x v="3"/>
    <x v="3"/>
    <s v="Yes"/>
    <n v="5"/>
    <x v="1"/>
    <x v="0"/>
    <n v="0"/>
    <x v="1"/>
    <n v="0"/>
    <n v="3"/>
    <x v="0"/>
    <x v="1"/>
    <n v="2"/>
  </r>
  <r>
    <n v="9923"/>
    <s v="Arthur Silveira"/>
    <x v="1"/>
    <x v="1438"/>
    <x v="3"/>
    <x v="3"/>
    <s v="Yes"/>
    <n v="15"/>
    <x v="1"/>
    <x v="0"/>
    <n v="0"/>
    <x v="0"/>
    <n v="20"/>
    <n v="3"/>
    <x v="0"/>
    <x v="0"/>
    <n v="32"/>
  </r>
  <r>
    <n v="9924"/>
    <s v="Augusto Campos"/>
    <x v="2"/>
    <x v="1438"/>
    <x v="3"/>
    <x v="3"/>
    <s v="Yes"/>
    <n v="5"/>
    <x v="0"/>
    <x v="0"/>
    <n v="0"/>
    <x v="1"/>
    <n v="0"/>
    <n v="3"/>
    <x v="0"/>
    <x v="1"/>
    <n v="2"/>
  </r>
  <r>
    <n v="9925"/>
    <s v="Maria Fernanda Aparecida"/>
    <x v="1"/>
    <x v="1438"/>
    <x v="3"/>
    <x v="3"/>
    <s v="No"/>
    <n v="15"/>
    <x v="1"/>
    <x v="1"/>
    <n v="30"/>
    <x v="0"/>
    <n v="20"/>
    <n v="1"/>
    <x v="1"/>
    <x v="0"/>
    <n v="64"/>
  </r>
  <r>
    <n v="9926"/>
    <s v="Evelyn Gomes"/>
    <x v="1"/>
    <x v="1438"/>
    <x v="3"/>
    <x v="3"/>
    <s v="No"/>
    <n v="15"/>
    <x v="0"/>
    <x v="0"/>
    <n v="0"/>
    <x v="1"/>
    <n v="0"/>
    <n v="3"/>
    <x v="0"/>
    <x v="1"/>
    <n v="12"/>
  </r>
  <r>
    <n v="9927"/>
    <s v="Mariah Montenegro"/>
    <x v="1"/>
    <x v="1439"/>
    <x v="3"/>
    <x v="3"/>
    <s v="No"/>
    <n v="15"/>
    <x v="2"/>
    <x v="0"/>
    <n v="0"/>
    <x v="0"/>
    <n v="20"/>
    <n v="2"/>
    <x v="0"/>
    <x v="0"/>
    <n v="33"/>
  </r>
  <r>
    <n v="9928"/>
    <s v="Rhavi Alves"/>
    <x v="0"/>
    <x v="1439"/>
    <x v="3"/>
    <x v="3"/>
    <s v="Yes"/>
    <n v="10"/>
    <x v="0"/>
    <x v="0"/>
    <n v="0"/>
    <x v="0"/>
    <n v="20"/>
    <n v="1"/>
    <x v="0"/>
    <x v="0"/>
    <n v="29"/>
  </r>
  <r>
    <n v="9929"/>
    <s v="Benício Souza"/>
    <x v="2"/>
    <x v="1439"/>
    <x v="3"/>
    <x v="3"/>
    <s v="Yes"/>
    <n v="5"/>
    <x v="0"/>
    <x v="0"/>
    <n v="0"/>
    <x v="0"/>
    <n v="20"/>
    <n v="2"/>
    <x v="0"/>
    <x v="0"/>
    <n v="23"/>
  </r>
  <r>
    <n v="9930"/>
    <s v="Sr. Léo Andrade"/>
    <x v="2"/>
    <x v="1439"/>
    <x v="3"/>
    <x v="3"/>
    <s v="No"/>
    <n v="5"/>
    <x v="2"/>
    <x v="1"/>
    <n v="30"/>
    <x v="0"/>
    <n v="20"/>
    <n v="2"/>
    <x v="1"/>
    <x v="0"/>
    <n v="53"/>
  </r>
  <r>
    <n v="9931"/>
    <s v="Marcelo da Mata"/>
    <x v="0"/>
    <x v="1439"/>
    <x v="3"/>
    <x v="3"/>
    <s v="Yes"/>
    <n v="10"/>
    <x v="2"/>
    <x v="0"/>
    <n v="0"/>
    <x v="0"/>
    <n v="20"/>
    <n v="2"/>
    <x v="0"/>
    <x v="0"/>
    <n v="28"/>
  </r>
  <r>
    <n v="9932"/>
    <s v="Yuri Aragão"/>
    <x v="0"/>
    <x v="1439"/>
    <x v="3"/>
    <x v="3"/>
    <s v="Yes"/>
    <n v="10"/>
    <x v="1"/>
    <x v="1"/>
    <n v="30"/>
    <x v="0"/>
    <n v="20"/>
    <n v="1"/>
    <x v="1"/>
    <x v="0"/>
    <n v="59"/>
  </r>
  <r>
    <n v="9933"/>
    <s v="Manuela Alves"/>
    <x v="0"/>
    <x v="1439"/>
    <x v="3"/>
    <x v="3"/>
    <s v="No"/>
    <n v="10"/>
    <x v="2"/>
    <x v="1"/>
    <n v="30"/>
    <x v="0"/>
    <n v="20"/>
    <n v="2"/>
    <x v="1"/>
    <x v="0"/>
    <n v="58"/>
  </r>
  <r>
    <n v="9934"/>
    <s v="Lunna Novaes"/>
    <x v="0"/>
    <x v="1439"/>
    <x v="3"/>
    <x v="3"/>
    <s v="Yes"/>
    <n v="10"/>
    <x v="1"/>
    <x v="1"/>
    <n v="30"/>
    <x v="0"/>
    <n v="20"/>
    <n v="2"/>
    <x v="1"/>
    <x v="0"/>
    <n v="58"/>
  </r>
  <r>
    <n v="9935"/>
    <s v="Gael Guerra"/>
    <x v="0"/>
    <x v="1439"/>
    <x v="3"/>
    <x v="3"/>
    <s v="No"/>
    <n v="10"/>
    <x v="1"/>
    <x v="0"/>
    <n v="0"/>
    <x v="1"/>
    <n v="0"/>
    <n v="1"/>
    <x v="0"/>
    <x v="1"/>
    <n v="9"/>
  </r>
  <r>
    <n v="9936"/>
    <s v="Sr. Pedro Garcia"/>
    <x v="1"/>
    <x v="1440"/>
    <x v="3"/>
    <x v="3"/>
    <s v="No"/>
    <n v="15"/>
    <x v="1"/>
    <x v="1"/>
    <n v="30"/>
    <x v="1"/>
    <n v="0"/>
    <n v="2"/>
    <x v="0"/>
    <x v="0"/>
    <n v="43"/>
  </r>
  <r>
    <n v="9937"/>
    <s v="Júlia Abreu"/>
    <x v="2"/>
    <x v="1440"/>
    <x v="3"/>
    <x v="3"/>
    <s v="Yes"/>
    <n v="5"/>
    <x v="0"/>
    <x v="1"/>
    <n v="30"/>
    <x v="1"/>
    <n v="0"/>
    <n v="1"/>
    <x v="0"/>
    <x v="0"/>
    <n v="34"/>
  </r>
  <r>
    <n v="9938"/>
    <s v="Julia Araújo"/>
    <x v="0"/>
    <x v="1440"/>
    <x v="3"/>
    <x v="3"/>
    <s v="Yes"/>
    <n v="10"/>
    <x v="1"/>
    <x v="1"/>
    <n v="30"/>
    <x v="1"/>
    <n v="0"/>
    <n v="2"/>
    <x v="0"/>
    <x v="0"/>
    <n v="38"/>
  </r>
  <r>
    <n v="9939"/>
    <s v="Ana Liz Moura"/>
    <x v="0"/>
    <x v="1440"/>
    <x v="3"/>
    <x v="3"/>
    <s v="Yes"/>
    <n v="10"/>
    <x v="1"/>
    <x v="0"/>
    <n v="0"/>
    <x v="0"/>
    <n v="20"/>
    <n v="1"/>
    <x v="0"/>
    <x v="0"/>
    <n v="29"/>
  </r>
  <r>
    <n v="9940"/>
    <s v="Rael Mendes"/>
    <x v="1"/>
    <x v="1440"/>
    <x v="3"/>
    <x v="3"/>
    <s v="No"/>
    <n v="15"/>
    <x v="1"/>
    <x v="0"/>
    <n v="0"/>
    <x v="0"/>
    <n v="20"/>
    <n v="3"/>
    <x v="0"/>
    <x v="0"/>
    <n v="32"/>
  </r>
  <r>
    <n v="9941"/>
    <s v="Antônio Souza"/>
    <x v="2"/>
    <x v="1440"/>
    <x v="3"/>
    <x v="3"/>
    <s v="No"/>
    <n v="5"/>
    <x v="2"/>
    <x v="1"/>
    <n v="30"/>
    <x v="1"/>
    <n v="0"/>
    <n v="3"/>
    <x v="0"/>
    <x v="0"/>
    <n v="32"/>
  </r>
  <r>
    <n v="9942"/>
    <s v="Bryan Gonçalves"/>
    <x v="1"/>
    <x v="1440"/>
    <x v="3"/>
    <x v="3"/>
    <s v="No"/>
    <n v="15"/>
    <x v="2"/>
    <x v="0"/>
    <n v="0"/>
    <x v="1"/>
    <n v="0"/>
    <n v="3"/>
    <x v="0"/>
    <x v="1"/>
    <n v="12"/>
  </r>
  <r>
    <n v="9943"/>
    <s v="Felipe da Cunha"/>
    <x v="1"/>
    <x v="1440"/>
    <x v="3"/>
    <x v="3"/>
    <s v="No"/>
    <n v="15"/>
    <x v="1"/>
    <x v="1"/>
    <n v="30"/>
    <x v="1"/>
    <n v="0"/>
    <n v="2"/>
    <x v="0"/>
    <x v="0"/>
    <n v="43"/>
  </r>
  <r>
    <n v="9944"/>
    <s v="Eloah Moura"/>
    <x v="2"/>
    <x v="1440"/>
    <x v="3"/>
    <x v="3"/>
    <s v="Yes"/>
    <n v="5"/>
    <x v="0"/>
    <x v="1"/>
    <n v="30"/>
    <x v="0"/>
    <n v="20"/>
    <n v="2"/>
    <x v="1"/>
    <x v="0"/>
    <n v="53"/>
  </r>
  <r>
    <n v="9945"/>
    <s v="Stella Cardoso"/>
    <x v="0"/>
    <x v="1440"/>
    <x v="3"/>
    <x v="3"/>
    <s v="Yes"/>
    <n v="10"/>
    <x v="0"/>
    <x v="1"/>
    <n v="30"/>
    <x v="1"/>
    <n v="0"/>
    <n v="1"/>
    <x v="0"/>
    <x v="0"/>
    <n v="39"/>
  </r>
  <r>
    <n v="9946"/>
    <s v="Sr. Liam Freitas"/>
    <x v="0"/>
    <x v="1440"/>
    <x v="3"/>
    <x v="3"/>
    <s v="No"/>
    <n v="10"/>
    <x v="1"/>
    <x v="0"/>
    <n v="0"/>
    <x v="0"/>
    <n v="20"/>
    <n v="1"/>
    <x v="0"/>
    <x v="0"/>
    <n v="29"/>
  </r>
  <r>
    <n v="9947"/>
    <s v="Sra. Lorena Cunha"/>
    <x v="2"/>
    <x v="1440"/>
    <x v="3"/>
    <x v="3"/>
    <s v="No"/>
    <n v="5"/>
    <x v="1"/>
    <x v="1"/>
    <n v="30"/>
    <x v="1"/>
    <n v="0"/>
    <n v="1"/>
    <x v="0"/>
    <x v="0"/>
    <n v="34"/>
  </r>
  <r>
    <n v="9948"/>
    <s v="Amanda Abreu"/>
    <x v="2"/>
    <x v="1441"/>
    <x v="3"/>
    <x v="3"/>
    <s v="No"/>
    <n v="5"/>
    <x v="1"/>
    <x v="1"/>
    <n v="30"/>
    <x v="0"/>
    <n v="20"/>
    <n v="2"/>
    <x v="1"/>
    <x v="0"/>
    <n v="53"/>
  </r>
  <r>
    <n v="9949"/>
    <s v="Gael Freitas"/>
    <x v="0"/>
    <x v="1441"/>
    <x v="3"/>
    <x v="3"/>
    <s v="No"/>
    <n v="10"/>
    <x v="2"/>
    <x v="1"/>
    <n v="30"/>
    <x v="0"/>
    <n v="20"/>
    <n v="1"/>
    <x v="1"/>
    <x v="0"/>
    <n v="59"/>
  </r>
  <r>
    <n v="9950"/>
    <s v="Murilo Peixoto"/>
    <x v="2"/>
    <x v="1441"/>
    <x v="3"/>
    <x v="3"/>
    <s v="No"/>
    <n v="5"/>
    <x v="2"/>
    <x v="0"/>
    <n v="0"/>
    <x v="1"/>
    <n v="0"/>
    <n v="2"/>
    <x v="0"/>
    <x v="1"/>
    <n v="3"/>
  </r>
  <r>
    <n v="9951"/>
    <s v="Marina Silveira"/>
    <x v="1"/>
    <x v="1441"/>
    <x v="3"/>
    <x v="3"/>
    <s v="Yes"/>
    <n v="15"/>
    <x v="1"/>
    <x v="0"/>
    <n v="0"/>
    <x v="0"/>
    <n v="20"/>
    <n v="2"/>
    <x v="0"/>
    <x v="0"/>
    <n v="33"/>
  </r>
  <r>
    <n v="9952"/>
    <s v="Ana Liz da Mota"/>
    <x v="2"/>
    <x v="1441"/>
    <x v="3"/>
    <x v="3"/>
    <s v="No"/>
    <n v="5"/>
    <x v="0"/>
    <x v="1"/>
    <n v="30"/>
    <x v="1"/>
    <n v="0"/>
    <n v="3"/>
    <x v="0"/>
    <x v="0"/>
    <n v="32"/>
  </r>
  <r>
    <n v="9953"/>
    <s v="Ravy Almeida"/>
    <x v="0"/>
    <x v="1441"/>
    <x v="3"/>
    <x v="3"/>
    <s v="No"/>
    <n v="10"/>
    <x v="0"/>
    <x v="0"/>
    <n v="0"/>
    <x v="0"/>
    <n v="20"/>
    <n v="3"/>
    <x v="0"/>
    <x v="0"/>
    <n v="27"/>
  </r>
  <r>
    <n v="9954"/>
    <s v="Daniela Oliveira"/>
    <x v="0"/>
    <x v="1441"/>
    <x v="3"/>
    <x v="3"/>
    <s v="No"/>
    <n v="10"/>
    <x v="1"/>
    <x v="0"/>
    <n v="0"/>
    <x v="1"/>
    <n v="0"/>
    <n v="3"/>
    <x v="0"/>
    <x v="1"/>
    <n v="7"/>
  </r>
  <r>
    <n v="9955"/>
    <s v="Sr. Noah Martins"/>
    <x v="0"/>
    <x v="1441"/>
    <x v="3"/>
    <x v="3"/>
    <s v="Yes"/>
    <n v="10"/>
    <x v="2"/>
    <x v="0"/>
    <n v="0"/>
    <x v="0"/>
    <n v="20"/>
    <n v="1"/>
    <x v="0"/>
    <x v="0"/>
    <n v="29"/>
  </r>
  <r>
    <n v="9956"/>
    <s v="Thales Lopes"/>
    <x v="2"/>
    <x v="1441"/>
    <x v="3"/>
    <x v="3"/>
    <s v="Yes"/>
    <n v="5"/>
    <x v="0"/>
    <x v="0"/>
    <n v="0"/>
    <x v="0"/>
    <n v="20"/>
    <n v="2"/>
    <x v="0"/>
    <x v="0"/>
    <n v="23"/>
  </r>
  <r>
    <n v="9957"/>
    <s v="Sr. Gustavo Cavalcante"/>
    <x v="1"/>
    <x v="1441"/>
    <x v="3"/>
    <x v="3"/>
    <s v="Yes"/>
    <n v="15"/>
    <x v="2"/>
    <x v="1"/>
    <n v="30"/>
    <x v="0"/>
    <n v="20"/>
    <n v="1"/>
    <x v="1"/>
    <x v="0"/>
    <n v="64"/>
  </r>
  <r>
    <n v="9958"/>
    <s v="Luan Siqueira"/>
    <x v="2"/>
    <x v="1442"/>
    <x v="3"/>
    <x v="3"/>
    <s v="No"/>
    <n v="5"/>
    <x v="0"/>
    <x v="0"/>
    <n v="0"/>
    <x v="0"/>
    <n v="20"/>
    <n v="2"/>
    <x v="0"/>
    <x v="0"/>
    <n v="23"/>
  </r>
  <r>
    <n v="9959"/>
    <s v="Dra. Evelyn Macedo"/>
    <x v="0"/>
    <x v="1442"/>
    <x v="3"/>
    <x v="3"/>
    <s v="Yes"/>
    <n v="10"/>
    <x v="0"/>
    <x v="1"/>
    <n v="30"/>
    <x v="1"/>
    <n v="0"/>
    <n v="1"/>
    <x v="0"/>
    <x v="0"/>
    <n v="39"/>
  </r>
  <r>
    <n v="9960"/>
    <s v="Juliana da Cruz"/>
    <x v="2"/>
    <x v="1442"/>
    <x v="3"/>
    <x v="3"/>
    <s v="Yes"/>
    <n v="5"/>
    <x v="0"/>
    <x v="1"/>
    <n v="30"/>
    <x v="1"/>
    <n v="0"/>
    <n v="2"/>
    <x v="0"/>
    <x v="0"/>
    <n v="33"/>
  </r>
  <r>
    <n v="9961"/>
    <s v="Bryan Silveira"/>
    <x v="2"/>
    <x v="1442"/>
    <x v="3"/>
    <x v="3"/>
    <s v="Yes"/>
    <n v="5"/>
    <x v="2"/>
    <x v="1"/>
    <n v="30"/>
    <x v="1"/>
    <n v="0"/>
    <n v="2"/>
    <x v="0"/>
    <x v="0"/>
    <n v="33"/>
  </r>
  <r>
    <n v="9962"/>
    <s v="Danilo Cunha"/>
    <x v="2"/>
    <x v="1443"/>
    <x v="3"/>
    <x v="3"/>
    <s v="Yes"/>
    <n v="5"/>
    <x v="1"/>
    <x v="0"/>
    <n v="0"/>
    <x v="0"/>
    <n v="20"/>
    <n v="1"/>
    <x v="0"/>
    <x v="0"/>
    <n v="24"/>
  </r>
  <r>
    <n v="9963"/>
    <s v="Srta. Heloisa Cardoso"/>
    <x v="2"/>
    <x v="1443"/>
    <x v="3"/>
    <x v="3"/>
    <s v="Yes"/>
    <n v="5"/>
    <x v="2"/>
    <x v="1"/>
    <n v="30"/>
    <x v="1"/>
    <n v="0"/>
    <n v="1"/>
    <x v="0"/>
    <x v="0"/>
    <n v="34"/>
  </r>
  <r>
    <n v="9964"/>
    <s v="Dra. Luna Barbosa"/>
    <x v="1"/>
    <x v="1443"/>
    <x v="3"/>
    <x v="3"/>
    <s v="No"/>
    <n v="15"/>
    <x v="0"/>
    <x v="1"/>
    <n v="30"/>
    <x v="1"/>
    <n v="0"/>
    <n v="3"/>
    <x v="0"/>
    <x v="0"/>
    <n v="42"/>
  </r>
  <r>
    <n v="9965"/>
    <s v="Dra. Maria Cecília Moraes"/>
    <x v="0"/>
    <x v="1443"/>
    <x v="3"/>
    <x v="3"/>
    <s v="Yes"/>
    <n v="10"/>
    <x v="1"/>
    <x v="0"/>
    <n v="0"/>
    <x v="0"/>
    <n v="20"/>
    <n v="3"/>
    <x v="0"/>
    <x v="0"/>
    <n v="27"/>
  </r>
  <r>
    <n v="9966"/>
    <s v="Kaique Mendes"/>
    <x v="2"/>
    <x v="1443"/>
    <x v="3"/>
    <x v="3"/>
    <s v="No"/>
    <n v="5"/>
    <x v="2"/>
    <x v="0"/>
    <n v="0"/>
    <x v="0"/>
    <n v="20"/>
    <n v="1"/>
    <x v="0"/>
    <x v="0"/>
    <n v="24"/>
  </r>
  <r>
    <n v="9967"/>
    <s v="Dra. Camila Caldeira"/>
    <x v="1"/>
    <x v="1443"/>
    <x v="3"/>
    <x v="3"/>
    <s v="No"/>
    <n v="15"/>
    <x v="2"/>
    <x v="0"/>
    <n v="0"/>
    <x v="0"/>
    <n v="20"/>
    <n v="1"/>
    <x v="0"/>
    <x v="0"/>
    <n v="34"/>
  </r>
  <r>
    <n v="9968"/>
    <s v="Stella Campos"/>
    <x v="0"/>
    <x v="1443"/>
    <x v="3"/>
    <x v="3"/>
    <s v="Yes"/>
    <n v="10"/>
    <x v="2"/>
    <x v="1"/>
    <n v="30"/>
    <x v="0"/>
    <n v="20"/>
    <n v="2"/>
    <x v="1"/>
    <x v="0"/>
    <n v="58"/>
  </r>
  <r>
    <n v="9969"/>
    <s v="Dr. Vitor Hugo Moreira"/>
    <x v="0"/>
    <x v="1444"/>
    <x v="3"/>
    <x v="3"/>
    <s v="Yes"/>
    <n v="10"/>
    <x v="2"/>
    <x v="1"/>
    <n v="30"/>
    <x v="0"/>
    <n v="20"/>
    <n v="1"/>
    <x v="1"/>
    <x v="0"/>
    <n v="59"/>
  </r>
  <r>
    <n v="9970"/>
    <s v="Srta. Olívia Lopes"/>
    <x v="1"/>
    <x v="1444"/>
    <x v="3"/>
    <x v="3"/>
    <s v="No"/>
    <n v="15"/>
    <x v="2"/>
    <x v="1"/>
    <n v="30"/>
    <x v="0"/>
    <n v="20"/>
    <n v="2"/>
    <x v="1"/>
    <x v="0"/>
    <n v="63"/>
  </r>
  <r>
    <n v="9971"/>
    <s v="Gabriela Moreira"/>
    <x v="1"/>
    <x v="1444"/>
    <x v="3"/>
    <x v="3"/>
    <s v="No"/>
    <n v="15"/>
    <x v="2"/>
    <x v="1"/>
    <n v="30"/>
    <x v="1"/>
    <n v="0"/>
    <n v="2"/>
    <x v="0"/>
    <x v="0"/>
    <n v="43"/>
  </r>
  <r>
    <n v="9972"/>
    <s v="Sra. Catarina Pires"/>
    <x v="2"/>
    <x v="1445"/>
    <x v="3"/>
    <x v="3"/>
    <s v="No"/>
    <n v="5"/>
    <x v="2"/>
    <x v="1"/>
    <n v="30"/>
    <x v="1"/>
    <n v="0"/>
    <n v="3"/>
    <x v="0"/>
    <x v="0"/>
    <n v="32"/>
  </r>
  <r>
    <n v="9973"/>
    <s v="Amanda Peixoto"/>
    <x v="0"/>
    <x v="1445"/>
    <x v="3"/>
    <x v="3"/>
    <s v="Yes"/>
    <n v="10"/>
    <x v="2"/>
    <x v="0"/>
    <n v="0"/>
    <x v="1"/>
    <n v="0"/>
    <n v="2"/>
    <x v="0"/>
    <x v="1"/>
    <n v="8"/>
  </r>
  <r>
    <n v="9974"/>
    <s v="Natália Ramos"/>
    <x v="1"/>
    <x v="1445"/>
    <x v="3"/>
    <x v="3"/>
    <s v="Yes"/>
    <n v="15"/>
    <x v="0"/>
    <x v="1"/>
    <n v="30"/>
    <x v="1"/>
    <n v="0"/>
    <n v="2"/>
    <x v="0"/>
    <x v="0"/>
    <n v="43"/>
  </r>
  <r>
    <n v="9975"/>
    <s v="Alexia Porto"/>
    <x v="1"/>
    <x v="1445"/>
    <x v="3"/>
    <x v="3"/>
    <s v="Yes"/>
    <n v="15"/>
    <x v="1"/>
    <x v="1"/>
    <n v="30"/>
    <x v="0"/>
    <n v="20"/>
    <n v="2"/>
    <x v="1"/>
    <x v="0"/>
    <n v="63"/>
  </r>
  <r>
    <n v="9976"/>
    <s v="Aylla Silveira"/>
    <x v="1"/>
    <x v="1445"/>
    <x v="3"/>
    <x v="3"/>
    <s v="No"/>
    <n v="15"/>
    <x v="2"/>
    <x v="0"/>
    <n v="0"/>
    <x v="0"/>
    <n v="20"/>
    <n v="2"/>
    <x v="0"/>
    <x v="0"/>
    <n v="33"/>
  </r>
  <r>
    <n v="9977"/>
    <s v="Arthur Miguel Marques"/>
    <x v="0"/>
    <x v="1445"/>
    <x v="3"/>
    <x v="3"/>
    <s v="No"/>
    <n v="10"/>
    <x v="2"/>
    <x v="0"/>
    <n v="0"/>
    <x v="0"/>
    <n v="20"/>
    <n v="1"/>
    <x v="0"/>
    <x v="0"/>
    <n v="29"/>
  </r>
  <r>
    <n v="9978"/>
    <s v="Olivia Caldeira"/>
    <x v="1"/>
    <x v="1445"/>
    <x v="3"/>
    <x v="3"/>
    <s v="No"/>
    <n v="15"/>
    <x v="2"/>
    <x v="1"/>
    <n v="30"/>
    <x v="1"/>
    <n v="0"/>
    <n v="1"/>
    <x v="0"/>
    <x v="0"/>
    <n v="44"/>
  </r>
  <r>
    <n v="9979"/>
    <s v="Vinícius Andrade"/>
    <x v="0"/>
    <x v="1445"/>
    <x v="3"/>
    <x v="3"/>
    <s v="Yes"/>
    <n v="10"/>
    <x v="1"/>
    <x v="0"/>
    <n v="0"/>
    <x v="1"/>
    <n v="0"/>
    <n v="2"/>
    <x v="0"/>
    <x v="1"/>
    <n v="8"/>
  </r>
  <r>
    <n v="9980"/>
    <s v="Luara Rocha"/>
    <x v="1"/>
    <x v="1445"/>
    <x v="3"/>
    <x v="3"/>
    <s v="Yes"/>
    <n v="15"/>
    <x v="0"/>
    <x v="1"/>
    <n v="30"/>
    <x v="1"/>
    <n v="0"/>
    <n v="2"/>
    <x v="0"/>
    <x v="0"/>
    <n v="43"/>
  </r>
  <r>
    <n v="9981"/>
    <s v="Maria Clara Abreu"/>
    <x v="1"/>
    <x v="1446"/>
    <x v="3"/>
    <x v="3"/>
    <s v="No"/>
    <n v="15"/>
    <x v="1"/>
    <x v="0"/>
    <n v="0"/>
    <x v="1"/>
    <n v="0"/>
    <n v="3"/>
    <x v="0"/>
    <x v="1"/>
    <n v="12"/>
  </r>
  <r>
    <n v="9982"/>
    <s v="Carlos Eduardo Câmara"/>
    <x v="2"/>
    <x v="1446"/>
    <x v="3"/>
    <x v="3"/>
    <s v="No"/>
    <n v="5"/>
    <x v="0"/>
    <x v="1"/>
    <n v="30"/>
    <x v="1"/>
    <n v="0"/>
    <n v="2"/>
    <x v="0"/>
    <x v="0"/>
    <n v="33"/>
  </r>
  <r>
    <n v="9983"/>
    <s v="Dr. Valentim Rodrigues"/>
    <x v="2"/>
    <x v="1446"/>
    <x v="3"/>
    <x v="3"/>
    <s v="No"/>
    <n v="5"/>
    <x v="0"/>
    <x v="0"/>
    <n v="0"/>
    <x v="1"/>
    <n v="0"/>
    <n v="2"/>
    <x v="0"/>
    <x v="1"/>
    <n v="3"/>
  </r>
  <r>
    <n v="9984"/>
    <s v="Dr. Vinícius Vargas"/>
    <x v="2"/>
    <x v="1446"/>
    <x v="3"/>
    <x v="3"/>
    <s v="Yes"/>
    <n v="5"/>
    <x v="2"/>
    <x v="0"/>
    <n v="0"/>
    <x v="1"/>
    <n v="0"/>
    <n v="3"/>
    <x v="0"/>
    <x v="1"/>
    <n v="2"/>
  </r>
  <r>
    <n v="9985"/>
    <s v="Dra. Lavínia Macedo"/>
    <x v="2"/>
    <x v="1446"/>
    <x v="3"/>
    <x v="3"/>
    <s v="Yes"/>
    <n v="5"/>
    <x v="0"/>
    <x v="0"/>
    <n v="0"/>
    <x v="1"/>
    <n v="0"/>
    <n v="1"/>
    <x v="0"/>
    <x v="1"/>
    <n v="4"/>
  </r>
  <r>
    <n v="9986"/>
    <s v="Enzo Gabriel Gomes"/>
    <x v="2"/>
    <x v="1446"/>
    <x v="3"/>
    <x v="3"/>
    <s v="Yes"/>
    <n v="5"/>
    <x v="2"/>
    <x v="0"/>
    <n v="0"/>
    <x v="1"/>
    <n v="0"/>
    <n v="2"/>
    <x v="0"/>
    <x v="1"/>
    <n v="3"/>
  </r>
  <r>
    <n v="9987"/>
    <s v="Julia Costela"/>
    <x v="2"/>
    <x v="1446"/>
    <x v="3"/>
    <x v="3"/>
    <s v="No"/>
    <n v="5"/>
    <x v="1"/>
    <x v="1"/>
    <n v="30"/>
    <x v="1"/>
    <n v="0"/>
    <n v="3"/>
    <x v="0"/>
    <x v="0"/>
    <n v="32"/>
  </r>
  <r>
    <n v="9988"/>
    <s v="Otávio Siqueira"/>
    <x v="2"/>
    <x v="1447"/>
    <x v="3"/>
    <x v="3"/>
    <s v="Yes"/>
    <n v="5"/>
    <x v="1"/>
    <x v="1"/>
    <n v="30"/>
    <x v="1"/>
    <n v="0"/>
    <n v="1"/>
    <x v="0"/>
    <x v="0"/>
    <n v="34"/>
  </r>
  <r>
    <n v="9989"/>
    <s v="Vitor Hugo Aparecida"/>
    <x v="2"/>
    <x v="1447"/>
    <x v="3"/>
    <x v="3"/>
    <s v="Yes"/>
    <n v="5"/>
    <x v="0"/>
    <x v="0"/>
    <n v="0"/>
    <x v="0"/>
    <n v="20"/>
    <n v="1"/>
    <x v="0"/>
    <x v="0"/>
    <n v="24"/>
  </r>
  <r>
    <n v="9990"/>
    <s v="Ana Vitória Ramos"/>
    <x v="0"/>
    <x v="1447"/>
    <x v="3"/>
    <x v="3"/>
    <s v="Yes"/>
    <n v="10"/>
    <x v="2"/>
    <x v="1"/>
    <n v="30"/>
    <x v="0"/>
    <n v="20"/>
    <n v="2"/>
    <x v="1"/>
    <x v="0"/>
    <n v="58"/>
  </r>
  <r>
    <n v="9991"/>
    <s v="Sra. Melissa Albuquerque"/>
    <x v="1"/>
    <x v="1447"/>
    <x v="3"/>
    <x v="3"/>
    <s v="Yes"/>
    <n v="15"/>
    <x v="1"/>
    <x v="0"/>
    <n v="0"/>
    <x v="1"/>
    <n v="0"/>
    <n v="2"/>
    <x v="0"/>
    <x v="1"/>
    <n v="13"/>
  </r>
  <r>
    <n v="9992"/>
    <s v="Lucca Mendes"/>
    <x v="1"/>
    <x v="1447"/>
    <x v="3"/>
    <x v="3"/>
    <s v="No"/>
    <n v="15"/>
    <x v="1"/>
    <x v="1"/>
    <n v="30"/>
    <x v="1"/>
    <n v="0"/>
    <n v="2"/>
    <x v="0"/>
    <x v="0"/>
    <n v="43"/>
  </r>
  <r>
    <n v="9993"/>
    <s v="Alexia Jesus"/>
    <x v="1"/>
    <x v="1448"/>
    <x v="3"/>
    <x v="3"/>
    <s v="Yes"/>
    <n v="15"/>
    <x v="1"/>
    <x v="1"/>
    <n v="30"/>
    <x v="0"/>
    <n v="20"/>
    <n v="1"/>
    <x v="1"/>
    <x v="0"/>
    <n v="64"/>
  </r>
  <r>
    <n v="9994"/>
    <s v="Luiz Henrique Carvalho"/>
    <x v="0"/>
    <x v="1448"/>
    <x v="3"/>
    <x v="3"/>
    <s v="Yes"/>
    <n v="10"/>
    <x v="0"/>
    <x v="1"/>
    <n v="30"/>
    <x v="0"/>
    <n v="20"/>
    <n v="3"/>
    <x v="1"/>
    <x v="0"/>
    <n v="57"/>
  </r>
  <r>
    <n v="9995"/>
    <s v="Brayan das Neves"/>
    <x v="0"/>
    <x v="1448"/>
    <x v="3"/>
    <x v="3"/>
    <s v="Yes"/>
    <n v="10"/>
    <x v="2"/>
    <x v="0"/>
    <n v="0"/>
    <x v="1"/>
    <n v="0"/>
    <n v="3"/>
    <x v="0"/>
    <x v="1"/>
    <n v="7"/>
  </r>
  <r>
    <n v="9996"/>
    <s v="Vitor Hugo Fonseca"/>
    <x v="2"/>
    <x v="1448"/>
    <x v="3"/>
    <x v="3"/>
    <s v="Yes"/>
    <n v="5"/>
    <x v="0"/>
    <x v="1"/>
    <n v="30"/>
    <x v="1"/>
    <n v="0"/>
    <n v="2"/>
    <x v="0"/>
    <x v="0"/>
    <n v="33"/>
  </r>
  <r>
    <n v="9997"/>
    <s v="Luigi Pastor"/>
    <x v="2"/>
    <x v="1448"/>
    <x v="3"/>
    <x v="3"/>
    <s v="Yes"/>
    <n v="5"/>
    <x v="0"/>
    <x v="1"/>
    <n v="30"/>
    <x v="1"/>
    <n v="0"/>
    <n v="3"/>
    <x v="0"/>
    <x v="0"/>
    <n v="32"/>
  </r>
  <r>
    <n v="9998"/>
    <s v="Srta. Natália Alves"/>
    <x v="2"/>
    <x v="1449"/>
    <x v="3"/>
    <x v="3"/>
    <s v="Yes"/>
    <n v="5"/>
    <x v="2"/>
    <x v="1"/>
    <n v="30"/>
    <x v="0"/>
    <n v="20"/>
    <n v="2"/>
    <x v="1"/>
    <x v="0"/>
    <n v="53"/>
  </r>
  <r>
    <n v="9999"/>
    <s v="Agatha da Luz"/>
    <x v="1"/>
    <x v="1449"/>
    <x v="3"/>
    <x v="3"/>
    <s v="No"/>
    <n v="15"/>
    <x v="0"/>
    <x v="1"/>
    <n v="30"/>
    <x v="0"/>
    <n v="20"/>
    <n v="2"/>
    <x v="1"/>
    <x v="0"/>
    <n v="63"/>
  </r>
  <r>
    <n v="10000"/>
    <s v="Leonardo Victor"/>
    <x v="2"/>
    <x v="1450"/>
    <x v="3"/>
    <x v="3"/>
    <s v="Yes"/>
    <n v="5"/>
    <x v="0"/>
    <x v="1"/>
    <n v="30"/>
    <x v="1"/>
    <n v="0"/>
    <n v="3"/>
    <x v="0"/>
    <x v="0"/>
    <n v="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319EF9-DE3C-4EB9-9450-90C754EDD379}" name="Tabela dinâmica15" cacheId="0" applyNumberFormats="0" applyBorderFormats="0" applyFontFormats="0" applyPatternFormats="0" applyAlignmentFormats="0" applyWidthHeightFormats="1" dataCaption="Valores" missingCaption="0" updatedVersion="8" minRefreshableVersion="3" useAutoFormatting="1" rowGrandTotals="0" colGrandTotals="0" itemPrintTitles="1" createdVersion="8" indent="0" outline="1" outlineData="1" multipleFieldFilters="0" rowHeaderCaption="Ambos Planos">
  <location ref="B32:C33" firstHeaderRow="1" firstDataRow="1" firstDataCol="1"/>
  <pivotFields count="21">
    <pivotField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numFmtId="44" showAll="0"/>
    <pivotField numFmtId="44" showAll="0"/>
    <pivotField axis="axisRow" dataField="1" showAll="0">
      <items count="3">
        <item h="1" x="0"/>
        <item x="1"/>
        <item t="default"/>
      </items>
    </pivotField>
    <pivotField showAll="0"/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ragToRow="0" dragToCol="0" dragToPage="0" showAll="0" defaultSubtotal="0"/>
  </pivotFields>
  <rowFields count="1">
    <field x="14"/>
  </rowFields>
  <rowItems count="1">
    <i>
      <x v="1"/>
    </i>
  </rowItems>
  <colItems count="1">
    <i/>
  </colItems>
  <dataFields count="1">
    <dataField name="Qtde" fld="14" subtotal="count" baseField="14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3C97B3-B379-4C22-9F73-795F8845C31B}" name="Tabela dinâmica18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Nenhum Plano">
  <location ref="B35:C36" firstHeaderRow="1" firstDataRow="1" firstDataCol="1"/>
  <pivotFields count="21">
    <pivotField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numFmtId="44" showAll="0"/>
    <pivotField numFmtId="44" showAll="0"/>
    <pivotField showAll="0"/>
    <pivotField axis="axisRow" dataField="1" showAll="0">
      <items count="3">
        <item x="1"/>
        <item h="1" x="0"/>
        <item t="default"/>
      </items>
    </pivotField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ragToRow="0" dragToCol="0" dragToPage="0" showAll="0" defaultSubtotal="0"/>
  </pivotFields>
  <rowFields count="1">
    <field x="15"/>
  </rowFields>
  <rowItems count="1">
    <i>
      <x/>
    </i>
  </rowItems>
  <colItems count="1">
    <i/>
  </colItems>
  <dataFields count="1">
    <dataField name="Qtde" fld="1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0A604-74E6-4F2D-B560-0036A0D5155C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4">
  <location ref="J8:L21" firstHeaderRow="0" firstDataRow="1" firstDataCol="1"/>
  <pivotFields count="21">
    <pivotField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numFmtId="44" showAll="0"/>
    <pivotField numFmtId="44" showAll="0"/>
    <pivotField showAll="0"/>
    <pivotField showAll="0"/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axis="axisRow" dataField="1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ataField="1" dragToRow="0" dragToCol="0" dragToPage="0" showAll="0" defaultSubtotal="0"/>
  </pivotFields>
  <rowFields count="1">
    <field x="18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Qtde" fld="18" subtotal="count" baseField="18" baseItem="1"/>
    <dataField name="Faturamento_Líquido" fld="20" baseField="18" baseItem="1" numFmtId="44"/>
  </dataFields>
  <chartFormats count="2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2D8678-5367-47C1-B084-938250973B6D}" name="Tabela dinâmica17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lgum Plano">
  <location ref="B29:C30" firstHeaderRow="1" firstDataRow="1" firstDataCol="1"/>
  <pivotFields count="21">
    <pivotField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numFmtId="44" showAll="0"/>
    <pivotField numFmtId="44" showAll="0"/>
    <pivotField showAll="0"/>
    <pivotField axis="axisRow" dataField="1" showAll="0">
      <items count="3">
        <item h="1" x="1"/>
        <item x="0"/>
        <item t="default"/>
      </items>
    </pivotField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ragToRow="0" dragToCol="0" dragToPage="0" showAll="0" defaultSubtotal="0"/>
  </pivotFields>
  <rowFields count="1">
    <field x="15"/>
  </rowFields>
  <rowItems count="1">
    <i>
      <x v="1"/>
    </i>
  </rowItems>
  <colItems count="1">
    <i/>
  </colItems>
  <dataFields count="1">
    <dataField name="Qtde" fld="15" subtotal="count" baseField="15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E36A1B-8F69-4880-A4BC-180AAA8D6C2C}" name="Tabela dinâmica12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Minecraft Season Pass">
  <location ref="B26:D27" firstHeaderRow="0" firstDataRow="1" firstDataCol="1"/>
  <pivotFields count="21">
    <pivotField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showAll="0"/>
    <pivotField showAll="0"/>
    <pivotField axis="axisRow" dataField="1" showAll="0">
      <items count="3">
        <item h="1" x="1"/>
        <item x="0"/>
        <item t="default"/>
      </items>
    </pivotField>
    <pivotField numFmtId="44" showAll="0"/>
    <pivotField numFmtId="44" showAll="0"/>
    <pivotField showAll="0"/>
    <pivotField showAll="0"/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ataField="1" dragToRow="0" dragToCol="0" dragToPage="0" showAll="0" defaultSubtotal="0"/>
  </pivotFields>
  <rowFields count="1">
    <field x="11"/>
  </rowFields>
  <rowItems count="1">
    <i>
      <x v="1"/>
    </i>
  </rowItems>
  <colFields count="1">
    <field x="-2"/>
  </colFields>
  <colItems count="2">
    <i>
      <x/>
    </i>
    <i i="1">
      <x v="1"/>
    </i>
  </colItems>
  <dataFields count="2">
    <dataField name="Qtde" fld="11" subtotal="count" baseField="11" baseItem="1"/>
    <dataField name="Faturamento" fld="20" baseField="11" baseItem="1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3CE8D9-8A88-489C-9626-0F3429503337}" name="Tabela dinâmica1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EA Play Season Pass">
  <location ref="B23:D24" firstHeaderRow="0" firstDataRow="1" firstDataCol="1"/>
  <pivotFields count="21">
    <pivotField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axis="axisRow" dataField="1" showAll="0">
      <items count="3">
        <item h="1" x="0"/>
        <item x="1"/>
        <item t="default"/>
      </items>
    </pivotField>
    <pivotField showAll="0"/>
    <pivotField showAll="0"/>
    <pivotField numFmtId="44" showAll="0"/>
    <pivotField numFmtId="44" showAll="0"/>
    <pivotField showAll="0"/>
    <pivotField showAll="0"/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ataField="1" dragToRow="0" dragToCol="0" dragToPage="0" showAll="0" defaultSubtotal="0"/>
  </pivotFields>
  <rowFields count="1">
    <field x="9"/>
  </rowFields>
  <rowItems count="1">
    <i>
      <x v="1"/>
    </i>
  </rowItems>
  <colFields count="1">
    <field x="-2"/>
  </colFields>
  <colItems count="2">
    <i>
      <x/>
    </i>
    <i i="1">
      <x v="1"/>
    </i>
  </colItems>
  <dataFields count="2">
    <dataField name="Qtde" fld="9" subtotal="count" baseField="9" baseItem="1"/>
    <dataField name="Faturamento" fld="20" baseField="9" baseItem="1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64ABF6-317F-480D-8348-20B8E28F2FCE}" name="Tabela dinâmica10" cacheId="0" applyNumberFormats="0" applyBorderFormats="0" applyFontFormats="0" applyPatternFormats="0" applyAlignmentFormats="0" applyWidthHeightFormats="1" dataCaption="Valores" missingCaption="0" updatedVersion="8" minRefreshableVersion="3" useAutoFormatting="1" itemPrintTitles="1" createdVersion="8" indent="0" outline="1" outlineData="1" multipleFieldFilters="0">
  <location ref="B17:B18" firstHeaderRow="1" firstDataRow="1" firstDataCol="0"/>
  <pivotFields count="21">
    <pivotField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numFmtId="44" showAll="0"/>
    <pivotField dataField="1" numFmtId="44" showAll="0"/>
    <pivotField showAll="0"/>
    <pivotField showAll="0"/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Total_Desconto_Aplicado" fld="13" baseField="0" baseItem="0" numFmtId="44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51B714-8F26-4F8C-99DE-9C54FE8AFDC3}" name="Tabela dinâmica2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8:B9" firstHeaderRow="1" firstDataRow="1" firstDataCol="0"/>
  <pivotFields count="21">
    <pivotField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numFmtId="44" showAll="0"/>
    <pivotField numFmtId="44" showAll="0"/>
    <pivotField showAll="0"/>
    <pivotField showAll="0"/>
    <pivotField dataField="1"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Faturamento_Bruto" fld="16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619ED9-77F6-42F4-A446-5E598968387D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N17:O21" firstHeaderRow="1" firstDataRow="1" firstDataCol="1"/>
  <pivotFields count="21">
    <pivotField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axis="axisRow" dataField="1" showAll="0">
      <items count="4">
        <item x="2"/>
        <item x="1"/>
        <item x="0"/>
        <item t="default"/>
      </items>
    </pivotField>
    <pivotField showAll="0"/>
    <pivotField showAll="0"/>
    <pivotField showAll="0"/>
    <pivotField numFmtId="44" showAll="0"/>
    <pivotField numFmtId="44" showAll="0"/>
    <pivotField showAll="0"/>
    <pivotField showAll="0"/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ragToRow="0" dragToCol="0" dragToPage="0" showAll="0" defaultSubtota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Qtde" fld="8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21D556-2A38-4F01-A4F3-D60F42BEFA33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8">
  <location ref="J24:L29" firstHeaderRow="0" firstDataRow="1" firstDataCol="1"/>
  <pivotFields count="21">
    <pivotField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axis="axisRow" dataField="1" numFmtId="1" showAll="0">
      <items count="5">
        <item x="0"/>
        <item x="1"/>
        <item x="2"/>
        <item x="3"/>
        <item t="default"/>
      </items>
    </pivotField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numFmtId="44" showAll="0"/>
    <pivotField numFmtId="44" showAll="0"/>
    <pivotField showAll="0"/>
    <pivotField showAll="0"/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ataField="1" dragToRow="0" dragToCol="0" dragToPage="0" showAll="0" defaultSubtota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Qtde" fld="5" subtotal="count" baseField="5" baseItem="0"/>
    <dataField name="Faturamento_Líquido" fld="20" baseField="5" baseItem="0" numFmtId="44"/>
  </dataFields>
  <chartFormats count="2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E1C651-3E8F-4312-8807-DCF629F73B21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N8:R12" firstHeaderRow="0" firstDataRow="1" firstDataCol="1"/>
  <pivotFields count="21">
    <pivotField showAll="0"/>
    <pivotField showAll="0"/>
    <pivotField axis="axisRow" dataField="1"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numFmtId="44" showAll="0"/>
    <pivotField dataField="1" numFmtId="44" showAll="0"/>
    <pivotField showAll="0"/>
    <pivotField showAll="0"/>
    <pivotField dataField="1"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ataField="1" dragToRow="0" dragToCol="0" dragToPage="0" showAll="0" defaultSubtota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Fat_Bruto" fld="16" baseField="2" baseItem="0" numFmtId="44"/>
    <dataField name="Qtde" fld="2" subtotal="count" baseField="2" baseItem="0"/>
    <dataField name="Desconto_Aplicado" fld="13" baseField="2" baseItem="0" numFmtId="165"/>
    <dataField name="Fat_Líquido" fld="20" baseField="2" baseItem="0" numFmtId="44"/>
  </dataFields>
  <formats count="3">
    <format dxfId="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F06E08-4DD1-416E-A379-59558293261E}" name="Tabela dinâ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14:B15" firstHeaderRow="1" firstDataRow="1" firstDataCol="0"/>
  <pivotFields count="21">
    <pivotField dataField="1"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numFmtId="44" showAll="0"/>
    <pivotField numFmtId="44" showAll="0"/>
    <pivotField showAll="0"/>
    <pivotField showAll="0"/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qtde_assinatura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7C02A1-85C6-49D0-8BED-F28B057B1CE1}" name="Tabela dinâ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11:B12" firstHeaderRow="1" firstDataRow="1" firstDataCol="0"/>
  <pivotFields count="21">
    <pivotField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numFmtId="44" showAll="0"/>
    <pivotField numFmtId="44" showAll="0"/>
    <pivotField showAll="0"/>
    <pivotField showAll="0"/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ataField="1" dragToRow="0" dragToCol="0" dragToPage="0" showAll="0" defaultSubtotal="0"/>
  </pivotFields>
  <rowItems count="1">
    <i/>
  </rowItems>
  <colItems count="1">
    <i/>
  </colItems>
  <dataFields count="1">
    <dataField name="Faturamento_Liquido" fld="2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4BA712-D779-46F3-B96C-951D42479A2F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3">
  <location ref="J32:L37" firstHeaderRow="0" firstDataRow="1" firstDataCol="1"/>
  <pivotFields count="21">
    <pivotField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axis="axisRow" dataField="1" showAll="0">
      <items count="8">
        <item x="1"/>
        <item x="2"/>
        <item x="3"/>
        <item m="1" x="4"/>
        <item m="1" x="5"/>
        <item m="1" x="6"/>
        <item x="0"/>
        <item t="default"/>
      </items>
    </pivotField>
    <pivotField numFmtId="1" showAll="0"/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numFmtId="44" showAll="0"/>
    <pivotField numFmtId="44" showAll="0"/>
    <pivotField showAll="0"/>
    <pivotField showAll="0"/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ataField="1" dragToRow="0" dragToCol="0" dragToPage="0" showAll="0" defaultSubtotal="0"/>
  </pivotFields>
  <rowFields count="1">
    <field x="4"/>
  </rowFields>
  <rowItems count="5">
    <i>
      <x/>
    </i>
    <i>
      <x v="1"/>
    </i>
    <i>
      <x v="2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Qtde" fld="4" subtotal="count" baseField="4" baseItem="0"/>
    <dataField name="Faturamento_Líquido" fld="20" baseField="4" baseItem="0" numFmtId="44"/>
  </dataFields>
  <chartFormats count="2"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FAEB20-41F8-49AE-81FD-64F0085B9508}" name="Tabela dinâmica2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7">
  <location ref="T18:T19" firstHeaderRow="1" firstDataRow="1" firstDataCol="1"/>
  <pivotFields count="21">
    <pivotField showAll="0"/>
    <pivotField showAll="0"/>
    <pivotField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axis="axisRow"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numFmtId="44" showAll="0"/>
    <pivotField numFmtId="44" showAll="0"/>
    <pivotField showAll="0"/>
    <pivotField showAll="0"/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ragToRow="0" dragToCol="0" dragToPage="0" showAll="0" defaultSubtotal="0"/>
  </pivotFields>
  <rowFields count="1">
    <field x="8"/>
  </rowFields>
  <rowItems count="1">
    <i>
      <x/>
    </i>
  </rowItems>
  <colItems count="1">
    <i/>
  </colItems>
  <formats count="4">
    <format dxfId="7">
      <pivotArea type="all" dataOnly="0" outline="0" fieldPosition="0"/>
    </format>
    <format dxfId="6">
      <pivotArea dataOnly="0" labelOnly="1" fieldPosition="0">
        <references count="1">
          <reference field="8" count="0"/>
        </references>
      </pivotArea>
    </format>
    <format dxfId="5">
      <pivotArea dataOnly="0" labelOnly="1" grandRow="1" outline="0" fieldPosition="0"/>
    </format>
    <format dxfId="4">
      <pivotArea field="8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C0279B-44C7-4133-85F1-AF3E61B46883}" name="Tabela dinâmica22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7">
  <location ref="T8:T11" firstHeaderRow="1" firstDataRow="1" firstDataCol="1"/>
  <pivotFields count="21">
    <pivotField showAll="0"/>
    <pivotField showAll="0"/>
    <pivotField axis="axisRow" showAll="0">
      <items count="4">
        <item x="2"/>
        <item x="0"/>
        <item x="1"/>
        <item t="default"/>
      </items>
    </pivotField>
    <pivotField numFmtId="14" showAll="0">
      <items count="1452">
        <item x="728"/>
        <item x="742"/>
        <item x="768"/>
        <item x="77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365"/>
        <item x="366"/>
        <item x="367"/>
        <item x="369"/>
        <item x="372"/>
        <item x="373"/>
        <item x="374"/>
        <item x="375"/>
        <item x="378"/>
        <item x="379"/>
        <item x="384"/>
        <item x="386"/>
        <item x="387"/>
        <item x="388"/>
        <item x="389"/>
        <item x="392"/>
        <item x="393"/>
        <item x="394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9"/>
        <item x="410"/>
        <item x="412"/>
        <item x="413"/>
        <item x="418"/>
        <item x="419"/>
        <item x="420"/>
        <item x="423"/>
        <item x="424"/>
        <item x="427"/>
        <item x="430"/>
        <item x="432"/>
        <item x="433"/>
        <item x="434"/>
        <item x="435"/>
        <item x="436"/>
        <item x="439"/>
        <item x="441"/>
        <item x="442"/>
        <item x="444"/>
        <item x="446"/>
        <item x="448"/>
        <item x="449"/>
        <item x="450"/>
        <item x="451"/>
        <item x="452"/>
        <item x="453"/>
        <item x="455"/>
        <item x="461"/>
        <item x="463"/>
        <item x="464"/>
        <item x="465"/>
        <item x="466"/>
        <item x="470"/>
        <item x="471"/>
        <item x="475"/>
        <item x="477"/>
        <item x="478"/>
        <item x="479"/>
        <item x="480"/>
        <item x="481"/>
        <item x="482"/>
        <item x="486"/>
        <item x="488"/>
        <item x="489"/>
        <item x="490"/>
        <item x="491"/>
        <item x="492"/>
        <item x="493"/>
        <item x="494"/>
        <item x="495"/>
        <item x="497"/>
        <item x="498"/>
        <item x="500"/>
        <item x="501"/>
        <item x="502"/>
        <item x="504"/>
        <item x="505"/>
        <item x="506"/>
        <item x="508"/>
        <item x="509"/>
        <item x="510"/>
        <item x="512"/>
        <item x="513"/>
        <item x="518"/>
        <item x="519"/>
        <item x="521"/>
        <item x="523"/>
        <item x="526"/>
        <item x="533"/>
        <item x="534"/>
        <item x="535"/>
        <item x="536"/>
        <item x="537"/>
        <item x="538"/>
        <item x="539"/>
        <item x="541"/>
        <item x="544"/>
        <item x="545"/>
        <item x="546"/>
        <item x="548"/>
        <item x="549"/>
        <item x="550"/>
        <item x="552"/>
        <item x="553"/>
        <item x="554"/>
        <item x="557"/>
        <item x="561"/>
        <item x="562"/>
        <item x="564"/>
        <item x="565"/>
        <item x="567"/>
        <item x="568"/>
        <item x="570"/>
        <item x="571"/>
        <item x="572"/>
        <item x="573"/>
        <item x="576"/>
        <item x="577"/>
        <item x="579"/>
        <item x="580"/>
        <item x="581"/>
        <item x="583"/>
        <item x="585"/>
        <item x="586"/>
        <item x="587"/>
        <item x="588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10"/>
        <item x="611"/>
        <item x="612"/>
        <item x="615"/>
        <item x="616"/>
        <item x="617"/>
        <item x="618"/>
        <item x="619"/>
        <item x="621"/>
        <item x="623"/>
        <item x="624"/>
        <item x="625"/>
        <item x="626"/>
        <item x="627"/>
        <item x="628"/>
        <item x="629"/>
        <item x="631"/>
        <item x="633"/>
        <item x="634"/>
        <item x="637"/>
        <item x="638"/>
        <item x="639"/>
        <item x="641"/>
        <item x="642"/>
        <item x="643"/>
        <item x="644"/>
        <item x="645"/>
        <item x="646"/>
        <item x="647"/>
        <item x="649"/>
        <item x="650"/>
        <item x="654"/>
        <item x="657"/>
        <item x="658"/>
        <item x="659"/>
        <item x="660"/>
        <item x="662"/>
        <item x="663"/>
        <item x="664"/>
        <item x="665"/>
        <item x="666"/>
        <item x="668"/>
        <item x="670"/>
        <item x="672"/>
        <item x="673"/>
        <item x="679"/>
        <item x="680"/>
        <item x="682"/>
        <item x="685"/>
        <item x="686"/>
        <item x="687"/>
        <item x="688"/>
        <item x="692"/>
        <item x="693"/>
        <item x="694"/>
        <item x="695"/>
        <item x="697"/>
        <item x="698"/>
        <item x="699"/>
        <item x="701"/>
        <item x="703"/>
        <item x="704"/>
        <item x="705"/>
        <item x="708"/>
        <item x="710"/>
        <item x="712"/>
        <item x="713"/>
        <item x="714"/>
        <item x="715"/>
        <item x="716"/>
        <item x="721"/>
        <item x="722"/>
        <item x="723"/>
        <item x="725"/>
        <item x="726"/>
        <item x="727"/>
        <item x="730"/>
        <item x="731"/>
        <item x="732"/>
        <item x="734"/>
        <item x="735"/>
        <item x="736"/>
        <item x="737"/>
        <item x="739"/>
        <item x="743"/>
        <item x="744"/>
        <item x="745"/>
        <item x="747"/>
        <item x="748"/>
        <item x="750"/>
        <item x="751"/>
        <item x="752"/>
        <item x="755"/>
        <item x="758"/>
        <item x="759"/>
        <item x="761"/>
        <item x="763"/>
        <item x="765"/>
        <item x="767"/>
        <item x="770"/>
        <item x="773"/>
        <item x="774"/>
        <item x="775"/>
        <item x="776"/>
        <item x="779"/>
        <item x="780"/>
        <item x="781"/>
        <item x="782"/>
        <item x="783"/>
        <item x="784"/>
        <item x="787"/>
        <item x="1079"/>
        <item x="1080"/>
        <item x="1083"/>
        <item x="1085"/>
        <item x="1086"/>
        <item x="1087"/>
        <item x="1088"/>
        <item x="1089"/>
        <item x="1090"/>
        <item x="1091"/>
        <item x="1199"/>
        <item x="1201"/>
        <item x="1202"/>
        <item x="1204"/>
        <item x="1207"/>
        <item x="1210"/>
        <item x="1211"/>
        <item x="1212"/>
        <item x="1213"/>
        <item x="1217"/>
        <item x="1221"/>
        <item x="1222"/>
        <item x="1223"/>
        <item x="1224"/>
        <item x="1226"/>
        <item x="1227"/>
        <item x="1232"/>
        <item x="1233"/>
        <item x="1237"/>
        <item x="1238"/>
        <item x="1239"/>
        <item x="1241"/>
        <item x="1242"/>
        <item x="1243"/>
        <item x="1244"/>
        <item x="1245"/>
        <item x="1246"/>
        <item x="1248"/>
        <item x="1249"/>
        <item x="1251"/>
        <item x="1252"/>
        <item x="1255"/>
        <item x="1256"/>
        <item x="1257"/>
        <item x="1258"/>
        <item x="1259"/>
        <item x="1260"/>
        <item x="1261"/>
        <item x="1262"/>
        <item x="1266"/>
        <item x="1268"/>
        <item x="1270"/>
        <item x="1273"/>
        <item x="1275"/>
        <item x="1276"/>
        <item x="1280"/>
        <item x="1282"/>
        <item x="1283"/>
        <item x="1284"/>
        <item x="1285"/>
        <item x="1287"/>
        <item x="1288"/>
        <item x="1289"/>
        <item x="1290"/>
        <item x="1291"/>
        <item x="1292"/>
        <item x="1295"/>
        <item x="1297"/>
        <item x="1298"/>
        <item x="1299"/>
        <item x="1300"/>
        <item x="1301"/>
        <item x="1302"/>
        <item x="1304"/>
        <item x="1305"/>
        <item x="1307"/>
        <item x="1308"/>
        <item x="1309"/>
        <item x="1311"/>
        <item x="1312"/>
        <item x="1316"/>
        <item x="1317"/>
        <item x="1319"/>
        <item x="1321"/>
        <item x="1322"/>
        <item x="1323"/>
        <item x="1324"/>
        <item x="1325"/>
        <item x="1326"/>
        <item x="1327"/>
        <item x="1328"/>
        <item x="1329"/>
        <item x="1332"/>
        <item x="1334"/>
        <item x="1335"/>
        <item x="1336"/>
        <item x="1337"/>
        <item x="1339"/>
        <item x="1340"/>
        <item x="1341"/>
        <item x="1342"/>
        <item x="1343"/>
        <item x="1344"/>
        <item x="1345"/>
        <item x="1349"/>
        <item x="1351"/>
        <item x="1352"/>
        <item x="1356"/>
        <item x="1358"/>
        <item x="1360"/>
        <item x="1362"/>
        <item x="1363"/>
        <item x="1365"/>
        <item x="1366"/>
        <item x="1371"/>
        <item x="1372"/>
        <item x="1375"/>
        <item x="1379"/>
        <item x="1380"/>
        <item x="1382"/>
        <item x="1384"/>
        <item x="1385"/>
        <item x="1386"/>
        <item x="1387"/>
        <item x="1388"/>
        <item x="1389"/>
        <item x="1391"/>
        <item x="1392"/>
        <item x="1393"/>
        <item x="1394"/>
        <item x="1395"/>
        <item x="1397"/>
        <item x="1398"/>
        <item x="1400"/>
        <item x="1401"/>
        <item x="1402"/>
        <item x="1403"/>
        <item x="1406"/>
        <item x="1407"/>
        <item x="1408"/>
        <item x="1409"/>
        <item x="1410"/>
        <item x="1411"/>
        <item x="1412"/>
        <item x="1413"/>
        <item x="1415"/>
        <item x="1416"/>
        <item x="1418"/>
        <item x="1419"/>
        <item x="1421"/>
        <item x="1422"/>
        <item x="1423"/>
        <item x="1424"/>
        <item x="1426"/>
        <item x="1428"/>
        <item x="1429"/>
        <item x="1430"/>
        <item x="1431"/>
        <item x="1435"/>
        <item x="1436"/>
        <item x="1444"/>
        <item x="1446"/>
        <item x="363"/>
        <item x="364"/>
        <item x="368"/>
        <item x="370"/>
        <item x="371"/>
        <item x="376"/>
        <item x="377"/>
        <item x="380"/>
        <item x="381"/>
        <item x="382"/>
        <item x="383"/>
        <item x="385"/>
        <item x="390"/>
        <item x="391"/>
        <item x="395"/>
        <item x="396"/>
        <item x="408"/>
        <item x="411"/>
        <item x="414"/>
        <item x="415"/>
        <item x="416"/>
        <item x="417"/>
        <item x="421"/>
        <item x="422"/>
        <item x="425"/>
        <item x="426"/>
        <item x="428"/>
        <item x="429"/>
        <item x="431"/>
        <item x="437"/>
        <item x="438"/>
        <item x="440"/>
        <item x="443"/>
        <item x="445"/>
        <item x="447"/>
        <item x="454"/>
        <item x="456"/>
        <item x="457"/>
        <item x="458"/>
        <item x="459"/>
        <item x="460"/>
        <item x="462"/>
        <item x="467"/>
        <item x="468"/>
        <item x="469"/>
        <item x="472"/>
        <item x="473"/>
        <item x="474"/>
        <item x="476"/>
        <item x="483"/>
        <item x="484"/>
        <item x="485"/>
        <item x="487"/>
        <item x="496"/>
        <item x="499"/>
        <item x="503"/>
        <item x="507"/>
        <item x="511"/>
        <item x="514"/>
        <item x="515"/>
        <item x="516"/>
        <item x="517"/>
        <item x="520"/>
        <item x="522"/>
        <item x="524"/>
        <item x="525"/>
        <item x="527"/>
        <item x="528"/>
        <item x="529"/>
        <item x="530"/>
        <item x="531"/>
        <item x="532"/>
        <item x="540"/>
        <item x="542"/>
        <item x="543"/>
        <item x="547"/>
        <item x="551"/>
        <item x="555"/>
        <item x="556"/>
        <item x="558"/>
        <item x="559"/>
        <item x="560"/>
        <item x="563"/>
        <item x="566"/>
        <item x="569"/>
        <item x="574"/>
        <item x="575"/>
        <item x="578"/>
        <item x="582"/>
        <item x="584"/>
        <item x="589"/>
        <item x="590"/>
        <item x="591"/>
        <item x="592"/>
        <item x="604"/>
        <item x="605"/>
        <item x="609"/>
        <item x="613"/>
        <item x="614"/>
        <item x="620"/>
        <item x="622"/>
        <item x="630"/>
        <item x="632"/>
        <item x="635"/>
        <item x="636"/>
        <item x="640"/>
        <item x="648"/>
        <item x="651"/>
        <item x="652"/>
        <item x="653"/>
        <item x="655"/>
        <item x="656"/>
        <item x="661"/>
        <item x="667"/>
        <item x="669"/>
        <item x="671"/>
        <item x="674"/>
        <item x="675"/>
        <item x="676"/>
        <item x="677"/>
        <item x="678"/>
        <item x="681"/>
        <item x="683"/>
        <item x="684"/>
        <item x="689"/>
        <item x="690"/>
        <item x="691"/>
        <item x="696"/>
        <item x="700"/>
        <item x="702"/>
        <item x="706"/>
        <item x="707"/>
        <item x="709"/>
        <item x="711"/>
        <item x="717"/>
        <item x="718"/>
        <item x="719"/>
        <item x="720"/>
        <item x="724"/>
        <item x="729"/>
        <item x="733"/>
        <item x="738"/>
        <item x="740"/>
        <item x="741"/>
        <item x="746"/>
        <item x="749"/>
        <item x="753"/>
        <item x="754"/>
        <item x="756"/>
        <item x="757"/>
        <item x="760"/>
        <item x="762"/>
        <item x="764"/>
        <item x="766"/>
        <item x="769"/>
        <item x="771"/>
        <item x="772"/>
        <item x="777"/>
        <item x="785"/>
        <item x="786"/>
        <item x="788"/>
        <item x="1081"/>
        <item x="1082"/>
        <item x="1084"/>
        <item x="1092"/>
        <item x="1093"/>
        <item x="1200"/>
        <item x="1203"/>
        <item x="1205"/>
        <item x="1206"/>
        <item x="1208"/>
        <item x="1209"/>
        <item x="1214"/>
        <item x="1215"/>
        <item x="1216"/>
        <item x="1218"/>
        <item x="1219"/>
        <item x="1220"/>
        <item x="1225"/>
        <item x="1228"/>
        <item x="1229"/>
        <item x="1230"/>
        <item x="1231"/>
        <item x="1234"/>
        <item x="1235"/>
        <item x="1236"/>
        <item x="1240"/>
        <item x="1247"/>
        <item x="1250"/>
        <item x="1253"/>
        <item x="1254"/>
        <item x="1263"/>
        <item x="1264"/>
        <item x="1265"/>
        <item x="1267"/>
        <item x="1269"/>
        <item x="1271"/>
        <item x="1272"/>
        <item x="1274"/>
        <item x="1277"/>
        <item x="1278"/>
        <item x="1279"/>
        <item x="1281"/>
        <item x="1286"/>
        <item x="1293"/>
        <item x="1294"/>
        <item x="1296"/>
        <item x="1303"/>
        <item x="1306"/>
        <item x="1310"/>
        <item x="1313"/>
        <item x="1314"/>
        <item x="1315"/>
        <item x="1318"/>
        <item x="1320"/>
        <item x="1330"/>
        <item x="1331"/>
        <item x="1333"/>
        <item x="1338"/>
        <item x="1346"/>
        <item x="1347"/>
        <item x="1348"/>
        <item x="1350"/>
        <item x="1353"/>
        <item x="1354"/>
        <item x="1355"/>
        <item x="1357"/>
        <item x="1359"/>
        <item x="1361"/>
        <item x="1364"/>
        <item x="1367"/>
        <item x="1368"/>
        <item x="1369"/>
        <item x="1370"/>
        <item x="1373"/>
        <item x="1374"/>
        <item x="1376"/>
        <item x="1377"/>
        <item x="1378"/>
        <item x="1381"/>
        <item x="1383"/>
        <item x="1390"/>
        <item x="1396"/>
        <item x="1399"/>
        <item x="1404"/>
        <item x="1405"/>
        <item x="1414"/>
        <item x="1417"/>
        <item x="1420"/>
        <item x="1425"/>
        <item x="1427"/>
        <item x="1432"/>
        <item x="1433"/>
        <item x="1434"/>
        <item x="1437"/>
        <item x="1438"/>
        <item x="1439"/>
        <item x="1440"/>
        <item x="1441"/>
        <item x="1442"/>
        <item x="1443"/>
        <item x="14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1447"/>
        <item x="1448"/>
        <item x="1449"/>
        <item x="1450"/>
        <item t="default"/>
      </items>
    </pivotField>
    <pivotField showAll="0">
      <items count="8">
        <item x="0"/>
        <item x="1"/>
        <item x="2"/>
        <item x="3"/>
        <item m="1" x="4"/>
        <item m="1" x="5"/>
        <item m="1" x="6"/>
        <item t="default"/>
      </items>
    </pivotField>
    <pivotField numFmtId="1" showAll="0"/>
    <pivotField showAll="0"/>
    <pivotField numFmtId="44" showAll="0"/>
    <pivotField showAll="0">
      <items count="4">
        <item x="2"/>
        <item h="1" x="1"/>
        <item h="1" x="0"/>
        <item t="default"/>
      </items>
    </pivotField>
    <pivotField showAll="0"/>
    <pivotField showAll="0"/>
    <pivotField showAll="0"/>
    <pivotField numFmtId="44" showAll="0"/>
    <pivotField numFmtId="44" showAll="0"/>
    <pivotField showAll="0"/>
    <pivotField showAll="0"/>
    <pivotField numFmtId="44"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dragToRow="0" dragToCol="0" dragToPage="0" showAll="0" defaultSubtotal="0"/>
    <pivotField dragToRow="0" dragToCol="0" dragToPage="0" showAll="0" defaultSubtotal="0"/>
  </pivotFields>
  <rowFields count="1">
    <field x="2"/>
  </rowFields>
  <rowItems count="3">
    <i>
      <x/>
    </i>
    <i>
      <x v="1"/>
    </i>
    <i>
      <x v="2"/>
    </i>
  </rowItems>
  <colItems count="1">
    <i/>
  </colItems>
  <formats count="4">
    <format dxfId="11">
      <pivotArea type="all" dataOnly="0" outline="0" fieldPosition="0"/>
    </format>
    <format dxfId="10">
      <pivotArea dataOnly="0" labelOnly="1" fieldPosition="0">
        <references count="1">
          <reference field="2" count="0"/>
        </references>
      </pivotArea>
    </format>
    <format dxfId="9">
      <pivotArea dataOnly="0" labelOnly="1" grandRow="1" outline="0" fieldPosition="0"/>
    </format>
    <format dxfId="8">
      <pivotArea field="2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F85340C4-E5CB-40F3-AE84-4B20B6EEE734}" sourceName="Subscription Type">
  <pivotTables>
    <pivotTable tabId="3" name="Tabela dinâmica1"/>
    <pivotTable tabId="3" name="Tabela dinâmica10"/>
    <pivotTable tabId="3" name="Tabela dinâmica11"/>
    <pivotTable tabId="3" name="Tabela dinâmica12"/>
    <pivotTable tabId="3" name="Tabela dinâmica2"/>
    <pivotTable tabId="3" name="Tabela dinâmica3"/>
    <pivotTable tabId="3" name="Tabela dinâmica4"/>
    <pivotTable tabId="3" name="Tabela dinâmica8"/>
    <pivotTable tabId="3" name="Tabela dinâmica9"/>
    <pivotTable tabId="3" name="Tabela dinâmica15"/>
    <pivotTable tabId="3" name="Tabela dinâmica17"/>
    <pivotTable tabId="3" name="Tabela dinâmica18"/>
    <pivotTable tabId="3" name="Tabela dinâmica21"/>
    <pivotTable tabId="3" name="Tabela dinâmica22"/>
    <pivotTable tabId="3" name="Tabela dinâmica24"/>
  </pivotTables>
  <data>
    <tabular pivotCacheId="264011271">
      <items count="3">
        <i x="2" s="1"/>
        <i x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lan" xr10:uid="{3D6A8EE4-3724-408C-9A93-DC916521304C}" sourceName="Plan">
  <pivotTables>
    <pivotTable tabId="3" name="Tabela dinâmica1"/>
    <pivotTable tabId="3" name="Tabela dinâmica10"/>
    <pivotTable tabId="3" name="Tabela dinâmica11"/>
    <pivotTable tabId="3" name="Tabela dinâmica12"/>
    <pivotTable tabId="3" name="Tabela dinâmica2"/>
    <pivotTable tabId="3" name="Tabela dinâmica3"/>
    <pivotTable tabId="3" name="Tabela dinâmica5"/>
    <pivotTable tabId="3" name="Tabela dinâmica8"/>
    <pivotTable tabId="3" name="Tabela dinâmica9"/>
    <pivotTable tabId="3" name="Tabela dinâmica15"/>
    <pivotTable tabId="3" name="Tabela dinâmica17"/>
    <pivotTable tabId="3" name="Tabela dinâmica18"/>
    <pivotTable tabId="3" name="Tabela dinâmica21"/>
    <pivotTable tabId="3" name="Tabela dinâmica22"/>
    <pivotTable tabId="3" name="Tabela dinâmica24"/>
  </pivotTables>
  <data>
    <tabular pivotCacheId="264011271" sortOrder="descending">
      <items count="3">
        <i x="1" s="1"/>
        <i x="0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Year" xr10:uid="{3202FF19-C2AC-42DE-A93C-6C896E687A41}" sourceName="Year">
  <pivotTables>
    <pivotTable tabId="3" name="Tabela dinâmica3"/>
    <pivotTable tabId="3" name="Tabela dinâmica1"/>
    <pivotTable tabId="3" name="Tabela dinâmica10"/>
    <pivotTable tabId="3" name="Tabela dinâmica11"/>
    <pivotTable tabId="3" name="Tabela dinâmica12"/>
    <pivotTable tabId="3" name="Tabela dinâmica15"/>
    <pivotTable tabId="3" name="Tabela dinâmica17"/>
    <pivotTable tabId="3" name="Tabela dinâmica18"/>
    <pivotTable tabId="3" name="Tabela dinâmica2"/>
    <pivotTable tabId="3" name="Tabela dinâmica21"/>
    <pivotTable tabId="3" name="Tabela dinâmica22"/>
    <pivotTable tabId="3" name="Tabela dinâmica24"/>
    <pivotTable tabId="3" name="Tabela dinâmica4"/>
    <pivotTable tabId="3" name="Tabela dinâmica5"/>
    <pivotTable tabId="3" name="Tabela dinâmica8"/>
    <pivotTable tabId="3" name="Tabela dinâmica9"/>
  </pivotTables>
  <data>
    <tabular pivotCacheId="264011271">
      <items count="7">
        <i x="0" s="1"/>
        <i x="1" s="1"/>
        <i x="2" s="1"/>
        <i x="3" s="1"/>
        <i x="4" s="1" nd="1"/>
        <i x="5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F8FEC735-0ECD-4A32-A904-0F69C11B2A21}" cache="SegmentaçãodeDados_Subscription_Type" caption="Tipo de Assinatura" style="Estilo de Segmentação de Dados 2" rowHeight="288000"/>
  <slicer name="Plan" xr10:uid="{509D72C5-5531-43D3-9868-084A30170246}" cache="SegmentaçãodeDados_Plan" caption="Nível da Assinatura" style="Estilo de Segmentação de Dados 2" rowHeight="288000"/>
  <slicer name="Year 1" xr10:uid="{0B8ED794-3AE4-4CB1-AC40-A321B21F42A4}" cache="SegmentaçãodeDados_Year" caption="Ano da Assinatura" columnCount="2" style="Estilo de Segmentação de Dados 2" rowHeight="288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Q10001" totalsRowShown="0" dataDxfId="29" dataCellStyle="Moeda">
  <autoFilter ref="A1:Q10001" xr:uid="{34E0E886-4200-4B36-97B3-63DB74FF40A0}"/>
  <tableColumns count="17">
    <tableColumn id="1" xr3:uid="{C4A90516-688A-46BF-9167-EA16C2A8A652}" name="Subscriber ID" dataDxfId="28"/>
    <tableColumn id="2" xr3:uid="{53DD39D0-2220-4121-9E9D-4EAA7E151C0F}" name="Name" dataDxfId="27"/>
    <tableColumn id="3" xr3:uid="{4F5FF271-4C57-4BE0-8F2C-F82C8551625C}" name="Plan" dataDxfId="26"/>
    <tableColumn id="4" xr3:uid="{8C17EB93-79B9-4E55-B8F7-BEB82F8253E9}" name="Start Date" dataDxfId="25"/>
    <tableColumn id="16" xr3:uid="{4457C4F1-AD7F-4727-AF0C-02A471513A0B}" name="Year" dataDxfId="24">
      <calculatedColumnFormula>YEAR(Tabela1[[#This Row],[Start Date]])</calculatedColumnFormula>
    </tableColumn>
    <tableColumn id="15" xr3:uid="{6D70F22C-9743-42E3-83EE-22B72F992AEA}" name="Quarter" dataDxfId="23">
      <calculatedColumnFormula>ROUNDUP(MONTH(Tabela1[[#This Row],[Start Date]])/3,0)</calculatedColumnFormula>
    </tableColumn>
    <tableColumn id="5" xr3:uid="{48CEDF9B-1689-482A-A828-5CCE7713264A}" name="Auto Renewal" dataDxfId="22"/>
    <tableColumn id="6" xr3:uid="{78B82374-9AA7-4E38-AE4F-78CDE6C83720}" name="Subscription Price" dataDxfId="21" dataCellStyle="Moeda"/>
    <tableColumn id="7" xr3:uid="{F2433F68-AF33-49D0-B1FB-19A396074EDE}" name="Subscription Type" dataDxfId="20"/>
    <tableColumn id="8" xr3:uid="{FD4D9C95-F6E5-4933-9068-A71FF7DF9343}" name="EA Play Season Pass" dataDxfId="19"/>
    <tableColumn id="13" xr3:uid="{978DD0D2-834E-4CE4-A39B-30976086932F}" name="EA Play Season Pass_x000a_Price" dataDxfId="18" dataCellStyle="Moeda"/>
    <tableColumn id="9" xr3:uid="{6E29F111-C395-4580-9DAD-3407D9E8B1A4}" name="Minecraft Season Pass" dataDxfId="17"/>
    <tableColumn id="10" xr3:uid="{EF544EAA-7F25-4FD5-A10E-8E62804DB9E3}" name="Minecraft Season Pass Price" dataDxfId="16" dataCellStyle="Moeda"/>
    <tableColumn id="11" xr3:uid="{7F6EB64A-1F07-4E48-9F0F-AC7D9DCD26F8}" name="Coupon Value" dataDxfId="15" dataCellStyle="Moeda"/>
    <tableColumn id="14" xr3:uid="{5A1D4B33-3952-436D-8606-191042AB61D6}" name="Ambos Planos" dataDxfId="14" dataCellStyle="Moeda">
      <calculatedColumnFormula>IF(AND(Tabela1[[#This Row],[EA Play Season Pass]]="Yes",Tabela1[[#This Row],[Minecraft Season Pass]]="Yes"),"Yes","No")</calculatedColumnFormula>
    </tableColumn>
    <tableColumn id="17" xr3:uid="{4E158183-8E64-4122-BD6E-F58E161E680B}" name="Algum Plano" dataDxfId="13" dataCellStyle="Moeda">
      <calculatedColumnFormula>IF(OR(Tabela1[[#This Row],[EA Play Season Pass]]="Yes",Tabela1[[#This Row],[Minecraft Season Pass]]="Yes"),"Yes","No")</calculatedColumnFormula>
    </tableColumn>
    <tableColumn id="12" xr3:uid="{2B04ABC8-DE6F-426E-ADC0-D8AFC68CA58E}" name="Total Value" dataDxfId="12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CD5C5-6481-4FD5-9AAC-ED0B6D3DE1CF}">
  <sheetPr>
    <tabColor rgb="FF00B050"/>
  </sheetPr>
  <dimension ref="A1"/>
  <sheetViews>
    <sheetView showGridLines="0" showRowColHeaders="0" tabSelected="1" zoomScale="70" zoomScaleNormal="70" workbookViewId="0"/>
  </sheetViews>
  <sheetFormatPr defaultRowHeight="15" x14ac:dyDescent="0.25"/>
  <sheetData>
    <row r="1" ht="33.75" customHeight="1" x14ac:dyDescent="0.25"/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G54"/>
  <sheetViews>
    <sheetView showGridLines="0" workbookViewId="0"/>
  </sheetViews>
  <sheetFormatPr defaultRowHeight="15" x14ac:dyDescent="0.25"/>
  <cols>
    <col min="2" max="2" width="35" customWidth="1"/>
    <col min="3" max="3" width="39.42578125" customWidth="1"/>
    <col min="4" max="4" width="14.140625" bestFit="1" customWidth="1"/>
  </cols>
  <sheetData>
    <row r="3" spans="2:7" ht="20.25" thickBot="1" x14ac:dyDescent="0.35">
      <c r="B3" s="38" t="s">
        <v>0</v>
      </c>
      <c r="C3" s="38"/>
      <c r="D3" s="29"/>
      <c r="E3" s="29"/>
    </row>
    <row r="5" spans="2:7" s="46" customFormat="1" ht="19.5" customHeight="1" x14ac:dyDescent="0.25">
      <c r="B5" s="44" t="s">
        <v>99</v>
      </c>
      <c r="C5" s="44" t="s">
        <v>100</v>
      </c>
      <c r="D5" s="44" t="s">
        <v>96</v>
      </c>
    </row>
    <row r="6" spans="2:7" ht="5.25" customHeight="1" x14ac:dyDescent="0.25">
      <c r="B6" s="45"/>
      <c r="C6" s="45"/>
      <c r="D6" s="45"/>
    </row>
    <row r="7" spans="2:7" ht="18.75" customHeight="1" x14ac:dyDescent="0.25">
      <c r="B7" s="30"/>
      <c r="C7" s="37" t="s">
        <v>67</v>
      </c>
      <c r="D7" s="37" t="s">
        <v>97</v>
      </c>
    </row>
    <row r="8" spans="2:7" ht="18.75" customHeight="1" x14ac:dyDescent="0.25">
      <c r="B8" s="31"/>
      <c r="C8" s="37" t="s">
        <v>66</v>
      </c>
      <c r="D8" s="37" t="s">
        <v>97</v>
      </c>
    </row>
    <row r="9" spans="2:7" ht="18.75" customHeight="1" x14ac:dyDescent="0.25">
      <c r="B9" s="32"/>
      <c r="C9" s="37" t="s">
        <v>91</v>
      </c>
      <c r="D9" s="37" t="s">
        <v>101</v>
      </c>
    </row>
    <row r="10" spans="2:7" ht="18.75" customHeight="1" x14ac:dyDescent="0.25">
      <c r="B10" s="33"/>
      <c r="C10" s="37" t="s">
        <v>92</v>
      </c>
      <c r="D10" s="37" t="s">
        <v>98</v>
      </c>
    </row>
    <row r="11" spans="2:7" ht="18.75" customHeight="1" x14ac:dyDescent="0.25">
      <c r="B11" s="34"/>
      <c r="C11" s="37" t="s">
        <v>93</v>
      </c>
      <c r="D11" s="37" t="s">
        <v>98</v>
      </c>
    </row>
    <row r="12" spans="2:7" ht="18.75" customHeight="1" x14ac:dyDescent="0.25">
      <c r="B12" s="35"/>
      <c r="C12" s="37" t="s">
        <v>94</v>
      </c>
      <c r="D12" s="37" t="s">
        <v>98</v>
      </c>
    </row>
    <row r="13" spans="2:7" ht="18.75" customHeight="1" x14ac:dyDescent="0.3">
      <c r="B13" s="36"/>
      <c r="C13" s="37" t="s">
        <v>95</v>
      </c>
      <c r="D13" s="37" t="s">
        <v>98</v>
      </c>
      <c r="E13" s="29"/>
      <c r="G13" t="s">
        <v>63</v>
      </c>
    </row>
    <row r="14" spans="2:7" ht="18.75" customHeight="1" x14ac:dyDescent="0.25"/>
    <row r="15" spans="2:7" x14ac:dyDescent="0.25">
      <c r="B15" s="11"/>
      <c r="C15" s="11"/>
      <c r="D15" s="11"/>
      <c r="E15" s="11"/>
    </row>
    <row r="16" spans="2:7" ht="20.25" thickBot="1" x14ac:dyDescent="0.35">
      <c r="B16" s="38" t="s">
        <v>97</v>
      </c>
      <c r="C16" s="40"/>
      <c r="D16" s="11"/>
      <c r="E16" s="11"/>
    </row>
    <row r="17" spans="2:5" x14ac:dyDescent="0.25">
      <c r="D17" s="11"/>
      <c r="E17" s="11"/>
    </row>
    <row r="18" spans="2:5" s="46" customFormat="1" ht="19.5" customHeight="1" x14ac:dyDescent="0.25">
      <c r="B18" s="44" t="s">
        <v>132</v>
      </c>
      <c r="C18" s="44" t="s">
        <v>129</v>
      </c>
      <c r="D18" s="47"/>
      <c r="E18" s="47"/>
    </row>
    <row r="19" spans="2:5" x14ac:dyDescent="0.25">
      <c r="B19" s="48" t="s">
        <v>131</v>
      </c>
      <c r="C19" s="48" t="s">
        <v>130</v>
      </c>
      <c r="D19" s="11"/>
      <c r="E19" s="11"/>
    </row>
    <row r="20" spans="2:5" x14ac:dyDescent="0.25">
      <c r="B20" s="43"/>
      <c r="D20" s="11"/>
      <c r="E20" s="11"/>
    </row>
    <row r="21" spans="2:5" x14ac:dyDescent="0.25">
      <c r="B21" s="11"/>
      <c r="C21" s="11"/>
      <c r="D21" s="11"/>
      <c r="E21" s="11"/>
    </row>
    <row r="22" spans="2:5" ht="20.25" thickBot="1" x14ac:dyDescent="0.35">
      <c r="B22" s="38" t="s">
        <v>102</v>
      </c>
      <c r="C22" s="39"/>
      <c r="D22" s="11"/>
      <c r="E22" s="11"/>
    </row>
    <row r="28" spans="2:5" ht="20.25" thickBot="1" x14ac:dyDescent="0.35">
      <c r="B28" s="38" t="s">
        <v>122</v>
      </c>
      <c r="C28" s="40"/>
    </row>
    <row r="29" spans="2:5" ht="19.5" x14ac:dyDescent="0.3">
      <c r="B29" s="29"/>
    </row>
    <row r="30" spans="2:5" s="46" customFormat="1" ht="19.5" customHeight="1" x14ac:dyDescent="0.25">
      <c r="B30" s="44" t="s">
        <v>125</v>
      </c>
      <c r="C30" s="44" t="s">
        <v>126</v>
      </c>
    </row>
    <row r="31" spans="2:5" ht="28.5" customHeight="1" x14ac:dyDescent="0.25">
      <c r="B31" s="37" t="s">
        <v>124</v>
      </c>
      <c r="C31" s="49" t="s">
        <v>127</v>
      </c>
    </row>
    <row r="32" spans="2:5" ht="28.5" customHeight="1" x14ac:dyDescent="0.25">
      <c r="B32" s="37" t="s">
        <v>120</v>
      </c>
      <c r="C32" s="49" t="s">
        <v>123</v>
      </c>
    </row>
    <row r="33" spans="2:3" ht="28.5" customHeight="1" x14ac:dyDescent="0.25">
      <c r="B33" s="37" t="s">
        <v>121</v>
      </c>
      <c r="C33" s="49" t="s">
        <v>128</v>
      </c>
    </row>
    <row r="34" spans="2:3" ht="15" customHeight="1" x14ac:dyDescent="0.25">
      <c r="B34" s="41"/>
      <c r="C34" s="42"/>
    </row>
    <row r="36" spans="2:3" ht="20.25" thickBot="1" x14ac:dyDescent="0.35">
      <c r="B36" s="38" t="s">
        <v>109</v>
      </c>
      <c r="C36" s="40"/>
    </row>
    <row r="38" spans="2:3" x14ac:dyDescent="0.25">
      <c r="B38" t="s">
        <v>103</v>
      </c>
    </row>
    <row r="39" spans="2:3" x14ac:dyDescent="0.25">
      <c r="B39" t="s">
        <v>108</v>
      </c>
    </row>
    <row r="40" spans="2:3" x14ac:dyDescent="0.25">
      <c r="B40" t="s">
        <v>104</v>
      </c>
    </row>
    <row r="41" spans="2:3" x14ac:dyDescent="0.25">
      <c r="B41" t="s">
        <v>105</v>
      </c>
    </row>
    <row r="42" spans="2:3" x14ac:dyDescent="0.25">
      <c r="B42" t="s">
        <v>106</v>
      </c>
    </row>
    <row r="43" spans="2:3" x14ac:dyDescent="0.25">
      <c r="B43" t="s">
        <v>107</v>
      </c>
    </row>
    <row r="46" spans="2:3" ht="20.25" thickBot="1" x14ac:dyDescent="0.35">
      <c r="B46" s="38" t="s">
        <v>110</v>
      </c>
      <c r="C46" s="40"/>
    </row>
    <row r="48" spans="2:3" x14ac:dyDescent="0.25">
      <c r="B48" t="s">
        <v>133</v>
      </c>
    </row>
    <row r="50" spans="2:3" ht="18" customHeight="1" x14ac:dyDescent="0.25">
      <c r="B50" s="44" t="s">
        <v>111</v>
      </c>
      <c r="C50" s="44" t="s">
        <v>112</v>
      </c>
    </row>
    <row r="51" spans="2:3" ht="29.25" customHeight="1" x14ac:dyDescent="0.25">
      <c r="B51" s="37" t="s">
        <v>117</v>
      </c>
      <c r="C51" s="49" t="s">
        <v>116</v>
      </c>
    </row>
    <row r="52" spans="2:3" ht="29.25" customHeight="1" x14ac:dyDescent="0.25">
      <c r="B52" s="37" t="s">
        <v>118</v>
      </c>
      <c r="C52" s="49" t="s">
        <v>113</v>
      </c>
    </row>
    <row r="53" spans="2:3" ht="29.25" customHeight="1" x14ac:dyDescent="0.25">
      <c r="B53" s="37" t="s">
        <v>64</v>
      </c>
      <c r="C53" s="49" t="s">
        <v>115</v>
      </c>
    </row>
    <row r="54" spans="2:3" ht="29.25" customHeight="1" x14ac:dyDescent="0.25">
      <c r="B54" s="37" t="s">
        <v>73</v>
      </c>
      <c r="C54" s="49" t="s">
        <v>114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R10001"/>
  <sheetViews>
    <sheetView zoomScale="85" zoomScaleNormal="85" workbookViewId="0"/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4.5703125" customWidth="1"/>
    <col min="6" max="6" width="12.140625" bestFit="1" customWidth="1"/>
    <col min="7" max="7" width="18" bestFit="1" customWidth="1"/>
    <col min="8" max="8" width="22.28515625" bestFit="1" customWidth="1"/>
    <col min="9" max="9" width="22" bestFit="1" customWidth="1"/>
    <col min="10" max="10" width="23.85546875" bestFit="1" customWidth="1"/>
    <col min="11" max="11" width="19.140625" bestFit="1" customWidth="1"/>
    <col min="12" max="12" width="21.28515625" bestFit="1" customWidth="1"/>
    <col min="13" max="13" width="16.7109375" bestFit="1" customWidth="1"/>
    <col min="14" max="15" width="18.28515625" bestFit="1" customWidth="1"/>
    <col min="16" max="16" width="16.5703125" bestFit="1" customWidth="1"/>
    <col min="17" max="17" width="10.5703125" bestFit="1" customWidth="1"/>
  </cols>
  <sheetData>
    <row r="1" spans="1:18" ht="45" x14ac:dyDescent="0.25">
      <c r="A1" s="1" t="s">
        <v>1</v>
      </c>
      <c r="B1" s="1" t="s">
        <v>2</v>
      </c>
      <c r="C1" s="1" t="s">
        <v>3</v>
      </c>
      <c r="D1" s="1" t="s">
        <v>4</v>
      </c>
      <c r="E1" s="27" t="s">
        <v>117</v>
      </c>
      <c r="F1" s="27" t="s">
        <v>118</v>
      </c>
      <c r="G1" s="1" t="s">
        <v>5</v>
      </c>
      <c r="H1" s="1" t="s">
        <v>51</v>
      </c>
      <c r="I1" s="1" t="s">
        <v>6</v>
      </c>
      <c r="J1" s="1" t="s">
        <v>49</v>
      </c>
      <c r="K1" s="1" t="s">
        <v>50</v>
      </c>
      <c r="L1" s="1" t="s">
        <v>15</v>
      </c>
      <c r="M1" s="1" t="s">
        <v>16</v>
      </c>
      <c r="N1" s="1" t="s">
        <v>17</v>
      </c>
      <c r="O1" s="28" t="s">
        <v>64</v>
      </c>
      <c r="P1" s="28" t="s">
        <v>73</v>
      </c>
      <c r="Q1" s="1" t="s">
        <v>18</v>
      </c>
    </row>
    <row r="2" spans="1:18" ht="16.5" customHeight="1" x14ac:dyDescent="0.25">
      <c r="A2">
        <v>1</v>
      </c>
      <c r="B2" t="s">
        <v>2556</v>
      </c>
      <c r="C2" t="s">
        <v>13</v>
      </c>
      <c r="D2" s="50">
        <v>44562</v>
      </c>
      <c r="E2">
        <f>YEAR(Tabela1[[#This Row],[Start Date]])</f>
        <v>2022</v>
      </c>
      <c r="F2">
        <f>ROUNDUP(MONTH(Tabela1[[#This Row],[Start Date]])/3,0)</f>
        <v>1</v>
      </c>
      <c r="G2" t="s">
        <v>8</v>
      </c>
      <c r="H2">
        <v>10</v>
      </c>
      <c r="I2" t="s">
        <v>14</v>
      </c>
      <c r="J2" t="s">
        <v>11</v>
      </c>
      <c r="K2">
        <v>0</v>
      </c>
      <c r="L2" t="s">
        <v>8</v>
      </c>
      <c r="M2">
        <v>20</v>
      </c>
      <c r="N2">
        <v>1</v>
      </c>
      <c r="O2" t="str">
        <f>IF(AND(Tabela1[[#This Row],[EA Play Season Pass]]="Yes",Tabela1[[#This Row],[Minecraft Season Pass]]="Yes"),"Yes","No")</f>
        <v>No</v>
      </c>
      <c r="P2" t="str">
        <f>IF(OR(Tabela1[[#This Row],[EA Play Season Pass]]="Yes",Tabela1[[#This Row],[Minecraft Season Pass]]="Yes"),"Yes","No")</f>
        <v>Yes</v>
      </c>
      <c r="Q2">
        <v>29</v>
      </c>
      <c r="R2" s="2"/>
    </row>
    <row r="3" spans="1:18" ht="16.5" customHeight="1" x14ac:dyDescent="0.25">
      <c r="A3">
        <v>2</v>
      </c>
      <c r="B3" t="s">
        <v>3184</v>
      </c>
      <c r="C3" t="s">
        <v>7</v>
      </c>
      <c r="D3" s="50">
        <v>44562</v>
      </c>
      <c r="E3">
        <f>YEAR(Tabela1[[#This Row],[Start Date]])</f>
        <v>2022</v>
      </c>
      <c r="F3">
        <f>ROUNDUP(MONTH(Tabela1[[#This Row],[Start Date]])/3,0)</f>
        <v>1</v>
      </c>
      <c r="G3" t="s">
        <v>11</v>
      </c>
      <c r="H3">
        <v>15</v>
      </c>
      <c r="I3" t="s">
        <v>9</v>
      </c>
      <c r="J3" t="s">
        <v>11</v>
      </c>
      <c r="K3">
        <v>0</v>
      </c>
      <c r="L3" t="s">
        <v>11</v>
      </c>
      <c r="M3">
        <v>0</v>
      </c>
      <c r="N3">
        <v>2</v>
      </c>
      <c r="O3" t="str">
        <f>IF(AND(Tabela1[[#This Row],[EA Play Season Pass]]="Yes",Tabela1[[#This Row],[Minecraft Season Pass]]="Yes"),"Yes","No")</f>
        <v>No</v>
      </c>
      <c r="P3" t="str">
        <f>IF(OR(Tabela1[[#This Row],[EA Play Season Pass]]="Yes",Tabela1[[#This Row],[Minecraft Season Pass]]="Yes"),"Yes","No")</f>
        <v>No</v>
      </c>
      <c r="Q3">
        <v>13</v>
      </c>
      <c r="R3" s="2"/>
    </row>
    <row r="4" spans="1:18" ht="16.5" customHeight="1" x14ac:dyDescent="0.25">
      <c r="A4">
        <v>3</v>
      </c>
      <c r="B4" t="s">
        <v>3453</v>
      </c>
      <c r="C4" t="s">
        <v>7</v>
      </c>
      <c r="D4" s="50">
        <v>44562</v>
      </c>
      <c r="E4">
        <f>YEAR(Tabela1[[#This Row],[Start Date]])</f>
        <v>2022</v>
      </c>
      <c r="F4">
        <f>ROUNDUP(MONTH(Tabela1[[#This Row],[Start Date]])/3,0)</f>
        <v>1</v>
      </c>
      <c r="G4" t="s">
        <v>8</v>
      </c>
      <c r="H4">
        <v>15</v>
      </c>
      <c r="I4" t="s">
        <v>9</v>
      </c>
      <c r="J4" t="s">
        <v>8</v>
      </c>
      <c r="K4">
        <v>30</v>
      </c>
      <c r="L4" t="s">
        <v>11</v>
      </c>
      <c r="M4">
        <v>0</v>
      </c>
      <c r="N4">
        <v>2</v>
      </c>
      <c r="O4" t="str">
        <f>IF(AND(Tabela1[[#This Row],[EA Play Season Pass]]="Yes",Tabela1[[#This Row],[Minecraft Season Pass]]="Yes"),"Yes","No")</f>
        <v>No</v>
      </c>
      <c r="P4" t="str">
        <f>IF(OR(Tabela1[[#This Row],[EA Play Season Pass]]="Yes",Tabela1[[#This Row],[Minecraft Season Pass]]="Yes"),"Yes","No")</f>
        <v>Yes</v>
      </c>
      <c r="Q4">
        <v>43</v>
      </c>
      <c r="R4" s="2"/>
    </row>
    <row r="5" spans="1:18" ht="16.5" customHeight="1" x14ac:dyDescent="0.25">
      <c r="A5">
        <v>4</v>
      </c>
      <c r="B5" t="s">
        <v>3454</v>
      </c>
      <c r="C5" t="s">
        <v>7</v>
      </c>
      <c r="D5" s="50">
        <v>44562</v>
      </c>
      <c r="E5">
        <f>YEAR(Tabela1[[#This Row],[Start Date]])</f>
        <v>2022</v>
      </c>
      <c r="F5">
        <f>ROUNDUP(MONTH(Tabela1[[#This Row],[Start Date]])/3,0)</f>
        <v>1</v>
      </c>
      <c r="G5" t="s">
        <v>8</v>
      </c>
      <c r="H5">
        <v>15</v>
      </c>
      <c r="I5" t="s">
        <v>14</v>
      </c>
      <c r="J5" t="s">
        <v>11</v>
      </c>
      <c r="K5">
        <v>0</v>
      </c>
      <c r="L5" t="s">
        <v>8</v>
      </c>
      <c r="M5">
        <v>20</v>
      </c>
      <c r="N5">
        <v>1</v>
      </c>
      <c r="O5" t="str">
        <f>IF(AND(Tabela1[[#This Row],[EA Play Season Pass]]="Yes",Tabela1[[#This Row],[Minecraft Season Pass]]="Yes"),"Yes","No")</f>
        <v>No</v>
      </c>
      <c r="P5" t="str">
        <f>IF(OR(Tabela1[[#This Row],[EA Play Season Pass]]="Yes",Tabela1[[#This Row],[Minecraft Season Pass]]="Yes"),"Yes","No")</f>
        <v>Yes</v>
      </c>
      <c r="Q5">
        <v>34</v>
      </c>
      <c r="R5" s="2"/>
    </row>
    <row r="6" spans="1:18" ht="16.5" customHeight="1" x14ac:dyDescent="0.25">
      <c r="A6">
        <v>5</v>
      </c>
      <c r="B6" t="s">
        <v>3455</v>
      </c>
      <c r="C6" t="s">
        <v>10</v>
      </c>
      <c r="D6" s="50">
        <v>44562</v>
      </c>
      <c r="E6">
        <f>YEAR(Tabela1[[#This Row],[Start Date]])</f>
        <v>2022</v>
      </c>
      <c r="F6">
        <f>ROUNDUP(MONTH(Tabela1[[#This Row],[Start Date]])/3,0)</f>
        <v>1</v>
      </c>
      <c r="G6" t="s">
        <v>8</v>
      </c>
      <c r="H6">
        <v>5</v>
      </c>
      <c r="I6" t="s">
        <v>12</v>
      </c>
      <c r="J6" t="s">
        <v>11</v>
      </c>
      <c r="K6">
        <v>0</v>
      </c>
      <c r="L6" t="s">
        <v>8</v>
      </c>
      <c r="M6">
        <v>20</v>
      </c>
      <c r="N6">
        <v>1</v>
      </c>
      <c r="O6" t="str">
        <f>IF(AND(Tabela1[[#This Row],[EA Play Season Pass]]="Yes",Tabela1[[#This Row],[Minecraft Season Pass]]="Yes"),"Yes","No")</f>
        <v>No</v>
      </c>
      <c r="P6" t="str">
        <f>IF(OR(Tabela1[[#This Row],[EA Play Season Pass]]="Yes",Tabela1[[#This Row],[Minecraft Season Pass]]="Yes"),"Yes","No")</f>
        <v>Yes</v>
      </c>
      <c r="Q6">
        <v>24</v>
      </c>
      <c r="R6" s="2"/>
    </row>
    <row r="7" spans="1:18" ht="16.5" customHeight="1" x14ac:dyDescent="0.25">
      <c r="A7">
        <v>6</v>
      </c>
      <c r="B7" t="s">
        <v>3153</v>
      </c>
      <c r="C7" t="s">
        <v>7</v>
      </c>
      <c r="D7" s="50">
        <v>44562</v>
      </c>
      <c r="E7">
        <f>YEAR(Tabela1[[#This Row],[Start Date]])</f>
        <v>2022</v>
      </c>
      <c r="F7">
        <f>ROUNDUP(MONTH(Tabela1[[#This Row],[Start Date]])/3,0)</f>
        <v>1</v>
      </c>
      <c r="G7" t="s">
        <v>11</v>
      </c>
      <c r="H7">
        <v>15</v>
      </c>
      <c r="I7" t="s">
        <v>14</v>
      </c>
      <c r="J7" t="s">
        <v>11</v>
      </c>
      <c r="K7">
        <v>0</v>
      </c>
      <c r="L7" t="s">
        <v>8</v>
      </c>
      <c r="M7">
        <v>20</v>
      </c>
      <c r="N7">
        <v>1</v>
      </c>
      <c r="O7" t="str">
        <f>IF(AND(Tabela1[[#This Row],[EA Play Season Pass]]="Yes",Tabela1[[#This Row],[Minecraft Season Pass]]="Yes"),"Yes","No")</f>
        <v>No</v>
      </c>
      <c r="P7" t="str">
        <f>IF(OR(Tabela1[[#This Row],[EA Play Season Pass]]="Yes",Tabela1[[#This Row],[Minecraft Season Pass]]="Yes"),"Yes","No")</f>
        <v>Yes</v>
      </c>
      <c r="Q7">
        <v>34</v>
      </c>
      <c r="R7" s="2"/>
    </row>
    <row r="8" spans="1:18" ht="16.5" customHeight="1" x14ac:dyDescent="0.25">
      <c r="A8">
        <v>7</v>
      </c>
      <c r="B8" t="s">
        <v>3456</v>
      </c>
      <c r="C8" t="s">
        <v>10</v>
      </c>
      <c r="D8" s="50">
        <v>44562</v>
      </c>
      <c r="E8">
        <f>YEAR(Tabela1[[#This Row],[Start Date]])</f>
        <v>2022</v>
      </c>
      <c r="F8">
        <f>ROUNDUP(MONTH(Tabela1[[#This Row],[Start Date]])/3,0)</f>
        <v>1</v>
      </c>
      <c r="G8" t="s">
        <v>11</v>
      </c>
      <c r="H8">
        <v>5</v>
      </c>
      <c r="I8" t="s">
        <v>14</v>
      </c>
      <c r="J8" t="s">
        <v>11</v>
      </c>
      <c r="K8">
        <v>0</v>
      </c>
      <c r="L8" t="s">
        <v>11</v>
      </c>
      <c r="M8">
        <v>0</v>
      </c>
      <c r="N8">
        <v>1</v>
      </c>
      <c r="O8" t="str">
        <f>IF(AND(Tabela1[[#This Row],[EA Play Season Pass]]="Yes",Tabela1[[#This Row],[Minecraft Season Pass]]="Yes"),"Yes","No")</f>
        <v>No</v>
      </c>
      <c r="P8" t="str">
        <f>IF(OR(Tabela1[[#This Row],[EA Play Season Pass]]="Yes",Tabela1[[#This Row],[Minecraft Season Pass]]="Yes"),"Yes","No")</f>
        <v>No</v>
      </c>
      <c r="Q8">
        <v>4</v>
      </c>
      <c r="R8" s="2"/>
    </row>
    <row r="9" spans="1:18" ht="16.5" customHeight="1" x14ac:dyDescent="0.25">
      <c r="A9">
        <v>8</v>
      </c>
      <c r="B9" t="s">
        <v>3165</v>
      </c>
      <c r="C9" t="s">
        <v>10</v>
      </c>
      <c r="D9" s="50">
        <v>44562</v>
      </c>
      <c r="E9">
        <f>YEAR(Tabela1[[#This Row],[Start Date]])</f>
        <v>2022</v>
      </c>
      <c r="F9">
        <f>ROUNDUP(MONTH(Tabela1[[#This Row],[Start Date]])/3,0)</f>
        <v>1</v>
      </c>
      <c r="G9" t="s">
        <v>11</v>
      </c>
      <c r="H9">
        <v>5</v>
      </c>
      <c r="I9" t="s">
        <v>9</v>
      </c>
      <c r="J9" t="s">
        <v>8</v>
      </c>
      <c r="K9">
        <v>30</v>
      </c>
      <c r="L9" t="s">
        <v>11</v>
      </c>
      <c r="M9">
        <v>0</v>
      </c>
      <c r="N9">
        <v>2</v>
      </c>
      <c r="O9" t="str">
        <f>IF(AND(Tabela1[[#This Row],[EA Play Season Pass]]="Yes",Tabela1[[#This Row],[Minecraft Season Pass]]="Yes"),"Yes","No")</f>
        <v>No</v>
      </c>
      <c r="P9" t="str">
        <f>IF(OR(Tabela1[[#This Row],[EA Play Season Pass]]="Yes",Tabela1[[#This Row],[Minecraft Season Pass]]="Yes"),"Yes","No")</f>
        <v>Yes</v>
      </c>
      <c r="Q9">
        <v>33</v>
      </c>
      <c r="R9" s="2"/>
    </row>
    <row r="10" spans="1:18" ht="16.5" customHeight="1" x14ac:dyDescent="0.25">
      <c r="A10">
        <v>9</v>
      </c>
      <c r="B10" t="s">
        <v>3457</v>
      </c>
      <c r="C10" t="s">
        <v>13</v>
      </c>
      <c r="D10" s="50">
        <v>44563</v>
      </c>
      <c r="E10">
        <f>YEAR(Tabela1[[#This Row],[Start Date]])</f>
        <v>2022</v>
      </c>
      <c r="F10">
        <f>ROUNDUP(MONTH(Tabela1[[#This Row],[Start Date]])/3,0)</f>
        <v>1</v>
      </c>
      <c r="G10" t="s">
        <v>11</v>
      </c>
      <c r="H10">
        <v>10</v>
      </c>
      <c r="I10" t="s">
        <v>14</v>
      </c>
      <c r="J10" t="s">
        <v>11</v>
      </c>
      <c r="K10">
        <v>0</v>
      </c>
      <c r="L10" t="s">
        <v>11</v>
      </c>
      <c r="M10">
        <v>0</v>
      </c>
      <c r="N10">
        <v>3</v>
      </c>
      <c r="O10" t="str">
        <f>IF(AND(Tabela1[[#This Row],[EA Play Season Pass]]="Yes",Tabela1[[#This Row],[Minecraft Season Pass]]="Yes"),"Yes","No")</f>
        <v>No</v>
      </c>
      <c r="P10" t="str">
        <f>IF(OR(Tabela1[[#This Row],[EA Play Season Pass]]="Yes",Tabela1[[#This Row],[Minecraft Season Pass]]="Yes"),"Yes","No")</f>
        <v>No</v>
      </c>
      <c r="Q10">
        <v>7</v>
      </c>
      <c r="R10" s="2"/>
    </row>
    <row r="11" spans="1:18" ht="16.5" customHeight="1" x14ac:dyDescent="0.25">
      <c r="A11">
        <v>10</v>
      </c>
      <c r="B11" t="s">
        <v>3458</v>
      </c>
      <c r="C11" t="s">
        <v>10</v>
      </c>
      <c r="D11" s="50">
        <v>44563</v>
      </c>
      <c r="E11">
        <f>YEAR(Tabela1[[#This Row],[Start Date]])</f>
        <v>2022</v>
      </c>
      <c r="F11">
        <f>ROUNDUP(MONTH(Tabela1[[#This Row],[Start Date]])/3,0)</f>
        <v>1</v>
      </c>
      <c r="G11" t="s">
        <v>11</v>
      </c>
      <c r="H11">
        <v>5</v>
      </c>
      <c r="I11" t="s">
        <v>14</v>
      </c>
      <c r="J11" t="s">
        <v>8</v>
      </c>
      <c r="K11">
        <v>30</v>
      </c>
      <c r="L11" t="s">
        <v>11</v>
      </c>
      <c r="M11">
        <v>0</v>
      </c>
      <c r="N11">
        <v>3</v>
      </c>
      <c r="O11" t="str">
        <f>IF(AND(Tabela1[[#This Row],[EA Play Season Pass]]="Yes",Tabela1[[#This Row],[Minecraft Season Pass]]="Yes"),"Yes","No")</f>
        <v>No</v>
      </c>
      <c r="P11" t="str">
        <f>IF(OR(Tabela1[[#This Row],[EA Play Season Pass]]="Yes",Tabela1[[#This Row],[Minecraft Season Pass]]="Yes"),"Yes","No")</f>
        <v>Yes</v>
      </c>
      <c r="Q11">
        <v>32</v>
      </c>
      <c r="R11" s="2"/>
    </row>
    <row r="12" spans="1:18" ht="16.5" customHeight="1" x14ac:dyDescent="0.25">
      <c r="A12">
        <v>11</v>
      </c>
      <c r="B12" t="s">
        <v>1650</v>
      </c>
      <c r="C12" t="s">
        <v>13</v>
      </c>
      <c r="D12" s="50">
        <v>44563</v>
      </c>
      <c r="E12">
        <f>YEAR(Tabela1[[#This Row],[Start Date]])</f>
        <v>2022</v>
      </c>
      <c r="F12">
        <f>ROUNDUP(MONTH(Tabela1[[#This Row],[Start Date]])/3,0)</f>
        <v>1</v>
      </c>
      <c r="G12" t="s">
        <v>8</v>
      </c>
      <c r="H12">
        <v>10</v>
      </c>
      <c r="I12" t="s">
        <v>9</v>
      </c>
      <c r="J12" t="s">
        <v>8</v>
      </c>
      <c r="K12">
        <v>30</v>
      </c>
      <c r="L12" t="s">
        <v>8</v>
      </c>
      <c r="M12">
        <v>20</v>
      </c>
      <c r="N12">
        <v>3</v>
      </c>
      <c r="O12" t="str">
        <f>IF(AND(Tabela1[[#This Row],[EA Play Season Pass]]="Yes",Tabela1[[#This Row],[Minecraft Season Pass]]="Yes"),"Yes","No")</f>
        <v>Yes</v>
      </c>
      <c r="P12" t="str">
        <f>IF(OR(Tabela1[[#This Row],[EA Play Season Pass]]="Yes",Tabela1[[#This Row],[Minecraft Season Pass]]="Yes"),"Yes","No")</f>
        <v>Yes</v>
      </c>
      <c r="Q12">
        <v>57</v>
      </c>
      <c r="R12" s="2"/>
    </row>
    <row r="13" spans="1:18" ht="16.5" customHeight="1" x14ac:dyDescent="0.25">
      <c r="A13">
        <v>12</v>
      </c>
      <c r="B13" t="s">
        <v>3459</v>
      </c>
      <c r="C13" t="s">
        <v>13</v>
      </c>
      <c r="D13" s="50">
        <v>44563</v>
      </c>
      <c r="E13">
        <f>YEAR(Tabela1[[#This Row],[Start Date]])</f>
        <v>2022</v>
      </c>
      <c r="F13">
        <f>ROUNDUP(MONTH(Tabela1[[#This Row],[Start Date]])/3,0)</f>
        <v>1</v>
      </c>
      <c r="G13" t="s">
        <v>11</v>
      </c>
      <c r="H13">
        <v>10</v>
      </c>
      <c r="I13" t="s">
        <v>14</v>
      </c>
      <c r="J13" t="s">
        <v>8</v>
      </c>
      <c r="K13">
        <v>30</v>
      </c>
      <c r="L13" t="s">
        <v>8</v>
      </c>
      <c r="M13">
        <v>20</v>
      </c>
      <c r="N13">
        <v>1</v>
      </c>
      <c r="O13" t="str">
        <f>IF(AND(Tabela1[[#This Row],[EA Play Season Pass]]="Yes",Tabela1[[#This Row],[Minecraft Season Pass]]="Yes"),"Yes","No")</f>
        <v>Yes</v>
      </c>
      <c r="P13" t="str">
        <f>IF(OR(Tabela1[[#This Row],[EA Play Season Pass]]="Yes",Tabela1[[#This Row],[Minecraft Season Pass]]="Yes"),"Yes","No")</f>
        <v>Yes</v>
      </c>
      <c r="Q13">
        <v>59</v>
      </c>
      <c r="R13" s="2"/>
    </row>
    <row r="14" spans="1:18" ht="16.5" customHeight="1" x14ac:dyDescent="0.25">
      <c r="A14">
        <v>13</v>
      </c>
      <c r="B14" t="s">
        <v>3460</v>
      </c>
      <c r="C14" t="s">
        <v>13</v>
      </c>
      <c r="D14" s="50">
        <v>44563</v>
      </c>
      <c r="E14">
        <f>YEAR(Tabela1[[#This Row],[Start Date]])</f>
        <v>2022</v>
      </c>
      <c r="F14">
        <f>ROUNDUP(MONTH(Tabela1[[#This Row],[Start Date]])/3,0)</f>
        <v>1</v>
      </c>
      <c r="G14" t="s">
        <v>8</v>
      </c>
      <c r="H14">
        <v>10</v>
      </c>
      <c r="I14" t="s">
        <v>12</v>
      </c>
      <c r="J14" t="s">
        <v>8</v>
      </c>
      <c r="K14">
        <v>30</v>
      </c>
      <c r="L14" t="s">
        <v>8</v>
      </c>
      <c r="M14">
        <v>20</v>
      </c>
      <c r="N14">
        <v>1</v>
      </c>
      <c r="O14" t="str">
        <f>IF(AND(Tabela1[[#This Row],[EA Play Season Pass]]="Yes",Tabela1[[#This Row],[Minecraft Season Pass]]="Yes"),"Yes","No")</f>
        <v>Yes</v>
      </c>
      <c r="P14" t="str">
        <f>IF(OR(Tabela1[[#This Row],[EA Play Season Pass]]="Yes",Tabela1[[#This Row],[Minecraft Season Pass]]="Yes"),"Yes","No")</f>
        <v>Yes</v>
      </c>
      <c r="Q14">
        <v>59</v>
      </c>
      <c r="R14" s="2"/>
    </row>
    <row r="15" spans="1:18" ht="16.5" customHeight="1" x14ac:dyDescent="0.25">
      <c r="A15">
        <v>14</v>
      </c>
      <c r="B15" t="s">
        <v>3461</v>
      </c>
      <c r="C15" t="s">
        <v>7</v>
      </c>
      <c r="D15" s="50">
        <v>44564</v>
      </c>
      <c r="E15">
        <f>YEAR(Tabela1[[#This Row],[Start Date]])</f>
        <v>2022</v>
      </c>
      <c r="F15">
        <f>ROUNDUP(MONTH(Tabela1[[#This Row],[Start Date]])/3,0)</f>
        <v>1</v>
      </c>
      <c r="G15" t="s">
        <v>11</v>
      </c>
      <c r="H15">
        <v>15</v>
      </c>
      <c r="I15" t="s">
        <v>9</v>
      </c>
      <c r="J15" t="s">
        <v>11</v>
      </c>
      <c r="K15">
        <v>0</v>
      </c>
      <c r="L15" t="s">
        <v>8</v>
      </c>
      <c r="M15">
        <v>20</v>
      </c>
      <c r="N15">
        <v>1</v>
      </c>
      <c r="O15" t="str">
        <f>IF(AND(Tabela1[[#This Row],[EA Play Season Pass]]="Yes",Tabela1[[#This Row],[Minecraft Season Pass]]="Yes"),"Yes","No")</f>
        <v>No</v>
      </c>
      <c r="P15" t="str">
        <f>IF(OR(Tabela1[[#This Row],[EA Play Season Pass]]="Yes",Tabela1[[#This Row],[Minecraft Season Pass]]="Yes"),"Yes","No")</f>
        <v>Yes</v>
      </c>
      <c r="Q15">
        <v>34</v>
      </c>
      <c r="R15" s="2"/>
    </row>
    <row r="16" spans="1:18" ht="16.5" customHeight="1" x14ac:dyDescent="0.25">
      <c r="A16">
        <v>15</v>
      </c>
      <c r="B16" t="s">
        <v>3462</v>
      </c>
      <c r="C16" t="s">
        <v>10</v>
      </c>
      <c r="D16" s="50">
        <v>44564</v>
      </c>
      <c r="E16">
        <f>YEAR(Tabela1[[#This Row],[Start Date]])</f>
        <v>2022</v>
      </c>
      <c r="F16">
        <f>ROUNDUP(MONTH(Tabela1[[#This Row],[Start Date]])/3,0)</f>
        <v>1</v>
      </c>
      <c r="G16" t="s">
        <v>11</v>
      </c>
      <c r="H16">
        <v>5</v>
      </c>
      <c r="I16" t="s">
        <v>12</v>
      </c>
      <c r="J16" t="s">
        <v>11</v>
      </c>
      <c r="K16">
        <v>0</v>
      </c>
      <c r="L16" t="s">
        <v>11</v>
      </c>
      <c r="M16">
        <v>0</v>
      </c>
      <c r="N16">
        <v>1</v>
      </c>
      <c r="O16" t="str">
        <f>IF(AND(Tabela1[[#This Row],[EA Play Season Pass]]="Yes",Tabela1[[#This Row],[Minecraft Season Pass]]="Yes"),"Yes","No")</f>
        <v>No</v>
      </c>
      <c r="P16" t="str">
        <f>IF(OR(Tabela1[[#This Row],[EA Play Season Pass]]="Yes",Tabela1[[#This Row],[Minecraft Season Pass]]="Yes"),"Yes","No")</f>
        <v>No</v>
      </c>
      <c r="Q16">
        <v>4</v>
      </c>
      <c r="R16" s="2"/>
    </row>
    <row r="17" spans="1:18" ht="16.5" customHeight="1" x14ac:dyDescent="0.25">
      <c r="A17">
        <v>16</v>
      </c>
      <c r="B17" t="s">
        <v>3463</v>
      </c>
      <c r="C17" t="s">
        <v>13</v>
      </c>
      <c r="D17" s="50">
        <v>44564</v>
      </c>
      <c r="E17">
        <f>YEAR(Tabela1[[#This Row],[Start Date]])</f>
        <v>2022</v>
      </c>
      <c r="F17">
        <f>ROUNDUP(MONTH(Tabela1[[#This Row],[Start Date]])/3,0)</f>
        <v>1</v>
      </c>
      <c r="G17" t="s">
        <v>11</v>
      </c>
      <c r="H17">
        <v>10</v>
      </c>
      <c r="I17" t="s">
        <v>9</v>
      </c>
      <c r="J17" t="s">
        <v>8</v>
      </c>
      <c r="K17">
        <v>30</v>
      </c>
      <c r="L17" t="s">
        <v>11</v>
      </c>
      <c r="M17">
        <v>0</v>
      </c>
      <c r="N17">
        <v>2</v>
      </c>
      <c r="O17" t="str">
        <f>IF(AND(Tabela1[[#This Row],[EA Play Season Pass]]="Yes",Tabela1[[#This Row],[Minecraft Season Pass]]="Yes"),"Yes","No")</f>
        <v>No</v>
      </c>
      <c r="P17" t="str">
        <f>IF(OR(Tabela1[[#This Row],[EA Play Season Pass]]="Yes",Tabela1[[#This Row],[Minecraft Season Pass]]="Yes"),"Yes","No")</f>
        <v>Yes</v>
      </c>
      <c r="Q17">
        <v>38</v>
      </c>
      <c r="R17" s="2"/>
    </row>
    <row r="18" spans="1:18" ht="16.5" customHeight="1" x14ac:dyDescent="0.25">
      <c r="A18">
        <v>17</v>
      </c>
      <c r="B18" t="s">
        <v>3464</v>
      </c>
      <c r="C18" t="s">
        <v>7</v>
      </c>
      <c r="D18" s="50">
        <v>44564</v>
      </c>
      <c r="E18">
        <f>YEAR(Tabela1[[#This Row],[Start Date]])</f>
        <v>2022</v>
      </c>
      <c r="F18">
        <f>ROUNDUP(MONTH(Tabela1[[#This Row],[Start Date]])/3,0)</f>
        <v>1</v>
      </c>
      <c r="G18" t="s">
        <v>11</v>
      </c>
      <c r="H18">
        <v>15</v>
      </c>
      <c r="I18" t="s">
        <v>9</v>
      </c>
      <c r="J18" t="s">
        <v>8</v>
      </c>
      <c r="K18">
        <v>30</v>
      </c>
      <c r="L18" t="s">
        <v>8</v>
      </c>
      <c r="M18">
        <v>20</v>
      </c>
      <c r="N18">
        <v>3</v>
      </c>
      <c r="O18" t="str">
        <f>IF(AND(Tabela1[[#This Row],[EA Play Season Pass]]="Yes",Tabela1[[#This Row],[Minecraft Season Pass]]="Yes"),"Yes","No")</f>
        <v>Yes</v>
      </c>
      <c r="P18" t="str">
        <f>IF(OR(Tabela1[[#This Row],[EA Play Season Pass]]="Yes",Tabela1[[#This Row],[Minecraft Season Pass]]="Yes"),"Yes","No")</f>
        <v>Yes</v>
      </c>
      <c r="Q18">
        <v>62</v>
      </c>
      <c r="R18" s="2"/>
    </row>
    <row r="19" spans="1:18" ht="16.5" customHeight="1" x14ac:dyDescent="0.25">
      <c r="A19">
        <v>18</v>
      </c>
      <c r="B19" t="s">
        <v>3465</v>
      </c>
      <c r="C19" t="s">
        <v>10</v>
      </c>
      <c r="D19" s="50">
        <v>44564</v>
      </c>
      <c r="E19">
        <f>YEAR(Tabela1[[#This Row],[Start Date]])</f>
        <v>2022</v>
      </c>
      <c r="F19">
        <f>ROUNDUP(MONTH(Tabela1[[#This Row],[Start Date]])/3,0)</f>
        <v>1</v>
      </c>
      <c r="G19" t="s">
        <v>8</v>
      </c>
      <c r="H19">
        <v>5</v>
      </c>
      <c r="I19" t="s">
        <v>12</v>
      </c>
      <c r="J19" t="s">
        <v>8</v>
      </c>
      <c r="K19">
        <v>30</v>
      </c>
      <c r="L19" t="s">
        <v>11</v>
      </c>
      <c r="M19">
        <v>0</v>
      </c>
      <c r="N19">
        <v>3</v>
      </c>
      <c r="O19" t="str">
        <f>IF(AND(Tabela1[[#This Row],[EA Play Season Pass]]="Yes",Tabela1[[#This Row],[Minecraft Season Pass]]="Yes"),"Yes","No")</f>
        <v>No</v>
      </c>
      <c r="P19" t="str">
        <f>IF(OR(Tabela1[[#This Row],[EA Play Season Pass]]="Yes",Tabela1[[#This Row],[Minecraft Season Pass]]="Yes"),"Yes","No")</f>
        <v>Yes</v>
      </c>
      <c r="Q19">
        <v>32</v>
      </c>
      <c r="R19" s="2"/>
    </row>
    <row r="20" spans="1:18" ht="16.5" customHeight="1" x14ac:dyDescent="0.25">
      <c r="A20">
        <v>19</v>
      </c>
      <c r="B20" t="s">
        <v>3466</v>
      </c>
      <c r="C20" t="s">
        <v>7</v>
      </c>
      <c r="D20" s="50">
        <v>44564</v>
      </c>
      <c r="E20">
        <f>YEAR(Tabela1[[#This Row],[Start Date]])</f>
        <v>2022</v>
      </c>
      <c r="F20">
        <f>ROUNDUP(MONTH(Tabela1[[#This Row],[Start Date]])/3,0)</f>
        <v>1</v>
      </c>
      <c r="G20" t="s">
        <v>11</v>
      </c>
      <c r="H20">
        <v>15</v>
      </c>
      <c r="I20" t="s">
        <v>12</v>
      </c>
      <c r="J20" t="s">
        <v>8</v>
      </c>
      <c r="K20">
        <v>30</v>
      </c>
      <c r="L20" t="s">
        <v>8</v>
      </c>
      <c r="M20">
        <v>20</v>
      </c>
      <c r="N20">
        <v>3</v>
      </c>
      <c r="O20" t="str">
        <f>IF(AND(Tabela1[[#This Row],[EA Play Season Pass]]="Yes",Tabela1[[#This Row],[Minecraft Season Pass]]="Yes"),"Yes","No")</f>
        <v>Yes</v>
      </c>
      <c r="P20" t="str">
        <f>IF(OR(Tabela1[[#This Row],[EA Play Season Pass]]="Yes",Tabela1[[#This Row],[Minecraft Season Pass]]="Yes"),"Yes","No")</f>
        <v>Yes</v>
      </c>
      <c r="Q20">
        <v>62</v>
      </c>
      <c r="R20" s="2"/>
    </row>
    <row r="21" spans="1:18" ht="16.5" customHeight="1" x14ac:dyDescent="0.25">
      <c r="A21">
        <v>20</v>
      </c>
      <c r="B21" t="s">
        <v>3467</v>
      </c>
      <c r="C21" t="s">
        <v>10</v>
      </c>
      <c r="D21" s="50">
        <v>44564</v>
      </c>
      <c r="E21">
        <f>YEAR(Tabela1[[#This Row],[Start Date]])</f>
        <v>2022</v>
      </c>
      <c r="F21">
        <f>ROUNDUP(MONTH(Tabela1[[#This Row],[Start Date]])/3,0)</f>
        <v>1</v>
      </c>
      <c r="G21" t="s">
        <v>8</v>
      </c>
      <c r="H21">
        <v>5</v>
      </c>
      <c r="I21" t="s">
        <v>12</v>
      </c>
      <c r="J21" t="s">
        <v>8</v>
      </c>
      <c r="K21">
        <v>30</v>
      </c>
      <c r="L21" t="s">
        <v>8</v>
      </c>
      <c r="M21">
        <v>20</v>
      </c>
      <c r="N21">
        <v>3</v>
      </c>
      <c r="O21" t="str">
        <f>IF(AND(Tabela1[[#This Row],[EA Play Season Pass]]="Yes",Tabela1[[#This Row],[Minecraft Season Pass]]="Yes"),"Yes","No")</f>
        <v>Yes</v>
      </c>
      <c r="P21" t="str">
        <f>IF(OR(Tabela1[[#This Row],[EA Play Season Pass]]="Yes",Tabela1[[#This Row],[Minecraft Season Pass]]="Yes"),"Yes","No")</f>
        <v>Yes</v>
      </c>
      <c r="Q21">
        <v>52</v>
      </c>
      <c r="R21" s="2"/>
    </row>
    <row r="22" spans="1:18" ht="16.5" customHeight="1" x14ac:dyDescent="0.25">
      <c r="A22">
        <v>21</v>
      </c>
      <c r="B22" t="s">
        <v>3468</v>
      </c>
      <c r="C22" t="s">
        <v>7</v>
      </c>
      <c r="D22" s="50">
        <v>44564</v>
      </c>
      <c r="E22">
        <f>YEAR(Tabela1[[#This Row],[Start Date]])</f>
        <v>2022</v>
      </c>
      <c r="F22">
        <f>ROUNDUP(MONTH(Tabela1[[#This Row],[Start Date]])/3,0)</f>
        <v>1</v>
      </c>
      <c r="G22" t="s">
        <v>8</v>
      </c>
      <c r="H22">
        <v>15</v>
      </c>
      <c r="I22" t="s">
        <v>14</v>
      </c>
      <c r="J22" t="s">
        <v>8</v>
      </c>
      <c r="K22">
        <v>30</v>
      </c>
      <c r="L22" t="s">
        <v>8</v>
      </c>
      <c r="M22">
        <v>20</v>
      </c>
      <c r="N22">
        <v>3</v>
      </c>
      <c r="O22" t="str">
        <f>IF(AND(Tabela1[[#This Row],[EA Play Season Pass]]="Yes",Tabela1[[#This Row],[Minecraft Season Pass]]="Yes"),"Yes","No")</f>
        <v>Yes</v>
      </c>
      <c r="P22" t="str">
        <f>IF(OR(Tabela1[[#This Row],[EA Play Season Pass]]="Yes",Tabela1[[#This Row],[Minecraft Season Pass]]="Yes"),"Yes","No")</f>
        <v>Yes</v>
      </c>
      <c r="Q22">
        <v>62</v>
      </c>
      <c r="R22" s="2"/>
    </row>
    <row r="23" spans="1:18" ht="16.5" customHeight="1" x14ac:dyDescent="0.25">
      <c r="A23">
        <v>22</v>
      </c>
      <c r="B23" t="s">
        <v>2985</v>
      </c>
      <c r="C23" t="s">
        <v>10</v>
      </c>
      <c r="D23" s="50">
        <v>44564</v>
      </c>
      <c r="E23">
        <f>YEAR(Tabela1[[#This Row],[Start Date]])</f>
        <v>2022</v>
      </c>
      <c r="F23">
        <f>ROUNDUP(MONTH(Tabela1[[#This Row],[Start Date]])/3,0)</f>
        <v>1</v>
      </c>
      <c r="G23" t="s">
        <v>8</v>
      </c>
      <c r="H23">
        <v>5</v>
      </c>
      <c r="I23" t="s">
        <v>12</v>
      </c>
      <c r="J23" t="s">
        <v>8</v>
      </c>
      <c r="K23">
        <v>30</v>
      </c>
      <c r="L23" t="s">
        <v>11</v>
      </c>
      <c r="M23">
        <v>0</v>
      </c>
      <c r="N23">
        <v>3</v>
      </c>
      <c r="O23" t="str">
        <f>IF(AND(Tabela1[[#This Row],[EA Play Season Pass]]="Yes",Tabela1[[#This Row],[Minecraft Season Pass]]="Yes"),"Yes","No")</f>
        <v>No</v>
      </c>
      <c r="P23" t="str">
        <f>IF(OR(Tabela1[[#This Row],[EA Play Season Pass]]="Yes",Tabela1[[#This Row],[Minecraft Season Pass]]="Yes"),"Yes","No")</f>
        <v>Yes</v>
      </c>
      <c r="Q23">
        <v>32</v>
      </c>
      <c r="R23" s="2"/>
    </row>
    <row r="24" spans="1:18" ht="16.5" customHeight="1" x14ac:dyDescent="0.25">
      <c r="A24">
        <v>23</v>
      </c>
      <c r="B24" t="s">
        <v>2511</v>
      </c>
      <c r="C24" t="s">
        <v>10</v>
      </c>
      <c r="D24" s="50">
        <v>44565</v>
      </c>
      <c r="E24">
        <f>YEAR(Tabela1[[#This Row],[Start Date]])</f>
        <v>2022</v>
      </c>
      <c r="F24">
        <f>ROUNDUP(MONTH(Tabela1[[#This Row],[Start Date]])/3,0)</f>
        <v>1</v>
      </c>
      <c r="G24" t="s">
        <v>8</v>
      </c>
      <c r="H24">
        <v>5</v>
      </c>
      <c r="I24" t="s">
        <v>9</v>
      </c>
      <c r="J24" t="s">
        <v>8</v>
      </c>
      <c r="K24">
        <v>30</v>
      </c>
      <c r="L24" t="s">
        <v>11</v>
      </c>
      <c r="M24">
        <v>0</v>
      </c>
      <c r="N24">
        <v>2</v>
      </c>
      <c r="O24" t="str">
        <f>IF(AND(Tabela1[[#This Row],[EA Play Season Pass]]="Yes",Tabela1[[#This Row],[Minecraft Season Pass]]="Yes"),"Yes","No")</f>
        <v>No</v>
      </c>
      <c r="P24" t="str">
        <f>IF(OR(Tabela1[[#This Row],[EA Play Season Pass]]="Yes",Tabela1[[#This Row],[Minecraft Season Pass]]="Yes"),"Yes","No")</f>
        <v>Yes</v>
      </c>
      <c r="Q24">
        <v>33</v>
      </c>
      <c r="R24" s="2"/>
    </row>
    <row r="25" spans="1:18" ht="16.5" customHeight="1" x14ac:dyDescent="0.25">
      <c r="A25">
        <v>24</v>
      </c>
      <c r="B25" t="s">
        <v>3469</v>
      </c>
      <c r="C25" t="s">
        <v>13</v>
      </c>
      <c r="D25" s="50">
        <v>44565</v>
      </c>
      <c r="E25">
        <f>YEAR(Tabela1[[#This Row],[Start Date]])</f>
        <v>2022</v>
      </c>
      <c r="F25">
        <f>ROUNDUP(MONTH(Tabela1[[#This Row],[Start Date]])/3,0)</f>
        <v>1</v>
      </c>
      <c r="G25" t="s">
        <v>8</v>
      </c>
      <c r="H25">
        <v>10</v>
      </c>
      <c r="I25" t="s">
        <v>12</v>
      </c>
      <c r="J25" t="s">
        <v>11</v>
      </c>
      <c r="K25">
        <v>0</v>
      </c>
      <c r="L25" t="s">
        <v>8</v>
      </c>
      <c r="M25">
        <v>20</v>
      </c>
      <c r="N25">
        <v>1</v>
      </c>
      <c r="O25" t="str">
        <f>IF(AND(Tabela1[[#This Row],[EA Play Season Pass]]="Yes",Tabela1[[#This Row],[Minecraft Season Pass]]="Yes"),"Yes","No")</f>
        <v>No</v>
      </c>
      <c r="P25" t="str">
        <f>IF(OR(Tabela1[[#This Row],[EA Play Season Pass]]="Yes",Tabela1[[#This Row],[Minecraft Season Pass]]="Yes"),"Yes","No")</f>
        <v>Yes</v>
      </c>
      <c r="Q25">
        <v>29</v>
      </c>
      <c r="R25" s="2"/>
    </row>
    <row r="26" spans="1:18" ht="16.5" customHeight="1" x14ac:dyDescent="0.25">
      <c r="A26">
        <v>25</v>
      </c>
      <c r="B26" t="s">
        <v>3470</v>
      </c>
      <c r="C26" t="s">
        <v>10</v>
      </c>
      <c r="D26" s="50">
        <v>44565</v>
      </c>
      <c r="E26">
        <f>YEAR(Tabela1[[#This Row],[Start Date]])</f>
        <v>2022</v>
      </c>
      <c r="F26">
        <f>ROUNDUP(MONTH(Tabela1[[#This Row],[Start Date]])/3,0)</f>
        <v>1</v>
      </c>
      <c r="G26" t="s">
        <v>8</v>
      </c>
      <c r="H26">
        <v>5</v>
      </c>
      <c r="I26" t="s">
        <v>9</v>
      </c>
      <c r="J26" t="s">
        <v>8</v>
      </c>
      <c r="K26">
        <v>30</v>
      </c>
      <c r="L26" t="s">
        <v>11</v>
      </c>
      <c r="M26">
        <v>0</v>
      </c>
      <c r="N26">
        <v>2</v>
      </c>
      <c r="O26" t="str">
        <f>IF(AND(Tabela1[[#This Row],[EA Play Season Pass]]="Yes",Tabela1[[#This Row],[Minecraft Season Pass]]="Yes"),"Yes","No")</f>
        <v>No</v>
      </c>
      <c r="P26" t="str">
        <f>IF(OR(Tabela1[[#This Row],[EA Play Season Pass]]="Yes",Tabela1[[#This Row],[Minecraft Season Pass]]="Yes"),"Yes","No")</f>
        <v>Yes</v>
      </c>
      <c r="Q26">
        <v>33</v>
      </c>
      <c r="R26" s="2"/>
    </row>
    <row r="27" spans="1:18" ht="16.5" customHeight="1" x14ac:dyDescent="0.25">
      <c r="A27">
        <v>26</v>
      </c>
      <c r="B27" t="s">
        <v>3471</v>
      </c>
      <c r="C27" t="s">
        <v>13</v>
      </c>
      <c r="D27" s="50">
        <v>44565</v>
      </c>
      <c r="E27">
        <f>YEAR(Tabela1[[#This Row],[Start Date]])</f>
        <v>2022</v>
      </c>
      <c r="F27">
        <f>ROUNDUP(MONTH(Tabela1[[#This Row],[Start Date]])/3,0)</f>
        <v>1</v>
      </c>
      <c r="G27" t="s">
        <v>8</v>
      </c>
      <c r="H27">
        <v>10</v>
      </c>
      <c r="I27" t="s">
        <v>12</v>
      </c>
      <c r="J27" t="s">
        <v>8</v>
      </c>
      <c r="K27">
        <v>30</v>
      </c>
      <c r="L27" t="s">
        <v>11</v>
      </c>
      <c r="M27">
        <v>0</v>
      </c>
      <c r="N27">
        <v>2</v>
      </c>
      <c r="O27" t="str">
        <f>IF(AND(Tabela1[[#This Row],[EA Play Season Pass]]="Yes",Tabela1[[#This Row],[Minecraft Season Pass]]="Yes"),"Yes","No")</f>
        <v>No</v>
      </c>
      <c r="P27" t="str">
        <f>IF(OR(Tabela1[[#This Row],[EA Play Season Pass]]="Yes",Tabela1[[#This Row],[Minecraft Season Pass]]="Yes"),"Yes","No")</f>
        <v>Yes</v>
      </c>
      <c r="Q27">
        <v>38</v>
      </c>
      <c r="R27" s="2"/>
    </row>
    <row r="28" spans="1:18" ht="16.5" customHeight="1" x14ac:dyDescent="0.25">
      <c r="A28">
        <v>27</v>
      </c>
      <c r="B28" t="s">
        <v>734</v>
      </c>
      <c r="C28" t="s">
        <v>7</v>
      </c>
      <c r="D28" s="50">
        <v>44565</v>
      </c>
      <c r="E28">
        <f>YEAR(Tabela1[[#This Row],[Start Date]])</f>
        <v>2022</v>
      </c>
      <c r="F28">
        <f>ROUNDUP(MONTH(Tabela1[[#This Row],[Start Date]])/3,0)</f>
        <v>1</v>
      </c>
      <c r="G28" t="s">
        <v>8</v>
      </c>
      <c r="H28">
        <v>15</v>
      </c>
      <c r="I28" t="s">
        <v>9</v>
      </c>
      <c r="J28" t="s">
        <v>8</v>
      </c>
      <c r="K28">
        <v>30</v>
      </c>
      <c r="L28" t="s">
        <v>8</v>
      </c>
      <c r="M28">
        <v>20</v>
      </c>
      <c r="N28">
        <v>3</v>
      </c>
      <c r="O28" t="str">
        <f>IF(AND(Tabela1[[#This Row],[EA Play Season Pass]]="Yes",Tabela1[[#This Row],[Minecraft Season Pass]]="Yes"),"Yes","No")</f>
        <v>Yes</v>
      </c>
      <c r="P28" t="str">
        <f>IF(OR(Tabela1[[#This Row],[EA Play Season Pass]]="Yes",Tabela1[[#This Row],[Minecraft Season Pass]]="Yes"),"Yes","No")</f>
        <v>Yes</v>
      </c>
      <c r="Q28">
        <v>62</v>
      </c>
      <c r="R28" s="2"/>
    </row>
    <row r="29" spans="1:18" ht="16.5" customHeight="1" x14ac:dyDescent="0.25">
      <c r="A29">
        <v>28</v>
      </c>
      <c r="B29" t="s">
        <v>1973</v>
      </c>
      <c r="C29" t="s">
        <v>13</v>
      </c>
      <c r="D29" s="50">
        <v>44565</v>
      </c>
      <c r="E29">
        <f>YEAR(Tabela1[[#This Row],[Start Date]])</f>
        <v>2022</v>
      </c>
      <c r="F29">
        <f>ROUNDUP(MONTH(Tabela1[[#This Row],[Start Date]])/3,0)</f>
        <v>1</v>
      </c>
      <c r="G29" t="s">
        <v>11</v>
      </c>
      <c r="H29">
        <v>10</v>
      </c>
      <c r="I29" t="s">
        <v>12</v>
      </c>
      <c r="J29" t="s">
        <v>11</v>
      </c>
      <c r="K29">
        <v>0</v>
      </c>
      <c r="L29" t="s">
        <v>11</v>
      </c>
      <c r="M29">
        <v>0</v>
      </c>
      <c r="N29">
        <v>3</v>
      </c>
      <c r="O29" t="str">
        <f>IF(AND(Tabela1[[#This Row],[EA Play Season Pass]]="Yes",Tabela1[[#This Row],[Minecraft Season Pass]]="Yes"),"Yes","No")</f>
        <v>No</v>
      </c>
      <c r="P29" t="str">
        <f>IF(OR(Tabela1[[#This Row],[EA Play Season Pass]]="Yes",Tabela1[[#This Row],[Minecraft Season Pass]]="Yes"),"Yes","No")</f>
        <v>No</v>
      </c>
      <c r="Q29">
        <v>7</v>
      </c>
      <c r="R29" s="2"/>
    </row>
    <row r="30" spans="1:18" ht="16.5" customHeight="1" x14ac:dyDescent="0.25">
      <c r="A30">
        <v>29</v>
      </c>
      <c r="B30" t="s">
        <v>3472</v>
      </c>
      <c r="C30" t="s">
        <v>13</v>
      </c>
      <c r="D30" s="50">
        <v>44565</v>
      </c>
      <c r="E30">
        <f>YEAR(Tabela1[[#This Row],[Start Date]])</f>
        <v>2022</v>
      </c>
      <c r="F30">
        <f>ROUNDUP(MONTH(Tabela1[[#This Row],[Start Date]])/3,0)</f>
        <v>1</v>
      </c>
      <c r="G30" t="s">
        <v>11</v>
      </c>
      <c r="H30">
        <v>10</v>
      </c>
      <c r="I30" t="s">
        <v>14</v>
      </c>
      <c r="J30" t="s">
        <v>8</v>
      </c>
      <c r="K30">
        <v>30</v>
      </c>
      <c r="L30" t="s">
        <v>11</v>
      </c>
      <c r="M30">
        <v>0</v>
      </c>
      <c r="N30">
        <v>3</v>
      </c>
      <c r="O30" t="str">
        <f>IF(AND(Tabela1[[#This Row],[EA Play Season Pass]]="Yes",Tabela1[[#This Row],[Minecraft Season Pass]]="Yes"),"Yes","No")</f>
        <v>No</v>
      </c>
      <c r="P30" t="str">
        <f>IF(OR(Tabela1[[#This Row],[EA Play Season Pass]]="Yes",Tabela1[[#This Row],[Minecraft Season Pass]]="Yes"),"Yes","No")</f>
        <v>Yes</v>
      </c>
      <c r="Q30">
        <v>37</v>
      </c>
      <c r="R30" s="2"/>
    </row>
    <row r="31" spans="1:18" ht="16.5" customHeight="1" x14ac:dyDescent="0.25">
      <c r="A31">
        <v>30</v>
      </c>
      <c r="B31" t="s">
        <v>3473</v>
      </c>
      <c r="C31" t="s">
        <v>7</v>
      </c>
      <c r="D31" s="50">
        <v>44566</v>
      </c>
      <c r="E31">
        <f>YEAR(Tabela1[[#This Row],[Start Date]])</f>
        <v>2022</v>
      </c>
      <c r="F31">
        <f>ROUNDUP(MONTH(Tabela1[[#This Row],[Start Date]])/3,0)</f>
        <v>1</v>
      </c>
      <c r="G31" t="s">
        <v>8</v>
      </c>
      <c r="H31">
        <v>15</v>
      </c>
      <c r="I31" t="s">
        <v>12</v>
      </c>
      <c r="J31" t="s">
        <v>11</v>
      </c>
      <c r="K31">
        <v>0</v>
      </c>
      <c r="L31" t="s">
        <v>11</v>
      </c>
      <c r="M31">
        <v>0</v>
      </c>
      <c r="N31">
        <v>1</v>
      </c>
      <c r="O31" t="str">
        <f>IF(AND(Tabela1[[#This Row],[EA Play Season Pass]]="Yes",Tabela1[[#This Row],[Minecraft Season Pass]]="Yes"),"Yes","No")</f>
        <v>No</v>
      </c>
      <c r="P31" t="str">
        <f>IF(OR(Tabela1[[#This Row],[EA Play Season Pass]]="Yes",Tabela1[[#This Row],[Minecraft Season Pass]]="Yes"),"Yes","No")</f>
        <v>No</v>
      </c>
      <c r="Q31">
        <v>14</v>
      </c>
      <c r="R31" s="2"/>
    </row>
    <row r="32" spans="1:18" ht="16.5" customHeight="1" x14ac:dyDescent="0.25">
      <c r="A32">
        <v>31</v>
      </c>
      <c r="B32" t="s">
        <v>1093</v>
      </c>
      <c r="C32" t="s">
        <v>7</v>
      </c>
      <c r="D32" s="50">
        <v>44566</v>
      </c>
      <c r="E32">
        <f>YEAR(Tabela1[[#This Row],[Start Date]])</f>
        <v>2022</v>
      </c>
      <c r="F32">
        <f>ROUNDUP(MONTH(Tabela1[[#This Row],[Start Date]])/3,0)</f>
        <v>1</v>
      </c>
      <c r="G32" t="s">
        <v>11</v>
      </c>
      <c r="H32">
        <v>15</v>
      </c>
      <c r="I32" t="s">
        <v>14</v>
      </c>
      <c r="J32" t="s">
        <v>8</v>
      </c>
      <c r="K32">
        <v>30</v>
      </c>
      <c r="L32" t="s">
        <v>11</v>
      </c>
      <c r="M32">
        <v>0</v>
      </c>
      <c r="N32">
        <v>2</v>
      </c>
      <c r="O32" t="str">
        <f>IF(AND(Tabela1[[#This Row],[EA Play Season Pass]]="Yes",Tabela1[[#This Row],[Minecraft Season Pass]]="Yes"),"Yes","No")</f>
        <v>No</v>
      </c>
      <c r="P32" t="str">
        <f>IF(OR(Tabela1[[#This Row],[EA Play Season Pass]]="Yes",Tabela1[[#This Row],[Minecraft Season Pass]]="Yes"),"Yes","No")</f>
        <v>Yes</v>
      </c>
      <c r="Q32">
        <v>43</v>
      </c>
      <c r="R32" s="2"/>
    </row>
    <row r="33" spans="1:18" ht="16.5" customHeight="1" x14ac:dyDescent="0.25">
      <c r="A33">
        <v>32</v>
      </c>
      <c r="B33" t="s">
        <v>3474</v>
      </c>
      <c r="C33" t="s">
        <v>10</v>
      </c>
      <c r="D33" s="50">
        <v>44566</v>
      </c>
      <c r="E33">
        <f>YEAR(Tabela1[[#This Row],[Start Date]])</f>
        <v>2022</v>
      </c>
      <c r="F33">
        <f>ROUNDUP(MONTH(Tabela1[[#This Row],[Start Date]])/3,0)</f>
        <v>1</v>
      </c>
      <c r="G33" t="s">
        <v>8</v>
      </c>
      <c r="H33">
        <v>5</v>
      </c>
      <c r="I33" t="s">
        <v>9</v>
      </c>
      <c r="J33" t="s">
        <v>11</v>
      </c>
      <c r="K33">
        <v>0</v>
      </c>
      <c r="L33" t="s">
        <v>8</v>
      </c>
      <c r="M33">
        <v>20</v>
      </c>
      <c r="N33">
        <v>2</v>
      </c>
      <c r="O33" t="str">
        <f>IF(AND(Tabela1[[#This Row],[EA Play Season Pass]]="Yes",Tabela1[[#This Row],[Minecraft Season Pass]]="Yes"),"Yes","No")</f>
        <v>No</v>
      </c>
      <c r="P33" t="str">
        <f>IF(OR(Tabela1[[#This Row],[EA Play Season Pass]]="Yes",Tabela1[[#This Row],[Minecraft Season Pass]]="Yes"),"Yes","No")</f>
        <v>Yes</v>
      </c>
      <c r="Q33">
        <v>23</v>
      </c>
      <c r="R33" s="2"/>
    </row>
    <row r="34" spans="1:18" ht="16.5" customHeight="1" x14ac:dyDescent="0.25">
      <c r="A34">
        <v>33</v>
      </c>
      <c r="B34" t="s">
        <v>799</v>
      </c>
      <c r="C34" t="s">
        <v>13</v>
      </c>
      <c r="D34" s="50">
        <v>44566</v>
      </c>
      <c r="E34">
        <f>YEAR(Tabela1[[#This Row],[Start Date]])</f>
        <v>2022</v>
      </c>
      <c r="F34">
        <f>ROUNDUP(MONTH(Tabela1[[#This Row],[Start Date]])/3,0)</f>
        <v>1</v>
      </c>
      <c r="G34" t="s">
        <v>8</v>
      </c>
      <c r="H34">
        <v>10</v>
      </c>
      <c r="I34" t="s">
        <v>9</v>
      </c>
      <c r="J34" t="s">
        <v>8</v>
      </c>
      <c r="K34">
        <v>30</v>
      </c>
      <c r="L34" t="s">
        <v>11</v>
      </c>
      <c r="M34">
        <v>0</v>
      </c>
      <c r="N34">
        <v>3</v>
      </c>
      <c r="O34" t="str">
        <f>IF(AND(Tabela1[[#This Row],[EA Play Season Pass]]="Yes",Tabela1[[#This Row],[Minecraft Season Pass]]="Yes"),"Yes","No")</f>
        <v>No</v>
      </c>
      <c r="P34" t="str">
        <f>IF(OR(Tabela1[[#This Row],[EA Play Season Pass]]="Yes",Tabela1[[#This Row],[Minecraft Season Pass]]="Yes"),"Yes","No")</f>
        <v>Yes</v>
      </c>
      <c r="Q34">
        <v>37</v>
      </c>
      <c r="R34" s="2"/>
    </row>
    <row r="35" spans="1:18" ht="16.5" customHeight="1" x14ac:dyDescent="0.25">
      <c r="A35">
        <v>34</v>
      </c>
      <c r="B35" t="s">
        <v>2725</v>
      </c>
      <c r="C35" t="s">
        <v>13</v>
      </c>
      <c r="D35" s="50">
        <v>44567</v>
      </c>
      <c r="E35">
        <f>YEAR(Tabela1[[#This Row],[Start Date]])</f>
        <v>2022</v>
      </c>
      <c r="F35">
        <f>ROUNDUP(MONTH(Tabela1[[#This Row],[Start Date]])/3,0)</f>
        <v>1</v>
      </c>
      <c r="G35" t="s">
        <v>11</v>
      </c>
      <c r="H35">
        <v>10</v>
      </c>
      <c r="I35" t="s">
        <v>12</v>
      </c>
      <c r="J35" t="s">
        <v>11</v>
      </c>
      <c r="K35">
        <v>0</v>
      </c>
      <c r="L35" t="s">
        <v>8</v>
      </c>
      <c r="M35">
        <v>20</v>
      </c>
      <c r="N35">
        <v>2</v>
      </c>
      <c r="O35" t="str">
        <f>IF(AND(Tabela1[[#This Row],[EA Play Season Pass]]="Yes",Tabela1[[#This Row],[Minecraft Season Pass]]="Yes"),"Yes","No")</f>
        <v>No</v>
      </c>
      <c r="P35" t="str">
        <f>IF(OR(Tabela1[[#This Row],[EA Play Season Pass]]="Yes",Tabela1[[#This Row],[Minecraft Season Pass]]="Yes"),"Yes","No")</f>
        <v>Yes</v>
      </c>
      <c r="Q35">
        <v>28</v>
      </c>
      <c r="R35" s="2"/>
    </row>
    <row r="36" spans="1:18" ht="16.5" customHeight="1" x14ac:dyDescent="0.25">
      <c r="A36">
        <v>35</v>
      </c>
      <c r="B36" t="s">
        <v>3475</v>
      </c>
      <c r="C36" t="s">
        <v>13</v>
      </c>
      <c r="D36" s="50">
        <v>44567</v>
      </c>
      <c r="E36">
        <f>YEAR(Tabela1[[#This Row],[Start Date]])</f>
        <v>2022</v>
      </c>
      <c r="F36">
        <f>ROUNDUP(MONTH(Tabela1[[#This Row],[Start Date]])/3,0)</f>
        <v>1</v>
      </c>
      <c r="G36" t="s">
        <v>8</v>
      </c>
      <c r="H36">
        <v>10</v>
      </c>
      <c r="I36" t="s">
        <v>9</v>
      </c>
      <c r="J36" t="s">
        <v>11</v>
      </c>
      <c r="K36">
        <v>0</v>
      </c>
      <c r="L36" t="s">
        <v>8</v>
      </c>
      <c r="M36">
        <v>20</v>
      </c>
      <c r="N36">
        <v>1</v>
      </c>
      <c r="O36" t="str">
        <f>IF(AND(Tabela1[[#This Row],[EA Play Season Pass]]="Yes",Tabela1[[#This Row],[Minecraft Season Pass]]="Yes"),"Yes","No")</f>
        <v>No</v>
      </c>
      <c r="P36" t="str">
        <f>IF(OR(Tabela1[[#This Row],[EA Play Season Pass]]="Yes",Tabela1[[#This Row],[Minecraft Season Pass]]="Yes"),"Yes","No")</f>
        <v>Yes</v>
      </c>
      <c r="Q36">
        <v>29</v>
      </c>
      <c r="R36" s="2"/>
    </row>
    <row r="37" spans="1:18" ht="16.5" customHeight="1" x14ac:dyDescent="0.25">
      <c r="A37">
        <v>36</v>
      </c>
      <c r="B37" t="s">
        <v>987</v>
      </c>
      <c r="C37" t="s">
        <v>13</v>
      </c>
      <c r="D37" s="50">
        <v>44567</v>
      </c>
      <c r="E37">
        <f>YEAR(Tabela1[[#This Row],[Start Date]])</f>
        <v>2022</v>
      </c>
      <c r="F37">
        <f>ROUNDUP(MONTH(Tabela1[[#This Row],[Start Date]])/3,0)</f>
        <v>1</v>
      </c>
      <c r="G37" t="s">
        <v>8</v>
      </c>
      <c r="H37">
        <v>10</v>
      </c>
      <c r="I37" t="s">
        <v>9</v>
      </c>
      <c r="J37" t="s">
        <v>8</v>
      </c>
      <c r="K37">
        <v>30</v>
      </c>
      <c r="L37" t="s">
        <v>8</v>
      </c>
      <c r="M37">
        <v>20</v>
      </c>
      <c r="N37">
        <v>2</v>
      </c>
      <c r="O37" t="str">
        <f>IF(AND(Tabela1[[#This Row],[EA Play Season Pass]]="Yes",Tabela1[[#This Row],[Minecraft Season Pass]]="Yes"),"Yes","No")</f>
        <v>Yes</v>
      </c>
      <c r="P37" t="str">
        <f>IF(OR(Tabela1[[#This Row],[EA Play Season Pass]]="Yes",Tabela1[[#This Row],[Minecraft Season Pass]]="Yes"),"Yes","No")</f>
        <v>Yes</v>
      </c>
      <c r="Q37">
        <v>58</v>
      </c>
      <c r="R37" s="2"/>
    </row>
    <row r="38" spans="1:18" ht="16.5" customHeight="1" x14ac:dyDescent="0.25">
      <c r="A38">
        <v>37</v>
      </c>
      <c r="B38" t="s">
        <v>3476</v>
      </c>
      <c r="C38" t="s">
        <v>7</v>
      </c>
      <c r="D38" s="50">
        <v>44567</v>
      </c>
      <c r="E38">
        <f>YEAR(Tabela1[[#This Row],[Start Date]])</f>
        <v>2022</v>
      </c>
      <c r="F38">
        <f>ROUNDUP(MONTH(Tabela1[[#This Row],[Start Date]])/3,0)</f>
        <v>1</v>
      </c>
      <c r="G38" t="s">
        <v>8</v>
      </c>
      <c r="H38">
        <v>15</v>
      </c>
      <c r="I38" t="s">
        <v>12</v>
      </c>
      <c r="J38" t="s">
        <v>8</v>
      </c>
      <c r="K38">
        <v>30</v>
      </c>
      <c r="L38" t="s">
        <v>8</v>
      </c>
      <c r="M38">
        <v>20</v>
      </c>
      <c r="N38">
        <v>3</v>
      </c>
      <c r="O38" t="str">
        <f>IF(AND(Tabela1[[#This Row],[EA Play Season Pass]]="Yes",Tabela1[[#This Row],[Minecraft Season Pass]]="Yes"),"Yes","No")</f>
        <v>Yes</v>
      </c>
      <c r="P38" t="str">
        <f>IF(OR(Tabela1[[#This Row],[EA Play Season Pass]]="Yes",Tabela1[[#This Row],[Minecraft Season Pass]]="Yes"),"Yes","No")</f>
        <v>Yes</v>
      </c>
      <c r="Q38">
        <v>62</v>
      </c>
      <c r="R38" s="2"/>
    </row>
    <row r="39" spans="1:18" ht="16.5" customHeight="1" x14ac:dyDescent="0.25">
      <c r="A39">
        <v>38</v>
      </c>
      <c r="B39" t="s">
        <v>1832</v>
      </c>
      <c r="C39" t="s">
        <v>13</v>
      </c>
      <c r="D39" s="50">
        <v>44567</v>
      </c>
      <c r="E39">
        <f>YEAR(Tabela1[[#This Row],[Start Date]])</f>
        <v>2022</v>
      </c>
      <c r="F39">
        <f>ROUNDUP(MONTH(Tabela1[[#This Row],[Start Date]])/3,0)</f>
        <v>1</v>
      </c>
      <c r="G39" t="s">
        <v>8</v>
      </c>
      <c r="H39">
        <v>10</v>
      </c>
      <c r="I39" t="s">
        <v>9</v>
      </c>
      <c r="J39" t="s">
        <v>11</v>
      </c>
      <c r="K39">
        <v>0</v>
      </c>
      <c r="L39" t="s">
        <v>11</v>
      </c>
      <c r="M39">
        <v>0</v>
      </c>
      <c r="N39">
        <v>1</v>
      </c>
      <c r="O39" t="str">
        <f>IF(AND(Tabela1[[#This Row],[EA Play Season Pass]]="Yes",Tabela1[[#This Row],[Minecraft Season Pass]]="Yes"),"Yes","No")</f>
        <v>No</v>
      </c>
      <c r="P39" t="str">
        <f>IF(OR(Tabela1[[#This Row],[EA Play Season Pass]]="Yes",Tabela1[[#This Row],[Minecraft Season Pass]]="Yes"),"Yes","No")</f>
        <v>No</v>
      </c>
      <c r="Q39">
        <v>9</v>
      </c>
      <c r="R39" s="2"/>
    </row>
    <row r="40" spans="1:18" ht="16.5" customHeight="1" x14ac:dyDescent="0.25">
      <c r="A40">
        <v>39</v>
      </c>
      <c r="B40" t="s">
        <v>3477</v>
      </c>
      <c r="C40" t="s">
        <v>7</v>
      </c>
      <c r="D40" s="50">
        <v>44568</v>
      </c>
      <c r="E40">
        <f>YEAR(Tabela1[[#This Row],[Start Date]])</f>
        <v>2022</v>
      </c>
      <c r="F40">
        <f>ROUNDUP(MONTH(Tabela1[[#This Row],[Start Date]])/3,0)</f>
        <v>1</v>
      </c>
      <c r="G40" t="s">
        <v>8</v>
      </c>
      <c r="H40">
        <v>15</v>
      </c>
      <c r="I40" t="s">
        <v>14</v>
      </c>
      <c r="J40" t="s">
        <v>11</v>
      </c>
      <c r="K40">
        <v>0</v>
      </c>
      <c r="L40" t="s">
        <v>8</v>
      </c>
      <c r="M40">
        <v>20</v>
      </c>
      <c r="N40">
        <v>1</v>
      </c>
      <c r="O40" t="str">
        <f>IF(AND(Tabela1[[#This Row],[EA Play Season Pass]]="Yes",Tabela1[[#This Row],[Minecraft Season Pass]]="Yes"),"Yes","No")</f>
        <v>No</v>
      </c>
      <c r="P40" t="str">
        <f>IF(OR(Tabela1[[#This Row],[EA Play Season Pass]]="Yes",Tabela1[[#This Row],[Minecraft Season Pass]]="Yes"),"Yes","No")</f>
        <v>Yes</v>
      </c>
      <c r="Q40">
        <v>34</v>
      </c>
      <c r="R40" s="2"/>
    </row>
    <row r="41" spans="1:18" ht="16.5" customHeight="1" x14ac:dyDescent="0.25">
      <c r="A41">
        <v>40</v>
      </c>
      <c r="B41" t="s">
        <v>3478</v>
      </c>
      <c r="C41" t="s">
        <v>10</v>
      </c>
      <c r="D41" s="50">
        <v>44568</v>
      </c>
      <c r="E41">
        <f>YEAR(Tabela1[[#This Row],[Start Date]])</f>
        <v>2022</v>
      </c>
      <c r="F41">
        <f>ROUNDUP(MONTH(Tabela1[[#This Row],[Start Date]])/3,0)</f>
        <v>1</v>
      </c>
      <c r="G41" t="s">
        <v>8</v>
      </c>
      <c r="H41">
        <v>5</v>
      </c>
      <c r="I41" t="s">
        <v>9</v>
      </c>
      <c r="J41" t="s">
        <v>11</v>
      </c>
      <c r="K41">
        <v>0</v>
      </c>
      <c r="L41" t="s">
        <v>11</v>
      </c>
      <c r="M41">
        <v>0</v>
      </c>
      <c r="N41">
        <v>1</v>
      </c>
      <c r="O41" t="str">
        <f>IF(AND(Tabela1[[#This Row],[EA Play Season Pass]]="Yes",Tabela1[[#This Row],[Minecraft Season Pass]]="Yes"),"Yes","No")</f>
        <v>No</v>
      </c>
      <c r="P41" t="str">
        <f>IF(OR(Tabela1[[#This Row],[EA Play Season Pass]]="Yes",Tabela1[[#This Row],[Minecraft Season Pass]]="Yes"),"Yes","No")</f>
        <v>No</v>
      </c>
      <c r="Q41">
        <v>4</v>
      </c>
      <c r="R41" s="2"/>
    </row>
    <row r="42" spans="1:18" ht="16.5" customHeight="1" x14ac:dyDescent="0.25">
      <c r="A42">
        <v>41</v>
      </c>
      <c r="B42" t="s">
        <v>3479</v>
      </c>
      <c r="C42" t="s">
        <v>13</v>
      </c>
      <c r="D42" s="50">
        <v>44568</v>
      </c>
      <c r="E42">
        <f>YEAR(Tabela1[[#This Row],[Start Date]])</f>
        <v>2022</v>
      </c>
      <c r="F42">
        <f>ROUNDUP(MONTH(Tabela1[[#This Row],[Start Date]])/3,0)</f>
        <v>1</v>
      </c>
      <c r="G42" t="s">
        <v>11</v>
      </c>
      <c r="H42">
        <v>10</v>
      </c>
      <c r="I42" t="s">
        <v>9</v>
      </c>
      <c r="J42" t="s">
        <v>11</v>
      </c>
      <c r="K42">
        <v>0</v>
      </c>
      <c r="L42" t="s">
        <v>8</v>
      </c>
      <c r="M42">
        <v>20</v>
      </c>
      <c r="N42">
        <v>3</v>
      </c>
      <c r="O42" t="str">
        <f>IF(AND(Tabela1[[#This Row],[EA Play Season Pass]]="Yes",Tabela1[[#This Row],[Minecraft Season Pass]]="Yes"),"Yes","No")</f>
        <v>No</v>
      </c>
      <c r="P42" t="str">
        <f>IF(OR(Tabela1[[#This Row],[EA Play Season Pass]]="Yes",Tabela1[[#This Row],[Minecraft Season Pass]]="Yes"),"Yes","No")</f>
        <v>Yes</v>
      </c>
      <c r="Q42">
        <v>27</v>
      </c>
      <c r="R42" s="2"/>
    </row>
    <row r="43" spans="1:18" ht="16.5" customHeight="1" x14ac:dyDescent="0.25">
      <c r="A43">
        <v>42</v>
      </c>
      <c r="B43" t="s">
        <v>3480</v>
      </c>
      <c r="C43" t="s">
        <v>10</v>
      </c>
      <c r="D43" s="50">
        <v>44568</v>
      </c>
      <c r="E43">
        <f>YEAR(Tabela1[[#This Row],[Start Date]])</f>
        <v>2022</v>
      </c>
      <c r="F43">
        <f>ROUNDUP(MONTH(Tabela1[[#This Row],[Start Date]])/3,0)</f>
        <v>1</v>
      </c>
      <c r="G43" t="s">
        <v>8</v>
      </c>
      <c r="H43">
        <v>5</v>
      </c>
      <c r="I43" t="s">
        <v>14</v>
      </c>
      <c r="J43" t="s">
        <v>11</v>
      </c>
      <c r="K43">
        <v>0</v>
      </c>
      <c r="L43" t="s">
        <v>11</v>
      </c>
      <c r="M43">
        <v>0</v>
      </c>
      <c r="N43">
        <v>3</v>
      </c>
      <c r="O43" t="str">
        <f>IF(AND(Tabela1[[#This Row],[EA Play Season Pass]]="Yes",Tabela1[[#This Row],[Minecraft Season Pass]]="Yes"),"Yes","No")</f>
        <v>No</v>
      </c>
      <c r="P43" t="str">
        <f>IF(OR(Tabela1[[#This Row],[EA Play Season Pass]]="Yes",Tabela1[[#This Row],[Minecraft Season Pass]]="Yes"),"Yes","No")</f>
        <v>No</v>
      </c>
      <c r="Q43">
        <v>2</v>
      </c>
      <c r="R43" s="2"/>
    </row>
    <row r="44" spans="1:18" ht="16.5" customHeight="1" x14ac:dyDescent="0.25">
      <c r="A44">
        <v>43</v>
      </c>
      <c r="B44" t="s">
        <v>279</v>
      </c>
      <c r="C44" t="s">
        <v>7</v>
      </c>
      <c r="D44" s="50">
        <v>44568</v>
      </c>
      <c r="E44">
        <f>YEAR(Tabela1[[#This Row],[Start Date]])</f>
        <v>2022</v>
      </c>
      <c r="F44">
        <f>ROUNDUP(MONTH(Tabela1[[#This Row],[Start Date]])/3,0)</f>
        <v>1</v>
      </c>
      <c r="G44" t="s">
        <v>8</v>
      </c>
      <c r="H44">
        <v>15</v>
      </c>
      <c r="I44" t="s">
        <v>12</v>
      </c>
      <c r="J44" t="s">
        <v>8</v>
      </c>
      <c r="K44">
        <v>30</v>
      </c>
      <c r="L44" t="s">
        <v>8</v>
      </c>
      <c r="M44">
        <v>20</v>
      </c>
      <c r="N44">
        <v>1</v>
      </c>
      <c r="O44" t="str">
        <f>IF(AND(Tabela1[[#This Row],[EA Play Season Pass]]="Yes",Tabela1[[#This Row],[Minecraft Season Pass]]="Yes"),"Yes","No")</f>
        <v>Yes</v>
      </c>
      <c r="P44" t="str">
        <f>IF(OR(Tabela1[[#This Row],[EA Play Season Pass]]="Yes",Tabela1[[#This Row],[Minecraft Season Pass]]="Yes"),"Yes","No")</f>
        <v>Yes</v>
      </c>
      <c r="Q44">
        <v>64</v>
      </c>
      <c r="R44" s="2"/>
    </row>
    <row r="45" spans="1:18" ht="16.5" customHeight="1" x14ac:dyDescent="0.25">
      <c r="A45">
        <v>44</v>
      </c>
      <c r="B45" t="s">
        <v>1756</v>
      </c>
      <c r="C45" t="s">
        <v>10</v>
      </c>
      <c r="D45" s="50">
        <v>44568</v>
      </c>
      <c r="E45">
        <f>YEAR(Tabela1[[#This Row],[Start Date]])</f>
        <v>2022</v>
      </c>
      <c r="F45">
        <f>ROUNDUP(MONTH(Tabela1[[#This Row],[Start Date]])/3,0)</f>
        <v>1</v>
      </c>
      <c r="G45" t="s">
        <v>8</v>
      </c>
      <c r="H45">
        <v>5</v>
      </c>
      <c r="I45" t="s">
        <v>14</v>
      </c>
      <c r="J45" t="s">
        <v>8</v>
      </c>
      <c r="K45">
        <v>30</v>
      </c>
      <c r="L45" t="s">
        <v>11</v>
      </c>
      <c r="M45">
        <v>0</v>
      </c>
      <c r="N45">
        <v>3</v>
      </c>
      <c r="O45" t="str">
        <f>IF(AND(Tabela1[[#This Row],[EA Play Season Pass]]="Yes",Tabela1[[#This Row],[Minecraft Season Pass]]="Yes"),"Yes","No")</f>
        <v>No</v>
      </c>
      <c r="P45" t="str">
        <f>IF(OR(Tabela1[[#This Row],[EA Play Season Pass]]="Yes",Tabela1[[#This Row],[Minecraft Season Pass]]="Yes"),"Yes","No")</f>
        <v>Yes</v>
      </c>
      <c r="Q45">
        <v>32</v>
      </c>
      <c r="R45" s="2"/>
    </row>
    <row r="46" spans="1:18" ht="16.5" customHeight="1" x14ac:dyDescent="0.25">
      <c r="A46">
        <v>45</v>
      </c>
      <c r="B46" t="s">
        <v>1961</v>
      </c>
      <c r="C46" t="s">
        <v>13</v>
      </c>
      <c r="D46" s="50">
        <v>44569</v>
      </c>
      <c r="E46">
        <f>YEAR(Tabela1[[#This Row],[Start Date]])</f>
        <v>2022</v>
      </c>
      <c r="F46">
        <f>ROUNDUP(MONTH(Tabela1[[#This Row],[Start Date]])/3,0)</f>
        <v>1</v>
      </c>
      <c r="G46" t="s">
        <v>11</v>
      </c>
      <c r="H46">
        <v>10</v>
      </c>
      <c r="I46" t="s">
        <v>14</v>
      </c>
      <c r="J46" t="s">
        <v>11</v>
      </c>
      <c r="K46">
        <v>0</v>
      </c>
      <c r="L46" t="s">
        <v>11</v>
      </c>
      <c r="M46">
        <v>0</v>
      </c>
      <c r="N46">
        <v>3</v>
      </c>
      <c r="O46" t="str">
        <f>IF(AND(Tabela1[[#This Row],[EA Play Season Pass]]="Yes",Tabela1[[#This Row],[Minecraft Season Pass]]="Yes"),"Yes","No")</f>
        <v>No</v>
      </c>
      <c r="P46" t="str">
        <f>IF(OR(Tabela1[[#This Row],[EA Play Season Pass]]="Yes",Tabela1[[#This Row],[Minecraft Season Pass]]="Yes"),"Yes","No")</f>
        <v>No</v>
      </c>
      <c r="Q46">
        <v>7</v>
      </c>
      <c r="R46" s="2"/>
    </row>
    <row r="47" spans="1:18" ht="16.5" customHeight="1" x14ac:dyDescent="0.25">
      <c r="A47">
        <v>46</v>
      </c>
      <c r="B47" t="s">
        <v>3377</v>
      </c>
      <c r="C47" t="s">
        <v>10</v>
      </c>
      <c r="D47" s="50">
        <v>44569</v>
      </c>
      <c r="E47">
        <f>YEAR(Tabela1[[#This Row],[Start Date]])</f>
        <v>2022</v>
      </c>
      <c r="F47">
        <f>ROUNDUP(MONTH(Tabela1[[#This Row],[Start Date]])/3,0)</f>
        <v>1</v>
      </c>
      <c r="G47" t="s">
        <v>8</v>
      </c>
      <c r="H47">
        <v>5</v>
      </c>
      <c r="I47" t="s">
        <v>12</v>
      </c>
      <c r="J47" t="s">
        <v>11</v>
      </c>
      <c r="K47">
        <v>0</v>
      </c>
      <c r="L47" t="s">
        <v>8</v>
      </c>
      <c r="M47">
        <v>20</v>
      </c>
      <c r="N47">
        <v>1</v>
      </c>
      <c r="O47" t="str">
        <f>IF(AND(Tabela1[[#This Row],[EA Play Season Pass]]="Yes",Tabela1[[#This Row],[Minecraft Season Pass]]="Yes"),"Yes","No")</f>
        <v>No</v>
      </c>
      <c r="P47" t="str">
        <f>IF(OR(Tabela1[[#This Row],[EA Play Season Pass]]="Yes",Tabela1[[#This Row],[Minecraft Season Pass]]="Yes"),"Yes","No")</f>
        <v>Yes</v>
      </c>
      <c r="Q47">
        <v>24</v>
      </c>
      <c r="R47" s="2"/>
    </row>
    <row r="48" spans="1:18" ht="16.5" customHeight="1" x14ac:dyDescent="0.25">
      <c r="A48">
        <v>47</v>
      </c>
      <c r="B48" t="s">
        <v>1173</v>
      </c>
      <c r="C48" t="s">
        <v>10</v>
      </c>
      <c r="D48" s="50">
        <v>44569</v>
      </c>
      <c r="E48">
        <f>YEAR(Tabela1[[#This Row],[Start Date]])</f>
        <v>2022</v>
      </c>
      <c r="F48">
        <f>ROUNDUP(MONTH(Tabela1[[#This Row],[Start Date]])/3,0)</f>
        <v>1</v>
      </c>
      <c r="G48" t="s">
        <v>11</v>
      </c>
      <c r="H48">
        <v>5</v>
      </c>
      <c r="I48" t="s">
        <v>14</v>
      </c>
      <c r="J48" t="s">
        <v>11</v>
      </c>
      <c r="K48">
        <v>0</v>
      </c>
      <c r="L48" t="s">
        <v>8</v>
      </c>
      <c r="M48">
        <v>20</v>
      </c>
      <c r="N48">
        <v>1</v>
      </c>
      <c r="O48" t="str">
        <f>IF(AND(Tabela1[[#This Row],[EA Play Season Pass]]="Yes",Tabela1[[#This Row],[Minecraft Season Pass]]="Yes"),"Yes","No")</f>
        <v>No</v>
      </c>
      <c r="P48" t="str">
        <f>IF(OR(Tabela1[[#This Row],[EA Play Season Pass]]="Yes",Tabela1[[#This Row],[Minecraft Season Pass]]="Yes"),"Yes","No")</f>
        <v>Yes</v>
      </c>
      <c r="Q48">
        <v>24</v>
      </c>
      <c r="R48" s="2"/>
    </row>
    <row r="49" spans="1:18" ht="16.5" customHeight="1" x14ac:dyDescent="0.25">
      <c r="A49">
        <v>48</v>
      </c>
      <c r="B49" t="s">
        <v>1310</v>
      </c>
      <c r="C49" t="s">
        <v>7</v>
      </c>
      <c r="D49" s="50">
        <v>44569</v>
      </c>
      <c r="E49">
        <f>YEAR(Tabela1[[#This Row],[Start Date]])</f>
        <v>2022</v>
      </c>
      <c r="F49">
        <f>ROUNDUP(MONTH(Tabela1[[#This Row],[Start Date]])/3,0)</f>
        <v>1</v>
      </c>
      <c r="G49" t="s">
        <v>11</v>
      </c>
      <c r="H49">
        <v>15</v>
      </c>
      <c r="I49" t="s">
        <v>9</v>
      </c>
      <c r="J49" t="s">
        <v>11</v>
      </c>
      <c r="K49">
        <v>0</v>
      </c>
      <c r="L49" t="s">
        <v>8</v>
      </c>
      <c r="M49">
        <v>20</v>
      </c>
      <c r="N49">
        <v>3</v>
      </c>
      <c r="O49" t="str">
        <f>IF(AND(Tabela1[[#This Row],[EA Play Season Pass]]="Yes",Tabela1[[#This Row],[Minecraft Season Pass]]="Yes"),"Yes","No")</f>
        <v>No</v>
      </c>
      <c r="P49" t="str">
        <f>IF(OR(Tabela1[[#This Row],[EA Play Season Pass]]="Yes",Tabela1[[#This Row],[Minecraft Season Pass]]="Yes"),"Yes","No")</f>
        <v>Yes</v>
      </c>
      <c r="Q49">
        <v>32</v>
      </c>
      <c r="R49" s="2"/>
    </row>
    <row r="50" spans="1:18" ht="16.5" customHeight="1" x14ac:dyDescent="0.25">
      <c r="A50">
        <v>49</v>
      </c>
      <c r="B50" t="s">
        <v>1043</v>
      </c>
      <c r="C50" t="s">
        <v>7</v>
      </c>
      <c r="D50" s="50">
        <v>44569</v>
      </c>
      <c r="E50">
        <f>YEAR(Tabela1[[#This Row],[Start Date]])</f>
        <v>2022</v>
      </c>
      <c r="F50">
        <f>ROUNDUP(MONTH(Tabela1[[#This Row],[Start Date]])/3,0)</f>
        <v>1</v>
      </c>
      <c r="G50" t="s">
        <v>8</v>
      </c>
      <c r="H50">
        <v>15</v>
      </c>
      <c r="I50" t="s">
        <v>9</v>
      </c>
      <c r="J50" t="s">
        <v>8</v>
      </c>
      <c r="K50">
        <v>30</v>
      </c>
      <c r="L50" t="s">
        <v>11</v>
      </c>
      <c r="M50">
        <v>0</v>
      </c>
      <c r="N50">
        <v>1</v>
      </c>
      <c r="O50" t="str">
        <f>IF(AND(Tabela1[[#This Row],[EA Play Season Pass]]="Yes",Tabela1[[#This Row],[Minecraft Season Pass]]="Yes"),"Yes","No")</f>
        <v>No</v>
      </c>
      <c r="P50" t="str">
        <f>IF(OR(Tabela1[[#This Row],[EA Play Season Pass]]="Yes",Tabela1[[#This Row],[Minecraft Season Pass]]="Yes"),"Yes","No")</f>
        <v>Yes</v>
      </c>
      <c r="Q50">
        <v>44</v>
      </c>
      <c r="R50" s="2"/>
    </row>
    <row r="51" spans="1:18" ht="16.5" customHeight="1" x14ac:dyDescent="0.25">
      <c r="A51">
        <v>50</v>
      </c>
      <c r="B51" t="s">
        <v>3481</v>
      </c>
      <c r="C51" t="s">
        <v>7</v>
      </c>
      <c r="D51" s="50">
        <v>44569</v>
      </c>
      <c r="E51">
        <f>YEAR(Tabela1[[#This Row],[Start Date]])</f>
        <v>2022</v>
      </c>
      <c r="F51">
        <f>ROUNDUP(MONTH(Tabela1[[#This Row],[Start Date]])/3,0)</f>
        <v>1</v>
      </c>
      <c r="G51" t="s">
        <v>11</v>
      </c>
      <c r="H51">
        <v>15</v>
      </c>
      <c r="I51" t="s">
        <v>14</v>
      </c>
      <c r="J51" t="s">
        <v>8</v>
      </c>
      <c r="K51">
        <v>30</v>
      </c>
      <c r="L51" t="s">
        <v>11</v>
      </c>
      <c r="M51">
        <v>0</v>
      </c>
      <c r="N51">
        <v>3</v>
      </c>
      <c r="O51" t="str">
        <f>IF(AND(Tabela1[[#This Row],[EA Play Season Pass]]="Yes",Tabela1[[#This Row],[Minecraft Season Pass]]="Yes"),"Yes","No")</f>
        <v>No</v>
      </c>
      <c r="P51" t="str">
        <f>IF(OR(Tabela1[[#This Row],[EA Play Season Pass]]="Yes",Tabela1[[#This Row],[Minecraft Season Pass]]="Yes"),"Yes","No")</f>
        <v>Yes</v>
      </c>
      <c r="Q51">
        <v>42</v>
      </c>
      <c r="R51" s="2"/>
    </row>
    <row r="52" spans="1:18" ht="16.5" customHeight="1" x14ac:dyDescent="0.25">
      <c r="A52">
        <v>51</v>
      </c>
      <c r="B52" t="s">
        <v>3482</v>
      </c>
      <c r="C52" t="s">
        <v>7</v>
      </c>
      <c r="D52" s="50">
        <v>44569</v>
      </c>
      <c r="E52">
        <f>YEAR(Tabela1[[#This Row],[Start Date]])</f>
        <v>2022</v>
      </c>
      <c r="F52">
        <f>ROUNDUP(MONTH(Tabela1[[#This Row],[Start Date]])/3,0)</f>
        <v>1</v>
      </c>
      <c r="G52" t="s">
        <v>8</v>
      </c>
      <c r="H52">
        <v>15</v>
      </c>
      <c r="I52" t="s">
        <v>9</v>
      </c>
      <c r="J52" t="s">
        <v>8</v>
      </c>
      <c r="K52">
        <v>30</v>
      </c>
      <c r="L52" t="s">
        <v>8</v>
      </c>
      <c r="M52">
        <v>20</v>
      </c>
      <c r="N52">
        <v>3</v>
      </c>
      <c r="O52" t="str">
        <f>IF(AND(Tabela1[[#This Row],[EA Play Season Pass]]="Yes",Tabela1[[#This Row],[Minecraft Season Pass]]="Yes"),"Yes","No")</f>
        <v>Yes</v>
      </c>
      <c r="P52" t="str">
        <f>IF(OR(Tabela1[[#This Row],[EA Play Season Pass]]="Yes",Tabela1[[#This Row],[Minecraft Season Pass]]="Yes"),"Yes","No")</f>
        <v>Yes</v>
      </c>
      <c r="Q52">
        <v>62</v>
      </c>
      <c r="R52" s="2"/>
    </row>
    <row r="53" spans="1:18" ht="16.5" customHeight="1" x14ac:dyDescent="0.25">
      <c r="A53">
        <v>52</v>
      </c>
      <c r="B53" t="s">
        <v>3483</v>
      </c>
      <c r="C53" t="s">
        <v>10</v>
      </c>
      <c r="D53" s="50">
        <v>44570</v>
      </c>
      <c r="E53">
        <f>YEAR(Tabela1[[#This Row],[Start Date]])</f>
        <v>2022</v>
      </c>
      <c r="F53">
        <f>ROUNDUP(MONTH(Tabela1[[#This Row],[Start Date]])/3,0)</f>
        <v>1</v>
      </c>
      <c r="G53" t="s">
        <v>11</v>
      </c>
      <c r="H53">
        <v>5</v>
      </c>
      <c r="I53" t="s">
        <v>9</v>
      </c>
      <c r="J53" t="s">
        <v>11</v>
      </c>
      <c r="K53">
        <v>0</v>
      </c>
      <c r="L53" t="s">
        <v>8</v>
      </c>
      <c r="M53">
        <v>20</v>
      </c>
      <c r="N53">
        <v>2</v>
      </c>
      <c r="O53" t="str">
        <f>IF(AND(Tabela1[[#This Row],[EA Play Season Pass]]="Yes",Tabela1[[#This Row],[Minecraft Season Pass]]="Yes"),"Yes","No")</f>
        <v>No</v>
      </c>
      <c r="P53" t="str">
        <f>IF(OR(Tabela1[[#This Row],[EA Play Season Pass]]="Yes",Tabela1[[#This Row],[Minecraft Season Pass]]="Yes"),"Yes","No")</f>
        <v>Yes</v>
      </c>
      <c r="Q53">
        <v>23</v>
      </c>
      <c r="R53" s="2"/>
    </row>
    <row r="54" spans="1:18" ht="16.5" customHeight="1" x14ac:dyDescent="0.25">
      <c r="A54">
        <v>53</v>
      </c>
      <c r="B54" t="s">
        <v>585</v>
      </c>
      <c r="C54" t="s">
        <v>7</v>
      </c>
      <c r="D54" s="50">
        <v>44570</v>
      </c>
      <c r="E54">
        <f>YEAR(Tabela1[[#This Row],[Start Date]])</f>
        <v>2022</v>
      </c>
      <c r="F54">
        <f>ROUNDUP(MONTH(Tabela1[[#This Row],[Start Date]])/3,0)</f>
        <v>1</v>
      </c>
      <c r="G54" t="s">
        <v>11</v>
      </c>
      <c r="H54">
        <v>15</v>
      </c>
      <c r="I54" t="s">
        <v>12</v>
      </c>
      <c r="J54" t="s">
        <v>11</v>
      </c>
      <c r="K54">
        <v>0</v>
      </c>
      <c r="L54" t="s">
        <v>11</v>
      </c>
      <c r="M54">
        <v>0</v>
      </c>
      <c r="N54">
        <v>2</v>
      </c>
      <c r="O54" t="str">
        <f>IF(AND(Tabela1[[#This Row],[EA Play Season Pass]]="Yes",Tabela1[[#This Row],[Minecraft Season Pass]]="Yes"),"Yes","No")</f>
        <v>No</v>
      </c>
      <c r="P54" t="str">
        <f>IF(OR(Tabela1[[#This Row],[EA Play Season Pass]]="Yes",Tabela1[[#This Row],[Minecraft Season Pass]]="Yes"),"Yes","No")</f>
        <v>No</v>
      </c>
      <c r="Q54">
        <v>13</v>
      </c>
      <c r="R54" s="2"/>
    </row>
    <row r="55" spans="1:18" ht="16.5" customHeight="1" x14ac:dyDescent="0.25">
      <c r="A55">
        <v>54</v>
      </c>
      <c r="B55" t="s">
        <v>3484</v>
      </c>
      <c r="C55" t="s">
        <v>7</v>
      </c>
      <c r="D55" s="50">
        <v>44570</v>
      </c>
      <c r="E55">
        <f>YEAR(Tabela1[[#This Row],[Start Date]])</f>
        <v>2022</v>
      </c>
      <c r="F55">
        <f>ROUNDUP(MONTH(Tabela1[[#This Row],[Start Date]])/3,0)</f>
        <v>1</v>
      </c>
      <c r="G55" t="s">
        <v>11</v>
      </c>
      <c r="H55">
        <v>15</v>
      </c>
      <c r="I55" t="s">
        <v>14</v>
      </c>
      <c r="J55" t="s">
        <v>11</v>
      </c>
      <c r="K55">
        <v>0</v>
      </c>
      <c r="L55" t="s">
        <v>8</v>
      </c>
      <c r="M55">
        <v>20</v>
      </c>
      <c r="N55">
        <v>3</v>
      </c>
      <c r="O55" t="str">
        <f>IF(AND(Tabela1[[#This Row],[EA Play Season Pass]]="Yes",Tabela1[[#This Row],[Minecraft Season Pass]]="Yes"),"Yes","No")</f>
        <v>No</v>
      </c>
      <c r="P55" t="str">
        <f>IF(OR(Tabela1[[#This Row],[EA Play Season Pass]]="Yes",Tabela1[[#This Row],[Minecraft Season Pass]]="Yes"),"Yes","No")</f>
        <v>Yes</v>
      </c>
      <c r="Q55">
        <v>32</v>
      </c>
      <c r="R55" s="2"/>
    </row>
    <row r="56" spans="1:18" ht="16.5" customHeight="1" x14ac:dyDescent="0.25">
      <c r="A56">
        <v>55</v>
      </c>
      <c r="B56" t="s">
        <v>3086</v>
      </c>
      <c r="C56" t="s">
        <v>13</v>
      </c>
      <c r="D56" s="50">
        <v>44571</v>
      </c>
      <c r="E56">
        <f>YEAR(Tabela1[[#This Row],[Start Date]])</f>
        <v>2022</v>
      </c>
      <c r="F56">
        <f>ROUNDUP(MONTH(Tabela1[[#This Row],[Start Date]])/3,0)</f>
        <v>1</v>
      </c>
      <c r="G56" t="s">
        <v>11</v>
      </c>
      <c r="H56">
        <v>10</v>
      </c>
      <c r="I56" t="s">
        <v>14</v>
      </c>
      <c r="J56" t="s">
        <v>8</v>
      </c>
      <c r="K56">
        <v>30</v>
      </c>
      <c r="L56" t="s">
        <v>11</v>
      </c>
      <c r="M56">
        <v>0</v>
      </c>
      <c r="N56">
        <v>1</v>
      </c>
      <c r="O56" t="str">
        <f>IF(AND(Tabela1[[#This Row],[EA Play Season Pass]]="Yes",Tabela1[[#This Row],[Minecraft Season Pass]]="Yes"),"Yes","No")</f>
        <v>No</v>
      </c>
      <c r="P56" t="str">
        <f>IF(OR(Tabela1[[#This Row],[EA Play Season Pass]]="Yes",Tabela1[[#This Row],[Minecraft Season Pass]]="Yes"),"Yes","No")</f>
        <v>Yes</v>
      </c>
      <c r="Q56">
        <v>39</v>
      </c>
      <c r="R56" s="2"/>
    </row>
    <row r="57" spans="1:18" ht="16.5" customHeight="1" x14ac:dyDescent="0.25">
      <c r="A57">
        <v>56</v>
      </c>
      <c r="B57" t="s">
        <v>3485</v>
      </c>
      <c r="C57" t="s">
        <v>7</v>
      </c>
      <c r="D57" s="50">
        <v>44571</v>
      </c>
      <c r="E57">
        <f>YEAR(Tabela1[[#This Row],[Start Date]])</f>
        <v>2022</v>
      </c>
      <c r="F57">
        <f>ROUNDUP(MONTH(Tabela1[[#This Row],[Start Date]])/3,0)</f>
        <v>1</v>
      </c>
      <c r="G57" t="s">
        <v>11</v>
      </c>
      <c r="H57">
        <v>15</v>
      </c>
      <c r="I57" t="s">
        <v>9</v>
      </c>
      <c r="J57" t="s">
        <v>11</v>
      </c>
      <c r="K57">
        <v>0</v>
      </c>
      <c r="L57" t="s">
        <v>11</v>
      </c>
      <c r="M57">
        <v>0</v>
      </c>
      <c r="N57">
        <v>1</v>
      </c>
      <c r="O57" t="str">
        <f>IF(AND(Tabela1[[#This Row],[EA Play Season Pass]]="Yes",Tabela1[[#This Row],[Minecraft Season Pass]]="Yes"),"Yes","No")</f>
        <v>No</v>
      </c>
      <c r="P57" t="str">
        <f>IF(OR(Tabela1[[#This Row],[EA Play Season Pass]]="Yes",Tabela1[[#This Row],[Minecraft Season Pass]]="Yes"),"Yes","No")</f>
        <v>No</v>
      </c>
      <c r="Q57">
        <v>14</v>
      </c>
      <c r="R57" s="2"/>
    </row>
    <row r="58" spans="1:18" ht="16.5" customHeight="1" x14ac:dyDescent="0.25">
      <c r="A58">
        <v>57</v>
      </c>
      <c r="B58" t="s">
        <v>1904</v>
      </c>
      <c r="C58" t="s">
        <v>13</v>
      </c>
      <c r="D58" s="50">
        <v>44571</v>
      </c>
      <c r="E58">
        <f>YEAR(Tabela1[[#This Row],[Start Date]])</f>
        <v>2022</v>
      </c>
      <c r="F58">
        <f>ROUNDUP(MONTH(Tabela1[[#This Row],[Start Date]])/3,0)</f>
        <v>1</v>
      </c>
      <c r="G58" t="s">
        <v>11</v>
      </c>
      <c r="H58">
        <v>10</v>
      </c>
      <c r="I58" t="s">
        <v>14</v>
      </c>
      <c r="J58" t="s">
        <v>11</v>
      </c>
      <c r="K58">
        <v>0</v>
      </c>
      <c r="L58" t="s">
        <v>11</v>
      </c>
      <c r="M58">
        <v>0</v>
      </c>
      <c r="N58">
        <v>3</v>
      </c>
      <c r="O58" t="str">
        <f>IF(AND(Tabela1[[#This Row],[EA Play Season Pass]]="Yes",Tabela1[[#This Row],[Minecraft Season Pass]]="Yes"),"Yes","No")</f>
        <v>No</v>
      </c>
      <c r="P58" t="str">
        <f>IF(OR(Tabela1[[#This Row],[EA Play Season Pass]]="Yes",Tabela1[[#This Row],[Minecraft Season Pass]]="Yes"),"Yes","No")</f>
        <v>No</v>
      </c>
      <c r="Q58">
        <v>7</v>
      </c>
      <c r="R58" s="2"/>
    </row>
    <row r="59" spans="1:18" ht="16.5" customHeight="1" x14ac:dyDescent="0.25">
      <c r="A59">
        <v>58</v>
      </c>
      <c r="B59" t="s">
        <v>3306</v>
      </c>
      <c r="C59" t="s">
        <v>10</v>
      </c>
      <c r="D59" s="50">
        <v>44571</v>
      </c>
      <c r="E59">
        <f>YEAR(Tabela1[[#This Row],[Start Date]])</f>
        <v>2022</v>
      </c>
      <c r="F59">
        <f>ROUNDUP(MONTH(Tabela1[[#This Row],[Start Date]])/3,0)</f>
        <v>1</v>
      </c>
      <c r="G59" t="s">
        <v>11</v>
      </c>
      <c r="H59">
        <v>5</v>
      </c>
      <c r="I59" t="s">
        <v>12</v>
      </c>
      <c r="J59" t="s">
        <v>11</v>
      </c>
      <c r="K59">
        <v>0</v>
      </c>
      <c r="L59" t="s">
        <v>11</v>
      </c>
      <c r="M59">
        <v>0</v>
      </c>
      <c r="N59">
        <v>1</v>
      </c>
      <c r="O59" t="str">
        <f>IF(AND(Tabela1[[#This Row],[EA Play Season Pass]]="Yes",Tabela1[[#This Row],[Minecraft Season Pass]]="Yes"),"Yes","No")</f>
        <v>No</v>
      </c>
      <c r="P59" t="str">
        <f>IF(OR(Tabela1[[#This Row],[EA Play Season Pass]]="Yes",Tabela1[[#This Row],[Minecraft Season Pass]]="Yes"),"Yes","No")</f>
        <v>No</v>
      </c>
      <c r="Q59">
        <v>4</v>
      </c>
      <c r="R59" s="2"/>
    </row>
    <row r="60" spans="1:18" ht="16.5" customHeight="1" x14ac:dyDescent="0.25">
      <c r="A60">
        <v>59</v>
      </c>
      <c r="B60" t="s">
        <v>3486</v>
      </c>
      <c r="C60" t="s">
        <v>10</v>
      </c>
      <c r="D60" s="50">
        <v>44571</v>
      </c>
      <c r="E60">
        <f>YEAR(Tabela1[[#This Row],[Start Date]])</f>
        <v>2022</v>
      </c>
      <c r="F60">
        <f>ROUNDUP(MONTH(Tabela1[[#This Row],[Start Date]])/3,0)</f>
        <v>1</v>
      </c>
      <c r="G60" t="s">
        <v>8</v>
      </c>
      <c r="H60">
        <v>5</v>
      </c>
      <c r="I60" t="s">
        <v>14</v>
      </c>
      <c r="J60" t="s">
        <v>11</v>
      </c>
      <c r="K60">
        <v>0</v>
      </c>
      <c r="L60" t="s">
        <v>8</v>
      </c>
      <c r="M60">
        <v>20</v>
      </c>
      <c r="N60">
        <v>2</v>
      </c>
      <c r="O60" t="str">
        <f>IF(AND(Tabela1[[#This Row],[EA Play Season Pass]]="Yes",Tabela1[[#This Row],[Minecraft Season Pass]]="Yes"),"Yes","No")</f>
        <v>No</v>
      </c>
      <c r="P60" t="str">
        <f>IF(OR(Tabela1[[#This Row],[EA Play Season Pass]]="Yes",Tabela1[[#This Row],[Minecraft Season Pass]]="Yes"),"Yes","No")</f>
        <v>Yes</v>
      </c>
      <c r="Q60">
        <v>23</v>
      </c>
      <c r="R60" s="2"/>
    </row>
    <row r="61" spans="1:18" ht="16.5" customHeight="1" x14ac:dyDescent="0.25">
      <c r="A61">
        <v>60</v>
      </c>
      <c r="B61" t="s">
        <v>423</v>
      </c>
      <c r="C61" t="s">
        <v>10</v>
      </c>
      <c r="D61" s="50">
        <v>44571</v>
      </c>
      <c r="E61">
        <f>YEAR(Tabela1[[#This Row],[Start Date]])</f>
        <v>2022</v>
      </c>
      <c r="F61">
        <f>ROUNDUP(MONTH(Tabela1[[#This Row],[Start Date]])/3,0)</f>
        <v>1</v>
      </c>
      <c r="G61" t="s">
        <v>11</v>
      </c>
      <c r="H61">
        <v>5</v>
      </c>
      <c r="I61" t="s">
        <v>14</v>
      </c>
      <c r="J61" t="s">
        <v>8</v>
      </c>
      <c r="K61">
        <v>30</v>
      </c>
      <c r="L61" t="s">
        <v>11</v>
      </c>
      <c r="M61">
        <v>0</v>
      </c>
      <c r="N61">
        <v>2</v>
      </c>
      <c r="O61" t="str">
        <f>IF(AND(Tabela1[[#This Row],[EA Play Season Pass]]="Yes",Tabela1[[#This Row],[Minecraft Season Pass]]="Yes"),"Yes","No")</f>
        <v>No</v>
      </c>
      <c r="P61" t="str">
        <f>IF(OR(Tabela1[[#This Row],[EA Play Season Pass]]="Yes",Tabela1[[#This Row],[Minecraft Season Pass]]="Yes"),"Yes","No")</f>
        <v>Yes</v>
      </c>
      <c r="Q61">
        <v>33</v>
      </c>
      <c r="R61" s="2"/>
    </row>
    <row r="62" spans="1:18" ht="16.5" customHeight="1" x14ac:dyDescent="0.25">
      <c r="A62">
        <v>61</v>
      </c>
      <c r="B62" t="s">
        <v>2005</v>
      </c>
      <c r="C62" t="s">
        <v>10</v>
      </c>
      <c r="D62" s="50">
        <v>44571</v>
      </c>
      <c r="E62">
        <f>YEAR(Tabela1[[#This Row],[Start Date]])</f>
        <v>2022</v>
      </c>
      <c r="F62">
        <f>ROUNDUP(MONTH(Tabela1[[#This Row],[Start Date]])/3,0)</f>
        <v>1</v>
      </c>
      <c r="G62" t="s">
        <v>11</v>
      </c>
      <c r="H62">
        <v>5</v>
      </c>
      <c r="I62" t="s">
        <v>14</v>
      </c>
      <c r="J62" t="s">
        <v>8</v>
      </c>
      <c r="K62">
        <v>30</v>
      </c>
      <c r="L62" t="s">
        <v>8</v>
      </c>
      <c r="M62">
        <v>20</v>
      </c>
      <c r="N62">
        <v>2</v>
      </c>
      <c r="O62" t="str">
        <f>IF(AND(Tabela1[[#This Row],[EA Play Season Pass]]="Yes",Tabela1[[#This Row],[Minecraft Season Pass]]="Yes"),"Yes","No")</f>
        <v>Yes</v>
      </c>
      <c r="P62" t="str">
        <f>IF(OR(Tabela1[[#This Row],[EA Play Season Pass]]="Yes",Tabela1[[#This Row],[Minecraft Season Pass]]="Yes"),"Yes","No")</f>
        <v>Yes</v>
      </c>
      <c r="Q62">
        <v>53</v>
      </c>
      <c r="R62" s="2"/>
    </row>
    <row r="63" spans="1:18" ht="16.5" customHeight="1" x14ac:dyDescent="0.25">
      <c r="A63">
        <v>62</v>
      </c>
      <c r="B63" t="s">
        <v>3487</v>
      </c>
      <c r="C63" t="s">
        <v>10</v>
      </c>
      <c r="D63" s="50">
        <v>44571</v>
      </c>
      <c r="E63">
        <f>YEAR(Tabela1[[#This Row],[Start Date]])</f>
        <v>2022</v>
      </c>
      <c r="F63">
        <f>ROUNDUP(MONTH(Tabela1[[#This Row],[Start Date]])/3,0)</f>
        <v>1</v>
      </c>
      <c r="G63" t="s">
        <v>11</v>
      </c>
      <c r="H63">
        <v>5</v>
      </c>
      <c r="I63" t="s">
        <v>14</v>
      </c>
      <c r="J63" t="s">
        <v>11</v>
      </c>
      <c r="K63">
        <v>0</v>
      </c>
      <c r="L63" t="s">
        <v>8</v>
      </c>
      <c r="M63">
        <v>20</v>
      </c>
      <c r="N63">
        <v>1</v>
      </c>
      <c r="O63" t="str">
        <f>IF(AND(Tabela1[[#This Row],[EA Play Season Pass]]="Yes",Tabela1[[#This Row],[Minecraft Season Pass]]="Yes"),"Yes","No")</f>
        <v>No</v>
      </c>
      <c r="P63" t="str">
        <f>IF(OR(Tabela1[[#This Row],[EA Play Season Pass]]="Yes",Tabela1[[#This Row],[Minecraft Season Pass]]="Yes"),"Yes","No")</f>
        <v>Yes</v>
      </c>
      <c r="Q63">
        <v>24</v>
      </c>
      <c r="R63" s="2"/>
    </row>
    <row r="64" spans="1:18" ht="16.5" customHeight="1" x14ac:dyDescent="0.25">
      <c r="A64">
        <v>63</v>
      </c>
      <c r="B64" t="s">
        <v>3488</v>
      </c>
      <c r="C64" t="s">
        <v>13</v>
      </c>
      <c r="D64" s="50">
        <v>44571</v>
      </c>
      <c r="E64">
        <f>YEAR(Tabela1[[#This Row],[Start Date]])</f>
        <v>2022</v>
      </c>
      <c r="F64">
        <f>ROUNDUP(MONTH(Tabela1[[#This Row],[Start Date]])/3,0)</f>
        <v>1</v>
      </c>
      <c r="G64" t="s">
        <v>11</v>
      </c>
      <c r="H64">
        <v>10</v>
      </c>
      <c r="I64" t="s">
        <v>12</v>
      </c>
      <c r="J64" t="s">
        <v>11</v>
      </c>
      <c r="K64">
        <v>0</v>
      </c>
      <c r="L64" t="s">
        <v>8</v>
      </c>
      <c r="M64">
        <v>20</v>
      </c>
      <c r="N64">
        <v>3</v>
      </c>
      <c r="O64" t="str">
        <f>IF(AND(Tabela1[[#This Row],[EA Play Season Pass]]="Yes",Tabela1[[#This Row],[Minecraft Season Pass]]="Yes"),"Yes","No")</f>
        <v>No</v>
      </c>
      <c r="P64" t="str">
        <f>IF(OR(Tabela1[[#This Row],[EA Play Season Pass]]="Yes",Tabela1[[#This Row],[Minecraft Season Pass]]="Yes"),"Yes","No")</f>
        <v>Yes</v>
      </c>
      <c r="Q64">
        <v>27</v>
      </c>
      <c r="R64" s="2"/>
    </row>
    <row r="65" spans="1:18" ht="16.5" customHeight="1" x14ac:dyDescent="0.25">
      <c r="A65">
        <v>64</v>
      </c>
      <c r="B65" t="s">
        <v>2745</v>
      </c>
      <c r="C65" t="s">
        <v>10</v>
      </c>
      <c r="D65" s="50">
        <v>44571</v>
      </c>
      <c r="E65">
        <f>YEAR(Tabela1[[#This Row],[Start Date]])</f>
        <v>2022</v>
      </c>
      <c r="F65">
        <f>ROUNDUP(MONTH(Tabela1[[#This Row],[Start Date]])/3,0)</f>
        <v>1</v>
      </c>
      <c r="G65" t="s">
        <v>11</v>
      </c>
      <c r="H65">
        <v>5</v>
      </c>
      <c r="I65" t="s">
        <v>12</v>
      </c>
      <c r="J65" t="s">
        <v>11</v>
      </c>
      <c r="K65">
        <v>0</v>
      </c>
      <c r="L65" t="s">
        <v>11</v>
      </c>
      <c r="M65">
        <v>0</v>
      </c>
      <c r="N65">
        <v>2</v>
      </c>
      <c r="O65" t="str">
        <f>IF(AND(Tabela1[[#This Row],[EA Play Season Pass]]="Yes",Tabela1[[#This Row],[Minecraft Season Pass]]="Yes"),"Yes","No")</f>
        <v>No</v>
      </c>
      <c r="P65" t="str">
        <f>IF(OR(Tabela1[[#This Row],[EA Play Season Pass]]="Yes",Tabela1[[#This Row],[Minecraft Season Pass]]="Yes"),"Yes","No")</f>
        <v>No</v>
      </c>
      <c r="Q65">
        <v>3</v>
      </c>
      <c r="R65" s="2"/>
    </row>
    <row r="66" spans="1:18" ht="16.5" customHeight="1" x14ac:dyDescent="0.25">
      <c r="A66">
        <v>65</v>
      </c>
      <c r="B66" t="s">
        <v>3489</v>
      </c>
      <c r="C66" t="s">
        <v>7</v>
      </c>
      <c r="D66" s="50">
        <v>44571</v>
      </c>
      <c r="E66">
        <f>YEAR(Tabela1[[#This Row],[Start Date]])</f>
        <v>2022</v>
      </c>
      <c r="F66">
        <f>ROUNDUP(MONTH(Tabela1[[#This Row],[Start Date]])/3,0)</f>
        <v>1</v>
      </c>
      <c r="G66" t="s">
        <v>8</v>
      </c>
      <c r="H66">
        <v>15</v>
      </c>
      <c r="I66" t="s">
        <v>12</v>
      </c>
      <c r="J66" t="s">
        <v>11</v>
      </c>
      <c r="K66">
        <v>0</v>
      </c>
      <c r="L66" t="s">
        <v>8</v>
      </c>
      <c r="M66">
        <v>20</v>
      </c>
      <c r="N66">
        <v>3</v>
      </c>
      <c r="O66" t="str">
        <f>IF(AND(Tabela1[[#This Row],[EA Play Season Pass]]="Yes",Tabela1[[#This Row],[Minecraft Season Pass]]="Yes"),"Yes","No")</f>
        <v>No</v>
      </c>
      <c r="P66" t="str">
        <f>IF(OR(Tabela1[[#This Row],[EA Play Season Pass]]="Yes",Tabela1[[#This Row],[Minecraft Season Pass]]="Yes"),"Yes","No")</f>
        <v>Yes</v>
      </c>
      <c r="Q66">
        <v>32</v>
      </c>
      <c r="R66" s="2"/>
    </row>
    <row r="67" spans="1:18" ht="16.5" customHeight="1" x14ac:dyDescent="0.25">
      <c r="A67">
        <v>66</v>
      </c>
      <c r="B67" t="s">
        <v>3490</v>
      </c>
      <c r="C67" t="s">
        <v>7</v>
      </c>
      <c r="D67" s="50">
        <v>44571</v>
      </c>
      <c r="E67">
        <f>YEAR(Tabela1[[#This Row],[Start Date]])</f>
        <v>2022</v>
      </c>
      <c r="F67">
        <f>ROUNDUP(MONTH(Tabela1[[#This Row],[Start Date]])/3,0)</f>
        <v>1</v>
      </c>
      <c r="G67" t="s">
        <v>8</v>
      </c>
      <c r="H67">
        <v>15</v>
      </c>
      <c r="I67" t="s">
        <v>9</v>
      </c>
      <c r="J67" t="s">
        <v>11</v>
      </c>
      <c r="K67">
        <v>0</v>
      </c>
      <c r="L67" t="s">
        <v>11</v>
      </c>
      <c r="M67">
        <v>0</v>
      </c>
      <c r="N67">
        <v>3</v>
      </c>
      <c r="O67" t="str">
        <f>IF(AND(Tabela1[[#This Row],[EA Play Season Pass]]="Yes",Tabela1[[#This Row],[Minecraft Season Pass]]="Yes"),"Yes","No")</f>
        <v>No</v>
      </c>
      <c r="P67" t="str">
        <f>IF(OR(Tabela1[[#This Row],[EA Play Season Pass]]="Yes",Tabela1[[#This Row],[Minecraft Season Pass]]="Yes"),"Yes","No")</f>
        <v>No</v>
      </c>
      <c r="Q67">
        <v>12</v>
      </c>
      <c r="R67" s="2"/>
    </row>
    <row r="68" spans="1:18" ht="16.5" customHeight="1" x14ac:dyDescent="0.25">
      <c r="A68">
        <v>67</v>
      </c>
      <c r="B68" t="s">
        <v>3491</v>
      </c>
      <c r="C68" t="s">
        <v>13</v>
      </c>
      <c r="D68" s="50">
        <v>44571</v>
      </c>
      <c r="E68">
        <f>YEAR(Tabela1[[#This Row],[Start Date]])</f>
        <v>2022</v>
      </c>
      <c r="F68">
        <f>ROUNDUP(MONTH(Tabela1[[#This Row],[Start Date]])/3,0)</f>
        <v>1</v>
      </c>
      <c r="G68" t="s">
        <v>11</v>
      </c>
      <c r="H68">
        <v>10</v>
      </c>
      <c r="I68" t="s">
        <v>9</v>
      </c>
      <c r="J68" t="s">
        <v>8</v>
      </c>
      <c r="K68">
        <v>30</v>
      </c>
      <c r="L68" t="s">
        <v>8</v>
      </c>
      <c r="M68">
        <v>20</v>
      </c>
      <c r="N68">
        <v>1</v>
      </c>
      <c r="O68" t="str">
        <f>IF(AND(Tabela1[[#This Row],[EA Play Season Pass]]="Yes",Tabela1[[#This Row],[Minecraft Season Pass]]="Yes"),"Yes","No")</f>
        <v>Yes</v>
      </c>
      <c r="P68" t="str">
        <f>IF(OR(Tabela1[[#This Row],[EA Play Season Pass]]="Yes",Tabela1[[#This Row],[Minecraft Season Pass]]="Yes"),"Yes","No")</f>
        <v>Yes</v>
      </c>
      <c r="Q68">
        <v>59</v>
      </c>
      <c r="R68" s="2"/>
    </row>
    <row r="69" spans="1:18" ht="16.5" customHeight="1" x14ac:dyDescent="0.25">
      <c r="A69">
        <v>68</v>
      </c>
      <c r="B69" t="s">
        <v>1644</v>
      </c>
      <c r="C69" t="s">
        <v>13</v>
      </c>
      <c r="D69" s="50">
        <v>44572</v>
      </c>
      <c r="E69">
        <f>YEAR(Tabela1[[#This Row],[Start Date]])</f>
        <v>2022</v>
      </c>
      <c r="F69">
        <f>ROUNDUP(MONTH(Tabela1[[#This Row],[Start Date]])/3,0)</f>
        <v>1</v>
      </c>
      <c r="G69" t="s">
        <v>8</v>
      </c>
      <c r="H69">
        <v>10</v>
      </c>
      <c r="I69" t="s">
        <v>9</v>
      </c>
      <c r="J69" t="s">
        <v>11</v>
      </c>
      <c r="K69">
        <v>0</v>
      </c>
      <c r="L69" t="s">
        <v>8</v>
      </c>
      <c r="M69">
        <v>20</v>
      </c>
      <c r="N69">
        <v>2</v>
      </c>
      <c r="O69" t="str">
        <f>IF(AND(Tabela1[[#This Row],[EA Play Season Pass]]="Yes",Tabela1[[#This Row],[Minecraft Season Pass]]="Yes"),"Yes","No")</f>
        <v>No</v>
      </c>
      <c r="P69" t="str">
        <f>IF(OR(Tabela1[[#This Row],[EA Play Season Pass]]="Yes",Tabela1[[#This Row],[Minecraft Season Pass]]="Yes"),"Yes","No")</f>
        <v>Yes</v>
      </c>
      <c r="Q69">
        <v>28</v>
      </c>
      <c r="R69" s="2"/>
    </row>
    <row r="70" spans="1:18" ht="16.5" customHeight="1" x14ac:dyDescent="0.25">
      <c r="A70">
        <v>69</v>
      </c>
      <c r="B70" t="s">
        <v>2860</v>
      </c>
      <c r="C70" t="s">
        <v>7</v>
      </c>
      <c r="D70" s="50">
        <v>44572</v>
      </c>
      <c r="E70">
        <f>YEAR(Tabela1[[#This Row],[Start Date]])</f>
        <v>2022</v>
      </c>
      <c r="F70">
        <f>ROUNDUP(MONTH(Tabela1[[#This Row],[Start Date]])/3,0)</f>
        <v>1</v>
      </c>
      <c r="G70" t="s">
        <v>8</v>
      </c>
      <c r="H70">
        <v>15</v>
      </c>
      <c r="I70" t="s">
        <v>14</v>
      </c>
      <c r="J70" t="s">
        <v>11</v>
      </c>
      <c r="K70">
        <v>0</v>
      </c>
      <c r="L70" t="s">
        <v>8</v>
      </c>
      <c r="M70">
        <v>20</v>
      </c>
      <c r="N70">
        <v>2</v>
      </c>
      <c r="O70" t="str">
        <f>IF(AND(Tabela1[[#This Row],[EA Play Season Pass]]="Yes",Tabela1[[#This Row],[Minecraft Season Pass]]="Yes"),"Yes","No")</f>
        <v>No</v>
      </c>
      <c r="P70" t="str">
        <f>IF(OR(Tabela1[[#This Row],[EA Play Season Pass]]="Yes",Tabela1[[#This Row],[Minecraft Season Pass]]="Yes"),"Yes","No")</f>
        <v>Yes</v>
      </c>
      <c r="Q70">
        <v>33</v>
      </c>
      <c r="R70" s="2"/>
    </row>
    <row r="71" spans="1:18" ht="16.5" customHeight="1" x14ac:dyDescent="0.25">
      <c r="A71">
        <v>70</v>
      </c>
      <c r="B71" t="s">
        <v>3492</v>
      </c>
      <c r="C71" t="s">
        <v>10</v>
      </c>
      <c r="D71" s="50">
        <v>44572</v>
      </c>
      <c r="E71">
        <f>YEAR(Tabela1[[#This Row],[Start Date]])</f>
        <v>2022</v>
      </c>
      <c r="F71">
        <f>ROUNDUP(MONTH(Tabela1[[#This Row],[Start Date]])/3,0)</f>
        <v>1</v>
      </c>
      <c r="G71" t="s">
        <v>11</v>
      </c>
      <c r="H71">
        <v>5</v>
      </c>
      <c r="I71" t="s">
        <v>9</v>
      </c>
      <c r="J71" t="s">
        <v>11</v>
      </c>
      <c r="K71">
        <v>0</v>
      </c>
      <c r="L71" t="s">
        <v>8</v>
      </c>
      <c r="M71">
        <v>20</v>
      </c>
      <c r="N71">
        <v>3</v>
      </c>
      <c r="O71" t="str">
        <f>IF(AND(Tabela1[[#This Row],[EA Play Season Pass]]="Yes",Tabela1[[#This Row],[Minecraft Season Pass]]="Yes"),"Yes","No")</f>
        <v>No</v>
      </c>
      <c r="P71" t="str">
        <f>IF(OR(Tabela1[[#This Row],[EA Play Season Pass]]="Yes",Tabela1[[#This Row],[Minecraft Season Pass]]="Yes"),"Yes","No")</f>
        <v>Yes</v>
      </c>
      <c r="Q71">
        <v>22</v>
      </c>
      <c r="R71" s="2"/>
    </row>
    <row r="72" spans="1:18" ht="16.5" customHeight="1" x14ac:dyDescent="0.25">
      <c r="A72">
        <v>71</v>
      </c>
      <c r="B72" t="s">
        <v>3427</v>
      </c>
      <c r="C72" t="s">
        <v>10</v>
      </c>
      <c r="D72" s="50">
        <v>44572</v>
      </c>
      <c r="E72">
        <f>YEAR(Tabela1[[#This Row],[Start Date]])</f>
        <v>2022</v>
      </c>
      <c r="F72">
        <f>ROUNDUP(MONTH(Tabela1[[#This Row],[Start Date]])/3,0)</f>
        <v>1</v>
      </c>
      <c r="G72" t="s">
        <v>11</v>
      </c>
      <c r="H72">
        <v>5</v>
      </c>
      <c r="I72" t="s">
        <v>9</v>
      </c>
      <c r="J72" t="s">
        <v>8</v>
      </c>
      <c r="K72">
        <v>30</v>
      </c>
      <c r="L72" t="s">
        <v>8</v>
      </c>
      <c r="M72">
        <v>20</v>
      </c>
      <c r="N72">
        <v>1</v>
      </c>
      <c r="O72" t="str">
        <f>IF(AND(Tabela1[[#This Row],[EA Play Season Pass]]="Yes",Tabela1[[#This Row],[Minecraft Season Pass]]="Yes"),"Yes","No")</f>
        <v>Yes</v>
      </c>
      <c r="P72" t="str">
        <f>IF(OR(Tabela1[[#This Row],[EA Play Season Pass]]="Yes",Tabela1[[#This Row],[Minecraft Season Pass]]="Yes"),"Yes","No")</f>
        <v>Yes</v>
      </c>
      <c r="Q72">
        <v>54</v>
      </c>
      <c r="R72" s="2"/>
    </row>
    <row r="73" spans="1:18" ht="16.5" customHeight="1" x14ac:dyDescent="0.25">
      <c r="A73">
        <v>72</v>
      </c>
      <c r="B73" t="s">
        <v>3493</v>
      </c>
      <c r="C73" t="s">
        <v>13</v>
      </c>
      <c r="D73" s="50">
        <v>44573</v>
      </c>
      <c r="E73">
        <f>YEAR(Tabela1[[#This Row],[Start Date]])</f>
        <v>2022</v>
      </c>
      <c r="F73">
        <f>ROUNDUP(MONTH(Tabela1[[#This Row],[Start Date]])/3,0)</f>
        <v>1</v>
      </c>
      <c r="G73" t="s">
        <v>8</v>
      </c>
      <c r="H73">
        <v>10</v>
      </c>
      <c r="I73" t="s">
        <v>14</v>
      </c>
      <c r="J73" t="s">
        <v>8</v>
      </c>
      <c r="K73">
        <v>30</v>
      </c>
      <c r="L73" t="s">
        <v>8</v>
      </c>
      <c r="M73">
        <v>20</v>
      </c>
      <c r="N73">
        <v>3</v>
      </c>
      <c r="O73" t="str">
        <f>IF(AND(Tabela1[[#This Row],[EA Play Season Pass]]="Yes",Tabela1[[#This Row],[Minecraft Season Pass]]="Yes"),"Yes","No")</f>
        <v>Yes</v>
      </c>
      <c r="P73" t="str">
        <f>IF(OR(Tabela1[[#This Row],[EA Play Season Pass]]="Yes",Tabela1[[#This Row],[Minecraft Season Pass]]="Yes"),"Yes","No")</f>
        <v>Yes</v>
      </c>
      <c r="Q73">
        <v>57</v>
      </c>
      <c r="R73" s="2"/>
    </row>
    <row r="74" spans="1:18" ht="16.5" customHeight="1" x14ac:dyDescent="0.25">
      <c r="A74">
        <v>73</v>
      </c>
      <c r="B74" t="s">
        <v>2386</v>
      </c>
      <c r="C74" t="s">
        <v>10</v>
      </c>
      <c r="D74" s="50">
        <v>44573</v>
      </c>
      <c r="E74">
        <f>YEAR(Tabela1[[#This Row],[Start Date]])</f>
        <v>2022</v>
      </c>
      <c r="F74">
        <f>ROUNDUP(MONTH(Tabela1[[#This Row],[Start Date]])/3,0)</f>
        <v>1</v>
      </c>
      <c r="G74" t="s">
        <v>8</v>
      </c>
      <c r="H74">
        <v>5</v>
      </c>
      <c r="I74" t="s">
        <v>12</v>
      </c>
      <c r="J74" t="s">
        <v>11</v>
      </c>
      <c r="K74">
        <v>0</v>
      </c>
      <c r="L74" t="s">
        <v>8</v>
      </c>
      <c r="M74">
        <v>20</v>
      </c>
      <c r="N74">
        <v>2</v>
      </c>
      <c r="O74" t="str">
        <f>IF(AND(Tabela1[[#This Row],[EA Play Season Pass]]="Yes",Tabela1[[#This Row],[Minecraft Season Pass]]="Yes"),"Yes","No")</f>
        <v>No</v>
      </c>
      <c r="P74" t="str">
        <f>IF(OR(Tabela1[[#This Row],[EA Play Season Pass]]="Yes",Tabela1[[#This Row],[Minecraft Season Pass]]="Yes"),"Yes","No")</f>
        <v>Yes</v>
      </c>
      <c r="Q74">
        <v>23</v>
      </c>
      <c r="R74" s="2"/>
    </row>
    <row r="75" spans="1:18" ht="16.5" customHeight="1" x14ac:dyDescent="0.25">
      <c r="A75">
        <v>74</v>
      </c>
      <c r="B75" t="s">
        <v>3494</v>
      </c>
      <c r="C75" t="s">
        <v>10</v>
      </c>
      <c r="D75" s="50">
        <v>44573</v>
      </c>
      <c r="E75">
        <f>YEAR(Tabela1[[#This Row],[Start Date]])</f>
        <v>2022</v>
      </c>
      <c r="F75">
        <f>ROUNDUP(MONTH(Tabela1[[#This Row],[Start Date]])/3,0)</f>
        <v>1</v>
      </c>
      <c r="G75" t="s">
        <v>11</v>
      </c>
      <c r="H75">
        <v>5</v>
      </c>
      <c r="I75" t="s">
        <v>12</v>
      </c>
      <c r="J75" t="s">
        <v>8</v>
      </c>
      <c r="K75">
        <v>30</v>
      </c>
      <c r="L75" t="s">
        <v>11</v>
      </c>
      <c r="M75">
        <v>0</v>
      </c>
      <c r="N75">
        <v>2</v>
      </c>
      <c r="O75" t="str">
        <f>IF(AND(Tabela1[[#This Row],[EA Play Season Pass]]="Yes",Tabela1[[#This Row],[Minecraft Season Pass]]="Yes"),"Yes","No")</f>
        <v>No</v>
      </c>
      <c r="P75" t="str">
        <f>IF(OR(Tabela1[[#This Row],[EA Play Season Pass]]="Yes",Tabela1[[#This Row],[Minecraft Season Pass]]="Yes"),"Yes","No")</f>
        <v>Yes</v>
      </c>
      <c r="Q75">
        <v>33</v>
      </c>
      <c r="R75" s="2"/>
    </row>
    <row r="76" spans="1:18" ht="16.5" customHeight="1" x14ac:dyDescent="0.25">
      <c r="A76">
        <v>75</v>
      </c>
      <c r="B76" t="s">
        <v>625</v>
      </c>
      <c r="C76" t="s">
        <v>7</v>
      </c>
      <c r="D76" s="50">
        <v>44573</v>
      </c>
      <c r="E76">
        <f>YEAR(Tabela1[[#This Row],[Start Date]])</f>
        <v>2022</v>
      </c>
      <c r="F76">
        <f>ROUNDUP(MONTH(Tabela1[[#This Row],[Start Date]])/3,0)</f>
        <v>1</v>
      </c>
      <c r="G76" t="s">
        <v>11</v>
      </c>
      <c r="H76">
        <v>15</v>
      </c>
      <c r="I76" t="s">
        <v>14</v>
      </c>
      <c r="J76" t="s">
        <v>8</v>
      </c>
      <c r="K76">
        <v>30</v>
      </c>
      <c r="L76" t="s">
        <v>11</v>
      </c>
      <c r="M76">
        <v>0</v>
      </c>
      <c r="N76">
        <v>2</v>
      </c>
      <c r="O76" t="str">
        <f>IF(AND(Tabela1[[#This Row],[EA Play Season Pass]]="Yes",Tabela1[[#This Row],[Minecraft Season Pass]]="Yes"),"Yes","No")</f>
        <v>No</v>
      </c>
      <c r="P76" t="str">
        <f>IF(OR(Tabela1[[#This Row],[EA Play Season Pass]]="Yes",Tabela1[[#This Row],[Minecraft Season Pass]]="Yes"),"Yes","No")</f>
        <v>Yes</v>
      </c>
      <c r="Q76">
        <v>43</v>
      </c>
      <c r="R76" s="2"/>
    </row>
    <row r="77" spans="1:18" ht="16.5" customHeight="1" x14ac:dyDescent="0.25">
      <c r="A77">
        <v>76</v>
      </c>
      <c r="B77" t="s">
        <v>3495</v>
      </c>
      <c r="C77" t="s">
        <v>7</v>
      </c>
      <c r="D77" s="50">
        <v>44573</v>
      </c>
      <c r="E77">
        <f>YEAR(Tabela1[[#This Row],[Start Date]])</f>
        <v>2022</v>
      </c>
      <c r="F77">
        <f>ROUNDUP(MONTH(Tabela1[[#This Row],[Start Date]])/3,0)</f>
        <v>1</v>
      </c>
      <c r="G77" t="s">
        <v>11</v>
      </c>
      <c r="H77">
        <v>15</v>
      </c>
      <c r="I77" t="s">
        <v>12</v>
      </c>
      <c r="J77" t="s">
        <v>8</v>
      </c>
      <c r="K77">
        <v>30</v>
      </c>
      <c r="L77" t="s">
        <v>8</v>
      </c>
      <c r="M77">
        <v>20</v>
      </c>
      <c r="N77">
        <v>2</v>
      </c>
      <c r="O77" t="str">
        <f>IF(AND(Tabela1[[#This Row],[EA Play Season Pass]]="Yes",Tabela1[[#This Row],[Minecraft Season Pass]]="Yes"),"Yes","No")</f>
        <v>Yes</v>
      </c>
      <c r="P77" t="str">
        <f>IF(OR(Tabela1[[#This Row],[EA Play Season Pass]]="Yes",Tabela1[[#This Row],[Minecraft Season Pass]]="Yes"),"Yes","No")</f>
        <v>Yes</v>
      </c>
      <c r="Q77">
        <v>63</v>
      </c>
      <c r="R77" s="2"/>
    </row>
    <row r="78" spans="1:18" ht="16.5" customHeight="1" x14ac:dyDescent="0.25">
      <c r="A78">
        <v>77</v>
      </c>
      <c r="B78" t="s">
        <v>2451</v>
      </c>
      <c r="C78" t="s">
        <v>7</v>
      </c>
      <c r="D78" s="50">
        <v>44573</v>
      </c>
      <c r="E78">
        <f>YEAR(Tabela1[[#This Row],[Start Date]])</f>
        <v>2022</v>
      </c>
      <c r="F78">
        <f>ROUNDUP(MONTH(Tabela1[[#This Row],[Start Date]])/3,0)</f>
        <v>1</v>
      </c>
      <c r="G78" t="s">
        <v>8</v>
      </c>
      <c r="H78">
        <v>15</v>
      </c>
      <c r="I78" t="s">
        <v>14</v>
      </c>
      <c r="J78" t="s">
        <v>8</v>
      </c>
      <c r="K78">
        <v>30</v>
      </c>
      <c r="L78" t="s">
        <v>11</v>
      </c>
      <c r="M78">
        <v>0</v>
      </c>
      <c r="N78">
        <v>3</v>
      </c>
      <c r="O78" t="str">
        <f>IF(AND(Tabela1[[#This Row],[EA Play Season Pass]]="Yes",Tabela1[[#This Row],[Minecraft Season Pass]]="Yes"),"Yes","No")</f>
        <v>No</v>
      </c>
      <c r="P78" t="str">
        <f>IF(OR(Tabela1[[#This Row],[EA Play Season Pass]]="Yes",Tabela1[[#This Row],[Minecraft Season Pass]]="Yes"),"Yes","No")</f>
        <v>Yes</v>
      </c>
      <c r="Q78">
        <v>42</v>
      </c>
      <c r="R78" s="2"/>
    </row>
    <row r="79" spans="1:18" ht="16.5" customHeight="1" x14ac:dyDescent="0.25">
      <c r="A79">
        <v>78</v>
      </c>
      <c r="B79" t="s">
        <v>913</v>
      </c>
      <c r="C79" t="s">
        <v>13</v>
      </c>
      <c r="D79" s="50">
        <v>44573</v>
      </c>
      <c r="E79">
        <f>YEAR(Tabela1[[#This Row],[Start Date]])</f>
        <v>2022</v>
      </c>
      <c r="F79">
        <f>ROUNDUP(MONTH(Tabela1[[#This Row],[Start Date]])/3,0)</f>
        <v>1</v>
      </c>
      <c r="G79" t="s">
        <v>11</v>
      </c>
      <c r="H79">
        <v>10</v>
      </c>
      <c r="I79" t="s">
        <v>14</v>
      </c>
      <c r="J79" t="s">
        <v>11</v>
      </c>
      <c r="K79">
        <v>0</v>
      </c>
      <c r="L79" t="s">
        <v>8</v>
      </c>
      <c r="M79">
        <v>20</v>
      </c>
      <c r="N79">
        <v>1</v>
      </c>
      <c r="O79" t="str">
        <f>IF(AND(Tabela1[[#This Row],[EA Play Season Pass]]="Yes",Tabela1[[#This Row],[Minecraft Season Pass]]="Yes"),"Yes","No")</f>
        <v>No</v>
      </c>
      <c r="P79" t="str">
        <f>IF(OR(Tabela1[[#This Row],[EA Play Season Pass]]="Yes",Tabela1[[#This Row],[Minecraft Season Pass]]="Yes"),"Yes","No")</f>
        <v>Yes</v>
      </c>
      <c r="Q79">
        <v>29</v>
      </c>
      <c r="R79" s="2"/>
    </row>
    <row r="80" spans="1:18" ht="16.5" customHeight="1" x14ac:dyDescent="0.25">
      <c r="A80">
        <v>79</v>
      </c>
      <c r="B80" t="s">
        <v>3496</v>
      </c>
      <c r="C80" t="s">
        <v>7</v>
      </c>
      <c r="D80" s="50">
        <v>44573</v>
      </c>
      <c r="E80">
        <f>YEAR(Tabela1[[#This Row],[Start Date]])</f>
        <v>2022</v>
      </c>
      <c r="F80">
        <f>ROUNDUP(MONTH(Tabela1[[#This Row],[Start Date]])/3,0)</f>
        <v>1</v>
      </c>
      <c r="G80" t="s">
        <v>8</v>
      </c>
      <c r="H80">
        <v>15</v>
      </c>
      <c r="I80" t="s">
        <v>12</v>
      </c>
      <c r="J80" t="s">
        <v>11</v>
      </c>
      <c r="K80">
        <v>0</v>
      </c>
      <c r="L80" t="s">
        <v>8</v>
      </c>
      <c r="M80">
        <v>20</v>
      </c>
      <c r="N80">
        <v>3</v>
      </c>
      <c r="O80" t="str">
        <f>IF(AND(Tabela1[[#This Row],[EA Play Season Pass]]="Yes",Tabela1[[#This Row],[Minecraft Season Pass]]="Yes"),"Yes","No")</f>
        <v>No</v>
      </c>
      <c r="P80" t="str">
        <f>IF(OR(Tabela1[[#This Row],[EA Play Season Pass]]="Yes",Tabela1[[#This Row],[Minecraft Season Pass]]="Yes"),"Yes","No")</f>
        <v>Yes</v>
      </c>
      <c r="Q80">
        <v>32</v>
      </c>
      <c r="R80" s="2"/>
    </row>
    <row r="81" spans="1:18" ht="16.5" customHeight="1" x14ac:dyDescent="0.25">
      <c r="A81">
        <v>80</v>
      </c>
      <c r="B81" t="s">
        <v>3497</v>
      </c>
      <c r="C81" t="s">
        <v>13</v>
      </c>
      <c r="D81" s="50">
        <v>44573</v>
      </c>
      <c r="E81">
        <f>YEAR(Tabela1[[#This Row],[Start Date]])</f>
        <v>2022</v>
      </c>
      <c r="F81">
        <f>ROUNDUP(MONTH(Tabela1[[#This Row],[Start Date]])/3,0)</f>
        <v>1</v>
      </c>
      <c r="G81" t="s">
        <v>8</v>
      </c>
      <c r="H81">
        <v>10</v>
      </c>
      <c r="I81" t="s">
        <v>14</v>
      </c>
      <c r="J81" t="s">
        <v>11</v>
      </c>
      <c r="K81">
        <v>0</v>
      </c>
      <c r="L81" t="s">
        <v>11</v>
      </c>
      <c r="M81">
        <v>0</v>
      </c>
      <c r="N81">
        <v>3</v>
      </c>
      <c r="O81" t="str">
        <f>IF(AND(Tabela1[[#This Row],[EA Play Season Pass]]="Yes",Tabela1[[#This Row],[Minecraft Season Pass]]="Yes"),"Yes","No")</f>
        <v>No</v>
      </c>
      <c r="P81" t="str">
        <f>IF(OR(Tabela1[[#This Row],[EA Play Season Pass]]="Yes",Tabela1[[#This Row],[Minecraft Season Pass]]="Yes"),"Yes","No")</f>
        <v>No</v>
      </c>
      <c r="Q81">
        <v>7</v>
      </c>
      <c r="R81" s="2"/>
    </row>
    <row r="82" spans="1:18" ht="16.5" customHeight="1" x14ac:dyDescent="0.25">
      <c r="A82">
        <v>81</v>
      </c>
      <c r="B82" t="s">
        <v>2517</v>
      </c>
      <c r="C82" t="s">
        <v>13</v>
      </c>
      <c r="D82" s="50">
        <v>44574</v>
      </c>
      <c r="E82">
        <f>YEAR(Tabela1[[#This Row],[Start Date]])</f>
        <v>2022</v>
      </c>
      <c r="F82">
        <f>ROUNDUP(MONTH(Tabela1[[#This Row],[Start Date]])/3,0)</f>
        <v>1</v>
      </c>
      <c r="G82" t="s">
        <v>8</v>
      </c>
      <c r="H82">
        <v>10</v>
      </c>
      <c r="I82" t="s">
        <v>12</v>
      </c>
      <c r="J82" t="s">
        <v>8</v>
      </c>
      <c r="K82">
        <v>30</v>
      </c>
      <c r="L82" t="s">
        <v>8</v>
      </c>
      <c r="M82">
        <v>20</v>
      </c>
      <c r="N82">
        <v>1</v>
      </c>
      <c r="O82" t="str">
        <f>IF(AND(Tabela1[[#This Row],[EA Play Season Pass]]="Yes",Tabela1[[#This Row],[Minecraft Season Pass]]="Yes"),"Yes","No")</f>
        <v>Yes</v>
      </c>
      <c r="P82" t="str">
        <f>IF(OR(Tabela1[[#This Row],[EA Play Season Pass]]="Yes",Tabela1[[#This Row],[Minecraft Season Pass]]="Yes"),"Yes","No")</f>
        <v>Yes</v>
      </c>
      <c r="Q82">
        <v>59</v>
      </c>
      <c r="R82" s="2"/>
    </row>
    <row r="83" spans="1:18" ht="16.5" customHeight="1" x14ac:dyDescent="0.25">
      <c r="A83">
        <v>82</v>
      </c>
      <c r="B83" t="s">
        <v>3498</v>
      </c>
      <c r="C83" t="s">
        <v>7</v>
      </c>
      <c r="D83" s="50">
        <v>44574</v>
      </c>
      <c r="E83">
        <f>YEAR(Tabela1[[#This Row],[Start Date]])</f>
        <v>2022</v>
      </c>
      <c r="F83">
        <f>ROUNDUP(MONTH(Tabela1[[#This Row],[Start Date]])/3,0)</f>
        <v>1</v>
      </c>
      <c r="G83" t="s">
        <v>8</v>
      </c>
      <c r="H83">
        <v>15</v>
      </c>
      <c r="I83" t="s">
        <v>9</v>
      </c>
      <c r="J83" t="s">
        <v>11</v>
      </c>
      <c r="K83">
        <v>0</v>
      </c>
      <c r="L83" t="s">
        <v>8</v>
      </c>
      <c r="M83">
        <v>20</v>
      </c>
      <c r="N83">
        <v>3</v>
      </c>
      <c r="O83" t="str">
        <f>IF(AND(Tabela1[[#This Row],[EA Play Season Pass]]="Yes",Tabela1[[#This Row],[Minecraft Season Pass]]="Yes"),"Yes","No")</f>
        <v>No</v>
      </c>
      <c r="P83" t="str">
        <f>IF(OR(Tabela1[[#This Row],[EA Play Season Pass]]="Yes",Tabela1[[#This Row],[Minecraft Season Pass]]="Yes"),"Yes","No")</f>
        <v>Yes</v>
      </c>
      <c r="Q83">
        <v>32</v>
      </c>
      <c r="R83" s="2"/>
    </row>
    <row r="84" spans="1:18" ht="16.5" customHeight="1" x14ac:dyDescent="0.25">
      <c r="A84">
        <v>83</v>
      </c>
      <c r="B84" t="s">
        <v>3499</v>
      </c>
      <c r="C84" t="s">
        <v>7</v>
      </c>
      <c r="D84" s="50">
        <v>44574</v>
      </c>
      <c r="E84">
        <f>YEAR(Tabela1[[#This Row],[Start Date]])</f>
        <v>2022</v>
      </c>
      <c r="F84">
        <f>ROUNDUP(MONTH(Tabela1[[#This Row],[Start Date]])/3,0)</f>
        <v>1</v>
      </c>
      <c r="G84" t="s">
        <v>11</v>
      </c>
      <c r="H84">
        <v>15</v>
      </c>
      <c r="I84" t="s">
        <v>14</v>
      </c>
      <c r="J84" t="s">
        <v>8</v>
      </c>
      <c r="K84">
        <v>30</v>
      </c>
      <c r="L84" t="s">
        <v>8</v>
      </c>
      <c r="M84">
        <v>20</v>
      </c>
      <c r="N84">
        <v>1</v>
      </c>
      <c r="O84" t="str">
        <f>IF(AND(Tabela1[[#This Row],[EA Play Season Pass]]="Yes",Tabela1[[#This Row],[Minecraft Season Pass]]="Yes"),"Yes","No")</f>
        <v>Yes</v>
      </c>
      <c r="P84" t="str">
        <f>IF(OR(Tabela1[[#This Row],[EA Play Season Pass]]="Yes",Tabela1[[#This Row],[Minecraft Season Pass]]="Yes"),"Yes","No")</f>
        <v>Yes</v>
      </c>
      <c r="Q84">
        <v>64</v>
      </c>
      <c r="R84" s="2"/>
    </row>
    <row r="85" spans="1:18" ht="16.5" customHeight="1" x14ac:dyDescent="0.25">
      <c r="A85">
        <v>84</v>
      </c>
      <c r="B85" t="s">
        <v>3500</v>
      </c>
      <c r="C85" t="s">
        <v>10</v>
      </c>
      <c r="D85" s="50">
        <v>44574</v>
      </c>
      <c r="E85">
        <f>YEAR(Tabela1[[#This Row],[Start Date]])</f>
        <v>2022</v>
      </c>
      <c r="F85">
        <f>ROUNDUP(MONTH(Tabela1[[#This Row],[Start Date]])/3,0)</f>
        <v>1</v>
      </c>
      <c r="G85" t="s">
        <v>11</v>
      </c>
      <c r="H85">
        <v>5</v>
      </c>
      <c r="I85" t="s">
        <v>12</v>
      </c>
      <c r="J85" t="s">
        <v>8</v>
      </c>
      <c r="K85">
        <v>30</v>
      </c>
      <c r="L85" t="s">
        <v>8</v>
      </c>
      <c r="M85">
        <v>20</v>
      </c>
      <c r="N85">
        <v>1</v>
      </c>
      <c r="O85" t="str">
        <f>IF(AND(Tabela1[[#This Row],[EA Play Season Pass]]="Yes",Tabela1[[#This Row],[Minecraft Season Pass]]="Yes"),"Yes","No")</f>
        <v>Yes</v>
      </c>
      <c r="P85" t="str">
        <f>IF(OR(Tabela1[[#This Row],[EA Play Season Pass]]="Yes",Tabela1[[#This Row],[Minecraft Season Pass]]="Yes"),"Yes","No")</f>
        <v>Yes</v>
      </c>
      <c r="Q85">
        <v>54</v>
      </c>
      <c r="R85" s="2"/>
    </row>
    <row r="86" spans="1:18" ht="16.5" customHeight="1" x14ac:dyDescent="0.25">
      <c r="A86">
        <v>85</v>
      </c>
      <c r="B86" t="s">
        <v>3501</v>
      </c>
      <c r="C86" t="s">
        <v>7</v>
      </c>
      <c r="D86" s="50">
        <v>44574</v>
      </c>
      <c r="E86">
        <f>YEAR(Tabela1[[#This Row],[Start Date]])</f>
        <v>2022</v>
      </c>
      <c r="F86">
        <f>ROUNDUP(MONTH(Tabela1[[#This Row],[Start Date]])/3,0)</f>
        <v>1</v>
      </c>
      <c r="G86" t="s">
        <v>8</v>
      </c>
      <c r="H86">
        <v>15</v>
      </c>
      <c r="I86" t="s">
        <v>14</v>
      </c>
      <c r="J86" t="s">
        <v>8</v>
      </c>
      <c r="K86">
        <v>30</v>
      </c>
      <c r="L86" t="s">
        <v>11</v>
      </c>
      <c r="M86">
        <v>0</v>
      </c>
      <c r="N86">
        <v>1</v>
      </c>
      <c r="O86" t="str">
        <f>IF(AND(Tabela1[[#This Row],[EA Play Season Pass]]="Yes",Tabela1[[#This Row],[Minecraft Season Pass]]="Yes"),"Yes","No")</f>
        <v>No</v>
      </c>
      <c r="P86" t="str">
        <f>IF(OR(Tabela1[[#This Row],[EA Play Season Pass]]="Yes",Tabela1[[#This Row],[Minecraft Season Pass]]="Yes"),"Yes","No")</f>
        <v>Yes</v>
      </c>
      <c r="Q86">
        <v>44</v>
      </c>
      <c r="R86" s="2"/>
    </row>
    <row r="87" spans="1:18" ht="16.5" customHeight="1" x14ac:dyDescent="0.25">
      <c r="A87">
        <v>86</v>
      </c>
      <c r="B87" t="s">
        <v>355</v>
      </c>
      <c r="C87" t="s">
        <v>7</v>
      </c>
      <c r="D87" s="50">
        <v>44574</v>
      </c>
      <c r="E87">
        <f>YEAR(Tabela1[[#This Row],[Start Date]])</f>
        <v>2022</v>
      </c>
      <c r="F87">
        <f>ROUNDUP(MONTH(Tabela1[[#This Row],[Start Date]])/3,0)</f>
        <v>1</v>
      </c>
      <c r="G87" t="s">
        <v>8</v>
      </c>
      <c r="H87">
        <v>15</v>
      </c>
      <c r="I87" t="s">
        <v>9</v>
      </c>
      <c r="J87" t="s">
        <v>11</v>
      </c>
      <c r="K87">
        <v>0</v>
      </c>
      <c r="L87" t="s">
        <v>11</v>
      </c>
      <c r="M87">
        <v>0</v>
      </c>
      <c r="N87">
        <v>3</v>
      </c>
      <c r="O87" t="str">
        <f>IF(AND(Tabela1[[#This Row],[EA Play Season Pass]]="Yes",Tabela1[[#This Row],[Minecraft Season Pass]]="Yes"),"Yes","No")</f>
        <v>No</v>
      </c>
      <c r="P87" t="str">
        <f>IF(OR(Tabela1[[#This Row],[EA Play Season Pass]]="Yes",Tabela1[[#This Row],[Minecraft Season Pass]]="Yes"),"Yes","No")</f>
        <v>No</v>
      </c>
      <c r="Q87">
        <v>12</v>
      </c>
      <c r="R87" s="2"/>
    </row>
    <row r="88" spans="1:18" ht="16.5" customHeight="1" x14ac:dyDescent="0.25">
      <c r="A88">
        <v>87</v>
      </c>
      <c r="B88" t="s">
        <v>2470</v>
      </c>
      <c r="C88" t="s">
        <v>10</v>
      </c>
      <c r="D88" s="50">
        <v>44574</v>
      </c>
      <c r="E88">
        <f>YEAR(Tabela1[[#This Row],[Start Date]])</f>
        <v>2022</v>
      </c>
      <c r="F88">
        <f>ROUNDUP(MONTH(Tabela1[[#This Row],[Start Date]])/3,0)</f>
        <v>1</v>
      </c>
      <c r="G88" t="s">
        <v>8</v>
      </c>
      <c r="H88">
        <v>5</v>
      </c>
      <c r="I88" t="s">
        <v>12</v>
      </c>
      <c r="J88" t="s">
        <v>8</v>
      </c>
      <c r="K88">
        <v>30</v>
      </c>
      <c r="L88" t="s">
        <v>8</v>
      </c>
      <c r="M88">
        <v>20</v>
      </c>
      <c r="N88">
        <v>1</v>
      </c>
      <c r="O88" t="str">
        <f>IF(AND(Tabela1[[#This Row],[EA Play Season Pass]]="Yes",Tabela1[[#This Row],[Minecraft Season Pass]]="Yes"),"Yes","No")</f>
        <v>Yes</v>
      </c>
      <c r="P88" t="str">
        <f>IF(OR(Tabela1[[#This Row],[EA Play Season Pass]]="Yes",Tabela1[[#This Row],[Minecraft Season Pass]]="Yes"),"Yes","No")</f>
        <v>Yes</v>
      </c>
      <c r="Q88">
        <v>54</v>
      </c>
      <c r="R88" s="2"/>
    </row>
    <row r="89" spans="1:18" ht="16.5" customHeight="1" x14ac:dyDescent="0.25">
      <c r="A89">
        <v>88</v>
      </c>
      <c r="B89" t="s">
        <v>3502</v>
      </c>
      <c r="C89" t="s">
        <v>13</v>
      </c>
      <c r="D89" s="50">
        <v>44575</v>
      </c>
      <c r="E89">
        <f>YEAR(Tabela1[[#This Row],[Start Date]])</f>
        <v>2022</v>
      </c>
      <c r="F89">
        <f>ROUNDUP(MONTH(Tabela1[[#This Row],[Start Date]])/3,0)</f>
        <v>1</v>
      </c>
      <c r="G89" t="s">
        <v>8</v>
      </c>
      <c r="H89">
        <v>10</v>
      </c>
      <c r="I89" t="s">
        <v>9</v>
      </c>
      <c r="J89" t="s">
        <v>11</v>
      </c>
      <c r="K89">
        <v>0</v>
      </c>
      <c r="L89" t="s">
        <v>8</v>
      </c>
      <c r="M89">
        <v>20</v>
      </c>
      <c r="N89">
        <v>2</v>
      </c>
      <c r="O89" t="str">
        <f>IF(AND(Tabela1[[#This Row],[EA Play Season Pass]]="Yes",Tabela1[[#This Row],[Minecraft Season Pass]]="Yes"),"Yes","No")</f>
        <v>No</v>
      </c>
      <c r="P89" t="str">
        <f>IF(OR(Tabela1[[#This Row],[EA Play Season Pass]]="Yes",Tabela1[[#This Row],[Minecraft Season Pass]]="Yes"),"Yes","No")</f>
        <v>Yes</v>
      </c>
      <c r="Q89">
        <v>28</v>
      </c>
      <c r="R89" s="2"/>
    </row>
    <row r="90" spans="1:18" ht="16.5" customHeight="1" x14ac:dyDescent="0.25">
      <c r="A90">
        <v>89</v>
      </c>
      <c r="B90" t="s">
        <v>3503</v>
      </c>
      <c r="C90" t="s">
        <v>7</v>
      </c>
      <c r="D90" s="50">
        <v>44575</v>
      </c>
      <c r="E90">
        <f>YEAR(Tabela1[[#This Row],[Start Date]])</f>
        <v>2022</v>
      </c>
      <c r="F90">
        <f>ROUNDUP(MONTH(Tabela1[[#This Row],[Start Date]])/3,0)</f>
        <v>1</v>
      </c>
      <c r="G90" t="s">
        <v>11</v>
      </c>
      <c r="H90">
        <v>15</v>
      </c>
      <c r="I90" t="s">
        <v>14</v>
      </c>
      <c r="J90" t="s">
        <v>11</v>
      </c>
      <c r="K90">
        <v>0</v>
      </c>
      <c r="L90" t="s">
        <v>11</v>
      </c>
      <c r="M90">
        <v>0</v>
      </c>
      <c r="N90">
        <v>1</v>
      </c>
      <c r="O90" t="str">
        <f>IF(AND(Tabela1[[#This Row],[EA Play Season Pass]]="Yes",Tabela1[[#This Row],[Minecraft Season Pass]]="Yes"),"Yes","No")</f>
        <v>No</v>
      </c>
      <c r="P90" t="str">
        <f>IF(OR(Tabela1[[#This Row],[EA Play Season Pass]]="Yes",Tabela1[[#This Row],[Minecraft Season Pass]]="Yes"),"Yes","No")</f>
        <v>No</v>
      </c>
      <c r="Q90">
        <v>14</v>
      </c>
      <c r="R90" s="2"/>
    </row>
    <row r="91" spans="1:18" ht="16.5" customHeight="1" x14ac:dyDescent="0.25">
      <c r="A91">
        <v>90</v>
      </c>
      <c r="B91" t="s">
        <v>3504</v>
      </c>
      <c r="C91" t="s">
        <v>13</v>
      </c>
      <c r="D91" s="50">
        <v>44575</v>
      </c>
      <c r="E91">
        <f>YEAR(Tabela1[[#This Row],[Start Date]])</f>
        <v>2022</v>
      </c>
      <c r="F91">
        <f>ROUNDUP(MONTH(Tabela1[[#This Row],[Start Date]])/3,0)</f>
        <v>1</v>
      </c>
      <c r="G91" t="s">
        <v>8</v>
      </c>
      <c r="H91">
        <v>10</v>
      </c>
      <c r="I91" t="s">
        <v>12</v>
      </c>
      <c r="J91" t="s">
        <v>8</v>
      </c>
      <c r="K91">
        <v>30</v>
      </c>
      <c r="L91" t="s">
        <v>8</v>
      </c>
      <c r="M91">
        <v>20</v>
      </c>
      <c r="N91">
        <v>2</v>
      </c>
      <c r="O91" t="str">
        <f>IF(AND(Tabela1[[#This Row],[EA Play Season Pass]]="Yes",Tabela1[[#This Row],[Minecraft Season Pass]]="Yes"),"Yes","No")</f>
        <v>Yes</v>
      </c>
      <c r="P91" t="str">
        <f>IF(OR(Tabela1[[#This Row],[EA Play Season Pass]]="Yes",Tabela1[[#This Row],[Minecraft Season Pass]]="Yes"),"Yes","No")</f>
        <v>Yes</v>
      </c>
      <c r="Q91">
        <v>58</v>
      </c>
      <c r="R91" s="2"/>
    </row>
    <row r="92" spans="1:18" ht="16.5" customHeight="1" x14ac:dyDescent="0.25">
      <c r="A92">
        <v>91</v>
      </c>
      <c r="B92" t="s">
        <v>3505</v>
      </c>
      <c r="C92" t="s">
        <v>7</v>
      </c>
      <c r="D92" s="50">
        <v>44575</v>
      </c>
      <c r="E92">
        <f>YEAR(Tabela1[[#This Row],[Start Date]])</f>
        <v>2022</v>
      </c>
      <c r="F92">
        <f>ROUNDUP(MONTH(Tabela1[[#This Row],[Start Date]])/3,0)</f>
        <v>1</v>
      </c>
      <c r="G92" t="s">
        <v>8</v>
      </c>
      <c r="H92">
        <v>15</v>
      </c>
      <c r="I92" t="s">
        <v>14</v>
      </c>
      <c r="J92" t="s">
        <v>11</v>
      </c>
      <c r="K92">
        <v>0</v>
      </c>
      <c r="L92" t="s">
        <v>11</v>
      </c>
      <c r="M92">
        <v>0</v>
      </c>
      <c r="N92">
        <v>3</v>
      </c>
      <c r="O92" t="str">
        <f>IF(AND(Tabela1[[#This Row],[EA Play Season Pass]]="Yes",Tabela1[[#This Row],[Minecraft Season Pass]]="Yes"),"Yes","No")</f>
        <v>No</v>
      </c>
      <c r="P92" t="str">
        <f>IF(OR(Tabela1[[#This Row],[EA Play Season Pass]]="Yes",Tabela1[[#This Row],[Minecraft Season Pass]]="Yes"),"Yes","No")</f>
        <v>No</v>
      </c>
      <c r="Q92">
        <v>12</v>
      </c>
      <c r="R92" s="2"/>
    </row>
    <row r="93" spans="1:18" ht="16.5" customHeight="1" x14ac:dyDescent="0.25">
      <c r="A93">
        <v>92</v>
      </c>
      <c r="B93" t="s">
        <v>3506</v>
      </c>
      <c r="C93" t="s">
        <v>13</v>
      </c>
      <c r="D93" s="50">
        <v>44575</v>
      </c>
      <c r="E93">
        <f>YEAR(Tabela1[[#This Row],[Start Date]])</f>
        <v>2022</v>
      </c>
      <c r="F93">
        <f>ROUNDUP(MONTH(Tabela1[[#This Row],[Start Date]])/3,0)</f>
        <v>1</v>
      </c>
      <c r="G93" t="s">
        <v>11</v>
      </c>
      <c r="H93">
        <v>10</v>
      </c>
      <c r="I93" t="s">
        <v>9</v>
      </c>
      <c r="J93" t="s">
        <v>11</v>
      </c>
      <c r="K93">
        <v>0</v>
      </c>
      <c r="L93" t="s">
        <v>8</v>
      </c>
      <c r="M93">
        <v>20</v>
      </c>
      <c r="N93">
        <v>3</v>
      </c>
      <c r="O93" t="str">
        <f>IF(AND(Tabela1[[#This Row],[EA Play Season Pass]]="Yes",Tabela1[[#This Row],[Minecraft Season Pass]]="Yes"),"Yes","No")</f>
        <v>No</v>
      </c>
      <c r="P93" t="str">
        <f>IF(OR(Tabela1[[#This Row],[EA Play Season Pass]]="Yes",Tabela1[[#This Row],[Minecraft Season Pass]]="Yes"),"Yes","No")</f>
        <v>Yes</v>
      </c>
      <c r="Q93">
        <v>27</v>
      </c>
      <c r="R93" s="2"/>
    </row>
    <row r="94" spans="1:18" ht="16.5" customHeight="1" x14ac:dyDescent="0.25">
      <c r="A94">
        <v>93</v>
      </c>
      <c r="B94" t="s">
        <v>3507</v>
      </c>
      <c r="C94" t="s">
        <v>13</v>
      </c>
      <c r="D94" s="50">
        <v>44575</v>
      </c>
      <c r="E94">
        <f>YEAR(Tabela1[[#This Row],[Start Date]])</f>
        <v>2022</v>
      </c>
      <c r="F94">
        <f>ROUNDUP(MONTH(Tabela1[[#This Row],[Start Date]])/3,0)</f>
        <v>1</v>
      </c>
      <c r="G94" t="s">
        <v>8</v>
      </c>
      <c r="H94">
        <v>10</v>
      </c>
      <c r="I94" t="s">
        <v>12</v>
      </c>
      <c r="J94" t="s">
        <v>11</v>
      </c>
      <c r="K94">
        <v>0</v>
      </c>
      <c r="L94" t="s">
        <v>8</v>
      </c>
      <c r="M94">
        <v>20</v>
      </c>
      <c r="N94">
        <v>1</v>
      </c>
      <c r="O94" t="str">
        <f>IF(AND(Tabela1[[#This Row],[EA Play Season Pass]]="Yes",Tabela1[[#This Row],[Minecraft Season Pass]]="Yes"),"Yes","No")</f>
        <v>No</v>
      </c>
      <c r="P94" t="str">
        <f>IF(OR(Tabela1[[#This Row],[EA Play Season Pass]]="Yes",Tabela1[[#This Row],[Minecraft Season Pass]]="Yes"),"Yes","No")</f>
        <v>Yes</v>
      </c>
      <c r="Q94">
        <v>29</v>
      </c>
      <c r="R94" s="2"/>
    </row>
    <row r="95" spans="1:18" ht="16.5" customHeight="1" x14ac:dyDescent="0.25">
      <c r="A95">
        <v>94</v>
      </c>
      <c r="B95" t="s">
        <v>3508</v>
      </c>
      <c r="C95" t="s">
        <v>10</v>
      </c>
      <c r="D95" s="50">
        <v>44576</v>
      </c>
      <c r="E95">
        <f>YEAR(Tabela1[[#This Row],[Start Date]])</f>
        <v>2022</v>
      </c>
      <c r="F95">
        <f>ROUNDUP(MONTH(Tabela1[[#This Row],[Start Date]])/3,0)</f>
        <v>1</v>
      </c>
      <c r="G95" t="s">
        <v>8</v>
      </c>
      <c r="H95">
        <v>5</v>
      </c>
      <c r="I95" t="s">
        <v>14</v>
      </c>
      <c r="J95" t="s">
        <v>8</v>
      </c>
      <c r="K95">
        <v>30</v>
      </c>
      <c r="L95" t="s">
        <v>11</v>
      </c>
      <c r="M95">
        <v>0</v>
      </c>
      <c r="N95">
        <v>3</v>
      </c>
      <c r="O95" t="str">
        <f>IF(AND(Tabela1[[#This Row],[EA Play Season Pass]]="Yes",Tabela1[[#This Row],[Minecraft Season Pass]]="Yes"),"Yes","No")</f>
        <v>No</v>
      </c>
      <c r="P95" t="str">
        <f>IF(OR(Tabela1[[#This Row],[EA Play Season Pass]]="Yes",Tabela1[[#This Row],[Minecraft Season Pass]]="Yes"),"Yes","No")</f>
        <v>Yes</v>
      </c>
      <c r="Q95">
        <v>32</v>
      </c>
      <c r="R95" s="2"/>
    </row>
    <row r="96" spans="1:18" ht="16.5" customHeight="1" x14ac:dyDescent="0.25">
      <c r="A96">
        <v>95</v>
      </c>
      <c r="B96" t="s">
        <v>3509</v>
      </c>
      <c r="C96" t="s">
        <v>13</v>
      </c>
      <c r="D96" s="50">
        <v>44576</v>
      </c>
      <c r="E96">
        <f>YEAR(Tabela1[[#This Row],[Start Date]])</f>
        <v>2022</v>
      </c>
      <c r="F96">
        <f>ROUNDUP(MONTH(Tabela1[[#This Row],[Start Date]])/3,0)</f>
        <v>1</v>
      </c>
      <c r="G96" t="s">
        <v>11</v>
      </c>
      <c r="H96">
        <v>10</v>
      </c>
      <c r="I96" t="s">
        <v>12</v>
      </c>
      <c r="J96" t="s">
        <v>8</v>
      </c>
      <c r="K96">
        <v>30</v>
      </c>
      <c r="L96" t="s">
        <v>8</v>
      </c>
      <c r="M96">
        <v>20</v>
      </c>
      <c r="N96">
        <v>2</v>
      </c>
      <c r="O96" t="str">
        <f>IF(AND(Tabela1[[#This Row],[EA Play Season Pass]]="Yes",Tabela1[[#This Row],[Minecraft Season Pass]]="Yes"),"Yes","No")</f>
        <v>Yes</v>
      </c>
      <c r="P96" t="str">
        <f>IF(OR(Tabela1[[#This Row],[EA Play Season Pass]]="Yes",Tabela1[[#This Row],[Minecraft Season Pass]]="Yes"),"Yes","No")</f>
        <v>Yes</v>
      </c>
      <c r="Q96">
        <v>58</v>
      </c>
      <c r="R96" s="2"/>
    </row>
    <row r="97" spans="1:18" ht="16.5" customHeight="1" x14ac:dyDescent="0.25">
      <c r="A97">
        <v>96</v>
      </c>
      <c r="B97" t="s">
        <v>3510</v>
      </c>
      <c r="C97" t="s">
        <v>10</v>
      </c>
      <c r="D97" s="50">
        <v>44576</v>
      </c>
      <c r="E97">
        <f>YEAR(Tabela1[[#This Row],[Start Date]])</f>
        <v>2022</v>
      </c>
      <c r="F97">
        <f>ROUNDUP(MONTH(Tabela1[[#This Row],[Start Date]])/3,0)</f>
        <v>1</v>
      </c>
      <c r="G97" t="s">
        <v>8</v>
      </c>
      <c r="H97">
        <v>5</v>
      </c>
      <c r="I97" t="s">
        <v>12</v>
      </c>
      <c r="J97" t="s">
        <v>8</v>
      </c>
      <c r="K97">
        <v>30</v>
      </c>
      <c r="L97" t="s">
        <v>8</v>
      </c>
      <c r="M97">
        <v>20</v>
      </c>
      <c r="N97">
        <v>2</v>
      </c>
      <c r="O97" t="str">
        <f>IF(AND(Tabela1[[#This Row],[EA Play Season Pass]]="Yes",Tabela1[[#This Row],[Minecraft Season Pass]]="Yes"),"Yes","No")</f>
        <v>Yes</v>
      </c>
      <c r="P97" t="str">
        <f>IF(OR(Tabela1[[#This Row],[EA Play Season Pass]]="Yes",Tabela1[[#This Row],[Minecraft Season Pass]]="Yes"),"Yes","No")</f>
        <v>Yes</v>
      </c>
      <c r="Q97">
        <v>53</v>
      </c>
      <c r="R97" s="2"/>
    </row>
    <row r="98" spans="1:18" ht="16.5" customHeight="1" x14ac:dyDescent="0.25">
      <c r="A98">
        <v>97</v>
      </c>
      <c r="B98" t="s">
        <v>3511</v>
      </c>
      <c r="C98" t="s">
        <v>7</v>
      </c>
      <c r="D98" s="50">
        <v>44576</v>
      </c>
      <c r="E98">
        <f>YEAR(Tabela1[[#This Row],[Start Date]])</f>
        <v>2022</v>
      </c>
      <c r="F98">
        <f>ROUNDUP(MONTH(Tabela1[[#This Row],[Start Date]])/3,0)</f>
        <v>1</v>
      </c>
      <c r="G98" t="s">
        <v>11</v>
      </c>
      <c r="H98">
        <v>15</v>
      </c>
      <c r="I98" t="s">
        <v>12</v>
      </c>
      <c r="J98" t="s">
        <v>8</v>
      </c>
      <c r="K98">
        <v>30</v>
      </c>
      <c r="L98" t="s">
        <v>8</v>
      </c>
      <c r="M98">
        <v>20</v>
      </c>
      <c r="N98">
        <v>3</v>
      </c>
      <c r="O98" t="str">
        <f>IF(AND(Tabela1[[#This Row],[EA Play Season Pass]]="Yes",Tabela1[[#This Row],[Minecraft Season Pass]]="Yes"),"Yes","No")</f>
        <v>Yes</v>
      </c>
      <c r="P98" t="str">
        <f>IF(OR(Tabela1[[#This Row],[EA Play Season Pass]]="Yes",Tabela1[[#This Row],[Minecraft Season Pass]]="Yes"),"Yes","No")</f>
        <v>Yes</v>
      </c>
      <c r="Q98">
        <v>62</v>
      </c>
      <c r="R98" s="2"/>
    </row>
    <row r="99" spans="1:18" ht="16.5" customHeight="1" x14ac:dyDescent="0.25">
      <c r="A99">
        <v>98</v>
      </c>
      <c r="B99" t="s">
        <v>3512</v>
      </c>
      <c r="C99" t="s">
        <v>7</v>
      </c>
      <c r="D99" s="50">
        <v>44576</v>
      </c>
      <c r="E99">
        <f>YEAR(Tabela1[[#This Row],[Start Date]])</f>
        <v>2022</v>
      </c>
      <c r="F99">
        <f>ROUNDUP(MONTH(Tabela1[[#This Row],[Start Date]])/3,0)</f>
        <v>1</v>
      </c>
      <c r="G99" t="s">
        <v>11</v>
      </c>
      <c r="H99">
        <v>15</v>
      </c>
      <c r="I99" t="s">
        <v>14</v>
      </c>
      <c r="J99" t="s">
        <v>11</v>
      </c>
      <c r="K99">
        <v>0</v>
      </c>
      <c r="L99" t="s">
        <v>11</v>
      </c>
      <c r="M99">
        <v>0</v>
      </c>
      <c r="N99">
        <v>1</v>
      </c>
      <c r="O99" t="str">
        <f>IF(AND(Tabela1[[#This Row],[EA Play Season Pass]]="Yes",Tabela1[[#This Row],[Minecraft Season Pass]]="Yes"),"Yes","No")</f>
        <v>No</v>
      </c>
      <c r="P99" t="str">
        <f>IF(OR(Tabela1[[#This Row],[EA Play Season Pass]]="Yes",Tabela1[[#This Row],[Minecraft Season Pass]]="Yes"),"Yes","No")</f>
        <v>No</v>
      </c>
      <c r="Q99">
        <v>14</v>
      </c>
      <c r="R99" s="2"/>
    </row>
    <row r="100" spans="1:18" ht="16.5" customHeight="1" x14ac:dyDescent="0.25">
      <c r="A100">
        <v>99</v>
      </c>
      <c r="B100" t="s">
        <v>3513</v>
      </c>
      <c r="C100" t="s">
        <v>10</v>
      </c>
      <c r="D100" s="50">
        <v>44576</v>
      </c>
      <c r="E100">
        <f>YEAR(Tabela1[[#This Row],[Start Date]])</f>
        <v>2022</v>
      </c>
      <c r="F100">
        <f>ROUNDUP(MONTH(Tabela1[[#This Row],[Start Date]])/3,0)</f>
        <v>1</v>
      </c>
      <c r="G100" t="s">
        <v>8</v>
      </c>
      <c r="H100">
        <v>5</v>
      </c>
      <c r="I100" t="s">
        <v>14</v>
      </c>
      <c r="J100" t="s">
        <v>8</v>
      </c>
      <c r="K100">
        <v>30</v>
      </c>
      <c r="L100" t="s">
        <v>8</v>
      </c>
      <c r="M100">
        <v>20</v>
      </c>
      <c r="N100">
        <v>1</v>
      </c>
      <c r="O100" t="str">
        <f>IF(AND(Tabela1[[#This Row],[EA Play Season Pass]]="Yes",Tabela1[[#This Row],[Minecraft Season Pass]]="Yes"),"Yes","No")</f>
        <v>Yes</v>
      </c>
      <c r="P100" t="str">
        <f>IF(OR(Tabela1[[#This Row],[EA Play Season Pass]]="Yes",Tabela1[[#This Row],[Minecraft Season Pass]]="Yes"),"Yes","No")</f>
        <v>Yes</v>
      </c>
      <c r="Q100">
        <v>54</v>
      </c>
      <c r="R100" s="2"/>
    </row>
    <row r="101" spans="1:18" ht="16.5" customHeight="1" x14ac:dyDescent="0.25">
      <c r="A101">
        <v>100</v>
      </c>
      <c r="B101" t="s">
        <v>2370</v>
      </c>
      <c r="C101" t="s">
        <v>7</v>
      </c>
      <c r="D101" s="50">
        <v>44576</v>
      </c>
      <c r="E101">
        <f>YEAR(Tabela1[[#This Row],[Start Date]])</f>
        <v>2022</v>
      </c>
      <c r="F101">
        <f>ROUNDUP(MONTH(Tabela1[[#This Row],[Start Date]])/3,0)</f>
        <v>1</v>
      </c>
      <c r="G101" t="s">
        <v>11</v>
      </c>
      <c r="H101">
        <v>15</v>
      </c>
      <c r="I101" t="s">
        <v>14</v>
      </c>
      <c r="J101" t="s">
        <v>11</v>
      </c>
      <c r="K101">
        <v>0</v>
      </c>
      <c r="L101" t="s">
        <v>8</v>
      </c>
      <c r="M101">
        <v>20</v>
      </c>
      <c r="N101">
        <v>1</v>
      </c>
      <c r="O101" t="str">
        <f>IF(AND(Tabela1[[#This Row],[EA Play Season Pass]]="Yes",Tabela1[[#This Row],[Minecraft Season Pass]]="Yes"),"Yes","No")</f>
        <v>No</v>
      </c>
      <c r="P101" t="str">
        <f>IF(OR(Tabela1[[#This Row],[EA Play Season Pass]]="Yes",Tabela1[[#This Row],[Minecraft Season Pass]]="Yes"),"Yes","No")</f>
        <v>Yes</v>
      </c>
      <c r="Q101">
        <v>34</v>
      </c>
      <c r="R101" s="2"/>
    </row>
    <row r="102" spans="1:18" ht="16.5" customHeight="1" x14ac:dyDescent="0.25">
      <c r="A102">
        <v>101</v>
      </c>
      <c r="B102" t="s">
        <v>1765</v>
      </c>
      <c r="C102" t="s">
        <v>13</v>
      </c>
      <c r="D102" s="50">
        <v>44576</v>
      </c>
      <c r="E102">
        <f>YEAR(Tabela1[[#This Row],[Start Date]])</f>
        <v>2022</v>
      </c>
      <c r="F102">
        <f>ROUNDUP(MONTH(Tabela1[[#This Row],[Start Date]])/3,0)</f>
        <v>1</v>
      </c>
      <c r="G102" t="s">
        <v>11</v>
      </c>
      <c r="H102">
        <v>10</v>
      </c>
      <c r="I102" t="s">
        <v>14</v>
      </c>
      <c r="J102" t="s">
        <v>11</v>
      </c>
      <c r="K102">
        <v>0</v>
      </c>
      <c r="L102" t="s">
        <v>8</v>
      </c>
      <c r="M102">
        <v>20</v>
      </c>
      <c r="N102">
        <v>3</v>
      </c>
      <c r="O102" t="str">
        <f>IF(AND(Tabela1[[#This Row],[EA Play Season Pass]]="Yes",Tabela1[[#This Row],[Minecraft Season Pass]]="Yes"),"Yes","No")</f>
        <v>No</v>
      </c>
      <c r="P102" t="str">
        <f>IF(OR(Tabela1[[#This Row],[EA Play Season Pass]]="Yes",Tabela1[[#This Row],[Minecraft Season Pass]]="Yes"),"Yes","No")</f>
        <v>Yes</v>
      </c>
      <c r="Q102">
        <v>27</v>
      </c>
      <c r="R102" s="2"/>
    </row>
    <row r="103" spans="1:18" ht="16.5" customHeight="1" x14ac:dyDescent="0.25">
      <c r="A103">
        <v>102</v>
      </c>
      <c r="B103" t="s">
        <v>1343</v>
      </c>
      <c r="C103" t="s">
        <v>7</v>
      </c>
      <c r="D103" s="50">
        <v>44576</v>
      </c>
      <c r="E103">
        <f>YEAR(Tabela1[[#This Row],[Start Date]])</f>
        <v>2022</v>
      </c>
      <c r="F103">
        <f>ROUNDUP(MONTH(Tabela1[[#This Row],[Start Date]])/3,0)</f>
        <v>1</v>
      </c>
      <c r="G103" t="s">
        <v>8</v>
      </c>
      <c r="H103">
        <v>15</v>
      </c>
      <c r="I103" t="s">
        <v>12</v>
      </c>
      <c r="J103" t="s">
        <v>11</v>
      </c>
      <c r="K103">
        <v>0</v>
      </c>
      <c r="L103" t="s">
        <v>8</v>
      </c>
      <c r="M103">
        <v>20</v>
      </c>
      <c r="N103">
        <v>2</v>
      </c>
      <c r="O103" t="str">
        <f>IF(AND(Tabela1[[#This Row],[EA Play Season Pass]]="Yes",Tabela1[[#This Row],[Minecraft Season Pass]]="Yes"),"Yes","No")</f>
        <v>No</v>
      </c>
      <c r="P103" t="str">
        <f>IF(OR(Tabela1[[#This Row],[EA Play Season Pass]]="Yes",Tabela1[[#This Row],[Minecraft Season Pass]]="Yes"),"Yes","No")</f>
        <v>Yes</v>
      </c>
      <c r="Q103">
        <v>33</v>
      </c>
      <c r="R103" s="2"/>
    </row>
    <row r="104" spans="1:18" ht="16.5" customHeight="1" x14ac:dyDescent="0.25">
      <c r="A104">
        <v>103</v>
      </c>
      <c r="B104" t="s">
        <v>3514</v>
      </c>
      <c r="C104" t="s">
        <v>13</v>
      </c>
      <c r="D104" s="50">
        <v>44576</v>
      </c>
      <c r="E104">
        <f>YEAR(Tabela1[[#This Row],[Start Date]])</f>
        <v>2022</v>
      </c>
      <c r="F104">
        <f>ROUNDUP(MONTH(Tabela1[[#This Row],[Start Date]])/3,0)</f>
        <v>1</v>
      </c>
      <c r="G104" t="s">
        <v>8</v>
      </c>
      <c r="H104">
        <v>10</v>
      </c>
      <c r="I104" t="s">
        <v>9</v>
      </c>
      <c r="J104" t="s">
        <v>8</v>
      </c>
      <c r="K104">
        <v>30</v>
      </c>
      <c r="L104" t="s">
        <v>8</v>
      </c>
      <c r="M104">
        <v>20</v>
      </c>
      <c r="N104">
        <v>3</v>
      </c>
      <c r="O104" t="str">
        <f>IF(AND(Tabela1[[#This Row],[EA Play Season Pass]]="Yes",Tabela1[[#This Row],[Minecraft Season Pass]]="Yes"),"Yes","No")</f>
        <v>Yes</v>
      </c>
      <c r="P104" t="str">
        <f>IF(OR(Tabela1[[#This Row],[EA Play Season Pass]]="Yes",Tabela1[[#This Row],[Minecraft Season Pass]]="Yes"),"Yes","No")</f>
        <v>Yes</v>
      </c>
      <c r="Q104">
        <v>57</v>
      </c>
      <c r="R104" s="2"/>
    </row>
    <row r="105" spans="1:18" ht="16.5" customHeight="1" x14ac:dyDescent="0.25">
      <c r="A105">
        <v>104</v>
      </c>
      <c r="B105" t="s">
        <v>3515</v>
      </c>
      <c r="C105" t="s">
        <v>7</v>
      </c>
      <c r="D105" s="50">
        <v>44576</v>
      </c>
      <c r="E105">
        <f>YEAR(Tabela1[[#This Row],[Start Date]])</f>
        <v>2022</v>
      </c>
      <c r="F105">
        <f>ROUNDUP(MONTH(Tabela1[[#This Row],[Start Date]])/3,0)</f>
        <v>1</v>
      </c>
      <c r="G105" t="s">
        <v>11</v>
      </c>
      <c r="H105">
        <v>15</v>
      </c>
      <c r="I105" t="s">
        <v>9</v>
      </c>
      <c r="J105" t="s">
        <v>8</v>
      </c>
      <c r="K105">
        <v>30</v>
      </c>
      <c r="L105" t="s">
        <v>11</v>
      </c>
      <c r="M105">
        <v>0</v>
      </c>
      <c r="N105">
        <v>2</v>
      </c>
      <c r="O105" t="str">
        <f>IF(AND(Tabela1[[#This Row],[EA Play Season Pass]]="Yes",Tabela1[[#This Row],[Minecraft Season Pass]]="Yes"),"Yes","No")</f>
        <v>No</v>
      </c>
      <c r="P105" t="str">
        <f>IF(OR(Tabela1[[#This Row],[EA Play Season Pass]]="Yes",Tabela1[[#This Row],[Minecraft Season Pass]]="Yes"),"Yes","No")</f>
        <v>Yes</v>
      </c>
      <c r="Q105">
        <v>43</v>
      </c>
      <c r="R105" s="2"/>
    </row>
    <row r="106" spans="1:18" ht="16.5" customHeight="1" x14ac:dyDescent="0.25">
      <c r="A106">
        <v>105</v>
      </c>
      <c r="B106" t="s">
        <v>2427</v>
      </c>
      <c r="C106" t="s">
        <v>13</v>
      </c>
      <c r="D106" s="50">
        <v>44577</v>
      </c>
      <c r="E106">
        <f>YEAR(Tabela1[[#This Row],[Start Date]])</f>
        <v>2022</v>
      </c>
      <c r="F106">
        <f>ROUNDUP(MONTH(Tabela1[[#This Row],[Start Date]])/3,0)</f>
        <v>1</v>
      </c>
      <c r="G106" t="s">
        <v>11</v>
      </c>
      <c r="H106">
        <v>10</v>
      </c>
      <c r="I106" t="s">
        <v>14</v>
      </c>
      <c r="J106" t="s">
        <v>11</v>
      </c>
      <c r="K106">
        <v>0</v>
      </c>
      <c r="L106" t="s">
        <v>8</v>
      </c>
      <c r="M106">
        <v>20</v>
      </c>
      <c r="N106">
        <v>1</v>
      </c>
      <c r="O106" t="str">
        <f>IF(AND(Tabela1[[#This Row],[EA Play Season Pass]]="Yes",Tabela1[[#This Row],[Minecraft Season Pass]]="Yes"),"Yes","No")</f>
        <v>No</v>
      </c>
      <c r="P106" t="str">
        <f>IF(OR(Tabela1[[#This Row],[EA Play Season Pass]]="Yes",Tabela1[[#This Row],[Minecraft Season Pass]]="Yes"),"Yes","No")</f>
        <v>Yes</v>
      </c>
      <c r="Q106">
        <v>29</v>
      </c>
      <c r="R106" s="2"/>
    </row>
    <row r="107" spans="1:18" ht="16.5" customHeight="1" x14ac:dyDescent="0.25">
      <c r="A107">
        <v>106</v>
      </c>
      <c r="B107" t="s">
        <v>3516</v>
      </c>
      <c r="C107" t="s">
        <v>13</v>
      </c>
      <c r="D107" s="50">
        <v>44577</v>
      </c>
      <c r="E107">
        <f>YEAR(Tabela1[[#This Row],[Start Date]])</f>
        <v>2022</v>
      </c>
      <c r="F107">
        <f>ROUNDUP(MONTH(Tabela1[[#This Row],[Start Date]])/3,0)</f>
        <v>1</v>
      </c>
      <c r="G107" t="s">
        <v>11</v>
      </c>
      <c r="H107">
        <v>10</v>
      </c>
      <c r="I107" t="s">
        <v>14</v>
      </c>
      <c r="J107" t="s">
        <v>11</v>
      </c>
      <c r="K107">
        <v>0</v>
      </c>
      <c r="L107" t="s">
        <v>11</v>
      </c>
      <c r="M107">
        <v>0</v>
      </c>
      <c r="N107">
        <v>2</v>
      </c>
      <c r="O107" t="str">
        <f>IF(AND(Tabela1[[#This Row],[EA Play Season Pass]]="Yes",Tabela1[[#This Row],[Minecraft Season Pass]]="Yes"),"Yes","No")</f>
        <v>No</v>
      </c>
      <c r="P107" t="str">
        <f>IF(OR(Tabela1[[#This Row],[EA Play Season Pass]]="Yes",Tabela1[[#This Row],[Minecraft Season Pass]]="Yes"),"Yes","No")</f>
        <v>No</v>
      </c>
      <c r="Q107">
        <v>8</v>
      </c>
      <c r="R107" s="2"/>
    </row>
    <row r="108" spans="1:18" ht="16.5" customHeight="1" x14ac:dyDescent="0.25">
      <c r="A108">
        <v>107</v>
      </c>
      <c r="B108" t="s">
        <v>3517</v>
      </c>
      <c r="C108" t="s">
        <v>13</v>
      </c>
      <c r="D108" s="50">
        <v>44577</v>
      </c>
      <c r="E108">
        <f>YEAR(Tabela1[[#This Row],[Start Date]])</f>
        <v>2022</v>
      </c>
      <c r="F108">
        <f>ROUNDUP(MONTH(Tabela1[[#This Row],[Start Date]])/3,0)</f>
        <v>1</v>
      </c>
      <c r="G108" t="s">
        <v>11</v>
      </c>
      <c r="H108">
        <v>10</v>
      </c>
      <c r="I108" t="s">
        <v>9</v>
      </c>
      <c r="J108" t="s">
        <v>8</v>
      </c>
      <c r="K108">
        <v>30</v>
      </c>
      <c r="L108" t="s">
        <v>11</v>
      </c>
      <c r="M108">
        <v>0</v>
      </c>
      <c r="N108">
        <v>2</v>
      </c>
      <c r="O108" t="str">
        <f>IF(AND(Tabela1[[#This Row],[EA Play Season Pass]]="Yes",Tabela1[[#This Row],[Minecraft Season Pass]]="Yes"),"Yes","No")</f>
        <v>No</v>
      </c>
      <c r="P108" t="str">
        <f>IF(OR(Tabela1[[#This Row],[EA Play Season Pass]]="Yes",Tabela1[[#This Row],[Minecraft Season Pass]]="Yes"),"Yes","No")</f>
        <v>Yes</v>
      </c>
      <c r="Q108">
        <v>38</v>
      </c>
      <c r="R108" s="2"/>
    </row>
    <row r="109" spans="1:18" ht="16.5" customHeight="1" x14ac:dyDescent="0.25">
      <c r="A109">
        <v>108</v>
      </c>
      <c r="B109" t="s">
        <v>672</v>
      </c>
      <c r="C109" t="s">
        <v>7</v>
      </c>
      <c r="D109" s="50">
        <v>44577</v>
      </c>
      <c r="E109">
        <f>YEAR(Tabela1[[#This Row],[Start Date]])</f>
        <v>2022</v>
      </c>
      <c r="F109">
        <f>ROUNDUP(MONTH(Tabela1[[#This Row],[Start Date]])/3,0)</f>
        <v>1</v>
      </c>
      <c r="G109" t="s">
        <v>11</v>
      </c>
      <c r="H109">
        <v>15</v>
      </c>
      <c r="I109" t="s">
        <v>14</v>
      </c>
      <c r="J109" t="s">
        <v>11</v>
      </c>
      <c r="K109">
        <v>0</v>
      </c>
      <c r="L109" t="s">
        <v>11</v>
      </c>
      <c r="M109">
        <v>0</v>
      </c>
      <c r="N109">
        <v>2</v>
      </c>
      <c r="O109" t="str">
        <f>IF(AND(Tabela1[[#This Row],[EA Play Season Pass]]="Yes",Tabela1[[#This Row],[Minecraft Season Pass]]="Yes"),"Yes","No")</f>
        <v>No</v>
      </c>
      <c r="P109" t="str">
        <f>IF(OR(Tabela1[[#This Row],[EA Play Season Pass]]="Yes",Tabela1[[#This Row],[Minecraft Season Pass]]="Yes"),"Yes","No")</f>
        <v>No</v>
      </c>
      <c r="Q109">
        <v>13</v>
      </c>
      <c r="R109" s="2"/>
    </row>
    <row r="110" spans="1:18" ht="16.5" customHeight="1" x14ac:dyDescent="0.25">
      <c r="A110">
        <v>109</v>
      </c>
      <c r="B110" t="s">
        <v>3518</v>
      </c>
      <c r="C110" t="s">
        <v>10</v>
      </c>
      <c r="D110" s="50">
        <v>44577</v>
      </c>
      <c r="E110">
        <f>YEAR(Tabela1[[#This Row],[Start Date]])</f>
        <v>2022</v>
      </c>
      <c r="F110">
        <f>ROUNDUP(MONTH(Tabela1[[#This Row],[Start Date]])/3,0)</f>
        <v>1</v>
      </c>
      <c r="G110" t="s">
        <v>11</v>
      </c>
      <c r="H110">
        <v>5</v>
      </c>
      <c r="I110" t="s">
        <v>14</v>
      </c>
      <c r="J110" t="s">
        <v>11</v>
      </c>
      <c r="K110">
        <v>0</v>
      </c>
      <c r="L110" t="s">
        <v>11</v>
      </c>
      <c r="M110">
        <v>0</v>
      </c>
      <c r="N110">
        <v>1</v>
      </c>
      <c r="O110" t="str">
        <f>IF(AND(Tabela1[[#This Row],[EA Play Season Pass]]="Yes",Tabela1[[#This Row],[Minecraft Season Pass]]="Yes"),"Yes","No")</f>
        <v>No</v>
      </c>
      <c r="P110" t="str">
        <f>IF(OR(Tabela1[[#This Row],[EA Play Season Pass]]="Yes",Tabela1[[#This Row],[Minecraft Season Pass]]="Yes"),"Yes","No")</f>
        <v>No</v>
      </c>
      <c r="Q110">
        <v>4</v>
      </c>
      <c r="R110" s="2"/>
    </row>
    <row r="111" spans="1:18" ht="16.5" customHeight="1" x14ac:dyDescent="0.25">
      <c r="A111">
        <v>110</v>
      </c>
      <c r="B111" t="s">
        <v>3519</v>
      </c>
      <c r="C111" t="s">
        <v>7</v>
      </c>
      <c r="D111" s="50">
        <v>44577</v>
      </c>
      <c r="E111">
        <f>YEAR(Tabela1[[#This Row],[Start Date]])</f>
        <v>2022</v>
      </c>
      <c r="F111">
        <f>ROUNDUP(MONTH(Tabela1[[#This Row],[Start Date]])/3,0)</f>
        <v>1</v>
      </c>
      <c r="G111" t="s">
        <v>8</v>
      </c>
      <c r="H111">
        <v>15</v>
      </c>
      <c r="I111" t="s">
        <v>12</v>
      </c>
      <c r="J111" t="s">
        <v>11</v>
      </c>
      <c r="K111">
        <v>0</v>
      </c>
      <c r="L111" t="s">
        <v>8</v>
      </c>
      <c r="M111">
        <v>20</v>
      </c>
      <c r="N111">
        <v>2</v>
      </c>
      <c r="O111" t="str">
        <f>IF(AND(Tabela1[[#This Row],[EA Play Season Pass]]="Yes",Tabela1[[#This Row],[Minecraft Season Pass]]="Yes"),"Yes","No")</f>
        <v>No</v>
      </c>
      <c r="P111" t="str">
        <f>IF(OR(Tabela1[[#This Row],[EA Play Season Pass]]="Yes",Tabela1[[#This Row],[Minecraft Season Pass]]="Yes"),"Yes","No")</f>
        <v>Yes</v>
      </c>
      <c r="Q111">
        <v>33</v>
      </c>
      <c r="R111" s="2"/>
    </row>
    <row r="112" spans="1:18" ht="16.5" customHeight="1" x14ac:dyDescent="0.25">
      <c r="A112">
        <v>111</v>
      </c>
      <c r="B112" t="s">
        <v>3397</v>
      </c>
      <c r="C112" t="s">
        <v>13</v>
      </c>
      <c r="D112" s="50">
        <v>44577</v>
      </c>
      <c r="E112">
        <f>YEAR(Tabela1[[#This Row],[Start Date]])</f>
        <v>2022</v>
      </c>
      <c r="F112">
        <f>ROUNDUP(MONTH(Tabela1[[#This Row],[Start Date]])/3,0)</f>
        <v>1</v>
      </c>
      <c r="G112" t="s">
        <v>8</v>
      </c>
      <c r="H112">
        <v>10</v>
      </c>
      <c r="I112" t="s">
        <v>12</v>
      </c>
      <c r="J112" t="s">
        <v>11</v>
      </c>
      <c r="K112">
        <v>0</v>
      </c>
      <c r="L112" t="s">
        <v>8</v>
      </c>
      <c r="M112">
        <v>20</v>
      </c>
      <c r="N112">
        <v>1</v>
      </c>
      <c r="O112" t="str">
        <f>IF(AND(Tabela1[[#This Row],[EA Play Season Pass]]="Yes",Tabela1[[#This Row],[Minecraft Season Pass]]="Yes"),"Yes","No")</f>
        <v>No</v>
      </c>
      <c r="P112" t="str">
        <f>IF(OR(Tabela1[[#This Row],[EA Play Season Pass]]="Yes",Tabela1[[#This Row],[Minecraft Season Pass]]="Yes"),"Yes","No")</f>
        <v>Yes</v>
      </c>
      <c r="Q112">
        <v>29</v>
      </c>
      <c r="R112" s="2"/>
    </row>
    <row r="113" spans="1:18" ht="16.5" customHeight="1" x14ac:dyDescent="0.25">
      <c r="A113">
        <v>112</v>
      </c>
      <c r="B113" t="s">
        <v>2161</v>
      </c>
      <c r="C113" t="s">
        <v>7</v>
      </c>
      <c r="D113" s="50">
        <v>44577</v>
      </c>
      <c r="E113">
        <f>YEAR(Tabela1[[#This Row],[Start Date]])</f>
        <v>2022</v>
      </c>
      <c r="F113">
        <f>ROUNDUP(MONTH(Tabela1[[#This Row],[Start Date]])/3,0)</f>
        <v>1</v>
      </c>
      <c r="G113" t="s">
        <v>8</v>
      </c>
      <c r="H113">
        <v>15</v>
      </c>
      <c r="I113" t="s">
        <v>9</v>
      </c>
      <c r="J113" t="s">
        <v>11</v>
      </c>
      <c r="K113">
        <v>0</v>
      </c>
      <c r="L113" t="s">
        <v>11</v>
      </c>
      <c r="M113">
        <v>0</v>
      </c>
      <c r="N113">
        <v>3</v>
      </c>
      <c r="O113" t="str">
        <f>IF(AND(Tabela1[[#This Row],[EA Play Season Pass]]="Yes",Tabela1[[#This Row],[Minecraft Season Pass]]="Yes"),"Yes","No")</f>
        <v>No</v>
      </c>
      <c r="P113" t="str">
        <f>IF(OR(Tabela1[[#This Row],[EA Play Season Pass]]="Yes",Tabela1[[#This Row],[Minecraft Season Pass]]="Yes"),"Yes","No")</f>
        <v>No</v>
      </c>
      <c r="Q113">
        <v>12</v>
      </c>
      <c r="R113" s="2"/>
    </row>
    <row r="114" spans="1:18" ht="16.5" customHeight="1" x14ac:dyDescent="0.25">
      <c r="A114">
        <v>113</v>
      </c>
      <c r="B114" t="s">
        <v>3520</v>
      </c>
      <c r="C114" t="s">
        <v>7</v>
      </c>
      <c r="D114" s="50">
        <v>44578</v>
      </c>
      <c r="E114">
        <f>YEAR(Tabela1[[#This Row],[Start Date]])</f>
        <v>2022</v>
      </c>
      <c r="F114">
        <f>ROUNDUP(MONTH(Tabela1[[#This Row],[Start Date]])/3,0)</f>
        <v>1</v>
      </c>
      <c r="G114" t="s">
        <v>8</v>
      </c>
      <c r="H114">
        <v>15</v>
      </c>
      <c r="I114" t="s">
        <v>14</v>
      </c>
      <c r="J114" t="s">
        <v>11</v>
      </c>
      <c r="K114">
        <v>0</v>
      </c>
      <c r="L114" t="s">
        <v>11</v>
      </c>
      <c r="M114">
        <v>0</v>
      </c>
      <c r="N114">
        <v>3</v>
      </c>
      <c r="O114" t="str">
        <f>IF(AND(Tabela1[[#This Row],[EA Play Season Pass]]="Yes",Tabela1[[#This Row],[Minecraft Season Pass]]="Yes"),"Yes","No")</f>
        <v>No</v>
      </c>
      <c r="P114" t="str">
        <f>IF(OR(Tabela1[[#This Row],[EA Play Season Pass]]="Yes",Tabela1[[#This Row],[Minecraft Season Pass]]="Yes"),"Yes","No")</f>
        <v>No</v>
      </c>
      <c r="Q114">
        <v>12</v>
      </c>
      <c r="R114" s="2"/>
    </row>
    <row r="115" spans="1:18" ht="16.5" customHeight="1" x14ac:dyDescent="0.25">
      <c r="A115">
        <v>114</v>
      </c>
      <c r="B115" t="s">
        <v>3521</v>
      </c>
      <c r="C115" t="s">
        <v>10</v>
      </c>
      <c r="D115" s="50">
        <v>44578</v>
      </c>
      <c r="E115">
        <f>YEAR(Tabela1[[#This Row],[Start Date]])</f>
        <v>2022</v>
      </c>
      <c r="F115">
        <f>ROUNDUP(MONTH(Tabela1[[#This Row],[Start Date]])/3,0)</f>
        <v>1</v>
      </c>
      <c r="G115" t="s">
        <v>8</v>
      </c>
      <c r="H115">
        <v>5</v>
      </c>
      <c r="I115" t="s">
        <v>12</v>
      </c>
      <c r="J115" t="s">
        <v>8</v>
      </c>
      <c r="K115">
        <v>30</v>
      </c>
      <c r="L115" t="s">
        <v>8</v>
      </c>
      <c r="M115">
        <v>20</v>
      </c>
      <c r="N115">
        <v>3</v>
      </c>
      <c r="O115" t="str">
        <f>IF(AND(Tabela1[[#This Row],[EA Play Season Pass]]="Yes",Tabela1[[#This Row],[Minecraft Season Pass]]="Yes"),"Yes","No")</f>
        <v>Yes</v>
      </c>
      <c r="P115" t="str">
        <f>IF(OR(Tabela1[[#This Row],[EA Play Season Pass]]="Yes",Tabela1[[#This Row],[Minecraft Season Pass]]="Yes"),"Yes","No")</f>
        <v>Yes</v>
      </c>
      <c r="Q115">
        <v>52</v>
      </c>
      <c r="R115" s="2"/>
    </row>
    <row r="116" spans="1:18" ht="16.5" customHeight="1" x14ac:dyDescent="0.25">
      <c r="A116">
        <v>115</v>
      </c>
      <c r="B116" t="s">
        <v>3522</v>
      </c>
      <c r="C116" t="s">
        <v>13</v>
      </c>
      <c r="D116" s="50">
        <v>44578</v>
      </c>
      <c r="E116">
        <f>YEAR(Tabela1[[#This Row],[Start Date]])</f>
        <v>2022</v>
      </c>
      <c r="F116">
        <f>ROUNDUP(MONTH(Tabela1[[#This Row],[Start Date]])/3,0)</f>
        <v>1</v>
      </c>
      <c r="G116" t="s">
        <v>8</v>
      </c>
      <c r="H116">
        <v>10</v>
      </c>
      <c r="I116" t="s">
        <v>14</v>
      </c>
      <c r="J116" t="s">
        <v>8</v>
      </c>
      <c r="K116">
        <v>30</v>
      </c>
      <c r="L116" t="s">
        <v>11</v>
      </c>
      <c r="M116">
        <v>0</v>
      </c>
      <c r="N116">
        <v>3</v>
      </c>
      <c r="O116" t="str">
        <f>IF(AND(Tabela1[[#This Row],[EA Play Season Pass]]="Yes",Tabela1[[#This Row],[Minecraft Season Pass]]="Yes"),"Yes","No")</f>
        <v>No</v>
      </c>
      <c r="P116" t="str">
        <f>IF(OR(Tabela1[[#This Row],[EA Play Season Pass]]="Yes",Tabela1[[#This Row],[Minecraft Season Pass]]="Yes"),"Yes","No")</f>
        <v>Yes</v>
      </c>
      <c r="Q116">
        <v>37</v>
      </c>
      <c r="R116" s="2"/>
    </row>
    <row r="117" spans="1:18" ht="16.5" customHeight="1" x14ac:dyDescent="0.25">
      <c r="A117">
        <v>116</v>
      </c>
      <c r="B117" t="s">
        <v>3523</v>
      </c>
      <c r="C117" t="s">
        <v>7</v>
      </c>
      <c r="D117" s="50">
        <v>44578</v>
      </c>
      <c r="E117">
        <f>YEAR(Tabela1[[#This Row],[Start Date]])</f>
        <v>2022</v>
      </c>
      <c r="F117">
        <f>ROUNDUP(MONTH(Tabela1[[#This Row],[Start Date]])/3,0)</f>
        <v>1</v>
      </c>
      <c r="G117" t="s">
        <v>8</v>
      </c>
      <c r="H117">
        <v>15</v>
      </c>
      <c r="I117" t="s">
        <v>12</v>
      </c>
      <c r="J117" t="s">
        <v>11</v>
      </c>
      <c r="K117">
        <v>0</v>
      </c>
      <c r="L117" t="s">
        <v>11</v>
      </c>
      <c r="M117">
        <v>0</v>
      </c>
      <c r="N117">
        <v>2</v>
      </c>
      <c r="O117" t="str">
        <f>IF(AND(Tabela1[[#This Row],[EA Play Season Pass]]="Yes",Tabela1[[#This Row],[Minecraft Season Pass]]="Yes"),"Yes","No")</f>
        <v>No</v>
      </c>
      <c r="P117" t="str">
        <f>IF(OR(Tabela1[[#This Row],[EA Play Season Pass]]="Yes",Tabela1[[#This Row],[Minecraft Season Pass]]="Yes"),"Yes","No")</f>
        <v>No</v>
      </c>
      <c r="Q117">
        <v>13</v>
      </c>
      <c r="R117" s="2"/>
    </row>
    <row r="118" spans="1:18" ht="16.5" customHeight="1" x14ac:dyDescent="0.25">
      <c r="A118">
        <v>117</v>
      </c>
      <c r="B118" t="s">
        <v>3524</v>
      </c>
      <c r="C118" t="s">
        <v>7</v>
      </c>
      <c r="D118" s="50">
        <v>44578</v>
      </c>
      <c r="E118">
        <f>YEAR(Tabela1[[#This Row],[Start Date]])</f>
        <v>2022</v>
      </c>
      <c r="F118">
        <f>ROUNDUP(MONTH(Tabela1[[#This Row],[Start Date]])/3,0)</f>
        <v>1</v>
      </c>
      <c r="G118" t="s">
        <v>8</v>
      </c>
      <c r="H118">
        <v>15</v>
      </c>
      <c r="I118" t="s">
        <v>12</v>
      </c>
      <c r="J118" t="s">
        <v>8</v>
      </c>
      <c r="K118">
        <v>30</v>
      </c>
      <c r="L118" t="s">
        <v>11</v>
      </c>
      <c r="M118">
        <v>0</v>
      </c>
      <c r="N118">
        <v>1</v>
      </c>
      <c r="O118" t="str">
        <f>IF(AND(Tabela1[[#This Row],[EA Play Season Pass]]="Yes",Tabela1[[#This Row],[Minecraft Season Pass]]="Yes"),"Yes","No")</f>
        <v>No</v>
      </c>
      <c r="P118" t="str">
        <f>IF(OR(Tabela1[[#This Row],[EA Play Season Pass]]="Yes",Tabela1[[#This Row],[Minecraft Season Pass]]="Yes"),"Yes","No")</f>
        <v>Yes</v>
      </c>
      <c r="Q118">
        <v>44</v>
      </c>
      <c r="R118" s="2"/>
    </row>
    <row r="119" spans="1:18" ht="16.5" customHeight="1" x14ac:dyDescent="0.25">
      <c r="A119">
        <v>118</v>
      </c>
      <c r="B119" t="s">
        <v>3525</v>
      </c>
      <c r="C119" t="s">
        <v>13</v>
      </c>
      <c r="D119" s="50">
        <v>44579</v>
      </c>
      <c r="E119">
        <f>YEAR(Tabela1[[#This Row],[Start Date]])</f>
        <v>2022</v>
      </c>
      <c r="F119">
        <f>ROUNDUP(MONTH(Tabela1[[#This Row],[Start Date]])/3,0)</f>
        <v>1</v>
      </c>
      <c r="G119" t="s">
        <v>11</v>
      </c>
      <c r="H119">
        <v>10</v>
      </c>
      <c r="I119" t="s">
        <v>12</v>
      </c>
      <c r="J119" t="s">
        <v>8</v>
      </c>
      <c r="K119">
        <v>30</v>
      </c>
      <c r="L119" t="s">
        <v>8</v>
      </c>
      <c r="M119">
        <v>20</v>
      </c>
      <c r="N119">
        <v>1</v>
      </c>
      <c r="O119" t="str">
        <f>IF(AND(Tabela1[[#This Row],[EA Play Season Pass]]="Yes",Tabela1[[#This Row],[Minecraft Season Pass]]="Yes"),"Yes","No")</f>
        <v>Yes</v>
      </c>
      <c r="P119" t="str">
        <f>IF(OR(Tabela1[[#This Row],[EA Play Season Pass]]="Yes",Tabela1[[#This Row],[Minecraft Season Pass]]="Yes"),"Yes","No")</f>
        <v>Yes</v>
      </c>
      <c r="Q119">
        <v>59</v>
      </c>
      <c r="R119" s="2"/>
    </row>
    <row r="120" spans="1:18" ht="16.5" customHeight="1" x14ac:dyDescent="0.25">
      <c r="A120">
        <v>119</v>
      </c>
      <c r="B120" t="s">
        <v>3526</v>
      </c>
      <c r="C120" t="s">
        <v>7</v>
      </c>
      <c r="D120" s="50">
        <v>44579</v>
      </c>
      <c r="E120">
        <f>YEAR(Tabela1[[#This Row],[Start Date]])</f>
        <v>2022</v>
      </c>
      <c r="F120">
        <f>ROUNDUP(MONTH(Tabela1[[#This Row],[Start Date]])/3,0)</f>
        <v>1</v>
      </c>
      <c r="G120" t="s">
        <v>11</v>
      </c>
      <c r="H120">
        <v>15</v>
      </c>
      <c r="I120" t="s">
        <v>14</v>
      </c>
      <c r="J120" t="s">
        <v>11</v>
      </c>
      <c r="K120">
        <v>0</v>
      </c>
      <c r="L120" t="s">
        <v>11</v>
      </c>
      <c r="M120">
        <v>0</v>
      </c>
      <c r="N120">
        <v>1</v>
      </c>
      <c r="O120" t="str">
        <f>IF(AND(Tabela1[[#This Row],[EA Play Season Pass]]="Yes",Tabela1[[#This Row],[Minecraft Season Pass]]="Yes"),"Yes","No")</f>
        <v>No</v>
      </c>
      <c r="P120" t="str">
        <f>IF(OR(Tabela1[[#This Row],[EA Play Season Pass]]="Yes",Tabela1[[#This Row],[Minecraft Season Pass]]="Yes"),"Yes","No")</f>
        <v>No</v>
      </c>
      <c r="Q120">
        <v>14</v>
      </c>
      <c r="R120" s="2"/>
    </row>
    <row r="121" spans="1:18" ht="16.5" customHeight="1" x14ac:dyDescent="0.25">
      <c r="A121">
        <v>120</v>
      </c>
      <c r="B121" t="s">
        <v>700</v>
      </c>
      <c r="C121" t="s">
        <v>10</v>
      </c>
      <c r="D121" s="50">
        <v>44579</v>
      </c>
      <c r="E121">
        <f>YEAR(Tabela1[[#This Row],[Start Date]])</f>
        <v>2022</v>
      </c>
      <c r="F121">
        <f>ROUNDUP(MONTH(Tabela1[[#This Row],[Start Date]])/3,0)</f>
        <v>1</v>
      </c>
      <c r="G121" t="s">
        <v>11</v>
      </c>
      <c r="H121">
        <v>5</v>
      </c>
      <c r="I121" t="s">
        <v>12</v>
      </c>
      <c r="J121" t="s">
        <v>11</v>
      </c>
      <c r="K121">
        <v>0</v>
      </c>
      <c r="L121" t="s">
        <v>11</v>
      </c>
      <c r="M121">
        <v>0</v>
      </c>
      <c r="N121">
        <v>3</v>
      </c>
      <c r="O121" t="str">
        <f>IF(AND(Tabela1[[#This Row],[EA Play Season Pass]]="Yes",Tabela1[[#This Row],[Minecraft Season Pass]]="Yes"),"Yes","No")</f>
        <v>No</v>
      </c>
      <c r="P121" t="str">
        <f>IF(OR(Tabela1[[#This Row],[EA Play Season Pass]]="Yes",Tabela1[[#This Row],[Minecraft Season Pass]]="Yes"),"Yes","No")</f>
        <v>No</v>
      </c>
      <c r="Q121">
        <v>2</v>
      </c>
      <c r="R121" s="2"/>
    </row>
    <row r="122" spans="1:18" ht="16.5" customHeight="1" x14ac:dyDescent="0.25">
      <c r="A122">
        <v>121</v>
      </c>
      <c r="B122" t="s">
        <v>3141</v>
      </c>
      <c r="C122" t="s">
        <v>10</v>
      </c>
      <c r="D122" s="50">
        <v>44579</v>
      </c>
      <c r="E122">
        <f>YEAR(Tabela1[[#This Row],[Start Date]])</f>
        <v>2022</v>
      </c>
      <c r="F122">
        <f>ROUNDUP(MONTH(Tabela1[[#This Row],[Start Date]])/3,0)</f>
        <v>1</v>
      </c>
      <c r="G122" t="s">
        <v>8</v>
      </c>
      <c r="H122">
        <v>5</v>
      </c>
      <c r="I122" t="s">
        <v>9</v>
      </c>
      <c r="J122" t="s">
        <v>11</v>
      </c>
      <c r="K122">
        <v>0</v>
      </c>
      <c r="L122" t="s">
        <v>8</v>
      </c>
      <c r="M122">
        <v>20</v>
      </c>
      <c r="N122">
        <v>2</v>
      </c>
      <c r="O122" t="str">
        <f>IF(AND(Tabela1[[#This Row],[EA Play Season Pass]]="Yes",Tabela1[[#This Row],[Minecraft Season Pass]]="Yes"),"Yes","No")</f>
        <v>No</v>
      </c>
      <c r="P122" t="str">
        <f>IF(OR(Tabela1[[#This Row],[EA Play Season Pass]]="Yes",Tabela1[[#This Row],[Minecraft Season Pass]]="Yes"),"Yes","No")</f>
        <v>Yes</v>
      </c>
      <c r="Q122">
        <v>23</v>
      </c>
      <c r="R122" s="2"/>
    </row>
    <row r="123" spans="1:18" ht="16.5" customHeight="1" x14ac:dyDescent="0.25">
      <c r="A123">
        <v>122</v>
      </c>
      <c r="B123" t="s">
        <v>3527</v>
      </c>
      <c r="C123" t="s">
        <v>7</v>
      </c>
      <c r="D123" s="50">
        <v>44579</v>
      </c>
      <c r="E123">
        <f>YEAR(Tabela1[[#This Row],[Start Date]])</f>
        <v>2022</v>
      </c>
      <c r="F123">
        <f>ROUNDUP(MONTH(Tabela1[[#This Row],[Start Date]])/3,0)</f>
        <v>1</v>
      </c>
      <c r="G123" t="s">
        <v>11</v>
      </c>
      <c r="H123">
        <v>15</v>
      </c>
      <c r="I123" t="s">
        <v>14</v>
      </c>
      <c r="J123" t="s">
        <v>8</v>
      </c>
      <c r="K123">
        <v>30</v>
      </c>
      <c r="L123" t="s">
        <v>8</v>
      </c>
      <c r="M123">
        <v>20</v>
      </c>
      <c r="N123">
        <v>1</v>
      </c>
      <c r="O123" t="str">
        <f>IF(AND(Tabela1[[#This Row],[EA Play Season Pass]]="Yes",Tabela1[[#This Row],[Minecraft Season Pass]]="Yes"),"Yes","No")</f>
        <v>Yes</v>
      </c>
      <c r="P123" t="str">
        <f>IF(OR(Tabela1[[#This Row],[EA Play Season Pass]]="Yes",Tabela1[[#This Row],[Minecraft Season Pass]]="Yes"),"Yes","No")</f>
        <v>Yes</v>
      </c>
      <c r="Q123">
        <v>64</v>
      </c>
      <c r="R123" s="2"/>
    </row>
    <row r="124" spans="1:18" ht="16.5" customHeight="1" x14ac:dyDescent="0.25">
      <c r="A124">
        <v>123</v>
      </c>
      <c r="B124" t="s">
        <v>3528</v>
      </c>
      <c r="C124" t="s">
        <v>13</v>
      </c>
      <c r="D124" s="50">
        <v>44579</v>
      </c>
      <c r="E124">
        <f>YEAR(Tabela1[[#This Row],[Start Date]])</f>
        <v>2022</v>
      </c>
      <c r="F124">
        <f>ROUNDUP(MONTH(Tabela1[[#This Row],[Start Date]])/3,0)</f>
        <v>1</v>
      </c>
      <c r="G124" t="s">
        <v>8</v>
      </c>
      <c r="H124">
        <v>10</v>
      </c>
      <c r="I124" t="s">
        <v>9</v>
      </c>
      <c r="J124" t="s">
        <v>11</v>
      </c>
      <c r="K124">
        <v>0</v>
      </c>
      <c r="L124" t="s">
        <v>11</v>
      </c>
      <c r="M124">
        <v>0</v>
      </c>
      <c r="N124">
        <v>1</v>
      </c>
      <c r="O124" t="str">
        <f>IF(AND(Tabela1[[#This Row],[EA Play Season Pass]]="Yes",Tabela1[[#This Row],[Minecraft Season Pass]]="Yes"),"Yes","No")</f>
        <v>No</v>
      </c>
      <c r="P124" t="str">
        <f>IF(OR(Tabela1[[#This Row],[EA Play Season Pass]]="Yes",Tabela1[[#This Row],[Minecraft Season Pass]]="Yes"),"Yes","No")</f>
        <v>No</v>
      </c>
      <c r="Q124">
        <v>9</v>
      </c>
      <c r="R124" s="2"/>
    </row>
    <row r="125" spans="1:18" ht="16.5" customHeight="1" x14ac:dyDescent="0.25">
      <c r="A125">
        <v>124</v>
      </c>
      <c r="B125" t="s">
        <v>2459</v>
      </c>
      <c r="C125" t="s">
        <v>7</v>
      </c>
      <c r="D125" s="50">
        <v>44580</v>
      </c>
      <c r="E125">
        <f>YEAR(Tabela1[[#This Row],[Start Date]])</f>
        <v>2022</v>
      </c>
      <c r="F125">
        <f>ROUNDUP(MONTH(Tabela1[[#This Row],[Start Date]])/3,0)</f>
        <v>1</v>
      </c>
      <c r="G125" t="s">
        <v>8</v>
      </c>
      <c r="H125">
        <v>15</v>
      </c>
      <c r="I125" t="s">
        <v>14</v>
      </c>
      <c r="J125" t="s">
        <v>11</v>
      </c>
      <c r="K125">
        <v>0</v>
      </c>
      <c r="L125" t="s">
        <v>8</v>
      </c>
      <c r="M125">
        <v>20</v>
      </c>
      <c r="N125">
        <v>1</v>
      </c>
      <c r="O125" t="str">
        <f>IF(AND(Tabela1[[#This Row],[EA Play Season Pass]]="Yes",Tabela1[[#This Row],[Minecraft Season Pass]]="Yes"),"Yes","No")</f>
        <v>No</v>
      </c>
      <c r="P125" t="str">
        <f>IF(OR(Tabela1[[#This Row],[EA Play Season Pass]]="Yes",Tabela1[[#This Row],[Minecraft Season Pass]]="Yes"),"Yes","No")</f>
        <v>Yes</v>
      </c>
      <c r="Q125">
        <v>34</v>
      </c>
      <c r="R125" s="2"/>
    </row>
    <row r="126" spans="1:18" ht="16.5" customHeight="1" x14ac:dyDescent="0.25">
      <c r="A126">
        <v>125</v>
      </c>
      <c r="B126" t="s">
        <v>3529</v>
      </c>
      <c r="C126" t="s">
        <v>13</v>
      </c>
      <c r="D126" s="50">
        <v>44580</v>
      </c>
      <c r="E126">
        <f>YEAR(Tabela1[[#This Row],[Start Date]])</f>
        <v>2022</v>
      </c>
      <c r="F126">
        <f>ROUNDUP(MONTH(Tabela1[[#This Row],[Start Date]])/3,0)</f>
        <v>1</v>
      </c>
      <c r="G126" t="s">
        <v>8</v>
      </c>
      <c r="H126">
        <v>10</v>
      </c>
      <c r="I126" t="s">
        <v>14</v>
      </c>
      <c r="J126" t="s">
        <v>8</v>
      </c>
      <c r="K126">
        <v>30</v>
      </c>
      <c r="L126" t="s">
        <v>8</v>
      </c>
      <c r="M126">
        <v>20</v>
      </c>
      <c r="N126">
        <v>3</v>
      </c>
      <c r="O126" t="str">
        <f>IF(AND(Tabela1[[#This Row],[EA Play Season Pass]]="Yes",Tabela1[[#This Row],[Minecraft Season Pass]]="Yes"),"Yes","No")</f>
        <v>Yes</v>
      </c>
      <c r="P126" t="str">
        <f>IF(OR(Tabela1[[#This Row],[EA Play Season Pass]]="Yes",Tabela1[[#This Row],[Minecraft Season Pass]]="Yes"),"Yes","No")</f>
        <v>Yes</v>
      </c>
      <c r="Q126">
        <v>57</v>
      </c>
      <c r="R126" s="2"/>
    </row>
    <row r="127" spans="1:18" ht="16.5" customHeight="1" x14ac:dyDescent="0.25">
      <c r="A127">
        <v>126</v>
      </c>
      <c r="B127" t="s">
        <v>3530</v>
      </c>
      <c r="C127" t="s">
        <v>10</v>
      </c>
      <c r="D127" s="50">
        <v>44580</v>
      </c>
      <c r="E127">
        <f>YEAR(Tabela1[[#This Row],[Start Date]])</f>
        <v>2022</v>
      </c>
      <c r="F127">
        <f>ROUNDUP(MONTH(Tabela1[[#This Row],[Start Date]])/3,0)</f>
        <v>1</v>
      </c>
      <c r="G127" t="s">
        <v>8</v>
      </c>
      <c r="H127">
        <v>5</v>
      </c>
      <c r="I127" t="s">
        <v>9</v>
      </c>
      <c r="J127" t="s">
        <v>11</v>
      </c>
      <c r="K127">
        <v>0</v>
      </c>
      <c r="L127" t="s">
        <v>8</v>
      </c>
      <c r="M127">
        <v>20</v>
      </c>
      <c r="N127">
        <v>2</v>
      </c>
      <c r="O127" t="str">
        <f>IF(AND(Tabela1[[#This Row],[EA Play Season Pass]]="Yes",Tabela1[[#This Row],[Minecraft Season Pass]]="Yes"),"Yes","No")</f>
        <v>No</v>
      </c>
      <c r="P127" t="str">
        <f>IF(OR(Tabela1[[#This Row],[EA Play Season Pass]]="Yes",Tabela1[[#This Row],[Minecraft Season Pass]]="Yes"),"Yes","No")</f>
        <v>Yes</v>
      </c>
      <c r="Q127">
        <v>23</v>
      </c>
      <c r="R127" s="2"/>
    </row>
    <row r="128" spans="1:18" ht="16.5" customHeight="1" x14ac:dyDescent="0.25">
      <c r="A128">
        <v>127</v>
      </c>
      <c r="B128" t="s">
        <v>1537</v>
      </c>
      <c r="C128" t="s">
        <v>7</v>
      </c>
      <c r="D128" s="50">
        <v>44580</v>
      </c>
      <c r="E128">
        <f>YEAR(Tabela1[[#This Row],[Start Date]])</f>
        <v>2022</v>
      </c>
      <c r="F128">
        <f>ROUNDUP(MONTH(Tabela1[[#This Row],[Start Date]])/3,0)</f>
        <v>1</v>
      </c>
      <c r="G128" t="s">
        <v>8</v>
      </c>
      <c r="H128">
        <v>15</v>
      </c>
      <c r="I128" t="s">
        <v>12</v>
      </c>
      <c r="J128" t="s">
        <v>8</v>
      </c>
      <c r="K128">
        <v>30</v>
      </c>
      <c r="L128" t="s">
        <v>11</v>
      </c>
      <c r="M128">
        <v>0</v>
      </c>
      <c r="N128">
        <v>3</v>
      </c>
      <c r="O128" t="str">
        <f>IF(AND(Tabela1[[#This Row],[EA Play Season Pass]]="Yes",Tabela1[[#This Row],[Minecraft Season Pass]]="Yes"),"Yes","No")</f>
        <v>No</v>
      </c>
      <c r="P128" t="str">
        <f>IF(OR(Tabela1[[#This Row],[EA Play Season Pass]]="Yes",Tabela1[[#This Row],[Minecraft Season Pass]]="Yes"),"Yes","No")</f>
        <v>Yes</v>
      </c>
      <c r="Q128">
        <v>42</v>
      </c>
      <c r="R128" s="2"/>
    </row>
    <row r="129" spans="1:18" ht="16.5" customHeight="1" x14ac:dyDescent="0.25">
      <c r="A129">
        <v>128</v>
      </c>
      <c r="B129" t="s">
        <v>3176</v>
      </c>
      <c r="C129" t="s">
        <v>10</v>
      </c>
      <c r="D129" s="50">
        <v>44580</v>
      </c>
      <c r="E129">
        <f>YEAR(Tabela1[[#This Row],[Start Date]])</f>
        <v>2022</v>
      </c>
      <c r="F129">
        <f>ROUNDUP(MONTH(Tabela1[[#This Row],[Start Date]])/3,0)</f>
        <v>1</v>
      </c>
      <c r="G129" t="s">
        <v>8</v>
      </c>
      <c r="H129">
        <v>5</v>
      </c>
      <c r="I129" t="s">
        <v>9</v>
      </c>
      <c r="J129" t="s">
        <v>8</v>
      </c>
      <c r="K129">
        <v>30</v>
      </c>
      <c r="L129" t="s">
        <v>11</v>
      </c>
      <c r="M129">
        <v>0</v>
      </c>
      <c r="N129">
        <v>3</v>
      </c>
      <c r="O129" t="str">
        <f>IF(AND(Tabela1[[#This Row],[EA Play Season Pass]]="Yes",Tabela1[[#This Row],[Minecraft Season Pass]]="Yes"),"Yes","No")</f>
        <v>No</v>
      </c>
      <c r="P129" t="str">
        <f>IF(OR(Tabela1[[#This Row],[EA Play Season Pass]]="Yes",Tabela1[[#This Row],[Minecraft Season Pass]]="Yes"),"Yes","No")</f>
        <v>Yes</v>
      </c>
      <c r="Q129">
        <v>32</v>
      </c>
      <c r="R129" s="2"/>
    </row>
    <row r="130" spans="1:18" ht="16.5" customHeight="1" x14ac:dyDescent="0.25">
      <c r="A130">
        <v>129</v>
      </c>
      <c r="B130" t="s">
        <v>781</v>
      </c>
      <c r="C130" t="s">
        <v>7</v>
      </c>
      <c r="D130" s="50">
        <v>44580</v>
      </c>
      <c r="E130">
        <f>YEAR(Tabela1[[#This Row],[Start Date]])</f>
        <v>2022</v>
      </c>
      <c r="F130">
        <f>ROUNDUP(MONTH(Tabela1[[#This Row],[Start Date]])/3,0)</f>
        <v>1</v>
      </c>
      <c r="G130" t="s">
        <v>8</v>
      </c>
      <c r="H130">
        <v>15</v>
      </c>
      <c r="I130" t="s">
        <v>12</v>
      </c>
      <c r="J130" t="s">
        <v>11</v>
      </c>
      <c r="K130">
        <v>0</v>
      </c>
      <c r="L130" t="s">
        <v>11</v>
      </c>
      <c r="M130">
        <v>0</v>
      </c>
      <c r="N130">
        <v>3</v>
      </c>
      <c r="O130" t="str">
        <f>IF(AND(Tabela1[[#This Row],[EA Play Season Pass]]="Yes",Tabela1[[#This Row],[Minecraft Season Pass]]="Yes"),"Yes","No")</f>
        <v>No</v>
      </c>
      <c r="P130" t="str">
        <f>IF(OR(Tabela1[[#This Row],[EA Play Season Pass]]="Yes",Tabela1[[#This Row],[Minecraft Season Pass]]="Yes"),"Yes","No")</f>
        <v>No</v>
      </c>
      <c r="Q130">
        <v>12</v>
      </c>
      <c r="R130" s="2"/>
    </row>
    <row r="131" spans="1:18" ht="16.5" customHeight="1" x14ac:dyDescent="0.25">
      <c r="A131">
        <v>130</v>
      </c>
      <c r="B131" t="s">
        <v>595</v>
      </c>
      <c r="C131" t="s">
        <v>13</v>
      </c>
      <c r="D131" s="50">
        <v>44580</v>
      </c>
      <c r="E131">
        <f>YEAR(Tabela1[[#This Row],[Start Date]])</f>
        <v>2022</v>
      </c>
      <c r="F131">
        <f>ROUNDUP(MONTH(Tabela1[[#This Row],[Start Date]])/3,0)</f>
        <v>1</v>
      </c>
      <c r="G131" t="s">
        <v>8</v>
      </c>
      <c r="H131">
        <v>10</v>
      </c>
      <c r="I131" t="s">
        <v>12</v>
      </c>
      <c r="J131" t="s">
        <v>8</v>
      </c>
      <c r="K131">
        <v>30</v>
      </c>
      <c r="L131" t="s">
        <v>8</v>
      </c>
      <c r="M131">
        <v>20</v>
      </c>
      <c r="N131">
        <v>1</v>
      </c>
      <c r="O131" t="str">
        <f>IF(AND(Tabela1[[#This Row],[EA Play Season Pass]]="Yes",Tabela1[[#This Row],[Minecraft Season Pass]]="Yes"),"Yes","No")</f>
        <v>Yes</v>
      </c>
      <c r="P131" t="str">
        <f>IF(OR(Tabela1[[#This Row],[EA Play Season Pass]]="Yes",Tabela1[[#This Row],[Minecraft Season Pass]]="Yes"),"Yes","No")</f>
        <v>Yes</v>
      </c>
      <c r="Q131">
        <v>59</v>
      </c>
      <c r="R131" s="2"/>
    </row>
    <row r="132" spans="1:18" ht="16.5" customHeight="1" x14ac:dyDescent="0.25">
      <c r="A132">
        <v>131</v>
      </c>
      <c r="B132" t="s">
        <v>3328</v>
      </c>
      <c r="C132" t="s">
        <v>7</v>
      </c>
      <c r="D132" s="50">
        <v>44580</v>
      </c>
      <c r="E132">
        <f>YEAR(Tabela1[[#This Row],[Start Date]])</f>
        <v>2022</v>
      </c>
      <c r="F132">
        <f>ROUNDUP(MONTH(Tabela1[[#This Row],[Start Date]])/3,0)</f>
        <v>1</v>
      </c>
      <c r="G132" t="s">
        <v>11</v>
      </c>
      <c r="H132">
        <v>15</v>
      </c>
      <c r="I132" t="s">
        <v>9</v>
      </c>
      <c r="J132" t="s">
        <v>11</v>
      </c>
      <c r="K132">
        <v>0</v>
      </c>
      <c r="L132" t="s">
        <v>11</v>
      </c>
      <c r="M132">
        <v>0</v>
      </c>
      <c r="N132">
        <v>1</v>
      </c>
      <c r="O132" t="str">
        <f>IF(AND(Tabela1[[#This Row],[EA Play Season Pass]]="Yes",Tabela1[[#This Row],[Minecraft Season Pass]]="Yes"),"Yes","No")</f>
        <v>No</v>
      </c>
      <c r="P132" t="str">
        <f>IF(OR(Tabela1[[#This Row],[EA Play Season Pass]]="Yes",Tabela1[[#This Row],[Minecraft Season Pass]]="Yes"),"Yes","No")</f>
        <v>No</v>
      </c>
      <c r="Q132">
        <v>14</v>
      </c>
      <c r="R132" s="2"/>
    </row>
    <row r="133" spans="1:18" ht="16.5" customHeight="1" x14ac:dyDescent="0.25">
      <c r="A133">
        <v>132</v>
      </c>
      <c r="B133" t="s">
        <v>3531</v>
      </c>
      <c r="C133" t="s">
        <v>10</v>
      </c>
      <c r="D133" s="50">
        <v>44580</v>
      </c>
      <c r="E133">
        <f>YEAR(Tabela1[[#This Row],[Start Date]])</f>
        <v>2022</v>
      </c>
      <c r="F133">
        <f>ROUNDUP(MONTH(Tabela1[[#This Row],[Start Date]])/3,0)</f>
        <v>1</v>
      </c>
      <c r="G133" t="s">
        <v>8</v>
      </c>
      <c r="H133">
        <v>5</v>
      </c>
      <c r="I133" t="s">
        <v>12</v>
      </c>
      <c r="J133" t="s">
        <v>11</v>
      </c>
      <c r="K133">
        <v>0</v>
      </c>
      <c r="L133" t="s">
        <v>11</v>
      </c>
      <c r="M133">
        <v>0</v>
      </c>
      <c r="N133">
        <v>1</v>
      </c>
      <c r="O133" t="str">
        <f>IF(AND(Tabela1[[#This Row],[EA Play Season Pass]]="Yes",Tabela1[[#This Row],[Minecraft Season Pass]]="Yes"),"Yes","No")</f>
        <v>No</v>
      </c>
      <c r="P133" t="str">
        <f>IF(OR(Tabela1[[#This Row],[EA Play Season Pass]]="Yes",Tabela1[[#This Row],[Minecraft Season Pass]]="Yes"),"Yes","No")</f>
        <v>No</v>
      </c>
      <c r="Q133">
        <v>4</v>
      </c>
      <c r="R133" s="2"/>
    </row>
    <row r="134" spans="1:18" ht="16.5" customHeight="1" x14ac:dyDescent="0.25">
      <c r="A134">
        <v>133</v>
      </c>
      <c r="B134" t="s">
        <v>3532</v>
      </c>
      <c r="C134" t="s">
        <v>10</v>
      </c>
      <c r="D134" s="50">
        <v>44581</v>
      </c>
      <c r="E134">
        <f>YEAR(Tabela1[[#This Row],[Start Date]])</f>
        <v>2022</v>
      </c>
      <c r="F134">
        <f>ROUNDUP(MONTH(Tabela1[[#This Row],[Start Date]])/3,0)</f>
        <v>1</v>
      </c>
      <c r="G134" t="s">
        <v>11</v>
      </c>
      <c r="H134">
        <v>5</v>
      </c>
      <c r="I134" t="s">
        <v>12</v>
      </c>
      <c r="J134" t="s">
        <v>8</v>
      </c>
      <c r="K134">
        <v>30</v>
      </c>
      <c r="L134" t="s">
        <v>11</v>
      </c>
      <c r="M134">
        <v>0</v>
      </c>
      <c r="N134">
        <v>2</v>
      </c>
      <c r="O134" t="str">
        <f>IF(AND(Tabela1[[#This Row],[EA Play Season Pass]]="Yes",Tabela1[[#This Row],[Minecraft Season Pass]]="Yes"),"Yes","No")</f>
        <v>No</v>
      </c>
      <c r="P134" t="str">
        <f>IF(OR(Tabela1[[#This Row],[EA Play Season Pass]]="Yes",Tabela1[[#This Row],[Minecraft Season Pass]]="Yes"),"Yes","No")</f>
        <v>Yes</v>
      </c>
      <c r="Q134">
        <v>33</v>
      </c>
      <c r="R134" s="2"/>
    </row>
    <row r="135" spans="1:18" ht="16.5" customHeight="1" x14ac:dyDescent="0.25">
      <c r="A135">
        <v>134</v>
      </c>
      <c r="B135" t="s">
        <v>3533</v>
      </c>
      <c r="C135" t="s">
        <v>10</v>
      </c>
      <c r="D135" s="50">
        <v>44581</v>
      </c>
      <c r="E135">
        <f>YEAR(Tabela1[[#This Row],[Start Date]])</f>
        <v>2022</v>
      </c>
      <c r="F135">
        <f>ROUNDUP(MONTH(Tabela1[[#This Row],[Start Date]])/3,0)</f>
        <v>1</v>
      </c>
      <c r="G135" t="s">
        <v>11</v>
      </c>
      <c r="H135">
        <v>5</v>
      </c>
      <c r="I135" t="s">
        <v>9</v>
      </c>
      <c r="J135" t="s">
        <v>11</v>
      </c>
      <c r="K135">
        <v>0</v>
      </c>
      <c r="L135" t="s">
        <v>11</v>
      </c>
      <c r="M135">
        <v>0</v>
      </c>
      <c r="N135">
        <v>3</v>
      </c>
      <c r="O135" t="str">
        <f>IF(AND(Tabela1[[#This Row],[EA Play Season Pass]]="Yes",Tabela1[[#This Row],[Minecraft Season Pass]]="Yes"),"Yes","No")</f>
        <v>No</v>
      </c>
      <c r="P135" t="str">
        <f>IF(OR(Tabela1[[#This Row],[EA Play Season Pass]]="Yes",Tabela1[[#This Row],[Minecraft Season Pass]]="Yes"),"Yes","No")</f>
        <v>No</v>
      </c>
      <c r="Q135">
        <v>2</v>
      </c>
      <c r="R135" s="2"/>
    </row>
    <row r="136" spans="1:18" ht="16.5" customHeight="1" x14ac:dyDescent="0.25">
      <c r="A136">
        <v>135</v>
      </c>
      <c r="B136" t="s">
        <v>1942</v>
      </c>
      <c r="C136" t="s">
        <v>13</v>
      </c>
      <c r="D136" s="50">
        <v>44581</v>
      </c>
      <c r="E136">
        <f>YEAR(Tabela1[[#This Row],[Start Date]])</f>
        <v>2022</v>
      </c>
      <c r="F136">
        <f>ROUNDUP(MONTH(Tabela1[[#This Row],[Start Date]])/3,0)</f>
        <v>1</v>
      </c>
      <c r="G136" t="s">
        <v>8</v>
      </c>
      <c r="H136">
        <v>10</v>
      </c>
      <c r="I136" t="s">
        <v>14</v>
      </c>
      <c r="J136" t="s">
        <v>8</v>
      </c>
      <c r="K136">
        <v>30</v>
      </c>
      <c r="L136" t="s">
        <v>8</v>
      </c>
      <c r="M136">
        <v>20</v>
      </c>
      <c r="N136">
        <v>1</v>
      </c>
      <c r="O136" t="str">
        <f>IF(AND(Tabela1[[#This Row],[EA Play Season Pass]]="Yes",Tabela1[[#This Row],[Minecraft Season Pass]]="Yes"),"Yes","No")</f>
        <v>Yes</v>
      </c>
      <c r="P136" t="str">
        <f>IF(OR(Tabela1[[#This Row],[EA Play Season Pass]]="Yes",Tabela1[[#This Row],[Minecraft Season Pass]]="Yes"),"Yes","No")</f>
        <v>Yes</v>
      </c>
      <c r="Q136">
        <v>59</v>
      </c>
      <c r="R136" s="2"/>
    </row>
    <row r="137" spans="1:18" ht="16.5" customHeight="1" x14ac:dyDescent="0.25">
      <c r="A137">
        <v>136</v>
      </c>
      <c r="B137" t="s">
        <v>3534</v>
      </c>
      <c r="C137" t="s">
        <v>7</v>
      </c>
      <c r="D137" s="50">
        <v>44581</v>
      </c>
      <c r="E137">
        <f>YEAR(Tabela1[[#This Row],[Start Date]])</f>
        <v>2022</v>
      </c>
      <c r="F137">
        <f>ROUNDUP(MONTH(Tabela1[[#This Row],[Start Date]])/3,0)</f>
        <v>1</v>
      </c>
      <c r="G137" t="s">
        <v>11</v>
      </c>
      <c r="H137">
        <v>15</v>
      </c>
      <c r="I137" t="s">
        <v>9</v>
      </c>
      <c r="J137" t="s">
        <v>8</v>
      </c>
      <c r="K137">
        <v>30</v>
      </c>
      <c r="L137" t="s">
        <v>8</v>
      </c>
      <c r="M137">
        <v>20</v>
      </c>
      <c r="N137">
        <v>1</v>
      </c>
      <c r="O137" t="str">
        <f>IF(AND(Tabela1[[#This Row],[EA Play Season Pass]]="Yes",Tabela1[[#This Row],[Minecraft Season Pass]]="Yes"),"Yes","No")</f>
        <v>Yes</v>
      </c>
      <c r="P137" t="str">
        <f>IF(OR(Tabela1[[#This Row],[EA Play Season Pass]]="Yes",Tabela1[[#This Row],[Minecraft Season Pass]]="Yes"),"Yes","No")</f>
        <v>Yes</v>
      </c>
      <c r="Q137">
        <v>64</v>
      </c>
      <c r="R137" s="2"/>
    </row>
    <row r="138" spans="1:18" ht="16.5" customHeight="1" x14ac:dyDescent="0.25">
      <c r="A138">
        <v>137</v>
      </c>
      <c r="B138" t="s">
        <v>2764</v>
      </c>
      <c r="C138" t="s">
        <v>7</v>
      </c>
      <c r="D138" s="50">
        <v>44581</v>
      </c>
      <c r="E138">
        <f>YEAR(Tabela1[[#This Row],[Start Date]])</f>
        <v>2022</v>
      </c>
      <c r="F138">
        <f>ROUNDUP(MONTH(Tabela1[[#This Row],[Start Date]])/3,0)</f>
        <v>1</v>
      </c>
      <c r="G138" t="s">
        <v>11</v>
      </c>
      <c r="H138">
        <v>15</v>
      </c>
      <c r="I138" t="s">
        <v>9</v>
      </c>
      <c r="J138" t="s">
        <v>8</v>
      </c>
      <c r="K138">
        <v>30</v>
      </c>
      <c r="L138" t="s">
        <v>8</v>
      </c>
      <c r="M138">
        <v>20</v>
      </c>
      <c r="N138">
        <v>3</v>
      </c>
      <c r="O138" t="str">
        <f>IF(AND(Tabela1[[#This Row],[EA Play Season Pass]]="Yes",Tabela1[[#This Row],[Minecraft Season Pass]]="Yes"),"Yes","No")</f>
        <v>Yes</v>
      </c>
      <c r="P138" t="str">
        <f>IF(OR(Tabela1[[#This Row],[EA Play Season Pass]]="Yes",Tabela1[[#This Row],[Minecraft Season Pass]]="Yes"),"Yes","No")</f>
        <v>Yes</v>
      </c>
      <c r="Q138">
        <v>62</v>
      </c>
      <c r="R138" s="2"/>
    </row>
    <row r="139" spans="1:18" ht="16.5" customHeight="1" x14ac:dyDescent="0.25">
      <c r="A139">
        <v>138</v>
      </c>
      <c r="B139" t="s">
        <v>608</v>
      </c>
      <c r="C139" t="s">
        <v>13</v>
      </c>
      <c r="D139" s="50">
        <v>44581</v>
      </c>
      <c r="E139">
        <f>YEAR(Tabela1[[#This Row],[Start Date]])</f>
        <v>2022</v>
      </c>
      <c r="F139">
        <f>ROUNDUP(MONTH(Tabela1[[#This Row],[Start Date]])/3,0)</f>
        <v>1</v>
      </c>
      <c r="G139" t="s">
        <v>11</v>
      </c>
      <c r="H139">
        <v>10</v>
      </c>
      <c r="I139" t="s">
        <v>12</v>
      </c>
      <c r="J139" t="s">
        <v>8</v>
      </c>
      <c r="K139">
        <v>30</v>
      </c>
      <c r="L139" t="s">
        <v>8</v>
      </c>
      <c r="M139">
        <v>20</v>
      </c>
      <c r="N139">
        <v>3</v>
      </c>
      <c r="O139" t="str">
        <f>IF(AND(Tabela1[[#This Row],[EA Play Season Pass]]="Yes",Tabela1[[#This Row],[Minecraft Season Pass]]="Yes"),"Yes","No")</f>
        <v>Yes</v>
      </c>
      <c r="P139" t="str">
        <f>IF(OR(Tabela1[[#This Row],[EA Play Season Pass]]="Yes",Tabela1[[#This Row],[Minecraft Season Pass]]="Yes"),"Yes","No")</f>
        <v>Yes</v>
      </c>
      <c r="Q139">
        <v>57</v>
      </c>
      <c r="R139" s="2"/>
    </row>
    <row r="140" spans="1:18" ht="16.5" customHeight="1" x14ac:dyDescent="0.25">
      <c r="A140">
        <v>139</v>
      </c>
      <c r="B140" t="s">
        <v>3535</v>
      </c>
      <c r="C140" t="s">
        <v>10</v>
      </c>
      <c r="D140" s="50">
        <v>44581</v>
      </c>
      <c r="E140">
        <f>YEAR(Tabela1[[#This Row],[Start Date]])</f>
        <v>2022</v>
      </c>
      <c r="F140">
        <f>ROUNDUP(MONTH(Tabela1[[#This Row],[Start Date]])/3,0)</f>
        <v>1</v>
      </c>
      <c r="G140" t="s">
        <v>8</v>
      </c>
      <c r="H140">
        <v>5</v>
      </c>
      <c r="I140" t="s">
        <v>9</v>
      </c>
      <c r="J140" t="s">
        <v>11</v>
      </c>
      <c r="K140">
        <v>0</v>
      </c>
      <c r="L140" t="s">
        <v>11</v>
      </c>
      <c r="M140">
        <v>0</v>
      </c>
      <c r="N140">
        <v>1</v>
      </c>
      <c r="O140" t="str">
        <f>IF(AND(Tabela1[[#This Row],[EA Play Season Pass]]="Yes",Tabela1[[#This Row],[Minecraft Season Pass]]="Yes"),"Yes","No")</f>
        <v>No</v>
      </c>
      <c r="P140" t="str">
        <f>IF(OR(Tabela1[[#This Row],[EA Play Season Pass]]="Yes",Tabela1[[#This Row],[Minecraft Season Pass]]="Yes"),"Yes","No")</f>
        <v>No</v>
      </c>
      <c r="Q140">
        <v>4</v>
      </c>
      <c r="R140" s="2"/>
    </row>
    <row r="141" spans="1:18" ht="16.5" customHeight="1" x14ac:dyDescent="0.25">
      <c r="A141">
        <v>140</v>
      </c>
      <c r="B141" t="s">
        <v>3536</v>
      </c>
      <c r="C141" t="s">
        <v>7</v>
      </c>
      <c r="D141" s="50">
        <v>44581</v>
      </c>
      <c r="E141">
        <f>YEAR(Tabela1[[#This Row],[Start Date]])</f>
        <v>2022</v>
      </c>
      <c r="F141">
        <f>ROUNDUP(MONTH(Tabela1[[#This Row],[Start Date]])/3,0)</f>
        <v>1</v>
      </c>
      <c r="G141" t="s">
        <v>11</v>
      </c>
      <c r="H141">
        <v>15</v>
      </c>
      <c r="I141" t="s">
        <v>14</v>
      </c>
      <c r="J141" t="s">
        <v>11</v>
      </c>
      <c r="K141">
        <v>0</v>
      </c>
      <c r="L141" t="s">
        <v>8</v>
      </c>
      <c r="M141">
        <v>20</v>
      </c>
      <c r="N141">
        <v>3</v>
      </c>
      <c r="O141" t="str">
        <f>IF(AND(Tabela1[[#This Row],[EA Play Season Pass]]="Yes",Tabela1[[#This Row],[Minecraft Season Pass]]="Yes"),"Yes","No")</f>
        <v>No</v>
      </c>
      <c r="P141" t="str">
        <f>IF(OR(Tabela1[[#This Row],[EA Play Season Pass]]="Yes",Tabela1[[#This Row],[Minecraft Season Pass]]="Yes"),"Yes","No")</f>
        <v>Yes</v>
      </c>
      <c r="Q141">
        <v>32</v>
      </c>
      <c r="R141" s="2"/>
    </row>
    <row r="142" spans="1:18" ht="16.5" customHeight="1" x14ac:dyDescent="0.25">
      <c r="A142">
        <v>141</v>
      </c>
      <c r="B142" t="s">
        <v>3537</v>
      </c>
      <c r="C142" t="s">
        <v>7</v>
      </c>
      <c r="D142" s="50">
        <v>44581</v>
      </c>
      <c r="E142">
        <f>YEAR(Tabela1[[#This Row],[Start Date]])</f>
        <v>2022</v>
      </c>
      <c r="F142">
        <f>ROUNDUP(MONTH(Tabela1[[#This Row],[Start Date]])/3,0)</f>
        <v>1</v>
      </c>
      <c r="G142" t="s">
        <v>11</v>
      </c>
      <c r="H142">
        <v>15</v>
      </c>
      <c r="I142" t="s">
        <v>9</v>
      </c>
      <c r="J142" t="s">
        <v>11</v>
      </c>
      <c r="K142">
        <v>0</v>
      </c>
      <c r="L142" t="s">
        <v>8</v>
      </c>
      <c r="M142">
        <v>20</v>
      </c>
      <c r="N142">
        <v>3</v>
      </c>
      <c r="O142" t="str">
        <f>IF(AND(Tabela1[[#This Row],[EA Play Season Pass]]="Yes",Tabela1[[#This Row],[Minecraft Season Pass]]="Yes"),"Yes","No")</f>
        <v>No</v>
      </c>
      <c r="P142" t="str">
        <f>IF(OR(Tabela1[[#This Row],[EA Play Season Pass]]="Yes",Tabela1[[#This Row],[Minecraft Season Pass]]="Yes"),"Yes","No")</f>
        <v>Yes</v>
      </c>
      <c r="Q142">
        <v>32</v>
      </c>
      <c r="R142" s="2"/>
    </row>
    <row r="143" spans="1:18" ht="16.5" customHeight="1" x14ac:dyDescent="0.25">
      <c r="A143">
        <v>142</v>
      </c>
      <c r="B143" t="s">
        <v>3538</v>
      </c>
      <c r="C143" t="s">
        <v>7</v>
      </c>
      <c r="D143" s="50">
        <v>44581</v>
      </c>
      <c r="E143">
        <f>YEAR(Tabela1[[#This Row],[Start Date]])</f>
        <v>2022</v>
      </c>
      <c r="F143">
        <f>ROUNDUP(MONTH(Tabela1[[#This Row],[Start Date]])/3,0)</f>
        <v>1</v>
      </c>
      <c r="G143" t="s">
        <v>11</v>
      </c>
      <c r="H143">
        <v>15</v>
      </c>
      <c r="I143" t="s">
        <v>9</v>
      </c>
      <c r="J143" t="s">
        <v>11</v>
      </c>
      <c r="K143">
        <v>0</v>
      </c>
      <c r="L143" t="s">
        <v>8</v>
      </c>
      <c r="M143">
        <v>20</v>
      </c>
      <c r="N143">
        <v>1</v>
      </c>
      <c r="O143" t="str">
        <f>IF(AND(Tabela1[[#This Row],[EA Play Season Pass]]="Yes",Tabela1[[#This Row],[Minecraft Season Pass]]="Yes"),"Yes","No")</f>
        <v>No</v>
      </c>
      <c r="P143" t="str">
        <f>IF(OR(Tabela1[[#This Row],[EA Play Season Pass]]="Yes",Tabela1[[#This Row],[Minecraft Season Pass]]="Yes"),"Yes","No")</f>
        <v>Yes</v>
      </c>
      <c r="Q143">
        <v>34</v>
      </c>
      <c r="R143" s="2"/>
    </row>
    <row r="144" spans="1:18" ht="16.5" customHeight="1" x14ac:dyDescent="0.25">
      <c r="A144">
        <v>143</v>
      </c>
      <c r="B144" t="s">
        <v>3539</v>
      </c>
      <c r="C144" t="s">
        <v>13</v>
      </c>
      <c r="D144" s="50">
        <v>44582</v>
      </c>
      <c r="E144">
        <f>YEAR(Tabela1[[#This Row],[Start Date]])</f>
        <v>2022</v>
      </c>
      <c r="F144">
        <f>ROUNDUP(MONTH(Tabela1[[#This Row],[Start Date]])/3,0)</f>
        <v>1</v>
      </c>
      <c r="G144" t="s">
        <v>8</v>
      </c>
      <c r="H144">
        <v>10</v>
      </c>
      <c r="I144" t="s">
        <v>9</v>
      </c>
      <c r="J144" t="s">
        <v>11</v>
      </c>
      <c r="K144">
        <v>0</v>
      </c>
      <c r="L144" t="s">
        <v>11</v>
      </c>
      <c r="M144">
        <v>0</v>
      </c>
      <c r="N144">
        <v>2</v>
      </c>
      <c r="O144" t="str">
        <f>IF(AND(Tabela1[[#This Row],[EA Play Season Pass]]="Yes",Tabela1[[#This Row],[Minecraft Season Pass]]="Yes"),"Yes","No")</f>
        <v>No</v>
      </c>
      <c r="P144" t="str">
        <f>IF(OR(Tabela1[[#This Row],[EA Play Season Pass]]="Yes",Tabela1[[#This Row],[Minecraft Season Pass]]="Yes"),"Yes","No")</f>
        <v>No</v>
      </c>
      <c r="Q144">
        <v>8</v>
      </c>
      <c r="R144" s="2"/>
    </row>
    <row r="145" spans="1:18" ht="16.5" customHeight="1" x14ac:dyDescent="0.25">
      <c r="A145">
        <v>144</v>
      </c>
      <c r="B145" t="s">
        <v>3540</v>
      </c>
      <c r="C145" t="s">
        <v>7</v>
      </c>
      <c r="D145" s="50">
        <v>44582</v>
      </c>
      <c r="E145">
        <f>YEAR(Tabela1[[#This Row],[Start Date]])</f>
        <v>2022</v>
      </c>
      <c r="F145">
        <f>ROUNDUP(MONTH(Tabela1[[#This Row],[Start Date]])/3,0)</f>
        <v>1</v>
      </c>
      <c r="G145" t="s">
        <v>11</v>
      </c>
      <c r="H145">
        <v>15</v>
      </c>
      <c r="I145" t="s">
        <v>12</v>
      </c>
      <c r="J145" t="s">
        <v>11</v>
      </c>
      <c r="K145">
        <v>0</v>
      </c>
      <c r="L145" t="s">
        <v>8</v>
      </c>
      <c r="M145">
        <v>20</v>
      </c>
      <c r="N145">
        <v>1</v>
      </c>
      <c r="O145" t="str">
        <f>IF(AND(Tabela1[[#This Row],[EA Play Season Pass]]="Yes",Tabela1[[#This Row],[Minecraft Season Pass]]="Yes"),"Yes","No")</f>
        <v>No</v>
      </c>
      <c r="P145" t="str">
        <f>IF(OR(Tabela1[[#This Row],[EA Play Season Pass]]="Yes",Tabela1[[#This Row],[Minecraft Season Pass]]="Yes"),"Yes","No")</f>
        <v>Yes</v>
      </c>
      <c r="Q145">
        <v>34</v>
      </c>
      <c r="R145" s="2"/>
    </row>
    <row r="146" spans="1:18" ht="16.5" customHeight="1" x14ac:dyDescent="0.25">
      <c r="A146">
        <v>145</v>
      </c>
      <c r="B146" t="s">
        <v>3541</v>
      </c>
      <c r="C146" t="s">
        <v>13</v>
      </c>
      <c r="D146" s="50">
        <v>44582</v>
      </c>
      <c r="E146">
        <f>YEAR(Tabela1[[#This Row],[Start Date]])</f>
        <v>2022</v>
      </c>
      <c r="F146">
        <f>ROUNDUP(MONTH(Tabela1[[#This Row],[Start Date]])/3,0)</f>
        <v>1</v>
      </c>
      <c r="G146" t="s">
        <v>11</v>
      </c>
      <c r="H146">
        <v>10</v>
      </c>
      <c r="I146" t="s">
        <v>9</v>
      </c>
      <c r="J146" t="s">
        <v>8</v>
      </c>
      <c r="K146">
        <v>30</v>
      </c>
      <c r="L146" t="s">
        <v>8</v>
      </c>
      <c r="M146">
        <v>20</v>
      </c>
      <c r="N146">
        <v>2</v>
      </c>
      <c r="O146" t="str">
        <f>IF(AND(Tabela1[[#This Row],[EA Play Season Pass]]="Yes",Tabela1[[#This Row],[Minecraft Season Pass]]="Yes"),"Yes","No")</f>
        <v>Yes</v>
      </c>
      <c r="P146" t="str">
        <f>IF(OR(Tabela1[[#This Row],[EA Play Season Pass]]="Yes",Tabela1[[#This Row],[Minecraft Season Pass]]="Yes"),"Yes","No")</f>
        <v>Yes</v>
      </c>
      <c r="Q146">
        <v>58</v>
      </c>
      <c r="R146" s="2"/>
    </row>
    <row r="147" spans="1:18" ht="16.5" customHeight="1" x14ac:dyDescent="0.25">
      <c r="A147">
        <v>146</v>
      </c>
      <c r="B147" t="s">
        <v>3542</v>
      </c>
      <c r="C147" t="s">
        <v>7</v>
      </c>
      <c r="D147" s="50">
        <v>44582</v>
      </c>
      <c r="E147">
        <f>YEAR(Tabela1[[#This Row],[Start Date]])</f>
        <v>2022</v>
      </c>
      <c r="F147">
        <f>ROUNDUP(MONTH(Tabela1[[#This Row],[Start Date]])/3,0)</f>
        <v>1</v>
      </c>
      <c r="G147" t="s">
        <v>8</v>
      </c>
      <c r="H147">
        <v>15</v>
      </c>
      <c r="I147" t="s">
        <v>9</v>
      </c>
      <c r="J147" t="s">
        <v>11</v>
      </c>
      <c r="K147">
        <v>0</v>
      </c>
      <c r="L147" t="s">
        <v>8</v>
      </c>
      <c r="M147">
        <v>20</v>
      </c>
      <c r="N147">
        <v>2</v>
      </c>
      <c r="O147" t="str">
        <f>IF(AND(Tabela1[[#This Row],[EA Play Season Pass]]="Yes",Tabela1[[#This Row],[Minecraft Season Pass]]="Yes"),"Yes","No")</f>
        <v>No</v>
      </c>
      <c r="P147" t="str">
        <f>IF(OR(Tabela1[[#This Row],[EA Play Season Pass]]="Yes",Tabela1[[#This Row],[Minecraft Season Pass]]="Yes"),"Yes","No")</f>
        <v>Yes</v>
      </c>
      <c r="Q147">
        <v>33</v>
      </c>
      <c r="R147" s="2"/>
    </row>
    <row r="148" spans="1:18" ht="16.5" customHeight="1" x14ac:dyDescent="0.25">
      <c r="A148">
        <v>147</v>
      </c>
      <c r="B148" t="s">
        <v>3543</v>
      </c>
      <c r="C148" t="s">
        <v>10</v>
      </c>
      <c r="D148" s="50">
        <v>44582</v>
      </c>
      <c r="E148">
        <f>YEAR(Tabela1[[#This Row],[Start Date]])</f>
        <v>2022</v>
      </c>
      <c r="F148">
        <f>ROUNDUP(MONTH(Tabela1[[#This Row],[Start Date]])/3,0)</f>
        <v>1</v>
      </c>
      <c r="G148" t="s">
        <v>11</v>
      </c>
      <c r="H148">
        <v>5</v>
      </c>
      <c r="I148" t="s">
        <v>14</v>
      </c>
      <c r="J148" t="s">
        <v>8</v>
      </c>
      <c r="K148">
        <v>30</v>
      </c>
      <c r="L148" t="s">
        <v>11</v>
      </c>
      <c r="M148">
        <v>0</v>
      </c>
      <c r="N148">
        <v>3</v>
      </c>
      <c r="O148" t="str">
        <f>IF(AND(Tabela1[[#This Row],[EA Play Season Pass]]="Yes",Tabela1[[#This Row],[Minecraft Season Pass]]="Yes"),"Yes","No")</f>
        <v>No</v>
      </c>
      <c r="P148" t="str">
        <f>IF(OR(Tabela1[[#This Row],[EA Play Season Pass]]="Yes",Tabela1[[#This Row],[Minecraft Season Pass]]="Yes"),"Yes","No")</f>
        <v>Yes</v>
      </c>
      <c r="Q148">
        <v>32</v>
      </c>
      <c r="R148" s="2"/>
    </row>
    <row r="149" spans="1:18" ht="16.5" customHeight="1" x14ac:dyDescent="0.25">
      <c r="A149">
        <v>148</v>
      </c>
      <c r="B149" t="s">
        <v>3544</v>
      </c>
      <c r="C149" t="s">
        <v>7</v>
      </c>
      <c r="D149" s="50">
        <v>44582</v>
      </c>
      <c r="E149">
        <f>YEAR(Tabela1[[#This Row],[Start Date]])</f>
        <v>2022</v>
      </c>
      <c r="F149">
        <f>ROUNDUP(MONTH(Tabela1[[#This Row],[Start Date]])/3,0)</f>
        <v>1</v>
      </c>
      <c r="G149" t="s">
        <v>8</v>
      </c>
      <c r="H149">
        <v>15</v>
      </c>
      <c r="I149" t="s">
        <v>12</v>
      </c>
      <c r="J149" t="s">
        <v>8</v>
      </c>
      <c r="K149">
        <v>30</v>
      </c>
      <c r="L149" t="s">
        <v>11</v>
      </c>
      <c r="M149">
        <v>0</v>
      </c>
      <c r="N149">
        <v>3</v>
      </c>
      <c r="O149" t="str">
        <f>IF(AND(Tabela1[[#This Row],[EA Play Season Pass]]="Yes",Tabela1[[#This Row],[Minecraft Season Pass]]="Yes"),"Yes","No")</f>
        <v>No</v>
      </c>
      <c r="P149" t="str">
        <f>IF(OR(Tabela1[[#This Row],[EA Play Season Pass]]="Yes",Tabela1[[#This Row],[Minecraft Season Pass]]="Yes"),"Yes","No")</f>
        <v>Yes</v>
      </c>
      <c r="Q149">
        <v>42</v>
      </c>
      <c r="R149" s="2"/>
    </row>
    <row r="150" spans="1:18" ht="16.5" customHeight="1" x14ac:dyDescent="0.25">
      <c r="A150">
        <v>149</v>
      </c>
      <c r="B150" t="s">
        <v>3545</v>
      </c>
      <c r="C150" t="s">
        <v>10</v>
      </c>
      <c r="D150" s="50">
        <v>44582</v>
      </c>
      <c r="E150">
        <f>YEAR(Tabela1[[#This Row],[Start Date]])</f>
        <v>2022</v>
      </c>
      <c r="F150">
        <f>ROUNDUP(MONTH(Tabela1[[#This Row],[Start Date]])/3,0)</f>
        <v>1</v>
      </c>
      <c r="G150" t="s">
        <v>11</v>
      </c>
      <c r="H150">
        <v>5</v>
      </c>
      <c r="I150" t="s">
        <v>12</v>
      </c>
      <c r="J150" t="s">
        <v>11</v>
      </c>
      <c r="K150">
        <v>0</v>
      </c>
      <c r="L150" t="s">
        <v>8</v>
      </c>
      <c r="M150">
        <v>20</v>
      </c>
      <c r="N150">
        <v>3</v>
      </c>
      <c r="O150" t="str">
        <f>IF(AND(Tabela1[[#This Row],[EA Play Season Pass]]="Yes",Tabela1[[#This Row],[Minecraft Season Pass]]="Yes"),"Yes","No")</f>
        <v>No</v>
      </c>
      <c r="P150" t="str">
        <f>IF(OR(Tabela1[[#This Row],[EA Play Season Pass]]="Yes",Tabela1[[#This Row],[Minecraft Season Pass]]="Yes"),"Yes","No")</f>
        <v>Yes</v>
      </c>
      <c r="Q150">
        <v>22</v>
      </c>
      <c r="R150" s="2"/>
    </row>
    <row r="151" spans="1:18" ht="16.5" customHeight="1" x14ac:dyDescent="0.25">
      <c r="A151">
        <v>150</v>
      </c>
      <c r="B151" t="s">
        <v>3546</v>
      </c>
      <c r="C151" t="s">
        <v>13</v>
      </c>
      <c r="D151" s="50">
        <v>44582</v>
      </c>
      <c r="E151">
        <f>YEAR(Tabela1[[#This Row],[Start Date]])</f>
        <v>2022</v>
      </c>
      <c r="F151">
        <f>ROUNDUP(MONTH(Tabela1[[#This Row],[Start Date]])/3,0)</f>
        <v>1</v>
      </c>
      <c r="G151" t="s">
        <v>8</v>
      </c>
      <c r="H151">
        <v>10</v>
      </c>
      <c r="I151" t="s">
        <v>9</v>
      </c>
      <c r="J151" t="s">
        <v>11</v>
      </c>
      <c r="K151">
        <v>0</v>
      </c>
      <c r="L151" t="s">
        <v>8</v>
      </c>
      <c r="M151">
        <v>20</v>
      </c>
      <c r="N151">
        <v>3</v>
      </c>
      <c r="O151" t="str">
        <f>IF(AND(Tabela1[[#This Row],[EA Play Season Pass]]="Yes",Tabela1[[#This Row],[Minecraft Season Pass]]="Yes"),"Yes","No")</f>
        <v>No</v>
      </c>
      <c r="P151" t="str">
        <f>IF(OR(Tabela1[[#This Row],[EA Play Season Pass]]="Yes",Tabela1[[#This Row],[Minecraft Season Pass]]="Yes"),"Yes","No")</f>
        <v>Yes</v>
      </c>
      <c r="Q151">
        <v>27</v>
      </c>
      <c r="R151" s="2"/>
    </row>
    <row r="152" spans="1:18" ht="16.5" customHeight="1" x14ac:dyDescent="0.25">
      <c r="A152">
        <v>151</v>
      </c>
      <c r="B152" t="s">
        <v>3547</v>
      </c>
      <c r="C152" t="s">
        <v>7</v>
      </c>
      <c r="D152" s="50">
        <v>44582</v>
      </c>
      <c r="E152">
        <f>YEAR(Tabela1[[#This Row],[Start Date]])</f>
        <v>2022</v>
      </c>
      <c r="F152">
        <f>ROUNDUP(MONTH(Tabela1[[#This Row],[Start Date]])/3,0)</f>
        <v>1</v>
      </c>
      <c r="G152" t="s">
        <v>8</v>
      </c>
      <c r="H152">
        <v>15</v>
      </c>
      <c r="I152" t="s">
        <v>9</v>
      </c>
      <c r="J152" t="s">
        <v>11</v>
      </c>
      <c r="K152">
        <v>0</v>
      </c>
      <c r="L152" t="s">
        <v>11</v>
      </c>
      <c r="M152">
        <v>0</v>
      </c>
      <c r="N152">
        <v>2</v>
      </c>
      <c r="O152" t="str">
        <f>IF(AND(Tabela1[[#This Row],[EA Play Season Pass]]="Yes",Tabela1[[#This Row],[Minecraft Season Pass]]="Yes"),"Yes","No")</f>
        <v>No</v>
      </c>
      <c r="P152" t="str">
        <f>IF(OR(Tabela1[[#This Row],[EA Play Season Pass]]="Yes",Tabela1[[#This Row],[Minecraft Season Pass]]="Yes"),"Yes","No")</f>
        <v>No</v>
      </c>
      <c r="Q152">
        <v>13</v>
      </c>
      <c r="R152" s="2"/>
    </row>
    <row r="153" spans="1:18" ht="16.5" customHeight="1" x14ac:dyDescent="0.25">
      <c r="A153">
        <v>152</v>
      </c>
      <c r="B153" t="s">
        <v>3548</v>
      </c>
      <c r="C153" t="s">
        <v>10</v>
      </c>
      <c r="D153" s="50">
        <v>44583</v>
      </c>
      <c r="E153">
        <f>YEAR(Tabela1[[#This Row],[Start Date]])</f>
        <v>2022</v>
      </c>
      <c r="F153">
        <f>ROUNDUP(MONTH(Tabela1[[#This Row],[Start Date]])/3,0)</f>
        <v>1</v>
      </c>
      <c r="G153" t="s">
        <v>8</v>
      </c>
      <c r="H153">
        <v>5</v>
      </c>
      <c r="I153" t="s">
        <v>9</v>
      </c>
      <c r="J153" t="s">
        <v>8</v>
      </c>
      <c r="K153">
        <v>30</v>
      </c>
      <c r="L153" t="s">
        <v>11</v>
      </c>
      <c r="M153">
        <v>0</v>
      </c>
      <c r="N153">
        <v>1</v>
      </c>
      <c r="O153" t="str">
        <f>IF(AND(Tabela1[[#This Row],[EA Play Season Pass]]="Yes",Tabela1[[#This Row],[Minecraft Season Pass]]="Yes"),"Yes","No")</f>
        <v>No</v>
      </c>
      <c r="P153" t="str">
        <f>IF(OR(Tabela1[[#This Row],[EA Play Season Pass]]="Yes",Tabela1[[#This Row],[Minecraft Season Pass]]="Yes"),"Yes","No")</f>
        <v>Yes</v>
      </c>
      <c r="Q153">
        <v>34</v>
      </c>
      <c r="R153" s="2"/>
    </row>
    <row r="154" spans="1:18" ht="16.5" customHeight="1" x14ac:dyDescent="0.25">
      <c r="A154">
        <v>153</v>
      </c>
      <c r="B154" t="s">
        <v>2420</v>
      </c>
      <c r="C154" t="s">
        <v>13</v>
      </c>
      <c r="D154" s="50">
        <v>44583</v>
      </c>
      <c r="E154">
        <f>YEAR(Tabela1[[#This Row],[Start Date]])</f>
        <v>2022</v>
      </c>
      <c r="F154">
        <f>ROUNDUP(MONTH(Tabela1[[#This Row],[Start Date]])/3,0)</f>
        <v>1</v>
      </c>
      <c r="G154" t="s">
        <v>8</v>
      </c>
      <c r="H154">
        <v>10</v>
      </c>
      <c r="I154" t="s">
        <v>9</v>
      </c>
      <c r="J154" t="s">
        <v>11</v>
      </c>
      <c r="K154">
        <v>0</v>
      </c>
      <c r="L154" t="s">
        <v>8</v>
      </c>
      <c r="M154">
        <v>20</v>
      </c>
      <c r="N154">
        <v>1</v>
      </c>
      <c r="O154" t="str">
        <f>IF(AND(Tabela1[[#This Row],[EA Play Season Pass]]="Yes",Tabela1[[#This Row],[Minecraft Season Pass]]="Yes"),"Yes","No")</f>
        <v>No</v>
      </c>
      <c r="P154" t="str">
        <f>IF(OR(Tabela1[[#This Row],[EA Play Season Pass]]="Yes",Tabela1[[#This Row],[Minecraft Season Pass]]="Yes"),"Yes","No")</f>
        <v>Yes</v>
      </c>
      <c r="Q154">
        <v>29</v>
      </c>
      <c r="R154" s="2"/>
    </row>
    <row r="155" spans="1:18" ht="16.5" customHeight="1" x14ac:dyDescent="0.25">
      <c r="A155">
        <v>154</v>
      </c>
      <c r="B155" t="s">
        <v>3549</v>
      </c>
      <c r="C155" t="s">
        <v>7</v>
      </c>
      <c r="D155" s="50">
        <v>44583</v>
      </c>
      <c r="E155">
        <f>YEAR(Tabela1[[#This Row],[Start Date]])</f>
        <v>2022</v>
      </c>
      <c r="F155">
        <f>ROUNDUP(MONTH(Tabela1[[#This Row],[Start Date]])/3,0)</f>
        <v>1</v>
      </c>
      <c r="G155" t="s">
        <v>8</v>
      </c>
      <c r="H155">
        <v>15</v>
      </c>
      <c r="I155" t="s">
        <v>14</v>
      </c>
      <c r="J155" t="s">
        <v>8</v>
      </c>
      <c r="K155">
        <v>30</v>
      </c>
      <c r="L155" t="s">
        <v>8</v>
      </c>
      <c r="M155">
        <v>20</v>
      </c>
      <c r="N155">
        <v>3</v>
      </c>
      <c r="O155" t="str">
        <f>IF(AND(Tabela1[[#This Row],[EA Play Season Pass]]="Yes",Tabela1[[#This Row],[Minecraft Season Pass]]="Yes"),"Yes","No")</f>
        <v>Yes</v>
      </c>
      <c r="P155" t="str">
        <f>IF(OR(Tabela1[[#This Row],[EA Play Season Pass]]="Yes",Tabela1[[#This Row],[Minecraft Season Pass]]="Yes"),"Yes","No")</f>
        <v>Yes</v>
      </c>
      <c r="Q155">
        <v>62</v>
      </c>
      <c r="R155" s="2"/>
    </row>
    <row r="156" spans="1:18" ht="16.5" customHeight="1" x14ac:dyDescent="0.25">
      <c r="A156">
        <v>155</v>
      </c>
      <c r="B156" t="s">
        <v>3550</v>
      </c>
      <c r="C156" t="s">
        <v>7</v>
      </c>
      <c r="D156" s="50">
        <v>44583</v>
      </c>
      <c r="E156">
        <f>YEAR(Tabela1[[#This Row],[Start Date]])</f>
        <v>2022</v>
      </c>
      <c r="F156">
        <f>ROUNDUP(MONTH(Tabela1[[#This Row],[Start Date]])/3,0)</f>
        <v>1</v>
      </c>
      <c r="G156" t="s">
        <v>11</v>
      </c>
      <c r="H156">
        <v>15</v>
      </c>
      <c r="I156" t="s">
        <v>12</v>
      </c>
      <c r="J156" t="s">
        <v>8</v>
      </c>
      <c r="K156">
        <v>30</v>
      </c>
      <c r="L156" t="s">
        <v>11</v>
      </c>
      <c r="M156">
        <v>0</v>
      </c>
      <c r="N156">
        <v>3</v>
      </c>
      <c r="O156" t="str">
        <f>IF(AND(Tabela1[[#This Row],[EA Play Season Pass]]="Yes",Tabela1[[#This Row],[Minecraft Season Pass]]="Yes"),"Yes","No")</f>
        <v>No</v>
      </c>
      <c r="P156" t="str">
        <f>IF(OR(Tabela1[[#This Row],[EA Play Season Pass]]="Yes",Tabela1[[#This Row],[Minecraft Season Pass]]="Yes"),"Yes","No")</f>
        <v>Yes</v>
      </c>
      <c r="Q156">
        <v>42</v>
      </c>
      <c r="R156" s="2"/>
    </row>
    <row r="157" spans="1:18" ht="16.5" customHeight="1" x14ac:dyDescent="0.25">
      <c r="A157">
        <v>156</v>
      </c>
      <c r="B157" t="s">
        <v>3551</v>
      </c>
      <c r="C157" t="s">
        <v>13</v>
      </c>
      <c r="D157" s="50">
        <v>44583</v>
      </c>
      <c r="E157">
        <f>YEAR(Tabela1[[#This Row],[Start Date]])</f>
        <v>2022</v>
      </c>
      <c r="F157">
        <f>ROUNDUP(MONTH(Tabela1[[#This Row],[Start Date]])/3,0)</f>
        <v>1</v>
      </c>
      <c r="G157" t="s">
        <v>11</v>
      </c>
      <c r="H157">
        <v>10</v>
      </c>
      <c r="I157" t="s">
        <v>14</v>
      </c>
      <c r="J157" t="s">
        <v>11</v>
      </c>
      <c r="K157">
        <v>0</v>
      </c>
      <c r="L157" t="s">
        <v>11</v>
      </c>
      <c r="M157">
        <v>0</v>
      </c>
      <c r="N157">
        <v>2</v>
      </c>
      <c r="O157" t="str">
        <f>IF(AND(Tabela1[[#This Row],[EA Play Season Pass]]="Yes",Tabela1[[#This Row],[Minecraft Season Pass]]="Yes"),"Yes","No")</f>
        <v>No</v>
      </c>
      <c r="P157" t="str">
        <f>IF(OR(Tabela1[[#This Row],[EA Play Season Pass]]="Yes",Tabela1[[#This Row],[Minecraft Season Pass]]="Yes"),"Yes","No")</f>
        <v>No</v>
      </c>
      <c r="Q157">
        <v>8</v>
      </c>
      <c r="R157" s="2"/>
    </row>
    <row r="158" spans="1:18" ht="16.5" customHeight="1" x14ac:dyDescent="0.25">
      <c r="A158">
        <v>157</v>
      </c>
      <c r="B158" t="s">
        <v>627</v>
      </c>
      <c r="C158" t="s">
        <v>10</v>
      </c>
      <c r="D158" s="50">
        <v>44583</v>
      </c>
      <c r="E158">
        <f>YEAR(Tabela1[[#This Row],[Start Date]])</f>
        <v>2022</v>
      </c>
      <c r="F158">
        <f>ROUNDUP(MONTH(Tabela1[[#This Row],[Start Date]])/3,0)</f>
        <v>1</v>
      </c>
      <c r="G158" t="s">
        <v>11</v>
      </c>
      <c r="H158">
        <v>5</v>
      </c>
      <c r="I158" t="s">
        <v>9</v>
      </c>
      <c r="J158" t="s">
        <v>8</v>
      </c>
      <c r="K158">
        <v>30</v>
      </c>
      <c r="L158" t="s">
        <v>8</v>
      </c>
      <c r="M158">
        <v>20</v>
      </c>
      <c r="N158">
        <v>3</v>
      </c>
      <c r="O158" t="str">
        <f>IF(AND(Tabela1[[#This Row],[EA Play Season Pass]]="Yes",Tabela1[[#This Row],[Minecraft Season Pass]]="Yes"),"Yes","No")</f>
        <v>Yes</v>
      </c>
      <c r="P158" t="str">
        <f>IF(OR(Tabela1[[#This Row],[EA Play Season Pass]]="Yes",Tabela1[[#This Row],[Minecraft Season Pass]]="Yes"),"Yes","No")</f>
        <v>Yes</v>
      </c>
      <c r="Q158">
        <v>52</v>
      </c>
      <c r="R158" s="2"/>
    </row>
    <row r="159" spans="1:18" ht="16.5" customHeight="1" x14ac:dyDescent="0.25">
      <c r="A159">
        <v>158</v>
      </c>
      <c r="B159" t="s">
        <v>3552</v>
      </c>
      <c r="C159" t="s">
        <v>10</v>
      </c>
      <c r="D159" s="50">
        <v>44583</v>
      </c>
      <c r="E159">
        <f>YEAR(Tabela1[[#This Row],[Start Date]])</f>
        <v>2022</v>
      </c>
      <c r="F159">
        <f>ROUNDUP(MONTH(Tabela1[[#This Row],[Start Date]])/3,0)</f>
        <v>1</v>
      </c>
      <c r="G159" t="s">
        <v>8</v>
      </c>
      <c r="H159">
        <v>5</v>
      </c>
      <c r="I159" t="s">
        <v>9</v>
      </c>
      <c r="J159" t="s">
        <v>11</v>
      </c>
      <c r="K159">
        <v>0</v>
      </c>
      <c r="L159" t="s">
        <v>8</v>
      </c>
      <c r="M159">
        <v>20</v>
      </c>
      <c r="N159">
        <v>2</v>
      </c>
      <c r="O159" t="str">
        <f>IF(AND(Tabela1[[#This Row],[EA Play Season Pass]]="Yes",Tabela1[[#This Row],[Minecraft Season Pass]]="Yes"),"Yes","No")</f>
        <v>No</v>
      </c>
      <c r="P159" t="str">
        <f>IF(OR(Tabela1[[#This Row],[EA Play Season Pass]]="Yes",Tabela1[[#This Row],[Minecraft Season Pass]]="Yes"),"Yes","No")</f>
        <v>Yes</v>
      </c>
      <c r="Q159">
        <v>23</v>
      </c>
      <c r="R159" s="2"/>
    </row>
    <row r="160" spans="1:18" ht="16.5" customHeight="1" x14ac:dyDescent="0.25">
      <c r="A160">
        <v>159</v>
      </c>
      <c r="B160" t="s">
        <v>3553</v>
      </c>
      <c r="C160" t="s">
        <v>10</v>
      </c>
      <c r="D160" s="50">
        <v>44583</v>
      </c>
      <c r="E160">
        <f>YEAR(Tabela1[[#This Row],[Start Date]])</f>
        <v>2022</v>
      </c>
      <c r="F160">
        <f>ROUNDUP(MONTH(Tabela1[[#This Row],[Start Date]])/3,0)</f>
        <v>1</v>
      </c>
      <c r="G160" t="s">
        <v>8</v>
      </c>
      <c r="H160">
        <v>5</v>
      </c>
      <c r="I160" t="s">
        <v>9</v>
      </c>
      <c r="J160" t="s">
        <v>11</v>
      </c>
      <c r="K160">
        <v>0</v>
      </c>
      <c r="L160" t="s">
        <v>11</v>
      </c>
      <c r="M160">
        <v>0</v>
      </c>
      <c r="N160">
        <v>1</v>
      </c>
      <c r="O160" t="str">
        <f>IF(AND(Tabela1[[#This Row],[EA Play Season Pass]]="Yes",Tabela1[[#This Row],[Minecraft Season Pass]]="Yes"),"Yes","No")</f>
        <v>No</v>
      </c>
      <c r="P160" t="str">
        <f>IF(OR(Tabela1[[#This Row],[EA Play Season Pass]]="Yes",Tabela1[[#This Row],[Minecraft Season Pass]]="Yes"),"Yes","No")</f>
        <v>No</v>
      </c>
      <c r="Q160">
        <v>4</v>
      </c>
      <c r="R160" s="2"/>
    </row>
    <row r="161" spans="1:18" ht="16.5" customHeight="1" x14ac:dyDescent="0.25">
      <c r="A161">
        <v>160</v>
      </c>
      <c r="B161" t="s">
        <v>2269</v>
      </c>
      <c r="C161" t="s">
        <v>7</v>
      </c>
      <c r="D161" s="50">
        <v>44583</v>
      </c>
      <c r="E161">
        <f>YEAR(Tabela1[[#This Row],[Start Date]])</f>
        <v>2022</v>
      </c>
      <c r="F161">
        <f>ROUNDUP(MONTH(Tabela1[[#This Row],[Start Date]])/3,0)</f>
        <v>1</v>
      </c>
      <c r="G161" t="s">
        <v>8</v>
      </c>
      <c r="H161">
        <v>15</v>
      </c>
      <c r="I161" t="s">
        <v>9</v>
      </c>
      <c r="J161" t="s">
        <v>11</v>
      </c>
      <c r="K161">
        <v>0</v>
      </c>
      <c r="L161" t="s">
        <v>11</v>
      </c>
      <c r="M161">
        <v>0</v>
      </c>
      <c r="N161">
        <v>1</v>
      </c>
      <c r="O161" t="str">
        <f>IF(AND(Tabela1[[#This Row],[EA Play Season Pass]]="Yes",Tabela1[[#This Row],[Minecraft Season Pass]]="Yes"),"Yes","No")</f>
        <v>No</v>
      </c>
      <c r="P161" t="str">
        <f>IF(OR(Tabela1[[#This Row],[EA Play Season Pass]]="Yes",Tabela1[[#This Row],[Minecraft Season Pass]]="Yes"),"Yes","No")</f>
        <v>No</v>
      </c>
      <c r="Q161">
        <v>14</v>
      </c>
      <c r="R161" s="2"/>
    </row>
    <row r="162" spans="1:18" ht="16.5" customHeight="1" x14ac:dyDescent="0.25">
      <c r="A162">
        <v>161</v>
      </c>
      <c r="B162" t="s">
        <v>1092</v>
      </c>
      <c r="C162" t="s">
        <v>10</v>
      </c>
      <c r="D162" s="50">
        <v>44583</v>
      </c>
      <c r="E162">
        <f>YEAR(Tabela1[[#This Row],[Start Date]])</f>
        <v>2022</v>
      </c>
      <c r="F162">
        <f>ROUNDUP(MONTH(Tabela1[[#This Row],[Start Date]])/3,0)</f>
        <v>1</v>
      </c>
      <c r="G162" t="s">
        <v>8</v>
      </c>
      <c r="H162">
        <v>5</v>
      </c>
      <c r="I162" t="s">
        <v>9</v>
      </c>
      <c r="J162" t="s">
        <v>8</v>
      </c>
      <c r="K162">
        <v>30</v>
      </c>
      <c r="L162" t="s">
        <v>8</v>
      </c>
      <c r="M162">
        <v>20</v>
      </c>
      <c r="N162">
        <v>2</v>
      </c>
      <c r="O162" t="str">
        <f>IF(AND(Tabela1[[#This Row],[EA Play Season Pass]]="Yes",Tabela1[[#This Row],[Minecraft Season Pass]]="Yes"),"Yes","No")</f>
        <v>Yes</v>
      </c>
      <c r="P162" t="str">
        <f>IF(OR(Tabela1[[#This Row],[EA Play Season Pass]]="Yes",Tabela1[[#This Row],[Minecraft Season Pass]]="Yes"),"Yes","No")</f>
        <v>Yes</v>
      </c>
      <c r="Q162">
        <v>53</v>
      </c>
      <c r="R162" s="2"/>
    </row>
    <row r="163" spans="1:18" ht="16.5" customHeight="1" x14ac:dyDescent="0.25">
      <c r="A163">
        <v>162</v>
      </c>
      <c r="B163" t="s">
        <v>3554</v>
      </c>
      <c r="C163" t="s">
        <v>10</v>
      </c>
      <c r="D163" s="50">
        <v>44583</v>
      </c>
      <c r="E163">
        <f>YEAR(Tabela1[[#This Row],[Start Date]])</f>
        <v>2022</v>
      </c>
      <c r="F163">
        <f>ROUNDUP(MONTH(Tabela1[[#This Row],[Start Date]])/3,0)</f>
        <v>1</v>
      </c>
      <c r="G163" t="s">
        <v>11</v>
      </c>
      <c r="H163">
        <v>5</v>
      </c>
      <c r="I163" t="s">
        <v>14</v>
      </c>
      <c r="J163" t="s">
        <v>11</v>
      </c>
      <c r="K163">
        <v>0</v>
      </c>
      <c r="L163" t="s">
        <v>8</v>
      </c>
      <c r="M163">
        <v>20</v>
      </c>
      <c r="N163">
        <v>2</v>
      </c>
      <c r="O163" t="str">
        <f>IF(AND(Tabela1[[#This Row],[EA Play Season Pass]]="Yes",Tabela1[[#This Row],[Minecraft Season Pass]]="Yes"),"Yes","No")</f>
        <v>No</v>
      </c>
      <c r="P163" t="str">
        <f>IF(OR(Tabela1[[#This Row],[EA Play Season Pass]]="Yes",Tabela1[[#This Row],[Minecraft Season Pass]]="Yes"),"Yes","No")</f>
        <v>Yes</v>
      </c>
      <c r="Q163">
        <v>23</v>
      </c>
      <c r="R163" s="2"/>
    </row>
    <row r="164" spans="1:18" ht="16.5" customHeight="1" x14ac:dyDescent="0.25">
      <c r="A164">
        <v>163</v>
      </c>
      <c r="B164" t="s">
        <v>623</v>
      </c>
      <c r="C164" t="s">
        <v>10</v>
      </c>
      <c r="D164" s="50">
        <v>44583</v>
      </c>
      <c r="E164">
        <f>YEAR(Tabela1[[#This Row],[Start Date]])</f>
        <v>2022</v>
      </c>
      <c r="F164">
        <f>ROUNDUP(MONTH(Tabela1[[#This Row],[Start Date]])/3,0)</f>
        <v>1</v>
      </c>
      <c r="G164" t="s">
        <v>11</v>
      </c>
      <c r="H164">
        <v>5</v>
      </c>
      <c r="I164" t="s">
        <v>9</v>
      </c>
      <c r="J164" t="s">
        <v>11</v>
      </c>
      <c r="K164">
        <v>0</v>
      </c>
      <c r="L164" t="s">
        <v>11</v>
      </c>
      <c r="M164">
        <v>0</v>
      </c>
      <c r="N164">
        <v>1</v>
      </c>
      <c r="O164" t="str">
        <f>IF(AND(Tabela1[[#This Row],[EA Play Season Pass]]="Yes",Tabela1[[#This Row],[Minecraft Season Pass]]="Yes"),"Yes","No")</f>
        <v>No</v>
      </c>
      <c r="P164" t="str">
        <f>IF(OR(Tabela1[[#This Row],[EA Play Season Pass]]="Yes",Tabela1[[#This Row],[Minecraft Season Pass]]="Yes"),"Yes","No")</f>
        <v>No</v>
      </c>
      <c r="Q164">
        <v>4</v>
      </c>
      <c r="R164" s="2"/>
    </row>
    <row r="165" spans="1:18" ht="16.5" customHeight="1" x14ac:dyDescent="0.25">
      <c r="A165">
        <v>164</v>
      </c>
      <c r="B165" t="s">
        <v>666</v>
      </c>
      <c r="C165" t="s">
        <v>13</v>
      </c>
      <c r="D165" s="50">
        <v>44583</v>
      </c>
      <c r="E165">
        <f>YEAR(Tabela1[[#This Row],[Start Date]])</f>
        <v>2022</v>
      </c>
      <c r="F165">
        <f>ROUNDUP(MONTH(Tabela1[[#This Row],[Start Date]])/3,0)</f>
        <v>1</v>
      </c>
      <c r="G165" t="s">
        <v>11</v>
      </c>
      <c r="H165">
        <v>10</v>
      </c>
      <c r="I165" t="s">
        <v>12</v>
      </c>
      <c r="J165" t="s">
        <v>8</v>
      </c>
      <c r="K165">
        <v>30</v>
      </c>
      <c r="L165" t="s">
        <v>11</v>
      </c>
      <c r="M165">
        <v>0</v>
      </c>
      <c r="N165">
        <v>3</v>
      </c>
      <c r="O165" t="str">
        <f>IF(AND(Tabela1[[#This Row],[EA Play Season Pass]]="Yes",Tabela1[[#This Row],[Minecraft Season Pass]]="Yes"),"Yes","No")</f>
        <v>No</v>
      </c>
      <c r="P165" t="str">
        <f>IF(OR(Tabela1[[#This Row],[EA Play Season Pass]]="Yes",Tabela1[[#This Row],[Minecraft Season Pass]]="Yes"),"Yes","No")</f>
        <v>Yes</v>
      </c>
      <c r="Q165">
        <v>37</v>
      </c>
      <c r="R165" s="2"/>
    </row>
    <row r="166" spans="1:18" ht="16.5" customHeight="1" x14ac:dyDescent="0.25">
      <c r="A166">
        <v>165</v>
      </c>
      <c r="B166" t="s">
        <v>3555</v>
      </c>
      <c r="C166" t="s">
        <v>13</v>
      </c>
      <c r="D166" s="50">
        <v>44584</v>
      </c>
      <c r="E166">
        <f>YEAR(Tabela1[[#This Row],[Start Date]])</f>
        <v>2022</v>
      </c>
      <c r="F166">
        <f>ROUNDUP(MONTH(Tabela1[[#This Row],[Start Date]])/3,0)</f>
        <v>1</v>
      </c>
      <c r="G166" t="s">
        <v>8</v>
      </c>
      <c r="H166">
        <v>10</v>
      </c>
      <c r="I166" t="s">
        <v>12</v>
      </c>
      <c r="J166" t="s">
        <v>11</v>
      </c>
      <c r="K166">
        <v>0</v>
      </c>
      <c r="L166" t="s">
        <v>11</v>
      </c>
      <c r="M166">
        <v>0</v>
      </c>
      <c r="N166">
        <v>3</v>
      </c>
      <c r="O166" t="str">
        <f>IF(AND(Tabela1[[#This Row],[EA Play Season Pass]]="Yes",Tabela1[[#This Row],[Minecraft Season Pass]]="Yes"),"Yes","No")</f>
        <v>No</v>
      </c>
      <c r="P166" t="str">
        <f>IF(OR(Tabela1[[#This Row],[EA Play Season Pass]]="Yes",Tabela1[[#This Row],[Minecraft Season Pass]]="Yes"),"Yes","No")</f>
        <v>No</v>
      </c>
      <c r="Q166">
        <v>7</v>
      </c>
      <c r="R166" s="2"/>
    </row>
    <row r="167" spans="1:18" ht="16.5" customHeight="1" x14ac:dyDescent="0.25">
      <c r="A167">
        <v>166</v>
      </c>
      <c r="B167" t="s">
        <v>2852</v>
      </c>
      <c r="C167" t="s">
        <v>7</v>
      </c>
      <c r="D167" s="50">
        <v>44584</v>
      </c>
      <c r="E167">
        <f>YEAR(Tabela1[[#This Row],[Start Date]])</f>
        <v>2022</v>
      </c>
      <c r="F167">
        <f>ROUNDUP(MONTH(Tabela1[[#This Row],[Start Date]])/3,0)</f>
        <v>1</v>
      </c>
      <c r="G167" t="s">
        <v>11</v>
      </c>
      <c r="H167">
        <v>15</v>
      </c>
      <c r="I167" t="s">
        <v>9</v>
      </c>
      <c r="J167" t="s">
        <v>11</v>
      </c>
      <c r="K167">
        <v>0</v>
      </c>
      <c r="L167" t="s">
        <v>11</v>
      </c>
      <c r="M167">
        <v>0</v>
      </c>
      <c r="N167">
        <v>1</v>
      </c>
      <c r="O167" t="str">
        <f>IF(AND(Tabela1[[#This Row],[EA Play Season Pass]]="Yes",Tabela1[[#This Row],[Minecraft Season Pass]]="Yes"),"Yes","No")</f>
        <v>No</v>
      </c>
      <c r="P167" t="str">
        <f>IF(OR(Tabela1[[#This Row],[EA Play Season Pass]]="Yes",Tabela1[[#This Row],[Minecraft Season Pass]]="Yes"),"Yes","No")</f>
        <v>No</v>
      </c>
      <c r="Q167">
        <v>14</v>
      </c>
      <c r="R167" s="2"/>
    </row>
    <row r="168" spans="1:18" ht="16.5" customHeight="1" x14ac:dyDescent="0.25">
      <c r="A168">
        <v>167</v>
      </c>
      <c r="B168" t="s">
        <v>3556</v>
      </c>
      <c r="C168" t="s">
        <v>10</v>
      </c>
      <c r="D168" s="50">
        <v>44584</v>
      </c>
      <c r="E168">
        <f>YEAR(Tabela1[[#This Row],[Start Date]])</f>
        <v>2022</v>
      </c>
      <c r="F168">
        <f>ROUNDUP(MONTH(Tabela1[[#This Row],[Start Date]])/3,0)</f>
        <v>1</v>
      </c>
      <c r="G168" t="s">
        <v>8</v>
      </c>
      <c r="H168">
        <v>5</v>
      </c>
      <c r="I168" t="s">
        <v>14</v>
      </c>
      <c r="J168" t="s">
        <v>11</v>
      </c>
      <c r="K168">
        <v>0</v>
      </c>
      <c r="L168" t="s">
        <v>11</v>
      </c>
      <c r="M168">
        <v>0</v>
      </c>
      <c r="N168">
        <v>3</v>
      </c>
      <c r="O168" t="str">
        <f>IF(AND(Tabela1[[#This Row],[EA Play Season Pass]]="Yes",Tabela1[[#This Row],[Minecraft Season Pass]]="Yes"),"Yes","No")</f>
        <v>No</v>
      </c>
      <c r="P168" t="str">
        <f>IF(OR(Tabela1[[#This Row],[EA Play Season Pass]]="Yes",Tabela1[[#This Row],[Minecraft Season Pass]]="Yes"),"Yes","No")</f>
        <v>No</v>
      </c>
      <c r="Q168">
        <v>2</v>
      </c>
      <c r="R168" s="2"/>
    </row>
    <row r="169" spans="1:18" ht="16.5" customHeight="1" x14ac:dyDescent="0.25">
      <c r="A169">
        <v>168</v>
      </c>
      <c r="B169" t="s">
        <v>3557</v>
      </c>
      <c r="C169" t="s">
        <v>10</v>
      </c>
      <c r="D169" s="50">
        <v>44584</v>
      </c>
      <c r="E169">
        <f>YEAR(Tabela1[[#This Row],[Start Date]])</f>
        <v>2022</v>
      </c>
      <c r="F169">
        <f>ROUNDUP(MONTH(Tabela1[[#This Row],[Start Date]])/3,0)</f>
        <v>1</v>
      </c>
      <c r="G169" t="s">
        <v>8</v>
      </c>
      <c r="H169">
        <v>5</v>
      </c>
      <c r="I169" t="s">
        <v>12</v>
      </c>
      <c r="J169" t="s">
        <v>11</v>
      </c>
      <c r="K169">
        <v>0</v>
      </c>
      <c r="L169" t="s">
        <v>8</v>
      </c>
      <c r="M169">
        <v>20</v>
      </c>
      <c r="N169">
        <v>1</v>
      </c>
      <c r="O169" t="str">
        <f>IF(AND(Tabela1[[#This Row],[EA Play Season Pass]]="Yes",Tabela1[[#This Row],[Minecraft Season Pass]]="Yes"),"Yes","No")</f>
        <v>No</v>
      </c>
      <c r="P169" t="str">
        <f>IF(OR(Tabela1[[#This Row],[EA Play Season Pass]]="Yes",Tabela1[[#This Row],[Minecraft Season Pass]]="Yes"),"Yes","No")</f>
        <v>Yes</v>
      </c>
      <c r="Q169">
        <v>24</v>
      </c>
      <c r="R169" s="2"/>
    </row>
    <row r="170" spans="1:18" ht="16.5" customHeight="1" x14ac:dyDescent="0.25">
      <c r="A170">
        <v>169</v>
      </c>
      <c r="B170" t="s">
        <v>2413</v>
      </c>
      <c r="C170" t="s">
        <v>10</v>
      </c>
      <c r="D170" s="50">
        <v>44584</v>
      </c>
      <c r="E170">
        <f>YEAR(Tabela1[[#This Row],[Start Date]])</f>
        <v>2022</v>
      </c>
      <c r="F170">
        <f>ROUNDUP(MONTH(Tabela1[[#This Row],[Start Date]])/3,0)</f>
        <v>1</v>
      </c>
      <c r="G170" t="s">
        <v>11</v>
      </c>
      <c r="H170">
        <v>5</v>
      </c>
      <c r="I170" t="s">
        <v>12</v>
      </c>
      <c r="J170" t="s">
        <v>8</v>
      </c>
      <c r="K170">
        <v>30</v>
      </c>
      <c r="L170" t="s">
        <v>8</v>
      </c>
      <c r="M170">
        <v>20</v>
      </c>
      <c r="N170">
        <v>2</v>
      </c>
      <c r="O170" t="str">
        <f>IF(AND(Tabela1[[#This Row],[EA Play Season Pass]]="Yes",Tabela1[[#This Row],[Minecraft Season Pass]]="Yes"),"Yes","No")</f>
        <v>Yes</v>
      </c>
      <c r="P170" t="str">
        <f>IF(OR(Tabela1[[#This Row],[EA Play Season Pass]]="Yes",Tabela1[[#This Row],[Minecraft Season Pass]]="Yes"),"Yes","No")</f>
        <v>Yes</v>
      </c>
      <c r="Q170">
        <v>53</v>
      </c>
      <c r="R170" s="2"/>
    </row>
    <row r="171" spans="1:18" ht="16.5" customHeight="1" x14ac:dyDescent="0.25">
      <c r="A171">
        <v>170</v>
      </c>
      <c r="B171" t="s">
        <v>3558</v>
      </c>
      <c r="C171" t="s">
        <v>7</v>
      </c>
      <c r="D171" s="50">
        <v>44584</v>
      </c>
      <c r="E171">
        <f>YEAR(Tabela1[[#This Row],[Start Date]])</f>
        <v>2022</v>
      </c>
      <c r="F171">
        <f>ROUNDUP(MONTH(Tabela1[[#This Row],[Start Date]])/3,0)</f>
        <v>1</v>
      </c>
      <c r="G171" t="s">
        <v>8</v>
      </c>
      <c r="H171">
        <v>15</v>
      </c>
      <c r="I171" t="s">
        <v>12</v>
      </c>
      <c r="J171" t="s">
        <v>11</v>
      </c>
      <c r="K171">
        <v>0</v>
      </c>
      <c r="L171" t="s">
        <v>11</v>
      </c>
      <c r="M171">
        <v>0</v>
      </c>
      <c r="N171">
        <v>1</v>
      </c>
      <c r="O171" t="str">
        <f>IF(AND(Tabela1[[#This Row],[EA Play Season Pass]]="Yes",Tabela1[[#This Row],[Minecraft Season Pass]]="Yes"),"Yes","No")</f>
        <v>No</v>
      </c>
      <c r="P171" t="str">
        <f>IF(OR(Tabela1[[#This Row],[EA Play Season Pass]]="Yes",Tabela1[[#This Row],[Minecraft Season Pass]]="Yes"),"Yes","No")</f>
        <v>No</v>
      </c>
      <c r="Q171">
        <v>14</v>
      </c>
      <c r="R171" s="2"/>
    </row>
    <row r="172" spans="1:18" ht="16.5" customHeight="1" x14ac:dyDescent="0.25">
      <c r="A172">
        <v>171</v>
      </c>
      <c r="B172" t="s">
        <v>3559</v>
      </c>
      <c r="C172" t="s">
        <v>13</v>
      </c>
      <c r="D172" s="50">
        <v>44584</v>
      </c>
      <c r="E172">
        <f>YEAR(Tabela1[[#This Row],[Start Date]])</f>
        <v>2022</v>
      </c>
      <c r="F172">
        <f>ROUNDUP(MONTH(Tabela1[[#This Row],[Start Date]])/3,0)</f>
        <v>1</v>
      </c>
      <c r="G172" t="s">
        <v>11</v>
      </c>
      <c r="H172">
        <v>10</v>
      </c>
      <c r="I172" t="s">
        <v>12</v>
      </c>
      <c r="J172" t="s">
        <v>11</v>
      </c>
      <c r="K172">
        <v>0</v>
      </c>
      <c r="L172" t="s">
        <v>11</v>
      </c>
      <c r="M172">
        <v>0</v>
      </c>
      <c r="N172">
        <v>1</v>
      </c>
      <c r="O172" t="str">
        <f>IF(AND(Tabela1[[#This Row],[EA Play Season Pass]]="Yes",Tabela1[[#This Row],[Minecraft Season Pass]]="Yes"),"Yes","No")</f>
        <v>No</v>
      </c>
      <c r="P172" t="str">
        <f>IF(OR(Tabela1[[#This Row],[EA Play Season Pass]]="Yes",Tabela1[[#This Row],[Minecraft Season Pass]]="Yes"),"Yes","No")</f>
        <v>No</v>
      </c>
      <c r="Q172">
        <v>9</v>
      </c>
      <c r="R172" s="2"/>
    </row>
    <row r="173" spans="1:18" ht="16.5" customHeight="1" x14ac:dyDescent="0.25">
      <c r="A173">
        <v>172</v>
      </c>
      <c r="B173" t="s">
        <v>3560</v>
      </c>
      <c r="C173" t="s">
        <v>10</v>
      </c>
      <c r="D173" s="50">
        <v>44585</v>
      </c>
      <c r="E173">
        <f>YEAR(Tabela1[[#This Row],[Start Date]])</f>
        <v>2022</v>
      </c>
      <c r="F173">
        <f>ROUNDUP(MONTH(Tabela1[[#This Row],[Start Date]])/3,0)</f>
        <v>1</v>
      </c>
      <c r="G173" t="s">
        <v>11</v>
      </c>
      <c r="H173">
        <v>5</v>
      </c>
      <c r="I173" t="s">
        <v>9</v>
      </c>
      <c r="J173" t="s">
        <v>11</v>
      </c>
      <c r="K173">
        <v>0</v>
      </c>
      <c r="L173" t="s">
        <v>8</v>
      </c>
      <c r="M173">
        <v>20</v>
      </c>
      <c r="N173">
        <v>3</v>
      </c>
      <c r="O173" t="str">
        <f>IF(AND(Tabela1[[#This Row],[EA Play Season Pass]]="Yes",Tabela1[[#This Row],[Minecraft Season Pass]]="Yes"),"Yes","No")</f>
        <v>No</v>
      </c>
      <c r="P173" t="str">
        <f>IF(OR(Tabela1[[#This Row],[EA Play Season Pass]]="Yes",Tabela1[[#This Row],[Minecraft Season Pass]]="Yes"),"Yes","No")</f>
        <v>Yes</v>
      </c>
      <c r="Q173">
        <v>22</v>
      </c>
      <c r="R173" s="2"/>
    </row>
    <row r="174" spans="1:18" ht="16.5" customHeight="1" x14ac:dyDescent="0.25">
      <c r="A174">
        <v>173</v>
      </c>
      <c r="B174" t="s">
        <v>3561</v>
      </c>
      <c r="C174" t="s">
        <v>13</v>
      </c>
      <c r="D174" s="50">
        <v>44585</v>
      </c>
      <c r="E174">
        <f>YEAR(Tabela1[[#This Row],[Start Date]])</f>
        <v>2022</v>
      </c>
      <c r="F174">
        <f>ROUNDUP(MONTH(Tabela1[[#This Row],[Start Date]])/3,0)</f>
        <v>1</v>
      </c>
      <c r="G174" t="s">
        <v>8</v>
      </c>
      <c r="H174">
        <v>10</v>
      </c>
      <c r="I174" t="s">
        <v>12</v>
      </c>
      <c r="J174" t="s">
        <v>11</v>
      </c>
      <c r="K174">
        <v>0</v>
      </c>
      <c r="L174" t="s">
        <v>11</v>
      </c>
      <c r="M174">
        <v>0</v>
      </c>
      <c r="N174">
        <v>1</v>
      </c>
      <c r="O174" t="str">
        <f>IF(AND(Tabela1[[#This Row],[EA Play Season Pass]]="Yes",Tabela1[[#This Row],[Minecraft Season Pass]]="Yes"),"Yes","No")</f>
        <v>No</v>
      </c>
      <c r="P174" t="str">
        <f>IF(OR(Tabela1[[#This Row],[EA Play Season Pass]]="Yes",Tabela1[[#This Row],[Minecraft Season Pass]]="Yes"),"Yes","No")</f>
        <v>No</v>
      </c>
      <c r="Q174">
        <v>9</v>
      </c>
      <c r="R174" s="2"/>
    </row>
    <row r="175" spans="1:18" ht="16.5" customHeight="1" x14ac:dyDescent="0.25">
      <c r="A175">
        <v>174</v>
      </c>
      <c r="B175" t="s">
        <v>3562</v>
      </c>
      <c r="C175" t="s">
        <v>13</v>
      </c>
      <c r="D175" s="50">
        <v>44585</v>
      </c>
      <c r="E175">
        <f>YEAR(Tabela1[[#This Row],[Start Date]])</f>
        <v>2022</v>
      </c>
      <c r="F175">
        <f>ROUNDUP(MONTH(Tabela1[[#This Row],[Start Date]])/3,0)</f>
        <v>1</v>
      </c>
      <c r="G175" t="s">
        <v>11</v>
      </c>
      <c r="H175">
        <v>10</v>
      </c>
      <c r="I175" t="s">
        <v>12</v>
      </c>
      <c r="J175" t="s">
        <v>8</v>
      </c>
      <c r="K175">
        <v>30</v>
      </c>
      <c r="L175" t="s">
        <v>8</v>
      </c>
      <c r="M175">
        <v>20</v>
      </c>
      <c r="N175">
        <v>3</v>
      </c>
      <c r="O175" t="str">
        <f>IF(AND(Tabela1[[#This Row],[EA Play Season Pass]]="Yes",Tabela1[[#This Row],[Minecraft Season Pass]]="Yes"),"Yes","No")</f>
        <v>Yes</v>
      </c>
      <c r="P175" t="str">
        <f>IF(OR(Tabela1[[#This Row],[EA Play Season Pass]]="Yes",Tabela1[[#This Row],[Minecraft Season Pass]]="Yes"),"Yes","No")</f>
        <v>Yes</v>
      </c>
      <c r="Q175">
        <v>57</v>
      </c>
      <c r="R175" s="2"/>
    </row>
    <row r="176" spans="1:18" ht="16.5" customHeight="1" x14ac:dyDescent="0.25">
      <c r="A176">
        <v>175</v>
      </c>
      <c r="B176" t="s">
        <v>1289</v>
      </c>
      <c r="C176" t="s">
        <v>7</v>
      </c>
      <c r="D176" s="50">
        <v>44585</v>
      </c>
      <c r="E176">
        <f>YEAR(Tabela1[[#This Row],[Start Date]])</f>
        <v>2022</v>
      </c>
      <c r="F176">
        <f>ROUNDUP(MONTH(Tabela1[[#This Row],[Start Date]])/3,0)</f>
        <v>1</v>
      </c>
      <c r="G176" t="s">
        <v>8</v>
      </c>
      <c r="H176">
        <v>15</v>
      </c>
      <c r="I176" t="s">
        <v>12</v>
      </c>
      <c r="J176" t="s">
        <v>8</v>
      </c>
      <c r="K176">
        <v>30</v>
      </c>
      <c r="L176" t="s">
        <v>8</v>
      </c>
      <c r="M176">
        <v>20</v>
      </c>
      <c r="N176">
        <v>2</v>
      </c>
      <c r="O176" t="str">
        <f>IF(AND(Tabela1[[#This Row],[EA Play Season Pass]]="Yes",Tabela1[[#This Row],[Minecraft Season Pass]]="Yes"),"Yes","No")</f>
        <v>Yes</v>
      </c>
      <c r="P176" t="str">
        <f>IF(OR(Tabela1[[#This Row],[EA Play Season Pass]]="Yes",Tabela1[[#This Row],[Minecraft Season Pass]]="Yes"),"Yes","No")</f>
        <v>Yes</v>
      </c>
      <c r="Q176">
        <v>63</v>
      </c>
      <c r="R176" s="2"/>
    </row>
    <row r="177" spans="1:18" ht="16.5" customHeight="1" x14ac:dyDescent="0.25">
      <c r="A177">
        <v>176</v>
      </c>
      <c r="B177" t="s">
        <v>3563</v>
      </c>
      <c r="C177" t="s">
        <v>7</v>
      </c>
      <c r="D177" s="50">
        <v>44585</v>
      </c>
      <c r="E177">
        <f>YEAR(Tabela1[[#This Row],[Start Date]])</f>
        <v>2022</v>
      </c>
      <c r="F177">
        <f>ROUNDUP(MONTH(Tabela1[[#This Row],[Start Date]])/3,0)</f>
        <v>1</v>
      </c>
      <c r="G177" t="s">
        <v>11</v>
      </c>
      <c r="H177">
        <v>15</v>
      </c>
      <c r="I177" t="s">
        <v>12</v>
      </c>
      <c r="J177" t="s">
        <v>11</v>
      </c>
      <c r="K177">
        <v>0</v>
      </c>
      <c r="L177" t="s">
        <v>11</v>
      </c>
      <c r="M177">
        <v>0</v>
      </c>
      <c r="N177">
        <v>2</v>
      </c>
      <c r="O177" t="str">
        <f>IF(AND(Tabela1[[#This Row],[EA Play Season Pass]]="Yes",Tabela1[[#This Row],[Minecraft Season Pass]]="Yes"),"Yes","No")</f>
        <v>No</v>
      </c>
      <c r="P177" t="str">
        <f>IF(OR(Tabela1[[#This Row],[EA Play Season Pass]]="Yes",Tabela1[[#This Row],[Minecraft Season Pass]]="Yes"),"Yes","No")</f>
        <v>No</v>
      </c>
      <c r="Q177">
        <v>13</v>
      </c>
      <c r="R177" s="2"/>
    </row>
    <row r="178" spans="1:18" ht="16.5" customHeight="1" x14ac:dyDescent="0.25">
      <c r="A178">
        <v>177</v>
      </c>
      <c r="B178" t="s">
        <v>3564</v>
      </c>
      <c r="C178" t="s">
        <v>10</v>
      </c>
      <c r="D178" s="50">
        <v>44586</v>
      </c>
      <c r="E178">
        <f>YEAR(Tabela1[[#This Row],[Start Date]])</f>
        <v>2022</v>
      </c>
      <c r="F178">
        <f>ROUNDUP(MONTH(Tabela1[[#This Row],[Start Date]])/3,0)</f>
        <v>1</v>
      </c>
      <c r="G178" t="s">
        <v>8</v>
      </c>
      <c r="H178">
        <v>5</v>
      </c>
      <c r="I178" t="s">
        <v>9</v>
      </c>
      <c r="J178" t="s">
        <v>11</v>
      </c>
      <c r="K178">
        <v>0</v>
      </c>
      <c r="L178" t="s">
        <v>11</v>
      </c>
      <c r="M178">
        <v>0</v>
      </c>
      <c r="N178">
        <v>3</v>
      </c>
      <c r="O178" t="str">
        <f>IF(AND(Tabela1[[#This Row],[EA Play Season Pass]]="Yes",Tabela1[[#This Row],[Minecraft Season Pass]]="Yes"),"Yes","No")</f>
        <v>No</v>
      </c>
      <c r="P178" t="str">
        <f>IF(OR(Tabela1[[#This Row],[EA Play Season Pass]]="Yes",Tabela1[[#This Row],[Minecraft Season Pass]]="Yes"),"Yes","No")</f>
        <v>No</v>
      </c>
      <c r="Q178">
        <v>2</v>
      </c>
      <c r="R178" s="2"/>
    </row>
    <row r="179" spans="1:18" ht="16.5" customHeight="1" x14ac:dyDescent="0.25">
      <c r="A179">
        <v>178</v>
      </c>
      <c r="B179" t="s">
        <v>2351</v>
      </c>
      <c r="C179" t="s">
        <v>10</v>
      </c>
      <c r="D179" s="50">
        <v>44586</v>
      </c>
      <c r="E179">
        <f>YEAR(Tabela1[[#This Row],[Start Date]])</f>
        <v>2022</v>
      </c>
      <c r="F179">
        <f>ROUNDUP(MONTH(Tabela1[[#This Row],[Start Date]])/3,0)</f>
        <v>1</v>
      </c>
      <c r="G179" t="s">
        <v>8</v>
      </c>
      <c r="H179">
        <v>5</v>
      </c>
      <c r="I179" t="s">
        <v>12</v>
      </c>
      <c r="J179" t="s">
        <v>8</v>
      </c>
      <c r="K179">
        <v>30</v>
      </c>
      <c r="L179" t="s">
        <v>8</v>
      </c>
      <c r="M179">
        <v>20</v>
      </c>
      <c r="N179">
        <v>3</v>
      </c>
      <c r="O179" t="str">
        <f>IF(AND(Tabela1[[#This Row],[EA Play Season Pass]]="Yes",Tabela1[[#This Row],[Minecraft Season Pass]]="Yes"),"Yes","No")</f>
        <v>Yes</v>
      </c>
      <c r="P179" t="str">
        <f>IF(OR(Tabela1[[#This Row],[EA Play Season Pass]]="Yes",Tabela1[[#This Row],[Minecraft Season Pass]]="Yes"),"Yes","No")</f>
        <v>Yes</v>
      </c>
      <c r="Q179">
        <v>52</v>
      </c>
      <c r="R179" s="2"/>
    </row>
    <row r="180" spans="1:18" ht="16.5" customHeight="1" x14ac:dyDescent="0.25">
      <c r="A180">
        <v>179</v>
      </c>
      <c r="B180" t="s">
        <v>3565</v>
      </c>
      <c r="C180" t="s">
        <v>7</v>
      </c>
      <c r="D180" s="50">
        <v>44586</v>
      </c>
      <c r="E180">
        <f>YEAR(Tabela1[[#This Row],[Start Date]])</f>
        <v>2022</v>
      </c>
      <c r="F180">
        <f>ROUNDUP(MONTH(Tabela1[[#This Row],[Start Date]])/3,0)</f>
        <v>1</v>
      </c>
      <c r="G180" t="s">
        <v>11</v>
      </c>
      <c r="H180">
        <v>15</v>
      </c>
      <c r="I180" t="s">
        <v>12</v>
      </c>
      <c r="J180" t="s">
        <v>11</v>
      </c>
      <c r="K180">
        <v>0</v>
      </c>
      <c r="L180" t="s">
        <v>8</v>
      </c>
      <c r="M180">
        <v>20</v>
      </c>
      <c r="N180">
        <v>2</v>
      </c>
      <c r="O180" t="str">
        <f>IF(AND(Tabela1[[#This Row],[EA Play Season Pass]]="Yes",Tabela1[[#This Row],[Minecraft Season Pass]]="Yes"),"Yes","No")</f>
        <v>No</v>
      </c>
      <c r="P180" t="str">
        <f>IF(OR(Tabela1[[#This Row],[EA Play Season Pass]]="Yes",Tabela1[[#This Row],[Minecraft Season Pass]]="Yes"),"Yes","No")</f>
        <v>Yes</v>
      </c>
      <c r="Q180">
        <v>33</v>
      </c>
      <c r="R180" s="2"/>
    </row>
    <row r="181" spans="1:18" ht="16.5" customHeight="1" x14ac:dyDescent="0.25">
      <c r="A181">
        <v>180</v>
      </c>
      <c r="B181" t="s">
        <v>3566</v>
      </c>
      <c r="C181" t="s">
        <v>13</v>
      </c>
      <c r="D181" s="50">
        <v>44586</v>
      </c>
      <c r="E181">
        <f>YEAR(Tabela1[[#This Row],[Start Date]])</f>
        <v>2022</v>
      </c>
      <c r="F181">
        <f>ROUNDUP(MONTH(Tabela1[[#This Row],[Start Date]])/3,0)</f>
        <v>1</v>
      </c>
      <c r="G181" t="s">
        <v>8</v>
      </c>
      <c r="H181">
        <v>10</v>
      </c>
      <c r="I181" t="s">
        <v>9</v>
      </c>
      <c r="J181" t="s">
        <v>11</v>
      </c>
      <c r="K181">
        <v>0</v>
      </c>
      <c r="L181" t="s">
        <v>8</v>
      </c>
      <c r="M181">
        <v>20</v>
      </c>
      <c r="N181">
        <v>1</v>
      </c>
      <c r="O181" t="str">
        <f>IF(AND(Tabela1[[#This Row],[EA Play Season Pass]]="Yes",Tabela1[[#This Row],[Minecraft Season Pass]]="Yes"),"Yes","No")</f>
        <v>No</v>
      </c>
      <c r="P181" t="str">
        <f>IF(OR(Tabela1[[#This Row],[EA Play Season Pass]]="Yes",Tabela1[[#This Row],[Minecraft Season Pass]]="Yes"),"Yes","No")</f>
        <v>Yes</v>
      </c>
      <c r="Q181">
        <v>29</v>
      </c>
      <c r="R181" s="2"/>
    </row>
    <row r="182" spans="1:18" ht="16.5" customHeight="1" x14ac:dyDescent="0.25">
      <c r="A182">
        <v>181</v>
      </c>
      <c r="B182" t="s">
        <v>3567</v>
      </c>
      <c r="C182" t="s">
        <v>13</v>
      </c>
      <c r="D182" s="50">
        <v>44586</v>
      </c>
      <c r="E182">
        <f>YEAR(Tabela1[[#This Row],[Start Date]])</f>
        <v>2022</v>
      </c>
      <c r="F182">
        <f>ROUNDUP(MONTH(Tabela1[[#This Row],[Start Date]])/3,0)</f>
        <v>1</v>
      </c>
      <c r="G182" t="s">
        <v>8</v>
      </c>
      <c r="H182">
        <v>10</v>
      </c>
      <c r="I182" t="s">
        <v>14</v>
      </c>
      <c r="J182" t="s">
        <v>8</v>
      </c>
      <c r="K182">
        <v>30</v>
      </c>
      <c r="L182" t="s">
        <v>11</v>
      </c>
      <c r="M182">
        <v>0</v>
      </c>
      <c r="N182">
        <v>1</v>
      </c>
      <c r="O182" t="str">
        <f>IF(AND(Tabela1[[#This Row],[EA Play Season Pass]]="Yes",Tabela1[[#This Row],[Minecraft Season Pass]]="Yes"),"Yes","No")</f>
        <v>No</v>
      </c>
      <c r="P182" t="str">
        <f>IF(OR(Tabela1[[#This Row],[EA Play Season Pass]]="Yes",Tabela1[[#This Row],[Minecraft Season Pass]]="Yes"),"Yes","No")</f>
        <v>Yes</v>
      </c>
      <c r="Q182">
        <v>39</v>
      </c>
      <c r="R182" s="2"/>
    </row>
    <row r="183" spans="1:18" ht="16.5" customHeight="1" x14ac:dyDescent="0.25">
      <c r="A183">
        <v>182</v>
      </c>
      <c r="B183" t="s">
        <v>3529</v>
      </c>
      <c r="C183" t="s">
        <v>10</v>
      </c>
      <c r="D183" s="50">
        <v>44586</v>
      </c>
      <c r="E183">
        <f>YEAR(Tabela1[[#This Row],[Start Date]])</f>
        <v>2022</v>
      </c>
      <c r="F183">
        <f>ROUNDUP(MONTH(Tabela1[[#This Row],[Start Date]])/3,0)</f>
        <v>1</v>
      </c>
      <c r="G183" t="s">
        <v>8</v>
      </c>
      <c r="H183">
        <v>5</v>
      </c>
      <c r="I183" t="s">
        <v>14</v>
      </c>
      <c r="J183" t="s">
        <v>8</v>
      </c>
      <c r="K183">
        <v>30</v>
      </c>
      <c r="L183" t="s">
        <v>8</v>
      </c>
      <c r="M183">
        <v>20</v>
      </c>
      <c r="N183">
        <v>2</v>
      </c>
      <c r="O183" t="str">
        <f>IF(AND(Tabela1[[#This Row],[EA Play Season Pass]]="Yes",Tabela1[[#This Row],[Minecraft Season Pass]]="Yes"),"Yes","No")</f>
        <v>Yes</v>
      </c>
      <c r="P183" t="str">
        <f>IF(OR(Tabela1[[#This Row],[EA Play Season Pass]]="Yes",Tabela1[[#This Row],[Minecraft Season Pass]]="Yes"),"Yes","No")</f>
        <v>Yes</v>
      </c>
      <c r="Q183">
        <v>53</v>
      </c>
      <c r="R183" s="2"/>
    </row>
    <row r="184" spans="1:18" ht="16.5" customHeight="1" x14ac:dyDescent="0.25">
      <c r="A184">
        <v>183</v>
      </c>
      <c r="B184" t="s">
        <v>2570</v>
      </c>
      <c r="C184" t="s">
        <v>13</v>
      </c>
      <c r="D184" s="50">
        <v>44587</v>
      </c>
      <c r="E184">
        <f>YEAR(Tabela1[[#This Row],[Start Date]])</f>
        <v>2022</v>
      </c>
      <c r="F184">
        <f>ROUNDUP(MONTH(Tabela1[[#This Row],[Start Date]])/3,0)</f>
        <v>1</v>
      </c>
      <c r="G184" t="s">
        <v>11</v>
      </c>
      <c r="H184">
        <v>10</v>
      </c>
      <c r="I184" t="s">
        <v>12</v>
      </c>
      <c r="J184" t="s">
        <v>11</v>
      </c>
      <c r="K184">
        <v>0</v>
      </c>
      <c r="L184" t="s">
        <v>11</v>
      </c>
      <c r="M184">
        <v>0</v>
      </c>
      <c r="N184">
        <v>1</v>
      </c>
      <c r="O184" t="str">
        <f>IF(AND(Tabela1[[#This Row],[EA Play Season Pass]]="Yes",Tabela1[[#This Row],[Minecraft Season Pass]]="Yes"),"Yes","No")</f>
        <v>No</v>
      </c>
      <c r="P184" t="str">
        <f>IF(OR(Tabela1[[#This Row],[EA Play Season Pass]]="Yes",Tabela1[[#This Row],[Minecraft Season Pass]]="Yes"),"Yes","No")</f>
        <v>No</v>
      </c>
      <c r="Q184">
        <v>9</v>
      </c>
      <c r="R184" s="2"/>
    </row>
    <row r="185" spans="1:18" ht="16.5" customHeight="1" x14ac:dyDescent="0.25">
      <c r="A185">
        <v>184</v>
      </c>
      <c r="B185" t="s">
        <v>3568</v>
      </c>
      <c r="C185" t="s">
        <v>10</v>
      </c>
      <c r="D185" s="50">
        <v>44587</v>
      </c>
      <c r="E185">
        <f>YEAR(Tabela1[[#This Row],[Start Date]])</f>
        <v>2022</v>
      </c>
      <c r="F185">
        <f>ROUNDUP(MONTH(Tabela1[[#This Row],[Start Date]])/3,0)</f>
        <v>1</v>
      </c>
      <c r="G185" t="s">
        <v>11</v>
      </c>
      <c r="H185">
        <v>5</v>
      </c>
      <c r="I185" t="s">
        <v>14</v>
      </c>
      <c r="J185" t="s">
        <v>8</v>
      </c>
      <c r="K185">
        <v>30</v>
      </c>
      <c r="L185" t="s">
        <v>11</v>
      </c>
      <c r="M185">
        <v>0</v>
      </c>
      <c r="N185">
        <v>3</v>
      </c>
      <c r="O185" t="str">
        <f>IF(AND(Tabela1[[#This Row],[EA Play Season Pass]]="Yes",Tabela1[[#This Row],[Minecraft Season Pass]]="Yes"),"Yes","No")</f>
        <v>No</v>
      </c>
      <c r="P185" t="str">
        <f>IF(OR(Tabela1[[#This Row],[EA Play Season Pass]]="Yes",Tabela1[[#This Row],[Minecraft Season Pass]]="Yes"),"Yes","No")</f>
        <v>Yes</v>
      </c>
      <c r="Q185">
        <v>32</v>
      </c>
      <c r="R185" s="2"/>
    </row>
    <row r="186" spans="1:18" ht="16.5" customHeight="1" x14ac:dyDescent="0.25">
      <c r="A186">
        <v>185</v>
      </c>
      <c r="B186" t="s">
        <v>3569</v>
      </c>
      <c r="C186" t="s">
        <v>7</v>
      </c>
      <c r="D186" s="50">
        <v>44587</v>
      </c>
      <c r="E186">
        <f>YEAR(Tabela1[[#This Row],[Start Date]])</f>
        <v>2022</v>
      </c>
      <c r="F186">
        <f>ROUNDUP(MONTH(Tabela1[[#This Row],[Start Date]])/3,0)</f>
        <v>1</v>
      </c>
      <c r="G186" t="s">
        <v>8</v>
      </c>
      <c r="H186">
        <v>15</v>
      </c>
      <c r="I186" t="s">
        <v>14</v>
      </c>
      <c r="J186" t="s">
        <v>11</v>
      </c>
      <c r="K186">
        <v>0</v>
      </c>
      <c r="L186" t="s">
        <v>11</v>
      </c>
      <c r="M186">
        <v>0</v>
      </c>
      <c r="N186">
        <v>1</v>
      </c>
      <c r="O186" t="str">
        <f>IF(AND(Tabela1[[#This Row],[EA Play Season Pass]]="Yes",Tabela1[[#This Row],[Minecraft Season Pass]]="Yes"),"Yes","No")</f>
        <v>No</v>
      </c>
      <c r="P186" t="str">
        <f>IF(OR(Tabela1[[#This Row],[EA Play Season Pass]]="Yes",Tabela1[[#This Row],[Minecraft Season Pass]]="Yes"),"Yes","No")</f>
        <v>No</v>
      </c>
      <c r="Q186">
        <v>14</v>
      </c>
      <c r="R186" s="2"/>
    </row>
    <row r="187" spans="1:18" ht="16.5" customHeight="1" x14ac:dyDescent="0.25">
      <c r="A187">
        <v>186</v>
      </c>
      <c r="B187" t="s">
        <v>3570</v>
      </c>
      <c r="C187" t="s">
        <v>13</v>
      </c>
      <c r="D187" s="50">
        <v>44587</v>
      </c>
      <c r="E187">
        <f>YEAR(Tabela1[[#This Row],[Start Date]])</f>
        <v>2022</v>
      </c>
      <c r="F187">
        <f>ROUNDUP(MONTH(Tabela1[[#This Row],[Start Date]])/3,0)</f>
        <v>1</v>
      </c>
      <c r="G187" t="s">
        <v>8</v>
      </c>
      <c r="H187">
        <v>10</v>
      </c>
      <c r="I187" t="s">
        <v>12</v>
      </c>
      <c r="J187" t="s">
        <v>11</v>
      </c>
      <c r="K187">
        <v>0</v>
      </c>
      <c r="L187" t="s">
        <v>8</v>
      </c>
      <c r="M187">
        <v>20</v>
      </c>
      <c r="N187">
        <v>3</v>
      </c>
      <c r="O187" t="str">
        <f>IF(AND(Tabela1[[#This Row],[EA Play Season Pass]]="Yes",Tabela1[[#This Row],[Minecraft Season Pass]]="Yes"),"Yes","No")</f>
        <v>No</v>
      </c>
      <c r="P187" t="str">
        <f>IF(OR(Tabela1[[#This Row],[EA Play Season Pass]]="Yes",Tabela1[[#This Row],[Minecraft Season Pass]]="Yes"),"Yes","No")</f>
        <v>Yes</v>
      </c>
      <c r="Q187">
        <v>27</v>
      </c>
      <c r="R187" s="2"/>
    </row>
    <row r="188" spans="1:18" ht="16.5" customHeight="1" x14ac:dyDescent="0.25">
      <c r="A188">
        <v>187</v>
      </c>
      <c r="B188" t="s">
        <v>3571</v>
      </c>
      <c r="C188" t="s">
        <v>7</v>
      </c>
      <c r="D188" s="50">
        <v>44587</v>
      </c>
      <c r="E188">
        <f>YEAR(Tabela1[[#This Row],[Start Date]])</f>
        <v>2022</v>
      </c>
      <c r="F188">
        <f>ROUNDUP(MONTH(Tabela1[[#This Row],[Start Date]])/3,0)</f>
        <v>1</v>
      </c>
      <c r="G188" t="s">
        <v>8</v>
      </c>
      <c r="H188">
        <v>15</v>
      </c>
      <c r="I188" t="s">
        <v>14</v>
      </c>
      <c r="J188" t="s">
        <v>11</v>
      </c>
      <c r="K188">
        <v>0</v>
      </c>
      <c r="L188" t="s">
        <v>11</v>
      </c>
      <c r="M188">
        <v>0</v>
      </c>
      <c r="N188">
        <v>3</v>
      </c>
      <c r="O188" t="str">
        <f>IF(AND(Tabela1[[#This Row],[EA Play Season Pass]]="Yes",Tabela1[[#This Row],[Minecraft Season Pass]]="Yes"),"Yes","No")</f>
        <v>No</v>
      </c>
      <c r="P188" t="str">
        <f>IF(OR(Tabela1[[#This Row],[EA Play Season Pass]]="Yes",Tabela1[[#This Row],[Minecraft Season Pass]]="Yes"),"Yes","No")</f>
        <v>No</v>
      </c>
      <c r="Q188">
        <v>12</v>
      </c>
      <c r="R188" s="2"/>
    </row>
    <row r="189" spans="1:18" ht="16.5" customHeight="1" x14ac:dyDescent="0.25">
      <c r="A189">
        <v>188</v>
      </c>
      <c r="B189" t="s">
        <v>3572</v>
      </c>
      <c r="C189" t="s">
        <v>13</v>
      </c>
      <c r="D189" s="50">
        <v>44587</v>
      </c>
      <c r="E189">
        <f>YEAR(Tabela1[[#This Row],[Start Date]])</f>
        <v>2022</v>
      </c>
      <c r="F189">
        <f>ROUNDUP(MONTH(Tabela1[[#This Row],[Start Date]])/3,0)</f>
        <v>1</v>
      </c>
      <c r="G189" t="s">
        <v>11</v>
      </c>
      <c r="H189">
        <v>10</v>
      </c>
      <c r="I189" t="s">
        <v>14</v>
      </c>
      <c r="J189" t="s">
        <v>8</v>
      </c>
      <c r="K189">
        <v>30</v>
      </c>
      <c r="L189" t="s">
        <v>8</v>
      </c>
      <c r="M189">
        <v>20</v>
      </c>
      <c r="N189">
        <v>1</v>
      </c>
      <c r="O189" t="str">
        <f>IF(AND(Tabela1[[#This Row],[EA Play Season Pass]]="Yes",Tabela1[[#This Row],[Minecraft Season Pass]]="Yes"),"Yes","No")</f>
        <v>Yes</v>
      </c>
      <c r="P189" t="str">
        <f>IF(OR(Tabela1[[#This Row],[EA Play Season Pass]]="Yes",Tabela1[[#This Row],[Minecraft Season Pass]]="Yes"),"Yes","No")</f>
        <v>Yes</v>
      </c>
      <c r="Q189">
        <v>59</v>
      </c>
      <c r="R189" s="2"/>
    </row>
    <row r="190" spans="1:18" ht="16.5" customHeight="1" x14ac:dyDescent="0.25">
      <c r="A190">
        <v>189</v>
      </c>
      <c r="B190" t="s">
        <v>430</v>
      </c>
      <c r="C190" t="s">
        <v>7</v>
      </c>
      <c r="D190" s="50">
        <v>44587</v>
      </c>
      <c r="E190">
        <f>YEAR(Tabela1[[#This Row],[Start Date]])</f>
        <v>2022</v>
      </c>
      <c r="F190">
        <f>ROUNDUP(MONTH(Tabela1[[#This Row],[Start Date]])/3,0)</f>
        <v>1</v>
      </c>
      <c r="G190" t="s">
        <v>11</v>
      </c>
      <c r="H190">
        <v>15</v>
      </c>
      <c r="I190" t="s">
        <v>14</v>
      </c>
      <c r="J190" t="s">
        <v>8</v>
      </c>
      <c r="K190">
        <v>30</v>
      </c>
      <c r="L190" t="s">
        <v>8</v>
      </c>
      <c r="M190">
        <v>20</v>
      </c>
      <c r="N190">
        <v>1</v>
      </c>
      <c r="O190" t="str">
        <f>IF(AND(Tabela1[[#This Row],[EA Play Season Pass]]="Yes",Tabela1[[#This Row],[Minecraft Season Pass]]="Yes"),"Yes","No")</f>
        <v>Yes</v>
      </c>
      <c r="P190" t="str">
        <f>IF(OR(Tabela1[[#This Row],[EA Play Season Pass]]="Yes",Tabela1[[#This Row],[Minecraft Season Pass]]="Yes"),"Yes","No")</f>
        <v>Yes</v>
      </c>
      <c r="Q190">
        <v>64</v>
      </c>
      <c r="R190" s="2"/>
    </row>
    <row r="191" spans="1:18" ht="16.5" customHeight="1" x14ac:dyDescent="0.25">
      <c r="A191">
        <v>190</v>
      </c>
      <c r="B191" t="s">
        <v>2512</v>
      </c>
      <c r="C191" t="s">
        <v>7</v>
      </c>
      <c r="D191" s="50">
        <v>44587</v>
      </c>
      <c r="E191">
        <f>YEAR(Tabela1[[#This Row],[Start Date]])</f>
        <v>2022</v>
      </c>
      <c r="F191">
        <f>ROUNDUP(MONTH(Tabela1[[#This Row],[Start Date]])/3,0)</f>
        <v>1</v>
      </c>
      <c r="G191" t="s">
        <v>8</v>
      </c>
      <c r="H191">
        <v>15</v>
      </c>
      <c r="I191" t="s">
        <v>14</v>
      </c>
      <c r="J191" t="s">
        <v>11</v>
      </c>
      <c r="K191">
        <v>0</v>
      </c>
      <c r="L191" t="s">
        <v>8</v>
      </c>
      <c r="M191">
        <v>20</v>
      </c>
      <c r="N191">
        <v>2</v>
      </c>
      <c r="O191" t="str">
        <f>IF(AND(Tabela1[[#This Row],[EA Play Season Pass]]="Yes",Tabela1[[#This Row],[Minecraft Season Pass]]="Yes"),"Yes","No")</f>
        <v>No</v>
      </c>
      <c r="P191" t="str">
        <f>IF(OR(Tabela1[[#This Row],[EA Play Season Pass]]="Yes",Tabela1[[#This Row],[Minecraft Season Pass]]="Yes"),"Yes","No")</f>
        <v>Yes</v>
      </c>
      <c r="Q191">
        <v>33</v>
      </c>
      <c r="R191" s="2"/>
    </row>
    <row r="192" spans="1:18" ht="16.5" customHeight="1" x14ac:dyDescent="0.25">
      <c r="A192">
        <v>191</v>
      </c>
      <c r="B192" t="s">
        <v>3573</v>
      </c>
      <c r="C192" t="s">
        <v>7</v>
      </c>
      <c r="D192" s="50">
        <v>44587</v>
      </c>
      <c r="E192">
        <f>YEAR(Tabela1[[#This Row],[Start Date]])</f>
        <v>2022</v>
      </c>
      <c r="F192">
        <f>ROUNDUP(MONTH(Tabela1[[#This Row],[Start Date]])/3,0)</f>
        <v>1</v>
      </c>
      <c r="G192" t="s">
        <v>11</v>
      </c>
      <c r="H192">
        <v>15</v>
      </c>
      <c r="I192" t="s">
        <v>9</v>
      </c>
      <c r="J192" t="s">
        <v>11</v>
      </c>
      <c r="K192">
        <v>0</v>
      </c>
      <c r="L192" t="s">
        <v>11</v>
      </c>
      <c r="M192">
        <v>0</v>
      </c>
      <c r="N192">
        <v>1</v>
      </c>
      <c r="O192" t="str">
        <f>IF(AND(Tabela1[[#This Row],[EA Play Season Pass]]="Yes",Tabela1[[#This Row],[Minecraft Season Pass]]="Yes"),"Yes","No")</f>
        <v>No</v>
      </c>
      <c r="P192" t="str">
        <f>IF(OR(Tabela1[[#This Row],[EA Play Season Pass]]="Yes",Tabela1[[#This Row],[Minecraft Season Pass]]="Yes"),"Yes","No")</f>
        <v>No</v>
      </c>
      <c r="Q192">
        <v>14</v>
      </c>
      <c r="R192" s="2"/>
    </row>
    <row r="193" spans="1:18" ht="16.5" customHeight="1" x14ac:dyDescent="0.25">
      <c r="A193">
        <v>192</v>
      </c>
      <c r="B193" t="s">
        <v>3574</v>
      </c>
      <c r="C193" t="s">
        <v>10</v>
      </c>
      <c r="D193" s="50">
        <v>44587</v>
      </c>
      <c r="E193">
        <f>YEAR(Tabela1[[#This Row],[Start Date]])</f>
        <v>2022</v>
      </c>
      <c r="F193">
        <f>ROUNDUP(MONTH(Tabela1[[#This Row],[Start Date]])/3,0)</f>
        <v>1</v>
      </c>
      <c r="G193" t="s">
        <v>11</v>
      </c>
      <c r="H193">
        <v>5</v>
      </c>
      <c r="I193" t="s">
        <v>12</v>
      </c>
      <c r="J193" t="s">
        <v>8</v>
      </c>
      <c r="K193">
        <v>30</v>
      </c>
      <c r="L193" t="s">
        <v>8</v>
      </c>
      <c r="M193">
        <v>20</v>
      </c>
      <c r="N193">
        <v>1</v>
      </c>
      <c r="O193" t="str">
        <f>IF(AND(Tabela1[[#This Row],[EA Play Season Pass]]="Yes",Tabela1[[#This Row],[Minecraft Season Pass]]="Yes"),"Yes","No")</f>
        <v>Yes</v>
      </c>
      <c r="P193" t="str">
        <f>IF(OR(Tabela1[[#This Row],[EA Play Season Pass]]="Yes",Tabela1[[#This Row],[Minecraft Season Pass]]="Yes"),"Yes","No")</f>
        <v>Yes</v>
      </c>
      <c r="Q193">
        <v>54</v>
      </c>
      <c r="R193" s="2"/>
    </row>
    <row r="194" spans="1:18" ht="16.5" customHeight="1" x14ac:dyDescent="0.25">
      <c r="A194">
        <v>193</v>
      </c>
      <c r="B194" t="s">
        <v>1893</v>
      </c>
      <c r="C194" t="s">
        <v>13</v>
      </c>
      <c r="D194" s="50">
        <v>44588</v>
      </c>
      <c r="E194">
        <f>YEAR(Tabela1[[#This Row],[Start Date]])</f>
        <v>2022</v>
      </c>
      <c r="F194">
        <f>ROUNDUP(MONTH(Tabela1[[#This Row],[Start Date]])/3,0)</f>
        <v>1</v>
      </c>
      <c r="G194" t="s">
        <v>11</v>
      </c>
      <c r="H194">
        <v>10</v>
      </c>
      <c r="I194" t="s">
        <v>14</v>
      </c>
      <c r="J194" t="s">
        <v>8</v>
      </c>
      <c r="K194">
        <v>30</v>
      </c>
      <c r="L194" t="s">
        <v>8</v>
      </c>
      <c r="M194">
        <v>20</v>
      </c>
      <c r="N194">
        <v>1</v>
      </c>
      <c r="O194" t="str">
        <f>IF(AND(Tabela1[[#This Row],[EA Play Season Pass]]="Yes",Tabela1[[#This Row],[Minecraft Season Pass]]="Yes"),"Yes","No")</f>
        <v>Yes</v>
      </c>
      <c r="P194" t="str">
        <f>IF(OR(Tabela1[[#This Row],[EA Play Season Pass]]="Yes",Tabela1[[#This Row],[Minecraft Season Pass]]="Yes"),"Yes","No")</f>
        <v>Yes</v>
      </c>
      <c r="Q194">
        <v>59</v>
      </c>
      <c r="R194" s="2"/>
    </row>
    <row r="195" spans="1:18" ht="16.5" customHeight="1" x14ac:dyDescent="0.25">
      <c r="A195">
        <v>194</v>
      </c>
      <c r="B195" t="s">
        <v>1315</v>
      </c>
      <c r="C195" t="s">
        <v>7</v>
      </c>
      <c r="D195" s="50">
        <v>44588</v>
      </c>
      <c r="E195">
        <f>YEAR(Tabela1[[#This Row],[Start Date]])</f>
        <v>2022</v>
      </c>
      <c r="F195">
        <f>ROUNDUP(MONTH(Tabela1[[#This Row],[Start Date]])/3,0)</f>
        <v>1</v>
      </c>
      <c r="G195" t="s">
        <v>8</v>
      </c>
      <c r="H195">
        <v>15</v>
      </c>
      <c r="I195" t="s">
        <v>9</v>
      </c>
      <c r="J195" t="s">
        <v>8</v>
      </c>
      <c r="K195">
        <v>30</v>
      </c>
      <c r="L195" t="s">
        <v>8</v>
      </c>
      <c r="M195">
        <v>20</v>
      </c>
      <c r="N195">
        <v>3</v>
      </c>
      <c r="O195" t="str">
        <f>IF(AND(Tabela1[[#This Row],[EA Play Season Pass]]="Yes",Tabela1[[#This Row],[Minecraft Season Pass]]="Yes"),"Yes","No")</f>
        <v>Yes</v>
      </c>
      <c r="P195" t="str">
        <f>IF(OR(Tabela1[[#This Row],[EA Play Season Pass]]="Yes",Tabela1[[#This Row],[Minecraft Season Pass]]="Yes"),"Yes","No")</f>
        <v>Yes</v>
      </c>
      <c r="Q195">
        <v>62</v>
      </c>
      <c r="R195" s="2"/>
    </row>
    <row r="196" spans="1:18" ht="16.5" customHeight="1" x14ac:dyDescent="0.25">
      <c r="A196">
        <v>195</v>
      </c>
      <c r="B196" t="s">
        <v>3065</v>
      </c>
      <c r="C196" t="s">
        <v>7</v>
      </c>
      <c r="D196" s="50">
        <v>44588</v>
      </c>
      <c r="E196">
        <f>YEAR(Tabela1[[#This Row],[Start Date]])</f>
        <v>2022</v>
      </c>
      <c r="F196">
        <f>ROUNDUP(MONTH(Tabela1[[#This Row],[Start Date]])/3,0)</f>
        <v>1</v>
      </c>
      <c r="G196" t="s">
        <v>11</v>
      </c>
      <c r="H196">
        <v>15</v>
      </c>
      <c r="I196" t="s">
        <v>14</v>
      </c>
      <c r="J196" t="s">
        <v>8</v>
      </c>
      <c r="K196">
        <v>30</v>
      </c>
      <c r="L196" t="s">
        <v>8</v>
      </c>
      <c r="M196">
        <v>20</v>
      </c>
      <c r="N196">
        <v>2</v>
      </c>
      <c r="O196" t="str">
        <f>IF(AND(Tabela1[[#This Row],[EA Play Season Pass]]="Yes",Tabela1[[#This Row],[Minecraft Season Pass]]="Yes"),"Yes","No")</f>
        <v>Yes</v>
      </c>
      <c r="P196" t="str">
        <f>IF(OR(Tabela1[[#This Row],[EA Play Season Pass]]="Yes",Tabela1[[#This Row],[Minecraft Season Pass]]="Yes"),"Yes","No")</f>
        <v>Yes</v>
      </c>
      <c r="Q196">
        <v>63</v>
      </c>
      <c r="R196" s="2"/>
    </row>
    <row r="197" spans="1:18" ht="16.5" customHeight="1" x14ac:dyDescent="0.25">
      <c r="A197">
        <v>196</v>
      </c>
      <c r="B197" t="s">
        <v>1915</v>
      </c>
      <c r="C197" t="s">
        <v>10</v>
      </c>
      <c r="D197" s="50">
        <v>44588</v>
      </c>
      <c r="E197">
        <f>YEAR(Tabela1[[#This Row],[Start Date]])</f>
        <v>2022</v>
      </c>
      <c r="F197">
        <f>ROUNDUP(MONTH(Tabela1[[#This Row],[Start Date]])/3,0)</f>
        <v>1</v>
      </c>
      <c r="G197" t="s">
        <v>8</v>
      </c>
      <c r="H197">
        <v>5</v>
      </c>
      <c r="I197" t="s">
        <v>12</v>
      </c>
      <c r="J197" t="s">
        <v>8</v>
      </c>
      <c r="K197">
        <v>30</v>
      </c>
      <c r="L197" t="s">
        <v>8</v>
      </c>
      <c r="M197">
        <v>20</v>
      </c>
      <c r="N197">
        <v>1</v>
      </c>
      <c r="O197" t="str">
        <f>IF(AND(Tabela1[[#This Row],[EA Play Season Pass]]="Yes",Tabela1[[#This Row],[Minecraft Season Pass]]="Yes"),"Yes","No")</f>
        <v>Yes</v>
      </c>
      <c r="P197" t="str">
        <f>IF(OR(Tabela1[[#This Row],[EA Play Season Pass]]="Yes",Tabela1[[#This Row],[Minecraft Season Pass]]="Yes"),"Yes","No")</f>
        <v>Yes</v>
      </c>
      <c r="Q197">
        <v>54</v>
      </c>
      <c r="R197" s="2"/>
    </row>
    <row r="198" spans="1:18" ht="16.5" customHeight="1" x14ac:dyDescent="0.25">
      <c r="A198">
        <v>197</v>
      </c>
      <c r="B198" t="s">
        <v>3199</v>
      </c>
      <c r="C198" t="s">
        <v>7</v>
      </c>
      <c r="D198" s="50">
        <v>44589</v>
      </c>
      <c r="E198">
        <f>YEAR(Tabela1[[#This Row],[Start Date]])</f>
        <v>2022</v>
      </c>
      <c r="F198">
        <f>ROUNDUP(MONTH(Tabela1[[#This Row],[Start Date]])/3,0)</f>
        <v>1</v>
      </c>
      <c r="G198" t="s">
        <v>11</v>
      </c>
      <c r="H198">
        <v>15</v>
      </c>
      <c r="I198" t="s">
        <v>14</v>
      </c>
      <c r="J198" t="s">
        <v>8</v>
      </c>
      <c r="K198">
        <v>30</v>
      </c>
      <c r="L198" t="s">
        <v>11</v>
      </c>
      <c r="M198">
        <v>0</v>
      </c>
      <c r="N198">
        <v>1</v>
      </c>
      <c r="O198" t="str">
        <f>IF(AND(Tabela1[[#This Row],[EA Play Season Pass]]="Yes",Tabela1[[#This Row],[Minecraft Season Pass]]="Yes"),"Yes","No")</f>
        <v>No</v>
      </c>
      <c r="P198" t="str">
        <f>IF(OR(Tabela1[[#This Row],[EA Play Season Pass]]="Yes",Tabela1[[#This Row],[Minecraft Season Pass]]="Yes"),"Yes","No")</f>
        <v>Yes</v>
      </c>
      <c r="Q198">
        <v>44</v>
      </c>
      <c r="R198" s="2"/>
    </row>
    <row r="199" spans="1:18" ht="16.5" customHeight="1" x14ac:dyDescent="0.25">
      <c r="A199">
        <v>198</v>
      </c>
      <c r="B199" t="s">
        <v>3575</v>
      </c>
      <c r="C199" t="s">
        <v>10</v>
      </c>
      <c r="D199" s="50">
        <v>44589</v>
      </c>
      <c r="E199">
        <f>YEAR(Tabela1[[#This Row],[Start Date]])</f>
        <v>2022</v>
      </c>
      <c r="F199">
        <f>ROUNDUP(MONTH(Tabela1[[#This Row],[Start Date]])/3,0)</f>
        <v>1</v>
      </c>
      <c r="G199" t="s">
        <v>11</v>
      </c>
      <c r="H199">
        <v>5</v>
      </c>
      <c r="I199" t="s">
        <v>14</v>
      </c>
      <c r="J199" t="s">
        <v>8</v>
      </c>
      <c r="K199">
        <v>30</v>
      </c>
      <c r="L199" t="s">
        <v>11</v>
      </c>
      <c r="M199">
        <v>0</v>
      </c>
      <c r="N199">
        <v>2</v>
      </c>
      <c r="O199" t="str">
        <f>IF(AND(Tabela1[[#This Row],[EA Play Season Pass]]="Yes",Tabela1[[#This Row],[Minecraft Season Pass]]="Yes"),"Yes","No")</f>
        <v>No</v>
      </c>
      <c r="P199" t="str">
        <f>IF(OR(Tabela1[[#This Row],[EA Play Season Pass]]="Yes",Tabela1[[#This Row],[Minecraft Season Pass]]="Yes"),"Yes","No")</f>
        <v>Yes</v>
      </c>
      <c r="Q199">
        <v>33</v>
      </c>
      <c r="R199" s="2"/>
    </row>
    <row r="200" spans="1:18" ht="16.5" customHeight="1" x14ac:dyDescent="0.25">
      <c r="A200">
        <v>199</v>
      </c>
      <c r="B200" t="s">
        <v>2078</v>
      </c>
      <c r="C200" t="s">
        <v>7</v>
      </c>
      <c r="D200" s="50">
        <v>44589</v>
      </c>
      <c r="E200">
        <f>YEAR(Tabela1[[#This Row],[Start Date]])</f>
        <v>2022</v>
      </c>
      <c r="F200">
        <f>ROUNDUP(MONTH(Tabela1[[#This Row],[Start Date]])/3,0)</f>
        <v>1</v>
      </c>
      <c r="G200" t="s">
        <v>8</v>
      </c>
      <c r="H200">
        <v>15</v>
      </c>
      <c r="I200" t="s">
        <v>12</v>
      </c>
      <c r="J200" t="s">
        <v>8</v>
      </c>
      <c r="K200">
        <v>30</v>
      </c>
      <c r="L200" t="s">
        <v>8</v>
      </c>
      <c r="M200">
        <v>20</v>
      </c>
      <c r="N200">
        <v>3</v>
      </c>
      <c r="O200" t="str">
        <f>IF(AND(Tabela1[[#This Row],[EA Play Season Pass]]="Yes",Tabela1[[#This Row],[Minecraft Season Pass]]="Yes"),"Yes","No")</f>
        <v>Yes</v>
      </c>
      <c r="P200" t="str">
        <f>IF(OR(Tabela1[[#This Row],[EA Play Season Pass]]="Yes",Tabela1[[#This Row],[Minecraft Season Pass]]="Yes"),"Yes","No")</f>
        <v>Yes</v>
      </c>
      <c r="Q200">
        <v>62</v>
      </c>
      <c r="R200" s="2"/>
    </row>
    <row r="201" spans="1:18" ht="16.5" customHeight="1" x14ac:dyDescent="0.25">
      <c r="A201">
        <v>200</v>
      </c>
      <c r="B201" t="s">
        <v>1200</v>
      </c>
      <c r="C201" t="s">
        <v>7</v>
      </c>
      <c r="D201" s="50">
        <v>44589</v>
      </c>
      <c r="E201">
        <f>YEAR(Tabela1[[#This Row],[Start Date]])</f>
        <v>2022</v>
      </c>
      <c r="F201">
        <f>ROUNDUP(MONTH(Tabela1[[#This Row],[Start Date]])/3,0)</f>
        <v>1</v>
      </c>
      <c r="G201" t="s">
        <v>11</v>
      </c>
      <c r="H201">
        <v>15</v>
      </c>
      <c r="I201" t="s">
        <v>9</v>
      </c>
      <c r="J201" t="s">
        <v>8</v>
      </c>
      <c r="K201">
        <v>30</v>
      </c>
      <c r="L201" t="s">
        <v>11</v>
      </c>
      <c r="M201">
        <v>0</v>
      </c>
      <c r="N201">
        <v>1</v>
      </c>
      <c r="O201" t="str">
        <f>IF(AND(Tabela1[[#This Row],[EA Play Season Pass]]="Yes",Tabela1[[#This Row],[Minecraft Season Pass]]="Yes"),"Yes","No")</f>
        <v>No</v>
      </c>
      <c r="P201" t="str">
        <f>IF(OR(Tabela1[[#This Row],[EA Play Season Pass]]="Yes",Tabela1[[#This Row],[Minecraft Season Pass]]="Yes"),"Yes","No")</f>
        <v>Yes</v>
      </c>
      <c r="Q201">
        <v>44</v>
      </c>
      <c r="R201" s="2"/>
    </row>
    <row r="202" spans="1:18" ht="16.5" customHeight="1" x14ac:dyDescent="0.25">
      <c r="A202">
        <v>201</v>
      </c>
      <c r="B202" t="s">
        <v>3133</v>
      </c>
      <c r="C202" t="s">
        <v>7</v>
      </c>
      <c r="D202" s="50">
        <v>44589</v>
      </c>
      <c r="E202">
        <f>YEAR(Tabela1[[#This Row],[Start Date]])</f>
        <v>2022</v>
      </c>
      <c r="F202">
        <f>ROUNDUP(MONTH(Tabela1[[#This Row],[Start Date]])/3,0)</f>
        <v>1</v>
      </c>
      <c r="G202" t="s">
        <v>11</v>
      </c>
      <c r="H202">
        <v>15</v>
      </c>
      <c r="I202" t="s">
        <v>9</v>
      </c>
      <c r="J202" t="s">
        <v>11</v>
      </c>
      <c r="K202">
        <v>0</v>
      </c>
      <c r="L202" t="s">
        <v>11</v>
      </c>
      <c r="M202">
        <v>0</v>
      </c>
      <c r="N202">
        <v>1</v>
      </c>
      <c r="O202" t="str">
        <f>IF(AND(Tabela1[[#This Row],[EA Play Season Pass]]="Yes",Tabela1[[#This Row],[Minecraft Season Pass]]="Yes"),"Yes","No")</f>
        <v>No</v>
      </c>
      <c r="P202" t="str">
        <f>IF(OR(Tabela1[[#This Row],[EA Play Season Pass]]="Yes",Tabela1[[#This Row],[Minecraft Season Pass]]="Yes"),"Yes","No")</f>
        <v>No</v>
      </c>
      <c r="Q202">
        <v>14</v>
      </c>
      <c r="R202" s="2"/>
    </row>
    <row r="203" spans="1:18" ht="16.5" customHeight="1" x14ac:dyDescent="0.25">
      <c r="A203">
        <v>202</v>
      </c>
      <c r="B203" t="s">
        <v>2540</v>
      </c>
      <c r="C203" t="s">
        <v>13</v>
      </c>
      <c r="D203" s="50">
        <v>44590</v>
      </c>
      <c r="E203">
        <f>YEAR(Tabela1[[#This Row],[Start Date]])</f>
        <v>2022</v>
      </c>
      <c r="F203">
        <f>ROUNDUP(MONTH(Tabela1[[#This Row],[Start Date]])/3,0)</f>
        <v>1</v>
      </c>
      <c r="G203" t="s">
        <v>11</v>
      </c>
      <c r="H203">
        <v>10</v>
      </c>
      <c r="I203" t="s">
        <v>12</v>
      </c>
      <c r="J203" t="s">
        <v>11</v>
      </c>
      <c r="K203">
        <v>0</v>
      </c>
      <c r="L203" t="s">
        <v>8</v>
      </c>
      <c r="M203">
        <v>20</v>
      </c>
      <c r="N203">
        <v>1</v>
      </c>
      <c r="O203" t="str">
        <f>IF(AND(Tabela1[[#This Row],[EA Play Season Pass]]="Yes",Tabela1[[#This Row],[Minecraft Season Pass]]="Yes"),"Yes","No")</f>
        <v>No</v>
      </c>
      <c r="P203" t="str">
        <f>IF(OR(Tabela1[[#This Row],[EA Play Season Pass]]="Yes",Tabela1[[#This Row],[Minecraft Season Pass]]="Yes"),"Yes","No")</f>
        <v>Yes</v>
      </c>
      <c r="Q203">
        <v>29</v>
      </c>
      <c r="R203" s="2"/>
    </row>
    <row r="204" spans="1:18" ht="16.5" customHeight="1" x14ac:dyDescent="0.25">
      <c r="A204">
        <v>203</v>
      </c>
      <c r="B204" t="s">
        <v>3576</v>
      </c>
      <c r="C204" t="s">
        <v>7</v>
      </c>
      <c r="D204" s="50">
        <v>44590</v>
      </c>
      <c r="E204">
        <f>YEAR(Tabela1[[#This Row],[Start Date]])</f>
        <v>2022</v>
      </c>
      <c r="F204">
        <f>ROUNDUP(MONTH(Tabela1[[#This Row],[Start Date]])/3,0)</f>
        <v>1</v>
      </c>
      <c r="G204" t="s">
        <v>8</v>
      </c>
      <c r="H204">
        <v>15</v>
      </c>
      <c r="I204" t="s">
        <v>14</v>
      </c>
      <c r="J204" t="s">
        <v>8</v>
      </c>
      <c r="K204">
        <v>30</v>
      </c>
      <c r="L204" t="s">
        <v>11</v>
      </c>
      <c r="M204">
        <v>0</v>
      </c>
      <c r="N204">
        <v>2</v>
      </c>
      <c r="O204" t="str">
        <f>IF(AND(Tabela1[[#This Row],[EA Play Season Pass]]="Yes",Tabela1[[#This Row],[Minecraft Season Pass]]="Yes"),"Yes","No")</f>
        <v>No</v>
      </c>
      <c r="P204" t="str">
        <f>IF(OR(Tabela1[[#This Row],[EA Play Season Pass]]="Yes",Tabela1[[#This Row],[Minecraft Season Pass]]="Yes"),"Yes","No")</f>
        <v>Yes</v>
      </c>
      <c r="Q204">
        <v>43</v>
      </c>
      <c r="R204" s="2"/>
    </row>
    <row r="205" spans="1:18" ht="16.5" customHeight="1" x14ac:dyDescent="0.25">
      <c r="A205">
        <v>204</v>
      </c>
      <c r="B205" t="s">
        <v>3577</v>
      </c>
      <c r="C205" t="s">
        <v>13</v>
      </c>
      <c r="D205" s="50">
        <v>44590</v>
      </c>
      <c r="E205">
        <f>YEAR(Tabela1[[#This Row],[Start Date]])</f>
        <v>2022</v>
      </c>
      <c r="F205">
        <f>ROUNDUP(MONTH(Tabela1[[#This Row],[Start Date]])/3,0)</f>
        <v>1</v>
      </c>
      <c r="G205" t="s">
        <v>11</v>
      </c>
      <c r="H205">
        <v>10</v>
      </c>
      <c r="I205" t="s">
        <v>9</v>
      </c>
      <c r="J205" t="s">
        <v>11</v>
      </c>
      <c r="K205">
        <v>0</v>
      </c>
      <c r="L205" t="s">
        <v>8</v>
      </c>
      <c r="M205">
        <v>20</v>
      </c>
      <c r="N205">
        <v>1</v>
      </c>
      <c r="O205" t="str">
        <f>IF(AND(Tabela1[[#This Row],[EA Play Season Pass]]="Yes",Tabela1[[#This Row],[Minecraft Season Pass]]="Yes"),"Yes","No")</f>
        <v>No</v>
      </c>
      <c r="P205" t="str">
        <f>IF(OR(Tabela1[[#This Row],[EA Play Season Pass]]="Yes",Tabela1[[#This Row],[Minecraft Season Pass]]="Yes"),"Yes","No")</f>
        <v>Yes</v>
      </c>
      <c r="Q205">
        <v>29</v>
      </c>
      <c r="R205" s="2"/>
    </row>
    <row r="206" spans="1:18" ht="16.5" customHeight="1" x14ac:dyDescent="0.25">
      <c r="A206">
        <v>205</v>
      </c>
      <c r="B206" t="s">
        <v>3578</v>
      </c>
      <c r="C206" t="s">
        <v>10</v>
      </c>
      <c r="D206" s="50">
        <v>44590</v>
      </c>
      <c r="E206">
        <f>YEAR(Tabela1[[#This Row],[Start Date]])</f>
        <v>2022</v>
      </c>
      <c r="F206">
        <f>ROUNDUP(MONTH(Tabela1[[#This Row],[Start Date]])/3,0)</f>
        <v>1</v>
      </c>
      <c r="G206" t="s">
        <v>11</v>
      </c>
      <c r="H206">
        <v>5</v>
      </c>
      <c r="I206" t="s">
        <v>9</v>
      </c>
      <c r="J206" t="s">
        <v>8</v>
      </c>
      <c r="K206">
        <v>30</v>
      </c>
      <c r="L206" t="s">
        <v>8</v>
      </c>
      <c r="M206">
        <v>20</v>
      </c>
      <c r="N206">
        <v>3</v>
      </c>
      <c r="O206" t="str">
        <f>IF(AND(Tabela1[[#This Row],[EA Play Season Pass]]="Yes",Tabela1[[#This Row],[Minecraft Season Pass]]="Yes"),"Yes","No")</f>
        <v>Yes</v>
      </c>
      <c r="P206" t="str">
        <f>IF(OR(Tabela1[[#This Row],[EA Play Season Pass]]="Yes",Tabela1[[#This Row],[Minecraft Season Pass]]="Yes"),"Yes","No")</f>
        <v>Yes</v>
      </c>
      <c r="Q206">
        <v>52</v>
      </c>
      <c r="R206" s="2"/>
    </row>
    <row r="207" spans="1:18" ht="16.5" customHeight="1" x14ac:dyDescent="0.25">
      <c r="A207">
        <v>206</v>
      </c>
      <c r="B207" t="s">
        <v>3579</v>
      </c>
      <c r="C207" t="s">
        <v>10</v>
      </c>
      <c r="D207" s="50">
        <v>44590</v>
      </c>
      <c r="E207">
        <f>YEAR(Tabela1[[#This Row],[Start Date]])</f>
        <v>2022</v>
      </c>
      <c r="F207">
        <f>ROUNDUP(MONTH(Tabela1[[#This Row],[Start Date]])/3,0)</f>
        <v>1</v>
      </c>
      <c r="G207" t="s">
        <v>11</v>
      </c>
      <c r="H207">
        <v>5</v>
      </c>
      <c r="I207" t="s">
        <v>9</v>
      </c>
      <c r="J207" t="s">
        <v>11</v>
      </c>
      <c r="K207">
        <v>0</v>
      </c>
      <c r="L207" t="s">
        <v>8</v>
      </c>
      <c r="M207">
        <v>20</v>
      </c>
      <c r="N207">
        <v>1</v>
      </c>
      <c r="O207" t="str">
        <f>IF(AND(Tabela1[[#This Row],[EA Play Season Pass]]="Yes",Tabela1[[#This Row],[Minecraft Season Pass]]="Yes"),"Yes","No")</f>
        <v>No</v>
      </c>
      <c r="P207" t="str">
        <f>IF(OR(Tabela1[[#This Row],[EA Play Season Pass]]="Yes",Tabela1[[#This Row],[Minecraft Season Pass]]="Yes"),"Yes","No")</f>
        <v>Yes</v>
      </c>
      <c r="Q207">
        <v>24</v>
      </c>
      <c r="R207" s="2"/>
    </row>
    <row r="208" spans="1:18" ht="16.5" customHeight="1" x14ac:dyDescent="0.25">
      <c r="A208">
        <v>207</v>
      </c>
      <c r="B208" t="s">
        <v>3580</v>
      </c>
      <c r="C208" t="s">
        <v>7</v>
      </c>
      <c r="D208" s="50">
        <v>44590</v>
      </c>
      <c r="E208">
        <f>YEAR(Tabela1[[#This Row],[Start Date]])</f>
        <v>2022</v>
      </c>
      <c r="F208">
        <f>ROUNDUP(MONTH(Tabela1[[#This Row],[Start Date]])/3,0)</f>
        <v>1</v>
      </c>
      <c r="G208" t="s">
        <v>11</v>
      </c>
      <c r="H208">
        <v>15</v>
      </c>
      <c r="I208" t="s">
        <v>9</v>
      </c>
      <c r="J208" t="s">
        <v>11</v>
      </c>
      <c r="K208">
        <v>0</v>
      </c>
      <c r="L208" t="s">
        <v>11</v>
      </c>
      <c r="M208">
        <v>0</v>
      </c>
      <c r="N208">
        <v>2</v>
      </c>
      <c r="O208" t="str">
        <f>IF(AND(Tabela1[[#This Row],[EA Play Season Pass]]="Yes",Tabela1[[#This Row],[Minecraft Season Pass]]="Yes"),"Yes","No")</f>
        <v>No</v>
      </c>
      <c r="P208" t="str">
        <f>IF(OR(Tabela1[[#This Row],[EA Play Season Pass]]="Yes",Tabela1[[#This Row],[Minecraft Season Pass]]="Yes"),"Yes","No")</f>
        <v>No</v>
      </c>
      <c r="Q208">
        <v>13</v>
      </c>
      <c r="R208" s="2"/>
    </row>
    <row r="209" spans="1:18" ht="16.5" customHeight="1" x14ac:dyDescent="0.25">
      <c r="A209">
        <v>208</v>
      </c>
      <c r="B209" t="s">
        <v>3581</v>
      </c>
      <c r="C209" t="s">
        <v>13</v>
      </c>
      <c r="D209" s="50">
        <v>44590</v>
      </c>
      <c r="E209">
        <f>YEAR(Tabela1[[#This Row],[Start Date]])</f>
        <v>2022</v>
      </c>
      <c r="F209">
        <f>ROUNDUP(MONTH(Tabela1[[#This Row],[Start Date]])/3,0)</f>
        <v>1</v>
      </c>
      <c r="G209" t="s">
        <v>11</v>
      </c>
      <c r="H209">
        <v>10</v>
      </c>
      <c r="I209" t="s">
        <v>12</v>
      </c>
      <c r="J209" t="s">
        <v>8</v>
      </c>
      <c r="K209">
        <v>30</v>
      </c>
      <c r="L209" t="s">
        <v>11</v>
      </c>
      <c r="M209">
        <v>0</v>
      </c>
      <c r="N209">
        <v>3</v>
      </c>
      <c r="O209" t="str">
        <f>IF(AND(Tabela1[[#This Row],[EA Play Season Pass]]="Yes",Tabela1[[#This Row],[Minecraft Season Pass]]="Yes"),"Yes","No")</f>
        <v>No</v>
      </c>
      <c r="P209" t="str">
        <f>IF(OR(Tabela1[[#This Row],[EA Play Season Pass]]="Yes",Tabela1[[#This Row],[Minecraft Season Pass]]="Yes"),"Yes","No")</f>
        <v>Yes</v>
      </c>
      <c r="Q209">
        <v>37</v>
      </c>
      <c r="R209" s="2"/>
    </row>
    <row r="210" spans="1:18" ht="16.5" customHeight="1" x14ac:dyDescent="0.25">
      <c r="A210">
        <v>209</v>
      </c>
      <c r="B210" t="s">
        <v>3582</v>
      </c>
      <c r="C210" t="s">
        <v>7</v>
      </c>
      <c r="D210" s="50">
        <v>44590</v>
      </c>
      <c r="E210">
        <f>YEAR(Tabela1[[#This Row],[Start Date]])</f>
        <v>2022</v>
      </c>
      <c r="F210">
        <f>ROUNDUP(MONTH(Tabela1[[#This Row],[Start Date]])/3,0)</f>
        <v>1</v>
      </c>
      <c r="G210" t="s">
        <v>8</v>
      </c>
      <c r="H210">
        <v>15</v>
      </c>
      <c r="I210" t="s">
        <v>12</v>
      </c>
      <c r="J210" t="s">
        <v>11</v>
      </c>
      <c r="K210">
        <v>0</v>
      </c>
      <c r="L210" t="s">
        <v>11</v>
      </c>
      <c r="M210">
        <v>0</v>
      </c>
      <c r="N210">
        <v>2</v>
      </c>
      <c r="O210" t="str">
        <f>IF(AND(Tabela1[[#This Row],[EA Play Season Pass]]="Yes",Tabela1[[#This Row],[Minecraft Season Pass]]="Yes"),"Yes","No")</f>
        <v>No</v>
      </c>
      <c r="P210" t="str">
        <f>IF(OR(Tabela1[[#This Row],[EA Play Season Pass]]="Yes",Tabela1[[#This Row],[Minecraft Season Pass]]="Yes"),"Yes","No")</f>
        <v>No</v>
      </c>
      <c r="Q210">
        <v>13</v>
      </c>
      <c r="R210" s="2"/>
    </row>
    <row r="211" spans="1:18" ht="16.5" customHeight="1" x14ac:dyDescent="0.25">
      <c r="A211">
        <v>210</v>
      </c>
      <c r="B211" t="s">
        <v>2658</v>
      </c>
      <c r="C211" t="s">
        <v>13</v>
      </c>
      <c r="D211" s="50">
        <v>44591</v>
      </c>
      <c r="E211">
        <f>YEAR(Tabela1[[#This Row],[Start Date]])</f>
        <v>2022</v>
      </c>
      <c r="F211">
        <f>ROUNDUP(MONTH(Tabela1[[#This Row],[Start Date]])/3,0)</f>
        <v>1</v>
      </c>
      <c r="G211" t="s">
        <v>8</v>
      </c>
      <c r="H211">
        <v>10</v>
      </c>
      <c r="I211" t="s">
        <v>14</v>
      </c>
      <c r="J211" t="s">
        <v>8</v>
      </c>
      <c r="K211">
        <v>30</v>
      </c>
      <c r="L211" t="s">
        <v>8</v>
      </c>
      <c r="M211">
        <v>20</v>
      </c>
      <c r="N211">
        <v>3</v>
      </c>
      <c r="O211" t="str">
        <f>IF(AND(Tabela1[[#This Row],[EA Play Season Pass]]="Yes",Tabela1[[#This Row],[Minecraft Season Pass]]="Yes"),"Yes","No")</f>
        <v>Yes</v>
      </c>
      <c r="P211" t="str">
        <f>IF(OR(Tabela1[[#This Row],[EA Play Season Pass]]="Yes",Tabela1[[#This Row],[Minecraft Season Pass]]="Yes"),"Yes","No")</f>
        <v>Yes</v>
      </c>
      <c r="Q211">
        <v>57</v>
      </c>
      <c r="R211" s="2"/>
    </row>
    <row r="212" spans="1:18" ht="16.5" customHeight="1" x14ac:dyDescent="0.25">
      <c r="A212">
        <v>211</v>
      </c>
      <c r="B212" t="s">
        <v>1449</v>
      </c>
      <c r="C212" t="s">
        <v>13</v>
      </c>
      <c r="D212" s="50">
        <v>44591</v>
      </c>
      <c r="E212">
        <f>YEAR(Tabela1[[#This Row],[Start Date]])</f>
        <v>2022</v>
      </c>
      <c r="F212">
        <f>ROUNDUP(MONTH(Tabela1[[#This Row],[Start Date]])/3,0)</f>
        <v>1</v>
      </c>
      <c r="G212" t="s">
        <v>11</v>
      </c>
      <c r="H212">
        <v>10</v>
      </c>
      <c r="I212" t="s">
        <v>12</v>
      </c>
      <c r="J212" t="s">
        <v>11</v>
      </c>
      <c r="K212">
        <v>0</v>
      </c>
      <c r="L212" t="s">
        <v>8</v>
      </c>
      <c r="M212">
        <v>20</v>
      </c>
      <c r="N212">
        <v>1</v>
      </c>
      <c r="O212" t="str">
        <f>IF(AND(Tabela1[[#This Row],[EA Play Season Pass]]="Yes",Tabela1[[#This Row],[Minecraft Season Pass]]="Yes"),"Yes","No")</f>
        <v>No</v>
      </c>
      <c r="P212" t="str">
        <f>IF(OR(Tabela1[[#This Row],[EA Play Season Pass]]="Yes",Tabela1[[#This Row],[Minecraft Season Pass]]="Yes"),"Yes","No")</f>
        <v>Yes</v>
      </c>
      <c r="Q212">
        <v>29</v>
      </c>
      <c r="R212" s="2"/>
    </row>
    <row r="213" spans="1:18" ht="16.5" customHeight="1" x14ac:dyDescent="0.25">
      <c r="A213">
        <v>212</v>
      </c>
      <c r="B213" t="s">
        <v>368</v>
      </c>
      <c r="C213" t="s">
        <v>10</v>
      </c>
      <c r="D213" s="50">
        <v>44591</v>
      </c>
      <c r="E213">
        <f>YEAR(Tabela1[[#This Row],[Start Date]])</f>
        <v>2022</v>
      </c>
      <c r="F213">
        <f>ROUNDUP(MONTH(Tabela1[[#This Row],[Start Date]])/3,0)</f>
        <v>1</v>
      </c>
      <c r="G213" t="s">
        <v>11</v>
      </c>
      <c r="H213">
        <v>5</v>
      </c>
      <c r="I213" t="s">
        <v>12</v>
      </c>
      <c r="J213" t="s">
        <v>8</v>
      </c>
      <c r="K213">
        <v>30</v>
      </c>
      <c r="L213" t="s">
        <v>11</v>
      </c>
      <c r="M213">
        <v>0</v>
      </c>
      <c r="N213">
        <v>2</v>
      </c>
      <c r="O213" t="str">
        <f>IF(AND(Tabela1[[#This Row],[EA Play Season Pass]]="Yes",Tabela1[[#This Row],[Minecraft Season Pass]]="Yes"),"Yes","No")</f>
        <v>No</v>
      </c>
      <c r="P213" t="str">
        <f>IF(OR(Tabela1[[#This Row],[EA Play Season Pass]]="Yes",Tabela1[[#This Row],[Minecraft Season Pass]]="Yes"),"Yes","No")</f>
        <v>Yes</v>
      </c>
      <c r="Q213">
        <v>33</v>
      </c>
      <c r="R213" s="2"/>
    </row>
    <row r="214" spans="1:18" ht="16.5" customHeight="1" x14ac:dyDescent="0.25">
      <c r="A214">
        <v>213</v>
      </c>
      <c r="B214" t="s">
        <v>150</v>
      </c>
      <c r="C214" t="s">
        <v>7</v>
      </c>
      <c r="D214" s="50">
        <v>44591</v>
      </c>
      <c r="E214">
        <f>YEAR(Tabela1[[#This Row],[Start Date]])</f>
        <v>2022</v>
      </c>
      <c r="F214">
        <f>ROUNDUP(MONTH(Tabela1[[#This Row],[Start Date]])/3,0)</f>
        <v>1</v>
      </c>
      <c r="G214" t="s">
        <v>11</v>
      </c>
      <c r="H214">
        <v>15</v>
      </c>
      <c r="I214" t="s">
        <v>14</v>
      </c>
      <c r="J214" t="s">
        <v>8</v>
      </c>
      <c r="K214">
        <v>30</v>
      </c>
      <c r="L214" t="s">
        <v>8</v>
      </c>
      <c r="M214">
        <v>20</v>
      </c>
      <c r="N214">
        <v>2</v>
      </c>
      <c r="O214" t="str">
        <f>IF(AND(Tabela1[[#This Row],[EA Play Season Pass]]="Yes",Tabela1[[#This Row],[Minecraft Season Pass]]="Yes"),"Yes","No")</f>
        <v>Yes</v>
      </c>
      <c r="P214" t="str">
        <f>IF(OR(Tabela1[[#This Row],[EA Play Season Pass]]="Yes",Tabela1[[#This Row],[Minecraft Season Pass]]="Yes"),"Yes","No")</f>
        <v>Yes</v>
      </c>
      <c r="Q214">
        <v>63</v>
      </c>
      <c r="R214" s="2"/>
    </row>
    <row r="215" spans="1:18" ht="16.5" customHeight="1" x14ac:dyDescent="0.25">
      <c r="A215">
        <v>214</v>
      </c>
      <c r="B215" t="s">
        <v>1065</v>
      </c>
      <c r="C215" t="s">
        <v>7</v>
      </c>
      <c r="D215" s="50">
        <v>44591</v>
      </c>
      <c r="E215">
        <f>YEAR(Tabela1[[#This Row],[Start Date]])</f>
        <v>2022</v>
      </c>
      <c r="F215">
        <f>ROUNDUP(MONTH(Tabela1[[#This Row],[Start Date]])/3,0)</f>
        <v>1</v>
      </c>
      <c r="G215" t="s">
        <v>11</v>
      </c>
      <c r="H215">
        <v>15</v>
      </c>
      <c r="I215" t="s">
        <v>12</v>
      </c>
      <c r="J215" t="s">
        <v>8</v>
      </c>
      <c r="K215">
        <v>30</v>
      </c>
      <c r="L215" t="s">
        <v>11</v>
      </c>
      <c r="M215">
        <v>0</v>
      </c>
      <c r="N215">
        <v>1</v>
      </c>
      <c r="O215" t="str">
        <f>IF(AND(Tabela1[[#This Row],[EA Play Season Pass]]="Yes",Tabela1[[#This Row],[Minecraft Season Pass]]="Yes"),"Yes","No")</f>
        <v>No</v>
      </c>
      <c r="P215" t="str">
        <f>IF(OR(Tabela1[[#This Row],[EA Play Season Pass]]="Yes",Tabela1[[#This Row],[Minecraft Season Pass]]="Yes"),"Yes","No")</f>
        <v>Yes</v>
      </c>
      <c r="Q215">
        <v>44</v>
      </c>
      <c r="R215" s="2"/>
    </row>
    <row r="216" spans="1:18" ht="16.5" customHeight="1" x14ac:dyDescent="0.25">
      <c r="A216">
        <v>215</v>
      </c>
      <c r="B216" t="s">
        <v>3583</v>
      </c>
      <c r="C216" t="s">
        <v>7</v>
      </c>
      <c r="D216" s="50">
        <v>44591</v>
      </c>
      <c r="E216">
        <f>YEAR(Tabela1[[#This Row],[Start Date]])</f>
        <v>2022</v>
      </c>
      <c r="F216">
        <f>ROUNDUP(MONTH(Tabela1[[#This Row],[Start Date]])/3,0)</f>
        <v>1</v>
      </c>
      <c r="G216" t="s">
        <v>8</v>
      </c>
      <c r="H216">
        <v>15</v>
      </c>
      <c r="I216" t="s">
        <v>12</v>
      </c>
      <c r="J216" t="s">
        <v>11</v>
      </c>
      <c r="K216">
        <v>0</v>
      </c>
      <c r="L216" t="s">
        <v>11</v>
      </c>
      <c r="M216">
        <v>0</v>
      </c>
      <c r="N216">
        <v>3</v>
      </c>
      <c r="O216" t="str">
        <f>IF(AND(Tabela1[[#This Row],[EA Play Season Pass]]="Yes",Tabela1[[#This Row],[Minecraft Season Pass]]="Yes"),"Yes","No")</f>
        <v>No</v>
      </c>
      <c r="P216" t="str">
        <f>IF(OR(Tabela1[[#This Row],[EA Play Season Pass]]="Yes",Tabela1[[#This Row],[Minecraft Season Pass]]="Yes"),"Yes","No")</f>
        <v>No</v>
      </c>
      <c r="Q216">
        <v>12</v>
      </c>
      <c r="R216" s="2"/>
    </row>
    <row r="217" spans="1:18" ht="16.5" customHeight="1" x14ac:dyDescent="0.25">
      <c r="A217">
        <v>216</v>
      </c>
      <c r="B217" t="s">
        <v>2416</v>
      </c>
      <c r="C217" t="s">
        <v>13</v>
      </c>
      <c r="D217" s="50">
        <v>44591</v>
      </c>
      <c r="E217">
        <f>YEAR(Tabela1[[#This Row],[Start Date]])</f>
        <v>2022</v>
      </c>
      <c r="F217">
        <f>ROUNDUP(MONTH(Tabela1[[#This Row],[Start Date]])/3,0)</f>
        <v>1</v>
      </c>
      <c r="G217" t="s">
        <v>8</v>
      </c>
      <c r="H217">
        <v>10</v>
      </c>
      <c r="I217" t="s">
        <v>9</v>
      </c>
      <c r="J217" t="s">
        <v>8</v>
      </c>
      <c r="K217">
        <v>30</v>
      </c>
      <c r="L217" t="s">
        <v>8</v>
      </c>
      <c r="M217">
        <v>20</v>
      </c>
      <c r="N217">
        <v>3</v>
      </c>
      <c r="O217" t="str">
        <f>IF(AND(Tabela1[[#This Row],[EA Play Season Pass]]="Yes",Tabela1[[#This Row],[Minecraft Season Pass]]="Yes"),"Yes","No")</f>
        <v>Yes</v>
      </c>
      <c r="P217" t="str">
        <f>IF(OR(Tabela1[[#This Row],[EA Play Season Pass]]="Yes",Tabela1[[#This Row],[Minecraft Season Pass]]="Yes"),"Yes","No")</f>
        <v>Yes</v>
      </c>
      <c r="Q217">
        <v>57</v>
      </c>
      <c r="R217" s="2"/>
    </row>
    <row r="218" spans="1:18" ht="16.5" customHeight="1" x14ac:dyDescent="0.25">
      <c r="A218">
        <v>217</v>
      </c>
      <c r="B218" t="s">
        <v>3584</v>
      </c>
      <c r="C218" t="s">
        <v>13</v>
      </c>
      <c r="D218" s="50">
        <v>44591</v>
      </c>
      <c r="E218">
        <f>YEAR(Tabela1[[#This Row],[Start Date]])</f>
        <v>2022</v>
      </c>
      <c r="F218">
        <f>ROUNDUP(MONTH(Tabela1[[#This Row],[Start Date]])/3,0)</f>
        <v>1</v>
      </c>
      <c r="G218" t="s">
        <v>11</v>
      </c>
      <c r="H218">
        <v>10</v>
      </c>
      <c r="I218" t="s">
        <v>12</v>
      </c>
      <c r="J218" t="s">
        <v>11</v>
      </c>
      <c r="K218">
        <v>0</v>
      </c>
      <c r="L218" t="s">
        <v>11</v>
      </c>
      <c r="M218">
        <v>0</v>
      </c>
      <c r="N218">
        <v>2</v>
      </c>
      <c r="O218" t="str">
        <f>IF(AND(Tabela1[[#This Row],[EA Play Season Pass]]="Yes",Tabela1[[#This Row],[Minecraft Season Pass]]="Yes"),"Yes","No")</f>
        <v>No</v>
      </c>
      <c r="P218" t="str">
        <f>IF(OR(Tabela1[[#This Row],[EA Play Season Pass]]="Yes",Tabela1[[#This Row],[Minecraft Season Pass]]="Yes"),"Yes","No")</f>
        <v>No</v>
      </c>
      <c r="Q218">
        <v>8</v>
      </c>
      <c r="R218" s="2"/>
    </row>
    <row r="219" spans="1:18" ht="16.5" customHeight="1" x14ac:dyDescent="0.25">
      <c r="A219">
        <v>218</v>
      </c>
      <c r="B219" t="s">
        <v>3585</v>
      </c>
      <c r="C219" t="s">
        <v>13</v>
      </c>
      <c r="D219" s="50">
        <v>44591</v>
      </c>
      <c r="E219">
        <f>YEAR(Tabela1[[#This Row],[Start Date]])</f>
        <v>2022</v>
      </c>
      <c r="F219">
        <f>ROUNDUP(MONTH(Tabela1[[#This Row],[Start Date]])/3,0)</f>
        <v>1</v>
      </c>
      <c r="G219" t="s">
        <v>8</v>
      </c>
      <c r="H219">
        <v>10</v>
      </c>
      <c r="I219" t="s">
        <v>14</v>
      </c>
      <c r="J219" t="s">
        <v>11</v>
      </c>
      <c r="K219">
        <v>0</v>
      </c>
      <c r="L219" t="s">
        <v>8</v>
      </c>
      <c r="M219">
        <v>20</v>
      </c>
      <c r="N219">
        <v>3</v>
      </c>
      <c r="O219" t="str">
        <f>IF(AND(Tabela1[[#This Row],[EA Play Season Pass]]="Yes",Tabela1[[#This Row],[Minecraft Season Pass]]="Yes"),"Yes","No")</f>
        <v>No</v>
      </c>
      <c r="P219" t="str">
        <f>IF(OR(Tabela1[[#This Row],[EA Play Season Pass]]="Yes",Tabela1[[#This Row],[Minecraft Season Pass]]="Yes"),"Yes","No")</f>
        <v>Yes</v>
      </c>
      <c r="Q219">
        <v>27</v>
      </c>
      <c r="R219" s="2"/>
    </row>
    <row r="220" spans="1:18" ht="16.5" customHeight="1" x14ac:dyDescent="0.25">
      <c r="A220">
        <v>219</v>
      </c>
      <c r="B220" t="s">
        <v>1410</v>
      </c>
      <c r="C220" t="s">
        <v>13</v>
      </c>
      <c r="D220" s="50">
        <v>44592</v>
      </c>
      <c r="E220">
        <f>YEAR(Tabela1[[#This Row],[Start Date]])</f>
        <v>2022</v>
      </c>
      <c r="F220">
        <f>ROUNDUP(MONTH(Tabela1[[#This Row],[Start Date]])/3,0)</f>
        <v>1</v>
      </c>
      <c r="G220" t="s">
        <v>11</v>
      </c>
      <c r="H220">
        <v>10</v>
      </c>
      <c r="I220" t="s">
        <v>9</v>
      </c>
      <c r="J220" t="s">
        <v>11</v>
      </c>
      <c r="K220">
        <v>0</v>
      </c>
      <c r="L220" t="s">
        <v>11</v>
      </c>
      <c r="M220">
        <v>0</v>
      </c>
      <c r="N220">
        <v>3</v>
      </c>
      <c r="O220" t="str">
        <f>IF(AND(Tabela1[[#This Row],[EA Play Season Pass]]="Yes",Tabela1[[#This Row],[Minecraft Season Pass]]="Yes"),"Yes","No")</f>
        <v>No</v>
      </c>
      <c r="P220" t="str">
        <f>IF(OR(Tabela1[[#This Row],[EA Play Season Pass]]="Yes",Tabela1[[#This Row],[Minecraft Season Pass]]="Yes"),"Yes","No")</f>
        <v>No</v>
      </c>
      <c r="Q220">
        <v>7</v>
      </c>
      <c r="R220" s="2"/>
    </row>
    <row r="221" spans="1:18" ht="16.5" customHeight="1" x14ac:dyDescent="0.25">
      <c r="A221">
        <v>220</v>
      </c>
      <c r="B221" t="s">
        <v>3586</v>
      </c>
      <c r="C221" t="s">
        <v>13</v>
      </c>
      <c r="D221" s="50">
        <v>44592</v>
      </c>
      <c r="E221">
        <f>YEAR(Tabela1[[#This Row],[Start Date]])</f>
        <v>2022</v>
      </c>
      <c r="F221">
        <f>ROUNDUP(MONTH(Tabela1[[#This Row],[Start Date]])/3,0)</f>
        <v>1</v>
      </c>
      <c r="G221" t="s">
        <v>11</v>
      </c>
      <c r="H221">
        <v>10</v>
      </c>
      <c r="I221" t="s">
        <v>14</v>
      </c>
      <c r="J221" t="s">
        <v>8</v>
      </c>
      <c r="K221">
        <v>30</v>
      </c>
      <c r="L221" t="s">
        <v>8</v>
      </c>
      <c r="M221">
        <v>20</v>
      </c>
      <c r="N221">
        <v>3</v>
      </c>
      <c r="O221" t="str">
        <f>IF(AND(Tabela1[[#This Row],[EA Play Season Pass]]="Yes",Tabela1[[#This Row],[Minecraft Season Pass]]="Yes"),"Yes","No")</f>
        <v>Yes</v>
      </c>
      <c r="P221" t="str">
        <f>IF(OR(Tabela1[[#This Row],[EA Play Season Pass]]="Yes",Tabela1[[#This Row],[Minecraft Season Pass]]="Yes"),"Yes","No")</f>
        <v>Yes</v>
      </c>
      <c r="Q221">
        <v>57</v>
      </c>
      <c r="R221" s="2"/>
    </row>
    <row r="222" spans="1:18" ht="16.5" customHeight="1" x14ac:dyDescent="0.25">
      <c r="A222">
        <v>221</v>
      </c>
      <c r="B222" t="s">
        <v>1853</v>
      </c>
      <c r="C222" t="s">
        <v>7</v>
      </c>
      <c r="D222" s="50">
        <v>44593</v>
      </c>
      <c r="E222">
        <f>YEAR(Tabela1[[#This Row],[Start Date]])</f>
        <v>2022</v>
      </c>
      <c r="F222">
        <f>ROUNDUP(MONTH(Tabela1[[#This Row],[Start Date]])/3,0)</f>
        <v>1</v>
      </c>
      <c r="G222" t="s">
        <v>11</v>
      </c>
      <c r="H222">
        <v>15</v>
      </c>
      <c r="I222" t="s">
        <v>14</v>
      </c>
      <c r="J222" t="s">
        <v>11</v>
      </c>
      <c r="K222">
        <v>0</v>
      </c>
      <c r="L222" t="s">
        <v>8</v>
      </c>
      <c r="M222">
        <v>20</v>
      </c>
      <c r="N222">
        <v>1</v>
      </c>
      <c r="O222" t="str">
        <f>IF(AND(Tabela1[[#This Row],[EA Play Season Pass]]="Yes",Tabela1[[#This Row],[Minecraft Season Pass]]="Yes"),"Yes","No")</f>
        <v>No</v>
      </c>
      <c r="P222" t="str">
        <f>IF(OR(Tabela1[[#This Row],[EA Play Season Pass]]="Yes",Tabela1[[#This Row],[Minecraft Season Pass]]="Yes"),"Yes","No")</f>
        <v>Yes</v>
      </c>
      <c r="Q222">
        <v>34</v>
      </c>
      <c r="R222" s="2"/>
    </row>
    <row r="223" spans="1:18" ht="16.5" customHeight="1" x14ac:dyDescent="0.25">
      <c r="A223">
        <v>222</v>
      </c>
      <c r="B223" t="s">
        <v>2678</v>
      </c>
      <c r="C223" t="s">
        <v>10</v>
      </c>
      <c r="D223" s="50">
        <v>44593</v>
      </c>
      <c r="E223">
        <f>YEAR(Tabela1[[#This Row],[Start Date]])</f>
        <v>2022</v>
      </c>
      <c r="F223">
        <f>ROUNDUP(MONTH(Tabela1[[#This Row],[Start Date]])/3,0)</f>
        <v>1</v>
      </c>
      <c r="G223" t="s">
        <v>11</v>
      </c>
      <c r="H223">
        <v>5</v>
      </c>
      <c r="I223" t="s">
        <v>14</v>
      </c>
      <c r="J223" t="s">
        <v>8</v>
      </c>
      <c r="K223">
        <v>30</v>
      </c>
      <c r="L223" t="s">
        <v>11</v>
      </c>
      <c r="M223">
        <v>0</v>
      </c>
      <c r="N223">
        <v>2</v>
      </c>
      <c r="O223" t="str">
        <f>IF(AND(Tabela1[[#This Row],[EA Play Season Pass]]="Yes",Tabela1[[#This Row],[Minecraft Season Pass]]="Yes"),"Yes","No")</f>
        <v>No</v>
      </c>
      <c r="P223" t="str">
        <f>IF(OR(Tabela1[[#This Row],[EA Play Season Pass]]="Yes",Tabela1[[#This Row],[Minecraft Season Pass]]="Yes"),"Yes","No")</f>
        <v>Yes</v>
      </c>
      <c r="Q223">
        <v>33</v>
      </c>
      <c r="R223" s="2"/>
    </row>
    <row r="224" spans="1:18" ht="16.5" customHeight="1" x14ac:dyDescent="0.25">
      <c r="A224">
        <v>223</v>
      </c>
      <c r="B224" t="s">
        <v>2956</v>
      </c>
      <c r="C224" t="s">
        <v>13</v>
      </c>
      <c r="D224" s="50">
        <v>44593</v>
      </c>
      <c r="E224">
        <f>YEAR(Tabela1[[#This Row],[Start Date]])</f>
        <v>2022</v>
      </c>
      <c r="F224">
        <f>ROUNDUP(MONTH(Tabela1[[#This Row],[Start Date]])/3,0)</f>
        <v>1</v>
      </c>
      <c r="G224" t="s">
        <v>8</v>
      </c>
      <c r="H224">
        <v>10</v>
      </c>
      <c r="I224" t="s">
        <v>14</v>
      </c>
      <c r="J224" t="s">
        <v>11</v>
      </c>
      <c r="K224">
        <v>0</v>
      </c>
      <c r="L224" t="s">
        <v>8</v>
      </c>
      <c r="M224">
        <v>20</v>
      </c>
      <c r="N224">
        <v>1</v>
      </c>
      <c r="O224" t="str">
        <f>IF(AND(Tabela1[[#This Row],[EA Play Season Pass]]="Yes",Tabela1[[#This Row],[Minecraft Season Pass]]="Yes"),"Yes","No")</f>
        <v>No</v>
      </c>
      <c r="P224" t="str">
        <f>IF(OR(Tabela1[[#This Row],[EA Play Season Pass]]="Yes",Tabela1[[#This Row],[Minecraft Season Pass]]="Yes"),"Yes","No")</f>
        <v>Yes</v>
      </c>
      <c r="Q224">
        <v>29</v>
      </c>
      <c r="R224" s="2"/>
    </row>
    <row r="225" spans="1:18" ht="16.5" customHeight="1" x14ac:dyDescent="0.25">
      <c r="A225">
        <v>224</v>
      </c>
      <c r="B225" t="s">
        <v>3587</v>
      </c>
      <c r="C225" t="s">
        <v>10</v>
      </c>
      <c r="D225" s="50">
        <v>44593</v>
      </c>
      <c r="E225">
        <f>YEAR(Tabela1[[#This Row],[Start Date]])</f>
        <v>2022</v>
      </c>
      <c r="F225">
        <f>ROUNDUP(MONTH(Tabela1[[#This Row],[Start Date]])/3,0)</f>
        <v>1</v>
      </c>
      <c r="G225" t="s">
        <v>8</v>
      </c>
      <c r="H225">
        <v>5</v>
      </c>
      <c r="I225" t="s">
        <v>12</v>
      </c>
      <c r="J225" t="s">
        <v>11</v>
      </c>
      <c r="K225">
        <v>0</v>
      </c>
      <c r="L225" t="s">
        <v>8</v>
      </c>
      <c r="M225">
        <v>20</v>
      </c>
      <c r="N225">
        <v>2</v>
      </c>
      <c r="O225" t="str">
        <f>IF(AND(Tabela1[[#This Row],[EA Play Season Pass]]="Yes",Tabela1[[#This Row],[Minecraft Season Pass]]="Yes"),"Yes","No")</f>
        <v>No</v>
      </c>
      <c r="P225" t="str">
        <f>IF(OR(Tabela1[[#This Row],[EA Play Season Pass]]="Yes",Tabela1[[#This Row],[Minecraft Season Pass]]="Yes"),"Yes","No")</f>
        <v>Yes</v>
      </c>
      <c r="Q225">
        <v>23</v>
      </c>
      <c r="R225" s="2"/>
    </row>
    <row r="226" spans="1:18" ht="16.5" customHeight="1" x14ac:dyDescent="0.25">
      <c r="A226">
        <v>225</v>
      </c>
      <c r="B226" t="s">
        <v>3462</v>
      </c>
      <c r="C226" t="s">
        <v>7</v>
      </c>
      <c r="D226" s="50">
        <v>44593</v>
      </c>
      <c r="E226">
        <f>YEAR(Tabela1[[#This Row],[Start Date]])</f>
        <v>2022</v>
      </c>
      <c r="F226">
        <f>ROUNDUP(MONTH(Tabela1[[#This Row],[Start Date]])/3,0)</f>
        <v>1</v>
      </c>
      <c r="G226" t="s">
        <v>11</v>
      </c>
      <c r="H226">
        <v>15</v>
      </c>
      <c r="I226" t="s">
        <v>14</v>
      </c>
      <c r="J226" t="s">
        <v>11</v>
      </c>
      <c r="K226">
        <v>0</v>
      </c>
      <c r="L226" t="s">
        <v>11</v>
      </c>
      <c r="M226">
        <v>0</v>
      </c>
      <c r="N226">
        <v>2</v>
      </c>
      <c r="O226" t="str">
        <f>IF(AND(Tabela1[[#This Row],[EA Play Season Pass]]="Yes",Tabela1[[#This Row],[Minecraft Season Pass]]="Yes"),"Yes","No")</f>
        <v>No</v>
      </c>
      <c r="P226" t="str">
        <f>IF(OR(Tabela1[[#This Row],[EA Play Season Pass]]="Yes",Tabela1[[#This Row],[Minecraft Season Pass]]="Yes"),"Yes","No")</f>
        <v>No</v>
      </c>
      <c r="Q226">
        <v>13</v>
      </c>
      <c r="R226" s="2"/>
    </row>
    <row r="227" spans="1:18" ht="16.5" customHeight="1" x14ac:dyDescent="0.25">
      <c r="A227">
        <v>226</v>
      </c>
      <c r="B227" t="s">
        <v>3588</v>
      </c>
      <c r="C227" t="s">
        <v>13</v>
      </c>
      <c r="D227" s="50">
        <v>44593</v>
      </c>
      <c r="E227">
        <f>YEAR(Tabela1[[#This Row],[Start Date]])</f>
        <v>2022</v>
      </c>
      <c r="F227">
        <f>ROUNDUP(MONTH(Tabela1[[#This Row],[Start Date]])/3,0)</f>
        <v>1</v>
      </c>
      <c r="G227" t="s">
        <v>11</v>
      </c>
      <c r="H227">
        <v>10</v>
      </c>
      <c r="I227" t="s">
        <v>14</v>
      </c>
      <c r="J227" t="s">
        <v>8</v>
      </c>
      <c r="K227">
        <v>30</v>
      </c>
      <c r="L227" t="s">
        <v>8</v>
      </c>
      <c r="M227">
        <v>20</v>
      </c>
      <c r="N227">
        <v>1</v>
      </c>
      <c r="O227" t="str">
        <f>IF(AND(Tabela1[[#This Row],[EA Play Season Pass]]="Yes",Tabela1[[#This Row],[Minecraft Season Pass]]="Yes"),"Yes","No")</f>
        <v>Yes</v>
      </c>
      <c r="P227" t="str">
        <f>IF(OR(Tabela1[[#This Row],[EA Play Season Pass]]="Yes",Tabela1[[#This Row],[Minecraft Season Pass]]="Yes"),"Yes","No")</f>
        <v>Yes</v>
      </c>
      <c r="Q227">
        <v>59</v>
      </c>
      <c r="R227" s="2"/>
    </row>
    <row r="228" spans="1:18" ht="16.5" customHeight="1" x14ac:dyDescent="0.25">
      <c r="A228">
        <v>227</v>
      </c>
      <c r="B228" t="s">
        <v>3589</v>
      </c>
      <c r="C228" t="s">
        <v>7</v>
      </c>
      <c r="D228" s="50">
        <v>44594</v>
      </c>
      <c r="E228">
        <f>YEAR(Tabela1[[#This Row],[Start Date]])</f>
        <v>2022</v>
      </c>
      <c r="F228">
        <f>ROUNDUP(MONTH(Tabela1[[#This Row],[Start Date]])/3,0)</f>
        <v>1</v>
      </c>
      <c r="G228" t="s">
        <v>8</v>
      </c>
      <c r="H228">
        <v>15</v>
      </c>
      <c r="I228" t="s">
        <v>12</v>
      </c>
      <c r="J228" t="s">
        <v>8</v>
      </c>
      <c r="K228">
        <v>30</v>
      </c>
      <c r="L228" t="s">
        <v>11</v>
      </c>
      <c r="M228">
        <v>0</v>
      </c>
      <c r="N228">
        <v>3</v>
      </c>
      <c r="O228" t="str">
        <f>IF(AND(Tabela1[[#This Row],[EA Play Season Pass]]="Yes",Tabela1[[#This Row],[Minecraft Season Pass]]="Yes"),"Yes","No")</f>
        <v>No</v>
      </c>
      <c r="P228" t="str">
        <f>IF(OR(Tabela1[[#This Row],[EA Play Season Pass]]="Yes",Tabela1[[#This Row],[Minecraft Season Pass]]="Yes"),"Yes","No")</f>
        <v>Yes</v>
      </c>
      <c r="Q228">
        <v>42</v>
      </c>
      <c r="R228" s="2"/>
    </row>
    <row r="229" spans="1:18" ht="16.5" customHeight="1" x14ac:dyDescent="0.25">
      <c r="A229">
        <v>228</v>
      </c>
      <c r="B229" t="s">
        <v>3590</v>
      </c>
      <c r="C229" t="s">
        <v>7</v>
      </c>
      <c r="D229" s="50">
        <v>44594</v>
      </c>
      <c r="E229">
        <f>YEAR(Tabela1[[#This Row],[Start Date]])</f>
        <v>2022</v>
      </c>
      <c r="F229">
        <f>ROUNDUP(MONTH(Tabela1[[#This Row],[Start Date]])/3,0)</f>
        <v>1</v>
      </c>
      <c r="G229" t="s">
        <v>8</v>
      </c>
      <c r="H229">
        <v>15</v>
      </c>
      <c r="I229" t="s">
        <v>14</v>
      </c>
      <c r="J229" t="s">
        <v>11</v>
      </c>
      <c r="K229">
        <v>0</v>
      </c>
      <c r="L229" t="s">
        <v>8</v>
      </c>
      <c r="M229">
        <v>20</v>
      </c>
      <c r="N229">
        <v>2</v>
      </c>
      <c r="O229" t="str">
        <f>IF(AND(Tabela1[[#This Row],[EA Play Season Pass]]="Yes",Tabela1[[#This Row],[Minecraft Season Pass]]="Yes"),"Yes","No")</f>
        <v>No</v>
      </c>
      <c r="P229" t="str">
        <f>IF(OR(Tabela1[[#This Row],[EA Play Season Pass]]="Yes",Tabela1[[#This Row],[Minecraft Season Pass]]="Yes"),"Yes","No")</f>
        <v>Yes</v>
      </c>
      <c r="Q229">
        <v>33</v>
      </c>
      <c r="R229" s="2"/>
    </row>
    <row r="230" spans="1:18" ht="16.5" customHeight="1" x14ac:dyDescent="0.25">
      <c r="A230">
        <v>229</v>
      </c>
      <c r="B230" t="s">
        <v>3591</v>
      </c>
      <c r="C230" t="s">
        <v>13</v>
      </c>
      <c r="D230" s="50">
        <v>44594</v>
      </c>
      <c r="E230">
        <f>YEAR(Tabela1[[#This Row],[Start Date]])</f>
        <v>2022</v>
      </c>
      <c r="F230">
        <f>ROUNDUP(MONTH(Tabela1[[#This Row],[Start Date]])/3,0)</f>
        <v>1</v>
      </c>
      <c r="G230" t="s">
        <v>11</v>
      </c>
      <c r="H230">
        <v>10</v>
      </c>
      <c r="I230" t="s">
        <v>9</v>
      </c>
      <c r="J230" t="s">
        <v>8</v>
      </c>
      <c r="K230">
        <v>30</v>
      </c>
      <c r="L230" t="s">
        <v>8</v>
      </c>
      <c r="M230">
        <v>20</v>
      </c>
      <c r="N230">
        <v>3</v>
      </c>
      <c r="O230" t="str">
        <f>IF(AND(Tabela1[[#This Row],[EA Play Season Pass]]="Yes",Tabela1[[#This Row],[Minecraft Season Pass]]="Yes"),"Yes","No")</f>
        <v>Yes</v>
      </c>
      <c r="P230" t="str">
        <f>IF(OR(Tabela1[[#This Row],[EA Play Season Pass]]="Yes",Tabela1[[#This Row],[Minecraft Season Pass]]="Yes"),"Yes","No")</f>
        <v>Yes</v>
      </c>
      <c r="Q230">
        <v>57</v>
      </c>
      <c r="R230" s="2"/>
    </row>
    <row r="231" spans="1:18" ht="16.5" customHeight="1" x14ac:dyDescent="0.25">
      <c r="A231">
        <v>230</v>
      </c>
      <c r="B231" t="s">
        <v>3592</v>
      </c>
      <c r="C231" t="s">
        <v>10</v>
      </c>
      <c r="D231" s="50">
        <v>44594</v>
      </c>
      <c r="E231">
        <f>YEAR(Tabela1[[#This Row],[Start Date]])</f>
        <v>2022</v>
      </c>
      <c r="F231">
        <f>ROUNDUP(MONTH(Tabela1[[#This Row],[Start Date]])/3,0)</f>
        <v>1</v>
      </c>
      <c r="G231" t="s">
        <v>8</v>
      </c>
      <c r="H231">
        <v>5</v>
      </c>
      <c r="I231" t="s">
        <v>14</v>
      </c>
      <c r="J231" t="s">
        <v>11</v>
      </c>
      <c r="K231">
        <v>0</v>
      </c>
      <c r="L231" t="s">
        <v>8</v>
      </c>
      <c r="M231">
        <v>20</v>
      </c>
      <c r="N231">
        <v>2</v>
      </c>
      <c r="O231" t="str">
        <f>IF(AND(Tabela1[[#This Row],[EA Play Season Pass]]="Yes",Tabela1[[#This Row],[Minecraft Season Pass]]="Yes"),"Yes","No")</f>
        <v>No</v>
      </c>
      <c r="P231" t="str">
        <f>IF(OR(Tabela1[[#This Row],[EA Play Season Pass]]="Yes",Tabela1[[#This Row],[Minecraft Season Pass]]="Yes"),"Yes","No")</f>
        <v>Yes</v>
      </c>
      <c r="Q231">
        <v>23</v>
      </c>
      <c r="R231" s="2"/>
    </row>
    <row r="232" spans="1:18" ht="16.5" customHeight="1" x14ac:dyDescent="0.25">
      <c r="A232">
        <v>231</v>
      </c>
      <c r="B232" t="s">
        <v>3593</v>
      </c>
      <c r="C232" t="s">
        <v>7</v>
      </c>
      <c r="D232" s="50">
        <v>44594</v>
      </c>
      <c r="E232">
        <f>YEAR(Tabela1[[#This Row],[Start Date]])</f>
        <v>2022</v>
      </c>
      <c r="F232">
        <f>ROUNDUP(MONTH(Tabela1[[#This Row],[Start Date]])/3,0)</f>
        <v>1</v>
      </c>
      <c r="G232" t="s">
        <v>11</v>
      </c>
      <c r="H232">
        <v>15</v>
      </c>
      <c r="I232" t="s">
        <v>12</v>
      </c>
      <c r="J232" t="s">
        <v>11</v>
      </c>
      <c r="K232">
        <v>0</v>
      </c>
      <c r="L232" t="s">
        <v>8</v>
      </c>
      <c r="M232">
        <v>20</v>
      </c>
      <c r="N232">
        <v>3</v>
      </c>
      <c r="O232" t="str">
        <f>IF(AND(Tabela1[[#This Row],[EA Play Season Pass]]="Yes",Tabela1[[#This Row],[Minecraft Season Pass]]="Yes"),"Yes","No")</f>
        <v>No</v>
      </c>
      <c r="P232" t="str">
        <f>IF(OR(Tabela1[[#This Row],[EA Play Season Pass]]="Yes",Tabela1[[#This Row],[Minecraft Season Pass]]="Yes"),"Yes","No")</f>
        <v>Yes</v>
      </c>
      <c r="Q232">
        <v>32</v>
      </c>
      <c r="R232" s="2"/>
    </row>
    <row r="233" spans="1:18" ht="16.5" customHeight="1" x14ac:dyDescent="0.25">
      <c r="A233">
        <v>232</v>
      </c>
      <c r="B233" t="s">
        <v>903</v>
      </c>
      <c r="C233" t="s">
        <v>7</v>
      </c>
      <c r="D233" s="50">
        <v>44594</v>
      </c>
      <c r="E233">
        <f>YEAR(Tabela1[[#This Row],[Start Date]])</f>
        <v>2022</v>
      </c>
      <c r="F233">
        <f>ROUNDUP(MONTH(Tabela1[[#This Row],[Start Date]])/3,0)</f>
        <v>1</v>
      </c>
      <c r="G233" t="s">
        <v>11</v>
      </c>
      <c r="H233">
        <v>15</v>
      </c>
      <c r="I233" t="s">
        <v>14</v>
      </c>
      <c r="J233" t="s">
        <v>8</v>
      </c>
      <c r="K233">
        <v>30</v>
      </c>
      <c r="L233" t="s">
        <v>8</v>
      </c>
      <c r="M233">
        <v>20</v>
      </c>
      <c r="N233">
        <v>3</v>
      </c>
      <c r="O233" t="str">
        <f>IF(AND(Tabela1[[#This Row],[EA Play Season Pass]]="Yes",Tabela1[[#This Row],[Minecraft Season Pass]]="Yes"),"Yes","No")</f>
        <v>Yes</v>
      </c>
      <c r="P233" t="str">
        <f>IF(OR(Tabela1[[#This Row],[EA Play Season Pass]]="Yes",Tabela1[[#This Row],[Minecraft Season Pass]]="Yes"),"Yes","No")</f>
        <v>Yes</v>
      </c>
      <c r="Q233">
        <v>62</v>
      </c>
      <c r="R233" s="2"/>
    </row>
    <row r="234" spans="1:18" ht="16.5" customHeight="1" x14ac:dyDescent="0.25">
      <c r="A234">
        <v>233</v>
      </c>
      <c r="B234" t="s">
        <v>2841</v>
      </c>
      <c r="C234" t="s">
        <v>13</v>
      </c>
      <c r="D234" s="50">
        <v>44594</v>
      </c>
      <c r="E234">
        <f>YEAR(Tabela1[[#This Row],[Start Date]])</f>
        <v>2022</v>
      </c>
      <c r="F234">
        <f>ROUNDUP(MONTH(Tabela1[[#This Row],[Start Date]])/3,0)</f>
        <v>1</v>
      </c>
      <c r="G234" t="s">
        <v>8</v>
      </c>
      <c r="H234">
        <v>10</v>
      </c>
      <c r="I234" t="s">
        <v>12</v>
      </c>
      <c r="J234" t="s">
        <v>11</v>
      </c>
      <c r="K234">
        <v>0</v>
      </c>
      <c r="L234" t="s">
        <v>11</v>
      </c>
      <c r="M234">
        <v>0</v>
      </c>
      <c r="N234">
        <v>3</v>
      </c>
      <c r="O234" t="str">
        <f>IF(AND(Tabela1[[#This Row],[EA Play Season Pass]]="Yes",Tabela1[[#This Row],[Minecraft Season Pass]]="Yes"),"Yes","No")</f>
        <v>No</v>
      </c>
      <c r="P234" t="str">
        <f>IF(OR(Tabela1[[#This Row],[EA Play Season Pass]]="Yes",Tabela1[[#This Row],[Minecraft Season Pass]]="Yes"),"Yes","No")</f>
        <v>No</v>
      </c>
      <c r="Q234">
        <v>7</v>
      </c>
      <c r="R234" s="2"/>
    </row>
    <row r="235" spans="1:18" ht="16.5" customHeight="1" x14ac:dyDescent="0.25">
      <c r="A235">
        <v>234</v>
      </c>
      <c r="B235" t="s">
        <v>424</v>
      </c>
      <c r="C235" t="s">
        <v>10</v>
      </c>
      <c r="D235" s="50">
        <v>44594</v>
      </c>
      <c r="E235">
        <f>YEAR(Tabela1[[#This Row],[Start Date]])</f>
        <v>2022</v>
      </c>
      <c r="F235">
        <f>ROUNDUP(MONTH(Tabela1[[#This Row],[Start Date]])/3,0)</f>
        <v>1</v>
      </c>
      <c r="G235" t="s">
        <v>8</v>
      </c>
      <c r="H235">
        <v>5</v>
      </c>
      <c r="I235" t="s">
        <v>14</v>
      </c>
      <c r="J235" t="s">
        <v>11</v>
      </c>
      <c r="K235">
        <v>0</v>
      </c>
      <c r="L235" t="s">
        <v>11</v>
      </c>
      <c r="M235">
        <v>0</v>
      </c>
      <c r="N235">
        <v>2</v>
      </c>
      <c r="O235" t="str">
        <f>IF(AND(Tabela1[[#This Row],[EA Play Season Pass]]="Yes",Tabela1[[#This Row],[Minecraft Season Pass]]="Yes"),"Yes","No")</f>
        <v>No</v>
      </c>
      <c r="P235" t="str">
        <f>IF(OR(Tabela1[[#This Row],[EA Play Season Pass]]="Yes",Tabela1[[#This Row],[Minecraft Season Pass]]="Yes"),"Yes","No")</f>
        <v>No</v>
      </c>
      <c r="Q235">
        <v>3</v>
      </c>
      <c r="R235" s="2"/>
    </row>
    <row r="236" spans="1:18" ht="16.5" customHeight="1" x14ac:dyDescent="0.25">
      <c r="A236">
        <v>235</v>
      </c>
      <c r="B236" t="s">
        <v>3594</v>
      </c>
      <c r="C236" t="s">
        <v>13</v>
      </c>
      <c r="D236" s="50">
        <v>44594</v>
      </c>
      <c r="E236">
        <f>YEAR(Tabela1[[#This Row],[Start Date]])</f>
        <v>2022</v>
      </c>
      <c r="F236">
        <f>ROUNDUP(MONTH(Tabela1[[#This Row],[Start Date]])/3,0)</f>
        <v>1</v>
      </c>
      <c r="G236" t="s">
        <v>8</v>
      </c>
      <c r="H236">
        <v>10</v>
      </c>
      <c r="I236" t="s">
        <v>14</v>
      </c>
      <c r="J236" t="s">
        <v>11</v>
      </c>
      <c r="K236">
        <v>0</v>
      </c>
      <c r="L236" t="s">
        <v>8</v>
      </c>
      <c r="M236">
        <v>20</v>
      </c>
      <c r="N236">
        <v>2</v>
      </c>
      <c r="O236" t="str">
        <f>IF(AND(Tabela1[[#This Row],[EA Play Season Pass]]="Yes",Tabela1[[#This Row],[Minecraft Season Pass]]="Yes"),"Yes","No")</f>
        <v>No</v>
      </c>
      <c r="P236" t="str">
        <f>IF(OR(Tabela1[[#This Row],[EA Play Season Pass]]="Yes",Tabela1[[#This Row],[Minecraft Season Pass]]="Yes"),"Yes","No")</f>
        <v>Yes</v>
      </c>
      <c r="Q236">
        <v>28</v>
      </c>
      <c r="R236" s="2"/>
    </row>
    <row r="237" spans="1:18" ht="16.5" customHeight="1" x14ac:dyDescent="0.25">
      <c r="A237">
        <v>236</v>
      </c>
      <c r="B237" t="s">
        <v>2017</v>
      </c>
      <c r="C237" t="s">
        <v>13</v>
      </c>
      <c r="D237" s="50">
        <v>44594</v>
      </c>
      <c r="E237">
        <f>YEAR(Tabela1[[#This Row],[Start Date]])</f>
        <v>2022</v>
      </c>
      <c r="F237">
        <f>ROUNDUP(MONTH(Tabela1[[#This Row],[Start Date]])/3,0)</f>
        <v>1</v>
      </c>
      <c r="G237" t="s">
        <v>11</v>
      </c>
      <c r="H237">
        <v>10</v>
      </c>
      <c r="I237" t="s">
        <v>12</v>
      </c>
      <c r="J237" t="s">
        <v>11</v>
      </c>
      <c r="K237">
        <v>0</v>
      </c>
      <c r="L237" t="s">
        <v>11</v>
      </c>
      <c r="M237">
        <v>0</v>
      </c>
      <c r="N237">
        <v>2</v>
      </c>
      <c r="O237" t="str">
        <f>IF(AND(Tabela1[[#This Row],[EA Play Season Pass]]="Yes",Tabela1[[#This Row],[Minecraft Season Pass]]="Yes"),"Yes","No")</f>
        <v>No</v>
      </c>
      <c r="P237" t="str">
        <f>IF(OR(Tabela1[[#This Row],[EA Play Season Pass]]="Yes",Tabela1[[#This Row],[Minecraft Season Pass]]="Yes"),"Yes","No")</f>
        <v>No</v>
      </c>
      <c r="Q237">
        <v>8</v>
      </c>
      <c r="R237" s="2"/>
    </row>
    <row r="238" spans="1:18" ht="16.5" customHeight="1" x14ac:dyDescent="0.25">
      <c r="A238">
        <v>237</v>
      </c>
      <c r="B238" t="s">
        <v>3327</v>
      </c>
      <c r="C238" t="s">
        <v>7</v>
      </c>
      <c r="D238" s="50">
        <v>44594</v>
      </c>
      <c r="E238">
        <f>YEAR(Tabela1[[#This Row],[Start Date]])</f>
        <v>2022</v>
      </c>
      <c r="F238">
        <f>ROUNDUP(MONTH(Tabela1[[#This Row],[Start Date]])/3,0)</f>
        <v>1</v>
      </c>
      <c r="G238" t="s">
        <v>11</v>
      </c>
      <c r="H238">
        <v>15</v>
      </c>
      <c r="I238" t="s">
        <v>12</v>
      </c>
      <c r="J238" t="s">
        <v>8</v>
      </c>
      <c r="K238">
        <v>30</v>
      </c>
      <c r="L238" t="s">
        <v>8</v>
      </c>
      <c r="M238">
        <v>20</v>
      </c>
      <c r="N238">
        <v>1</v>
      </c>
      <c r="O238" t="str">
        <f>IF(AND(Tabela1[[#This Row],[EA Play Season Pass]]="Yes",Tabela1[[#This Row],[Minecraft Season Pass]]="Yes"),"Yes","No")</f>
        <v>Yes</v>
      </c>
      <c r="P238" t="str">
        <f>IF(OR(Tabela1[[#This Row],[EA Play Season Pass]]="Yes",Tabela1[[#This Row],[Minecraft Season Pass]]="Yes"),"Yes","No")</f>
        <v>Yes</v>
      </c>
      <c r="Q238">
        <v>64</v>
      </c>
      <c r="R238" s="2"/>
    </row>
    <row r="239" spans="1:18" ht="16.5" customHeight="1" x14ac:dyDescent="0.25">
      <c r="A239">
        <v>238</v>
      </c>
      <c r="B239" t="s">
        <v>3595</v>
      </c>
      <c r="C239" t="s">
        <v>7</v>
      </c>
      <c r="D239" s="50">
        <v>44595</v>
      </c>
      <c r="E239">
        <f>YEAR(Tabela1[[#This Row],[Start Date]])</f>
        <v>2022</v>
      </c>
      <c r="F239">
        <f>ROUNDUP(MONTH(Tabela1[[#This Row],[Start Date]])/3,0)</f>
        <v>1</v>
      </c>
      <c r="G239" t="s">
        <v>11</v>
      </c>
      <c r="H239">
        <v>15</v>
      </c>
      <c r="I239" t="s">
        <v>9</v>
      </c>
      <c r="J239" t="s">
        <v>11</v>
      </c>
      <c r="K239">
        <v>0</v>
      </c>
      <c r="L239" t="s">
        <v>8</v>
      </c>
      <c r="M239">
        <v>20</v>
      </c>
      <c r="N239">
        <v>1</v>
      </c>
      <c r="O239" t="str">
        <f>IF(AND(Tabela1[[#This Row],[EA Play Season Pass]]="Yes",Tabela1[[#This Row],[Minecraft Season Pass]]="Yes"),"Yes","No")</f>
        <v>No</v>
      </c>
      <c r="P239" t="str">
        <f>IF(OR(Tabela1[[#This Row],[EA Play Season Pass]]="Yes",Tabela1[[#This Row],[Minecraft Season Pass]]="Yes"),"Yes","No")</f>
        <v>Yes</v>
      </c>
      <c r="Q239">
        <v>34</v>
      </c>
      <c r="R239" s="2"/>
    </row>
    <row r="240" spans="1:18" ht="16.5" customHeight="1" x14ac:dyDescent="0.25">
      <c r="A240">
        <v>239</v>
      </c>
      <c r="B240" t="s">
        <v>1588</v>
      </c>
      <c r="C240" t="s">
        <v>10</v>
      </c>
      <c r="D240" s="50">
        <v>44595</v>
      </c>
      <c r="E240">
        <f>YEAR(Tabela1[[#This Row],[Start Date]])</f>
        <v>2022</v>
      </c>
      <c r="F240">
        <f>ROUNDUP(MONTH(Tabela1[[#This Row],[Start Date]])/3,0)</f>
        <v>1</v>
      </c>
      <c r="G240" t="s">
        <v>8</v>
      </c>
      <c r="H240">
        <v>5</v>
      </c>
      <c r="I240" t="s">
        <v>12</v>
      </c>
      <c r="J240" t="s">
        <v>8</v>
      </c>
      <c r="K240">
        <v>30</v>
      </c>
      <c r="L240" t="s">
        <v>8</v>
      </c>
      <c r="M240">
        <v>20</v>
      </c>
      <c r="N240">
        <v>3</v>
      </c>
      <c r="O240" t="str">
        <f>IF(AND(Tabela1[[#This Row],[EA Play Season Pass]]="Yes",Tabela1[[#This Row],[Minecraft Season Pass]]="Yes"),"Yes","No")</f>
        <v>Yes</v>
      </c>
      <c r="P240" t="str">
        <f>IF(OR(Tabela1[[#This Row],[EA Play Season Pass]]="Yes",Tabela1[[#This Row],[Minecraft Season Pass]]="Yes"),"Yes","No")</f>
        <v>Yes</v>
      </c>
      <c r="Q240">
        <v>52</v>
      </c>
      <c r="R240" s="2"/>
    </row>
    <row r="241" spans="1:18" ht="16.5" customHeight="1" x14ac:dyDescent="0.25">
      <c r="A241">
        <v>240</v>
      </c>
      <c r="B241" t="s">
        <v>3596</v>
      </c>
      <c r="C241" t="s">
        <v>13</v>
      </c>
      <c r="D241" s="50">
        <v>44595</v>
      </c>
      <c r="E241">
        <f>YEAR(Tabela1[[#This Row],[Start Date]])</f>
        <v>2022</v>
      </c>
      <c r="F241">
        <f>ROUNDUP(MONTH(Tabela1[[#This Row],[Start Date]])/3,0)</f>
        <v>1</v>
      </c>
      <c r="G241" t="s">
        <v>8</v>
      </c>
      <c r="H241">
        <v>10</v>
      </c>
      <c r="I241" t="s">
        <v>14</v>
      </c>
      <c r="J241" t="s">
        <v>11</v>
      </c>
      <c r="K241">
        <v>0</v>
      </c>
      <c r="L241" t="s">
        <v>8</v>
      </c>
      <c r="M241">
        <v>20</v>
      </c>
      <c r="N241">
        <v>2</v>
      </c>
      <c r="O241" t="str">
        <f>IF(AND(Tabela1[[#This Row],[EA Play Season Pass]]="Yes",Tabela1[[#This Row],[Minecraft Season Pass]]="Yes"),"Yes","No")</f>
        <v>No</v>
      </c>
      <c r="P241" t="str">
        <f>IF(OR(Tabela1[[#This Row],[EA Play Season Pass]]="Yes",Tabela1[[#This Row],[Minecraft Season Pass]]="Yes"),"Yes","No")</f>
        <v>Yes</v>
      </c>
      <c r="Q241">
        <v>28</v>
      </c>
      <c r="R241" s="2"/>
    </row>
    <row r="242" spans="1:18" ht="16.5" customHeight="1" x14ac:dyDescent="0.25">
      <c r="A242">
        <v>241</v>
      </c>
      <c r="B242" t="s">
        <v>1279</v>
      </c>
      <c r="C242" t="s">
        <v>13</v>
      </c>
      <c r="D242" s="50">
        <v>44595</v>
      </c>
      <c r="E242">
        <f>YEAR(Tabela1[[#This Row],[Start Date]])</f>
        <v>2022</v>
      </c>
      <c r="F242">
        <f>ROUNDUP(MONTH(Tabela1[[#This Row],[Start Date]])/3,0)</f>
        <v>1</v>
      </c>
      <c r="G242" t="s">
        <v>11</v>
      </c>
      <c r="H242">
        <v>10</v>
      </c>
      <c r="I242" t="s">
        <v>14</v>
      </c>
      <c r="J242" t="s">
        <v>11</v>
      </c>
      <c r="K242">
        <v>0</v>
      </c>
      <c r="L242" t="s">
        <v>8</v>
      </c>
      <c r="M242">
        <v>20</v>
      </c>
      <c r="N242">
        <v>2</v>
      </c>
      <c r="O242" t="str">
        <f>IF(AND(Tabela1[[#This Row],[EA Play Season Pass]]="Yes",Tabela1[[#This Row],[Minecraft Season Pass]]="Yes"),"Yes","No")</f>
        <v>No</v>
      </c>
      <c r="P242" t="str">
        <f>IF(OR(Tabela1[[#This Row],[EA Play Season Pass]]="Yes",Tabela1[[#This Row],[Minecraft Season Pass]]="Yes"),"Yes","No")</f>
        <v>Yes</v>
      </c>
      <c r="Q242">
        <v>28</v>
      </c>
      <c r="R242" s="2"/>
    </row>
    <row r="243" spans="1:18" ht="16.5" customHeight="1" x14ac:dyDescent="0.25">
      <c r="A243">
        <v>242</v>
      </c>
      <c r="B243" t="s">
        <v>3597</v>
      </c>
      <c r="C243" t="s">
        <v>10</v>
      </c>
      <c r="D243" s="50">
        <v>44595</v>
      </c>
      <c r="E243">
        <f>YEAR(Tabela1[[#This Row],[Start Date]])</f>
        <v>2022</v>
      </c>
      <c r="F243">
        <f>ROUNDUP(MONTH(Tabela1[[#This Row],[Start Date]])/3,0)</f>
        <v>1</v>
      </c>
      <c r="G243" t="s">
        <v>11</v>
      </c>
      <c r="H243">
        <v>5</v>
      </c>
      <c r="I243" t="s">
        <v>9</v>
      </c>
      <c r="J243" t="s">
        <v>11</v>
      </c>
      <c r="K243">
        <v>0</v>
      </c>
      <c r="L243" t="s">
        <v>11</v>
      </c>
      <c r="M243">
        <v>0</v>
      </c>
      <c r="N243">
        <v>1</v>
      </c>
      <c r="O243" t="str">
        <f>IF(AND(Tabela1[[#This Row],[EA Play Season Pass]]="Yes",Tabela1[[#This Row],[Minecraft Season Pass]]="Yes"),"Yes","No")</f>
        <v>No</v>
      </c>
      <c r="P243" t="str">
        <f>IF(OR(Tabela1[[#This Row],[EA Play Season Pass]]="Yes",Tabela1[[#This Row],[Minecraft Season Pass]]="Yes"),"Yes","No")</f>
        <v>No</v>
      </c>
      <c r="Q243">
        <v>4</v>
      </c>
      <c r="R243" s="2"/>
    </row>
    <row r="244" spans="1:18" ht="16.5" customHeight="1" x14ac:dyDescent="0.25">
      <c r="A244">
        <v>243</v>
      </c>
      <c r="B244" t="s">
        <v>1078</v>
      </c>
      <c r="C244" t="s">
        <v>13</v>
      </c>
      <c r="D244" s="50">
        <v>44596</v>
      </c>
      <c r="E244">
        <f>YEAR(Tabela1[[#This Row],[Start Date]])</f>
        <v>2022</v>
      </c>
      <c r="F244">
        <f>ROUNDUP(MONTH(Tabela1[[#This Row],[Start Date]])/3,0)</f>
        <v>1</v>
      </c>
      <c r="G244" t="s">
        <v>8</v>
      </c>
      <c r="H244">
        <v>10</v>
      </c>
      <c r="I244" t="s">
        <v>12</v>
      </c>
      <c r="J244" t="s">
        <v>11</v>
      </c>
      <c r="K244">
        <v>0</v>
      </c>
      <c r="L244" t="s">
        <v>8</v>
      </c>
      <c r="M244">
        <v>20</v>
      </c>
      <c r="N244">
        <v>2</v>
      </c>
      <c r="O244" t="str">
        <f>IF(AND(Tabela1[[#This Row],[EA Play Season Pass]]="Yes",Tabela1[[#This Row],[Minecraft Season Pass]]="Yes"),"Yes","No")</f>
        <v>No</v>
      </c>
      <c r="P244" t="str">
        <f>IF(OR(Tabela1[[#This Row],[EA Play Season Pass]]="Yes",Tabela1[[#This Row],[Minecraft Season Pass]]="Yes"),"Yes","No")</f>
        <v>Yes</v>
      </c>
      <c r="Q244">
        <v>28</v>
      </c>
      <c r="R244" s="2"/>
    </row>
    <row r="245" spans="1:18" ht="16.5" customHeight="1" x14ac:dyDescent="0.25">
      <c r="A245">
        <v>244</v>
      </c>
      <c r="B245" t="s">
        <v>3598</v>
      </c>
      <c r="C245" t="s">
        <v>10</v>
      </c>
      <c r="D245" s="50">
        <v>44596</v>
      </c>
      <c r="E245">
        <f>YEAR(Tabela1[[#This Row],[Start Date]])</f>
        <v>2022</v>
      </c>
      <c r="F245">
        <f>ROUNDUP(MONTH(Tabela1[[#This Row],[Start Date]])/3,0)</f>
        <v>1</v>
      </c>
      <c r="G245" t="s">
        <v>8</v>
      </c>
      <c r="H245">
        <v>5</v>
      </c>
      <c r="I245" t="s">
        <v>9</v>
      </c>
      <c r="J245" t="s">
        <v>11</v>
      </c>
      <c r="K245">
        <v>0</v>
      </c>
      <c r="L245" t="s">
        <v>8</v>
      </c>
      <c r="M245">
        <v>20</v>
      </c>
      <c r="N245">
        <v>2</v>
      </c>
      <c r="O245" t="str">
        <f>IF(AND(Tabela1[[#This Row],[EA Play Season Pass]]="Yes",Tabela1[[#This Row],[Minecraft Season Pass]]="Yes"),"Yes","No")</f>
        <v>No</v>
      </c>
      <c r="P245" t="str">
        <f>IF(OR(Tabela1[[#This Row],[EA Play Season Pass]]="Yes",Tabela1[[#This Row],[Minecraft Season Pass]]="Yes"),"Yes","No")</f>
        <v>Yes</v>
      </c>
      <c r="Q245">
        <v>23</v>
      </c>
      <c r="R245" s="2"/>
    </row>
    <row r="246" spans="1:18" ht="16.5" customHeight="1" x14ac:dyDescent="0.25">
      <c r="A246">
        <v>245</v>
      </c>
      <c r="B246" t="s">
        <v>567</v>
      </c>
      <c r="C246" t="s">
        <v>7</v>
      </c>
      <c r="D246" s="50">
        <v>44596</v>
      </c>
      <c r="E246">
        <f>YEAR(Tabela1[[#This Row],[Start Date]])</f>
        <v>2022</v>
      </c>
      <c r="F246">
        <f>ROUNDUP(MONTH(Tabela1[[#This Row],[Start Date]])/3,0)</f>
        <v>1</v>
      </c>
      <c r="G246" t="s">
        <v>8</v>
      </c>
      <c r="H246">
        <v>15</v>
      </c>
      <c r="I246" t="s">
        <v>12</v>
      </c>
      <c r="J246" t="s">
        <v>8</v>
      </c>
      <c r="K246">
        <v>30</v>
      </c>
      <c r="L246" t="s">
        <v>8</v>
      </c>
      <c r="M246">
        <v>20</v>
      </c>
      <c r="N246">
        <v>3</v>
      </c>
      <c r="O246" t="str">
        <f>IF(AND(Tabela1[[#This Row],[EA Play Season Pass]]="Yes",Tabela1[[#This Row],[Minecraft Season Pass]]="Yes"),"Yes","No")</f>
        <v>Yes</v>
      </c>
      <c r="P246" t="str">
        <f>IF(OR(Tabela1[[#This Row],[EA Play Season Pass]]="Yes",Tabela1[[#This Row],[Minecraft Season Pass]]="Yes"),"Yes","No")</f>
        <v>Yes</v>
      </c>
      <c r="Q246">
        <v>62</v>
      </c>
      <c r="R246" s="2"/>
    </row>
    <row r="247" spans="1:18" ht="16.5" customHeight="1" x14ac:dyDescent="0.25">
      <c r="A247">
        <v>246</v>
      </c>
      <c r="B247" t="s">
        <v>3599</v>
      </c>
      <c r="C247" t="s">
        <v>13</v>
      </c>
      <c r="D247" s="50">
        <v>44596</v>
      </c>
      <c r="E247">
        <f>YEAR(Tabela1[[#This Row],[Start Date]])</f>
        <v>2022</v>
      </c>
      <c r="F247">
        <f>ROUNDUP(MONTH(Tabela1[[#This Row],[Start Date]])/3,0)</f>
        <v>1</v>
      </c>
      <c r="G247" t="s">
        <v>11</v>
      </c>
      <c r="H247">
        <v>10</v>
      </c>
      <c r="I247" t="s">
        <v>9</v>
      </c>
      <c r="J247" t="s">
        <v>11</v>
      </c>
      <c r="K247">
        <v>0</v>
      </c>
      <c r="L247" t="s">
        <v>8</v>
      </c>
      <c r="M247">
        <v>20</v>
      </c>
      <c r="N247">
        <v>3</v>
      </c>
      <c r="O247" t="str">
        <f>IF(AND(Tabela1[[#This Row],[EA Play Season Pass]]="Yes",Tabela1[[#This Row],[Minecraft Season Pass]]="Yes"),"Yes","No")</f>
        <v>No</v>
      </c>
      <c r="P247" t="str">
        <f>IF(OR(Tabela1[[#This Row],[EA Play Season Pass]]="Yes",Tabela1[[#This Row],[Minecraft Season Pass]]="Yes"),"Yes","No")</f>
        <v>Yes</v>
      </c>
      <c r="Q247">
        <v>27</v>
      </c>
      <c r="R247" s="2"/>
    </row>
    <row r="248" spans="1:18" ht="16.5" customHeight="1" x14ac:dyDescent="0.25">
      <c r="A248">
        <v>247</v>
      </c>
      <c r="B248" t="s">
        <v>3265</v>
      </c>
      <c r="C248" t="s">
        <v>7</v>
      </c>
      <c r="D248" s="50">
        <v>44597</v>
      </c>
      <c r="E248">
        <f>YEAR(Tabela1[[#This Row],[Start Date]])</f>
        <v>2022</v>
      </c>
      <c r="F248">
        <f>ROUNDUP(MONTH(Tabela1[[#This Row],[Start Date]])/3,0)</f>
        <v>1</v>
      </c>
      <c r="G248" t="s">
        <v>8</v>
      </c>
      <c r="H248">
        <v>15</v>
      </c>
      <c r="I248" t="s">
        <v>9</v>
      </c>
      <c r="J248" t="s">
        <v>8</v>
      </c>
      <c r="K248">
        <v>30</v>
      </c>
      <c r="L248" t="s">
        <v>11</v>
      </c>
      <c r="M248">
        <v>0</v>
      </c>
      <c r="N248">
        <v>3</v>
      </c>
      <c r="O248" t="str">
        <f>IF(AND(Tabela1[[#This Row],[EA Play Season Pass]]="Yes",Tabela1[[#This Row],[Minecraft Season Pass]]="Yes"),"Yes","No")</f>
        <v>No</v>
      </c>
      <c r="P248" t="str">
        <f>IF(OR(Tabela1[[#This Row],[EA Play Season Pass]]="Yes",Tabela1[[#This Row],[Minecraft Season Pass]]="Yes"),"Yes","No")</f>
        <v>Yes</v>
      </c>
      <c r="Q248">
        <v>42</v>
      </c>
      <c r="R248" s="2"/>
    </row>
    <row r="249" spans="1:18" ht="16.5" customHeight="1" x14ac:dyDescent="0.25">
      <c r="A249">
        <v>248</v>
      </c>
      <c r="B249" t="s">
        <v>3600</v>
      </c>
      <c r="C249" t="s">
        <v>10</v>
      </c>
      <c r="D249" s="50">
        <v>44597</v>
      </c>
      <c r="E249">
        <f>YEAR(Tabela1[[#This Row],[Start Date]])</f>
        <v>2022</v>
      </c>
      <c r="F249">
        <f>ROUNDUP(MONTH(Tabela1[[#This Row],[Start Date]])/3,0)</f>
        <v>1</v>
      </c>
      <c r="G249" t="s">
        <v>11</v>
      </c>
      <c r="H249">
        <v>5</v>
      </c>
      <c r="I249" t="s">
        <v>14</v>
      </c>
      <c r="J249" t="s">
        <v>11</v>
      </c>
      <c r="K249">
        <v>0</v>
      </c>
      <c r="L249" t="s">
        <v>11</v>
      </c>
      <c r="M249">
        <v>0</v>
      </c>
      <c r="N249">
        <v>2</v>
      </c>
      <c r="O249" t="str">
        <f>IF(AND(Tabela1[[#This Row],[EA Play Season Pass]]="Yes",Tabela1[[#This Row],[Minecraft Season Pass]]="Yes"),"Yes","No")</f>
        <v>No</v>
      </c>
      <c r="P249" t="str">
        <f>IF(OR(Tabela1[[#This Row],[EA Play Season Pass]]="Yes",Tabela1[[#This Row],[Minecraft Season Pass]]="Yes"),"Yes","No")</f>
        <v>No</v>
      </c>
      <c r="Q249">
        <v>3</v>
      </c>
      <c r="R249" s="2"/>
    </row>
    <row r="250" spans="1:18" ht="16.5" customHeight="1" x14ac:dyDescent="0.25">
      <c r="A250">
        <v>249</v>
      </c>
      <c r="B250" t="s">
        <v>3601</v>
      </c>
      <c r="C250" t="s">
        <v>13</v>
      </c>
      <c r="D250" s="50">
        <v>44597</v>
      </c>
      <c r="E250">
        <f>YEAR(Tabela1[[#This Row],[Start Date]])</f>
        <v>2022</v>
      </c>
      <c r="F250">
        <f>ROUNDUP(MONTH(Tabela1[[#This Row],[Start Date]])/3,0)</f>
        <v>1</v>
      </c>
      <c r="G250" t="s">
        <v>11</v>
      </c>
      <c r="H250">
        <v>10</v>
      </c>
      <c r="I250" t="s">
        <v>14</v>
      </c>
      <c r="J250" t="s">
        <v>11</v>
      </c>
      <c r="K250">
        <v>0</v>
      </c>
      <c r="L250" t="s">
        <v>8</v>
      </c>
      <c r="M250">
        <v>20</v>
      </c>
      <c r="N250">
        <v>2</v>
      </c>
      <c r="O250" t="str">
        <f>IF(AND(Tabela1[[#This Row],[EA Play Season Pass]]="Yes",Tabela1[[#This Row],[Minecraft Season Pass]]="Yes"),"Yes","No")</f>
        <v>No</v>
      </c>
      <c r="P250" t="str">
        <f>IF(OR(Tabela1[[#This Row],[EA Play Season Pass]]="Yes",Tabela1[[#This Row],[Minecraft Season Pass]]="Yes"),"Yes","No")</f>
        <v>Yes</v>
      </c>
      <c r="Q250">
        <v>28</v>
      </c>
      <c r="R250" s="2"/>
    </row>
    <row r="251" spans="1:18" ht="16.5" customHeight="1" x14ac:dyDescent="0.25">
      <c r="A251">
        <v>250</v>
      </c>
      <c r="B251" t="s">
        <v>3602</v>
      </c>
      <c r="C251" t="s">
        <v>13</v>
      </c>
      <c r="D251" s="50">
        <v>44597</v>
      </c>
      <c r="E251">
        <f>YEAR(Tabela1[[#This Row],[Start Date]])</f>
        <v>2022</v>
      </c>
      <c r="F251">
        <f>ROUNDUP(MONTH(Tabela1[[#This Row],[Start Date]])/3,0)</f>
        <v>1</v>
      </c>
      <c r="G251" t="s">
        <v>11</v>
      </c>
      <c r="H251">
        <v>10</v>
      </c>
      <c r="I251" t="s">
        <v>9</v>
      </c>
      <c r="J251" t="s">
        <v>8</v>
      </c>
      <c r="K251">
        <v>30</v>
      </c>
      <c r="L251" t="s">
        <v>11</v>
      </c>
      <c r="M251">
        <v>0</v>
      </c>
      <c r="N251">
        <v>1</v>
      </c>
      <c r="O251" t="str">
        <f>IF(AND(Tabela1[[#This Row],[EA Play Season Pass]]="Yes",Tabela1[[#This Row],[Minecraft Season Pass]]="Yes"),"Yes","No")</f>
        <v>No</v>
      </c>
      <c r="P251" t="str">
        <f>IF(OR(Tabela1[[#This Row],[EA Play Season Pass]]="Yes",Tabela1[[#This Row],[Minecraft Season Pass]]="Yes"),"Yes","No")</f>
        <v>Yes</v>
      </c>
      <c r="Q251">
        <v>39</v>
      </c>
      <c r="R251" s="2"/>
    </row>
    <row r="252" spans="1:18" ht="16.5" customHeight="1" x14ac:dyDescent="0.25">
      <c r="A252">
        <v>251</v>
      </c>
      <c r="B252" t="s">
        <v>3603</v>
      </c>
      <c r="C252" t="s">
        <v>13</v>
      </c>
      <c r="D252" s="50">
        <v>44597</v>
      </c>
      <c r="E252">
        <f>YEAR(Tabela1[[#This Row],[Start Date]])</f>
        <v>2022</v>
      </c>
      <c r="F252">
        <f>ROUNDUP(MONTH(Tabela1[[#This Row],[Start Date]])/3,0)</f>
        <v>1</v>
      </c>
      <c r="G252" t="s">
        <v>11</v>
      </c>
      <c r="H252">
        <v>10</v>
      </c>
      <c r="I252" t="s">
        <v>9</v>
      </c>
      <c r="J252" t="s">
        <v>8</v>
      </c>
      <c r="K252">
        <v>30</v>
      </c>
      <c r="L252" t="s">
        <v>11</v>
      </c>
      <c r="M252">
        <v>0</v>
      </c>
      <c r="N252">
        <v>3</v>
      </c>
      <c r="O252" t="str">
        <f>IF(AND(Tabela1[[#This Row],[EA Play Season Pass]]="Yes",Tabela1[[#This Row],[Minecraft Season Pass]]="Yes"),"Yes","No")</f>
        <v>No</v>
      </c>
      <c r="P252" t="str">
        <f>IF(OR(Tabela1[[#This Row],[EA Play Season Pass]]="Yes",Tabela1[[#This Row],[Minecraft Season Pass]]="Yes"),"Yes","No")</f>
        <v>Yes</v>
      </c>
      <c r="Q252">
        <v>37</v>
      </c>
      <c r="R252" s="2"/>
    </row>
    <row r="253" spans="1:18" ht="16.5" customHeight="1" x14ac:dyDescent="0.25">
      <c r="A253">
        <v>252</v>
      </c>
      <c r="B253" t="s">
        <v>3604</v>
      </c>
      <c r="C253" t="s">
        <v>7</v>
      </c>
      <c r="D253" s="50">
        <v>44597</v>
      </c>
      <c r="E253">
        <f>YEAR(Tabela1[[#This Row],[Start Date]])</f>
        <v>2022</v>
      </c>
      <c r="F253">
        <f>ROUNDUP(MONTH(Tabela1[[#This Row],[Start Date]])/3,0)</f>
        <v>1</v>
      </c>
      <c r="G253" t="s">
        <v>11</v>
      </c>
      <c r="H253">
        <v>15</v>
      </c>
      <c r="I253" t="s">
        <v>9</v>
      </c>
      <c r="J253" t="s">
        <v>8</v>
      </c>
      <c r="K253">
        <v>30</v>
      </c>
      <c r="L253" t="s">
        <v>8</v>
      </c>
      <c r="M253">
        <v>20</v>
      </c>
      <c r="N253">
        <v>3</v>
      </c>
      <c r="O253" t="str">
        <f>IF(AND(Tabela1[[#This Row],[EA Play Season Pass]]="Yes",Tabela1[[#This Row],[Minecraft Season Pass]]="Yes"),"Yes","No")</f>
        <v>Yes</v>
      </c>
      <c r="P253" t="str">
        <f>IF(OR(Tabela1[[#This Row],[EA Play Season Pass]]="Yes",Tabela1[[#This Row],[Minecraft Season Pass]]="Yes"),"Yes","No")</f>
        <v>Yes</v>
      </c>
      <c r="Q253">
        <v>62</v>
      </c>
      <c r="R253" s="2"/>
    </row>
    <row r="254" spans="1:18" ht="16.5" customHeight="1" x14ac:dyDescent="0.25">
      <c r="A254">
        <v>253</v>
      </c>
      <c r="B254" t="s">
        <v>3605</v>
      </c>
      <c r="C254" t="s">
        <v>13</v>
      </c>
      <c r="D254" s="50">
        <v>44598</v>
      </c>
      <c r="E254">
        <f>YEAR(Tabela1[[#This Row],[Start Date]])</f>
        <v>2022</v>
      </c>
      <c r="F254">
        <f>ROUNDUP(MONTH(Tabela1[[#This Row],[Start Date]])/3,0)</f>
        <v>1</v>
      </c>
      <c r="G254" t="s">
        <v>8</v>
      </c>
      <c r="H254">
        <v>10</v>
      </c>
      <c r="I254" t="s">
        <v>9</v>
      </c>
      <c r="J254" t="s">
        <v>8</v>
      </c>
      <c r="K254">
        <v>30</v>
      </c>
      <c r="L254" t="s">
        <v>11</v>
      </c>
      <c r="M254">
        <v>0</v>
      </c>
      <c r="N254">
        <v>1</v>
      </c>
      <c r="O254" t="str">
        <f>IF(AND(Tabela1[[#This Row],[EA Play Season Pass]]="Yes",Tabela1[[#This Row],[Minecraft Season Pass]]="Yes"),"Yes","No")</f>
        <v>No</v>
      </c>
      <c r="P254" t="str">
        <f>IF(OR(Tabela1[[#This Row],[EA Play Season Pass]]="Yes",Tabela1[[#This Row],[Minecraft Season Pass]]="Yes"),"Yes","No")</f>
        <v>Yes</v>
      </c>
      <c r="Q254">
        <v>39</v>
      </c>
      <c r="R254" s="2"/>
    </row>
    <row r="255" spans="1:18" ht="16.5" customHeight="1" x14ac:dyDescent="0.25">
      <c r="A255">
        <v>254</v>
      </c>
      <c r="B255" t="s">
        <v>3299</v>
      </c>
      <c r="C255" t="s">
        <v>10</v>
      </c>
      <c r="D255" s="50">
        <v>44598</v>
      </c>
      <c r="E255">
        <f>YEAR(Tabela1[[#This Row],[Start Date]])</f>
        <v>2022</v>
      </c>
      <c r="F255">
        <f>ROUNDUP(MONTH(Tabela1[[#This Row],[Start Date]])/3,0)</f>
        <v>1</v>
      </c>
      <c r="G255" t="s">
        <v>11</v>
      </c>
      <c r="H255">
        <v>5</v>
      </c>
      <c r="I255" t="s">
        <v>9</v>
      </c>
      <c r="J255" t="s">
        <v>8</v>
      </c>
      <c r="K255">
        <v>30</v>
      </c>
      <c r="L255" t="s">
        <v>8</v>
      </c>
      <c r="M255">
        <v>20</v>
      </c>
      <c r="N255">
        <v>1</v>
      </c>
      <c r="O255" t="str">
        <f>IF(AND(Tabela1[[#This Row],[EA Play Season Pass]]="Yes",Tabela1[[#This Row],[Minecraft Season Pass]]="Yes"),"Yes","No")</f>
        <v>Yes</v>
      </c>
      <c r="P255" t="str">
        <f>IF(OR(Tabela1[[#This Row],[EA Play Season Pass]]="Yes",Tabela1[[#This Row],[Minecraft Season Pass]]="Yes"),"Yes","No")</f>
        <v>Yes</v>
      </c>
      <c r="Q255">
        <v>54</v>
      </c>
      <c r="R255" s="2"/>
    </row>
    <row r="256" spans="1:18" ht="16.5" customHeight="1" x14ac:dyDescent="0.25">
      <c r="A256">
        <v>255</v>
      </c>
      <c r="B256" t="s">
        <v>396</v>
      </c>
      <c r="C256" t="s">
        <v>7</v>
      </c>
      <c r="D256" s="50">
        <v>44598</v>
      </c>
      <c r="E256">
        <f>YEAR(Tabela1[[#This Row],[Start Date]])</f>
        <v>2022</v>
      </c>
      <c r="F256">
        <f>ROUNDUP(MONTH(Tabela1[[#This Row],[Start Date]])/3,0)</f>
        <v>1</v>
      </c>
      <c r="G256" t="s">
        <v>8</v>
      </c>
      <c r="H256">
        <v>15</v>
      </c>
      <c r="I256" t="s">
        <v>9</v>
      </c>
      <c r="J256" t="s">
        <v>8</v>
      </c>
      <c r="K256">
        <v>30</v>
      </c>
      <c r="L256" t="s">
        <v>8</v>
      </c>
      <c r="M256">
        <v>20</v>
      </c>
      <c r="N256">
        <v>2</v>
      </c>
      <c r="O256" t="str">
        <f>IF(AND(Tabela1[[#This Row],[EA Play Season Pass]]="Yes",Tabela1[[#This Row],[Minecraft Season Pass]]="Yes"),"Yes","No")</f>
        <v>Yes</v>
      </c>
      <c r="P256" t="str">
        <f>IF(OR(Tabela1[[#This Row],[EA Play Season Pass]]="Yes",Tabela1[[#This Row],[Minecraft Season Pass]]="Yes"),"Yes","No")</f>
        <v>Yes</v>
      </c>
      <c r="Q256">
        <v>63</v>
      </c>
      <c r="R256" s="2"/>
    </row>
    <row r="257" spans="1:18" ht="16.5" customHeight="1" x14ac:dyDescent="0.25">
      <c r="A257">
        <v>256</v>
      </c>
      <c r="B257" t="s">
        <v>3606</v>
      </c>
      <c r="C257" t="s">
        <v>13</v>
      </c>
      <c r="D257" s="50">
        <v>44598</v>
      </c>
      <c r="E257">
        <f>YEAR(Tabela1[[#This Row],[Start Date]])</f>
        <v>2022</v>
      </c>
      <c r="F257">
        <f>ROUNDUP(MONTH(Tabela1[[#This Row],[Start Date]])/3,0)</f>
        <v>1</v>
      </c>
      <c r="G257" t="s">
        <v>11</v>
      </c>
      <c r="H257">
        <v>10</v>
      </c>
      <c r="I257" t="s">
        <v>9</v>
      </c>
      <c r="J257" t="s">
        <v>11</v>
      </c>
      <c r="K257">
        <v>0</v>
      </c>
      <c r="L257" t="s">
        <v>11</v>
      </c>
      <c r="M257">
        <v>0</v>
      </c>
      <c r="N257">
        <v>2</v>
      </c>
      <c r="O257" t="str">
        <f>IF(AND(Tabela1[[#This Row],[EA Play Season Pass]]="Yes",Tabela1[[#This Row],[Minecraft Season Pass]]="Yes"),"Yes","No")</f>
        <v>No</v>
      </c>
      <c r="P257" t="str">
        <f>IF(OR(Tabela1[[#This Row],[EA Play Season Pass]]="Yes",Tabela1[[#This Row],[Minecraft Season Pass]]="Yes"),"Yes","No")</f>
        <v>No</v>
      </c>
      <c r="Q257">
        <v>8</v>
      </c>
      <c r="R257" s="2"/>
    </row>
    <row r="258" spans="1:18" ht="16.5" customHeight="1" x14ac:dyDescent="0.25">
      <c r="A258">
        <v>257</v>
      </c>
      <c r="B258" t="s">
        <v>3607</v>
      </c>
      <c r="C258" t="s">
        <v>7</v>
      </c>
      <c r="D258" s="50">
        <v>44598</v>
      </c>
      <c r="E258">
        <f>YEAR(Tabela1[[#This Row],[Start Date]])</f>
        <v>2022</v>
      </c>
      <c r="F258">
        <f>ROUNDUP(MONTH(Tabela1[[#This Row],[Start Date]])/3,0)</f>
        <v>1</v>
      </c>
      <c r="G258" t="s">
        <v>8</v>
      </c>
      <c r="H258">
        <v>15</v>
      </c>
      <c r="I258" t="s">
        <v>12</v>
      </c>
      <c r="J258" t="s">
        <v>8</v>
      </c>
      <c r="K258">
        <v>30</v>
      </c>
      <c r="L258" t="s">
        <v>11</v>
      </c>
      <c r="M258">
        <v>0</v>
      </c>
      <c r="N258">
        <v>2</v>
      </c>
      <c r="O258" t="str">
        <f>IF(AND(Tabela1[[#This Row],[EA Play Season Pass]]="Yes",Tabela1[[#This Row],[Minecraft Season Pass]]="Yes"),"Yes","No")</f>
        <v>No</v>
      </c>
      <c r="P258" t="str">
        <f>IF(OR(Tabela1[[#This Row],[EA Play Season Pass]]="Yes",Tabela1[[#This Row],[Minecraft Season Pass]]="Yes"),"Yes","No")</f>
        <v>Yes</v>
      </c>
      <c r="Q258">
        <v>43</v>
      </c>
      <c r="R258" s="2"/>
    </row>
    <row r="259" spans="1:18" ht="16.5" customHeight="1" x14ac:dyDescent="0.25">
      <c r="A259">
        <v>258</v>
      </c>
      <c r="B259" t="s">
        <v>2831</v>
      </c>
      <c r="C259" t="s">
        <v>7</v>
      </c>
      <c r="D259" s="50">
        <v>44598</v>
      </c>
      <c r="E259">
        <f>YEAR(Tabela1[[#This Row],[Start Date]])</f>
        <v>2022</v>
      </c>
      <c r="F259">
        <f>ROUNDUP(MONTH(Tabela1[[#This Row],[Start Date]])/3,0)</f>
        <v>1</v>
      </c>
      <c r="G259" t="s">
        <v>11</v>
      </c>
      <c r="H259">
        <v>15</v>
      </c>
      <c r="I259" t="s">
        <v>9</v>
      </c>
      <c r="J259" t="s">
        <v>8</v>
      </c>
      <c r="K259">
        <v>30</v>
      </c>
      <c r="L259" t="s">
        <v>11</v>
      </c>
      <c r="M259">
        <v>0</v>
      </c>
      <c r="N259">
        <v>3</v>
      </c>
      <c r="O259" t="str">
        <f>IF(AND(Tabela1[[#This Row],[EA Play Season Pass]]="Yes",Tabela1[[#This Row],[Minecraft Season Pass]]="Yes"),"Yes","No")</f>
        <v>No</v>
      </c>
      <c r="P259" t="str">
        <f>IF(OR(Tabela1[[#This Row],[EA Play Season Pass]]="Yes",Tabela1[[#This Row],[Minecraft Season Pass]]="Yes"),"Yes","No")</f>
        <v>Yes</v>
      </c>
      <c r="Q259">
        <v>42</v>
      </c>
      <c r="R259" s="2"/>
    </row>
    <row r="260" spans="1:18" ht="16.5" customHeight="1" x14ac:dyDescent="0.25">
      <c r="A260">
        <v>259</v>
      </c>
      <c r="B260" t="s">
        <v>3608</v>
      </c>
      <c r="C260" t="s">
        <v>13</v>
      </c>
      <c r="D260" s="50">
        <v>44599</v>
      </c>
      <c r="E260">
        <f>YEAR(Tabela1[[#This Row],[Start Date]])</f>
        <v>2022</v>
      </c>
      <c r="F260">
        <f>ROUNDUP(MONTH(Tabela1[[#This Row],[Start Date]])/3,0)</f>
        <v>1</v>
      </c>
      <c r="G260" t="s">
        <v>11</v>
      </c>
      <c r="H260">
        <v>10</v>
      </c>
      <c r="I260" t="s">
        <v>9</v>
      </c>
      <c r="J260" t="s">
        <v>11</v>
      </c>
      <c r="K260">
        <v>0</v>
      </c>
      <c r="L260" t="s">
        <v>8</v>
      </c>
      <c r="M260">
        <v>20</v>
      </c>
      <c r="N260">
        <v>3</v>
      </c>
      <c r="O260" t="str">
        <f>IF(AND(Tabela1[[#This Row],[EA Play Season Pass]]="Yes",Tabela1[[#This Row],[Minecraft Season Pass]]="Yes"),"Yes","No")</f>
        <v>No</v>
      </c>
      <c r="P260" t="str">
        <f>IF(OR(Tabela1[[#This Row],[EA Play Season Pass]]="Yes",Tabela1[[#This Row],[Minecraft Season Pass]]="Yes"),"Yes","No")</f>
        <v>Yes</v>
      </c>
      <c r="Q260">
        <v>27</v>
      </c>
      <c r="R260" s="2"/>
    </row>
    <row r="261" spans="1:18" ht="16.5" customHeight="1" x14ac:dyDescent="0.25">
      <c r="A261">
        <v>260</v>
      </c>
      <c r="B261" t="s">
        <v>3609</v>
      </c>
      <c r="C261" t="s">
        <v>13</v>
      </c>
      <c r="D261" s="50">
        <v>44599</v>
      </c>
      <c r="E261">
        <f>YEAR(Tabela1[[#This Row],[Start Date]])</f>
        <v>2022</v>
      </c>
      <c r="F261">
        <f>ROUNDUP(MONTH(Tabela1[[#This Row],[Start Date]])/3,0)</f>
        <v>1</v>
      </c>
      <c r="G261" t="s">
        <v>11</v>
      </c>
      <c r="H261">
        <v>10</v>
      </c>
      <c r="I261" t="s">
        <v>14</v>
      </c>
      <c r="J261" t="s">
        <v>8</v>
      </c>
      <c r="K261">
        <v>30</v>
      </c>
      <c r="L261" t="s">
        <v>8</v>
      </c>
      <c r="M261">
        <v>20</v>
      </c>
      <c r="N261">
        <v>1</v>
      </c>
      <c r="O261" t="str">
        <f>IF(AND(Tabela1[[#This Row],[EA Play Season Pass]]="Yes",Tabela1[[#This Row],[Minecraft Season Pass]]="Yes"),"Yes","No")</f>
        <v>Yes</v>
      </c>
      <c r="P261" t="str">
        <f>IF(OR(Tabela1[[#This Row],[EA Play Season Pass]]="Yes",Tabela1[[#This Row],[Minecraft Season Pass]]="Yes"),"Yes","No")</f>
        <v>Yes</v>
      </c>
      <c r="Q261">
        <v>59</v>
      </c>
      <c r="R261" s="2"/>
    </row>
    <row r="262" spans="1:18" ht="16.5" customHeight="1" x14ac:dyDescent="0.25">
      <c r="A262">
        <v>261</v>
      </c>
      <c r="B262" t="s">
        <v>3610</v>
      </c>
      <c r="C262" t="s">
        <v>7</v>
      </c>
      <c r="D262" s="50">
        <v>44599</v>
      </c>
      <c r="E262">
        <f>YEAR(Tabela1[[#This Row],[Start Date]])</f>
        <v>2022</v>
      </c>
      <c r="F262">
        <f>ROUNDUP(MONTH(Tabela1[[#This Row],[Start Date]])/3,0)</f>
        <v>1</v>
      </c>
      <c r="G262" t="s">
        <v>11</v>
      </c>
      <c r="H262">
        <v>15</v>
      </c>
      <c r="I262" t="s">
        <v>14</v>
      </c>
      <c r="J262" t="s">
        <v>8</v>
      </c>
      <c r="K262">
        <v>30</v>
      </c>
      <c r="L262" t="s">
        <v>11</v>
      </c>
      <c r="M262">
        <v>0</v>
      </c>
      <c r="N262">
        <v>2</v>
      </c>
      <c r="O262" t="str">
        <f>IF(AND(Tabela1[[#This Row],[EA Play Season Pass]]="Yes",Tabela1[[#This Row],[Minecraft Season Pass]]="Yes"),"Yes","No")</f>
        <v>No</v>
      </c>
      <c r="P262" t="str">
        <f>IF(OR(Tabela1[[#This Row],[EA Play Season Pass]]="Yes",Tabela1[[#This Row],[Minecraft Season Pass]]="Yes"),"Yes","No")</f>
        <v>Yes</v>
      </c>
      <c r="Q262">
        <v>43</v>
      </c>
      <c r="R262" s="2"/>
    </row>
    <row r="263" spans="1:18" ht="16.5" customHeight="1" x14ac:dyDescent="0.25">
      <c r="A263">
        <v>262</v>
      </c>
      <c r="B263" t="s">
        <v>3611</v>
      </c>
      <c r="C263" t="s">
        <v>13</v>
      </c>
      <c r="D263" s="50">
        <v>44599</v>
      </c>
      <c r="E263">
        <f>YEAR(Tabela1[[#This Row],[Start Date]])</f>
        <v>2022</v>
      </c>
      <c r="F263">
        <f>ROUNDUP(MONTH(Tabela1[[#This Row],[Start Date]])/3,0)</f>
        <v>1</v>
      </c>
      <c r="G263" t="s">
        <v>11</v>
      </c>
      <c r="H263">
        <v>10</v>
      </c>
      <c r="I263" t="s">
        <v>9</v>
      </c>
      <c r="J263" t="s">
        <v>8</v>
      </c>
      <c r="K263">
        <v>30</v>
      </c>
      <c r="L263" t="s">
        <v>11</v>
      </c>
      <c r="M263">
        <v>0</v>
      </c>
      <c r="N263">
        <v>1</v>
      </c>
      <c r="O263" t="str">
        <f>IF(AND(Tabela1[[#This Row],[EA Play Season Pass]]="Yes",Tabela1[[#This Row],[Minecraft Season Pass]]="Yes"),"Yes","No")</f>
        <v>No</v>
      </c>
      <c r="P263" t="str">
        <f>IF(OR(Tabela1[[#This Row],[EA Play Season Pass]]="Yes",Tabela1[[#This Row],[Minecraft Season Pass]]="Yes"),"Yes","No")</f>
        <v>Yes</v>
      </c>
      <c r="Q263">
        <v>39</v>
      </c>
      <c r="R263" s="2"/>
    </row>
    <row r="264" spans="1:18" ht="16.5" customHeight="1" x14ac:dyDescent="0.25">
      <c r="A264">
        <v>263</v>
      </c>
      <c r="B264" t="s">
        <v>3612</v>
      </c>
      <c r="C264" t="s">
        <v>10</v>
      </c>
      <c r="D264" s="50">
        <v>44599</v>
      </c>
      <c r="E264">
        <f>YEAR(Tabela1[[#This Row],[Start Date]])</f>
        <v>2022</v>
      </c>
      <c r="F264">
        <f>ROUNDUP(MONTH(Tabela1[[#This Row],[Start Date]])/3,0)</f>
        <v>1</v>
      </c>
      <c r="G264" t="s">
        <v>11</v>
      </c>
      <c r="H264">
        <v>5</v>
      </c>
      <c r="I264" t="s">
        <v>14</v>
      </c>
      <c r="J264" t="s">
        <v>8</v>
      </c>
      <c r="K264">
        <v>30</v>
      </c>
      <c r="L264" t="s">
        <v>8</v>
      </c>
      <c r="M264">
        <v>20</v>
      </c>
      <c r="N264">
        <v>2</v>
      </c>
      <c r="O264" t="str">
        <f>IF(AND(Tabela1[[#This Row],[EA Play Season Pass]]="Yes",Tabela1[[#This Row],[Minecraft Season Pass]]="Yes"),"Yes","No")</f>
        <v>Yes</v>
      </c>
      <c r="P264" t="str">
        <f>IF(OR(Tabela1[[#This Row],[EA Play Season Pass]]="Yes",Tabela1[[#This Row],[Minecraft Season Pass]]="Yes"),"Yes","No")</f>
        <v>Yes</v>
      </c>
      <c r="Q264">
        <v>53</v>
      </c>
      <c r="R264" s="2"/>
    </row>
    <row r="265" spans="1:18" ht="16.5" customHeight="1" x14ac:dyDescent="0.25">
      <c r="A265">
        <v>264</v>
      </c>
      <c r="B265" t="s">
        <v>154</v>
      </c>
      <c r="C265" t="s">
        <v>13</v>
      </c>
      <c r="D265" s="50">
        <v>44599</v>
      </c>
      <c r="E265">
        <f>YEAR(Tabela1[[#This Row],[Start Date]])</f>
        <v>2022</v>
      </c>
      <c r="F265">
        <f>ROUNDUP(MONTH(Tabela1[[#This Row],[Start Date]])/3,0)</f>
        <v>1</v>
      </c>
      <c r="G265" t="s">
        <v>8</v>
      </c>
      <c r="H265">
        <v>10</v>
      </c>
      <c r="I265" t="s">
        <v>12</v>
      </c>
      <c r="J265" t="s">
        <v>11</v>
      </c>
      <c r="K265">
        <v>0</v>
      </c>
      <c r="L265" t="s">
        <v>11</v>
      </c>
      <c r="M265">
        <v>0</v>
      </c>
      <c r="N265">
        <v>3</v>
      </c>
      <c r="O265" t="str">
        <f>IF(AND(Tabela1[[#This Row],[EA Play Season Pass]]="Yes",Tabela1[[#This Row],[Minecraft Season Pass]]="Yes"),"Yes","No")</f>
        <v>No</v>
      </c>
      <c r="P265" t="str">
        <f>IF(OR(Tabela1[[#This Row],[EA Play Season Pass]]="Yes",Tabela1[[#This Row],[Minecraft Season Pass]]="Yes"),"Yes","No")</f>
        <v>No</v>
      </c>
      <c r="Q265">
        <v>7</v>
      </c>
      <c r="R265" s="2"/>
    </row>
    <row r="266" spans="1:18" ht="16.5" customHeight="1" x14ac:dyDescent="0.25">
      <c r="A266">
        <v>265</v>
      </c>
      <c r="B266" t="s">
        <v>3613</v>
      </c>
      <c r="C266" t="s">
        <v>10</v>
      </c>
      <c r="D266" s="50">
        <v>44599</v>
      </c>
      <c r="E266">
        <f>YEAR(Tabela1[[#This Row],[Start Date]])</f>
        <v>2022</v>
      </c>
      <c r="F266">
        <f>ROUNDUP(MONTH(Tabela1[[#This Row],[Start Date]])/3,0)</f>
        <v>1</v>
      </c>
      <c r="G266" t="s">
        <v>8</v>
      </c>
      <c r="H266">
        <v>5</v>
      </c>
      <c r="I266" t="s">
        <v>14</v>
      </c>
      <c r="J266" t="s">
        <v>11</v>
      </c>
      <c r="K266">
        <v>0</v>
      </c>
      <c r="L266" t="s">
        <v>8</v>
      </c>
      <c r="M266">
        <v>20</v>
      </c>
      <c r="N266">
        <v>3</v>
      </c>
      <c r="O266" t="str">
        <f>IF(AND(Tabela1[[#This Row],[EA Play Season Pass]]="Yes",Tabela1[[#This Row],[Minecraft Season Pass]]="Yes"),"Yes","No")</f>
        <v>No</v>
      </c>
      <c r="P266" t="str">
        <f>IF(OR(Tabela1[[#This Row],[EA Play Season Pass]]="Yes",Tabela1[[#This Row],[Minecraft Season Pass]]="Yes"),"Yes","No")</f>
        <v>Yes</v>
      </c>
      <c r="Q266">
        <v>22</v>
      </c>
      <c r="R266" s="2"/>
    </row>
    <row r="267" spans="1:18" ht="16.5" customHeight="1" x14ac:dyDescent="0.25">
      <c r="A267">
        <v>266</v>
      </c>
      <c r="B267" t="s">
        <v>3614</v>
      </c>
      <c r="C267" t="s">
        <v>10</v>
      </c>
      <c r="D267" s="50">
        <v>44600</v>
      </c>
      <c r="E267">
        <f>YEAR(Tabela1[[#This Row],[Start Date]])</f>
        <v>2022</v>
      </c>
      <c r="F267">
        <f>ROUNDUP(MONTH(Tabela1[[#This Row],[Start Date]])/3,0)</f>
        <v>1</v>
      </c>
      <c r="G267" t="s">
        <v>11</v>
      </c>
      <c r="H267">
        <v>5</v>
      </c>
      <c r="I267" t="s">
        <v>14</v>
      </c>
      <c r="J267" t="s">
        <v>11</v>
      </c>
      <c r="K267">
        <v>0</v>
      </c>
      <c r="L267" t="s">
        <v>8</v>
      </c>
      <c r="M267">
        <v>20</v>
      </c>
      <c r="N267">
        <v>3</v>
      </c>
      <c r="O267" t="str">
        <f>IF(AND(Tabela1[[#This Row],[EA Play Season Pass]]="Yes",Tabela1[[#This Row],[Minecraft Season Pass]]="Yes"),"Yes","No")</f>
        <v>No</v>
      </c>
      <c r="P267" t="str">
        <f>IF(OR(Tabela1[[#This Row],[EA Play Season Pass]]="Yes",Tabela1[[#This Row],[Minecraft Season Pass]]="Yes"),"Yes","No")</f>
        <v>Yes</v>
      </c>
      <c r="Q267">
        <v>22</v>
      </c>
      <c r="R267" s="2"/>
    </row>
    <row r="268" spans="1:18" ht="16.5" customHeight="1" x14ac:dyDescent="0.25">
      <c r="A268">
        <v>267</v>
      </c>
      <c r="B268" t="s">
        <v>3615</v>
      </c>
      <c r="C268" t="s">
        <v>10</v>
      </c>
      <c r="D268" s="50">
        <v>44600</v>
      </c>
      <c r="E268">
        <f>YEAR(Tabela1[[#This Row],[Start Date]])</f>
        <v>2022</v>
      </c>
      <c r="F268">
        <f>ROUNDUP(MONTH(Tabela1[[#This Row],[Start Date]])/3,0)</f>
        <v>1</v>
      </c>
      <c r="G268" t="s">
        <v>11</v>
      </c>
      <c r="H268">
        <v>5</v>
      </c>
      <c r="I268" t="s">
        <v>14</v>
      </c>
      <c r="J268" t="s">
        <v>8</v>
      </c>
      <c r="K268">
        <v>30</v>
      </c>
      <c r="L268" t="s">
        <v>11</v>
      </c>
      <c r="M268">
        <v>0</v>
      </c>
      <c r="N268">
        <v>3</v>
      </c>
      <c r="O268" t="str">
        <f>IF(AND(Tabela1[[#This Row],[EA Play Season Pass]]="Yes",Tabela1[[#This Row],[Minecraft Season Pass]]="Yes"),"Yes","No")</f>
        <v>No</v>
      </c>
      <c r="P268" t="str">
        <f>IF(OR(Tabela1[[#This Row],[EA Play Season Pass]]="Yes",Tabela1[[#This Row],[Minecraft Season Pass]]="Yes"),"Yes","No")</f>
        <v>Yes</v>
      </c>
      <c r="Q268">
        <v>32</v>
      </c>
      <c r="R268" s="2"/>
    </row>
    <row r="269" spans="1:18" ht="16.5" customHeight="1" x14ac:dyDescent="0.25">
      <c r="A269">
        <v>268</v>
      </c>
      <c r="B269" t="s">
        <v>867</v>
      </c>
      <c r="C269" t="s">
        <v>7</v>
      </c>
      <c r="D269" s="50">
        <v>44601</v>
      </c>
      <c r="E269">
        <f>YEAR(Tabela1[[#This Row],[Start Date]])</f>
        <v>2022</v>
      </c>
      <c r="F269">
        <f>ROUNDUP(MONTH(Tabela1[[#This Row],[Start Date]])/3,0)</f>
        <v>1</v>
      </c>
      <c r="G269" t="s">
        <v>8</v>
      </c>
      <c r="H269">
        <v>15</v>
      </c>
      <c r="I269" t="s">
        <v>14</v>
      </c>
      <c r="J269" t="s">
        <v>8</v>
      </c>
      <c r="K269">
        <v>30</v>
      </c>
      <c r="L269" t="s">
        <v>8</v>
      </c>
      <c r="M269">
        <v>20</v>
      </c>
      <c r="N269">
        <v>1</v>
      </c>
      <c r="O269" t="str">
        <f>IF(AND(Tabela1[[#This Row],[EA Play Season Pass]]="Yes",Tabela1[[#This Row],[Minecraft Season Pass]]="Yes"),"Yes","No")</f>
        <v>Yes</v>
      </c>
      <c r="P269" t="str">
        <f>IF(OR(Tabela1[[#This Row],[EA Play Season Pass]]="Yes",Tabela1[[#This Row],[Minecraft Season Pass]]="Yes"),"Yes","No")</f>
        <v>Yes</v>
      </c>
      <c r="Q269">
        <v>64</v>
      </c>
      <c r="R269" s="2"/>
    </row>
    <row r="270" spans="1:18" ht="16.5" customHeight="1" x14ac:dyDescent="0.25">
      <c r="A270">
        <v>269</v>
      </c>
      <c r="B270" t="s">
        <v>606</v>
      </c>
      <c r="C270" t="s">
        <v>13</v>
      </c>
      <c r="D270" s="50">
        <v>44601</v>
      </c>
      <c r="E270">
        <f>YEAR(Tabela1[[#This Row],[Start Date]])</f>
        <v>2022</v>
      </c>
      <c r="F270">
        <f>ROUNDUP(MONTH(Tabela1[[#This Row],[Start Date]])/3,0)</f>
        <v>1</v>
      </c>
      <c r="G270" t="s">
        <v>11</v>
      </c>
      <c r="H270">
        <v>10</v>
      </c>
      <c r="I270" t="s">
        <v>14</v>
      </c>
      <c r="J270" t="s">
        <v>8</v>
      </c>
      <c r="K270">
        <v>30</v>
      </c>
      <c r="L270" t="s">
        <v>11</v>
      </c>
      <c r="M270">
        <v>0</v>
      </c>
      <c r="N270">
        <v>1</v>
      </c>
      <c r="O270" t="str">
        <f>IF(AND(Tabela1[[#This Row],[EA Play Season Pass]]="Yes",Tabela1[[#This Row],[Minecraft Season Pass]]="Yes"),"Yes","No")</f>
        <v>No</v>
      </c>
      <c r="P270" t="str">
        <f>IF(OR(Tabela1[[#This Row],[EA Play Season Pass]]="Yes",Tabela1[[#This Row],[Minecraft Season Pass]]="Yes"),"Yes","No")</f>
        <v>Yes</v>
      </c>
      <c r="Q270">
        <v>39</v>
      </c>
      <c r="R270" s="2"/>
    </row>
    <row r="271" spans="1:18" ht="16.5" customHeight="1" x14ac:dyDescent="0.25">
      <c r="A271">
        <v>270</v>
      </c>
      <c r="B271" t="s">
        <v>3202</v>
      </c>
      <c r="C271" t="s">
        <v>13</v>
      </c>
      <c r="D271" s="50">
        <v>44601</v>
      </c>
      <c r="E271">
        <f>YEAR(Tabela1[[#This Row],[Start Date]])</f>
        <v>2022</v>
      </c>
      <c r="F271">
        <f>ROUNDUP(MONTH(Tabela1[[#This Row],[Start Date]])/3,0)</f>
        <v>1</v>
      </c>
      <c r="G271" t="s">
        <v>11</v>
      </c>
      <c r="H271">
        <v>10</v>
      </c>
      <c r="I271" t="s">
        <v>12</v>
      </c>
      <c r="J271" t="s">
        <v>8</v>
      </c>
      <c r="K271">
        <v>30</v>
      </c>
      <c r="L271" t="s">
        <v>11</v>
      </c>
      <c r="M271">
        <v>0</v>
      </c>
      <c r="N271">
        <v>3</v>
      </c>
      <c r="O271" t="str">
        <f>IF(AND(Tabela1[[#This Row],[EA Play Season Pass]]="Yes",Tabela1[[#This Row],[Minecraft Season Pass]]="Yes"),"Yes","No")</f>
        <v>No</v>
      </c>
      <c r="P271" t="str">
        <f>IF(OR(Tabela1[[#This Row],[EA Play Season Pass]]="Yes",Tabela1[[#This Row],[Minecraft Season Pass]]="Yes"),"Yes","No")</f>
        <v>Yes</v>
      </c>
      <c r="Q271">
        <v>37</v>
      </c>
      <c r="R271" s="2"/>
    </row>
    <row r="272" spans="1:18" ht="16.5" customHeight="1" x14ac:dyDescent="0.25">
      <c r="A272">
        <v>271</v>
      </c>
      <c r="B272" t="s">
        <v>3616</v>
      </c>
      <c r="C272" t="s">
        <v>7</v>
      </c>
      <c r="D272" s="50">
        <v>44601</v>
      </c>
      <c r="E272">
        <f>YEAR(Tabela1[[#This Row],[Start Date]])</f>
        <v>2022</v>
      </c>
      <c r="F272">
        <f>ROUNDUP(MONTH(Tabela1[[#This Row],[Start Date]])/3,0)</f>
        <v>1</v>
      </c>
      <c r="G272" t="s">
        <v>11</v>
      </c>
      <c r="H272">
        <v>15</v>
      </c>
      <c r="I272" t="s">
        <v>14</v>
      </c>
      <c r="J272" t="s">
        <v>11</v>
      </c>
      <c r="K272">
        <v>0</v>
      </c>
      <c r="L272" t="s">
        <v>8</v>
      </c>
      <c r="M272">
        <v>20</v>
      </c>
      <c r="N272">
        <v>2</v>
      </c>
      <c r="O272" t="str">
        <f>IF(AND(Tabela1[[#This Row],[EA Play Season Pass]]="Yes",Tabela1[[#This Row],[Minecraft Season Pass]]="Yes"),"Yes","No")</f>
        <v>No</v>
      </c>
      <c r="P272" t="str">
        <f>IF(OR(Tabela1[[#This Row],[EA Play Season Pass]]="Yes",Tabela1[[#This Row],[Minecraft Season Pass]]="Yes"),"Yes","No")</f>
        <v>Yes</v>
      </c>
      <c r="Q272">
        <v>33</v>
      </c>
      <c r="R272" s="2"/>
    </row>
    <row r="273" spans="1:18" ht="16.5" customHeight="1" x14ac:dyDescent="0.25">
      <c r="A273">
        <v>272</v>
      </c>
      <c r="B273" t="s">
        <v>3617</v>
      </c>
      <c r="C273" t="s">
        <v>10</v>
      </c>
      <c r="D273" s="50">
        <v>44602</v>
      </c>
      <c r="E273">
        <f>YEAR(Tabela1[[#This Row],[Start Date]])</f>
        <v>2022</v>
      </c>
      <c r="F273">
        <f>ROUNDUP(MONTH(Tabela1[[#This Row],[Start Date]])/3,0)</f>
        <v>1</v>
      </c>
      <c r="G273" t="s">
        <v>8</v>
      </c>
      <c r="H273">
        <v>5</v>
      </c>
      <c r="I273" t="s">
        <v>9</v>
      </c>
      <c r="J273" t="s">
        <v>8</v>
      </c>
      <c r="K273">
        <v>30</v>
      </c>
      <c r="L273" t="s">
        <v>8</v>
      </c>
      <c r="M273">
        <v>20</v>
      </c>
      <c r="N273">
        <v>1</v>
      </c>
      <c r="O273" t="str">
        <f>IF(AND(Tabela1[[#This Row],[EA Play Season Pass]]="Yes",Tabela1[[#This Row],[Minecraft Season Pass]]="Yes"),"Yes","No")</f>
        <v>Yes</v>
      </c>
      <c r="P273" t="str">
        <f>IF(OR(Tabela1[[#This Row],[EA Play Season Pass]]="Yes",Tabela1[[#This Row],[Minecraft Season Pass]]="Yes"),"Yes","No")</f>
        <v>Yes</v>
      </c>
      <c r="Q273">
        <v>54</v>
      </c>
      <c r="R273" s="2"/>
    </row>
    <row r="274" spans="1:18" ht="16.5" customHeight="1" x14ac:dyDescent="0.25">
      <c r="A274">
        <v>273</v>
      </c>
      <c r="B274" t="s">
        <v>2205</v>
      </c>
      <c r="C274" t="s">
        <v>7</v>
      </c>
      <c r="D274" s="50">
        <v>44602</v>
      </c>
      <c r="E274">
        <f>YEAR(Tabela1[[#This Row],[Start Date]])</f>
        <v>2022</v>
      </c>
      <c r="F274">
        <f>ROUNDUP(MONTH(Tabela1[[#This Row],[Start Date]])/3,0)</f>
        <v>1</v>
      </c>
      <c r="G274" t="s">
        <v>8</v>
      </c>
      <c r="H274">
        <v>15</v>
      </c>
      <c r="I274" t="s">
        <v>9</v>
      </c>
      <c r="J274" t="s">
        <v>11</v>
      </c>
      <c r="K274">
        <v>0</v>
      </c>
      <c r="L274" t="s">
        <v>11</v>
      </c>
      <c r="M274">
        <v>0</v>
      </c>
      <c r="N274">
        <v>2</v>
      </c>
      <c r="O274" t="str">
        <f>IF(AND(Tabela1[[#This Row],[EA Play Season Pass]]="Yes",Tabela1[[#This Row],[Minecraft Season Pass]]="Yes"),"Yes","No")</f>
        <v>No</v>
      </c>
      <c r="P274" t="str">
        <f>IF(OR(Tabela1[[#This Row],[EA Play Season Pass]]="Yes",Tabela1[[#This Row],[Minecraft Season Pass]]="Yes"),"Yes","No")</f>
        <v>No</v>
      </c>
      <c r="Q274">
        <v>13</v>
      </c>
      <c r="R274" s="2"/>
    </row>
    <row r="275" spans="1:18" ht="16.5" customHeight="1" x14ac:dyDescent="0.25">
      <c r="A275">
        <v>274</v>
      </c>
      <c r="B275" t="s">
        <v>3092</v>
      </c>
      <c r="C275" t="s">
        <v>7</v>
      </c>
      <c r="D275" s="50">
        <v>44602</v>
      </c>
      <c r="E275">
        <f>YEAR(Tabela1[[#This Row],[Start Date]])</f>
        <v>2022</v>
      </c>
      <c r="F275">
        <f>ROUNDUP(MONTH(Tabela1[[#This Row],[Start Date]])/3,0)</f>
        <v>1</v>
      </c>
      <c r="G275" t="s">
        <v>8</v>
      </c>
      <c r="H275">
        <v>15</v>
      </c>
      <c r="I275" t="s">
        <v>12</v>
      </c>
      <c r="J275" t="s">
        <v>8</v>
      </c>
      <c r="K275">
        <v>30</v>
      </c>
      <c r="L275" t="s">
        <v>8</v>
      </c>
      <c r="M275">
        <v>20</v>
      </c>
      <c r="N275">
        <v>3</v>
      </c>
      <c r="O275" t="str">
        <f>IF(AND(Tabela1[[#This Row],[EA Play Season Pass]]="Yes",Tabela1[[#This Row],[Minecraft Season Pass]]="Yes"),"Yes","No")</f>
        <v>Yes</v>
      </c>
      <c r="P275" t="str">
        <f>IF(OR(Tabela1[[#This Row],[EA Play Season Pass]]="Yes",Tabela1[[#This Row],[Minecraft Season Pass]]="Yes"),"Yes","No")</f>
        <v>Yes</v>
      </c>
      <c r="Q275">
        <v>62</v>
      </c>
      <c r="R275" s="2"/>
    </row>
    <row r="276" spans="1:18" ht="16.5" customHeight="1" x14ac:dyDescent="0.25">
      <c r="A276">
        <v>275</v>
      </c>
      <c r="B276" t="s">
        <v>3618</v>
      </c>
      <c r="C276" t="s">
        <v>7</v>
      </c>
      <c r="D276" s="50">
        <v>44602</v>
      </c>
      <c r="E276">
        <f>YEAR(Tabela1[[#This Row],[Start Date]])</f>
        <v>2022</v>
      </c>
      <c r="F276">
        <f>ROUNDUP(MONTH(Tabela1[[#This Row],[Start Date]])/3,0)</f>
        <v>1</v>
      </c>
      <c r="G276" t="s">
        <v>11</v>
      </c>
      <c r="H276">
        <v>15</v>
      </c>
      <c r="I276" t="s">
        <v>9</v>
      </c>
      <c r="J276" t="s">
        <v>8</v>
      </c>
      <c r="K276">
        <v>30</v>
      </c>
      <c r="L276" t="s">
        <v>11</v>
      </c>
      <c r="M276">
        <v>0</v>
      </c>
      <c r="N276">
        <v>3</v>
      </c>
      <c r="O276" t="str">
        <f>IF(AND(Tabela1[[#This Row],[EA Play Season Pass]]="Yes",Tabela1[[#This Row],[Minecraft Season Pass]]="Yes"),"Yes","No")</f>
        <v>No</v>
      </c>
      <c r="P276" t="str">
        <f>IF(OR(Tabela1[[#This Row],[EA Play Season Pass]]="Yes",Tabela1[[#This Row],[Minecraft Season Pass]]="Yes"),"Yes","No")</f>
        <v>Yes</v>
      </c>
      <c r="Q276">
        <v>42</v>
      </c>
      <c r="R276" s="2"/>
    </row>
    <row r="277" spans="1:18" ht="16.5" customHeight="1" x14ac:dyDescent="0.25">
      <c r="A277">
        <v>276</v>
      </c>
      <c r="B277" t="s">
        <v>2012</v>
      </c>
      <c r="C277" t="s">
        <v>7</v>
      </c>
      <c r="D277" s="50">
        <v>44603</v>
      </c>
      <c r="E277">
        <f>YEAR(Tabela1[[#This Row],[Start Date]])</f>
        <v>2022</v>
      </c>
      <c r="F277">
        <f>ROUNDUP(MONTH(Tabela1[[#This Row],[Start Date]])/3,0)</f>
        <v>1</v>
      </c>
      <c r="G277" t="s">
        <v>8</v>
      </c>
      <c r="H277">
        <v>15</v>
      </c>
      <c r="I277" t="s">
        <v>12</v>
      </c>
      <c r="J277" t="s">
        <v>8</v>
      </c>
      <c r="K277">
        <v>30</v>
      </c>
      <c r="L277" t="s">
        <v>11</v>
      </c>
      <c r="M277">
        <v>0</v>
      </c>
      <c r="N277">
        <v>1</v>
      </c>
      <c r="O277" t="str">
        <f>IF(AND(Tabela1[[#This Row],[EA Play Season Pass]]="Yes",Tabela1[[#This Row],[Minecraft Season Pass]]="Yes"),"Yes","No")</f>
        <v>No</v>
      </c>
      <c r="P277" t="str">
        <f>IF(OR(Tabela1[[#This Row],[EA Play Season Pass]]="Yes",Tabela1[[#This Row],[Minecraft Season Pass]]="Yes"),"Yes","No")</f>
        <v>Yes</v>
      </c>
      <c r="Q277">
        <v>44</v>
      </c>
      <c r="R277" s="2"/>
    </row>
    <row r="278" spans="1:18" ht="16.5" customHeight="1" x14ac:dyDescent="0.25">
      <c r="A278">
        <v>277</v>
      </c>
      <c r="B278" t="s">
        <v>780</v>
      </c>
      <c r="C278" t="s">
        <v>13</v>
      </c>
      <c r="D278" s="50">
        <v>44603</v>
      </c>
      <c r="E278">
        <f>YEAR(Tabela1[[#This Row],[Start Date]])</f>
        <v>2022</v>
      </c>
      <c r="F278">
        <f>ROUNDUP(MONTH(Tabela1[[#This Row],[Start Date]])/3,0)</f>
        <v>1</v>
      </c>
      <c r="G278" t="s">
        <v>11</v>
      </c>
      <c r="H278">
        <v>10</v>
      </c>
      <c r="I278" t="s">
        <v>14</v>
      </c>
      <c r="J278" t="s">
        <v>8</v>
      </c>
      <c r="K278">
        <v>30</v>
      </c>
      <c r="L278" t="s">
        <v>8</v>
      </c>
      <c r="M278">
        <v>20</v>
      </c>
      <c r="N278">
        <v>3</v>
      </c>
      <c r="O278" t="str">
        <f>IF(AND(Tabela1[[#This Row],[EA Play Season Pass]]="Yes",Tabela1[[#This Row],[Minecraft Season Pass]]="Yes"),"Yes","No")</f>
        <v>Yes</v>
      </c>
      <c r="P278" t="str">
        <f>IF(OR(Tabela1[[#This Row],[EA Play Season Pass]]="Yes",Tabela1[[#This Row],[Minecraft Season Pass]]="Yes"),"Yes","No")</f>
        <v>Yes</v>
      </c>
      <c r="Q278">
        <v>57</v>
      </c>
      <c r="R278" s="2"/>
    </row>
    <row r="279" spans="1:18" ht="16.5" customHeight="1" x14ac:dyDescent="0.25">
      <c r="A279">
        <v>278</v>
      </c>
      <c r="B279" t="s">
        <v>3619</v>
      </c>
      <c r="C279" t="s">
        <v>13</v>
      </c>
      <c r="D279" s="50">
        <v>44603</v>
      </c>
      <c r="E279">
        <f>YEAR(Tabela1[[#This Row],[Start Date]])</f>
        <v>2022</v>
      </c>
      <c r="F279">
        <f>ROUNDUP(MONTH(Tabela1[[#This Row],[Start Date]])/3,0)</f>
        <v>1</v>
      </c>
      <c r="G279" t="s">
        <v>8</v>
      </c>
      <c r="H279">
        <v>10</v>
      </c>
      <c r="I279" t="s">
        <v>14</v>
      </c>
      <c r="J279" t="s">
        <v>11</v>
      </c>
      <c r="K279">
        <v>0</v>
      </c>
      <c r="L279" t="s">
        <v>11</v>
      </c>
      <c r="M279">
        <v>0</v>
      </c>
      <c r="N279">
        <v>3</v>
      </c>
      <c r="O279" t="str">
        <f>IF(AND(Tabela1[[#This Row],[EA Play Season Pass]]="Yes",Tabela1[[#This Row],[Minecraft Season Pass]]="Yes"),"Yes","No")</f>
        <v>No</v>
      </c>
      <c r="P279" t="str">
        <f>IF(OR(Tabela1[[#This Row],[EA Play Season Pass]]="Yes",Tabela1[[#This Row],[Minecraft Season Pass]]="Yes"),"Yes","No")</f>
        <v>No</v>
      </c>
      <c r="Q279">
        <v>7</v>
      </c>
      <c r="R279" s="2"/>
    </row>
    <row r="280" spans="1:18" ht="16.5" customHeight="1" x14ac:dyDescent="0.25">
      <c r="A280">
        <v>279</v>
      </c>
      <c r="B280" t="s">
        <v>2461</v>
      </c>
      <c r="C280" t="s">
        <v>10</v>
      </c>
      <c r="D280" s="50">
        <v>44603</v>
      </c>
      <c r="E280">
        <f>YEAR(Tabela1[[#This Row],[Start Date]])</f>
        <v>2022</v>
      </c>
      <c r="F280">
        <f>ROUNDUP(MONTH(Tabela1[[#This Row],[Start Date]])/3,0)</f>
        <v>1</v>
      </c>
      <c r="G280" t="s">
        <v>8</v>
      </c>
      <c r="H280">
        <v>5</v>
      </c>
      <c r="I280" t="s">
        <v>9</v>
      </c>
      <c r="J280" t="s">
        <v>8</v>
      </c>
      <c r="K280">
        <v>30</v>
      </c>
      <c r="L280" t="s">
        <v>11</v>
      </c>
      <c r="M280">
        <v>0</v>
      </c>
      <c r="N280">
        <v>3</v>
      </c>
      <c r="O280" t="str">
        <f>IF(AND(Tabela1[[#This Row],[EA Play Season Pass]]="Yes",Tabela1[[#This Row],[Minecraft Season Pass]]="Yes"),"Yes","No")</f>
        <v>No</v>
      </c>
      <c r="P280" t="str">
        <f>IF(OR(Tabela1[[#This Row],[EA Play Season Pass]]="Yes",Tabela1[[#This Row],[Minecraft Season Pass]]="Yes"),"Yes","No")</f>
        <v>Yes</v>
      </c>
      <c r="Q280">
        <v>32</v>
      </c>
      <c r="R280" s="2"/>
    </row>
    <row r="281" spans="1:18" ht="16.5" customHeight="1" x14ac:dyDescent="0.25">
      <c r="A281">
        <v>280</v>
      </c>
      <c r="B281" t="s">
        <v>3620</v>
      </c>
      <c r="C281" t="s">
        <v>13</v>
      </c>
      <c r="D281" s="50">
        <v>44604</v>
      </c>
      <c r="E281">
        <f>YEAR(Tabela1[[#This Row],[Start Date]])</f>
        <v>2022</v>
      </c>
      <c r="F281">
        <f>ROUNDUP(MONTH(Tabela1[[#This Row],[Start Date]])/3,0)</f>
        <v>1</v>
      </c>
      <c r="G281" t="s">
        <v>11</v>
      </c>
      <c r="H281">
        <v>10</v>
      </c>
      <c r="I281" t="s">
        <v>14</v>
      </c>
      <c r="J281" t="s">
        <v>11</v>
      </c>
      <c r="K281">
        <v>0</v>
      </c>
      <c r="L281" t="s">
        <v>8</v>
      </c>
      <c r="M281">
        <v>20</v>
      </c>
      <c r="N281">
        <v>2</v>
      </c>
      <c r="O281" t="str">
        <f>IF(AND(Tabela1[[#This Row],[EA Play Season Pass]]="Yes",Tabela1[[#This Row],[Minecraft Season Pass]]="Yes"),"Yes","No")</f>
        <v>No</v>
      </c>
      <c r="P281" t="str">
        <f>IF(OR(Tabela1[[#This Row],[EA Play Season Pass]]="Yes",Tabela1[[#This Row],[Minecraft Season Pass]]="Yes"),"Yes","No")</f>
        <v>Yes</v>
      </c>
      <c r="Q281">
        <v>28</v>
      </c>
      <c r="R281" s="2"/>
    </row>
    <row r="282" spans="1:18" ht="16.5" customHeight="1" x14ac:dyDescent="0.25">
      <c r="A282">
        <v>281</v>
      </c>
      <c r="B282" t="s">
        <v>3621</v>
      </c>
      <c r="C282" t="s">
        <v>10</v>
      </c>
      <c r="D282" s="50">
        <v>44604</v>
      </c>
      <c r="E282">
        <f>YEAR(Tabela1[[#This Row],[Start Date]])</f>
        <v>2022</v>
      </c>
      <c r="F282">
        <f>ROUNDUP(MONTH(Tabela1[[#This Row],[Start Date]])/3,0)</f>
        <v>1</v>
      </c>
      <c r="G282" t="s">
        <v>8</v>
      </c>
      <c r="H282">
        <v>5</v>
      </c>
      <c r="I282" t="s">
        <v>12</v>
      </c>
      <c r="J282" t="s">
        <v>8</v>
      </c>
      <c r="K282">
        <v>30</v>
      </c>
      <c r="L282" t="s">
        <v>8</v>
      </c>
      <c r="M282">
        <v>20</v>
      </c>
      <c r="N282">
        <v>3</v>
      </c>
      <c r="O282" t="str">
        <f>IF(AND(Tabela1[[#This Row],[EA Play Season Pass]]="Yes",Tabela1[[#This Row],[Minecraft Season Pass]]="Yes"),"Yes","No")</f>
        <v>Yes</v>
      </c>
      <c r="P282" t="str">
        <f>IF(OR(Tabela1[[#This Row],[EA Play Season Pass]]="Yes",Tabela1[[#This Row],[Minecraft Season Pass]]="Yes"),"Yes","No")</f>
        <v>Yes</v>
      </c>
      <c r="Q282">
        <v>52</v>
      </c>
      <c r="R282" s="2"/>
    </row>
    <row r="283" spans="1:18" ht="16.5" customHeight="1" x14ac:dyDescent="0.25">
      <c r="A283">
        <v>282</v>
      </c>
      <c r="B283" t="s">
        <v>3622</v>
      </c>
      <c r="C283" t="s">
        <v>10</v>
      </c>
      <c r="D283" s="50">
        <v>44604</v>
      </c>
      <c r="E283">
        <f>YEAR(Tabela1[[#This Row],[Start Date]])</f>
        <v>2022</v>
      </c>
      <c r="F283">
        <f>ROUNDUP(MONTH(Tabela1[[#This Row],[Start Date]])/3,0)</f>
        <v>1</v>
      </c>
      <c r="G283" t="s">
        <v>11</v>
      </c>
      <c r="H283">
        <v>5</v>
      </c>
      <c r="I283" t="s">
        <v>9</v>
      </c>
      <c r="J283" t="s">
        <v>8</v>
      </c>
      <c r="K283">
        <v>30</v>
      </c>
      <c r="L283" t="s">
        <v>8</v>
      </c>
      <c r="M283">
        <v>20</v>
      </c>
      <c r="N283">
        <v>2</v>
      </c>
      <c r="O283" t="str">
        <f>IF(AND(Tabela1[[#This Row],[EA Play Season Pass]]="Yes",Tabela1[[#This Row],[Minecraft Season Pass]]="Yes"),"Yes","No")</f>
        <v>Yes</v>
      </c>
      <c r="P283" t="str">
        <f>IF(OR(Tabela1[[#This Row],[EA Play Season Pass]]="Yes",Tabela1[[#This Row],[Minecraft Season Pass]]="Yes"),"Yes","No")</f>
        <v>Yes</v>
      </c>
      <c r="Q283">
        <v>53</v>
      </c>
      <c r="R283" s="2"/>
    </row>
    <row r="284" spans="1:18" ht="16.5" customHeight="1" x14ac:dyDescent="0.25">
      <c r="A284">
        <v>283</v>
      </c>
      <c r="B284" t="s">
        <v>3623</v>
      </c>
      <c r="C284" t="s">
        <v>10</v>
      </c>
      <c r="D284" s="50">
        <v>44604</v>
      </c>
      <c r="E284">
        <f>YEAR(Tabela1[[#This Row],[Start Date]])</f>
        <v>2022</v>
      </c>
      <c r="F284">
        <f>ROUNDUP(MONTH(Tabela1[[#This Row],[Start Date]])/3,0)</f>
        <v>1</v>
      </c>
      <c r="G284" t="s">
        <v>8</v>
      </c>
      <c r="H284">
        <v>5</v>
      </c>
      <c r="I284" t="s">
        <v>12</v>
      </c>
      <c r="J284" t="s">
        <v>11</v>
      </c>
      <c r="K284">
        <v>0</v>
      </c>
      <c r="L284" t="s">
        <v>8</v>
      </c>
      <c r="M284">
        <v>20</v>
      </c>
      <c r="N284">
        <v>2</v>
      </c>
      <c r="O284" t="str">
        <f>IF(AND(Tabela1[[#This Row],[EA Play Season Pass]]="Yes",Tabela1[[#This Row],[Minecraft Season Pass]]="Yes"),"Yes","No")</f>
        <v>No</v>
      </c>
      <c r="P284" t="str">
        <f>IF(OR(Tabela1[[#This Row],[EA Play Season Pass]]="Yes",Tabela1[[#This Row],[Minecraft Season Pass]]="Yes"),"Yes","No")</f>
        <v>Yes</v>
      </c>
      <c r="Q284">
        <v>23</v>
      </c>
      <c r="R284" s="2"/>
    </row>
    <row r="285" spans="1:18" ht="16.5" customHeight="1" x14ac:dyDescent="0.25">
      <c r="A285">
        <v>284</v>
      </c>
      <c r="B285" t="s">
        <v>3274</v>
      </c>
      <c r="C285" t="s">
        <v>13</v>
      </c>
      <c r="D285" s="50">
        <v>44604</v>
      </c>
      <c r="E285">
        <f>YEAR(Tabela1[[#This Row],[Start Date]])</f>
        <v>2022</v>
      </c>
      <c r="F285">
        <f>ROUNDUP(MONTH(Tabela1[[#This Row],[Start Date]])/3,0)</f>
        <v>1</v>
      </c>
      <c r="G285" t="s">
        <v>8</v>
      </c>
      <c r="H285">
        <v>10</v>
      </c>
      <c r="I285" t="s">
        <v>12</v>
      </c>
      <c r="J285" t="s">
        <v>8</v>
      </c>
      <c r="K285">
        <v>30</v>
      </c>
      <c r="L285" t="s">
        <v>11</v>
      </c>
      <c r="M285">
        <v>0</v>
      </c>
      <c r="N285">
        <v>1</v>
      </c>
      <c r="O285" t="str">
        <f>IF(AND(Tabela1[[#This Row],[EA Play Season Pass]]="Yes",Tabela1[[#This Row],[Minecraft Season Pass]]="Yes"),"Yes","No")</f>
        <v>No</v>
      </c>
      <c r="P285" t="str">
        <f>IF(OR(Tabela1[[#This Row],[EA Play Season Pass]]="Yes",Tabela1[[#This Row],[Minecraft Season Pass]]="Yes"),"Yes","No")</f>
        <v>Yes</v>
      </c>
      <c r="Q285">
        <v>39</v>
      </c>
      <c r="R285" s="2"/>
    </row>
    <row r="286" spans="1:18" ht="16.5" customHeight="1" x14ac:dyDescent="0.25">
      <c r="A286">
        <v>285</v>
      </c>
      <c r="B286" t="s">
        <v>3624</v>
      </c>
      <c r="C286" t="s">
        <v>7</v>
      </c>
      <c r="D286" s="50">
        <v>44604</v>
      </c>
      <c r="E286">
        <f>YEAR(Tabela1[[#This Row],[Start Date]])</f>
        <v>2022</v>
      </c>
      <c r="F286">
        <f>ROUNDUP(MONTH(Tabela1[[#This Row],[Start Date]])/3,0)</f>
        <v>1</v>
      </c>
      <c r="G286" t="s">
        <v>8</v>
      </c>
      <c r="H286">
        <v>15</v>
      </c>
      <c r="I286" t="s">
        <v>9</v>
      </c>
      <c r="J286" t="s">
        <v>8</v>
      </c>
      <c r="K286">
        <v>30</v>
      </c>
      <c r="L286" t="s">
        <v>11</v>
      </c>
      <c r="M286">
        <v>0</v>
      </c>
      <c r="N286">
        <v>1</v>
      </c>
      <c r="O286" t="str">
        <f>IF(AND(Tabela1[[#This Row],[EA Play Season Pass]]="Yes",Tabela1[[#This Row],[Minecraft Season Pass]]="Yes"),"Yes","No")</f>
        <v>No</v>
      </c>
      <c r="P286" t="str">
        <f>IF(OR(Tabela1[[#This Row],[EA Play Season Pass]]="Yes",Tabela1[[#This Row],[Minecraft Season Pass]]="Yes"),"Yes","No")</f>
        <v>Yes</v>
      </c>
      <c r="Q286">
        <v>44</v>
      </c>
      <c r="R286" s="2"/>
    </row>
    <row r="287" spans="1:18" ht="16.5" customHeight="1" x14ac:dyDescent="0.25">
      <c r="A287">
        <v>286</v>
      </c>
      <c r="B287" t="s">
        <v>3625</v>
      </c>
      <c r="C287" t="s">
        <v>10</v>
      </c>
      <c r="D287" s="50">
        <v>44604</v>
      </c>
      <c r="E287">
        <f>YEAR(Tabela1[[#This Row],[Start Date]])</f>
        <v>2022</v>
      </c>
      <c r="F287">
        <f>ROUNDUP(MONTH(Tabela1[[#This Row],[Start Date]])/3,0)</f>
        <v>1</v>
      </c>
      <c r="G287" t="s">
        <v>8</v>
      </c>
      <c r="H287">
        <v>5</v>
      </c>
      <c r="I287" t="s">
        <v>12</v>
      </c>
      <c r="J287" t="s">
        <v>11</v>
      </c>
      <c r="K287">
        <v>0</v>
      </c>
      <c r="L287" t="s">
        <v>11</v>
      </c>
      <c r="M287">
        <v>0</v>
      </c>
      <c r="N287">
        <v>1</v>
      </c>
      <c r="O287" t="str">
        <f>IF(AND(Tabela1[[#This Row],[EA Play Season Pass]]="Yes",Tabela1[[#This Row],[Minecraft Season Pass]]="Yes"),"Yes","No")</f>
        <v>No</v>
      </c>
      <c r="P287" t="str">
        <f>IF(OR(Tabela1[[#This Row],[EA Play Season Pass]]="Yes",Tabela1[[#This Row],[Minecraft Season Pass]]="Yes"),"Yes","No")</f>
        <v>No</v>
      </c>
      <c r="Q287">
        <v>4</v>
      </c>
      <c r="R287" s="2"/>
    </row>
    <row r="288" spans="1:18" ht="16.5" customHeight="1" x14ac:dyDescent="0.25">
      <c r="A288">
        <v>287</v>
      </c>
      <c r="B288" t="s">
        <v>3626</v>
      </c>
      <c r="C288" t="s">
        <v>7</v>
      </c>
      <c r="D288" s="50">
        <v>44604</v>
      </c>
      <c r="E288">
        <f>YEAR(Tabela1[[#This Row],[Start Date]])</f>
        <v>2022</v>
      </c>
      <c r="F288">
        <f>ROUNDUP(MONTH(Tabela1[[#This Row],[Start Date]])/3,0)</f>
        <v>1</v>
      </c>
      <c r="G288" t="s">
        <v>11</v>
      </c>
      <c r="H288">
        <v>15</v>
      </c>
      <c r="I288" t="s">
        <v>12</v>
      </c>
      <c r="J288" t="s">
        <v>11</v>
      </c>
      <c r="K288">
        <v>0</v>
      </c>
      <c r="L288" t="s">
        <v>11</v>
      </c>
      <c r="M288">
        <v>0</v>
      </c>
      <c r="N288">
        <v>2</v>
      </c>
      <c r="O288" t="str">
        <f>IF(AND(Tabela1[[#This Row],[EA Play Season Pass]]="Yes",Tabela1[[#This Row],[Minecraft Season Pass]]="Yes"),"Yes","No")</f>
        <v>No</v>
      </c>
      <c r="P288" t="str">
        <f>IF(OR(Tabela1[[#This Row],[EA Play Season Pass]]="Yes",Tabela1[[#This Row],[Minecraft Season Pass]]="Yes"),"Yes","No")</f>
        <v>No</v>
      </c>
      <c r="Q288">
        <v>13</v>
      </c>
      <c r="R288" s="2"/>
    </row>
    <row r="289" spans="1:18" ht="16.5" customHeight="1" x14ac:dyDescent="0.25">
      <c r="A289">
        <v>288</v>
      </c>
      <c r="B289" t="s">
        <v>3627</v>
      </c>
      <c r="C289" t="s">
        <v>7</v>
      </c>
      <c r="D289" s="50">
        <v>44605</v>
      </c>
      <c r="E289">
        <f>YEAR(Tabela1[[#This Row],[Start Date]])</f>
        <v>2022</v>
      </c>
      <c r="F289">
        <f>ROUNDUP(MONTH(Tabela1[[#This Row],[Start Date]])/3,0)</f>
        <v>1</v>
      </c>
      <c r="G289" t="s">
        <v>11</v>
      </c>
      <c r="H289">
        <v>15</v>
      </c>
      <c r="I289" t="s">
        <v>14</v>
      </c>
      <c r="J289" t="s">
        <v>11</v>
      </c>
      <c r="K289">
        <v>0</v>
      </c>
      <c r="L289" t="s">
        <v>11</v>
      </c>
      <c r="M289">
        <v>0</v>
      </c>
      <c r="N289">
        <v>3</v>
      </c>
      <c r="O289" t="str">
        <f>IF(AND(Tabela1[[#This Row],[EA Play Season Pass]]="Yes",Tabela1[[#This Row],[Minecraft Season Pass]]="Yes"),"Yes","No")</f>
        <v>No</v>
      </c>
      <c r="P289" t="str">
        <f>IF(OR(Tabela1[[#This Row],[EA Play Season Pass]]="Yes",Tabela1[[#This Row],[Minecraft Season Pass]]="Yes"),"Yes","No")</f>
        <v>No</v>
      </c>
      <c r="Q289">
        <v>12</v>
      </c>
      <c r="R289" s="2"/>
    </row>
    <row r="290" spans="1:18" ht="16.5" customHeight="1" x14ac:dyDescent="0.25">
      <c r="A290">
        <v>289</v>
      </c>
      <c r="B290" t="s">
        <v>3628</v>
      </c>
      <c r="C290" t="s">
        <v>13</v>
      </c>
      <c r="D290" s="50">
        <v>44605</v>
      </c>
      <c r="E290">
        <f>YEAR(Tabela1[[#This Row],[Start Date]])</f>
        <v>2022</v>
      </c>
      <c r="F290">
        <f>ROUNDUP(MONTH(Tabela1[[#This Row],[Start Date]])/3,0)</f>
        <v>1</v>
      </c>
      <c r="G290" t="s">
        <v>8</v>
      </c>
      <c r="H290">
        <v>10</v>
      </c>
      <c r="I290" t="s">
        <v>12</v>
      </c>
      <c r="J290" t="s">
        <v>11</v>
      </c>
      <c r="K290">
        <v>0</v>
      </c>
      <c r="L290" t="s">
        <v>8</v>
      </c>
      <c r="M290">
        <v>20</v>
      </c>
      <c r="N290">
        <v>2</v>
      </c>
      <c r="O290" t="str">
        <f>IF(AND(Tabela1[[#This Row],[EA Play Season Pass]]="Yes",Tabela1[[#This Row],[Minecraft Season Pass]]="Yes"),"Yes","No")</f>
        <v>No</v>
      </c>
      <c r="P290" t="str">
        <f>IF(OR(Tabela1[[#This Row],[EA Play Season Pass]]="Yes",Tabela1[[#This Row],[Minecraft Season Pass]]="Yes"),"Yes","No")</f>
        <v>Yes</v>
      </c>
      <c r="Q290">
        <v>28</v>
      </c>
      <c r="R290" s="2"/>
    </row>
    <row r="291" spans="1:18" ht="16.5" customHeight="1" x14ac:dyDescent="0.25">
      <c r="A291">
        <v>290</v>
      </c>
      <c r="B291" t="s">
        <v>3629</v>
      </c>
      <c r="C291" t="s">
        <v>13</v>
      </c>
      <c r="D291" s="50">
        <v>44605</v>
      </c>
      <c r="E291">
        <f>YEAR(Tabela1[[#This Row],[Start Date]])</f>
        <v>2022</v>
      </c>
      <c r="F291">
        <f>ROUNDUP(MONTH(Tabela1[[#This Row],[Start Date]])/3,0)</f>
        <v>1</v>
      </c>
      <c r="G291" t="s">
        <v>11</v>
      </c>
      <c r="H291">
        <v>10</v>
      </c>
      <c r="I291" t="s">
        <v>9</v>
      </c>
      <c r="J291" t="s">
        <v>11</v>
      </c>
      <c r="K291">
        <v>0</v>
      </c>
      <c r="L291" t="s">
        <v>11</v>
      </c>
      <c r="M291">
        <v>0</v>
      </c>
      <c r="N291">
        <v>3</v>
      </c>
      <c r="O291" t="str">
        <f>IF(AND(Tabela1[[#This Row],[EA Play Season Pass]]="Yes",Tabela1[[#This Row],[Minecraft Season Pass]]="Yes"),"Yes","No")</f>
        <v>No</v>
      </c>
      <c r="P291" t="str">
        <f>IF(OR(Tabela1[[#This Row],[EA Play Season Pass]]="Yes",Tabela1[[#This Row],[Minecraft Season Pass]]="Yes"),"Yes","No")</f>
        <v>No</v>
      </c>
      <c r="Q291">
        <v>7</v>
      </c>
      <c r="R291" s="2"/>
    </row>
    <row r="292" spans="1:18" ht="16.5" customHeight="1" x14ac:dyDescent="0.25">
      <c r="A292">
        <v>291</v>
      </c>
      <c r="B292" t="s">
        <v>3630</v>
      </c>
      <c r="C292" t="s">
        <v>7</v>
      </c>
      <c r="D292" s="50">
        <v>44606</v>
      </c>
      <c r="E292">
        <f>YEAR(Tabela1[[#This Row],[Start Date]])</f>
        <v>2022</v>
      </c>
      <c r="F292">
        <f>ROUNDUP(MONTH(Tabela1[[#This Row],[Start Date]])/3,0)</f>
        <v>1</v>
      </c>
      <c r="G292" t="s">
        <v>8</v>
      </c>
      <c r="H292">
        <v>15</v>
      </c>
      <c r="I292" t="s">
        <v>14</v>
      </c>
      <c r="J292" t="s">
        <v>8</v>
      </c>
      <c r="K292">
        <v>30</v>
      </c>
      <c r="L292" t="s">
        <v>11</v>
      </c>
      <c r="M292">
        <v>0</v>
      </c>
      <c r="N292">
        <v>1</v>
      </c>
      <c r="O292" t="str">
        <f>IF(AND(Tabela1[[#This Row],[EA Play Season Pass]]="Yes",Tabela1[[#This Row],[Minecraft Season Pass]]="Yes"),"Yes","No")</f>
        <v>No</v>
      </c>
      <c r="P292" t="str">
        <f>IF(OR(Tabela1[[#This Row],[EA Play Season Pass]]="Yes",Tabela1[[#This Row],[Minecraft Season Pass]]="Yes"),"Yes","No")</f>
        <v>Yes</v>
      </c>
      <c r="Q292">
        <v>44</v>
      </c>
      <c r="R292" s="2"/>
    </row>
    <row r="293" spans="1:18" ht="16.5" customHeight="1" x14ac:dyDescent="0.25">
      <c r="A293">
        <v>292</v>
      </c>
      <c r="B293" t="s">
        <v>1431</v>
      </c>
      <c r="C293" t="s">
        <v>13</v>
      </c>
      <c r="D293" s="50">
        <v>44606</v>
      </c>
      <c r="E293">
        <f>YEAR(Tabela1[[#This Row],[Start Date]])</f>
        <v>2022</v>
      </c>
      <c r="F293">
        <f>ROUNDUP(MONTH(Tabela1[[#This Row],[Start Date]])/3,0)</f>
        <v>1</v>
      </c>
      <c r="G293" t="s">
        <v>11</v>
      </c>
      <c r="H293">
        <v>10</v>
      </c>
      <c r="I293" t="s">
        <v>9</v>
      </c>
      <c r="J293" t="s">
        <v>8</v>
      </c>
      <c r="K293">
        <v>30</v>
      </c>
      <c r="L293" t="s">
        <v>11</v>
      </c>
      <c r="M293">
        <v>0</v>
      </c>
      <c r="N293">
        <v>2</v>
      </c>
      <c r="O293" t="str">
        <f>IF(AND(Tabela1[[#This Row],[EA Play Season Pass]]="Yes",Tabela1[[#This Row],[Minecraft Season Pass]]="Yes"),"Yes","No")</f>
        <v>No</v>
      </c>
      <c r="P293" t="str">
        <f>IF(OR(Tabela1[[#This Row],[EA Play Season Pass]]="Yes",Tabela1[[#This Row],[Minecraft Season Pass]]="Yes"),"Yes","No")</f>
        <v>Yes</v>
      </c>
      <c r="Q293">
        <v>38</v>
      </c>
      <c r="R293" s="2"/>
    </row>
    <row r="294" spans="1:18" ht="16.5" customHeight="1" x14ac:dyDescent="0.25">
      <c r="A294">
        <v>293</v>
      </c>
      <c r="B294" t="s">
        <v>2283</v>
      </c>
      <c r="C294" t="s">
        <v>10</v>
      </c>
      <c r="D294" s="50">
        <v>44606</v>
      </c>
      <c r="E294">
        <f>YEAR(Tabela1[[#This Row],[Start Date]])</f>
        <v>2022</v>
      </c>
      <c r="F294">
        <f>ROUNDUP(MONTH(Tabela1[[#This Row],[Start Date]])/3,0)</f>
        <v>1</v>
      </c>
      <c r="G294" t="s">
        <v>8</v>
      </c>
      <c r="H294">
        <v>5</v>
      </c>
      <c r="I294" t="s">
        <v>9</v>
      </c>
      <c r="J294" t="s">
        <v>8</v>
      </c>
      <c r="K294">
        <v>30</v>
      </c>
      <c r="L294" t="s">
        <v>8</v>
      </c>
      <c r="M294">
        <v>20</v>
      </c>
      <c r="N294">
        <v>2</v>
      </c>
      <c r="O294" t="str">
        <f>IF(AND(Tabela1[[#This Row],[EA Play Season Pass]]="Yes",Tabela1[[#This Row],[Minecraft Season Pass]]="Yes"),"Yes","No")</f>
        <v>Yes</v>
      </c>
      <c r="P294" t="str">
        <f>IF(OR(Tabela1[[#This Row],[EA Play Season Pass]]="Yes",Tabela1[[#This Row],[Minecraft Season Pass]]="Yes"),"Yes","No")</f>
        <v>Yes</v>
      </c>
      <c r="Q294">
        <v>53</v>
      </c>
      <c r="R294" s="2"/>
    </row>
    <row r="295" spans="1:18" ht="16.5" customHeight="1" x14ac:dyDescent="0.25">
      <c r="A295">
        <v>294</v>
      </c>
      <c r="B295" t="s">
        <v>3626</v>
      </c>
      <c r="C295" t="s">
        <v>7</v>
      </c>
      <c r="D295" s="50">
        <v>44606</v>
      </c>
      <c r="E295">
        <f>YEAR(Tabela1[[#This Row],[Start Date]])</f>
        <v>2022</v>
      </c>
      <c r="F295">
        <f>ROUNDUP(MONTH(Tabela1[[#This Row],[Start Date]])/3,0)</f>
        <v>1</v>
      </c>
      <c r="G295" t="s">
        <v>8</v>
      </c>
      <c r="H295">
        <v>15</v>
      </c>
      <c r="I295" t="s">
        <v>14</v>
      </c>
      <c r="J295" t="s">
        <v>11</v>
      </c>
      <c r="K295">
        <v>0</v>
      </c>
      <c r="L295" t="s">
        <v>11</v>
      </c>
      <c r="M295">
        <v>0</v>
      </c>
      <c r="N295">
        <v>2</v>
      </c>
      <c r="O295" t="str">
        <f>IF(AND(Tabela1[[#This Row],[EA Play Season Pass]]="Yes",Tabela1[[#This Row],[Minecraft Season Pass]]="Yes"),"Yes","No")</f>
        <v>No</v>
      </c>
      <c r="P295" t="str">
        <f>IF(OR(Tabela1[[#This Row],[EA Play Season Pass]]="Yes",Tabela1[[#This Row],[Minecraft Season Pass]]="Yes"),"Yes","No")</f>
        <v>No</v>
      </c>
      <c r="Q295">
        <v>13</v>
      </c>
      <c r="R295" s="2"/>
    </row>
    <row r="296" spans="1:18" ht="16.5" customHeight="1" x14ac:dyDescent="0.25">
      <c r="A296">
        <v>295</v>
      </c>
      <c r="B296" t="s">
        <v>3631</v>
      </c>
      <c r="C296" t="s">
        <v>13</v>
      </c>
      <c r="D296" s="50">
        <v>44606</v>
      </c>
      <c r="E296">
        <f>YEAR(Tabela1[[#This Row],[Start Date]])</f>
        <v>2022</v>
      </c>
      <c r="F296">
        <f>ROUNDUP(MONTH(Tabela1[[#This Row],[Start Date]])/3,0)</f>
        <v>1</v>
      </c>
      <c r="G296" t="s">
        <v>8</v>
      </c>
      <c r="H296">
        <v>10</v>
      </c>
      <c r="I296" t="s">
        <v>12</v>
      </c>
      <c r="J296" t="s">
        <v>8</v>
      </c>
      <c r="K296">
        <v>30</v>
      </c>
      <c r="L296" t="s">
        <v>8</v>
      </c>
      <c r="M296">
        <v>20</v>
      </c>
      <c r="N296">
        <v>3</v>
      </c>
      <c r="O296" t="str">
        <f>IF(AND(Tabela1[[#This Row],[EA Play Season Pass]]="Yes",Tabela1[[#This Row],[Minecraft Season Pass]]="Yes"),"Yes","No")</f>
        <v>Yes</v>
      </c>
      <c r="P296" t="str">
        <f>IF(OR(Tabela1[[#This Row],[EA Play Season Pass]]="Yes",Tabela1[[#This Row],[Minecraft Season Pass]]="Yes"),"Yes","No")</f>
        <v>Yes</v>
      </c>
      <c r="Q296">
        <v>57</v>
      </c>
      <c r="R296" s="2"/>
    </row>
    <row r="297" spans="1:18" x14ac:dyDescent="0.25">
      <c r="A297">
        <v>296</v>
      </c>
      <c r="B297" t="s">
        <v>3632</v>
      </c>
      <c r="C297" t="s">
        <v>10</v>
      </c>
      <c r="D297" s="50">
        <v>44606</v>
      </c>
      <c r="E297">
        <f>YEAR(Tabela1[[#This Row],[Start Date]])</f>
        <v>2022</v>
      </c>
      <c r="F297">
        <f>ROUNDUP(MONTH(Tabela1[[#This Row],[Start Date]])/3,0)</f>
        <v>1</v>
      </c>
      <c r="G297" t="s">
        <v>11</v>
      </c>
      <c r="H297">
        <v>5</v>
      </c>
      <c r="I297" t="s">
        <v>9</v>
      </c>
      <c r="J297" t="s">
        <v>11</v>
      </c>
      <c r="K297">
        <v>0</v>
      </c>
      <c r="L297" t="s">
        <v>11</v>
      </c>
      <c r="M297">
        <v>0</v>
      </c>
      <c r="N297">
        <v>1</v>
      </c>
      <c r="O297" t="str">
        <f>IF(AND(Tabela1[[#This Row],[EA Play Season Pass]]="Yes",Tabela1[[#This Row],[Minecraft Season Pass]]="Yes"),"Yes","No")</f>
        <v>No</v>
      </c>
      <c r="P297" t="str">
        <f>IF(OR(Tabela1[[#This Row],[EA Play Season Pass]]="Yes",Tabela1[[#This Row],[Minecraft Season Pass]]="Yes"),"Yes","No")</f>
        <v>No</v>
      </c>
      <c r="Q297">
        <v>4</v>
      </c>
      <c r="R297" s="2"/>
    </row>
    <row r="298" spans="1:18" x14ac:dyDescent="0.25">
      <c r="A298">
        <v>297</v>
      </c>
      <c r="B298" t="s">
        <v>1238</v>
      </c>
      <c r="C298" t="s">
        <v>7</v>
      </c>
      <c r="D298" s="50">
        <v>44606</v>
      </c>
      <c r="E298">
        <f>YEAR(Tabela1[[#This Row],[Start Date]])</f>
        <v>2022</v>
      </c>
      <c r="F298">
        <f>ROUNDUP(MONTH(Tabela1[[#This Row],[Start Date]])/3,0)</f>
        <v>1</v>
      </c>
      <c r="G298" t="s">
        <v>11</v>
      </c>
      <c r="H298">
        <v>15</v>
      </c>
      <c r="I298" t="s">
        <v>12</v>
      </c>
      <c r="J298" t="s">
        <v>11</v>
      </c>
      <c r="K298">
        <v>0</v>
      </c>
      <c r="L298" t="s">
        <v>11</v>
      </c>
      <c r="M298">
        <v>0</v>
      </c>
      <c r="N298">
        <v>1</v>
      </c>
      <c r="O298" t="str">
        <f>IF(AND(Tabela1[[#This Row],[EA Play Season Pass]]="Yes",Tabela1[[#This Row],[Minecraft Season Pass]]="Yes"),"Yes","No")</f>
        <v>No</v>
      </c>
      <c r="P298" t="str">
        <f>IF(OR(Tabela1[[#This Row],[EA Play Season Pass]]="Yes",Tabela1[[#This Row],[Minecraft Season Pass]]="Yes"),"Yes","No")</f>
        <v>No</v>
      </c>
      <c r="Q298">
        <v>14</v>
      </c>
      <c r="R298" s="2"/>
    </row>
    <row r="299" spans="1:18" x14ac:dyDescent="0.25">
      <c r="A299">
        <v>298</v>
      </c>
      <c r="B299" t="s">
        <v>3633</v>
      </c>
      <c r="C299" t="s">
        <v>7</v>
      </c>
      <c r="D299" s="50">
        <v>44606</v>
      </c>
      <c r="E299">
        <f>YEAR(Tabela1[[#This Row],[Start Date]])</f>
        <v>2022</v>
      </c>
      <c r="F299">
        <f>ROUNDUP(MONTH(Tabela1[[#This Row],[Start Date]])/3,0)</f>
        <v>1</v>
      </c>
      <c r="G299" t="s">
        <v>11</v>
      </c>
      <c r="H299">
        <v>15</v>
      </c>
      <c r="I299" t="s">
        <v>12</v>
      </c>
      <c r="J299" t="s">
        <v>11</v>
      </c>
      <c r="K299">
        <v>0</v>
      </c>
      <c r="L299" t="s">
        <v>11</v>
      </c>
      <c r="M299">
        <v>0</v>
      </c>
      <c r="N299">
        <v>3</v>
      </c>
      <c r="O299" t="str">
        <f>IF(AND(Tabela1[[#This Row],[EA Play Season Pass]]="Yes",Tabela1[[#This Row],[Minecraft Season Pass]]="Yes"),"Yes","No")</f>
        <v>No</v>
      </c>
      <c r="P299" t="str">
        <f>IF(OR(Tabela1[[#This Row],[EA Play Season Pass]]="Yes",Tabela1[[#This Row],[Minecraft Season Pass]]="Yes"),"Yes","No")</f>
        <v>No</v>
      </c>
      <c r="Q299">
        <v>12</v>
      </c>
      <c r="R299" s="2"/>
    </row>
    <row r="300" spans="1:18" x14ac:dyDescent="0.25">
      <c r="A300">
        <v>299</v>
      </c>
      <c r="B300" t="s">
        <v>3634</v>
      </c>
      <c r="C300" t="s">
        <v>7</v>
      </c>
      <c r="D300" s="50">
        <v>44606</v>
      </c>
      <c r="E300">
        <f>YEAR(Tabela1[[#This Row],[Start Date]])</f>
        <v>2022</v>
      </c>
      <c r="F300">
        <f>ROUNDUP(MONTH(Tabela1[[#This Row],[Start Date]])/3,0)</f>
        <v>1</v>
      </c>
      <c r="G300" t="s">
        <v>11</v>
      </c>
      <c r="H300">
        <v>15</v>
      </c>
      <c r="I300" t="s">
        <v>14</v>
      </c>
      <c r="J300" t="s">
        <v>8</v>
      </c>
      <c r="K300">
        <v>30</v>
      </c>
      <c r="L300" t="s">
        <v>8</v>
      </c>
      <c r="M300">
        <v>20</v>
      </c>
      <c r="N300">
        <v>3</v>
      </c>
      <c r="O300" t="str">
        <f>IF(AND(Tabela1[[#This Row],[EA Play Season Pass]]="Yes",Tabela1[[#This Row],[Minecraft Season Pass]]="Yes"),"Yes","No")</f>
        <v>Yes</v>
      </c>
      <c r="P300" t="str">
        <f>IF(OR(Tabela1[[#This Row],[EA Play Season Pass]]="Yes",Tabela1[[#This Row],[Minecraft Season Pass]]="Yes"),"Yes","No")</f>
        <v>Yes</v>
      </c>
      <c r="Q300">
        <v>62</v>
      </c>
      <c r="R300" s="2"/>
    </row>
    <row r="301" spans="1:18" x14ac:dyDescent="0.25">
      <c r="A301">
        <v>300</v>
      </c>
      <c r="B301" t="s">
        <v>3635</v>
      </c>
      <c r="C301" t="s">
        <v>7</v>
      </c>
      <c r="D301" s="50">
        <v>44607</v>
      </c>
      <c r="E301">
        <f>YEAR(Tabela1[[#This Row],[Start Date]])</f>
        <v>2022</v>
      </c>
      <c r="F301">
        <f>ROUNDUP(MONTH(Tabela1[[#This Row],[Start Date]])/3,0)</f>
        <v>1</v>
      </c>
      <c r="G301" t="s">
        <v>11</v>
      </c>
      <c r="H301">
        <v>15</v>
      </c>
      <c r="I301" t="s">
        <v>9</v>
      </c>
      <c r="J301" t="s">
        <v>11</v>
      </c>
      <c r="K301">
        <v>0</v>
      </c>
      <c r="L301" t="s">
        <v>8</v>
      </c>
      <c r="M301">
        <v>20</v>
      </c>
      <c r="N301">
        <v>1</v>
      </c>
      <c r="O301" t="str">
        <f>IF(AND(Tabela1[[#This Row],[EA Play Season Pass]]="Yes",Tabela1[[#This Row],[Minecraft Season Pass]]="Yes"),"Yes","No")</f>
        <v>No</v>
      </c>
      <c r="P301" t="str">
        <f>IF(OR(Tabela1[[#This Row],[EA Play Season Pass]]="Yes",Tabela1[[#This Row],[Minecraft Season Pass]]="Yes"),"Yes","No")</f>
        <v>Yes</v>
      </c>
      <c r="Q301">
        <v>34</v>
      </c>
      <c r="R301" s="2"/>
    </row>
    <row r="302" spans="1:18" x14ac:dyDescent="0.25">
      <c r="A302">
        <v>301</v>
      </c>
      <c r="B302" t="s">
        <v>3636</v>
      </c>
      <c r="C302" t="s">
        <v>7</v>
      </c>
      <c r="D302" s="50">
        <v>44607</v>
      </c>
      <c r="E302">
        <f>YEAR(Tabela1[[#This Row],[Start Date]])</f>
        <v>2022</v>
      </c>
      <c r="F302">
        <f>ROUNDUP(MONTH(Tabela1[[#This Row],[Start Date]])/3,0)</f>
        <v>1</v>
      </c>
      <c r="G302" t="s">
        <v>8</v>
      </c>
      <c r="H302">
        <v>15</v>
      </c>
      <c r="I302" t="s">
        <v>12</v>
      </c>
      <c r="J302" t="s">
        <v>8</v>
      </c>
      <c r="K302">
        <v>30</v>
      </c>
      <c r="L302" t="s">
        <v>8</v>
      </c>
      <c r="M302">
        <v>20</v>
      </c>
      <c r="N302">
        <v>3</v>
      </c>
      <c r="O302" t="str">
        <f>IF(AND(Tabela1[[#This Row],[EA Play Season Pass]]="Yes",Tabela1[[#This Row],[Minecraft Season Pass]]="Yes"),"Yes","No")</f>
        <v>Yes</v>
      </c>
      <c r="P302" t="str">
        <f>IF(OR(Tabela1[[#This Row],[EA Play Season Pass]]="Yes",Tabela1[[#This Row],[Minecraft Season Pass]]="Yes"),"Yes","No")</f>
        <v>Yes</v>
      </c>
      <c r="Q302">
        <v>62</v>
      </c>
      <c r="R302" s="2"/>
    </row>
    <row r="303" spans="1:18" x14ac:dyDescent="0.25">
      <c r="A303">
        <v>302</v>
      </c>
      <c r="B303" t="s">
        <v>3637</v>
      </c>
      <c r="C303" t="s">
        <v>7</v>
      </c>
      <c r="D303" s="50">
        <v>44607</v>
      </c>
      <c r="E303">
        <f>YEAR(Tabela1[[#This Row],[Start Date]])</f>
        <v>2022</v>
      </c>
      <c r="F303">
        <f>ROUNDUP(MONTH(Tabela1[[#This Row],[Start Date]])/3,0)</f>
        <v>1</v>
      </c>
      <c r="G303" t="s">
        <v>8</v>
      </c>
      <c r="H303">
        <v>15</v>
      </c>
      <c r="I303" t="s">
        <v>14</v>
      </c>
      <c r="J303" t="s">
        <v>8</v>
      </c>
      <c r="K303">
        <v>30</v>
      </c>
      <c r="L303" t="s">
        <v>11</v>
      </c>
      <c r="M303">
        <v>0</v>
      </c>
      <c r="N303">
        <v>3</v>
      </c>
      <c r="O303" t="str">
        <f>IF(AND(Tabela1[[#This Row],[EA Play Season Pass]]="Yes",Tabela1[[#This Row],[Minecraft Season Pass]]="Yes"),"Yes","No")</f>
        <v>No</v>
      </c>
      <c r="P303" t="str">
        <f>IF(OR(Tabela1[[#This Row],[EA Play Season Pass]]="Yes",Tabela1[[#This Row],[Minecraft Season Pass]]="Yes"),"Yes","No")</f>
        <v>Yes</v>
      </c>
      <c r="Q303">
        <v>42</v>
      </c>
      <c r="R303" s="2"/>
    </row>
    <row r="304" spans="1:18" x14ac:dyDescent="0.25">
      <c r="A304">
        <v>303</v>
      </c>
      <c r="B304" t="s">
        <v>3638</v>
      </c>
      <c r="C304" t="s">
        <v>13</v>
      </c>
      <c r="D304" s="50">
        <v>44607</v>
      </c>
      <c r="E304">
        <f>YEAR(Tabela1[[#This Row],[Start Date]])</f>
        <v>2022</v>
      </c>
      <c r="F304">
        <f>ROUNDUP(MONTH(Tabela1[[#This Row],[Start Date]])/3,0)</f>
        <v>1</v>
      </c>
      <c r="G304" t="s">
        <v>11</v>
      </c>
      <c r="H304">
        <v>10</v>
      </c>
      <c r="I304" t="s">
        <v>12</v>
      </c>
      <c r="J304" t="s">
        <v>11</v>
      </c>
      <c r="K304">
        <v>0</v>
      </c>
      <c r="L304" t="s">
        <v>11</v>
      </c>
      <c r="M304">
        <v>0</v>
      </c>
      <c r="N304">
        <v>2</v>
      </c>
      <c r="O304" t="str">
        <f>IF(AND(Tabela1[[#This Row],[EA Play Season Pass]]="Yes",Tabela1[[#This Row],[Minecraft Season Pass]]="Yes"),"Yes","No")</f>
        <v>No</v>
      </c>
      <c r="P304" t="str">
        <f>IF(OR(Tabela1[[#This Row],[EA Play Season Pass]]="Yes",Tabela1[[#This Row],[Minecraft Season Pass]]="Yes"),"Yes","No")</f>
        <v>No</v>
      </c>
      <c r="Q304">
        <v>8</v>
      </c>
      <c r="R304" s="2"/>
    </row>
    <row r="305" spans="1:18" x14ac:dyDescent="0.25">
      <c r="A305">
        <v>304</v>
      </c>
      <c r="B305" t="s">
        <v>406</v>
      </c>
      <c r="C305" t="s">
        <v>10</v>
      </c>
      <c r="D305" s="50">
        <v>44607</v>
      </c>
      <c r="E305">
        <f>YEAR(Tabela1[[#This Row],[Start Date]])</f>
        <v>2022</v>
      </c>
      <c r="F305">
        <f>ROUNDUP(MONTH(Tabela1[[#This Row],[Start Date]])/3,0)</f>
        <v>1</v>
      </c>
      <c r="G305" t="s">
        <v>8</v>
      </c>
      <c r="H305">
        <v>5</v>
      </c>
      <c r="I305" t="s">
        <v>14</v>
      </c>
      <c r="J305" t="s">
        <v>8</v>
      </c>
      <c r="K305">
        <v>30</v>
      </c>
      <c r="L305" t="s">
        <v>8</v>
      </c>
      <c r="M305">
        <v>20</v>
      </c>
      <c r="N305">
        <v>3</v>
      </c>
      <c r="O305" t="str">
        <f>IF(AND(Tabela1[[#This Row],[EA Play Season Pass]]="Yes",Tabela1[[#This Row],[Minecraft Season Pass]]="Yes"),"Yes","No")</f>
        <v>Yes</v>
      </c>
      <c r="P305" t="str">
        <f>IF(OR(Tabela1[[#This Row],[EA Play Season Pass]]="Yes",Tabela1[[#This Row],[Minecraft Season Pass]]="Yes"),"Yes","No")</f>
        <v>Yes</v>
      </c>
      <c r="Q305">
        <v>52</v>
      </c>
      <c r="R305" s="2"/>
    </row>
    <row r="306" spans="1:18" x14ac:dyDescent="0.25">
      <c r="A306">
        <v>305</v>
      </c>
      <c r="B306" t="s">
        <v>2603</v>
      </c>
      <c r="C306" t="s">
        <v>13</v>
      </c>
      <c r="D306" s="50">
        <v>44607</v>
      </c>
      <c r="E306">
        <f>YEAR(Tabela1[[#This Row],[Start Date]])</f>
        <v>2022</v>
      </c>
      <c r="F306">
        <f>ROUNDUP(MONTH(Tabela1[[#This Row],[Start Date]])/3,0)</f>
        <v>1</v>
      </c>
      <c r="G306" t="s">
        <v>11</v>
      </c>
      <c r="H306">
        <v>10</v>
      </c>
      <c r="I306" t="s">
        <v>12</v>
      </c>
      <c r="J306" t="s">
        <v>11</v>
      </c>
      <c r="K306">
        <v>0</v>
      </c>
      <c r="L306" t="s">
        <v>11</v>
      </c>
      <c r="M306">
        <v>0</v>
      </c>
      <c r="N306">
        <v>1</v>
      </c>
      <c r="O306" t="str">
        <f>IF(AND(Tabela1[[#This Row],[EA Play Season Pass]]="Yes",Tabela1[[#This Row],[Minecraft Season Pass]]="Yes"),"Yes","No")</f>
        <v>No</v>
      </c>
      <c r="P306" t="str">
        <f>IF(OR(Tabela1[[#This Row],[EA Play Season Pass]]="Yes",Tabela1[[#This Row],[Minecraft Season Pass]]="Yes"),"Yes","No")</f>
        <v>No</v>
      </c>
      <c r="Q306">
        <v>9</v>
      </c>
      <c r="R306" s="2"/>
    </row>
    <row r="307" spans="1:18" x14ac:dyDescent="0.25">
      <c r="A307">
        <v>306</v>
      </c>
      <c r="B307" t="s">
        <v>3416</v>
      </c>
      <c r="C307" t="s">
        <v>13</v>
      </c>
      <c r="D307" s="50">
        <v>44607</v>
      </c>
      <c r="E307">
        <f>YEAR(Tabela1[[#This Row],[Start Date]])</f>
        <v>2022</v>
      </c>
      <c r="F307">
        <f>ROUNDUP(MONTH(Tabela1[[#This Row],[Start Date]])/3,0)</f>
        <v>1</v>
      </c>
      <c r="G307" t="s">
        <v>8</v>
      </c>
      <c r="H307">
        <v>10</v>
      </c>
      <c r="I307" t="s">
        <v>9</v>
      </c>
      <c r="J307" t="s">
        <v>8</v>
      </c>
      <c r="K307">
        <v>30</v>
      </c>
      <c r="L307" t="s">
        <v>11</v>
      </c>
      <c r="M307">
        <v>0</v>
      </c>
      <c r="N307">
        <v>3</v>
      </c>
      <c r="O307" t="str">
        <f>IF(AND(Tabela1[[#This Row],[EA Play Season Pass]]="Yes",Tabela1[[#This Row],[Minecraft Season Pass]]="Yes"),"Yes","No")</f>
        <v>No</v>
      </c>
      <c r="P307" t="str">
        <f>IF(OR(Tabela1[[#This Row],[EA Play Season Pass]]="Yes",Tabela1[[#This Row],[Minecraft Season Pass]]="Yes"),"Yes","No")</f>
        <v>Yes</v>
      </c>
      <c r="Q307">
        <v>37</v>
      </c>
      <c r="R307" s="2"/>
    </row>
    <row r="308" spans="1:18" x14ac:dyDescent="0.25">
      <c r="A308">
        <v>307</v>
      </c>
      <c r="B308" t="s">
        <v>1781</v>
      </c>
      <c r="C308" t="s">
        <v>13</v>
      </c>
      <c r="D308" s="50">
        <v>44608</v>
      </c>
      <c r="E308">
        <f>YEAR(Tabela1[[#This Row],[Start Date]])</f>
        <v>2022</v>
      </c>
      <c r="F308">
        <f>ROUNDUP(MONTH(Tabela1[[#This Row],[Start Date]])/3,0)</f>
        <v>1</v>
      </c>
      <c r="G308" t="s">
        <v>11</v>
      </c>
      <c r="H308">
        <v>10</v>
      </c>
      <c r="I308" t="s">
        <v>14</v>
      </c>
      <c r="J308" t="s">
        <v>8</v>
      </c>
      <c r="K308">
        <v>30</v>
      </c>
      <c r="L308" t="s">
        <v>11</v>
      </c>
      <c r="M308">
        <v>0</v>
      </c>
      <c r="N308">
        <v>1</v>
      </c>
      <c r="O308" t="str">
        <f>IF(AND(Tabela1[[#This Row],[EA Play Season Pass]]="Yes",Tabela1[[#This Row],[Minecraft Season Pass]]="Yes"),"Yes","No")</f>
        <v>No</v>
      </c>
      <c r="P308" t="str">
        <f>IF(OR(Tabela1[[#This Row],[EA Play Season Pass]]="Yes",Tabela1[[#This Row],[Minecraft Season Pass]]="Yes"),"Yes","No")</f>
        <v>Yes</v>
      </c>
      <c r="Q308">
        <v>39</v>
      </c>
      <c r="R308" s="2"/>
    </row>
    <row r="309" spans="1:18" x14ac:dyDescent="0.25">
      <c r="A309">
        <v>308</v>
      </c>
      <c r="B309" t="s">
        <v>3108</v>
      </c>
      <c r="C309" t="s">
        <v>7</v>
      </c>
      <c r="D309" s="50">
        <v>44608</v>
      </c>
      <c r="E309">
        <f>YEAR(Tabela1[[#This Row],[Start Date]])</f>
        <v>2022</v>
      </c>
      <c r="F309">
        <f>ROUNDUP(MONTH(Tabela1[[#This Row],[Start Date]])/3,0)</f>
        <v>1</v>
      </c>
      <c r="G309" t="s">
        <v>8</v>
      </c>
      <c r="H309">
        <v>15</v>
      </c>
      <c r="I309" t="s">
        <v>14</v>
      </c>
      <c r="J309" t="s">
        <v>8</v>
      </c>
      <c r="K309">
        <v>30</v>
      </c>
      <c r="L309" t="s">
        <v>11</v>
      </c>
      <c r="M309">
        <v>0</v>
      </c>
      <c r="N309">
        <v>2</v>
      </c>
      <c r="O309" t="str">
        <f>IF(AND(Tabela1[[#This Row],[EA Play Season Pass]]="Yes",Tabela1[[#This Row],[Minecraft Season Pass]]="Yes"),"Yes","No")</f>
        <v>No</v>
      </c>
      <c r="P309" t="str">
        <f>IF(OR(Tabela1[[#This Row],[EA Play Season Pass]]="Yes",Tabela1[[#This Row],[Minecraft Season Pass]]="Yes"),"Yes","No")</f>
        <v>Yes</v>
      </c>
      <c r="Q309">
        <v>43</v>
      </c>
      <c r="R309" s="2"/>
    </row>
    <row r="310" spans="1:18" x14ac:dyDescent="0.25">
      <c r="A310">
        <v>309</v>
      </c>
      <c r="B310" t="s">
        <v>3639</v>
      </c>
      <c r="C310" t="s">
        <v>10</v>
      </c>
      <c r="D310" s="50">
        <v>44608</v>
      </c>
      <c r="E310">
        <f>YEAR(Tabela1[[#This Row],[Start Date]])</f>
        <v>2022</v>
      </c>
      <c r="F310">
        <f>ROUNDUP(MONTH(Tabela1[[#This Row],[Start Date]])/3,0)</f>
        <v>1</v>
      </c>
      <c r="G310" t="s">
        <v>11</v>
      </c>
      <c r="H310">
        <v>5</v>
      </c>
      <c r="I310" t="s">
        <v>14</v>
      </c>
      <c r="J310" t="s">
        <v>8</v>
      </c>
      <c r="K310">
        <v>30</v>
      </c>
      <c r="L310" t="s">
        <v>11</v>
      </c>
      <c r="M310">
        <v>0</v>
      </c>
      <c r="N310">
        <v>2</v>
      </c>
      <c r="O310" t="str">
        <f>IF(AND(Tabela1[[#This Row],[EA Play Season Pass]]="Yes",Tabela1[[#This Row],[Minecraft Season Pass]]="Yes"),"Yes","No")</f>
        <v>No</v>
      </c>
      <c r="P310" t="str">
        <f>IF(OR(Tabela1[[#This Row],[EA Play Season Pass]]="Yes",Tabela1[[#This Row],[Minecraft Season Pass]]="Yes"),"Yes","No")</f>
        <v>Yes</v>
      </c>
      <c r="Q310">
        <v>33</v>
      </c>
      <c r="R310" s="2"/>
    </row>
    <row r="311" spans="1:18" x14ac:dyDescent="0.25">
      <c r="A311">
        <v>310</v>
      </c>
      <c r="B311" t="s">
        <v>490</v>
      </c>
      <c r="C311" t="s">
        <v>13</v>
      </c>
      <c r="D311" s="50">
        <v>44608</v>
      </c>
      <c r="E311">
        <f>YEAR(Tabela1[[#This Row],[Start Date]])</f>
        <v>2022</v>
      </c>
      <c r="F311">
        <f>ROUNDUP(MONTH(Tabela1[[#This Row],[Start Date]])/3,0)</f>
        <v>1</v>
      </c>
      <c r="G311" t="s">
        <v>11</v>
      </c>
      <c r="H311">
        <v>10</v>
      </c>
      <c r="I311" t="s">
        <v>14</v>
      </c>
      <c r="J311" t="s">
        <v>11</v>
      </c>
      <c r="K311">
        <v>0</v>
      </c>
      <c r="L311" t="s">
        <v>11</v>
      </c>
      <c r="M311">
        <v>0</v>
      </c>
      <c r="N311">
        <v>1</v>
      </c>
      <c r="O311" t="str">
        <f>IF(AND(Tabela1[[#This Row],[EA Play Season Pass]]="Yes",Tabela1[[#This Row],[Minecraft Season Pass]]="Yes"),"Yes","No")</f>
        <v>No</v>
      </c>
      <c r="P311" t="str">
        <f>IF(OR(Tabela1[[#This Row],[EA Play Season Pass]]="Yes",Tabela1[[#This Row],[Minecraft Season Pass]]="Yes"),"Yes","No")</f>
        <v>No</v>
      </c>
      <c r="Q311">
        <v>9</v>
      </c>
      <c r="R311" s="2"/>
    </row>
    <row r="312" spans="1:18" x14ac:dyDescent="0.25">
      <c r="A312">
        <v>311</v>
      </c>
      <c r="B312" t="s">
        <v>3444</v>
      </c>
      <c r="C312" t="s">
        <v>10</v>
      </c>
      <c r="D312" s="50">
        <v>44608</v>
      </c>
      <c r="E312">
        <f>YEAR(Tabela1[[#This Row],[Start Date]])</f>
        <v>2022</v>
      </c>
      <c r="F312">
        <f>ROUNDUP(MONTH(Tabela1[[#This Row],[Start Date]])/3,0)</f>
        <v>1</v>
      </c>
      <c r="G312" t="s">
        <v>8</v>
      </c>
      <c r="H312">
        <v>5</v>
      </c>
      <c r="I312" t="s">
        <v>9</v>
      </c>
      <c r="J312" t="s">
        <v>8</v>
      </c>
      <c r="K312">
        <v>30</v>
      </c>
      <c r="L312" t="s">
        <v>11</v>
      </c>
      <c r="M312">
        <v>0</v>
      </c>
      <c r="N312">
        <v>3</v>
      </c>
      <c r="O312" t="str">
        <f>IF(AND(Tabela1[[#This Row],[EA Play Season Pass]]="Yes",Tabela1[[#This Row],[Minecraft Season Pass]]="Yes"),"Yes","No")</f>
        <v>No</v>
      </c>
      <c r="P312" t="str">
        <f>IF(OR(Tabela1[[#This Row],[EA Play Season Pass]]="Yes",Tabela1[[#This Row],[Minecraft Season Pass]]="Yes"),"Yes","No")</f>
        <v>Yes</v>
      </c>
      <c r="Q312">
        <v>32</v>
      </c>
      <c r="R312" s="2"/>
    </row>
    <row r="313" spans="1:18" x14ac:dyDescent="0.25">
      <c r="A313">
        <v>312</v>
      </c>
      <c r="B313" t="s">
        <v>3640</v>
      </c>
      <c r="C313" t="s">
        <v>7</v>
      </c>
      <c r="D313" s="50">
        <v>44608</v>
      </c>
      <c r="E313">
        <f>YEAR(Tabela1[[#This Row],[Start Date]])</f>
        <v>2022</v>
      </c>
      <c r="F313">
        <f>ROUNDUP(MONTH(Tabela1[[#This Row],[Start Date]])/3,0)</f>
        <v>1</v>
      </c>
      <c r="G313" t="s">
        <v>8</v>
      </c>
      <c r="H313">
        <v>15</v>
      </c>
      <c r="I313" t="s">
        <v>9</v>
      </c>
      <c r="J313" t="s">
        <v>8</v>
      </c>
      <c r="K313">
        <v>30</v>
      </c>
      <c r="L313" t="s">
        <v>11</v>
      </c>
      <c r="M313">
        <v>0</v>
      </c>
      <c r="N313">
        <v>2</v>
      </c>
      <c r="O313" t="str">
        <f>IF(AND(Tabela1[[#This Row],[EA Play Season Pass]]="Yes",Tabela1[[#This Row],[Minecraft Season Pass]]="Yes"),"Yes","No")</f>
        <v>No</v>
      </c>
      <c r="P313" t="str">
        <f>IF(OR(Tabela1[[#This Row],[EA Play Season Pass]]="Yes",Tabela1[[#This Row],[Minecraft Season Pass]]="Yes"),"Yes","No")</f>
        <v>Yes</v>
      </c>
      <c r="Q313">
        <v>43</v>
      </c>
      <c r="R313" s="2"/>
    </row>
    <row r="314" spans="1:18" x14ac:dyDescent="0.25">
      <c r="A314">
        <v>313</v>
      </c>
      <c r="B314" t="s">
        <v>1911</v>
      </c>
      <c r="C314" t="s">
        <v>7</v>
      </c>
      <c r="D314" s="50">
        <v>44608</v>
      </c>
      <c r="E314">
        <f>YEAR(Tabela1[[#This Row],[Start Date]])</f>
        <v>2022</v>
      </c>
      <c r="F314">
        <f>ROUNDUP(MONTH(Tabela1[[#This Row],[Start Date]])/3,0)</f>
        <v>1</v>
      </c>
      <c r="G314" t="s">
        <v>11</v>
      </c>
      <c r="H314">
        <v>15</v>
      </c>
      <c r="I314" t="s">
        <v>14</v>
      </c>
      <c r="J314" t="s">
        <v>11</v>
      </c>
      <c r="K314">
        <v>0</v>
      </c>
      <c r="L314" t="s">
        <v>8</v>
      </c>
      <c r="M314">
        <v>20</v>
      </c>
      <c r="N314">
        <v>3</v>
      </c>
      <c r="O314" t="str">
        <f>IF(AND(Tabela1[[#This Row],[EA Play Season Pass]]="Yes",Tabela1[[#This Row],[Minecraft Season Pass]]="Yes"),"Yes","No")</f>
        <v>No</v>
      </c>
      <c r="P314" t="str">
        <f>IF(OR(Tabela1[[#This Row],[EA Play Season Pass]]="Yes",Tabela1[[#This Row],[Minecraft Season Pass]]="Yes"),"Yes","No")</f>
        <v>Yes</v>
      </c>
      <c r="Q314">
        <v>32</v>
      </c>
      <c r="R314" s="2"/>
    </row>
    <row r="315" spans="1:18" x14ac:dyDescent="0.25">
      <c r="A315">
        <v>314</v>
      </c>
      <c r="B315" t="s">
        <v>3641</v>
      </c>
      <c r="C315" t="s">
        <v>7</v>
      </c>
      <c r="D315" s="50">
        <v>44608</v>
      </c>
      <c r="E315">
        <f>YEAR(Tabela1[[#This Row],[Start Date]])</f>
        <v>2022</v>
      </c>
      <c r="F315">
        <f>ROUNDUP(MONTH(Tabela1[[#This Row],[Start Date]])/3,0)</f>
        <v>1</v>
      </c>
      <c r="G315" t="s">
        <v>8</v>
      </c>
      <c r="H315">
        <v>15</v>
      </c>
      <c r="I315" t="s">
        <v>9</v>
      </c>
      <c r="J315" t="s">
        <v>11</v>
      </c>
      <c r="K315">
        <v>0</v>
      </c>
      <c r="L315" t="s">
        <v>11</v>
      </c>
      <c r="M315">
        <v>0</v>
      </c>
      <c r="N315">
        <v>2</v>
      </c>
      <c r="O315" t="str">
        <f>IF(AND(Tabela1[[#This Row],[EA Play Season Pass]]="Yes",Tabela1[[#This Row],[Minecraft Season Pass]]="Yes"),"Yes","No")</f>
        <v>No</v>
      </c>
      <c r="P315" t="str">
        <f>IF(OR(Tabela1[[#This Row],[EA Play Season Pass]]="Yes",Tabela1[[#This Row],[Minecraft Season Pass]]="Yes"),"Yes","No")</f>
        <v>No</v>
      </c>
      <c r="Q315">
        <v>13</v>
      </c>
      <c r="R315" s="2"/>
    </row>
    <row r="316" spans="1:18" x14ac:dyDescent="0.25">
      <c r="A316">
        <v>315</v>
      </c>
      <c r="B316" t="s">
        <v>3642</v>
      </c>
      <c r="C316" t="s">
        <v>10</v>
      </c>
      <c r="D316" s="50">
        <v>44608</v>
      </c>
      <c r="E316">
        <f>YEAR(Tabela1[[#This Row],[Start Date]])</f>
        <v>2022</v>
      </c>
      <c r="F316">
        <f>ROUNDUP(MONTH(Tabela1[[#This Row],[Start Date]])/3,0)</f>
        <v>1</v>
      </c>
      <c r="G316" t="s">
        <v>8</v>
      </c>
      <c r="H316">
        <v>5</v>
      </c>
      <c r="I316" t="s">
        <v>12</v>
      </c>
      <c r="J316" t="s">
        <v>11</v>
      </c>
      <c r="K316">
        <v>0</v>
      </c>
      <c r="L316" t="s">
        <v>8</v>
      </c>
      <c r="M316">
        <v>20</v>
      </c>
      <c r="N316">
        <v>1</v>
      </c>
      <c r="O316" t="str">
        <f>IF(AND(Tabela1[[#This Row],[EA Play Season Pass]]="Yes",Tabela1[[#This Row],[Minecraft Season Pass]]="Yes"),"Yes","No")</f>
        <v>No</v>
      </c>
      <c r="P316" t="str">
        <f>IF(OR(Tabela1[[#This Row],[EA Play Season Pass]]="Yes",Tabela1[[#This Row],[Minecraft Season Pass]]="Yes"),"Yes","No")</f>
        <v>Yes</v>
      </c>
      <c r="Q316">
        <v>24</v>
      </c>
      <c r="R316" s="2"/>
    </row>
    <row r="317" spans="1:18" x14ac:dyDescent="0.25">
      <c r="A317">
        <v>316</v>
      </c>
      <c r="B317" t="s">
        <v>2609</v>
      </c>
      <c r="C317" t="s">
        <v>13</v>
      </c>
      <c r="D317" s="50">
        <v>44609</v>
      </c>
      <c r="E317">
        <f>YEAR(Tabela1[[#This Row],[Start Date]])</f>
        <v>2022</v>
      </c>
      <c r="F317">
        <f>ROUNDUP(MONTH(Tabela1[[#This Row],[Start Date]])/3,0)</f>
        <v>1</v>
      </c>
      <c r="G317" t="s">
        <v>11</v>
      </c>
      <c r="H317">
        <v>10</v>
      </c>
      <c r="I317" t="s">
        <v>14</v>
      </c>
      <c r="J317" t="s">
        <v>11</v>
      </c>
      <c r="K317">
        <v>0</v>
      </c>
      <c r="L317" t="s">
        <v>8</v>
      </c>
      <c r="M317">
        <v>20</v>
      </c>
      <c r="N317">
        <v>1</v>
      </c>
      <c r="O317" t="str">
        <f>IF(AND(Tabela1[[#This Row],[EA Play Season Pass]]="Yes",Tabela1[[#This Row],[Minecraft Season Pass]]="Yes"),"Yes","No")</f>
        <v>No</v>
      </c>
      <c r="P317" t="str">
        <f>IF(OR(Tabela1[[#This Row],[EA Play Season Pass]]="Yes",Tabela1[[#This Row],[Minecraft Season Pass]]="Yes"),"Yes","No")</f>
        <v>Yes</v>
      </c>
      <c r="Q317">
        <v>29</v>
      </c>
      <c r="R317" s="2"/>
    </row>
    <row r="318" spans="1:18" x14ac:dyDescent="0.25">
      <c r="A318">
        <v>317</v>
      </c>
      <c r="B318" t="s">
        <v>847</v>
      </c>
      <c r="C318" t="s">
        <v>10</v>
      </c>
      <c r="D318" s="50">
        <v>44609</v>
      </c>
      <c r="E318">
        <f>YEAR(Tabela1[[#This Row],[Start Date]])</f>
        <v>2022</v>
      </c>
      <c r="F318">
        <f>ROUNDUP(MONTH(Tabela1[[#This Row],[Start Date]])/3,0)</f>
        <v>1</v>
      </c>
      <c r="G318" t="s">
        <v>11</v>
      </c>
      <c r="H318">
        <v>5</v>
      </c>
      <c r="I318" t="s">
        <v>9</v>
      </c>
      <c r="J318" t="s">
        <v>11</v>
      </c>
      <c r="K318">
        <v>0</v>
      </c>
      <c r="L318" t="s">
        <v>8</v>
      </c>
      <c r="M318">
        <v>20</v>
      </c>
      <c r="N318">
        <v>1</v>
      </c>
      <c r="O318" t="str">
        <f>IF(AND(Tabela1[[#This Row],[EA Play Season Pass]]="Yes",Tabela1[[#This Row],[Minecraft Season Pass]]="Yes"),"Yes","No")</f>
        <v>No</v>
      </c>
      <c r="P318" t="str">
        <f>IF(OR(Tabela1[[#This Row],[EA Play Season Pass]]="Yes",Tabela1[[#This Row],[Minecraft Season Pass]]="Yes"),"Yes","No")</f>
        <v>Yes</v>
      </c>
      <c r="Q318">
        <v>24</v>
      </c>
      <c r="R318" s="2"/>
    </row>
    <row r="319" spans="1:18" x14ac:dyDescent="0.25">
      <c r="A319">
        <v>318</v>
      </c>
      <c r="B319" t="s">
        <v>3643</v>
      </c>
      <c r="C319" t="s">
        <v>13</v>
      </c>
      <c r="D319" s="50">
        <v>44609</v>
      </c>
      <c r="E319">
        <f>YEAR(Tabela1[[#This Row],[Start Date]])</f>
        <v>2022</v>
      </c>
      <c r="F319">
        <f>ROUNDUP(MONTH(Tabela1[[#This Row],[Start Date]])/3,0)</f>
        <v>1</v>
      </c>
      <c r="G319" t="s">
        <v>8</v>
      </c>
      <c r="H319">
        <v>10</v>
      </c>
      <c r="I319" t="s">
        <v>12</v>
      </c>
      <c r="J319" t="s">
        <v>11</v>
      </c>
      <c r="K319">
        <v>0</v>
      </c>
      <c r="L319" t="s">
        <v>8</v>
      </c>
      <c r="M319">
        <v>20</v>
      </c>
      <c r="N319">
        <v>1</v>
      </c>
      <c r="O319" t="str">
        <f>IF(AND(Tabela1[[#This Row],[EA Play Season Pass]]="Yes",Tabela1[[#This Row],[Minecraft Season Pass]]="Yes"),"Yes","No")</f>
        <v>No</v>
      </c>
      <c r="P319" t="str">
        <f>IF(OR(Tabela1[[#This Row],[EA Play Season Pass]]="Yes",Tabela1[[#This Row],[Minecraft Season Pass]]="Yes"),"Yes","No")</f>
        <v>Yes</v>
      </c>
      <c r="Q319">
        <v>29</v>
      </c>
      <c r="R319" s="2"/>
    </row>
    <row r="320" spans="1:18" x14ac:dyDescent="0.25">
      <c r="A320">
        <v>319</v>
      </c>
      <c r="B320" t="s">
        <v>3029</v>
      </c>
      <c r="C320" t="s">
        <v>7</v>
      </c>
      <c r="D320" s="50">
        <v>44609</v>
      </c>
      <c r="E320">
        <f>YEAR(Tabela1[[#This Row],[Start Date]])</f>
        <v>2022</v>
      </c>
      <c r="F320">
        <f>ROUNDUP(MONTH(Tabela1[[#This Row],[Start Date]])/3,0)</f>
        <v>1</v>
      </c>
      <c r="G320" t="s">
        <v>11</v>
      </c>
      <c r="H320">
        <v>15</v>
      </c>
      <c r="I320" t="s">
        <v>9</v>
      </c>
      <c r="J320" t="s">
        <v>8</v>
      </c>
      <c r="K320">
        <v>30</v>
      </c>
      <c r="L320" t="s">
        <v>11</v>
      </c>
      <c r="M320">
        <v>0</v>
      </c>
      <c r="N320">
        <v>3</v>
      </c>
      <c r="O320" t="str">
        <f>IF(AND(Tabela1[[#This Row],[EA Play Season Pass]]="Yes",Tabela1[[#This Row],[Minecraft Season Pass]]="Yes"),"Yes","No")</f>
        <v>No</v>
      </c>
      <c r="P320" t="str">
        <f>IF(OR(Tabela1[[#This Row],[EA Play Season Pass]]="Yes",Tabela1[[#This Row],[Minecraft Season Pass]]="Yes"),"Yes","No")</f>
        <v>Yes</v>
      </c>
      <c r="Q320">
        <v>42</v>
      </c>
      <c r="R320" s="2"/>
    </row>
    <row r="321" spans="1:18" x14ac:dyDescent="0.25">
      <c r="A321">
        <v>320</v>
      </c>
      <c r="B321" t="s">
        <v>3644</v>
      </c>
      <c r="C321" t="s">
        <v>13</v>
      </c>
      <c r="D321" s="50">
        <v>44609</v>
      </c>
      <c r="E321">
        <f>YEAR(Tabela1[[#This Row],[Start Date]])</f>
        <v>2022</v>
      </c>
      <c r="F321">
        <f>ROUNDUP(MONTH(Tabela1[[#This Row],[Start Date]])/3,0)</f>
        <v>1</v>
      </c>
      <c r="G321" t="s">
        <v>8</v>
      </c>
      <c r="H321">
        <v>10</v>
      </c>
      <c r="I321" t="s">
        <v>14</v>
      </c>
      <c r="J321" t="s">
        <v>8</v>
      </c>
      <c r="K321">
        <v>30</v>
      </c>
      <c r="L321" t="s">
        <v>11</v>
      </c>
      <c r="M321">
        <v>0</v>
      </c>
      <c r="N321">
        <v>2</v>
      </c>
      <c r="O321" t="str">
        <f>IF(AND(Tabela1[[#This Row],[EA Play Season Pass]]="Yes",Tabela1[[#This Row],[Minecraft Season Pass]]="Yes"),"Yes","No")</f>
        <v>No</v>
      </c>
      <c r="P321" t="str">
        <f>IF(OR(Tabela1[[#This Row],[EA Play Season Pass]]="Yes",Tabela1[[#This Row],[Minecraft Season Pass]]="Yes"),"Yes","No")</f>
        <v>Yes</v>
      </c>
      <c r="Q321">
        <v>38</v>
      </c>
      <c r="R321" s="2"/>
    </row>
    <row r="322" spans="1:18" x14ac:dyDescent="0.25">
      <c r="A322">
        <v>321</v>
      </c>
      <c r="B322" t="s">
        <v>3297</v>
      </c>
      <c r="C322" t="s">
        <v>7</v>
      </c>
      <c r="D322" s="50">
        <v>44609</v>
      </c>
      <c r="E322">
        <f>YEAR(Tabela1[[#This Row],[Start Date]])</f>
        <v>2022</v>
      </c>
      <c r="F322">
        <f>ROUNDUP(MONTH(Tabela1[[#This Row],[Start Date]])/3,0)</f>
        <v>1</v>
      </c>
      <c r="G322" t="s">
        <v>8</v>
      </c>
      <c r="H322">
        <v>15</v>
      </c>
      <c r="I322" t="s">
        <v>9</v>
      </c>
      <c r="J322" t="s">
        <v>11</v>
      </c>
      <c r="K322">
        <v>0</v>
      </c>
      <c r="L322" t="s">
        <v>8</v>
      </c>
      <c r="M322">
        <v>20</v>
      </c>
      <c r="N322">
        <v>1</v>
      </c>
      <c r="O322" t="str">
        <f>IF(AND(Tabela1[[#This Row],[EA Play Season Pass]]="Yes",Tabela1[[#This Row],[Minecraft Season Pass]]="Yes"),"Yes","No")</f>
        <v>No</v>
      </c>
      <c r="P322" t="str">
        <f>IF(OR(Tabela1[[#This Row],[EA Play Season Pass]]="Yes",Tabela1[[#This Row],[Minecraft Season Pass]]="Yes"),"Yes","No")</f>
        <v>Yes</v>
      </c>
      <c r="Q322">
        <v>34</v>
      </c>
      <c r="R322" s="2"/>
    </row>
    <row r="323" spans="1:18" x14ac:dyDescent="0.25">
      <c r="A323">
        <v>322</v>
      </c>
      <c r="B323" t="s">
        <v>178</v>
      </c>
      <c r="C323" t="s">
        <v>13</v>
      </c>
      <c r="D323" s="50">
        <v>44609</v>
      </c>
      <c r="E323">
        <f>YEAR(Tabela1[[#This Row],[Start Date]])</f>
        <v>2022</v>
      </c>
      <c r="F323">
        <f>ROUNDUP(MONTH(Tabela1[[#This Row],[Start Date]])/3,0)</f>
        <v>1</v>
      </c>
      <c r="G323" t="s">
        <v>8</v>
      </c>
      <c r="H323">
        <v>10</v>
      </c>
      <c r="I323" t="s">
        <v>9</v>
      </c>
      <c r="J323" t="s">
        <v>11</v>
      </c>
      <c r="K323">
        <v>0</v>
      </c>
      <c r="L323" t="s">
        <v>8</v>
      </c>
      <c r="M323">
        <v>20</v>
      </c>
      <c r="N323">
        <v>2</v>
      </c>
      <c r="O323" t="str">
        <f>IF(AND(Tabela1[[#This Row],[EA Play Season Pass]]="Yes",Tabela1[[#This Row],[Minecraft Season Pass]]="Yes"),"Yes","No")</f>
        <v>No</v>
      </c>
      <c r="P323" t="str">
        <f>IF(OR(Tabela1[[#This Row],[EA Play Season Pass]]="Yes",Tabela1[[#This Row],[Minecraft Season Pass]]="Yes"),"Yes","No")</f>
        <v>Yes</v>
      </c>
      <c r="Q323">
        <v>28</v>
      </c>
      <c r="R323" s="2"/>
    </row>
    <row r="324" spans="1:18" x14ac:dyDescent="0.25">
      <c r="A324">
        <v>323</v>
      </c>
      <c r="B324" t="s">
        <v>1387</v>
      </c>
      <c r="C324" t="s">
        <v>13</v>
      </c>
      <c r="D324" s="50">
        <v>44610</v>
      </c>
      <c r="E324">
        <f>YEAR(Tabela1[[#This Row],[Start Date]])</f>
        <v>2022</v>
      </c>
      <c r="F324">
        <f>ROUNDUP(MONTH(Tabela1[[#This Row],[Start Date]])/3,0)</f>
        <v>1</v>
      </c>
      <c r="G324" t="s">
        <v>11</v>
      </c>
      <c r="H324">
        <v>10</v>
      </c>
      <c r="I324" t="s">
        <v>12</v>
      </c>
      <c r="J324" t="s">
        <v>11</v>
      </c>
      <c r="K324">
        <v>0</v>
      </c>
      <c r="L324" t="s">
        <v>8</v>
      </c>
      <c r="M324">
        <v>20</v>
      </c>
      <c r="N324">
        <v>1</v>
      </c>
      <c r="O324" t="str">
        <f>IF(AND(Tabela1[[#This Row],[EA Play Season Pass]]="Yes",Tabela1[[#This Row],[Minecraft Season Pass]]="Yes"),"Yes","No")</f>
        <v>No</v>
      </c>
      <c r="P324" t="str">
        <f>IF(OR(Tabela1[[#This Row],[EA Play Season Pass]]="Yes",Tabela1[[#This Row],[Minecraft Season Pass]]="Yes"),"Yes","No")</f>
        <v>Yes</v>
      </c>
      <c r="Q324">
        <v>29</v>
      </c>
      <c r="R324" s="2"/>
    </row>
    <row r="325" spans="1:18" x14ac:dyDescent="0.25">
      <c r="A325">
        <v>324</v>
      </c>
      <c r="B325" t="s">
        <v>3645</v>
      </c>
      <c r="C325" t="s">
        <v>7</v>
      </c>
      <c r="D325" s="50">
        <v>44610</v>
      </c>
      <c r="E325">
        <f>YEAR(Tabela1[[#This Row],[Start Date]])</f>
        <v>2022</v>
      </c>
      <c r="F325">
        <f>ROUNDUP(MONTH(Tabela1[[#This Row],[Start Date]])/3,0)</f>
        <v>1</v>
      </c>
      <c r="G325" t="s">
        <v>11</v>
      </c>
      <c r="H325">
        <v>15</v>
      </c>
      <c r="I325" t="s">
        <v>9</v>
      </c>
      <c r="J325" t="s">
        <v>8</v>
      </c>
      <c r="K325">
        <v>30</v>
      </c>
      <c r="L325" t="s">
        <v>11</v>
      </c>
      <c r="M325">
        <v>0</v>
      </c>
      <c r="N325">
        <v>1</v>
      </c>
      <c r="O325" t="str">
        <f>IF(AND(Tabela1[[#This Row],[EA Play Season Pass]]="Yes",Tabela1[[#This Row],[Minecraft Season Pass]]="Yes"),"Yes","No")</f>
        <v>No</v>
      </c>
      <c r="P325" t="str">
        <f>IF(OR(Tabela1[[#This Row],[EA Play Season Pass]]="Yes",Tabela1[[#This Row],[Minecraft Season Pass]]="Yes"),"Yes","No")</f>
        <v>Yes</v>
      </c>
      <c r="Q325">
        <v>44</v>
      </c>
      <c r="R325" s="2"/>
    </row>
    <row r="326" spans="1:18" x14ac:dyDescent="0.25">
      <c r="A326">
        <v>325</v>
      </c>
      <c r="B326" t="s">
        <v>3646</v>
      </c>
      <c r="C326" t="s">
        <v>10</v>
      </c>
      <c r="D326" s="50">
        <v>44610</v>
      </c>
      <c r="E326">
        <f>YEAR(Tabela1[[#This Row],[Start Date]])</f>
        <v>2022</v>
      </c>
      <c r="F326">
        <f>ROUNDUP(MONTH(Tabela1[[#This Row],[Start Date]])/3,0)</f>
        <v>1</v>
      </c>
      <c r="G326" t="s">
        <v>11</v>
      </c>
      <c r="H326">
        <v>5</v>
      </c>
      <c r="I326" t="s">
        <v>14</v>
      </c>
      <c r="J326" t="s">
        <v>11</v>
      </c>
      <c r="K326">
        <v>0</v>
      </c>
      <c r="L326" t="s">
        <v>11</v>
      </c>
      <c r="M326">
        <v>0</v>
      </c>
      <c r="N326">
        <v>2</v>
      </c>
      <c r="O326" t="str">
        <f>IF(AND(Tabela1[[#This Row],[EA Play Season Pass]]="Yes",Tabela1[[#This Row],[Minecraft Season Pass]]="Yes"),"Yes","No")</f>
        <v>No</v>
      </c>
      <c r="P326" t="str">
        <f>IF(OR(Tabela1[[#This Row],[EA Play Season Pass]]="Yes",Tabela1[[#This Row],[Minecraft Season Pass]]="Yes"),"Yes","No")</f>
        <v>No</v>
      </c>
      <c r="Q326">
        <v>3</v>
      </c>
      <c r="R326" s="2"/>
    </row>
    <row r="327" spans="1:18" x14ac:dyDescent="0.25">
      <c r="A327">
        <v>326</v>
      </c>
      <c r="B327" t="s">
        <v>3647</v>
      </c>
      <c r="C327" t="s">
        <v>13</v>
      </c>
      <c r="D327" s="50">
        <v>44610</v>
      </c>
      <c r="E327">
        <f>YEAR(Tabela1[[#This Row],[Start Date]])</f>
        <v>2022</v>
      </c>
      <c r="F327">
        <f>ROUNDUP(MONTH(Tabela1[[#This Row],[Start Date]])/3,0)</f>
        <v>1</v>
      </c>
      <c r="G327" t="s">
        <v>8</v>
      </c>
      <c r="H327">
        <v>10</v>
      </c>
      <c r="I327" t="s">
        <v>14</v>
      </c>
      <c r="J327" t="s">
        <v>11</v>
      </c>
      <c r="K327">
        <v>0</v>
      </c>
      <c r="L327" t="s">
        <v>8</v>
      </c>
      <c r="M327">
        <v>20</v>
      </c>
      <c r="N327">
        <v>1</v>
      </c>
      <c r="O327" t="str">
        <f>IF(AND(Tabela1[[#This Row],[EA Play Season Pass]]="Yes",Tabela1[[#This Row],[Minecraft Season Pass]]="Yes"),"Yes","No")</f>
        <v>No</v>
      </c>
      <c r="P327" t="str">
        <f>IF(OR(Tabela1[[#This Row],[EA Play Season Pass]]="Yes",Tabela1[[#This Row],[Minecraft Season Pass]]="Yes"),"Yes","No")</f>
        <v>Yes</v>
      </c>
      <c r="Q327">
        <v>29</v>
      </c>
      <c r="R327" s="2"/>
    </row>
    <row r="328" spans="1:18" x14ac:dyDescent="0.25">
      <c r="A328">
        <v>327</v>
      </c>
      <c r="B328" t="s">
        <v>3648</v>
      </c>
      <c r="C328" t="s">
        <v>7</v>
      </c>
      <c r="D328" s="50">
        <v>44610</v>
      </c>
      <c r="E328">
        <f>YEAR(Tabela1[[#This Row],[Start Date]])</f>
        <v>2022</v>
      </c>
      <c r="F328">
        <f>ROUNDUP(MONTH(Tabela1[[#This Row],[Start Date]])/3,0)</f>
        <v>1</v>
      </c>
      <c r="G328" t="s">
        <v>8</v>
      </c>
      <c r="H328">
        <v>15</v>
      </c>
      <c r="I328" t="s">
        <v>12</v>
      </c>
      <c r="J328" t="s">
        <v>11</v>
      </c>
      <c r="K328">
        <v>0</v>
      </c>
      <c r="L328" t="s">
        <v>11</v>
      </c>
      <c r="M328">
        <v>0</v>
      </c>
      <c r="N328">
        <v>3</v>
      </c>
      <c r="O328" t="str">
        <f>IF(AND(Tabela1[[#This Row],[EA Play Season Pass]]="Yes",Tabela1[[#This Row],[Minecraft Season Pass]]="Yes"),"Yes","No")</f>
        <v>No</v>
      </c>
      <c r="P328" t="str">
        <f>IF(OR(Tabela1[[#This Row],[EA Play Season Pass]]="Yes",Tabela1[[#This Row],[Minecraft Season Pass]]="Yes"),"Yes","No")</f>
        <v>No</v>
      </c>
      <c r="Q328">
        <v>12</v>
      </c>
      <c r="R328" s="2"/>
    </row>
    <row r="329" spans="1:18" x14ac:dyDescent="0.25">
      <c r="A329">
        <v>328</v>
      </c>
      <c r="B329" t="s">
        <v>3649</v>
      </c>
      <c r="C329" t="s">
        <v>7</v>
      </c>
      <c r="D329" s="50">
        <v>44611</v>
      </c>
      <c r="E329">
        <f>YEAR(Tabela1[[#This Row],[Start Date]])</f>
        <v>2022</v>
      </c>
      <c r="F329">
        <f>ROUNDUP(MONTH(Tabela1[[#This Row],[Start Date]])/3,0)</f>
        <v>1</v>
      </c>
      <c r="G329" t="s">
        <v>11</v>
      </c>
      <c r="H329">
        <v>15</v>
      </c>
      <c r="I329" t="s">
        <v>9</v>
      </c>
      <c r="J329" t="s">
        <v>8</v>
      </c>
      <c r="K329">
        <v>30</v>
      </c>
      <c r="L329" t="s">
        <v>11</v>
      </c>
      <c r="M329">
        <v>0</v>
      </c>
      <c r="N329">
        <v>2</v>
      </c>
      <c r="O329" t="str">
        <f>IF(AND(Tabela1[[#This Row],[EA Play Season Pass]]="Yes",Tabela1[[#This Row],[Minecraft Season Pass]]="Yes"),"Yes","No")</f>
        <v>No</v>
      </c>
      <c r="P329" t="str">
        <f>IF(OR(Tabela1[[#This Row],[EA Play Season Pass]]="Yes",Tabela1[[#This Row],[Minecraft Season Pass]]="Yes"),"Yes","No")</f>
        <v>Yes</v>
      </c>
      <c r="Q329">
        <v>43</v>
      </c>
      <c r="R329" s="2"/>
    </row>
    <row r="330" spans="1:18" x14ac:dyDescent="0.25">
      <c r="A330">
        <v>329</v>
      </c>
      <c r="B330" t="s">
        <v>1925</v>
      </c>
      <c r="C330" t="s">
        <v>13</v>
      </c>
      <c r="D330" s="50">
        <v>44611</v>
      </c>
      <c r="E330">
        <f>YEAR(Tabela1[[#This Row],[Start Date]])</f>
        <v>2022</v>
      </c>
      <c r="F330">
        <f>ROUNDUP(MONTH(Tabela1[[#This Row],[Start Date]])/3,0)</f>
        <v>1</v>
      </c>
      <c r="G330" t="s">
        <v>8</v>
      </c>
      <c r="H330">
        <v>10</v>
      </c>
      <c r="I330" t="s">
        <v>14</v>
      </c>
      <c r="J330" t="s">
        <v>8</v>
      </c>
      <c r="K330">
        <v>30</v>
      </c>
      <c r="L330" t="s">
        <v>8</v>
      </c>
      <c r="M330">
        <v>20</v>
      </c>
      <c r="N330">
        <v>3</v>
      </c>
      <c r="O330" t="str">
        <f>IF(AND(Tabela1[[#This Row],[EA Play Season Pass]]="Yes",Tabela1[[#This Row],[Minecraft Season Pass]]="Yes"),"Yes","No")</f>
        <v>Yes</v>
      </c>
      <c r="P330" t="str">
        <f>IF(OR(Tabela1[[#This Row],[EA Play Season Pass]]="Yes",Tabela1[[#This Row],[Minecraft Season Pass]]="Yes"),"Yes","No")</f>
        <v>Yes</v>
      </c>
      <c r="Q330">
        <v>57</v>
      </c>
      <c r="R330" s="2"/>
    </row>
    <row r="331" spans="1:18" x14ac:dyDescent="0.25">
      <c r="A331">
        <v>330</v>
      </c>
      <c r="B331" t="s">
        <v>3650</v>
      </c>
      <c r="C331" t="s">
        <v>7</v>
      </c>
      <c r="D331" s="50">
        <v>44611</v>
      </c>
      <c r="E331">
        <f>YEAR(Tabela1[[#This Row],[Start Date]])</f>
        <v>2022</v>
      </c>
      <c r="F331">
        <f>ROUNDUP(MONTH(Tabela1[[#This Row],[Start Date]])/3,0)</f>
        <v>1</v>
      </c>
      <c r="G331" t="s">
        <v>8</v>
      </c>
      <c r="H331">
        <v>15</v>
      </c>
      <c r="I331" t="s">
        <v>9</v>
      </c>
      <c r="J331" t="s">
        <v>11</v>
      </c>
      <c r="K331">
        <v>0</v>
      </c>
      <c r="L331" t="s">
        <v>8</v>
      </c>
      <c r="M331">
        <v>20</v>
      </c>
      <c r="N331">
        <v>2</v>
      </c>
      <c r="O331" t="str">
        <f>IF(AND(Tabela1[[#This Row],[EA Play Season Pass]]="Yes",Tabela1[[#This Row],[Minecraft Season Pass]]="Yes"),"Yes","No")</f>
        <v>No</v>
      </c>
      <c r="P331" t="str">
        <f>IF(OR(Tabela1[[#This Row],[EA Play Season Pass]]="Yes",Tabela1[[#This Row],[Minecraft Season Pass]]="Yes"),"Yes","No")</f>
        <v>Yes</v>
      </c>
      <c r="Q331">
        <v>33</v>
      </c>
      <c r="R331" s="2"/>
    </row>
    <row r="332" spans="1:18" x14ac:dyDescent="0.25">
      <c r="A332">
        <v>331</v>
      </c>
      <c r="B332" t="s">
        <v>3651</v>
      </c>
      <c r="C332" t="s">
        <v>7</v>
      </c>
      <c r="D332" s="50">
        <v>44611</v>
      </c>
      <c r="E332">
        <f>YEAR(Tabela1[[#This Row],[Start Date]])</f>
        <v>2022</v>
      </c>
      <c r="F332">
        <f>ROUNDUP(MONTH(Tabela1[[#This Row],[Start Date]])/3,0)</f>
        <v>1</v>
      </c>
      <c r="G332" t="s">
        <v>11</v>
      </c>
      <c r="H332">
        <v>15</v>
      </c>
      <c r="I332" t="s">
        <v>14</v>
      </c>
      <c r="J332" t="s">
        <v>11</v>
      </c>
      <c r="K332">
        <v>0</v>
      </c>
      <c r="L332" t="s">
        <v>11</v>
      </c>
      <c r="M332">
        <v>0</v>
      </c>
      <c r="N332">
        <v>2</v>
      </c>
      <c r="O332" t="str">
        <f>IF(AND(Tabela1[[#This Row],[EA Play Season Pass]]="Yes",Tabela1[[#This Row],[Minecraft Season Pass]]="Yes"),"Yes","No")</f>
        <v>No</v>
      </c>
      <c r="P332" t="str">
        <f>IF(OR(Tabela1[[#This Row],[EA Play Season Pass]]="Yes",Tabela1[[#This Row],[Minecraft Season Pass]]="Yes"),"Yes","No")</f>
        <v>No</v>
      </c>
      <c r="Q332">
        <v>13</v>
      </c>
      <c r="R332" s="2"/>
    </row>
    <row r="333" spans="1:18" x14ac:dyDescent="0.25">
      <c r="A333">
        <v>332</v>
      </c>
      <c r="B333" t="s">
        <v>3652</v>
      </c>
      <c r="C333" t="s">
        <v>7</v>
      </c>
      <c r="D333" s="50">
        <v>44611</v>
      </c>
      <c r="E333">
        <f>YEAR(Tabela1[[#This Row],[Start Date]])</f>
        <v>2022</v>
      </c>
      <c r="F333">
        <f>ROUNDUP(MONTH(Tabela1[[#This Row],[Start Date]])/3,0)</f>
        <v>1</v>
      </c>
      <c r="G333" t="s">
        <v>11</v>
      </c>
      <c r="H333">
        <v>15</v>
      </c>
      <c r="I333" t="s">
        <v>12</v>
      </c>
      <c r="J333" t="s">
        <v>8</v>
      </c>
      <c r="K333">
        <v>30</v>
      </c>
      <c r="L333" t="s">
        <v>8</v>
      </c>
      <c r="M333">
        <v>20</v>
      </c>
      <c r="N333">
        <v>2</v>
      </c>
      <c r="O333" t="str">
        <f>IF(AND(Tabela1[[#This Row],[EA Play Season Pass]]="Yes",Tabela1[[#This Row],[Minecraft Season Pass]]="Yes"),"Yes","No")</f>
        <v>Yes</v>
      </c>
      <c r="P333" t="str">
        <f>IF(OR(Tabela1[[#This Row],[EA Play Season Pass]]="Yes",Tabela1[[#This Row],[Minecraft Season Pass]]="Yes"),"Yes","No")</f>
        <v>Yes</v>
      </c>
      <c r="Q333">
        <v>63</v>
      </c>
      <c r="R333" s="2"/>
    </row>
    <row r="334" spans="1:18" x14ac:dyDescent="0.25">
      <c r="A334">
        <v>333</v>
      </c>
      <c r="B334" t="s">
        <v>3653</v>
      </c>
      <c r="C334" t="s">
        <v>13</v>
      </c>
      <c r="D334" s="50">
        <v>44611</v>
      </c>
      <c r="E334">
        <f>YEAR(Tabela1[[#This Row],[Start Date]])</f>
        <v>2022</v>
      </c>
      <c r="F334">
        <f>ROUNDUP(MONTH(Tabela1[[#This Row],[Start Date]])/3,0)</f>
        <v>1</v>
      </c>
      <c r="G334" t="s">
        <v>11</v>
      </c>
      <c r="H334">
        <v>10</v>
      </c>
      <c r="I334" t="s">
        <v>9</v>
      </c>
      <c r="J334" t="s">
        <v>8</v>
      </c>
      <c r="K334">
        <v>30</v>
      </c>
      <c r="L334" t="s">
        <v>8</v>
      </c>
      <c r="M334">
        <v>20</v>
      </c>
      <c r="N334">
        <v>2</v>
      </c>
      <c r="O334" t="str">
        <f>IF(AND(Tabela1[[#This Row],[EA Play Season Pass]]="Yes",Tabela1[[#This Row],[Minecraft Season Pass]]="Yes"),"Yes","No")</f>
        <v>Yes</v>
      </c>
      <c r="P334" t="str">
        <f>IF(OR(Tabela1[[#This Row],[EA Play Season Pass]]="Yes",Tabela1[[#This Row],[Minecraft Season Pass]]="Yes"),"Yes","No")</f>
        <v>Yes</v>
      </c>
      <c r="Q334">
        <v>58</v>
      </c>
      <c r="R334" s="2"/>
    </row>
    <row r="335" spans="1:18" x14ac:dyDescent="0.25">
      <c r="A335">
        <v>334</v>
      </c>
      <c r="B335" t="s">
        <v>3654</v>
      </c>
      <c r="C335" t="s">
        <v>7</v>
      </c>
      <c r="D335" s="50">
        <v>44611</v>
      </c>
      <c r="E335">
        <f>YEAR(Tabela1[[#This Row],[Start Date]])</f>
        <v>2022</v>
      </c>
      <c r="F335">
        <f>ROUNDUP(MONTH(Tabela1[[#This Row],[Start Date]])/3,0)</f>
        <v>1</v>
      </c>
      <c r="G335" t="s">
        <v>11</v>
      </c>
      <c r="H335">
        <v>15</v>
      </c>
      <c r="I335" t="s">
        <v>14</v>
      </c>
      <c r="J335" t="s">
        <v>8</v>
      </c>
      <c r="K335">
        <v>30</v>
      </c>
      <c r="L335" t="s">
        <v>8</v>
      </c>
      <c r="M335">
        <v>20</v>
      </c>
      <c r="N335">
        <v>3</v>
      </c>
      <c r="O335" t="str">
        <f>IF(AND(Tabela1[[#This Row],[EA Play Season Pass]]="Yes",Tabela1[[#This Row],[Minecraft Season Pass]]="Yes"),"Yes","No")</f>
        <v>Yes</v>
      </c>
      <c r="P335" t="str">
        <f>IF(OR(Tabela1[[#This Row],[EA Play Season Pass]]="Yes",Tabela1[[#This Row],[Minecraft Season Pass]]="Yes"),"Yes","No")</f>
        <v>Yes</v>
      </c>
      <c r="Q335">
        <v>62</v>
      </c>
      <c r="R335" s="2"/>
    </row>
    <row r="336" spans="1:18" x14ac:dyDescent="0.25">
      <c r="A336">
        <v>335</v>
      </c>
      <c r="B336" t="s">
        <v>3655</v>
      </c>
      <c r="C336" t="s">
        <v>7</v>
      </c>
      <c r="D336" s="50">
        <v>44611</v>
      </c>
      <c r="E336">
        <f>YEAR(Tabela1[[#This Row],[Start Date]])</f>
        <v>2022</v>
      </c>
      <c r="F336">
        <f>ROUNDUP(MONTH(Tabela1[[#This Row],[Start Date]])/3,0)</f>
        <v>1</v>
      </c>
      <c r="G336" t="s">
        <v>8</v>
      </c>
      <c r="H336">
        <v>15</v>
      </c>
      <c r="I336" t="s">
        <v>12</v>
      </c>
      <c r="J336" t="s">
        <v>11</v>
      </c>
      <c r="K336">
        <v>0</v>
      </c>
      <c r="L336" t="s">
        <v>8</v>
      </c>
      <c r="M336">
        <v>20</v>
      </c>
      <c r="N336">
        <v>2</v>
      </c>
      <c r="O336" t="str">
        <f>IF(AND(Tabela1[[#This Row],[EA Play Season Pass]]="Yes",Tabela1[[#This Row],[Minecraft Season Pass]]="Yes"),"Yes","No")</f>
        <v>No</v>
      </c>
      <c r="P336" t="str">
        <f>IF(OR(Tabela1[[#This Row],[EA Play Season Pass]]="Yes",Tabela1[[#This Row],[Minecraft Season Pass]]="Yes"),"Yes","No")</f>
        <v>Yes</v>
      </c>
      <c r="Q336">
        <v>33</v>
      </c>
      <c r="R336" s="2"/>
    </row>
    <row r="337" spans="1:18" x14ac:dyDescent="0.25">
      <c r="A337">
        <v>336</v>
      </c>
      <c r="B337" t="s">
        <v>3656</v>
      </c>
      <c r="C337" t="s">
        <v>13</v>
      </c>
      <c r="D337" s="50">
        <v>44612</v>
      </c>
      <c r="E337">
        <f>YEAR(Tabela1[[#This Row],[Start Date]])</f>
        <v>2022</v>
      </c>
      <c r="F337">
        <f>ROUNDUP(MONTH(Tabela1[[#This Row],[Start Date]])/3,0)</f>
        <v>1</v>
      </c>
      <c r="G337" t="s">
        <v>8</v>
      </c>
      <c r="H337">
        <v>10</v>
      </c>
      <c r="I337" t="s">
        <v>14</v>
      </c>
      <c r="J337" t="s">
        <v>11</v>
      </c>
      <c r="K337">
        <v>0</v>
      </c>
      <c r="L337" t="s">
        <v>8</v>
      </c>
      <c r="M337">
        <v>20</v>
      </c>
      <c r="N337">
        <v>3</v>
      </c>
      <c r="O337" t="str">
        <f>IF(AND(Tabela1[[#This Row],[EA Play Season Pass]]="Yes",Tabela1[[#This Row],[Minecraft Season Pass]]="Yes"),"Yes","No")</f>
        <v>No</v>
      </c>
      <c r="P337" t="str">
        <f>IF(OR(Tabela1[[#This Row],[EA Play Season Pass]]="Yes",Tabela1[[#This Row],[Minecraft Season Pass]]="Yes"),"Yes","No")</f>
        <v>Yes</v>
      </c>
      <c r="Q337">
        <v>27</v>
      </c>
      <c r="R337" s="2"/>
    </row>
    <row r="338" spans="1:18" x14ac:dyDescent="0.25">
      <c r="A338">
        <v>337</v>
      </c>
      <c r="B338" t="s">
        <v>3657</v>
      </c>
      <c r="C338" t="s">
        <v>7</v>
      </c>
      <c r="D338" s="50">
        <v>44612</v>
      </c>
      <c r="E338">
        <f>YEAR(Tabela1[[#This Row],[Start Date]])</f>
        <v>2022</v>
      </c>
      <c r="F338">
        <f>ROUNDUP(MONTH(Tabela1[[#This Row],[Start Date]])/3,0)</f>
        <v>1</v>
      </c>
      <c r="G338" t="s">
        <v>8</v>
      </c>
      <c r="H338">
        <v>15</v>
      </c>
      <c r="I338" t="s">
        <v>14</v>
      </c>
      <c r="J338" t="s">
        <v>11</v>
      </c>
      <c r="K338">
        <v>0</v>
      </c>
      <c r="L338" t="s">
        <v>8</v>
      </c>
      <c r="M338">
        <v>20</v>
      </c>
      <c r="N338">
        <v>3</v>
      </c>
      <c r="O338" t="str">
        <f>IF(AND(Tabela1[[#This Row],[EA Play Season Pass]]="Yes",Tabela1[[#This Row],[Minecraft Season Pass]]="Yes"),"Yes","No")</f>
        <v>No</v>
      </c>
      <c r="P338" t="str">
        <f>IF(OR(Tabela1[[#This Row],[EA Play Season Pass]]="Yes",Tabela1[[#This Row],[Minecraft Season Pass]]="Yes"),"Yes","No")</f>
        <v>Yes</v>
      </c>
      <c r="Q338">
        <v>32</v>
      </c>
      <c r="R338" s="2"/>
    </row>
    <row r="339" spans="1:18" x14ac:dyDescent="0.25">
      <c r="A339">
        <v>338</v>
      </c>
      <c r="B339" t="s">
        <v>3658</v>
      </c>
      <c r="C339" t="s">
        <v>7</v>
      </c>
      <c r="D339" s="50">
        <v>44613</v>
      </c>
      <c r="E339">
        <f>YEAR(Tabela1[[#This Row],[Start Date]])</f>
        <v>2022</v>
      </c>
      <c r="F339">
        <f>ROUNDUP(MONTH(Tabela1[[#This Row],[Start Date]])/3,0)</f>
        <v>1</v>
      </c>
      <c r="G339" t="s">
        <v>8</v>
      </c>
      <c r="H339">
        <v>15</v>
      </c>
      <c r="I339" t="s">
        <v>14</v>
      </c>
      <c r="J339" t="s">
        <v>11</v>
      </c>
      <c r="K339">
        <v>0</v>
      </c>
      <c r="L339" t="s">
        <v>8</v>
      </c>
      <c r="M339">
        <v>20</v>
      </c>
      <c r="N339">
        <v>3</v>
      </c>
      <c r="O339" t="str">
        <f>IF(AND(Tabela1[[#This Row],[EA Play Season Pass]]="Yes",Tabela1[[#This Row],[Minecraft Season Pass]]="Yes"),"Yes","No")</f>
        <v>No</v>
      </c>
      <c r="P339" t="str">
        <f>IF(OR(Tabela1[[#This Row],[EA Play Season Pass]]="Yes",Tabela1[[#This Row],[Minecraft Season Pass]]="Yes"),"Yes","No")</f>
        <v>Yes</v>
      </c>
      <c r="Q339">
        <v>32</v>
      </c>
      <c r="R339" s="2"/>
    </row>
    <row r="340" spans="1:18" x14ac:dyDescent="0.25">
      <c r="A340">
        <v>339</v>
      </c>
      <c r="B340" t="s">
        <v>3659</v>
      </c>
      <c r="C340" t="s">
        <v>13</v>
      </c>
      <c r="D340" s="50">
        <v>44613</v>
      </c>
      <c r="E340">
        <f>YEAR(Tabela1[[#This Row],[Start Date]])</f>
        <v>2022</v>
      </c>
      <c r="F340">
        <f>ROUNDUP(MONTH(Tabela1[[#This Row],[Start Date]])/3,0)</f>
        <v>1</v>
      </c>
      <c r="G340" t="s">
        <v>11</v>
      </c>
      <c r="H340">
        <v>10</v>
      </c>
      <c r="I340" t="s">
        <v>12</v>
      </c>
      <c r="J340" t="s">
        <v>11</v>
      </c>
      <c r="K340">
        <v>0</v>
      </c>
      <c r="L340" t="s">
        <v>8</v>
      </c>
      <c r="M340">
        <v>20</v>
      </c>
      <c r="N340">
        <v>3</v>
      </c>
      <c r="O340" t="str">
        <f>IF(AND(Tabela1[[#This Row],[EA Play Season Pass]]="Yes",Tabela1[[#This Row],[Minecraft Season Pass]]="Yes"),"Yes","No")</f>
        <v>No</v>
      </c>
      <c r="P340" t="str">
        <f>IF(OR(Tabela1[[#This Row],[EA Play Season Pass]]="Yes",Tabela1[[#This Row],[Minecraft Season Pass]]="Yes"),"Yes","No")</f>
        <v>Yes</v>
      </c>
      <c r="Q340">
        <v>27</v>
      </c>
      <c r="R340" s="2"/>
    </row>
    <row r="341" spans="1:18" x14ac:dyDescent="0.25">
      <c r="A341">
        <v>340</v>
      </c>
      <c r="B341" t="s">
        <v>3660</v>
      </c>
      <c r="C341" t="s">
        <v>7</v>
      </c>
      <c r="D341" s="50">
        <v>44613</v>
      </c>
      <c r="E341">
        <f>YEAR(Tabela1[[#This Row],[Start Date]])</f>
        <v>2022</v>
      </c>
      <c r="F341">
        <f>ROUNDUP(MONTH(Tabela1[[#This Row],[Start Date]])/3,0)</f>
        <v>1</v>
      </c>
      <c r="G341" t="s">
        <v>11</v>
      </c>
      <c r="H341">
        <v>15</v>
      </c>
      <c r="I341" t="s">
        <v>14</v>
      </c>
      <c r="J341" t="s">
        <v>11</v>
      </c>
      <c r="K341">
        <v>0</v>
      </c>
      <c r="L341" t="s">
        <v>8</v>
      </c>
      <c r="M341">
        <v>20</v>
      </c>
      <c r="N341">
        <v>3</v>
      </c>
      <c r="O341" t="str">
        <f>IF(AND(Tabela1[[#This Row],[EA Play Season Pass]]="Yes",Tabela1[[#This Row],[Minecraft Season Pass]]="Yes"),"Yes","No")</f>
        <v>No</v>
      </c>
      <c r="P341" t="str">
        <f>IF(OR(Tabela1[[#This Row],[EA Play Season Pass]]="Yes",Tabela1[[#This Row],[Minecraft Season Pass]]="Yes"),"Yes","No")</f>
        <v>Yes</v>
      </c>
      <c r="Q341">
        <v>32</v>
      </c>
      <c r="R341" s="2"/>
    </row>
    <row r="342" spans="1:18" x14ac:dyDescent="0.25">
      <c r="A342">
        <v>341</v>
      </c>
      <c r="B342" t="s">
        <v>520</v>
      </c>
      <c r="C342" t="s">
        <v>7</v>
      </c>
      <c r="D342" s="50">
        <v>44613</v>
      </c>
      <c r="E342">
        <f>YEAR(Tabela1[[#This Row],[Start Date]])</f>
        <v>2022</v>
      </c>
      <c r="F342">
        <f>ROUNDUP(MONTH(Tabela1[[#This Row],[Start Date]])/3,0)</f>
        <v>1</v>
      </c>
      <c r="G342" t="s">
        <v>8</v>
      </c>
      <c r="H342">
        <v>15</v>
      </c>
      <c r="I342" t="s">
        <v>12</v>
      </c>
      <c r="J342" t="s">
        <v>8</v>
      </c>
      <c r="K342">
        <v>30</v>
      </c>
      <c r="L342" t="s">
        <v>8</v>
      </c>
      <c r="M342">
        <v>20</v>
      </c>
      <c r="N342">
        <v>1</v>
      </c>
      <c r="O342" t="str">
        <f>IF(AND(Tabela1[[#This Row],[EA Play Season Pass]]="Yes",Tabela1[[#This Row],[Minecraft Season Pass]]="Yes"),"Yes","No")</f>
        <v>Yes</v>
      </c>
      <c r="P342" t="str">
        <f>IF(OR(Tabela1[[#This Row],[EA Play Season Pass]]="Yes",Tabela1[[#This Row],[Minecraft Season Pass]]="Yes"),"Yes","No")</f>
        <v>Yes</v>
      </c>
      <c r="Q342">
        <v>64</v>
      </c>
      <c r="R342" s="2"/>
    </row>
    <row r="343" spans="1:18" x14ac:dyDescent="0.25">
      <c r="A343">
        <v>342</v>
      </c>
      <c r="B343" t="s">
        <v>3661</v>
      </c>
      <c r="C343" t="s">
        <v>7</v>
      </c>
      <c r="D343" s="50">
        <v>44613</v>
      </c>
      <c r="E343">
        <f>YEAR(Tabela1[[#This Row],[Start Date]])</f>
        <v>2022</v>
      </c>
      <c r="F343">
        <f>ROUNDUP(MONTH(Tabela1[[#This Row],[Start Date]])/3,0)</f>
        <v>1</v>
      </c>
      <c r="G343" t="s">
        <v>11</v>
      </c>
      <c r="H343">
        <v>15</v>
      </c>
      <c r="I343" t="s">
        <v>14</v>
      </c>
      <c r="J343" t="s">
        <v>11</v>
      </c>
      <c r="K343">
        <v>0</v>
      </c>
      <c r="L343" t="s">
        <v>11</v>
      </c>
      <c r="M343">
        <v>0</v>
      </c>
      <c r="N343">
        <v>2</v>
      </c>
      <c r="O343" t="str">
        <f>IF(AND(Tabela1[[#This Row],[EA Play Season Pass]]="Yes",Tabela1[[#This Row],[Minecraft Season Pass]]="Yes"),"Yes","No")</f>
        <v>No</v>
      </c>
      <c r="P343" t="str">
        <f>IF(OR(Tabela1[[#This Row],[EA Play Season Pass]]="Yes",Tabela1[[#This Row],[Minecraft Season Pass]]="Yes"),"Yes","No")</f>
        <v>No</v>
      </c>
      <c r="Q343">
        <v>13</v>
      </c>
      <c r="R343" s="2"/>
    </row>
    <row r="344" spans="1:18" x14ac:dyDescent="0.25">
      <c r="A344">
        <v>343</v>
      </c>
      <c r="B344" t="s">
        <v>991</v>
      </c>
      <c r="C344" t="s">
        <v>10</v>
      </c>
      <c r="D344" s="50">
        <v>44614</v>
      </c>
      <c r="E344">
        <f>YEAR(Tabela1[[#This Row],[Start Date]])</f>
        <v>2022</v>
      </c>
      <c r="F344">
        <f>ROUNDUP(MONTH(Tabela1[[#This Row],[Start Date]])/3,0)</f>
        <v>1</v>
      </c>
      <c r="G344" t="s">
        <v>8</v>
      </c>
      <c r="H344">
        <v>5</v>
      </c>
      <c r="I344" t="s">
        <v>9</v>
      </c>
      <c r="J344" t="s">
        <v>8</v>
      </c>
      <c r="K344">
        <v>30</v>
      </c>
      <c r="L344" t="s">
        <v>8</v>
      </c>
      <c r="M344">
        <v>20</v>
      </c>
      <c r="N344">
        <v>1</v>
      </c>
      <c r="O344" t="str">
        <f>IF(AND(Tabela1[[#This Row],[EA Play Season Pass]]="Yes",Tabela1[[#This Row],[Minecraft Season Pass]]="Yes"),"Yes","No")</f>
        <v>Yes</v>
      </c>
      <c r="P344" t="str">
        <f>IF(OR(Tabela1[[#This Row],[EA Play Season Pass]]="Yes",Tabela1[[#This Row],[Minecraft Season Pass]]="Yes"),"Yes","No")</f>
        <v>Yes</v>
      </c>
      <c r="Q344">
        <v>54</v>
      </c>
      <c r="R344" s="2"/>
    </row>
    <row r="345" spans="1:18" x14ac:dyDescent="0.25">
      <c r="A345">
        <v>344</v>
      </c>
      <c r="B345" t="s">
        <v>1341</v>
      </c>
      <c r="C345" t="s">
        <v>10</v>
      </c>
      <c r="D345" s="50">
        <v>44614</v>
      </c>
      <c r="E345">
        <f>YEAR(Tabela1[[#This Row],[Start Date]])</f>
        <v>2022</v>
      </c>
      <c r="F345">
        <f>ROUNDUP(MONTH(Tabela1[[#This Row],[Start Date]])/3,0)</f>
        <v>1</v>
      </c>
      <c r="G345" t="s">
        <v>11</v>
      </c>
      <c r="H345">
        <v>5</v>
      </c>
      <c r="I345" t="s">
        <v>14</v>
      </c>
      <c r="J345" t="s">
        <v>8</v>
      </c>
      <c r="K345">
        <v>30</v>
      </c>
      <c r="L345" t="s">
        <v>8</v>
      </c>
      <c r="M345">
        <v>20</v>
      </c>
      <c r="N345">
        <v>3</v>
      </c>
      <c r="O345" t="str">
        <f>IF(AND(Tabela1[[#This Row],[EA Play Season Pass]]="Yes",Tabela1[[#This Row],[Minecraft Season Pass]]="Yes"),"Yes","No")</f>
        <v>Yes</v>
      </c>
      <c r="P345" t="str">
        <f>IF(OR(Tabela1[[#This Row],[EA Play Season Pass]]="Yes",Tabela1[[#This Row],[Minecraft Season Pass]]="Yes"),"Yes","No")</f>
        <v>Yes</v>
      </c>
      <c r="Q345">
        <v>52</v>
      </c>
      <c r="R345" s="2"/>
    </row>
    <row r="346" spans="1:18" x14ac:dyDescent="0.25">
      <c r="A346">
        <v>345</v>
      </c>
      <c r="B346" t="s">
        <v>895</v>
      </c>
      <c r="C346" t="s">
        <v>13</v>
      </c>
      <c r="D346" s="50">
        <v>44614</v>
      </c>
      <c r="E346">
        <f>YEAR(Tabela1[[#This Row],[Start Date]])</f>
        <v>2022</v>
      </c>
      <c r="F346">
        <f>ROUNDUP(MONTH(Tabela1[[#This Row],[Start Date]])/3,0)</f>
        <v>1</v>
      </c>
      <c r="G346" t="s">
        <v>11</v>
      </c>
      <c r="H346">
        <v>10</v>
      </c>
      <c r="I346" t="s">
        <v>14</v>
      </c>
      <c r="J346" t="s">
        <v>8</v>
      </c>
      <c r="K346">
        <v>30</v>
      </c>
      <c r="L346" t="s">
        <v>8</v>
      </c>
      <c r="M346">
        <v>20</v>
      </c>
      <c r="N346">
        <v>3</v>
      </c>
      <c r="O346" t="str">
        <f>IF(AND(Tabela1[[#This Row],[EA Play Season Pass]]="Yes",Tabela1[[#This Row],[Minecraft Season Pass]]="Yes"),"Yes","No")</f>
        <v>Yes</v>
      </c>
      <c r="P346" t="str">
        <f>IF(OR(Tabela1[[#This Row],[EA Play Season Pass]]="Yes",Tabela1[[#This Row],[Minecraft Season Pass]]="Yes"),"Yes","No")</f>
        <v>Yes</v>
      </c>
      <c r="Q346">
        <v>57</v>
      </c>
      <c r="R346" s="2"/>
    </row>
    <row r="347" spans="1:18" x14ac:dyDescent="0.25">
      <c r="A347">
        <v>346</v>
      </c>
      <c r="B347" t="s">
        <v>3662</v>
      </c>
      <c r="C347" t="s">
        <v>10</v>
      </c>
      <c r="D347" s="50">
        <v>44614</v>
      </c>
      <c r="E347">
        <f>YEAR(Tabela1[[#This Row],[Start Date]])</f>
        <v>2022</v>
      </c>
      <c r="F347">
        <f>ROUNDUP(MONTH(Tabela1[[#This Row],[Start Date]])/3,0)</f>
        <v>1</v>
      </c>
      <c r="G347" t="s">
        <v>8</v>
      </c>
      <c r="H347">
        <v>5</v>
      </c>
      <c r="I347" t="s">
        <v>12</v>
      </c>
      <c r="J347" t="s">
        <v>11</v>
      </c>
      <c r="K347">
        <v>0</v>
      </c>
      <c r="L347" t="s">
        <v>11</v>
      </c>
      <c r="M347">
        <v>0</v>
      </c>
      <c r="N347">
        <v>2</v>
      </c>
      <c r="O347" t="str">
        <f>IF(AND(Tabela1[[#This Row],[EA Play Season Pass]]="Yes",Tabela1[[#This Row],[Minecraft Season Pass]]="Yes"),"Yes","No")</f>
        <v>No</v>
      </c>
      <c r="P347" t="str">
        <f>IF(OR(Tabela1[[#This Row],[EA Play Season Pass]]="Yes",Tabela1[[#This Row],[Minecraft Season Pass]]="Yes"),"Yes","No")</f>
        <v>No</v>
      </c>
      <c r="Q347">
        <v>3</v>
      </c>
      <c r="R347" s="2"/>
    </row>
    <row r="348" spans="1:18" x14ac:dyDescent="0.25">
      <c r="A348">
        <v>347</v>
      </c>
      <c r="B348" t="s">
        <v>3663</v>
      </c>
      <c r="C348" t="s">
        <v>13</v>
      </c>
      <c r="D348" s="50">
        <v>44614</v>
      </c>
      <c r="E348">
        <f>YEAR(Tabela1[[#This Row],[Start Date]])</f>
        <v>2022</v>
      </c>
      <c r="F348">
        <f>ROUNDUP(MONTH(Tabela1[[#This Row],[Start Date]])/3,0)</f>
        <v>1</v>
      </c>
      <c r="G348" t="s">
        <v>8</v>
      </c>
      <c r="H348">
        <v>10</v>
      </c>
      <c r="I348" t="s">
        <v>9</v>
      </c>
      <c r="J348" t="s">
        <v>8</v>
      </c>
      <c r="K348">
        <v>30</v>
      </c>
      <c r="L348" t="s">
        <v>8</v>
      </c>
      <c r="M348">
        <v>20</v>
      </c>
      <c r="N348">
        <v>1</v>
      </c>
      <c r="O348" t="str">
        <f>IF(AND(Tabela1[[#This Row],[EA Play Season Pass]]="Yes",Tabela1[[#This Row],[Minecraft Season Pass]]="Yes"),"Yes","No")</f>
        <v>Yes</v>
      </c>
      <c r="P348" t="str">
        <f>IF(OR(Tabela1[[#This Row],[EA Play Season Pass]]="Yes",Tabela1[[#This Row],[Minecraft Season Pass]]="Yes"),"Yes","No")</f>
        <v>Yes</v>
      </c>
      <c r="Q348">
        <v>59</v>
      </c>
      <c r="R348" s="2"/>
    </row>
    <row r="349" spans="1:18" x14ac:dyDescent="0.25">
      <c r="A349">
        <v>348</v>
      </c>
      <c r="B349" t="s">
        <v>3664</v>
      </c>
      <c r="C349" t="s">
        <v>7</v>
      </c>
      <c r="D349" s="50">
        <v>44614</v>
      </c>
      <c r="E349">
        <f>YEAR(Tabela1[[#This Row],[Start Date]])</f>
        <v>2022</v>
      </c>
      <c r="F349">
        <f>ROUNDUP(MONTH(Tabela1[[#This Row],[Start Date]])/3,0)</f>
        <v>1</v>
      </c>
      <c r="G349" t="s">
        <v>8</v>
      </c>
      <c r="H349">
        <v>15</v>
      </c>
      <c r="I349" t="s">
        <v>14</v>
      </c>
      <c r="J349" t="s">
        <v>11</v>
      </c>
      <c r="K349">
        <v>0</v>
      </c>
      <c r="L349" t="s">
        <v>11</v>
      </c>
      <c r="M349">
        <v>0</v>
      </c>
      <c r="N349">
        <v>2</v>
      </c>
      <c r="O349" t="str">
        <f>IF(AND(Tabela1[[#This Row],[EA Play Season Pass]]="Yes",Tabela1[[#This Row],[Minecraft Season Pass]]="Yes"),"Yes","No")</f>
        <v>No</v>
      </c>
      <c r="P349" t="str">
        <f>IF(OR(Tabela1[[#This Row],[EA Play Season Pass]]="Yes",Tabela1[[#This Row],[Minecraft Season Pass]]="Yes"),"Yes","No")</f>
        <v>No</v>
      </c>
      <c r="Q349">
        <v>13</v>
      </c>
      <c r="R349" s="2"/>
    </row>
    <row r="350" spans="1:18" x14ac:dyDescent="0.25">
      <c r="A350">
        <v>349</v>
      </c>
      <c r="B350" t="s">
        <v>3665</v>
      </c>
      <c r="C350" t="s">
        <v>13</v>
      </c>
      <c r="D350" s="50">
        <v>44614</v>
      </c>
      <c r="E350">
        <f>YEAR(Tabela1[[#This Row],[Start Date]])</f>
        <v>2022</v>
      </c>
      <c r="F350">
        <f>ROUNDUP(MONTH(Tabela1[[#This Row],[Start Date]])/3,0)</f>
        <v>1</v>
      </c>
      <c r="G350" t="s">
        <v>11</v>
      </c>
      <c r="H350">
        <v>10</v>
      </c>
      <c r="I350" t="s">
        <v>12</v>
      </c>
      <c r="J350" t="s">
        <v>8</v>
      </c>
      <c r="K350">
        <v>30</v>
      </c>
      <c r="L350" t="s">
        <v>11</v>
      </c>
      <c r="M350">
        <v>0</v>
      </c>
      <c r="N350">
        <v>2</v>
      </c>
      <c r="O350" t="str">
        <f>IF(AND(Tabela1[[#This Row],[EA Play Season Pass]]="Yes",Tabela1[[#This Row],[Minecraft Season Pass]]="Yes"),"Yes","No")</f>
        <v>No</v>
      </c>
      <c r="P350" t="str">
        <f>IF(OR(Tabela1[[#This Row],[EA Play Season Pass]]="Yes",Tabela1[[#This Row],[Minecraft Season Pass]]="Yes"),"Yes","No")</f>
        <v>Yes</v>
      </c>
      <c r="Q350">
        <v>38</v>
      </c>
      <c r="R350" s="2"/>
    </row>
    <row r="351" spans="1:18" x14ac:dyDescent="0.25">
      <c r="A351">
        <v>350</v>
      </c>
      <c r="B351" t="s">
        <v>746</v>
      </c>
      <c r="C351" t="s">
        <v>7</v>
      </c>
      <c r="D351" s="50">
        <v>44614</v>
      </c>
      <c r="E351">
        <f>YEAR(Tabela1[[#This Row],[Start Date]])</f>
        <v>2022</v>
      </c>
      <c r="F351">
        <f>ROUNDUP(MONTH(Tabela1[[#This Row],[Start Date]])/3,0)</f>
        <v>1</v>
      </c>
      <c r="G351" t="s">
        <v>8</v>
      </c>
      <c r="H351">
        <v>15</v>
      </c>
      <c r="I351" t="s">
        <v>9</v>
      </c>
      <c r="J351" t="s">
        <v>11</v>
      </c>
      <c r="K351">
        <v>0</v>
      </c>
      <c r="L351" t="s">
        <v>8</v>
      </c>
      <c r="M351">
        <v>20</v>
      </c>
      <c r="N351">
        <v>2</v>
      </c>
      <c r="O351" t="str">
        <f>IF(AND(Tabela1[[#This Row],[EA Play Season Pass]]="Yes",Tabela1[[#This Row],[Minecraft Season Pass]]="Yes"),"Yes","No")</f>
        <v>No</v>
      </c>
      <c r="P351" t="str">
        <f>IF(OR(Tabela1[[#This Row],[EA Play Season Pass]]="Yes",Tabela1[[#This Row],[Minecraft Season Pass]]="Yes"),"Yes","No")</f>
        <v>Yes</v>
      </c>
      <c r="Q351">
        <v>33</v>
      </c>
      <c r="R351" s="2"/>
    </row>
    <row r="352" spans="1:18" x14ac:dyDescent="0.25">
      <c r="A352">
        <v>351</v>
      </c>
      <c r="B352" t="s">
        <v>3362</v>
      </c>
      <c r="C352" t="s">
        <v>13</v>
      </c>
      <c r="D352" s="50">
        <v>44614</v>
      </c>
      <c r="E352">
        <f>YEAR(Tabela1[[#This Row],[Start Date]])</f>
        <v>2022</v>
      </c>
      <c r="F352">
        <f>ROUNDUP(MONTH(Tabela1[[#This Row],[Start Date]])/3,0)</f>
        <v>1</v>
      </c>
      <c r="G352" t="s">
        <v>8</v>
      </c>
      <c r="H352">
        <v>10</v>
      </c>
      <c r="I352" t="s">
        <v>9</v>
      </c>
      <c r="J352" t="s">
        <v>8</v>
      </c>
      <c r="K352">
        <v>30</v>
      </c>
      <c r="L352" t="s">
        <v>8</v>
      </c>
      <c r="M352">
        <v>20</v>
      </c>
      <c r="N352">
        <v>1</v>
      </c>
      <c r="O352" t="str">
        <f>IF(AND(Tabela1[[#This Row],[EA Play Season Pass]]="Yes",Tabela1[[#This Row],[Minecraft Season Pass]]="Yes"),"Yes","No")</f>
        <v>Yes</v>
      </c>
      <c r="P352" t="str">
        <f>IF(OR(Tabela1[[#This Row],[EA Play Season Pass]]="Yes",Tabela1[[#This Row],[Minecraft Season Pass]]="Yes"),"Yes","No")</f>
        <v>Yes</v>
      </c>
      <c r="Q352">
        <v>59</v>
      </c>
      <c r="R352" s="2"/>
    </row>
    <row r="353" spans="1:18" x14ac:dyDescent="0.25">
      <c r="A353">
        <v>352</v>
      </c>
      <c r="B353" t="s">
        <v>3666</v>
      </c>
      <c r="C353" t="s">
        <v>13</v>
      </c>
      <c r="D353" s="50">
        <v>44614</v>
      </c>
      <c r="E353">
        <f>YEAR(Tabela1[[#This Row],[Start Date]])</f>
        <v>2022</v>
      </c>
      <c r="F353">
        <f>ROUNDUP(MONTH(Tabela1[[#This Row],[Start Date]])/3,0)</f>
        <v>1</v>
      </c>
      <c r="G353" t="s">
        <v>8</v>
      </c>
      <c r="H353">
        <v>10</v>
      </c>
      <c r="I353" t="s">
        <v>12</v>
      </c>
      <c r="J353" t="s">
        <v>11</v>
      </c>
      <c r="K353">
        <v>0</v>
      </c>
      <c r="L353" t="s">
        <v>8</v>
      </c>
      <c r="M353">
        <v>20</v>
      </c>
      <c r="N353">
        <v>1</v>
      </c>
      <c r="O353" t="str">
        <f>IF(AND(Tabela1[[#This Row],[EA Play Season Pass]]="Yes",Tabela1[[#This Row],[Minecraft Season Pass]]="Yes"),"Yes","No")</f>
        <v>No</v>
      </c>
      <c r="P353" t="str">
        <f>IF(OR(Tabela1[[#This Row],[EA Play Season Pass]]="Yes",Tabela1[[#This Row],[Minecraft Season Pass]]="Yes"),"Yes","No")</f>
        <v>Yes</v>
      </c>
      <c r="Q353">
        <v>29</v>
      </c>
      <c r="R353" s="2"/>
    </row>
    <row r="354" spans="1:18" x14ac:dyDescent="0.25">
      <c r="A354">
        <v>353</v>
      </c>
      <c r="B354" t="s">
        <v>3667</v>
      </c>
      <c r="C354" t="s">
        <v>13</v>
      </c>
      <c r="D354" s="50">
        <v>44614</v>
      </c>
      <c r="E354">
        <f>YEAR(Tabela1[[#This Row],[Start Date]])</f>
        <v>2022</v>
      </c>
      <c r="F354">
        <f>ROUNDUP(MONTH(Tabela1[[#This Row],[Start Date]])/3,0)</f>
        <v>1</v>
      </c>
      <c r="G354" t="s">
        <v>11</v>
      </c>
      <c r="H354">
        <v>10</v>
      </c>
      <c r="I354" t="s">
        <v>12</v>
      </c>
      <c r="J354" t="s">
        <v>8</v>
      </c>
      <c r="K354">
        <v>30</v>
      </c>
      <c r="L354" t="s">
        <v>8</v>
      </c>
      <c r="M354">
        <v>20</v>
      </c>
      <c r="N354">
        <v>1</v>
      </c>
      <c r="O354" t="str">
        <f>IF(AND(Tabela1[[#This Row],[EA Play Season Pass]]="Yes",Tabela1[[#This Row],[Minecraft Season Pass]]="Yes"),"Yes","No")</f>
        <v>Yes</v>
      </c>
      <c r="P354" t="str">
        <f>IF(OR(Tabela1[[#This Row],[EA Play Season Pass]]="Yes",Tabela1[[#This Row],[Minecraft Season Pass]]="Yes"),"Yes","No")</f>
        <v>Yes</v>
      </c>
      <c r="Q354">
        <v>59</v>
      </c>
      <c r="R354" s="2"/>
    </row>
    <row r="355" spans="1:18" x14ac:dyDescent="0.25">
      <c r="A355">
        <v>354</v>
      </c>
      <c r="B355" t="s">
        <v>2474</v>
      </c>
      <c r="C355" t="s">
        <v>7</v>
      </c>
      <c r="D355" s="50">
        <v>44615</v>
      </c>
      <c r="E355">
        <f>YEAR(Tabela1[[#This Row],[Start Date]])</f>
        <v>2022</v>
      </c>
      <c r="F355">
        <f>ROUNDUP(MONTH(Tabela1[[#This Row],[Start Date]])/3,0)</f>
        <v>1</v>
      </c>
      <c r="G355" t="s">
        <v>8</v>
      </c>
      <c r="H355">
        <v>15</v>
      </c>
      <c r="I355" t="s">
        <v>9</v>
      </c>
      <c r="J355" t="s">
        <v>11</v>
      </c>
      <c r="K355">
        <v>0</v>
      </c>
      <c r="L355" t="s">
        <v>11</v>
      </c>
      <c r="M355">
        <v>0</v>
      </c>
      <c r="N355">
        <v>1</v>
      </c>
      <c r="O355" t="str">
        <f>IF(AND(Tabela1[[#This Row],[EA Play Season Pass]]="Yes",Tabela1[[#This Row],[Minecraft Season Pass]]="Yes"),"Yes","No")</f>
        <v>No</v>
      </c>
      <c r="P355" t="str">
        <f>IF(OR(Tabela1[[#This Row],[EA Play Season Pass]]="Yes",Tabela1[[#This Row],[Minecraft Season Pass]]="Yes"),"Yes","No")</f>
        <v>No</v>
      </c>
      <c r="Q355">
        <v>14</v>
      </c>
      <c r="R355" s="2"/>
    </row>
    <row r="356" spans="1:18" x14ac:dyDescent="0.25">
      <c r="A356">
        <v>355</v>
      </c>
      <c r="B356" t="s">
        <v>3668</v>
      </c>
      <c r="C356" t="s">
        <v>7</v>
      </c>
      <c r="D356" s="50">
        <v>44615</v>
      </c>
      <c r="E356">
        <f>YEAR(Tabela1[[#This Row],[Start Date]])</f>
        <v>2022</v>
      </c>
      <c r="F356">
        <f>ROUNDUP(MONTH(Tabela1[[#This Row],[Start Date]])/3,0)</f>
        <v>1</v>
      </c>
      <c r="G356" t="s">
        <v>8</v>
      </c>
      <c r="H356">
        <v>15</v>
      </c>
      <c r="I356" t="s">
        <v>14</v>
      </c>
      <c r="J356" t="s">
        <v>11</v>
      </c>
      <c r="K356">
        <v>0</v>
      </c>
      <c r="L356" t="s">
        <v>11</v>
      </c>
      <c r="M356">
        <v>0</v>
      </c>
      <c r="N356">
        <v>1</v>
      </c>
      <c r="O356" t="str">
        <f>IF(AND(Tabela1[[#This Row],[EA Play Season Pass]]="Yes",Tabela1[[#This Row],[Minecraft Season Pass]]="Yes"),"Yes","No")</f>
        <v>No</v>
      </c>
      <c r="P356" t="str">
        <f>IF(OR(Tabela1[[#This Row],[EA Play Season Pass]]="Yes",Tabela1[[#This Row],[Minecraft Season Pass]]="Yes"),"Yes","No")</f>
        <v>No</v>
      </c>
      <c r="Q356">
        <v>14</v>
      </c>
      <c r="R356" s="2"/>
    </row>
    <row r="357" spans="1:18" x14ac:dyDescent="0.25">
      <c r="A357">
        <v>356</v>
      </c>
      <c r="B357" t="s">
        <v>1576</v>
      </c>
      <c r="C357" t="s">
        <v>13</v>
      </c>
      <c r="D357" s="50">
        <v>44615</v>
      </c>
      <c r="E357">
        <f>YEAR(Tabela1[[#This Row],[Start Date]])</f>
        <v>2022</v>
      </c>
      <c r="F357">
        <f>ROUNDUP(MONTH(Tabela1[[#This Row],[Start Date]])/3,0)</f>
        <v>1</v>
      </c>
      <c r="G357" t="s">
        <v>8</v>
      </c>
      <c r="H357">
        <v>10</v>
      </c>
      <c r="I357" t="s">
        <v>12</v>
      </c>
      <c r="J357" t="s">
        <v>11</v>
      </c>
      <c r="K357">
        <v>0</v>
      </c>
      <c r="L357" t="s">
        <v>8</v>
      </c>
      <c r="M357">
        <v>20</v>
      </c>
      <c r="N357">
        <v>3</v>
      </c>
      <c r="O357" t="str">
        <f>IF(AND(Tabela1[[#This Row],[EA Play Season Pass]]="Yes",Tabela1[[#This Row],[Minecraft Season Pass]]="Yes"),"Yes","No")</f>
        <v>No</v>
      </c>
      <c r="P357" t="str">
        <f>IF(OR(Tabela1[[#This Row],[EA Play Season Pass]]="Yes",Tabela1[[#This Row],[Minecraft Season Pass]]="Yes"),"Yes","No")</f>
        <v>Yes</v>
      </c>
      <c r="Q357">
        <v>27</v>
      </c>
      <c r="R357" s="2"/>
    </row>
    <row r="358" spans="1:18" x14ac:dyDescent="0.25">
      <c r="A358">
        <v>357</v>
      </c>
      <c r="B358" t="s">
        <v>3669</v>
      </c>
      <c r="C358" t="s">
        <v>10</v>
      </c>
      <c r="D358" s="50">
        <v>44615</v>
      </c>
      <c r="E358">
        <f>YEAR(Tabela1[[#This Row],[Start Date]])</f>
        <v>2022</v>
      </c>
      <c r="F358">
        <f>ROUNDUP(MONTH(Tabela1[[#This Row],[Start Date]])/3,0)</f>
        <v>1</v>
      </c>
      <c r="G358" t="s">
        <v>11</v>
      </c>
      <c r="H358">
        <v>5</v>
      </c>
      <c r="I358" t="s">
        <v>14</v>
      </c>
      <c r="J358" t="s">
        <v>11</v>
      </c>
      <c r="K358">
        <v>0</v>
      </c>
      <c r="L358" t="s">
        <v>11</v>
      </c>
      <c r="M358">
        <v>0</v>
      </c>
      <c r="N358">
        <v>2</v>
      </c>
      <c r="O358" t="str">
        <f>IF(AND(Tabela1[[#This Row],[EA Play Season Pass]]="Yes",Tabela1[[#This Row],[Minecraft Season Pass]]="Yes"),"Yes","No")</f>
        <v>No</v>
      </c>
      <c r="P358" t="str">
        <f>IF(OR(Tabela1[[#This Row],[EA Play Season Pass]]="Yes",Tabela1[[#This Row],[Minecraft Season Pass]]="Yes"),"Yes","No")</f>
        <v>No</v>
      </c>
      <c r="Q358">
        <v>3</v>
      </c>
      <c r="R358" s="2"/>
    </row>
    <row r="359" spans="1:18" x14ac:dyDescent="0.25">
      <c r="A359">
        <v>358</v>
      </c>
      <c r="B359" t="s">
        <v>3403</v>
      </c>
      <c r="C359" t="s">
        <v>10</v>
      </c>
      <c r="D359" s="50">
        <v>44615</v>
      </c>
      <c r="E359">
        <f>YEAR(Tabela1[[#This Row],[Start Date]])</f>
        <v>2022</v>
      </c>
      <c r="F359">
        <f>ROUNDUP(MONTH(Tabela1[[#This Row],[Start Date]])/3,0)</f>
        <v>1</v>
      </c>
      <c r="G359" t="s">
        <v>8</v>
      </c>
      <c r="H359">
        <v>5</v>
      </c>
      <c r="I359" t="s">
        <v>9</v>
      </c>
      <c r="J359" t="s">
        <v>11</v>
      </c>
      <c r="K359">
        <v>0</v>
      </c>
      <c r="L359" t="s">
        <v>11</v>
      </c>
      <c r="M359">
        <v>0</v>
      </c>
      <c r="N359">
        <v>2</v>
      </c>
      <c r="O359" t="str">
        <f>IF(AND(Tabela1[[#This Row],[EA Play Season Pass]]="Yes",Tabela1[[#This Row],[Minecraft Season Pass]]="Yes"),"Yes","No")</f>
        <v>No</v>
      </c>
      <c r="P359" t="str">
        <f>IF(OR(Tabela1[[#This Row],[EA Play Season Pass]]="Yes",Tabela1[[#This Row],[Minecraft Season Pass]]="Yes"),"Yes","No")</f>
        <v>No</v>
      </c>
      <c r="Q359">
        <v>3</v>
      </c>
      <c r="R359" s="2"/>
    </row>
    <row r="360" spans="1:18" x14ac:dyDescent="0.25">
      <c r="A360">
        <v>359</v>
      </c>
      <c r="B360" t="s">
        <v>3670</v>
      </c>
      <c r="C360" t="s">
        <v>7</v>
      </c>
      <c r="D360" s="50">
        <v>44615</v>
      </c>
      <c r="E360">
        <f>YEAR(Tabela1[[#This Row],[Start Date]])</f>
        <v>2022</v>
      </c>
      <c r="F360">
        <f>ROUNDUP(MONTH(Tabela1[[#This Row],[Start Date]])/3,0)</f>
        <v>1</v>
      </c>
      <c r="G360" t="s">
        <v>8</v>
      </c>
      <c r="H360">
        <v>15</v>
      </c>
      <c r="I360" t="s">
        <v>14</v>
      </c>
      <c r="J360" t="s">
        <v>8</v>
      </c>
      <c r="K360">
        <v>30</v>
      </c>
      <c r="L360" t="s">
        <v>11</v>
      </c>
      <c r="M360">
        <v>0</v>
      </c>
      <c r="N360">
        <v>3</v>
      </c>
      <c r="O360" t="str">
        <f>IF(AND(Tabela1[[#This Row],[EA Play Season Pass]]="Yes",Tabela1[[#This Row],[Minecraft Season Pass]]="Yes"),"Yes","No")</f>
        <v>No</v>
      </c>
      <c r="P360" t="str">
        <f>IF(OR(Tabela1[[#This Row],[EA Play Season Pass]]="Yes",Tabela1[[#This Row],[Minecraft Season Pass]]="Yes"),"Yes","No")</f>
        <v>Yes</v>
      </c>
      <c r="Q360">
        <v>42</v>
      </c>
      <c r="R360" s="2"/>
    </row>
    <row r="361" spans="1:18" x14ac:dyDescent="0.25">
      <c r="A361">
        <v>360</v>
      </c>
      <c r="B361" t="s">
        <v>3671</v>
      </c>
      <c r="C361" t="s">
        <v>7</v>
      </c>
      <c r="D361" s="50">
        <v>44615</v>
      </c>
      <c r="E361">
        <f>YEAR(Tabela1[[#This Row],[Start Date]])</f>
        <v>2022</v>
      </c>
      <c r="F361">
        <f>ROUNDUP(MONTH(Tabela1[[#This Row],[Start Date]])/3,0)</f>
        <v>1</v>
      </c>
      <c r="G361" t="s">
        <v>8</v>
      </c>
      <c r="H361">
        <v>15</v>
      </c>
      <c r="I361" t="s">
        <v>14</v>
      </c>
      <c r="J361" t="s">
        <v>8</v>
      </c>
      <c r="K361">
        <v>30</v>
      </c>
      <c r="L361" t="s">
        <v>8</v>
      </c>
      <c r="M361">
        <v>20</v>
      </c>
      <c r="N361">
        <v>1</v>
      </c>
      <c r="O361" t="str">
        <f>IF(AND(Tabela1[[#This Row],[EA Play Season Pass]]="Yes",Tabela1[[#This Row],[Minecraft Season Pass]]="Yes"),"Yes","No")</f>
        <v>Yes</v>
      </c>
      <c r="P361" t="str">
        <f>IF(OR(Tabela1[[#This Row],[EA Play Season Pass]]="Yes",Tabela1[[#This Row],[Minecraft Season Pass]]="Yes"),"Yes","No")</f>
        <v>Yes</v>
      </c>
      <c r="Q361">
        <v>64</v>
      </c>
      <c r="R361" s="2"/>
    </row>
    <row r="362" spans="1:18" x14ac:dyDescent="0.25">
      <c r="A362">
        <v>361</v>
      </c>
      <c r="B362" t="s">
        <v>3672</v>
      </c>
      <c r="C362" t="s">
        <v>7</v>
      </c>
      <c r="D362" s="50">
        <v>44616</v>
      </c>
      <c r="E362">
        <f>YEAR(Tabela1[[#This Row],[Start Date]])</f>
        <v>2022</v>
      </c>
      <c r="F362">
        <f>ROUNDUP(MONTH(Tabela1[[#This Row],[Start Date]])/3,0)</f>
        <v>1</v>
      </c>
      <c r="G362" t="s">
        <v>8</v>
      </c>
      <c r="H362">
        <v>15</v>
      </c>
      <c r="I362" t="s">
        <v>9</v>
      </c>
      <c r="J362" t="s">
        <v>11</v>
      </c>
      <c r="K362">
        <v>0</v>
      </c>
      <c r="L362" t="s">
        <v>8</v>
      </c>
      <c r="M362">
        <v>20</v>
      </c>
      <c r="N362">
        <v>2</v>
      </c>
      <c r="O362" t="str">
        <f>IF(AND(Tabela1[[#This Row],[EA Play Season Pass]]="Yes",Tabela1[[#This Row],[Minecraft Season Pass]]="Yes"),"Yes","No")</f>
        <v>No</v>
      </c>
      <c r="P362" t="str">
        <f>IF(OR(Tabela1[[#This Row],[EA Play Season Pass]]="Yes",Tabela1[[#This Row],[Minecraft Season Pass]]="Yes"),"Yes","No")</f>
        <v>Yes</v>
      </c>
      <c r="Q362">
        <v>33</v>
      </c>
      <c r="R362" s="2"/>
    </row>
    <row r="363" spans="1:18" x14ac:dyDescent="0.25">
      <c r="A363">
        <v>362</v>
      </c>
      <c r="B363" t="s">
        <v>1798</v>
      </c>
      <c r="C363" t="s">
        <v>7</v>
      </c>
      <c r="D363" s="50">
        <v>44616</v>
      </c>
      <c r="E363">
        <f>YEAR(Tabela1[[#This Row],[Start Date]])</f>
        <v>2022</v>
      </c>
      <c r="F363">
        <f>ROUNDUP(MONTH(Tabela1[[#This Row],[Start Date]])/3,0)</f>
        <v>1</v>
      </c>
      <c r="G363" t="s">
        <v>8</v>
      </c>
      <c r="H363">
        <v>15</v>
      </c>
      <c r="I363" t="s">
        <v>12</v>
      </c>
      <c r="J363" t="s">
        <v>11</v>
      </c>
      <c r="K363">
        <v>0</v>
      </c>
      <c r="L363" t="s">
        <v>11</v>
      </c>
      <c r="M363">
        <v>0</v>
      </c>
      <c r="N363">
        <v>3</v>
      </c>
      <c r="O363" t="str">
        <f>IF(AND(Tabela1[[#This Row],[EA Play Season Pass]]="Yes",Tabela1[[#This Row],[Minecraft Season Pass]]="Yes"),"Yes","No")</f>
        <v>No</v>
      </c>
      <c r="P363" t="str">
        <f>IF(OR(Tabela1[[#This Row],[EA Play Season Pass]]="Yes",Tabela1[[#This Row],[Minecraft Season Pass]]="Yes"),"Yes","No")</f>
        <v>No</v>
      </c>
      <c r="Q363">
        <v>12</v>
      </c>
      <c r="R363" s="2"/>
    </row>
    <row r="364" spans="1:18" x14ac:dyDescent="0.25">
      <c r="A364">
        <v>363</v>
      </c>
      <c r="B364" t="s">
        <v>1612</v>
      </c>
      <c r="C364" t="s">
        <v>7</v>
      </c>
      <c r="D364" s="50">
        <v>44616</v>
      </c>
      <c r="E364">
        <f>YEAR(Tabela1[[#This Row],[Start Date]])</f>
        <v>2022</v>
      </c>
      <c r="F364">
        <f>ROUNDUP(MONTH(Tabela1[[#This Row],[Start Date]])/3,0)</f>
        <v>1</v>
      </c>
      <c r="G364" t="s">
        <v>8</v>
      </c>
      <c r="H364">
        <v>15</v>
      </c>
      <c r="I364" t="s">
        <v>9</v>
      </c>
      <c r="J364" t="s">
        <v>8</v>
      </c>
      <c r="K364">
        <v>30</v>
      </c>
      <c r="L364" t="s">
        <v>11</v>
      </c>
      <c r="M364">
        <v>0</v>
      </c>
      <c r="N364">
        <v>3</v>
      </c>
      <c r="O364" t="str">
        <f>IF(AND(Tabela1[[#This Row],[EA Play Season Pass]]="Yes",Tabela1[[#This Row],[Minecraft Season Pass]]="Yes"),"Yes","No")</f>
        <v>No</v>
      </c>
      <c r="P364" t="str">
        <f>IF(OR(Tabela1[[#This Row],[EA Play Season Pass]]="Yes",Tabela1[[#This Row],[Minecraft Season Pass]]="Yes"),"Yes","No")</f>
        <v>Yes</v>
      </c>
      <c r="Q364">
        <v>42</v>
      </c>
      <c r="R364" s="2"/>
    </row>
    <row r="365" spans="1:18" x14ac:dyDescent="0.25">
      <c r="A365">
        <v>364</v>
      </c>
      <c r="B365" t="s">
        <v>2559</v>
      </c>
      <c r="C365" t="s">
        <v>10</v>
      </c>
      <c r="D365" s="50">
        <v>44616</v>
      </c>
      <c r="E365">
        <f>YEAR(Tabela1[[#This Row],[Start Date]])</f>
        <v>2022</v>
      </c>
      <c r="F365">
        <f>ROUNDUP(MONTH(Tabela1[[#This Row],[Start Date]])/3,0)</f>
        <v>1</v>
      </c>
      <c r="G365" t="s">
        <v>8</v>
      </c>
      <c r="H365">
        <v>5</v>
      </c>
      <c r="I365" t="s">
        <v>9</v>
      </c>
      <c r="J365" t="s">
        <v>11</v>
      </c>
      <c r="K365">
        <v>0</v>
      </c>
      <c r="L365" t="s">
        <v>8</v>
      </c>
      <c r="M365">
        <v>20</v>
      </c>
      <c r="N365">
        <v>3</v>
      </c>
      <c r="O365" t="str">
        <f>IF(AND(Tabela1[[#This Row],[EA Play Season Pass]]="Yes",Tabela1[[#This Row],[Minecraft Season Pass]]="Yes"),"Yes","No")</f>
        <v>No</v>
      </c>
      <c r="P365" t="str">
        <f>IF(OR(Tabela1[[#This Row],[EA Play Season Pass]]="Yes",Tabela1[[#This Row],[Minecraft Season Pass]]="Yes"),"Yes","No")</f>
        <v>Yes</v>
      </c>
      <c r="Q365">
        <v>22</v>
      </c>
      <c r="R365" s="2"/>
    </row>
    <row r="366" spans="1:18" x14ac:dyDescent="0.25">
      <c r="A366">
        <v>365</v>
      </c>
      <c r="B366" t="s">
        <v>3435</v>
      </c>
      <c r="C366" t="s">
        <v>10</v>
      </c>
      <c r="D366" s="50">
        <v>44616</v>
      </c>
      <c r="E366">
        <f>YEAR(Tabela1[[#This Row],[Start Date]])</f>
        <v>2022</v>
      </c>
      <c r="F366">
        <f>ROUNDUP(MONTH(Tabela1[[#This Row],[Start Date]])/3,0)</f>
        <v>1</v>
      </c>
      <c r="G366" t="s">
        <v>11</v>
      </c>
      <c r="H366">
        <v>5</v>
      </c>
      <c r="I366" t="s">
        <v>9</v>
      </c>
      <c r="J366" t="s">
        <v>11</v>
      </c>
      <c r="K366">
        <v>0</v>
      </c>
      <c r="L366" t="s">
        <v>8</v>
      </c>
      <c r="M366">
        <v>20</v>
      </c>
      <c r="N366">
        <v>2</v>
      </c>
      <c r="O366" t="str">
        <f>IF(AND(Tabela1[[#This Row],[EA Play Season Pass]]="Yes",Tabela1[[#This Row],[Minecraft Season Pass]]="Yes"),"Yes","No")</f>
        <v>No</v>
      </c>
      <c r="P366" t="str">
        <f>IF(OR(Tabela1[[#This Row],[EA Play Season Pass]]="Yes",Tabela1[[#This Row],[Minecraft Season Pass]]="Yes"),"Yes","No")</f>
        <v>Yes</v>
      </c>
      <c r="Q366">
        <v>23</v>
      </c>
      <c r="R366" s="2"/>
    </row>
    <row r="367" spans="1:18" x14ac:dyDescent="0.25">
      <c r="A367">
        <v>366</v>
      </c>
      <c r="B367" t="s">
        <v>2554</v>
      </c>
      <c r="C367" t="s">
        <v>10</v>
      </c>
      <c r="D367" s="50">
        <v>44616</v>
      </c>
      <c r="E367">
        <f>YEAR(Tabela1[[#This Row],[Start Date]])</f>
        <v>2022</v>
      </c>
      <c r="F367">
        <f>ROUNDUP(MONTH(Tabela1[[#This Row],[Start Date]])/3,0)</f>
        <v>1</v>
      </c>
      <c r="G367" t="s">
        <v>8</v>
      </c>
      <c r="H367">
        <v>5</v>
      </c>
      <c r="I367" t="s">
        <v>14</v>
      </c>
      <c r="J367" t="s">
        <v>8</v>
      </c>
      <c r="K367">
        <v>30</v>
      </c>
      <c r="L367" t="s">
        <v>8</v>
      </c>
      <c r="M367">
        <v>20</v>
      </c>
      <c r="N367">
        <v>3</v>
      </c>
      <c r="O367" t="str">
        <f>IF(AND(Tabela1[[#This Row],[EA Play Season Pass]]="Yes",Tabela1[[#This Row],[Minecraft Season Pass]]="Yes"),"Yes","No")</f>
        <v>Yes</v>
      </c>
      <c r="P367" t="str">
        <f>IF(OR(Tabela1[[#This Row],[EA Play Season Pass]]="Yes",Tabela1[[#This Row],[Minecraft Season Pass]]="Yes"),"Yes","No")</f>
        <v>Yes</v>
      </c>
      <c r="Q367">
        <v>52</v>
      </c>
      <c r="R367" s="2"/>
    </row>
    <row r="368" spans="1:18" x14ac:dyDescent="0.25">
      <c r="A368">
        <v>367</v>
      </c>
      <c r="B368" t="s">
        <v>3673</v>
      </c>
      <c r="C368" t="s">
        <v>10</v>
      </c>
      <c r="D368" s="50">
        <v>44616</v>
      </c>
      <c r="E368">
        <f>YEAR(Tabela1[[#This Row],[Start Date]])</f>
        <v>2022</v>
      </c>
      <c r="F368">
        <f>ROUNDUP(MONTH(Tabela1[[#This Row],[Start Date]])/3,0)</f>
        <v>1</v>
      </c>
      <c r="G368" t="s">
        <v>8</v>
      </c>
      <c r="H368">
        <v>5</v>
      </c>
      <c r="I368" t="s">
        <v>14</v>
      </c>
      <c r="J368" t="s">
        <v>11</v>
      </c>
      <c r="K368">
        <v>0</v>
      </c>
      <c r="L368" t="s">
        <v>11</v>
      </c>
      <c r="M368">
        <v>0</v>
      </c>
      <c r="N368">
        <v>1</v>
      </c>
      <c r="O368" t="str">
        <f>IF(AND(Tabela1[[#This Row],[EA Play Season Pass]]="Yes",Tabela1[[#This Row],[Minecraft Season Pass]]="Yes"),"Yes","No")</f>
        <v>No</v>
      </c>
      <c r="P368" t="str">
        <f>IF(OR(Tabela1[[#This Row],[EA Play Season Pass]]="Yes",Tabela1[[#This Row],[Minecraft Season Pass]]="Yes"),"Yes","No")</f>
        <v>No</v>
      </c>
      <c r="Q368">
        <v>4</v>
      </c>
      <c r="R368" s="2"/>
    </row>
    <row r="369" spans="1:18" x14ac:dyDescent="0.25">
      <c r="A369">
        <v>368</v>
      </c>
      <c r="B369" t="s">
        <v>3674</v>
      </c>
      <c r="C369" t="s">
        <v>10</v>
      </c>
      <c r="D369" s="50">
        <v>44617</v>
      </c>
      <c r="E369">
        <f>YEAR(Tabela1[[#This Row],[Start Date]])</f>
        <v>2022</v>
      </c>
      <c r="F369">
        <f>ROUNDUP(MONTH(Tabela1[[#This Row],[Start Date]])/3,0)</f>
        <v>1</v>
      </c>
      <c r="G369" t="s">
        <v>8</v>
      </c>
      <c r="H369">
        <v>5</v>
      </c>
      <c r="I369" t="s">
        <v>12</v>
      </c>
      <c r="J369" t="s">
        <v>8</v>
      </c>
      <c r="K369">
        <v>30</v>
      </c>
      <c r="L369" t="s">
        <v>11</v>
      </c>
      <c r="M369">
        <v>0</v>
      </c>
      <c r="N369">
        <v>3</v>
      </c>
      <c r="O369" t="str">
        <f>IF(AND(Tabela1[[#This Row],[EA Play Season Pass]]="Yes",Tabela1[[#This Row],[Minecraft Season Pass]]="Yes"),"Yes","No")</f>
        <v>No</v>
      </c>
      <c r="P369" t="str">
        <f>IF(OR(Tabela1[[#This Row],[EA Play Season Pass]]="Yes",Tabela1[[#This Row],[Minecraft Season Pass]]="Yes"),"Yes","No")</f>
        <v>Yes</v>
      </c>
      <c r="Q369">
        <v>32</v>
      </c>
      <c r="R369" s="2"/>
    </row>
    <row r="370" spans="1:18" x14ac:dyDescent="0.25">
      <c r="A370">
        <v>369</v>
      </c>
      <c r="B370" t="s">
        <v>3675</v>
      </c>
      <c r="C370" t="s">
        <v>13</v>
      </c>
      <c r="D370" s="50">
        <v>44617</v>
      </c>
      <c r="E370">
        <f>YEAR(Tabela1[[#This Row],[Start Date]])</f>
        <v>2022</v>
      </c>
      <c r="F370">
        <f>ROUNDUP(MONTH(Tabela1[[#This Row],[Start Date]])/3,0)</f>
        <v>1</v>
      </c>
      <c r="G370" t="s">
        <v>8</v>
      </c>
      <c r="H370">
        <v>10</v>
      </c>
      <c r="I370" t="s">
        <v>9</v>
      </c>
      <c r="J370" t="s">
        <v>11</v>
      </c>
      <c r="K370">
        <v>0</v>
      </c>
      <c r="L370" t="s">
        <v>8</v>
      </c>
      <c r="M370">
        <v>20</v>
      </c>
      <c r="N370">
        <v>3</v>
      </c>
      <c r="O370" t="str">
        <f>IF(AND(Tabela1[[#This Row],[EA Play Season Pass]]="Yes",Tabela1[[#This Row],[Minecraft Season Pass]]="Yes"),"Yes","No")</f>
        <v>No</v>
      </c>
      <c r="P370" t="str">
        <f>IF(OR(Tabela1[[#This Row],[EA Play Season Pass]]="Yes",Tabela1[[#This Row],[Minecraft Season Pass]]="Yes"),"Yes","No")</f>
        <v>Yes</v>
      </c>
      <c r="Q370">
        <v>27</v>
      </c>
      <c r="R370" s="2"/>
    </row>
    <row r="371" spans="1:18" x14ac:dyDescent="0.25">
      <c r="A371">
        <v>370</v>
      </c>
      <c r="B371" t="s">
        <v>3676</v>
      </c>
      <c r="C371" t="s">
        <v>13</v>
      </c>
      <c r="D371" s="50">
        <v>44617</v>
      </c>
      <c r="E371">
        <f>YEAR(Tabela1[[#This Row],[Start Date]])</f>
        <v>2022</v>
      </c>
      <c r="F371">
        <f>ROUNDUP(MONTH(Tabela1[[#This Row],[Start Date]])/3,0)</f>
        <v>1</v>
      </c>
      <c r="G371" t="s">
        <v>8</v>
      </c>
      <c r="H371">
        <v>10</v>
      </c>
      <c r="I371" t="s">
        <v>9</v>
      </c>
      <c r="J371" t="s">
        <v>8</v>
      </c>
      <c r="K371">
        <v>30</v>
      </c>
      <c r="L371" t="s">
        <v>8</v>
      </c>
      <c r="M371">
        <v>20</v>
      </c>
      <c r="N371">
        <v>3</v>
      </c>
      <c r="O371" t="str">
        <f>IF(AND(Tabela1[[#This Row],[EA Play Season Pass]]="Yes",Tabela1[[#This Row],[Minecraft Season Pass]]="Yes"),"Yes","No")</f>
        <v>Yes</v>
      </c>
      <c r="P371" t="str">
        <f>IF(OR(Tabela1[[#This Row],[EA Play Season Pass]]="Yes",Tabela1[[#This Row],[Minecraft Season Pass]]="Yes"),"Yes","No")</f>
        <v>Yes</v>
      </c>
      <c r="Q371">
        <v>57</v>
      </c>
      <c r="R371" s="2"/>
    </row>
    <row r="372" spans="1:18" x14ac:dyDescent="0.25">
      <c r="A372">
        <v>371</v>
      </c>
      <c r="B372" t="s">
        <v>140</v>
      </c>
      <c r="C372" t="s">
        <v>10</v>
      </c>
      <c r="D372" s="50">
        <v>44617</v>
      </c>
      <c r="E372">
        <f>YEAR(Tabela1[[#This Row],[Start Date]])</f>
        <v>2022</v>
      </c>
      <c r="F372">
        <f>ROUNDUP(MONTH(Tabela1[[#This Row],[Start Date]])/3,0)</f>
        <v>1</v>
      </c>
      <c r="G372" t="s">
        <v>8</v>
      </c>
      <c r="H372">
        <v>5</v>
      </c>
      <c r="I372" t="s">
        <v>12</v>
      </c>
      <c r="J372" t="s">
        <v>8</v>
      </c>
      <c r="K372">
        <v>30</v>
      </c>
      <c r="L372" t="s">
        <v>11</v>
      </c>
      <c r="M372">
        <v>0</v>
      </c>
      <c r="N372">
        <v>1</v>
      </c>
      <c r="O372" t="str">
        <f>IF(AND(Tabela1[[#This Row],[EA Play Season Pass]]="Yes",Tabela1[[#This Row],[Minecraft Season Pass]]="Yes"),"Yes","No")</f>
        <v>No</v>
      </c>
      <c r="P372" t="str">
        <f>IF(OR(Tabela1[[#This Row],[EA Play Season Pass]]="Yes",Tabela1[[#This Row],[Minecraft Season Pass]]="Yes"),"Yes","No")</f>
        <v>Yes</v>
      </c>
      <c r="Q372">
        <v>34</v>
      </c>
      <c r="R372" s="2"/>
    </row>
    <row r="373" spans="1:18" x14ac:dyDescent="0.25">
      <c r="A373">
        <v>372</v>
      </c>
      <c r="B373" t="s">
        <v>3677</v>
      </c>
      <c r="C373" t="s">
        <v>10</v>
      </c>
      <c r="D373" s="50">
        <v>44618</v>
      </c>
      <c r="E373">
        <f>YEAR(Tabela1[[#This Row],[Start Date]])</f>
        <v>2022</v>
      </c>
      <c r="F373">
        <f>ROUNDUP(MONTH(Tabela1[[#This Row],[Start Date]])/3,0)</f>
        <v>1</v>
      </c>
      <c r="G373" t="s">
        <v>11</v>
      </c>
      <c r="H373">
        <v>5</v>
      </c>
      <c r="I373" t="s">
        <v>14</v>
      </c>
      <c r="J373" t="s">
        <v>8</v>
      </c>
      <c r="K373">
        <v>30</v>
      </c>
      <c r="L373" t="s">
        <v>11</v>
      </c>
      <c r="M373">
        <v>0</v>
      </c>
      <c r="N373">
        <v>3</v>
      </c>
      <c r="O373" t="str">
        <f>IF(AND(Tabela1[[#This Row],[EA Play Season Pass]]="Yes",Tabela1[[#This Row],[Minecraft Season Pass]]="Yes"),"Yes","No")</f>
        <v>No</v>
      </c>
      <c r="P373" t="str">
        <f>IF(OR(Tabela1[[#This Row],[EA Play Season Pass]]="Yes",Tabela1[[#This Row],[Minecraft Season Pass]]="Yes"),"Yes","No")</f>
        <v>Yes</v>
      </c>
      <c r="Q373">
        <v>32</v>
      </c>
      <c r="R373" s="2"/>
    </row>
    <row r="374" spans="1:18" x14ac:dyDescent="0.25">
      <c r="A374">
        <v>373</v>
      </c>
      <c r="B374" t="s">
        <v>3678</v>
      </c>
      <c r="C374" t="s">
        <v>13</v>
      </c>
      <c r="D374" s="50">
        <v>44618</v>
      </c>
      <c r="E374">
        <f>YEAR(Tabela1[[#This Row],[Start Date]])</f>
        <v>2022</v>
      </c>
      <c r="F374">
        <f>ROUNDUP(MONTH(Tabela1[[#This Row],[Start Date]])/3,0)</f>
        <v>1</v>
      </c>
      <c r="G374" t="s">
        <v>8</v>
      </c>
      <c r="H374">
        <v>10</v>
      </c>
      <c r="I374" t="s">
        <v>14</v>
      </c>
      <c r="J374" t="s">
        <v>8</v>
      </c>
      <c r="K374">
        <v>30</v>
      </c>
      <c r="L374" t="s">
        <v>11</v>
      </c>
      <c r="M374">
        <v>0</v>
      </c>
      <c r="N374">
        <v>3</v>
      </c>
      <c r="O374" t="str">
        <f>IF(AND(Tabela1[[#This Row],[EA Play Season Pass]]="Yes",Tabela1[[#This Row],[Minecraft Season Pass]]="Yes"),"Yes","No")</f>
        <v>No</v>
      </c>
      <c r="P374" t="str">
        <f>IF(OR(Tabela1[[#This Row],[EA Play Season Pass]]="Yes",Tabela1[[#This Row],[Minecraft Season Pass]]="Yes"),"Yes","No")</f>
        <v>Yes</v>
      </c>
      <c r="Q374">
        <v>37</v>
      </c>
      <c r="R374" s="2"/>
    </row>
    <row r="375" spans="1:18" x14ac:dyDescent="0.25">
      <c r="A375">
        <v>374</v>
      </c>
      <c r="B375" t="s">
        <v>233</v>
      </c>
      <c r="C375" t="s">
        <v>10</v>
      </c>
      <c r="D375" s="50">
        <v>44618</v>
      </c>
      <c r="E375">
        <f>YEAR(Tabela1[[#This Row],[Start Date]])</f>
        <v>2022</v>
      </c>
      <c r="F375">
        <f>ROUNDUP(MONTH(Tabela1[[#This Row],[Start Date]])/3,0)</f>
        <v>1</v>
      </c>
      <c r="G375" t="s">
        <v>8</v>
      </c>
      <c r="H375">
        <v>5</v>
      </c>
      <c r="I375" t="s">
        <v>9</v>
      </c>
      <c r="J375" t="s">
        <v>11</v>
      </c>
      <c r="K375">
        <v>0</v>
      </c>
      <c r="L375" t="s">
        <v>8</v>
      </c>
      <c r="M375">
        <v>20</v>
      </c>
      <c r="N375">
        <v>2</v>
      </c>
      <c r="O375" t="str">
        <f>IF(AND(Tabela1[[#This Row],[EA Play Season Pass]]="Yes",Tabela1[[#This Row],[Minecraft Season Pass]]="Yes"),"Yes","No")</f>
        <v>No</v>
      </c>
      <c r="P375" t="str">
        <f>IF(OR(Tabela1[[#This Row],[EA Play Season Pass]]="Yes",Tabela1[[#This Row],[Minecraft Season Pass]]="Yes"),"Yes","No")</f>
        <v>Yes</v>
      </c>
      <c r="Q375">
        <v>23</v>
      </c>
      <c r="R375" s="2"/>
    </row>
    <row r="376" spans="1:18" x14ac:dyDescent="0.25">
      <c r="A376">
        <v>375</v>
      </c>
      <c r="B376" t="s">
        <v>3679</v>
      </c>
      <c r="C376" t="s">
        <v>13</v>
      </c>
      <c r="D376" s="50">
        <v>44618</v>
      </c>
      <c r="E376">
        <f>YEAR(Tabela1[[#This Row],[Start Date]])</f>
        <v>2022</v>
      </c>
      <c r="F376">
        <f>ROUNDUP(MONTH(Tabela1[[#This Row],[Start Date]])/3,0)</f>
        <v>1</v>
      </c>
      <c r="G376" t="s">
        <v>8</v>
      </c>
      <c r="H376">
        <v>10</v>
      </c>
      <c r="I376" t="s">
        <v>14</v>
      </c>
      <c r="J376" t="s">
        <v>8</v>
      </c>
      <c r="K376">
        <v>30</v>
      </c>
      <c r="L376" t="s">
        <v>11</v>
      </c>
      <c r="M376">
        <v>0</v>
      </c>
      <c r="N376">
        <v>3</v>
      </c>
      <c r="O376" t="str">
        <f>IF(AND(Tabela1[[#This Row],[EA Play Season Pass]]="Yes",Tabela1[[#This Row],[Minecraft Season Pass]]="Yes"),"Yes","No")</f>
        <v>No</v>
      </c>
      <c r="P376" t="str">
        <f>IF(OR(Tabela1[[#This Row],[EA Play Season Pass]]="Yes",Tabela1[[#This Row],[Minecraft Season Pass]]="Yes"),"Yes","No")</f>
        <v>Yes</v>
      </c>
      <c r="Q376">
        <v>37</v>
      </c>
      <c r="R376" s="2"/>
    </row>
    <row r="377" spans="1:18" x14ac:dyDescent="0.25">
      <c r="A377">
        <v>376</v>
      </c>
      <c r="B377" t="s">
        <v>940</v>
      </c>
      <c r="C377" t="s">
        <v>7</v>
      </c>
      <c r="D377" s="50">
        <v>44618</v>
      </c>
      <c r="E377">
        <f>YEAR(Tabela1[[#This Row],[Start Date]])</f>
        <v>2022</v>
      </c>
      <c r="F377">
        <f>ROUNDUP(MONTH(Tabela1[[#This Row],[Start Date]])/3,0)</f>
        <v>1</v>
      </c>
      <c r="G377" t="s">
        <v>8</v>
      </c>
      <c r="H377">
        <v>15</v>
      </c>
      <c r="I377" t="s">
        <v>12</v>
      </c>
      <c r="J377" t="s">
        <v>11</v>
      </c>
      <c r="K377">
        <v>0</v>
      </c>
      <c r="L377" t="s">
        <v>8</v>
      </c>
      <c r="M377">
        <v>20</v>
      </c>
      <c r="N377">
        <v>3</v>
      </c>
      <c r="O377" t="str">
        <f>IF(AND(Tabela1[[#This Row],[EA Play Season Pass]]="Yes",Tabela1[[#This Row],[Minecraft Season Pass]]="Yes"),"Yes","No")</f>
        <v>No</v>
      </c>
      <c r="P377" t="str">
        <f>IF(OR(Tabela1[[#This Row],[EA Play Season Pass]]="Yes",Tabela1[[#This Row],[Minecraft Season Pass]]="Yes"),"Yes","No")</f>
        <v>Yes</v>
      </c>
      <c r="Q377">
        <v>32</v>
      </c>
      <c r="R377" s="2"/>
    </row>
    <row r="378" spans="1:18" x14ac:dyDescent="0.25">
      <c r="A378">
        <v>377</v>
      </c>
      <c r="B378" t="s">
        <v>3680</v>
      </c>
      <c r="C378" t="s">
        <v>13</v>
      </c>
      <c r="D378" s="50">
        <v>44618</v>
      </c>
      <c r="E378">
        <f>YEAR(Tabela1[[#This Row],[Start Date]])</f>
        <v>2022</v>
      </c>
      <c r="F378">
        <f>ROUNDUP(MONTH(Tabela1[[#This Row],[Start Date]])/3,0)</f>
        <v>1</v>
      </c>
      <c r="G378" t="s">
        <v>8</v>
      </c>
      <c r="H378">
        <v>10</v>
      </c>
      <c r="I378" t="s">
        <v>14</v>
      </c>
      <c r="J378" t="s">
        <v>8</v>
      </c>
      <c r="K378">
        <v>30</v>
      </c>
      <c r="L378" t="s">
        <v>8</v>
      </c>
      <c r="M378">
        <v>20</v>
      </c>
      <c r="N378">
        <v>3</v>
      </c>
      <c r="O378" t="str">
        <f>IF(AND(Tabela1[[#This Row],[EA Play Season Pass]]="Yes",Tabela1[[#This Row],[Minecraft Season Pass]]="Yes"),"Yes","No")</f>
        <v>Yes</v>
      </c>
      <c r="P378" t="str">
        <f>IF(OR(Tabela1[[#This Row],[EA Play Season Pass]]="Yes",Tabela1[[#This Row],[Minecraft Season Pass]]="Yes"),"Yes","No")</f>
        <v>Yes</v>
      </c>
      <c r="Q378">
        <v>57</v>
      </c>
      <c r="R378" s="2"/>
    </row>
    <row r="379" spans="1:18" x14ac:dyDescent="0.25">
      <c r="A379">
        <v>378</v>
      </c>
      <c r="B379" t="s">
        <v>3681</v>
      </c>
      <c r="C379" t="s">
        <v>13</v>
      </c>
      <c r="D379" s="50">
        <v>44618</v>
      </c>
      <c r="E379">
        <f>YEAR(Tabela1[[#This Row],[Start Date]])</f>
        <v>2022</v>
      </c>
      <c r="F379">
        <f>ROUNDUP(MONTH(Tabela1[[#This Row],[Start Date]])/3,0)</f>
        <v>1</v>
      </c>
      <c r="G379" t="s">
        <v>8</v>
      </c>
      <c r="H379">
        <v>10</v>
      </c>
      <c r="I379" t="s">
        <v>12</v>
      </c>
      <c r="J379" t="s">
        <v>11</v>
      </c>
      <c r="K379">
        <v>0</v>
      </c>
      <c r="L379" t="s">
        <v>8</v>
      </c>
      <c r="M379">
        <v>20</v>
      </c>
      <c r="N379">
        <v>3</v>
      </c>
      <c r="O379" t="str">
        <f>IF(AND(Tabela1[[#This Row],[EA Play Season Pass]]="Yes",Tabela1[[#This Row],[Minecraft Season Pass]]="Yes"),"Yes","No")</f>
        <v>No</v>
      </c>
      <c r="P379" t="str">
        <f>IF(OR(Tabela1[[#This Row],[EA Play Season Pass]]="Yes",Tabela1[[#This Row],[Minecraft Season Pass]]="Yes"),"Yes","No")</f>
        <v>Yes</v>
      </c>
      <c r="Q379">
        <v>27</v>
      </c>
      <c r="R379" s="2"/>
    </row>
    <row r="380" spans="1:18" x14ac:dyDescent="0.25">
      <c r="A380">
        <v>379</v>
      </c>
      <c r="B380" t="s">
        <v>1302</v>
      </c>
      <c r="C380" t="s">
        <v>10</v>
      </c>
      <c r="D380" s="50">
        <v>44618</v>
      </c>
      <c r="E380">
        <f>YEAR(Tabela1[[#This Row],[Start Date]])</f>
        <v>2022</v>
      </c>
      <c r="F380">
        <f>ROUNDUP(MONTH(Tabela1[[#This Row],[Start Date]])/3,0)</f>
        <v>1</v>
      </c>
      <c r="G380" t="s">
        <v>11</v>
      </c>
      <c r="H380">
        <v>5</v>
      </c>
      <c r="I380" t="s">
        <v>14</v>
      </c>
      <c r="J380" t="s">
        <v>8</v>
      </c>
      <c r="K380">
        <v>30</v>
      </c>
      <c r="L380" t="s">
        <v>8</v>
      </c>
      <c r="M380">
        <v>20</v>
      </c>
      <c r="N380">
        <v>2</v>
      </c>
      <c r="O380" t="str">
        <f>IF(AND(Tabela1[[#This Row],[EA Play Season Pass]]="Yes",Tabela1[[#This Row],[Minecraft Season Pass]]="Yes"),"Yes","No")</f>
        <v>Yes</v>
      </c>
      <c r="P380" t="str">
        <f>IF(OR(Tabela1[[#This Row],[EA Play Season Pass]]="Yes",Tabela1[[#This Row],[Minecraft Season Pass]]="Yes"),"Yes","No")</f>
        <v>Yes</v>
      </c>
      <c r="Q380">
        <v>53</v>
      </c>
      <c r="R380" s="2"/>
    </row>
    <row r="381" spans="1:18" x14ac:dyDescent="0.25">
      <c r="A381">
        <v>380</v>
      </c>
      <c r="B381" t="s">
        <v>3682</v>
      </c>
      <c r="C381" t="s">
        <v>7</v>
      </c>
      <c r="D381" s="50">
        <v>44618</v>
      </c>
      <c r="E381">
        <f>YEAR(Tabela1[[#This Row],[Start Date]])</f>
        <v>2022</v>
      </c>
      <c r="F381">
        <f>ROUNDUP(MONTH(Tabela1[[#This Row],[Start Date]])/3,0)</f>
        <v>1</v>
      </c>
      <c r="G381" t="s">
        <v>11</v>
      </c>
      <c r="H381">
        <v>15</v>
      </c>
      <c r="I381" t="s">
        <v>9</v>
      </c>
      <c r="J381" t="s">
        <v>11</v>
      </c>
      <c r="K381">
        <v>0</v>
      </c>
      <c r="L381" t="s">
        <v>8</v>
      </c>
      <c r="M381">
        <v>20</v>
      </c>
      <c r="N381">
        <v>3</v>
      </c>
      <c r="O381" t="str">
        <f>IF(AND(Tabela1[[#This Row],[EA Play Season Pass]]="Yes",Tabela1[[#This Row],[Minecraft Season Pass]]="Yes"),"Yes","No")</f>
        <v>No</v>
      </c>
      <c r="P381" t="str">
        <f>IF(OR(Tabela1[[#This Row],[EA Play Season Pass]]="Yes",Tabela1[[#This Row],[Minecraft Season Pass]]="Yes"),"Yes","No")</f>
        <v>Yes</v>
      </c>
      <c r="Q381">
        <v>32</v>
      </c>
      <c r="R381" s="2"/>
    </row>
    <row r="382" spans="1:18" x14ac:dyDescent="0.25">
      <c r="A382">
        <v>381</v>
      </c>
      <c r="B382" t="s">
        <v>3683</v>
      </c>
      <c r="C382" t="s">
        <v>13</v>
      </c>
      <c r="D382" s="50">
        <v>44619</v>
      </c>
      <c r="E382">
        <f>YEAR(Tabela1[[#This Row],[Start Date]])</f>
        <v>2022</v>
      </c>
      <c r="F382">
        <f>ROUNDUP(MONTH(Tabela1[[#This Row],[Start Date]])/3,0)</f>
        <v>1</v>
      </c>
      <c r="G382" t="s">
        <v>11</v>
      </c>
      <c r="H382">
        <v>10</v>
      </c>
      <c r="I382" t="s">
        <v>14</v>
      </c>
      <c r="J382" t="s">
        <v>11</v>
      </c>
      <c r="K382">
        <v>0</v>
      </c>
      <c r="L382" t="s">
        <v>8</v>
      </c>
      <c r="M382">
        <v>20</v>
      </c>
      <c r="N382">
        <v>3</v>
      </c>
      <c r="O382" t="str">
        <f>IF(AND(Tabela1[[#This Row],[EA Play Season Pass]]="Yes",Tabela1[[#This Row],[Minecraft Season Pass]]="Yes"),"Yes","No")</f>
        <v>No</v>
      </c>
      <c r="P382" t="str">
        <f>IF(OR(Tabela1[[#This Row],[EA Play Season Pass]]="Yes",Tabela1[[#This Row],[Minecraft Season Pass]]="Yes"),"Yes","No")</f>
        <v>Yes</v>
      </c>
      <c r="Q382">
        <v>27</v>
      </c>
      <c r="R382" s="2"/>
    </row>
    <row r="383" spans="1:18" x14ac:dyDescent="0.25">
      <c r="A383">
        <v>382</v>
      </c>
      <c r="B383" t="s">
        <v>3684</v>
      </c>
      <c r="C383" t="s">
        <v>7</v>
      </c>
      <c r="D383" s="50">
        <v>44619</v>
      </c>
      <c r="E383">
        <f>YEAR(Tabela1[[#This Row],[Start Date]])</f>
        <v>2022</v>
      </c>
      <c r="F383">
        <f>ROUNDUP(MONTH(Tabela1[[#This Row],[Start Date]])/3,0)</f>
        <v>1</v>
      </c>
      <c r="G383" t="s">
        <v>11</v>
      </c>
      <c r="H383">
        <v>15</v>
      </c>
      <c r="I383" t="s">
        <v>14</v>
      </c>
      <c r="J383" t="s">
        <v>11</v>
      </c>
      <c r="K383">
        <v>0</v>
      </c>
      <c r="L383" t="s">
        <v>8</v>
      </c>
      <c r="M383">
        <v>20</v>
      </c>
      <c r="N383">
        <v>2</v>
      </c>
      <c r="O383" t="str">
        <f>IF(AND(Tabela1[[#This Row],[EA Play Season Pass]]="Yes",Tabela1[[#This Row],[Minecraft Season Pass]]="Yes"),"Yes","No")</f>
        <v>No</v>
      </c>
      <c r="P383" t="str">
        <f>IF(OR(Tabela1[[#This Row],[EA Play Season Pass]]="Yes",Tabela1[[#This Row],[Minecraft Season Pass]]="Yes"),"Yes","No")</f>
        <v>Yes</v>
      </c>
      <c r="Q383">
        <v>33</v>
      </c>
      <c r="R383" s="2"/>
    </row>
    <row r="384" spans="1:18" x14ac:dyDescent="0.25">
      <c r="A384">
        <v>383</v>
      </c>
      <c r="B384" t="s">
        <v>3685</v>
      </c>
      <c r="C384" t="s">
        <v>7</v>
      </c>
      <c r="D384" s="50">
        <v>44619</v>
      </c>
      <c r="E384">
        <f>YEAR(Tabela1[[#This Row],[Start Date]])</f>
        <v>2022</v>
      </c>
      <c r="F384">
        <f>ROUNDUP(MONTH(Tabela1[[#This Row],[Start Date]])/3,0)</f>
        <v>1</v>
      </c>
      <c r="G384" t="s">
        <v>11</v>
      </c>
      <c r="H384">
        <v>15</v>
      </c>
      <c r="I384" t="s">
        <v>12</v>
      </c>
      <c r="J384" t="s">
        <v>11</v>
      </c>
      <c r="K384">
        <v>0</v>
      </c>
      <c r="L384" t="s">
        <v>11</v>
      </c>
      <c r="M384">
        <v>0</v>
      </c>
      <c r="N384">
        <v>1</v>
      </c>
      <c r="O384" t="str">
        <f>IF(AND(Tabela1[[#This Row],[EA Play Season Pass]]="Yes",Tabela1[[#This Row],[Minecraft Season Pass]]="Yes"),"Yes","No")</f>
        <v>No</v>
      </c>
      <c r="P384" t="str">
        <f>IF(OR(Tabela1[[#This Row],[EA Play Season Pass]]="Yes",Tabela1[[#This Row],[Minecraft Season Pass]]="Yes"),"Yes","No")</f>
        <v>No</v>
      </c>
      <c r="Q384">
        <v>14</v>
      </c>
      <c r="R384" s="2"/>
    </row>
    <row r="385" spans="1:18" x14ac:dyDescent="0.25">
      <c r="A385">
        <v>384</v>
      </c>
      <c r="B385" t="s">
        <v>826</v>
      </c>
      <c r="C385" t="s">
        <v>10</v>
      </c>
      <c r="D385" s="50">
        <v>44619</v>
      </c>
      <c r="E385">
        <f>YEAR(Tabela1[[#This Row],[Start Date]])</f>
        <v>2022</v>
      </c>
      <c r="F385">
        <f>ROUNDUP(MONTH(Tabela1[[#This Row],[Start Date]])/3,0)</f>
        <v>1</v>
      </c>
      <c r="G385" t="s">
        <v>8</v>
      </c>
      <c r="H385">
        <v>5</v>
      </c>
      <c r="I385" t="s">
        <v>12</v>
      </c>
      <c r="J385" t="s">
        <v>8</v>
      </c>
      <c r="K385">
        <v>30</v>
      </c>
      <c r="L385" t="s">
        <v>11</v>
      </c>
      <c r="M385">
        <v>0</v>
      </c>
      <c r="N385">
        <v>3</v>
      </c>
      <c r="O385" t="str">
        <f>IF(AND(Tabela1[[#This Row],[EA Play Season Pass]]="Yes",Tabela1[[#This Row],[Minecraft Season Pass]]="Yes"),"Yes","No")</f>
        <v>No</v>
      </c>
      <c r="P385" t="str">
        <f>IF(OR(Tabela1[[#This Row],[EA Play Season Pass]]="Yes",Tabela1[[#This Row],[Minecraft Season Pass]]="Yes"),"Yes","No")</f>
        <v>Yes</v>
      </c>
      <c r="Q385">
        <v>32</v>
      </c>
      <c r="R385" s="2"/>
    </row>
    <row r="386" spans="1:18" x14ac:dyDescent="0.25">
      <c r="A386">
        <v>385</v>
      </c>
      <c r="B386" t="s">
        <v>3686</v>
      </c>
      <c r="C386" t="s">
        <v>7</v>
      </c>
      <c r="D386" s="50">
        <v>44619</v>
      </c>
      <c r="E386">
        <f>YEAR(Tabela1[[#This Row],[Start Date]])</f>
        <v>2022</v>
      </c>
      <c r="F386">
        <f>ROUNDUP(MONTH(Tabela1[[#This Row],[Start Date]])/3,0)</f>
        <v>1</v>
      </c>
      <c r="G386" t="s">
        <v>8</v>
      </c>
      <c r="H386">
        <v>15</v>
      </c>
      <c r="I386" t="s">
        <v>9</v>
      </c>
      <c r="J386" t="s">
        <v>8</v>
      </c>
      <c r="K386">
        <v>30</v>
      </c>
      <c r="L386" t="s">
        <v>8</v>
      </c>
      <c r="M386">
        <v>20</v>
      </c>
      <c r="N386">
        <v>2</v>
      </c>
      <c r="O386" t="str">
        <f>IF(AND(Tabela1[[#This Row],[EA Play Season Pass]]="Yes",Tabela1[[#This Row],[Minecraft Season Pass]]="Yes"),"Yes","No")</f>
        <v>Yes</v>
      </c>
      <c r="P386" t="str">
        <f>IF(OR(Tabela1[[#This Row],[EA Play Season Pass]]="Yes",Tabela1[[#This Row],[Minecraft Season Pass]]="Yes"),"Yes","No")</f>
        <v>Yes</v>
      </c>
      <c r="Q386">
        <v>63</v>
      </c>
      <c r="R386" s="2"/>
    </row>
    <row r="387" spans="1:18" x14ac:dyDescent="0.25">
      <c r="A387">
        <v>386</v>
      </c>
      <c r="B387" t="s">
        <v>3687</v>
      </c>
      <c r="C387" t="s">
        <v>13</v>
      </c>
      <c r="D387" s="50">
        <v>44619</v>
      </c>
      <c r="E387">
        <f>YEAR(Tabela1[[#This Row],[Start Date]])</f>
        <v>2022</v>
      </c>
      <c r="F387">
        <f>ROUNDUP(MONTH(Tabela1[[#This Row],[Start Date]])/3,0)</f>
        <v>1</v>
      </c>
      <c r="G387" t="s">
        <v>11</v>
      </c>
      <c r="H387">
        <v>10</v>
      </c>
      <c r="I387" t="s">
        <v>12</v>
      </c>
      <c r="J387" t="s">
        <v>8</v>
      </c>
      <c r="K387">
        <v>30</v>
      </c>
      <c r="L387" t="s">
        <v>8</v>
      </c>
      <c r="M387">
        <v>20</v>
      </c>
      <c r="N387">
        <v>3</v>
      </c>
      <c r="O387" t="str">
        <f>IF(AND(Tabela1[[#This Row],[EA Play Season Pass]]="Yes",Tabela1[[#This Row],[Minecraft Season Pass]]="Yes"),"Yes","No")</f>
        <v>Yes</v>
      </c>
      <c r="P387" t="str">
        <f>IF(OR(Tabela1[[#This Row],[EA Play Season Pass]]="Yes",Tabela1[[#This Row],[Minecraft Season Pass]]="Yes"),"Yes","No")</f>
        <v>Yes</v>
      </c>
      <c r="Q387">
        <v>57</v>
      </c>
      <c r="R387" s="2"/>
    </row>
    <row r="388" spans="1:18" x14ac:dyDescent="0.25">
      <c r="A388">
        <v>387</v>
      </c>
      <c r="B388" t="s">
        <v>190</v>
      </c>
      <c r="C388" t="s">
        <v>10</v>
      </c>
      <c r="D388" s="50">
        <v>44619</v>
      </c>
      <c r="E388">
        <f>YEAR(Tabela1[[#This Row],[Start Date]])</f>
        <v>2022</v>
      </c>
      <c r="F388">
        <f>ROUNDUP(MONTH(Tabela1[[#This Row],[Start Date]])/3,0)</f>
        <v>1</v>
      </c>
      <c r="G388" t="s">
        <v>8</v>
      </c>
      <c r="H388">
        <v>5</v>
      </c>
      <c r="I388" t="s">
        <v>14</v>
      </c>
      <c r="J388" t="s">
        <v>8</v>
      </c>
      <c r="K388">
        <v>30</v>
      </c>
      <c r="L388" t="s">
        <v>8</v>
      </c>
      <c r="M388">
        <v>20</v>
      </c>
      <c r="N388">
        <v>3</v>
      </c>
      <c r="O388" t="str">
        <f>IF(AND(Tabela1[[#This Row],[EA Play Season Pass]]="Yes",Tabela1[[#This Row],[Minecraft Season Pass]]="Yes"),"Yes","No")</f>
        <v>Yes</v>
      </c>
      <c r="P388" t="str">
        <f>IF(OR(Tabela1[[#This Row],[EA Play Season Pass]]="Yes",Tabela1[[#This Row],[Minecraft Season Pass]]="Yes"),"Yes","No")</f>
        <v>Yes</v>
      </c>
      <c r="Q388">
        <v>52</v>
      </c>
      <c r="R388" s="2"/>
    </row>
    <row r="389" spans="1:18" x14ac:dyDescent="0.25">
      <c r="A389">
        <v>388</v>
      </c>
      <c r="B389" t="s">
        <v>3688</v>
      </c>
      <c r="C389" t="s">
        <v>13</v>
      </c>
      <c r="D389" s="50">
        <v>44619</v>
      </c>
      <c r="E389">
        <f>YEAR(Tabela1[[#This Row],[Start Date]])</f>
        <v>2022</v>
      </c>
      <c r="F389">
        <f>ROUNDUP(MONTH(Tabela1[[#This Row],[Start Date]])/3,0)</f>
        <v>1</v>
      </c>
      <c r="G389" t="s">
        <v>8</v>
      </c>
      <c r="H389">
        <v>10</v>
      </c>
      <c r="I389" t="s">
        <v>14</v>
      </c>
      <c r="J389" t="s">
        <v>8</v>
      </c>
      <c r="K389">
        <v>30</v>
      </c>
      <c r="L389" t="s">
        <v>8</v>
      </c>
      <c r="M389">
        <v>20</v>
      </c>
      <c r="N389">
        <v>3</v>
      </c>
      <c r="O389" t="str">
        <f>IF(AND(Tabela1[[#This Row],[EA Play Season Pass]]="Yes",Tabela1[[#This Row],[Minecraft Season Pass]]="Yes"),"Yes","No")</f>
        <v>Yes</v>
      </c>
      <c r="P389" t="str">
        <f>IF(OR(Tabela1[[#This Row],[EA Play Season Pass]]="Yes",Tabela1[[#This Row],[Minecraft Season Pass]]="Yes"),"Yes","No")</f>
        <v>Yes</v>
      </c>
      <c r="Q389">
        <v>57</v>
      </c>
      <c r="R389" s="2"/>
    </row>
    <row r="390" spans="1:18" x14ac:dyDescent="0.25">
      <c r="A390">
        <v>389</v>
      </c>
      <c r="B390" t="s">
        <v>3689</v>
      </c>
      <c r="C390" t="s">
        <v>13</v>
      </c>
      <c r="D390" s="50">
        <v>44620</v>
      </c>
      <c r="E390">
        <f>YEAR(Tabela1[[#This Row],[Start Date]])</f>
        <v>2022</v>
      </c>
      <c r="F390">
        <f>ROUNDUP(MONTH(Tabela1[[#This Row],[Start Date]])/3,0)</f>
        <v>1</v>
      </c>
      <c r="G390" t="s">
        <v>11</v>
      </c>
      <c r="H390">
        <v>10</v>
      </c>
      <c r="I390" t="s">
        <v>12</v>
      </c>
      <c r="J390" t="s">
        <v>8</v>
      </c>
      <c r="K390">
        <v>30</v>
      </c>
      <c r="L390" t="s">
        <v>8</v>
      </c>
      <c r="M390">
        <v>20</v>
      </c>
      <c r="N390">
        <v>3</v>
      </c>
      <c r="O390" t="str">
        <f>IF(AND(Tabela1[[#This Row],[EA Play Season Pass]]="Yes",Tabela1[[#This Row],[Minecraft Season Pass]]="Yes"),"Yes","No")</f>
        <v>Yes</v>
      </c>
      <c r="P390" t="str">
        <f>IF(OR(Tabela1[[#This Row],[EA Play Season Pass]]="Yes",Tabela1[[#This Row],[Minecraft Season Pass]]="Yes"),"Yes","No")</f>
        <v>Yes</v>
      </c>
      <c r="Q390">
        <v>57</v>
      </c>
      <c r="R390" s="2"/>
    </row>
    <row r="391" spans="1:18" x14ac:dyDescent="0.25">
      <c r="A391">
        <v>390</v>
      </c>
      <c r="B391" t="s">
        <v>3690</v>
      </c>
      <c r="C391" t="s">
        <v>7</v>
      </c>
      <c r="D391" s="50">
        <v>44620</v>
      </c>
      <c r="E391">
        <f>YEAR(Tabela1[[#This Row],[Start Date]])</f>
        <v>2022</v>
      </c>
      <c r="F391">
        <f>ROUNDUP(MONTH(Tabela1[[#This Row],[Start Date]])/3,0)</f>
        <v>1</v>
      </c>
      <c r="G391" t="s">
        <v>8</v>
      </c>
      <c r="H391">
        <v>15</v>
      </c>
      <c r="I391" t="s">
        <v>12</v>
      </c>
      <c r="J391" t="s">
        <v>8</v>
      </c>
      <c r="K391">
        <v>30</v>
      </c>
      <c r="L391" t="s">
        <v>11</v>
      </c>
      <c r="M391">
        <v>0</v>
      </c>
      <c r="N391">
        <v>3</v>
      </c>
      <c r="O391" t="str">
        <f>IF(AND(Tabela1[[#This Row],[EA Play Season Pass]]="Yes",Tabela1[[#This Row],[Minecraft Season Pass]]="Yes"),"Yes","No")</f>
        <v>No</v>
      </c>
      <c r="P391" t="str">
        <f>IF(OR(Tabela1[[#This Row],[EA Play Season Pass]]="Yes",Tabela1[[#This Row],[Minecraft Season Pass]]="Yes"),"Yes","No")</f>
        <v>Yes</v>
      </c>
      <c r="Q391">
        <v>42</v>
      </c>
      <c r="R391" s="2"/>
    </row>
    <row r="392" spans="1:18" x14ac:dyDescent="0.25">
      <c r="A392">
        <v>391</v>
      </c>
      <c r="B392" t="s">
        <v>465</v>
      </c>
      <c r="C392" t="s">
        <v>7</v>
      </c>
      <c r="D392" s="50">
        <v>44621</v>
      </c>
      <c r="E392">
        <f>YEAR(Tabela1[[#This Row],[Start Date]])</f>
        <v>2022</v>
      </c>
      <c r="F392">
        <f>ROUNDUP(MONTH(Tabela1[[#This Row],[Start Date]])/3,0)</f>
        <v>1</v>
      </c>
      <c r="G392" t="s">
        <v>8</v>
      </c>
      <c r="H392">
        <v>15</v>
      </c>
      <c r="I392" t="s">
        <v>9</v>
      </c>
      <c r="J392" t="s">
        <v>11</v>
      </c>
      <c r="K392">
        <v>0</v>
      </c>
      <c r="L392" t="s">
        <v>8</v>
      </c>
      <c r="M392">
        <v>20</v>
      </c>
      <c r="N392">
        <v>3</v>
      </c>
      <c r="O392" t="str">
        <f>IF(AND(Tabela1[[#This Row],[EA Play Season Pass]]="Yes",Tabela1[[#This Row],[Minecraft Season Pass]]="Yes"),"Yes","No")</f>
        <v>No</v>
      </c>
      <c r="P392" t="str">
        <f>IF(OR(Tabela1[[#This Row],[EA Play Season Pass]]="Yes",Tabela1[[#This Row],[Minecraft Season Pass]]="Yes"),"Yes","No")</f>
        <v>Yes</v>
      </c>
      <c r="Q392">
        <v>32</v>
      </c>
      <c r="R392" s="2"/>
    </row>
    <row r="393" spans="1:18" x14ac:dyDescent="0.25">
      <c r="A393">
        <v>392</v>
      </c>
      <c r="B393" t="s">
        <v>3691</v>
      </c>
      <c r="C393" t="s">
        <v>7</v>
      </c>
      <c r="D393" s="50">
        <v>44621</v>
      </c>
      <c r="E393">
        <f>YEAR(Tabela1[[#This Row],[Start Date]])</f>
        <v>2022</v>
      </c>
      <c r="F393">
        <f>ROUNDUP(MONTH(Tabela1[[#This Row],[Start Date]])/3,0)</f>
        <v>1</v>
      </c>
      <c r="G393" t="s">
        <v>11</v>
      </c>
      <c r="H393">
        <v>15</v>
      </c>
      <c r="I393" t="s">
        <v>12</v>
      </c>
      <c r="J393" t="s">
        <v>8</v>
      </c>
      <c r="K393">
        <v>30</v>
      </c>
      <c r="L393" t="s">
        <v>11</v>
      </c>
      <c r="M393">
        <v>0</v>
      </c>
      <c r="N393">
        <v>3</v>
      </c>
      <c r="O393" t="str">
        <f>IF(AND(Tabela1[[#This Row],[EA Play Season Pass]]="Yes",Tabela1[[#This Row],[Minecraft Season Pass]]="Yes"),"Yes","No")</f>
        <v>No</v>
      </c>
      <c r="P393" t="str">
        <f>IF(OR(Tabela1[[#This Row],[EA Play Season Pass]]="Yes",Tabela1[[#This Row],[Minecraft Season Pass]]="Yes"),"Yes","No")</f>
        <v>Yes</v>
      </c>
      <c r="Q393">
        <v>42</v>
      </c>
      <c r="R393" s="2"/>
    </row>
    <row r="394" spans="1:18" x14ac:dyDescent="0.25">
      <c r="A394">
        <v>393</v>
      </c>
      <c r="B394" t="s">
        <v>2166</v>
      </c>
      <c r="C394" t="s">
        <v>7</v>
      </c>
      <c r="D394" s="50">
        <v>44621</v>
      </c>
      <c r="E394">
        <f>YEAR(Tabela1[[#This Row],[Start Date]])</f>
        <v>2022</v>
      </c>
      <c r="F394">
        <f>ROUNDUP(MONTH(Tabela1[[#This Row],[Start Date]])/3,0)</f>
        <v>1</v>
      </c>
      <c r="G394" t="s">
        <v>11</v>
      </c>
      <c r="H394">
        <v>15</v>
      </c>
      <c r="I394" t="s">
        <v>9</v>
      </c>
      <c r="J394" t="s">
        <v>11</v>
      </c>
      <c r="K394">
        <v>0</v>
      </c>
      <c r="L394" t="s">
        <v>8</v>
      </c>
      <c r="M394">
        <v>20</v>
      </c>
      <c r="N394">
        <v>3</v>
      </c>
      <c r="O394" t="str">
        <f>IF(AND(Tabela1[[#This Row],[EA Play Season Pass]]="Yes",Tabela1[[#This Row],[Minecraft Season Pass]]="Yes"),"Yes","No")</f>
        <v>No</v>
      </c>
      <c r="P394" t="str">
        <f>IF(OR(Tabela1[[#This Row],[EA Play Season Pass]]="Yes",Tabela1[[#This Row],[Minecraft Season Pass]]="Yes"),"Yes","No")</f>
        <v>Yes</v>
      </c>
      <c r="Q394">
        <v>32</v>
      </c>
      <c r="R394" s="2"/>
    </row>
    <row r="395" spans="1:18" x14ac:dyDescent="0.25">
      <c r="A395">
        <v>394</v>
      </c>
      <c r="B395" t="s">
        <v>469</v>
      </c>
      <c r="C395" t="s">
        <v>13</v>
      </c>
      <c r="D395" s="50">
        <v>44621</v>
      </c>
      <c r="E395">
        <f>YEAR(Tabela1[[#This Row],[Start Date]])</f>
        <v>2022</v>
      </c>
      <c r="F395">
        <f>ROUNDUP(MONTH(Tabela1[[#This Row],[Start Date]])/3,0)</f>
        <v>1</v>
      </c>
      <c r="G395" t="s">
        <v>11</v>
      </c>
      <c r="H395">
        <v>10</v>
      </c>
      <c r="I395" t="s">
        <v>12</v>
      </c>
      <c r="J395" t="s">
        <v>8</v>
      </c>
      <c r="K395">
        <v>30</v>
      </c>
      <c r="L395" t="s">
        <v>8</v>
      </c>
      <c r="M395">
        <v>20</v>
      </c>
      <c r="N395">
        <v>3</v>
      </c>
      <c r="O395" t="str">
        <f>IF(AND(Tabela1[[#This Row],[EA Play Season Pass]]="Yes",Tabela1[[#This Row],[Minecraft Season Pass]]="Yes"),"Yes","No")</f>
        <v>Yes</v>
      </c>
      <c r="P395" t="str">
        <f>IF(OR(Tabela1[[#This Row],[EA Play Season Pass]]="Yes",Tabela1[[#This Row],[Minecraft Season Pass]]="Yes"),"Yes","No")</f>
        <v>Yes</v>
      </c>
      <c r="Q395">
        <v>57</v>
      </c>
      <c r="R395" s="2"/>
    </row>
    <row r="396" spans="1:18" x14ac:dyDescent="0.25">
      <c r="A396">
        <v>395</v>
      </c>
      <c r="B396" t="s">
        <v>1782</v>
      </c>
      <c r="C396" t="s">
        <v>10</v>
      </c>
      <c r="D396" s="50">
        <v>44621</v>
      </c>
      <c r="E396">
        <f>YEAR(Tabela1[[#This Row],[Start Date]])</f>
        <v>2022</v>
      </c>
      <c r="F396">
        <f>ROUNDUP(MONTH(Tabela1[[#This Row],[Start Date]])/3,0)</f>
        <v>1</v>
      </c>
      <c r="G396" t="s">
        <v>11</v>
      </c>
      <c r="H396">
        <v>5</v>
      </c>
      <c r="I396" t="s">
        <v>9</v>
      </c>
      <c r="J396" t="s">
        <v>11</v>
      </c>
      <c r="K396">
        <v>0</v>
      </c>
      <c r="L396" t="s">
        <v>11</v>
      </c>
      <c r="M396">
        <v>0</v>
      </c>
      <c r="N396">
        <v>3</v>
      </c>
      <c r="O396" t="str">
        <f>IF(AND(Tabela1[[#This Row],[EA Play Season Pass]]="Yes",Tabela1[[#This Row],[Minecraft Season Pass]]="Yes"),"Yes","No")</f>
        <v>No</v>
      </c>
      <c r="P396" t="str">
        <f>IF(OR(Tabela1[[#This Row],[EA Play Season Pass]]="Yes",Tabela1[[#This Row],[Minecraft Season Pass]]="Yes"),"Yes","No")</f>
        <v>No</v>
      </c>
      <c r="Q396">
        <v>2</v>
      </c>
      <c r="R396" s="2"/>
    </row>
    <row r="397" spans="1:18" x14ac:dyDescent="0.25">
      <c r="A397">
        <v>396</v>
      </c>
      <c r="B397" t="s">
        <v>3692</v>
      </c>
      <c r="C397" t="s">
        <v>13</v>
      </c>
      <c r="D397" s="50">
        <v>44621</v>
      </c>
      <c r="E397">
        <f>YEAR(Tabela1[[#This Row],[Start Date]])</f>
        <v>2022</v>
      </c>
      <c r="F397">
        <f>ROUNDUP(MONTH(Tabela1[[#This Row],[Start Date]])/3,0)</f>
        <v>1</v>
      </c>
      <c r="G397" t="s">
        <v>8</v>
      </c>
      <c r="H397">
        <v>10</v>
      </c>
      <c r="I397" t="s">
        <v>14</v>
      </c>
      <c r="J397" t="s">
        <v>11</v>
      </c>
      <c r="K397">
        <v>0</v>
      </c>
      <c r="L397" t="s">
        <v>8</v>
      </c>
      <c r="M397">
        <v>20</v>
      </c>
      <c r="N397">
        <v>3</v>
      </c>
      <c r="O397" t="str">
        <f>IF(AND(Tabela1[[#This Row],[EA Play Season Pass]]="Yes",Tabela1[[#This Row],[Minecraft Season Pass]]="Yes"),"Yes","No")</f>
        <v>No</v>
      </c>
      <c r="P397" t="str">
        <f>IF(OR(Tabela1[[#This Row],[EA Play Season Pass]]="Yes",Tabela1[[#This Row],[Minecraft Season Pass]]="Yes"),"Yes","No")</f>
        <v>Yes</v>
      </c>
      <c r="Q397">
        <v>27</v>
      </c>
      <c r="R397" s="2"/>
    </row>
    <row r="398" spans="1:18" x14ac:dyDescent="0.25">
      <c r="A398">
        <v>397</v>
      </c>
      <c r="B398" t="s">
        <v>1478</v>
      </c>
      <c r="C398" t="s">
        <v>7</v>
      </c>
      <c r="D398" s="50">
        <v>44621</v>
      </c>
      <c r="E398">
        <f>YEAR(Tabela1[[#This Row],[Start Date]])</f>
        <v>2022</v>
      </c>
      <c r="F398">
        <f>ROUNDUP(MONTH(Tabela1[[#This Row],[Start Date]])/3,0)</f>
        <v>1</v>
      </c>
      <c r="G398" t="s">
        <v>11</v>
      </c>
      <c r="H398">
        <v>15</v>
      </c>
      <c r="I398" t="s">
        <v>9</v>
      </c>
      <c r="J398" t="s">
        <v>11</v>
      </c>
      <c r="K398">
        <v>0</v>
      </c>
      <c r="L398" t="s">
        <v>8</v>
      </c>
      <c r="M398">
        <v>20</v>
      </c>
      <c r="N398">
        <v>3</v>
      </c>
      <c r="O398" t="str">
        <f>IF(AND(Tabela1[[#This Row],[EA Play Season Pass]]="Yes",Tabela1[[#This Row],[Minecraft Season Pass]]="Yes"),"Yes","No")</f>
        <v>No</v>
      </c>
      <c r="P398" t="str">
        <f>IF(OR(Tabela1[[#This Row],[EA Play Season Pass]]="Yes",Tabela1[[#This Row],[Minecraft Season Pass]]="Yes"),"Yes","No")</f>
        <v>Yes</v>
      </c>
      <c r="Q398">
        <v>32</v>
      </c>
      <c r="R398" s="2"/>
    </row>
    <row r="399" spans="1:18" x14ac:dyDescent="0.25">
      <c r="A399">
        <v>398</v>
      </c>
      <c r="B399" t="s">
        <v>1004</v>
      </c>
      <c r="C399" t="s">
        <v>7</v>
      </c>
      <c r="D399" s="50">
        <v>44621</v>
      </c>
      <c r="E399">
        <f>YEAR(Tabela1[[#This Row],[Start Date]])</f>
        <v>2022</v>
      </c>
      <c r="F399">
        <f>ROUNDUP(MONTH(Tabela1[[#This Row],[Start Date]])/3,0)</f>
        <v>1</v>
      </c>
      <c r="G399" t="s">
        <v>8</v>
      </c>
      <c r="H399">
        <v>15</v>
      </c>
      <c r="I399" t="s">
        <v>9</v>
      </c>
      <c r="J399" t="s">
        <v>11</v>
      </c>
      <c r="K399">
        <v>0</v>
      </c>
      <c r="L399" t="s">
        <v>8</v>
      </c>
      <c r="M399">
        <v>20</v>
      </c>
      <c r="N399">
        <v>1</v>
      </c>
      <c r="O399" t="str">
        <f>IF(AND(Tabela1[[#This Row],[EA Play Season Pass]]="Yes",Tabela1[[#This Row],[Minecraft Season Pass]]="Yes"),"Yes","No")</f>
        <v>No</v>
      </c>
      <c r="P399" t="str">
        <f>IF(OR(Tabela1[[#This Row],[EA Play Season Pass]]="Yes",Tabela1[[#This Row],[Minecraft Season Pass]]="Yes"),"Yes","No")</f>
        <v>Yes</v>
      </c>
      <c r="Q399">
        <v>34</v>
      </c>
      <c r="R399" s="2"/>
    </row>
    <row r="400" spans="1:18" x14ac:dyDescent="0.25">
      <c r="A400">
        <v>399</v>
      </c>
      <c r="B400" t="s">
        <v>324</v>
      </c>
      <c r="C400" t="s">
        <v>13</v>
      </c>
      <c r="D400" s="50">
        <v>44621</v>
      </c>
      <c r="E400">
        <f>YEAR(Tabela1[[#This Row],[Start Date]])</f>
        <v>2022</v>
      </c>
      <c r="F400">
        <f>ROUNDUP(MONTH(Tabela1[[#This Row],[Start Date]])/3,0)</f>
        <v>1</v>
      </c>
      <c r="G400" t="s">
        <v>11</v>
      </c>
      <c r="H400">
        <v>10</v>
      </c>
      <c r="I400" t="s">
        <v>12</v>
      </c>
      <c r="J400" t="s">
        <v>11</v>
      </c>
      <c r="K400">
        <v>0</v>
      </c>
      <c r="L400" t="s">
        <v>11</v>
      </c>
      <c r="M400">
        <v>0</v>
      </c>
      <c r="N400">
        <v>1</v>
      </c>
      <c r="O400" t="str">
        <f>IF(AND(Tabela1[[#This Row],[EA Play Season Pass]]="Yes",Tabela1[[#This Row],[Minecraft Season Pass]]="Yes"),"Yes","No")</f>
        <v>No</v>
      </c>
      <c r="P400" t="str">
        <f>IF(OR(Tabela1[[#This Row],[EA Play Season Pass]]="Yes",Tabela1[[#This Row],[Minecraft Season Pass]]="Yes"),"Yes","No")</f>
        <v>No</v>
      </c>
      <c r="Q400">
        <v>9</v>
      </c>
      <c r="R400" s="2"/>
    </row>
    <row r="401" spans="1:18" x14ac:dyDescent="0.25">
      <c r="A401">
        <v>400</v>
      </c>
      <c r="B401" t="s">
        <v>3693</v>
      </c>
      <c r="C401" t="s">
        <v>13</v>
      </c>
      <c r="D401" s="50">
        <v>44622</v>
      </c>
      <c r="E401">
        <f>YEAR(Tabela1[[#This Row],[Start Date]])</f>
        <v>2022</v>
      </c>
      <c r="F401">
        <f>ROUNDUP(MONTH(Tabela1[[#This Row],[Start Date]])/3,0)</f>
        <v>1</v>
      </c>
      <c r="G401" t="s">
        <v>8</v>
      </c>
      <c r="H401">
        <v>10</v>
      </c>
      <c r="I401" t="s">
        <v>9</v>
      </c>
      <c r="J401" t="s">
        <v>8</v>
      </c>
      <c r="K401">
        <v>30</v>
      </c>
      <c r="L401" t="s">
        <v>11</v>
      </c>
      <c r="M401">
        <v>0</v>
      </c>
      <c r="N401">
        <v>1</v>
      </c>
      <c r="O401" t="str">
        <f>IF(AND(Tabela1[[#This Row],[EA Play Season Pass]]="Yes",Tabela1[[#This Row],[Minecraft Season Pass]]="Yes"),"Yes","No")</f>
        <v>No</v>
      </c>
      <c r="P401" t="str">
        <f>IF(OR(Tabela1[[#This Row],[EA Play Season Pass]]="Yes",Tabela1[[#This Row],[Minecraft Season Pass]]="Yes"),"Yes","No")</f>
        <v>Yes</v>
      </c>
      <c r="Q401">
        <v>39</v>
      </c>
      <c r="R401" s="2"/>
    </row>
    <row r="402" spans="1:18" x14ac:dyDescent="0.25">
      <c r="A402">
        <v>401</v>
      </c>
      <c r="B402" t="s">
        <v>1217</v>
      </c>
      <c r="C402" t="s">
        <v>7</v>
      </c>
      <c r="D402" s="50">
        <v>44622</v>
      </c>
      <c r="E402">
        <f>YEAR(Tabela1[[#This Row],[Start Date]])</f>
        <v>2022</v>
      </c>
      <c r="F402">
        <f>ROUNDUP(MONTH(Tabela1[[#This Row],[Start Date]])/3,0)</f>
        <v>1</v>
      </c>
      <c r="G402" t="s">
        <v>8</v>
      </c>
      <c r="H402">
        <v>15</v>
      </c>
      <c r="I402" t="s">
        <v>12</v>
      </c>
      <c r="J402" t="s">
        <v>11</v>
      </c>
      <c r="K402">
        <v>0</v>
      </c>
      <c r="L402" t="s">
        <v>8</v>
      </c>
      <c r="M402">
        <v>20</v>
      </c>
      <c r="N402">
        <v>1</v>
      </c>
      <c r="O402" t="str">
        <f>IF(AND(Tabela1[[#This Row],[EA Play Season Pass]]="Yes",Tabela1[[#This Row],[Minecraft Season Pass]]="Yes"),"Yes","No")</f>
        <v>No</v>
      </c>
      <c r="P402" t="str">
        <f>IF(OR(Tabela1[[#This Row],[EA Play Season Pass]]="Yes",Tabela1[[#This Row],[Minecraft Season Pass]]="Yes"),"Yes","No")</f>
        <v>Yes</v>
      </c>
      <c r="Q402">
        <v>34</v>
      </c>
      <c r="R402" s="2"/>
    </row>
    <row r="403" spans="1:18" x14ac:dyDescent="0.25">
      <c r="A403">
        <v>402</v>
      </c>
      <c r="B403" t="s">
        <v>3694</v>
      </c>
      <c r="C403" t="s">
        <v>10</v>
      </c>
      <c r="D403" s="50">
        <v>44622</v>
      </c>
      <c r="E403">
        <f>YEAR(Tabela1[[#This Row],[Start Date]])</f>
        <v>2022</v>
      </c>
      <c r="F403">
        <f>ROUNDUP(MONTH(Tabela1[[#This Row],[Start Date]])/3,0)</f>
        <v>1</v>
      </c>
      <c r="G403" t="s">
        <v>8</v>
      </c>
      <c r="H403">
        <v>5</v>
      </c>
      <c r="I403" t="s">
        <v>14</v>
      </c>
      <c r="J403" t="s">
        <v>11</v>
      </c>
      <c r="K403">
        <v>0</v>
      </c>
      <c r="L403" t="s">
        <v>11</v>
      </c>
      <c r="M403">
        <v>0</v>
      </c>
      <c r="N403">
        <v>1</v>
      </c>
      <c r="O403" t="str">
        <f>IF(AND(Tabela1[[#This Row],[EA Play Season Pass]]="Yes",Tabela1[[#This Row],[Minecraft Season Pass]]="Yes"),"Yes","No")</f>
        <v>No</v>
      </c>
      <c r="P403" t="str">
        <f>IF(OR(Tabela1[[#This Row],[EA Play Season Pass]]="Yes",Tabela1[[#This Row],[Minecraft Season Pass]]="Yes"),"Yes","No")</f>
        <v>No</v>
      </c>
      <c r="Q403">
        <v>4</v>
      </c>
      <c r="R403" s="2"/>
    </row>
    <row r="404" spans="1:18" x14ac:dyDescent="0.25">
      <c r="A404">
        <v>403</v>
      </c>
      <c r="B404" t="s">
        <v>3695</v>
      </c>
      <c r="C404" t="s">
        <v>7</v>
      </c>
      <c r="D404" s="50">
        <v>44622</v>
      </c>
      <c r="E404">
        <f>YEAR(Tabela1[[#This Row],[Start Date]])</f>
        <v>2022</v>
      </c>
      <c r="F404">
        <f>ROUNDUP(MONTH(Tabela1[[#This Row],[Start Date]])/3,0)</f>
        <v>1</v>
      </c>
      <c r="G404" t="s">
        <v>8</v>
      </c>
      <c r="H404">
        <v>15</v>
      </c>
      <c r="I404" t="s">
        <v>12</v>
      </c>
      <c r="J404" t="s">
        <v>8</v>
      </c>
      <c r="K404">
        <v>30</v>
      </c>
      <c r="L404" t="s">
        <v>8</v>
      </c>
      <c r="M404">
        <v>20</v>
      </c>
      <c r="N404">
        <v>2</v>
      </c>
      <c r="O404" t="str">
        <f>IF(AND(Tabela1[[#This Row],[EA Play Season Pass]]="Yes",Tabela1[[#This Row],[Minecraft Season Pass]]="Yes"),"Yes","No")</f>
        <v>Yes</v>
      </c>
      <c r="P404" t="str">
        <f>IF(OR(Tabela1[[#This Row],[EA Play Season Pass]]="Yes",Tabela1[[#This Row],[Minecraft Season Pass]]="Yes"),"Yes","No")</f>
        <v>Yes</v>
      </c>
      <c r="Q404">
        <v>63</v>
      </c>
      <c r="R404" s="2"/>
    </row>
    <row r="405" spans="1:18" x14ac:dyDescent="0.25">
      <c r="A405">
        <v>404</v>
      </c>
      <c r="B405" t="s">
        <v>3696</v>
      </c>
      <c r="C405" t="s">
        <v>7</v>
      </c>
      <c r="D405" s="50">
        <v>44622</v>
      </c>
      <c r="E405">
        <f>YEAR(Tabela1[[#This Row],[Start Date]])</f>
        <v>2022</v>
      </c>
      <c r="F405">
        <f>ROUNDUP(MONTH(Tabela1[[#This Row],[Start Date]])/3,0)</f>
        <v>1</v>
      </c>
      <c r="G405" t="s">
        <v>8</v>
      </c>
      <c r="H405">
        <v>15</v>
      </c>
      <c r="I405" t="s">
        <v>14</v>
      </c>
      <c r="J405" t="s">
        <v>8</v>
      </c>
      <c r="K405">
        <v>30</v>
      </c>
      <c r="L405" t="s">
        <v>8</v>
      </c>
      <c r="M405">
        <v>20</v>
      </c>
      <c r="N405">
        <v>2</v>
      </c>
      <c r="O405" t="str">
        <f>IF(AND(Tabela1[[#This Row],[EA Play Season Pass]]="Yes",Tabela1[[#This Row],[Minecraft Season Pass]]="Yes"),"Yes","No")</f>
        <v>Yes</v>
      </c>
      <c r="P405" t="str">
        <f>IF(OR(Tabela1[[#This Row],[EA Play Season Pass]]="Yes",Tabela1[[#This Row],[Minecraft Season Pass]]="Yes"),"Yes","No")</f>
        <v>Yes</v>
      </c>
      <c r="Q405">
        <v>63</v>
      </c>
      <c r="R405" s="2"/>
    </row>
    <row r="406" spans="1:18" x14ac:dyDescent="0.25">
      <c r="A406">
        <v>405</v>
      </c>
      <c r="B406" t="s">
        <v>3697</v>
      </c>
      <c r="C406" t="s">
        <v>7</v>
      </c>
      <c r="D406" s="50">
        <v>44622</v>
      </c>
      <c r="E406">
        <f>YEAR(Tabela1[[#This Row],[Start Date]])</f>
        <v>2022</v>
      </c>
      <c r="F406">
        <f>ROUNDUP(MONTH(Tabela1[[#This Row],[Start Date]])/3,0)</f>
        <v>1</v>
      </c>
      <c r="G406" t="s">
        <v>11</v>
      </c>
      <c r="H406">
        <v>15</v>
      </c>
      <c r="I406" t="s">
        <v>14</v>
      </c>
      <c r="J406" t="s">
        <v>11</v>
      </c>
      <c r="K406">
        <v>0</v>
      </c>
      <c r="L406" t="s">
        <v>8</v>
      </c>
      <c r="M406">
        <v>20</v>
      </c>
      <c r="N406">
        <v>1</v>
      </c>
      <c r="O406" t="str">
        <f>IF(AND(Tabela1[[#This Row],[EA Play Season Pass]]="Yes",Tabela1[[#This Row],[Minecraft Season Pass]]="Yes"),"Yes","No")</f>
        <v>No</v>
      </c>
      <c r="P406" t="str">
        <f>IF(OR(Tabela1[[#This Row],[EA Play Season Pass]]="Yes",Tabela1[[#This Row],[Minecraft Season Pass]]="Yes"),"Yes","No")</f>
        <v>Yes</v>
      </c>
      <c r="Q406">
        <v>34</v>
      </c>
      <c r="R406" s="2"/>
    </row>
    <row r="407" spans="1:18" x14ac:dyDescent="0.25">
      <c r="A407">
        <v>406</v>
      </c>
      <c r="B407" t="s">
        <v>3698</v>
      </c>
      <c r="C407" t="s">
        <v>10</v>
      </c>
      <c r="D407" s="50">
        <v>44622</v>
      </c>
      <c r="E407">
        <f>YEAR(Tabela1[[#This Row],[Start Date]])</f>
        <v>2022</v>
      </c>
      <c r="F407">
        <f>ROUNDUP(MONTH(Tabela1[[#This Row],[Start Date]])/3,0)</f>
        <v>1</v>
      </c>
      <c r="G407" t="s">
        <v>11</v>
      </c>
      <c r="H407">
        <v>5</v>
      </c>
      <c r="I407" t="s">
        <v>9</v>
      </c>
      <c r="J407" t="s">
        <v>11</v>
      </c>
      <c r="K407">
        <v>0</v>
      </c>
      <c r="L407" t="s">
        <v>11</v>
      </c>
      <c r="M407">
        <v>0</v>
      </c>
      <c r="N407">
        <v>3</v>
      </c>
      <c r="O407" t="str">
        <f>IF(AND(Tabela1[[#This Row],[EA Play Season Pass]]="Yes",Tabela1[[#This Row],[Minecraft Season Pass]]="Yes"),"Yes","No")</f>
        <v>No</v>
      </c>
      <c r="P407" t="str">
        <f>IF(OR(Tabela1[[#This Row],[EA Play Season Pass]]="Yes",Tabela1[[#This Row],[Minecraft Season Pass]]="Yes"),"Yes","No")</f>
        <v>No</v>
      </c>
      <c r="Q407">
        <v>2</v>
      </c>
      <c r="R407" s="2"/>
    </row>
    <row r="408" spans="1:18" x14ac:dyDescent="0.25">
      <c r="A408">
        <v>407</v>
      </c>
      <c r="B408" t="s">
        <v>3699</v>
      </c>
      <c r="C408" t="s">
        <v>13</v>
      </c>
      <c r="D408" s="50">
        <v>44622</v>
      </c>
      <c r="E408">
        <f>YEAR(Tabela1[[#This Row],[Start Date]])</f>
        <v>2022</v>
      </c>
      <c r="F408">
        <f>ROUNDUP(MONTH(Tabela1[[#This Row],[Start Date]])/3,0)</f>
        <v>1</v>
      </c>
      <c r="G408" t="s">
        <v>8</v>
      </c>
      <c r="H408">
        <v>10</v>
      </c>
      <c r="I408" t="s">
        <v>9</v>
      </c>
      <c r="J408" t="s">
        <v>8</v>
      </c>
      <c r="K408">
        <v>30</v>
      </c>
      <c r="L408" t="s">
        <v>8</v>
      </c>
      <c r="M408">
        <v>20</v>
      </c>
      <c r="N408">
        <v>1</v>
      </c>
      <c r="O408" t="str">
        <f>IF(AND(Tabela1[[#This Row],[EA Play Season Pass]]="Yes",Tabela1[[#This Row],[Minecraft Season Pass]]="Yes"),"Yes","No")</f>
        <v>Yes</v>
      </c>
      <c r="P408" t="str">
        <f>IF(OR(Tabela1[[#This Row],[EA Play Season Pass]]="Yes",Tabela1[[#This Row],[Minecraft Season Pass]]="Yes"),"Yes","No")</f>
        <v>Yes</v>
      </c>
      <c r="Q408">
        <v>59</v>
      </c>
      <c r="R408" s="2"/>
    </row>
    <row r="409" spans="1:18" x14ac:dyDescent="0.25">
      <c r="A409">
        <v>408</v>
      </c>
      <c r="B409" t="s">
        <v>1900</v>
      </c>
      <c r="C409" t="s">
        <v>7</v>
      </c>
      <c r="D409" s="50">
        <v>44622</v>
      </c>
      <c r="E409">
        <f>YEAR(Tabela1[[#This Row],[Start Date]])</f>
        <v>2022</v>
      </c>
      <c r="F409">
        <f>ROUNDUP(MONTH(Tabela1[[#This Row],[Start Date]])/3,0)</f>
        <v>1</v>
      </c>
      <c r="G409" t="s">
        <v>8</v>
      </c>
      <c r="H409">
        <v>15</v>
      </c>
      <c r="I409" t="s">
        <v>9</v>
      </c>
      <c r="J409" t="s">
        <v>11</v>
      </c>
      <c r="K409">
        <v>0</v>
      </c>
      <c r="L409" t="s">
        <v>11</v>
      </c>
      <c r="M409">
        <v>0</v>
      </c>
      <c r="N409">
        <v>2</v>
      </c>
      <c r="O409" t="str">
        <f>IF(AND(Tabela1[[#This Row],[EA Play Season Pass]]="Yes",Tabela1[[#This Row],[Minecraft Season Pass]]="Yes"),"Yes","No")</f>
        <v>No</v>
      </c>
      <c r="P409" t="str">
        <f>IF(OR(Tabela1[[#This Row],[EA Play Season Pass]]="Yes",Tabela1[[#This Row],[Minecraft Season Pass]]="Yes"),"Yes","No")</f>
        <v>No</v>
      </c>
      <c r="Q409">
        <v>13</v>
      </c>
      <c r="R409" s="2"/>
    </row>
    <row r="410" spans="1:18" x14ac:dyDescent="0.25">
      <c r="A410">
        <v>409</v>
      </c>
      <c r="B410" t="s">
        <v>3700</v>
      </c>
      <c r="C410" t="s">
        <v>10</v>
      </c>
      <c r="D410" s="50">
        <v>44623</v>
      </c>
      <c r="E410">
        <f>YEAR(Tabela1[[#This Row],[Start Date]])</f>
        <v>2022</v>
      </c>
      <c r="F410">
        <f>ROUNDUP(MONTH(Tabela1[[#This Row],[Start Date]])/3,0)</f>
        <v>1</v>
      </c>
      <c r="G410" t="s">
        <v>8</v>
      </c>
      <c r="H410">
        <v>5</v>
      </c>
      <c r="I410" t="s">
        <v>9</v>
      </c>
      <c r="J410" t="s">
        <v>11</v>
      </c>
      <c r="K410">
        <v>0</v>
      </c>
      <c r="L410" t="s">
        <v>8</v>
      </c>
      <c r="M410">
        <v>20</v>
      </c>
      <c r="N410">
        <v>1</v>
      </c>
      <c r="O410" t="str">
        <f>IF(AND(Tabela1[[#This Row],[EA Play Season Pass]]="Yes",Tabela1[[#This Row],[Minecraft Season Pass]]="Yes"),"Yes","No")</f>
        <v>No</v>
      </c>
      <c r="P410" t="str">
        <f>IF(OR(Tabela1[[#This Row],[EA Play Season Pass]]="Yes",Tabela1[[#This Row],[Minecraft Season Pass]]="Yes"),"Yes","No")</f>
        <v>Yes</v>
      </c>
      <c r="Q410">
        <v>24</v>
      </c>
      <c r="R410" s="2"/>
    </row>
    <row r="411" spans="1:18" x14ac:dyDescent="0.25">
      <c r="A411">
        <v>410</v>
      </c>
      <c r="B411" t="s">
        <v>932</v>
      </c>
      <c r="C411" t="s">
        <v>10</v>
      </c>
      <c r="D411" s="50">
        <v>44623</v>
      </c>
      <c r="E411">
        <f>YEAR(Tabela1[[#This Row],[Start Date]])</f>
        <v>2022</v>
      </c>
      <c r="F411">
        <f>ROUNDUP(MONTH(Tabela1[[#This Row],[Start Date]])/3,0)</f>
        <v>1</v>
      </c>
      <c r="G411" t="s">
        <v>11</v>
      </c>
      <c r="H411">
        <v>5</v>
      </c>
      <c r="I411" t="s">
        <v>9</v>
      </c>
      <c r="J411" t="s">
        <v>11</v>
      </c>
      <c r="K411">
        <v>0</v>
      </c>
      <c r="L411" t="s">
        <v>11</v>
      </c>
      <c r="M411">
        <v>0</v>
      </c>
      <c r="N411">
        <v>1</v>
      </c>
      <c r="O411" t="str">
        <f>IF(AND(Tabela1[[#This Row],[EA Play Season Pass]]="Yes",Tabela1[[#This Row],[Minecraft Season Pass]]="Yes"),"Yes","No")</f>
        <v>No</v>
      </c>
      <c r="P411" t="str">
        <f>IF(OR(Tabela1[[#This Row],[EA Play Season Pass]]="Yes",Tabela1[[#This Row],[Minecraft Season Pass]]="Yes"),"Yes","No")</f>
        <v>No</v>
      </c>
      <c r="Q411">
        <v>4</v>
      </c>
      <c r="R411" s="2"/>
    </row>
    <row r="412" spans="1:18" x14ac:dyDescent="0.25">
      <c r="A412">
        <v>411</v>
      </c>
      <c r="B412" t="s">
        <v>1493</v>
      </c>
      <c r="C412" t="s">
        <v>7</v>
      </c>
      <c r="D412" s="50">
        <v>44623</v>
      </c>
      <c r="E412">
        <f>YEAR(Tabela1[[#This Row],[Start Date]])</f>
        <v>2022</v>
      </c>
      <c r="F412">
        <f>ROUNDUP(MONTH(Tabela1[[#This Row],[Start Date]])/3,0)</f>
        <v>1</v>
      </c>
      <c r="G412" t="s">
        <v>11</v>
      </c>
      <c r="H412">
        <v>15</v>
      </c>
      <c r="I412" t="s">
        <v>9</v>
      </c>
      <c r="J412" t="s">
        <v>8</v>
      </c>
      <c r="K412">
        <v>30</v>
      </c>
      <c r="L412" t="s">
        <v>8</v>
      </c>
      <c r="M412">
        <v>20</v>
      </c>
      <c r="N412">
        <v>3</v>
      </c>
      <c r="O412" t="str">
        <f>IF(AND(Tabela1[[#This Row],[EA Play Season Pass]]="Yes",Tabela1[[#This Row],[Minecraft Season Pass]]="Yes"),"Yes","No")</f>
        <v>Yes</v>
      </c>
      <c r="P412" t="str">
        <f>IF(OR(Tabela1[[#This Row],[EA Play Season Pass]]="Yes",Tabela1[[#This Row],[Minecraft Season Pass]]="Yes"),"Yes","No")</f>
        <v>Yes</v>
      </c>
      <c r="Q412">
        <v>62</v>
      </c>
      <c r="R412" s="2"/>
    </row>
    <row r="413" spans="1:18" x14ac:dyDescent="0.25">
      <c r="A413">
        <v>412</v>
      </c>
      <c r="B413" t="s">
        <v>488</v>
      </c>
      <c r="C413" t="s">
        <v>10</v>
      </c>
      <c r="D413" s="50">
        <v>44623</v>
      </c>
      <c r="E413">
        <f>YEAR(Tabela1[[#This Row],[Start Date]])</f>
        <v>2022</v>
      </c>
      <c r="F413">
        <f>ROUNDUP(MONTH(Tabela1[[#This Row],[Start Date]])/3,0)</f>
        <v>1</v>
      </c>
      <c r="G413" t="s">
        <v>8</v>
      </c>
      <c r="H413">
        <v>5</v>
      </c>
      <c r="I413" t="s">
        <v>14</v>
      </c>
      <c r="J413" t="s">
        <v>8</v>
      </c>
      <c r="K413">
        <v>30</v>
      </c>
      <c r="L413" t="s">
        <v>8</v>
      </c>
      <c r="M413">
        <v>20</v>
      </c>
      <c r="N413">
        <v>2</v>
      </c>
      <c r="O413" t="str">
        <f>IF(AND(Tabela1[[#This Row],[EA Play Season Pass]]="Yes",Tabela1[[#This Row],[Minecraft Season Pass]]="Yes"),"Yes","No")</f>
        <v>Yes</v>
      </c>
      <c r="P413" t="str">
        <f>IF(OR(Tabela1[[#This Row],[EA Play Season Pass]]="Yes",Tabela1[[#This Row],[Minecraft Season Pass]]="Yes"),"Yes","No")</f>
        <v>Yes</v>
      </c>
      <c r="Q413">
        <v>53</v>
      </c>
      <c r="R413" s="2"/>
    </row>
    <row r="414" spans="1:18" x14ac:dyDescent="0.25">
      <c r="A414">
        <v>413</v>
      </c>
      <c r="B414" t="s">
        <v>3701</v>
      </c>
      <c r="C414" t="s">
        <v>13</v>
      </c>
      <c r="D414" s="50">
        <v>44623</v>
      </c>
      <c r="E414">
        <f>YEAR(Tabela1[[#This Row],[Start Date]])</f>
        <v>2022</v>
      </c>
      <c r="F414">
        <f>ROUNDUP(MONTH(Tabela1[[#This Row],[Start Date]])/3,0)</f>
        <v>1</v>
      </c>
      <c r="G414" t="s">
        <v>11</v>
      </c>
      <c r="H414">
        <v>10</v>
      </c>
      <c r="I414" t="s">
        <v>14</v>
      </c>
      <c r="J414" t="s">
        <v>11</v>
      </c>
      <c r="K414">
        <v>0</v>
      </c>
      <c r="L414" t="s">
        <v>8</v>
      </c>
      <c r="M414">
        <v>20</v>
      </c>
      <c r="N414">
        <v>1</v>
      </c>
      <c r="O414" t="str">
        <f>IF(AND(Tabela1[[#This Row],[EA Play Season Pass]]="Yes",Tabela1[[#This Row],[Minecraft Season Pass]]="Yes"),"Yes","No")</f>
        <v>No</v>
      </c>
      <c r="P414" t="str">
        <f>IF(OR(Tabela1[[#This Row],[EA Play Season Pass]]="Yes",Tabela1[[#This Row],[Minecraft Season Pass]]="Yes"),"Yes","No")</f>
        <v>Yes</v>
      </c>
      <c r="Q414">
        <v>29</v>
      </c>
      <c r="R414" s="2"/>
    </row>
    <row r="415" spans="1:18" x14ac:dyDescent="0.25">
      <c r="A415">
        <v>414</v>
      </c>
      <c r="B415" t="s">
        <v>1746</v>
      </c>
      <c r="C415" t="s">
        <v>13</v>
      </c>
      <c r="D415" s="50">
        <v>44623</v>
      </c>
      <c r="E415">
        <f>YEAR(Tabela1[[#This Row],[Start Date]])</f>
        <v>2022</v>
      </c>
      <c r="F415">
        <f>ROUNDUP(MONTH(Tabela1[[#This Row],[Start Date]])/3,0)</f>
        <v>1</v>
      </c>
      <c r="G415" t="s">
        <v>11</v>
      </c>
      <c r="H415">
        <v>10</v>
      </c>
      <c r="I415" t="s">
        <v>12</v>
      </c>
      <c r="J415" t="s">
        <v>8</v>
      </c>
      <c r="K415">
        <v>30</v>
      </c>
      <c r="L415" t="s">
        <v>11</v>
      </c>
      <c r="M415">
        <v>0</v>
      </c>
      <c r="N415">
        <v>1</v>
      </c>
      <c r="O415" t="str">
        <f>IF(AND(Tabela1[[#This Row],[EA Play Season Pass]]="Yes",Tabela1[[#This Row],[Minecraft Season Pass]]="Yes"),"Yes","No")</f>
        <v>No</v>
      </c>
      <c r="P415" t="str">
        <f>IF(OR(Tabela1[[#This Row],[EA Play Season Pass]]="Yes",Tabela1[[#This Row],[Minecraft Season Pass]]="Yes"),"Yes","No")</f>
        <v>Yes</v>
      </c>
      <c r="Q415">
        <v>39</v>
      </c>
      <c r="R415" s="2"/>
    </row>
    <row r="416" spans="1:18" x14ac:dyDescent="0.25">
      <c r="A416">
        <v>415</v>
      </c>
      <c r="B416" t="s">
        <v>3702</v>
      </c>
      <c r="C416" t="s">
        <v>13</v>
      </c>
      <c r="D416" s="50">
        <v>44623</v>
      </c>
      <c r="E416">
        <f>YEAR(Tabela1[[#This Row],[Start Date]])</f>
        <v>2022</v>
      </c>
      <c r="F416">
        <f>ROUNDUP(MONTH(Tabela1[[#This Row],[Start Date]])/3,0)</f>
        <v>1</v>
      </c>
      <c r="G416" t="s">
        <v>8</v>
      </c>
      <c r="H416">
        <v>10</v>
      </c>
      <c r="I416" t="s">
        <v>14</v>
      </c>
      <c r="J416" t="s">
        <v>11</v>
      </c>
      <c r="K416">
        <v>0</v>
      </c>
      <c r="L416" t="s">
        <v>8</v>
      </c>
      <c r="M416">
        <v>20</v>
      </c>
      <c r="N416">
        <v>1</v>
      </c>
      <c r="O416" t="str">
        <f>IF(AND(Tabela1[[#This Row],[EA Play Season Pass]]="Yes",Tabela1[[#This Row],[Minecraft Season Pass]]="Yes"),"Yes","No")</f>
        <v>No</v>
      </c>
      <c r="P416" t="str">
        <f>IF(OR(Tabela1[[#This Row],[EA Play Season Pass]]="Yes",Tabela1[[#This Row],[Minecraft Season Pass]]="Yes"),"Yes","No")</f>
        <v>Yes</v>
      </c>
      <c r="Q416">
        <v>29</v>
      </c>
      <c r="R416" s="2"/>
    </row>
    <row r="417" spans="1:18" x14ac:dyDescent="0.25">
      <c r="A417">
        <v>416</v>
      </c>
      <c r="B417" t="s">
        <v>1640</v>
      </c>
      <c r="C417" t="s">
        <v>13</v>
      </c>
      <c r="D417" s="50">
        <v>44623</v>
      </c>
      <c r="E417">
        <f>YEAR(Tabela1[[#This Row],[Start Date]])</f>
        <v>2022</v>
      </c>
      <c r="F417">
        <f>ROUNDUP(MONTH(Tabela1[[#This Row],[Start Date]])/3,0)</f>
        <v>1</v>
      </c>
      <c r="G417" t="s">
        <v>8</v>
      </c>
      <c r="H417">
        <v>10</v>
      </c>
      <c r="I417" t="s">
        <v>9</v>
      </c>
      <c r="J417" t="s">
        <v>8</v>
      </c>
      <c r="K417">
        <v>30</v>
      </c>
      <c r="L417" t="s">
        <v>8</v>
      </c>
      <c r="M417">
        <v>20</v>
      </c>
      <c r="N417">
        <v>2</v>
      </c>
      <c r="O417" t="str">
        <f>IF(AND(Tabela1[[#This Row],[EA Play Season Pass]]="Yes",Tabela1[[#This Row],[Minecraft Season Pass]]="Yes"),"Yes","No")</f>
        <v>Yes</v>
      </c>
      <c r="P417" t="str">
        <f>IF(OR(Tabela1[[#This Row],[EA Play Season Pass]]="Yes",Tabela1[[#This Row],[Minecraft Season Pass]]="Yes"),"Yes","No")</f>
        <v>Yes</v>
      </c>
      <c r="Q417">
        <v>58</v>
      </c>
      <c r="R417" s="2"/>
    </row>
    <row r="418" spans="1:18" x14ac:dyDescent="0.25">
      <c r="A418">
        <v>417</v>
      </c>
      <c r="B418" t="s">
        <v>3703</v>
      </c>
      <c r="C418" t="s">
        <v>7</v>
      </c>
      <c r="D418" s="50">
        <v>44624</v>
      </c>
      <c r="E418">
        <f>YEAR(Tabela1[[#This Row],[Start Date]])</f>
        <v>2022</v>
      </c>
      <c r="F418">
        <f>ROUNDUP(MONTH(Tabela1[[#This Row],[Start Date]])/3,0)</f>
        <v>1</v>
      </c>
      <c r="G418" t="s">
        <v>8</v>
      </c>
      <c r="H418">
        <v>15</v>
      </c>
      <c r="I418" t="s">
        <v>14</v>
      </c>
      <c r="J418" t="s">
        <v>8</v>
      </c>
      <c r="K418">
        <v>30</v>
      </c>
      <c r="L418" t="s">
        <v>8</v>
      </c>
      <c r="M418">
        <v>20</v>
      </c>
      <c r="N418">
        <v>1</v>
      </c>
      <c r="O418" t="str">
        <f>IF(AND(Tabela1[[#This Row],[EA Play Season Pass]]="Yes",Tabela1[[#This Row],[Minecraft Season Pass]]="Yes"),"Yes","No")</f>
        <v>Yes</v>
      </c>
      <c r="P418" t="str">
        <f>IF(OR(Tabela1[[#This Row],[EA Play Season Pass]]="Yes",Tabela1[[#This Row],[Minecraft Season Pass]]="Yes"),"Yes","No")</f>
        <v>Yes</v>
      </c>
      <c r="Q418">
        <v>64</v>
      </c>
      <c r="R418" s="2"/>
    </row>
    <row r="419" spans="1:18" x14ac:dyDescent="0.25">
      <c r="A419">
        <v>418</v>
      </c>
      <c r="B419" t="s">
        <v>3704</v>
      </c>
      <c r="C419" t="s">
        <v>13</v>
      </c>
      <c r="D419" s="50">
        <v>44624</v>
      </c>
      <c r="E419">
        <f>YEAR(Tabela1[[#This Row],[Start Date]])</f>
        <v>2022</v>
      </c>
      <c r="F419">
        <f>ROUNDUP(MONTH(Tabela1[[#This Row],[Start Date]])/3,0)</f>
        <v>1</v>
      </c>
      <c r="G419" t="s">
        <v>8</v>
      </c>
      <c r="H419">
        <v>10</v>
      </c>
      <c r="I419" t="s">
        <v>12</v>
      </c>
      <c r="J419" t="s">
        <v>11</v>
      </c>
      <c r="K419">
        <v>0</v>
      </c>
      <c r="L419" t="s">
        <v>8</v>
      </c>
      <c r="M419">
        <v>20</v>
      </c>
      <c r="N419">
        <v>3</v>
      </c>
      <c r="O419" t="str">
        <f>IF(AND(Tabela1[[#This Row],[EA Play Season Pass]]="Yes",Tabela1[[#This Row],[Minecraft Season Pass]]="Yes"),"Yes","No")</f>
        <v>No</v>
      </c>
      <c r="P419" t="str">
        <f>IF(OR(Tabela1[[#This Row],[EA Play Season Pass]]="Yes",Tabela1[[#This Row],[Minecraft Season Pass]]="Yes"),"Yes","No")</f>
        <v>Yes</v>
      </c>
      <c r="Q419">
        <v>27</v>
      </c>
      <c r="R419" s="2"/>
    </row>
    <row r="420" spans="1:18" x14ac:dyDescent="0.25">
      <c r="A420">
        <v>419</v>
      </c>
      <c r="B420" t="s">
        <v>2094</v>
      </c>
      <c r="C420" t="s">
        <v>10</v>
      </c>
      <c r="D420" s="50">
        <v>44624</v>
      </c>
      <c r="E420">
        <f>YEAR(Tabela1[[#This Row],[Start Date]])</f>
        <v>2022</v>
      </c>
      <c r="F420">
        <f>ROUNDUP(MONTH(Tabela1[[#This Row],[Start Date]])/3,0)</f>
        <v>1</v>
      </c>
      <c r="G420" t="s">
        <v>11</v>
      </c>
      <c r="H420">
        <v>5</v>
      </c>
      <c r="I420" t="s">
        <v>9</v>
      </c>
      <c r="J420" t="s">
        <v>8</v>
      </c>
      <c r="K420">
        <v>30</v>
      </c>
      <c r="L420" t="s">
        <v>11</v>
      </c>
      <c r="M420">
        <v>0</v>
      </c>
      <c r="N420">
        <v>1</v>
      </c>
      <c r="O420" t="str">
        <f>IF(AND(Tabela1[[#This Row],[EA Play Season Pass]]="Yes",Tabela1[[#This Row],[Minecraft Season Pass]]="Yes"),"Yes","No")</f>
        <v>No</v>
      </c>
      <c r="P420" t="str">
        <f>IF(OR(Tabela1[[#This Row],[EA Play Season Pass]]="Yes",Tabela1[[#This Row],[Minecraft Season Pass]]="Yes"),"Yes","No")</f>
        <v>Yes</v>
      </c>
      <c r="Q420">
        <v>34</v>
      </c>
      <c r="R420" s="2"/>
    </row>
    <row r="421" spans="1:18" x14ac:dyDescent="0.25">
      <c r="A421">
        <v>420</v>
      </c>
      <c r="B421" t="s">
        <v>3705</v>
      </c>
      <c r="C421" t="s">
        <v>13</v>
      </c>
      <c r="D421" s="50">
        <v>44624</v>
      </c>
      <c r="E421">
        <f>YEAR(Tabela1[[#This Row],[Start Date]])</f>
        <v>2022</v>
      </c>
      <c r="F421">
        <f>ROUNDUP(MONTH(Tabela1[[#This Row],[Start Date]])/3,0)</f>
        <v>1</v>
      </c>
      <c r="G421" t="s">
        <v>11</v>
      </c>
      <c r="H421">
        <v>10</v>
      </c>
      <c r="I421" t="s">
        <v>9</v>
      </c>
      <c r="J421" t="s">
        <v>11</v>
      </c>
      <c r="K421">
        <v>0</v>
      </c>
      <c r="L421" t="s">
        <v>8</v>
      </c>
      <c r="M421">
        <v>20</v>
      </c>
      <c r="N421">
        <v>2</v>
      </c>
      <c r="O421" t="str">
        <f>IF(AND(Tabela1[[#This Row],[EA Play Season Pass]]="Yes",Tabela1[[#This Row],[Minecraft Season Pass]]="Yes"),"Yes","No")</f>
        <v>No</v>
      </c>
      <c r="P421" t="str">
        <f>IF(OR(Tabela1[[#This Row],[EA Play Season Pass]]="Yes",Tabela1[[#This Row],[Minecraft Season Pass]]="Yes"),"Yes","No")</f>
        <v>Yes</v>
      </c>
      <c r="Q421">
        <v>28</v>
      </c>
      <c r="R421" s="2"/>
    </row>
    <row r="422" spans="1:18" x14ac:dyDescent="0.25">
      <c r="A422">
        <v>421</v>
      </c>
      <c r="B422" t="s">
        <v>3706</v>
      </c>
      <c r="C422" t="s">
        <v>7</v>
      </c>
      <c r="D422" s="50">
        <v>44624</v>
      </c>
      <c r="E422">
        <f>YEAR(Tabela1[[#This Row],[Start Date]])</f>
        <v>2022</v>
      </c>
      <c r="F422">
        <f>ROUNDUP(MONTH(Tabela1[[#This Row],[Start Date]])/3,0)</f>
        <v>1</v>
      </c>
      <c r="G422" t="s">
        <v>8</v>
      </c>
      <c r="H422">
        <v>15</v>
      </c>
      <c r="I422" t="s">
        <v>12</v>
      </c>
      <c r="J422" t="s">
        <v>8</v>
      </c>
      <c r="K422">
        <v>30</v>
      </c>
      <c r="L422" t="s">
        <v>11</v>
      </c>
      <c r="M422">
        <v>0</v>
      </c>
      <c r="N422">
        <v>3</v>
      </c>
      <c r="O422" t="str">
        <f>IF(AND(Tabela1[[#This Row],[EA Play Season Pass]]="Yes",Tabela1[[#This Row],[Minecraft Season Pass]]="Yes"),"Yes","No")</f>
        <v>No</v>
      </c>
      <c r="P422" t="str">
        <f>IF(OR(Tabela1[[#This Row],[EA Play Season Pass]]="Yes",Tabela1[[#This Row],[Minecraft Season Pass]]="Yes"),"Yes","No")</f>
        <v>Yes</v>
      </c>
      <c r="Q422">
        <v>42</v>
      </c>
      <c r="R422" s="2"/>
    </row>
    <row r="423" spans="1:18" x14ac:dyDescent="0.25">
      <c r="A423">
        <v>422</v>
      </c>
      <c r="B423" t="s">
        <v>3396</v>
      </c>
      <c r="C423" t="s">
        <v>7</v>
      </c>
      <c r="D423" s="50">
        <v>44624</v>
      </c>
      <c r="E423">
        <f>YEAR(Tabela1[[#This Row],[Start Date]])</f>
        <v>2022</v>
      </c>
      <c r="F423">
        <f>ROUNDUP(MONTH(Tabela1[[#This Row],[Start Date]])/3,0)</f>
        <v>1</v>
      </c>
      <c r="G423" t="s">
        <v>8</v>
      </c>
      <c r="H423">
        <v>15</v>
      </c>
      <c r="I423" t="s">
        <v>14</v>
      </c>
      <c r="J423" t="s">
        <v>8</v>
      </c>
      <c r="K423">
        <v>30</v>
      </c>
      <c r="L423" t="s">
        <v>8</v>
      </c>
      <c r="M423">
        <v>20</v>
      </c>
      <c r="N423">
        <v>3</v>
      </c>
      <c r="O423" t="str">
        <f>IF(AND(Tabela1[[#This Row],[EA Play Season Pass]]="Yes",Tabela1[[#This Row],[Minecraft Season Pass]]="Yes"),"Yes","No")</f>
        <v>Yes</v>
      </c>
      <c r="P423" t="str">
        <f>IF(OR(Tabela1[[#This Row],[EA Play Season Pass]]="Yes",Tabela1[[#This Row],[Minecraft Season Pass]]="Yes"),"Yes","No")</f>
        <v>Yes</v>
      </c>
      <c r="Q423">
        <v>62</v>
      </c>
      <c r="R423" s="2"/>
    </row>
    <row r="424" spans="1:18" x14ac:dyDescent="0.25">
      <c r="A424">
        <v>423</v>
      </c>
      <c r="B424" t="s">
        <v>3707</v>
      </c>
      <c r="C424" t="s">
        <v>10</v>
      </c>
      <c r="D424" s="50">
        <v>44625</v>
      </c>
      <c r="E424">
        <f>YEAR(Tabela1[[#This Row],[Start Date]])</f>
        <v>2022</v>
      </c>
      <c r="F424">
        <f>ROUNDUP(MONTH(Tabela1[[#This Row],[Start Date]])/3,0)</f>
        <v>1</v>
      </c>
      <c r="G424" t="s">
        <v>11</v>
      </c>
      <c r="H424">
        <v>5</v>
      </c>
      <c r="I424" t="s">
        <v>9</v>
      </c>
      <c r="J424" t="s">
        <v>8</v>
      </c>
      <c r="K424">
        <v>30</v>
      </c>
      <c r="L424" t="s">
        <v>8</v>
      </c>
      <c r="M424">
        <v>20</v>
      </c>
      <c r="N424">
        <v>3</v>
      </c>
      <c r="O424" t="str">
        <f>IF(AND(Tabela1[[#This Row],[EA Play Season Pass]]="Yes",Tabela1[[#This Row],[Minecraft Season Pass]]="Yes"),"Yes","No")</f>
        <v>Yes</v>
      </c>
      <c r="P424" t="str">
        <f>IF(OR(Tabela1[[#This Row],[EA Play Season Pass]]="Yes",Tabela1[[#This Row],[Minecraft Season Pass]]="Yes"),"Yes","No")</f>
        <v>Yes</v>
      </c>
      <c r="Q424">
        <v>52</v>
      </c>
      <c r="R424" s="2"/>
    </row>
    <row r="425" spans="1:18" x14ac:dyDescent="0.25">
      <c r="A425">
        <v>424</v>
      </c>
      <c r="B425" t="s">
        <v>3708</v>
      </c>
      <c r="C425" t="s">
        <v>13</v>
      </c>
      <c r="D425" s="50">
        <v>44625</v>
      </c>
      <c r="E425">
        <f>YEAR(Tabela1[[#This Row],[Start Date]])</f>
        <v>2022</v>
      </c>
      <c r="F425">
        <f>ROUNDUP(MONTH(Tabela1[[#This Row],[Start Date]])/3,0)</f>
        <v>1</v>
      </c>
      <c r="G425" t="s">
        <v>8</v>
      </c>
      <c r="H425">
        <v>10</v>
      </c>
      <c r="I425" t="s">
        <v>9</v>
      </c>
      <c r="J425" t="s">
        <v>8</v>
      </c>
      <c r="K425">
        <v>30</v>
      </c>
      <c r="L425" t="s">
        <v>8</v>
      </c>
      <c r="M425">
        <v>20</v>
      </c>
      <c r="N425">
        <v>1</v>
      </c>
      <c r="O425" t="str">
        <f>IF(AND(Tabela1[[#This Row],[EA Play Season Pass]]="Yes",Tabela1[[#This Row],[Minecraft Season Pass]]="Yes"),"Yes","No")</f>
        <v>Yes</v>
      </c>
      <c r="P425" t="str">
        <f>IF(OR(Tabela1[[#This Row],[EA Play Season Pass]]="Yes",Tabela1[[#This Row],[Minecraft Season Pass]]="Yes"),"Yes","No")</f>
        <v>Yes</v>
      </c>
      <c r="Q425">
        <v>59</v>
      </c>
      <c r="R425" s="2"/>
    </row>
    <row r="426" spans="1:18" x14ac:dyDescent="0.25">
      <c r="A426">
        <v>425</v>
      </c>
      <c r="B426" t="s">
        <v>2340</v>
      </c>
      <c r="C426" t="s">
        <v>13</v>
      </c>
      <c r="D426" s="50">
        <v>44625</v>
      </c>
      <c r="E426">
        <f>YEAR(Tabela1[[#This Row],[Start Date]])</f>
        <v>2022</v>
      </c>
      <c r="F426">
        <f>ROUNDUP(MONTH(Tabela1[[#This Row],[Start Date]])/3,0)</f>
        <v>1</v>
      </c>
      <c r="G426" t="s">
        <v>11</v>
      </c>
      <c r="H426">
        <v>10</v>
      </c>
      <c r="I426" t="s">
        <v>12</v>
      </c>
      <c r="J426" t="s">
        <v>8</v>
      </c>
      <c r="K426">
        <v>30</v>
      </c>
      <c r="L426" t="s">
        <v>8</v>
      </c>
      <c r="M426">
        <v>20</v>
      </c>
      <c r="N426">
        <v>3</v>
      </c>
      <c r="O426" t="str">
        <f>IF(AND(Tabela1[[#This Row],[EA Play Season Pass]]="Yes",Tabela1[[#This Row],[Minecraft Season Pass]]="Yes"),"Yes","No")</f>
        <v>Yes</v>
      </c>
      <c r="P426" t="str">
        <f>IF(OR(Tabela1[[#This Row],[EA Play Season Pass]]="Yes",Tabela1[[#This Row],[Minecraft Season Pass]]="Yes"),"Yes","No")</f>
        <v>Yes</v>
      </c>
      <c r="Q426">
        <v>57</v>
      </c>
      <c r="R426" s="2"/>
    </row>
    <row r="427" spans="1:18" x14ac:dyDescent="0.25">
      <c r="A427">
        <v>426</v>
      </c>
      <c r="B427" t="s">
        <v>1337</v>
      </c>
      <c r="C427" t="s">
        <v>10</v>
      </c>
      <c r="D427" s="50">
        <v>44626</v>
      </c>
      <c r="E427">
        <f>YEAR(Tabela1[[#This Row],[Start Date]])</f>
        <v>2022</v>
      </c>
      <c r="F427">
        <f>ROUNDUP(MONTH(Tabela1[[#This Row],[Start Date]])/3,0)</f>
        <v>1</v>
      </c>
      <c r="G427" t="s">
        <v>8</v>
      </c>
      <c r="H427">
        <v>5</v>
      </c>
      <c r="I427" t="s">
        <v>12</v>
      </c>
      <c r="J427" t="s">
        <v>8</v>
      </c>
      <c r="K427">
        <v>30</v>
      </c>
      <c r="L427" t="s">
        <v>8</v>
      </c>
      <c r="M427">
        <v>20</v>
      </c>
      <c r="N427">
        <v>2</v>
      </c>
      <c r="O427" t="str">
        <f>IF(AND(Tabela1[[#This Row],[EA Play Season Pass]]="Yes",Tabela1[[#This Row],[Minecraft Season Pass]]="Yes"),"Yes","No")</f>
        <v>Yes</v>
      </c>
      <c r="P427" t="str">
        <f>IF(OR(Tabela1[[#This Row],[EA Play Season Pass]]="Yes",Tabela1[[#This Row],[Minecraft Season Pass]]="Yes"),"Yes","No")</f>
        <v>Yes</v>
      </c>
      <c r="Q427">
        <v>53</v>
      </c>
      <c r="R427" s="2"/>
    </row>
    <row r="428" spans="1:18" x14ac:dyDescent="0.25">
      <c r="A428">
        <v>427</v>
      </c>
      <c r="B428" t="s">
        <v>3709</v>
      </c>
      <c r="C428" t="s">
        <v>10</v>
      </c>
      <c r="D428" s="50">
        <v>44626</v>
      </c>
      <c r="E428">
        <f>YEAR(Tabela1[[#This Row],[Start Date]])</f>
        <v>2022</v>
      </c>
      <c r="F428">
        <f>ROUNDUP(MONTH(Tabela1[[#This Row],[Start Date]])/3,0)</f>
        <v>1</v>
      </c>
      <c r="G428" t="s">
        <v>11</v>
      </c>
      <c r="H428">
        <v>5</v>
      </c>
      <c r="I428" t="s">
        <v>9</v>
      </c>
      <c r="J428" t="s">
        <v>11</v>
      </c>
      <c r="K428">
        <v>0</v>
      </c>
      <c r="L428" t="s">
        <v>11</v>
      </c>
      <c r="M428">
        <v>0</v>
      </c>
      <c r="N428">
        <v>1</v>
      </c>
      <c r="O428" t="str">
        <f>IF(AND(Tabela1[[#This Row],[EA Play Season Pass]]="Yes",Tabela1[[#This Row],[Minecraft Season Pass]]="Yes"),"Yes","No")</f>
        <v>No</v>
      </c>
      <c r="P428" t="str">
        <f>IF(OR(Tabela1[[#This Row],[EA Play Season Pass]]="Yes",Tabela1[[#This Row],[Minecraft Season Pass]]="Yes"),"Yes","No")</f>
        <v>No</v>
      </c>
      <c r="Q428">
        <v>4</v>
      </c>
      <c r="R428" s="2"/>
    </row>
    <row r="429" spans="1:18" x14ac:dyDescent="0.25">
      <c r="A429">
        <v>428</v>
      </c>
      <c r="B429" t="s">
        <v>3331</v>
      </c>
      <c r="C429" t="s">
        <v>7</v>
      </c>
      <c r="D429" s="50">
        <v>44626</v>
      </c>
      <c r="E429">
        <f>YEAR(Tabela1[[#This Row],[Start Date]])</f>
        <v>2022</v>
      </c>
      <c r="F429">
        <f>ROUNDUP(MONTH(Tabela1[[#This Row],[Start Date]])/3,0)</f>
        <v>1</v>
      </c>
      <c r="G429" t="s">
        <v>11</v>
      </c>
      <c r="H429">
        <v>15</v>
      </c>
      <c r="I429" t="s">
        <v>9</v>
      </c>
      <c r="J429" t="s">
        <v>11</v>
      </c>
      <c r="K429">
        <v>0</v>
      </c>
      <c r="L429" t="s">
        <v>11</v>
      </c>
      <c r="M429">
        <v>0</v>
      </c>
      <c r="N429">
        <v>3</v>
      </c>
      <c r="O429" t="str">
        <f>IF(AND(Tabela1[[#This Row],[EA Play Season Pass]]="Yes",Tabela1[[#This Row],[Minecraft Season Pass]]="Yes"),"Yes","No")</f>
        <v>No</v>
      </c>
      <c r="P429" t="str">
        <f>IF(OR(Tabela1[[#This Row],[EA Play Season Pass]]="Yes",Tabela1[[#This Row],[Minecraft Season Pass]]="Yes"),"Yes","No")</f>
        <v>No</v>
      </c>
      <c r="Q429">
        <v>12</v>
      </c>
      <c r="R429" s="2"/>
    </row>
    <row r="430" spans="1:18" x14ac:dyDescent="0.25">
      <c r="A430">
        <v>429</v>
      </c>
      <c r="B430" t="s">
        <v>3710</v>
      </c>
      <c r="C430" t="s">
        <v>10</v>
      </c>
      <c r="D430" s="50">
        <v>44626</v>
      </c>
      <c r="E430">
        <f>YEAR(Tabela1[[#This Row],[Start Date]])</f>
        <v>2022</v>
      </c>
      <c r="F430">
        <f>ROUNDUP(MONTH(Tabela1[[#This Row],[Start Date]])/3,0)</f>
        <v>1</v>
      </c>
      <c r="G430" t="s">
        <v>11</v>
      </c>
      <c r="H430">
        <v>5</v>
      </c>
      <c r="I430" t="s">
        <v>12</v>
      </c>
      <c r="J430" t="s">
        <v>8</v>
      </c>
      <c r="K430">
        <v>30</v>
      </c>
      <c r="L430" t="s">
        <v>8</v>
      </c>
      <c r="M430">
        <v>20</v>
      </c>
      <c r="N430">
        <v>2</v>
      </c>
      <c r="O430" t="str">
        <f>IF(AND(Tabela1[[#This Row],[EA Play Season Pass]]="Yes",Tabela1[[#This Row],[Minecraft Season Pass]]="Yes"),"Yes","No")</f>
        <v>Yes</v>
      </c>
      <c r="P430" t="str">
        <f>IF(OR(Tabela1[[#This Row],[EA Play Season Pass]]="Yes",Tabela1[[#This Row],[Minecraft Season Pass]]="Yes"),"Yes","No")</f>
        <v>Yes</v>
      </c>
      <c r="Q430">
        <v>53</v>
      </c>
      <c r="R430" s="2"/>
    </row>
    <row r="431" spans="1:18" x14ac:dyDescent="0.25">
      <c r="A431">
        <v>430</v>
      </c>
      <c r="B431" t="s">
        <v>3711</v>
      </c>
      <c r="C431" t="s">
        <v>7</v>
      </c>
      <c r="D431" s="50">
        <v>44626</v>
      </c>
      <c r="E431">
        <f>YEAR(Tabela1[[#This Row],[Start Date]])</f>
        <v>2022</v>
      </c>
      <c r="F431">
        <f>ROUNDUP(MONTH(Tabela1[[#This Row],[Start Date]])/3,0)</f>
        <v>1</v>
      </c>
      <c r="G431" t="s">
        <v>11</v>
      </c>
      <c r="H431">
        <v>15</v>
      </c>
      <c r="I431" t="s">
        <v>12</v>
      </c>
      <c r="J431" t="s">
        <v>8</v>
      </c>
      <c r="K431">
        <v>30</v>
      </c>
      <c r="L431" t="s">
        <v>11</v>
      </c>
      <c r="M431">
        <v>0</v>
      </c>
      <c r="N431">
        <v>2</v>
      </c>
      <c r="O431" t="str">
        <f>IF(AND(Tabela1[[#This Row],[EA Play Season Pass]]="Yes",Tabela1[[#This Row],[Minecraft Season Pass]]="Yes"),"Yes","No")</f>
        <v>No</v>
      </c>
      <c r="P431" t="str">
        <f>IF(OR(Tabela1[[#This Row],[EA Play Season Pass]]="Yes",Tabela1[[#This Row],[Minecraft Season Pass]]="Yes"),"Yes","No")</f>
        <v>Yes</v>
      </c>
      <c r="Q431">
        <v>43</v>
      </c>
      <c r="R431" s="2"/>
    </row>
    <row r="432" spans="1:18" x14ac:dyDescent="0.25">
      <c r="A432">
        <v>431</v>
      </c>
      <c r="B432" t="s">
        <v>3712</v>
      </c>
      <c r="C432" t="s">
        <v>7</v>
      </c>
      <c r="D432" s="50">
        <v>44626</v>
      </c>
      <c r="E432">
        <f>YEAR(Tabela1[[#This Row],[Start Date]])</f>
        <v>2022</v>
      </c>
      <c r="F432">
        <f>ROUNDUP(MONTH(Tabela1[[#This Row],[Start Date]])/3,0)</f>
        <v>1</v>
      </c>
      <c r="G432" t="s">
        <v>8</v>
      </c>
      <c r="H432">
        <v>15</v>
      </c>
      <c r="I432" t="s">
        <v>12</v>
      </c>
      <c r="J432" t="s">
        <v>11</v>
      </c>
      <c r="K432">
        <v>0</v>
      </c>
      <c r="L432" t="s">
        <v>8</v>
      </c>
      <c r="M432">
        <v>20</v>
      </c>
      <c r="N432">
        <v>3</v>
      </c>
      <c r="O432" t="str">
        <f>IF(AND(Tabela1[[#This Row],[EA Play Season Pass]]="Yes",Tabela1[[#This Row],[Minecraft Season Pass]]="Yes"),"Yes","No")</f>
        <v>No</v>
      </c>
      <c r="P432" t="str">
        <f>IF(OR(Tabela1[[#This Row],[EA Play Season Pass]]="Yes",Tabela1[[#This Row],[Minecraft Season Pass]]="Yes"),"Yes","No")</f>
        <v>Yes</v>
      </c>
      <c r="Q432">
        <v>32</v>
      </c>
      <c r="R432" s="2"/>
    </row>
    <row r="433" spans="1:18" x14ac:dyDescent="0.25">
      <c r="A433">
        <v>432</v>
      </c>
      <c r="B433" t="s">
        <v>3713</v>
      </c>
      <c r="C433" t="s">
        <v>13</v>
      </c>
      <c r="D433" s="50">
        <v>44626</v>
      </c>
      <c r="E433">
        <f>YEAR(Tabela1[[#This Row],[Start Date]])</f>
        <v>2022</v>
      </c>
      <c r="F433">
        <f>ROUNDUP(MONTH(Tabela1[[#This Row],[Start Date]])/3,0)</f>
        <v>1</v>
      </c>
      <c r="G433" t="s">
        <v>11</v>
      </c>
      <c r="H433">
        <v>10</v>
      </c>
      <c r="I433" t="s">
        <v>9</v>
      </c>
      <c r="J433" t="s">
        <v>11</v>
      </c>
      <c r="K433">
        <v>0</v>
      </c>
      <c r="L433" t="s">
        <v>8</v>
      </c>
      <c r="M433">
        <v>20</v>
      </c>
      <c r="N433">
        <v>1</v>
      </c>
      <c r="O433" t="str">
        <f>IF(AND(Tabela1[[#This Row],[EA Play Season Pass]]="Yes",Tabela1[[#This Row],[Minecraft Season Pass]]="Yes"),"Yes","No")</f>
        <v>No</v>
      </c>
      <c r="P433" t="str">
        <f>IF(OR(Tabela1[[#This Row],[EA Play Season Pass]]="Yes",Tabela1[[#This Row],[Minecraft Season Pass]]="Yes"),"Yes","No")</f>
        <v>Yes</v>
      </c>
      <c r="Q433">
        <v>29</v>
      </c>
      <c r="R433" s="2"/>
    </row>
    <row r="434" spans="1:18" x14ac:dyDescent="0.25">
      <c r="A434">
        <v>433</v>
      </c>
      <c r="B434" t="s">
        <v>3714</v>
      </c>
      <c r="C434" t="s">
        <v>7</v>
      </c>
      <c r="D434" s="50">
        <v>44626</v>
      </c>
      <c r="E434">
        <f>YEAR(Tabela1[[#This Row],[Start Date]])</f>
        <v>2022</v>
      </c>
      <c r="F434">
        <f>ROUNDUP(MONTH(Tabela1[[#This Row],[Start Date]])/3,0)</f>
        <v>1</v>
      </c>
      <c r="G434" t="s">
        <v>8</v>
      </c>
      <c r="H434">
        <v>15</v>
      </c>
      <c r="I434" t="s">
        <v>9</v>
      </c>
      <c r="J434" t="s">
        <v>11</v>
      </c>
      <c r="K434">
        <v>0</v>
      </c>
      <c r="L434" t="s">
        <v>8</v>
      </c>
      <c r="M434">
        <v>20</v>
      </c>
      <c r="N434">
        <v>1</v>
      </c>
      <c r="O434" t="str">
        <f>IF(AND(Tabela1[[#This Row],[EA Play Season Pass]]="Yes",Tabela1[[#This Row],[Minecraft Season Pass]]="Yes"),"Yes","No")</f>
        <v>No</v>
      </c>
      <c r="P434" t="str">
        <f>IF(OR(Tabela1[[#This Row],[EA Play Season Pass]]="Yes",Tabela1[[#This Row],[Minecraft Season Pass]]="Yes"),"Yes","No")</f>
        <v>Yes</v>
      </c>
      <c r="Q434">
        <v>34</v>
      </c>
      <c r="R434" s="2"/>
    </row>
    <row r="435" spans="1:18" x14ac:dyDescent="0.25">
      <c r="A435">
        <v>434</v>
      </c>
      <c r="B435" t="s">
        <v>2188</v>
      </c>
      <c r="C435" t="s">
        <v>10</v>
      </c>
      <c r="D435" s="50">
        <v>44626</v>
      </c>
      <c r="E435">
        <f>YEAR(Tabela1[[#This Row],[Start Date]])</f>
        <v>2022</v>
      </c>
      <c r="F435">
        <f>ROUNDUP(MONTH(Tabela1[[#This Row],[Start Date]])/3,0)</f>
        <v>1</v>
      </c>
      <c r="G435" t="s">
        <v>8</v>
      </c>
      <c r="H435">
        <v>5</v>
      </c>
      <c r="I435" t="s">
        <v>9</v>
      </c>
      <c r="J435" t="s">
        <v>8</v>
      </c>
      <c r="K435">
        <v>30</v>
      </c>
      <c r="L435" t="s">
        <v>8</v>
      </c>
      <c r="M435">
        <v>20</v>
      </c>
      <c r="N435">
        <v>2</v>
      </c>
      <c r="O435" t="str">
        <f>IF(AND(Tabela1[[#This Row],[EA Play Season Pass]]="Yes",Tabela1[[#This Row],[Minecraft Season Pass]]="Yes"),"Yes","No")</f>
        <v>Yes</v>
      </c>
      <c r="P435" t="str">
        <f>IF(OR(Tabela1[[#This Row],[EA Play Season Pass]]="Yes",Tabela1[[#This Row],[Minecraft Season Pass]]="Yes"),"Yes","No")</f>
        <v>Yes</v>
      </c>
      <c r="Q435">
        <v>53</v>
      </c>
      <c r="R435" s="2"/>
    </row>
    <row r="436" spans="1:18" x14ac:dyDescent="0.25">
      <c r="A436">
        <v>435</v>
      </c>
      <c r="B436" t="s">
        <v>3715</v>
      </c>
      <c r="C436" t="s">
        <v>10</v>
      </c>
      <c r="D436" s="50">
        <v>44626</v>
      </c>
      <c r="E436">
        <f>YEAR(Tabela1[[#This Row],[Start Date]])</f>
        <v>2022</v>
      </c>
      <c r="F436">
        <f>ROUNDUP(MONTH(Tabela1[[#This Row],[Start Date]])/3,0)</f>
        <v>1</v>
      </c>
      <c r="G436" t="s">
        <v>8</v>
      </c>
      <c r="H436">
        <v>5</v>
      </c>
      <c r="I436" t="s">
        <v>14</v>
      </c>
      <c r="J436" t="s">
        <v>11</v>
      </c>
      <c r="K436">
        <v>0</v>
      </c>
      <c r="L436" t="s">
        <v>11</v>
      </c>
      <c r="M436">
        <v>0</v>
      </c>
      <c r="N436">
        <v>3</v>
      </c>
      <c r="O436" t="str">
        <f>IF(AND(Tabela1[[#This Row],[EA Play Season Pass]]="Yes",Tabela1[[#This Row],[Minecraft Season Pass]]="Yes"),"Yes","No")</f>
        <v>No</v>
      </c>
      <c r="P436" t="str">
        <f>IF(OR(Tabela1[[#This Row],[EA Play Season Pass]]="Yes",Tabela1[[#This Row],[Minecraft Season Pass]]="Yes"),"Yes","No")</f>
        <v>No</v>
      </c>
      <c r="Q436">
        <v>2</v>
      </c>
      <c r="R436" s="2"/>
    </row>
    <row r="437" spans="1:18" x14ac:dyDescent="0.25">
      <c r="A437">
        <v>436</v>
      </c>
      <c r="B437" t="s">
        <v>384</v>
      </c>
      <c r="C437" t="s">
        <v>7</v>
      </c>
      <c r="D437" s="50">
        <v>44627</v>
      </c>
      <c r="E437">
        <f>YEAR(Tabela1[[#This Row],[Start Date]])</f>
        <v>2022</v>
      </c>
      <c r="F437">
        <f>ROUNDUP(MONTH(Tabela1[[#This Row],[Start Date]])/3,0)</f>
        <v>1</v>
      </c>
      <c r="G437" t="s">
        <v>11</v>
      </c>
      <c r="H437">
        <v>15</v>
      </c>
      <c r="I437" t="s">
        <v>14</v>
      </c>
      <c r="J437" t="s">
        <v>11</v>
      </c>
      <c r="K437">
        <v>0</v>
      </c>
      <c r="L437" t="s">
        <v>11</v>
      </c>
      <c r="M437">
        <v>0</v>
      </c>
      <c r="N437">
        <v>2</v>
      </c>
      <c r="O437" t="str">
        <f>IF(AND(Tabela1[[#This Row],[EA Play Season Pass]]="Yes",Tabela1[[#This Row],[Minecraft Season Pass]]="Yes"),"Yes","No")</f>
        <v>No</v>
      </c>
      <c r="P437" t="str">
        <f>IF(OR(Tabela1[[#This Row],[EA Play Season Pass]]="Yes",Tabela1[[#This Row],[Minecraft Season Pass]]="Yes"),"Yes","No")</f>
        <v>No</v>
      </c>
      <c r="Q437">
        <v>13</v>
      </c>
      <c r="R437" s="2"/>
    </row>
    <row r="438" spans="1:18" x14ac:dyDescent="0.25">
      <c r="A438">
        <v>437</v>
      </c>
      <c r="B438" t="s">
        <v>3716</v>
      </c>
      <c r="C438" t="s">
        <v>7</v>
      </c>
      <c r="D438" s="50">
        <v>44627</v>
      </c>
      <c r="E438">
        <f>YEAR(Tabela1[[#This Row],[Start Date]])</f>
        <v>2022</v>
      </c>
      <c r="F438">
        <f>ROUNDUP(MONTH(Tabela1[[#This Row],[Start Date]])/3,0)</f>
        <v>1</v>
      </c>
      <c r="G438" t="s">
        <v>11</v>
      </c>
      <c r="H438">
        <v>15</v>
      </c>
      <c r="I438" t="s">
        <v>14</v>
      </c>
      <c r="J438" t="s">
        <v>8</v>
      </c>
      <c r="K438">
        <v>30</v>
      </c>
      <c r="L438" t="s">
        <v>8</v>
      </c>
      <c r="M438">
        <v>20</v>
      </c>
      <c r="N438">
        <v>1</v>
      </c>
      <c r="O438" t="str">
        <f>IF(AND(Tabela1[[#This Row],[EA Play Season Pass]]="Yes",Tabela1[[#This Row],[Minecraft Season Pass]]="Yes"),"Yes","No")</f>
        <v>Yes</v>
      </c>
      <c r="P438" t="str">
        <f>IF(OR(Tabela1[[#This Row],[EA Play Season Pass]]="Yes",Tabela1[[#This Row],[Minecraft Season Pass]]="Yes"),"Yes","No")</f>
        <v>Yes</v>
      </c>
      <c r="Q438">
        <v>64</v>
      </c>
      <c r="R438" s="2"/>
    </row>
    <row r="439" spans="1:18" x14ac:dyDescent="0.25">
      <c r="A439">
        <v>438</v>
      </c>
      <c r="B439" t="s">
        <v>2986</v>
      </c>
      <c r="C439" t="s">
        <v>13</v>
      </c>
      <c r="D439" s="50">
        <v>44627</v>
      </c>
      <c r="E439">
        <f>YEAR(Tabela1[[#This Row],[Start Date]])</f>
        <v>2022</v>
      </c>
      <c r="F439">
        <f>ROUNDUP(MONTH(Tabela1[[#This Row],[Start Date]])/3,0)</f>
        <v>1</v>
      </c>
      <c r="G439" t="s">
        <v>11</v>
      </c>
      <c r="H439">
        <v>10</v>
      </c>
      <c r="I439" t="s">
        <v>14</v>
      </c>
      <c r="J439" t="s">
        <v>8</v>
      </c>
      <c r="K439">
        <v>30</v>
      </c>
      <c r="L439" t="s">
        <v>11</v>
      </c>
      <c r="M439">
        <v>0</v>
      </c>
      <c r="N439">
        <v>2</v>
      </c>
      <c r="O439" t="str">
        <f>IF(AND(Tabela1[[#This Row],[EA Play Season Pass]]="Yes",Tabela1[[#This Row],[Minecraft Season Pass]]="Yes"),"Yes","No")</f>
        <v>No</v>
      </c>
      <c r="P439" t="str">
        <f>IF(OR(Tabela1[[#This Row],[EA Play Season Pass]]="Yes",Tabela1[[#This Row],[Minecraft Season Pass]]="Yes"),"Yes","No")</f>
        <v>Yes</v>
      </c>
      <c r="Q439">
        <v>38</v>
      </c>
      <c r="R439" s="2"/>
    </row>
    <row r="440" spans="1:18" x14ac:dyDescent="0.25">
      <c r="A440">
        <v>439</v>
      </c>
      <c r="B440" t="s">
        <v>3717</v>
      </c>
      <c r="C440" t="s">
        <v>13</v>
      </c>
      <c r="D440" s="50">
        <v>44627</v>
      </c>
      <c r="E440">
        <f>YEAR(Tabela1[[#This Row],[Start Date]])</f>
        <v>2022</v>
      </c>
      <c r="F440">
        <f>ROUNDUP(MONTH(Tabela1[[#This Row],[Start Date]])/3,0)</f>
        <v>1</v>
      </c>
      <c r="G440" t="s">
        <v>11</v>
      </c>
      <c r="H440">
        <v>10</v>
      </c>
      <c r="I440" t="s">
        <v>9</v>
      </c>
      <c r="J440" t="s">
        <v>8</v>
      </c>
      <c r="K440">
        <v>30</v>
      </c>
      <c r="L440" t="s">
        <v>11</v>
      </c>
      <c r="M440">
        <v>0</v>
      </c>
      <c r="N440">
        <v>2</v>
      </c>
      <c r="O440" t="str">
        <f>IF(AND(Tabela1[[#This Row],[EA Play Season Pass]]="Yes",Tabela1[[#This Row],[Minecraft Season Pass]]="Yes"),"Yes","No")</f>
        <v>No</v>
      </c>
      <c r="P440" t="str">
        <f>IF(OR(Tabela1[[#This Row],[EA Play Season Pass]]="Yes",Tabela1[[#This Row],[Minecraft Season Pass]]="Yes"),"Yes","No")</f>
        <v>Yes</v>
      </c>
      <c r="Q440">
        <v>38</v>
      </c>
      <c r="R440" s="2"/>
    </row>
    <row r="441" spans="1:18" x14ac:dyDescent="0.25">
      <c r="A441">
        <v>440</v>
      </c>
      <c r="B441" t="s">
        <v>3718</v>
      </c>
      <c r="C441" t="s">
        <v>10</v>
      </c>
      <c r="D441" s="50">
        <v>44627</v>
      </c>
      <c r="E441">
        <f>YEAR(Tabela1[[#This Row],[Start Date]])</f>
        <v>2022</v>
      </c>
      <c r="F441">
        <f>ROUNDUP(MONTH(Tabela1[[#This Row],[Start Date]])/3,0)</f>
        <v>1</v>
      </c>
      <c r="G441" t="s">
        <v>11</v>
      </c>
      <c r="H441">
        <v>5</v>
      </c>
      <c r="I441" t="s">
        <v>9</v>
      </c>
      <c r="J441" t="s">
        <v>8</v>
      </c>
      <c r="K441">
        <v>30</v>
      </c>
      <c r="L441" t="s">
        <v>8</v>
      </c>
      <c r="M441">
        <v>20</v>
      </c>
      <c r="N441">
        <v>2</v>
      </c>
      <c r="O441" t="str">
        <f>IF(AND(Tabela1[[#This Row],[EA Play Season Pass]]="Yes",Tabela1[[#This Row],[Minecraft Season Pass]]="Yes"),"Yes","No")</f>
        <v>Yes</v>
      </c>
      <c r="P441" t="str">
        <f>IF(OR(Tabela1[[#This Row],[EA Play Season Pass]]="Yes",Tabela1[[#This Row],[Minecraft Season Pass]]="Yes"),"Yes","No")</f>
        <v>Yes</v>
      </c>
      <c r="Q441">
        <v>53</v>
      </c>
      <c r="R441" s="2"/>
    </row>
    <row r="442" spans="1:18" x14ac:dyDescent="0.25">
      <c r="A442">
        <v>441</v>
      </c>
      <c r="B442" t="s">
        <v>3719</v>
      </c>
      <c r="C442" t="s">
        <v>13</v>
      </c>
      <c r="D442" s="50">
        <v>44627</v>
      </c>
      <c r="E442">
        <f>YEAR(Tabela1[[#This Row],[Start Date]])</f>
        <v>2022</v>
      </c>
      <c r="F442">
        <f>ROUNDUP(MONTH(Tabela1[[#This Row],[Start Date]])/3,0)</f>
        <v>1</v>
      </c>
      <c r="G442" t="s">
        <v>8</v>
      </c>
      <c r="H442">
        <v>10</v>
      </c>
      <c r="I442" t="s">
        <v>9</v>
      </c>
      <c r="J442" t="s">
        <v>8</v>
      </c>
      <c r="K442">
        <v>30</v>
      </c>
      <c r="L442" t="s">
        <v>8</v>
      </c>
      <c r="M442">
        <v>20</v>
      </c>
      <c r="N442">
        <v>3</v>
      </c>
      <c r="O442" t="str">
        <f>IF(AND(Tabela1[[#This Row],[EA Play Season Pass]]="Yes",Tabela1[[#This Row],[Minecraft Season Pass]]="Yes"),"Yes","No")</f>
        <v>Yes</v>
      </c>
      <c r="P442" t="str">
        <f>IF(OR(Tabela1[[#This Row],[EA Play Season Pass]]="Yes",Tabela1[[#This Row],[Minecraft Season Pass]]="Yes"),"Yes","No")</f>
        <v>Yes</v>
      </c>
      <c r="Q442">
        <v>57</v>
      </c>
      <c r="R442" s="2"/>
    </row>
    <row r="443" spans="1:18" x14ac:dyDescent="0.25">
      <c r="A443">
        <v>442</v>
      </c>
      <c r="B443" t="s">
        <v>3720</v>
      </c>
      <c r="C443" t="s">
        <v>7</v>
      </c>
      <c r="D443" s="50">
        <v>44627</v>
      </c>
      <c r="E443">
        <f>YEAR(Tabela1[[#This Row],[Start Date]])</f>
        <v>2022</v>
      </c>
      <c r="F443">
        <f>ROUNDUP(MONTH(Tabela1[[#This Row],[Start Date]])/3,0)</f>
        <v>1</v>
      </c>
      <c r="G443" t="s">
        <v>11</v>
      </c>
      <c r="H443">
        <v>15</v>
      </c>
      <c r="I443" t="s">
        <v>9</v>
      </c>
      <c r="J443" t="s">
        <v>11</v>
      </c>
      <c r="K443">
        <v>0</v>
      </c>
      <c r="L443" t="s">
        <v>8</v>
      </c>
      <c r="M443">
        <v>20</v>
      </c>
      <c r="N443">
        <v>2</v>
      </c>
      <c r="O443" t="str">
        <f>IF(AND(Tabela1[[#This Row],[EA Play Season Pass]]="Yes",Tabela1[[#This Row],[Minecraft Season Pass]]="Yes"),"Yes","No")</f>
        <v>No</v>
      </c>
      <c r="P443" t="str">
        <f>IF(OR(Tabela1[[#This Row],[EA Play Season Pass]]="Yes",Tabela1[[#This Row],[Minecraft Season Pass]]="Yes"),"Yes","No")</f>
        <v>Yes</v>
      </c>
      <c r="Q443">
        <v>33</v>
      </c>
      <c r="R443" s="2"/>
    </row>
    <row r="444" spans="1:18" x14ac:dyDescent="0.25">
      <c r="A444">
        <v>443</v>
      </c>
      <c r="B444" t="s">
        <v>1236</v>
      </c>
      <c r="C444" t="s">
        <v>7</v>
      </c>
      <c r="D444" s="50">
        <v>44628</v>
      </c>
      <c r="E444">
        <f>YEAR(Tabela1[[#This Row],[Start Date]])</f>
        <v>2022</v>
      </c>
      <c r="F444">
        <f>ROUNDUP(MONTH(Tabela1[[#This Row],[Start Date]])/3,0)</f>
        <v>1</v>
      </c>
      <c r="G444" t="s">
        <v>11</v>
      </c>
      <c r="H444">
        <v>15</v>
      </c>
      <c r="I444" t="s">
        <v>12</v>
      </c>
      <c r="J444" t="s">
        <v>8</v>
      </c>
      <c r="K444">
        <v>30</v>
      </c>
      <c r="L444" t="s">
        <v>8</v>
      </c>
      <c r="M444">
        <v>20</v>
      </c>
      <c r="N444">
        <v>1</v>
      </c>
      <c r="O444" t="str">
        <f>IF(AND(Tabela1[[#This Row],[EA Play Season Pass]]="Yes",Tabela1[[#This Row],[Minecraft Season Pass]]="Yes"),"Yes","No")</f>
        <v>Yes</v>
      </c>
      <c r="P444" t="str">
        <f>IF(OR(Tabela1[[#This Row],[EA Play Season Pass]]="Yes",Tabela1[[#This Row],[Minecraft Season Pass]]="Yes"),"Yes","No")</f>
        <v>Yes</v>
      </c>
      <c r="Q444">
        <v>64</v>
      </c>
      <c r="R444" s="2"/>
    </row>
    <row r="445" spans="1:18" x14ac:dyDescent="0.25">
      <c r="A445">
        <v>444</v>
      </c>
      <c r="B445" t="s">
        <v>2074</v>
      </c>
      <c r="C445" t="s">
        <v>10</v>
      </c>
      <c r="D445" s="50">
        <v>44628</v>
      </c>
      <c r="E445">
        <f>YEAR(Tabela1[[#This Row],[Start Date]])</f>
        <v>2022</v>
      </c>
      <c r="F445">
        <f>ROUNDUP(MONTH(Tabela1[[#This Row],[Start Date]])/3,0)</f>
        <v>1</v>
      </c>
      <c r="G445" t="s">
        <v>11</v>
      </c>
      <c r="H445">
        <v>5</v>
      </c>
      <c r="I445" t="s">
        <v>14</v>
      </c>
      <c r="J445" t="s">
        <v>11</v>
      </c>
      <c r="K445">
        <v>0</v>
      </c>
      <c r="L445" t="s">
        <v>8</v>
      </c>
      <c r="M445">
        <v>20</v>
      </c>
      <c r="N445">
        <v>1</v>
      </c>
      <c r="O445" t="str">
        <f>IF(AND(Tabela1[[#This Row],[EA Play Season Pass]]="Yes",Tabela1[[#This Row],[Minecraft Season Pass]]="Yes"),"Yes","No")</f>
        <v>No</v>
      </c>
      <c r="P445" t="str">
        <f>IF(OR(Tabela1[[#This Row],[EA Play Season Pass]]="Yes",Tabela1[[#This Row],[Minecraft Season Pass]]="Yes"),"Yes","No")</f>
        <v>Yes</v>
      </c>
      <c r="Q445">
        <v>24</v>
      </c>
      <c r="R445" s="2"/>
    </row>
    <row r="446" spans="1:18" x14ac:dyDescent="0.25">
      <c r="A446">
        <v>445</v>
      </c>
      <c r="B446" t="s">
        <v>3721</v>
      </c>
      <c r="C446" t="s">
        <v>13</v>
      </c>
      <c r="D446" s="50">
        <v>44628</v>
      </c>
      <c r="E446">
        <f>YEAR(Tabela1[[#This Row],[Start Date]])</f>
        <v>2022</v>
      </c>
      <c r="F446">
        <f>ROUNDUP(MONTH(Tabela1[[#This Row],[Start Date]])/3,0)</f>
        <v>1</v>
      </c>
      <c r="G446" t="s">
        <v>8</v>
      </c>
      <c r="H446">
        <v>10</v>
      </c>
      <c r="I446" t="s">
        <v>14</v>
      </c>
      <c r="J446" t="s">
        <v>8</v>
      </c>
      <c r="K446">
        <v>30</v>
      </c>
      <c r="L446" t="s">
        <v>11</v>
      </c>
      <c r="M446">
        <v>0</v>
      </c>
      <c r="N446">
        <v>3</v>
      </c>
      <c r="O446" t="str">
        <f>IF(AND(Tabela1[[#This Row],[EA Play Season Pass]]="Yes",Tabela1[[#This Row],[Minecraft Season Pass]]="Yes"),"Yes","No")</f>
        <v>No</v>
      </c>
      <c r="P446" t="str">
        <f>IF(OR(Tabela1[[#This Row],[EA Play Season Pass]]="Yes",Tabela1[[#This Row],[Minecraft Season Pass]]="Yes"),"Yes","No")</f>
        <v>Yes</v>
      </c>
      <c r="Q446">
        <v>37</v>
      </c>
      <c r="R446" s="2"/>
    </row>
    <row r="447" spans="1:18" x14ac:dyDescent="0.25">
      <c r="A447">
        <v>446</v>
      </c>
      <c r="B447" t="s">
        <v>825</v>
      </c>
      <c r="C447" t="s">
        <v>7</v>
      </c>
      <c r="D447" s="50">
        <v>44628</v>
      </c>
      <c r="E447">
        <f>YEAR(Tabela1[[#This Row],[Start Date]])</f>
        <v>2022</v>
      </c>
      <c r="F447">
        <f>ROUNDUP(MONTH(Tabela1[[#This Row],[Start Date]])/3,0)</f>
        <v>1</v>
      </c>
      <c r="G447" t="s">
        <v>11</v>
      </c>
      <c r="H447">
        <v>15</v>
      </c>
      <c r="I447" t="s">
        <v>12</v>
      </c>
      <c r="J447" t="s">
        <v>11</v>
      </c>
      <c r="K447">
        <v>0</v>
      </c>
      <c r="L447" t="s">
        <v>8</v>
      </c>
      <c r="M447">
        <v>20</v>
      </c>
      <c r="N447">
        <v>1</v>
      </c>
      <c r="O447" t="str">
        <f>IF(AND(Tabela1[[#This Row],[EA Play Season Pass]]="Yes",Tabela1[[#This Row],[Minecraft Season Pass]]="Yes"),"Yes","No")</f>
        <v>No</v>
      </c>
      <c r="P447" t="str">
        <f>IF(OR(Tabela1[[#This Row],[EA Play Season Pass]]="Yes",Tabela1[[#This Row],[Minecraft Season Pass]]="Yes"),"Yes","No")</f>
        <v>Yes</v>
      </c>
      <c r="Q447">
        <v>34</v>
      </c>
      <c r="R447" s="2"/>
    </row>
    <row r="448" spans="1:18" x14ac:dyDescent="0.25">
      <c r="A448">
        <v>447</v>
      </c>
      <c r="B448" t="s">
        <v>3722</v>
      </c>
      <c r="C448" t="s">
        <v>13</v>
      </c>
      <c r="D448" s="50">
        <v>44628</v>
      </c>
      <c r="E448">
        <f>YEAR(Tabela1[[#This Row],[Start Date]])</f>
        <v>2022</v>
      </c>
      <c r="F448">
        <f>ROUNDUP(MONTH(Tabela1[[#This Row],[Start Date]])/3,0)</f>
        <v>1</v>
      </c>
      <c r="G448" t="s">
        <v>11</v>
      </c>
      <c r="H448">
        <v>10</v>
      </c>
      <c r="I448" t="s">
        <v>9</v>
      </c>
      <c r="J448" t="s">
        <v>11</v>
      </c>
      <c r="K448">
        <v>0</v>
      </c>
      <c r="L448" t="s">
        <v>8</v>
      </c>
      <c r="M448">
        <v>20</v>
      </c>
      <c r="N448">
        <v>3</v>
      </c>
      <c r="O448" t="str">
        <f>IF(AND(Tabela1[[#This Row],[EA Play Season Pass]]="Yes",Tabela1[[#This Row],[Minecraft Season Pass]]="Yes"),"Yes","No")</f>
        <v>No</v>
      </c>
      <c r="P448" t="str">
        <f>IF(OR(Tabela1[[#This Row],[EA Play Season Pass]]="Yes",Tabela1[[#This Row],[Minecraft Season Pass]]="Yes"),"Yes","No")</f>
        <v>Yes</v>
      </c>
      <c r="Q448">
        <v>27</v>
      </c>
      <c r="R448" s="2"/>
    </row>
    <row r="449" spans="1:18" x14ac:dyDescent="0.25">
      <c r="A449">
        <v>448</v>
      </c>
      <c r="B449" t="s">
        <v>2292</v>
      </c>
      <c r="C449" t="s">
        <v>13</v>
      </c>
      <c r="D449" s="50">
        <v>44628</v>
      </c>
      <c r="E449">
        <f>YEAR(Tabela1[[#This Row],[Start Date]])</f>
        <v>2022</v>
      </c>
      <c r="F449">
        <f>ROUNDUP(MONTH(Tabela1[[#This Row],[Start Date]])/3,0)</f>
        <v>1</v>
      </c>
      <c r="G449" t="s">
        <v>11</v>
      </c>
      <c r="H449">
        <v>10</v>
      </c>
      <c r="I449" t="s">
        <v>12</v>
      </c>
      <c r="J449" t="s">
        <v>8</v>
      </c>
      <c r="K449">
        <v>30</v>
      </c>
      <c r="L449" t="s">
        <v>11</v>
      </c>
      <c r="M449">
        <v>0</v>
      </c>
      <c r="N449">
        <v>1</v>
      </c>
      <c r="O449" t="str">
        <f>IF(AND(Tabela1[[#This Row],[EA Play Season Pass]]="Yes",Tabela1[[#This Row],[Minecraft Season Pass]]="Yes"),"Yes","No")</f>
        <v>No</v>
      </c>
      <c r="P449" t="str">
        <f>IF(OR(Tabela1[[#This Row],[EA Play Season Pass]]="Yes",Tabela1[[#This Row],[Minecraft Season Pass]]="Yes"),"Yes","No")</f>
        <v>Yes</v>
      </c>
      <c r="Q449">
        <v>39</v>
      </c>
      <c r="R449" s="2"/>
    </row>
    <row r="450" spans="1:18" x14ac:dyDescent="0.25">
      <c r="A450">
        <v>449</v>
      </c>
      <c r="B450" t="s">
        <v>959</v>
      </c>
      <c r="C450" t="s">
        <v>13</v>
      </c>
      <c r="D450" s="50">
        <v>44628</v>
      </c>
      <c r="E450">
        <f>YEAR(Tabela1[[#This Row],[Start Date]])</f>
        <v>2022</v>
      </c>
      <c r="F450">
        <f>ROUNDUP(MONTH(Tabela1[[#This Row],[Start Date]])/3,0)</f>
        <v>1</v>
      </c>
      <c r="G450" t="s">
        <v>8</v>
      </c>
      <c r="H450">
        <v>10</v>
      </c>
      <c r="I450" t="s">
        <v>14</v>
      </c>
      <c r="J450" t="s">
        <v>11</v>
      </c>
      <c r="K450">
        <v>0</v>
      </c>
      <c r="L450" t="s">
        <v>8</v>
      </c>
      <c r="M450">
        <v>20</v>
      </c>
      <c r="N450">
        <v>3</v>
      </c>
      <c r="O450" t="str">
        <f>IF(AND(Tabela1[[#This Row],[EA Play Season Pass]]="Yes",Tabela1[[#This Row],[Minecraft Season Pass]]="Yes"),"Yes","No")</f>
        <v>No</v>
      </c>
      <c r="P450" t="str">
        <f>IF(OR(Tabela1[[#This Row],[EA Play Season Pass]]="Yes",Tabela1[[#This Row],[Minecraft Season Pass]]="Yes"),"Yes","No")</f>
        <v>Yes</v>
      </c>
      <c r="Q450">
        <v>27</v>
      </c>
      <c r="R450" s="2"/>
    </row>
    <row r="451" spans="1:18" x14ac:dyDescent="0.25">
      <c r="A451">
        <v>450</v>
      </c>
      <c r="B451" t="s">
        <v>1023</v>
      </c>
      <c r="C451" t="s">
        <v>10</v>
      </c>
      <c r="D451" s="50">
        <v>44628</v>
      </c>
      <c r="E451">
        <f>YEAR(Tabela1[[#This Row],[Start Date]])</f>
        <v>2022</v>
      </c>
      <c r="F451">
        <f>ROUNDUP(MONTH(Tabela1[[#This Row],[Start Date]])/3,0)</f>
        <v>1</v>
      </c>
      <c r="G451" t="s">
        <v>8</v>
      </c>
      <c r="H451">
        <v>5</v>
      </c>
      <c r="I451" t="s">
        <v>14</v>
      </c>
      <c r="J451" t="s">
        <v>11</v>
      </c>
      <c r="K451">
        <v>0</v>
      </c>
      <c r="L451" t="s">
        <v>8</v>
      </c>
      <c r="M451">
        <v>20</v>
      </c>
      <c r="N451">
        <v>1</v>
      </c>
      <c r="O451" t="str">
        <f>IF(AND(Tabela1[[#This Row],[EA Play Season Pass]]="Yes",Tabela1[[#This Row],[Minecraft Season Pass]]="Yes"),"Yes","No")</f>
        <v>No</v>
      </c>
      <c r="P451" t="str">
        <f>IF(OR(Tabela1[[#This Row],[EA Play Season Pass]]="Yes",Tabela1[[#This Row],[Minecraft Season Pass]]="Yes"),"Yes","No")</f>
        <v>Yes</v>
      </c>
      <c r="Q451">
        <v>24</v>
      </c>
      <c r="R451" s="2"/>
    </row>
    <row r="452" spans="1:18" x14ac:dyDescent="0.25">
      <c r="A452">
        <v>451</v>
      </c>
      <c r="B452" t="s">
        <v>3723</v>
      </c>
      <c r="C452" t="s">
        <v>7</v>
      </c>
      <c r="D452" s="50">
        <v>44629</v>
      </c>
      <c r="E452">
        <f>YEAR(Tabela1[[#This Row],[Start Date]])</f>
        <v>2022</v>
      </c>
      <c r="F452">
        <f>ROUNDUP(MONTH(Tabela1[[#This Row],[Start Date]])/3,0)</f>
        <v>1</v>
      </c>
      <c r="G452" t="s">
        <v>8</v>
      </c>
      <c r="H452">
        <v>15</v>
      </c>
      <c r="I452" t="s">
        <v>9</v>
      </c>
      <c r="J452" t="s">
        <v>11</v>
      </c>
      <c r="K452">
        <v>0</v>
      </c>
      <c r="L452" t="s">
        <v>8</v>
      </c>
      <c r="M452">
        <v>20</v>
      </c>
      <c r="N452">
        <v>2</v>
      </c>
      <c r="O452" t="str">
        <f>IF(AND(Tabela1[[#This Row],[EA Play Season Pass]]="Yes",Tabela1[[#This Row],[Minecraft Season Pass]]="Yes"),"Yes","No")</f>
        <v>No</v>
      </c>
      <c r="P452" t="str">
        <f>IF(OR(Tabela1[[#This Row],[EA Play Season Pass]]="Yes",Tabela1[[#This Row],[Minecraft Season Pass]]="Yes"),"Yes","No")</f>
        <v>Yes</v>
      </c>
      <c r="Q452">
        <v>33</v>
      </c>
      <c r="R452" s="2"/>
    </row>
    <row r="453" spans="1:18" x14ac:dyDescent="0.25">
      <c r="A453">
        <v>452</v>
      </c>
      <c r="B453" t="s">
        <v>2851</v>
      </c>
      <c r="C453" t="s">
        <v>13</v>
      </c>
      <c r="D453" s="50">
        <v>44629</v>
      </c>
      <c r="E453">
        <f>YEAR(Tabela1[[#This Row],[Start Date]])</f>
        <v>2022</v>
      </c>
      <c r="F453">
        <f>ROUNDUP(MONTH(Tabela1[[#This Row],[Start Date]])/3,0)</f>
        <v>1</v>
      </c>
      <c r="G453" t="s">
        <v>8</v>
      </c>
      <c r="H453">
        <v>10</v>
      </c>
      <c r="I453" t="s">
        <v>14</v>
      </c>
      <c r="J453" t="s">
        <v>11</v>
      </c>
      <c r="K453">
        <v>0</v>
      </c>
      <c r="L453" t="s">
        <v>11</v>
      </c>
      <c r="M453">
        <v>0</v>
      </c>
      <c r="N453">
        <v>2</v>
      </c>
      <c r="O453" t="str">
        <f>IF(AND(Tabela1[[#This Row],[EA Play Season Pass]]="Yes",Tabela1[[#This Row],[Minecraft Season Pass]]="Yes"),"Yes","No")</f>
        <v>No</v>
      </c>
      <c r="P453" t="str">
        <f>IF(OR(Tabela1[[#This Row],[EA Play Season Pass]]="Yes",Tabela1[[#This Row],[Minecraft Season Pass]]="Yes"),"Yes","No")</f>
        <v>No</v>
      </c>
      <c r="Q453">
        <v>8</v>
      </c>
      <c r="R453" s="2"/>
    </row>
    <row r="454" spans="1:18" x14ac:dyDescent="0.25">
      <c r="A454">
        <v>453</v>
      </c>
      <c r="B454" t="s">
        <v>3724</v>
      </c>
      <c r="C454" t="s">
        <v>10</v>
      </c>
      <c r="D454" s="50">
        <v>44629</v>
      </c>
      <c r="E454">
        <f>YEAR(Tabela1[[#This Row],[Start Date]])</f>
        <v>2022</v>
      </c>
      <c r="F454">
        <f>ROUNDUP(MONTH(Tabela1[[#This Row],[Start Date]])/3,0)</f>
        <v>1</v>
      </c>
      <c r="G454" t="s">
        <v>8</v>
      </c>
      <c r="H454">
        <v>5</v>
      </c>
      <c r="I454" t="s">
        <v>9</v>
      </c>
      <c r="J454" t="s">
        <v>11</v>
      </c>
      <c r="K454">
        <v>0</v>
      </c>
      <c r="L454" t="s">
        <v>8</v>
      </c>
      <c r="M454">
        <v>20</v>
      </c>
      <c r="N454">
        <v>1</v>
      </c>
      <c r="O454" t="str">
        <f>IF(AND(Tabela1[[#This Row],[EA Play Season Pass]]="Yes",Tabela1[[#This Row],[Minecraft Season Pass]]="Yes"),"Yes","No")</f>
        <v>No</v>
      </c>
      <c r="P454" t="str">
        <f>IF(OR(Tabela1[[#This Row],[EA Play Season Pass]]="Yes",Tabela1[[#This Row],[Minecraft Season Pass]]="Yes"),"Yes","No")</f>
        <v>Yes</v>
      </c>
      <c r="Q454">
        <v>24</v>
      </c>
      <c r="R454" s="2"/>
    </row>
    <row r="455" spans="1:18" x14ac:dyDescent="0.25">
      <c r="A455">
        <v>454</v>
      </c>
      <c r="B455" t="s">
        <v>3725</v>
      </c>
      <c r="C455" t="s">
        <v>13</v>
      </c>
      <c r="D455" s="50">
        <v>44629</v>
      </c>
      <c r="E455">
        <f>YEAR(Tabela1[[#This Row],[Start Date]])</f>
        <v>2022</v>
      </c>
      <c r="F455">
        <f>ROUNDUP(MONTH(Tabela1[[#This Row],[Start Date]])/3,0)</f>
        <v>1</v>
      </c>
      <c r="G455" t="s">
        <v>8</v>
      </c>
      <c r="H455">
        <v>10</v>
      </c>
      <c r="I455" t="s">
        <v>9</v>
      </c>
      <c r="J455" t="s">
        <v>8</v>
      </c>
      <c r="K455">
        <v>30</v>
      </c>
      <c r="L455" t="s">
        <v>11</v>
      </c>
      <c r="M455">
        <v>0</v>
      </c>
      <c r="N455">
        <v>2</v>
      </c>
      <c r="O455" t="str">
        <f>IF(AND(Tabela1[[#This Row],[EA Play Season Pass]]="Yes",Tabela1[[#This Row],[Minecraft Season Pass]]="Yes"),"Yes","No")</f>
        <v>No</v>
      </c>
      <c r="P455" t="str">
        <f>IF(OR(Tabela1[[#This Row],[EA Play Season Pass]]="Yes",Tabela1[[#This Row],[Minecraft Season Pass]]="Yes"),"Yes","No")</f>
        <v>Yes</v>
      </c>
      <c r="Q455">
        <v>38</v>
      </c>
      <c r="R455" s="2"/>
    </row>
    <row r="456" spans="1:18" x14ac:dyDescent="0.25">
      <c r="A456">
        <v>455</v>
      </c>
      <c r="B456" t="s">
        <v>3726</v>
      </c>
      <c r="C456" t="s">
        <v>13</v>
      </c>
      <c r="D456" s="50">
        <v>44629</v>
      </c>
      <c r="E456">
        <f>YEAR(Tabela1[[#This Row],[Start Date]])</f>
        <v>2022</v>
      </c>
      <c r="F456">
        <f>ROUNDUP(MONTH(Tabela1[[#This Row],[Start Date]])/3,0)</f>
        <v>1</v>
      </c>
      <c r="G456" t="s">
        <v>8</v>
      </c>
      <c r="H456">
        <v>10</v>
      </c>
      <c r="I456" t="s">
        <v>9</v>
      </c>
      <c r="J456" t="s">
        <v>8</v>
      </c>
      <c r="K456">
        <v>30</v>
      </c>
      <c r="L456" t="s">
        <v>8</v>
      </c>
      <c r="M456">
        <v>20</v>
      </c>
      <c r="N456">
        <v>1</v>
      </c>
      <c r="O456" t="str">
        <f>IF(AND(Tabela1[[#This Row],[EA Play Season Pass]]="Yes",Tabela1[[#This Row],[Minecraft Season Pass]]="Yes"),"Yes","No")</f>
        <v>Yes</v>
      </c>
      <c r="P456" t="str">
        <f>IF(OR(Tabela1[[#This Row],[EA Play Season Pass]]="Yes",Tabela1[[#This Row],[Minecraft Season Pass]]="Yes"),"Yes","No")</f>
        <v>Yes</v>
      </c>
      <c r="Q456">
        <v>59</v>
      </c>
      <c r="R456" s="2"/>
    </row>
    <row r="457" spans="1:18" x14ac:dyDescent="0.25">
      <c r="A457">
        <v>456</v>
      </c>
      <c r="B457" t="s">
        <v>3064</v>
      </c>
      <c r="C457" t="s">
        <v>7</v>
      </c>
      <c r="D457" s="50">
        <v>44629</v>
      </c>
      <c r="E457">
        <f>YEAR(Tabela1[[#This Row],[Start Date]])</f>
        <v>2022</v>
      </c>
      <c r="F457">
        <f>ROUNDUP(MONTH(Tabela1[[#This Row],[Start Date]])/3,0)</f>
        <v>1</v>
      </c>
      <c r="G457" t="s">
        <v>8</v>
      </c>
      <c r="H457">
        <v>15</v>
      </c>
      <c r="I457" t="s">
        <v>14</v>
      </c>
      <c r="J457" t="s">
        <v>8</v>
      </c>
      <c r="K457">
        <v>30</v>
      </c>
      <c r="L457" t="s">
        <v>11</v>
      </c>
      <c r="M457">
        <v>0</v>
      </c>
      <c r="N457">
        <v>2</v>
      </c>
      <c r="O457" t="str">
        <f>IF(AND(Tabela1[[#This Row],[EA Play Season Pass]]="Yes",Tabela1[[#This Row],[Minecraft Season Pass]]="Yes"),"Yes","No")</f>
        <v>No</v>
      </c>
      <c r="P457" t="str">
        <f>IF(OR(Tabela1[[#This Row],[EA Play Season Pass]]="Yes",Tabela1[[#This Row],[Minecraft Season Pass]]="Yes"),"Yes","No")</f>
        <v>Yes</v>
      </c>
      <c r="Q457">
        <v>43</v>
      </c>
      <c r="R457" s="2"/>
    </row>
    <row r="458" spans="1:18" x14ac:dyDescent="0.25">
      <c r="A458">
        <v>457</v>
      </c>
      <c r="B458" t="s">
        <v>1048</v>
      </c>
      <c r="C458" t="s">
        <v>7</v>
      </c>
      <c r="D458" s="50">
        <v>44629</v>
      </c>
      <c r="E458">
        <f>YEAR(Tabela1[[#This Row],[Start Date]])</f>
        <v>2022</v>
      </c>
      <c r="F458">
        <f>ROUNDUP(MONTH(Tabela1[[#This Row],[Start Date]])/3,0)</f>
        <v>1</v>
      </c>
      <c r="G458" t="s">
        <v>11</v>
      </c>
      <c r="H458">
        <v>15</v>
      </c>
      <c r="I458" t="s">
        <v>12</v>
      </c>
      <c r="J458" t="s">
        <v>11</v>
      </c>
      <c r="K458">
        <v>0</v>
      </c>
      <c r="L458" t="s">
        <v>8</v>
      </c>
      <c r="M458">
        <v>20</v>
      </c>
      <c r="N458">
        <v>3</v>
      </c>
      <c r="O458" t="str">
        <f>IF(AND(Tabela1[[#This Row],[EA Play Season Pass]]="Yes",Tabela1[[#This Row],[Minecraft Season Pass]]="Yes"),"Yes","No")</f>
        <v>No</v>
      </c>
      <c r="P458" t="str">
        <f>IF(OR(Tabela1[[#This Row],[EA Play Season Pass]]="Yes",Tabela1[[#This Row],[Minecraft Season Pass]]="Yes"),"Yes","No")</f>
        <v>Yes</v>
      </c>
      <c r="Q458">
        <v>32</v>
      </c>
      <c r="R458" s="2"/>
    </row>
    <row r="459" spans="1:18" x14ac:dyDescent="0.25">
      <c r="A459">
        <v>458</v>
      </c>
      <c r="B459" t="s">
        <v>3727</v>
      </c>
      <c r="C459" t="s">
        <v>7</v>
      </c>
      <c r="D459" s="50">
        <v>44630</v>
      </c>
      <c r="E459">
        <f>YEAR(Tabela1[[#This Row],[Start Date]])</f>
        <v>2022</v>
      </c>
      <c r="F459">
        <f>ROUNDUP(MONTH(Tabela1[[#This Row],[Start Date]])/3,0)</f>
        <v>1</v>
      </c>
      <c r="G459" t="s">
        <v>11</v>
      </c>
      <c r="H459">
        <v>15</v>
      </c>
      <c r="I459" t="s">
        <v>9</v>
      </c>
      <c r="J459" t="s">
        <v>8</v>
      </c>
      <c r="K459">
        <v>30</v>
      </c>
      <c r="L459" t="s">
        <v>11</v>
      </c>
      <c r="M459">
        <v>0</v>
      </c>
      <c r="N459">
        <v>1</v>
      </c>
      <c r="O459" t="str">
        <f>IF(AND(Tabela1[[#This Row],[EA Play Season Pass]]="Yes",Tabela1[[#This Row],[Minecraft Season Pass]]="Yes"),"Yes","No")</f>
        <v>No</v>
      </c>
      <c r="P459" t="str">
        <f>IF(OR(Tabela1[[#This Row],[EA Play Season Pass]]="Yes",Tabela1[[#This Row],[Minecraft Season Pass]]="Yes"),"Yes","No")</f>
        <v>Yes</v>
      </c>
      <c r="Q459">
        <v>44</v>
      </c>
      <c r="R459" s="2"/>
    </row>
    <row r="460" spans="1:18" x14ac:dyDescent="0.25">
      <c r="A460">
        <v>459</v>
      </c>
      <c r="B460" t="s">
        <v>2904</v>
      </c>
      <c r="C460" t="s">
        <v>7</v>
      </c>
      <c r="D460" s="50">
        <v>44630</v>
      </c>
      <c r="E460">
        <f>YEAR(Tabela1[[#This Row],[Start Date]])</f>
        <v>2022</v>
      </c>
      <c r="F460">
        <f>ROUNDUP(MONTH(Tabela1[[#This Row],[Start Date]])/3,0)</f>
        <v>1</v>
      </c>
      <c r="G460" t="s">
        <v>11</v>
      </c>
      <c r="H460">
        <v>15</v>
      </c>
      <c r="I460" t="s">
        <v>14</v>
      </c>
      <c r="J460" t="s">
        <v>8</v>
      </c>
      <c r="K460">
        <v>30</v>
      </c>
      <c r="L460" t="s">
        <v>11</v>
      </c>
      <c r="M460">
        <v>0</v>
      </c>
      <c r="N460">
        <v>3</v>
      </c>
      <c r="O460" t="str">
        <f>IF(AND(Tabela1[[#This Row],[EA Play Season Pass]]="Yes",Tabela1[[#This Row],[Minecraft Season Pass]]="Yes"),"Yes","No")</f>
        <v>No</v>
      </c>
      <c r="P460" t="str">
        <f>IF(OR(Tabela1[[#This Row],[EA Play Season Pass]]="Yes",Tabela1[[#This Row],[Minecraft Season Pass]]="Yes"),"Yes","No")</f>
        <v>Yes</v>
      </c>
      <c r="Q460">
        <v>42</v>
      </c>
      <c r="R460" s="2"/>
    </row>
    <row r="461" spans="1:18" x14ac:dyDescent="0.25">
      <c r="A461">
        <v>460</v>
      </c>
      <c r="B461" t="s">
        <v>3728</v>
      </c>
      <c r="C461" t="s">
        <v>10</v>
      </c>
      <c r="D461" s="50">
        <v>44630</v>
      </c>
      <c r="E461">
        <f>YEAR(Tabela1[[#This Row],[Start Date]])</f>
        <v>2022</v>
      </c>
      <c r="F461">
        <f>ROUNDUP(MONTH(Tabela1[[#This Row],[Start Date]])/3,0)</f>
        <v>1</v>
      </c>
      <c r="G461" t="s">
        <v>11</v>
      </c>
      <c r="H461">
        <v>5</v>
      </c>
      <c r="I461" t="s">
        <v>14</v>
      </c>
      <c r="J461" t="s">
        <v>11</v>
      </c>
      <c r="K461">
        <v>0</v>
      </c>
      <c r="L461" t="s">
        <v>8</v>
      </c>
      <c r="M461">
        <v>20</v>
      </c>
      <c r="N461">
        <v>2</v>
      </c>
      <c r="O461" t="str">
        <f>IF(AND(Tabela1[[#This Row],[EA Play Season Pass]]="Yes",Tabela1[[#This Row],[Minecraft Season Pass]]="Yes"),"Yes","No")</f>
        <v>No</v>
      </c>
      <c r="P461" t="str">
        <f>IF(OR(Tabela1[[#This Row],[EA Play Season Pass]]="Yes",Tabela1[[#This Row],[Minecraft Season Pass]]="Yes"),"Yes","No")</f>
        <v>Yes</v>
      </c>
      <c r="Q461">
        <v>23</v>
      </c>
      <c r="R461" s="2"/>
    </row>
    <row r="462" spans="1:18" x14ac:dyDescent="0.25">
      <c r="A462">
        <v>461</v>
      </c>
      <c r="B462" t="s">
        <v>3729</v>
      </c>
      <c r="C462" t="s">
        <v>10</v>
      </c>
      <c r="D462" s="50">
        <v>44630</v>
      </c>
      <c r="E462">
        <f>YEAR(Tabela1[[#This Row],[Start Date]])</f>
        <v>2022</v>
      </c>
      <c r="F462">
        <f>ROUNDUP(MONTH(Tabela1[[#This Row],[Start Date]])/3,0)</f>
        <v>1</v>
      </c>
      <c r="G462" t="s">
        <v>8</v>
      </c>
      <c r="H462">
        <v>5</v>
      </c>
      <c r="I462" t="s">
        <v>12</v>
      </c>
      <c r="J462" t="s">
        <v>11</v>
      </c>
      <c r="K462">
        <v>0</v>
      </c>
      <c r="L462" t="s">
        <v>11</v>
      </c>
      <c r="M462">
        <v>0</v>
      </c>
      <c r="N462">
        <v>2</v>
      </c>
      <c r="O462" t="str">
        <f>IF(AND(Tabela1[[#This Row],[EA Play Season Pass]]="Yes",Tabela1[[#This Row],[Minecraft Season Pass]]="Yes"),"Yes","No")</f>
        <v>No</v>
      </c>
      <c r="P462" t="str">
        <f>IF(OR(Tabela1[[#This Row],[EA Play Season Pass]]="Yes",Tabela1[[#This Row],[Minecraft Season Pass]]="Yes"),"Yes","No")</f>
        <v>No</v>
      </c>
      <c r="Q462">
        <v>3</v>
      </c>
      <c r="R462" s="2"/>
    </row>
    <row r="463" spans="1:18" x14ac:dyDescent="0.25">
      <c r="A463">
        <v>462</v>
      </c>
      <c r="B463" t="s">
        <v>3730</v>
      </c>
      <c r="C463" t="s">
        <v>13</v>
      </c>
      <c r="D463" s="50">
        <v>44630</v>
      </c>
      <c r="E463">
        <f>YEAR(Tabela1[[#This Row],[Start Date]])</f>
        <v>2022</v>
      </c>
      <c r="F463">
        <f>ROUNDUP(MONTH(Tabela1[[#This Row],[Start Date]])/3,0)</f>
        <v>1</v>
      </c>
      <c r="G463" t="s">
        <v>11</v>
      </c>
      <c r="H463">
        <v>10</v>
      </c>
      <c r="I463" t="s">
        <v>14</v>
      </c>
      <c r="J463" t="s">
        <v>11</v>
      </c>
      <c r="K463">
        <v>0</v>
      </c>
      <c r="L463" t="s">
        <v>8</v>
      </c>
      <c r="M463">
        <v>20</v>
      </c>
      <c r="N463">
        <v>3</v>
      </c>
      <c r="O463" t="str">
        <f>IF(AND(Tabela1[[#This Row],[EA Play Season Pass]]="Yes",Tabela1[[#This Row],[Minecraft Season Pass]]="Yes"),"Yes","No")</f>
        <v>No</v>
      </c>
      <c r="P463" t="str">
        <f>IF(OR(Tabela1[[#This Row],[EA Play Season Pass]]="Yes",Tabela1[[#This Row],[Minecraft Season Pass]]="Yes"),"Yes","No")</f>
        <v>Yes</v>
      </c>
      <c r="Q463">
        <v>27</v>
      </c>
      <c r="R463" s="2"/>
    </row>
    <row r="464" spans="1:18" x14ac:dyDescent="0.25">
      <c r="A464">
        <v>463</v>
      </c>
      <c r="B464" t="s">
        <v>3731</v>
      </c>
      <c r="C464" t="s">
        <v>7</v>
      </c>
      <c r="D464" s="50">
        <v>44630</v>
      </c>
      <c r="E464">
        <f>YEAR(Tabela1[[#This Row],[Start Date]])</f>
        <v>2022</v>
      </c>
      <c r="F464">
        <f>ROUNDUP(MONTH(Tabela1[[#This Row],[Start Date]])/3,0)</f>
        <v>1</v>
      </c>
      <c r="G464" t="s">
        <v>11</v>
      </c>
      <c r="H464">
        <v>15</v>
      </c>
      <c r="I464" t="s">
        <v>14</v>
      </c>
      <c r="J464" t="s">
        <v>8</v>
      </c>
      <c r="K464">
        <v>30</v>
      </c>
      <c r="L464" t="s">
        <v>11</v>
      </c>
      <c r="M464">
        <v>0</v>
      </c>
      <c r="N464">
        <v>2</v>
      </c>
      <c r="O464" t="str">
        <f>IF(AND(Tabela1[[#This Row],[EA Play Season Pass]]="Yes",Tabela1[[#This Row],[Minecraft Season Pass]]="Yes"),"Yes","No")</f>
        <v>No</v>
      </c>
      <c r="P464" t="str">
        <f>IF(OR(Tabela1[[#This Row],[EA Play Season Pass]]="Yes",Tabela1[[#This Row],[Minecraft Season Pass]]="Yes"),"Yes","No")</f>
        <v>Yes</v>
      </c>
      <c r="Q464">
        <v>43</v>
      </c>
      <c r="R464" s="2"/>
    </row>
    <row r="465" spans="1:18" x14ac:dyDescent="0.25">
      <c r="A465">
        <v>464</v>
      </c>
      <c r="B465" t="s">
        <v>3732</v>
      </c>
      <c r="C465" t="s">
        <v>13</v>
      </c>
      <c r="D465" s="50">
        <v>44630</v>
      </c>
      <c r="E465">
        <f>YEAR(Tabela1[[#This Row],[Start Date]])</f>
        <v>2022</v>
      </c>
      <c r="F465">
        <f>ROUNDUP(MONTH(Tabela1[[#This Row],[Start Date]])/3,0)</f>
        <v>1</v>
      </c>
      <c r="G465" t="s">
        <v>8</v>
      </c>
      <c r="H465">
        <v>10</v>
      </c>
      <c r="I465" t="s">
        <v>14</v>
      </c>
      <c r="J465" t="s">
        <v>11</v>
      </c>
      <c r="K465">
        <v>0</v>
      </c>
      <c r="L465" t="s">
        <v>11</v>
      </c>
      <c r="M465">
        <v>0</v>
      </c>
      <c r="N465">
        <v>2</v>
      </c>
      <c r="O465" t="str">
        <f>IF(AND(Tabela1[[#This Row],[EA Play Season Pass]]="Yes",Tabela1[[#This Row],[Minecraft Season Pass]]="Yes"),"Yes","No")</f>
        <v>No</v>
      </c>
      <c r="P465" t="str">
        <f>IF(OR(Tabela1[[#This Row],[EA Play Season Pass]]="Yes",Tabela1[[#This Row],[Minecraft Season Pass]]="Yes"),"Yes","No")</f>
        <v>No</v>
      </c>
      <c r="Q465">
        <v>8</v>
      </c>
      <c r="R465" s="2"/>
    </row>
    <row r="466" spans="1:18" x14ac:dyDescent="0.25">
      <c r="A466">
        <v>465</v>
      </c>
      <c r="B466" t="s">
        <v>3733</v>
      </c>
      <c r="C466" t="s">
        <v>7</v>
      </c>
      <c r="D466" s="50">
        <v>44630</v>
      </c>
      <c r="E466">
        <f>YEAR(Tabela1[[#This Row],[Start Date]])</f>
        <v>2022</v>
      </c>
      <c r="F466">
        <f>ROUNDUP(MONTH(Tabela1[[#This Row],[Start Date]])/3,0)</f>
        <v>1</v>
      </c>
      <c r="G466" t="s">
        <v>8</v>
      </c>
      <c r="H466">
        <v>15</v>
      </c>
      <c r="I466" t="s">
        <v>14</v>
      </c>
      <c r="J466" t="s">
        <v>8</v>
      </c>
      <c r="K466">
        <v>30</v>
      </c>
      <c r="L466" t="s">
        <v>8</v>
      </c>
      <c r="M466">
        <v>20</v>
      </c>
      <c r="N466">
        <v>1</v>
      </c>
      <c r="O466" t="str">
        <f>IF(AND(Tabela1[[#This Row],[EA Play Season Pass]]="Yes",Tabela1[[#This Row],[Minecraft Season Pass]]="Yes"),"Yes","No")</f>
        <v>Yes</v>
      </c>
      <c r="P466" t="str">
        <f>IF(OR(Tabela1[[#This Row],[EA Play Season Pass]]="Yes",Tabela1[[#This Row],[Minecraft Season Pass]]="Yes"),"Yes","No")</f>
        <v>Yes</v>
      </c>
      <c r="Q466">
        <v>64</v>
      </c>
      <c r="R466" s="2"/>
    </row>
    <row r="467" spans="1:18" x14ac:dyDescent="0.25">
      <c r="A467">
        <v>466</v>
      </c>
      <c r="B467" t="s">
        <v>3734</v>
      </c>
      <c r="C467" t="s">
        <v>7</v>
      </c>
      <c r="D467" s="50">
        <v>44630</v>
      </c>
      <c r="E467">
        <f>YEAR(Tabela1[[#This Row],[Start Date]])</f>
        <v>2022</v>
      </c>
      <c r="F467">
        <f>ROUNDUP(MONTH(Tabela1[[#This Row],[Start Date]])/3,0)</f>
        <v>1</v>
      </c>
      <c r="G467" t="s">
        <v>11</v>
      </c>
      <c r="H467">
        <v>15</v>
      </c>
      <c r="I467" t="s">
        <v>9</v>
      </c>
      <c r="J467" t="s">
        <v>11</v>
      </c>
      <c r="K467">
        <v>0</v>
      </c>
      <c r="L467" t="s">
        <v>8</v>
      </c>
      <c r="M467">
        <v>20</v>
      </c>
      <c r="N467">
        <v>1</v>
      </c>
      <c r="O467" t="str">
        <f>IF(AND(Tabela1[[#This Row],[EA Play Season Pass]]="Yes",Tabela1[[#This Row],[Minecraft Season Pass]]="Yes"),"Yes","No")</f>
        <v>No</v>
      </c>
      <c r="P467" t="str">
        <f>IF(OR(Tabela1[[#This Row],[EA Play Season Pass]]="Yes",Tabela1[[#This Row],[Minecraft Season Pass]]="Yes"),"Yes","No")</f>
        <v>Yes</v>
      </c>
      <c r="Q467">
        <v>34</v>
      </c>
      <c r="R467" s="2"/>
    </row>
    <row r="468" spans="1:18" x14ac:dyDescent="0.25">
      <c r="A468">
        <v>467</v>
      </c>
      <c r="B468" t="s">
        <v>3735</v>
      </c>
      <c r="C468" t="s">
        <v>13</v>
      </c>
      <c r="D468" s="50">
        <v>44631</v>
      </c>
      <c r="E468">
        <f>YEAR(Tabela1[[#This Row],[Start Date]])</f>
        <v>2022</v>
      </c>
      <c r="F468">
        <f>ROUNDUP(MONTH(Tabela1[[#This Row],[Start Date]])/3,0)</f>
        <v>1</v>
      </c>
      <c r="G468" t="s">
        <v>11</v>
      </c>
      <c r="H468">
        <v>10</v>
      </c>
      <c r="I468" t="s">
        <v>12</v>
      </c>
      <c r="J468" t="s">
        <v>8</v>
      </c>
      <c r="K468">
        <v>30</v>
      </c>
      <c r="L468" t="s">
        <v>8</v>
      </c>
      <c r="M468">
        <v>20</v>
      </c>
      <c r="N468">
        <v>3</v>
      </c>
      <c r="O468" t="str">
        <f>IF(AND(Tabela1[[#This Row],[EA Play Season Pass]]="Yes",Tabela1[[#This Row],[Minecraft Season Pass]]="Yes"),"Yes","No")</f>
        <v>Yes</v>
      </c>
      <c r="P468" t="str">
        <f>IF(OR(Tabela1[[#This Row],[EA Play Season Pass]]="Yes",Tabela1[[#This Row],[Minecraft Season Pass]]="Yes"),"Yes","No")</f>
        <v>Yes</v>
      </c>
      <c r="Q468">
        <v>57</v>
      </c>
      <c r="R468" s="2"/>
    </row>
    <row r="469" spans="1:18" x14ac:dyDescent="0.25">
      <c r="A469">
        <v>468</v>
      </c>
      <c r="B469" t="s">
        <v>3736</v>
      </c>
      <c r="C469" t="s">
        <v>7</v>
      </c>
      <c r="D469" s="50">
        <v>44631</v>
      </c>
      <c r="E469">
        <f>YEAR(Tabela1[[#This Row],[Start Date]])</f>
        <v>2022</v>
      </c>
      <c r="F469">
        <f>ROUNDUP(MONTH(Tabela1[[#This Row],[Start Date]])/3,0)</f>
        <v>1</v>
      </c>
      <c r="G469" t="s">
        <v>8</v>
      </c>
      <c r="H469">
        <v>15</v>
      </c>
      <c r="I469" t="s">
        <v>12</v>
      </c>
      <c r="J469" t="s">
        <v>11</v>
      </c>
      <c r="K469">
        <v>0</v>
      </c>
      <c r="L469" t="s">
        <v>8</v>
      </c>
      <c r="M469">
        <v>20</v>
      </c>
      <c r="N469">
        <v>2</v>
      </c>
      <c r="O469" t="str">
        <f>IF(AND(Tabela1[[#This Row],[EA Play Season Pass]]="Yes",Tabela1[[#This Row],[Minecraft Season Pass]]="Yes"),"Yes","No")</f>
        <v>No</v>
      </c>
      <c r="P469" t="str">
        <f>IF(OR(Tabela1[[#This Row],[EA Play Season Pass]]="Yes",Tabela1[[#This Row],[Minecraft Season Pass]]="Yes"),"Yes","No")</f>
        <v>Yes</v>
      </c>
      <c r="Q469">
        <v>33</v>
      </c>
      <c r="R469" s="2"/>
    </row>
    <row r="470" spans="1:18" x14ac:dyDescent="0.25">
      <c r="A470">
        <v>469</v>
      </c>
      <c r="B470" t="s">
        <v>3343</v>
      </c>
      <c r="C470" t="s">
        <v>13</v>
      </c>
      <c r="D470" s="50">
        <v>44631</v>
      </c>
      <c r="E470">
        <f>YEAR(Tabela1[[#This Row],[Start Date]])</f>
        <v>2022</v>
      </c>
      <c r="F470">
        <f>ROUNDUP(MONTH(Tabela1[[#This Row],[Start Date]])/3,0)</f>
        <v>1</v>
      </c>
      <c r="G470" t="s">
        <v>11</v>
      </c>
      <c r="H470">
        <v>10</v>
      </c>
      <c r="I470" t="s">
        <v>12</v>
      </c>
      <c r="J470" t="s">
        <v>11</v>
      </c>
      <c r="K470">
        <v>0</v>
      </c>
      <c r="L470" t="s">
        <v>11</v>
      </c>
      <c r="M470">
        <v>0</v>
      </c>
      <c r="N470">
        <v>2</v>
      </c>
      <c r="O470" t="str">
        <f>IF(AND(Tabela1[[#This Row],[EA Play Season Pass]]="Yes",Tabela1[[#This Row],[Minecraft Season Pass]]="Yes"),"Yes","No")</f>
        <v>No</v>
      </c>
      <c r="P470" t="str">
        <f>IF(OR(Tabela1[[#This Row],[EA Play Season Pass]]="Yes",Tabela1[[#This Row],[Minecraft Season Pass]]="Yes"),"Yes","No")</f>
        <v>No</v>
      </c>
      <c r="Q470">
        <v>8</v>
      </c>
      <c r="R470" s="2"/>
    </row>
    <row r="471" spans="1:18" x14ac:dyDescent="0.25">
      <c r="A471">
        <v>470</v>
      </c>
      <c r="B471" t="s">
        <v>3737</v>
      </c>
      <c r="C471" t="s">
        <v>7</v>
      </c>
      <c r="D471" s="50">
        <v>44631</v>
      </c>
      <c r="E471">
        <f>YEAR(Tabela1[[#This Row],[Start Date]])</f>
        <v>2022</v>
      </c>
      <c r="F471">
        <f>ROUNDUP(MONTH(Tabela1[[#This Row],[Start Date]])/3,0)</f>
        <v>1</v>
      </c>
      <c r="G471" t="s">
        <v>8</v>
      </c>
      <c r="H471">
        <v>15</v>
      </c>
      <c r="I471" t="s">
        <v>9</v>
      </c>
      <c r="J471" t="s">
        <v>11</v>
      </c>
      <c r="K471">
        <v>0</v>
      </c>
      <c r="L471" t="s">
        <v>8</v>
      </c>
      <c r="M471">
        <v>20</v>
      </c>
      <c r="N471">
        <v>3</v>
      </c>
      <c r="O471" t="str">
        <f>IF(AND(Tabela1[[#This Row],[EA Play Season Pass]]="Yes",Tabela1[[#This Row],[Minecraft Season Pass]]="Yes"),"Yes","No")</f>
        <v>No</v>
      </c>
      <c r="P471" t="str">
        <f>IF(OR(Tabela1[[#This Row],[EA Play Season Pass]]="Yes",Tabela1[[#This Row],[Minecraft Season Pass]]="Yes"),"Yes","No")</f>
        <v>Yes</v>
      </c>
      <c r="Q471">
        <v>32</v>
      </c>
      <c r="R471" s="2"/>
    </row>
    <row r="472" spans="1:18" x14ac:dyDescent="0.25">
      <c r="A472">
        <v>471</v>
      </c>
      <c r="B472" t="s">
        <v>2647</v>
      </c>
      <c r="C472" t="s">
        <v>10</v>
      </c>
      <c r="D472" s="50">
        <v>44632</v>
      </c>
      <c r="E472">
        <f>YEAR(Tabela1[[#This Row],[Start Date]])</f>
        <v>2022</v>
      </c>
      <c r="F472">
        <f>ROUNDUP(MONTH(Tabela1[[#This Row],[Start Date]])/3,0)</f>
        <v>1</v>
      </c>
      <c r="G472" t="s">
        <v>8</v>
      </c>
      <c r="H472">
        <v>5</v>
      </c>
      <c r="I472" t="s">
        <v>14</v>
      </c>
      <c r="J472" t="s">
        <v>11</v>
      </c>
      <c r="K472">
        <v>0</v>
      </c>
      <c r="L472" t="s">
        <v>8</v>
      </c>
      <c r="M472">
        <v>20</v>
      </c>
      <c r="N472">
        <v>2</v>
      </c>
      <c r="O472" t="str">
        <f>IF(AND(Tabela1[[#This Row],[EA Play Season Pass]]="Yes",Tabela1[[#This Row],[Minecraft Season Pass]]="Yes"),"Yes","No")</f>
        <v>No</v>
      </c>
      <c r="P472" t="str">
        <f>IF(OR(Tabela1[[#This Row],[EA Play Season Pass]]="Yes",Tabela1[[#This Row],[Minecraft Season Pass]]="Yes"),"Yes","No")</f>
        <v>Yes</v>
      </c>
      <c r="Q472">
        <v>23</v>
      </c>
      <c r="R472" s="2"/>
    </row>
    <row r="473" spans="1:18" x14ac:dyDescent="0.25">
      <c r="A473">
        <v>472</v>
      </c>
      <c r="B473" t="s">
        <v>2758</v>
      </c>
      <c r="C473" t="s">
        <v>7</v>
      </c>
      <c r="D473" s="50">
        <v>44632</v>
      </c>
      <c r="E473">
        <f>YEAR(Tabela1[[#This Row],[Start Date]])</f>
        <v>2022</v>
      </c>
      <c r="F473">
        <f>ROUNDUP(MONTH(Tabela1[[#This Row],[Start Date]])/3,0)</f>
        <v>1</v>
      </c>
      <c r="G473" t="s">
        <v>8</v>
      </c>
      <c r="H473">
        <v>15</v>
      </c>
      <c r="I473" t="s">
        <v>14</v>
      </c>
      <c r="J473" t="s">
        <v>8</v>
      </c>
      <c r="K473">
        <v>30</v>
      </c>
      <c r="L473" t="s">
        <v>11</v>
      </c>
      <c r="M473">
        <v>0</v>
      </c>
      <c r="N473">
        <v>1</v>
      </c>
      <c r="O473" t="str">
        <f>IF(AND(Tabela1[[#This Row],[EA Play Season Pass]]="Yes",Tabela1[[#This Row],[Minecraft Season Pass]]="Yes"),"Yes","No")</f>
        <v>No</v>
      </c>
      <c r="P473" t="str">
        <f>IF(OR(Tabela1[[#This Row],[EA Play Season Pass]]="Yes",Tabela1[[#This Row],[Minecraft Season Pass]]="Yes"),"Yes","No")</f>
        <v>Yes</v>
      </c>
      <c r="Q473">
        <v>44</v>
      </c>
      <c r="R473" s="2"/>
    </row>
    <row r="474" spans="1:18" x14ac:dyDescent="0.25">
      <c r="A474">
        <v>473</v>
      </c>
      <c r="B474" t="s">
        <v>2871</v>
      </c>
      <c r="C474" t="s">
        <v>7</v>
      </c>
      <c r="D474" s="50">
        <v>44632</v>
      </c>
      <c r="E474">
        <f>YEAR(Tabela1[[#This Row],[Start Date]])</f>
        <v>2022</v>
      </c>
      <c r="F474">
        <f>ROUNDUP(MONTH(Tabela1[[#This Row],[Start Date]])/3,0)</f>
        <v>1</v>
      </c>
      <c r="G474" t="s">
        <v>8</v>
      </c>
      <c r="H474">
        <v>15</v>
      </c>
      <c r="I474" t="s">
        <v>14</v>
      </c>
      <c r="J474" t="s">
        <v>11</v>
      </c>
      <c r="K474">
        <v>0</v>
      </c>
      <c r="L474" t="s">
        <v>8</v>
      </c>
      <c r="M474">
        <v>20</v>
      </c>
      <c r="N474">
        <v>2</v>
      </c>
      <c r="O474" t="str">
        <f>IF(AND(Tabela1[[#This Row],[EA Play Season Pass]]="Yes",Tabela1[[#This Row],[Minecraft Season Pass]]="Yes"),"Yes","No")</f>
        <v>No</v>
      </c>
      <c r="P474" t="str">
        <f>IF(OR(Tabela1[[#This Row],[EA Play Season Pass]]="Yes",Tabela1[[#This Row],[Minecraft Season Pass]]="Yes"),"Yes","No")</f>
        <v>Yes</v>
      </c>
      <c r="Q474">
        <v>33</v>
      </c>
      <c r="R474" s="2"/>
    </row>
    <row r="475" spans="1:18" x14ac:dyDescent="0.25">
      <c r="A475">
        <v>474</v>
      </c>
      <c r="B475" t="s">
        <v>594</v>
      </c>
      <c r="C475" t="s">
        <v>10</v>
      </c>
      <c r="D475" s="50">
        <v>44632</v>
      </c>
      <c r="E475">
        <f>YEAR(Tabela1[[#This Row],[Start Date]])</f>
        <v>2022</v>
      </c>
      <c r="F475">
        <f>ROUNDUP(MONTH(Tabela1[[#This Row],[Start Date]])/3,0)</f>
        <v>1</v>
      </c>
      <c r="G475" t="s">
        <v>11</v>
      </c>
      <c r="H475">
        <v>5</v>
      </c>
      <c r="I475" t="s">
        <v>12</v>
      </c>
      <c r="J475" t="s">
        <v>11</v>
      </c>
      <c r="K475">
        <v>0</v>
      </c>
      <c r="L475" t="s">
        <v>8</v>
      </c>
      <c r="M475">
        <v>20</v>
      </c>
      <c r="N475">
        <v>2</v>
      </c>
      <c r="O475" t="str">
        <f>IF(AND(Tabela1[[#This Row],[EA Play Season Pass]]="Yes",Tabela1[[#This Row],[Minecraft Season Pass]]="Yes"),"Yes","No")</f>
        <v>No</v>
      </c>
      <c r="P475" t="str">
        <f>IF(OR(Tabela1[[#This Row],[EA Play Season Pass]]="Yes",Tabela1[[#This Row],[Minecraft Season Pass]]="Yes"),"Yes","No")</f>
        <v>Yes</v>
      </c>
      <c r="Q475">
        <v>23</v>
      </c>
      <c r="R475" s="2"/>
    </row>
    <row r="476" spans="1:18" x14ac:dyDescent="0.25">
      <c r="A476">
        <v>475</v>
      </c>
      <c r="B476" t="s">
        <v>3738</v>
      </c>
      <c r="C476" t="s">
        <v>13</v>
      </c>
      <c r="D476" s="50">
        <v>44632</v>
      </c>
      <c r="E476">
        <f>YEAR(Tabela1[[#This Row],[Start Date]])</f>
        <v>2022</v>
      </c>
      <c r="F476">
        <f>ROUNDUP(MONTH(Tabela1[[#This Row],[Start Date]])/3,0)</f>
        <v>1</v>
      </c>
      <c r="G476" t="s">
        <v>8</v>
      </c>
      <c r="H476">
        <v>10</v>
      </c>
      <c r="I476" t="s">
        <v>12</v>
      </c>
      <c r="J476" t="s">
        <v>8</v>
      </c>
      <c r="K476">
        <v>30</v>
      </c>
      <c r="L476" t="s">
        <v>11</v>
      </c>
      <c r="M476">
        <v>0</v>
      </c>
      <c r="N476">
        <v>1</v>
      </c>
      <c r="O476" t="str">
        <f>IF(AND(Tabela1[[#This Row],[EA Play Season Pass]]="Yes",Tabela1[[#This Row],[Minecraft Season Pass]]="Yes"),"Yes","No")</f>
        <v>No</v>
      </c>
      <c r="P476" t="str">
        <f>IF(OR(Tabela1[[#This Row],[EA Play Season Pass]]="Yes",Tabela1[[#This Row],[Minecraft Season Pass]]="Yes"),"Yes","No")</f>
        <v>Yes</v>
      </c>
      <c r="Q476">
        <v>39</v>
      </c>
      <c r="R476" s="2"/>
    </row>
    <row r="477" spans="1:18" x14ac:dyDescent="0.25">
      <c r="A477">
        <v>476</v>
      </c>
      <c r="B477" t="s">
        <v>3739</v>
      </c>
      <c r="C477" t="s">
        <v>7</v>
      </c>
      <c r="D477" s="50">
        <v>44633</v>
      </c>
      <c r="E477">
        <f>YEAR(Tabela1[[#This Row],[Start Date]])</f>
        <v>2022</v>
      </c>
      <c r="F477">
        <f>ROUNDUP(MONTH(Tabela1[[#This Row],[Start Date]])/3,0)</f>
        <v>1</v>
      </c>
      <c r="G477" t="s">
        <v>11</v>
      </c>
      <c r="H477">
        <v>15</v>
      </c>
      <c r="I477" t="s">
        <v>9</v>
      </c>
      <c r="J477" t="s">
        <v>11</v>
      </c>
      <c r="K477">
        <v>0</v>
      </c>
      <c r="L477" t="s">
        <v>8</v>
      </c>
      <c r="M477">
        <v>20</v>
      </c>
      <c r="N477">
        <v>1</v>
      </c>
      <c r="O477" t="str">
        <f>IF(AND(Tabela1[[#This Row],[EA Play Season Pass]]="Yes",Tabela1[[#This Row],[Minecraft Season Pass]]="Yes"),"Yes","No")</f>
        <v>No</v>
      </c>
      <c r="P477" t="str">
        <f>IF(OR(Tabela1[[#This Row],[EA Play Season Pass]]="Yes",Tabela1[[#This Row],[Minecraft Season Pass]]="Yes"),"Yes","No")</f>
        <v>Yes</v>
      </c>
      <c r="Q477">
        <v>34</v>
      </c>
      <c r="R477" s="2"/>
    </row>
    <row r="478" spans="1:18" x14ac:dyDescent="0.25">
      <c r="A478">
        <v>477</v>
      </c>
      <c r="B478" t="s">
        <v>3740</v>
      </c>
      <c r="C478" t="s">
        <v>10</v>
      </c>
      <c r="D478" s="50">
        <v>44633</v>
      </c>
      <c r="E478">
        <f>YEAR(Tabela1[[#This Row],[Start Date]])</f>
        <v>2022</v>
      </c>
      <c r="F478">
        <f>ROUNDUP(MONTH(Tabela1[[#This Row],[Start Date]])/3,0)</f>
        <v>1</v>
      </c>
      <c r="G478" t="s">
        <v>8</v>
      </c>
      <c r="H478">
        <v>5</v>
      </c>
      <c r="I478" t="s">
        <v>12</v>
      </c>
      <c r="J478" t="s">
        <v>11</v>
      </c>
      <c r="K478">
        <v>0</v>
      </c>
      <c r="L478" t="s">
        <v>11</v>
      </c>
      <c r="M478">
        <v>0</v>
      </c>
      <c r="N478">
        <v>1</v>
      </c>
      <c r="O478" t="str">
        <f>IF(AND(Tabela1[[#This Row],[EA Play Season Pass]]="Yes",Tabela1[[#This Row],[Minecraft Season Pass]]="Yes"),"Yes","No")</f>
        <v>No</v>
      </c>
      <c r="P478" t="str">
        <f>IF(OR(Tabela1[[#This Row],[EA Play Season Pass]]="Yes",Tabela1[[#This Row],[Minecraft Season Pass]]="Yes"),"Yes","No")</f>
        <v>No</v>
      </c>
      <c r="Q478">
        <v>4</v>
      </c>
      <c r="R478" s="2"/>
    </row>
    <row r="479" spans="1:18" x14ac:dyDescent="0.25">
      <c r="A479">
        <v>478</v>
      </c>
      <c r="B479" t="s">
        <v>3741</v>
      </c>
      <c r="C479" t="s">
        <v>13</v>
      </c>
      <c r="D479" s="50">
        <v>44633</v>
      </c>
      <c r="E479">
        <f>YEAR(Tabela1[[#This Row],[Start Date]])</f>
        <v>2022</v>
      </c>
      <c r="F479">
        <f>ROUNDUP(MONTH(Tabela1[[#This Row],[Start Date]])/3,0)</f>
        <v>1</v>
      </c>
      <c r="G479" t="s">
        <v>11</v>
      </c>
      <c r="H479">
        <v>10</v>
      </c>
      <c r="I479" t="s">
        <v>14</v>
      </c>
      <c r="J479" t="s">
        <v>11</v>
      </c>
      <c r="K479">
        <v>0</v>
      </c>
      <c r="L479" t="s">
        <v>11</v>
      </c>
      <c r="M479">
        <v>0</v>
      </c>
      <c r="N479">
        <v>3</v>
      </c>
      <c r="O479" t="str">
        <f>IF(AND(Tabela1[[#This Row],[EA Play Season Pass]]="Yes",Tabela1[[#This Row],[Minecraft Season Pass]]="Yes"),"Yes","No")</f>
        <v>No</v>
      </c>
      <c r="P479" t="str">
        <f>IF(OR(Tabela1[[#This Row],[EA Play Season Pass]]="Yes",Tabela1[[#This Row],[Minecraft Season Pass]]="Yes"),"Yes","No")</f>
        <v>No</v>
      </c>
      <c r="Q479">
        <v>7</v>
      </c>
      <c r="R479" s="2"/>
    </row>
    <row r="480" spans="1:18" x14ac:dyDescent="0.25">
      <c r="A480">
        <v>479</v>
      </c>
      <c r="B480" t="s">
        <v>3742</v>
      </c>
      <c r="C480" t="s">
        <v>10</v>
      </c>
      <c r="D480" s="50">
        <v>44633</v>
      </c>
      <c r="E480">
        <f>YEAR(Tabela1[[#This Row],[Start Date]])</f>
        <v>2022</v>
      </c>
      <c r="F480">
        <f>ROUNDUP(MONTH(Tabela1[[#This Row],[Start Date]])/3,0)</f>
        <v>1</v>
      </c>
      <c r="G480" t="s">
        <v>8</v>
      </c>
      <c r="H480">
        <v>5</v>
      </c>
      <c r="I480" t="s">
        <v>12</v>
      </c>
      <c r="J480" t="s">
        <v>11</v>
      </c>
      <c r="K480">
        <v>0</v>
      </c>
      <c r="L480" t="s">
        <v>11</v>
      </c>
      <c r="M480">
        <v>0</v>
      </c>
      <c r="N480">
        <v>1</v>
      </c>
      <c r="O480" t="str">
        <f>IF(AND(Tabela1[[#This Row],[EA Play Season Pass]]="Yes",Tabela1[[#This Row],[Minecraft Season Pass]]="Yes"),"Yes","No")</f>
        <v>No</v>
      </c>
      <c r="P480" t="str">
        <f>IF(OR(Tabela1[[#This Row],[EA Play Season Pass]]="Yes",Tabela1[[#This Row],[Minecraft Season Pass]]="Yes"),"Yes","No")</f>
        <v>No</v>
      </c>
      <c r="Q480">
        <v>4</v>
      </c>
      <c r="R480" s="2"/>
    </row>
    <row r="481" spans="1:18" x14ac:dyDescent="0.25">
      <c r="A481">
        <v>480</v>
      </c>
      <c r="B481" t="s">
        <v>3743</v>
      </c>
      <c r="C481" t="s">
        <v>7</v>
      </c>
      <c r="D481" s="50">
        <v>44633</v>
      </c>
      <c r="E481">
        <f>YEAR(Tabela1[[#This Row],[Start Date]])</f>
        <v>2022</v>
      </c>
      <c r="F481">
        <f>ROUNDUP(MONTH(Tabela1[[#This Row],[Start Date]])/3,0)</f>
        <v>1</v>
      </c>
      <c r="G481" t="s">
        <v>11</v>
      </c>
      <c r="H481">
        <v>15</v>
      </c>
      <c r="I481" t="s">
        <v>12</v>
      </c>
      <c r="J481" t="s">
        <v>11</v>
      </c>
      <c r="K481">
        <v>0</v>
      </c>
      <c r="L481" t="s">
        <v>8</v>
      </c>
      <c r="M481">
        <v>20</v>
      </c>
      <c r="N481">
        <v>2</v>
      </c>
      <c r="O481" t="str">
        <f>IF(AND(Tabela1[[#This Row],[EA Play Season Pass]]="Yes",Tabela1[[#This Row],[Minecraft Season Pass]]="Yes"),"Yes","No")</f>
        <v>No</v>
      </c>
      <c r="P481" t="str">
        <f>IF(OR(Tabela1[[#This Row],[EA Play Season Pass]]="Yes",Tabela1[[#This Row],[Minecraft Season Pass]]="Yes"),"Yes","No")</f>
        <v>Yes</v>
      </c>
      <c r="Q481">
        <v>33</v>
      </c>
      <c r="R481" s="2"/>
    </row>
    <row r="482" spans="1:18" x14ac:dyDescent="0.25">
      <c r="A482">
        <v>481</v>
      </c>
      <c r="B482" t="s">
        <v>3744</v>
      </c>
      <c r="C482" t="s">
        <v>7</v>
      </c>
      <c r="D482" s="50">
        <v>44633</v>
      </c>
      <c r="E482">
        <f>YEAR(Tabela1[[#This Row],[Start Date]])</f>
        <v>2022</v>
      </c>
      <c r="F482">
        <f>ROUNDUP(MONTH(Tabela1[[#This Row],[Start Date]])/3,0)</f>
        <v>1</v>
      </c>
      <c r="G482" t="s">
        <v>11</v>
      </c>
      <c r="H482">
        <v>15</v>
      </c>
      <c r="I482" t="s">
        <v>12</v>
      </c>
      <c r="J482" t="s">
        <v>11</v>
      </c>
      <c r="K482">
        <v>0</v>
      </c>
      <c r="L482" t="s">
        <v>11</v>
      </c>
      <c r="M482">
        <v>0</v>
      </c>
      <c r="N482">
        <v>3</v>
      </c>
      <c r="O482" t="str">
        <f>IF(AND(Tabela1[[#This Row],[EA Play Season Pass]]="Yes",Tabela1[[#This Row],[Minecraft Season Pass]]="Yes"),"Yes","No")</f>
        <v>No</v>
      </c>
      <c r="P482" t="str">
        <f>IF(OR(Tabela1[[#This Row],[EA Play Season Pass]]="Yes",Tabela1[[#This Row],[Minecraft Season Pass]]="Yes"),"Yes","No")</f>
        <v>No</v>
      </c>
      <c r="Q482">
        <v>12</v>
      </c>
      <c r="R482" s="2"/>
    </row>
    <row r="483" spans="1:18" x14ac:dyDescent="0.25">
      <c r="A483">
        <v>482</v>
      </c>
      <c r="B483" t="s">
        <v>3745</v>
      </c>
      <c r="C483" t="s">
        <v>10</v>
      </c>
      <c r="D483" s="50">
        <v>44633</v>
      </c>
      <c r="E483">
        <f>YEAR(Tabela1[[#This Row],[Start Date]])</f>
        <v>2022</v>
      </c>
      <c r="F483">
        <f>ROUNDUP(MONTH(Tabela1[[#This Row],[Start Date]])/3,0)</f>
        <v>1</v>
      </c>
      <c r="G483" t="s">
        <v>11</v>
      </c>
      <c r="H483">
        <v>5</v>
      </c>
      <c r="I483" t="s">
        <v>12</v>
      </c>
      <c r="J483" t="s">
        <v>11</v>
      </c>
      <c r="K483">
        <v>0</v>
      </c>
      <c r="L483" t="s">
        <v>11</v>
      </c>
      <c r="M483">
        <v>0</v>
      </c>
      <c r="N483">
        <v>3</v>
      </c>
      <c r="O483" t="str">
        <f>IF(AND(Tabela1[[#This Row],[EA Play Season Pass]]="Yes",Tabela1[[#This Row],[Minecraft Season Pass]]="Yes"),"Yes","No")</f>
        <v>No</v>
      </c>
      <c r="P483" t="str">
        <f>IF(OR(Tabela1[[#This Row],[EA Play Season Pass]]="Yes",Tabela1[[#This Row],[Minecraft Season Pass]]="Yes"),"Yes","No")</f>
        <v>No</v>
      </c>
      <c r="Q483">
        <v>2</v>
      </c>
      <c r="R483" s="2"/>
    </row>
    <row r="484" spans="1:18" x14ac:dyDescent="0.25">
      <c r="A484">
        <v>483</v>
      </c>
      <c r="B484" t="s">
        <v>3746</v>
      </c>
      <c r="C484" t="s">
        <v>13</v>
      </c>
      <c r="D484" s="50">
        <v>44633</v>
      </c>
      <c r="E484">
        <f>YEAR(Tabela1[[#This Row],[Start Date]])</f>
        <v>2022</v>
      </c>
      <c r="F484">
        <f>ROUNDUP(MONTH(Tabela1[[#This Row],[Start Date]])/3,0)</f>
        <v>1</v>
      </c>
      <c r="G484" t="s">
        <v>11</v>
      </c>
      <c r="H484">
        <v>10</v>
      </c>
      <c r="I484" t="s">
        <v>14</v>
      </c>
      <c r="J484" t="s">
        <v>11</v>
      </c>
      <c r="K484">
        <v>0</v>
      </c>
      <c r="L484" t="s">
        <v>11</v>
      </c>
      <c r="M484">
        <v>0</v>
      </c>
      <c r="N484">
        <v>3</v>
      </c>
      <c r="O484" t="str">
        <f>IF(AND(Tabela1[[#This Row],[EA Play Season Pass]]="Yes",Tabela1[[#This Row],[Minecraft Season Pass]]="Yes"),"Yes","No")</f>
        <v>No</v>
      </c>
      <c r="P484" t="str">
        <f>IF(OR(Tabela1[[#This Row],[EA Play Season Pass]]="Yes",Tabela1[[#This Row],[Minecraft Season Pass]]="Yes"),"Yes","No")</f>
        <v>No</v>
      </c>
      <c r="Q484">
        <v>7</v>
      </c>
      <c r="R484" s="2"/>
    </row>
    <row r="485" spans="1:18" x14ac:dyDescent="0.25">
      <c r="A485">
        <v>484</v>
      </c>
      <c r="B485" t="s">
        <v>3747</v>
      </c>
      <c r="C485" t="s">
        <v>13</v>
      </c>
      <c r="D485" s="50">
        <v>44633</v>
      </c>
      <c r="E485">
        <f>YEAR(Tabela1[[#This Row],[Start Date]])</f>
        <v>2022</v>
      </c>
      <c r="F485">
        <f>ROUNDUP(MONTH(Tabela1[[#This Row],[Start Date]])/3,0)</f>
        <v>1</v>
      </c>
      <c r="G485" t="s">
        <v>11</v>
      </c>
      <c r="H485">
        <v>10</v>
      </c>
      <c r="I485" t="s">
        <v>9</v>
      </c>
      <c r="J485" t="s">
        <v>11</v>
      </c>
      <c r="K485">
        <v>0</v>
      </c>
      <c r="L485" t="s">
        <v>8</v>
      </c>
      <c r="M485">
        <v>20</v>
      </c>
      <c r="N485">
        <v>2</v>
      </c>
      <c r="O485" t="str">
        <f>IF(AND(Tabela1[[#This Row],[EA Play Season Pass]]="Yes",Tabela1[[#This Row],[Minecraft Season Pass]]="Yes"),"Yes","No")</f>
        <v>No</v>
      </c>
      <c r="P485" t="str">
        <f>IF(OR(Tabela1[[#This Row],[EA Play Season Pass]]="Yes",Tabela1[[#This Row],[Minecraft Season Pass]]="Yes"),"Yes","No")</f>
        <v>Yes</v>
      </c>
      <c r="Q485">
        <v>28</v>
      </c>
      <c r="R485" s="2"/>
    </row>
    <row r="486" spans="1:18" x14ac:dyDescent="0.25">
      <c r="A486">
        <v>485</v>
      </c>
      <c r="B486" t="s">
        <v>1757</v>
      </c>
      <c r="C486" t="s">
        <v>7</v>
      </c>
      <c r="D486" s="50">
        <v>44634</v>
      </c>
      <c r="E486">
        <f>YEAR(Tabela1[[#This Row],[Start Date]])</f>
        <v>2022</v>
      </c>
      <c r="F486">
        <f>ROUNDUP(MONTH(Tabela1[[#This Row],[Start Date]])/3,0)</f>
        <v>1</v>
      </c>
      <c r="G486" t="s">
        <v>11</v>
      </c>
      <c r="H486">
        <v>15</v>
      </c>
      <c r="I486" t="s">
        <v>12</v>
      </c>
      <c r="J486" t="s">
        <v>11</v>
      </c>
      <c r="K486">
        <v>0</v>
      </c>
      <c r="L486" t="s">
        <v>8</v>
      </c>
      <c r="M486">
        <v>20</v>
      </c>
      <c r="N486">
        <v>1</v>
      </c>
      <c r="O486" t="str">
        <f>IF(AND(Tabela1[[#This Row],[EA Play Season Pass]]="Yes",Tabela1[[#This Row],[Minecraft Season Pass]]="Yes"),"Yes","No")</f>
        <v>No</v>
      </c>
      <c r="P486" t="str">
        <f>IF(OR(Tabela1[[#This Row],[EA Play Season Pass]]="Yes",Tabela1[[#This Row],[Minecraft Season Pass]]="Yes"),"Yes","No")</f>
        <v>Yes</v>
      </c>
      <c r="Q486">
        <v>34</v>
      </c>
      <c r="R486" s="2"/>
    </row>
    <row r="487" spans="1:18" x14ac:dyDescent="0.25">
      <c r="A487">
        <v>486</v>
      </c>
      <c r="B487" t="s">
        <v>3748</v>
      </c>
      <c r="C487" t="s">
        <v>10</v>
      </c>
      <c r="D487" s="50">
        <v>44634</v>
      </c>
      <c r="E487">
        <f>YEAR(Tabela1[[#This Row],[Start Date]])</f>
        <v>2022</v>
      </c>
      <c r="F487">
        <f>ROUNDUP(MONTH(Tabela1[[#This Row],[Start Date]])/3,0)</f>
        <v>1</v>
      </c>
      <c r="G487" t="s">
        <v>8</v>
      </c>
      <c r="H487">
        <v>5</v>
      </c>
      <c r="I487" t="s">
        <v>12</v>
      </c>
      <c r="J487" t="s">
        <v>11</v>
      </c>
      <c r="K487">
        <v>0</v>
      </c>
      <c r="L487" t="s">
        <v>11</v>
      </c>
      <c r="M487">
        <v>0</v>
      </c>
      <c r="N487">
        <v>1</v>
      </c>
      <c r="O487" t="str">
        <f>IF(AND(Tabela1[[#This Row],[EA Play Season Pass]]="Yes",Tabela1[[#This Row],[Minecraft Season Pass]]="Yes"),"Yes","No")</f>
        <v>No</v>
      </c>
      <c r="P487" t="str">
        <f>IF(OR(Tabela1[[#This Row],[EA Play Season Pass]]="Yes",Tabela1[[#This Row],[Minecraft Season Pass]]="Yes"),"Yes","No")</f>
        <v>No</v>
      </c>
      <c r="Q487">
        <v>4</v>
      </c>
      <c r="R487" s="2"/>
    </row>
    <row r="488" spans="1:18" x14ac:dyDescent="0.25">
      <c r="A488">
        <v>487</v>
      </c>
      <c r="B488" t="s">
        <v>3749</v>
      </c>
      <c r="C488" t="s">
        <v>13</v>
      </c>
      <c r="D488" s="50">
        <v>44634</v>
      </c>
      <c r="E488">
        <f>YEAR(Tabela1[[#This Row],[Start Date]])</f>
        <v>2022</v>
      </c>
      <c r="F488">
        <f>ROUNDUP(MONTH(Tabela1[[#This Row],[Start Date]])/3,0)</f>
        <v>1</v>
      </c>
      <c r="G488" t="s">
        <v>8</v>
      </c>
      <c r="H488">
        <v>10</v>
      </c>
      <c r="I488" t="s">
        <v>12</v>
      </c>
      <c r="J488" t="s">
        <v>8</v>
      </c>
      <c r="K488">
        <v>30</v>
      </c>
      <c r="L488" t="s">
        <v>8</v>
      </c>
      <c r="M488">
        <v>20</v>
      </c>
      <c r="N488">
        <v>1</v>
      </c>
      <c r="O488" t="str">
        <f>IF(AND(Tabela1[[#This Row],[EA Play Season Pass]]="Yes",Tabela1[[#This Row],[Minecraft Season Pass]]="Yes"),"Yes","No")</f>
        <v>Yes</v>
      </c>
      <c r="P488" t="str">
        <f>IF(OR(Tabela1[[#This Row],[EA Play Season Pass]]="Yes",Tabela1[[#This Row],[Minecraft Season Pass]]="Yes"),"Yes","No")</f>
        <v>Yes</v>
      </c>
      <c r="Q488">
        <v>59</v>
      </c>
      <c r="R488" s="2"/>
    </row>
    <row r="489" spans="1:18" x14ac:dyDescent="0.25">
      <c r="A489">
        <v>488</v>
      </c>
      <c r="B489" t="s">
        <v>1761</v>
      </c>
      <c r="C489" t="s">
        <v>7</v>
      </c>
      <c r="D489" s="50">
        <v>44634</v>
      </c>
      <c r="E489">
        <f>YEAR(Tabela1[[#This Row],[Start Date]])</f>
        <v>2022</v>
      </c>
      <c r="F489">
        <f>ROUNDUP(MONTH(Tabela1[[#This Row],[Start Date]])/3,0)</f>
        <v>1</v>
      </c>
      <c r="G489" t="s">
        <v>8</v>
      </c>
      <c r="H489">
        <v>15</v>
      </c>
      <c r="I489" t="s">
        <v>12</v>
      </c>
      <c r="J489" t="s">
        <v>8</v>
      </c>
      <c r="K489">
        <v>30</v>
      </c>
      <c r="L489" t="s">
        <v>8</v>
      </c>
      <c r="M489">
        <v>20</v>
      </c>
      <c r="N489">
        <v>1</v>
      </c>
      <c r="O489" t="str">
        <f>IF(AND(Tabela1[[#This Row],[EA Play Season Pass]]="Yes",Tabela1[[#This Row],[Minecraft Season Pass]]="Yes"),"Yes","No")</f>
        <v>Yes</v>
      </c>
      <c r="P489" t="str">
        <f>IF(OR(Tabela1[[#This Row],[EA Play Season Pass]]="Yes",Tabela1[[#This Row],[Minecraft Season Pass]]="Yes"),"Yes","No")</f>
        <v>Yes</v>
      </c>
      <c r="Q489">
        <v>64</v>
      </c>
      <c r="R489" s="2"/>
    </row>
    <row r="490" spans="1:18" x14ac:dyDescent="0.25">
      <c r="A490">
        <v>489</v>
      </c>
      <c r="B490" t="s">
        <v>1733</v>
      </c>
      <c r="C490" t="s">
        <v>7</v>
      </c>
      <c r="D490" s="50">
        <v>44634</v>
      </c>
      <c r="E490">
        <f>YEAR(Tabela1[[#This Row],[Start Date]])</f>
        <v>2022</v>
      </c>
      <c r="F490">
        <f>ROUNDUP(MONTH(Tabela1[[#This Row],[Start Date]])/3,0)</f>
        <v>1</v>
      </c>
      <c r="G490" t="s">
        <v>8</v>
      </c>
      <c r="H490">
        <v>15</v>
      </c>
      <c r="I490" t="s">
        <v>12</v>
      </c>
      <c r="J490" t="s">
        <v>11</v>
      </c>
      <c r="K490">
        <v>0</v>
      </c>
      <c r="L490" t="s">
        <v>8</v>
      </c>
      <c r="M490">
        <v>20</v>
      </c>
      <c r="N490">
        <v>1</v>
      </c>
      <c r="O490" t="str">
        <f>IF(AND(Tabela1[[#This Row],[EA Play Season Pass]]="Yes",Tabela1[[#This Row],[Minecraft Season Pass]]="Yes"),"Yes","No")</f>
        <v>No</v>
      </c>
      <c r="P490" t="str">
        <f>IF(OR(Tabela1[[#This Row],[EA Play Season Pass]]="Yes",Tabela1[[#This Row],[Minecraft Season Pass]]="Yes"),"Yes","No")</f>
        <v>Yes</v>
      </c>
      <c r="Q490">
        <v>34</v>
      </c>
      <c r="R490" s="2"/>
    </row>
    <row r="491" spans="1:18" x14ac:dyDescent="0.25">
      <c r="A491">
        <v>490</v>
      </c>
      <c r="B491" t="s">
        <v>502</v>
      </c>
      <c r="C491" t="s">
        <v>13</v>
      </c>
      <c r="D491" s="50">
        <v>44634</v>
      </c>
      <c r="E491">
        <f>YEAR(Tabela1[[#This Row],[Start Date]])</f>
        <v>2022</v>
      </c>
      <c r="F491">
        <f>ROUNDUP(MONTH(Tabela1[[#This Row],[Start Date]])/3,0)</f>
        <v>1</v>
      </c>
      <c r="G491" t="s">
        <v>8</v>
      </c>
      <c r="H491">
        <v>10</v>
      </c>
      <c r="I491" t="s">
        <v>9</v>
      </c>
      <c r="J491" t="s">
        <v>8</v>
      </c>
      <c r="K491">
        <v>30</v>
      </c>
      <c r="L491" t="s">
        <v>11</v>
      </c>
      <c r="M491">
        <v>0</v>
      </c>
      <c r="N491">
        <v>1</v>
      </c>
      <c r="O491" t="str">
        <f>IF(AND(Tabela1[[#This Row],[EA Play Season Pass]]="Yes",Tabela1[[#This Row],[Minecraft Season Pass]]="Yes"),"Yes","No")</f>
        <v>No</v>
      </c>
      <c r="P491" t="str">
        <f>IF(OR(Tabela1[[#This Row],[EA Play Season Pass]]="Yes",Tabela1[[#This Row],[Minecraft Season Pass]]="Yes"),"Yes","No")</f>
        <v>Yes</v>
      </c>
      <c r="Q491">
        <v>39</v>
      </c>
      <c r="R491" s="2"/>
    </row>
    <row r="492" spans="1:18" x14ac:dyDescent="0.25">
      <c r="A492">
        <v>491</v>
      </c>
      <c r="B492" t="s">
        <v>3750</v>
      </c>
      <c r="C492" t="s">
        <v>7</v>
      </c>
      <c r="D492" s="50">
        <v>44634</v>
      </c>
      <c r="E492">
        <f>YEAR(Tabela1[[#This Row],[Start Date]])</f>
        <v>2022</v>
      </c>
      <c r="F492">
        <f>ROUNDUP(MONTH(Tabela1[[#This Row],[Start Date]])/3,0)</f>
        <v>1</v>
      </c>
      <c r="G492" t="s">
        <v>8</v>
      </c>
      <c r="H492">
        <v>15</v>
      </c>
      <c r="I492" t="s">
        <v>14</v>
      </c>
      <c r="J492" t="s">
        <v>8</v>
      </c>
      <c r="K492">
        <v>30</v>
      </c>
      <c r="L492" t="s">
        <v>11</v>
      </c>
      <c r="M492">
        <v>0</v>
      </c>
      <c r="N492">
        <v>3</v>
      </c>
      <c r="O492" t="str">
        <f>IF(AND(Tabela1[[#This Row],[EA Play Season Pass]]="Yes",Tabela1[[#This Row],[Minecraft Season Pass]]="Yes"),"Yes","No")</f>
        <v>No</v>
      </c>
      <c r="P492" t="str">
        <f>IF(OR(Tabela1[[#This Row],[EA Play Season Pass]]="Yes",Tabela1[[#This Row],[Minecraft Season Pass]]="Yes"),"Yes","No")</f>
        <v>Yes</v>
      </c>
      <c r="Q492">
        <v>42</v>
      </c>
      <c r="R492" s="2"/>
    </row>
    <row r="493" spans="1:18" x14ac:dyDescent="0.25">
      <c r="A493">
        <v>492</v>
      </c>
      <c r="B493" t="s">
        <v>3751</v>
      </c>
      <c r="C493" t="s">
        <v>7</v>
      </c>
      <c r="D493" s="50">
        <v>44634</v>
      </c>
      <c r="E493">
        <f>YEAR(Tabela1[[#This Row],[Start Date]])</f>
        <v>2022</v>
      </c>
      <c r="F493">
        <f>ROUNDUP(MONTH(Tabela1[[#This Row],[Start Date]])/3,0)</f>
        <v>1</v>
      </c>
      <c r="G493" t="s">
        <v>8</v>
      </c>
      <c r="H493">
        <v>15</v>
      </c>
      <c r="I493" t="s">
        <v>12</v>
      </c>
      <c r="J493" t="s">
        <v>11</v>
      </c>
      <c r="K493">
        <v>0</v>
      </c>
      <c r="L493" t="s">
        <v>11</v>
      </c>
      <c r="M493">
        <v>0</v>
      </c>
      <c r="N493">
        <v>1</v>
      </c>
      <c r="O493" t="str">
        <f>IF(AND(Tabela1[[#This Row],[EA Play Season Pass]]="Yes",Tabela1[[#This Row],[Minecraft Season Pass]]="Yes"),"Yes","No")</f>
        <v>No</v>
      </c>
      <c r="P493" t="str">
        <f>IF(OR(Tabela1[[#This Row],[EA Play Season Pass]]="Yes",Tabela1[[#This Row],[Minecraft Season Pass]]="Yes"),"Yes","No")</f>
        <v>No</v>
      </c>
      <c r="Q493">
        <v>14</v>
      </c>
      <c r="R493" s="2"/>
    </row>
    <row r="494" spans="1:18" x14ac:dyDescent="0.25">
      <c r="A494">
        <v>493</v>
      </c>
      <c r="B494" t="s">
        <v>3250</v>
      </c>
      <c r="C494" t="s">
        <v>13</v>
      </c>
      <c r="D494" s="50">
        <v>44634</v>
      </c>
      <c r="E494">
        <f>YEAR(Tabela1[[#This Row],[Start Date]])</f>
        <v>2022</v>
      </c>
      <c r="F494">
        <f>ROUNDUP(MONTH(Tabela1[[#This Row],[Start Date]])/3,0)</f>
        <v>1</v>
      </c>
      <c r="G494" t="s">
        <v>11</v>
      </c>
      <c r="H494">
        <v>10</v>
      </c>
      <c r="I494" t="s">
        <v>12</v>
      </c>
      <c r="J494" t="s">
        <v>8</v>
      </c>
      <c r="K494">
        <v>30</v>
      </c>
      <c r="L494" t="s">
        <v>11</v>
      </c>
      <c r="M494">
        <v>0</v>
      </c>
      <c r="N494">
        <v>1</v>
      </c>
      <c r="O494" t="str">
        <f>IF(AND(Tabela1[[#This Row],[EA Play Season Pass]]="Yes",Tabela1[[#This Row],[Minecraft Season Pass]]="Yes"),"Yes","No")</f>
        <v>No</v>
      </c>
      <c r="P494" t="str">
        <f>IF(OR(Tabela1[[#This Row],[EA Play Season Pass]]="Yes",Tabela1[[#This Row],[Minecraft Season Pass]]="Yes"),"Yes","No")</f>
        <v>Yes</v>
      </c>
      <c r="Q494">
        <v>39</v>
      </c>
      <c r="R494" s="2"/>
    </row>
    <row r="495" spans="1:18" x14ac:dyDescent="0.25">
      <c r="A495">
        <v>494</v>
      </c>
      <c r="B495" t="s">
        <v>3752</v>
      </c>
      <c r="C495" t="s">
        <v>7</v>
      </c>
      <c r="D495" s="50">
        <v>44634</v>
      </c>
      <c r="E495">
        <f>YEAR(Tabela1[[#This Row],[Start Date]])</f>
        <v>2022</v>
      </c>
      <c r="F495">
        <f>ROUNDUP(MONTH(Tabela1[[#This Row],[Start Date]])/3,0)</f>
        <v>1</v>
      </c>
      <c r="G495" t="s">
        <v>8</v>
      </c>
      <c r="H495">
        <v>15</v>
      </c>
      <c r="I495" t="s">
        <v>14</v>
      </c>
      <c r="J495" t="s">
        <v>11</v>
      </c>
      <c r="K495">
        <v>0</v>
      </c>
      <c r="L495" t="s">
        <v>11</v>
      </c>
      <c r="M495">
        <v>0</v>
      </c>
      <c r="N495">
        <v>1</v>
      </c>
      <c r="O495" t="str">
        <f>IF(AND(Tabela1[[#This Row],[EA Play Season Pass]]="Yes",Tabela1[[#This Row],[Minecraft Season Pass]]="Yes"),"Yes","No")</f>
        <v>No</v>
      </c>
      <c r="P495" t="str">
        <f>IF(OR(Tabela1[[#This Row],[EA Play Season Pass]]="Yes",Tabela1[[#This Row],[Minecraft Season Pass]]="Yes"),"Yes","No")</f>
        <v>No</v>
      </c>
      <c r="Q495">
        <v>14</v>
      </c>
      <c r="R495" s="2"/>
    </row>
    <row r="496" spans="1:18" x14ac:dyDescent="0.25">
      <c r="A496">
        <v>495</v>
      </c>
      <c r="B496" t="s">
        <v>3753</v>
      </c>
      <c r="C496" t="s">
        <v>10</v>
      </c>
      <c r="D496" s="50">
        <v>44634</v>
      </c>
      <c r="E496">
        <f>YEAR(Tabela1[[#This Row],[Start Date]])</f>
        <v>2022</v>
      </c>
      <c r="F496">
        <f>ROUNDUP(MONTH(Tabela1[[#This Row],[Start Date]])/3,0)</f>
        <v>1</v>
      </c>
      <c r="G496" t="s">
        <v>8</v>
      </c>
      <c r="H496">
        <v>5</v>
      </c>
      <c r="I496" t="s">
        <v>12</v>
      </c>
      <c r="J496" t="s">
        <v>8</v>
      </c>
      <c r="K496">
        <v>30</v>
      </c>
      <c r="L496" t="s">
        <v>8</v>
      </c>
      <c r="M496">
        <v>20</v>
      </c>
      <c r="N496">
        <v>1</v>
      </c>
      <c r="O496" t="str">
        <f>IF(AND(Tabela1[[#This Row],[EA Play Season Pass]]="Yes",Tabela1[[#This Row],[Minecraft Season Pass]]="Yes"),"Yes","No")</f>
        <v>Yes</v>
      </c>
      <c r="P496" t="str">
        <f>IF(OR(Tabela1[[#This Row],[EA Play Season Pass]]="Yes",Tabela1[[#This Row],[Minecraft Season Pass]]="Yes"),"Yes","No")</f>
        <v>Yes</v>
      </c>
      <c r="Q496">
        <v>54</v>
      </c>
      <c r="R496" s="2"/>
    </row>
    <row r="497" spans="1:18" x14ac:dyDescent="0.25">
      <c r="A497">
        <v>496</v>
      </c>
      <c r="B497" t="s">
        <v>2083</v>
      </c>
      <c r="C497" t="s">
        <v>13</v>
      </c>
      <c r="D497" s="50">
        <v>44634</v>
      </c>
      <c r="E497">
        <f>YEAR(Tabela1[[#This Row],[Start Date]])</f>
        <v>2022</v>
      </c>
      <c r="F497">
        <f>ROUNDUP(MONTH(Tabela1[[#This Row],[Start Date]])/3,0)</f>
        <v>1</v>
      </c>
      <c r="G497" t="s">
        <v>11</v>
      </c>
      <c r="H497">
        <v>10</v>
      </c>
      <c r="I497" t="s">
        <v>12</v>
      </c>
      <c r="J497" t="s">
        <v>11</v>
      </c>
      <c r="K497">
        <v>0</v>
      </c>
      <c r="L497" t="s">
        <v>11</v>
      </c>
      <c r="M497">
        <v>0</v>
      </c>
      <c r="N497">
        <v>1</v>
      </c>
      <c r="O497" t="str">
        <f>IF(AND(Tabela1[[#This Row],[EA Play Season Pass]]="Yes",Tabela1[[#This Row],[Minecraft Season Pass]]="Yes"),"Yes","No")</f>
        <v>No</v>
      </c>
      <c r="P497" t="str">
        <f>IF(OR(Tabela1[[#This Row],[EA Play Season Pass]]="Yes",Tabela1[[#This Row],[Minecraft Season Pass]]="Yes"),"Yes","No")</f>
        <v>No</v>
      </c>
      <c r="Q497">
        <v>9</v>
      </c>
      <c r="R497" s="2"/>
    </row>
    <row r="498" spans="1:18" x14ac:dyDescent="0.25">
      <c r="A498">
        <v>497</v>
      </c>
      <c r="B498" t="s">
        <v>3754</v>
      </c>
      <c r="C498" t="s">
        <v>10</v>
      </c>
      <c r="D498" s="50">
        <v>44635</v>
      </c>
      <c r="E498">
        <f>YEAR(Tabela1[[#This Row],[Start Date]])</f>
        <v>2022</v>
      </c>
      <c r="F498">
        <f>ROUNDUP(MONTH(Tabela1[[#This Row],[Start Date]])/3,0)</f>
        <v>1</v>
      </c>
      <c r="G498" t="s">
        <v>11</v>
      </c>
      <c r="H498">
        <v>5</v>
      </c>
      <c r="I498" t="s">
        <v>14</v>
      </c>
      <c r="J498" t="s">
        <v>11</v>
      </c>
      <c r="K498">
        <v>0</v>
      </c>
      <c r="L498" t="s">
        <v>8</v>
      </c>
      <c r="M498">
        <v>20</v>
      </c>
      <c r="N498">
        <v>2</v>
      </c>
      <c r="O498" t="str">
        <f>IF(AND(Tabela1[[#This Row],[EA Play Season Pass]]="Yes",Tabela1[[#This Row],[Minecraft Season Pass]]="Yes"),"Yes","No")</f>
        <v>No</v>
      </c>
      <c r="P498" t="str">
        <f>IF(OR(Tabela1[[#This Row],[EA Play Season Pass]]="Yes",Tabela1[[#This Row],[Minecraft Season Pass]]="Yes"),"Yes","No")</f>
        <v>Yes</v>
      </c>
      <c r="Q498">
        <v>23</v>
      </c>
      <c r="R498" s="2"/>
    </row>
    <row r="499" spans="1:18" x14ac:dyDescent="0.25">
      <c r="A499">
        <v>498</v>
      </c>
      <c r="B499" t="s">
        <v>3755</v>
      </c>
      <c r="C499" t="s">
        <v>13</v>
      </c>
      <c r="D499" s="50">
        <v>44635</v>
      </c>
      <c r="E499">
        <f>YEAR(Tabela1[[#This Row],[Start Date]])</f>
        <v>2022</v>
      </c>
      <c r="F499">
        <f>ROUNDUP(MONTH(Tabela1[[#This Row],[Start Date]])/3,0)</f>
        <v>1</v>
      </c>
      <c r="G499" t="s">
        <v>11</v>
      </c>
      <c r="H499">
        <v>10</v>
      </c>
      <c r="I499" t="s">
        <v>9</v>
      </c>
      <c r="J499" t="s">
        <v>8</v>
      </c>
      <c r="K499">
        <v>30</v>
      </c>
      <c r="L499" t="s">
        <v>11</v>
      </c>
      <c r="M499">
        <v>0</v>
      </c>
      <c r="N499">
        <v>1</v>
      </c>
      <c r="O499" t="str">
        <f>IF(AND(Tabela1[[#This Row],[EA Play Season Pass]]="Yes",Tabela1[[#This Row],[Minecraft Season Pass]]="Yes"),"Yes","No")</f>
        <v>No</v>
      </c>
      <c r="P499" t="str">
        <f>IF(OR(Tabela1[[#This Row],[EA Play Season Pass]]="Yes",Tabela1[[#This Row],[Minecraft Season Pass]]="Yes"),"Yes","No")</f>
        <v>Yes</v>
      </c>
      <c r="Q499">
        <v>39</v>
      </c>
      <c r="R499" s="2"/>
    </row>
    <row r="500" spans="1:18" x14ac:dyDescent="0.25">
      <c r="A500">
        <v>499</v>
      </c>
      <c r="B500" t="s">
        <v>3756</v>
      </c>
      <c r="C500" t="s">
        <v>7</v>
      </c>
      <c r="D500" s="50">
        <v>44635</v>
      </c>
      <c r="E500">
        <f>YEAR(Tabela1[[#This Row],[Start Date]])</f>
        <v>2022</v>
      </c>
      <c r="F500">
        <f>ROUNDUP(MONTH(Tabela1[[#This Row],[Start Date]])/3,0)</f>
        <v>1</v>
      </c>
      <c r="G500" t="s">
        <v>11</v>
      </c>
      <c r="H500">
        <v>15</v>
      </c>
      <c r="I500" t="s">
        <v>12</v>
      </c>
      <c r="J500" t="s">
        <v>11</v>
      </c>
      <c r="K500">
        <v>0</v>
      </c>
      <c r="L500" t="s">
        <v>8</v>
      </c>
      <c r="M500">
        <v>20</v>
      </c>
      <c r="N500">
        <v>2</v>
      </c>
      <c r="O500" t="str">
        <f>IF(AND(Tabela1[[#This Row],[EA Play Season Pass]]="Yes",Tabela1[[#This Row],[Minecraft Season Pass]]="Yes"),"Yes","No")</f>
        <v>No</v>
      </c>
      <c r="P500" t="str">
        <f>IF(OR(Tabela1[[#This Row],[EA Play Season Pass]]="Yes",Tabela1[[#This Row],[Minecraft Season Pass]]="Yes"),"Yes","No")</f>
        <v>Yes</v>
      </c>
      <c r="Q500">
        <v>33</v>
      </c>
      <c r="R500" s="2"/>
    </row>
    <row r="501" spans="1:18" x14ac:dyDescent="0.25">
      <c r="A501">
        <v>500</v>
      </c>
      <c r="B501" t="s">
        <v>2430</v>
      </c>
      <c r="C501" t="s">
        <v>7</v>
      </c>
      <c r="D501" s="50">
        <v>44635</v>
      </c>
      <c r="E501">
        <f>YEAR(Tabela1[[#This Row],[Start Date]])</f>
        <v>2022</v>
      </c>
      <c r="F501">
        <f>ROUNDUP(MONTH(Tabela1[[#This Row],[Start Date]])/3,0)</f>
        <v>1</v>
      </c>
      <c r="G501" t="s">
        <v>8</v>
      </c>
      <c r="H501">
        <v>15</v>
      </c>
      <c r="I501" t="s">
        <v>14</v>
      </c>
      <c r="J501" t="s">
        <v>8</v>
      </c>
      <c r="K501">
        <v>30</v>
      </c>
      <c r="L501" t="s">
        <v>8</v>
      </c>
      <c r="M501">
        <v>20</v>
      </c>
      <c r="N501">
        <v>3</v>
      </c>
      <c r="O501" t="str">
        <f>IF(AND(Tabela1[[#This Row],[EA Play Season Pass]]="Yes",Tabela1[[#This Row],[Minecraft Season Pass]]="Yes"),"Yes","No")</f>
        <v>Yes</v>
      </c>
      <c r="P501" t="str">
        <f>IF(OR(Tabela1[[#This Row],[EA Play Season Pass]]="Yes",Tabela1[[#This Row],[Minecraft Season Pass]]="Yes"),"Yes","No")</f>
        <v>Yes</v>
      </c>
      <c r="Q501">
        <v>62</v>
      </c>
      <c r="R501" s="2"/>
    </row>
    <row r="502" spans="1:18" x14ac:dyDescent="0.25">
      <c r="A502">
        <v>501</v>
      </c>
      <c r="B502" t="s">
        <v>1267</v>
      </c>
      <c r="C502" t="s">
        <v>7</v>
      </c>
      <c r="D502" s="50">
        <v>44635</v>
      </c>
      <c r="E502">
        <f>YEAR(Tabela1[[#This Row],[Start Date]])</f>
        <v>2022</v>
      </c>
      <c r="F502">
        <f>ROUNDUP(MONTH(Tabela1[[#This Row],[Start Date]])/3,0)</f>
        <v>1</v>
      </c>
      <c r="G502" t="s">
        <v>8</v>
      </c>
      <c r="H502">
        <v>15</v>
      </c>
      <c r="I502" t="s">
        <v>14</v>
      </c>
      <c r="J502" t="s">
        <v>11</v>
      </c>
      <c r="K502">
        <v>0</v>
      </c>
      <c r="L502" t="s">
        <v>11</v>
      </c>
      <c r="M502">
        <v>0</v>
      </c>
      <c r="N502">
        <v>1</v>
      </c>
      <c r="O502" t="str">
        <f>IF(AND(Tabela1[[#This Row],[EA Play Season Pass]]="Yes",Tabela1[[#This Row],[Minecraft Season Pass]]="Yes"),"Yes","No")</f>
        <v>No</v>
      </c>
      <c r="P502" t="str">
        <f>IF(OR(Tabela1[[#This Row],[EA Play Season Pass]]="Yes",Tabela1[[#This Row],[Minecraft Season Pass]]="Yes"),"Yes","No")</f>
        <v>No</v>
      </c>
      <c r="Q502">
        <v>14</v>
      </c>
      <c r="R502" s="2"/>
    </row>
    <row r="503" spans="1:18" x14ac:dyDescent="0.25">
      <c r="A503">
        <v>502</v>
      </c>
      <c r="B503" t="s">
        <v>3757</v>
      </c>
      <c r="C503" t="s">
        <v>10</v>
      </c>
      <c r="D503" s="50">
        <v>44635</v>
      </c>
      <c r="E503">
        <f>YEAR(Tabela1[[#This Row],[Start Date]])</f>
        <v>2022</v>
      </c>
      <c r="F503">
        <f>ROUNDUP(MONTH(Tabela1[[#This Row],[Start Date]])/3,0)</f>
        <v>1</v>
      </c>
      <c r="G503" t="s">
        <v>11</v>
      </c>
      <c r="H503">
        <v>5</v>
      </c>
      <c r="I503" t="s">
        <v>12</v>
      </c>
      <c r="J503" t="s">
        <v>8</v>
      </c>
      <c r="K503">
        <v>30</v>
      </c>
      <c r="L503" t="s">
        <v>8</v>
      </c>
      <c r="M503">
        <v>20</v>
      </c>
      <c r="N503">
        <v>3</v>
      </c>
      <c r="O503" t="str">
        <f>IF(AND(Tabela1[[#This Row],[EA Play Season Pass]]="Yes",Tabela1[[#This Row],[Minecraft Season Pass]]="Yes"),"Yes","No")</f>
        <v>Yes</v>
      </c>
      <c r="P503" t="str">
        <f>IF(OR(Tabela1[[#This Row],[EA Play Season Pass]]="Yes",Tabela1[[#This Row],[Minecraft Season Pass]]="Yes"),"Yes","No")</f>
        <v>Yes</v>
      </c>
      <c r="Q503">
        <v>52</v>
      </c>
      <c r="R503" s="2"/>
    </row>
    <row r="504" spans="1:18" x14ac:dyDescent="0.25">
      <c r="A504">
        <v>503</v>
      </c>
      <c r="B504" t="s">
        <v>3758</v>
      </c>
      <c r="C504" t="s">
        <v>7</v>
      </c>
      <c r="D504" s="50">
        <v>44636</v>
      </c>
      <c r="E504">
        <f>YEAR(Tabela1[[#This Row],[Start Date]])</f>
        <v>2022</v>
      </c>
      <c r="F504">
        <f>ROUNDUP(MONTH(Tabela1[[#This Row],[Start Date]])/3,0)</f>
        <v>1</v>
      </c>
      <c r="G504" t="s">
        <v>8</v>
      </c>
      <c r="H504">
        <v>15</v>
      </c>
      <c r="I504" t="s">
        <v>12</v>
      </c>
      <c r="J504" t="s">
        <v>8</v>
      </c>
      <c r="K504">
        <v>30</v>
      </c>
      <c r="L504" t="s">
        <v>11</v>
      </c>
      <c r="M504">
        <v>0</v>
      </c>
      <c r="N504">
        <v>1</v>
      </c>
      <c r="O504" t="str">
        <f>IF(AND(Tabela1[[#This Row],[EA Play Season Pass]]="Yes",Tabela1[[#This Row],[Minecraft Season Pass]]="Yes"),"Yes","No")</f>
        <v>No</v>
      </c>
      <c r="P504" t="str">
        <f>IF(OR(Tabela1[[#This Row],[EA Play Season Pass]]="Yes",Tabela1[[#This Row],[Minecraft Season Pass]]="Yes"),"Yes","No")</f>
        <v>Yes</v>
      </c>
      <c r="Q504">
        <v>44</v>
      </c>
      <c r="R504" s="2"/>
    </row>
    <row r="505" spans="1:18" x14ac:dyDescent="0.25">
      <c r="A505">
        <v>504</v>
      </c>
      <c r="B505" t="s">
        <v>3759</v>
      </c>
      <c r="C505" t="s">
        <v>13</v>
      </c>
      <c r="D505" s="50">
        <v>44637</v>
      </c>
      <c r="E505">
        <f>YEAR(Tabela1[[#This Row],[Start Date]])</f>
        <v>2022</v>
      </c>
      <c r="F505">
        <f>ROUNDUP(MONTH(Tabela1[[#This Row],[Start Date]])/3,0)</f>
        <v>1</v>
      </c>
      <c r="G505" t="s">
        <v>11</v>
      </c>
      <c r="H505">
        <v>10</v>
      </c>
      <c r="I505" t="s">
        <v>12</v>
      </c>
      <c r="J505" t="s">
        <v>8</v>
      </c>
      <c r="K505">
        <v>30</v>
      </c>
      <c r="L505" t="s">
        <v>11</v>
      </c>
      <c r="M505">
        <v>0</v>
      </c>
      <c r="N505">
        <v>2</v>
      </c>
      <c r="O505" t="str">
        <f>IF(AND(Tabela1[[#This Row],[EA Play Season Pass]]="Yes",Tabela1[[#This Row],[Minecraft Season Pass]]="Yes"),"Yes","No")</f>
        <v>No</v>
      </c>
      <c r="P505" t="str">
        <f>IF(OR(Tabela1[[#This Row],[EA Play Season Pass]]="Yes",Tabela1[[#This Row],[Minecraft Season Pass]]="Yes"),"Yes","No")</f>
        <v>Yes</v>
      </c>
      <c r="Q505">
        <v>38</v>
      </c>
      <c r="R505" s="2"/>
    </row>
    <row r="506" spans="1:18" x14ac:dyDescent="0.25">
      <c r="A506">
        <v>505</v>
      </c>
      <c r="B506" t="s">
        <v>3760</v>
      </c>
      <c r="C506" t="s">
        <v>13</v>
      </c>
      <c r="D506" s="50">
        <v>44637</v>
      </c>
      <c r="E506">
        <f>YEAR(Tabela1[[#This Row],[Start Date]])</f>
        <v>2022</v>
      </c>
      <c r="F506">
        <f>ROUNDUP(MONTH(Tabela1[[#This Row],[Start Date]])/3,0)</f>
        <v>1</v>
      </c>
      <c r="G506" t="s">
        <v>11</v>
      </c>
      <c r="H506">
        <v>10</v>
      </c>
      <c r="I506" t="s">
        <v>14</v>
      </c>
      <c r="J506" t="s">
        <v>11</v>
      </c>
      <c r="K506">
        <v>0</v>
      </c>
      <c r="L506" t="s">
        <v>8</v>
      </c>
      <c r="M506">
        <v>20</v>
      </c>
      <c r="N506">
        <v>1</v>
      </c>
      <c r="O506" t="str">
        <f>IF(AND(Tabela1[[#This Row],[EA Play Season Pass]]="Yes",Tabela1[[#This Row],[Minecraft Season Pass]]="Yes"),"Yes","No")</f>
        <v>No</v>
      </c>
      <c r="P506" t="str">
        <f>IF(OR(Tabela1[[#This Row],[EA Play Season Pass]]="Yes",Tabela1[[#This Row],[Minecraft Season Pass]]="Yes"),"Yes","No")</f>
        <v>Yes</v>
      </c>
      <c r="Q506">
        <v>29</v>
      </c>
      <c r="R506" s="2"/>
    </row>
    <row r="507" spans="1:18" x14ac:dyDescent="0.25">
      <c r="A507">
        <v>506</v>
      </c>
      <c r="B507" t="s">
        <v>3761</v>
      </c>
      <c r="C507" t="s">
        <v>7</v>
      </c>
      <c r="D507" s="50">
        <v>44637</v>
      </c>
      <c r="E507">
        <f>YEAR(Tabela1[[#This Row],[Start Date]])</f>
        <v>2022</v>
      </c>
      <c r="F507">
        <f>ROUNDUP(MONTH(Tabela1[[#This Row],[Start Date]])/3,0)</f>
        <v>1</v>
      </c>
      <c r="G507" t="s">
        <v>11</v>
      </c>
      <c r="H507">
        <v>15</v>
      </c>
      <c r="I507" t="s">
        <v>14</v>
      </c>
      <c r="J507" t="s">
        <v>11</v>
      </c>
      <c r="K507">
        <v>0</v>
      </c>
      <c r="L507" t="s">
        <v>8</v>
      </c>
      <c r="M507">
        <v>20</v>
      </c>
      <c r="N507">
        <v>3</v>
      </c>
      <c r="O507" t="str">
        <f>IF(AND(Tabela1[[#This Row],[EA Play Season Pass]]="Yes",Tabela1[[#This Row],[Minecraft Season Pass]]="Yes"),"Yes","No")</f>
        <v>No</v>
      </c>
      <c r="P507" t="str">
        <f>IF(OR(Tabela1[[#This Row],[EA Play Season Pass]]="Yes",Tabela1[[#This Row],[Minecraft Season Pass]]="Yes"),"Yes","No")</f>
        <v>Yes</v>
      </c>
      <c r="Q507">
        <v>32</v>
      </c>
      <c r="R507" s="2"/>
    </row>
    <row r="508" spans="1:18" x14ac:dyDescent="0.25">
      <c r="A508">
        <v>507</v>
      </c>
      <c r="B508" t="s">
        <v>3762</v>
      </c>
      <c r="C508" t="s">
        <v>7</v>
      </c>
      <c r="D508" s="50">
        <v>44637</v>
      </c>
      <c r="E508">
        <f>YEAR(Tabela1[[#This Row],[Start Date]])</f>
        <v>2022</v>
      </c>
      <c r="F508">
        <f>ROUNDUP(MONTH(Tabela1[[#This Row],[Start Date]])/3,0)</f>
        <v>1</v>
      </c>
      <c r="G508" t="s">
        <v>8</v>
      </c>
      <c r="H508">
        <v>15</v>
      </c>
      <c r="I508" t="s">
        <v>9</v>
      </c>
      <c r="J508" t="s">
        <v>8</v>
      </c>
      <c r="K508">
        <v>30</v>
      </c>
      <c r="L508" t="s">
        <v>11</v>
      </c>
      <c r="M508">
        <v>0</v>
      </c>
      <c r="N508">
        <v>2</v>
      </c>
      <c r="O508" t="str">
        <f>IF(AND(Tabela1[[#This Row],[EA Play Season Pass]]="Yes",Tabela1[[#This Row],[Minecraft Season Pass]]="Yes"),"Yes","No")</f>
        <v>No</v>
      </c>
      <c r="P508" t="str">
        <f>IF(OR(Tabela1[[#This Row],[EA Play Season Pass]]="Yes",Tabela1[[#This Row],[Minecraft Season Pass]]="Yes"),"Yes","No")</f>
        <v>Yes</v>
      </c>
      <c r="Q508">
        <v>43</v>
      </c>
      <c r="R508" s="2"/>
    </row>
    <row r="509" spans="1:18" x14ac:dyDescent="0.25">
      <c r="A509">
        <v>508</v>
      </c>
      <c r="B509" t="s">
        <v>3763</v>
      </c>
      <c r="C509" t="s">
        <v>10</v>
      </c>
      <c r="D509" s="50">
        <v>44637</v>
      </c>
      <c r="E509">
        <f>YEAR(Tabela1[[#This Row],[Start Date]])</f>
        <v>2022</v>
      </c>
      <c r="F509">
        <f>ROUNDUP(MONTH(Tabela1[[#This Row],[Start Date]])/3,0)</f>
        <v>1</v>
      </c>
      <c r="G509" t="s">
        <v>8</v>
      </c>
      <c r="H509">
        <v>5</v>
      </c>
      <c r="I509" t="s">
        <v>9</v>
      </c>
      <c r="J509" t="s">
        <v>11</v>
      </c>
      <c r="K509">
        <v>0</v>
      </c>
      <c r="L509" t="s">
        <v>8</v>
      </c>
      <c r="M509">
        <v>20</v>
      </c>
      <c r="N509">
        <v>2</v>
      </c>
      <c r="O509" t="str">
        <f>IF(AND(Tabela1[[#This Row],[EA Play Season Pass]]="Yes",Tabela1[[#This Row],[Minecraft Season Pass]]="Yes"),"Yes","No")</f>
        <v>No</v>
      </c>
      <c r="P509" t="str">
        <f>IF(OR(Tabela1[[#This Row],[EA Play Season Pass]]="Yes",Tabela1[[#This Row],[Minecraft Season Pass]]="Yes"),"Yes","No")</f>
        <v>Yes</v>
      </c>
      <c r="Q509">
        <v>23</v>
      </c>
      <c r="R509" s="2"/>
    </row>
    <row r="510" spans="1:18" x14ac:dyDescent="0.25">
      <c r="A510">
        <v>509</v>
      </c>
      <c r="B510" t="s">
        <v>930</v>
      </c>
      <c r="C510" t="s">
        <v>10</v>
      </c>
      <c r="D510" s="50">
        <v>44637</v>
      </c>
      <c r="E510">
        <f>YEAR(Tabela1[[#This Row],[Start Date]])</f>
        <v>2022</v>
      </c>
      <c r="F510">
        <f>ROUNDUP(MONTH(Tabela1[[#This Row],[Start Date]])/3,0)</f>
        <v>1</v>
      </c>
      <c r="G510" t="s">
        <v>11</v>
      </c>
      <c r="H510">
        <v>5</v>
      </c>
      <c r="I510" t="s">
        <v>9</v>
      </c>
      <c r="J510" t="s">
        <v>11</v>
      </c>
      <c r="K510">
        <v>0</v>
      </c>
      <c r="L510" t="s">
        <v>11</v>
      </c>
      <c r="M510">
        <v>0</v>
      </c>
      <c r="N510">
        <v>1</v>
      </c>
      <c r="O510" t="str">
        <f>IF(AND(Tabela1[[#This Row],[EA Play Season Pass]]="Yes",Tabela1[[#This Row],[Minecraft Season Pass]]="Yes"),"Yes","No")</f>
        <v>No</v>
      </c>
      <c r="P510" t="str">
        <f>IF(OR(Tabela1[[#This Row],[EA Play Season Pass]]="Yes",Tabela1[[#This Row],[Minecraft Season Pass]]="Yes"),"Yes","No")</f>
        <v>No</v>
      </c>
      <c r="Q510">
        <v>4</v>
      </c>
      <c r="R510" s="2"/>
    </row>
    <row r="511" spans="1:18" x14ac:dyDescent="0.25">
      <c r="A511">
        <v>510</v>
      </c>
      <c r="B511" t="s">
        <v>3764</v>
      </c>
      <c r="C511" t="s">
        <v>7</v>
      </c>
      <c r="D511" s="50">
        <v>44638</v>
      </c>
      <c r="E511">
        <f>YEAR(Tabela1[[#This Row],[Start Date]])</f>
        <v>2022</v>
      </c>
      <c r="F511">
        <f>ROUNDUP(MONTH(Tabela1[[#This Row],[Start Date]])/3,0)</f>
        <v>1</v>
      </c>
      <c r="G511" t="s">
        <v>8</v>
      </c>
      <c r="H511">
        <v>15</v>
      </c>
      <c r="I511" t="s">
        <v>12</v>
      </c>
      <c r="J511" t="s">
        <v>8</v>
      </c>
      <c r="K511">
        <v>30</v>
      </c>
      <c r="L511" t="s">
        <v>11</v>
      </c>
      <c r="M511">
        <v>0</v>
      </c>
      <c r="N511">
        <v>1</v>
      </c>
      <c r="O511" t="str">
        <f>IF(AND(Tabela1[[#This Row],[EA Play Season Pass]]="Yes",Tabela1[[#This Row],[Minecraft Season Pass]]="Yes"),"Yes","No")</f>
        <v>No</v>
      </c>
      <c r="P511" t="str">
        <f>IF(OR(Tabela1[[#This Row],[EA Play Season Pass]]="Yes",Tabela1[[#This Row],[Minecraft Season Pass]]="Yes"),"Yes","No")</f>
        <v>Yes</v>
      </c>
      <c r="Q511">
        <v>44</v>
      </c>
      <c r="R511" s="2"/>
    </row>
    <row r="512" spans="1:18" x14ac:dyDescent="0.25">
      <c r="A512">
        <v>511</v>
      </c>
      <c r="B512" t="s">
        <v>3765</v>
      </c>
      <c r="C512" t="s">
        <v>7</v>
      </c>
      <c r="D512" s="50">
        <v>44638</v>
      </c>
      <c r="E512">
        <f>YEAR(Tabela1[[#This Row],[Start Date]])</f>
        <v>2022</v>
      </c>
      <c r="F512">
        <f>ROUNDUP(MONTH(Tabela1[[#This Row],[Start Date]])/3,0)</f>
        <v>1</v>
      </c>
      <c r="G512" t="s">
        <v>8</v>
      </c>
      <c r="H512">
        <v>15</v>
      </c>
      <c r="I512" t="s">
        <v>9</v>
      </c>
      <c r="J512" t="s">
        <v>11</v>
      </c>
      <c r="K512">
        <v>0</v>
      </c>
      <c r="L512" t="s">
        <v>8</v>
      </c>
      <c r="M512">
        <v>20</v>
      </c>
      <c r="N512">
        <v>2</v>
      </c>
      <c r="O512" t="str">
        <f>IF(AND(Tabela1[[#This Row],[EA Play Season Pass]]="Yes",Tabela1[[#This Row],[Minecraft Season Pass]]="Yes"),"Yes","No")</f>
        <v>No</v>
      </c>
      <c r="P512" t="str">
        <f>IF(OR(Tabela1[[#This Row],[EA Play Season Pass]]="Yes",Tabela1[[#This Row],[Minecraft Season Pass]]="Yes"),"Yes","No")</f>
        <v>Yes</v>
      </c>
      <c r="Q512">
        <v>33</v>
      </c>
      <c r="R512" s="2"/>
    </row>
    <row r="513" spans="1:18" x14ac:dyDescent="0.25">
      <c r="A513">
        <v>512</v>
      </c>
      <c r="B513" t="s">
        <v>513</v>
      </c>
      <c r="C513" t="s">
        <v>7</v>
      </c>
      <c r="D513" s="50">
        <v>44638</v>
      </c>
      <c r="E513">
        <f>YEAR(Tabela1[[#This Row],[Start Date]])</f>
        <v>2022</v>
      </c>
      <c r="F513">
        <f>ROUNDUP(MONTH(Tabela1[[#This Row],[Start Date]])/3,0)</f>
        <v>1</v>
      </c>
      <c r="G513" t="s">
        <v>8</v>
      </c>
      <c r="H513">
        <v>15</v>
      </c>
      <c r="I513" t="s">
        <v>14</v>
      </c>
      <c r="J513" t="s">
        <v>11</v>
      </c>
      <c r="K513">
        <v>0</v>
      </c>
      <c r="L513" t="s">
        <v>11</v>
      </c>
      <c r="M513">
        <v>0</v>
      </c>
      <c r="N513">
        <v>3</v>
      </c>
      <c r="O513" t="str">
        <f>IF(AND(Tabela1[[#This Row],[EA Play Season Pass]]="Yes",Tabela1[[#This Row],[Minecraft Season Pass]]="Yes"),"Yes","No")</f>
        <v>No</v>
      </c>
      <c r="P513" t="str">
        <f>IF(OR(Tabela1[[#This Row],[EA Play Season Pass]]="Yes",Tabela1[[#This Row],[Minecraft Season Pass]]="Yes"),"Yes","No")</f>
        <v>No</v>
      </c>
      <c r="Q513">
        <v>12</v>
      </c>
      <c r="R513" s="2"/>
    </row>
    <row r="514" spans="1:18" x14ac:dyDescent="0.25">
      <c r="A514">
        <v>513</v>
      </c>
      <c r="B514" t="s">
        <v>3766</v>
      </c>
      <c r="C514" t="s">
        <v>7</v>
      </c>
      <c r="D514" s="50">
        <v>44638</v>
      </c>
      <c r="E514">
        <f>YEAR(Tabela1[[#This Row],[Start Date]])</f>
        <v>2022</v>
      </c>
      <c r="F514">
        <f>ROUNDUP(MONTH(Tabela1[[#This Row],[Start Date]])/3,0)</f>
        <v>1</v>
      </c>
      <c r="G514" t="s">
        <v>8</v>
      </c>
      <c r="H514">
        <v>15</v>
      </c>
      <c r="I514" t="s">
        <v>9</v>
      </c>
      <c r="J514" t="s">
        <v>11</v>
      </c>
      <c r="K514">
        <v>0</v>
      </c>
      <c r="L514" t="s">
        <v>8</v>
      </c>
      <c r="M514">
        <v>20</v>
      </c>
      <c r="N514">
        <v>3</v>
      </c>
      <c r="O514" t="str">
        <f>IF(AND(Tabela1[[#This Row],[EA Play Season Pass]]="Yes",Tabela1[[#This Row],[Minecraft Season Pass]]="Yes"),"Yes","No")</f>
        <v>No</v>
      </c>
      <c r="P514" t="str">
        <f>IF(OR(Tabela1[[#This Row],[EA Play Season Pass]]="Yes",Tabela1[[#This Row],[Minecraft Season Pass]]="Yes"),"Yes","No")</f>
        <v>Yes</v>
      </c>
      <c r="Q514">
        <v>32</v>
      </c>
      <c r="R514" s="2"/>
    </row>
    <row r="515" spans="1:18" x14ac:dyDescent="0.25">
      <c r="A515">
        <v>514</v>
      </c>
      <c r="B515" t="s">
        <v>3767</v>
      </c>
      <c r="C515" t="s">
        <v>7</v>
      </c>
      <c r="D515" s="50">
        <v>44638</v>
      </c>
      <c r="E515">
        <f>YEAR(Tabela1[[#This Row],[Start Date]])</f>
        <v>2022</v>
      </c>
      <c r="F515">
        <f>ROUNDUP(MONTH(Tabela1[[#This Row],[Start Date]])/3,0)</f>
        <v>1</v>
      </c>
      <c r="G515" t="s">
        <v>11</v>
      </c>
      <c r="H515">
        <v>15</v>
      </c>
      <c r="I515" t="s">
        <v>12</v>
      </c>
      <c r="J515" t="s">
        <v>8</v>
      </c>
      <c r="K515">
        <v>30</v>
      </c>
      <c r="L515" t="s">
        <v>11</v>
      </c>
      <c r="M515">
        <v>0</v>
      </c>
      <c r="N515">
        <v>3</v>
      </c>
      <c r="O515" t="str">
        <f>IF(AND(Tabela1[[#This Row],[EA Play Season Pass]]="Yes",Tabela1[[#This Row],[Minecraft Season Pass]]="Yes"),"Yes","No")</f>
        <v>No</v>
      </c>
      <c r="P515" t="str">
        <f>IF(OR(Tabela1[[#This Row],[EA Play Season Pass]]="Yes",Tabela1[[#This Row],[Minecraft Season Pass]]="Yes"),"Yes","No")</f>
        <v>Yes</v>
      </c>
      <c r="Q515">
        <v>42</v>
      </c>
      <c r="R515" s="2"/>
    </row>
    <row r="516" spans="1:18" x14ac:dyDescent="0.25">
      <c r="A516">
        <v>515</v>
      </c>
      <c r="B516" t="s">
        <v>3768</v>
      </c>
      <c r="C516" t="s">
        <v>7</v>
      </c>
      <c r="D516" s="50">
        <v>44638</v>
      </c>
      <c r="E516">
        <f>YEAR(Tabela1[[#This Row],[Start Date]])</f>
        <v>2022</v>
      </c>
      <c r="F516">
        <f>ROUNDUP(MONTH(Tabela1[[#This Row],[Start Date]])/3,0)</f>
        <v>1</v>
      </c>
      <c r="G516" t="s">
        <v>11</v>
      </c>
      <c r="H516">
        <v>15</v>
      </c>
      <c r="I516" t="s">
        <v>9</v>
      </c>
      <c r="J516" t="s">
        <v>11</v>
      </c>
      <c r="K516">
        <v>0</v>
      </c>
      <c r="L516" t="s">
        <v>8</v>
      </c>
      <c r="M516">
        <v>20</v>
      </c>
      <c r="N516">
        <v>3</v>
      </c>
      <c r="O516" t="str">
        <f>IF(AND(Tabela1[[#This Row],[EA Play Season Pass]]="Yes",Tabela1[[#This Row],[Minecraft Season Pass]]="Yes"),"Yes","No")</f>
        <v>No</v>
      </c>
      <c r="P516" t="str">
        <f>IF(OR(Tabela1[[#This Row],[EA Play Season Pass]]="Yes",Tabela1[[#This Row],[Minecraft Season Pass]]="Yes"),"Yes","No")</f>
        <v>Yes</v>
      </c>
      <c r="Q516">
        <v>32</v>
      </c>
      <c r="R516" s="2"/>
    </row>
    <row r="517" spans="1:18" x14ac:dyDescent="0.25">
      <c r="A517">
        <v>516</v>
      </c>
      <c r="B517" t="s">
        <v>3314</v>
      </c>
      <c r="C517" t="s">
        <v>10</v>
      </c>
      <c r="D517" s="50">
        <v>44638</v>
      </c>
      <c r="E517">
        <f>YEAR(Tabela1[[#This Row],[Start Date]])</f>
        <v>2022</v>
      </c>
      <c r="F517">
        <f>ROUNDUP(MONTH(Tabela1[[#This Row],[Start Date]])/3,0)</f>
        <v>1</v>
      </c>
      <c r="G517" t="s">
        <v>11</v>
      </c>
      <c r="H517">
        <v>5</v>
      </c>
      <c r="I517" t="s">
        <v>9</v>
      </c>
      <c r="J517" t="s">
        <v>8</v>
      </c>
      <c r="K517">
        <v>30</v>
      </c>
      <c r="L517" t="s">
        <v>8</v>
      </c>
      <c r="M517">
        <v>20</v>
      </c>
      <c r="N517">
        <v>2</v>
      </c>
      <c r="O517" t="str">
        <f>IF(AND(Tabela1[[#This Row],[EA Play Season Pass]]="Yes",Tabela1[[#This Row],[Minecraft Season Pass]]="Yes"),"Yes","No")</f>
        <v>Yes</v>
      </c>
      <c r="P517" t="str">
        <f>IF(OR(Tabela1[[#This Row],[EA Play Season Pass]]="Yes",Tabela1[[#This Row],[Minecraft Season Pass]]="Yes"),"Yes","No")</f>
        <v>Yes</v>
      </c>
      <c r="Q517">
        <v>53</v>
      </c>
      <c r="R517" s="2"/>
    </row>
    <row r="518" spans="1:18" x14ac:dyDescent="0.25">
      <c r="A518">
        <v>517</v>
      </c>
      <c r="B518" t="s">
        <v>2932</v>
      </c>
      <c r="C518" t="s">
        <v>13</v>
      </c>
      <c r="D518" s="50">
        <v>44639</v>
      </c>
      <c r="E518">
        <f>YEAR(Tabela1[[#This Row],[Start Date]])</f>
        <v>2022</v>
      </c>
      <c r="F518">
        <f>ROUNDUP(MONTH(Tabela1[[#This Row],[Start Date]])/3,0)</f>
        <v>1</v>
      </c>
      <c r="G518" t="s">
        <v>11</v>
      </c>
      <c r="H518">
        <v>10</v>
      </c>
      <c r="I518" t="s">
        <v>12</v>
      </c>
      <c r="J518" t="s">
        <v>8</v>
      </c>
      <c r="K518">
        <v>30</v>
      </c>
      <c r="L518" t="s">
        <v>11</v>
      </c>
      <c r="M518">
        <v>0</v>
      </c>
      <c r="N518">
        <v>1</v>
      </c>
      <c r="O518" t="str">
        <f>IF(AND(Tabela1[[#This Row],[EA Play Season Pass]]="Yes",Tabela1[[#This Row],[Minecraft Season Pass]]="Yes"),"Yes","No")</f>
        <v>No</v>
      </c>
      <c r="P518" t="str">
        <f>IF(OR(Tabela1[[#This Row],[EA Play Season Pass]]="Yes",Tabela1[[#This Row],[Minecraft Season Pass]]="Yes"),"Yes","No")</f>
        <v>Yes</v>
      </c>
      <c r="Q518">
        <v>39</v>
      </c>
      <c r="R518" s="2"/>
    </row>
    <row r="519" spans="1:18" x14ac:dyDescent="0.25">
      <c r="A519">
        <v>518</v>
      </c>
      <c r="B519" t="s">
        <v>3769</v>
      </c>
      <c r="C519" t="s">
        <v>7</v>
      </c>
      <c r="D519" s="50">
        <v>44639</v>
      </c>
      <c r="E519">
        <f>YEAR(Tabela1[[#This Row],[Start Date]])</f>
        <v>2022</v>
      </c>
      <c r="F519">
        <f>ROUNDUP(MONTH(Tabela1[[#This Row],[Start Date]])/3,0)</f>
        <v>1</v>
      </c>
      <c r="G519" t="s">
        <v>11</v>
      </c>
      <c r="H519">
        <v>15</v>
      </c>
      <c r="I519" t="s">
        <v>12</v>
      </c>
      <c r="J519" t="s">
        <v>8</v>
      </c>
      <c r="K519">
        <v>30</v>
      </c>
      <c r="L519" t="s">
        <v>11</v>
      </c>
      <c r="M519">
        <v>0</v>
      </c>
      <c r="N519">
        <v>1</v>
      </c>
      <c r="O519" t="str">
        <f>IF(AND(Tabela1[[#This Row],[EA Play Season Pass]]="Yes",Tabela1[[#This Row],[Minecraft Season Pass]]="Yes"),"Yes","No")</f>
        <v>No</v>
      </c>
      <c r="P519" t="str">
        <f>IF(OR(Tabela1[[#This Row],[EA Play Season Pass]]="Yes",Tabela1[[#This Row],[Minecraft Season Pass]]="Yes"),"Yes","No")</f>
        <v>Yes</v>
      </c>
      <c r="Q519">
        <v>44</v>
      </c>
      <c r="R519" s="2"/>
    </row>
    <row r="520" spans="1:18" x14ac:dyDescent="0.25">
      <c r="A520">
        <v>519</v>
      </c>
      <c r="B520" t="s">
        <v>1421</v>
      </c>
      <c r="C520" t="s">
        <v>7</v>
      </c>
      <c r="D520" s="50">
        <v>44639</v>
      </c>
      <c r="E520">
        <f>YEAR(Tabela1[[#This Row],[Start Date]])</f>
        <v>2022</v>
      </c>
      <c r="F520">
        <f>ROUNDUP(MONTH(Tabela1[[#This Row],[Start Date]])/3,0)</f>
        <v>1</v>
      </c>
      <c r="G520" t="s">
        <v>8</v>
      </c>
      <c r="H520">
        <v>15</v>
      </c>
      <c r="I520" t="s">
        <v>9</v>
      </c>
      <c r="J520" t="s">
        <v>11</v>
      </c>
      <c r="K520">
        <v>0</v>
      </c>
      <c r="L520" t="s">
        <v>11</v>
      </c>
      <c r="M520">
        <v>0</v>
      </c>
      <c r="N520">
        <v>3</v>
      </c>
      <c r="O520" t="str">
        <f>IF(AND(Tabela1[[#This Row],[EA Play Season Pass]]="Yes",Tabela1[[#This Row],[Minecraft Season Pass]]="Yes"),"Yes","No")</f>
        <v>No</v>
      </c>
      <c r="P520" t="str">
        <f>IF(OR(Tabela1[[#This Row],[EA Play Season Pass]]="Yes",Tabela1[[#This Row],[Minecraft Season Pass]]="Yes"),"Yes","No")</f>
        <v>No</v>
      </c>
      <c r="Q520">
        <v>12</v>
      </c>
      <c r="R520" s="2"/>
    </row>
    <row r="521" spans="1:18" x14ac:dyDescent="0.25">
      <c r="A521">
        <v>520</v>
      </c>
      <c r="B521" t="s">
        <v>3770</v>
      </c>
      <c r="C521" t="s">
        <v>10</v>
      </c>
      <c r="D521" s="50">
        <v>44639</v>
      </c>
      <c r="E521">
        <f>YEAR(Tabela1[[#This Row],[Start Date]])</f>
        <v>2022</v>
      </c>
      <c r="F521">
        <f>ROUNDUP(MONTH(Tabela1[[#This Row],[Start Date]])/3,0)</f>
        <v>1</v>
      </c>
      <c r="G521" t="s">
        <v>11</v>
      </c>
      <c r="H521">
        <v>5</v>
      </c>
      <c r="I521" t="s">
        <v>12</v>
      </c>
      <c r="J521" t="s">
        <v>8</v>
      </c>
      <c r="K521">
        <v>30</v>
      </c>
      <c r="L521" t="s">
        <v>8</v>
      </c>
      <c r="M521">
        <v>20</v>
      </c>
      <c r="N521">
        <v>2</v>
      </c>
      <c r="O521" t="str">
        <f>IF(AND(Tabela1[[#This Row],[EA Play Season Pass]]="Yes",Tabela1[[#This Row],[Minecraft Season Pass]]="Yes"),"Yes","No")</f>
        <v>Yes</v>
      </c>
      <c r="P521" t="str">
        <f>IF(OR(Tabela1[[#This Row],[EA Play Season Pass]]="Yes",Tabela1[[#This Row],[Minecraft Season Pass]]="Yes"),"Yes","No")</f>
        <v>Yes</v>
      </c>
      <c r="Q521">
        <v>53</v>
      </c>
      <c r="R521" s="2"/>
    </row>
    <row r="522" spans="1:18" x14ac:dyDescent="0.25">
      <c r="A522">
        <v>521</v>
      </c>
      <c r="B522" t="s">
        <v>3771</v>
      </c>
      <c r="C522" t="s">
        <v>7</v>
      </c>
      <c r="D522" s="50">
        <v>44639</v>
      </c>
      <c r="E522">
        <f>YEAR(Tabela1[[#This Row],[Start Date]])</f>
        <v>2022</v>
      </c>
      <c r="F522">
        <f>ROUNDUP(MONTH(Tabela1[[#This Row],[Start Date]])/3,0)</f>
        <v>1</v>
      </c>
      <c r="G522" t="s">
        <v>8</v>
      </c>
      <c r="H522">
        <v>15</v>
      </c>
      <c r="I522" t="s">
        <v>12</v>
      </c>
      <c r="J522" t="s">
        <v>11</v>
      </c>
      <c r="K522">
        <v>0</v>
      </c>
      <c r="L522" t="s">
        <v>8</v>
      </c>
      <c r="M522">
        <v>20</v>
      </c>
      <c r="N522">
        <v>2</v>
      </c>
      <c r="O522" t="str">
        <f>IF(AND(Tabela1[[#This Row],[EA Play Season Pass]]="Yes",Tabela1[[#This Row],[Minecraft Season Pass]]="Yes"),"Yes","No")</f>
        <v>No</v>
      </c>
      <c r="P522" t="str">
        <f>IF(OR(Tabela1[[#This Row],[EA Play Season Pass]]="Yes",Tabela1[[#This Row],[Minecraft Season Pass]]="Yes"),"Yes","No")</f>
        <v>Yes</v>
      </c>
      <c r="Q522">
        <v>33</v>
      </c>
      <c r="R522" s="2"/>
    </row>
    <row r="523" spans="1:18" x14ac:dyDescent="0.25">
      <c r="A523">
        <v>522</v>
      </c>
      <c r="B523" t="s">
        <v>2734</v>
      </c>
      <c r="C523" t="s">
        <v>7</v>
      </c>
      <c r="D523" s="50">
        <v>44639</v>
      </c>
      <c r="E523">
        <f>YEAR(Tabela1[[#This Row],[Start Date]])</f>
        <v>2022</v>
      </c>
      <c r="F523">
        <f>ROUNDUP(MONTH(Tabela1[[#This Row],[Start Date]])/3,0)</f>
        <v>1</v>
      </c>
      <c r="G523" t="s">
        <v>8</v>
      </c>
      <c r="H523">
        <v>15</v>
      </c>
      <c r="I523" t="s">
        <v>14</v>
      </c>
      <c r="J523" t="s">
        <v>11</v>
      </c>
      <c r="K523">
        <v>0</v>
      </c>
      <c r="L523" t="s">
        <v>8</v>
      </c>
      <c r="M523">
        <v>20</v>
      </c>
      <c r="N523">
        <v>3</v>
      </c>
      <c r="O523" t="str">
        <f>IF(AND(Tabela1[[#This Row],[EA Play Season Pass]]="Yes",Tabela1[[#This Row],[Minecraft Season Pass]]="Yes"),"Yes","No")</f>
        <v>No</v>
      </c>
      <c r="P523" t="str">
        <f>IF(OR(Tabela1[[#This Row],[EA Play Season Pass]]="Yes",Tabela1[[#This Row],[Minecraft Season Pass]]="Yes"),"Yes","No")</f>
        <v>Yes</v>
      </c>
      <c r="Q523">
        <v>32</v>
      </c>
      <c r="R523" s="2"/>
    </row>
    <row r="524" spans="1:18" x14ac:dyDescent="0.25">
      <c r="A524">
        <v>523</v>
      </c>
      <c r="B524" t="s">
        <v>1011</v>
      </c>
      <c r="C524" t="s">
        <v>13</v>
      </c>
      <c r="D524" s="50">
        <v>44639</v>
      </c>
      <c r="E524">
        <f>YEAR(Tabela1[[#This Row],[Start Date]])</f>
        <v>2022</v>
      </c>
      <c r="F524">
        <f>ROUNDUP(MONTH(Tabela1[[#This Row],[Start Date]])/3,0)</f>
        <v>1</v>
      </c>
      <c r="G524" t="s">
        <v>11</v>
      </c>
      <c r="H524">
        <v>10</v>
      </c>
      <c r="I524" t="s">
        <v>12</v>
      </c>
      <c r="J524" t="s">
        <v>11</v>
      </c>
      <c r="K524">
        <v>0</v>
      </c>
      <c r="L524" t="s">
        <v>11</v>
      </c>
      <c r="M524">
        <v>0</v>
      </c>
      <c r="N524">
        <v>3</v>
      </c>
      <c r="O524" t="str">
        <f>IF(AND(Tabela1[[#This Row],[EA Play Season Pass]]="Yes",Tabela1[[#This Row],[Minecraft Season Pass]]="Yes"),"Yes","No")</f>
        <v>No</v>
      </c>
      <c r="P524" t="str">
        <f>IF(OR(Tabela1[[#This Row],[EA Play Season Pass]]="Yes",Tabela1[[#This Row],[Minecraft Season Pass]]="Yes"),"Yes","No")</f>
        <v>No</v>
      </c>
      <c r="Q524">
        <v>7</v>
      </c>
      <c r="R524" s="2"/>
    </row>
    <row r="525" spans="1:18" x14ac:dyDescent="0.25">
      <c r="A525">
        <v>524</v>
      </c>
      <c r="B525" t="s">
        <v>614</v>
      </c>
      <c r="C525" t="s">
        <v>7</v>
      </c>
      <c r="D525" s="50">
        <v>44640</v>
      </c>
      <c r="E525">
        <f>YEAR(Tabela1[[#This Row],[Start Date]])</f>
        <v>2022</v>
      </c>
      <c r="F525">
        <f>ROUNDUP(MONTH(Tabela1[[#This Row],[Start Date]])/3,0)</f>
        <v>1</v>
      </c>
      <c r="G525" t="s">
        <v>11</v>
      </c>
      <c r="H525">
        <v>15</v>
      </c>
      <c r="I525" t="s">
        <v>9</v>
      </c>
      <c r="J525" t="s">
        <v>8</v>
      </c>
      <c r="K525">
        <v>30</v>
      </c>
      <c r="L525" t="s">
        <v>11</v>
      </c>
      <c r="M525">
        <v>0</v>
      </c>
      <c r="N525">
        <v>1</v>
      </c>
      <c r="O525" t="str">
        <f>IF(AND(Tabela1[[#This Row],[EA Play Season Pass]]="Yes",Tabela1[[#This Row],[Minecraft Season Pass]]="Yes"),"Yes","No")</f>
        <v>No</v>
      </c>
      <c r="P525" t="str">
        <f>IF(OR(Tabela1[[#This Row],[EA Play Season Pass]]="Yes",Tabela1[[#This Row],[Minecraft Season Pass]]="Yes"),"Yes","No")</f>
        <v>Yes</v>
      </c>
      <c r="Q525">
        <v>44</v>
      </c>
      <c r="R525" s="2"/>
    </row>
    <row r="526" spans="1:18" x14ac:dyDescent="0.25">
      <c r="A526">
        <v>525</v>
      </c>
      <c r="B526" t="s">
        <v>3772</v>
      </c>
      <c r="C526" t="s">
        <v>10</v>
      </c>
      <c r="D526" s="50">
        <v>44640</v>
      </c>
      <c r="E526">
        <f>YEAR(Tabela1[[#This Row],[Start Date]])</f>
        <v>2022</v>
      </c>
      <c r="F526">
        <f>ROUNDUP(MONTH(Tabela1[[#This Row],[Start Date]])/3,0)</f>
        <v>1</v>
      </c>
      <c r="G526" t="s">
        <v>11</v>
      </c>
      <c r="H526">
        <v>5</v>
      </c>
      <c r="I526" t="s">
        <v>9</v>
      </c>
      <c r="J526" t="s">
        <v>8</v>
      </c>
      <c r="K526">
        <v>30</v>
      </c>
      <c r="L526" t="s">
        <v>8</v>
      </c>
      <c r="M526">
        <v>20</v>
      </c>
      <c r="N526">
        <v>3</v>
      </c>
      <c r="O526" t="str">
        <f>IF(AND(Tabela1[[#This Row],[EA Play Season Pass]]="Yes",Tabela1[[#This Row],[Minecraft Season Pass]]="Yes"),"Yes","No")</f>
        <v>Yes</v>
      </c>
      <c r="P526" t="str">
        <f>IF(OR(Tabela1[[#This Row],[EA Play Season Pass]]="Yes",Tabela1[[#This Row],[Minecraft Season Pass]]="Yes"),"Yes","No")</f>
        <v>Yes</v>
      </c>
      <c r="Q526">
        <v>52</v>
      </c>
      <c r="R526" s="2"/>
    </row>
    <row r="527" spans="1:18" x14ac:dyDescent="0.25">
      <c r="A527">
        <v>526</v>
      </c>
      <c r="B527" t="s">
        <v>3270</v>
      </c>
      <c r="C527" t="s">
        <v>7</v>
      </c>
      <c r="D527" s="50">
        <v>44640</v>
      </c>
      <c r="E527">
        <f>YEAR(Tabela1[[#This Row],[Start Date]])</f>
        <v>2022</v>
      </c>
      <c r="F527">
        <f>ROUNDUP(MONTH(Tabela1[[#This Row],[Start Date]])/3,0)</f>
        <v>1</v>
      </c>
      <c r="G527" t="s">
        <v>8</v>
      </c>
      <c r="H527">
        <v>15</v>
      </c>
      <c r="I527" t="s">
        <v>14</v>
      </c>
      <c r="J527" t="s">
        <v>11</v>
      </c>
      <c r="K527">
        <v>0</v>
      </c>
      <c r="L527" t="s">
        <v>8</v>
      </c>
      <c r="M527">
        <v>20</v>
      </c>
      <c r="N527">
        <v>1</v>
      </c>
      <c r="O527" t="str">
        <f>IF(AND(Tabela1[[#This Row],[EA Play Season Pass]]="Yes",Tabela1[[#This Row],[Minecraft Season Pass]]="Yes"),"Yes","No")</f>
        <v>No</v>
      </c>
      <c r="P527" t="str">
        <f>IF(OR(Tabela1[[#This Row],[EA Play Season Pass]]="Yes",Tabela1[[#This Row],[Minecraft Season Pass]]="Yes"),"Yes","No")</f>
        <v>Yes</v>
      </c>
      <c r="Q527">
        <v>34</v>
      </c>
      <c r="R527" s="2"/>
    </row>
    <row r="528" spans="1:18" x14ac:dyDescent="0.25">
      <c r="A528">
        <v>527</v>
      </c>
      <c r="B528" t="s">
        <v>3773</v>
      </c>
      <c r="C528" t="s">
        <v>13</v>
      </c>
      <c r="D528" s="50">
        <v>44640</v>
      </c>
      <c r="E528">
        <f>YEAR(Tabela1[[#This Row],[Start Date]])</f>
        <v>2022</v>
      </c>
      <c r="F528">
        <f>ROUNDUP(MONTH(Tabela1[[#This Row],[Start Date]])/3,0)</f>
        <v>1</v>
      </c>
      <c r="G528" t="s">
        <v>11</v>
      </c>
      <c r="H528">
        <v>10</v>
      </c>
      <c r="I528" t="s">
        <v>12</v>
      </c>
      <c r="J528" t="s">
        <v>8</v>
      </c>
      <c r="K528">
        <v>30</v>
      </c>
      <c r="L528" t="s">
        <v>8</v>
      </c>
      <c r="M528">
        <v>20</v>
      </c>
      <c r="N528">
        <v>1</v>
      </c>
      <c r="O528" t="str">
        <f>IF(AND(Tabela1[[#This Row],[EA Play Season Pass]]="Yes",Tabela1[[#This Row],[Minecraft Season Pass]]="Yes"),"Yes","No")</f>
        <v>Yes</v>
      </c>
      <c r="P528" t="str">
        <f>IF(OR(Tabela1[[#This Row],[EA Play Season Pass]]="Yes",Tabela1[[#This Row],[Minecraft Season Pass]]="Yes"),"Yes","No")</f>
        <v>Yes</v>
      </c>
      <c r="Q528">
        <v>59</v>
      </c>
      <c r="R528" s="2"/>
    </row>
    <row r="529" spans="1:18" x14ac:dyDescent="0.25">
      <c r="A529">
        <v>528</v>
      </c>
      <c r="B529" t="s">
        <v>3774</v>
      </c>
      <c r="C529" t="s">
        <v>13</v>
      </c>
      <c r="D529" s="50">
        <v>44640</v>
      </c>
      <c r="E529">
        <f>YEAR(Tabela1[[#This Row],[Start Date]])</f>
        <v>2022</v>
      </c>
      <c r="F529">
        <f>ROUNDUP(MONTH(Tabela1[[#This Row],[Start Date]])/3,0)</f>
        <v>1</v>
      </c>
      <c r="G529" t="s">
        <v>11</v>
      </c>
      <c r="H529">
        <v>10</v>
      </c>
      <c r="I529" t="s">
        <v>14</v>
      </c>
      <c r="J529" t="s">
        <v>8</v>
      </c>
      <c r="K529">
        <v>30</v>
      </c>
      <c r="L529" t="s">
        <v>11</v>
      </c>
      <c r="M529">
        <v>0</v>
      </c>
      <c r="N529">
        <v>1</v>
      </c>
      <c r="O529" t="str">
        <f>IF(AND(Tabela1[[#This Row],[EA Play Season Pass]]="Yes",Tabela1[[#This Row],[Minecraft Season Pass]]="Yes"),"Yes","No")</f>
        <v>No</v>
      </c>
      <c r="P529" t="str">
        <f>IF(OR(Tabela1[[#This Row],[EA Play Season Pass]]="Yes",Tabela1[[#This Row],[Minecraft Season Pass]]="Yes"),"Yes","No")</f>
        <v>Yes</v>
      </c>
      <c r="Q529">
        <v>39</v>
      </c>
      <c r="R529" s="2"/>
    </row>
    <row r="530" spans="1:18" x14ac:dyDescent="0.25">
      <c r="A530">
        <v>529</v>
      </c>
      <c r="B530" t="s">
        <v>3775</v>
      </c>
      <c r="C530" t="s">
        <v>10</v>
      </c>
      <c r="D530" s="50">
        <v>44641</v>
      </c>
      <c r="E530">
        <f>YEAR(Tabela1[[#This Row],[Start Date]])</f>
        <v>2022</v>
      </c>
      <c r="F530">
        <f>ROUNDUP(MONTH(Tabela1[[#This Row],[Start Date]])/3,0)</f>
        <v>1</v>
      </c>
      <c r="G530" t="s">
        <v>8</v>
      </c>
      <c r="H530">
        <v>5</v>
      </c>
      <c r="I530" t="s">
        <v>14</v>
      </c>
      <c r="J530" t="s">
        <v>8</v>
      </c>
      <c r="K530">
        <v>30</v>
      </c>
      <c r="L530" t="s">
        <v>11</v>
      </c>
      <c r="M530">
        <v>0</v>
      </c>
      <c r="N530">
        <v>2</v>
      </c>
      <c r="O530" t="str">
        <f>IF(AND(Tabela1[[#This Row],[EA Play Season Pass]]="Yes",Tabela1[[#This Row],[Minecraft Season Pass]]="Yes"),"Yes","No")</f>
        <v>No</v>
      </c>
      <c r="P530" t="str">
        <f>IF(OR(Tabela1[[#This Row],[EA Play Season Pass]]="Yes",Tabela1[[#This Row],[Minecraft Season Pass]]="Yes"),"Yes","No")</f>
        <v>Yes</v>
      </c>
      <c r="Q530">
        <v>33</v>
      </c>
      <c r="R530" s="2"/>
    </row>
    <row r="531" spans="1:18" x14ac:dyDescent="0.25">
      <c r="A531">
        <v>530</v>
      </c>
      <c r="B531" t="s">
        <v>3776</v>
      </c>
      <c r="C531" t="s">
        <v>10</v>
      </c>
      <c r="D531" s="50">
        <v>44641</v>
      </c>
      <c r="E531">
        <f>YEAR(Tabela1[[#This Row],[Start Date]])</f>
        <v>2022</v>
      </c>
      <c r="F531">
        <f>ROUNDUP(MONTH(Tabela1[[#This Row],[Start Date]])/3,0)</f>
        <v>1</v>
      </c>
      <c r="G531" t="s">
        <v>11</v>
      </c>
      <c r="H531">
        <v>5</v>
      </c>
      <c r="I531" t="s">
        <v>12</v>
      </c>
      <c r="J531" t="s">
        <v>8</v>
      </c>
      <c r="K531">
        <v>30</v>
      </c>
      <c r="L531" t="s">
        <v>8</v>
      </c>
      <c r="M531">
        <v>20</v>
      </c>
      <c r="N531">
        <v>2</v>
      </c>
      <c r="O531" t="str">
        <f>IF(AND(Tabela1[[#This Row],[EA Play Season Pass]]="Yes",Tabela1[[#This Row],[Minecraft Season Pass]]="Yes"),"Yes","No")</f>
        <v>Yes</v>
      </c>
      <c r="P531" t="str">
        <f>IF(OR(Tabela1[[#This Row],[EA Play Season Pass]]="Yes",Tabela1[[#This Row],[Minecraft Season Pass]]="Yes"),"Yes","No")</f>
        <v>Yes</v>
      </c>
      <c r="Q531">
        <v>53</v>
      </c>
      <c r="R531" s="2"/>
    </row>
    <row r="532" spans="1:18" x14ac:dyDescent="0.25">
      <c r="A532">
        <v>531</v>
      </c>
      <c r="B532" t="s">
        <v>641</v>
      </c>
      <c r="C532" t="s">
        <v>10</v>
      </c>
      <c r="D532" s="50">
        <v>44641</v>
      </c>
      <c r="E532">
        <f>YEAR(Tabela1[[#This Row],[Start Date]])</f>
        <v>2022</v>
      </c>
      <c r="F532">
        <f>ROUNDUP(MONTH(Tabela1[[#This Row],[Start Date]])/3,0)</f>
        <v>1</v>
      </c>
      <c r="G532" t="s">
        <v>11</v>
      </c>
      <c r="H532">
        <v>5</v>
      </c>
      <c r="I532" t="s">
        <v>12</v>
      </c>
      <c r="J532" t="s">
        <v>11</v>
      </c>
      <c r="K532">
        <v>0</v>
      </c>
      <c r="L532" t="s">
        <v>8</v>
      </c>
      <c r="M532">
        <v>20</v>
      </c>
      <c r="N532">
        <v>1</v>
      </c>
      <c r="O532" t="str">
        <f>IF(AND(Tabela1[[#This Row],[EA Play Season Pass]]="Yes",Tabela1[[#This Row],[Minecraft Season Pass]]="Yes"),"Yes","No")</f>
        <v>No</v>
      </c>
      <c r="P532" t="str">
        <f>IF(OR(Tabela1[[#This Row],[EA Play Season Pass]]="Yes",Tabela1[[#This Row],[Minecraft Season Pass]]="Yes"),"Yes","No")</f>
        <v>Yes</v>
      </c>
      <c r="Q532">
        <v>24</v>
      </c>
      <c r="R532" s="2"/>
    </row>
    <row r="533" spans="1:18" x14ac:dyDescent="0.25">
      <c r="A533">
        <v>532</v>
      </c>
      <c r="B533" t="s">
        <v>3777</v>
      </c>
      <c r="C533" t="s">
        <v>10</v>
      </c>
      <c r="D533" s="50">
        <v>44641</v>
      </c>
      <c r="E533">
        <f>YEAR(Tabela1[[#This Row],[Start Date]])</f>
        <v>2022</v>
      </c>
      <c r="F533">
        <f>ROUNDUP(MONTH(Tabela1[[#This Row],[Start Date]])/3,0)</f>
        <v>1</v>
      </c>
      <c r="G533" t="s">
        <v>11</v>
      </c>
      <c r="H533">
        <v>5</v>
      </c>
      <c r="I533" t="s">
        <v>14</v>
      </c>
      <c r="J533" t="s">
        <v>8</v>
      </c>
      <c r="K533">
        <v>30</v>
      </c>
      <c r="L533" t="s">
        <v>11</v>
      </c>
      <c r="M533">
        <v>0</v>
      </c>
      <c r="N533">
        <v>1</v>
      </c>
      <c r="O533" t="str">
        <f>IF(AND(Tabela1[[#This Row],[EA Play Season Pass]]="Yes",Tabela1[[#This Row],[Minecraft Season Pass]]="Yes"),"Yes","No")</f>
        <v>No</v>
      </c>
      <c r="P533" t="str">
        <f>IF(OR(Tabela1[[#This Row],[EA Play Season Pass]]="Yes",Tabela1[[#This Row],[Minecraft Season Pass]]="Yes"),"Yes","No")</f>
        <v>Yes</v>
      </c>
      <c r="Q533">
        <v>34</v>
      </c>
      <c r="R533" s="2"/>
    </row>
    <row r="534" spans="1:18" x14ac:dyDescent="0.25">
      <c r="A534">
        <v>533</v>
      </c>
      <c r="B534" t="s">
        <v>1655</v>
      </c>
      <c r="C534" t="s">
        <v>7</v>
      </c>
      <c r="D534" s="50">
        <v>44641</v>
      </c>
      <c r="E534">
        <f>YEAR(Tabela1[[#This Row],[Start Date]])</f>
        <v>2022</v>
      </c>
      <c r="F534">
        <f>ROUNDUP(MONTH(Tabela1[[#This Row],[Start Date]])/3,0)</f>
        <v>1</v>
      </c>
      <c r="G534" t="s">
        <v>8</v>
      </c>
      <c r="H534">
        <v>15</v>
      </c>
      <c r="I534" t="s">
        <v>9</v>
      </c>
      <c r="J534" t="s">
        <v>8</v>
      </c>
      <c r="K534">
        <v>30</v>
      </c>
      <c r="L534" t="s">
        <v>8</v>
      </c>
      <c r="M534">
        <v>20</v>
      </c>
      <c r="N534">
        <v>3</v>
      </c>
      <c r="O534" t="str">
        <f>IF(AND(Tabela1[[#This Row],[EA Play Season Pass]]="Yes",Tabela1[[#This Row],[Minecraft Season Pass]]="Yes"),"Yes","No")</f>
        <v>Yes</v>
      </c>
      <c r="P534" t="str">
        <f>IF(OR(Tabela1[[#This Row],[EA Play Season Pass]]="Yes",Tabela1[[#This Row],[Minecraft Season Pass]]="Yes"),"Yes","No")</f>
        <v>Yes</v>
      </c>
      <c r="Q534">
        <v>62</v>
      </c>
      <c r="R534" s="2"/>
    </row>
    <row r="535" spans="1:18" x14ac:dyDescent="0.25">
      <c r="A535">
        <v>534</v>
      </c>
      <c r="B535" t="s">
        <v>3778</v>
      </c>
      <c r="C535" t="s">
        <v>10</v>
      </c>
      <c r="D535" s="50">
        <v>44641</v>
      </c>
      <c r="E535">
        <f>YEAR(Tabela1[[#This Row],[Start Date]])</f>
        <v>2022</v>
      </c>
      <c r="F535">
        <f>ROUNDUP(MONTH(Tabela1[[#This Row],[Start Date]])/3,0)</f>
        <v>1</v>
      </c>
      <c r="G535" t="s">
        <v>11</v>
      </c>
      <c r="H535">
        <v>5</v>
      </c>
      <c r="I535" t="s">
        <v>14</v>
      </c>
      <c r="J535" t="s">
        <v>8</v>
      </c>
      <c r="K535">
        <v>30</v>
      </c>
      <c r="L535" t="s">
        <v>8</v>
      </c>
      <c r="M535">
        <v>20</v>
      </c>
      <c r="N535">
        <v>1</v>
      </c>
      <c r="O535" t="str">
        <f>IF(AND(Tabela1[[#This Row],[EA Play Season Pass]]="Yes",Tabela1[[#This Row],[Minecraft Season Pass]]="Yes"),"Yes","No")</f>
        <v>Yes</v>
      </c>
      <c r="P535" t="str">
        <f>IF(OR(Tabela1[[#This Row],[EA Play Season Pass]]="Yes",Tabela1[[#This Row],[Minecraft Season Pass]]="Yes"),"Yes","No")</f>
        <v>Yes</v>
      </c>
      <c r="Q535">
        <v>54</v>
      </c>
      <c r="R535" s="2"/>
    </row>
    <row r="536" spans="1:18" x14ac:dyDescent="0.25">
      <c r="A536">
        <v>535</v>
      </c>
      <c r="B536" t="s">
        <v>2052</v>
      </c>
      <c r="C536" t="s">
        <v>7</v>
      </c>
      <c r="D536" s="50">
        <v>44641</v>
      </c>
      <c r="E536">
        <f>YEAR(Tabela1[[#This Row],[Start Date]])</f>
        <v>2022</v>
      </c>
      <c r="F536">
        <f>ROUNDUP(MONTH(Tabela1[[#This Row],[Start Date]])/3,0)</f>
        <v>1</v>
      </c>
      <c r="G536" t="s">
        <v>8</v>
      </c>
      <c r="H536">
        <v>15</v>
      </c>
      <c r="I536" t="s">
        <v>9</v>
      </c>
      <c r="J536" t="s">
        <v>8</v>
      </c>
      <c r="K536">
        <v>30</v>
      </c>
      <c r="L536" t="s">
        <v>8</v>
      </c>
      <c r="M536">
        <v>20</v>
      </c>
      <c r="N536">
        <v>3</v>
      </c>
      <c r="O536" t="str">
        <f>IF(AND(Tabela1[[#This Row],[EA Play Season Pass]]="Yes",Tabela1[[#This Row],[Minecraft Season Pass]]="Yes"),"Yes","No")</f>
        <v>Yes</v>
      </c>
      <c r="P536" t="str">
        <f>IF(OR(Tabela1[[#This Row],[EA Play Season Pass]]="Yes",Tabela1[[#This Row],[Minecraft Season Pass]]="Yes"),"Yes","No")</f>
        <v>Yes</v>
      </c>
      <c r="Q536">
        <v>62</v>
      </c>
      <c r="R536" s="2"/>
    </row>
    <row r="537" spans="1:18" x14ac:dyDescent="0.25">
      <c r="A537">
        <v>536</v>
      </c>
      <c r="B537" t="s">
        <v>3779</v>
      </c>
      <c r="C537" t="s">
        <v>13</v>
      </c>
      <c r="D537" s="50">
        <v>44641</v>
      </c>
      <c r="E537">
        <f>YEAR(Tabela1[[#This Row],[Start Date]])</f>
        <v>2022</v>
      </c>
      <c r="F537">
        <f>ROUNDUP(MONTH(Tabela1[[#This Row],[Start Date]])/3,0)</f>
        <v>1</v>
      </c>
      <c r="G537" t="s">
        <v>11</v>
      </c>
      <c r="H537">
        <v>10</v>
      </c>
      <c r="I537" t="s">
        <v>9</v>
      </c>
      <c r="J537" t="s">
        <v>8</v>
      </c>
      <c r="K537">
        <v>30</v>
      </c>
      <c r="L537" t="s">
        <v>8</v>
      </c>
      <c r="M537">
        <v>20</v>
      </c>
      <c r="N537">
        <v>2</v>
      </c>
      <c r="O537" t="str">
        <f>IF(AND(Tabela1[[#This Row],[EA Play Season Pass]]="Yes",Tabela1[[#This Row],[Minecraft Season Pass]]="Yes"),"Yes","No")</f>
        <v>Yes</v>
      </c>
      <c r="P537" t="str">
        <f>IF(OR(Tabela1[[#This Row],[EA Play Season Pass]]="Yes",Tabela1[[#This Row],[Minecraft Season Pass]]="Yes"),"Yes","No")</f>
        <v>Yes</v>
      </c>
      <c r="Q537">
        <v>58</v>
      </c>
      <c r="R537" s="2"/>
    </row>
    <row r="538" spans="1:18" x14ac:dyDescent="0.25">
      <c r="A538">
        <v>537</v>
      </c>
      <c r="B538" t="s">
        <v>3780</v>
      </c>
      <c r="C538" t="s">
        <v>13</v>
      </c>
      <c r="D538" s="50">
        <v>44641</v>
      </c>
      <c r="E538">
        <f>YEAR(Tabela1[[#This Row],[Start Date]])</f>
        <v>2022</v>
      </c>
      <c r="F538">
        <f>ROUNDUP(MONTH(Tabela1[[#This Row],[Start Date]])/3,0)</f>
        <v>1</v>
      </c>
      <c r="G538" t="s">
        <v>11</v>
      </c>
      <c r="H538">
        <v>10</v>
      </c>
      <c r="I538" t="s">
        <v>14</v>
      </c>
      <c r="J538" t="s">
        <v>11</v>
      </c>
      <c r="K538">
        <v>0</v>
      </c>
      <c r="L538" t="s">
        <v>8</v>
      </c>
      <c r="M538">
        <v>20</v>
      </c>
      <c r="N538">
        <v>2</v>
      </c>
      <c r="O538" t="str">
        <f>IF(AND(Tabela1[[#This Row],[EA Play Season Pass]]="Yes",Tabela1[[#This Row],[Minecraft Season Pass]]="Yes"),"Yes","No")</f>
        <v>No</v>
      </c>
      <c r="P538" t="str">
        <f>IF(OR(Tabela1[[#This Row],[EA Play Season Pass]]="Yes",Tabela1[[#This Row],[Minecraft Season Pass]]="Yes"),"Yes","No")</f>
        <v>Yes</v>
      </c>
      <c r="Q538">
        <v>28</v>
      </c>
      <c r="R538" s="2"/>
    </row>
    <row r="539" spans="1:18" x14ac:dyDescent="0.25">
      <c r="A539">
        <v>538</v>
      </c>
      <c r="B539" t="s">
        <v>3781</v>
      </c>
      <c r="C539" t="s">
        <v>7</v>
      </c>
      <c r="D539" s="50">
        <v>44642</v>
      </c>
      <c r="E539">
        <f>YEAR(Tabela1[[#This Row],[Start Date]])</f>
        <v>2022</v>
      </c>
      <c r="F539">
        <f>ROUNDUP(MONTH(Tabela1[[#This Row],[Start Date]])/3,0)</f>
        <v>1</v>
      </c>
      <c r="G539" t="s">
        <v>8</v>
      </c>
      <c r="H539">
        <v>15</v>
      </c>
      <c r="I539" t="s">
        <v>12</v>
      </c>
      <c r="J539" t="s">
        <v>11</v>
      </c>
      <c r="K539">
        <v>0</v>
      </c>
      <c r="L539" t="s">
        <v>11</v>
      </c>
      <c r="M539">
        <v>0</v>
      </c>
      <c r="N539">
        <v>3</v>
      </c>
      <c r="O539" t="str">
        <f>IF(AND(Tabela1[[#This Row],[EA Play Season Pass]]="Yes",Tabela1[[#This Row],[Minecraft Season Pass]]="Yes"),"Yes","No")</f>
        <v>No</v>
      </c>
      <c r="P539" t="str">
        <f>IF(OR(Tabela1[[#This Row],[EA Play Season Pass]]="Yes",Tabela1[[#This Row],[Minecraft Season Pass]]="Yes"),"Yes","No")</f>
        <v>No</v>
      </c>
      <c r="Q539">
        <v>12</v>
      </c>
      <c r="R539" s="2"/>
    </row>
    <row r="540" spans="1:18" x14ac:dyDescent="0.25">
      <c r="A540">
        <v>539</v>
      </c>
      <c r="B540" t="s">
        <v>1810</v>
      </c>
      <c r="C540" t="s">
        <v>7</v>
      </c>
      <c r="D540" s="50">
        <v>44642</v>
      </c>
      <c r="E540">
        <f>YEAR(Tabela1[[#This Row],[Start Date]])</f>
        <v>2022</v>
      </c>
      <c r="F540">
        <f>ROUNDUP(MONTH(Tabela1[[#This Row],[Start Date]])/3,0)</f>
        <v>1</v>
      </c>
      <c r="G540" t="s">
        <v>11</v>
      </c>
      <c r="H540">
        <v>15</v>
      </c>
      <c r="I540" t="s">
        <v>9</v>
      </c>
      <c r="J540" t="s">
        <v>11</v>
      </c>
      <c r="K540">
        <v>0</v>
      </c>
      <c r="L540" t="s">
        <v>8</v>
      </c>
      <c r="M540">
        <v>20</v>
      </c>
      <c r="N540">
        <v>3</v>
      </c>
      <c r="O540" t="str">
        <f>IF(AND(Tabela1[[#This Row],[EA Play Season Pass]]="Yes",Tabela1[[#This Row],[Minecraft Season Pass]]="Yes"),"Yes","No")</f>
        <v>No</v>
      </c>
      <c r="P540" t="str">
        <f>IF(OR(Tabela1[[#This Row],[EA Play Season Pass]]="Yes",Tabela1[[#This Row],[Minecraft Season Pass]]="Yes"),"Yes","No")</f>
        <v>Yes</v>
      </c>
      <c r="Q540">
        <v>32</v>
      </c>
      <c r="R540" s="2"/>
    </row>
    <row r="541" spans="1:18" x14ac:dyDescent="0.25">
      <c r="A541">
        <v>540</v>
      </c>
      <c r="B541" t="s">
        <v>2193</v>
      </c>
      <c r="C541" t="s">
        <v>13</v>
      </c>
      <c r="D541" s="50">
        <v>44642</v>
      </c>
      <c r="E541">
        <f>YEAR(Tabela1[[#This Row],[Start Date]])</f>
        <v>2022</v>
      </c>
      <c r="F541">
        <f>ROUNDUP(MONTH(Tabela1[[#This Row],[Start Date]])/3,0)</f>
        <v>1</v>
      </c>
      <c r="G541" t="s">
        <v>11</v>
      </c>
      <c r="H541">
        <v>10</v>
      </c>
      <c r="I541" t="s">
        <v>14</v>
      </c>
      <c r="J541" t="s">
        <v>8</v>
      </c>
      <c r="K541">
        <v>30</v>
      </c>
      <c r="L541" t="s">
        <v>8</v>
      </c>
      <c r="M541">
        <v>20</v>
      </c>
      <c r="N541">
        <v>2</v>
      </c>
      <c r="O541" t="str">
        <f>IF(AND(Tabela1[[#This Row],[EA Play Season Pass]]="Yes",Tabela1[[#This Row],[Minecraft Season Pass]]="Yes"),"Yes","No")</f>
        <v>Yes</v>
      </c>
      <c r="P541" t="str">
        <f>IF(OR(Tabela1[[#This Row],[EA Play Season Pass]]="Yes",Tabela1[[#This Row],[Minecraft Season Pass]]="Yes"),"Yes","No")</f>
        <v>Yes</v>
      </c>
      <c r="Q541">
        <v>58</v>
      </c>
      <c r="R541" s="2"/>
    </row>
    <row r="542" spans="1:18" x14ac:dyDescent="0.25">
      <c r="A542">
        <v>541</v>
      </c>
      <c r="B542" t="s">
        <v>2196</v>
      </c>
      <c r="C542" t="s">
        <v>10</v>
      </c>
      <c r="D542" s="50">
        <v>44642</v>
      </c>
      <c r="E542">
        <f>YEAR(Tabela1[[#This Row],[Start Date]])</f>
        <v>2022</v>
      </c>
      <c r="F542">
        <f>ROUNDUP(MONTH(Tabela1[[#This Row],[Start Date]])/3,0)</f>
        <v>1</v>
      </c>
      <c r="G542" t="s">
        <v>8</v>
      </c>
      <c r="H542">
        <v>5</v>
      </c>
      <c r="I542" t="s">
        <v>9</v>
      </c>
      <c r="J542" t="s">
        <v>11</v>
      </c>
      <c r="K542">
        <v>0</v>
      </c>
      <c r="L542" t="s">
        <v>8</v>
      </c>
      <c r="M542">
        <v>20</v>
      </c>
      <c r="N542">
        <v>2</v>
      </c>
      <c r="O542" t="str">
        <f>IF(AND(Tabela1[[#This Row],[EA Play Season Pass]]="Yes",Tabela1[[#This Row],[Minecraft Season Pass]]="Yes"),"Yes","No")</f>
        <v>No</v>
      </c>
      <c r="P542" t="str">
        <f>IF(OR(Tabela1[[#This Row],[EA Play Season Pass]]="Yes",Tabela1[[#This Row],[Minecraft Season Pass]]="Yes"),"Yes","No")</f>
        <v>Yes</v>
      </c>
      <c r="Q542">
        <v>23</v>
      </c>
      <c r="R542" s="2"/>
    </row>
    <row r="543" spans="1:18" x14ac:dyDescent="0.25">
      <c r="A543">
        <v>542</v>
      </c>
      <c r="B543" t="s">
        <v>546</v>
      </c>
      <c r="C543" t="s">
        <v>7</v>
      </c>
      <c r="D543" s="50">
        <v>44642</v>
      </c>
      <c r="E543">
        <f>YEAR(Tabela1[[#This Row],[Start Date]])</f>
        <v>2022</v>
      </c>
      <c r="F543">
        <f>ROUNDUP(MONTH(Tabela1[[#This Row],[Start Date]])/3,0)</f>
        <v>1</v>
      </c>
      <c r="G543" t="s">
        <v>8</v>
      </c>
      <c r="H543">
        <v>15</v>
      </c>
      <c r="I543" t="s">
        <v>12</v>
      </c>
      <c r="J543" t="s">
        <v>11</v>
      </c>
      <c r="K543">
        <v>0</v>
      </c>
      <c r="L543" t="s">
        <v>8</v>
      </c>
      <c r="M543">
        <v>20</v>
      </c>
      <c r="N543">
        <v>2</v>
      </c>
      <c r="O543" t="str">
        <f>IF(AND(Tabela1[[#This Row],[EA Play Season Pass]]="Yes",Tabela1[[#This Row],[Minecraft Season Pass]]="Yes"),"Yes","No")</f>
        <v>No</v>
      </c>
      <c r="P543" t="str">
        <f>IF(OR(Tabela1[[#This Row],[EA Play Season Pass]]="Yes",Tabela1[[#This Row],[Minecraft Season Pass]]="Yes"),"Yes","No")</f>
        <v>Yes</v>
      </c>
      <c r="Q543">
        <v>33</v>
      </c>
      <c r="R543" s="2"/>
    </row>
    <row r="544" spans="1:18" x14ac:dyDescent="0.25">
      <c r="A544">
        <v>543</v>
      </c>
      <c r="B544" t="s">
        <v>3782</v>
      </c>
      <c r="C544" t="s">
        <v>7</v>
      </c>
      <c r="D544" s="50">
        <v>44642</v>
      </c>
      <c r="E544">
        <f>YEAR(Tabela1[[#This Row],[Start Date]])</f>
        <v>2022</v>
      </c>
      <c r="F544">
        <f>ROUNDUP(MONTH(Tabela1[[#This Row],[Start Date]])/3,0)</f>
        <v>1</v>
      </c>
      <c r="G544" t="s">
        <v>8</v>
      </c>
      <c r="H544">
        <v>15</v>
      </c>
      <c r="I544" t="s">
        <v>12</v>
      </c>
      <c r="J544" t="s">
        <v>11</v>
      </c>
      <c r="K544">
        <v>0</v>
      </c>
      <c r="L544" t="s">
        <v>8</v>
      </c>
      <c r="M544">
        <v>20</v>
      </c>
      <c r="N544">
        <v>1</v>
      </c>
      <c r="O544" t="str">
        <f>IF(AND(Tabela1[[#This Row],[EA Play Season Pass]]="Yes",Tabela1[[#This Row],[Minecraft Season Pass]]="Yes"),"Yes","No")</f>
        <v>No</v>
      </c>
      <c r="P544" t="str">
        <f>IF(OR(Tabela1[[#This Row],[EA Play Season Pass]]="Yes",Tabela1[[#This Row],[Minecraft Season Pass]]="Yes"),"Yes","No")</f>
        <v>Yes</v>
      </c>
      <c r="Q544">
        <v>34</v>
      </c>
      <c r="R544" s="2"/>
    </row>
    <row r="545" spans="1:18" x14ac:dyDescent="0.25">
      <c r="A545">
        <v>544</v>
      </c>
      <c r="B545" t="s">
        <v>3783</v>
      </c>
      <c r="C545" t="s">
        <v>7</v>
      </c>
      <c r="D545" s="50">
        <v>44642</v>
      </c>
      <c r="E545">
        <f>YEAR(Tabela1[[#This Row],[Start Date]])</f>
        <v>2022</v>
      </c>
      <c r="F545">
        <f>ROUNDUP(MONTH(Tabela1[[#This Row],[Start Date]])/3,0)</f>
        <v>1</v>
      </c>
      <c r="G545" t="s">
        <v>11</v>
      </c>
      <c r="H545">
        <v>15</v>
      </c>
      <c r="I545" t="s">
        <v>12</v>
      </c>
      <c r="J545" t="s">
        <v>8</v>
      </c>
      <c r="K545">
        <v>30</v>
      </c>
      <c r="L545" t="s">
        <v>8</v>
      </c>
      <c r="M545">
        <v>20</v>
      </c>
      <c r="N545">
        <v>2</v>
      </c>
      <c r="O545" t="str">
        <f>IF(AND(Tabela1[[#This Row],[EA Play Season Pass]]="Yes",Tabela1[[#This Row],[Minecraft Season Pass]]="Yes"),"Yes","No")</f>
        <v>Yes</v>
      </c>
      <c r="P545" t="str">
        <f>IF(OR(Tabela1[[#This Row],[EA Play Season Pass]]="Yes",Tabela1[[#This Row],[Minecraft Season Pass]]="Yes"),"Yes","No")</f>
        <v>Yes</v>
      </c>
      <c r="Q545">
        <v>63</v>
      </c>
      <c r="R545" s="2"/>
    </row>
    <row r="546" spans="1:18" x14ac:dyDescent="0.25">
      <c r="A546">
        <v>545</v>
      </c>
      <c r="B546" t="s">
        <v>3784</v>
      </c>
      <c r="C546" t="s">
        <v>13</v>
      </c>
      <c r="D546" s="50">
        <v>44643</v>
      </c>
      <c r="E546">
        <f>YEAR(Tabela1[[#This Row],[Start Date]])</f>
        <v>2022</v>
      </c>
      <c r="F546">
        <f>ROUNDUP(MONTH(Tabela1[[#This Row],[Start Date]])/3,0)</f>
        <v>1</v>
      </c>
      <c r="G546" t="s">
        <v>11</v>
      </c>
      <c r="H546">
        <v>10</v>
      </c>
      <c r="I546" t="s">
        <v>14</v>
      </c>
      <c r="J546" t="s">
        <v>8</v>
      </c>
      <c r="K546">
        <v>30</v>
      </c>
      <c r="L546" t="s">
        <v>11</v>
      </c>
      <c r="M546">
        <v>0</v>
      </c>
      <c r="N546">
        <v>3</v>
      </c>
      <c r="O546" t="str">
        <f>IF(AND(Tabela1[[#This Row],[EA Play Season Pass]]="Yes",Tabela1[[#This Row],[Minecraft Season Pass]]="Yes"),"Yes","No")</f>
        <v>No</v>
      </c>
      <c r="P546" t="str">
        <f>IF(OR(Tabela1[[#This Row],[EA Play Season Pass]]="Yes",Tabela1[[#This Row],[Minecraft Season Pass]]="Yes"),"Yes","No")</f>
        <v>Yes</v>
      </c>
      <c r="Q546">
        <v>37</v>
      </c>
      <c r="R546" s="2"/>
    </row>
    <row r="547" spans="1:18" x14ac:dyDescent="0.25">
      <c r="A547">
        <v>546</v>
      </c>
      <c r="B547" t="s">
        <v>2092</v>
      </c>
      <c r="C547" t="s">
        <v>13</v>
      </c>
      <c r="D547" s="50">
        <v>44643</v>
      </c>
      <c r="E547">
        <f>YEAR(Tabela1[[#This Row],[Start Date]])</f>
        <v>2022</v>
      </c>
      <c r="F547">
        <f>ROUNDUP(MONTH(Tabela1[[#This Row],[Start Date]])/3,0)</f>
        <v>1</v>
      </c>
      <c r="G547" t="s">
        <v>8</v>
      </c>
      <c r="H547">
        <v>10</v>
      </c>
      <c r="I547" t="s">
        <v>9</v>
      </c>
      <c r="J547" t="s">
        <v>11</v>
      </c>
      <c r="K547">
        <v>0</v>
      </c>
      <c r="L547" t="s">
        <v>8</v>
      </c>
      <c r="M547">
        <v>20</v>
      </c>
      <c r="N547">
        <v>3</v>
      </c>
      <c r="O547" t="str">
        <f>IF(AND(Tabela1[[#This Row],[EA Play Season Pass]]="Yes",Tabela1[[#This Row],[Minecraft Season Pass]]="Yes"),"Yes","No")</f>
        <v>No</v>
      </c>
      <c r="P547" t="str">
        <f>IF(OR(Tabela1[[#This Row],[EA Play Season Pass]]="Yes",Tabela1[[#This Row],[Minecraft Season Pass]]="Yes"),"Yes","No")</f>
        <v>Yes</v>
      </c>
      <c r="Q547">
        <v>27</v>
      </c>
      <c r="R547" s="2"/>
    </row>
    <row r="548" spans="1:18" x14ac:dyDescent="0.25">
      <c r="A548">
        <v>547</v>
      </c>
      <c r="B548" t="s">
        <v>3785</v>
      </c>
      <c r="C548" t="s">
        <v>13</v>
      </c>
      <c r="D548" s="50">
        <v>44643</v>
      </c>
      <c r="E548">
        <f>YEAR(Tabela1[[#This Row],[Start Date]])</f>
        <v>2022</v>
      </c>
      <c r="F548">
        <f>ROUNDUP(MONTH(Tabela1[[#This Row],[Start Date]])/3,0)</f>
        <v>1</v>
      </c>
      <c r="G548" t="s">
        <v>11</v>
      </c>
      <c r="H548">
        <v>10</v>
      </c>
      <c r="I548" t="s">
        <v>9</v>
      </c>
      <c r="J548" t="s">
        <v>8</v>
      </c>
      <c r="K548">
        <v>30</v>
      </c>
      <c r="L548" t="s">
        <v>8</v>
      </c>
      <c r="M548">
        <v>20</v>
      </c>
      <c r="N548">
        <v>1</v>
      </c>
      <c r="O548" t="str">
        <f>IF(AND(Tabela1[[#This Row],[EA Play Season Pass]]="Yes",Tabela1[[#This Row],[Minecraft Season Pass]]="Yes"),"Yes","No")</f>
        <v>Yes</v>
      </c>
      <c r="P548" t="str">
        <f>IF(OR(Tabela1[[#This Row],[EA Play Season Pass]]="Yes",Tabela1[[#This Row],[Minecraft Season Pass]]="Yes"),"Yes","No")</f>
        <v>Yes</v>
      </c>
      <c r="Q548">
        <v>59</v>
      </c>
      <c r="R548" s="2"/>
    </row>
    <row r="549" spans="1:18" x14ac:dyDescent="0.25">
      <c r="A549">
        <v>548</v>
      </c>
      <c r="B549" t="s">
        <v>3786</v>
      </c>
      <c r="C549" t="s">
        <v>13</v>
      </c>
      <c r="D549" s="50">
        <v>44643</v>
      </c>
      <c r="E549">
        <f>YEAR(Tabela1[[#This Row],[Start Date]])</f>
        <v>2022</v>
      </c>
      <c r="F549">
        <f>ROUNDUP(MONTH(Tabela1[[#This Row],[Start Date]])/3,0)</f>
        <v>1</v>
      </c>
      <c r="G549" t="s">
        <v>11</v>
      </c>
      <c r="H549">
        <v>10</v>
      </c>
      <c r="I549" t="s">
        <v>9</v>
      </c>
      <c r="J549" t="s">
        <v>8</v>
      </c>
      <c r="K549">
        <v>30</v>
      </c>
      <c r="L549" t="s">
        <v>8</v>
      </c>
      <c r="M549">
        <v>20</v>
      </c>
      <c r="N549">
        <v>3</v>
      </c>
      <c r="O549" t="str">
        <f>IF(AND(Tabela1[[#This Row],[EA Play Season Pass]]="Yes",Tabela1[[#This Row],[Minecraft Season Pass]]="Yes"),"Yes","No")</f>
        <v>Yes</v>
      </c>
      <c r="P549" t="str">
        <f>IF(OR(Tabela1[[#This Row],[EA Play Season Pass]]="Yes",Tabela1[[#This Row],[Minecraft Season Pass]]="Yes"),"Yes","No")</f>
        <v>Yes</v>
      </c>
      <c r="Q549">
        <v>57</v>
      </c>
      <c r="R549" s="2"/>
    </row>
    <row r="550" spans="1:18" x14ac:dyDescent="0.25">
      <c r="A550">
        <v>549</v>
      </c>
      <c r="B550" t="s">
        <v>1488</v>
      </c>
      <c r="C550" t="s">
        <v>7</v>
      </c>
      <c r="D550" s="50">
        <v>44644</v>
      </c>
      <c r="E550">
        <f>YEAR(Tabela1[[#This Row],[Start Date]])</f>
        <v>2022</v>
      </c>
      <c r="F550">
        <f>ROUNDUP(MONTH(Tabela1[[#This Row],[Start Date]])/3,0)</f>
        <v>1</v>
      </c>
      <c r="G550" t="s">
        <v>11</v>
      </c>
      <c r="H550">
        <v>15</v>
      </c>
      <c r="I550" t="s">
        <v>9</v>
      </c>
      <c r="J550" t="s">
        <v>8</v>
      </c>
      <c r="K550">
        <v>30</v>
      </c>
      <c r="L550" t="s">
        <v>8</v>
      </c>
      <c r="M550">
        <v>20</v>
      </c>
      <c r="N550">
        <v>3</v>
      </c>
      <c r="O550" t="str">
        <f>IF(AND(Tabela1[[#This Row],[EA Play Season Pass]]="Yes",Tabela1[[#This Row],[Minecraft Season Pass]]="Yes"),"Yes","No")</f>
        <v>Yes</v>
      </c>
      <c r="P550" t="str">
        <f>IF(OR(Tabela1[[#This Row],[EA Play Season Pass]]="Yes",Tabela1[[#This Row],[Minecraft Season Pass]]="Yes"),"Yes","No")</f>
        <v>Yes</v>
      </c>
      <c r="Q550">
        <v>62</v>
      </c>
      <c r="R550" s="2"/>
    </row>
    <row r="551" spans="1:18" x14ac:dyDescent="0.25">
      <c r="A551">
        <v>550</v>
      </c>
      <c r="B551" t="s">
        <v>3787</v>
      </c>
      <c r="C551" t="s">
        <v>7</v>
      </c>
      <c r="D551" s="50">
        <v>44644</v>
      </c>
      <c r="E551">
        <f>YEAR(Tabela1[[#This Row],[Start Date]])</f>
        <v>2022</v>
      </c>
      <c r="F551">
        <f>ROUNDUP(MONTH(Tabela1[[#This Row],[Start Date]])/3,0)</f>
        <v>1</v>
      </c>
      <c r="G551" t="s">
        <v>11</v>
      </c>
      <c r="H551">
        <v>15</v>
      </c>
      <c r="I551" t="s">
        <v>14</v>
      </c>
      <c r="J551" t="s">
        <v>11</v>
      </c>
      <c r="K551">
        <v>0</v>
      </c>
      <c r="L551" t="s">
        <v>11</v>
      </c>
      <c r="M551">
        <v>0</v>
      </c>
      <c r="N551">
        <v>2</v>
      </c>
      <c r="O551" t="str">
        <f>IF(AND(Tabela1[[#This Row],[EA Play Season Pass]]="Yes",Tabela1[[#This Row],[Minecraft Season Pass]]="Yes"),"Yes","No")</f>
        <v>No</v>
      </c>
      <c r="P551" t="str">
        <f>IF(OR(Tabela1[[#This Row],[EA Play Season Pass]]="Yes",Tabela1[[#This Row],[Minecraft Season Pass]]="Yes"),"Yes","No")</f>
        <v>No</v>
      </c>
      <c r="Q551">
        <v>13</v>
      </c>
      <c r="R551" s="2"/>
    </row>
    <row r="552" spans="1:18" x14ac:dyDescent="0.25">
      <c r="A552">
        <v>551</v>
      </c>
      <c r="B552" t="s">
        <v>143</v>
      </c>
      <c r="C552" t="s">
        <v>13</v>
      </c>
      <c r="D552" s="50">
        <v>44644</v>
      </c>
      <c r="E552">
        <f>YEAR(Tabela1[[#This Row],[Start Date]])</f>
        <v>2022</v>
      </c>
      <c r="F552">
        <f>ROUNDUP(MONTH(Tabela1[[#This Row],[Start Date]])/3,0)</f>
        <v>1</v>
      </c>
      <c r="G552" t="s">
        <v>8</v>
      </c>
      <c r="H552">
        <v>10</v>
      </c>
      <c r="I552" t="s">
        <v>14</v>
      </c>
      <c r="J552" t="s">
        <v>8</v>
      </c>
      <c r="K552">
        <v>30</v>
      </c>
      <c r="L552" t="s">
        <v>8</v>
      </c>
      <c r="M552">
        <v>20</v>
      </c>
      <c r="N552">
        <v>1</v>
      </c>
      <c r="O552" t="str">
        <f>IF(AND(Tabela1[[#This Row],[EA Play Season Pass]]="Yes",Tabela1[[#This Row],[Minecraft Season Pass]]="Yes"),"Yes","No")</f>
        <v>Yes</v>
      </c>
      <c r="P552" t="str">
        <f>IF(OR(Tabela1[[#This Row],[EA Play Season Pass]]="Yes",Tabela1[[#This Row],[Minecraft Season Pass]]="Yes"),"Yes","No")</f>
        <v>Yes</v>
      </c>
      <c r="Q552">
        <v>59</v>
      </c>
      <c r="R552" s="2"/>
    </row>
    <row r="553" spans="1:18" x14ac:dyDescent="0.25">
      <c r="A553">
        <v>552</v>
      </c>
      <c r="B553" t="s">
        <v>3788</v>
      </c>
      <c r="C553" t="s">
        <v>7</v>
      </c>
      <c r="D553" s="50">
        <v>44644</v>
      </c>
      <c r="E553">
        <f>YEAR(Tabela1[[#This Row],[Start Date]])</f>
        <v>2022</v>
      </c>
      <c r="F553">
        <f>ROUNDUP(MONTH(Tabela1[[#This Row],[Start Date]])/3,0)</f>
        <v>1</v>
      </c>
      <c r="G553" t="s">
        <v>11</v>
      </c>
      <c r="H553">
        <v>15</v>
      </c>
      <c r="I553" t="s">
        <v>14</v>
      </c>
      <c r="J553" t="s">
        <v>11</v>
      </c>
      <c r="K553">
        <v>0</v>
      </c>
      <c r="L553" t="s">
        <v>11</v>
      </c>
      <c r="M553">
        <v>0</v>
      </c>
      <c r="N553">
        <v>2</v>
      </c>
      <c r="O553" t="str">
        <f>IF(AND(Tabela1[[#This Row],[EA Play Season Pass]]="Yes",Tabela1[[#This Row],[Minecraft Season Pass]]="Yes"),"Yes","No")</f>
        <v>No</v>
      </c>
      <c r="P553" t="str">
        <f>IF(OR(Tabela1[[#This Row],[EA Play Season Pass]]="Yes",Tabela1[[#This Row],[Minecraft Season Pass]]="Yes"),"Yes","No")</f>
        <v>No</v>
      </c>
      <c r="Q553">
        <v>13</v>
      </c>
      <c r="R553" s="2"/>
    </row>
    <row r="554" spans="1:18" x14ac:dyDescent="0.25">
      <c r="A554">
        <v>553</v>
      </c>
      <c r="B554" t="s">
        <v>3789</v>
      </c>
      <c r="C554" t="s">
        <v>10</v>
      </c>
      <c r="D554" s="50">
        <v>44644</v>
      </c>
      <c r="E554">
        <f>YEAR(Tabela1[[#This Row],[Start Date]])</f>
        <v>2022</v>
      </c>
      <c r="F554">
        <f>ROUNDUP(MONTH(Tabela1[[#This Row],[Start Date]])/3,0)</f>
        <v>1</v>
      </c>
      <c r="G554" t="s">
        <v>11</v>
      </c>
      <c r="H554">
        <v>5</v>
      </c>
      <c r="I554" t="s">
        <v>9</v>
      </c>
      <c r="J554" t="s">
        <v>8</v>
      </c>
      <c r="K554">
        <v>30</v>
      </c>
      <c r="L554" t="s">
        <v>8</v>
      </c>
      <c r="M554">
        <v>20</v>
      </c>
      <c r="N554">
        <v>3</v>
      </c>
      <c r="O554" t="str">
        <f>IF(AND(Tabela1[[#This Row],[EA Play Season Pass]]="Yes",Tabela1[[#This Row],[Minecraft Season Pass]]="Yes"),"Yes","No")</f>
        <v>Yes</v>
      </c>
      <c r="P554" t="str">
        <f>IF(OR(Tabela1[[#This Row],[EA Play Season Pass]]="Yes",Tabela1[[#This Row],[Minecraft Season Pass]]="Yes"),"Yes","No")</f>
        <v>Yes</v>
      </c>
      <c r="Q554">
        <v>52</v>
      </c>
      <c r="R554" s="2"/>
    </row>
    <row r="555" spans="1:18" x14ac:dyDescent="0.25">
      <c r="A555">
        <v>554</v>
      </c>
      <c r="B555" t="s">
        <v>3790</v>
      </c>
      <c r="C555" t="s">
        <v>10</v>
      </c>
      <c r="D555" s="50">
        <v>44644</v>
      </c>
      <c r="E555">
        <f>YEAR(Tabela1[[#This Row],[Start Date]])</f>
        <v>2022</v>
      </c>
      <c r="F555">
        <f>ROUNDUP(MONTH(Tabela1[[#This Row],[Start Date]])/3,0)</f>
        <v>1</v>
      </c>
      <c r="G555" t="s">
        <v>11</v>
      </c>
      <c r="H555">
        <v>5</v>
      </c>
      <c r="I555" t="s">
        <v>14</v>
      </c>
      <c r="J555" t="s">
        <v>11</v>
      </c>
      <c r="K555">
        <v>0</v>
      </c>
      <c r="L555" t="s">
        <v>11</v>
      </c>
      <c r="M555">
        <v>0</v>
      </c>
      <c r="N555">
        <v>3</v>
      </c>
      <c r="O555" t="str">
        <f>IF(AND(Tabela1[[#This Row],[EA Play Season Pass]]="Yes",Tabela1[[#This Row],[Minecraft Season Pass]]="Yes"),"Yes","No")</f>
        <v>No</v>
      </c>
      <c r="P555" t="str">
        <f>IF(OR(Tabela1[[#This Row],[EA Play Season Pass]]="Yes",Tabela1[[#This Row],[Minecraft Season Pass]]="Yes"),"Yes","No")</f>
        <v>No</v>
      </c>
      <c r="Q555">
        <v>2</v>
      </c>
      <c r="R555" s="2"/>
    </row>
    <row r="556" spans="1:18" x14ac:dyDescent="0.25">
      <c r="A556">
        <v>555</v>
      </c>
      <c r="B556" t="s">
        <v>3791</v>
      </c>
      <c r="C556" t="s">
        <v>10</v>
      </c>
      <c r="D556" s="50">
        <v>44644</v>
      </c>
      <c r="E556">
        <f>YEAR(Tabela1[[#This Row],[Start Date]])</f>
        <v>2022</v>
      </c>
      <c r="F556">
        <f>ROUNDUP(MONTH(Tabela1[[#This Row],[Start Date]])/3,0)</f>
        <v>1</v>
      </c>
      <c r="G556" t="s">
        <v>8</v>
      </c>
      <c r="H556">
        <v>5</v>
      </c>
      <c r="I556" t="s">
        <v>12</v>
      </c>
      <c r="J556" t="s">
        <v>8</v>
      </c>
      <c r="K556">
        <v>30</v>
      </c>
      <c r="L556" t="s">
        <v>11</v>
      </c>
      <c r="M556">
        <v>0</v>
      </c>
      <c r="N556">
        <v>2</v>
      </c>
      <c r="O556" t="str">
        <f>IF(AND(Tabela1[[#This Row],[EA Play Season Pass]]="Yes",Tabela1[[#This Row],[Minecraft Season Pass]]="Yes"),"Yes","No")</f>
        <v>No</v>
      </c>
      <c r="P556" t="str">
        <f>IF(OR(Tabela1[[#This Row],[EA Play Season Pass]]="Yes",Tabela1[[#This Row],[Minecraft Season Pass]]="Yes"),"Yes","No")</f>
        <v>Yes</v>
      </c>
      <c r="Q556">
        <v>33</v>
      </c>
      <c r="R556" s="2"/>
    </row>
    <row r="557" spans="1:18" x14ac:dyDescent="0.25">
      <c r="A557">
        <v>556</v>
      </c>
      <c r="B557" t="s">
        <v>3792</v>
      </c>
      <c r="C557" t="s">
        <v>7</v>
      </c>
      <c r="D557" s="50">
        <v>44645</v>
      </c>
      <c r="E557">
        <f>YEAR(Tabela1[[#This Row],[Start Date]])</f>
        <v>2022</v>
      </c>
      <c r="F557">
        <f>ROUNDUP(MONTH(Tabela1[[#This Row],[Start Date]])/3,0)</f>
        <v>1</v>
      </c>
      <c r="G557" t="s">
        <v>11</v>
      </c>
      <c r="H557">
        <v>15</v>
      </c>
      <c r="I557" t="s">
        <v>14</v>
      </c>
      <c r="J557" t="s">
        <v>8</v>
      </c>
      <c r="K557">
        <v>30</v>
      </c>
      <c r="L557" t="s">
        <v>11</v>
      </c>
      <c r="M557">
        <v>0</v>
      </c>
      <c r="N557">
        <v>3</v>
      </c>
      <c r="O557" t="str">
        <f>IF(AND(Tabela1[[#This Row],[EA Play Season Pass]]="Yes",Tabela1[[#This Row],[Minecraft Season Pass]]="Yes"),"Yes","No")</f>
        <v>No</v>
      </c>
      <c r="P557" t="str">
        <f>IF(OR(Tabela1[[#This Row],[EA Play Season Pass]]="Yes",Tabela1[[#This Row],[Minecraft Season Pass]]="Yes"),"Yes","No")</f>
        <v>Yes</v>
      </c>
      <c r="Q557">
        <v>42</v>
      </c>
      <c r="R557" s="2"/>
    </row>
    <row r="558" spans="1:18" x14ac:dyDescent="0.25">
      <c r="A558">
        <v>557</v>
      </c>
      <c r="B558" t="s">
        <v>3793</v>
      </c>
      <c r="C558" t="s">
        <v>7</v>
      </c>
      <c r="D558" s="50">
        <v>44645</v>
      </c>
      <c r="E558">
        <f>YEAR(Tabela1[[#This Row],[Start Date]])</f>
        <v>2022</v>
      </c>
      <c r="F558">
        <f>ROUNDUP(MONTH(Tabela1[[#This Row],[Start Date]])/3,0)</f>
        <v>1</v>
      </c>
      <c r="G558" t="s">
        <v>8</v>
      </c>
      <c r="H558">
        <v>15</v>
      </c>
      <c r="I558" t="s">
        <v>12</v>
      </c>
      <c r="J558" t="s">
        <v>8</v>
      </c>
      <c r="K558">
        <v>30</v>
      </c>
      <c r="L558" t="s">
        <v>8</v>
      </c>
      <c r="M558">
        <v>20</v>
      </c>
      <c r="N558">
        <v>1</v>
      </c>
      <c r="O558" t="str">
        <f>IF(AND(Tabela1[[#This Row],[EA Play Season Pass]]="Yes",Tabela1[[#This Row],[Minecraft Season Pass]]="Yes"),"Yes","No")</f>
        <v>Yes</v>
      </c>
      <c r="P558" t="str">
        <f>IF(OR(Tabela1[[#This Row],[EA Play Season Pass]]="Yes",Tabela1[[#This Row],[Minecraft Season Pass]]="Yes"),"Yes","No")</f>
        <v>Yes</v>
      </c>
      <c r="Q558">
        <v>64</v>
      </c>
      <c r="R558" s="2"/>
    </row>
    <row r="559" spans="1:18" x14ac:dyDescent="0.25">
      <c r="A559">
        <v>558</v>
      </c>
      <c r="B559" t="s">
        <v>3794</v>
      </c>
      <c r="C559" t="s">
        <v>7</v>
      </c>
      <c r="D559" s="50">
        <v>44645</v>
      </c>
      <c r="E559">
        <f>YEAR(Tabela1[[#This Row],[Start Date]])</f>
        <v>2022</v>
      </c>
      <c r="F559">
        <f>ROUNDUP(MONTH(Tabela1[[#This Row],[Start Date]])/3,0)</f>
        <v>1</v>
      </c>
      <c r="G559" t="s">
        <v>11</v>
      </c>
      <c r="H559">
        <v>15</v>
      </c>
      <c r="I559" t="s">
        <v>9</v>
      </c>
      <c r="J559" t="s">
        <v>11</v>
      </c>
      <c r="K559">
        <v>0</v>
      </c>
      <c r="L559" t="s">
        <v>11</v>
      </c>
      <c r="M559">
        <v>0</v>
      </c>
      <c r="N559">
        <v>2</v>
      </c>
      <c r="O559" t="str">
        <f>IF(AND(Tabela1[[#This Row],[EA Play Season Pass]]="Yes",Tabela1[[#This Row],[Minecraft Season Pass]]="Yes"),"Yes","No")</f>
        <v>No</v>
      </c>
      <c r="P559" t="str">
        <f>IF(OR(Tabela1[[#This Row],[EA Play Season Pass]]="Yes",Tabela1[[#This Row],[Minecraft Season Pass]]="Yes"),"Yes","No")</f>
        <v>No</v>
      </c>
      <c r="Q559">
        <v>13</v>
      </c>
      <c r="R559" s="2"/>
    </row>
    <row r="560" spans="1:18" x14ac:dyDescent="0.25">
      <c r="A560">
        <v>559</v>
      </c>
      <c r="B560" t="s">
        <v>3795</v>
      </c>
      <c r="C560" t="s">
        <v>7</v>
      </c>
      <c r="D560" s="50">
        <v>44645</v>
      </c>
      <c r="E560">
        <f>YEAR(Tabela1[[#This Row],[Start Date]])</f>
        <v>2022</v>
      </c>
      <c r="F560">
        <f>ROUNDUP(MONTH(Tabela1[[#This Row],[Start Date]])/3,0)</f>
        <v>1</v>
      </c>
      <c r="G560" t="s">
        <v>8</v>
      </c>
      <c r="H560">
        <v>15</v>
      </c>
      <c r="I560" t="s">
        <v>14</v>
      </c>
      <c r="J560" t="s">
        <v>11</v>
      </c>
      <c r="K560">
        <v>0</v>
      </c>
      <c r="L560" t="s">
        <v>11</v>
      </c>
      <c r="M560">
        <v>0</v>
      </c>
      <c r="N560">
        <v>3</v>
      </c>
      <c r="O560" t="str">
        <f>IF(AND(Tabela1[[#This Row],[EA Play Season Pass]]="Yes",Tabela1[[#This Row],[Minecraft Season Pass]]="Yes"),"Yes","No")</f>
        <v>No</v>
      </c>
      <c r="P560" t="str">
        <f>IF(OR(Tabela1[[#This Row],[EA Play Season Pass]]="Yes",Tabela1[[#This Row],[Minecraft Season Pass]]="Yes"),"Yes","No")</f>
        <v>No</v>
      </c>
      <c r="Q560">
        <v>12</v>
      </c>
      <c r="R560" s="2"/>
    </row>
    <row r="561" spans="1:18" x14ac:dyDescent="0.25">
      <c r="A561">
        <v>560</v>
      </c>
      <c r="B561" t="s">
        <v>3376</v>
      </c>
      <c r="C561" t="s">
        <v>10</v>
      </c>
      <c r="D561" s="50">
        <v>44645</v>
      </c>
      <c r="E561">
        <f>YEAR(Tabela1[[#This Row],[Start Date]])</f>
        <v>2022</v>
      </c>
      <c r="F561">
        <f>ROUNDUP(MONTH(Tabela1[[#This Row],[Start Date]])/3,0)</f>
        <v>1</v>
      </c>
      <c r="G561" t="s">
        <v>11</v>
      </c>
      <c r="H561">
        <v>5</v>
      </c>
      <c r="I561" t="s">
        <v>14</v>
      </c>
      <c r="J561" t="s">
        <v>11</v>
      </c>
      <c r="K561">
        <v>0</v>
      </c>
      <c r="L561" t="s">
        <v>11</v>
      </c>
      <c r="M561">
        <v>0</v>
      </c>
      <c r="N561">
        <v>3</v>
      </c>
      <c r="O561" t="str">
        <f>IF(AND(Tabela1[[#This Row],[EA Play Season Pass]]="Yes",Tabela1[[#This Row],[Minecraft Season Pass]]="Yes"),"Yes","No")</f>
        <v>No</v>
      </c>
      <c r="P561" t="str">
        <f>IF(OR(Tabela1[[#This Row],[EA Play Season Pass]]="Yes",Tabela1[[#This Row],[Minecraft Season Pass]]="Yes"),"Yes","No")</f>
        <v>No</v>
      </c>
      <c r="Q561">
        <v>2</v>
      </c>
      <c r="R561" s="2"/>
    </row>
    <row r="562" spans="1:18" x14ac:dyDescent="0.25">
      <c r="A562">
        <v>561</v>
      </c>
      <c r="B562" t="s">
        <v>1445</v>
      </c>
      <c r="C562" t="s">
        <v>7</v>
      </c>
      <c r="D562" s="50">
        <v>44645</v>
      </c>
      <c r="E562">
        <f>YEAR(Tabela1[[#This Row],[Start Date]])</f>
        <v>2022</v>
      </c>
      <c r="F562">
        <f>ROUNDUP(MONTH(Tabela1[[#This Row],[Start Date]])/3,0)</f>
        <v>1</v>
      </c>
      <c r="G562" t="s">
        <v>11</v>
      </c>
      <c r="H562">
        <v>15</v>
      </c>
      <c r="I562" t="s">
        <v>14</v>
      </c>
      <c r="J562" t="s">
        <v>11</v>
      </c>
      <c r="K562">
        <v>0</v>
      </c>
      <c r="L562" t="s">
        <v>8</v>
      </c>
      <c r="M562">
        <v>20</v>
      </c>
      <c r="N562">
        <v>3</v>
      </c>
      <c r="O562" t="str">
        <f>IF(AND(Tabela1[[#This Row],[EA Play Season Pass]]="Yes",Tabela1[[#This Row],[Minecraft Season Pass]]="Yes"),"Yes","No")</f>
        <v>No</v>
      </c>
      <c r="P562" t="str">
        <f>IF(OR(Tabela1[[#This Row],[EA Play Season Pass]]="Yes",Tabela1[[#This Row],[Minecraft Season Pass]]="Yes"),"Yes","No")</f>
        <v>Yes</v>
      </c>
      <c r="Q562">
        <v>32</v>
      </c>
      <c r="R562" s="2"/>
    </row>
    <row r="563" spans="1:18" x14ac:dyDescent="0.25">
      <c r="A563">
        <v>562</v>
      </c>
      <c r="B563" t="s">
        <v>3796</v>
      </c>
      <c r="C563" t="s">
        <v>13</v>
      </c>
      <c r="D563" s="50">
        <v>44645</v>
      </c>
      <c r="E563">
        <f>YEAR(Tabela1[[#This Row],[Start Date]])</f>
        <v>2022</v>
      </c>
      <c r="F563">
        <f>ROUNDUP(MONTH(Tabela1[[#This Row],[Start Date]])/3,0)</f>
        <v>1</v>
      </c>
      <c r="G563" t="s">
        <v>11</v>
      </c>
      <c r="H563">
        <v>10</v>
      </c>
      <c r="I563" t="s">
        <v>9</v>
      </c>
      <c r="J563" t="s">
        <v>11</v>
      </c>
      <c r="K563">
        <v>0</v>
      </c>
      <c r="L563" t="s">
        <v>11</v>
      </c>
      <c r="M563">
        <v>0</v>
      </c>
      <c r="N563">
        <v>3</v>
      </c>
      <c r="O563" t="str">
        <f>IF(AND(Tabela1[[#This Row],[EA Play Season Pass]]="Yes",Tabela1[[#This Row],[Minecraft Season Pass]]="Yes"),"Yes","No")</f>
        <v>No</v>
      </c>
      <c r="P563" t="str">
        <f>IF(OR(Tabela1[[#This Row],[EA Play Season Pass]]="Yes",Tabela1[[#This Row],[Minecraft Season Pass]]="Yes"),"Yes","No")</f>
        <v>No</v>
      </c>
      <c r="Q563">
        <v>7</v>
      </c>
      <c r="R563" s="2"/>
    </row>
    <row r="564" spans="1:18" x14ac:dyDescent="0.25">
      <c r="A564">
        <v>563</v>
      </c>
      <c r="B564" t="s">
        <v>3797</v>
      </c>
      <c r="C564" t="s">
        <v>10</v>
      </c>
      <c r="D564" s="50">
        <v>44646</v>
      </c>
      <c r="E564">
        <f>YEAR(Tabela1[[#This Row],[Start Date]])</f>
        <v>2022</v>
      </c>
      <c r="F564">
        <f>ROUNDUP(MONTH(Tabela1[[#This Row],[Start Date]])/3,0)</f>
        <v>1</v>
      </c>
      <c r="G564" t="s">
        <v>8</v>
      </c>
      <c r="H564">
        <v>5</v>
      </c>
      <c r="I564" t="s">
        <v>14</v>
      </c>
      <c r="J564" t="s">
        <v>11</v>
      </c>
      <c r="K564">
        <v>0</v>
      </c>
      <c r="L564" t="s">
        <v>8</v>
      </c>
      <c r="M564">
        <v>20</v>
      </c>
      <c r="N564">
        <v>2</v>
      </c>
      <c r="O564" t="str">
        <f>IF(AND(Tabela1[[#This Row],[EA Play Season Pass]]="Yes",Tabela1[[#This Row],[Minecraft Season Pass]]="Yes"),"Yes","No")</f>
        <v>No</v>
      </c>
      <c r="P564" t="str">
        <f>IF(OR(Tabela1[[#This Row],[EA Play Season Pass]]="Yes",Tabela1[[#This Row],[Minecraft Season Pass]]="Yes"),"Yes","No")</f>
        <v>Yes</v>
      </c>
      <c r="Q564">
        <v>23</v>
      </c>
      <c r="R564" s="2"/>
    </row>
    <row r="565" spans="1:18" x14ac:dyDescent="0.25">
      <c r="A565">
        <v>564</v>
      </c>
      <c r="B565" t="s">
        <v>3798</v>
      </c>
      <c r="C565" t="s">
        <v>13</v>
      </c>
      <c r="D565" s="50">
        <v>44646</v>
      </c>
      <c r="E565">
        <f>YEAR(Tabela1[[#This Row],[Start Date]])</f>
        <v>2022</v>
      </c>
      <c r="F565">
        <f>ROUNDUP(MONTH(Tabela1[[#This Row],[Start Date]])/3,0)</f>
        <v>1</v>
      </c>
      <c r="G565" t="s">
        <v>11</v>
      </c>
      <c r="H565">
        <v>10</v>
      </c>
      <c r="I565" t="s">
        <v>14</v>
      </c>
      <c r="J565" t="s">
        <v>11</v>
      </c>
      <c r="K565">
        <v>0</v>
      </c>
      <c r="L565" t="s">
        <v>11</v>
      </c>
      <c r="M565">
        <v>0</v>
      </c>
      <c r="N565">
        <v>3</v>
      </c>
      <c r="O565" t="str">
        <f>IF(AND(Tabela1[[#This Row],[EA Play Season Pass]]="Yes",Tabela1[[#This Row],[Minecraft Season Pass]]="Yes"),"Yes","No")</f>
        <v>No</v>
      </c>
      <c r="P565" t="str">
        <f>IF(OR(Tabela1[[#This Row],[EA Play Season Pass]]="Yes",Tabela1[[#This Row],[Minecraft Season Pass]]="Yes"),"Yes","No")</f>
        <v>No</v>
      </c>
      <c r="Q565">
        <v>7</v>
      </c>
      <c r="R565" s="2"/>
    </row>
    <row r="566" spans="1:18" x14ac:dyDescent="0.25">
      <c r="A566">
        <v>565</v>
      </c>
      <c r="B566" t="s">
        <v>3799</v>
      </c>
      <c r="C566" t="s">
        <v>7</v>
      </c>
      <c r="D566" s="50">
        <v>44646</v>
      </c>
      <c r="E566">
        <f>YEAR(Tabela1[[#This Row],[Start Date]])</f>
        <v>2022</v>
      </c>
      <c r="F566">
        <f>ROUNDUP(MONTH(Tabela1[[#This Row],[Start Date]])/3,0)</f>
        <v>1</v>
      </c>
      <c r="G566" t="s">
        <v>11</v>
      </c>
      <c r="H566">
        <v>15</v>
      </c>
      <c r="I566" t="s">
        <v>12</v>
      </c>
      <c r="J566" t="s">
        <v>11</v>
      </c>
      <c r="K566">
        <v>0</v>
      </c>
      <c r="L566" t="s">
        <v>11</v>
      </c>
      <c r="M566">
        <v>0</v>
      </c>
      <c r="N566">
        <v>2</v>
      </c>
      <c r="O566" t="str">
        <f>IF(AND(Tabela1[[#This Row],[EA Play Season Pass]]="Yes",Tabela1[[#This Row],[Minecraft Season Pass]]="Yes"),"Yes","No")</f>
        <v>No</v>
      </c>
      <c r="P566" t="str">
        <f>IF(OR(Tabela1[[#This Row],[EA Play Season Pass]]="Yes",Tabela1[[#This Row],[Minecraft Season Pass]]="Yes"),"Yes","No")</f>
        <v>No</v>
      </c>
      <c r="Q566">
        <v>13</v>
      </c>
      <c r="R566" s="2"/>
    </row>
    <row r="567" spans="1:18" x14ac:dyDescent="0.25">
      <c r="A567">
        <v>566</v>
      </c>
      <c r="B567" t="s">
        <v>888</v>
      </c>
      <c r="C567" t="s">
        <v>10</v>
      </c>
      <c r="D567" s="50">
        <v>44646</v>
      </c>
      <c r="E567">
        <f>YEAR(Tabela1[[#This Row],[Start Date]])</f>
        <v>2022</v>
      </c>
      <c r="F567">
        <f>ROUNDUP(MONTH(Tabela1[[#This Row],[Start Date]])/3,0)</f>
        <v>1</v>
      </c>
      <c r="G567" t="s">
        <v>8</v>
      </c>
      <c r="H567">
        <v>5</v>
      </c>
      <c r="I567" t="s">
        <v>12</v>
      </c>
      <c r="J567" t="s">
        <v>8</v>
      </c>
      <c r="K567">
        <v>30</v>
      </c>
      <c r="L567" t="s">
        <v>11</v>
      </c>
      <c r="M567">
        <v>0</v>
      </c>
      <c r="N567">
        <v>3</v>
      </c>
      <c r="O567" t="str">
        <f>IF(AND(Tabela1[[#This Row],[EA Play Season Pass]]="Yes",Tabela1[[#This Row],[Minecraft Season Pass]]="Yes"),"Yes","No")</f>
        <v>No</v>
      </c>
      <c r="P567" t="str">
        <f>IF(OR(Tabela1[[#This Row],[EA Play Season Pass]]="Yes",Tabela1[[#This Row],[Minecraft Season Pass]]="Yes"),"Yes","No")</f>
        <v>Yes</v>
      </c>
      <c r="Q567">
        <v>32</v>
      </c>
      <c r="R567" s="2"/>
    </row>
    <row r="568" spans="1:18" x14ac:dyDescent="0.25">
      <c r="A568">
        <v>567</v>
      </c>
      <c r="B568" t="s">
        <v>2954</v>
      </c>
      <c r="C568" t="s">
        <v>7</v>
      </c>
      <c r="D568" s="50">
        <v>44646</v>
      </c>
      <c r="E568">
        <f>YEAR(Tabela1[[#This Row],[Start Date]])</f>
        <v>2022</v>
      </c>
      <c r="F568">
        <f>ROUNDUP(MONTH(Tabela1[[#This Row],[Start Date]])/3,0)</f>
        <v>1</v>
      </c>
      <c r="G568" t="s">
        <v>11</v>
      </c>
      <c r="H568">
        <v>15</v>
      </c>
      <c r="I568" t="s">
        <v>14</v>
      </c>
      <c r="J568" t="s">
        <v>8</v>
      </c>
      <c r="K568">
        <v>30</v>
      </c>
      <c r="L568" t="s">
        <v>11</v>
      </c>
      <c r="M568">
        <v>0</v>
      </c>
      <c r="N568">
        <v>1</v>
      </c>
      <c r="O568" t="str">
        <f>IF(AND(Tabela1[[#This Row],[EA Play Season Pass]]="Yes",Tabela1[[#This Row],[Minecraft Season Pass]]="Yes"),"Yes","No")</f>
        <v>No</v>
      </c>
      <c r="P568" t="str">
        <f>IF(OR(Tabela1[[#This Row],[EA Play Season Pass]]="Yes",Tabela1[[#This Row],[Minecraft Season Pass]]="Yes"),"Yes","No")</f>
        <v>Yes</v>
      </c>
      <c r="Q568">
        <v>44</v>
      </c>
      <c r="R568" s="2"/>
    </row>
    <row r="569" spans="1:18" x14ac:dyDescent="0.25">
      <c r="A569">
        <v>568</v>
      </c>
      <c r="B569" t="s">
        <v>3800</v>
      </c>
      <c r="C569" t="s">
        <v>7</v>
      </c>
      <c r="D569" s="50">
        <v>44647</v>
      </c>
      <c r="E569">
        <f>YEAR(Tabela1[[#This Row],[Start Date]])</f>
        <v>2022</v>
      </c>
      <c r="F569">
        <f>ROUNDUP(MONTH(Tabela1[[#This Row],[Start Date]])/3,0)</f>
        <v>1</v>
      </c>
      <c r="G569" t="s">
        <v>11</v>
      </c>
      <c r="H569">
        <v>15</v>
      </c>
      <c r="I569" t="s">
        <v>14</v>
      </c>
      <c r="J569" t="s">
        <v>8</v>
      </c>
      <c r="K569">
        <v>30</v>
      </c>
      <c r="L569" t="s">
        <v>11</v>
      </c>
      <c r="M569">
        <v>0</v>
      </c>
      <c r="N569">
        <v>2</v>
      </c>
      <c r="O569" t="str">
        <f>IF(AND(Tabela1[[#This Row],[EA Play Season Pass]]="Yes",Tabela1[[#This Row],[Minecraft Season Pass]]="Yes"),"Yes","No")</f>
        <v>No</v>
      </c>
      <c r="P569" t="str">
        <f>IF(OR(Tabela1[[#This Row],[EA Play Season Pass]]="Yes",Tabela1[[#This Row],[Minecraft Season Pass]]="Yes"),"Yes","No")</f>
        <v>Yes</v>
      </c>
      <c r="Q569">
        <v>43</v>
      </c>
      <c r="R569" s="2"/>
    </row>
    <row r="570" spans="1:18" x14ac:dyDescent="0.25">
      <c r="A570">
        <v>569</v>
      </c>
      <c r="B570" t="s">
        <v>1749</v>
      </c>
      <c r="C570" t="s">
        <v>7</v>
      </c>
      <c r="D570" s="50">
        <v>44647</v>
      </c>
      <c r="E570">
        <f>YEAR(Tabela1[[#This Row],[Start Date]])</f>
        <v>2022</v>
      </c>
      <c r="F570">
        <f>ROUNDUP(MONTH(Tabela1[[#This Row],[Start Date]])/3,0)</f>
        <v>1</v>
      </c>
      <c r="G570" t="s">
        <v>8</v>
      </c>
      <c r="H570">
        <v>15</v>
      </c>
      <c r="I570" t="s">
        <v>9</v>
      </c>
      <c r="J570" t="s">
        <v>8</v>
      </c>
      <c r="K570">
        <v>30</v>
      </c>
      <c r="L570" t="s">
        <v>11</v>
      </c>
      <c r="M570">
        <v>0</v>
      </c>
      <c r="N570">
        <v>3</v>
      </c>
      <c r="O570" t="str">
        <f>IF(AND(Tabela1[[#This Row],[EA Play Season Pass]]="Yes",Tabela1[[#This Row],[Minecraft Season Pass]]="Yes"),"Yes","No")</f>
        <v>No</v>
      </c>
      <c r="P570" t="str">
        <f>IF(OR(Tabela1[[#This Row],[EA Play Season Pass]]="Yes",Tabela1[[#This Row],[Minecraft Season Pass]]="Yes"),"Yes","No")</f>
        <v>Yes</v>
      </c>
      <c r="Q570">
        <v>42</v>
      </c>
      <c r="R570" s="2"/>
    </row>
    <row r="571" spans="1:18" x14ac:dyDescent="0.25">
      <c r="A571">
        <v>570</v>
      </c>
      <c r="B571" t="s">
        <v>3801</v>
      </c>
      <c r="C571" t="s">
        <v>10</v>
      </c>
      <c r="D571" s="50">
        <v>44647</v>
      </c>
      <c r="E571">
        <f>YEAR(Tabela1[[#This Row],[Start Date]])</f>
        <v>2022</v>
      </c>
      <c r="F571">
        <f>ROUNDUP(MONTH(Tabela1[[#This Row],[Start Date]])/3,0)</f>
        <v>1</v>
      </c>
      <c r="G571" t="s">
        <v>8</v>
      </c>
      <c r="H571">
        <v>5</v>
      </c>
      <c r="I571" t="s">
        <v>12</v>
      </c>
      <c r="J571" t="s">
        <v>11</v>
      </c>
      <c r="K571">
        <v>0</v>
      </c>
      <c r="L571" t="s">
        <v>11</v>
      </c>
      <c r="M571">
        <v>0</v>
      </c>
      <c r="N571">
        <v>1</v>
      </c>
      <c r="O571" t="str">
        <f>IF(AND(Tabela1[[#This Row],[EA Play Season Pass]]="Yes",Tabela1[[#This Row],[Minecraft Season Pass]]="Yes"),"Yes","No")</f>
        <v>No</v>
      </c>
      <c r="P571" t="str">
        <f>IF(OR(Tabela1[[#This Row],[EA Play Season Pass]]="Yes",Tabela1[[#This Row],[Minecraft Season Pass]]="Yes"),"Yes","No")</f>
        <v>No</v>
      </c>
      <c r="Q571">
        <v>4</v>
      </c>
      <c r="R571" s="2"/>
    </row>
    <row r="572" spans="1:18" x14ac:dyDescent="0.25">
      <c r="A572">
        <v>571</v>
      </c>
      <c r="B572" t="s">
        <v>1700</v>
      </c>
      <c r="C572" t="s">
        <v>7</v>
      </c>
      <c r="D572" s="50">
        <v>44647</v>
      </c>
      <c r="E572">
        <f>YEAR(Tabela1[[#This Row],[Start Date]])</f>
        <v>2022</v>
      </c>
      <c r="F572">
        <f>ROUNDUP(MONTH(Tabela1[[#This Row],[Start Date]])/3,0)</f>
        <v>1</v>
      </c>
      <c r="G572" t="s">
        <v>8</v>
      </c>
      <c r="H572">
        <v>15</v>
      </c>
      <c r="I572" t="s">
        <v>12</v>
      </c>
      <c r="J572" t="s">
        <v>8</v>
      </c>
      <c r="K572">
        <v>30</v>
      </c>
      <c r="L572" t="s">
        <v>11</v>
      </c>
      <c r="M572">
        <v>0</v>
      </c>
      <c r="N572">
        <v>1</v>
      </c>
      <c r="O572" t="str">
        <f>IF(AND(Tabela1[[#This Row],[EA Play Season Pass]]="Yes",Tabela1[[#This Row],[Minecraft Season Pass]]="Yes"),"Yes","No")</f>
        <v>No</v>
      </c>
      <c r="P572" t="str">
        <f>IF(OR(Tabela1[[#This Row],[EA Play Season Pass]]="Yes",Tabela1[[#This Row],[Minecraft Season Pass]]="Yes"),"Yes","No")</f>
        <v>Yes</v>
      </c>
      <c r="Q572">
        <v>44</v>
      </c>
      <c r="R572" s="2"/>
    </row>
    <row r="573" spans="1:18" x14ac:dyDescent="0.25">
      <c r="A573">
        <v>572</v>
      </c>
      <c r="B573" t="s">
        <v>3802</v>
      </c>
      <c r="C573" t="s">
        <v>13</v>
      </c>
      <c r="D573" s="50">
        <v>44647</v>
      </c>
      <c r="E573">
        <f>YEAR(Tabela1[[#This Row],[Start Date]])</f>
        <v>2022</v>
      </c>
      <c r="F573">
        <f>ROUNDUP(MONTH(Tabela1[[#This Row],[Start Date]])/3,0)</f>
        <v>1</v>
      </c>
      <c r="G573" t="s">
        <v>8</v>
      </c>
      <c r="H573">
        <v>10</v>
      </c>
      <c r="I573" t="s">
        <v>14</v>
      </c>
      <c r="J573" t="s">
        <v>8</v>
      </c>
      <c r="K573">
        <v>30</v>
      </c>
      <c r="L573" t="s">
        <v>8</v>
      </c>
      <c r="M573">
        <v>20</v>
      </c>
      <c r="N573">
        <v>1</v>
      </c>
      <c r="O573" t="str">
        <f>IF(AND(Tabela1[[#This Row],[EA Play Season Pass]]="Yes",Tabela1[[#This Row],[Minecraft Season Pass]]="Yes"),"Yes","No")</f>
        <v>Yes</v>
      </c>
      <c r="P573" t="str">
        <f>IF(OR(Tabela1[[#This Row],[EA Play Season Pass]]="Yes",Tabela1[[#This Row],[Minecraft Season Pass]]="Yes"),"Yes","No")</f>
        <v>Yes</v>
      </c>
      <c r="Q573">
        <v>59</v>
      </c>
      <c r="R573" s="2"/>
    </row>
    <row r="574" spans="1:18" x14ac:dyDescent="0.25">
      <c r="A574">
        <v>573</v>
      </c>
      <c r="B574" t="s">
        <v>3803</v>
      </c>
      <c r="C574" t="s">
        <v>10</v>
      </c>
      <c r="D574" s="50">
        <v>44648</v>
      </c>
      <c r="E574">
        <f>YEAR(Tabela1[[#This Row],[Start Date]])</f>
        <v>2022</v>
      </c>
      <c r="F574">
        <f>ROUNDUP(MONTH(Tabela1[[#This Row],[Start Date]])/3,0)</f>
        <v>1</v>
      </c>
      <c r="G574" t="s">
        <v>8</v>
      </c>
      <c r="H574">
        <v>5</v>
      </c>
      <c r="I574" t="s">
        <v>14</v>
      </c>
      <c r="J574" t="s">
        <v>8</v>
      </c>
      <c r="K574">
        <v>30</v>
      </c>
      <c r="L574" t="s">
        <v>11</v>
      </c>
      <c r="M574">
        <v>0</v>
      </c>
      <c r="N574">
        <v>2</v>
      </c>
      <c r="O574" t="str">
        <f>IF(AND(Tabela1[[#This Row],[EA Play Season Pass]]="Yes",Tabela1[[#This Row],[Minecraft Season Pass]]="Yes"),"Yes","No")</f>
        <v>No</v>
      </c>
      <c r="P574" t="str">
        <f>IF(OR(Tabela1[[#This Row],[EA Play Season Pass]]="Yes",Tabela1[[#This Row],[Minecraft Season Pass]]="Yes"),"Yes","No")</f>
        <v>Yes</v>
      </c>
      <c r="Q574">
        <v>33</v>
      </c>
      <c r="R574" s="2"/>
    </row>
    <row r="575" spans="1:18" x14ac:dyDescent="0.25">
      <c r="A575">
        <v>574</v>
      </c>
      <c r="B575" t="s">
        <v>3804</v>
      </c>
      <c r="C575" t="s">
        <v>10</v>
      </c>
      <c r="D575" s="50">
        <v>44648</v>
      </c>
      <c r="E575">
        <f>YEAR(Tabela1[[#This Row],[Start Date]])</f>
        <v>2022</v>
      </c>
      <c r="F575">
        <f>ROUNDUP(MONTH(Tabela1[[#This Row],[Start Date]])/3,0)</f>
        <v>1</v>
      </c>
      <c r="G575" t="s">
        <v>8</v>
      </c>
      <c r="H575">
        <v>5</v>
      </c>
      <c r="I575" t="s">
        <v>9</v>
      </c>
      <c r="J575" t="s">
        <v>8</v>
      </c>
      <c r="K575">
        <v>30</v>
      </c>
      <c r="L575" t="s">
        <v>8</v>
      </c>
      <c r="M575">
        <v>20</v>
      </c>
      <c r="N575">
        <v>1</v>
      </c>
      <c r="O575" t="str">
        <f>IF(AND(Tabela1[[#This Row],[EA Play Season Pass]]="Yes",Tabela1[[#This Row],[Minecraft Season Pass]]="Yes"),"Yes","No")</f>
        <v>Yes</v>
      </c>
      <c r="P575" t="str">
        <f>IF(OR(Tabela1[[#This Row],[EA Play Season Pass]]="Yes",Tabela1[[#This Row],[Minecraft Season Pass]]="Yes"),"Yes","No")</f>
        <v>Yes</v>
      </c>
      <c r="Q575">
        <v>54</v>
      </c>
      <c r="R575" s="2"/>
    </row>
    <row r="576" spans="1:18" x14ac:dyDescent="0.25">
      <c r="A576">
        <v>575</v>
      </c>
      <c r="B576" t="s">
        <v>3805</v>
      </c>
      <c r="C576" t="s">
        <v>13</v>
      </c>
      <c r="D576" s="50">
        <v>44648</v>
      </c>
      <c r="E576">
        <f>YEAR(Tabela1[[#This Row],[Start Date]])</f>
        <v>2022</v>
      </c>
      <c r="F576">
        <f>ROUNDUP(MONTH(Tabela1[[#This Row],[Start Date]])/3,0)</f>
        <v>1</v>
      </c>
      <c r="G576" t="s">
        <v>11</v>
      </c>
      <c r="H576">
        <v>10</v>
      </c>
      <c r="I576" t="s">
        <v>9</v>
      </c>
      <c r="J576" t="s">
        <v>8</v>
      </c>
      <c r="K576">
        <v>30</v>
      </c>
      <c r="L576" t="s">
        <v>11</v>
      </c>
      <c r="M576">
        <v>0</v>
      </c>
      <c r="N576">
        <v>2</v>
      </c>
      <c r="O576" t="str">
        <f>IF(AND(Tabela1[[#This Row],[EA Play Season Pass]]="Yes",Tabela1[[#This Row],[Minecraft Season Pass]]="Yes"),"Yes","No")</f>
        <v>No</v>
      </c>
      <c r="P576" t="str">
        <f>IF(OR(Tabela1[[#This Row],[EA Play Season Pass]]="Yes",Tabela1[[#This Row],[Minecraft Season Pass]]="Yes"),"Yes","No")</f>
        <v>Yes</v>
      </c>
      <c r="Q576">
        <v>38</v>
      </c>
      <c r="R576" s="2"/>
    </row>
    <row r="577" spans="1:18" x14ac:dyDescent="0.25">
      <c r="A577">
        <v>576</v>
      </c>
      <c r="B577" t="s">
        <v>3806</v>
      </c>
      <c r="C577" t="s">
        <v>10</v>
      </c>
      <c r="D577" s="50">
        <v>44648</v>
      </c>
      <c r="E577">
        <f>YEAR(Tabela1[[#This Row],[Start Date]])</f>
        <v>2022</v>
      </c>
      <c r="F577">
        <f>ROUNDUP(MONTH(Tabela1[[#This Row],[Start Date]])/3,0)</f>
        <v>1</v>
      </c>
      <c r="G577" t="s">
        <v>8</v>
      </c>
      <c r="H577">
        <v>5</v>
      </c>
      <c r="I577" t="s">
        <v>9</v>
      </c>
      <c r="J577" t="s">
        <v>8</v>
      </c>
      <c r="K577">
        <v>30</v>
      </c>
      <c r="L577" t="s">
        <v>8</v>
      </c>
      <c r="M577">
        <v>20</v>
      </c>
      <c r="N577">
        <v>2</v>
      </c>
      <c r="O577" t="str">
        <f>IF(AND(Tabela1[[#This Row],[EA Play Season Pass]]="Yes",Tabela1[[#This Row],[Minecraft Season Pass]]="Yes"),"Yes","No")</f>
        <v>Yes</v>
      </c>
      <c r="P577" t="str">
        <f>IF(OR(Tabela1[[#This Row],[EA Play Season Pass]]="Yes",Tabela1[[#This Row],[Minecraft Season Pass]]="Yes"),"Yes","No")</f>
        <v>Yes</v>
      </c>
      <c r="Q577">
        <v>53</v>
      </c>
      <c r="R577" s="2"/>
    </row>
    <row r="578" spans="1:18" x14ac:dyDescent="0.25">
      <c r="A578">
        <v>577</v>
      </c>
      <c r="B578" t="s">
        <v>3807</v>
      </c>
      <c r="C578" t="s">
        <v>13</v>
      </c>
      <c r="D578" s="50">
        <v>44648</v>
      </c>
      <c r="E578">
        <f>YEAR(Tabela1[[#This Row],[Start Date]])</f>
        <v>2022</v>
      </c>
      <c r="F578">
        <f>ROUNDUP(MONTH(Tabela1[[#This Row],[Start Date]])/3,0)</f>
        <v>1</v>
      </c>
      <c r="G578" t="s">
        <v>8</v>
      </c>
      <c r="H578">
        <v>10</v>
      </c>
      <c r="I578" t="s">
        <v>14</v>
      </c>
      <c r="J578" t="s">
        <v>8</v>
      </c>
      <c r="K578">
        <v>30</v>
      </c>
      <c r="L578" t="s">
        <v>11</v>
      </c>
      <c r="M578">
        <v>0</v>
      </c>
      <c r="N578">
        <v>2</v>
      </c>
      <c r="O578" t="str">
        <f>IF(AND(Tabela1[[#This Row],[EA Play Season Pass]]="Yes",Tabela1[[#This Row],[Minecraft Season Pass]]="Yes"),"Yes","No")</f>
        <v>No</v>
      </c>
      <c r="P578" t="str">
        <f>IF(OR(Tabela1[[#This Row],[EA Play Season Pass]]="Yes",Tabela1[[#This Row],[Minecraft Season Pass]]="Yes"),"Yes","No")</f>
        <v>Yes</v>
      </c>
      <c r="Q578">
        <v>38</v>
      </c>
      <c r="R578" s="2"/>
    </row>
    <row r="579" spans="1:18" x14ac:dyDescent="0.25">
      <c r="A579">
        <v>578</v>
      </c>
      <c r="B579" t="s">
        <v>3808</v>
      </c>
      <c r="C579" t="s">
        <v>7</v>
      </c>
      <c r="D579" s="50">
        <v>44648</v>
      </c>
      <c r="E579">
        <f>YEAR(Tabela1[[#This Row],[Start Date]])</f>
        <v>2022</v>
      </c>
      <c r="F579">
        <f>ROUNDUP(MONTH(Tabela1[[#This Row],[Start Date]])/3,0)</f>
        <v>1</v>
      </c>
      <c r="G579" t="s">
        <v>11</v>
      </c>
      <c r="H579">
        <v>15</v>
      </c>
      <c r="I579" t="s">
        <v>9</v>
      </c>
      <c r="J579" t="s">
        <v>8</v>
      </c>
      <c r="K579">
        <v>30</v>
      </c>
      <c r="L579" t="s">
        <v>11</v>
      </c>
      <c r="M579">
        <v>0</v>
      </c>
      <c r="N579">
        <v>2</v>
      </c>
      <c r="O579" t="str">
        <f>IF(AND(Tabela1[[#This Row],[EA Play Season Pass]]="Yes",Tabela1[[#This Row],[Minecraft Season Pass]]="Yes"),"Yes","No")</f>
        <v>No</v>
      </c>
      <c r="P579" t="str">
        <f>IF(OR(Tabela1[[#This Row],[EA Play Season Pass]]="Yes",Tabela1[[#This Row],[Minecraft Season Pass]]="Yes"),"Yes","No")</f>
        <v>Yes</v>
      </c>
      <c r="Q579">
        <v>43</v>
      </c>
      <c r="R579" s="2"/>
    </row>
    <row r="580" spans="1:18" x14ac:dyDescent="0.25">
      <c r="A580">
        <v>579</v>
      </c>
      <c r="B580" t="s">
        <v>1976</v>
      </c>
      <c r="C580" t="s">
        <v>7</v>
      </c>
      <c r="D580" s="50">
        <v>44648</v>
      </c>
      <c r="E580">
        <f>YEAR(Tabela1[[#This Row],[Start Date]])</f>
        <v>2022</v>
      </c>
      <c r="F580">
        <f>ROUNDUP(MONTH(Tabela1[[#This Row],[Start Date]])/3,0)</f>
        <v>1</v>
      </c>
      <c r="G580" t="s">
        <v>8</v>
      </c>
      <c r="H580">
        <v>15</v>
      </c>
      <c r="I580" t="s">
        <v>12</v>
      </c>
      <c r="J580" t="s">
        <v>8</v>
      </c>
      <c r="K580">
        <v>30</v>
      </c>
      <c r="L580" t="s">
        <v>11</v>
      </c>
      <c r="M580">
        <v>0</v>
      </c>
      <c r="N580">
        <v>3</v>
      </c>
      <c r="O580" t="str">
        <f>IF(AND(Tabela1[[#This Row],[EA Play Season Pass]]="Yes",Tabela1[[#This Row],[Minecraft Season Pass]]="Yes"),"Yes","No")</f>
        <v>No</v>
      </c>
      <c r="P580" t="str">
        <f>IF(OR(Tabela1[[#This Row],[EA Play Season Pass]]="Yes",Tabela1[[#This Row],[Minecraft Season Pass]]="Yes"),"Yes","No")</f>
        <v>Yes</v>
      </c>
      <c r="Q580">
        <v>42</v>
      </c>
      <c r="R580" s="2"/>
    </row>
    <row r="581" spans="1:18" x14ac:dyDescent="0.25">
      <c r="A581">
        <v>580</v>
      </c>
      <c r="B581" t="s">
        <v>2892</v>
      </c>
      <c r="C581" t="s">
        <v>10</v>
      </c>
      <c r="D581" s="50">
        <v>44648</v>
      </c>
      <c r="E581">
        <f>YEAR(Tabela1[[#This Row],[Start Date]])</f>
        <v>2022</v>
      </c>
      <c r="F581">
        <f>ROUNDUP(MONTH(Tabela1[[#This Row],[Start Date]])/3,0)</f>
        <v>1</v>
      </c>
      <c r="G581" t="s">
        <v>11</v>
      </c>
      <c r="H581">
        <v>5</v>
      </c>
      <c r="I581" t="s">
        <v>14</v>
      </c>
      <c r="J581" t="s">
        <v>8</v>
      </c>
      <c r="K581">
        <v>30</v>
      </c>
      <c r="L581" t="s">
        <v>11</v>
      </c>
      <c r="M581">
        <v>0</v>
      </c>
      <c r="N581">
        <v>3</v>
      </c>
      <c r="O581" t="str">
        <f>IF(AND(Tabela1[[#This Row],[EA Play Season Pass]]="Yes",Tabela1[[#This Row],[Minecraft Season Pass]]="Yes"),"Yes","No")</f>
        <v>No</v>
      </c>
      <c r="P581" t="str">
        <f>IF(OR(Tabela1[[#This Row],[EA Play Season Pass]]="Yes",Tabela1[[#This Row],[Minecraft Season Pass]]="Yes"),"Yes","No")</f>
        <v>Yes</v>
      </c>
      <c r="Q581">
        <v>32</v>
      </c>
      <c r="R581" s="2"/>
    </row>
    <row r="582" spans="1:18" x14ac:dyDescent="0.25">
      <c r="A582">
        <v>581</v>
      </c>
      <c r="B582" t="s">
        <v>3809</v>
      </c>
      <c r="C582" t="s">
        <v>10</v>
      </c>
      <c r="D582" s="50">
        <v>44648</v>
      </c>
      <c r="E582">
        <f>YEAR(Tabela1[[#This Row],[Start Date]])</f>
        <v>2022</v>
      </c>
      <c r="F582">
        <f>ROUNDUP(MONTH(Tabela1[[#This Row],[Start Date]])/3,0)</f>
        <v>1</v>
      </c>
      <c r="G582" t="s">
        <v>8</v>
      </c>
      <c r="H582">
        <v>5</v>
      </c>
      <c r="I582" t="s">
        <v>9</v>
      </c>
      <c r="J582" t="s">
        <v>11</v>
      </c>
      <c r="K582">
        <v>0</v>
      </c>
      <c r="L582" t="s">
        <v>11</v>
      </c>
      <c r="M582">
        <v>0</v>
      </c>
      <c r="N582">
        <v>1</v>
      </c>
      <c r="O582" t="str">
        <f>IF(AND(Tabela1[[#This Row],[EA Play Season Pass]]="Yes",Tabela1[[#This Row],[Minecraft Season Pass]]="Yes"),"Yes","No")</f>
        <v>No</v>
      </c>
      <c r="P582" t="str">
        <f>IF(OR(Tabela1[[#This Row],[EA Play Season Pass]]="Yes",Tabela1[[#This Row],[Minecraft Season Pass]]="Yes"),"Yes","No")</f>
        <v>No</v>
      </c>
      <c r="Q582">
        <v>4</v>
      </c>
      <c r="R582" s="2"/>
    </row>
    <row r="583" spans="1:18" x14ac:dyDescent="0.25">
      <c r="A583">
        <v>582</v>
      </c>
      <c r="B583" t="s">
        <v>1157</v>
      </c>
      <c r="C583" t="s">
        <v>13</v>
      </c>
      <c r="D583" s="50">
        <v>44649</v>
      </c>
      <c r="E583">
        <f>YEAR(Tabela1[[#This Row],[Start Date]])</f>
        <v>2022</v>
      </c>
      <c r="F583">
        <f>ROUNDUP(MONTH(Tabela1[[#This Row],[Start Date]])/3,0)</f>
        <v>1</v>
      </c>
      <c r="G583" t="s">
        <v>8</v>
      </c>
      <c r="H583">
        <v>10</v>
      </c>
      <c r="I583" t="s">
        <v>14</v>
      </c>
      <c r="J583" t="s">
        <v>11</v>
      </c>
      <c r="K583">
        <v>0</v>
      </c>
      <c r="L583" t="s">
        <v>11</v>
      </c>
      <c r="M583">
        <v>0</v>
      </c>
      <c r="N583">
        <v>1</v>
      </c>
      <c r="O583" t="str">
        <f>IF(AND(Tabela1[[#This Row],[EA Play Season Pass]]="Yes",Tabela1[[#This Row],[Minecraft Season Pass]]="Yes"),"Yes","No")</f>
        <v>No</v>
      </c>
      <c r="P583" t="str">
        <f>IF(OR(Tabela1[[#This Row],[EA Play Season Pass]]="Yes",Tabela1[[#This Row],[Minecraft Season Pass]]="Yes"),"Yes","No")</f>
        <v>No</v>
      </c>
      <c r="Q583">
        <v>9</v>
      </c>
      <c r="R583" s="2"/>
    </row>
    <row r="584" spans="1:18" x14ac:dyDescent="0.25">
      <c r="A584">
        <v>583</v>
      </c>
      <c r="B584" t="s">
        <v>3810</v>
      </c>
      <c r="C584" t="s">
        <v>13</v>
      </c>
      <c r="D584" s="50">
        <v>44649</v>
      </c>
      <c r="E584">
        <f>YEAR(Tabela1[[#This Row],[Start Date]])</f>
        <v>2022</v>
      </c>
      <c r="F584">
        <f>ROUNDUP(MONTH(Tabela1[[#This Row],[Start Date]])/3,0)</f>
        <v>1</v>
      </c>
      <c r="G584" t="s">
        <v>8</v>
      </c>
      <c r="H584">
        <v>10</v>
      </c>
      <c r="I584" t="s">
        <v>14</v>
      </c>
      <c r="J584" t="s">
        <v>8</v>
      </c>
      <c r="K584">
        <v>30</v>
      </c>
      <c r="L584" t="s">
        <v>11</v>
      </c>
      <c r="M584">
        <v>0</v>
      </c>
      <c r="N584">
        <v>1</v>
      </c>
      <c r="O584" t="str">
        <f>IF(AND(Tabela1[[#This Row],[EA Play Season Pass]]="Yes",Tabela1[[#This Row],[Minecraft Season Pass]]="Yes"),"Yes","No")</f>
        <v>No</v>
      </c>
      <c r="P584" t="str">
        <f>IF(OR(Tabela1[[#This Row],[EA Play Season Pass]]="Yes",Tabela1[[#This Row],[Minecraft Season Pass]]="Yes"),"Yes","No")</f>
        <v>Yes</v>
      </c>
      <c r="Q584">
        <v>39</v>
      </c>
      <c r="R584" s="2"/>
    </row>
    <row r="585" spans="1:18" x14ac:dyDescent="0.25">
      <c r="A585">
        <v>584</v>
      </c>
      <c r="B585" t="s">
        <v>3811</v>
      </c>
      <c r="C585" t="s">
        <v>7</v>
      </c>
      <c r="D585" s="50">
        <v>44649</v>
      </c>
      <c r="E585">
        <f>YEAR(Tabela1[[#This Row],[Start Date]])</f>
        <v>2022</v>
      </c>
      <c r="F585">
        <f>ROUNDUP(MONTH(Tabela1[[#This Row],[Start Date]])/3,0)</f>
        <v>1</v>
      </c>
      <c r="G585" t="s">
        <v>8</v>
      </c>
      <c r="H585">
        <v>15</v>
      </c>
      <c r="I585" t="s">
        <v>9</v>
      </c>
      <c r="J585" t="s">
        <v>11</v>
      </c>
      <c r="K585">
        <v>0</v>
      </c>
      <c r="L585" t="s">
        <v>11</v>
      </c>
      <c r="M585">
        <v>0</v>
      </c>
      <c r="N585">
        <v>2</v>
      </c>
      <c r="O585" t="str">
        <f>IF(AND(Tabela1[[#This Row],[EA Play Season Pass]]="Yes",Tabela1[[#This Row],[Minecraft Season Pass]]="Yes"),"Yes","No")</f>
        <v>No</v>
      </c>
      <c r="P585" t="str">
        <f>IF(OR(Tabela1[[#This Row],[EA Play Season Pass]]="Yes",Tabela1[[#This Row],[Minecraft Season Pass]]="Yes"),"Yes","No")</f>
        <v>No</v>
      </c>
      <c r="Q585">
        <v>13</v>
      </c>
      <c r="R585" s="2"/>
    </row>
    <row r="586" spans="1:18" x14ac:dyDescent="0.25">
      <c r="A586">
        <v>585</v>
      </c>
      <c r="B586" t="s">
        <v>3812</v>
      </c>
      <c r="C586" t="s">
        <v>7</v>
      </c>
      <c r="D586" s="50">
        <v>44649</v>
      </c>
      <c r="E586">
        <f>YEAR(Tabela1[[#This Row],[Start Date]])</f>
        <v>2022</v>
      </c>
      <c r="F586">
        <f>ROUNDUP(MONTH(Tabela1[[#This Row],[Start Date]])/3,0)</f>
        <v>1</v>
      </c>
      <c r="G586" t="s">
        <v>8</v>
      </c>
      <c r="H586">
        <v>15</v>
      </c>
      <c r="I586" t="s">
        <v>9</v>
      </c>
      <c r="J586" t="s">
        <v>11</v>
      </c>
      <c r="K586">
        <v>0</v>
      </c>
      <c r="L586" t="s">
        <v>8</v>
      </c>
      <c r="M586">
        <v>20</v>
      </c>
      <c r="N586">
        <v>1</v>
      </c>
      <c r="O586" t="str">
        <f>IF(AND(Tabela1[[#This Row],[EA Play Season Pass]]="Yes",Tabela1[[#This Row],[Minecraft Season Pass]]="Yes"),"Yes","No")</f>
        <v>No</v>
      </c>
      <c r="P586" t="str">
        <f>IF(OR(Tabela1[[#This Row],[EA Play Season Pass]]="Yes",Tabela1[[#This Row],[Minecraft Season Pass]]="Yes"),"Yes","No")</f>
        <v>Yes</v>
      </c>
      <c r="Q586">
        <v>34</v>
      </c>
      <c r="R586" s="2"/>
    </row>
    <row r="587" spans="1:18" x14ac:dyDescent="0.25">
      <c r="A587">
        <v>586</v>
      </c>
      <c r="B587" t="s">
        <v>3813</v>
      </c>
      <c r="C587" t="s">
        <v>10</v>
      </c>
      <c r="D587" s="50">
        <v>44649</v>
      </c>
      <c r="E587">
        <f>YEAR(Tabela1[[#This Row],[Start Date]])</f>
        <v>2022</v>
      </c>
      <c r="F587">
        <f>ROUNDUP(MONTH(Tabela1[[#This Row],[Start Date]])/3,0)</f>
        <v>1</v>
      </c>
      <c r="G587" t="s">
        <v>8</v>
      </c>
      <c r="H587">
        <v>5</v>
      </c>
      <c r="I587" t="s">
        <v>12</v>
      </c>
      <c r="J587" t="s">
        <v>11</v>
      </c>
      <c r="K587">
        <v>0</v>
      </c>
      <c r="L587" t="s">
        <v>11</v>
      </c>
      <c r="M587">
        <v>0</v>
      </c>
      <c r="N587">
        <v>1</v>
      </c>
      <c r="O587" t="str">
        <f>IF(AND(Tabela1[[#This Row],[EA Play Season Pass]]="Yes",Tabela1[[#This Row],[Minecraft Season Pass]]="Yes"),"Yes","No")</f>
        <v>No</v>
      </c>
      <c r="P587" t="str">
        <f>IF(OR(Tabela1[[#This Row],[EA Play Season Pass]]="Yes",Tabela1[[#This Row],[Minecraft Season Pass]]="Yes"),"Yes","No")</f>
        <v>No</v>
      </c>
      <c r="Q587">
        <v>4</v>
      </c>
      <c r="R587" s="2"/>
    </row>
    <row r="588" spans="1:18" x14ac:dyDescent="0.25">
      <c r="A588">
        <v>587</v>
      </c>
      <c r="B588" t="s">
        <v>1334</v>
      </c>
      <c r="C588" t="s">
        <v>13</v>
      </c>
      <c r="D588" s="50">
        <v>44649</v>
      </c>
      <c r="E588">
        <f>YEAR(Tabela1[[#This Row],[Start Date]])</f>
        <v>2022</v>
      </c>
      <c r="F588">
        <f>ROUNDUP(MONTH(Tabela1[[#This Row],[Start Date]])/3,0)</f>
        <v>1</v>
      </c>
      <c r="G588" t="s">
        <v>8</v>
      </c>
      <c r="H588">
        <v>10</v>
      </c>
      <c r="I588" t="s">
        <v>14</v>
      </c>
      <c r="J588" t="s">
        <v>11</v>
      </c>
      <c r="K588">
        <v>0</v>
      </c>
      <c r="L588" t="s">
        <v>11</v>
      </c>
      <c r="M588">
        <v>0</v>
      </c>
      <c r="N588">
        <v>2</v>
      </c>
      <c r="O588" t="str">
        <f>IF(AND(Tabela1[[#This Row],[EA Play Season Pass]]="Yes",Tabela1[[#This Row],[Minecraft Season Pass]]="Yes"),"Yes","No")</f>
        <v>No</v>
      </c>
      <c r="P588" t="str">
        <f>IF(OR(Tabela1[[#This Row],[EA Play Season Pass]]="Yes",Tabela1[[#This Row],[Minecraft Season Pass]]="Yes"),"Yes","No")</f>
        <v>No</v>
      </c>
      <c r="Q588">
        <v>8</v>
      </c>
      <c r="R588" s="2"/>
    </row>
    <row r="589" spans="1:18" x14ac:dyDescent="0.25">
      <c r="A589">
        <v>588</v>
      </c>
      <c r="B589" t="s">
        <v>990</v>
      </c>
      <c r="C589" t="s">
        <v>13</v>
      </c>
      <c r="D589" s="50">
        <v>44649</v>
      </c>
      <c r="E589">
        <f>YEAR(Tabela1[[#This Row],[Start Date]])</f>
        <v>2022</v>
      </c>
      <c r="F589">
        <f>ROUNDUP(MONTH(Tabela1[[#This Row],[Start Date]])/3,0)</f>
        <v>1</v>
      </c>
      <c r="G589" t="s">
        <v>8</v>
      </c>
      <c r="H589">
        <v>10</v>
      </c>
      <c r="I589" t="s">
        <v>9</v>
      </c>
      <c r="J589" t="s">
        <v>8</v>
      </c>
      <c r="K589">
        <v>30</v>
      </c>
      <c r="L589" t="s">
        <v>8</v>
      </c>
      <c r="M589">
        <v>20</v>
      </c>
      <c r="N589">
        <v>3</v>
      </c>
      <c r="O589" t="str">
        <f>IF(AND(Tabela1[[#This Row],[EA Play Season Pass]]="Yes",Tabela1[[#This Row],[Minecraft Season Pass]]="Yes"),"Yes","No")</f>
        <v>Yes</v>
      </c>
      <c r="P589" t="str">
        <f>IF(OR(Tabela1[[#This Row],[EA Play Season Pass]]="Yes",Tabela1[[#This Row],[Minecraft Season Pass]]="Yes"),"Yes","No")</f>
        <v>Yes</v>
      </c>
      <c r="Q589">
        <v>57</v>
      </c>
      <c r="R589" s="2"/>
    </row>
    <row r="590" spans="1:18" x14ac:dyDescent="0.25">
      <c r="A590">
        <v>589</v>
      </c>
      <c r="B590" t="s">
        <v>3814</v>
      </c>
      <c r="C590" t="s">
        <v>7</v>
      </c>
      <c r="D590" s="50">
        <v>44649</v>
      </c>
      <c r="E590">
        <f>YEAR(Tabela1[[#This Row],[Start Date]])</f>
        <v>2022</v>
      </c>
      <c r="F590">
        <f>ROUNDUP(MONTH(Tabela1[[#This Row],[Start Date]])/3,0)</f>
        <v>1</v>
      </c>
      <c r="G590" t="s">
        <v>11</v>
      </c>
      <c r="H590">
        <v>15</v>
      </c>
      <c r="I590" t="s">
        <v>9</v>
      </c>
      <c r="J590" t="s">
        <v>8</v>
      </c>
      <c r="K590">
        <v>30</v>
      </c>
      <c r="L590" t="s">
        <v>11</v>
      </c>
      <c r="M590">
        <v>0</v>
      </c>
      <c r="N590">
        <v>3</v>
      </c>
      <c r="O590" t="str">
        <f>IF(AND(Tabela1[[#This Row],[EA Play Season Pass]]="Yes",Tabela1[[#This Row],[Minecraft Season Pass]]="Yes"),"Yes","No")</f>
        <v>No</v>
      </c>
      <c r="P590" t="str">
        <f>IF(OR(Tabela1[[#This Row],[EA Play Season Pass]]="Yes",Tabela1[[#This Row],[Minecraft Season Pass]]="Yes"),"Yes","No")</f>
        <v>Yes</v>
      </c>
      <c r="Q590">
        <v>42</v>
      </c>
      <c r="R590" s="2"/>
    </row>
    <row r="591" spans="1:18" x14ac:dyDescent="0.25">
      <c r="A591">
        <v>590</v>
      </c>
      <c r="B591" t="s">
        <v>3815</v>
      </c>
      <c r="C591" t="s">
        <v>7</v>
      </c>
      <c r="D591" s="50">
        <v>44649</v>
      </c>
      <c r="E591">
        <f>YEAR(Tabela1[[#This Row],[Start Date]])</f>
        <v>2022</v>
      </c>
      <c r="F591">
        <f>ROUNDUP(MONTH(Tabela1[[#This Row],[Start Date]])/3,0)</f>
        <v>1</v>
      </c>
      <c r="G591" t="s">
        <v>11</v>
      </c>
      <c r="H591">
        <v>15</v>
      </c>
      <c r="I591" t="s">
        <v>12</v>
      </c>
      <c r="J591" t="s">
        <v>11</v>
      </c>
      <c r="K591">
        <v>0</v>
      </c>
      <c r="L591" t="s">
        <v>8</v>
      </c>
      <c r="M591">
        <v>20</v>
      </c>
      <c r="N591">
        <v>1</v>
      </c>
      <c r="O591" t="str">
        <f>IF(AND(Tabela1[[#This Row],[EA Play Season Pass]]="Yes",Tabela1[[#This Row],[Minecraft Season Pass]]="Yes"),"Yes","No")</f>
        <v>No</v>
      </c>
      <c r="P591" t="str">
        <f>IF(OR(Tabela1[[#This Row],[EA Play Season Pass]]="Yes",Tabela1[[#This Row],[Minecraft Season Pass]]="Yes"),"Yes","No")</f>
        <v>Yes</v>
      </c>
      <c r="Q591">
        <v>34</v>
      </c>
      <c r="R591" s="2"/>
    </row>
    <row r="592" spans="1:18" x14ac:dyDescent="0.25">
      <c r="A592">
        <v>591</v>
      </c>
      <c r="B592" t="s">
        <v>3816</v>
      </c>
      <c r="C592" t="s">
        <v>10</v>
      </c>
      <c r="D592" s="50">
        <v>44649</v>
      </c>
      <c r="E592">
        <f>YEAR(Tabela1[[#This Row],[Start Date]])</f>
        <v>2022</v>
      </c>
      <c r="F592">
        <f>ROUNDUP(MONTH(Tabela1[[#This Row],[Start Date]])/3,0)</f>
        <v>1</v>
      </c>
      <c r="G592" t="s">
        <v>11</v>
      </c>
      <c r="H592">
        <v>5</v>
      </c>
      <c r="I592" t="s">
        <v>14</v>
      </c>
      <c r="J592" t="s">
        <v>8</v>
      </c>
      <c r="K592">
        <v>30</v>
      </c>
      <c r="L592" t="s">
        <v>11</v>
      </c>
      <c r="M592">
        <v>0</v>
      </c>
      <c r="N592">
        <v>3</v>
      </c>
      <c r="O592" t="str">
        <f>IF(AND(Tabela1[[#This Row],[EA Play Season Pass]]="Yes",Tabela1[[#This Row],[Minecraft Season Pass]]="Yes"),"Yes","No")</f>
        <v>No</v>
      </c>
      <c r="P592" t="str">
        <f>IF(OR(Tabela1[[#This Row],[EA Play Season Pass]]="Yes",Tabela1[[#This Row],[Minecraft Season Pass]]="Yes"),"Yes","No")</f>
        <v>Yes</v>
      </c>
      <c r="Q592">
        <v>32</v>
      </c>
      <c r="R592" s="2"/>
    </row>
    <row r="593" spans="1:18" x14ac:dyDescent="0.25">
      <c r="A593">
        <v>592</v>
      </c>
      <c r="B593" t="s">
        <v>3817</v>
      </c>
      <c r="C593" t="s">
        <v>13</v>
      </c>
      <c r="D593" s="50">
        <v>44649</v>
      </c>
      <c r="E593">
        <f>YEAR(Tabela1[[#This Row],[Start Date]])</f>
        <v>2022</v>
      </c>
      <c r="F593">
        <f>ROUNDUP(MONTH(Tabela1[[#This Row],[Start Date]])/3,0)</f>
        <v>1</v>
      </c>
      <c r="G593" t="s">
        <v>11</v>
      </c>
      <c r="H593">
        <v>10</v>
      </c>
      <c r="I593" t="s">
        <v>14</v>
      </c>
      <c r="J593" t="s">
        <v>8</v>
      </c>
      <c r="K593">
        <v>30</v>
      </c>
      <c r="L593" t="s">
        <v>11</v>
      </c>
      <c r="M593">
        <v>0</v>
      </c>
      <c r="N593">
        <v>3</v>
      </c>
      <c r="O593" t="str">
        <f>IF(AND(Tabela1[[#This Row],[EA Play Season Pass]]="Yes",Tabela1[[#This Row],[Minecraft Season Pass]]="Yes"),"Yes","No")</f>
        <v>No</v>
      </c>
      <c r="P593" t="str">
        <f>IF(OR(Tabela1[[#This Row],[EA Play Season Pass]]="Yes",Tabela1[[#This Row],[Minecraft Season Pass]]="Yes"),"Yes","No")</f>
        <v>Yes</v>
      </c>
      <c r="Q593">
        <v>37</v>
      </c>
      <c r="R593" s="2"/>
    </row>
    <row r="594" spans="1:18" x14ac:dyDescent="0.25">
      <c r="A594">
        <v>593</v>
      </c>
      <c r="B594" t="s">
        <v>3818</v>
      </c>
      <c r="C594" t="s">
        <v>10</v>
      </c>
      <c r="D594" s="50">
        <v>44650</v>
      </c>
      <c r="E594">
        <f>YEAR(Tabela1[[#This Row],[Start Date]])</f>
        <v>2022</v>
      </c>
      <c r="F594">
        <f>ROUNDUP(MONTH(Tabela1[[#This Row],[Start Date]])/3,0)</f>
        <v>1</v>
      </c>
      <c r="G594" t="s">
        <v>8</v>
      </c>
      <c r="H594">
        <v>5</v>
      </c>
      <c r="I594" t="s">
        <v>14</v>
      </c>
      <c r="J594" t="s">
        <v>8</v>
      </c>
      <c r="K594">
        <v>30</v>
      </c>
      <c r="L594" t="s">
        <v>8</v>
      </c>
      <c r="M594">
        <v>20</v>
      </c>
      <c r="N594">
        <v>2</v>
      </c>
      <c r="O594" t="str">
        <f>IF(AND(Tabela1[[#This Row],[EA Play Season Pass]]="Yes",Tabela1[[#This Row],[Minecraft Season Pass]]="Yes"),"Yes","No")</f>
        <v>Yes</v>
      </c>
      <c r="P594" t="str">
        <f>IF(OR(Tabela1[[#This Row],[EA Play Season Pass]]="Yes",Tabela1[[#This Row],[Minecraft Season Pass]]="Yes"),"Yes","No")</f>
        <v>Yes</v>
      </c>
      <c r="Q594">
        <v>53</v>
      </c>
      <c r="R594" s="2"/>
    </row>
    <row r="595" spans="1:18" x14ac:dyDescent="0.25">
      <c r="A595">
        <v>594</v>
      </c>
      <c r="B595" t="s">
        <v>3819</v>
      </c>
      <c r="C595" t="s">
        <v>13</v>
      </c>
      <c r="D595" s="50">
        <v>44650</v>
      </c>
      <c r="E595">
        <f>YEAR(Tabela1[[#This Row],[Start Date]])</f>
        <v>2022</v>
      </c>
      <c r="F595">
        <f>ROUNDUP(MONTH(Tabela1[[#This Row],[Start Date]])/3,0)</f>
        <v>1</v>
      </c>
      <c r="G595" t="s">
        <v>11</v>
      </c>
      <c r="H595">
        <v>10</v>
      </c>
      <c r="I595" t="s">
        <v>14</v>
      </c>
      <c r="J595" t="s">
        <v>11</v>
      </c>
      <c r="K595">
        <v>0</v>
      </c>
      <c r="L595" t="s">
        <v>8</v>
      </c>
      <c r="M595">
        <v>20</v>
      </c>
      <c r="N595">
        <v>2</v>
      </c>
      <c r="O595" t="str">
        <f>IF(AND(Tabela1[[#This Row],[EA Play Season Pass]]="Yes",Tabela1[[#This Row],[Minecraft Season Pass]]="Yes"),"Yes","No")</f>
        <v>No</v>
      </c>
      <c r="P595" t="str">
        <f>IF(OR(Tabela1[[#This Row],[EA Play Season Pass]]="Yes",Tabela1[[#This Row],[Minecraft Season Pass]]="Yes"),"Yes","No")</f>
        <v>Yes</v>
      </c>
      <c r="Q595">
        <v>28</v>
      </c>
      <c r="R595" s="2"/>
    </row>
    <row r="596" spans="1:18" x14ac:dyDescent="0.25">
      <c r="A596">
        <v>595</v>
      </c>
      <c r="B596" t="s">
        <v>3820</v>
      </c>
      <c r="C596" t="s">
        <v>13</v>
      </c>
      <c r="D596" s="50">
        <v>44650</v>
      </c>
      <c r="E596">
        <f>YEAR(Tabela1[[#This Row],[Start Date]])</f>
        <v>2022</v>
      </c>
      <c r="F596">
        <f>ROUNDUP(MONTH(Tabela1[[#This Row],[Start Date]])/3,0)</f>
        <v>1</v>
      </c>
      <c r="G596" t="s">
        <v>11</v>
      </c>
      <c r="H596">
        <v>10</v>
      </c>
      <c r="I596" t="s">
        <v>9</v>
      </c>
      <c r="J596" t="s">
        <v>11</v>
      </c>
      <c r="K596">
        <v>0</v>
      </c>
      <c r="L596" t="s">
        <v>8</v>
      </c>
      <c r="M596">
        <v>20</v>
      </c>
      <c r="N596">
        <v>3</v>
      </c>
      <c r="O596" t="str">
        <f>IF(AND(Tabela1[[#This Row],[EA Play Season Pass]]="Yes",Tabela1[[#This Row],[Minecraft Season Pass]]="Yes"),"Yes","No")</f>
        <v>No</v>
      </c>
      <c r="P596" t="str">
        <f>IF(OR(Tabela1[[#This Row],[EA Play Season Pass]]="Yes",Tabela1[[#This Row],[Minecraft Season Pass]]="Yes"),"Yes","No")</f>
        <v>Yes</v>
      </c>
      <c r="Q596">
        <v>27</v>
      </c>
      <c r="R596" s="2"/>
    </row>
    <row r="597" spans="1:18" x14ac:dyDescent="0.25">
      <c r="A597">
        <v>596</v>
      </c>
      <c r="B597" t="s">
        <v>3821</v>
      </c>
      <c r="C597" t="s">
        <v>13</v>
      </c>
      <c r="D597" s="50">
        <v>44650</v>
      </c>
      <c r="E597">
        <f>YEAR(Tabela1[[#This Row],[Start Date]])</f>
        <v>2022</v>
      </c>
      <c r="F597">
        <f>ROUNDUP(MONTH(Tabela1[[#This Row],[Start Date]])/3,0)</f>
        <v>1</v>
      </c>
      <c r="G597" t="s">
        <v>11</v>
      </c>
      <c r="H597">
        <v>10</v>
      </c>
      <c r="I597" t="s">
        <v>14</v>
      </c>
      <c r="J597" t="s">
        <v>11</v>
      </c>
      <c r="K597">
        <v>0</v>
      </c>
      <c r="L597" t="s">
        <v>8</v>
      </c>
      <c r="M597">
        <v>20</v>
      </c>
      <c r="N597">
        <v>2</v>
      </c>
      <c r="O597" t="str">
        <f>IF(AND(Tabela1[[#This Row],[EA Play Season Pass]]="Yes",Tabela1[[#This Row],[Minecraft Season Pass]]="Yes"),"Yes","No")</f>
        <v>No</v>
      </c>
      <c r="P597" t="str">
        <f>IF(OR(Tabela1[[#This Row],[EA Play Season Pass]]="Yes",Tabela1[[#This Row],[Minecraft Season Pass]]="Yes"),"Yes","No")</f>
        <v>Yes</v>
      </c>
      <c r="Q597">
        <v>28</v>
      </c>
      <c r="R597" s="2"/>
    </row>
    <row r="598" spans="1:18" x14ac:dyDescent="0.25">
      <c r="A598">
        <v>597</v>
      </c>
      <c r="B598" t="s">
        <v>1736</v>
      </c>
      <c r="C598" t="s">
        <v>10</v>
      </c>
      <c r="D598" s="50">
        <v>44650</v>
      </c>
      <c r="E598">
        <f>YEAR(Tabela1[[#This Row],[Start Date]])</f>
        <v>2022</v>
      </c>
      <c r="F598">
        <f>ROUNDUP(MONTH(Tabela1[[#This Row],[Start Date]])/3,0)</f>
        <v>1</v>
      </c>
      <c r="G598" t="s">
        <v>8</v>
      </c>
      <c r="H598">
        <v>5</v>
      </c>
      <c r="I598" t="s">
        <v>14</v>
      </c>
      <c r="J598" t="s">
        <v>8</v>
      </c>
      <c r="K598">
        <v>30</v>
      </c>
      <c r="L598" t="s">
        <v>8</v>
      </c>
      <c r="M598">
        <v>20</v>
      </c>
      <c r="N598">
        <v>2</v>
      </c>
      <c r="O598" t="str">
        <f>IF(AND(Tabela1[[#This Row],[EA Play Season Pass]]="Yes",Tabela1[[#This Row],[Minecraft Season Pass]]="Yes"),"Yes","No")</f>
        <v>Yes</v>
      </c>
      <c r="P598" t="str">
        <f>IF(OR(Tabela1[[#This Row],[EA Play Season Pass]]="Yes",Tabela1[[#This Row],[Minecraft Season Pass]]="Yes"),"Yes","No")</f>
        <v>Yes</v>
      </c>
      <c r="Q598">
        <v>53</v>
      </c>
      <c r="R598" s="2"/>
    </row>
    <row r="599" spans="1:18" x14ac:dyDescent="0.25">
      <c r="A599">
        <v>598</v>
      </c>
      <c r="B599" t="s">
        <v>3822</v>
      </c>
      <c r="C599" t="s">
        <v>13</v>
      </c>
      <c r="D599" s="50">
        <v>44650</v>
      </c>
      <c r="E599">
        <f>YEAR(Tabela1[[#This Row],[Start Date]])</f>
        <v>2022</v>
      </c>
      <c r="F599">
        <f>ROUNDUP(MONTH(Tabela1[[#This Row],[Start Date]])/3,0)</f>
        <v>1</v>
      </c>
      <c r="G599" t="s">
        <v>11</v>
      </c>
      <c r="H599">
        <v>10</v>
      </c>
      <c r="I599" t="s">
        <v>12</v>
      </c>
      <c r="J599" t="s">
        <v>8</v>
      </c>
      <c r="K599">
        <v>30</v>
      </c>
      <c r="L599" t="s">
        <v>8</v>
      </c>
      <c r="M599">
        <v>20</v>
      </c>
      <c r="N599">
        <v>2</v>
      </c>
      <c r="O599" t="str">
        <f>IF(AND(Tabela1[[#This Row],[EA Play Season Pass]]="Yes",Tabela1[[#This Row],[Minecraft Season Pass]]="Yes"),"Yes","No")</f>
        <v>Yes</v>
      </c>
      <c r="P599" t="str">
        <f>IF(OR(Tabela1[[#This Row],[EA Play Season Pass]]="Yes",Tabela1[[#This Row],[Minecraft Season Pass]]="Yes"),"Yes","No")</f>
        <v>Yes</v>
      </c>
      <c r="Q599">
        <v>58</v>
      </c>
      <c r="R599" s="2"/>
    </row>
    <row r="600" spans="1:18" x14ac:dyDescent="0.25">
      <c r="A600">
        <v>599</v>
      </c>
      <c r="B600" t="s">
        <v>3823</v>
      </c>
      <c r="C600" t="s">
        <v>13</v>
      </c>
      <c r="D600" s="50">
        <v>44650</v>
      </c>
      <c r="E600">
        <f>YEAR(Tabela1[[#This Row],[Start Date]])</f>
        <v>2022</v>
      </c>
      <c r="F600">
        <f>ROUNDUP(MONTH(Tabela1[[#This Row],[Start Date]])/3,0)</f>
        <v>1</v>
      </c>
      <c r="G600" t="s">
        <v>8</v>
      </c>
      <c r="H600">
        <v>10</v>
      </c>
      <c r="I600" t="s">
        <v>14</v>
      </c>
      <c r="J600" t="s">
        <v>11</v>
      </c>
      <c r="K600">
        <v>0</v>
      </c>
      <c r="L600" t="s">
        <v>11</v>
      </c>
      <c r="M600">
        <v>0</v>
      </c>
      <c r="N600">
        <v>3</v>
      </c>
      <c r="O600" t="str">
        <f>IF(AND(Tabela1[[#This Row],[EA Play Season Pass]]="Yes",Tabela1[[#This Row],[Minecraft Season Pass]]="Yes"),"Yes","No")</f>
        <v>No</v>
      </c>
      <c r="P600" t="str">
        <f>IF(OR(Tabela1[[#This Row],[EA Play Season Pass]]="Yes",Tabela1[[#This Row],[Minecraft Season Pass]]="Yes"),"Yes","No")</f>
        <v>No</v>
      </c>
      <c r="Q600">
        <v>7</v>
      </c>
      <c r="R600" s="2"/>
    </row>
    <row r="601" spans="1:18" x14ac:dyDescent="0.25">
      <c r="A601">
        <v>600</v>
      </c>
      <c r="B601" t="s">
        <v>3824</v>
      </c>
      <c r="C601" t="s">
        <v>7</v>
      </c>
      <c r="D601" s="50">
        <v>44650</v>
      </c>
      <c r="E601">
        <f>YEAR(Tabela1[[#This Row],[Start Date]])</f>
        <v>2022</v>
      </c>
      <c r="F601">
        <f>ROUNDUP(MONTH(Tabela1[[#This Row],[Start Date]])/3,0)</f>
        <v>1</v>
      </c>
      <c r="G601" t="s">
        <v>8</v>
      </c>
      <c r="H601">
        <v>15</v>
      </c>
      <c r="I601" t="s">
        <v>12</v>
      </c>
      <c r="J601" t="s">
        <v>11</v>
      </c>
      <c r="K601">
        <v>0</v>
      </c>
      <c r="L601" t="s">
        <v>11</v>
      </c>
      <c r="M601">
        <v>0</v>
      </c>
      <c r="N601">
        <v>3</v>
      </c>
      <c r="O601" t="str">
        <f>IF(AND(Tabela1[[#This Row],[EA Play Season Pass]]="Yes",Tabela1[[#This Row],[Minecraft Season Pass]]="Yes"),"Yes","No")</f>
        <v>No</v>
      </c>
      <c r="P601" t="str">
        <f>IF(OR(Tabela1[[#This Row],[EA Play Season Pass]]="Yes",Tabela1[[#This Row],[Minecraft Season Pass]]="Yes"),"Yes","No")</f>
        <v>No</v>
      </c>
      <c r="Q601">
        <v>12</v>
      </c>
      <c r="R601" s="2"/>
    </row>
    <row r="602" spans="1:18" x14ac:dyDescent="0.25">
      <c r="A602">
        <v>601</v>
      </c>
      <c r="B602" t="s">
        <v>3381</v>
      </c>
      <c r="C602" t="s">
        <v>7</v>
      </c>
      <c r="D602" s="50">
        <v>44650</v>
      </c>
      <c r="E602">
        <f>YEAR(Tabela1[[#This Row],[Start Date]])</f>
        <v>2022</v>
      </c>
      <c r="F602">
        <f>ROUNDUP(MONTH(Tabela1[[#This Row],[Start Date]])/3,0)</f>
        <v>1</v>
      </c>
      <c r="G602" t="s">
        <v>11</v>
      </c>
      <c r="H602">
        <v>15</v>
      </c>
      <c r="I602" t="s">
        <v>14</v>
      </c>
      <c r="J602" t="s">
        <v>8</v>
      </c>
      <c r="K602">
        <v>30</v>
      </c>
      <c r="L602" t="s">
        <v>8</v>
      </c>
      <c r="M602">
        <v>20</v>
      </c>
      <c r="N602">
        <v>3</v>
      </c>
      <c r="O602" t="str">
        <f>IF(AND(Tabela1[[#This Row],[EA Play Season Pass]]="Yes",Tabela1[[#This Row],[Minecraft Season Pass]]="Yes"),"Yes","No")</f>
        <v>Yes</v>
      </c>
      <c r="P602" t="str">
        <f>IF(OR(Tabela1[[#This Row],[EA Play Season Pass]]="Yes",Tabela1[[#This Row],[Minecraft Season Pass]]="Yes"),"Yes","No")</f>
        <v>Yes</v>
      </c>
      <c r="Q602">
        <v>62</v>
      </c>
      <c r="R602" s="2"/>
    </row>
    <row r="603" spans="1:18" x14ac:dyDescent="0.25">
      <c r="A603">
        <v>602</v>
      </c>
      <c r="B603" t="s">
        <v>3825</v>
      </c>
      <c r="C603" t="s">
        <v>7</v>
      </c>
      <c r="D603" s="50">
        <v>44650</v>
      </c>
      <c r="E603">
        <f>YEAR(Tabela1[[#This Row],[Start Date]])</f>
        <v>2022</v>
      </c>
      <c r="F603">
        <f>ROUNDUP(MONTH(Tabela1[[#This Row],[Start Date]])/3,0)</f>
        <v>1</v>
      </c>
      <c r="G603" t="s">
        <v>8</v>
      </c>
      <c r="H603">
        <v>15</v>
      </c>
      <c r="I603" t="s">
        <v>9</v>
      </c>
      <c r="J603" t="s">
        <v>8</v>
      </c>
      <c r="K603">
        <v>30</v>
      </c>
      <c r="L603" t="s">
        <v>8</v>
      </c>
      <c r="M603">
        <v>20</v>
      </c>
      <c r="N603">
        <v>3</v>
      </c>
      <c r="O603" t="str">
        <f>IF(AND(Tabela1[[#This Row],[EA Play Season Pass]]="Yes",Tabela1[[#This Row],[Minecraft Season Pass]]="Yes"),"Yes","No")</f>
        <v>Yes</v>
      </c>
      <c r="P603" t="str">
        <f>IF(OR(Tabela1[[#This Row],[EA Play Season Pass]]="Yes",Tabela1[[#This Row],[Minecraft Season Pass]]="Yes"),"Yes","No")</f>
        <v>Yes</v>
      </c>
      <c r="Q603">
        <v>62</v>
      </c>
      <c r="R603" s="2"/>
    </row>
    <row r="604" spans="1:18" x14ac:dyDescent="0.25">
      <c r="A604">
        <v>603</v>
      </c>
      <c r="B604" t="s">
        <v>1974</v>
      </c>
      <c r="C604" t="s">
        <v>10</v>
      </c>
      <c r="D604" s="50">
        <v>44650</v>
      </c>
      <c r="E604">
        <f>YEAR(Tabela1[[#This Row],[Start Date]])</f>
        <v>2022</v>
      </c>
      <c r="F604">
        <f>ROUNDUP(MONTH(Tabela1[[#This Row],[Start Date]])/3,0)</f>
        <v>1</v>
      </c>
      <c r="G604" t="s">
        <v>11</v>
      </c>
      <c r="H604">
        <v>5</v>
      </c>
      <c r="I604" t="s">
        <v>12</v>
      </c>
      <c r="J604" t="s">
        <v>11</v>
      </c>
      <c r="K604">
        <v>0</v>
      </c>
      <c r="L604" t="s">
        <v>11</v>
      </c>
      <c r="M604">
        <v>0</v>
      </c>
      <c r="N604">
        <v>2</v>
      </c>
      <c r="O604" t="str">
        <f>IF(AND(Tabela1[[#This Row],[EA Play Season Pass]]="Yes",Tabela1[[#This Row],[Minecraft Season Pass]]="Yes"),"Yes","No")</f>
        <v>No</v>
      </c>
      <c r="P604" t="str">
        <f>IF(OR(Tabela1[[#This Row],[EA Play Season Pass]]="Yes",Tabela1[[#This Row],[Minecraft Season Pass]]="Yes"),"Yes","No")</f>
        <v>No</v>
      </c>
      <c r="Q604">
        <v>3</v>
      </c>
      <c r="R604" s="2"/>
    </row>
    <row r="605" spans="1:18" x14ac:dyDescent="0.25">
      <c r="A605">
        <v>604</v>
      </c>
      <c r="B605" t="s">
        <v>504</v>
      </c>
      <c r="C605" t="s">
        <v>13</v>
      </c>
      <c r="D605" s="50">
        <v>44651</v>
      </c>
      <c r="E605">
        <f>YEAR(Tabela1[[#This Row],[Start Date]])</f>
        <v>2022</v>
      </c>
      <c r="F605">
        <f>ROUNDUP(MONTH(Tabela1[[#This Row],[Start Date]])/3,0)</f>
        <v>1</v>
      </c>
      <c r="G605" t="s">
        <v>11</v>
      </c>
      <c r="H605">
        <v>10</v>
      </c>
      <c r="I605" t="s">
        <v>9</v>
      </c>
      <c r="J605" t="s">
        <v>11</v>
      </c>
      <c r="K605">
        <v>0</v>
      </c>
      <c r="L605" t="s">
        <v>8</v>
      </c>
      <c r="M605">
        <v>20</v>
      </c>
      <c r="N605">
        <v>2</v>
      </c>
      <c r="O605" t="str">
        <f>IF(AND(Tabela1[[#This Row],[EA Play Season Pass]]="Yes",Tabela1[[#This Row],[Minecraft Season Pass]]="Yes"),"Yes","No")</f>
        <v>No</v>
      </c>
      <c r="P605" t="str">
        <f>IF(OR(Tabela1[[#This Row],[EA Play Season Pass]]="Yes",Tabela1[[#This Row],[Minecraft Season Pass]]="Yes"),"Yes","No")</f>
        <v>Yes</v>
      </c>
      <c r="Q605">
        <v>28</v>
      </c>
      <c r="R605" s="2"/>
    </row>
    <row r="606" spans="1:18" x14ac:dyDescent="0.25">
      <c r="A606">
        <v>605</v>
      </c>
      <c r="B606" t="s">
        <v>3826</v>
      </c>
      <c r="C606" t="s">
        <v>7</v>
      </c>
      <c r="D606" s="50">
        <v>44651</v>
      </c>
      <c r="E606">
        <f>YEAR(Tabela1[[#This Row],[Start Date]])</f>
        <v>2022</v>
      </c>
      <c r="F606">
        <f>ROUNDUP(MONTH(Tabela1[[#This Row],[Start Date]])/3,0)</f>
        <v>1</v>
      </c>
      <c r="G606" t="s">
        <v>11</v>
      </c>
      <c r="H606">
        <v>15</v>
      </c>
      <c r="I606" t="s">
        <v>12</v>
      </c>
      <c r="J606" t="s">
        <v>11</v>
      </c>
      <c r="K606">
        <v>0</v>
      </c>
      <c r="L606" t="s">
        <v>11</v>
      </c>
      <c r="M606">
        <v>0</v>
      </c>
      <c r="N606">
        <v>1</v>
      </c>
      <c r="O606" t="str">
        <f>IF(AND(Tabela1[[#This Row],[EA Play Season Pass]]="Yes",Tabela1[[#This Row],[Minecraft Season Pass]]="Yes"),"Yes","No")</f>
        <v>No</v>
      </c>
      <c r="P606" t="str">
        <f>IF(OR(Tabela1[[#This Row],[EA Play Season Pass]]="Yes",Tabela1[[#This Row],[Minecraft Season Pass]]="Yes"),"Yes","No")</f>
        <v>No</v>
      </c>
      <c r="Q606">
        <v>14</v>
      </c>
      <c r="R606" s="2"/>
    </row>
    <row r="607" spans="1:18" x14ac:dyDescent="0.25">
      <c r="A607">
        <v>606</v>
      </c>
      <c r="B607" t="s">
        <v>1373</v>
      </c>
      <c r="C607" t="s">
        <v>10</v>
      </c>
      <c r="D607" s="50">
        <v>44651</v>
      </c>
      <c r="E607">
        <f>YEAR(Tabela1[[#This Row],[Start Date]])</f>
        <v>2022</v>
      </c>
      <c r="F607">
        <f>ROUNDUP(MONTH(Tabela1[[#This Row],[Start Date]])/3,0)</f>
        <v>1</v>
      </c>
      <c r="G607" t="s">
        <v>8</v>
      </c>
      <c r="H607">
        <v>5</v>
      </c>
      <c r="I607" t="s">
        <v>9</v>
      </c>
      <c r="J607" t="s">
        <v>11</v>
      </c>
      <c r="K607">
        <v>0</v>
      </c>
      <c r="L607" t="s">
        <v>11</v>
      </c>
      <c r="M607">
        <v>0</v>
      </c>
      <c r="N607">
        <v>3</v>
      </c>
      <c r="O607" t="str">
        <f>IF(AND(Tabela1[[#This Row],[EA Play Season Pass]]="Yes",Tabela1[[#This Row],[Minecraft Season Pass]]="Yes"),"Yes","No")</f>
        <v>No</v>
      </c>
      <c r="P607" t="str">
        <f>IF(OR(Tabela1[[#This Row],[EA Play Season Pass]]="Yes",Tabela1[[#This Row],[Minecraft Season Pass]]="Yes"),"Yes","No")</f>
        <v>No</v>
      </c>
      <c r="Q607">
        <v>2</v>
      </c>
      <c r="R607" s="2"/>
    </row>
    <row r="608" spans="1:18" x14ac:dyDescent="0.25">
      <c r="A608">
        <v>607</v>
      </c>
      <c r="B608" t="s">
        <v>3827</v>
      </c>
      <c r="C608" t="s">
        <v>10</v>
      </c>
      <c r="D608" s="50">
        <v>44651</v>
      </c>
      <c r="E608">
        <f>YEAR(Tabela1[[#This Row],[Start Date]])</f>
        <v>2022</v>
      </c>
      <c r="F608">
        <f>ROUNDUP(MONTH(Tabela1[[#This Row],[Start Date]])/3,0)</f>
        <v>1</v>
      </c>
      <c r="G608" t="s">
        <v>8</v>
      </c>
      <c r="H608">
        <v>5</v>
      </c>
      <c r="I608" t="s">
        <v>9</v>
      </c>
      <c r="J608" t="s">
        <v>11</v>
      </c>
      <c r="K608">
        <v>0</v>
      </c>
      <c r="L608" t="s">
        <v>11</v>
      </c>
      <c r="M608">
        <v>0</v>
      </c>
      <c r="N608">
        <v>2</v>
      </c>
      <c r="O608" t="str">
        <f>IF(AND(Tabela1[[#This Row],[EA Play Season Pass]]="Yes",Tabela1[[#This Row],[Minecraft Season Pass]]="Yes"),"Yes","No")</f>
        <v>No</v>
      </c>
      <c r="P608" t="str">
        <f>IF(OR(Tabela1[[#This Row],[EA Play Season Pass]]="Yes",Tabela1[[#This Row],[Minecraft Season Pass]]="Yes"),"Yes","No")</f>
        <v>No</v>
      </c>
      <c r="Q608">
        <v>3</v>
      </c>
      <c r="R608" s="2"/>
    </row>
    <row r="609" spans="1:18" x14ac:dyDescent="0.25">
      <c r="A609">
        <v>608</v>
      </c>
      <c r="B609" t="s">
        <v>3828</v>
      </c>
      <c r="C609" t="s">
        <v>10</v>
      </c>
      <c r="D609" s="50">
        <v>44651</v>
      </c>
      <c r="E609">
        <f>YEAR(Tabela1[[#This Row],[Start Date]])</f>
        <v>2022</v>
      </c>
      <c r="F609">
        <f>ROUNDUP(MONTH(Tabela1[[#This Row],[Start Date]])/3,0)</f>
        <v>1</v>
      </c>
      <c r="G609" t="s">
        <v>11</v>
      </c>
      <c r="H609">
        <v>5</v>
      </c>
      <c r="I609" t="s">
        <v>14</v>
      </c>
      <c r="J609" t="s">
        <v>11</v>
      </c>
      <c r="K609">
        <v>0</v>
      </c>
      <c r="L609" t="s">
        <v>8</v>
      </c>
      <c r="M609">
        <v>20</v>
      </c>
      <c r="N609">
        <v>3</v>
      </c>
      <c r="O609" t="str">
        <f>IF(AND(Tabela1[[#This Row],[EA Play Season Pass]]="Yes",Tabela1[[#This Row],[Minecraft Season Pass]]="Yes"),"Yes","No")</f>
        <v>No</v>
      </c>
      <c r="P609" t="str">
        <f>IF(OR(Tabela1[[#This Row],[EA Play Season Pass]]="Yes",Tabela1[[#This Row],[Minecraft Season Pass]]="Yes"),"Yes","No")</f>
        <v>Yes</v>
      </c>
      <c r="Q609">
        <v>22</v>
      </c>
      <c r="R609" s="2"/>
    </row>
    <row r="610" spans="1:18" x14ac:dyDescent="0.25">
      <c r="A610">
        <v>609</v>
      </c>
      <c r="B610" t="s">
        <v>3829</v>
      </c>
      <c r="C610" t="s">
        <v>10</v>
      </c>
      <c r="D610" s="50">
        <v>44651</v>
      </c>
      <c r="E610">
        <f>YEAR(Tabela1[[#This Row],[Start Date]])</f>
        <v>2022</v>
      </c>
      <c r="F610">
        <f>ROUNDUP(MONTH(Tabela1[[#This Row],[Start Date]])/3,0)</f>
        <v>1</v>
      </c>
      <c r="G610" t="s">
        <v>11</v>
      </c>
      <c r="H610">
        <v>5</v>
      </c>
      <c r="I610" t="s">
        <v>14</v>
      </c>
      <c r="J610" t="s">
        <v>11</v>
      </c>
      <c r="K610">
        <v>0</v>
      </c>
      <c r="L610" t="s">
        <v>11</v>
      </c>
      <c r="M610">
        <v>0</v>
      </c>
      <c r="N610">
        <v>1</v>
      </c>
      <c r="O610" t="str">
        <f>IF(AND(Tabela1[[#This Row],[EA Play Season Pass]]="Yes",Tabela1[[#This Row],[Minecraft Season Pass]]="Yes"),"Yes","No")</f>
        <v>No</v>
      </c>
      <c r="P610" t="str">
        <f>IF(OR(Tabela1[[#This Row],[EA Play Season Pass]]="Yes",Tabela1[[#This Row],[Minecraft Season Pass]]="Yes"),"Yes","No")</f>
        <v>No</v>
      </c>
      <c r="Q610">
        <v>4</v>
      </c>
      <c r="R610" s="2"/>
    </row>
    <row r="611" spans="1:18" x14ac:dyDescent="0.25">
      <c r="A611">
        <v>610</v>
      </c>
      <c r="B611" t="s">
        <v>3830</v>
      </c>
      <c r="C611" t="s">
        <v>10</v>
      </c>
      <c r="D611" s="50">
        <v>44651</v>
      </c>
      <c r="E611">
        <f>YEAR(Tabela1[[#This Row],[Start Date]])</f>
        <v>2022</v>
      </c>
      <c r="F611">
        <f>ROUNDUP(MONTH(Tabela1[[#This Row],[Start Date]])/3,0)</f>
        <v>1</v>
      </c>
      <c r="G611" t="s">
        <v>11</v>
      </c>
      <c r="H611">
        <v>5</v>
      </c>
      <c r="I611" t="s">
        <v>9</v>
      </c>
      <c r="J611" t="s">
        <v>11</v>
      </c>
      <c r="K611">
        <v>0</v>
      </c>
      <c r="L611" t="s">
        <v>11</v>
      </c>
      <c r="M611">
        <v>0</v>
      </c>
      <c r="N611">
        <v>3</v>
      </c>
      <c r="O611" t="str">
        <f>IF(AND(Tabela1[[#This Row],[EA Play Season Pass]]="Yes",Tabela1[[#This Row],[Minecraft Season Pass]]="Yes"),"Yes","No")</f>
        <v>No</v>
      </c>
      <c r="P611" t="str">
        <f>IF(OR(Tabela1[[#This Row],[EA Play Season Pass]]="Yes",Tabela1[[#This Row],[Minecraft Season Pass]]="Yes"),"Yes","No")</f>
        <v>No</v>
      </c>
      <c r="Q611">
        <v>2</v>
      </c>
      <c r="R611" s="2"/>
    </row>
    <row r="612" spans="1:18" x14ac:dyDescent="0.25">
      <c r="A612">
        <v>611</v>
      </c>
      <c r="B612" t="s">
        <v>3831</v>
      </c>
      <c r="C612" t="s">
        <v>13</v>
      </c>
      <c r="D612" s="50">
        <v>44651</v>
      </c>
      <c r="E612">
        <f>YEAR(Tabela1[[#This Row],[Start Date]])</f>
        <v>2022</v>
      </c>
      <c r="F612">
        <f>ROUNDUP(MONTH(Tabela1[[#This Row],[Start Date]])/3,0)</f>
        <v>1</v>
      </c>
      <c r="G612" t="s">
        <v>11</v>
      </c>
      <c r="H612">
        <v>10</v>
      </c>
      <c r="I612" t="s">
        <v>9</v>
      </c>
      <c r="J612" t="s">
        <v>11</v>
      </c>
      <c r="K612">
        <v>0</v>
      </c>
      <c r="L612" t="s">
        <v>8</v>
      </c>
      <c r="M612">
        <v>20</v>
      </c>
      <c r="N612">
        <v>3</v>
      </c>
      <c r="O612" t="str">
        <f>IF(AND(Tabela1[[#This Row],[EA Play Season Pass]]="Yes",Tabela1[[#This Row],[Minecraft Season Pass]]="Yes"),"Yes","No")</f>
        <v>No</v>
      </c>
      <c r="P612" t="str">
        <f>IF(OR(Tabela1[[#This Row],[EA Play Season Pass]]="Yes",Tabela1[[#This Row],[Minecraft Season Pass]]="Yes"),"Yes","No")</f>
        <v>Yes</v>
      </c>
      <c r="Q612">
        <v>27</v>
      </c>
      <c r="R612" s="2"/>
    </row>
    <row r="613" spans="1:18" x14ac:dyDescent="0.25">
      <c r="A613">
        <v>612</v>
      </c>
      <c r="B613" t="s">
        <v>744</v>
      </c>
      <c r="C613" t="s">
        <v>7</v>
      </c>
      <c r="D613" s="50">
        <v>44651</v>
      </c>
      <c r="E613">
        <f>YEAR(Tabela1[[#This Row],[Start Date]])</f>
        <v>2022</v>
      </c>
      <c r="F613">
        <f>ROUNDUP(MONTH(Tabela1[[#This Row],[Start Date]])/3,0)</f>
        <v>1</v>
      </c>
      <c r="G613" t="s">
        <v>8</v>
      </c>
      <c r="H613">
        <v>15</v>
      </c>
      <c r="I613" t="s">
        <v>14</v>
      </c>
      <c r="J613" t="s">
        <v>8</v>
      </c>
      <c r="K613">
        <v>30</v>
      </c>
      <c r="L613" t="s">
        <v>11</v>
      </c>
      <c r="M613">
        <v>0</v>
      </c>
      <c r="N613">
        <v>1</v>
      </c>
      <c r="O613" t="str">
        <f>IF(AND(Tabela1[[#This Row],[EA Play Season Pass]]="Yes",Tabela1[[#This Row],[Minecraft Season Pass]]="Yes"),"Yes","No")</f>
        <v>No</v>
      </c>
      <c r="P613" t="str">
        <f>IF(OR(Tabela1[[#This Row],[EA Play Season Pass]]="Yes",Tabela1[[#This Row],[Minecraft Season Pass]]="Yes"),"Yes","No")</f>
        <v>Yes</v>
      </c>
      <c r="Q613">
        <v>44</v>
      </c>
      <c r="R613" s="2"/>
    </row>
    <row r="614" spans="1:18" x14ac:dyDescent="0.25">
      <c r="A614">
        <v>613</v>
      </c>
      <c r="B614" t="s">
        <v>3832</v>
      </c>
      <c r="C614" t="s">
        <v>10</v>
      </c>
      <c r="D614" s="50">
        <v>44651</v>
      </c>
      <c r="E614">
        <f>YEAR(Tabela1[[#This Row],[Start Date]])</f>
        <v>2022</v>
      </c>
      <c r="F614">
        <f>ROUNDUP(MONTH(Tabela1[[#This Row],[Start Date]])/3,0)</f>
        <v>1</v>
      </c>
      <c r="G614" t="s">
        <v>11</v>
      </c>
      <c r="H614">
        <v>5</v>
      </c>
      <c r="I614" t="s">
        <v>9</v>
      </c>
      <c r="J614" t="s">
        <v>8</v>
      </c>
      <c r="K614">
        <v>30</v>
      </c>
      <c r="L614" t="s">
        <v>11</v>
      </c>
      <c r="M614">
        <v>0</v>
      </c>
      <c r="N614">
        <v>2</v>
      </c>
      <c r="O614" t="str">
        <f>IF(AND(Tabela1[[#This Row],[EA Play Season Pass]]="Yes",Tabela1[[#This Row],[Minecraft Season Pass]]="Yes"),"Yes","No")</f>
        <v>No</v>
      </c>
      <c r="P614" t="str">
        <f>IF(OR(Tabela1[[#This Row],[EA Play Season Pass]]="Yes",Tabela1[[#This Row],[Minecraft Season Pass]]="Yes"),"Yes","No")</f>
        <v>Yes</v>
      </c>
      <c r="Q614">
        <v>33</v>
      </c>
      <c r="R614" s="2"/>
    </row>
    <row r="615" spans="1:18" x14ac:dyDescent="0.25">
      <c r="A615">
        <v>614</v>
      </c>
      <c r="B615" t="s">
        <v>3833</v>
      </c>
      <c r="C615" t="s">
        <v>7</v>
      </c>
      <c r="D615" s="50">
        <v>44651</v>
      </c>
      <c r="E615">
        <f>YEAR(Tabela1[[#This Row],[Start Date]])</f>
        <v>2022</v>
      </c>
      <c r="F615">
        <f>ROUNDUP(MONTH(Tabela1[[#This Row],[Start Date]])/3,0)</f>
        <v>1</v>
      </c>
      <c r="G615" t="s">
        <v>11</v>
      </c>
      <c r="H615">
        <v>15</v>
      </c>
      <c r="I615" t="s">
        <v>12</v>
      </c>
      <c r="J615" t="s">
        <v>11</v>
      </c>
      <c r="K615">
        <v>0</v>
      </c>
      <c r="L615" t="s">
        <v>8</v>
      </c>
      <c r="M615">
        <v>20</v>
      </c>
      <c r="N615">
        <v>1</v>
      </c>
      <c r="O615" t="str">
        <f>IF(AND(Tabela1[[#This Row],[EA Play Season Pass]]="Yes",Tabela1[[#This Row],[Minecraft Season Pass]]="Yes"),"Yes","No")</f>
        <v>No</v>
      </c>
      <c r="P615" t="str">
        <f>IF(OR(Tabela1[[#This Row],[EA Play Season Pass]]="Yes",Tabela1[[#This Row],[Minecraft Season Pass]]="Yes"),"Yes","No")</f>
        <v>Yes</v>
      </c>
      <c r="Q615">
        <v>34</v>
      </c>
      <c r="R615" s="2"/>
    </row>
    <row r="616" spans="1:18" x14ac:dyDescent="0.25">
      <c r="A616">
        <v>615</v>
      </c>
      <c r="B616" t="s">
        <v>3019</v>
      </c>
      <c r="C616" t="s">
        <v>7</v>
      </c>
      <c r="D616" s="50">
        <v>44652</v>
      </c>
      <c r="E616">
        <f>YEAR(Tabela1[[#This Row],[Start Date]])</f>
        <v>2022</v>
      </c>
      <c r="F616">
        <f>ROUNDUP(MONTH(Tabela1[[#This Row],[Start Date]])/3,0)</f>
        <v>2</v>
      </c>
      <c r="G616" t="s">
        <v>8</v>
      </c>
      <c r="H616">
        <v>15</v>
      </c>
      <c r="I616" t="s">
        <v>9</v>
      </c>
      <c r="J616" t="s">
        <v>8</v>
      </c>
      <c r="K616">
        <v>30</v>
      </c>
      <c r="L616" t="s">
        <v>8</v>
      </c>
      <c r="M616">
        <v>20</v>
      </c>
      <c r="N616">
        <v>2</v>
      </c>
      <c r="O616" t="str">
        <f>IF(AND(Tabela1[[#This Row],[EA Play Season Pass]]="Yes",Tabela1[[#This Row],[Minecraft Season Pass]]="Yes"),"Yes","No")</f>
        <v>Yes</v>
      </c>
      <c r="P616" t="str">
        <f>IF(OR(Tabela1[[#This Row],[EA Play Season Pass]]="Yes",Tabela1[[#This Row],[Minecraft Season Pass]]="Yes"),"Yes","No")</f>
        <v>Yes</v>
      </c>
      <c r="Q616">
        <v>63</v>
      </c>
      <c r="R616" s="2"/>
    </row>
    <row r="617" spans="1:18" x14ac:dyDescent="0.25">
      <c r="A617">
        <v>616</v>
      </c>
      <c r="B617" t="s">
        <v>3834</v>
      </c>
      <c r="C617" t="s">
        <v>13</v>
      </c>
      <c r="D617" s="50">
        <v>44652</v>
      </c>
      <c r="E617">
        <f>YEAR(Tabela1[[#This Row],[Start Date]])</f>
        <v>2022</v>
      </c>
      <c r="F617">
        <f>ROUNDUP(MONTH(Tabela1[[#This Row],[Start Date]])/3,0)</f>
        <v>2</v>
      </c>
      <c r="G617" t="s">
        <v>8</v>
      </c>
      <c r="H617">
        <v>10</v>
      </c>
      <c r="I617" t="s">
        <v>14</v>
      </c>
      <c r="J617" t="s">
        <v>8</v>
      </c>
      <c r="K617">
        <v>30</v>
      </c>
      <c r="L617" t="s">
        <v>8</v>
      </c>
      <c r="M617">
        <v>20</v>
      </c>
      <c r="N617">
        <v>1</v>
      </c>
      <c r="O617" t="str">
        <f>IF(AND(Tabela1[[#This Row],[EA Play Season Pass]]="Yes",Tabela1[[#This Row],[Minecraft Season Pass]]="Yes"),"Yes","No")</f>
        <v>Yes</v>
      </c>
      <c r="P617" t="str">
        <f>IF(OR(Tabela1[[#This Row],[EA Play Season Pass]]="Yes",Tabela1[[#This Row],[Minecraft Season Pass]]="Yes"),"Yes","No")</f>
        <v>Yes</v>
      </c>
      <c r="Q617">
        <v>59</v>
      </c>
      <c r="R617" s="2"/>
    </row>
    <row r="618" spans="1:18" x14ac:dyDescent="0.25">
      <c r="A618">
        <v>617</v>
      </c>
      <c r="B618" t="s">
        <v>3835</v>
      </c>
      <c r="C618" t="s">
        <v>13</v>
      </c>
      <c r="D618" s="50">
        <v>44652</v>
      </c>
      <c r="E618">
        <f>YEAR(Tabela1[[#This Row],[Start Date]])</f>
        <v>2022</v>
      </c>
      <c r="F618">
        <f>ROUNDUP(MONTH(Tabela1[[#This Row],[Start Date]])/3,0)</f>
        <v>2</v>
      </c>
      <c r="G618" t="s">
        <v>8</v>
      </c>
      <c r="H618">
        <v>10</v>
      </c>
      <c r="I618" t="s">
        <v>12</v>
      </c>
      <c r="J618" t="s">
        <v>8</v>
      </c>
      <c r="K618">
        <v>30</v>
      </c>
      <c r="L618" t="s">
        <v>8</v>
      </c>
      <c r="M618">
        <v>20</v>
      </c>
      <c r="N618">
        <v>3</v>
      </c>
      <c r="O618" t="str">
        <f>IF(AND(Tabela1[[#This Row],[EA Play Season Pass]]="Yes",Tabela1[[#This Row],[Minecraft Season Pass]]="Yes"),"Yes","No")</f>
        <v>Yes</v>
      </c>
      <c r="P618" t="str">
        <f>IF(OR(Tabela1[[#This Row],[EA Play Season Pass]]="Yes",Tabela1[[#This Row],[Minecraft Season Pass]]="Yes"),"Yes","No")</f>
        <v>Yes</v>
      </c>
      <c r="Q618">
        <v>57</v>
      </c>
      <c r="R618" s="2"/>
    </row>
    <row r="619" spans="1:18" x14ac:dyDescent="0.25">
      <c r="A619">
        <v>618</v>
      </c>
      <c r="B619" t="s">
        <v>3836</v>
      </c>
      <c r="C619" t="s">
        <v>13</v>
      </c>
      <c r="D619" s="50">
        <v>44652</v>
      </c>
      <c r="E619">
        <f>YEAR(Tabela1[[#This Row],[Start Date]])</f>
        <v>2022</v>
      </c>
      <c r="F619">
        <f>ROUNDUP(MONTH(Tabela1[[#This Row],[Start Date]])/3,0)</f>
        <v>2</v>
      </c>
      <c r="G619" t="s">
        <v>11</v>
      </c>
      <c r="H619">
        <v>10</v>
      </c>
      <c r="I619" t="s">
        <v>14</v>
      </c>
      <c r="J619" t="s">
        <v>11</v>
      </c>
      <c r="K619">
        <v>0</v>
      </c>
      <c r="L619" t="s">
        <v>11</v>
      </c>
      <c r="M619">
        <v>0</v>
      </c>
      <c r="N619">
        <v>3</v>
      </c>
      <c r="O619" t="str">
        <f>IF(AND(Tabela1[[#This Row],[EA Play Season Pass]]="Yes",Tabela1[[#This Row],[Minecraft Season Pass]]="Yes"),"Yes","No")</f>
        <v>No</v>
      </c>
      <c r="P619" t="str">
        <f>IF(OR(Tabela1[[#This Row],[EA Play Season Pass]]="Yes",Tabela1[[#This Row],[Minecraft Season Pass]]="Yes"),"Yes","No")</f>
        <v>No</v>
      </c>
      <c r="Q619">
        <v>7</v>
      </c>
      <c r="R619" s="2"/>
    </row>
    <row r="620" spans="1:18" x14ac:dyDescent="0.25">
      <c r="A620">
        <v>619</v>
      </c>
      <c r="B620" t="s">
        <v>3837</v>
      </c>
      <c r="C620" t="s">
        <v>13</v>
      </c>
      <c r="D620" s="50">
        <v>44652</v>
      </c>
      <c r="E620">
        <f>YEAR(Tabela1[[#This Row],[Start Date]])</f>
        <v>2022</v>
      </c>
      <c r="F620">
        <f>ROUNDUP(MONTH(Tabela1[[#This Row],[Start Date]])/3,0)</f>
        <v>2</v>
      </c>
      <c r="G620" t="s">
        <v>11</v>
      </c>
      <c r="H620">
        <v>10</v>
      </c>
      <c r="I620" t="s">
        <v>12</v>
      </c>
      <c r="J620" t="s">
        <v>8</v>
      </c>
      <c r="K620">
        <v>30</v>
      </c>
      <c r="L620" t="s">
        <v>11</v>
      </c>
      <c r="M620">
        <v>0</v>
      </c>
      <c r="N620">
        <v>2</v>
      </c>
      <c r="O620" t="str">
        <f>IF(AND(Tabela1[[#This Row],[EA Play Season Pass]]="Yes",Tabela1[[#This Row],[Minecraft Season Pass]]="Yes"),"Yes","No")</f>
        <v>No</v>
      </c>
      <c r="P620" t="str">
        <f>IF(OR(Tabela1[[#This Row],[EA Play Season Pass]]="Yes",Tabela1[[#This Row],[Minecraft Season Pass]]="Yes"),"Yes","No")</f>
        <v>Yes</v>
      </c>
      <c r="Q620">
        <v>38</v>
      </c>
      <c r="R620" s="2"/>
    </row>
    <row r="621" spans="1:18" x14ac:dyDescent="0.25">
      <c r="A621">
        <v>620</v>
      </c>
      <c r="B621" t="s">
        <v>3838</v>
      </c>
      <c r="C621" t="s">
        <v>13</v>
      </c>
      <c r="D621" s="50">
        <v>44652</v>
      </c>
      <c r="E621">
        <f>YEAR(Tabela1[[#This Row],[Start Date]])</f>
        <v>2022</v>
      </c>
      <c r="F621">
        <f>ROUNDUP(MONTH(Tabela1[[#This Row],[Start Date]])/3,0)</f>
        <v>2</v>
      </c>
      <c r="G621" t="s">
        <v>11</v>
      </c>
      <c r="H621">
        <v>10</v>
      </c>
      <c r="I621" t="s">
        <v>9</v>
      </c>
      <c r="J621" t="s">
        <v>8</v>
      </c>
      <c r="K621">
        <v>30</v>
      </c>
      <c r="L621" t="s">
        <v>8</v>
      </c>
      <c r="M621">
        <v>20</v>
      </c>
      <c r="N621">
        <v>2</v>
      </c>
      <c r="O621" t="str">
        <f>IF(AND(Tabela1[[#This Row],[EA Play Season Pass]]="Yes",Tabela1[[#This Row],[Minecraft Season Pass]]="Yes"),"Yes","No")</f>
        <v>Yes</v>
      </c>
      <c r="P621" t="str">
        <f>IF(OR(Tabela1[[#This Row],[EA Play Season Pass]]="Yes",Tabela1[[#This Row],[Minecraft Season Pass]]="Yes"),"Yes","No")</f>
        <v>Yes</v>
      </c>
      <c r="Q621">
        <v>58</v>
      </c>
      <c r="R621" s="2"/>
    </row>
    <row r="622" spans="1:18" x14ac:dyDescent="0.25">
      <c r="A622">
        <v>621</v>
      </c>
      <c r="B622" t="s">
        <v>3839</v>
      </c>
      <c r="C622" t="s">
        <v>10</v>
      </c>
      <c r="D622" s="50">
        <v>44652</v>
      </c>
      <c r="E622">
        <f>YEAR(Tabela1[[#This Row],[Start Date]])</f>
        <v>2022</v>
      </c>
      <c r="F622">
        <f>ROUNDUP(MONTH(Tabela1[[#This Row],[Start Date]])/3,0)</f>
        <v>2</v>
      </c>
      <c r="G622" t="s">
        <v>8</v>
      </c>
      <c r="H622">
        <v>5</v>
      </c>
      <c r="I622" t="s">
        <v>14</v>
      </c>
      <c r="J622" t="s">
        <v>8</v>
      </c>
      <c r="K622">
        <v>30</v>
      </c>
      <c r="L622" t="s">
        <v>8</v>
      </c>
      <c r="M622">
        <v>20</v>
      </c>
      <c r="N622">
        <v>1</v>
      </c>
      <c r="O622" t="str">
        <f>IF(AND(Tabela1[[#This Row],[EA Play Season Pass]]="Yes",Tabela1[[#This Row],[Minecraft Season Pass]]="Yes"),"Yes","No")</f>
        <v>Yes</v>
      </c>
      <c r="P622" t="str">
        <f>IF(OR(Tabela1[[#This Row],[EA Play Season Pass]]="Yes",Tabela1[[#This Row],[Minecraft Season Pass]]="Yes"),"Yes","No")</f>
        <v>Yes</v>
      </c>
      <c r="Q622">
        <v>54</v>
      </c>
      <c r="R622" s="2"/>
    </row>
    <row r="623" spans="1:18" x14ac:dyDescent="0.25">
      <c r="A623">
        <v>622</v>
      </c>
      <c r="B623" t="s">
        <v>3840</v>
      </c>
      <c r="C623" t="s">
        <v>13</v>
      </c>
      <c r="D623" s="50">
        <v>44652</v>
      </c>
      <c r="E623">
        <f>YEAR(Tabela1[[#This Row],[Start Date]])</f>
        <v>2022</v>
      </c>
      <c r="F623">
        <f>ROUNDUP(MONTH(Tabela1[[#This Row],[Start Date]])/3,0)</f>
        <v>2</v>
      </c>
      <c r="G623" t="s">
        <v>11</v>
      </c>
      <c r="H623">
        <v>10</v>
      </c>
      <c r="I623" t="s">
        <v>14</v>
      </c>
      <c r="J623" t="s">
        <v>8</v>
      </c>
      <c r="K623">
        <v>30</v>
      </c>
      <c r="L623" t="s">
        <v>8</v>
      </c>
      <c r="M623">
        <v>20</v>
      </c>
      <c r="N623">
        <v>1</v>
      </c>
      <c r="O623" t="str">
        <f>IF(AND(Tabela1[[#This Row],[EA Play Season Pass]]="Yes",Tabela1[[#This Row],[Minecraft Season Pass]]="Yes"),"Yes","No")</f>
        <v>Yes</v>
      </c>
      <c r="P623" t="str">
        <f>IF(OR(Tabela1[[#This Row],[EA Play Season Pass]]="Yes",Tabela1[[#This Row],[Minecraft Season Pass]]="Yes"),"Yes","No")</f>
        <v>Yes</v>
      </c>
      <c r="Q623">
        <v>59</v>
      </c>
      <c r="R623" s="2"/>
    </row>
    <row r="624" spans="1:18" x14ac:dyDescent="0.25">
      <c r="A624">
        <v>623</v>
      </c>
      <c r="B624" t="s">
        <v>2543</v>
      </c>
      <c r="C624" t="s">
        <v>10</v>
      </c>
      <c r="D624" s="50">
        <v>44652</v>
      </c>
      <c r="E624">
        <f>YEAR(Tabela1[[#This Row],[Start Date]])</f>
        <v>2022</v>
      </c>
      <c r="F624">
        <f>ROUNDUP(MONTH(Tabela1[[#This Row],[Start Date]])/3,0)</f>
        <v>2</v>
      </c>
      <c r="G624" t="s">
        <v>8</v>
      </c>
      <c r="H624">
        <v>5</v>
      </c>
      <c r="I624" t="s">
        <v>9</v>
      </c>
      <c r="J624" t="s">
        <v>8</v>
      </c>
      <c r="K624">
        <v>30</v>
      </c>
      <c r="L624" t="s">
        <v>11</v>
      </c>
      <c r="M624">
        <v>0</v>
      </c>
      <c r="N624">
        <v>2</v>
      </c>
      <c r="O624" t="str">
        <f>IF(AND(Tabela1[[#This Row],[EA Play Season Pass]]="Yes",Tabela1[[#This Row],[Minecraft Season Pass]]="Yes"),"Yes","No")</f>
        <v>No</v>
      </c>
      <c r="P624" t="str">
        <f>IF(OR(Tabela1[[#This Row],[EA Play Season Pass]]="Yes",Tabela1[[#This Row],[Minecraft Season Pass]]="Yes"),"Yes","No")</f>
        <v>Yes</v>
      </c>
      <c r="Q624">
        <v>33</v>
      </c>
      <c r="R624" s="2"/>
    </row>
    <row r="625" spans="1:18" x14ac:dyDescent="0.25">
      <c r="A625">
        <v>624</v>
      </c>
      <c r="B625" t="s">
        <v>3841</v>
      </c>
      <c r="C625" t="s">
        <v>13</v>
      </c>
      <c r="D625" s="50">
        <v>44652</v>
      </c>
      <c r="E625">
        <f>YEAR(Tabela1[[#This Row],[Start Date]])</f>
        <v>2022</v>
      </c>
      <c r="F625">
        <f>ROUNDUP(MONTH(Tabela1[[#This Row],[Start Date]])/3,0)</f>
        <v>2</v>
      </c>
      <c r="G625" t="s">
        <v>11</v>
      </c>
      <c r="H625">
        <v>10</v>
      </c>
      <c r="I625" t="s">
        <v>9</v>
      </c>
      <c r="J625" t="s">
        <v>8</v>
      </c>
      <c r="K625">
        <v>30</v>
      </c>
      <c r="L625" t="s">
        <v>8</v>
      </c>
      <c r="M625">
        <v>20</v>
      </c>
      <c r="N625">
        <v>3</v>
      </c>
      <c r="O625" t="str">
        <f>IF(AND(Tabela1[[#This Row],[EA Play Season Pass]]="Yes",Tabela1[[#This Row],[Minecraft Season Pass]]="Yes"),"Yes","No")</f>
        <v>Yes</v>
      </c>
      <c r="P625" t="str">
        <f>IF(OR(Tabela1[[#This Row],[EA Play Season Pass]]="Yes",Tabela1[[#This Row],[Minecraft Season Pass]]="Yes"),"Yes","No")</f>
        <v>Yes</v>
      </c>
      <c r="Q625">
        <v>57</v>
      </c>
      <c r="R625" s="2"/>
    </row>
    <row r="626" spans="1:18" x14ac:dyDescent="0.25">
      <c r="A626">
        <v>625</v>
      </c>
      <c r="B626" t="s">
        <v>2742</v>
      </c>
      <c r="C626" t="s">
        <v>10</v>
      </c>
      <c r="D626" s="50">
        <v>44653</v>
      </c>
      <c r="E626">
        <f>YEAR(Tabela1[[#This Row],[Start Date]])</f>
        <v>2022</v>
      </c>
      <c r="F626">
        <f>ROUNDUP(MONTH(Tabela1[[#This Row],[Start Date]])/3,0)</f>
        <v>2</v>
      </c>
      <c r="G626" t="s">
        <v>8</v>
      </c>
      <c r="H626">
        <v>5</v>
      </c>
      <c r="I626" t="s">
        <v>14</v>
      </c>
      <c r="J626" t="s">
        <v>8</v>
      </c>
      <c r="K626">
        <v>30</v>
      </c>
      <c r="L626" t="s">
        <v>11</v>
      </c>
      <c r="M626">
        <v>0</v>
      </c>
      <c r="N626">
        <v>1</v>
      </c>
      <c r="O626" t="str">
        <f>IF(AND(Tabela1[[#This Row],[EA Play Season Pass]]="Yes",Tabela1[[#This Row],[Minecraft Season Pass]]="Yes"),"Yes","No")</f>
        <v>No</v>
      </c>
      <c r="P626" t="str">
        <f>IF(OR(Tabela1[[#This Row],[EA Play Season Pass]]="Yes",Tabela1[[#This Row],[Minecraft Season Pass]]="Yes"),"Yes","No")</f>
        <v>Yes</v>
      </c>
      <c r="Q626">
        <v>34</v>
      </c>
      <c r="R626" s="2"/>
    </row>
    <row r="627" spans="1:18" x14ac:dyDescent="0.25">
      <c r="A627">
        <v>626</v>
      </c>
      <c r="B627" t="s">
        <v>646</v>
      </c>
      <c r="C627" t="s">
        <v>13</v>
      </c>
      <c r="D627" s="50">
        <v>44653</v>
      </c>
      <c r="E627">
        <f>YEAR(Tabela1[[#This Row],[Start Date]])</f>
        <v>2022</v>
      </c>
      <c r="F627">
        <f>ROUNDUP(MONTH(Tabela1[[#This Row],[Start Date]])/3,0)</f>
        <v>2</v>
      </c>
      <c r="G627" t="s">
        <v>8</v>
      </c>
      <c r="H627">
        <v>10</v>
      </c>
      <c r="I627" t="s">
        <v>9</v>
      </c>
      <c r="J627" t="s">
        <v>8</v>
      </c>
      <c r="K627">
        <v>30</v>
      </c>
      <c r="L627" t="s">
        <v>11</v>
      </c>
      <c r="M627">
        <v>0</v>
      </c>
      <c r="N627">
        <v>3</v>
      </c>
      <c r="O627" t="str">
        <f>IF(AND(Tabela1[[#This Row],[EA Play Season Pass]]="Yes",Tabela1[[#This Row],[Minecraft Season Pass]]="Yes"),"Yes","No")</f>
        <v>No</v>
      </c>
      <c r="P627" t="str">
        <f>IF(OR(Tabela1[[#This Row],[EA Play Season Pass]]="Yes",Tabela1[[#This Row],[Minecraft Season Pass]]="Yes"),"Yes","No")</f>
        <v>Yes</v>
      </c>
      <c r="Q627">
        <v>37</v>
      </c>
      <c r="R627" s="2"/>
    </row>
    <row r="628" spans="1:18" x14ac:dyDescent="0.25">
      <c r="A628">
        <v>627</v>
      </c>
      <c r="B628" t="s">
        <v>24</v>
      </c>
      <c r="C628" t="s">
        <v>7</v>
      </c>
      <c r="D628" s="50">
        <v>44653</v>
      </c>
      <c r="E628">
        <f>YEAR(Tabela1[[#This Row],[Start Date]])</f>
        <v>2022</v>
      </c>
      <c r="F628">
        <f>ROUNDUP(MONTH(Tabela1[[#This Row],[Start Date]])/3,0)</f>
        <v>2</v>
      </c>
      <c r="G628" t="s">
        <v>8</v>
      </c>
      <c r="H628">
        <v>15</v>
      </c>
      <c r="I628" t="s">
        <v>14</v>
      </c>
      <c r="J628" t="s">
        <v>8</v>
      </c>
      <c r="K628">
        <v>30</v>
      </c>
      <c r="L628" t="s">
        <v>8</v>
      </c>
      <c r="M628">
        <v>20</v>
      </c>
      <c r="N628">
        <v>1</v>
      </c>
      <c r="O628" t="str">
        <f>IF(AND(Tabela1[[#This Row],[EA Play Season Pass]]="Yes",Tabela1[[#This Row],[Minecraft Season Pass]]="Yes"),"Yes","No")</f>
        <v>Yes</v>
      </c>
      <c r="P628" t="str">
        <f>IF(OR(Tabela1[[#This Row],[EA Play Season Pass]]="Yes",Tabela1[[#This Row],[Minecraft Season Pass]]="Yes"),"Yes","No")</f>
        <v>Yes</v>
      </c>
      <c r="Q628">
        <v>64</v>
      </c>
      <c r="R628" s="2"/>
    </row>
    <row r="629" spans="1:18" x14ac:dyDescent="0.25">
      <c r="A629">
        <v>628</v>
      </c>
      <c r="B629" t="s">
        <v>753</v>
      </c>
      <c r="C629" t="s">
        <v>7</v>
      </c>
      <c r="D629" s="50">
        <v>44653</v>
      </c>
      <c r="E629">
        <f>YEAR(Tabela1[[#This Row],[Start Date]])</f>
        <v>2022</v>
      </c>
      <c r="F629">
        <f>ROUNDUP(MONTH(Tabela1[[#This Row],[Start Date]])/3,0)</f>
        <v>2</v>
      </c>
      <c r="G629" t="s">
        <v>8</v>
      </c>
      <c r="H629">
        <v>15</v>
      </c>
      <c r="I629" t="s">
        <v>9</v>
      </c>
      <c r="J629" t="s">
        <v>11</v>
      </c>
      <c r="K629">
        <v>0</v>
      </c>
      <c r="L629" t="s">
        <v>8</v>
      </c>
      <c r="M629">
        <v>20</v>
      </c>
      <c r="N629">
        <v>3</v>
      </c>
      <c r="O629" t="str">
        <f>IF(AND(Tabela1[[#This Row],[EA Play Season Pass]]="Yes",Tabela1[[#This Row],[Minecraft Season Pass]]="Yes"),"Yes","No")</f>
        <v>No</v>
      </c>
      <c r="P629" t="str">
        <f>IF(OR(Tabela1[[#This Row],[EA Play Season Pass]]="Yes",Tabela1[[#This Row],[Minecraft Season Pass]]="Yes"),"Yes","No")</f>
        <v>Yes</v>
      </c>
      <c r="Q629">
        <v>32</v>
      </c>
      <c r="R629" s="2"/>
    </row>
    <row r="630" spans="1:18" x14ac:dyDescent="0.25">
      <c r="A630">
        <v>629</v>
      </c>
      <c r="B630" t="s">
        <v>679</v>
      </c>
      <c r="C630" t="s">
        <v>10</v>
      </c>
      <c r="D630" s="50">
        <v>44653</v>
      </c>
      <c r="E630">
        <f>YEAR(Tabela1[[#This Row],[Start Date]])</f>
        <v>2022</v>
      </c>
      <c r="F630">
        <f>ROUNDUP(MONTH(Tabela1[[#This Row],[Start Date]])/3,0)</f>
        <v>2</v>
      </c>
      <c r="G630" t="s">
        <v>11</v>
      </c>
      <c r="H630">
        <v>5</v>
      </c>
      <c r="I630" t="s">
        <v>12</v>
      </c>
      <c r="J630" t="s">
        <v>11</v>
      </c>
      <c r="K630">
        <v>0</v>
      </c>
      <c r="L630" t="s">
        <v>11</v>
      </c>
      <c r="M630">
        <v>0</v>
      </c>
      <c r="N630">
        <v>1</v>
      </c>
      <c r="O630" t="str">
        <f>IF(AND(Tabela1[[#This Row],[EA Play Season Pass]]="Yes",Tabela1[[#This Row],[Minecraft Season Pass]]="Yes"),"Yes","No")</f>
        <v>No</v>
      </c>
      <c r="P630" t="str">
        <f>IF(OR(Tabela1[[#This Row],[EA Play Season Pass]]="Yes",Tabela1[[#This Row],[Minecraft Season Pass]]="Yes"),"Yes","No")</f>
        <v>No</v>
      </c>
      <c r="Q630">
        <v>4</v>
      </c>
      <c r="R630" s="2"/>
    </row>
    <row r="631" spans="1:18" x14ac:dyDescent="0.25">
      <c r="A631">
        <v>630</v>
      </c>
      <c r="B631" t="s">
        <v>3842</v>
      </c>
      <c r="C631" t="s">
        <v>10</v>
      </c>
      <c r="D631" s="50">
        <v>44654</v>
      </c>
      <c r="E631">
        <f>YEAR(Tabela1[[#This Row],[Start Date]])</f>
        <v>2022</v>
      </c>
      <c r="F631">
        <f>ROUNDUP(MONTH(Tabela1[[#This Row],[Start Date]])/3,0)</f>
        <v>2</v>
      </c>
      <c r="G631" t="s">
        <v>11</v>
      </c>
      <c r="H631">
        <v>5</v>
      </c>
      <c r="I631" t="s">
        <v>14</v>
      </c>
      <c r="J631" t="s">
        <v>11</v>
      </c>
      <c r="K631">
        <v>0</v>
      </c>
      <c r="L631" t="s">
        <v>8</v>
      </c>
      <c r="M631">
        <v>20</v>
      </c>
      <c r="N631">
        <v>1</v>
      </c>
      <c r="O631" t="str">
        <f>IF(AND(Tabela1[[#This Row],[EA Play Season Pass]]="Yes",Tabela1[[#This Row],[Minecraft Season Pass]]="Yes"),"Yes","No")</f>
        <v>No</v>
      </c>
      <c r="P631" t="str">
        <f>IF(OR(Tabela1[[#This Row],[EA Play Season Pass]]="Yes",Tabela1[[#This Row],[Minecraft Season Pass]]="Yes"),"Yes","No")</f>
        <v>Yes</v>
      </c>
      <c r="Q631">
        <v>24</v>
      </c>
      <c r="R631" s="2"/>
    </row>
    <row r="632" spans="1:18" x14ac:dyDescent="0.25">
      <c r="A632">
        <v>631</v>
      </c>
      <c r="B632" t="s">
        <v>2959</v>
      </c>
      <c r="C632" t="s">
        <v>10</v>
      </c>
      <c r="D632" s="50">
        <v>44654</v>
      </c>
      <c r="E632">
        <f>YEAR(Tabela1[[#This Row],[Start Date]])</f>
        <v>2022</v>
      </c>
      <c r="F632">
        <f>ROUNDUP(MONTH(Tabela1[[#This Row],[Start Date]])/3,0)</f>
        <v>2</v>
      </c>
      <c r="G632" t="s">
        <v>11</v>
      </c>
      <c r="H632">
        <v>5</v>
      </c>
      <c r="I632" t="s">
        <v>12</v>
      </c>
      <c r="J632" t="s">
        <v>11</v>
      </c>
      <c r="K632">
        <v>0</v>
      </c>
      <c r="L632" t="s">
        <v>8</v>
      </c>
      <c r="M632">
        <v>20</v>
      </c>
      <c r="N632">
        <v>3</v>
      </c>
      <c r="O632" t="str">
        <f>IF(AND(Tabela1[[#This Row],[EA Play Season Pass]]="Yes",Tabela1[[#This Row],[Minecraft Season Pass]]="Yes"),"Yes","No")</f>
        <v>No</v>
      </c>
      <c r="P632" t="str">
        <f>IF(OR(Tabela1[[#This Row],[EA Play Season Pass]]="Yes",Tabela1[[#This Row],[Minecraft Season Pass]]="Yes"),"Yes","No")</f>
        <v>Yes</v>
      </c>
      <c r="Q632">
        <v>22</v>
      </c>
      <c r="R632" s="2"/>
    </row>
    <row r="633" spans="1:18" x14ac:dyDescent="0.25">
      <c r="A633">
        <v>632</v>
      </c>
      <c r="B633" t="s">
        <v>3843</v>
      </c>
      <c r="C633" t="s">
        <v>13</v>
      </c>
      <c r="D633" s="50">
        <v>44654</v>
      </c>
      <c r="E633">
        <f>YEAR(Tabela1[[#This Row],[Start Date]])</f>
        <v>2022</v>
      </c>
      <c r="F633">
        <f>ROUNDUP(MONTH(Tabela1[[#This Row],[Start Date]])/3,0)</f>
        <v>2</v>
      </c>
      <c r="G633" t="s">
        <v>11</v>
      </c>
      <c r="H633">
        <v>10</v>
      </c>
      <c r="I633" t="s">
        <v>9</v>
      </c>
      <c r="J633" t="s">
        <v>8</v>
      </c>
      <c r="K633">
        <v>30</v>
      </c>
      <c r="L633" t="s">
        <v>11</v>
      </c>
      <c r="M633">
        <v>0</v>
      </c>
      <c r="N633">
        <v>2</v>
      </c>
      <c r="O633" t="str">
        <f>IF(AND(Tabela1[[#This Row],[EA Play Season Pass]]="Yes",Tabela1[[#This Row],[Minecraft Season Pass]]="Yes"),"Yes","No")</f>
        <v>No</v>
      </c>
      <c r="P633" t="str">
        <f>IF(OR(Tabela1[[#This Row],[EA Play Season Pass]]="Yes",Tabela1[[#This Row],[Minecraft Season Pass]]="Yes"),"Yes","No")</f>
        <v>Yes</v>
      </c>
      <c r="Q633">
        <v>38</v>
      </c>
      <c r="R633" s="2"/>
    </row>
    <row r="634" spans="1:18" x14ac:dyDescent="0.25">
      <c r="A634">
        <v>633</v>
      </c>
      <c r="B634" t="s">
        <v>3844</v>
      </c>
      <c r="C634" t="s">
        <v>7</v>
      </c>
      <c r="D634" s="50">
        <v>44654</v>
      </c>
      <c r="E634">
        <f>YEAR(Tabela1[[#This Row],[Start Date]])</f>
        <v>2022</v>
      </c>
      <c r="F634">
        <f>ROUNDUP(MONTH(Tabela1[[#This Row],[Start Date]])/3,0)</f>
        <v>2</v>
      </c>
      <c r="G634" t="s">
        <v>11</v>
      </c>
      <c r="H634">
        <v>15</v>
      </c>
      <c r="I634" t="s">
        <v>9</v>
      </c>
      <c r="J634" t="s">
        <v>11</v>
      </c>
      <c r="K634">
        <v>0</v>
      </c>
      <c r="L634" t="s">
        <v>8</v>
      </c>
      <c r="M634">
        <v>20</v>
      </c>
      <c r="N634">
        <v>3</v>
      </c>
      <c r="O634" t="str">
        <f>IF(AND(Tabela1[[#This Row],[EA Play Season Pass]]="Yes",Tabela1[[#This Row],[Minecraft Season Pass]]="Yes"),"Yes","No")</f>
        <v>No</v>
      </c>
      <c r="P634" t="str">
        <f>IF(OR(Tabela1[[#This Row],[EA Play Season Pass]]="Yes",Tabela1[[#This Row],[Minecraft Season Pass]]="Yes"),"Yes","No")</f>
        <v>Yes</v>
      </c>
      <c r="Q634">
        <v>32</v>
      </c>
      <c r="R634" s="2"/>
    </row>
    <row r="635" spans="1:18" x14ac:dyDescent="0.25">
      <c r="A635">
        <v>634</v>
      </c>
      <c r="B635" t="s">
        <v>1335</v>
      </c>
      <c r="C635" t="s">
        <v>10</v>
      </c>
      <c r="D635" s="50">
        <v>44654</v>
      </c>
      <c r="E635">
        <f>YEAR(Tabela1[[#This Row],[Start Date]])</f>
        <v>2022</v>
      </c>
      <c r="F635">
        <f>ROUNDUP(MONTH(Tabela1[[#This Row],[Start Date]])/3,0)</f>
        <v>2</v>
      </c>
      <c r="G635" t="s">
        <v>11</v>
      </c>
      <c r="H635">
        <v>5</v>
      </c>
      <c r="I635" t="s">
        <v>9</v>
      </c>
      <c r="J635" t="s">
        <v>11</v>
      </c>
      <c r="K635">
        <v>0</v>
      </c>
      <c r="L635" t="s">
        <v>8</v>
      </c>
      <c r="M635">
        <v>20</v>
      </c>
      <c r="N635">
        <v>1</v>
      </c>
      <c r="O635" t="str">
        <f>IF(AND(Tabela1[[#This Row],[EA Play Season Pass]]="Yes",Tabela1[[#This Row],[Minecraft Season Pass]]="Yes"),"Yes","No")</f>
        <v>No</v>
      </c>
      <c r="P635" t="str">
        <f>IF(OR(Tabela1[[#This Row],[EA Play Season Pass]]="Yes",Tabela1[[#This Row],[Minecraft Season Pass]]="Yes"),"Yes","No")</f>
        <v>Yes</v>
      </c>
      <c r="Q635">
        <v>24</v>
      </c>
      <c r="R635" s="2"/>
    </row>
    <row r="636" spans="1:18" x14ac:dyDescent="0.25">
      <c r="A636">
        <v>635</v>
      </c>
      <c r="B636" t="s">
        <v>3499</v>
      </c>
      <c r="C636" t="s">
        <v>13</v>
      </c>
      <c r="D636" s="50">
        <v>44654</v>
      </c>
      <c r="E636">
        <f>YEAR(Tabela1[[#This Row],[Start Date]])</f>
        <v>2022</v>
      </c>
      <c r="F636">
        <f>ROUNDUP(MONTH(Tabela1[[#This Row],[Start Date]])/3,0)</f>
        <v>2</v>
      </c>
      <c r="G636" t="s">
        <v>8</v>
      </c>
      <c r="H636">
        <v>10</v>
      </c>
      <c r="I636" t="s">
        <v>9</v>
      </c>
      <c r="J636" t="s">
        <v>11</v>
      </c>
      <c r="K636">
        <v>0</v>
      </c>
      <c r="L636" t="s">
        <v>11</v>
      </c>
      <c r="M636">
        <v>0</v>
      </c>
      <c r="N636">
        <v>3</v>
      </c>
      <c r="O636" t="str">
        <f>IF(AND(Tabela1[[#This Row],[EA Play Season Pass]]="Yes",Tabela1[[#This Row],[Minecraft Season Pass]]="Yes"),"Yes","No")</f>
        <v>No</v>
      </c>
      <c r="P636" t="str">
        <f>IF(OR(Tabela1[[#This Row],[EA Play Season Pass]]="Yes",Tabela1[[#This Row],[Minecraft Season Pass]]="Yes"),"Yes","No")</f>
        <v>No</v>
      </c>
      <c r="Q636">
        <v>7</v>
      </c>
      <c r="R636" s="2"/>
    </row>
    <row r="637" spans="1:18" x14ac:dyDescent="0.25">
      <c r="A637">
        <v>636</v>
      </c>
      <c r="B637" t="s">
        <v>3845</v>
      </c>
      <c r="C637" t="s">
        <v>10</v>
      </c>
      <c r="D637" s="50">
        <v>44654</v>
      </c>
      <c r="E637">
        <f>YEAR(Tabela1[[#This Row],[Start Date]])</f>
        <v>2022</v>
      </c>
      <c r="F637">
        <f>ROUNDUP(MONTH(Tabela1[[#This Row],[Start Date]])/3,0)</f>
        <v>2</v>
      </c>
      <c r="G637" t="s">
        <v>11</v>
      </c>
      <c r="H637">
        <v>5</v>
      </c>
      <c r="I637" t="s">
        <v>14</v>
      </c>
      <c r="J637" t="s">
        <v>8</v>
      </c>
      <c r="K637">
        <v>30</v>
      </c>
      <c r="L637" t="s">
        <v>11</v>
      </c>
      <c r="M637">
        <v>0</v>
      </c>
      <c r="N637">
        <v>2</v>
      </c>
      <c r="O637" t="str">
        <f>IF(AND(Tabela1[[#This Row],[EA Play Season Pass]]="Yes",Tabela1[[#This Row],[Minecraft Season Pass]]="Yes"),"Yes","No")</f>
        <v>No</v>
      </c>
      <c r="P637" t="str">
        <f>IF(OR(Tabela1[[#This Row],[EA Play Season Pass]]="Yes",Tabela1[[#This Row],[Minecraft Season Pass]]="Yes"),"Yes","No")</f>
        <v>Yes</v>
      </c>
      <c r="Q637">
        <v>33</v>
      </c>
      <c r="R637" s="2"/>
    </row>
    <row r="638" spans="1:18" x14ac:dyDescent="0.25">
      <c r="A638">
        <v>637</v>
      </c>
      <c r="B638" t="s">
        <v>139</v>
      </c>
      <c r="C638" t="s">
        <v>7</v>
      </c>
      <c r="D638" s="50">
        <v>44655</v>
      </c>
      <c r="E638">
        <f>YEAR(Tabela1[[#This Row],[Start Date]])</f>
        <v>2022</v>
      </c>
      <c r="F638">
        <f>ROUNDUP(MONTH(Tabela1[[#This Row],[Start Date]])/3,0)</f>
        <v>2</v>
      </c>
      <c r="G638" t="s">
        <v>11</v>
      </c>
      <c r="H638">
        <v>15</v>
      </c>
      <c r="I638" t="s">
        <v>14</v>
      </c>
      <c r="J638" t="s">
        <v>8</v>
      </c>
      <c r="K638">
        <v>30</v>
      </c>
      <c r="L638" t="s">
        <v>8</v>
      </c>
      <c r="M638">
        <v>20</v>
      </c>
      <c r="N638">
        <v>3</v>
      </c>
      <c r="O638" t="str">
        <f>IF(AND(Tabela1[[#This Row],[EA Play Season Pass]]="Yes",Tabela1[[#This Row],[Minecraft Season Pass]]="Yes"),"Yes","No")</f>
        <v>Yes</v>
      </c>
      <c r="P638" t="str">
        <f>IF(OR(Tabela1[[#This Row],[EA Play Season Pass]]="Yes",Tabela1[[#This Row],[Minecraft Season Pass]]="Yes"),"Yes","No")</f>
        <v>Yes</v>
      </c>
      <c r="Q638">
        <v>62</v>
      </c>
      <c r="R638" s="2"/>
    </row>
    <row r="639" spans="1:18" x14ac:dyDescent="0.25">
      <c r="A639">
        <v>638</v>
      </c>
      <c r="B639" t="s">
        <v>3846</v>
      </c>
      <c r="C639" t="s">
        <v>13</v>
      </c>
      <c r="D639" s="50">
        <v>44655</v>
      </c>
      <c r="E639">
        <f>YEAR(Tabela1[[#This Row],[Start Date]])</f>
        <v>2022</v>
      </c>
      <c r="F639">
        <f>ROUNDUP(MONTH(Tabela1[[#This Row],[Start Date]])/3,0)</f>
        <v>2</v>
      </c>
      <c r="G639" t="s">
        <v>8</v>
      </c>
      <c r="H639">
        <v>10</v>
      </c>
      <c r="I639" t="s">
        <v>9</v>
      </c>
      <c r="J639" t="s">
        <v>11</v>
      </c>
      <c r="K639">
        <v>0</v>
      </c>
      <c r="L639" t="s">
        <v>8</v>
      </c>
      <c r="M639">
        <v>20</v>
      </c>
      <c r="N639">
        <v>2</v>
      </c>
      <c r="O639" t="str">
        <f>IF(AND(Tabela1[[#This Row],[EA Play Season Pass]]="Yes",Tabela1[[#This Row],[Minecraft Season Pass]]="Yes"),"Yes","No")</f>
        <v>No</v>
      </c>
      <c r="P639" t="str">
        <f>IF(OR(Tabela1[[#This Row],[EA Play Season Pass]]="Yes",Tabela1[[#This Row],[Minecraft Season Pass]]="Yes"),"Yes","No")</f>
        <v>Yes</v>
      </c>
      <c r="Q639">
        <v>28</v>
      </c>
      <c r="R639" s="2"/>
    </row>
    <row r="640" spans="1:18" x14ac:dyDescent="0.25">
      <c r="A640">
        <v>639</v>
      </c>
      <c r="B640" t="s">
        <v>3847</v>
      </c>
      <c r="C640" t="s">
        <v>7</v>
      </c>
      <c r="D640" s="50">
        <v>44655</v>
      </c>
      <c r="E640">
        <f>YEAR(Tabela1[[#This Row],[Start Date]])</f>
        <v>2022</v>
      </c>
      <c r="F640">
        <f>ROUNDUP(MONTH(Tabela1[[#This Row],[Start Date]])/3,0)</f>
        <v>2</v>
      </c>
      <c r="G640" t="s">
        <v>8</v>
      </c>
      <c r="H640">
        <v>15</v>
      </c>
      <c r="I640" t="s">
        <v>12</v>
      </c>
      <c r="J640" t="s">
        <v>8</v>
      </c>
      <c r="K640">
        <v>30</v>
      </c>
      <c r="L640" t="s">
        <v>8</v>
      </c>
      <c r="M640">
        <v>20</v>
      </c>
      <c r="N640">
        <v>2</v>
      </c>
      <c r="O640" t="str">
        <f>IF(AND(Tabela1[[#This Row],[EA Play Season Pass]]="Yes",Tabela1[[#This Row],[Minecraft Season Pass]]="Yes"),"Yes","No")</f>
        <v>Yes</v>
      </c>
      <c r="P640" t="str">
        <f>IF(OR(Tabela1[[#This Row],[EA Play Season Pass]]="Yes",Tabela1[[#This Row],[Minecraft Season Pass]]="Yes"),"Yes","No")</f>
        <v>Yes</v>
      </c>
      <c r="Q640">
        <v>63</v>
      </c>
      <c r="R640" s="2"/>
    </row>
    <row r="641" spans="1:18" x14ac:dyDescent="0.25">
      <c r="A641">
        <v>640</v>
      </c>
      <c r="B641" t="s">
        <v>3848</v>
      </c>
      <c r="C641" t="s">
        <v>7</v>
      </c>
      <c r="D641" s="50">
        <v>44655</v>
      </c>
      <c r="E641">
        <f>YEAR(Tabela1[[#This Row],[Start Date]])</f>
        <v>2022</v>
      </c>
      <c r="F641">
        <f>ROUNDUP(MONTH(Tabela1[[#This Row],[Start Date]])/3,0)</f>
        <v>2</v>
      </c>
      <c r="G641" t="s">
        <v>11</v>
      </c>
      <c r="H641">
        <v>15</v>
      </c>
      <c r="I641" t="s">
        <v>12</v>
      </c>
      <c r="J641" t="s">
        <v>11</v>
      </c>
      <c r="K641">
        <v>0</v>
      </c>
      <c r="L641" t="s">
        <v>8</v>
      </c>
      <c r="M641">
        <v>20</v>
      </c>
      <c r="N641">
        <v>2</v>
      </c>
      <c r="O641" t="str">
        <f>IF(AND(Tabela1[[#This Row],[EA Play Season Pass]]="Yes",Tabela1[[#This Row],[Minecraft Season Pass]]="Yes"),"Yes","No")</f>
        <v>No</v>
      </c>
      <c r="P641" t="str">
        <f>IF(OR(Tabela1[[#This Row],[EA Play Season Pass]]="Yes",Tabela1[[#This Row],[Minecraft Season Pass]]="Yes"),"Yes","No")</f>
        <v>Yes</v>
      </c>
      <c r="Q641">
        <v>33</v>
      </c>
      <c r="R641" s="2"/>
    </row>
    <row r="642" spans="1:18" x14ac:dyDescent="0.25">
      <c r="A642">
        <v>641</v>
      </c>
      <c r="B642" t="s">
        <v>3849</v>
      </c>
      <c r="C642" t="s">
        <v>10</v>
      </c>
      <c r="D642" s="50">
        <v>44655</v>
      </c>
      <c r="E642">
        <f>YEAR(Tabela1[[#This Row],[Start Date]])</f>
        <v>2022</v>
      </c>
      <c r="F642">
        <f>ROUNDUP(MONTH(Tabela1[[#This Row],[Start Date]])/3,0)</f>
        <v>2</v>
      </c>
      <c r="G642" t="s">
        <v>8</v>
      </c>
      <c r="H642">
        <v>5</v>
      </c>
      <c r="I642" t="s">
        <v>14</v>
      </c>
      <c r="J642" t="s">
        <v>8</v>
      </c>
      <c r="K642">
        <v>30</v>
      </c>
      <c r="L642" t="s">
        <v>8</v>
      </c>
      <c r="M642">
        <v>20</v>
      </c>
      <c r="N642">
        <v>1</v>
      </c>
      <c r="O642" t="str">
        <f>IF(AND(Tabela1[[#This Row],[EA Play Season Pass]]="Yes",Tabela1[[#This Row],[Minecraft Season Pass]]="Yes"),"Yes","No")</f>
        <v>Yes</v>
      </c>
      <c r="P642" t="str">
        <f>IF(OR(Tabela1[[#This Row],[EA Play Season Pass]]="Yes",Tabela1[[#This Row],[Minecraft Season Pass]]="Yes"),"Yes","No")</f>
        <v>Yes</v>
      </c>
      <c r="Q642">
        <v>54</v>
      </c>
      <c r="R642" s="2"/>
    </row>
    <row r="643" spans="1:18" x14ac:dyDescent="0.25">
      <c r="A643">
        <v>642</v>
      </c>
      <c r="B643" t="s">
        <v>3850</v>
      </c>
      <c r="C643" t="s">
        <v>13</v>
      </c>
      <c r="D643" s="50">
        <v>44656</v>
      </c>
      <c r="E643">
        <f>YEAR(Tabela1[[#This Row],[Start Date]])</f>
        <v>2022</v>
      </c>
      <c r="F643">
        <f>ROUNDUP(MONTH(Tabela1[[#This Row],[Start Date]])/3,0)</f>
        <v>2</v>
      </c>
      <c r="G643" t="s">
        <v>8</v>
      </c>
      <c r="H643">
        <v>10</v>
      </c>
      <c r="I643" t="s">
        <v>12</v>
      </c>
      <c r="J643" t="s">
        <v>11</v>
      </c>
      <c r="K643">
        <v>0</v>
      </c>
      <c r="L643" t="s">
        <v>8</v>
      </c>
      <c r="M643">
        <v>20</v>
      </c>
      <c r="N643">
        <v>2</v>
      </c>
      <c r="O643" t="str">
        <f>IF(AND(Tabela1[[#This Row],[EA Play Season Pass]]="Yes",Tabela1[[#This Row],[Minecraft Season Pass]]="Yes"),"Yes","No")</f>
        <v>No</v>
      </c>
      <c r="P643" t="str">
        <f>IF(OR(Tabela1[[#This Row],[EA Play Season Pass]]="Yes",Tabela1[[#This Row],[Minecraft Season Pass]]="Yes"),"Yes","No")</f>
        <v>Yes</v>
      </c>
      <c r="Q643">
        <v>28</v>
      </c>
      <c r="R643" s="2"/>
    </row>
    <row r="644" spans="1:18" x14ac:dyDescent="0.25">
      <c r="A644">
        <v>643</v>
      </c>
      <c r="B644" t="s">
        <v>3851</v>
      </c>
      <c r="C644" t="s">
        <v>13</v>
      </c>
      <c r="D644" s="50">
        <v>44656</v>
      </c>
      <c r="E644">
        <f>YEAR(Tabela1[[#This Row],[Start Date]])</f>
        <v>2022</v>
      </c>
      <c r="F644">
        <f>ROUNDUP(MONTH(Tabela1[[#This Row],[Start Date]])/3,0)</f>
        <v>2</v>
      </c>
      <c r="G644" t="s">
        <v>11</v>
      </c>
      <c r="H644">
        <v>10</v>
      </c>
      <c r="I644" t="s">
        <v>14</v>
      </c>
      <c r="J644" t="s">
        <v>8</v>
      </c>
      <c r="K644">
        <v>30</v>
      </c>
      <c r="L644" t="s">
        <v>11</v>
      </c>
      <c r="M644">
        <v>0</v>
      </c>
      <c r="N644">
        <v>1</v>
      </c>
      <c r="O644" t="str">
        <f>IF(AND(Tabela1[[#This Row],[EA Play Season Pass]]="Yes",Tabela1[[#This Row],[Minecraft Season Pass]]="Yes"),"Yes","No")</f>
        <v>No</v>
      </c>
      <c r="P644" t="str">
        <f>IF(OR(Tabela1[[#This Row],[EA Play Season Pass]]="Yes",Tabela1[[#This Row],[Minecraft Season Pass]]="Yes"),"Yes","No")</f>
        <v>Yes</v>
      </c>
      <c r="Q644">
        <v>39</v>
      </c>
      <c r="R644" s="2"/>
    </row>
    <row r="645" spans="1:18" x14ac:dyDescent="0.25">
      <c r="A645">
        <v>644</v>
      </c>
      <c r="B645" t="s">
        <v>3389</v>
      </c>
      <c r="C645" t="s">
        <v>13</v>
      </c>
      <c r="D645" s="50">
        <v>44656</v>
      </c>
      <c r="E645">
        <f>YEAR(Tabela1[[#This Row],[Start Date]])</f>
        <v>2022</v>
      </c>
      <c r="F645">
        <f>ROUNDUP(MONTH(Tabela1[[#This Row],[Start Date]])/3,0)</f>
        <v>2</v>
      </c>
      <c r="G645" t="s">
        <v>11</v>
      </c>
      <c r="H645">
        <v>10</v>
      </c>
      <c r="I645" t="s">
        <v>12</v>
      </c>
      <c r="J645" t="s">
        <v>11</v>
      </c>
      <c r="K645">
        <v>0</v>
      </c>
      <c r="L645" t="s">
        <v>11</v>
      </c>
      <c r="M645">
        <v>0</v>
      </c>
      <c r="N645">
        <v>1</v>
      </c>
      <c r="O645" t="str">
        <f>IF(AND(Tabela1[[#This Row],[EA Play Season Pass]]="Yes",Tabela1[[#This Row],[Minecraft Season Pass]]="Yes"),"Yes","No")</f>
        <v>No</v>
      </c>
      <c r="P645" t="str">
        <f>IF(OR(Tabela1[[#This Row],[EA Play Season Pass]]="Yes",Tabela1[[#This Row],[Minecraft Season Pass]]="Yes"),"Yes","No")</f>
        <v>No</v>
      </c>
      <c r="Q645">
        <v>9</v>
      </c>
      <c r="R645" s="2"/>
    </row>
    <row r="646" spans="1:18" x14ac:dyDescent="0.25">
      <c r="A646">
        <v>645</v>
      </c>
      <c r="B646" t="s">
        <v>3852</v>
      </c>
      <c r="C646" t="s">
        <v>13</v>
      </c>
      <c r="D646" s="50">
        <v>44656</v>
      </c>
      <c r="E646">
        <f>YEAR(Tabela1[[#This Row],[Start Date]])</f>
        <v>2022</v>
      </c>
      <c r="F646">
        <f>ROUNDUP(MONTH(Tabela1[[#This Row],[Start Date]])/3,0)</f>
        <v>2</v>
      </c>
      <c r="G646" t="s">
        <v>11</v>
      </c>
      <c r="H646">
        <v>10</v>
      </c>
      <c r="I646" t="s">
        <v>14</v>
      </c>
      <c r="J646" t="s">
        <v>8</v>
      </c>
      <c r="K646">
        <v>30</v>
      </c>
      <c r="L646" t="s">
        <v>11</v>
      </c>
      <c r="M646">
        <v>0</v>
      </c>
      <c r="N646">
        <v>2</v>
      </c>
      <c r="O646" t="str">
        <f>IF(AND(Tabela1[[#This Row],[EA Play Season Pass]]="Yes",Tabela1[[#This Row],[Minecraft Season Pass]]="Yes"),"Yes","No")</f>
        <v>No</v>
      </c>
      <c r="P646" t="str">
        <f>IF(OR(Tabela1[[#This Row],[EA Play Season Pass]]="Yes",Tabela1[[#This Row],[Minecraft Season Pass]]="Yes"),"Yes","No")</f>
        <v>Yes</v>
      </c>
      <c r="Q646">
        <v>38</v>
      </c>
      <c r="R646" s="2"/>
    </row>
    <row r="647" spans="1:18" x14ac:dyDescent="0.25">
      <c r="A647">
        <v>646</v>
      </c>
      <c r="B647" t="s">
        <v>3853</v>
      </c>
      <c r="C647" t="s">
        <v>13</v>
      </c>
      <c r="D647" s="50">
        <v>44656</v>
      </c>
      <c r="E647">
        <f>YEAR(Tabela1[[#This Row],[Start Date]])</f>
        <v>2022</v>
      </c>
      <c r="F647">
        <f>ROUNDUP(MONTH(Tabela1[[#This Row],[Start Date]])/3,0)</f>
        <v>2</v>
      </c>
      <c r="G647" t="s">
        <v>11</v>
      </c>
      <c r="H647">
        <v>10</v>
      </c>
      <c r="I647" t="s">
        <v>14</v>
      </c>
      <c r="J647" t="s">
        <v>8</v>
      </c>
      <c r="K647">
        <v>30</v>
      </c>
      <c r="L647" t="s">
        <v>11</v>
      </c>
      <c r="M647">
        <v>0</v>
      </c>
      <c r="N647">
        <v>2</v>
      </c>
      <c r="O647" t="str">
        <f>IF(AND(Tabela1[[#This Row],[EA Play Season Pass]]="Yes",Tabela1[[#This Row],[Minecraft Season Pass]]="Yes"),"Yes","No")</f>
        <v>No</v>
      </c>
      <c r="P647" t="str">
        <f>IF(OR(Tabela1[[#This Row],[EA Play Season Pass]]="Yes",Tabela1[[#This Row],[Minecraft Season Pass]]="Yes"),"Yes","No")</f>
        <v>Yes</v>
      </c>
      <c r="Q647">
        <v>38</v>
      </c>
      <c r="R647" s="2"/>
    </row>
    <row r="648" spans="1:18" x14ac:dyDescent="0.25">
      <c r="A648">
        <v>647</v>
      </c>
      <c r="B648" t="s">
        <v>2720</v>
      </c>
      <c r="C648" t="s">
        <v>13</v>
      </c>
      <c r="D648" s="50">
        <v>44656</v>
      </c>
      <c r="E648">
        <f>YEAR(Tabela1[[#This Row],[Start Date]])</f>
        <v>2022</v>
      </c>
      <c r="F648">
        <f>ROUNDUP(MONTH(Tabela1[[#This Row],[Start Date]])/3,0)</f>
        <v>2</v>
      </c>
      <c r="G648" t="s">
        <v>8</v>
      </c>
      <c r="H648">
        <v>10</v>
      </c>
      <c r="I648" t="s">
        <v>12</v>
      </c>
      <c r="J648" t="s">
        <v>11</v>
      </c>
      <c r="K648">
        <v>0</v>
      </c>
      <c r="L648" t="s">
        <v>11</v>
      </c>
      <c r="M648">
        <v>0</v>
      </c>
      <c r="N648">
        <v>2</v>
      </c>
      <c r="O648" t="str">
        <f>IF(AND(Tabela1[[#This Row],[EA Play Season Pass]]="Yes",Tabela1[[#This Row],[Minecraft Season Pass]]="Yes"),"Yes","No")</f>
        <v>No</v>
      </c>
      <c r="P648" t="str">
        <f>IF(OR(Tabela1[[#This Row],[EA Play Season Pass]]="Yes",Tabela1[[#This Row],[Minecraft Season Pass]]="Yes"),"Yes","No")</f>
        <v>No</v>
      </c>
      <c r="Q648">
        <v>8</v>
      </c>
      <c r="R648" s="2"/>
    </row>
    <row r="649" spans="1:18" x14ac:dyDescent="0.25">
      <c r="A649">
        <v>648</v>
      </c>
      <c r="B649" t="s">
        <v>3854</v>
      </c>
      <c r="C649" t="s">
        <v>10</v>
      </c>
      <c r="D649" s="50">
        <v>44656</v>
      </c>
      <c r="E649">
        <f>YEAR(Tabela1[[#This Row],[Start Date]])</f>
        <v>2022</v>
      </c>
      <c r="F649">
        <f>ROUNDUP(MONTH(Tabela1[[#This Row],[Start Date]])/3,0)</f>
        <v>2</v>
      </c>
      <c r="G649" t="s">
        <v>8</v>
      </c>
      <c r="H649">
        <v>5</v>
      </c>
      <c r="I649" t="s">
        <v>12</v>
      </c>
      <c r="J649" t="s">
        <v>11</v>
      </c>
      <c r="K649">
        <v>0</v>
      </c>
      <c r="L649" t="s">
        <v>11</v>
      </c>
      <c r="M649">
        <v>0</v>
      </c>
      <c r="N649">
        <v>2</v>
      </c>
      <c r="O649" t="str">
        <f>IF(AND(Tabela1[[#This Row],[EA Play Season Pass]]="Yes",Tabela1[[#This Row],[Minecraft Season Pass]]="Yes"),"Yes","No")</f>
        <v>No</v>
      </c>
      <c r="P649" t="str">
        <f>IF(OR(Tabela1[[#This Row],[EA Play Season Pass]]="Yes",Tabela1[[#This Row],[Minecraft Season Pass]]="Yes"),"Yes","No")</f>
        <v>No</v>
      </c>
      <c r="Q649">
        <v>3</v>
      </c>
      <c r="R649" s="2"/>
    </row>
    <row r="650" spans="1:18" x14ac:dyDescent="0.25">
      <c r="A650">
        <v>649</v>
      </c>
      <c r="B650" t="s">
        <v>3855</v>
      </c>
      <c r="C650" t="s">
        <v>7</v>
      </c>
      <c r="D650" s="50">
        <v>44657</v>
      </c>
      <c r="E650">
        <f>YEAR(Tabela1[[#This Row],[Start Date]])</f>
        <v>2022</v>
      </c>
      <c r="F650">
        <f>ROUNDUP(MONTH(Tabela1[[#This Row],[Start Date]])/3,0)</f>
        <v>2</v>
      </c>
      <c r="G650" t="s">
        <v>8</v>
      </c>
      <c r="H650">
        <v>15</v>
      </c>
      <c r="I650" t="s">
        <v>9</v>
      </c>
      <c r="J650" t="s">
        <v>8</v>
      </c>
      <c r="K650">
        <v>30</v>
      </c>
      <c r="L650" t="s">
        <v>8</v>
      </c>
      <c r="M650">
        <v>20</v>
      </c>
      <c r="N650">
        <v>3</v>
      </c>
      <c r="O650" t="str">
        <f>IF(AND(Tabela1[[#This Row],[EA Play Season Pass]]="Yes",Tabela1[[#This Row],[Minecraft Season Pass]]="Yes"),"Yes","No")</f>
        <v>Yes</v>
      </c>
      <c r="P650" t="str">
        <f>IF(OR(Tabela1[[#This Row],[EA Play Season Pass]]="Yes",Tabela1[[#This Row],[Minecraft Season Pass]]="Yes"),"Yes","No")</f>
        <v>Yes</v>
      </c>
      <c r="Q650">
        <v>62</v>
      </c>
      <c r="R650" s="2"/>
    </row>
    <row r="651" spans="1:18" x14ac:dyDescent="0.25">
      <c r="A651">
        <v>650</v>
      </c>
      <c r="B651" t="s">
        <v>3856</v>
      </c>
      <c r="C651" t="s">
        <v>13</v>
      </c>
      <c r="D651" s="50">
        <v>44657</v>
      </c>
      <c r="E651">
        <f>YEAR(Tabela1[[#This Row],[Start Date]])</f>
        <v>2022</v>
      </c>
      <c r="F651">
        <f>ROUNDUP(MONTH(Tabela1[[#This Row],[Start Date]])/3,0)</f>
        <v>2</v>
      </c>
      <c r="G651" t="s">
        <v>11</v>
      </c>
      <c r="H651">
        <v>10</v>
      </c>
      <c r="I651" t="s">
        <v>9</v>
      </c>
      <c r="J651" t="s">
        <v>11</v>
      </c>
      <c r="K651">
        <v>0</v>
      </c>
      <c r="L651" t="s">
        <v>8</v>
      </c>
      <c r="M651">
        <v>20</v>
      </c>
      <c r="N651">
        <v>3</v>
      </c>
      <c r="O651" t="str">
        <f>IF(AND(Tabela1[[#This Row],[EA Play Season Pass]]="Yes",Tabela1[[#This Row],[Minecraft Season Pass]]="Yes"),"Yes","No")</f>
        <v>No</v>
      </c>
      <c r="P651" t="str">
        <f>IF(OR(Tabela1[[#This Row],[EA Play Season Pass]]="Yes",Tabela1[[#This Row],[Minecraft Season Pass]]="Yes"),"Yes","No")</f>
        <v>Yes</v>
      </c>
      <c r="Q651">
        <v>27</v>
      </c>
      <c r="R651" s="2"/>
    </row>
    <row r="652" spans="1:18" x14ac:dyDescent="0.25">
      <c r="A652">
        <v>651</v>
      </c>
      <c r="B652" t="s">
        <v>1013</v>
      </c>
      <c r="C652" t="s">
        <v>13</v>
      </c>
      <c r="D652" s="50">
        <v>44657</v>
      </c>
      <c r="E652">
        <f>YEAR(Tabela1[[#This Row],[Start Date]])</f>
        <v>2022</v>
      </c>
      <c r="F652">
        <f>ROUNDUP(MONTH(Tabela1[[#This Row],[Start Date]])/3,0)</f>
        <v>2</v>
      </c>
      <c r="G652" t="s">
        <v>11</v>
      </c>
      <c r="H652">
        <v>10</v>
      </c>
      <c r="I652" t="s">
        <v>9</v>
      </c>
      <c r="J652" t="s">
        <v>8</v>
      </c>
      <c r="K652">
        <v>30</v>
      </c>
      <c r="L652" t="s">
        <v>11</v>
      </c>
      <c r="M652">
        <v>0</v>
      </c>
      <c r="N652">
        <v>3</v>
      </c>
      <c r="O652" t="str">
        <f>IF(AND(Tabela1[[#This Row],[EA Play Season Pass]]="Yes",Tabela1[[#This Row],[Minecraft Season Pass]]="Yes"),"Yes","No")</f>
        <v>No</v>
      </c>
      <c r="P652" t="str">
        <f>IF(OR(Tabela1[[#This Row],[EA Play Season Pass]]="Yes",Tabela1[[#This Row],[Minecraft Season Pass]]="Yes"),"Yes","No")</f>
        <v>Yes</v>
      </c>
      <c r="Q652">
        <v>37</v>
      </c>
      <c r="R652" s="2"/>
    </row>
    <row r="653" spans="1:18" x14ac:dyDescent="0.25">
      <c r="A653">
        <v>652</v>
      </c>
      <c r="B653" t="s">
        <v>2495</v>
      </c>
      <c r="C653" t="s">
        <v>10</v>
      </c>
      <c r="D653" s="50">
        <v>44657</v>
      </c>
      <c r="E653">
        <f>YEAR(Tabela1[[#This Row],[Start Date]])</f>
        <v>2022</v>
      </c>
      <c r="F653">
        <f>ROUNDUP(MONTH(Tabela1[[#This Row],[Start Date]])/3,0)</f>
        <v>2</v>
      </c>
      <c r="G653" t="s">
        <v>8</v>
      </c>
      <c r="H653">
        <v>5</v>
      </c>
      <c r="I653" t="s">
        <v>14</v>
      </c>
      <c r="J653" t="s">
        <v>11</v>
      </c>
      <c r="K653">
        <v>0</v>
      </c>
      <c r="L653" t="s">
        <v>8</v>
      </c>
      <c r="M653">
        <v>20</v>
      </c>
      <c r="N653">
        <v>2</v>
      </c>
      <c r="O653" t="str">
        <f>IF(AND(Tabela1[[#This Row],[EA Play Season Pass]]="Yes",Tabela1[[#This Row],[Minecraft Season Pass]]="Yes"),"Yes","No")</f>
        <v>No</v>
      </c>
      <c r="P653" t="str">
        <f>IF(OR(Tabela1[[#This Row],[EA Play Season Pass]]="Yes",Tabela1[[#This Row],[Minecraft Season Pass]]="Yes"),"Yes","No")</f>
        <v>Yes</v>
      </c>
      <c r="Q653">
        <v>23</v>
      </c>
      <c r="R653" s="2"/>
    </row>
    <row r="654" spans="1:18" x14ac:dyDescent="0.25">
      <c r="A654">
        <v>653</v>
      </c>
      <c r="B654" t="s">
        <v>629</v>
      </c>
      <c r="C654" t="s">
        <v>10</v>
      </c>
      <c r="D654" s="50">
        <v>44658</v>
      </c>
      <c r="E654">
        <f>YEAR(Tabela1[[#This Row],[Start Date]])</f>
        <v>2022</v>
      </c>
      <c r="F654">
        <f>ROUNDUP(MONTH(Tabela1[[#This Row],[Start Date]])/3,0)</f>
        <v>2</v>
      </c>
      <c r="G654" t="s">
        <v>8</v>
      </c>
      <c r="H654">
        <v>5</v>
      </c>
      <c r="I654" t="s">
        <v>9</v>
      </c>
      <c r="J654" t="s">
        <v>8</v>
      </c>
      <c r="K654">
        <v>30</v>
      </c>
      <c r="L654" t="s">
        <v>8</v>
      </c>
      <c r="M654">
        <v>20</v>
      </c>
      <c r="N654">
        <v>1</v>
      </c>
      <c r="O654" t="str">
        <f>IF(AND(Tabela1[[#This Row],[EA Play Season Pass]]="Yes",Tabela1[[#This Row],[Minecraft Season Pass]]="Yes"),"Yes","No")</f>
        <v>Yes</v>
      </c>
      <c r="P654" t="str">
        <f>IF(OR(Tabela1[[#This Row],[EA Play Season Pass]]="Yes",Tabela1[[#This Row],[Minecraft Season Pass]]="Yes"),"Yes","No")</f>
        <v>Yes</v>
      </c>
      <c r="Q654">
        <v>54</v>
      </c>
      <c r="R654" s="2"/>
    </row>
    <row r="655" spans="1:18" x14ac:dyDescent="0.25">
      <c r="A655">
        <v>654</v>
      </c>
      <c r="B655" t="s">
        <v>3857</v>
      </c>
      <c r="C655" t="s">
        <v>13</v>
      </c>
      <c r="D655" s="50">
        <v>44658</v>
      </c>
      <c r="E655">
        <f>YEAR(Tabela1[[#This Row],[Start Date]])</f>
        <v>2022</v>
      </c>
      <c r="F655">
        <f>ROUNDUP(MONTH(Tabela1[[#This Row],[Start Date]])/3,0)</f>
        <v>2</v>
      </c>
      <c r="G655" t="s">
        <v>8</v>
      </c>
      <c r="H655">
        <v>10</v>
      </c>
      <c r="I655" t="s">
        <v>14</v>
      </c>
      <c r="J655" t="s">
        <v>11</v>
      </c>
      <c r="K655">
        <v>0</v>
      </c>
      <c r="L655" t="s">
        <v>8</v>
      </c>
      <c r="M655">
        <v>20</v>
      </c>
      <c r="N655">
        <v>1</v>
      </c>
      <c r="O655" t="str">
        <f>IF(AND(Tabela1[[#This Row],[EA Play Season Pass]]="Yes",Tabela1[[#This Row],[Minecraft Season Pass]]="Yes"),"Yes","No")</f>
        <v>No</v>
      </c>
      <c r="P655" t="str">
        <f>IF(OR(Tabela1[[#This Row],[EA Play Season Pass]]="Yes",Tabela1[[#This Row],[Minecraft Season Pass]]="Yes"),"Yes","No")</f>
        <v>Yes</v>
      </c>
      <c r="Q655">
        <v>29</v>
      </c>
      <c r="R655" s="2"/>
    </row>
    <row r="656" spans="1:18" x14ac:dyDescent="0.25">
      <c r="A656">
        <v>655</v>
      </c>
      <c r="B656" t="s">
        <v>3099</v>
      </c>
      <c r="C656" t="s">
        <v>7</v>
      </c>
      <c r="D656" s="50">
        <v>44658</v>
      </c>
      <c r="E656">
        <f>YEAR(Tabela1[[#This Row],[Start Date]])</f>
        <v>2022</v>
      </c>
      <c r="F656">
        <f>ROUNDUP(MONTH(Tabela1[[#This Row],[Start Date]])/3,0)</f>
        <v>2</v>
      </c>
      <c r="G656" t="s">
        <v>8</v>
      </c>
      <c r="H656">
        <v>15</v>
      </c>
      <c r="I656" t="s">
        <v>12</v>
      </c>
      <c r="J656" t="s">
        <v>11</v>
      </c>
      <c r="K656">
        <v>0</v>
      </c>
      <c r="L656" t="s">
        <v>11</v>
      </c>
      <c r="M656">
        <v>0</v>
      </c>
      <c r="N656">
        <v>2</v>
      </c>
      <c r="O656" t="str">
        <f>IF(AND(Tabela1[[#This Row],[EA Play Season Pass]]="Yes",Tabela1[[#This Row],[Minecraft Season Pass]]="Yes"),"Yes","No")</f>
        <v>No</v>
      </c>
      <c r="P656" t="str">
        <f>IF(OR(Tabela1[[#This Row],[EA Play Season Pass]]="Yes",Tabela1[[#This Row],[Minecraft Season Pass]]="Yes"),"Yes","No")</f>
        <v>No</v>
      </c>
      <c r="Q656">
        <v>13</v>
      </c>
      <c r="R656" s="2"/>
    </row>
    <row r="657" spans="1:18" x14ac:dyDescent="0.25">
      <c r="A657">
        <v>656</v>
      </c>
      <c r="B657" t="s">
        <v>3858</v>
      </c>
      <c r="C657" t="s">
        <v>10</v>
      </c>
      <c r="D657" s="50">
        <v>44658</v>
      </c>
      <c r="E657">
        <f>YEAR(Tabela1[[#This Row],[Start Date]])</f>
        <v>2022</v>
      </c>
      <c r="F657">
        <f>ROUNDUP(MONTH(Tabela1[[#This Row],[Start Date]])/3,0)</f>
        <v>2</v>
      </c>
      <c r="G657" t="s">
        <v>11</v>
      </c>
      <c r="H657">
        <v>5</v>
      </c>
      <c r="I657" t="s">
        <v>9</v>
      </c>
      <c r="J657" t="s">
        <v>8</v>
      </c>
      <c r="K657">
        <v>30</v>
      </c>
      <c r="L657" t="s">
        <v>8</v>
      </c>
      <c r="M657">
        <v>20</v>
      </c>
      <c r="N657">
        <v>1</v>
      </c>
      <c r="O657" t="str">
        <f>IF(AND(Tabela1[[#This Row],[EA Play Season Pass]]="Yes",Tabela1[[#This Row],[Minecraft Season Pass]]="Yes"),"Yes","No")</f>
        <v>Yes</v>
      </c>
      <c r="P657" t="str">
        <f>IF(OR(Tabela1[[#This Row],[EA Play Season Pass]]="Yes",Tabela1[[#This Row],[Minecraft Season Pass]]="Yes"),"Yes","No")</f>
        <v>Yes</v>
      </c>
      <c r="Q657">
        <v>54</v>
      </c>
      <c r="R657" s="2"/>
    </row>
    <row r="658" spans="1:18" x14ac:dyDescent="0.25">
      <c r="A658">
        <v>657</v>
      </c>
      <c r="B658" t="s">
        <v>3859</v>
      </c>
      <c r="C658" t="s">
        <v>10</v>
      </c>
      <c r="D658" s="50">
        <v>44658</v>
      </c>
      <c r="E658">
        <f>YEAR(Tabela1[[#This Row],[Start Date]])</f>
        <v>2022</v>
      </c>
      <c r="F658">
        <f>ROUNDUP(MONTH(Tabela1[[#This Row],[Start Date]])/3,0)</f>
        <v>2</v>
      </c>
      <c r="G658" t="s">
        <v>11</v>
      </c>
      <c r="H658">
        <v>5</v>
      </c>
      <c r="I658" t="s">
        <v>14</v>
      </c>
      <c r="J658" t="s">
        <v>11</v>
      </c>
      <c r="K658">
        <v>0</v>
      </c>
      <c r="L658" t="s">
        <v>11</v>
      </c>
      <c r="M658">
        <v>0</v>
      </c>
      <c r="N658">
        <v>2</v>
      </c>
      <c r="O658" t="str">
        <f>IF(AND(Tabela1[[#This Row],[EA Play Season Pass]]="Yes",Tabela1[[#This Row],[Minecraft Season Pass]]="Yes"),"Yes","No")</f>
        <v>No</v>
      </c>
      <c r="P658" t="str">
        <f>IF(OR(Tabela1[[#This Row],[EA Play Season Pass]]="Yes",Tabela1[[#This Row],[Minecraft Season Pass]]="Yes"),"Yes","No")</f>
        <v>No</v>
      </c>
      <c r="Q658">
        <v>3</v>
      </c>
      <c r="R658" s="2"/>
    </row>
    <row r="659" spans="1:18" x14ac:dyDescent="0.25">
      <c r="A659">
        <v>658</v>
      </c>
      <c r="B659" t="s">
        <v>3860</v>
      </c>
      <c r="C659" t="s">
        <v>10</v>
      </c>
      <c r="D659" s="50">
        <v>44658</v>
      </c>
      <c r="E659">
        <f>YEAR(Tabela1[[#This Row],[Start Date]])</f>
        <v>2022</v>
      </c>
      <c r="F659">
        <f>ROUNDUP(MONTH(Tabela1[[#This Row],[Start Date]])/3,0)</f>
        <v>2</v>
      </c>
      <c r="G659" t="s">
        <v>11</v>
      </c>
      <c r="H659">
        <v>5</v>
      </c>
      <c r="I659" t="s">
        <v>14</v>
      </c>
      <c r="J659" t="s">
        <v>8</v>
      </c>
      <c r="K659">
        <v>30</v>
      </c>
      <c r="L659" t="s">
        <v>11</v>
      </c>
      <c r="M659">
        <v>0</v>
      </c>
      <c r="N659">
        <v>2</v>
      </c>
      <c r="O659" t="str">
        <f>IF(AND(Tabela1[[#This Row],[EA Play Season Pass]]="Yes",Tabela1[[#This Row],[Minecraft Season Pass]]="Yes"),"Yes","No")</f>
        <v>No</v>
      </c>
      <c r="P659" t="str">
        <f>IF(OR(Tabela1[[#This Row],[EA Play Season Pass]]="Yes",Tabela1[[#This Row],[Minecraft Season Pass]]="Yes"),"Yes","No")</f>
        <v>Yes</v>
      </c>
      <c r="Q659">
        <v>33</v>
      </c>
      <c r="R659" s="2"/>
    </row>
    <row r="660" spans="1:18" x14ac:dyDescent="0.25">
      <c r="A660">
        <v>659</v>
      </c>
      <c r="B660" t="s">
        <v>3861</v>
      </c>
      <c r="C660" t="s">
        <v>10</v>
      </c>
      <c r="D660" s="50">
        <v>44659</v>
      </c>
      <c r="E660">
        <f>YEAR(Tabela1[[#This Row],[Start Date]])</f>
        <v>2022</v>
      </c>
      <c r="F660">
        <f>ROUNDUP(MONTH(Tabela1[[#This Row],[Start Date]])/3,0)</f>
        <v>2</v>
      </c>
      <c r="G660" t="s">
        <v>8</v>
      </c>
      <c r="H660">
        <v>5</v>
      </c>
      <c r="I660" t="s">
        <v>12</v>
      </c>
      <c r="J660" t="s">
        <v>11</v>
      </c>
      <c r="K660">
        <v>0</v>
      </c>
      <c r="L660" t="s">
        <v>11</v>
      </c>
      <c r="M660">
        <v>0</v>
      </c>
      <c r="N660">
        <v>1</v>
      </c>
      <c r="O660" t="str">
        <f>IF(AND(Tabela1[[#This Row],[EA Play Season Pass]]="Yes",Tabela1[[#This Row],[Minecraft Season Pass]]="Yes"),"Yes","No")</f>
        <v>No</v>
      </c>
      <c r="P660" t="str">
        <f>IF(OR(Tabela1[[#This Row],[EA Play Season Pass]]="Yes",Tabela1[[#This Row],[Minecraft Season Pass]]="Yes"),"Yes","No")</f>
        <v>No</v>
      </c>
      <c r="Q660">
        <v>4</v>
      </c>
      <c r="R660" s="2"/>
    </row>
    <row r="661" spans="1:18" x14ac:dyDescent="0.25">
      <c r="A661">
        <v>660</v>
      </c>
      <c r="B661" t="s">
        <v>3862</v>
      </c>
      <c r="C661" t="s">
        <v>10</v>
      </c>
      <c r="D661" s="50">
        <v>44659</v>
      </c>
      <c r="E661">
        <f>YEAR(Tabela1[[#This Row],[Start Date]])</f>
        <v>2022</v>
      </c>
      <c r="F661">
        <f>ROUNDUP(MONTH(Tabela1[[#This Row],[Start Date]])/3,0)</f>
        <v>2</v>
      </c>
      <c r="G661" t="s">
        <v>11</v>
      </c>
      <c r="H661">
        <v>5</v>
      </c>
      <c r="I661" t="s">
        <v>9</v>
      </c>
      <c r="J661" t="s">
        <v>11</v>
      </c>
      <c r="K661">
        <v>0</v>
      </c>
      <c r="L661" t="s">
        <v>8</v>
      </c>
      <c r="M661">
        <v>20</v>
      </c>
      <c r="N661">
        <v>1</v>
      </c>
      <c r="O661" t="str">
        <f>IF(AND(Tabela1[[#This Row],[EA Play Season Pass]]="Yes",Tabela1[[#This Row],[Minecraft Season Pass]]="Yes"),"Yes","No")</f>
        <v>No</v>
      </c>
      <c r="P661" t="str">
        <f>IF(OR(Tabela1[[#This Row],[EA Play Season Pass]]="Yes",Tabela1[[#This Row],[Minecraft Season Pass]]="Yes"),"Yes","No")</f>
        <v>Yes</v>
      </c>
      <c r="Q661">
        <v>24</v>
      </c>
      <c r="R661" s="2"/>
    </row>
    <row r="662" spans="1:18" x14ac:dyDescent="0.25">
      <c r="A662">
        <v>661</v>
      </c>
      <c r="B662" t="s">
        <v>3863</v>
      </c>
      <c r="C662" t="s">
        <v>10</v>
      </c>
      <c r="D662" s="50">
        <v>44659</v>
      </c>
      <c r="E662">
        <f>YEAR(Tabela1[[#This Row],[Start Date]])</f>
        <v>2022</v>
      </c>
      <c r="F662">
        <f>ROUNDUP(MONTH(Tabela1[[#This Row],[Start Date]])/3,0)</f>
        <v>2</v>
      </c>
      <c r="G662" t="s">
        <v>11</v>
      </c>
      <c r="H662">
        <v>5</v>
      </c>
      <c r="I662" t="s">
        <v>9</v>
      </c>
      <c r="J662" t="s">
        <v>11</v>
      </c>
      <c r="K662">
        <v>0</v>
      </c>
      <c r="L662" t="s">
        <v>11</v>
      </c>
      <c r="M662">
        <v>0</v>
      </c>
      <c r="N662">
        <v>1</v>
      </c>
      <c r="O662" t="str">
        <f>IF(AND(Tabela1[[#This Row],[EA Play Season Pass]]="Yes",Tabela1[[#This Row],[Minecraft Season Pass]]="Yes"),"Yes","No")</f>
        <v>No</v>
      </c>
      <c r="P662" t="str">
        <f>IF(OR(Tabela1[[#This Row],[EA Play Season Pass]]="Yes",Tabela1[[#This Row],[Minecraft Season Pass]]="Yes"),"Yes","No")</f>
        <v>No</v>
      </c>
      <c r="Q662">
        <v>4</v>
      </c>
      <c r="R662" s="2"/>
    </row>
    <row r="663" spans="1:18" x14ac:dyDescent="0.25">
      <c r="A663">
        <v>662</v>
      </c>
      <c r="B663" t="s">
        <v>2271</v>
      </c>
      <c r="C663" t="s">
        <v>13</v>
      </c>
      <c r="D663" s="50">
        <v>44659</v>
      </c>
      <c r="E663">
        <f>YEAR(Tabela1[[#This Row],[Start Date]])</f>
        <v>2022</v>
      </c>
      <c r="F663">
        <f>ROUNDUP(MONTH(Tabela1[[#This Row],[Start Date]])/3,0)</f>
        <v>2</v>
      </c>
      <c r="G663" t="s">
        <v>11</v>
      </c>
      <c r="H663">
        <v>10</v>
      </c>
      <c r="I663" t="s">
        <v>14</v>
      </c>
      <c r="J663" t="s">
        <v>11</v>
      </c>
      <c r="K663">
        <v>0</v>
      </c>
      <c r="L663" t="s">
        <v>11</v>
      </c>
      <c r="M663">
        <v>0</v>
      </c>
      <c r="N663">
        <v>1</v>
      </c>
      <c r="O663" t="str">
        <f>IF(AND(Tabela1[[#This Row],[EA Play Season Pass]]="Yes",Tabela1[[#This Row],[Minecraft Season Pass]]="Yes"),"Yes","No")</f>
        <v>No</v>
      </c>
      <c r="P663" t="str">
        <f>IF(OR(Tabela1[[#This Row],[EA Play Season Pass]]="Yes",Tabela1[[#This Row],[Minecraft Season Pass]]="Yes"),"Yes","No")</f>
        <v>No</v>
      </c>
      <c r="Q663">
        <v>9</v>
      </c>
      <c r="R663" s="2"/>
    </row>
    <row r="664" spans="1:18" x14ac:dyDescent="0.25">
      <c r="A664">
        <v>663</v>
      </c>
      <c r="B664" t="s">
        <v>2236</v>
      </c>
      <c r="C664" t="s">
        <v>10</v>
      </c>
      <c r="D664" s="50">
        <v>44659</v>
      </c>
      <c r="E664">
        <f>YEAR(Tabela1[[#This Row],[Start Date]])</f>
        <v>2022</v>
      </c>
      <c r="F664">
        <f>ROUNDUP(MONTH(Tabela1[[#This Row],[Start Date]])/3,0)</f>
        <v>2</v>
      </c>
      <c r="G664" t="s">
        <v>8</v>
      </c>
      <c r="H664">
        <v>5</v>
      </c>
      <c r="I664" t="s">
        <v>12</v>
      </c>
      <c r="J664" t="s">
        <v>8</v>
      </c>
      <c r="K664">
        <v>30</v>
      </c>
      <c r="L664" t="s">
        <v>8</v>
      </c>
      <c r="M664">
        <v>20</v>
      </c>
      <c r="N664">
        <v>3</v>
      </c>
      <c r="O664" t="str">
        <f>IF(AND(Tabela1[[#This Row],[EA Play Season Pass]]="Yes",Tabela1[[#This Row],[Minecraft Season Pass]]="Yes"),"Yes","No")</f>
        <v>Yes</v>
      </c>
      <c r="P664" t="str">
        <f>IF(OR(Tabela1[[#This Row],[EA Play Season Pass]]="Yes",Tabela1[[#This Row],[Minecraft Season Pass]]="Yes"),"Yes","No")</f>
        <v>Yes</v>
      </c>
      <c r="Q664">
        <v>52</v>
      </c>
      <c r="R664" s="2"/>
    </row>
    <row r="665" spans="1:18" x14ac:dyDescent="0.25">
      <c r="A665">
        <v>664</v>
      </c>
      <c r="B665" t="s">
        <v>3864</v>
      </c>
      <c r="C665" t="s">
        <v>13</v>
      </c>
      <c r="D665" s="50">
        <v>44659</v>
      </c>
      <c r="E665">
        <f>YEAR(Tabela1[[#This Row],[Start Date]])</f>
        <v>2022</v>
      </c>
      <c r="F665">
        <f>ROUNDUP(MONTH(Tabela1[[#This Row],[Start Date]])/3,0)</f>
        <v>2</v>
      </c>
      <c r="G665" t="s">
        <v>11</v>
      </c>
      <c r="H665">
        <v>10</v>
      </c>
      <c r="I665" t="s">
        <v>9</v>
      </c>
      <c r="J665" t="s">
        <v>11</v>
      </c>
      <c r="K665">
        <v>0</v>
      </c>
      <c r="L665" t="s">
        <v>8</v>
      </c>
      <c r="M665">
        <v>20</v>
      </c>
      <c r="N665">
        <v>3</v>
      </c>
      <c r="O665" t="str">
        <f>IF(AND(Tabela1[[#This Row],[EA Play Season Pass]]="Yes",Tabela1[[#This Row],[Minecraft Season Pass]]="Yes"),"Yes","No")</f>
        <v>No</v>
      </c>
      <c r="P665" t="str">
        <f>IF(OR(Tabela1[[#This Row],[EA Play Season Pass]]="Yes",Tabela1[[#This Row],[Minecraft Season Pass]]="Yes"),"Yes","No")</f>
        <v>Yes</v>
      </c>
      <c r="Q665">
        <v>27</v>
      </c>
      <c r="R665" s="2"/>
    </row>
    <row r="666" spans="1:18" x14ac:dyDescent="0.25">
      <c r="A666">
        <v>665</v>
      </c>
      <c r="B666" t="s">
        <v>3865</v>
      </c>
      <c r="C666" t="s">
        <v>7</v>
      </c>
      <c r="D666" s="50">
        <v>44660</v>
      </c>
      <c r="E666">
        <f>YEAR(Tabela1[[#This Row],[Start Date]])</f>
        <v>2022</v>
      </c>
      <c r="F666">
        <f>ROUNDUP(MONTH(Tabela1[[#This Row],[Start Date]])/3,0)</f>
        <v>2</v>
      </c>
      <c r="G666" t="s">
        <v>8</v>
      </c>
      <c r="H666">
        <v>15</v>
      </c>
      <c r="I666" t="s">
        <v>12</v>
      </c>
      <c r="J666" t="s">
        <v>11</v>
      </c>
      <c r="K666">
        <v>0</v>
      </c>
      <c r="L666" t="s">
        <v>11</v>
      </c>
      <c r="M666">
        <v>0</v>
      </c>
      <c r="N666">
        <v>3</v>
      </c>
      <c r="O666" t="str">
        <f>IF(AND(Tabela1[[#This Row],[EA Play Season Pass]]="Yes",Tabela1[[#This Row],[Minecraft Season Pass]]="Yes"),"Yes","No")</f>
        <v>No</v>
      </c>
      <c r="P666" t="str">
        <f>IF(OR(Tabela1[[#This Row],[EA Play Season Pass]]="Yes",Tabela1[[#This Row],[Minecraft Season Pass]]="Yes"),"Yes","No")</f>
        <v>No</v>
      </c>
      <c r="Q666">
        <v>12</v>
      </c>
      <c r="R666" s="2"/>
    </row>
    <row r="667" spans="1:18" x14ac:dyDescent="0.25">
      <c r="A667">
        <v>666</v>
      </c>
      <c r="B667" t="s">
        <v>3662</v>
      </c>
      <c r="C667" t="s">
        <v>10</v>
      </c>
      <c r="D667" s="50">
        <v>44660</v>
      </c>
      <c r="E667">
        <f>YEAR(Tabela1[[#This Row],[Start Date]])</f>
        <v>2022</v>
      </c>
      <c r="F667">
        <f>ROUNDUP(MONTH(Tabela1[[#This Row],[Start Date]])/3,0)</f>
        <v>2</v>
      </c>
      <c r="G667" t="s">
        <v>11</v>
      </c>
      <c r="H667">
        <v>5</v>
      </c>
      <c r="I667" t="s">
        <v>12</v>
      </c>
      <c r="J667" t="s">
        <v>11</v>
      </c>
      <c r="K667">
        <v>0</v>
      </c>
      <c r="L667" t="s">
        <v>11</v>
      </c>
      <c r="M667">
        <v>0</v>
      </c>
      <c r="N667">
        <v>2</v>
      </c>
      <c r="O667" t="str">
        <f>IF(AND(Tabela1[[#This Row],[EA Play Season Pass]]="Yes",Tabela1[[#This Row],[Minecraft Season Pass]]="Yes"),"Yes","No")</f>
        <v>No</v>
      </c>
      <c r="P667" t="str">
        <f>IF(OR(Tabela1[[#This Row],[EA Play Season Pass]]="Yes",Tabela1[[#This Row],[Minecraft Season Pass]]="Yes"),"Yes","No")</f>
        <v>No</v>
      </c>
      <c r="Q667">
        <v>3</v>
      </c>
      <c r="R667" s="2"/>
    </row>
    <row r="668" spans="1:18" x14ac:dyDescent="0.25">
      <c r="A668">
        <v>667</v>
      </c>
      <c r="B668" t="s">
        <v>3866</v>
      </c>
      <c r="C668" t="s">
        <v>10</v>
      </c>
      <c r="D668" s="50">
        <v>44660</v>
      </c>
      <c r="E668">
        <f>YEAR(Tabela1[[#This Row],[Start Date]])</f>
        <v>2022</v>
      </c>
      <c r="F668">
        <f>ROUNDUP(MONTH(Tabela1[[#This Row],[Start Date]])/3,0)</f>
        <v>2</v>
      </c>
      <c r="G668" t="s">
        <v>11</v>
      </c>
      <c r="H668">
        <v>5</v>
      </c>
      <c r="I668" t="s">
        <v>12</v>
      </c>
      <c r="J668" t="s">
        <v>11</v>
      </c>
      <c r="K668">
        <v>0</v>
      </c>
      <c r="L668" t="s">
        <v>11</v>
      </c>
      <c r="M668">
        <v>0</v>
      </c>
      <c r="N668">
        <v>2</v>
      </c>
      <c r="O668" t="str">
        <f>IF(AND(Tabela1[[#This Row],[EA Play Season Pass]]="Yes",Tabela1[[#This Row],[Minecraft Season Pass]]="Yes"),"Yes","No")</f>
        <v>No</v>
      </c>
      <c r="P668" t="str">
        <f>IF(OR(Tabela1[[#This Row],[EA Play Season Pass]]="Yes",Tabela1[[#This Row],[Minecraft Season Pass]]="Yes"),"Yes","No")</f>
        <v>No</v>
      </c>
      <c r="Q668">
        <v>3</v>
      </c>
      <c r="R668" s="2"/>
    </row>
    <row r="669" spans="1:18" x14ac:dyDescent="0.25">
      <c r="A669">
        <v>668</v>
      </c>
      <c r="B669" t="s">
        <v>1547</v>
      </c>
      <c r="C669" t="s">
        <v>10</v>
      </c>
      <c r="D669" s="50">
        <v>44660</v>
      </c>
      <c r="E669">
        <f>YEAR(Tabela1[[#This Row],[Start Date]])</f>
        <v>2022</v>
      </c>
      <c r="F669">
        <f>ROUNDUP(MONTH(Tabela1[[#This Row],[Start Date]])/3,0)</f>
        <v>2</v>
      </c>
      <c r="G669" t="s">
        <v>11</v>
      </c>
      <c r="H669">
        <v>5</v>
      </c>
      <c r="I669" t="s">
        <v>9</v>
      </c>
      <c r="J669" t="s">
        <v>11</v>
      </c>
      <c r="K669">
        <v>0</v>
      </c>
      <c r="L669" t="s">
        <v>8</v>
      </c>
      <c r="M669">
        <v>20</v>
      </c>
      <c r="N669">
        <v>1</v>
      </c>
      <c r="O669" t="str">
        <f>IF(AND(Tabela1[[#This Row],[EA Play Season Pass]]="Yes",Tabela1[[#This Row],[Minecraft Season Pass]]="Yes"),"Yes","No")</f>
        <v>No</v>
      </c>
      <c r="P669" t="str">
        <f>IF(OR(Tabela1[[#This Row],[EA Play Season Pass]]="Yes",Tabela1[[#This Row],[Minecraft Season Pass]]="Yes"),"Yes","No")</f>
        <v>Yes</v>
      </c>
      <c r="Q669">
        <v>24</v>
      </c>
      <c r="R669" s="2"/>
    </row>
    <row r="670" spans="1:18" x14ac:dyDescent="0.25">
      <c r="A670">
        <v>669</v>
      </c>
      <c r="B670" t="s">
        <v>1549</v>
      </c>
      <c r="C670" t="s">
        <v>7</v>
      </c>
      <c r="D670" s="50">
        <v>44660</v>
      </c>
      <c r="E670">
        <f>YEAR(Tabela1[[#This Row],[Start Date]])</f>
        <v>2022</v>
      </c>
      <c r="F670">
        <f>ROUNDUP(MONTH(Tabela1[[#This Row],[Start Date]])/3,0)</f>
        <v>2</v>
      </c>
      <c r="G670" t="s">
        <v>11</v>
      </c>
      <c r="H670">
        <v>15</v>
      </c>
      <c r="I670" t="s">
        <v>12</v>
      </c>
      <c r="J670" t="s">
        <v>11</v>
      </c>
      <c r="K670">
        <v>0</v>
      </c>
      <c r="L670" t="s">
        <v>8</v>
      </c>
      <c r="M670">
        <v>20</v>
      </c>
      <c r="N670">
        <v>2</v>
      </c>
      <c r="O670" t="str">
        <f>IF(AND(Tabela1[[#This Row],[EA Play Season Pass]]="Yes",Tabela1[[#This Row],[Minecraft Season Pass]]="Yes"),"Yes","No")</f>
        <v>No</v>
      </c>
      <c r="P670" t="str">
        <f>IF(OR(Tabela1[[#This Row],[EA Play Season Pass]]="Yes",Tabela1[[#This Row],[Minecraft Season Pass]]="Yes"),"Yes","No")</f>
        <v>Yes</v>
      </c>
      <c r="Q670">
        <v>33</v>
      </c>
      <c r="R670" s="2"/>
    </row>
    <row r="671" spans="1:18" x14ac:dyDescent="0.25">
      <c r="A671">
        <v>670</v>
      </c>
      <c r="B671" t="s">
        <v>3867</v>
      </c>
      <c r="C671" t="s">
        <v>13</v>
      </c>
      <c r="D671" s="50">
        <v>44660</v>
      </c>
      <c r="E671">
        <f>YEAR(Tabela1[[#This Row],[Start Date]])</f>
        <v>2022</v>
      </c>
      <c r="F671">
        <f>ROUNDUP(MONTH(Tabela1[[#This Row],[Start Date]])/3,0)</f>
        <v>2</v>
      </c>
      <c r="G671" t="s">
        <v>8</v>
      </c>
      <c r="H671">
        <v>10</v>
      </c>
      <c r="I671" t="s">
        <v>14</v>
      </c>
      <c r="J671" t="s">
        <v>8</v>
      </c>
      <c r="K671">
        <v>30</v>
      </c>
      <c r="L671" t="s">
        <v>11</v>
      </c>
      <c r="M671">
        <v>0</v>
      </c>
      <c r="N671">
        <v>1</v>
      </c>
      <c r="O671" t="str">
        <f>IF(AND(Tabela1[[#This Row],[EA Play Season Pass]]="Yes",Tabela1[[#This Row],[Minecraft Season Pass]]="Yes"),"Yes","No")</f>
        <v>No</v>
      </c>
      <c r="P671" t="str">
        <f>IF(OR(Tabela1[[#This Row],[EA Play Season Pass]]="Yes",Tabela1[[#This Row],[Minecraft Season Pass]]="Yes"),"Yes","No")</f>
        <v>Yes</v>
      </c>
      <c r="Q671">
        <v>39</v>
      </c>
      <c r="R671" s="2"/>
    </row>
    <row r="672" spans="1:18" x14ac:dyDescent="0.25">
      <c r="A672">
        <v>671</v>
      </c>
      <c r="B672" t="s">
        <v>3868</v>
      </c>
      <c r="C672" t="s">
        <v>10</v>
      </c>
      <c r="D672" s="50">
        <v>44660</v>
      </c>
      <c r="E672">
        <f>YEAR(Tabela1[[#This Row],[Start Date]])</f>
        <v>2022</v>
      </c>
      <c r="F672">
        <f>ROUNDUP(MONTH(Tabela1[[#This Row],[Start Date]])/3,0)</f>
        <v>2</v>
      </c>
      <c r="G672" t="s">
        <v>8</v>
      </c>
      <c r="H672">
        <v>5</v>
      </c>
      <c r="I672" t="s">
        <v>14</v>
      </c>
      <c r="J672" t="s">
        <v>11</v>
      </c>
      <c r="K672">
        <v>0</v>
      </c>
      <c r="L672" t="s">
        <v>8</v>
      </c>
      <c r="M672">
        <v>20</v>
      </c>
      <c r="N672">
        <v>1</v>
      </c>
      <c r="O672" t="str">
        <f>IF(AND(Tabela1[[#This Row],[EA Play Season Pass]]="Yes",Tabela1[[#This Row],[Minecraft Season Pass]]="Yes"),"Yes","No")</f>
        <v>No</v>
      </c>
      <c r="P672" t="str">
        <f>IF(OR(Tabela1[[#This Row],[EA Play Season Pass]]="Yes",Tabela1[[#This Row],[Minecraft Season Pass]]="Yes"),"Yes","No")</f>
        <v>Yes</v>
      </c>
      <c r="Q672">
        <v>24</v>
      </c>
      <c r="R672" s="2"/>
    </row>
    <row r="673" spans="1:18" x14ac:dyDescent="0.25">
      <c r="A673">
        <v>672</v>
      </c>
      <c r="B673" t="s">
        <v>3869</v>
      </c>
      <c r="C673" t="s">
        <v>13</v>
      </c>
      <c r="D673" s="50">
        <v>44660</v>
      </c>
      <c r="E673">
        <f>YEAR(Tabela1[[#This Row],[Start Date]])</f>
        <v>2022</v>
      </c>
      <c r="F673">
        <f>ROUNDUP(MONTH(Tabela1[[#This Row],[Start Date]])/3,0)</f>
        <v>2</v>
      </c>
      <c r="G673" t="s">
        <v>11</v>
      </c>
      <c r="H673">
        <v>10</v>
      </c>
      <c r="I673" t="s">
        <v>9</v>
      </c>
      <c r="J673" t="s">
        <v>8</v>
      </c>
      <c r="K673">
        <v>30</v>
      </c>
      <c r="L673" t="s">
        <v>8</v>
      </c>
      <c r="M673">
        <v>20</v>
      </c>
      <c r="N673">
        <v>3</v>
      </c>
      <c r="O673" t="str">
        <f>IF(AND(Tabela1[[#This Row],[EA Play Season Pass]]="Yes",Tabela1[[#This Row],[Minecraft Season Pass]]="Yes"),"Yes","No")</f>
        <v>Yes</v>
      </c>
      <c r="P673" t="str">
        <f>IF(OR(Tabela1[[#This Row],[EA Play Season Pass]]="Yes",Tabela1[[#This Row],[Minecraft Season Pass]]="Yes"),"Yes","No")</f>
        <v>Yes</v>
      </c>
      <c r="Q673">
        <v>57</v>
      </c>
      <c r="R673" s="2"/>
    </row>
    <row r="674" spans="1:18" x14ac:dyDescent="0.25">
      <c r="A674">
        <v>673</v>
      </c>
      <c r="B674" t="s">
        <v>2471</v>
      </c>
      <c r="C674" t="s">
        <v>7</v>
      </c>
      <c r="D674" s="50">
        <v>44661</v>
      </c>
      <c r="E674">
        <f>YEAR(Tabela1[[#This Row],[Start Date]])</f>
        <v>2022</v>
      </c>
      <c r="F674">
        <f>ROUNDUP(MONTH(Tabela1[[#This Row],[Start Date]])/3,0)</f>
        <v>2</v>
      </c>
      <c r="G674" t="s">
        <v>11</v>
      </c>
      <c r="H674">
        <v>15</v>
      </c>
      <c r="I674" t="s">
        <v>14</v>
      </c>
      <c r="J674" t="s">
        <v>11</v>
      </c>
      <c r="K674">
        <v>0</v>
      </c>
      <c r="L674" t="s">
        <v>8</v>
      </c>
      <c r="M674">
        <v>20</v>
      </c>
      <c r="N674">
        <v>3</v>
      </c>
      <c r="O674" t="str">
        <f>IF(AND(Tabela1[[#This Row],[EA Play Season Pass]]="Yes",Tabela1[[#This Row],[Minecraft Season Pass]]="Yes"),"Yes","No")</f>
        <v>No</v>
      </c>
      <c r="P674" t="str">
        <f>IF(OR(Tabela1[[#This Row],[EA Play Season Pass]]="Yes",Tabela1[[#This Row],[Minecraft Season Pass]]="Yes"),"Yes","No")</f>
        <v>Yes</v>
      </c>
      <c r="Q674">
        <v>32</v>
      </c>
      <c r="R674" s="2"/>
    </row>
    <row r="675" spans="1:18" x14ac:dyDescent="0.25">
      <c r="A675">
        <v>674</v>
      </c>
      <c r="B675" t="s">
        <v>899</v>
      </c>
      <c r="C675" t="s">
        <v>7</v>
      </c>
      <c r="D675" s="50">
        <v>44661</v>
      </c>
      <c r="E675">
        <f>YEAR(Tabela1[[#This Row],[Start Date]])</f>
        <v>2022</v>
      </c>
      <c r="F675">
        <f>ROUNDUP(MONTH(Tabela1[[#This Row],[Start Date]])/3,0)</f>
        <v>2</v>
      </c>
      <c r="G675" t="s">
        <v>11</v>
      </c>
      <c r="H675">
        <v>15</v>
      </c>
      <c r="I675" t="s">
        <v>14</v>
      </c>
      <c r="J675" t="s">
        <v>11</v>
      </c>
      <c r="K675">
        <v>0</v>
      </c>
      <c r="L675" t="s">
        <v>8</v>
      </c>
      <c r="M675">
        <v>20</v>
      </c>
      <c r="N675">
        <v>1</v>
      </c>
      <c r="O675" t="str">
        <f>IF(AND(Tabela1[[#This Row],[EA Play Season Pass]]="Yes",Tabela1[[#This Row],[Minecraft Season Pass]]="Yes"),"Yes","No")</f>
        <v>No</v>
      </c>
      <c r="P675" t="str">
        <f>IF(OR(Tabela1[[#This Row],[EA Play Season Pass]]="Yes",Tabela1[[#This Row],[Minecraft Season Pass]]="Yes"),"Yes","No")</f>
        <v>Yes</v>
      </c>
      <c r="Q675">
        <v>34</v>
      </c>
      <c r="R675" s="2"/>
    </row>
    <row r="676" spans="1:18" x14ac:dyDescent="0.25">
      <c r="A676">
        <v>675</v>
      </c>
      <c r="B676" t="s">
        <v>3870</v>
      </c>
      <c r="C676" t="s">
        <v>10</v>
      </c>
      <c r="D676" s="50">
        <v>44661</v>
      </c>
      <c r="E676">
        <f>YEAR(Tabela1[[#This Row],[Start Date]])</f>
        <v>2022</v>
      </c>
      <c r="F676">
        <f>ROUNDUP(MONTH(Tabela1[[#This Row],[Start Date]])/3,0)</f>
        <v>2</v>
      </c>
      <c r="G676" t="s">
        <v>8</v>
      </c>
      <c r="H676">
        <v>5</v>
      </c>
      <c r="I676" t="s">
        <v>9</v>
      </c>
      <c r="J676" t="s">
        <v>8</v>
      </c>
      <c r="K676">
        <v>30</v>
      </c>
      <c r="L676" t="s">
        <v>11</v>
      </c>
      <c r="M676">
        <v>0</v>
      </c>
      <c r="N676">
        <v>1</v>
      </c>
      <c r="O676" t="str">
        <f>IF(AND(Tabela1[[#This Row],[EA Play Season Pass]]="Yes",Tabela1[[#This Row],[Minecraft Season Pass]]="Yes"),"Yes","No")</f>
        <v>No</v>
      </c>
      <c r="P676" t="str">
        <f>IF(OR(Tabela1[[#This Row],[EA Play Season Pass]]="Yes",Tabela1[[#This Row],[Minecraft Season Pass]]="Yes"),"Yes","No")</f>
        <v>Yes</v>
      </c>
      <c r="Q676">
        <v>34</v>
      </c>
      <c r="R676" s="2"/>
    </row>
    <row r="677" spans="1:18" x14ac:dyDescent="0.25">
      <c r="A677">
        <v>676</v>
      </c>
      <c r="B677" t="s">
        <v>3871</v>
      </c>
      <c r="C677" t="s">
        <v>13</v>
      </c>
      <c r="D677" s="50">
        <v>44661</v>
      </c>
      <c r="E677">
        <f>YEAR(Tabela1[[#This Row],[Start Date]])</f>
        <v>2022</v>
      </c>
      <c r="F677">
        <f>ROUNDUP(MONTH(Tabela1[[#This Row],[Start Date]])/3,0)</f>
        <v>2</v>
      </c>
      <c r="G677" t="s">
        <v>11</v>
      </c>
      <c r="H677">
        <v>10</v>
      </c>
      <c r="I677" t="s">
        <v>12</v>
      </c>
      <c r="J677" t="s">
        <v>8</v>
      </c>
      <c r="K677">
        <v>30</v>
      </c>
      <c r="L677" t="s">
        <v>11</v>
      </c>
      <c r="M677">
        <v>0</v>
      </c>
      <c r="N677">
        <v>3</v>
      </c>
      <c r="O677" t="str">
        <f>IF(AND(Tabela1[[#This Row],[EA Play Season Pass]]="Yes",Tabela1[[#This Row],[Minecraft Season Pass]]="Yes"),"Yes","No")</f>
        <v>No</v>
      </c>
      <c r="P677" t="str">
        <f>IF(OR(Tabela1[[#This Row],[EA Play Season Pass]]="Yes",Tabela1[[#This Row],[Minecraft Season Pass]]="Yes"),"Yes","No")</f>
        <v>Yes</v>
      </c>
      <c r="Q677">
        <v>37</v>
      </c>
      <c r="R677" s="2"/>
    </row>
    <row r="678" spans="1:18" x14ac:dyDescent="0.25">
      <c r="A678">
        <v>677</v>
      </c>
      <c r="B678" t="s">
        <v>3872</v>
      </c>
      <c r="C678" t="s">
        <v>13</v>
      </c>
      <c r="D678" s="50">
        <v>44661</v>
      </c>
      <c r="E678">
        <f>YEAR(Tabela1[[#This Row],[Start Date]])</f>
        <v>2022</v>
      </c>
      <c r="F678">
        <f>ROUNDUP(MONTH(Tabela1[[#This Row],[Start Date]])/3,0)</f>
        <v>2</v>
      </c>
      <c r="G678" t="s">
        <v>11</v>
      </c>
      <c r="H678">
        <v>10</v>
      </c>
      <c r="I678" t="s">
        <v>9</v>
      </c>
      <c r="J678" t="s">
        <v>11</v>
      </c>
      <c r="K678">
        <v>0</v>
      </c>
      <c r="L678" t="s">
        <v>11</v>
      </c>
      <c r="M678">
        <v>0</v>
      </c>
      <c r="N678">
        <v>2</v>
      </c>
      <c r="O678" t="str">
        <f>IF(AND(Tabela1[[#This Row],[EA Play Season Pass]]="Yes",Tabela1[[#This Row],[Minecraft Season Pass]]="Yes"),"Yes","No")</f>
        <v>No</v>
      </c>
      <c r="P678" t="str">
        <f>IF(OR(Tabela1[[#This Row],[EA Play Season Pass]]="Yes",Tabela1[[#This Row],[Minecraft Season Pass]]="Yes"),"Yes","No")</f>
        <v>No</v>
      </c>
      <c r="Q678">
        <v>8</v>
      </c>
      <c r="R678" s="2"/>
    </row>
    <row r="679" spans="1:18" x14ac:dyDescent="0.25">
      <c r="A679">
        <v>678</v>
      </c>
      <c r="B679" t="s">
        <v>3873</v>
      </c>
      <c r="C679" t="s">
        <v>7</v>
      </c>
      <c r="D679" s="50">
        <v>44661</v>
      </c>
      <c r="E679">
        <f>YEAR(Tabela1[[#This Row],[Start Date]])</f>
        <v>2022</v>
      </c>
      <c r="F679">
        <f>ROUNDUP(MONTH(Tabela1[[#This Row],[Start Date]])/3,0)</f>
        <v>2</v>
      </c>
      <c r="G679" t="s">
        <v>8</v>
      </c>
      <c r="H679">
        <v>15</v>
      </c>
      <c r="I679" t="s">
        <v>9</v>
      </c>
      <c r="J679" t="s">
        <v>11</v>
      </c>
      <c r="K679">
        <v>0</v>
      </c>
      <c r="L679" t="s">
        <v>8</v>
      </c>
      <c r="M679">
        <v>20</v>
      </c>
      <c r="N679">
        <v>2</v>
      </c>
      <c r="O679" t="str">
        <f>IF(AND(Tabela1[[#This Row],[EA Play Season Pass]]="Yes",Tabela1[[#This Row],[Minecraft Season Pass]]="Yes"),"Yes","No")</f>
        <v>No</v>
      </c>
      <c r="P679" t="str">
        <f>IF(OR(Tabela1[[#This Row],[EA Play Season Pass]]="Yes",Tabela1[[#This Row],[Minecraft Season Pass]]="Yes"),"Yes","No")</f>
        <v>Yes</v>
      </c>
      <c r="Q679">
        <v>33</v>
      </c>
      <c r="R679" s="2"/>
    </row>
    <row r="680" spans="1:18" x14ac:dyDescent="0.25">
      <c r="A680">
        <v>679</v>
      </c>
      <c r="B680" t="s">
        <v>2174</v>
      </c>
      <c r="C680" t="s">
        <v>13</v>
      </c>
      <c r="D680" s="50">
        <v>44662</v>
      </c>
      <c r="E680">
        <f>YEAR(Tabela1[[#This Row],[Start Date]])</f>
        <v>2022</v>
      </c>
      <c r="F680">
        <f>ROUNDUP(MONTH(Tabela1[[#This Row],[Start Date]])/3,0)</f>
        <v>2</v>
      </c>
      <c r="G680" t="s">
        <v>8</v>
      </c>
      <c r="H680">
        <v>10</v>
      </c>
      <c r="I680" t="s">
        <v>9</v>
      </c>
      <c r="J680" t="s">
        <v>8</v>
      </c>
      <c r="K680">
        <v>30</v>
      </c>
      <c r="L680" t="s">
        <v>8</v>
      </c>
      <c r="M680">
        <v>20</v>
      </c>
      <c r="N680">
        <v>1</v>
      </c>
      <c r="O680" t="str">
        <f>IF(AND(Tabela1[[#This Row],[EA Play Season Pass]]="Yes",Tabela1[[#This Row],[Minecraft Season Pass]]="Yes"),"Yes","No")</f>
        <v>Yes</v>
      </c>
      <c r="P680" t="str">
        <f>IF(OR(Tabela1[[#This Row],[EA Play Season Pass]]="Yes",Tabela1[[#This Row],[Minecraft Season Pass]]="Yes"),"Yes","No")</f>
        <v>Yes</v>
      </c>
      <c r="Q680">
        <v>59</v>
      </c>
      <c r="R680" s="2"/>
    </row>
    <row r="681" spans="1:18" x14ac:dyDescent="0.25">
      <c r="A681">
        <v>680</v>
      </c>
      <c r="B681" t="s">
        <v>3874</v>
      </c>
      <c r="C681" t="s">
        <v>13</v>
      </c>
      <c r="D681" s="50">
        <v>44662</v>
      </c>
      <c r="E681">
        <f>YEAR(Tabela1[[#This Row],[Start Date]])</f>
        <v>2022</v>
      </c>
      <c r="F681">
        <f>ROUNDUP(MONTH(Tabela1[[#This Row],[Start Date]])/3,0)</f>
        <v>2</v>
      </c>
      <c r="G681" t="s">
        <v>8</v>
      </c>
      <c r="H681">
        <v>10</v>
      </c>
      <c r="I681" t="s">
        <v>14</v>
      </c>
      <c r="J681" t="s">
        <v>8</v>
      </c>
      <c r="K681">
        <v>30</v>
      </c>
      <c r="L681" t="s">
        <v>8</v>
      </c>
      <c r="M681">
        <v>20</v>
      </c>
      <c r="N681">
        <v>2</v>
      </c>
      <c r="O681" t="str">
        <f>IF(AND(Tabela1[[#This Row],[EA Play Season Pass]]="Yes",Tabela1[[#This Row],[Minecraft Season Pass]]="Yes"),"Yes","No")</f>
        <v>Yes</v>
      </c>
      <c r="P681" t="str">
        <f>IF(OR(Tabela1[[#This Row],[EA Play Season Pass]]="Yes",Tabela1[[#This Row],[Minecraft Season Pass]]="Yes"),"Yes","No")</f>
        <v>Yes</v>
      </c>
      <c r="Q681">
        <v>58</v>
      </c>
      <c r="R681" s="2"/>
    </row>
    <row r="682" spans="1:18" x14ac:dyDescent="0.25">
      <c r="A682">
        <v>681</v>
      </c>
      <c r="B682" t="s">
        <v>3875</v>
      </c>
      <c r="C682" t="s">
        <v>7</v>
      </c>
      <c r="D682" s="50">
        <v>44662</v>
      </c>
      <c r="E682">
        <f>YEAR(Tabela1[[#This Row],[Start Date]])</f>
        <v>2022</v>
      </c>
      <c r="F682">
        <f>ROUNDUP(MONTH(Tabela1[[#This Row],[Start Date]])/3,0)</f>
        <v>2</v>
      </c>
      <c r="G682" t="s">
        <v>11</v>
      </c>
      <c r="H682">
        <v>15</v>
      </c>
      <c r="I682" t="s">
        <v>14</v>
      </c>
      <c r="J682" t="s">
        <v>8</v>
      </c>
      <c r="K682">
        <v>30</v>
      </c>
      <c r="L682" t="s">
        <v>11</v>
      </c>
      <c r="M682">
        <v>0</v>
      </c>
      <c r="N682">
        <v>2</v>
      </c>
      <c r="O682" t="str">
        <f>IF(AND(Tabela1[[#This Row],[EA Play Season Pass]]="Yes",Tabela1[[#This Row],[Minecraft Season Pass]]="Yes"),"Yes","No")</f>
        <v>No</v>
      </c>
      <c r="P682" t="str">
        <f>IF(OR(Tabela1[[#This Row],[EA Play Season Pass]]="Yes",Tabela1[[#This Row],[Minecraft Season Pass]]="Yes"),"Yes","No")</f>
        <v>Yes</v>
      </c>
      <c r="Q682">
        <v>43</v>
      </c>
      <c r="R682" s="2"/>
    </row>
    <row r="683" spans="1:18" x14ac:dyDescent="0.25">
      <c r="A683">
        <v>682</v>
      </c>
      <c r="B683" t="s">
        <v>3876</v>
      </c>
      <c r="C683" t="s">
        <v>7</v>
      </c>
      <c r="D683" s="50">
        <v>44662</v>
      </c>
      <c r="E683">
        <f>YEAR(Tabela1[[#This Row],[Start Date]])</f>
        <v>2022</v>
      </c>
      <c r="F683">
        <f>ROUNDUP(MONTH(Tabela1[[#This Row],[Start Date]])/3,0)</f>
        <v>2</v>
      </c>
      <c r="G683" t="s">
        <v>11</v>
      </c>
      <c r="H683">
        <v>15</v>
      </c>
      <c r="I683" t="s">
        <v>12</v>
      </c>
      <c r="J683" t="s">
        <v>8</v>
      </c>
      <c r="K683">
        <v>30</v>
      </c>
      <c r="L683" t="s">
        <v>11</v>
      </c>
      <c r="M683">
        <v>0</v>
      </c>
      <c r="N683">
        <v>3</v>
      </c>
      <c r="O683" t="str">
        <f>IF(AND(Tabela1[[#This Row],[EA Play Season Pass]]="Yes",Tabela1[[#This Row],[Minecraft Season Pass]]="Yes"),"Yes","No")</f>
        <v>No</v>
      </c>
      <c r="P683" t="str">
        <f>IF(OR(Tabela1[[#This Row],[EA Play Season Pass]]="Yes",Tabela1[[#This Row],[Minecraft Season Pass]]="Yes"),"Yes","No")</f>
        <v>Yes</v>
      </c>
      <c r="Q683">
        <v>42</v>
      </c>
      <c r="R683" s="2"/>
    </row>
    <row r="684" spans="1:18" x14ac:dyDescent="0.25">
      <c r="A684">
        <v>683</v>
      </c>
      <c r="B684" t="s">
        <v>3877</v>
      </c>
      <c r="C684" t="s">
        <v>10</v>
      </c>
      <c r="D684" s="50">
        <v>44662</v>
      </c>
      <c r="E684">
        <f>YEAR(Tabela1[[#This Row],[Start Date]])</f>
        <v>2022</v>
      </c>
      <c r="F684">
        <f>ROUNDUP(MONTH(Tabela1[[#This Row],[Start Date]])/3,0)</f>
        <v>2</v>
      </c>
      <c r="G684" t="s">
        <v>8</v>
      </c>
      <c r="H684">
        <v>5</v>
      </c>
      <c r="I684" t="s">
        <v>12</v>
      </c>
      <c r="J684" t="s">
        <v>8</v>
      </c>
      <c r="K684">
        <v>30</v>
      </c>
      <c r="L684" t="s">
        <v>8</v>
      </c>
      <c r="M684">
        <v>20</v>
      </c>
      <c r="N684">
        <v>1</v>
      </c>
      <c r="O684" t="str">
        <f>IF(AND(Tabela1[[#This Row],[EA Play Season Pass]]="Yes",Tabela1[[#This Row],[Minecraft Season Pass]]="Yes"),"Yes","No")</f>
        <v>Yes</v>
      </c>
      <c r="P684" t="str">
        <f>IF(OR(Tabela1[[#This Row],[EA Play Season Pass]]="Yes",Tabela1[[#This Row],[Minecraft Season Pass]]="Yes"),"Yes","No")</f>
        <v>Yes</v>
      </c>
      <c r="Q684">
        <v>54</v>
      </c>
      <c r="R684" s="2"/>
    </row>
    <row r="685" spans="1:18" x14ac:dyDescent="0.25">
      <c r="A685">
        <v>684</v>
      </c>
      <c r="B685" t="s">
        <v>3878</v>
      </c>
      <c r="C685" t="s">
        <v>10</v>
      </c>
      <c r="D685" s="50">
        <v>44662</v>
      </c>
      <c r="E685">
        <f>YEAR(Tabela1[[#This Row],[Start Date]])</f>
        <v>2022</v>
      </c>
      <c r="F685">
        <f>ROUNDUP(MONTH(Tabela1[[#This Row],[Start Date]])/3,0)</f>
        <v>2</v>
      </c>
      <c r="G685" t="s">
        <v>8</v>
      </c>
      <c r="H685">
        <v>5</v>
      </c>
      <c r="I685" t="s">
        <v>14</v>
      </c>
      <c r="J685" t="s">
        <v>11</v>
      </c>
      <c r="K685">
        <v>0</v>
      </c>
      <c r="L685" t="s">
        <v>8</v>
      </c>
      <c r="M685">
        <v>20</v>
      </c>
      <c r="N685">
        <v>2</v>
      </c>
      <c r="O685" t="str">
        <f>IF(AND(Tabela1[[#This Row],[EA Play Season Pass]]="Yes",Tabela1[[#This Row],[Minecraft Season Pass]]="Yes"),"Yes","No")</f>
        <v>No</v>
      </c>
      <c r="P685" t="str">
        <f>IF(OR(Tabela1[[#This Row],[EA Play Season Pass]]="Yes",Tabela1[[#This Row],[Minecraft Season Pass]]="Yes"),"Yes","No")</f>
        <v>Yes</v>
      </c>
      <c r="Q685">
        <v>23</v>
      </c>
      <c r="R685" s="2"/>
    </row>
    <row r="686" spans="1:18" x14ac:dyDescent="0.25">
      <c r="A686">
        <v>685</v>
      </c>
      <c r="B686" t="s">
        <v>3879</v>
      </c>
      <c r="C686" t="s">
        <v>10</v>
      </c>
      <c r="D686" s="50">
        <v>44663</v>
      </c>
      <c r="E686">
        <f>YEAR(Tabela1[[#This Row],[Start Date]])</f>
        <v>2022</v>
      </c>
      <c r="F686">
        <f>ROUNDUP(MONTH(Tabela1[[#This Row],[Start Date]])/3,0)</f>
        <v>2</v>
      </c>
      <c r="G686" t="s">
        <v>11</v>
      </c>
      <c r="H686">
        <v>5</v>
      </c>
      <c r="I686" t="s">
        <v>14</v>
      </c>
      <c r="J686" t="s">
        <v>8</v>
      </c>
      <c r="K686">
        <v>30</v>
      </c>
      <c r="L686" t="s">
        <v>11</v>
      </c>
      <c r="M686">
        <v>0</v>
      </c>
      <c r="N686">
        <v>2</v>
      </c>
      <c r="O686" t="str">
        <f>IF(AND(Tabela1[[#This Row],[EA Play Season Pass]]="Yes",Tabela1[[#This Row],[Minecraft Season Pass]]="Yes"),"Yes","No")</f>
        <v>No</v>
      </c>
      <c r="P686" t="str">
        <f>IF(OR(Tabela1[[#This Row],[EA Play Season Pass]]="Yes",Tabela1[[#This Row],[Minecraft Season Pass]]="Yes"),"Yes","No")</f>
        <v>Yes</v>
      </c>
      <c r="Q686">
        <v>33</v>
      </c>
      <c r="R686" s="2"/>
    </row>
    <row r="687" spans="1:18" x14ac:dyDescent="0.25">
      <c r="A687">
        <v>686</v>
      </c>
      <c r="B687" t="s">
        <v>3880</v>
      </c>
      <c r="C687" t="s">
        <v>10</v>
      </c>
      <c r="D687" s="50">
        <v>44663</v>
      </c>
      <c r="E687">
        <f>YEAR(Tabela1[[#This Row],[Start Date]])</f>
        <v>2022</v>
      </c>
      <c r="F687">
        <f>ROUNDUP(MONTH(Tabela1[[#This Row],[Start Date]])/3,0)</f>
        <v>2</v>
      </c>
      <c r="G687" t="s">
        <v>11</v>
      </c>
      <c r="H687">
        <v>5</v>
      </c>
      <c r="I687" t="s">
        <v>14</v>
      </c>
      <c r="J687" t="s">
        <v>11</v>
      </c>
      <c r="K687">
        <v>0</v>
      </c>
      <c r="L687" t="s">
        <v>8</v>
      </c>
      <c r="M687">
        <v>20</v>
      </c>
      <c r="N687">
        <v>3</v>
      </c>
      <c r="O687" t="str">
        <f>IF(AND(Tabela1[[#This Row],[EA Play Season Pass]]="Yes",Tabela1[[#This Row],[Minecraft Season Pass]]="Yes"),"Yes","No")</f>
        <v>No</v>
      </c>
      <c r="P687" t="str">
        <f>IF(OR(Tabela1[[#This Row],[EA Play Season Pass]]="Yes",Tabela1[[#This Row],[Minecraft Season Pass]]="Yes"),"Yes","No")</f>
        <v>Yes</v>
      </c>
      <c r="Q687">
        <v>22</v>
      </c>
      <c r="R687" s="2"/>
    </row>
    <row r="688" spans="1:18" x14ac:dyDescent="0.25">
      <c r="A688">
        <v>687</v>
      </c>
      <c r="B688" t="s">
        <v>1730</v>
      </c>
      <c r="C688" t="s">
        <v>7</v>
      </c>
      <c r="D688" s="50">
        <v>44663</v>
      </c>
      <c r="E688">
        <f>YEAR(Tabela1[[#This Row],[Start Date]])</f>
        <v>2022</v>
      </c>
      <c r="F688">
        <f>ROUNDUP(MONTH(Tabela1[[#This Row],[Start Date]])/3,0)</f>
        <v>2</v>
      </c>
      <c r="G688" t="s">
        <v>8</v>
      </c>
      <c r="H688">
        <v>15</v>
      </c>
      <c r="I688" t="s">
        <v>12</v>
      </c>
      <c r="J688" t="s">
        <v>11</v>
      </c>
      <c r="K688">
        <v>0</v>
      </c>
      <c r="L688" t="s">
        <v>8</v>
      </c>
      <c r="M688">
        <v>20</v>
      </c>
      <c r="N688">
        <v>3</v>
      </c>
      <c r="O688" t="str">
        <f>IF(AND(Tabela1[[#This Row],[EA Play Season Pass]]="Yes",Tabela1[[#This Row],[Minecraft Season Pass]]="Yes"),"Yes","No")</f>
        <v>No</v>
      </c>
      <c r="P688" t="str">
        <f>IF(OR(Tabela1[[#This Row],[EA Play Season Pass]]="Yes",Tabela1[[#This Row],[Minecraft Season Pass]]="Yes"),"Yes","No")</f>
        <v>Yes</v>
      </c>
      <c r="Q688">
        <v>32</v>
      </c>
      <c r="R688" s="2"/>
    </row>
    <row r="689" spans="1:18" x14ac:dyDescent="0.25">
      <c r="A689">
        <v>688</v>
      </c>
      <c r="B689" t="s">
        <v>3881</v>
      </c>
      <c r="C689" t="s">
        <v>13</v>
      </c>
      <c r="D689" s="50">
        <v>44663</v>
      </c>
      <c r="E689">
        <f>YEAR(Tabela1[[#This Row],[Start Date]])</f>
        <v>2022</v>
      </c>
      <c r="F689">
        <f>ROUNDUP(MONTH(Tabela1[[#This Row],[Start Date]])/3,0)</f>
        <v>2</v>
      </c>
      <c r="G689" t="s">
        <v>8</v>
      </c>
      <c r="H689">
        <v>10</v>
      </c>
      <c r="I689" t="s">
        <v>12</v>
      </c>
      <c r="J689" t="s">
        <v>11</v>
      </c>
      <c r="K689">
        <v>0</v>
      </c>
      <c r="L689" t="s">
        <v>8</v>
      </c>
      <c r="M689">
        <v>20</v>
      </c>
      <c r="N689">
        <v>3</v>
      </c>
      <c r="O689" t="str">
        <f>IF(AND(Tabela1[[#This Row],[EA Play Season Pass]]="Yes",Tabela1[[#This Row],[Minecraft Season Pass]]="Yes"),"Yes","No")</f>
        <v>No</v>
      </c>
      <c r="P689" t="str">
        <f>IF(OR(Tabela1[[#This Row],[EA Play Season Pass]]="Yes",Tabela1[[#This Row],[Minecraft Season Pass]]="Yes"),"Yes","No")</f>
        <v>Yes</v>
      </c>
      <c r="Q689">
        <v>27</v>
      </c>
      <c r="R689" s="2"/>
    </row>
    <row r="690" spans="1:18" x14ac:dyDescent="0.25">
      <c r="A690">
        <v>689</v>
      </c>
      <c r="B690" t="s">
        <v>229</v>
      </c>
      <c r="C690" t="s">
        <v>13</v>
      </c>
      <c r="D690" s="50">
        <v>44663</v>
      </c>
      <c r="E690">
        <f>YEAR(Tabela1[[#This Row],[Start Date]])</f>
        <v>2022</v>
      </c>
      <c r="F690">
        <f>ROUNDUP(MONTH(Tabela1[[#This Row],[Start Date]])/3,0)</f>
        <v>2</v>
      </c>
      <c r="G690" t="s">
        <v>11</v>
      </c>
      <c r="H690">
        <v>10</v>
      </c>
      <c r="I690" t="s">
        <v>12</v>
      </c>
      <c r="J690" t="s">
        <v>8</v>
      </c>
      <c r="K690">
        <v>30</v>
      </c>
      <c r="L690" t="s">
        <v>8</v>
      </c>
      <c r="M690">
        <v>20</v>
      </c>
      <c r="N690">
        <v>1</v>
      </c>
      <c r="O690" t="str">
        <f>IF(AND(Tabela1[[#This Row],[EA Play Season Pass]]="Yes",Tabela1[[#This Row],[Minecraft Season Pass]]="Yes"),"Yes","No")</f>
        <v>Yes</v>
      </c>
      <c r="P690" t="str">
        <f>IF(OR(Tabela1[[#This Row],[EA Play Season Pass]]="Yes",Tabela1[[#This Row],[Minecraft Season Pass]]="Yes"),"Yes","No")</f>
        <v>Yes</v>
      </c>
      <c r="Q690">
        <v>59</v>
      </c>
      <c r="R690" s="2"/>
    </row>
    <row r="691" spans="1:18" x14ac:dyDescent="0.25">
      <c r="A691">
        <v>690</v>
      </c>
      <c r="B691" t="s">
        <v>1717</v>
      </c>
      <c r="C691" t="s">
        <v>7</v>
      </c>
      <c r="D691" s="50">
        <v>44664</v>
      </c>
      <c r="E691">
        <f>YEAR(Tabela1[[#This Row],[Start Date]])</f>
        <v>2022</v>
      </c>
      <c r="F691">
        <f>ROUNDUP(MONTH(Tabela1[[#This Row],[Start Date]])/3,0)</f>
        <v>2</v>
      </c>
      <c r="G691" t="s">
        <v>8</v>
      </c>
      <c r="H691">
        <v>15</v>
      </c>
      <c r="I691" t="s">
        <v>14</v>
      </c>
      <c r="J691" t="s">
        <v>8</v>
      </c>
      <c r="K691">
        <v>30</v>
      </c>
      <c r="L691" t="s">
        <v>11</v>
      </c>
      <c r="M691">
        <v>0</v>
      </c>
      <c r="N691">
        <v>1</v>
      </c>
      <c r="O691" t="str">
        <f>IF(AND(Tabela1[[#This Row],[EA Play Season Pass]]="Yes",Tabela1[[#This Row],[Minecraft Season Pass]]="Yes"),"Yes","No")</f>
        <v>No</v>
      </c>
      <c r="P691" t="str">
        <f>IF(OR(Tabela1[[#This Row],[EA Play Season Pass]]="Yes",Tabela1[[#This Row],[Minecraft Season Pass]]="Yes"),"Yes","No")</f>
        <v>Yes</v>
      </c>
      <c r="Q691">
        <v>44</v>
      </c>
      <c r="R691" s="2"/>
    </row>
    <row r="692" spans="1:18" x14ac:dyDescent="0.25">
      <c r="A692">
        <v>691</v>
      </c>
      <c r="B692" t="s">
        <v>3053</v>
      </c>
      <c r="C692" t="s">
        <v>10</v>
      </c>
      <c r="D692" s="50">
        <v>44664</v>
      </c>
      <c r="E692">
        <f>YEAR(Tabela1[[#This Row],[Start Date]])</f>
        <v>2022</v>
      </c>
      <c r="F692">
        <f>ROUNDUP(MONTH(Tabela1[[#This Row],[Start Date]])/3,0)</f>
        <v>2</v>
      </c>
      <c r="G692" t="s">
        <v>8</v>
      </c>
      <c r="H692">
        <v>5</v>
      </c>
      <c r="I692" t="s">
        <v>9</v>
      </c>
      <c r="J692" t="s">
        <v>11</v>
      </c>
      <c r="K692">
        <v>0</v>
      </c>
      <c r="L692" t="s">
        <v>11</v>
      </c>
      <c r="M692">
        <v>0</v>
      </c>
      <c r="N692">
        <v>1</v>
      </c>
      <c r="O692" t="str">
        <f>IF(AND(Tabela1[[#This Row],[EA Play Season Pass]]="Yes",Tabela1[[#This Row],[Minecraft Season Pass]]="Yes"),"Yes","No")</f>
        <v>No</v>
      </c>
      <c r="P692" t="str">
        <f>IF(OR(Tabela1[[#This Row],[EA Play Season Pass]]="Yes",Tabela1[[#This Row],[Minecraft Season Pass]]="Yes"),"Yes","No")</f>
        <v>No</v>
      </c>
      <c r="Q692">
        <v>4</v>
      </c>
      <c r="R692" s="2"/>
    </row>
    <row r="693" spans="1:18" x14ac:dyDescent="0.25">
      <c r="A693">
        <v>692</v>
      </c>
      <c r="B693" t="s">
        <v>3882</v>
      </c>
      <c r="C693" t="s">
        <v>10</v>
      </c>
      <c r="D693" s="50">
        <v>44664</v>
      </c>
      <c r="E693">
        <f>YEAR(Tabela1[[#This Row],[Start Date]])</f>
        <v>2022</v>
      </c>
      <c r="F693">
        <f>ROUNDUP(MONTH(Tabela1[[#This Row],[Start Date]])/3,0)</f>
        <v>2</v>
      </c>
      <c r="G693" t="s">
        <v>8</v>
      </c>
      <c r="H693">
        <v>5</v>
      </c>
      <c r="I693" t="s">
        <v>12</v>
      </c>
      <c r="J693" t="s">
        <v>11</v>
      </c>
      <c r="K693">
        <v>0</v>
      </c>
      <c r="L693" t="s">
        <v>8</v>
      </c>
      <c r="M693">
        <v>20</v>
      </c>
      <c r="N693">
        <v>1</v>
      </c>
      <c r="O693" t="str">
        <f>IF(AND(Tabela1[[#This Row],[EA Play Season Pass]]="Yes",Tabela1[[#This Row],[Minecraft Season Pass]]="Yes"),"Yes","No")</f>
        <v>No</v>
      </c>
      <c r="P693" t="str">
        <f>IF(OR(Tabela1[[#This Row],[EA Play Season Pass]]="Yes",Tabela1[[#This Row],[Minecraft Season Pass]]="Yes"),"Yes","No")</f>
        <v>Yes</v>
      </c>
      <c r="Q693">
        <v>24</v>
      </c>
      <c r="R693" s="2"/>
    </row>
    <row r="694" spans="1:18" x14ac:dyDescent="0.25">
      <c r="A694">
        <v>693</v>
      </c>
      <c r="B694" t="s">
        <v>3883</v>
      </c>
      <c r="C694" t="s">
        <v>13</v>
      </c>
      <c r="D694" s="50">
        <v>44664</v>
      </c>
      <c r="E694">
        <f>YEAR(Tabela1[[#This Row],[Start Date]])</f>
        <v>2022</v>
      </c>
      <c r="F694">
        <f>ROUNDUP(MONTH(Tabela1[[#This Row],[Start Date]])/3,0)</f>
        <v>2</v>
      </c>
      <c r="G694" t="s">
        <v>11</v>
      </c>
      <c r="H694">
        <v>10</v>
      </c>
      <c r="I694" t="s">
        <v>9</v>
      </c>
      <c r="J694" t="s">
        <v>8</v>
      </c>
      <c r="K694">
        <v>30</v>
      </c>
      <c r="L694" t="s">
        <v>8</v>
      </c>
      <c r="M694">
        <v>20</v>
      </c>
      <c r="N694">
        <v>2</v>
      </c>
      <c r="O694" t="str">
        <f>IF(AND(Tabela1[[#This Row],[EA Play Season Pass]]="Yes",Tabela1[[#This Row],[Minecraft Season Pass]]="Yes"),"Yes","No")</f>
        <v>Yes</v>
      </c>
      <c r="P694" t="str">
        <f>IF(OR(Tabela1[[#This Row],[EA Play Season Pass]]="Yes",Tabela1[[#This Row],[Minecraft Season Pass]]="Yes"),"Yes","No")</f>
        <v>Yes</v>
      </c>
      <c r="Q694">
        <v>58</v>
      </c>
      <c r="R694" s="2"/>
    </row>
    <row r="695" spans="1:18" x14ac:dyDescent="0.25">
      <c r="A695">
        <v>694</v>
      </c>
      <c r="B695" t="s">
        <v>3884</v>
      </c>
      <c r="C695" t="s">
        <v>7</v>
      </c>
      <c r="D695" s="50">
        <v>44664</v>
      </c>
      <c r="E695">
        <f>YEAR(Tabela1[[#This Row],[Start Date]])</f>
        <v>2022</v>
      </c>
      <c r="F695">
        <f>ROUNDUP(MONTH(Tabela1[[#This Row],[Start Date]])/3,0)</f>
        <v>2</v>
      </c>
      <c r="G695" t="s">
        <v>8</v>
      </c>
      <c r="H695">
        <v>15</v>
      </c>
      <c r="I695" t="s">
        <v>9</v>
      </c>
      <c r="J695" t="s">
        <v>11</v>
      </c>
      <c r="K695">
        <v>0</v>
      </c>
      <c r="L695" t="s">
        <v>11</v>
      </c>
      <c r="M695">
        <v>0</v>
      </c>
      <c r="N695">
        <v>1</v>
      </c>
      <c r="O695" t="str">
        <f>IF(AND(Tabela1[[#This Row],[EA Play Season Pass]]="Yes",Tabela1[[#This Row],[Minecraft Season Pass]]="Yes"),"Yes","No")</f>
        <v>No</v>
      </c>
      <c r="P695" t="str">
        <f>IF(OR(Tabela1[[#This Row],[EA Play Season Pass]]="Yes",Tabela1[[#This Row],[Minecraft Season Pass]]="Yes"),"Yes","No")</f>
        <v>No</v>
      </c>
      <c r="Q695">
        <v>14</v>
      </c>
      <c r="R695" s="2"/>
    </row>
    <row r="696" spans="1:18" x14ac:dyDescent="0.25">
      <c r="A696">
        <v>695</v>
      </c>
      <c r="B696" t="s">
        <v>272</v>
      </c>
      <c r="C696" t="s">
        <v>13</v>
      </c>
      <c r="D696" s="50">
        <v>44664</v>
      </c>
      <c r="E696">
        <f>YEAR(Tabela1[[#This Row],[Start Date]])</f>
        <v>2022</v>
      </c>
      <c r="F696">
        <f>ROUNDUP(MONTH(Tabela1[[#This Row],[Start Date]])/3,0)</f>
        <v>2</v>
      </c>
      <c r="G696" t="s">
        <v>8</v>
      </c>
      <c r="H696">
        <v>10</v>
      </c>
      <c r="I696" t="s">
        <v>14</v>
      </c>
      <c r="J696" t="s">
        <v>11</v>
      </c>
      <c r="K696">
        <v>0</v>
      </c>
      <c r="L696" t="s">
        <v>11</v>
      </c>
      <c r="M696">
        <v>0</v>
      </c>
      <c r="N696">
        <v>3</v>
      </c>
      <c r="O696" t="str">
        <f>IF(AND(Tabela1[[#This Row],[EA Play Season Pass]]="Yes",Tabela1[[#This Row],[Minecraft Season Pass]]="Yes"),"Yes","No")</f>
        <v>No</v>
      </c>
      <c r="P696" t="str">
        <f>IF(OR(Tabela1[[#This Row],[EA Play Season Pass]]="Yes",Tabela1[[#This Row],[Minecraft Season Pass]]="Yes"),"Yes","No")</f>
        <v>No</v>
      </c>
      <c r="Q696">
        <v>7</v>
      </c>
      <c r="R696" s="2"/>
    </row>
    <row r="697" spans="1:18" x14ac:dyDescent="0.25">
      <c r="A697">
        <v>696</v>
      </c>
      <c r="B697" t="s">
        <v>1745</v>
      </c>
      <c r="C697" t="s">
        <v>7</v>
      </c>
      <c r="D697" s="50">
        <v>44664</v>
      </c>
      <c r="E697">
        <f>YEAR(Tabela1[[#This Row],[Start Date]])</f>
        <v>2022</v>
      </c>
      <c r="F697">
        <f>ROUNDUP(MONTH(Tabela1[[#This Row],[Start Date]])/3,0)</f>
        <v>2</v>
      </c>
      <c r="G697" t="s">
        <v>11</v>
      </c>
      <c r="H697">
        <v>15</v>
      </c>
      <c r="I697" t="s">
        <v>14</v>
      </c>
      <c r="J697" t="s">
        <v>11</v>
      </c>
      <c r="K697">
        <v>0</v>
      </c>
      <c r="L697" t="s">
        <v>8</v>
      </c>
      <c r="M697">
        <v>20</v>
      </c>
      <c r="N697">
        <v>1</v>
      </c>
      <c r="O697" t="str">
        <f>IF(AND(Tabela1[[#This Row],[EA Play Season Pass]]="Yes",Tabela1[[#This Row],[Minecraft Season Pass]]="Yes"),"Yes","No")</f>
        <v>No</v>
      </c>
      <c r="P697" t="str">
        <f>IF(OR(Tabela1[[#This Row],[EA Play Season Pass]]="Yes",Tabela1[[#This Row],[Minecraft Season Pass]]="Yes"),"Yes","No")</f>
        <v>Yes</v>
      </c>
      <c r="Q697">
        <v>34</v>
      </c>
      <c r="R697" s="2"/>
    </row>
    <row r="698" spans="1:18" x14ac:dyDescent="0.25">
      <c r="A698">
        <v>697</v>
      </c>
      <c r="B698" t="s">
        <v>3885</v>
      </c>
      <c r="C698" t="s">
        <v>10</v>
      </c>
      <c r="D698" s="50">
        <v>44665</v>
      </c>
      <c r="E698">
        <f>YEAR(Tabela1[[#This Row],[Start Date]])</f>
        <v>2022</v>
      </c>
      <c r="F698">
        <f>ROUNDUP(MONTH(Tabela1[[#This Row],[Start Date]])/3,0)</f>
        <v>2</v>
      </c>
      <c r="G698" t="s">
        <v>8</v>
      </c>
      <c r="H698">
        <v>5</v>
      </c>
      <c r="I698" t="s">
        <v>9</v>
      </c>
      <c r="J698" t="s">
        <v>11</v>
      </c>
      <c r="K698">
        <v>0</v>
      </c>
      <c r="L698" t="s">
        <v>11</v>
      </c>
      <c r="M698">
        <v>0</v>
      </c>
      <c r="N698">
        <v>2</v>
      </c>
      <c r="O698" t="str">
        <f>IF(AND(Tabela1[[#This Row],[EA Play Season Pass]]="Yes",Tabela1[[#This Row],[Minecraft Season Pass]]="Yes"),"Yes","No")</f>
        <v>No</v>
      </c>
      <c r="P698" t="str">
        <f>IF(OR(Tabela1[[#This Row],[EA Play Season Pass]]="Yes",Tabela1[[#This Row],[Minecraft Season Pass]]="Yes"),"Yes","No")</f>
        <v>No</v>
      </c>
      <c r="Q698">
        <v>3</v>
      </c>
      <c r="R698" s="2"/>
    </row>
    <row r="699" spans="1:18" x14ac:dyDescent="0.25">
      <c r="A699">
        <v>698</v>
      </c>
      <c r="B699" t="s">
        <v>543</v>
      </c>
      <c r="C699" t="s">
        <v>7</v>
      </c>
      <c r="D699" s="50">
        <v>44665</v>
      </c>
      <c r="E699">
        <f>YEAR(Tabela1[[#This Row],[Start Date]])</f>
        <v>2022</v>
      </c>
      <c r="F699">
        <f>ROUNDUP(MONTH(Tabela1[[#This Row],[Start Date]])/3,0)</f>
        <v>2</v>
      </c>
      <c r="G699" t="s">
        <v>8</v>
      </c>
      <c r="H699">
        <v>15</v>
      </c>
      <c r="I699" t="s">
        <v>9</v>
      </c>
      <c r="J699" t="s">
        <v>11</v>
      </c>
      <c r="K699">
        <v>0</v>
      </c>
      <c r="L699" t="s">
        <v>8</v>
      </c>
      <c r="M699">
        <v>20</v>
      </c>
      <c r="N699">
        <v>2</v>
      </c>
      <c r="O699" t="str">
        <f>IF(AND(Tabela1[[#This Row],[EA Play Season Pass]]="Yes",Tabela1[[#This Row],[Minecraft Season Pass]]="Yes"),"Yes","No")</f>
        <v>No</v>
      </c>
      <c r="P699" t="str">
        <f>IF(OR(Tabela1[[#This Row],[EA Play Season Pass]]="Yes",Tabela1[[#This Row],[Minecraft Season Pass]]="Yes"),"Yes","No")</f>
        <v>Yes</v>
      </c>
      <c r="Q699">
        <v>33</v>
      </c>
      <c r="R699" s="2"/>
    </row>
    <row r="700" spans="1:18" x14ac:dyDescent="0.25">
      <c r="A700">
        <v>699</v>
      </c>
      <c r="B700" t="s">
        <v>3886</v>
      </c>
      <c r="C700" t="s">
        <v>7</v>
      </c>
      <c r="D700" s="50">
        <v>44665</v>
      </c>
      <c r="E700">
        <f>YEAR(Tabela1[[#This Row],[Start Date]])</f>
        <v>2022</v>
      </c>
      <c r="F700">
        <f>ROUNDUP(MONTH(Tabela1[[#This Row],[Start Date]])/3,0)</f>
        <v>2</v>
      </c>
      <c r="G700" t="s">
        <v>8</v>
      </c>
      <c r="H700">
        <v>15</v>
      </c>
      <c r="I700" t="s">
        <v>14</v>
      </c>
      <c r="J700" t="s">
        <v>8</v>
      </c>
      <c r="K700">
        <v>30</v>
      </c>
      <c r="L700" t="s">
        <v>11</v>
      </c>
      <c r="M700">
        <v>0</v>
      </c>
      <c r="N700">
        <v>2</v>
      </c>
      <c r="O700" t="str">
        <f>IF(AND(Tabela1[[#This Row],[EA Play Season Pass]]="Yes",Tabela1[[#This Row],[Minecraft Season Pass]]="Yes"),"Yes","No")</f>
        <v>No</v>
      </c>
      <c r="P700" t="str">
        <f>IF(OR(Tabela1[[#This Row],[EA Play Season Pass]]="Yes",Tabela1[[#This Row],[Minecraft Season Pass]]="Yes"),"Yes","No")</f>
        <v>Yes</v>
      </c>
      <c r="Q700">
        <v>43</v>
      </c>
      <c r="R700" s="2"/>
    </row>
    <row r="701" spans="1:18" x14ac:dyDescent="0.25">
      <c r="A701">
        <v>700</v>
      </c>
      <c r="B701" t="s">
        <v>3251</v>
      </c>
      <c r="C701" t="s">
        <v>10</v>
      </c>
      <c r="D701" s="50">
        <v>44665</v>
      </c>
      <c r="E701">
        <f>YEAR(Tabela1[[#This Row],[Start Date]])</f>
        <v>2022</v>
      </c>
      <c r="F701">
        <f>ROUNDUP(MONTH(Tabela1[[#This Row],[Start Date]])/3,0)</f>
        <v>2</v>
      </c>
      <c r="G701" t="s">
        <v>8</v>
      </c>
      <c r="H701">
        <v>5</v>
      </c>
      <c r="I701" t="s">
        <v>14</v>
      </c>
      <c r="J701" t="s">
        <v>11</v>
      </c>
      <c r="K701">
        <v>0</v>
      </c>
      <c r="L701" t="s">
        <v>11</v>
      </c>
      <c r="M701">
        <v>0</v>
      </c>
      <c r="N701">
        <v>1</v>
      </c>
      <c r="O701" t="str">
        <f>IF(AND(Tabela1[[#This Row],[EA Play Season Pass]]="Yes",Tabela1[[#This Row],[Minecraft Season Pass]]="Yes"),"Yes","No")</f>
        <v>No</v>
      </c>
      <c r="P701" t="str">
        <f>IF(OR(Tabela1[[#This Row],[EA Play Season Pass]]="Yes",Tabela1[[#This Row],[Minecraft Season Pass]]="Yes"),"Yes","No")</f>
        <v>No</v>
      </c>
      <c r="Q701">
        <v>4</v>
      </c>
      <c r="R701" s="2"/>
    </row>
    <row r="702" spans="1:18" x14ac:dyDescent="0.25">
      <c r="A702">
        <v>701</v>
      </c>
      <c r="B702" t="s">
        <v>3101</v>
      </c>
      <c r="C702" t="s">
        <v>7</v>
      </c>
      <c r="D702" s="50">
        <v>44666</v>
      </c>
      <c r="E702">
        <f>YEAR(Tabela1[[#This Row],[Start Date]])</f>
        <v>2022</v>
      </c>
      <c r="F702">
        <f>ROUNDUP(MONTH(Tabela1[[#This Row],[Start Date]])/3,0)</f>
        <v>2</v>
      </c>
      <c r="G702" t="s">
        <v>11</v>
      </c>
      <c r="H702">
        <v>15</v>
      </c>
      <c r="I702" t="s">
        <v>14</v>
      </c>
      <c r="J702" t="s">
        <v>8</v>
      </c>
      <c r="K702">
        <v>30</v>
      </c>
      <c r="L702" t="s">
        <v>8</v>
      </c>
      <c r="M702">
        <v>20</v>
      </c>
      <c r="N702">
        <v>2</v>
      </c>
      <c r="O702" t="str">
        <f>IF(AND(Tabela1[[#This Row],[EA Play Season Pass]]="Yes",Tabela1[[#This Row],[Minecraft Season Pass]]="Yes"),"Yes","No")</f>
        <v>Yes</v>
      </c>
      <c r="P702" t="str">
        <f>IF(OR(Tabela1[[#This Row],[EA Play Season Pass]]="Yes",Tabela1[[#This Row],[Minecraft Season Pass]]="Yes"),"Yes","No")</f>
        <v>Yes</v>
      </c>
      <c r="Q702">
        <v>63</v>
      </c>
      <c r="R702" s="2"/>
    </row>
    <row r="703" spans="1:18" x14ac:dyDescent="0.25">
      <c r="A703">
        <v>702</v>
      </c>
      <c r="B703" t="s">
        <v>3887</v>
      </c>
      <c r="C703" t="s">
        <v>10</v>
      </c>
      <c r="D703" s="50">
        <v>44666</v>
      </c>
      <c r="E703">
        <f>YEAR(Tabela1[[#This Row],[Start Date]])</f>
        <v>2022</v>
      </c>
      <c r="F703">
        <f>ROUNDUP(MONTH(Tabela1[[#This Row],[Start Date]])/3,0)</f>
        <v>2</v>
      </c>
      <c r="G703" t="s">
        <v>11</v>
      </c>
      <c r="H703">
        <v>5</v>
      </c>
      <c r="I703" t="s">
        <v>9</v>
      </c>
      <c r="J703" t="s">
        <v>11</v>
      </c>
      <c r="K703">
        <v>0</v>
      </c>
      <c r="L703" t="s">
        <v>8</v>
      </c>
      <c r="M703">
        <v>20</v>
      </c>
      <c r="N703">
        <v>1</v>
      </c>
      <c r="O703" t="str">
        <f>IF(AND(Tabela1[[#This Row],[EA Play Season Pass]]="Yes",Tabela1[[#This Row],[Minecraft Season Pass]]="Yes"),"Yes","No")</f>
        <v>No</v>
      </c>
      <c r="P703" t="str">
        <f>IF(OR(Tabela1[[#This Row],[EA Play Season Pass]]="Yes",Tabela1[[#This Row],[Minecraft Season Pass]]="Yes"),"Yes","No")</f>
        <v>Yes</v>
      </c>
      <c r="Q703">
        <v>24</v>
      </c>
      <c r="R703" s="2"/>
    </row>
    <row r="704" spans="1:18" x14ac:dyDescent="0.25">
      <c r="A704">
        <v>703</v>
      </c>
      <c r="B704" t="s">
        <v>2819</v>
      </c>
      <c r="C704" t="s">
        <v>7</v>
      </c>
      <c r="D704" s="50">
        <v>44666</v>
      </c>
      <c r="E704">
        <f>YEAR(Tabela1[[#This Row],[Start Date]])</f>
        <v>2022</v>
      </c>
      <c r="F704">
        <f>ROUNDUP(MONTH(Tabela1[[#This Row],[Start Date]])/3,0)</f>
        <v>2</v>
      </c>
      <c r="G704" t="s">
        <v>8</v>
      </c>
      <c r="H704">
        <v>15</v>
      </c>
      <c r="I704" t="s">
        <v>9</v>
      </c>
      <c r="J704" t="s">
        <v>11</v>
      </c>
      <c r="K704">
        <v>0</v>
      </c>
      <c r="L704" t="s">
        <v>11</v>
      </c>
      <c r="M704">
        <v>0</v>
      </c>
      <c r="N704">
        <v>3</v>
      </c>
      <c r="O704" t="str">
        <f>IF(AND(Tabela1[[#This Row],[EA Play Season Pass]]="Yes",Tabela1[[#This Row],[Minecraft Season Pass]]="Yes"),"Yes","No")</f>
        <v>No</v>
      </c>
      <c r="P704" t="str">
        <f>IF(OR(Tabela1[[#This Row],[EA Play Season Pass]]="Yes",Tabela1[[#This Row],[Minecraft Season Pass]]="Yes"),"Yes","No")</f>
        <v>No</v>
      </c>
      <c r="Q704">
        <v>12</v>
      </c>
      <c r="R704" s="2"/>
    </row>
    <row r="705" spans="1:18" x14ac:dyDescent="0.25">
      <c r="A705">
        <v>704</v>
      </c>
      <c r="B705" t="s">
        <v>2735</v>
      </c>
      <c r="C705" t="s">
        <v>10</v>
      </c>
      <c r="D705" s="50">
        <v>44667</v>
      </c>
      <c r="E705">
        <f>YEAR(Tabela1[[#This Row],[Start Date]])</f>
        <v>2022</v>
      </c>
      <c r="F705">
        <f>ROUNDUP(MONTH(Tabela1[[#This Row],[Start Date]])/3,0)</f>
        <v>2</v>
      </c>
      <c r="G705" t="s">
        <v>8</v>
      </c>
      <c r="H705">
        <v>5</v>
      </c>
      <c r="I705" t="s">
        <v>9</v>
      </c>
      <c r="J705" t="s">
        <v>8</v>
      </c>
      <c r="K705">
        <v>30</v>
      </c>
      <c r="L705" t="s">
        <v>11</v>
      </c>
      <c r="M705">
        <v>0</v>
      </c>
      <c r="N705">
        <v>1</v>
      </c>
      <c r="O705" t="str">
        <f>IF(AND(Tabela1[[#This Row],[EA Play Season Pass]]="Yes",Tabela1[[#This Row],[Minecraft Season Pass]]="Yes"),"Yes","No")</f>
        <v>No</v>
      </c>
      <c r="P705" t="str">
        <f>IF(OR(Tabela1[[#This Row],[EA Play Season Pass]]="Yes",Tabela1[[#This Row],[Minecraft Season Pass]]="Yes"),"Yes","No")</f>
        <v>Yes</v>
      </c>
      <c r="Q705">
        <v>34</v>
      </c>
      <c r="R705" s="2"/>
    </row>
    <row r="706" spans="1:18" x14ac:dyDescent="0.25">
      <c r="A706">
        <v>705</v>
      </c>
      <c r="B706" t="s">
        <v>1738</v>
      </c>
      <c r="C706" t="s">
        <v>7</v>
      </c>
      <c r="D706" s="50">
        <v>44667</v>
      </c>
      <c r="E706">
        <f>YEAR(Tabela1[[#This Row],[Start Date]])</f>
        <v>2022</v>
      </c>
      <c r="F706">
        <f>ROUNDUP(MONTH(Tabela1[[#This Row],[Start Date]])/3,0)</f>
        <v>2</v>
      </c>
      <c r="G706" t="s">
        <v>8</v>
      </c>
      <c r="H706">
        <v>15</v>
      </c>
      <c r="I706" t="s">
        <v>9</v>
      </c>
      <c r="J706" t="s">
        <v>8</v>
      </c>
      <c r="K706">
        <v>30</v>
      </c>
      <c r="L706" t="s">
        <v>11</v>
      </c>
      <c r="M706">
        <v>0</v>
      </c>
      <c r="N706">
        <v>3</v>
      </c>
      <c r="O706" t="str">
        <f>IF(AND(Tabela1[[#This Row],[EA Play Season Pass]]="Yes",Tabela1[[#This Row],[Minecraft Season Pass]]="Yes"),"Yes","No")</f>
        <v>No</v>
      </c>
      <c r="P706" t="str">
        <f>IF(OR(Tabela1[[#This Row],[EA Play Season Pass]]="Yes",Tabela1[[#This Row],[Minecraft Season Pass]]="Yes"),"Yes","No")</f>
        <v>Yes</v>
      </c>
      <c r="Q706">
        <v>42</v>
      </c>
      <c r="R706" s="2"/>
    </row>
    <row r="707" spans="1:18" x14ac:dyDescent="0.25">
      <c r="A707">
        <v>706</v>
      </c>
      <c r="B707" t="s">
        <v>3888</v>
      </c>
      <c r="C707" t="s">
        <v>10</v>
      </c>
      <c r="D707" s="50">
        <v>44667</v>
      </c>
      <c r="E707">
        <f>YEAR(Tabela1[[#This Row],[Start Date]])</f>
        <v>2022</v>
      </c>
      <c r="F707">
        <f>ROUNDUP(MONTH(Tabela1[[#This Row],[Start Date]])/3,0)</f>
        <v>2</v>
      </c>
      <c r="G707" t="s">
        <v>8</v>
      </c>
      <c r="H707">
        <v>5</v>
      </c>
      <c r="I707" t="s">
        <v>14</v>
      </c>
      <c r="J707" t="s">
        <v>8</v>
      </c>
      <c r="K707">
        <v>30</v>
      </c>
      <c r="L707" t="s">
        <v>11</v>
      </c>
      <c r="M707">
        <v>0</v>
      </c>
      <c r="N707">
        <v>2</v>
      </c>
      <c r="O707" t="str">
        <f>IF(AND(Tabela1[[#This Row],[EA Play Season Pass]]="Yes",Tabela1[[#This Row],[Minecraft Season Pass]]="Yes"),"Yes","No")</f>
        <v>No</v>
      </c>
      <c r="P707" t="str">
        <f>IF(OR(Tabela1[[#This Row],[EA Play Season Pass]]="Yes",Tabela1[[#This Row],[Minecraft Season Pass]]="Yes"),"Yes","No")</f>
        <v>Yes</v>
      </c>
      <c r="Q707">
        <v>33</v>
      </c>
      <c r="R707" s="2"/>
    </row>
    <row r="708" spans="1:18" x14ac:dyDescent="0.25">
      <c r="A708">
        <v>707</v>
      </c>
      <c r="B708" t="s">
        <v>2302</v>
      </c>
      <c r="C708" t="s">
        <v>7</v>
      </c>
      <c r="D708" s="50">
        <v>44667</v>
      </c>
      <c r="E708">
        <f>YEAR(Tabela1[[#This Row],[Start Date]])</f>
        <v>2022</v>
      </c>
      <c r="F708">
        <f>ROUNDUP(MONTH(Tabela1[[#This Row],[Start Date]])/3,0)</f>
        <v>2</v>
      </c>
      <c r="G708" t="s">
        <v>11</v>
      </c>
      <c r="H708">
        <v>15</v>
      </c>
      <c r="I708" t="s">
        <v>9</v>
      </c>
      <c r="J708" t="s">
        <v>11</v>
      </c>
      <c r="K708">
        <v>0</v>
      </c>
      <c r="L708" t="s">
        <v>8</v>
      </c>
      <c r="M708">
        <v>20</v>
      </c>
      <c r="N708">
        <v>1</v>
      </c>
      <c r="O708" t="str">
        <f>IF(AND(Tabela1[[#This Row],[EA Play Season Pass]]="Yes",Tabela1[[#This Row],[Minecraft Season Pass]]="Yes"),"Yes","No")</f>
        <v>No</v>
      </c>
      <c r="P708" t="str">
        <f>IF(OR(Tabela1[[#This Row],[EA Play Season Pass]]="Yes",Tabela1[[#This Row],[Minecraft Season Pass]]="Yes"),"Yes","No")</f>
        <v>Yes</v>
      </c>
      <c r="Q708">
        <v>34</v>
      </c>
      <c r="R708" s="2"/>
    </row>
    <row r="709" spans="1:18" x14ac:dyDescent="0.25">
      <c r="A709">
        <v>708</v>
      </c>
      <c r="B709" t="s">
        <v>3889</v>
      </c>
      <c r="C709" t="s">
        <v>7</v>
      </c>
      <c r="D709" s="50">
        <v>44668</v>
      </c>
      <c r="E709">
        <f>YEAR(Tabela1[[#This Row],[Start Date]])</f>
        <v>2022</v>
      </c>
      <c r="F709">
        <f>ROUNDUP(MONTH(Tabela1[[#This Row],[Start Date]])/3,0)</f>
        <v>2</v>
      </c>
      <c r="G709" t="s">
        <v>11</v>
      </c>
      <c r="H709">
        <v>15</v>
      </c>
      <c r="I709" t="s">
        <v>12</v>
      </c>
      <c r="J709" t="s">
        <v>8</v>
      </c>
      <c r="K709">
        <v>30</v>
      </c>
      <c r="L709" t="s">
        <v>11</v>
      </c>
      <c r="M709">
        <v>0</v>
      </c>
      <c r="N709">
        <v>2</v>
      </c>
      <c r="O709" t="str">
        <f>IF(AND(Tabela1[[#This Row],[EA Play Season Pass]]="Yes",Tabela1[[#This Row],[Minecraft Season Pass]]="Yes"),"Yes","No")</f>
        <v>No</v>
      </c>
      <c r="P709" t="str">
        <f>IF(OR(Tabela1[[#This Row],[EA Play Season Pass]]="Yes",Tabela1[[#This Row],[Minecraft Season Pass]]="Yes"),"Yes","No")</f>
        <v>Yes</v>
      </c>
      <c r="Q709">
        <v>43</v>
      </c>
      <c r="R709" s="2"/>
    </row>
    <row r="710" spans="1:18" x14ac:dyDescent="0.25">
      <c r="A710">
        <v>709</v>
      </c>
      <c r="B710" t="s">
        <v>966</v>
      </c>
      <c r="C710" t="s">
        <v>7</v>
      </c>
      <c r="D710" s="50">
        <v>44668</v>
      </c>
      <c r="E710">
        <f>YEAR(Tabela1[[#This Row],[Start Date]])</f>
        <v>2022</v>
      </c>
      <c r="F710">
        <f>ROUNDUP(MONTH(Tabela1[[#This Row],[Start Date]])/3,0)</f>
        <v>2</v>
      </c>
      <c r="G710" t="s">
        <v>8</v>
      </c>
      <c r="H710">
        <v>15</v>
      </c>
      <c r="I710" t="s">
        <v>9</v>
      </c>
      <c r="J710" t="s">
        <v>8</v>
      </c>
      <c r="K710">
        <v>30</v>
      </c>
      <c r="L710" t="s">
        <v>8</v>
      </c>
      <c r="M710">
        <v>20</v>
      </c>
      <c r="N710">
        <v>3</v>
      </c>
      <c r="O710" t="str">
        <f>IF(AND(Tabela1[[#This Row],[EA Play Season Pass]]="Yes",Tabela1[[#This Row],[Minecraft Season Pass]]="Yes"),"Yes","No")</f>
        <v>Yes</v>
      </c>
      <c r="P710" t="str">
        <f>IF(OR(Tabela1[[#This Row],[EA Play Season Pass]]="Yes",Tabela1[[#This Row],[Minecraft Season Pass]]="Yes"),"Yes","No")</f>
        <v>Yes</v>
      </c>
      <c r="Q710">
        <v>62</v>
      </c>
      <c r="R710" s="2"/>
    </row>
    <row r="711" spans="1:18" x14ac:dyDescent="0.25">
      <c r="A711">
        <v>710</v>
      </c>
      <c r="B711" t="s">
        <v>3890</v>
      </c>
      <c r="C711" t="s">
        <v>10</v>
      </c>
      <c r="D711" s="50">
        <v>44668</v>
      </c>
      <c r="E711">
        <f>YEAR(Tabela1[[#This Row],[Start Date]])</f>
        <v>2022</v>
      </c>
      <c r="F711">
        <f>ROUNDUP(MONTH(Tabela1[[#This Row],[Start Date]])/3,0)</f>
        <v>2</v>
      </c>
      <c r="G711" t="s">
        <v>11</v>
      </c>
      <c r="H711">
        <v>5</v>
      </c>
      <c r="I711" t="s">
        <v>14</v>
      </c>
      <c r="J711" t="s">
        <v>8</v>
      </c>
      <c r="K711">
        <v>30</v>
      </c>
      <c r="L711" t="s">
        <v>8</v>
      </c>
      <c r="M711">
        <v>20</v>
      </c>
      <c r="N711">
        <v>1</v>
      </c>
      <c r="O711" t="str">
        <f>IF(AND(Tabela1[[#This Row],[EA Play Season Pass]]="Yes",Tabela1[[#This Row],[Minecraft Season Pass]]="Yes"),"Yes","No")</f>
        <v>Yes</v>
      </c>
      <c r="P711" t="str">
        <f>IF(OR(Tabela1[[#This Row],[EA Play Season Pass]]="Yes",Tabela1[[#This Row],[Minecraft Season Pass]]="Yes"),"Yes","No")</f>
        <v>Yes</v>
      </c>
      <c r="Q711">
        <v>54</v>
      </c>
      <c r="R711" s="2"/>
    </row>
    <row r="712" spans="1:18" x14ac:dyDescent="0.25">
      <c r="A712">
        <v>711</v>
      </c>
      <c r="B712" t="s">
        <v>3373</v>
      </c>
      <c r="C712" t="s">
        <v>13</v>
      </c>
      <c r="D712" s="50">
        <v>44668</v>
      </c>
      <c r="E712">
        <f>YEAR(Tabela1[[#This Row],[Start Date]])</f>
        <v>2022</v>
      </c>
      <c r="F712">
        <f>ROUNDUP(MONTH(Tabela1[[#This Row],[Start Date]])/3,0)</f>
        <v>2</v>
      </c>
      <c r="G712" t="s">
        <v>8</v>
      </c>
      <c r="H712">
        <v>10</v>
      </c>
      <c r="I712" t="s">
        <v>14</v>
      </c>
      <c r="J712" t="s">
        <v>8</v>
      </c>
      <c r="K712">
        <v>30</v>
      </c>
      <c r="L712" t="s">
        <v>8</v>
      </c>
      <c r="M712">
        <v>20</v>
      </c>
      <c r="N712">
        <v>1</v>
      </c>
      <c r="O712" t="str">
        <f>IF(AND(Tabela1[[#This Row],[EA Play Season Pass]]="Yes",Tabela1[[#This Row],[Minecraft Season Pass]]="Yes"),"Yes","No")</f>
        <v>Yes</v>
      </c>
      <c r="P712" t="str">
        <f>IF(OR(Tabela1[[#This Row],[EA Play Season Pass]]="Yes",Tabela1[[#This Row],[Minecraft Season Pass]]="Yes"),"Yes","No")</f>
        <v>Yes</v>
      </c>
      <c r="Q712">
        <v>59</v>
      </c>
      <c r="R712" s="2"/>
    </row>
    <row r="713" spans="1:18" x14ac:dyDescent="0.25">
      <c r="A713">
        <v>712</v>
      </c>
      <c r="B713" t="s">
        <v>3329</v>
      </c>
      <c r="C713" t="s">
        <v>7</v>
      </c>
      <c r="D713" s="50">
        <v>44668</v>
      </c>
      <c r="E713">
        <f>YEAR(Tabela1[[#This Row],[Start Date]])</f>
        <v>2022</v>
      </c>
      <c r="F713">
        <f>ROUNDUP(MONTH(Tabela1[[#This Row],[Start Date]])/3,0)</f>
        <v>2</v>
      </c>
      <c r="G713" t="s">
        <v>8</v>
      </c>
      <c r="H713">
        <v>15</v>
      </c>
      <c r="I713" t="s">
        <v>9</v>
      </c>
      <c r="J713" t="s">
        <v>8</v>
      </c>
      <c r="K713">
        <v>30</v>
      </c>
      <c r="L713" t="s">
        <v>11</v>
      </c>
      <c r="M713">
        <v>0</v>
      </c>
      <c r="N713">
        <v>1</v>
      </c>
      <c r="O713" t="str">
        <f>IF(AND(Tabela1[[#This Row],[EA Play Season Pass]]="Yes",Tabela1[[#This Row],[Minecraft Season Pass]]="Yes"),"Yes","No")</f>
        <v>No</v>
      </c>
      <c r="P713" t="str">
        <f>IF(OR(Tabela1[[#This Row],[EA Play Season Pass]]="Yes",Tabela1[[#This Row],[Minecraft Season Pass]]="Yes"),"Yes","No")</f>
        <v>Yes</v>
      </c>
      <c r="Q713">
        <v>44</v>
      </c>
      <c r="R713" s="2"/>
    </row>
    <row r="714" spans="1:18" x14ac:dyDescent="0.25">
      <c r="A714">
        <v>713</v>
      </c>
      <c r="B714" t="s">
        <v>3272</v>
      </c>
      <c r="C714" t="s">
        <v>10</v>
      </c>
      <c r="D714" s="50">
        <v>44668</v>
      </c>
      <c r="E714">
        <f>YEAR(Tabela1[[#This Row],[Start Date]])</f>
        <v>2022</v>
      </c>
      <c r="F714">
        <f>ROUNDUP(MONTH(Tabela1[[#This Row],[Start Date]])/3,0)</f>
        <v>2</v>
      </c>
      <c r="G714" t="s">
        <v>8</v>
      </c>
      <c r="H714">
        <v>5</v>
      </c>
      <c r="I714" t="s">
        <v>9</v>
      </c>
      <c r="J714" t="s">
        <v>11</v>
      </c>
      <c r="K714">
        <v>0</v>
      </c>
      <c r="L714" t="s">
        <v>8</v>
      </c>
      <c r="M714">
        <v>20</v>
      </c>
      <c r="N714">
        <v>1</v>
      </c>
      <c r="O714" t="str">
        <f>IF(AND(Tabela1[[#This Row],[EA Play Season Pass]]="Yes",Tabela1[[#This Row],[Minecraft Season Pass]]="Yes"),"Yes","No")</f>
        <v>No</v>
      </c>
      <c r="P714" t="str">
        <f>IF(OR(Tabela1[[#This Row],[EA Play Season Pass]]="Yes",Tabela1[[#This Row],[Minecraft Season Pass]]="Yes"),"Yes","No")</f>
        <v>Yes</v>
      </c>
      <c r="Q714">
        <v>24</v>
      </c>
      <c r="R714" s="2"/>
    </row>
    <row r="715" spans="1:18" x14ac:dyDescent="0.25">
      <c r="A715">
        <v>714</v>
      </c>
      <c r="B715" t="s">
        <v>3891</v>
      </c>
      <c r="C715" t="s">
        <v>13</v>
      </c>
      <c r="D715" s="50">
        <v>44668</v>
      </c>
      <c r="E715">
        <f>YEAR(Tabela1[[#This Row],[Start Date]])</f>
        <v>2022</v>
      </c>
      <c r="F715">
        <f>ROUNDUP(MONTH(Tabela1[[#This Row],[Start Date]])/3,0)</f>
        <v>2</v>
      </c>
      <c r="G715" t="s">
        <v>8</v>
      </c>
      <c r="H715">
        <v>10</v>
      </c>
      <c r="I715" t="s">
        <v>9</v>
      </c>
      <c r="J715" t="s">
        <v>8</v>
      </c>
      <c r="K715">
        <v>30</v>
      </c>
      <c r="L715" t="s">
        <v>8</v>
      </c>
      <c r="M715">
        <v>20</v>
      </c>
      <c r="N715">
        <v>1</v>
      </c>
      <c r="O715" t="str">
        <f>IF(AND(Tabela1[[#This Row],[EA Play Season Pass]]="Yes",Tabela1[[#This Row],[Minecraft Season Pass]]="Yes"),"Yes","No")</f>
        <v>Yes</v>
      </c>
      <c r="P715" t="str">
        <f>IF(OR(Tabela1[[#This Row],[EA Play Season Pass]]="Yes",Tabela1[[#This Row],[Minecraft Season Pass]]="Yes"),"Yes","No")</f>
        <v>Yes</v>
      </c>
      <c r="Q715">
        <v>59</v>
      </c>
      <c r="R715" s="2"/>
    </row>
    <row r="716" spans="1:18" x14ac:dyDescent="0.25">
      <c r="A716">
        <v>715</v>
      </c>
      <c r="B716" t="s">
        <v>3892</v>
      </c>
      <c r="C716" t="s">
        <v>10</v>
      </c>
      <c r="D716" s="50">
        <v>44668</v>
      </c>
      <c r="E716">
        <f>YEAR(Tabela1[[#This Row],[Start Date]])</f>
        <v>2022</v>
      </c>
      <c r="F716">
        <f>ROUNDUP(MONTH(Tabela1[[#This Row],[Start Date]])/3,0)</f>
        <v>2</v>
      </c>
      <c r="G716" t="s">
        <v>8</v>
      </c>
      <c r="H716">
        <v>5</v>
      </c>
      <c r="I716" t="s">
        <v>14</v>
      </c>
      <c r="J716" t="s">
        <v>8</v>
      </c>
      <c r="K716">
        <v>30</v>
      </c>
      <c r="L716" t="s">
        <v>11</v>
      </c>
      <c r="M716">
        <v>0</v>
      </c>
      <c r="N716">
        <v>2</v>
      </c>
      <c r="O716" t="str">
        <f>IF(AND(Tabela1[[#This Row],[EA Play Season Pass]]="Yes",Tabela1[[#This Row],[Minecraft Season Pass]]="Yes"),"Yes","No")</f>
        <v>No</v>
      </c>
      <c r="P716" t="str">
        <f>IF(OR(Tabela1[[#This Row],[EA Play Season Pass]]="Yes",Tabela1[[#This Row],[Minecraft Season Pass]]="Yes"),"Yes","No")</f>
        <v>Yes</v>
      </c>
      <c r="Q716">
        <v>33</v>
      </c>
      <c r="R716" s="2"/>
    </row>
    <row r="717" spans="1:18" x14ac:dyDescent="0.25">
      <c r="A717">
        <v>716</v>
      </c>
      <c r="B717" t="s">
        <v>1098</v>
      </c>
      <c r="C717" t="s">
        <v>10</v>
      </c>
      <c r="D717" s="50">
        <v>44668</v>
      </c>
      <c r="E717">
        <f>YEAR(Tabela1[[#This Row],[Start Date]])</f>
        <v>2022</v>
      </c>
      <c r="F717">
        <f>ROUNDUP(MONTH(Tabela1[[#This Row],[Start Date]])/3,0)</f>
        <v>2</v>
      </c>
      <c r="G717" t="s">
        <v>11</v>
      </c>
      <c r="H717">
        <v>5</v>
      </c>
      <c r="I717" t="s">
        <v>9</v>
      </c>
      <c r="J717" t="s">
        <v>8</v>
      </c>
      <c r="K717">
        <v>30</v>
      </c>
      <c r="L717" t="s">
        <v>11</v>
      </c>
      <c r="M717">
        <v>0</v>
      </c>
      <c r="N717">
        <v>2</v>
      </c>
      <c r="O717" t="str">
        <f>IF(AND(Tabela1[[#This Row],[EA Play Season Pass]]="Yes",Tabela1[[#This Row],[Minecraft Season Pass]]="Yes"),"Yes","No")</f>
        <v>No</v>
      </c>
      <c r="P717" t="str">
        <f>IF(OR(Tabela1[[#This Row],[EA Play Season Pass]]="Yes",Tabela1[[#This Row],[Minecraft Season Pass]]="Yes"),"Yes","No")</f>
        <v>Yes</v>
      </c>
      <c r="Q717">
        <v>33</v>
      </c>
      <c r="R717" s="2"/>
    </row>
    <row r="718" spans="1:18" x14ac:dyDescent="0.25">
      <c r="A718">
        <v>717</v>
      </c>
      <c r="B718" t="s">
        <v>3893</v>
      </c>
      <c r="C718" t="s">
        <v>13</v>
      </c>
      <c r="D718" s="50">
        <v>44668</v>
      </c>
      <c r="E718">
        <f>YEAR(Tabela1[[#This Row],[Start Date]])</f>
        <v>2022</v>
      </c>
      <c r="F718">
        <f>ROUNDUP(MONTH(Tabela1[[#This Row],[Start Date]])/3,0)</f>
        <v>2</v>
      </c>
      <c r="G718" t="s">
        <v>8</v>
      </c>
      <c r="H718">
        <v>10</v>
      </c>
      <c r="I718" t="s">
        <v>12</v>
      </c>
      <c r="J718" t="s">
        <v>8</v>
      </c>
      <c r="K718">
        <v>30</v>
      </c>
      <c r="L718" t="s">
        <v>11</v>
      </c>
      <c r="M718">
        <v>0</v>
      </c>
      <c r="N718">
        <v>2</v>
      </c>
      <c r="O718" t="str">
        <f>IF(AND(Tabela1[[#This Row],[EA Play Season Pass]]="Yes",Tabela1[[#This Row],[Minecraft Season Pass]]="Yes"),"Yes","No")</f>
        <v>No</v>
      </c>
      <c r="P718" t="str">
        <f>IF(OR(Tabela1[[#This Row],[EA Play Season Pass]]="Yes",Tabela1[[#This Row],[Minecraft Season Pass]]="Yes"),"Yes","No")</f>
        <v>Yes</v>
      </c>
      <c r="Q718">
        <v>38</v>
      </c>
      <c r="R718" s="2"/>
    </row>
    <row r="719" spans="1:18" x14ac:dyDescent="0.25">
      <c r="A719">
        <v>718</v>
      </c>
      <c r="B719" t="s">
        <v>3894</v>
      </c>
      <c r="C719" t="s">
        <v>10</v>
      </c>
      <c r="D719" s="50">
        <v>44668</v>
      </c>
      <c r="E719">
        <f>YEAR(Tabela1[[#This Row],[Start Date]])</f>
        <v>2022</v>
      </c>
      <c r="F719">
        <f>ROUNDUP(MONTH(Tabela1[[#This Row],[Start Date]])/3,0)</f>
        <v>2</v>
      </c>
      <c r="G719" t="s">
        <v>11</v>
      </c>
      <c r="H719">
        <v>5</v>
      </c>
      <c r="I719" t="s">
        <v>14</v>
      </c>
      <c r="J719" t="s">
        <v>11</v>
      </c>
      <c r="K719">
        <v>0</v>
      </c>
      <c r="L719" t="s">
        <v>11</v>
      </c>
      <c r="M719">
        <v>0</v>
      </c>
      <c r="N719">
        <v>3</v>
      </c>
      <c r="O719" t="str">
        <f>IF(AND(Tabela1[[#This Row],[EA Play Season Pass]]="Yes",Tabela1[[#This Row],[Minecraft Season Pass]]="Yes"),"Yes","No")</f>
        <v>No</v>
      </c>
      <c r="P719" t="str">
        <f>IF(OR(Tabela1[[#This Row],[EA Play Season Pass]]="Yes",Tabela1[[#This Row],[Minecraft Season Pass]]="Yes"),"Yes","No")</f>
        <v>No</v>
      </c>
      <c r="Q719">
        <v>2</v>
      </c>
      <c r="R719" s="2"/>
    </row>
    <row r="720" spans="1:18" x14ac:dyDescent="0.25">
      <c r="A720">
        <v>719</v>
      </c>
      <c r="B720" t="s">
        <v>222</v>
      </c>
      <c r="C720" t="s">
        <v>13</v>
      </c>
      <c r="D720" s="50">
        <v>44669</v>
      </c>
      <c r="E720">
        <f>YEAR(Tabela1[[#This Row],[Start Date]])</f>
        <v>2022</v>
      </c>
      <c r="F720">
        <f>ROUNDUP(MONTH(Tabela1[[#This Row],[Start Date]])/3,0)</f>
        <v>2</v>
      </c>
      <c r="G720" t="s">
        <v>11</v>
      </c>
      <c r="H720">
        <v>10</v>
      </c>
      <c r="I720" t="s">
        <v>9</v>
      </c>
      <c r="J720" t="s">
        <v>11</v>
      </c>
      <c r="K720">
        <v>0</v>
      </c>
      <c r="L720" t="s">
        <v>11</v>
      </c>
      <c r="M720">
        <v>0</v>
      </c>
      <c r="N720">
        <v>2</v>
      </c>
      <c r="O720" t="str">
        <f>IF(AND(Tabela1[[#This Row],[EA Play Season Pass]]="Yes",Tabela1[[#This Row],[Minecraft Season Pass]]="Yes"),"Yes","No")</f>
        <v>No</v>
      </c>
      <c r="P720" t="str">
        <f>IF(OR(Tabela1[[#This Row],[EA Play Season Pass]]="Yes",Tabela1[[#This Row],[Minecraft Season Pass]]="Yes"),"Yes","No")</f>
        <v>No</v>
      </c>
      <c r="Q720">
        <v>8</v>
      </c>
      <c r="R720" s="2"/>
    </row>
    <row r="721" spans="1:18" x14ac:dyDescent="0.25">
      <c r="A721">
        <v>720</v>
      </c>
      <c r="B721" t="s">
        <v>3164</v>
      </c>
      <c r="C721" t="s">
        <v>7</v>
      </c>
      <c r="D721" s="50">
        <v>44669</v>
      </c>
      <c r="E721">
        <f>YEAR(Tabela1[[#This Row],[Start Date]])</f>
        <v>2022</v>
      </c>
      <c r="F721">
        <f>ROUNDUP(MONTH(Tabela1[[#This Row],[Start Date]])/3,0)</f>
        <v>2</v>
      </c>
      <c r="G721" t="s">
        <v>8</v>
      </c>
      <c r="H721">
        <v>15</v>
      </c>
      <c r="I721" t="s">
        <v>9</v>
      </c>
      <c r="J721" t="s">
        <v>8</v>
      </c>
      <c r="K721">
        <v>30</v>
      </c>
      <c r="L721" t="s">
        <v>8</v>
      </c>
      <c r="M721">
        <v>20</v>
      </c>
      <c r="N721">
        <v>3</v>
      </c>
      <c r="O721" t="str">
        <f>IF(AND(Tabela1[[#This Row],[EA Play Season Pass]]="Yes",Tabela1[[#This Row],[Minecraft Season Pass]]="Yes"),"Yes","No")</f>
        <v>Yes</v>
      </c>
      <c r="P721" t="str">
        <f>IF(OR(Tabela1[[#This Row],[EA Play Season Pass]]="Yes",Tabela1[[#This Row],[Minecraft Season Pass]]="Yes"),"Yes","No")</f>
        <v>Yes</v>
      </c>
      <c r="Q721">
        <v>62</v>
      </c>
      <c r="R721" s="2"/>
    </row>
    <row r="722" spans="1:18" x14ac:dyDescent="0.25">
      <c r="A722">
        <v>721</v>
      </c>
      <c r="B722" t="s">
        <v>985</v>
      </c>
      <c r="C722" t="s">
        <v>7</v>
      </c>
      <c r="D722" s="50">
        <v>44669</v>
      </c>
      <c r="E722">
        <f>YEAR(Tabela1[[#This Row],[Start Date]])</f>
        <v>2022</v>
      </c>
      <c r="F722">
        <f>ROUNDUP(MONTH(Tabela1[[#This Row],[Start Date]])/3,0)</f>
        <v>2</v>
      </c>
      <c r="G722" t="s">
        <v>8</v>
      </c>
      <c r="H722">
        <v>15</v>
      </c>
      <c r="I722" t="s">
        <v>12</v>
      </c>
      <c r="J722" t="s">
        <v>11</v>
      </c>
      <c r="K722">
        <v>0</v>
      </c>
      <c r="L722" t="s">
        <v>11</v>
      </c>
      <c r="M722">
        <v>0</v>
      </c>
      <c r="N722">
        <v>3</v>
      </c>
      <c r="O722" t="str">
        <f>IF(AND(Tabela1[[#This Row],[EA Play Season Pass]]="Yes",Tabela1[[#This Row],[Minecraft Season Pass]]="Yes"),"Yes","No")</f>
        <v>No</v>
      </c>
      <c r="P722" t="str">
        <f>IF(OR(Tabela1[[#This Row],[EA Play Season Pass]]="Yes",Tabela1[[#This Row],[Minecraft Season Pass]]="Yes"),"Yes","No")</f>
        <v>No</v>
      </c>
      <c r="Q722">
        <v>12</v>
      </c>
      <c r="R722" s="2"/>
    </row>
    <row r="723" spans="1:18" x14ac:dyDescent="0.25">
      <c r="A723">
        <v>722</v>
      </c>
      <c r="B723" t="s">
        <v>2224</v>
      </c>
      <c r="C723" t="s">
        <v>13</v>
      </c>
      <c r="D723" s="50">
        <v>44669</v>
      </c>
      <c r="E723">
        <f>YEAR(Tabela1[[#This Row],[Start Date]])</f>
        <v>2022</v>
      </c>
      <c r="F723">
        <f>ROUNDUP(MONTH(Tabela1[[#This Row],[Start Date]])/3,0)</f>
        <v>2</v>
      </c>
      <c r="G723" t="s">
        <v>11</v>
      </c>
      <c r="H723">
        <v>10</v>
      </c>
      <c r="I723" t="s">
        <v>12</v>
      </c>
      <c r="J723" t="s">
        <v>11</v>
      </c>
      <c r="K723">
        <v>0</v>
      </c>
      <c r="L723" t="s">
        <v>8</v>
      </c>
      <c r="M723">
        <v>20</v>
      </c>
      <c r="N723">
        <v>3</v>
      </c>
      <c r="O723" t="str">
        <f>IF(AND(Tabela1[[#This Row],[EA Play Season Pass]]="Yes",Tabela1[[#This Row],[Minecraft Season Pass]]="Yes"),"Yes","No")</f>
        <v>No</v>
      </c>
      <c r="P723" t="str">
        <f>IF(OR(Tabela1[[#This Row],[EA Play Season Pass]]="Yes",Tabela1[[#This Row],[Minecraft Season Pass]]="Yes"),"Yes","No")</f>
        <v>Yes</v>
      </c>
      <c r="Q723">
        <v>27</v>
      </c>
      <c r="R723" s="2"/>
    </row>
    <row r="724" spans="1:18" x14ac:dyDescent="0.25">
      <c r="A724">
        <v>723</v>
      </c>
      <c r="B724" t="s">
        <v>3895</v>
      </c>
      <c r="C724" t="s">
        <v>13</v>
      </c>
      <c r="D724" s="50">
        <v>44669</v>
      </c>
      <c r="E724">
        <f>YEAR(Tabela1[[#This Row],[Start Date]])</f>
        <v>2022</v>
      </c>
      <c r="F724">
        <f>ROUNDUP(MONTH(Tabela1[[#This Row],[Start Date]])/3,0)</f>
        <v>2</v>
      </c>
      <c r="G724" t="s">
        <v>8</v>
      </c>
      <c r="H724">
        <v>10</v>
      </c>
      <c r="I724" t="s">
        <v>14</v>
      </c>
      <c r="J724" t="s">
        <v>11</v>
      </c>
      <c r="K724">
        <v>0</v>
      </c>
      <c r="L724" t="s">
        <v>8</v>
      </c>
      <c r="M724">
        <v>20</v>
      </c>
      <c r="N724">
        <v>3</v>
      </c>
      <c r="O724" t="str">
        <f>IF(AND(Tabela1[[#This Row],[EA Play Season Pass]]="Yes",Tabela1[[#This Row],[Minecraft Season Pass]]="Yes"),"Yes","No")</f>
        <v>No</v>
      </c>
      <c r="P724" t="str">
        <f>IF(OR(Tabela1[[#This Row],[EA Play Season Pass]]="Yes",Tabela1[[#This Row],[Minecraft Season Pass]]="Yes"),"Yes","No")</f>
        <v>Yes</v>
      </c>
      <c r="Q724">
        <v>27</v>
      </c>
      <c r="R724" s="2"/>
    </row>
    <row r="725" spans="1:18" x14ac:dyDescent="0.25">
      <c r="A725">
        <v>724</v>
      </c>
      <c r="B725" t="s">
        <v>3095</v>
      </c>
      <c r="C725" t="s">
        <v>7</v>
      </c>
      <c r="D725" s="50">
        <v>44669</v>
      </c>
      <c r="E725">
        <f>YEAR(Tabela1[[#This Row],[Start Date]])</f>
        <v>2022</v>
      </c>
      <c r="F725">
        <f>ROUNDUP(MONTH(Tabela1[[#This Row],[Start Date]])/3,0)</f>
        <v>2</v>
      </c>
      <c r="G725" t="s">
        <v>8</v>
      </c>
      <c r="H725">
        <v>15</v>
      </c>
      <c r="I725" t="s">
        <v>9</v>
      </c>
      <c r="J725" t="s">
        <v>11</v>
      </c>
      <c r="K725">
        <v>0</v>
      </c>
      <c r="L725" t="s">
        <v>8</v>
      </c>
      <c r="M725">
        <v>20</v>
      </c>
      <c r="N725">
        <v>2</v>
      </c>
      <c r="O725" t="str">
        <f>IF(AND(Tabela1[[#This Row],[EA Play Season Pass]]="Yes",Tabela1[[#This Row],[Minecraft Season Pass]]="Yes"),"Yes","No")</f>
        <v>No</v>
      </c>
      <c r="P725" t="str">
        <f>IF(OR(Tabela1[[#This Row],[EA Play Season Pass]]="Yes",Tabela1[[#This Row],[Minecraft Season Pass]]="Yes"),"Yes","No")</f>
        <v>Yes</v>
      </c>
      <c r="Q725">
        <v>33</v>
      </c>
      <c r="R725" s="2"/>
    </row>
    <row r="726" spans="1:18" x14ac:dyDescent="0.25">
      <c r="A726">
        <v>725</v>
      </c>
      <c r="B726" t="s">
        <v>3896</v>
      </c>
      <c r="C726" t="s">
        <v>10</v>
      </c>
      <c r="D726" s="50">
        <v>44669</v>
      </c>
      <c r="E726">
        <f>YEAR(Tabela1[[#This Row],[Start Date]])</f>
        <v>2022</v>
      </c>
      <c r="F726">
        <f>ROUNDUP(MONTH(Tabela1[[#This Row],[Start Date]])/3,0)</f>
        <v>2</v>
      </c>
      <c r="G726" t="s">
        <v>8</v>
      </c>
      <c r="H726">
        <v>5</v>
      </c>
      <c r="I726" t="s">
        <v>14</v>
      </c>
      <c r="J726" t="s">
        <v>8</v>
      </c>
      <c r="K726">
        <v>30</v>
      </c>
      <c r="L726" t="s">
        <v>8</v>
      </c>
      <c r="M726">
        <v>20</v>
      </c>
      <c r="N726">
        <v>1</v>
      </c>
      <c r="O726" t="str">
        <f>IF(AND(Tabela1[[#This Row],[EA Play Season Pass]]="Yes",Tabela1[[#This Row],[Minecraft Season Pass]]="Yes"),"Yes","No")</f>
        <v>Yes</v>
      </c>
      <c r="P726" t="str">
        <f>IF(OR(Tabela1[[#This Row],[EA Play Season Pass]]="Yes",Tabela1[[#This Row],[Minecraft Season Pass]]="Yes"),"Yes","No")</f>
        <v>Yes</v>
      </c>
      <c r="Q726">
        <v>54</v>
      </c>
      <c r="R726" s="2"/>
    </row>
    <row r="727" spans="1:18" x14ac:dyDescent="0.25">
      <c r="A727">
        <v>726</v>
      </c>
      <c r="B727" t="s">
        <v>3897</v>
      </c>
      <c r="C727" t="s">
        <v>7</v>
      </c>
      <c r="D727" s="50">
        <v>44669</v>
      </c>
      <c r="E727">
        <f>YEAR(Tabela1[[#This Row],[Start Date]])</f>
        <v>2022</v>
      </c>
      <c r="F727">
        <f>ROUNDUP(MONTH(Tabela1[[#This Row],[Start Date]])/3,0)</f>
        <v>2</v>
      </c>
      <c r="G727" t="s">
        <v>11</v>
      </c>
      <c r="H727">
        <v>15</v>
      </c>
      <c r="I727" t="s">
        <v>12</v>
      </c>
      <c r="J727" t="s">
        <v>11</v>
      </c>
      <c r="K727">
        <v>0</v>
      </c>
      <c r="L727" t="s">
        <v>11</v>
      </c>
      <c r="M727">
        <v>0</v>
      </c>
      <c r="N727">
        <v>1</v>
      </c>
      <c r="O727" t="str">
        <f>IF(AND(Tabela1[[#This Row],[EA Play Season Pass]]="Yes",Tabela1[[#This Row],[Minecraft Season Pass]]="Yes"),"Yes","No")</f>
        <v>No</v>
      </c>
      <c r="P727" t="str">
        <f>IF(OR(Tabela1[[#This Row],[EA Play Season Pass]]="Yes",Tabela1[[#This Row],[Minecraft Season Pass]]="Yes"),"Yes","No")</f>
        <v>No</v>
      </c>
      <c r="Q727">
        <v>14</v>
      </c>
      <c r="R727" s="2"/>
    </row>
    <row r="728" spans="1:18" x14ac:dyDescent="0.25">
      <c r="A728">
        <v>727</v>
      </c>
      <c r="B728" t="s">
        <v>1135</v>
      </c>
      <c r="C728" t="s">
        <v>7</v>
      </c>
      <c r="D728" s="50">
        <v>44669</v>
      </c>
      <c r="E728">
        <f>YEAR(Tabela1[[#This Row],[Start Date]])</f>
        <v>2022</v>
      </c>
      <c r="F728">
        <f>ROUNDUP(MONTH(Tabela1[[#This Row],[Start Date]])/3,0)</f>
        <v>2</v>
      </c>
      <c r="G728" t="s">
        <v>8</v>
      </c>
      <c r="H728">
        <v>15</v>
      </c>
      <c r="I728" t="s">
        <v>9</v>
      </c>
      <c r="J728" t="s">
        <v>11</v>
      </c>
      <c r="K728">
        <v>0</v>
      </c>
      <c r="L728" t="s">
        <v>8</v>
      </c>
      <c r="M728">
        <v>20</v>
      </c>
      <c r="N728">
        <v>1</v>
      </c>
      <c r="O728" t="str">
        <f>IF(AND(Tabela1[[#This Row],[EA Play Season Pass]]="Yes",Tabela1[[#This Row],[Minecraft Season Pass]]="Yes"),"Yes","No")</f>
        <v>No</v>
      </c>
      <c r="P728" t="str">
        <f>IF(OR(Tabela1[[#This Row],[EA Play Season Pass]]="Yes",Tabela1[[#This Row],[Minecraft Season Pass]]="Yes"),"Yes","No")</f>
        <v>Yes</v>
      </c>
      <c r="Q728">
        <v>34</v>
      </c>
      <c r="R728" s="2"/>
    </row>
    <row r="729" spans="1:18" x14ac:dyDescent="0.25">
      <c r="A729">
        <v>728</v>
      </c>
      <c r="B729" t="s">
        <v>3898</v>
      </c>
      <c r="C729" t="s">
        <v>10</v>
      </c>
      <c r="D729" s="50">
        <v>44670</v>
      </c>
      <c r="E729">
        <f>YEAR(Tabela1[[#This Row],[Start Date]])</f>
        <v>2022</v>
      </c>
      <c r="F729">
        <f>ROUNDUP(MONTH(Tabela1[[#This Row],[Start Date]])/3,0)</f>
        <v>2</v>
      </c>
      <c r="G729" t="s">
        <v>11</v>
      </c>
      <c r="H729">
        <v>5</v>
      </c>
      <c r="I729" t="s">
        <v>14</v>
      </c>
      <c r="J729" t="s">
        <v>11</v>
      </c>
      <c r="K729">
        <v>0</v>
      </c>
      <c r="L729" t="s">
        <v>11</v>
      </c>
      <c r="M729">
        <v>0</v>
      </c>
      <c r="N729">
        <v>2</v>
      </c>
      <c r="O729" t="str">
        <f>IF(AND(Tabela1[[#This Row],[EA Play Season Pass]]="Yes",Tabela1[[#This Row],[Minecraft Season Pass]]="Yes"),"Yes","No")</f>
        <v>No</v>
      </c>
      <c r="P729" t="str">
        <f>IF(OR(Tabela1[[#This Row],[EA Play Season Pass]]="Yes",Tabela1[[#This Row],[Minecraft Season Pass]]="Yes"),"Yes","No")</f>
        <v>No</v>
      </c>
      <c r="Q729">
        <v>3</v>
      </c>
      <c r="R729" s="2"/>
    </row>
    <row r="730" spans="1:18" x14ac:dyDescent="0.25">
      <c r="A730">
        <v>729</v>
      </c>
      <c r="B730" t="s">
        <v>3899</v>
      </c>
      <c r="C730" t="s">
        <v>7</v>
      </c>
      <c r="D730" s="50">
        <v>44670</v>
      </c>
      <c r="E730">
        <f>YEAR(Tabela1[[#This Row],[Start Date]])</f>
        <v>2022</v>
      </c>
      <c r="F730">
        <f>ROUNDUP(MONTH(Tabela1[[#This Row],[Start Date]])/3,0)</f>
        <v>2</v>
      </c>
      <c r="G730" t="s">
        <v>11</v>
      </c>
      <c r="H730">
        <v>15</v>
      </c>
      <c r="I730" t="s">
        <v>9</v>
      </c>
      <c r="J730" t="s">
        <v>8</v>
      </c>
      <c r="K730">
        <v>30</v>
      </c>
      <c r="L730" t="s">
        <v>11</v>
      </c>
      <c r="M730">
        <v>0</v>
      </c>
      <c r="N730">
        <v>1</v>
      </c>
      <c r="O730" t="str">
        <f>IF(AND(Tabela1[[#This Row],[EA Play Season Pass]]="Yes",Tabela1[[#This Row],[Minecraft Season Pass]]="Yes"),"Yes","No")</f>
        <v>No</v>
      </c>
      <c r="P730" t="str">
        <f>IF(OR(Tabela1[[#This Row],[EA Play Season Pass]]="Yes",Tabela1[[#This Row],[Minecraft Season Pass]]="Yes"),"Yes","No")</f>
        <v>Yes</v>
      </c>
      <c r="Q730">
        <v>44</v>
      </c>
      <c r="R730" s="2"/>
    </row>
    <row r="731" spans="1:18" x14ac:dyDescent="0.25">
      <c r="A731">
        <v>730</v>
      </c>
      <c r="B731" t="s">
        <v>3900</v>
      </c>
      <c r="C731" t="s">
        <v>10</v>
      </c>
      <c r="D731" s="50">
        <v>44670</v>
      </c>
      <c r="E731">
        <f>YEAR(Tabela1[[#This Row],[Start Date]])</f>
        <v>2022</v>
      </c>
      <c r="F731">
        <f>ROUNDUP(MONTH(Tabela1[[#This Row],[Start Date]])/3,0)</f>
        <v>2</v>
      </c>
      <c r="G731" t="s">
        <v>8</v>
      </c>
      <c r="H731">
        <v>5</v>
      </c>
      <c r="I731" t="s">
        <v>14</v>
      </c>
      <c r="J731" t="s">
        <v>11</v>
      </c>
      <c r="K731">
        <v>0</v>
      </c>
      <c r="L731" t="s">
        <v>11</v>
      </c>
      <c r="M731">
        <v>0</v>
      </c>
      <c r="N731">
        <v>2</v>
      </c>
      <c r="O731" t="str">
        <f>IF(AND(Tabela1[[#This Row],[EA Play Season Pass]]="Yes",Tabela1[[#This Row],[Minecraft Season Pass]]="Yes"),"Yes","No")</f>
        <v>No</v>
      </c>
      <c r="P731" t="str">
        <f>IF(OR(Tabela1[[#This Row],[EA Play Season Pass]]="Yes",Tabela1[[#This Row],[Minecraft Season Pass]]="Yes"),"Yes","No")</f>
        <v>No</v>
      </c>
      <c r="Q731">
        <v>3</v>
      </c>
      <c r="R731" s="2"/>
    </row>
    <row r="732" spans="1:18" x14ac:dyDescent="0.25">
      <c r="A732">
        <v>731</v>
      </c>
      <c r="B732" t="s">
        <v>612</v>
      </c>
      <c r="C732" t="s">
        <v>13</v>
      </c>
      <c r="D732" s="50">
        <v>44670</v>
      </c>
      <c r="E732">
        <f>YEAR(Tabela1[[#This Row],[Start Date]])</f>
        <v>2022</v>
      </c>
      <c r="F732">
        <f>ROUNDUP(MONTH(Tabela1[[#This Row],[Start Date]])/3,0)</f>
        <v>2</v>
      </c>
      <c r="G732" t="s">
        <v>8</v>
      </c>
      <c r="H732">
        <v>10</v>
      </c>
      <c r="I732" t="s">
        <v>12</v>
      </c>
      <c r="J732" t="s">
        <v>8</v>
      </c>
      <c r="K732">
        <v>30</v>
      </c>
      <c r="L732" t="s">
        <v>8</v>
      </c>
      <c r="M732">
        <v>20</v>
      </c>
      <c r="N732">
        <v>1</v>
      </c>
      <c r="O732" t="str">
        <f>IF(AND(Tabela1[[#This Row],[EA Play Season Pass]]="Yes",Tabela1[[#This Row],[Minecraft Season Pass]]="Yes"),"Yes","No")</f>
        <v>Yes</v>
      </c>
      <c r="P732" t="str">
        <f>IF(OR(Tabela1[[#This Row],[EA Play Season Pass]]="Yes",Tabela1[[#This Row],[Minecraft Season Pass]]="Yes"),"Yes","No")</f>
        <v>Yes</v>
      </c>
      <c r="Q732">
        <v>59</v>
      </c>
      <c r="R732" s="2"/>
    </row>
    <row r="733" spans="1:18" x14ac:dyDescent="0.25">
      <c r="A733">
        <v>732</v>
      </c>
      <c r="B733" t="s">
        <v>3901</v>
      </c>
      <c r="C733" t="s">
        <v>7</v>
      </c>
      <c r="D733" s="50">
        <v>44670</v>
      </c>
      <c r="E733">
        <f>YEAR(Tabela1[[#This Row],[Start Date]])</f>
        <v>2022</v>
      </c>
      <c r="F733">
        <f>ROUNDUP(MONTH(Tabela1[[#This Row],[Start Date]])/3,0)</f>
        <v>2</v>
      </c>
      <c r="G733" t="s">
        <v>8</v>
      </c>
      <c r="H733">
        <v>15</v>
      </c>
      <c r="I733" t="s">
        <v>14</v>
      </c>
      <c r="J733" t="s">
        <v>8</v>
      </c>
      <c r="K733">
        <v>30</v>
      </c>
      <c r="L733" t="s">
        <v>11</v>
      </c>
      <c r="M733">
        <v>0</v>
      </c>
      <c r="N733">
        <v>3</v>
      </c>
      <c r="O733" t="str">
        <f>IF(AND(Tabela1[[#This Row],[EA Play Season Pass]]="Yes",Tabela1[[#This Row],[Minecraft Season Pass]]="Yes"),"Yes","No")</f>
        <v>No</v>
      </c>
      <c r="P733" t="str">
        <f>IF(OR(Tabela1[[#This Row],[EA Play Season Pass]]="Yes",Tabela1[[#This Row],[Minecraft Season Pass]]="Yes"),"Yes","No")</f>
        <v>Yes</v>
      </c>
      <c r="Q733">
        <v>42</v>
      </c>
      <c r="R733" s="2"/>
    </row>
    <row r="734" spans="1:18" x14ac:dyDescent="0.25">
      <c r="A734">
        <v>733</v>
      </c>
      <c r="B734" t="s">
        <v>399</v>
      </c>
      <c r="C734" t="s">
        <v>7</v>
      </c>
      <c r="D734" s="50">
        <v>44671</v>
      </c>
      <c r="E734">
        <f>YEAR(Tabela1[[#This Row],[Start Date]])</f>
        <v>2022</v>
      </c>
      <c r="F734">
        <f>ROUNDUP(MONTH(Tabela1[[#This Row],[Start Date]])/3,0)</f>
        <v>2</v>
      </c>
      <c r="G734" t="s">
        <v>8</v>
      </c>
      <c r="H734">
        <v>15</v>
      </c>
      <c r="I734" t="s">
        <v>14</v>
      </c>
      <c r="J734" t="s">
        <v>8</v>
      </c>
      <c r="K734">
        <v>30</v>
      </c>
      <c r="L734" t="s">
        <v>11</v>
      </c>
      <c r="M734">
        <v>0</v>
      </c>
      <c r="N734">
        <v>1</v>
      </c>
      <c r="O734" t="str">
        <f>IF(AND(Tabela1[[#This Row],[EA Play Season Pass]]="Yes",Tabela1[[#This Row],[Minecraft Season Pass]]="Yes"),"Yes","No")</f>
        <v>No</v>
      </c>
      <c r="P734" t="str">
        <f>IF(OR(Tabela1[[#This Row],[EA Play Season Pass]]="Yes",Tabela1[[#This Row],[Minecraft Season Pass]]="Yes"),"Yes","No")</f>
        <v>Yes</v>
      </c>
      <c r="Q734">
        <v>44</v>
      </c>
      <c r="R734" s="2"/>
    </row>
    <row r="735" spans="1:18" x14ac:dyDescent="0.25">
      <c r="A735">
        <v>734</v>
      </c>
      <c r="B735" t="s">
        <v>3302</v>
      </c>
      <c r="C735" t="s">
        <v>10</v>
      </c>
      <c r="D735" s="50">
        <v>44671</v>
      </c>
      <c r="E735">
        <f>YEAR(Tabela1[[#This Row],[Start Date]])</f>
        <v>2022</v>
      </c>
      <c r="F735">
        <f>ROUNDUP(MONTH(Tabela1[[#This Row],[Start Date]])/3,0)</f>
        <v>2</v>
      </c>
      <c r="G735" t="s">
        <v>11</v>
      </c>
      <c r="H735">
        <v>5</v>
      </c>
      <c r="I735" t="s">
        <v>12</v>
      </c>
      <c r="J735" t="s">
        <v>11</v>
      </c>
      <c r="K735">
        <v>0</v>
      </c>
      <c r="L735" t="s">
        <v>11</v>
      </c>
      <c r="M735">
        <v>0</v>
      </c>
      <c r="N735">
        <v>3</v>
      </c>
      <c r="O735" t="str">
        <f>IF(AND(Tabela1[[#This Row],[EA Play Season Pass]]="Yes",Tabela1[[#This Row],[Minecraft Season Pass]]="Yes"),"Yes","No")</f>
        <v>No</v>
      </c>
      <c r="P735" t="str">
        <f>IF(OR(Tabela1[[#This Row],[EA Play Season Pass]]="Yes",Tabela1[[#This Row],[Minecraft Season Pass]]="Yes"),"Yes","No")</f>
        <v>No</v>
      </c>
      <c r="Q735">
        <v>2</v>
      </c>
      <c r="R735" s="2"/>
    </row>
    <row r="736" spans="1:18" x14ac:dyDescent="0.25">
      <c r="A736">
        <v>735</v>
      </c>
      <c r="B736" t="s">
        <v>2510</v>
      </c>
      <c r="C736" t="s">
        <v>13</v>
      </c>
      <c r="D736" s="50">
        <v>44671</v>
      </c>
      <c r="E736">
        <f>YEAR(Tabela1[[#This Row],[Start Date]])</f>
        <v>2022</v>
      </c>
      <c r="F736">
        <f>ROUNDUP(MONTH(Tabela1[[#This Row],[Start Date]])/3,0)</f>
        <v>2</v>
      </c>
      <c r="G736" t="s">
        <v>8</v>
      </c>
      <c r="H736">
        <v>10</v>
      </c>
      <c r="I736" t="s">
        <v>9</v>
      </c>
      <c r="J736" t="s">
        <v>8</v>
      </c>
      <c r="K736">
        <v>30</v>
      </c>
      <c r="L736" t="s">
        <v>8</v>
      </c>
      <c r="M736">
        <v>20</v>
      </c>
      <c r="N736">
        <v>2</v>
      </c>
      <c r="O736" t="str">
        <f>IF(AND(Tabela1[[#This Row],[EA Play Season Pass]]="Yes",Tabela1[[#This Row],[Minecraft Season Pass]]="Yes"),"Yes","No")</f>
        <v>Yes</v>
      </c>
      <c r="P736" t="str">
        <f>IF(OR(Tabela1[[#This Row],[EA Play Season Pass]]="Yes",Tabela1[[#This Row],[Minecraft Season Pass]]="Yes"),"Yes","No")</f>
        <v>Yes</v>
      </c>
      <c r="Q736">
        <v>58</v>
      </c>
      <c r="R736" s="2"/>
    </row>
    <row r="737" spans="1:18" x14ac:dyDescent="0.25">
      <c r="A737">
        <v>736</v>
      </c>
      <c r="B737" t="s">
        <v>2169</v>
      </c>
      <c r="C737" t="s">
        <v>13</v>
      </c>
      <c r="D737" s="50">
        <v>44671</v>
      </c>
      <c r="E737">
        <f>YEAR(Tabela1[[#This Row],[Start Date]])</f>
        <v>2022</v>
      </c>
      <c r="F737">
        <f>ROUNDUP(MONTH(Tabela1[[#This Row],[Start Date]])/3,0)</f>
        <v>2</v>
      </c>
      <c r="G737" t="s">
        <v>8</v>
      </c>
      <c r="H737">
        <v>10</v>
      </c>
      <c r="I737" t="s">
        <v>12</v>
      </c>
      <c r="J737" t="s">
        <v>8</v>
      </c>
      <c r="K737">
        <v>30</v>
      </c>
      <c r="L737" t="s">
        <v>11</v>
      </c>
      <c r="M737">
        <v>0</v>
      </c>
      <c r="N737">
        <v>2</v>
      </c>
      <c r="O737" t="str">
        <f>IF(AND(Tabela1[[#This Row],[EA Play Season Pass]]="Yes",Tabela1[[#This Row],[Minecraft Season Pass]]="Yes"),"Yes","No")</f>
        <v>No</v>
      </c>
      <c r="P737" t="str">
        <f>IF(OR(Tabela1[[#This Row],[EA Play Season Pass]]="Yes",Tabela1[[#This Row],[Minecraft Season Pass]]="Yes"),"Yes","No")</f>
        <v>Yes</v>
      </c>
      <c r="Q737">
        <v>38</v>
      </c>
      <c r="R737" s="2"/>
    </row>
    <row r="738" spans="1:18" x14ac:dyDescent="0.25">
      <c r="A738">
        <v>737</v>
      </c>
      <c r="B738" t="s">
        <v>3902</v>
      </c>
      <c r="C738" t="s">
        <v>7</v>
      </c>
      <c r="D738" s="50">
        <v>44671</v>
      </c>
      <c r="E738">
        <f>YEAR(Tabela1[[#This Row],[Start Date]])</f>
        <v>2022</v>
      </c>
      <c r="F738">
        <f>ROUNDUP(MONTH(Tabela1[[#This Row],[Start Date]])/3,0)</f>
        <v>2</v>
      </c>
      <c r="G738" t="s">
        <v>8</v>
      </c>
      <c r="H738">
        <v>15</v>
      </c>
      <c r="I738" t="s">
        <v>9</v>
      </c>
      <c r="J738" t="s">
        <v>8</v>
      </c>
      <c r="K738">
        <v>30</v>
      </c>
      <c r="L738" t="s">
        <v>8</v>
      </c>
      <c r="M738">
        <v>20</v>
      </c>
      <c r="N738">
        <v>2</v>
      </c>
      <c r="O738" t="str">
        <f>IF(AND(Tabela1[[#This Row],[EA Play Season Pass]]="Yes",Tabela1[[#This Row],[Minecraft Season Pass]]="Yes"),"Yes","No")</f>
        <v>Yes</v>
      </c>
      <c r="P738" t="str">
        <f>IF(OR(Tabela1[[#This Row],[EA Play Season Pass]]="Yes",Tabela1[[#This Row],[Minecraft Season Pass]]="Yes"),"Yes","No")</f>
        <v>Yes</v>
      </c>
      <c r="Q738">
        <v>63</v>
      </c>
      <c r="R738" s="2"/>
    </row>
    <row r="739" spans="1:18" x14ac:dyDescent="0.25">
      <c r="A739">
        <v>738</v>
      </c>
      <c r="B739" t="s">
        <v>3903</v>
      </c>
      <c r="C739" t="s">
        <v>10</v>
      </c>
      <c r="D739" s="50">
        <v>44671</v>
      </c>
      <c r="E739">
        <f>YEAR(Tabela1[[#This Row],[Start Date]])</f>
        <v>2022</v>
      </c>
      <c r="F739">
        <f>ROUNDUP(MONTH(Tabela1[[#This Row],[Start Date]])/3,0)</f>
        <v>2</v>
      </c>
      <c r="G739" t="s">
        <v>8</v>
      </c>
      <c r="H739">
        <v>5</v>
      </c>
      <c r="I739" t="s">
        <v>9</v>
      </c>
      <c r="J739" t="s">
        <v>8</v>
      </c>
      <c r="K739">
        <v>30</v>
      </c>
      <c r="L739" t="s">
        <v>8</v>
      </c>
      <c r="M739">
        <v>20</v>
      </c>
      <c r="N739">
        <v>1</v>
      </c>
      <c r="O739" t="str">
        <f>IF(AND(Tabela1[[#This Row],[EA Play Season Pass]]="Yes",Tabela1[[#This Row],[Minecraft Season Pass]]="Yes"),"Yes","No")</f>
        <v>Yes</v>
      </c>
      <c r="P739" t="str">
        <f>IF(OR(Tabela1[[#This Row],[EA Play Season Pass]]="Yes",Tabela1[[#This Row],[Minecraft Season Pass]]="Yes"),"Yes","No")</f>
        <v>Yes</v>
      </c>
      <c r="Q739">
        <v>54</v>
      </c>
      <c r="R739" s="2"/>
    </row>
    <row r="740" spans="1:18" x14ac:dyDescent="0.25">
      <c r="A740">
        <v>739</v>
      </c>
      <c r="B740" t="s">
        <v>3904</v>
      </c>
      <c r="C740" t="s">
        <v>13</v>
      </c>
      <c r="D740" s="50">
        <v>44671</v>
      </c>
      <c r="E740">
        <f>YEAR(Tabela1[[#This Row],[Start Date]])</f>
        <v>2022</v>
      </c>
      <c r="F740">
        <f>ROUNDUP(MONTH(Tabela1[[#This Row],[Start Date]])/3,0)</f>
        <v>2</v>
      </c>
      <c r="G740" t="s">
        <v>8</v>
      </c>
      <c r="H740">
        <v>10</v>
      </c>
      <c r="I740" t="s">
        <v>14</v>
      </c>
      <c r="J740" t="s">
        <v>8</v>
      </c>
      <c r="K740">
        <v>30</v>
      </c>
      <c r="L740" t="s">
        <v>8</v>
      </c>
      <c r="M740">
        <v>20</v>
      </c>
      <c r="N740">
        <v>3</v>
      </c>
      <c r="O740" t="str">
        <f>IF(AND(Tabela1[[#This Row],[EA Play Season Pass]]="Yes",Tabela1[[#This Row],[Minecraft Season Pass]]="Yes"),"Yes","No")</f>
        <v>Yes</v>
      </c>
      <c r="P740" t="str">
        <f>IF(OR(Tabela1[[#This Row],[EA Play Season Pass]]="Yes",Tabela1[[#This Row],[Minecraft Season Pass]]="Yes"),"Yes","No")</f>
        <v>Yes</v>
      </c>
      <c r="Q740">
        <v>57</v>
      </c>
      <c r="R740" s="2"/>
    </row>
    <row r="741" spans="1:18" x14ac:dyDescent="0.25">
      <c r="A741">
        <v>740</v>
      </c>
      <c r="B741" t="s">
        <v>3905</v>
      </c>
      <c r="C741" t="s">
        <v>10</v>
      </c>
      <c r="D741" s="50">
        <v>44671</v>
      </c>
      <c r="E741">
        <f>YEAR(Tabela1[[#This Row],[Start Date]])</f>
        <v>2022</v>
      </c>
      <c r="F741">
        <f>ROUNDUP(MONTH(Tabela1[[#This Row],[Start Date]])/3,0)</f>
        <v>2</v>
      </c>
      <c r="G741" t="s">
        <v>11</v>
      </c>
      <c r="H741">
        <v>5</v>
      </c>
      <c r="I741" t="s">
        <v>12</v>
      </c>
      <c r="J741" t="s">
        <v>8</v>
      </c>
      <c r="K741">
        <v>30</v>
      </c>
      <c r="L741" t="s">
        <v>8</v>
      </c>
      <c r="M741">
        <v>20</v>
      </c>
      <c r="N741">
        <v>1</v>
      </c>
      <c r="O741" t="str">
        <f>IF(AND(Tabela1[[#This Row],[EA Play Season Pass]]="Yes",Tabela1[[#This Row],[Minecraft Season Pass]]="Yes"),"Yes","No")</f>
        <v>Yes</v>
      </c>
      <c r="P741" t="str">
        <f>IF(OR(Tabela1[[#This Row],[EA Play Season Pass]]="Yes",Tabela1[[#This Row],[Minecraft Season Pass]]="Yes"),"Yes","No")</f>
        <v>Yes</v>
      </c>
      <c r="Q741">
        <v>54</v>
      </c>
      <c r="R741" s="2"/>
    </row>
    <row r="742" spans="1:18" x14ac:dyDescent="0.25">
      <c r="A742">
        <v>741</v>
      </c>
      <c r="B742" t="s">
        <v>3906</v>
      </c>
      <c r="C742" t="s">
        <v>13</v>
      </c>
      <c r="D742" s="50">
        <v>44671</v>
      </c>
      <c r="E742">
        <f>YEAR(Tabela1[[#This Row],[Start Date]])</f>
        <v>2022</v>
      </c>
      <c r="F742">
        <f>ROUNDUP(MONTH(Tabela1[[#This Row],[Start Date]])/3,0)</f>
        <v>2</v>
      </c>
      <c r="G742" t="s">
        <v>11</v>
      </c>
      <c r="H742">
        <v>10</v>
      </c>
      <c r="I742" t="s">
        <v>14</v>
      </c>
      <c r="J742" t="s">
        <v>11</v>
      </c>
      <c r="K742">
        <v>0</v>
      </c>
      <c r="L742" t="s">
        <v>8</v>
      </c>
      <c r="M742">
        <v>20</v>
      </c>
      <c r="N742">
        <v>2</v>
      </c>
      <c r="O742" t="str">
        <f>IF(AND(Tabela1[[#This Row],[EA Play Season Pass]]="Yes",Tabela1[[#This Row],[Minecraft Season Pass]]="Yes"),"Yes","No")</f>
        <v>No</v>
      </c>
      <c r="P742" t="str">
        <f>IF(OR(Tabela1[[#This Row],[EA Play Season Pass]]="Yes",Tabela1[[#This Row],[Minecraft Season Pass]]="Yes"),"Yes","No")</f>
        <v>Yes</v>
      </c>
      <c r="Q742">
        <v>28</v>
      </c>
      <c r="R742" s="2"/>
    </row>
    <row r="743" spans="1:18" x14ac:dyDescent="0.25">
      <c r="A743">
        <v>742</v>
      </c>
      <c r="B743" t="s">
        <v>3907</v>
      </c>
      <c r="C743" t="s">
        <v>13</v>
      </c>
      <c r="D743" s="50">
        <v>44672</v>
      </c>
      <c r="E743">
        <f>YEAR(Tabela1[[#This Row],[Start Date]])</f>
        <v>2022</v>
      </c>
      <c r="F743">
        <f>ROUNDUP(MONTH(Tabela1[[#This Row],[Start Date]])/3,0)</f>
        <v>2</v>
      </c>
      <c r="G743" t="s">
        <v>11</v>
      </c>
      <c r="H743">
        <v>10</v>
      </c>
      <c r="I743" t="s">
        <v>9</v>
      </c>
      <c r="J743" t="s">
        <v>11</v>
      </c>
      <c r="K743">
        <v>0</v>
      </c>
      <c r="L743" t="s">
        <v>8</v>
      </c>
      <c r="M743">
        <v>20</v>
      </c>
      <c r="N743">
        <v>1</v>
      </c>
      <c r="O743" t="str">
        <f>IF(AND(Tabela1[[#This Row],[EA Play Season Pass]]="Yes",Tabela1[[#This Row],[Minecraft Season Pass]]="Yes"),"Yes","No")</f>
        <v>No</v>
      </c>
      <c r="P743" t="str">
        <f>IF(OR(Tabela1[[#This Row],[EA Play Season Pass]]="Yes",Tabela1[[#This Row],[Minecraft Season Pass]]="Yes"),"Yes","No")</f>
        <v>Yes</v>
      </c>
      <c r="Q743">
        <v>29</v>
      </c>
      <c r="R743" s="2"/>
    </row>
    <row r="744" spans="1:18" x14ac:dyDescent="0.25">
      <c r="A744">
        <v>743</v>
      </c>
      <c r="B744" t="s">
        <v>3908</v>
      </c>
      <c r="C744" t="s">
        <v>7</v>
      </c>
      <c r="D744" s="50">
        <v>44672</v>
      </c>
      <c r="E744">
        <f>YEAR(Tabela1[[#This Row],[Start Date]])</f>
        <v>2022</v>
      </c>
      <c r="F744">
        <f>ROUNDUP(MONTH(Tabela1[[#This Row],[Start Date]])/3,0)</f>
        <v>2</v>
      </c>
      <c r="G744" t="s">
        <v>11</v>
      </c>
      <c r="H744">
        <v>15</v>
      </c>
      <c r="I744" t="s">
        <v>12</v>
      </c>
      <c r="J744" t="s">
        <v>8</v>
      </c>
      <c r="K744">
        <v>30</v>
      </c>
      <c r="L744" t="s">
        <v>8</v>
      </c>
      <c r="M744">
        <v>20</v>
      </c>
      <c r="N744">
        <v>2</v>
      </c>
      <c r="O744" t="str">
        <f>IF(AND(Tabela1[[#This Row],[EA Play Season Pass]]="Yes",Tabela1[[#This Row],[Minecraft Season Pass]]="Yes"),"Yes","No")</f>
        <v>Yes</v>
      </c>
      <c r="P744" t="str">
        <f>IF(OR(Tabela1[[#This Row],[EA Play Season Pass]]="Yes",Tabela1[[#This Row],[Minecraft Season Pass]]="Yes"),"Yes","No")</f>
        <v>Yes</v>
      </c>
      <c r="Q744">
        <v>63</v>
      </c>
      <c r="R744" s="2"/>
    </row>
    <row r="745" spans="1:18" x14ac:dyDescent="0.25">
      <c r="A745">
        <v>744</v>
      </c>
      <c r="B745" t="s">
        <v>3909</v>
      </c>
      <c r="C745" t="s">
        <v>7</v>
      </c>
      <c r="D745" s="50">
        <v>44672</v>
      </c>
      <c r="E745">
        <f>YEAR(Tabela1[[#This Row],[Start Date]])</f>
        <v>2022</v>
      </c>
      <c r="F745">
        <f>ROUNDUP(MONTH(Tabela1[[#This Row],[Start Date]])/3,0)</f>
        <v>2</v>
      </c>
      <c r="G745" t="s">
        <v>8</v>
      </c>
      <c r="H745">
        <v>15</v>
      </c>
      <c r="I745" t="s">
        <v>12</v>
      </c>
      <c r="J745" t="s">
        <v>11</v>
      </c>
      <c r="K745">
        <v>0</v>
      </c>
      <c r="L745" t="s">
        <v>8</v>
      </c>
      <c r="M745">
        <v>20</v>
      </c>
      <c r="N745">
        <v>1</v>
      </c>
      <c r="O745" t="str">
        <f>IF(AND(Tabela1[[#This Row],[EA Play Season Pass]]="Yes",Tabela1[[#This Row],[Minecraft Season Pass]]="Yes"),"Yes","No")</f>
        <v>No</v>
      </c>
      <c r="P745" t="str">
        <f>IF(OR(Tabela1[[#This Row],[EA Play Season Pass]]="Yes",Tabela1[[#This Row],[Minecraft Season Pass]]="Yes"),"Yes","No")</f>
        <v>Yes</v>
      </c>
      <c r="Q745">
        <v>34</v>
      </c>
      <c r="R745" s="2"/>
    </row>
    <row r="746" spans="1:18" x14ac:dyDescent="0.25">
      <c r="A746">
        <v>745</v>
      </c>
      <c r="B746" t="s">
        <v>3858</v>
      </c>
      <c r="C746" t="s">
        <v>10</v>
      </c>
      <c r="D746" s="50">
        <v>44672</v>
      </c>
      <c r="E746">
        <f>YEAR(Tabela1[[#This Row],[Start Date]])</f>
        <v>2022</v>
      </c>
      <c r="F746">
        <f>ROUNDUP(MONTH(Tabela1[[#This Row],[Start Date]])/3,0)</f>
        <v>2</v>
      </c>
      <c r="G746" t="s">
        <v>11</v>
      </c>
      <c r="H746">
        <v>5</v>
      </c>
      <c r="I746" t="s">
        <v>9</v>
      </c>
      <c r="J746" t="s">
        <v>11</v>
      </c>
      <c r="K746">
        <v>0</v>
      </c>
      <c r="L746" t="s">
        <v>8</v>
      </c>
      <c r="M746">
        <v>20</v>
      </c>
      <c r="N746">
        <v>1</v>
      </c>
      <c r="O746" t="str">
        <f>IF(AND(Tabela1[[#This Row],[EA Play Season Pass]]="Yes",Tabela1[[#This Row],[Minecraft Season Pass]]="Yes"),"Yes","No")</f>
        <v>No</v>
      </c>
      <c r="P746" t="str">
        <f>IF(OR(Tabela1[[#This Row],[EA Play Season Pass]]="Yes",Tabela1[[#This Row],[Minecraft Season Pass]]="Yes"),"Yes","No")</f>
        <v>Yes</v>
      </c>
      <c r="Q746">
        <v>24</v>
      </c>
      <c r="R746" s="2"/>
    </row>
    <row r="747" spans="1:18" x14ac:dyDescent="0.25">
      <c r="A747">
        <v>746</v>
      </c>
      <c r="B747" t="s">
        <v>3910</v>
      </c>
      <c r="C747" t="s">
        <v>7</v>
      </c>
      <c r="D747" s="50">
        <v>44673</v>
      </c>
      <c r="E747">
        <f>YEAR(Tabela1[[#This Row],[Start Date]])</f>
        <v>2022</v>
      </c>
      <c r="F747">
        <f>ROUNDUP(MONTH(Tabela1[[#This Row],[Start Date]])/3,0)</f>
        <v>2</v>
      </c>
      <c r="G747" t="s">
        <v>8</v>
      </c>
      <c r="H747">
        <v>15</v>
      </c>
      <c r="I747" t="s">
        <v>14</v>
      </c>
      <c r="J747" t="s">
        <v>11</v>
      </c>
      <c r="K747">
        <v>0</v>
      </c>
      <c r="L747" t="s">
        <v>8</v>
      </c>
      <c r="M747">
        <v>20</v>
      </c>
      <c r="N747">
        <v>1</v>
      </c>
      <c r="O747" t="str">
        <f>IF(AND(Tabela1[[#This Row],[EA Play Season Pass]]="Yes",Tabela1[[#This Row],[Minecraft Season Pass]]="Yes"),"Yes","No")</f>
        <v>No</v>
      </c>
      <c r="P747" t="str">
        <f>IF(OR(Tabela1[[#This Row],[EA Play Season Pass]]="Yes",Tabela1[[#This Row],[Minecraft Season Pass]]="Yes"),"Yes","No")</f>
        <v>Yes</v>
      </c>
      <c r="Q747">
        <v>34</v>
      </c>
      <c r="R747" s="2"/>
    </row>
    <row r="748" spans="1:18" x14ac:dyDescent="0.25">
      <c r="A748">
        <v>747</v>
      </c>
      <c r="B748" t="s">
        <v>3911</v>
      </c>
      <c r="C748" t="s">
        <v>7</v>
      </c>
      <c r="D748" s="50">
        <v>44673</v>
      </c>
      <c r="E748">
        <f>YEAR(Tabela1[[#This Row],[Start Date]])</f>
        <v>2022</v>
      </c>
      <c r="F748">
        <f>ROUNDUP(MONTH(Tabela1[[#This Row],[Start Date]])/3,0)</f>
        <v>2</v>
      </c>
      <c r="G748" t="s">
        <v>8</v>
      </c>
      <c r="H748">
        <v>15</v>
      </c>
      <c r="I748" t="s">
        <v>9</v>
      </c>
      <c r="J748" t="s">
        <v>8</v>
      </c>
      <c r="K748">
        <v>30</v>
      </c>
      <c r="L748" t="s">
        <v>8</v>
      </c>
      <c r="M748">
        <v>20</v>
      </c>
      <c r="N748">
        <v>1</v>
      </c>
      <c r="O748" t="str">
        <f>IF(AND(Tabela1[[#This Row],[EA Play Season Pass]]="Yes",Tabela1[[#This Row],[Minecraft Season Pass]]="Yes"),"Yes","No")</f>
        <v>Yes</v>
      </c>
      <c r="P748" t="str">
        <f>IF(OR(Tabela1[[#This Row],[EA Play Season Pass]]="Yes",Tabela1[[#This Row],[Minecraft Season Pass]]="Yes"),"Yes","No")</f>
        <v>Yes</v>
      </c>
      <c r="Q748">
        <v>64</v>
      </c>
      <c r="R748" s="2"/>
    </row>
    <row r="749" spans="1:18" x14ac:dyDescent="0.25">
      <c r="A749">
        <v>748</v>
      </c>
      <c r="B749" t="s">
        <v>3912</v>
      </c>
      <c r="C749" t="s">
        <v>10</v>
      </c>
      <c r="D749" s="50">
        <v>44673</v>
      </c>
      <c r="E749">
        <f>YEAR(Tabela1[[#This Row],[Start Date]])</f>
        <v>2022</v>
      </c>
      <c r="F749">
        <f>ROUNDUP(MONTH(Tabela1[[#This Row],[Start Date]])/3,0)</f>
        <v>2</v>
      </c>
      <c r="G749" t="s">
        <v>8</v>
      </c>
      <c r="H749">
        <v>5</v>
      </c>
      <c r="I749" t="s">
        <v>14</v>
      </c>
      <c r="J749" t="s">
        <v>11</v>
      </c>
      <c r="K749">
        <v>0</v>
      </c>
      <c r="L749" t="s">
        <v>11</v>
      </c>
      <c r="M749">
        <v>0</v>
      </c>
      <c r="N749">
        <v>1</v>
      </c>
      <c r="O749" t="str">
        <f>IF(AND(Tabela1[[#This Row],[EA Play Season Pass]]="Yes",Tabela1[[#This Row],[Minecraft Season Pass]]="Yes"),"Yes","No")</f>
        <v>No</v>
      </c>
      <c r="P749" t="str">
        <f>IF(OR(Tabela1[[#This Row],[EA Play Season Pass]]="Yes",Tabela1[[#This Row],[Minecraft Season Pass]]="Yes"),"Yes","No")</f>
        <v>No</v>
      </c>
      <c r="Q749">
        <v>4</v>
      </c>
      <c r="R749" s="2"/>
    </row>
    <row r="750" spans="1:18" x14ac:dyDescent="0.25">
      <c r="A750">
        <v>749</v>
      </c>
      <c r="B750" t="s">
        <v>3913</v>
      </c>
      <c r="C750" t="s">
        <v>10</v>
      </c>
      <c r="D750" s="50">
        <v>44673</v>
      </c>
      <c r="E750">
        <f>YEAR(Tabela1[[#This Row],[Start Date]])</f>
        <v>2022</v>
      </c>
      <c r="F750">
        <f>ROUNDUP(MONTH(Tabela1[[#This Row],[Start Date]])/3,0)</f>
        <v>2</v>
      </c>
      <c r="G750" t="s">
        <v>11</v>
      </c>
      <c r="H750">
        <v>5</v>
      </c>
      <c r="I750" t="s">
        <v>14</v>
      </c>
      <c r="J750" t="s">
        <v>8</v>
      </c>
      <c r="K750">
        <v>30</v>
      </c>
      <c r="L750" t="s">
        <v>11</v>
      </c>
      <c r="M750">
        <v>0</v>
      </c>
      <c r="N750">
        <v>2</v>
      </c>
      <c r="O750" t="str">
        <f>IF(AND(Tabela1[[#This Row],[EA Play Season Pass]]="Yes",Tabela1[[#This Row],[Minecraft Season Pass]]="Yes"),"Yes","No")</f>
        <v>No</v>
      </c>
      <c r="P750" t="str">
        <f>IF(OR(Tabela1[[#This Row],[EA Play Season Pass]]="Yes",Tabela1[[#This Row],[Minecraft Season Pass]]="Yes"),"Yes","No")</f>
        <v>Yes</v>
      </c>
      <c r="Q750">
        <v>33</v>
      </c>
      <c r="R750" s="2"/>
    </row>
    <row r="751" spans="1:18" x14ac:dyDescent="0.25">
      <c r="A751">
        <v>750</v>
      </c>
      <c r="B751" t="s">
        <v>3914</v>
      </c>
      <c r="C751" t="s">
        <v>13</v>
      </c>
      <c r="D751" s="50">
        <v>44673</v>
      </c>
      <c r="E751">
        <f>YEAR(Tabela1[[#This Row],[Start Date]])</f>
        <v>2022</v>
      </c>
      <c r="F751">
        <f>ROUNDUP(MONTH(Tabela1[[#This Row],[Start Date]])/3,0)</f>
        <v>2</v>
      </c>
      <c r="G751" t="s">
        <v>8</v>
      </c>
      <c r="H751">
        <v>10</v>
      </c>
      <c r="I751" t="s">
        <v>12</v>
      </c>
      <c r="J751" t="s">
        <v>8</v>
      </c>
      <c r="K751">
        <v>30</v>
      </c>
      <c r="L751" t="s">
        <v>8</v>
      </c>
      <c r="M751">
        <v>20</v>
      </c>
      <c r="N751">
        <v>1</v>
      </c>
      <c r="O751" t="str">
        <f>IF(AND(Tabela1[[#This Row],[EA Play Season Pass]]="Yes",Tabela1[[#This Row],[Minecraft Season Pass]]="Yes"),"Yes","No")</f>
        <v>Yes</v>
      </c>
      <c r="P751" t="str">
        <f>IF(OR(Tabela1[[#This Row],[EA Play Season Pass]]="Yes",Tabela1[[#This Row],[Minecraft Season Pass]]="Yes"),"Yes","No")</f>
        <v>Yes</v>
      </c>
      <c r="Q751">
        <v>59</v>
      </c>
      <c r="R751" s="2"/>
    </row>
    <row r="752" spans="1:18" x14ac:dyDescent="0.25">
      <c r="A752">
        <v>751</v>
      </c>
      <c r="B752" t="s">
        <v>3915</v>
      </c>
      <c r="C752" t="s">
        <v>13</v>
      </c>
      <c r="D752" s="50">
        <v>44673</v>
      </c>
      <c r="E752">
        <f>YEAR(Tabela1[[#This Row],[Start Date]])</f>
        <v>2022</v>
      </c>
      <c r="F752">
        <f>ROUNDUP(MONTH(Tabela1[[#This Row],[Start Date]])/3,0)</f>
        <v>2</v>
      </c>
      <c r="G752" t="s">
        <v>8</v>
      </c>
      <c r="H752">
        <v>10</v>
      </c>
      <c r="I752" t="s">
        <v>9</v>
      </c>
      <c r="J752" t="s">
        <v>8</v>
      </c>
      <c r="K752">
        <v>30</v>
      </c>
      <c r="L752" t="s">
        <v>8</v>
      </c>
      <c r="M752">
        <v>20</v>
      </c>
      <c r="N752">
        <v>3</v>
      </c>
      <c r="O752" t="str">
        <f>IF(AND(Tabela1[[#This Row],[EA Play Season Pass]]="Yes",Tabela1[[#This Row],[Minecraft Season Pass]]="Yes"),"Yes","No")</f>
        <v>Yes</v>
      </c>
      <c r="P752" t="str">
        <f>IF(OR(Tabela1[[#This Row],[EA Play Season Pass]]="Yes",Tabela1[[#This Row],[Minecraft Season Pass]]="Yes"),"Yes","No")</f>
        <v>Yes</v>
      </c>
      <c r="Q752">
        <v>57</v>
      </c>
      <c r="R752" s="2"/>
    </row>
    <row r="753" spans="1:18" x14ac:dyDescent="0.25">
      <c r="A753">
        <v>752</v>
      </c>
      <c r="B753" t="s">
        <v>407</v>
      </c>
      <c r="C753" t="s">
        <v>7</v>
      </c>
      <c r="D753" s="50">
        <v>44673</v>
      </c>
      <c r="E753">
        <f>YEAR(Tabela1[[#This Row],[Start Date]])</f>
        <v>2022</v>
      </c>
      <c r="F753">
        <f>ROUNDUP(MONTH(Tabela1[[#This Row],[Start Date]])/3,0)</f>
        <v>2</v>
      </c>
      <c r="G753" t="s">
        <v>11</v>
      </c>
      <c r="H753">
        <v>15</v>
      </c>
      <c r="I753" t="s">
        <v>12</v>
      </c>
      <c r="J753" t="s">
        <v>8</v>
      </c>
      <c r="K753">
        <v>30</v>
      </c>
      <c r="L753" t="s">
        <v>11</v>
      </c>
      <c r="M753">
        <v>0</v>
      </c>
      <c r="N753">
        <v>1</v>
      </c>
      <c r="O753" t="str">
        <f>IF(AND(Tabela1[[#This Row],[EA Play Season Pass]]="Yes",Tabela1[[#This Row],[Minecraft Season Pass]]="Yes"),"Yes","No")</f>
        <v>No</v>
      </c>
      <c r="P753" t="str">
        <f>IF(OR(Tabela1[[#This Row],[EA Play Season Pass]]="Yes",Tabela1[[#This Row],[Minecraft Season Pass]]="Yes"),"Yes","No")</f>
        <v>Yes</v>
      </c>
      <c r="Q753">
        <v>44</v>
      </c>
      <c r="R753" s="2"/>
    </row>
    <row r="754" spans="1:18" x14ac:dyDescent="0.25">
      <c r="A754">
        <v>753</v>
      </c>
      <c r="B754" t="s">
        <v>704</v>
      </c>
      <c r="C754" t="s">
        <v>7</v>
      </c>
      <c r="D754" s="50">
        <v>44674</v>
      </c>
      <c r="E754">
        <f>YEAR(Tabela1[[#This Row],[Start Date]])</f>
        <v>2022</v>
      </c>
      <c r="F754">
        <f>ROUNDUP(MONTH(Tabela1[[#This Row],[Start Date]])/3,0)</f>
        <v>2</v>
      </c>
      <c r="G754" t="s">
        <v>8</v>
      </c>
      <c r="H754">
        <v>15</v>
      </c>
      <c r="I754" t="s">
        <v>14</v>
      </c>
      <c r="J754" t="s">
        <v>11</v>
      </c>
      <c r="K754">
        <v>0</v>
      </c>
      <c r="L754" t="s">
        <v>11</v>
      </c>
      <c r="M754">
        <v>0</v>
      </c>
      <c r="N754">
        <v>1</v>
      </c>
      <c r="O754" t="str">
        <f>IF(AND(Tabela1[[#This Row],[EA Play Season Pass]]="Yes",Tabela1[[#This Row],[Minecraft Season Pass]]="Yes"),"Yes","No")</f>
        <v>No</v>
      </c>
      <c r="P754" t="str">
        <f>IF(OR(Tabela1[[#This Row],[EA Play Season Pass]]="Yes",Tabela1[[#This Row],[Minecraft Season Pass]]="Yes"),"Yes","No")</f>
        <v>No</v>
      </c>
      <c r="Q754">
        <v>14</v>
      </c>
      <c r="R754" s="2"/>
    </row>
    <row r="755" spans="1:18" x14ac:dyDescent="0.25">
      <c r="A755">
        <v>754</v>
      </c>
      <c r="B755" t="s">
        <v>3916</v>
      </c>
      <c r="C755" t="s">
        <v>13</v>
      </c>
      <c r="D755" s="50">
        <v>44674</v>
      </c>
      <c r="E755">
        <f>YEAR(Tabela1[[#This Row],[Start Date]])</f>
        <v>2022</v>
      </c>
      <c r="F755">
        <f>ROUNDUP(MONTH(Tabela1[[#This Row],[Start Date]])/3,0)</f>
        <v>2</v>
      </c>
      <c r="G755" t="s">
        <v>8</v>
      </c>
      <c r="H755">
        <v>10</v>
      </c>
      <c r="I755" t="s">
        <v>9</v>
      </c>
      <c r="J755" t="s">
        <v>11</v>
      </c>
      <c r="K755">
        <v>0</v>
      </c>
      <c r="L755" t="s">
        <v>11</v>
      </c>
      <c r="M755">
        <v>0</v>
      </c>
      <c r="N755">
        <v>1</v>
      </c>
      <c r="O755" t="str">
        <f>IF(AND(Tabela1[[#This Row],[EA Play Season Pass]]="Yes",Tabela1[[#This Row],[Minecraft Season Pass]]="Yes"),"Yes","No")</f>
        <v>No</v>
      </c>
      <c r="P755" t="str">
        <f>IF(OR(Tabela1[[#This Row],[EA Play Season Pass]]="Yes",Tabela1[[#This Row],[Minecraft Season Pass]]="Yes"),"Yes","No")</f>
        <v>No</v>
      </c>
      <c r="Q755">
        <v>9</v>
      </c>
      <c r="R755" s="2"/>
    </row>
    <row r="756" spans="1:18" x14ac:dyDescent="0.25">
      <c r="A756">
        <v>755</v>
      </c>
      <c r="B756" t="s">
        <v>2256</v>
      </c>
      <c r="C756" t="s">
        <v>13</v>
      </c>
      <c r="D756" s="50">
        <v>44674</v>
      </c>
      <c r="E756">
        <f>YEAR(Tabela1[[#This Row],[Start Date]])</f>
        <v>2022</v>
      </c>
      <c r="F756">
        <f>ROUNDUP(MONTH(Tabela1[[#This Row],[Start Date]])/3,0)</f>
        <v>2</v>
      </c>
      <c r="G756" t="s">
        <v>8</v>
      </c>
      <c r="H756">
        <v>10</v>
      </c>
      <c r="I756" t="s">
        <v>12</v>
      </c>
      <c r="J756" t="s">
        <v>8</v>
      </c>
      <c r="K756">
        <v>30</v>
      </c>
      <c r="L756" t="s">
        <v>8</v>
      </c>
      <c r="M756">
        <v>20</v>
      </c>
      <c r="N756">
        <v>1</v>
      </c>
      <c r="O756" t="str">
        <f>IF(AND(Tabela1[[#This Row],[EA Play Season Pass]]="Yes",Tabela1[[#This Row],[Minecraft Season Pass]]="Yes"),"Yes","No")</f>
        <v>Yes</v>
      </c>
      <c r="P756" t="str">
        <f>IF(OR(Tabela1[[#This Row],[EA Play Season Pass]]="Yes",Tabela1[[#This Row],[Minecraft Season Pass]]="Yes"),"Yes","No")</f>
        <v>Yes</v>
      </c>
      <c r="Q756">
        <v>59</v>
      </c>
      <c r="R756" s="2"/>
    </row>
    <row r="757" spans="1:18" x14ac:dyDescent="0.25">
      <c r="A757">
        <v>756</v>
      </c>
      <c r="B757" t="s">
        <v>2899</v>
      </c>
      <c r="C757" t="s">
        <v>10</v>
      </c>
      <c r="D757" s="50">
        <v>44674</v>
      </c>
      <c r="E757">
        <f>YEAR(Tabela1[[#This Row],[Start Date]])</f>
        <v>2022</v>
      </c>
      <c r="F757">
        <f>ROUNDUP(MONTH(Tabela1[[#This Row],[Start Date]])/3,0)</f>
        <v>2</v>
      </c>
      <c r="G757" t="s">
        <v>8</v>
      </c>
      <c r="H757">
        <v>5</v>
      </c>
      <c r="I757" t="s">
        <v>9</v>
      </c>
      <c r="J757" t="s">
        <v>8</v>
      </c>
      <c r="K757">
        <v>30</v>
      </c>
      <c r="L757" t="s">
        <v>11</v>
      </c>
      <c r="M757">
        <v>0</v>
      </c>
      <c r="N757">
        <v>3</v>
      </c>
      <c r="O757" t="str">
        <f>IF(AND(Tabela1[[#This Row],[EA Play Season Pass]]="Yes",Tabela1[[#This Row],[Minecraft Season Pass]]="Yes"),"Yes","No")</f>
        <v>No</v>
      </c>
      <c r="P757" t="str">
        <f>IF(OR(Tabela1[[#This Row],[EA Play Season Pass]]="Yes",Tabela1[[#This Row],[Minecraft Season Pass]]="Yes"),"Yes","No")</f>
        <v>Yes</v>
      </c>
      <c r="Q757">
        <v>32</v>
      </c>
      <c r="R757" s="2"/>
    </row>
    <row r="758" spans="1:18" x14ac:dyDescent="0.25">
      <c r="A758">
        <v>757</v>
      </c>
      <c r="B758" t="s">
        <v>3917</v>
      </c>
      <c r="C758" t="s">
        <v>13</v>
      </c>
      <c r="D758" s="50">
        <v>44674</v>
      </c>
      <c r="E758">
        <f>YEAR(Tabela1[[#This Row],[Start Date]])</f>
        <v>2022</v>
      </c>
      <c r="F758">
        <f>ROUNDUP(MONTH(Tabela1[[#This Row],[Start Date]])/3,0)</f>
        <v>2</v>
      </c>
      <c r="G758" t="s">
        <v>8</v>
      </c>
      <c r="H758">
        <v>10</v>
      </c>
      <c r="I758" t="s">
        <v>12</v>
      </c>
      <c r="J758" t="s">
        <v>11</v>
      </c>
      <c r="K758">
        <v>0</v>
      </c>
      <c r="L758" t="s">
        <v>11</v>
      </c>
      <c r="M758">
        <v>0</v>
      </c>
      <c r="N758">
        <v>2</v>
      </c>
      <c r="O758" t="str">
        <f>IF(AND(Tabela1[[#This Row],[EA Play Season Pass]]="Yes",Tabela1[[#This Row],[Minecraft Season Pass]]="Yes"),"Yes","No")</f>
        <v>No</v>
      </c>
      <c r="P758" t="str">
        <f>IF(OR(Tabela1[[#This Row],[EA Play Season Pass]]="Yes",Tabela1[[#This Row],[Minecraft Season Pass]]="Yes"),"Yes","No")</f>
        <v>No</v>
      </c>
      <c r="Q758">
        <v>8</v>
      </c>
      <c r="R758" s="2"/>
    </row>
    <row r="759" spans="1:18" x14ac:dyDescent="0.25">
      <c r="A759">
        <v>758</v>
      </c>
      <c r="B759" t="s">
        <v>3918</v>
      </c>
      <c r="C759" t="s">
        <v>13</v>
      </c>
      <c r="D759" s="50">
        <v>44674</v>
      </c>
      <c r="E759">
        <f>YEAR(Tabela1[[#This Row],[Start Date]])</f>
        <v>2022</v>
      </c>
      <c r="F759">
        <f>ROUNDUP(MONTH(Tabela1[[#This Row],[Start Date]])/3,0)</f>
        <v>2</v>
      </c>
      <c r="G759" t="s">
        <v>11</v>
      </c>
      <c r="H759">
        <v>10</v>
      </c>
      <c r="I759" t="s">
        <v>9</v>
      </c>
      <c r="J759" t="s">
        <v>11</v>
      </c>
      <c r="K759">
        <v>0</v>
      </c>
      <c r="L759" t="s">
        <v>11</v>
      </c>
      <c r="M759">
        <v>0</v>
      </c>
      <c r="N759">
        <v>2</v>
      </c>
      <c r="O759" t="str">
        <f>IF(AND(Tabela1[[#This Row],[EA Play Season Pass]]="Yes",Tabela1[[#This Row],[Minecraft Season Pass]]="Yes"),"Yes","No")</f>
        <v>No</v>
      </c>
      <c r="P759" t="str">
        <f>IF(OR(Tabela1[[#This Row],[EA Play Season Pass]]="Yes",Tabela1[[#This Row],[Minecraft Season Pass]]="Yes"),"Yes","No")</f>
        <v>No</v>
      </c>
      <c r="Q759">
        <v>8</v>
      </c>
      <c r="R759" s="2"/>
    </row>
    <row r="760" spans="1:18" x14ac:dyDescent="0.25">
      <c r="A760">
        <v>759</v>
      </c>
      <c r="B760" t="s">
        <v>2359</v>
      </c>
      <c r="C760" t="s">
        <v>13</v>
      </c>
      <c r="D760" s="50">
        <v>44674</v>
      </c>
      <c r="E760">
        <f>YEAR(Tabela1[[#This Row],[Start Date]])</f>
        <v>2022</v>
      </c>
      <c r="F760">
        <f>ROUNDUP(MONTH(Tabela1[[#This Row],[Start Date]])/3,0)</f>
        <v>2</v>
      </c>
      <c r="G760" t="s">
        <v>11</v>
      </c>
      <c r="H760">
        <v>10</v>
      </c>
      <c r="I760" t="s">
        <v>12</v>
      </c>
      <c r="J760" t="s">
        <v>11</v>
      </c>
      <c r="K760">
        <v>0</v>
      </c>
      <c r="L760" t="s">
        <v>8</v>
      </c>
      <c r="M760">
        <v>20</v>
      </c>
      <c r="N760">
        <v>2</v>
      </c>
      <c r="O760" t="str">
        <f>IF(AND(Tabela1[[#This Row],[EA Play Season Pass]]="Yes",Tabela1[[#This Row],[Minecraft Season Pass]]="Yes"),"Yes","No")</f>
        <v>No</v>
      </c>
      <c r="P760" t="str">
        <f>IF(OR(Tabela1[[#This Row],[EA Play Season Pass]]="Yes",Tabela1[[#This Row],[Minecraft Season Pass]]="Yes"),"Yes","No")</f>
        <v>Yes</v>
      </c>
      <c r="Q760">
        <v>28</v>
      </c>
      <c r="R760" s="2"/>
    </row>
    <row r="761" spans="1:18" x14ac:dyDescent="0.25">
      <c r="A761">
        <v>760</v>
      </c>
      <c r="B761" t="s">
        <v>3919</v>
      </c>
      <c r="C761" t="s">
        <v>7</v>
      </c>
      <c r="D761" s="50">
        <v>44674</v>
      </c>
      <c r="E761">
        <f>YEAR(Tabela1[[#This Row],[Start Date]])</f>
        <v>2022</v>
      </c>
      <c r="F761">
        <f>ROUNDUP(MONTH(Tabela1[[#This Row],[Start Date]])/3,0)</f>
        <v>2</v>
      </c>
      <c r="G761" t="s">
        <v>11</v>
      </c>
      <c r="H761">
        <v>15</v>
      </c>
      <c r="I761" t="s">
        <v>14</v>
      </c>
      <c r="J761" t="s">
        <v>11</v>
      </c>
      <c r="K761">
        <v>0</v>
      </c>
      <c r="L761" t="s">
        <v>8</v>
      </c>
      <c r="M761">
        <v>20</v>
      </c>
      <c r="N761">
        <v>2</v>
      </c>
      <c r="O761" t="str">
        <f>IF(AND(Tabela1[[#This Row],[EA Play Season Pass]]="Yes",Tabela1[[#This Row],[Minecraft Season Pass]]="Yes"),"Yes","No")</f>
        <v>No</v>
      </c>
      <c r="P761" t="str">
        <f>IF(OR(Tabela1[[#This Row],[EA Play Season Pass]]="Yes",Tabela1[[#This Row],[Minecraft Season Pass]]="Yes"),"Yes","No")</f>
        <v>Yes</v>
      </c>
      <c r="Q761">
        <v>33</v>
      </c>
      <c r="R761" s="2"/>
    </row>
    <row r="762" spans="1:18" x14ac:dyDescent="0.25">
      <c r="A762">
        <v>761</v>
      </c>
      <c r="B762" t="s">
        <v>3920</v>
      </c>
      <c r="C762" t="s">
        <v>13</v>
      </c>
      <c r="D762" s="50">
        <v>44674</v>
      </c>
      <c r="E762">
        <f>YEAR(Tabela1[[#This Row],[Start Date]])</f>
        <v>2022</v>
      </c>
      <c r="F762">
        <f>ROUNDUP(MONTH(Tabela1[[#This Row],[Start Date]])/3,0)</f>
        <v>2</v>
      </c>
      <c r="G762" t="s">
        <v>8</v>
      </c>
      <c r="H762">
        <v>10</v>
      </c>
      <c r="I762" t="s">
        <v>9</v>
      </c>
      <c r="J762" t="s">
        <v>8</v>
      </c>
      <c r="K762">
        <v>30</v>
      </c>
      <c r="L762" t="s">
        <v>8</v>
      </c>
      <c r="M762">
        <v>20</v>
      </c>
      <c r="N762">
        <v>2</v>
      </c>
      <c r="O762" t="str">
        <f>IF(AND(Tabela1[[#This Row],[EA Play Season Pass]]="Yes",Tabela1[[#This Row],[Minecraft Season Pass]]="Yes"),"Yes","No")</f>
        <v>Yes</v>
      </c>
      <c r="P762" t="str">
        <f>IF(OR(Tabela1[[#This Row],[EA Play Season Pass]]="Yes",Tabela1[[#This Row],[Minecraft Season Pass]]="Yes"),"Yes","No")</f>
        <v>Yes</v>
      </c>
      <c r="Q762">
        <v>58</v>
      </c>
      <c r="R762" s="2"/>
    </row>
    <row r="763" spans="1:18" x14ac:dyDescent="0.25">
      <c r="A763">
        <v>762</v>
      </c>
      <c r="B763" t="s">
        <v>3921</v>
      </c>
      <c r="C763" t="s">
        <v>10</v>
      </c>
      <c r="D763" s="50">
        <v>44674</v>
      </c>
      <c r="E763">
        <f>YEAR(Tabela1[[#This Row],[Start Date]])</f>
        <v>2022</v>
      </c>
      <c r="F763">
        <f>ROUNDUP(MONTH(Tabela1[[#This Row],[Start Date]])/3,0)</f>
        <v>2</v>
      </c>
      <c r="G763" t="s">
        <v>8</v>
      </c>
      <c r="H763">
        <v>5</v>
      </c>
      <c r="I763" t="s">
        <v>12</v>
      </c>
      <c r="J763" t="s">
        <v>8</v>
      </c>
      <c r="K763">
        <v>30</v>
      </c>
      <c r="L763" t="s">
        <v>8</v>
      </c>
      <c r="M763">
        <v>20</v>
      </c>
      <c r="N763">
        <v>2</v>
      </c>
      <c r="O763" t="str">
        <f>IF(AND(Tabela1[[#This Row],[EA Play Season Pass]]="Yes",Tabela1[[#This Row],[Minecraft Season Pass]]="Yes"),"Yes","No")</f>
        <v>Yes</v>
      </c>
      <c r="P763" t="str">
        <f>IF(OR(Tabela1[[#This Row],[EA Play Season Pass]]="Yes",Tabela1[[#This Row],[Minecraft Season Pass]]="Yes"),"Yes","No")</f>
        <v>Yes</v>
      </c>
      <c r="Q763">
        <v>53</v>
      </c>
      <c r="R763" s="2"/>
    </row>
    <row r="764" spans="1:18" x14ac:dyDescent="0.25">
      <c r="A764">
        <v>763</v>
      </c>
      <c r="B764" t="s">
        <v>214</v>
      </c>
      <c r="C764" t="s">
        <v>13</v>
      </c>
      <c r="D764" s="50">
        <v>44674</v>
      </c>
      <c r="E764">
        <f>YEAR(Tabela1[[#This Row],[Start Date]])</f>
        <v>2022</v>
      </c>
      <c r="F764">
        <f>ROUNDUP(MONTH(Tabela1[[#This Row],[Start Date]])/3,0)</f>
        <v>2</v>
      </c>
      <c r="G764" t="s">
        <v>11</v>
      </c>
      <c r="H764">
        <v>10</v>
      </c>
      <c r="I764" t="s">
        <v>12</v>
      </c>
      <c r="J764" t="s">
        <v>11</v>
      </c>
      <c r="K764">
        <v>0</v>
      </c>
      <c r="L764" t="s">
        <v>11</v>
      </c>
      <c r="M764">
        <v>0</v>
      </c>
      <c r="N764">
        <v>2</v>
      </c>
      <c r="O764" t="str">
        <f>IF(AND(Tabela1[[#This Row],[EA Play Season Pass]]="Yes",Tabela1[[#This Row],[Minecraft Season Pass]]="Yes"),"Yes","No")</f>
        <v>No</v>
      </c>
      <c r="P764" t="str">
        <f>IF(OR(Tabela1[[#This Row],[EA Play Season Pass]]="Yes",Tabela1[[#This Row],[Minecraft Season Pass]]="Yes"),"Yes","No")</f>
        <v>No</v>
      </c>
      <c r="Q764">
        <v>8</v>
      </c>
      <c r="R764" s="2"/>
    </row>
    <row r="765" spans="1:18" x14ac:dyDescent="0.25">
      <c r="A765">
        <v>764</v>
      </c>
      <c r="B765" t="s">
        <v>1998</v>
      </c>
      <c r="C765" t="s">
        <v>7</v>
      </c>
      <c r="D765" s="50">
        <v>44674</v>
      </c>
      <c r="E765">
        <f>YEAR(Tabela1[[#This Row],[Start Date]])</f>
        <v>2022</v>
      </c>
      <c r="F765">
        <f>ROUNDUP(MONTH(Tabela1[[#This Row],[Start Date]])/3,0)</f>
        <v>2</v>
      </c>
      <c r="G765" t="s">
        <v>11</v>
      </c>
      <c r="H765">
        <v>15</v>
      </c>
      <c r="I765" t="s">
        <v>14</v>
      </c>
      <c r="J765" t="s">
        <v>11</v>
      </c>
      <c r="K765">
        <v>0</v>
      </c>
      <c r="L765" t="s">
        <v>11</v>
      </c>
      <c r="M765">
        <v>0</v>
      </c>
      <c r="N765">
        <v>3</v>
      </c>
      <c r="O765" t="str">
        <f>IF(AND(Tabela1[[#This Row],[EA Play Season Pass]]="Yes",Tabela1[[#This Row],[Minecraft Season Pass]]="Yes"),"Yes","No")</f>
        <v>No</v>
      </c>
      <c r="P765" t="str">
        <f>IF(OR(Tabela1[[#This Row],[EA Play Season Pass]]="Yes",Tabela1[[#This Row],[Minecraft Season Pass]]="Yes"),"Yes","No")</f>
        <v>No</v>
      </c>
      <c r="Q765">
        <v>12</v>
      </c>
      <c r="R765" s="2"/>
    </row>
    <row r="766" spans="1:18" x14ac:dyDescent="0.25">
      <c r="A766">
        <v>765</v>
      </c>
      <c r="B766" t="s">
        <v>3922</v>
      </c>
      <c r="C766" t="s">
        <v>10</v>
      </c>
      <c r="D766" s="50">
        <v>44674</v>
      </c>
      <c r="E766">
        <f>YEAR(Tabela1[[#This Row],[Start Date]])</f>
        <v>2022</v>
      </c>
      <c r="F766">
        <f>ROUNDUP(MONTH(Tabela1[[#This Row],[Start Date]])/3,0)</f>
        <v>2</v>
      </c>
      <c r="G766" t="s">
        <v>8</v>
      </c>
      <c r="H766">
        <v>5</v>
      </c>
      <c r="I766" t="s">
        <v>12</v>
      </c>
      <c r="J766" t="s">
        <v>11</v>
      </c>
      <c r="K766">
        <v>0</v>
      </c>
      <c r="L766" t="s">
        <v>8</v>
      </c>
      <c r="M766">
        <v>20</v>
      </c>
      <c r="N766">
        <v>1</v>
      </c>
      <c r="O766" t="str">
        <f>IF(AND(Tabela1[[#This Row],[EA Play Season Pass]]="Yes",Tabela1[[#This Row],[Minecraft Season Pass]]="Yes"),"Yes","No")</f>
        <v>No</v>
      </c>
      <c r="P766" t="str">
        <f>IF(OR(Tabela1[[#This Row],[EA Play Season Pass]]="Yes",Tabela1[[#This Row],[Minecraft Season Pass]]="Yes"),"Yes","No")</f>
        <v>Yes</v>
      </c>
      <c r="Q766">
        <v>24</v>
      </c>
      <c r="R766" s="2"/>
    </row>
    <row r="767" spans="1:18" x14ac:dyDescent="0.25">
      <c r="A767">
        <v>766</v>
      </c>
      <c r="B767" t="s">
        <v>3923</v>
      </c>
      <c r="C767" t="s">
        <v>7</v>
      </c>
      <c r="D767" s="50">
        <v>44675</v>
      </c>
      <c r="E767">
        <f>YEAR(Tabela1[[#This Row],[Start Date]])</f>
        <v>2022</v>
      </c>
      <c r="F767">
        <f>ROUNDUP(MONTH(Tabela1[[#This Row],[Start Date]])/3,0)</f>
        <v>2</v>
      </c>
      <c r="G767" t="s">
        <v>8</v>
      </c>
      <c r="H767">
        <v>15</v>
      </c>
      <c r="I767" t="s">
        <v>9</v>
      </c>
      <c r="J767" t="s">
        <v>11</v>
      </c>
      <c r="K767">
        <v>0</v>
      </c>
      <c r="L767" t="s">
        <v>11</v>
      </c>
      <c r="M767">
        <v>0</v>
      </c>
      <c r="N767">
        <v>3</v>
      </c>
      <c r="O767" t="str">
        <f>IF(AND(Tabela1[[#This Row],[EA Play Season Pass]]="Yes",Tabela1[[#This Row],[Minecraft Season Pass]]="Yes"),"Yes","No")</f>
        <v>No</v>
      </c>
      <c r="P767" t="str">
        <f>IF(OR(Tabela1[[#This Row],[EA Play Season Pass]]="Yes",Tabela1[[#This Row],[Minecraft Season Pass]]="Yes"),"Yes","No")</f>
        <v>No</v>
      </c>
      <c r="Q767">
        <v>12</v>
      </c>
      <c r="R767" s="2"/>
    </row>
    <row r="768" spans="1:18" x14ac:dyDescent="0.25">
      <c r="A768">
        <v>767</v>
      </c>
      <c r="B768" t="s">
        <v>3924</v>
      </c>
      <c r="C768" t="s">
        <v>10</v>
      </c>
      <c r="D768" s="50">
        <v>44675</v>
      </c>
      <c r="E768">
        <f>YEAR(Tabela1[[#This Row],[Start Date]])</f>
        <v>2022</v>
      </c>
      <c r="F768">
        <f>ROUNDUP(MONTH(Tabela1[[#This Row],[Start Date]])/3,0)</f>
        <v>2</v>
      </c>
      <c r="G768" t="s">
        <v>8</v>
      </c>
      <c r="H768">
        <v>5</v>
      </c>
      <c r="I768" t="s">
        <v>9</v>
      </c>
      <c r="J768" t="s">
        <v>8</v>
      </c>
      <c r="K768">
        <v>30</v>
      </c>
      <c r="L768" t="s">
        <v>8</v>
      </c>
      <c r="M768">
        <v>20</v>
      </c>
      <c r="N768">
        <v>2</v>
      </c>
      <c r="O768" t="str">
        <f>IF(AND(Tabela1[[#This Row],[EA Play Season Pass]]="Yes",Tabela1[[#This Row],[Minecraft Season Pass]]="Yes"),"Yes","No")</f>
        <v>Yes</v>
      </c>
      <c r="P768" t="str">
        <f>IF(OR(Tabela1[[#This Row],[EA Play Season Pass]]="Yes",Tabela1[[#This Row],[Minecraft Season Pass]]="Yes"),"Yes","No")</f>
        <v>Yes</v>
      </c>
      <c r="Q768">
        <v>53</v>
      </c>
      <c r="R768" s="2"/>
    </row>
    <row r="769" spans="1:18" x14ac:dyDescent="0.25">
      <c r="A769">
        <v>768</v>
      </c>
      <c r="B769" t="s">
        <v>3925</v>
      </c>
      <c r="C769" t="s">
        <v>10</v>
      </c>
      <c r="D769" s="50">
        <v>44675</v>
      </c>
      <c r="E769">
        <f>YEAR(Tabela1[[#This Row],[Start Date]])</f>
        <v>2022</v>
      </c>
      <c r="F769">
        <f>ROUNDUP(MONTH(Tabela1[[#This Row],[Start Date]])/3,0)</f>
        <v>2</v>
      </c>
      <c r="G769" t="s">
        <v>8</v>
      </c>
      <c r="H769">
        <v>5</v>
      </c>
      <c r="I769" t="s">
        <v>9</v>
      </c>
      <c r="J769" t="s">
        <v>11</v>
      </c>
      <c r="K769">
        <v>0</v>
      </c>
      <c r="L769" t="s">
        <v>8</v>
      </c>
      <c r="M769">
        <v>20</v>
      </c>
      <c r="N769">
        <v>2</v>
      </c>
      <c r="O769" t="str">
        <f>IF(AND(Tabela1[[#This Row],[EA Play Season Pass]]="Yes",Tabela1[[#This Row],[Minecraft Season Pass]]="Yes"),"Yes","No")</f>
        <v>No</v>
      </c>
      <c r="P769" t="str">
        <f>IF(OR(Tabela1[[#This Row],[EA Play Season Pass]]="Yes",Tabela1[[#This Row],[Minecraft Season Pass]]="Yes"),"Yes","No")</f>
        <v>Yes</v>
      </c>
      <c r="Q769">
        <v>23</v>
      </c>
      <c r="R769" s="2"/>
    </row>
    <row r="770" spans="1:18" x14ac:dyDescent="0.25">
      <c r="A770">
        <v>769</v>
      </c>
      <c r="B770" t="s">
        <v>3926</v>
      </c>
      <c r="C770" t="s">
        <v>10</v>
      </c>
      <c r="D770" s="50">
        <v>44675</v>
      </c>
      <c r="E770">
        <f>YEAR(Tabela1[[#This Row],[Start Date]])</f>
        <v>2022</v>
      </c>
      <c r="F770">
        <f>ROUNDUP(MONTH(Tabela1[[#This Row],[Start Date]])/3,0)</f>
        <v>2</v>
      </c>
      <c r="G770" t="s">
        <v>11</v>
      </c>
      <c r="H770">
        <v>5</v>
      </c>
      <c r="I770" t="s">
        <v>12</v>
      </c>
      <c r="J770" t="s">
        <v>8</v>
      </c>
      <c r="K770">
        <v>30</v>
      </c>
      <c r="L770" t="s">
        <v>11</v>
      </c>
      <c r="M770">
        <v>0</v>
      </c>
      <c r="N770">
        <v>1</v>
      </c>
      <c r="O770" t="str">
        <f>IF(AND(Tabela1[[#This Row],[EA Play Season Pass]]="Yes",Tabela1[[#This Row],[Minecraft Season Pass]]="Yes"),"Yes","No")</f>
        <v>No</v>
      </c>
      <c r="P770" t="str">
        <f>IF(OR(Tabela1[[#This Row],[EA Play Season Pass]]="Yes",Tabela1[[#This Row],[Minecraft Season Pass]]="Yes"),"Yes","No")</f>
        <v>Yes</v>
      </c>
      <c r="Q770">
        <v>34</v>
      </c>
      <c r="R770" s="2"/>
    </row>
    <row r="771" spans="1:18" x14ac:dyDescent="0.25">
      <c r="A771">
        <v>770</v>
      </c>
      <c r="B771" t="s">
        <v>2007</v>
      </c>
      <c r="C771" t="s">
        <v>13</v>
      </c>
      <c r="D771" s="50">
        <v>44675</v>
      </c>
      <c r="E771">
        <f>YEAR(Tabela1[[#This Row],[Start Date]])</f>
        <v>2022</v>
      </c>
      <c r="F771">
        <f>ROUNDUP(MONTH(Tabela1[[#This Row],[Start Date]])/3,0)</f>
        <v>2</v>
      </c>
      <c r="G771" t="s">
        <v>8</v>
      </c>
      <c r="H771">
        <v>10</v>
      </c>
      <c r="I771" t="s">
        <v>14</v>
      </c>
      <c r="J771" t="s">
        <v>11</v>
      </c>
      <c r="K771">
        <v>0</v>
      </c>
      <c r="L771" t="s">
        <v>11</v>
      </c>
      <c r="M771">
        <v>0</v>
      </c>
      <c r="N771">
        <v>1</v>
      </c>
      <c r="O771" t="str">
        <f>IF(AND(Tabela1[[#This Row],[EA Play Season Pass]]="Yes",Tabela1[[#This Row],[Minecraft Season Pass]]="Yes"),"Yes","No")</f>
        <v>No</v>
      </c>
      <c r="P771" t="str">
        <f>IF(OR(Tabela1[[#This Row],[EA Play Season Pass]]="Yes",Tabela1[[#This Row],[Minecraft Season Pass]]="Yes"),"Yes","No")</f>
        <v>No</v>
      </c>
      <c r="Q771">
        <v>9</v>
      </c>
      <c r="R771" s="2"/>
    </row>
    <row r="772" spans="1:18" x14ac:dyDescent="0.25">
      <c r="A772">
        <v>771</v>
      </c>
      <c r="B772" t="s">
        <v>3927</v>
      </c>
      <c r="C772" t="s">
        <v>10</v>
      </c>
      <c r="D772" s="50">
        <v>44675</v>
      </c>
      <c r="E772">
        <f>YEAR(Tabela1[[#This Row],[Start Date]])</f>
        <v>2022</v>
      </c>
      <c r="F772">
        <f>ROUNDUP(MONTH(Tabela1[[#This Row],[Start Date]])/3,0)</f>
        <v>2</v>
      </c>
      <c r="G772" t="s">
        <v>8</v>
      </c>
      <c r="H772">
        <v>5</v>
      </c>
      <c r="I772" t="s">
        <v>9</v>
      </c>
      <c r="J772" t="s">
        <v>11</v>
      </c>
      <c r="K772">
        <v>0</v>
      </c>
      <c r="L772" t="s">
        <v>8</v>
      </c>
      <c r="M772">
        <v>20</v>
      </c>
      <c r="N772">
        <v>1</v>
      </c>
      <c r="O772" t="str">
        <f>IF(AND(Tabela1[[#This Row],[EA Play Season Pass]]="Yes",Tabela1[[#This Row],[Minecraft Season Pass]]="Yes"),"Yes","No")</f>
        <v>No</v>
      </c>
      <c r="P772" t="str">
        <f>IF(OR(Tabela1[[#This Row],[EA Play Season Pass]]="Yes",Tabela1[[#This Row],[Minecraft Season Pass]]="Yes"),"Yes","No")</f>
        <v>Yes</v>
      </c>
      <c r="Q772">
        <v>24</v>
      </c>
      <c r="R772" s="2"/>
    </row>
    <row r="773" spans="1:18" x14ac:dyDescent="0.25">
      <c r="A773">
        <v>772</v>
      </c>
      <c r="B773" t="s">
        <v>3928</v>
      </c>
      <c r="C773" t="s">
        <v>10</v>
      </c>
      <c r="D773" s="50">
        <v>44675</v>
      </c>
      <c r="E773">
        <f>YEAR(Tabela1[[#This Row],[Start Date]])</f>
        <v>2022</v>
      </c>
      <c r="F773">
        <f>ROUNDUP(MONTH(Tabela1[[#This Row],[Start Date]])/3,0)</f>
        <v>2</v>
      </c>
      <c r="G773" t="s">
        <v>11</v>
      </c>
      <c r="H773">
        <v>5</v>
      </c>
      <c r="I773" t="s">
        <v>9</v>
      </c>
      <c r="J773" t="s">
        <v>8</v>
      </c>
      <c r="K773">
        <v>30</v>
      </c>
      <c r="L773" t="s">
        <v>8</v>
      </c>
      <c r="M773">
        <v>20</v>
      </c>
      <c r="N773">
        <v>3</v>
      </c>
      <c r="O773" t="str">
        <f>IF(AND(Tabela1[[#This Row],[EA Play Season Pass]]="Yes",Tabela1[[#This Row],[Minecraft Season Pass]]="Yes"),"Yes","No")</f>
        <v>Yes</v>
      </c>
      <c r="P773" t="str">
        <f>IF(OR(Tabela1[[#This Row],[EA Play Season Pass]]="Yes",Tabela1[[#This Row],[Minecraft Season Pass]]="Yes"),"Yes","No")</f>
        <v>Yes</v>
      </c>
      <c r="Q773">
        <v>52</v>
      </c>
      <c r="R773" s="2"/>
    </row>
    <row r="774" spans="1:18" x14ac:dyDescent="0.25">
      <c r="A774">
        <v>773</v>
      </c>
      <c r="B774" t="s">
        <v>3929</v>
      </c>
      <c r="C774" t="s">
        <v>13</v>
      </c>
      <c r="D774" s="50">
        <v>44675</v>
      </c>
      <c r="E774">
        <f>YEAR(Tabela1[[#This Row],[Start Date]])</f>
        <v>2022</v>
      </c>
      <c r="F774">
        <f>ROUNDUP(MONTH(Tabela1[[#This Row],[Start Date]])/3,0)</f>
        <v>2</v>
      </c>
      <c r="G774" t="s">
        <v>8</v>
      </c>
      <c r="H774">
        <v>10</v>
      </c>
      <c r="I774" t="s">
        <v>14</v>
      </c>
      <c r="J774" t="s">
        <v>11</v>
      </c>
      <c r="K774">
        <v>0</v>
      </c>
      <c r="L774" t="s">
        <v>11</v>
      </c>
      <c r="M774">
        <v>0</v>
      </c>
      <c r="N774">
        <v>3</v>
      </c>
      <c r="O774" t="str">
        <f>IF(AND(Tabela1[[#This Row],[EA Play Season Pass]]="Yes",Tabela1[[#This Row],[Minecraft Season Pass]]="Yes"),"Yes","No")</f>
        <v>No</v>
      </c>
      <c r="P774" t="str">
        <f>IF(OR(Tabela1[[#This Row],[EA Play Season Pass]]="Yes",Tabela1[[#This Row],[Minecraft Season Pass]]="Yes"),"Yes","No")</f>
        <v>No</v>
      </c>
      <c r="Q774">
        <v>7</v>
      </c>
      <c r="R774" s="2"/>
    </row>
    <row r="775" spans="1:18" x14ac:dyDescent="0.25">
      <c r="A775">
        <v>774</v>
      </c>
      <c r="B775" t="s">
        <v>1724</v>
      </c>
      <c r="C775" t="s">
        <v>13</v>
      </c>
      <c r="D775" s="50">
        <v>44675</v>
      </c>
      <c r="E775">
        <f>YEAR(Tabela1[[#This Row],[Start Date]])</f>
        <v>2022</v>
      </c>
      <c r="F775">
        <f>ROUNDUP(MONTH(Tabela1[[#This Row],[Start Date]])/3,0)</f>
        <v>2</v>
      </c>
      <c r="G775" t="s">
        <v>8</v>
      </c>
      <c r="H775">
        <v>10</v>
      </c>
      <c r="I775" t="s">
        <v>9</v>
      </c>
      <c r="J775" t="s">
        <v>11</v>
      </c>
      <c r="K775">
        <v>0</v>
      </c>
      <c r="L775" t="s">
        <v>8</v>
      </c>
      <c r="M775">
        <v>20</v>
      </c>
      <c r="N775">
        <v>3</v>
      </c>
      <c r="O775" t="str">
        <f>IF(AND(Tabela1[[#This Row],[EA Play Season Pass]]="Yes",Tabela1[[#This Row],[Minecraft Season Pass]]="Yes"),"Yes","No")</f>
        <v>No</v>
      </c>
      <c r="P775" t="str">
        <f>IF(OR(Tabela1[[#This Row],[EA Play Season Pass]]="Yes",Tabela1[[#This Row],[Minecraft Season Pass]]="Yes"),"Yes","No")</f>
        <v>Yes</v>
      </c>
      <c r="Q775">
        <v>27</v>
      </c>
      <c r="R775" s="2"/>
    </row>
    <row r="776" spans="1:18" x14ac:dyDescent="0.25">
      <c r="A776">
        <v>775</v>
      </c>
      <c r="B776" t="s">
        <v>3930</v>
      </c>
      <c r="C776" t="s">
        <v>13</v>
      </c>
      <c r="D776" s="50">
        <v>44675</v>
      </c>
      <c r="E776">
        <f>YEAR(Tabela1[[#This Row],[Start Date]])</f>
        <v>2022</v>
      </c>
      <c r="F776">
        <f>ROUNDUP(MONTH(Tabela1[[#This Row],[Start Date]])/3,0)</f>
        <v>2</v>
      </c>
      <c r="G776" t="s">
        <v>11</v>
      </c>
      <c r="H776">
        <v>10</v>
      </c>
      <c r="I776" t="s">
        <v>9</v>
      </c>
      <c r="J776" t="s">
        <v>11</v>
      </c>
      <c r="K776">
        <v>0</v>
      </c>
      <c r="L776" t="s">
        <v>8</v>
      </c>
      <c r="M776">
        <v>20</v>
      </c>
      <c r="N776">
        <v>1</v>
      </c>
      <c r="O776" t="str">
        <f>IF(AND(Tabela1[[#This Row],[EA Play Season Pass]]="Yes",Tabela1[[#This Row],[Minecraft Season Pass]]="Yes"),"Yes","No")</f>
        <v>No</v>
      </c>
      <c r="P776" t="str">
        <f>IF(OR(Tabela1[[#This Row],[EA Play Season Pass]]="Yes",Tabela1[[#This Row],[Minecraft Season Pass]]="Yes"),"Yes","No")</f>
        <v>Yes</v>
      </c>
      <c r="Q776">
        <v>29</v>
      </c>
      <c r="R776" s="2"/>
    </row>
    <row r="777" spans="1:18" x14ac:dyDescent="0.25">
      <c r="A777">
        <v>776</v>
      </c>
      <c r="B777" t="s">
        <v>3931</v>
      </c>
      <c r="C777" t="s">
        <v>13</v>
      </c>
      <c r="D777" s="50">
        <v>44675</v>
      </c>
      <c r="E777">
        <f>YEAR(Tabela1[[#This Row],[Start Date]])</f>
        <v>2022</v>
      </c>
      <c r="F777">
        <f>ROUNDUP(MONTH(Tabela1[[#This Row],[Start Date]])/3,0)</f>
        <v>2</v>
      </c>
      <c r="G777" t="s">
        <v>8</v>
      </c>
      <c r="H777">
        <v>10</v>
      </c>
      <c r="I777" t="s">
        <v>9</v>
      </c>
      <c r="J777" t="s">
        <v>8</v>
      </c>
      <c r="K777">
        <v>30</v>
      </c>
      <c r="L777" t="s">
        <v>8</v>
      </c>
      <c r="M777">
        <v>20</v>
      </c>
      <c r="N777">
        <v>1</v>
      </c>
      <c r="O777" t="str">
        <f>IF(AND(Tabela1[[#This Row],[EA Play Season Pass]]="Yes",Tabela1[[#This Row],[Minecraft Season Pass]]="Yes"),"Yes","No")</f>
        <v>Yes</v>
      </c>
      <c r="P777" t="str">
        <f>IF(OR(Tabela1[[#This Row],[EA Play Season Pass]]="Yes",Tabela1[[#This Row],[Minecraft Season Pass]]="Yes"),"Yes","No")</f>
        <v>Yes</v>
      </c>
      <c r="Q777">
        <v>59</v>
      </c>
      <c r="R777" s="2"/>
    </row>
    <row r="778" spans="1:18" x14ac:dyDescent="0.25">
      <c r="A778">
        <v>777</v>
      </c>
      <c r="B778" t="s">
        <v>3932</v>
      </c>
      <c r="C778" t="s">
        <v>7</v>
      </c>
      <c r="D778" s="50">
        <v>44676</v>
      </c>
      <c r="E778">
        <f>YEAR(Tabela1[[#This Row],[Start Date]])</f>
        <v>2022</v>
      </c>
      <c r="F778">
        <f>ROUNDUP(MONTH(Tabela1[[#This Row],[Start Date]])/3,0)</f>
        <v>2</v>
      </c>
      <c r="G778" t="s">
        <v>11</v>
      </c>
      <c r="H778">
        <v>15</v>
      </c>
      <c r="I778" t="s">
        <v>12</v>
      </c>
      <c r="J778" t="s">
        <v>8</v>
      </c>
      <c r="K778">
        <v>30</v>
      </c>
      <c r="L778" t="s">
        <v>8</v>
      </c>
      <c r="M778">
        <v>20</v>
      </c>
      <c r="N778">
        <v>2</v>
      </c>
      <c r="O778" t="str">
        <f>IF(AND(Tabela1[[#This Row],[EA Play Season Pass]]="Yes",Tabela1[[#This Row],[Minecraft Season Pass]]="Yes"),"Yes","No")</f>
        <v>Yes</v>
      </c>
      <c r="P778" t="str">
        <f>IF(OR(Tabela1[[#This Row],[EA Play Season Pass]]="Yes",Tabela1[[#This Row],[Minecraft Season Pass]]="Yes"),"Yes","No")</f>
        <v>Yes</v>
      </c>
      <c r="Q778">
        <v>63</v>
      </c>
      <c r="R778" s="2"/>
    </row>
    <row r="779" spans="1:18" x14ac:dyDescent="0.25">
      <c r="A779">
        <v>778</v>
      </c>
      <c r="B779" t="s">
        <v>3933</v>
      </c>
      <c r="C779" t="s">
        <v>13</v>
      </c>
      <c r="D779" s="50">
        <v>44676</v>
      </c>
      <c r="E779">
        <f>YEAR(Tabela1[[#This Row],[Start Date]])</f>
        <v>2022</v>
      </c>
      <c r="F779">
        <f>ROUNDUP(MONTH(Tabela1[[#This Row],[Start Date]])/3,0)</f>
        <v>2</v>
      </c>
      <c r="G779" t="s">
        <v>8</v>
      </c>
      <c r="H779">
        <v>10</v>
      </c>
      <c r="I779" t="s">
        <v>12</v>
      </c>
      <c r="J779" t="s">
        <v>11</v>
      </c>
      <c r="K779">
        <v>0</v>
      </c>
      <c r="L779" t="s">
        <v>8</v>
      </c>
      <c r="M779">
        <v>20</v>
      </c>
      <c r="N779">
        <v>2</v>
      </c>
      <c r="O779" t="str">
        <f>IF(AND(Tabela1[[#This Row],[EA Play Season Pass]]="Yes",Tabela1[[#This Row],[Minecraft Season Pass]]="Yes"),"Yes","No")</f>
        <v>No</v>
      </c>
      <c r="P779" t="str">
        <f>IF(OR(Tabela1[[#This Row],[EA Play Season Pass]]="Yes",Tabela1[[#This Row],[Minecraft Season Pass]]="Yes"),"Yes","No")</f>
        <v>Yes</v>
      </c>
      <c r="Q779">
        <v>28</v>
      </c>
      <c r="R779" s="2"/>
    </row>
    <row r="780" spans="1:18" x14ac:dyDescent="0.25">
      <c r="A780">
        <v>779</v>
      </c>
      <c r="B780" t="s">
        <v>3934</v>
      </c>
      <c r="C780" t="s">
        <v>13</v>
      </c>
      <c r="D780" s="50">
        <v>44676</v>
      </c>
      <c r="E780">
        <f>YEAR(Tabela1[[#This Row],[Start Date]])</f>
        <v>2022</v>
      </c>
      <c r="F780">
        <f>ROUNDUP(MONTH(Tabela1[[#This Row],[Start Date]])/3,0)</f>
        <v>2</v>
      </c>
      <c r="G780" t="s">
        <v>8</v>
      </c>
      <c r="H780">
        <v>10</v>
      </c>
      <c r="I780" t="s">
        <v>9</v>
      </c>
      <c r="J780" t="s">
        <v>11</v>
      </c>
      <c r="K780">
        <v>0</v>
      </c>
      <c r="L780" t="s">
        <v>11</v>
      </c>
      <c r="M780">
        <v>0</v>
      </c>
      <c r="N780">
        <v>2</v>
      </c>
      <c r="O780" t="str">
        <f>IF(AND(Tabela1[[#This Row],[EA Play Season Pass]]="Yes",Tabela1[[#This Row],[Minecraft Season Pass]]="Yes"),"Yes","No")</f>
        <v>No</v>
      </c>
      <c r="P780" t="str">
        <f>IF(OR(Tabela1[[#This Row],[EA Play Season Pass]]="Yes",Tabela1[[#This Row],[Minecraft Season Pass]]="Yes"),"Yes","No")</f>
        <v>No</v>
      </c>
      <c r="Q780">
        <v>8</v>
      </c>
      <c r="R780" s="2"/>
    </row>
    <row r="781" spans="1:18" x14ac:dyDescent="0.25">
      <c r="A781">
        <v>780</v>
      </c>
      <c r="B781" t="s">
        <v>3935</v>
      </c>
      <c r="C781" t="s">
        <v>13</v>
      </c>
      <c r="D781" s="50">
        <v>44677</v>
      </c>
      <c r="E781">
        <f>YEAR(Tabela1[[#This Row],[Start Date]])</f>
        <v>2022</v>
      </c>
      <c r="F781">
        <f>ROUNDUP(MONTH(Tabela1[[#This Row],[Start Date]])/3,0)</f>
        <v>2</v>
      </c>
      <c r="G781" t="s">
        <v>11</v>
      </c>
      <c r="H781">
        <v>10</v>
      </c>
      <c r="I781" t="s">
        <v>12</v>
      </c>
      <c r="J781" t="s">
        <v>8</v>
      </c>
      <c r="K781">
        <v>30</v>
      </c>
      <c r="L781" t="s">
        <v>8</v>
      </c>
      <c r="M781">
        <v>20</v>
      </c>
      <c r="N781">
        <v>2</v>
      </c>
      <c r="O781" t="str">
        <f>IF(AND(Tabela1[[#This Row],[EA Play Season Pass]]="Yes",Tabela1[[#This Row],[Minecraft Season Pass]]="Yes"),"Yes","No")</f>
        <v>Yes</v>
      </c>
      <c r="P781" t="str">
        <f>IF(OR(Tabela1[[#This Row],[EA Play Season Pass]]="Yes",Tabela1[[#This Row],[Minecraft Season Pass]]="Yes"),"Yes","No")</f>
        <v>Yes</v>
      </c>
      <c r="Q781">
        <v>58</v>
      </c>
      <c r="R781" s="2"/>
    </row>
    <row r="782" spans="1:18" x14ac:dyDescent="0.25">
      <c r="A782">
        <v>781</v>
      </c>
      <c r="B782" t="s">
        <v>1951</v>
      </c>
      <c r="C782" t="s">
        <v>13</v>
      </c>
      <c r="D782" s="50">
        <v>44677</v>
      </c>
      <c r="E782">
        <f>YEAR(Tabela1[[#This Row],[Start Date]])</f>
        <v>2022</v>
      </c>
      <c r="F782">
        <f>ROUNDUP(MONTH(Tabela1[[#This Row],[Start Date]])/3,0)</f>
        <v>2</v>
      </c>
      <c r="G782" t="s">
        <v>8</v>
      </c>
      <c r="H782">
        <v>10</v>
      </c>
      <c r="I782" t="s">
        <v>14</v>
      </c>
      <c r="J782" t="s">
        <v>8</v>
      </c>
      <c r="K782">
        <v>30</v>
      </c>
      <c r="L782" t="s">
        <v>11</v>
      </c>
      <c r="M782">
        <v>0</v>
      </c>
      <c r="N782">
        <v>2</v>
      </c>
      <c r="O782" t="str">
        <f>IF(AND(Tabela1[[#This Row],[EA Play Season Pass]]="Yes",Tabela1[[#This Row],[Minecraft Season Pass]]="Yes"),"Yes","No")</f>
        <v>No</v>
      </c>
      <c r="P782" t="str">
        <f>IF(OR(Tabela1[[#This Row],[EA Play Season Pass]]="Yes",Tabela1[[#This Row],[Minecraft Season Pass]]="Yes"),"Yes","No")</f>
        <v>Yes</v>
      </c>
      <c r="Q782">
        <v>38</v>
      </c>
      <c r="R782" s="2"/>
    </row>
    <row r="783" spans="1:18" x14ac:dyDescent="0.25">
      <c r="A783">
        <v>782</v>
      </c>
      <c r="B783" t="s">
        <v>980</v>
      </c>
      <c r="C783" t="s">
        <v>13</v>
      </c>
      <c r="D783" s="50">
        <v>44677</v>
      </c>
      <c r="E783">
        <f>YEAR(Tabela1[[#This Row],[Start Date]])</f>
        <v>2022</v>
      </c>
      <c r="F783">
        <f>ROUNDUP(MONTH(Tabela1[[#This Row],[Start Date]])/3,0)</f>
        <v>2</v>
      </c>
      <c r="G783" t="s">
        <v>11</v>
      </c>
      <c r="H783">
        <v>10</v>
      </c>
      <c r="I783" t="s">
        <v>12</v>
      </c>
      <c r="J783" t="s">
        <v>11</v>
      </c>
      <c r="K783">
        <v>0</v>
      </c>
      <c r="L783" t="s">
        <v>8</v>
      </c>
      <c r="M783">
        <v>20</v>
      </c>
      <c r="N783">
        <v>3</v>
      </c>
      <c r="O783" t="str">
        <f>IF(AND(Tabela1[[#This Row],[EA Play Season Pass]]="Yes",Tabela1[[#This Row],[Minecraft Season Pass]]="Yes"),"Yes","No")</f>
        <v>No</v>
      </c>
      <c r="P783" t="str">
        <f>IF(OR(Tabela1[[#This Row],[EA Play Season Pass]]="Yes",Tabela1[[#This Row],[Minecraft Season Pass]]="Yes"),"Yes","No")</f>
        <v>Yes</v>
      </c>
      <c r="Q783">
        <v>27</v>
      </c>
      <c r="R783" s="2"/>
    </row>
    <row r="784" spans="1:18" x14ac:dyDescent="0.25">
      <c r="A784">
        <v>783</v>
      </c>
      <c r="B784" t="s">
        <v>3936</v>
      </c>
      <c r="C784" t="s">
        <v>13</v>
      </c>
      <c r="D784" s="50">
        <v>44677</v>
      </c>
      <c r="E784">
        <f>YEAR(Tabela1[[#This Row],[Start Date]])</f>
        <v>2022</v>
      </c>
      <c r="F784">
        <f>ROUNDUP(MONTH(Tabela1[[#This Row],[Start Date]])/3,0)</f>
        <v>2</v>
      </c>
      <c r="G784" t="s">
        <v>11</v>
      </c>
      <c r="H784">
        <v>10</v>
      </c>
      <c r="I784" t="s">
        <v>12</v>
      </c>
      <c r="J784" t="s">
        <v>8</v>
      </c>
      <c r="K784">
        <v>30</v>
      </c>
      <c r="L784" t="s">
        <v>8</v>
      </c>
      <c r="M784">
        <v>20</v>
      </c>
      <c r="N784">
        <v>3</v>
      </c>
      <c r="O784" t="str">
        <f>IF(AND(Tabela1[[#This Row],[EA Play Season Pass]]="Yes",Tabela1[[#This Row],[Minecraft Season Pass]]="Yes"),"Yes","No")</f>
        <v>Yes</v>
      </c>
      <c r="P784" t="str">
        <f>IF(OR(Tabela1[[#This Row],[EA Play Season Pass]]="Yes",Tabela1[[#This Row],[Minecraft Season Pass]]="Yes"),"Yes","No")</f>
        <v>Yes</v>
      </c>
      <c r="Q784">
        <v>57</v>
      </c>
      <c r="R784" s="2"/>
    </row>
    <row r="785" spans="1:18" x14ac:dyDescent="0.25">
      <c r="A785">
        <v>784</v>
      </c>
      <c r="B785" t="s">
        <v>3937</v>
      </c>
      <c r="C785" t="s">
        <v>10</v>
      </c>
      <c r="D785" s="50">
        <v>44677</v>
      </c>
      <c r="E785">
        <f>YEAR(Tabela1[[#This Row],[Start Date]])</f>
        <v>2022</v>
      </c>
      <c r="F785">
        <f>ROUNDUP(MONTH(Tabela1[[#This Row],[Start Date]])/3,0)</f>
        <v>2</v>
      </c>
      <c r="G785" t="s">
        <v>11</v>
      </c>
      <c r="H785">
        <v>5</v>
      </c>
      <c r="I785" t="s">
        <v>14</v>
      </c>
      <c r="J785" t="s">
        <v>11</v>
      </c>
      <c r="K785">
        <v>0</v>
      </c>
      <c r="L785" t="s">
        <v>11</v>
      </c>
      <c r="M785">
        <v>0</v>
      </c>
      <c r="N785">
        <v>3</v>
      </c>
      <c r="O785" t="str">
        <f>IF(AND(Tabela1[[#This Row],[EA Play Season Pass]]="Yes",Tabela1[[#This Row],[Minecraft Season Pass]]="Yes"),"Yes","No")</f>
        <v>No</v>
      </c>
      <c r="P785" t="str">
        <f>IF(OR(Tabela1[[#This Row],[EA Play Season Pass]]="Yes",Tabela1[[#This Row],[Minecraft Season Pass]]="Yes"),"Yes","No")</f>
        <v>No</v>
      </c>
      <c r="Q785">
        <v>2</v>
      </c>
      <c r="R785" s="2"/>
    </row>
    <row r="786" spans="1:18" x14ac:dyDescent="0.25">
      <c r="A786">
        <v>785</v>
      </c>
      <c r="B786" t="s">
        <v>2403</v>
      </c>
      <c r="C786" t="s">
        <v>10</v>
      </c>
      <c r="D786" s="50">
        <v>44678</v>
      </c>
      <c r="E786">
        <f>YEAR(Tabela1[[#This Row],[Start Date]])</f>
        <v>2022</v>
      </c>
      <c r="F786">
        <f>ROUNDUP(MONTH(Tabela1[[#This Row],[Start Date]])/3,0)</f>
        <v>2</v>
      </c>
      <c r="G786" t="s">
        <v>11</v>
      </c>
      <c r="H786">
        <v>5</v>
      </c>
      <c r="I786" t="s">
        <v>9</v>
      </c>
      <c r="J786" t="s">
        <v>8</v>
      </c>
      <c r="K786">
        <v>30</v>
      </c>
      <c r="L786" t="s">
        <v>8</v>
      </c>
      <c r="M786">
        <v>20</v>
      </c>
      <c r="N786">
        <v>2</v>
      </c>
      <c r="O786" t="str">
        <f>IF(AND(Tabela1[[#This Row],[EA Play Season Pass]]="Yes",Tabela1[[#This Row],[Minecraft Season Pass]]="Yes"),"Yes","No")</f>
        <v>Yes</v>
      </c>
      <c r="P786" t="str">
        <f>IF(OR(Tabela1[[#This Row],[EA Play Season Pass]]="Yes",Tabela1[[#This Row],[Minecraft Season Pass]]="Yes"),"Yes","No")</f>
        <v>Yes</v>
      </c>
      <c r="Q786">
        <v>53</v>
      </c>
      <c r="R786" s="2"/>
    </row>
    <row r="787" spans="1:18" x14ac:dyDescent="0.25">
      <c r="A787">
        <v>786</v>
      </c>
      <c r="B787" t="s">
        <v>258</v>
      </c>
      <c r="C787" t="s">
        <v>10</v>
      </c>
      <c r="D787" s="50">
        <v>44678</v>
      </c>
      <c r="E787">
        <f>YEAR(Tabela1[[#This Row],[Start Date]])</f>
        <v>2022</v>
      </c>
      <c r="F787">
        <f>ROUNDUP(MONTH(Tabela1[[#This Row],[Start Date]])/3,0)</f>
        <v>2</v>
      </c>
      <c r="G787" t="s">
        <v>8</v>
      </c>
      <c r="H787">
        <v>5</v>
      </c>
      <c r="I787" t="s">
        <v>12</v>
      </c>
      <c r="J787" t="s">
        <v>11</v>
      </c>
      <c r="K787">
        <v>0</v>
      </c>
      <c r="L787" t="s">
        <v>11</v>
      </c>
      <c r="M787">
        <v>0</v>
      </c>
      <c r="N787">
        <v>1</v>
      </c>
      <c r="O787" t="str">
        <f>IF(AND(Tabela1[[#This Row],[EA Play Season Pass]]="Yes",Tabela1[[#This Row],[Minecraft Season Pass]]="Yes"),"Yes","No")</f>
        <v>No</v>
      </c>
      <c r="P787" t="str">
        <f>IF(OR(Tabela1[[#This Row],[EA Play Season Pass]]="Yes",Tabela1[[#This Row],[Minecraft Season Pass]]="Yes"),"Yes","No")</f>
        <v>No</v>
      </c>
      <c r="Q787">
        <v>4</v>
      </c>
      <c r="R787" s="2"/>
    </row>
    <row r="788" spans="1:18" x14ac:dyDescent="0.25">
      <c r="A788">
        <v>787</v>
      </c>
      <c r="B788" t="s">
        <v>3938</v>
      </c>
      <c r="C788" t="s">
        <v>13</v>
      </c>
      <c r="D788" s="50">
        <v>44678</v>
      </c>
      <c r="E788">
        <f>YEAR(Tabela1[[#This Row],[Start Date]])</f>
        <v>2022</v>
      </c>
      <c r="F788">
        <f>ROUNDUP(MONTH(Tabela1[[#This Row],[Start Date]])/3,0)</f>
        <v>2</v>
      </c>
      <c r="G788" t="s">
        <v>11</v>
      </c>
      <c r="H788">
        <v>10</v>
      </c>
      <c r="I788" t="s">
        <v>12</v>
      </c>
      <c r="J788" t="s">
        <v>8</v>
      </c>
      <c r="K788">
        <v>30</v>
      </c>
      <c r="L788" t="s">
        <v>8</v>
      </c>
      <c r="M788">
        <v>20</v>
      </c>
      <c r="N788">
        <v>3</v>
      </c>
      <c r="O788" t="str">
        <f>IF(AND(Tabela1[[#This Row],[EA Play Season Pass]]="Yes",Tabela1[[#This Row],[Minecraft Season Pass]]="Yes"),"Yes","No")</f>
        <v>Yes</v>
      </c>
      <c r="P788" t="str">
        <f>IF(OR(Tabela1[[#This Row],[EA Play Season Pass]]="Yes",Tabela1[[#This Row],[Minecraft Season Pass]]="Yes"),"Yes","No")</f>
        <v>Yes</v>
      </c>
      <c r="Q788">
        <v>57</v>
      </c>
      <c r="R788" s="2"/>
    </row>
    <row r="789" spans="1:18" x14ac:dyDescent="0.25">
      <c r="A789">
        <v>788</v>
      </c>
      <c r="B789" t="s">
        <v>3939</v>
      </c>
      <c r="C789" t="s">
        <v>10</v>
      </c>
      <c r="D789" s="50">
        <v>44678</v>
      </c>
      <c r="E789">
        <f>YEAR(Tabela1[[#This Row],[Start Date]])</f>
        <v>2022</v>
      </c>
      <c r="F789">
        <f>ROUNDUP(MONTH(Tabela1[[#This Row],[Start Date]])/3,0)</f>
        <v>2</v>
      </c>
      <c r="G789" t="s">
        <v>8</v>
      </c>
      <c r="H789">
        <v>5</v>
      </c>
      <c r="I789" t="s">
        <v>12</v>
      </c>
      <c r="J789" t="s">
        <v>8</v>
      </c>
      <c r="K789">
        <v>30</v>
      </c>
      <c r="L789" t="s">
        <v>8</v>
      </c>
      <c r="M789">
        <v>20</v>
      </c>
      <c r="N789">
        <v>2</v>
      </c>
      <c r="O789" t="str">
        <f>IF(AND(Tabela1[[#This Row],[EA Play Season Pass]]="Yes",Tabela1[[#This Row],[Minecraft Season Pass]]="Yes"),"Yes","No")</f>
        <v>Yes</v>
      </c>
      <c r="P789" t="str">
        <f>IF(OR(Tabela1[[#This Row],[EA Play Season Pass]]="Yes",Tabela1[[#This Row],[Minecraft Season Pass]]="Yes"),"Yes","No")</f>
        <v>Yes</v>
      </c>
      <c r="Q789">
        <v>53</v>
      </c>
      <c r="R789" s="2"/>
    </row>
    <row r="790" spans="1:18" x14ac:dyDescent="0.25">
      <c r="A790">
        <v>789</v>
      </c>
      <c r="B790" t="s">
        <v>3940</v>
      </c>
      <c r="C790" t="s">
        <v>7</v>
      </c>
      <c r="D790" s="50">
        <v>44679</v>
      </c>
      <c r="E790">
        <f>YEAR(Tabela1[[#This Row],[Start Date]])</f>
        <v>2022</v>
      </c>
      <c r="F790">
        <f>ROUNDUP(MONTH(Tabela1[[#This Row],[Start Date]])/3,0)</f>
        <v>2</v>
      </c>
      <c r="G790" t="s">
        <v>8</v>
      </c>
      <c r="H790">
        <v>15</v>
      </c>
      <c r="I790" t="s">
        <v>9</v>
      </c>
      <c r="J790" t="s">
        <v>11</v>
      </c>
      <c r="K790">
        <v>0</v>
      </c>
      <c r="L790" t="s">
        <v>11</v>
      </c>
      <c r="M790">
        <v>0</v>
      </c>
      <c r="N790">
        <v>2</v>
      </c>
      <c r="O790" t="str">
        <f>IF(AND(Tabela1[[#This Row],[EA Play Season Pass]]="Yes",Tabela1[[#This Row],[Minecraft Season Pass]]="Yes"),"Yes","No")</f>
        <v>No</v>
      </c>
      <c r="P790" t="str">
        <f>IF(OR(Tabela1[[#This Row],[EA Play Season Pass]]="Yes",Tabela1[[#This Row],[Minecraft Season Pass]]="Yes"),"Yes","No")</f>
        <v>No</v>
      </c>
      <c r="Q790">
        <v>13</v>
      </c>
      <c r="R790" s="2"/>
    </row>
    <row r="791" spans="1:18" x14ac:dyDescent="0.25">
      <c r="A791">
        <v>790</v>
      </c>
      <c r="B791" t="s">
        <v>3941</v>
      </c>
      <c r="C791" t="s">
        <v>10</v>
      </c>
      <c r="D791" s="50">
        <v>44679</v>
      </c>
      <c r="E791">
        <f>YEAR(Tabela1[[#This Row],[Start Date]])</f>
        <v>2022</v>
      </c>
      <c r="F791">
        <f>ROUNDUP(MONTH(Tabela1[[#This Row],[Start Date]])/3,0)</f>
        <v>2</v>
      </c>
      <c r="G791" t="s">
        <v>11</v>
      </c>
      <c r="H791">
        <v>5</v>
      </c>
      <c r="I791" t="s">
        <v>9</v>
      </c>
      <c r="J791" t="s">
        <v>8</v>
      </c>
      <c r="K791">
        <v>30</v>
      </c>
      <c r="L791" t="s">
        <v>8</v>
      </c>
      <c r="M791">
        <v>20</v>
      </c>
      <c r="N791">
        <v>3</v>
      </c>
      <c r="O791" t="str">
        <f>IF(AND(Tabela1[[#This Row],[EA Play Season Pass]]="Yes",Tabela1[[#This Row],[Minecraft Season Pass]]="Yes"),"Yes","No")</f>
        <v>Yes</v>
      </c>
      <c r="P791" t="str">
        <f>IF(OR(Tabela1[[#This Row],[EA Play Season Pass]]="Yes",Tabela1[[#This Row],[Minecraft Season Pass]]="Yes"),"Yes","No")</f>
        <v>Yes</v>
      </c>
      <c r="Q791">
        <v>52</v>
      </c>
      <c r="R791" s="2"/>
    </row>
    <row r="792" spans="1:18" x14ac:dyDescent="0.25">
      <c r="A792">
        <v>791</v>
      </c>
      <c r="B792" t="s">
        <v>3942</v>
      </c>
      <c r="C792" t="s">
        <v>10</v>
      </c>
      <c r="D792" s="50">
        <v>44679</v>
      </c>
      <c r="E792">
        <f>YEAR(Tabela1[[#This Row],[Start Date]])</f>
        <v>2022</v>
      </c>
      <c r="F792">
        <f>ROUNDUP(MONTH(Tabela1[[#This Row],[Start Date]])/3,0)</f>
        <v>2</v>
      </c>
      <c r="G792" t="s">
        <v>8</v>
      </c>
      <c r="H792">
        <v>5</v>
      </c>
      <c r="I792" t="s">
        <v>9</v>
      </c>
      <c r="J792" t="s">
        <v>11</v>
      </c>
      <c r="K792">
        <v>0</v>
      </c>
      <c r="L792" t="s">
        <v>8</v>
      </c>
      <c r="M792">
        <v>20</v>
      </c>
      <c r="N792">
        <v>1</v>
      </c>
      <c r="O792" t="str">
        <f>IF(AND(Tabela1[[#This Row],[EA Play Season Pass]]="Yes",Tabela1[[#This Row],[Minecraft Season Pass]]="Yes"),"Yes","No")</f>
        <v>No</v>
      </c>
      <c r="P792" t="str">
        <f>IF(OR(Tabela1[[#This Row],[EA Play Season Pass]]="Yes",Tabela1[[#This Row],[Minecraft Season Pass]]="Yes"),"Yes","No")</f>
        <v>Yes</v>
      </c>
      <c r="Q792">
        <v>24</v>
      </c>
      <c r="R792" s="2"/>
    </row>
    <row r="793" spans="1:18" x14ac:dyDescent="0.25">
      <c r="A793">
        <v>792</v>
      </c>
      <c r="B793" t="s">
        <v>2708</v>
      </c>
      <c r="C793" t="s">
        <v>13</v>
      </c>
      <c r="D793" s="50">
        <v>44679</v>
      </c>
      <c r="E793">
        <f>YEAR(Tabela1[[#This Row],[Start Date]])</f>
        <v>2022</v>
      </c>
      <c r="F793">
        <f>ROUNDUP(MONTH(Tabela1[[#This Row],[Start Date]])/3,0)</f>
        <v>2</v>
      </c>
      <c r="G793" t="s">
        <v>8</v>
      </c>
      <c r="H793">
        <v>10</v>
      </c>
      <c r="I793" t="s">
        <v>12</v>
      </c>
      <c r="J793" t="s">
        <v>8</v>
      </c>
      <c r="K793">
        <v>30</v>
      </c>
      <c r="L793" t="s">
        <v>8</v>
      </c>
      <c r="M793">
        <v>20</v>
      </c>
      <c r="N793">
        <v>3</v>
      </c>
      <c r="O793" t="str">
        <f>IF(AND(Tabela1[[#This Row],[EA Play Season Pass]]="Yes",Tabela1[[#This Row],[Minecraft Season Pass]]="Yes"),"Yes","No")</f>
        <v>Yes</v>
      </c>
      <c r="P793" t="str">
        <f>IF(OR(Tabela1[[#This Row],[EA Play Season Pass]]="Yes",Tabela1[[#This Row],[Minecraft Season Pass]]="Yes"),"Yes","No")</f>
        <v>Yes</v>
      </c>
      <c r="Q793">
        <v>57</v>
      </c>
      <c r="R793" s="2"/>
    </row>
    <row r="794" spans="1:18" x14ac:dyDescent="0.25">
      <c r="A794">
        <v>793</v>
      </c>
      <c r="B794" t="s">
        <v>3943</v>
      </c>
      <c r="C794" t="s">
        <v>10</v>
      </c>
      <c r="D794" s="50">
        <v>44679</v>
      </c>
      <c r="E794">
        <f>YEAR(Tabela1[[#This Row],[Start Date]])</f>
        <v>2022</v>
      </c>
      <c r="F794">
        <f>ROUNDUP(MONTH(Tabela1[[#This Row],[Start Date]])/3,0)</f>
        <v>2</v>
      </c>
      <c r="G794" t="s">
        <v>11</v>
      </c>
      <c r="H794">
        <v>5</v>
      </c>
      <c r="I794" t="s">
        <v>14</v>
      </c>
      <c r="J794" t="s">
        <v>11</v>
      </c>
      <c r="K794">
        <v>0</v>
      </c>
      <c r="L794" t="s">
        <v>8</v>
      </c>
      <c r="M794">
        <v>20</v>
      </c>
      <c r="N794">
        <v>1</v>
      </c>
      <c r="O794" t="str">
        <f>IF(AND(Tabela1[[#This Row],[EA Play Season Pass]]="Yes",Tabela1[[#This Row],[Minecraft Season Pass]]="Yes"),"Yes","No")</f>
        <v>No</v>
      </c>
      <c r="P794" t="str">
        <f>IF(OR(Tabela1[[#This Row],[EA Play Season Pass]]="Yes",Tabela1[[#This Row],[Minecraft Season Pass]]="Yes"),"Yes","No")</f>
        <v>Yes</v>
      </c>
      <c r="Q794">
        <v>24</v>
      </c>
      <c r="R794" s="2"/>
    </row>
    <row r="795" spans="1:18" x14ac:dyDescent="0.25">
      <c r="A795">
        <v>794</v>
      </c>
      <c r="B795" t="s">
        <v>3944</v>
      </c>
      <c r="C795" t="s">
        <v>10</v>
      </c>
      <c r="D795" s="50">
        <v>44679</v>
      </c>
      <c r="E795">
        <f>YEAR(Tabela1[[#This Row],[Start Date]])</f>
        <v>2022</v>
      </c>
      <c r="F795">
        <f>ROUNDUP(MONTH(Tabela1[[#This Row],[Start Date]])/3,0)</f>
        <v>2</v>
      </c>
      <c r="G795" t="s">
        <v>8</v>
      </c>
      <c r="H795">
        <v>5</v>
      </c>
      <c r="I795" t="s">
        <v>9</v>
      </c>
      <c r="J795" t="s">
        <v>11</v>
      </c>
      <c r="K795">
        <v>0</v>
      </c>
      <c r="L795" t="s">
        <v>8</v>
      </c>
      <c r="M795">
        <v>20</v>
      </c>
      <c r="N795">
        <v>2</v>
      </c>
      <c r="O795" t="str">
        <f>IF(AND(Tabela1[[#This Row],[EA Play Season Pass]]="Yes",Tabela1[[#This Row],[Minecraft Season Pass]]="Yes"),"Yes","No")</f>
        <v>No</v>
      </c>
      <c r="P795" t="str">
        <f>IF(OR(Tabela1[[#This Row],[EA Play Season Pass]]="Yes",Tabela1[[#This Row],[Minecraft Season Pass]]="Yes"),"Yes","No")</f>
        <v>Yes</v>
      </c>
      <c r="Q795">
        <v>23</v>
      </c>
      <c r="R795" s="2"/>
    </row>
    <row r="796" spans="1:18" x14ac:dyDescent="0.25">
      <c r="A796">
        <v>795</v>
      </c>
      <c r="B796" t="s">
        <v>3945</v>
      </c>
      <c r="C796" t="s">
        <v>7</v>
      </c>
      <c r="D796" s="50">
        <v>44679</v>
      </c>
      <c r="E796">
        <f>YEAR(Tabela1[[#This Row],[Start Date]])</f>
        <v>2022</v>
      </c>
      <c r="F796">
        <f>ROUNDUP(MONTH(Tabela1[[#This Row],[Start Date]])/3,0)</f>
        <v>2</v>
      </c>
      <c r="G796" t="s">
        <v>11</v>
      </c>
      <c r="H796">
        <v>15</v>
      </c>
      <c r="I796" t="s">
        <v>9</v>
      </c>
      <c r="J796" t="s">
        <v>8</v>
      </c>
      <c r="K796">
        <v>30</v>
      </c>
      <c r="L796" t="s">
        <v>11</v>
      </c>
      <c r="M796">
        <v>0</v>
      </c>
      <c r="N796">
        <v>1</v>
      </c>
      <c r="O796" t="str">
        <f>IF(AND(Tabela1[[#This Row],[EA Play Season Pass]]="Yes",Tabela1[[#This Row],[Minecraft Season Pass]]="Yes"),"Yes","No")</f>
        <v>No</v>
      </c>
      <c r="P796" t="str">
        <f>IF(OR(Tabela1[[#This Row],[EA Play Season Pass]]="Yes",Tabela1[[#This Row],[Minecraft Season Pass]]="Yes"),"Yes","No")</f>
        <v>Yes</v>
      </c>
      <c r="Q796">
        <v>44</v>
      </c>
      <c r="R796" s="2"/>
    </row>
    <row r="797" spans="1:18" x14ac:dyDescent="0.25">
      <c r="A797">
        <v>796</v>
      </c>
      <c r="B797" t="s">
        <v>1518</v>
      </c>
      <c r="C797" t="s">
        <v>10</v>
      </c>
      <c r="D797" s="50">
        <v>44679</v>
      </c>
      <c r="E797">
        <f>YEAR(Tabela1[[#This Row],[Start Date]])</f>
        <v>2022</v>
      </c>
      <c r="F797">
        <f>ROUNDUP(MONTH(Tabela1[[#This Row],[Start Date]])/3,0)</f>
        <v>2</v>
      </c>
      <c r="G797" t="s">
        <v>11</v>
      </c>
      <c r="H797">
        <v>5</v>
      </c>
      <c r="I797" t="s">
        <v>12</v>
      </c>
      <c r="J797" t="s">
        <v>8</v>
      </c>
      <c r="K797">
        <v>30</v>
      </c>
      <c r="L797" t="s">
        <v>8</v>
      </c>
      <c r="M797">
        <v>20</v>
      </c>
      <c r="N797">
        <v>3</v>
      </c>
      <c r="O797" t="str">
        <f>IF(AND(Tabela1[[#This Row],[EA Play Season Pass]]="Yes",Tabela1[[#This Row],[Minecraft Season Pass]]="Yes"),"Yes","No")</f>
        <v>Yes</v>
      </c>
      <c r="P797" t="str">
        <f>IF(OR(Tabela1[[#This Row],[EA Play Season Pass]]="Yes",Tabela1[[#This Row],[Minecraft Season Pass]]="Yes"),"Yes","No")</f>
        <v>Yes</v>
      </c>
      <c r="Q797">
        <v>52</v>
      </c>
      <c r="R797" s="2"/>
    </row>
    <row r="798" spans="1:18" x14ac:dyDescent="0.25">
      <c r="A798">
        <v>797</v>
      </c>
      <c r="B798" t="s">
        <v>1360</v>
      </c>
      <c r="C798" t="s">
        <v>13</v>
      </c>
      <c r="D798" s="50">
        <v>44679</v>
      </c>
      <c r="E798">
        <f>YEAR(Tabela1[[#This Row],[Start Date]])</f>
        <v>2022</v>
      </c>
      <c r="F798">
        <f>ROUNDUP(MONTH(Tabela1[[#This Row],[Start Date]])/3,0)</f>
        <v>2</v>
      </c>
      <c r="G798" t="s">
        <v>11</v>
      </c>
      <c r="H798">
        <v>10</v>
      </c>
      <c r="I798" t="s">
        <v>14</v>
      </c>
      <c r="J798" t="s">
        <v>11</v>
      </c>
      <c r="K798">
        <v>0</v>
      </c>
      <c r="L798" t="s">
        <v>8</v>
      </c>
      <c r="M798">
        <v>20</v>
      </c>
      <c r="N798">
        <v>3</v>
      </c>
      <c r="O798" t="str">
        <f>IF(AND(Tabela1[[#This Row],[EA Play Season Pass]]="Yes",Tabela1[[#This Row],[Minecraft Season Pass]]="Yes"),"Yes","No")</f>
        <v>No</v>
      </c>
      <c r="P798" t="str">
        <f>IF(OR(Tabela1[[#This Row],[EA Play Season Pass]]="Yes",Tabela1[[#This Row],[Minecraft Season Pass]]="Yes"),"Yes","No")</f>
        <v>Yes</v>
      </c>
      <c r="Q798">
        <v>27</v>
      </c>
      <c r="R798" s="2"/>
    </row>
    <row r="799" spans="1:18" x14ac:dyDescent="0.25">
      <c r="A799">
        <v>798</v>
      </c>
      <c r="B799" t="s">
        <v>3946</v>
      </c>
      <c r="C799" t="s">
        <v>10</v>
      </c>
      <c r="D799" s="50">
        <v>44679</v>
      </c>
      <c r="E799">
        <f>YEAR(Tabela1[[#This Row],[Start Date]])</f>
        <v>2022</v>
      </c>
      <c r="F799">
        <f>ROUNDUP(MONTH(Tabela1[[#This Row],[Start Date]])/3,0)</f>
        <v>2</v>
      </c>
      <c r="G799" t="s">
        <v>8</v>
      </c>
      <c r="H799">
        <v>5</v>
      </c>
      <c r="I799" t="s">
        <v>12</v>
      </c>
      <c r="J799" t="s">
        <v>8</v>
      </c>
      <c r="K799">
        <v>30</v>
      </c>
      <c r="L799" t="s">
        <v>11</v>
      </c>
      <c r="M799">
        <v>0</v>
      </c>
      <c r="N799">
        <v>3</v>
      </c>
      <c r="O799" t="str">
        <f>IF(AND(Tabela1[[#This Row],[EA Play Season Pass]]="Yes",Tabela1[[#This Row],[Minecraft Season Pass]]="Yes"),"Yes","No")</f>
        <v>No</v>
      </c>
      <c r="P799" t="str">
        <f>IF(OR(Tabela1[[#This Row],[EA Play Season Pass]]="Yes",Tabela1[[#This Row],[Minecraft Season Pass]]="Yes"),"Yes","No")</f>
        <v>Yes</v>
      </c>
      <c r="Q799">
        <v>32</v>
      </c>
      <c r="R799" s="2"/>
    </row>
    <row r="800" spans="1:18" x14ac:dyDescent="0.25">
      <c r="A800">
        <v>799</v>
      </c>
      <c r="B800" t="s">
        <v>3947</v>
      </c>
      <c r="C800" t="s">
        <v>7</v>
      </c>
      <c r="D800" s="50">
        <v>44679</v>
      </c>
      <c r="E800">
        <f>YEAR(Tabela1[[#This Row],[Start Date]])</f>
        <v>2022</v>
      </c>
      <c r="F800">
        <f>ROUNDUP(MONTH(Tabela1[[#This Row],[Start Date]])/3,0)</f>
        <v>2</v>
      </c>
      <c r="G800" t="s">
        <v>8</v>
      </c>
      <c r="H800">
        <v>15</v>
      </c>
      <c r="I800" t="s">
        <v>12</v>
      </c>
      <c r="J800" t="s">
        <v>11</v>
      </c>
      <c r="K800">
        <v>0</v>
      </c>
      <c r="L800" t="s">
        <v>11</v>
      </c>
      <c r="M800">
        <v>0</v>
      </c>
      <c r="N800">
        <v>3</v>
      </c>
      <c r="O800" t="str">
        <f>IF(AND(Tabela1[[#This Row],[EA Play Season Pass]]="Yes",Tabela1[[#This Row],[Minecraft Season Pass]]="Yes"),"Yes","No")</f>
        <v>No</v>
      </c>
      <c r="P800" t="str">
        <f>IF(OR(Tabela1[[#This Row],[EA Play Season Pass]]="Yes",Tabela1[[#This Row],[Minecraft Season Pass]]="Yes"),"Yes","No")</f>
        <v>No</v>
      </c>
      <c r="Q800">
        <v>12</v>
      </c>
      <c r="R800" s="2"/>
    </row>
    <row r="801" spans="1:18" x14ac:dyDescent="0.25">
      <c r="A801">
        <v>800</v>
      </c>
      <c r="B801" t="s">
        <v>308</v>
      </c>
      <c r="C801" t="s">
        <v>13</v>
      </c>
      <c r="D801" s="50">
        <v>44679</v>
      </c>
      <c r="E801">
        <f>YEAR(Tabela1[[#This Row],[Start Date]])</f>
        <v>2022</v>
      </c>
      <c r="F801">
        <f>ROUNDUP(MONTH(Tabela1[[#This Row],[Start Date]])/3,0)</f>
        <v>2</v>
      </c>
      <c r="G801" t="s">
        <v>11</v>
      </c>
      <c r="H801">
        <v>10</v>
      </c>
      <c r="I801" t="s">
        <v>9</v>
      </c>
      <c r="J801" t="s">
        <v>11</v>
      </c>
      <c r="K801">
        <v>0</v>
      </c>
      <c r="L801" t="s">
        <v>8</v>
      </c>
      <c r="M801">
        <v>20</v>
      </c>
      <c r="N801">
        <v>3</v>
      </c>
      <c r="O801" t="str">
        <f>IF(AND(Tabela1[[#This Row],[EA Play Season Pass]]="Yes",Tabela1[[#This Row],[Minecraft Season Pass]]="Yes"),"Yes","No")</f>
        <v>No</v>
      </c>
      <c r="P801" t="str">
        <f>IF(OR(Tabela1[[#This Row],[EA Play Season Pass]]="Yes",Tabela1[[#This Row],[Minecraft Season Pass]]="Yes"),"Yes","No")</f>
        <v>Yes</v>
      </c>
      <c r="Q801">
        <v>27</v>
      </c>
      <c r="R801" s="2"/>
    </row>
    <row r="802" spans="1:18" x14ac:dyDescent="0.25">
      <c r="A802">
        <v>801</v>
      </c>
      <c r="B802" t="s">
        <v>2524</v>
      </c>
      <c r="C802" t="s">
        <v>13</v>
      </c>
      <c r="D802" s="50">
        <v>44679</v>
      </c>
      <c r="E802">
        <f>YEAR(Tabela1[[#This Row],[Start Date]])</f>
        <v>2022</v>
      </c>
      <c r="F802">
        <f>ROUNDUP(MONTH(Tabela1[[#This Row],[Start Date]])/3,0)</f>
        <v>2</v>
      </c>
      <c r="G802" t="s">
        <v>11</v>
      </c>
      <c r="H802">
        <v>10</v>
      </c>
      <c r="I802" t="s">
        <v>12</v>
      </c>
      <c r="J802" t="s">
        <v>11</v>
      </c>
      <c r="K802">
        <v>0</v>
      </c>
      <c r="L802" t="s">
        <v>11</v>
      </c>
      <c r="M802">
        <v>0</v>
      </c>
      <c r="N802">
        <v>1</v>
      </c>
      <c r="O802" t="str">
        <f>IF(AND(Tabela1[[#This Row],[EA Play Season Pass]]="Yes",Tabela1[[#This Row],[Minecraft Season Pass]]="Yes"),"Yes","No")</f>
        <v>No</v>
      </c>
      <c r="P802" t="str">
        <f>IF(OR(Tabela1[[#This Row],[EA Play Season Pass]]="Yes",Tabela1[[#This Row],[Minecraft Season Pass]]="Yes"),"Yes","No")</f>
        <v>No</v>
      </c>
      <c r="Q802">
        <v>9</v>
      </c>
      <c r="R802" s="2"/>
    </row>
    <row r="803" spans="1:18" x14ac:dyDescent="0.25">
      <c r="A803">
        <v>802</v>
      </c>
      <c r="B803" t="s">
        <v>3948</v>
      </c>
      <c r="C803" t="s">
        <v>7</v>
      </c>
      <c r="D803" s="50">
        <v>44679</v>
      </c>
      <c r="E803">
        <f>YEAR(Tabela1[[#This Row],[Start Date]])</f>
        <v>2022</v>
      </c>
      <c r="F803">
        <f>ROUNDUP(MONTH(Tabela1[[#This Row],[Start Date]])/3,0)</f>
        <v>2</v>
      </c>
      <c r="G803" t="s">
        <v>11</v>
      </c>
      <c r="H803">
        <v>15</v>
      </c>
      <c r="I803" t="s">
        <v>14</v>
      </c>
      <c r="J803" t="s">
        <v>8</v>
      </c>
      <c r="K803">
        <v>30</v>
      </c>
      <c r="L803" t="s">
        <v>11</v>
      </c>
      <c r="M803">
        <v>0</v>
      </c>
      <c r="N803">
        <v>2</v>
      </c>
      <c r="O803" t="str">
        <f>IF(AND(Tabela1[[#This Row],[EA Play Season Pass]]="Yes",Tabela1[[#This Row],[Minecraft Season Pass]]="Yes"),"Yes","No")</f>
        <v>No</v>
      </c>
      <c r="P803" t="str">
        <f>IF(OR(Tabela1[[#This Row],[EA Play Season Pass]]="Yes",Tabela1[[#This Row],[Minecraft Season Pass]]="Yes"),"Yes","No")</f>
        <v>Yes</v>
      </c>
      <c r="Q803">
        <v>43</v>
      </c>
      <c r="R803" s="2"/>
    </row>
    <row r="804" spans="1:18" x14ac:dyDescent="0.25">
      <c r="A804">
        <v>803</v>
      </c>
      <c r="B804" t="s">
        <v>1305</v>
      </c>
      <c r="C804" t="s">
        <v>13</v>
      </c>
      <c r="D804" s="50">
        <v>44679</v>
      </c>
      <c r="E804">
        <f>YEAR(Tabela1[[#This Row],[Start Date]])</f>
        <v>2022</v>
      </c>
      <c r="F804">
        <f>ROUNDUP(MONTH(Tabela1[[#This Row],[Start Date]])/3,0)</f>
        <v>2</v>
      </c>
      <c r="G804" t="s">
        <v>11</v>
      </c>
      <c r="H804">
        <v>10</v>
      </c>
      <c r="I804" t="s">
        <v>12</v>
      </c>
      <c r="J804" t="s">
        <v>8</v>
      </c>
      <c r="K804">
        <v>30</v>
      </c>
      <c r="L804" t="s">
        <v>8</v>
      </c>
      <c r="M804">
        <v>20</v>
      </c>
      <c r="N804">
        <v>2</v>
      </c>
      <c r="O804" t="str">
        <f>IF(AND(Tabela1[[#This Row],[EA Play Season Pass]]="Yes",Tabela1[[#This Row],[Minecraft Season Pass]]="Yes"),"Yes","No")</f>
        <v>Yes</v>
      </c>
      <c r="P804" t="str">
        <f>IF(OR(Tabela1[[#This Row],[EA Play Season Pass]]="Yes",Tabela1[[#This Row],[Minecraft Season Pass]]="Yes"),"Yes","No")</f>
        <v>Yes</v>
      </c>
      <c r="Q804">
        <v>58</v>
      </c>
      <c r="R804" s="2"/>
    </row>
    <row r="805" spans="1:18" x14ac:dyDescent="0.25">
      <c r="A805">
        <v>804</v>
      </c>
      <c r="B805" t="s">
        <v>3949</v>
      </c>
      <c r="C805" t="s">
        <v>13</v>
      </c>
      <c r="D805" s="50">
        <v>44680</v>
      </c>
      <c r="E805">
        <f>YEAR(Tabela1[[#This Row],[Start Date]])</f>
        <v>2022</v>
      </c>
      <c r="F805">
        <f>ROUNDUP(MONTH(Tabela1[[#This Row],[Start Date]])/3,0)</f>
        <v>2</v>
      </c>
      <c r="G805" t="s">
        <v>11</v>
      </c>
      <c r="H805">
        <v>10</v>
      </c>
      <c r="I805" t="s">
        <v>12</v>
      </c>
      <c r="J805" t="s">
        <v>11</v>
      </c>
      <c r="K805">
        <v>0</v>
      </c>
      <c r="L805" t="s">
        <v>8</v>
      </c>
      <c r="M805">
        <v>20</v>
      </c>
      <c r="N805">
        <v>3</v>
      </c>
      <c r="O805" t="str">
        <f>IF(AND(Tabela1[[#This Row],[EA Play Season Pass]]="Yes",Tabela1[[#This Row],[Minecraft Season Pass]]="Yes"),"Yes","No")</f>
        <v>No</v>
      </c>
      <c r="P805" t="str">
        <f>IF(OR(Tabela1[[#This Row],[EA Play Season Pass]]="Yes",Tabela1[[#This Row],[Minecraft Season Pass]]="Yes"),"Yes","No")</f>
        <v>Yes</v>
      </c>
      <c r="Q805">
        <v>27</v>
      </c>
      <c r="R805" s="2"/>
    </row>
    <row r="806" spans="1:18" x14ac:dyDescent="0.25">
      <c r="A806">
        <v>805</v>
      </c>
      <c r="B806" t="s">
        <v>3950</v>
      </c>
      <c r="C806" t="s">
        <v>10</v>
      </c>
      <c r="D806" s="50">
        <v>44680</v>
      </c>
      <c r="E806">
        <f>YEAR(Tabela1[[#This Row],[Start Date]])</f>
        <v>2022</v>
      </c>
      <c r="F806">
        <f>ROUNDUP(MONTH(Tabela1[[#This Row],[Start Date]])/3,0)</f>
        <v>2</v>
      </c>
      <c r="G806" t="s">
        <v>8</v>
      </c>
      <c r="H806">
        <v>5</v>
      </c>
      <c r="I806" t="s">
        <v>9</v>
      </c>
      <c r="J806" t="s">
        <v>8</v>
      </c>
      <c r="K806">
        <v>30</v>
      </c>
      <c r="L806" t="s">
        <v>8</v>
      </c>
      <c r="M806">
        <v>20</v>
      </c>
      <c r="N806">
        <v>1</v>
      </c>
      <c r="O806" t="str">
        <f>IF(AND(Tabela1[[#This Row],[EA Play Season Pass]]="Yes",Tabela1[[#This Row],[Minecraft Season Pass]]="Yes"),"Yes","No")</f>
        <v>Yes</v>
      </c>
      <c r="P806" t="str">
        <f>IF(OR(Tabela1[[#This Row],[EA Play Season Pass]]="Yes",Tabela1[[#This Row],[Minecraft Season Pass]]="Yes"),"Yes","No")</f>
        <v>Yes</v>
      </c>
      <c r="Q806">
        <v>54</v>
      </c>
      <c r="R806" s="2"/>
    </row>
    <row r="807" spans="1:18" x14ac:dyDescent="0.25">
      <c r="A807">
        <v>806</v>
      </c>
      <c r="B807" t="s">
        <v>3951</v>
      </c>
      <c r="C807" t="s">
        <v>10</v>
      </c>
      <c r="D807" s="50">
        <v>44680</v>
      </c>
      <c r="E807">
        <f>YEAR(Tabela1[[#This Row],[Start Date]])</f>
        <v>2022</v>
      </c>
      <c r="F807">
        <f>ROUNDUP(MONTH(Tabela1[[#This Row],[Start Date]])/3,0)</f>
        <v>2</v>
      </c>
      <c r="G807" t="s">
        <v>8</v>
      </c>
      <c r="H807">
        <v>5</v>
      </c>
      <c r="I807" t="s">
        <v>12</v>
      </c>
      <c r="J807" t="s">
        <v>8</v>
      </c>
      <c r="K807">
        <v>30</v>
      </c>
      <c r="L807" t="s">
        <v>8</v>
      </c>
      <c r="M807">
        <v>20</v>
      </c>
      <c r="N807">
        <v>2</v>
      </c>
      <c r="O807" t="str">
        <f>IF(AND(Tabela1[[#This Row],[EA Play Season Pass]]="Yes",Tabela1[[#This Row],[Minecraft Season Pass]]="Yes"),"Yes","No")</f>
        <v>Yes</v>
      </c>
      <c r="P807" t="str">
        <f>IF(OR(Tabela1[[#This Row],[EA Play Season Pass]]="Yes",Tabela1[[#This Row],[Minecraft Season Pass]]="Yes"),"Yes","No")</f>
        <v>Yes</v>
      </c>
      <c r="Q807">
        <v>53</v>
      </c>
      <c r="R807" s="2"/>
    </row>
    <row r="808" spans="1:18" x14ac:dyDescent="0.25">
      <c r="A808">
        <v>807</v>
      </c>
      <c r="B808" t="s">
        <v>3952</v>
      </c>
      <c r="C808" t="s">
        <v>7</v>
      </c>
      <c r="D808" s="50">
        <v>44680</v>
      </c>
      <c r="E808">
        <f>YEAR(Tabela1[[#This Row],[Start Date]])</f>
        <v>2022</v>
      </c>
      <c r="F808">
        <f>ROUNDUP(MONTH(Tabela1[[#This Row],[Start Date]])/3,0)</f>
        <v>2</v>
      </c>
      <c r="G808" t="s">
        <v>8</v>
      </c>
      <c r="H808">
        <v>15</v>
      </c>
      <c r="I808" t="s">
        <v>12</v>
      </c>
      <c r="J808" t="s">
        <v>8</v>
      </c>
      <c r="K808">
        <v>30</v>
      </c>
      <c r="L808" t="s">
        <v>11</v>
      </c>
      <c r="M808">
        <v>0</v>
      </c>
      <c r="N808">
        <v>3</v>
      </c>
      <c r="O808" t="str">
        <f>IF(AND(Tabela1[[#This Row],[EA Play Season Pass]]="Yes",Tabela1[[#This Row],[Minecraft Season Pass]]="Yes"),"Yes","No")</f>
        <v>No</v>
      </c>
      <c r="P808" t="str">
        <f>IF(OR(Tabela1[[#This Row],[EA Play Season Pass]]="Yes",Tabela1[[#This Row],[Minecraft Season Pass]]="Yes"),"Yes","No")</f>
        <v>Yes</v>
      </c>
      <c r="Q808">
        <v>42</v>
      </c>
      <c r="R808" s="2"/>
    </row>
    <row r="809" spans="1:18" x14ac:dyDescent="0.25">
      <c r="A809">
        <v>808</v>
      </c>
      <c r="B809" t="s">
        <v>3328</v>
      </c>
      <c r="C809" t="s">
        <v>7</v>
      </c>
      <c r="D809" s="50">
        <v>44681</v>
      </c>
      <c r="E809">
        <f>YEAR(Tabela1[[#This Row],[Start Date]])</f>
        <v>2022</v>
      </c>
      <c r="F809">
        <f>ROUNDUP(MONTH(Tabela1[[#This Row],[Start Date]])/3,0)</f>
        <v>2</v>
      </c>
      <c r="G809" t="s">
        <v>8</v>
      </c>
      <c r="H809">
        <v>15</v>
      </c>
      <c r="I809" t="s">
        <v>14</v>
      </c>
      <c r="J809" t="s">
        <v>11</v>
      </c>
      <c r="K809">
        <v>0</v>
      </c>
      <c r="L809" t="s">
        <v>8</v>
      </c>
      <c r="M809">
        <v>20</v>
      </c>
      <c r="N809">
        <v>2</v>
      </c>
      <c r="O809" t="str">
        <f>IF(AND(Tabela1[[#This Row],[EA Play Season Pass]]="Yes",Tabela1[[#This Row],[Minecraft Season Pass]]="Yes"),"Yes","No")</f>
        <v>No</v>
      </c>
      <c r="P809" t="str">
        <f>IF(OR(Tabela1[[#This Row],[EA Play Season Pass]]="Yes",Tabela1[[#This Row],[Minecraft Season Pass]]="Yes"),"Yes","No")</f>
        <v>Yes</v>
      </c>
      <c r="Q809">
        <v>33</v>
      </c>
      <c r="R809" s="2"/>
    </row>
    <row r="810" spans="1:18" x14ac:dyDescent="0.25">
      <c r="A810">
        <v>809</v>
      </c>
      <c r="B810" t="s">
        <v>2582</v>
      </c>
      <c r="C810" t="s">
        <v>7</v>
      </c>
      <c r="D810" s="50">
        <v>44681</v>
      </c>
      <c r="E810">
        <f>YEAR(Tabela1[[#This Row],[Start Date]])</f>
        <v>2022</v>
      </c>
      <c r="F810">
        <f>ROUNDUP(MONTH(Tabela1[[#This Row],[Start Date]])/3,0)</f>
        <v>2</v>
      </c>
      <c r="G810" t="s">
        <v>11</v>
      </c>
      <c r="H810">
        <v>15</v>
      </c>
      <c r="I810" t="s">
        <v>9</v>
      </c>
      <c r="J810" t="s">
        <v>8</v>
      </c>
      <c r="K810">
        <v>30</v>
      </c>
      <c r="L810" t="s">
        <v>11</v>
      </c>
      <c r="M810">
        <v>0</v>
      </c>
      <c r="N810">
        <v>3</v>
      </c>
      <c r="O810" t="str">
        <f>IF(AND(Tabela1[[#This Row],[EA Play Season Pass]]="Yes",Tabela1[[#This Row],[Minecraft Season Pass]]="Yes"),"Yes","No")</f>
        <v>No</v>
      </c>
      <c r="P810" t="str">
        <f>IF(OR(Tabela1[[#This Row],[EA Play Season Pass]]="Yes",Tabela1[[#This Row],[Minecraft Season Pass]]="Yes"),"Yes","No")</f>
        <v>Yes</v>
      </c>
      <c r="Q810">
        <v>42</v>
      </c>
      <c r="R810" s="2"/>
    </row>
    <row r="811" spans="1:18" x14ac:dyDescent="0.25">
      <c r="A811">
        <v>810</v>
      </c>
      <c r="B811" t="s">
        <v>3953</v>
      </c>
      <c r="C811" t="s">
        <v>10</v>
      </c>
      <c r="D811" s="50">
        <v>44681</v>
      </c>
      <c r="E811">
        <f>YEAR(Tabela1[[#This Row],[Start Date]])</f>
        <v>2022</v>
      </c>
      <c r="F811">
        <f>ROUNDUP(MONTH(Tabela1[[#This Row],[Start Date]])/3,0)</f>
        <v>2</v>
      </c>
      <c r="G811" t="s">
        <v>11</v>
      </c>
      <c r="H811">
        <v>5</v>
      </c>
      <c r="I811" t="s">
        <v>14</v>
      </c>
      <c r="J811" t="s">
        <v>8</v>
      </c>
      <c r="K811">
        <v>30</v>
      </c>
      <c r="L811" t="s">
        <v>8</v>
      </c>
      <c r="M811">
        <v>20</v>
      </c>
      <c r="N811">
        <v>1</v>
      </c>
      <c r="O811" t="str">
        <f>IF(AND(Tabela1[[#This Row],[EA Play Season Pass]]="Yes",Tabela1[[#This Row],[Minecraft Season Pass]]="Yes"),"Yes","No")</f>
        <v>Yes</v>
      </c>
      <c r="P811" t="str">
        <f>IF(OR(Tabela1[[#This Row],[EA Play Season Pass]]="Yes",Tabela1[[#This Row],[Minecraft Season Pass]]="Yes"),"Yes","No")</f>
        <v>Yes</v>
      </c>
      <c r="Q811">
        <v>54</v>
      </c>
      <c r="R811" s="2"/>
    </row>
    <row r="812" spans="1:18" x14ac:dyDescent="0.25">
      <c r="A812">
        <v>811</v>
      </c>
      <c r="B812" t="s">
        <v>1037</v>
      </c>
      <c r="C812" t="s">
        <v>7</v>
      </c>
      <c r="D812" s="50">
        <v>44681</v>
      </c>
      <c r="E812">
        <f>YEAR(Tabela1[[#This Row],[Start Date]])</f>
        <v>2022</v>
      </c>
      <c r="F812">
        <f>ROUNDUP(MONTH(Tabela1[[#This Row],[Start Date]])/3,0)</f>
        <v>2</v>
      </c>
      <c r="G812" t="s">
        <v>11</v>
      </c>
      <c r="H812">
        <v>15</v>
      </c>
      <c r="I812" t="s">
        <v>14</v>
      </c>
      <c r="J812" t="s">
        <v>8</v>
      </c>
      <c r="K812">
        <v>30</v>
      </c>
      <c r="L812" t="s">
        <v>11</v>
      </c>
      <c r="M812">
        <v>0</v>
      </c>
      <c r="N812">
        <v>2</v>
      </c>
      <c r="O812" t="str">
        <f>IF(AND(Tabela1[[#This Row],[EA Play Season Pass]]="Yes",Tabela1[[#This Row],[Minecraft Season Pass]]="Yes"),"Yes","No")</f>
        <v>No</v>
      </c>
      <c r="P812" t="str">
        <f>IF(OR(Tabela1[[#This Row],[EA Play Season Pass]]="Yes",Tabela1[[#This Row],[Minecraft Season Pass]]="Yes"),"Yes","No")</f>
        <v>Yes</v>
      </c>
      <c r="Q812">
        <v>43</v>
      </c>
      <c r="R812" s="2"/>
    </row>
    <row r="813" spans="1:18" x14ac:dyDescent="0.25">
      <c r="A813">
        <v>812</v>
      </c>
      <c r="B813" t="s">
        <v>831</v>
      </c>
      <c r="C813" t="s">
        <v>7</v>
      </c>
      <c r="D813" s="50">
        <v>44681</v>
      </c>
      <c r="E813">
        <f>YEAR(Tabela1[[#This Row],[Start Date]])</f>
        <v>2022</v>
      </c>
      <c r="F813">
        <f>ROUNDUP(MONTH(Tabela1[[#This Row],[Start Date]])/3,0)</f>
        <v>2</v>
      </c>
      <c r="G813" t="s">
        <v>8</v>
      </c>
      <c r="H813">
        <v>15</v>
      </c>
      <c r="I813" t="s">
        <v>12</v>
      </c>
      <c r="J813" t="s">
        <v>8</v>
      </c>
      <c r="K813">
        <v>30</v>
      </c>
      <c r="L813" t="s">
        <v>8</v>
      </c>
      <c r="M813">
        <v>20</v>
      </c>
      <c r="N813">
        <v>3</v>
      </c>
      <c r="O813" t="str">
        <f>IF(AND(Tabela1[[#This Row],[EA Play Season Pass]]="Yes",Tabela1[[#This Row],[Minecraft Season Pass]]="Yes"),"Yes","No")</f>
        <v>Yes</v>
      </c>
      <c r="P813" t="str">
        <f>IF(OR(Tabela1[[#This Row],[EA Play Season Pass]]="Yes",Tabela1[[#This Row],[Minecraft Season Pass]]="Yes"),"Yes","No")</f>
        <v>Yes</v>
      </c>
      <c r="Q813">
        <v>62</v>
      </c>
      <c r="R813" s="2"/>
    </row>
    <row r="814" spans="1:18" x14ac:dyDescent="0.25">
      <c r="A814">
        <v>813</v>
      </c>
      <c r="B814" t="s">
        <v>248</v>
      </c>
      <c r="C814" t="s">
        <v>7</v>
      </c>
      <c r="D814" s="50">
        <v>44681</v>
      </c>
      <c r="E814">
        <f>YEAR(Tabela1[[#This Row],[Start Date]])</f>
        <v>2022</v>
      </c>
      <c r="F814">
        <f>ROUNDUP(MONTH(Tabela1[[#This Row],[Start Date]])/3,0)</f>
        <v>2</v>
      </c>
      <c r="G814" t="s">
        <v>8</v>
      </c>
      <c r="H814">
        <v>15</v>
      </c>
      <c r="I814" t="s">
        <v>14</v>
      </c>
      <c r="J814" t="s">
        <v>11</v>
      </c>
      <c r="K814">
        <v>0</v>
      </c>
      <c r="L814" t="s">
        <v>8</v>
      </c>
      <c r="M814">
        <v>20</v>
      </c>
      <c r="N814">
        <v>3</v>
      </c>
      <c r="O814" t="str">
        <f>IF(AND(Tabela1[[#This Row],[EA Play Season Pass]]="Yes",Tabela1[[#This Row],[Minecraft Season Pass]]="Yes"),"Yes","No")</f>
        <v>No</v>
      </c>
      <c r="P814" t="str">
        <f>IF(OR(Tabela1[[#This Row],[EA Play Season Pass]]="Yes",Tabela1[[#This Row],[Minecraft Season Pass]]="Yes"),"Yes","No")</f>
        <v>Yes</v>
      </c>
      <c r="Q814">
        <v>32</v>
      </c>
      <c r="R814" s="2"/>
    </row>
    <row r="815" spans="1:18" x14ac:dyDescent="0.25">
      <c r="A815">
        <v>814</v>
      </c>
      <c r="B815" t="s">
        <v>3954</v>
      </c>
      <c r="C815" t="s">
        <v>13</v>
      </c>
      <c r="D815" s="50">
        <v>44681</v>
      </c>
      <c r="E815">
        <f>YEAR(Tabela1[[#This Row],[Start Date]])</f>
        <v>2022</v>
      </c>
      <c r="F815">
        <f>ROUNDUP(MONTH(Tabela1[[#This Row],[Start Date]])/3,0)</f>
        <v>2</v>
      </c>
      <c r="G815" t="s">
        <v>11</v>
      </c>
      <c r="H815">
        <v>10</v>
      </c>
      <c r="I815" t="s">
        <v>14</v>
      </c>
      <c r="J815" t="s">
        <v>11</v>
      </c>
      <c r="K815">
        <v>0</v>
      </c>
      <c r="L815" t="s">
        <v>11</v>
      </c>
      <c r="M815">
        <v>0</v>
      </c>
      <c r="N815">
        <v>3</v>
      </c>
      <c r="O815" t="str">
        <f>IF(AND(Tabela1[[#This Row],[EA Play Season Pass]]="Yes",Tabela1[[#This Row],[Minecraft Season Pass]]="Yes"),"Yes","No")</f>
        <v>No</v>
      </c>
      <c r="P815" t="str">
        <f>IF(OR(Tabela1[[#This Row],[EA Play Season Pass]]="Yes",Tabela1[[#This Row],[Minecraft Season Pass]]="Yes"),"Yes","No")</f>
        <v>No</v>
      </c>
      <c r="Q815">
        <v>7</v>
      </c>
      <c r="R815" s="2"/>
    </row>
    <row r="816" spans="1:18" x14ac:dyDescent="0.25">
      <c r="A816">
        <v>815</v>
      </c>
      <c r="B816" t="s">
        <v>1397</v>
      </c>
      <c r="C816" t="s">
        <v>10</v>
      </c>
      <c r="D816" s="50">
        <v>44681</v>
      </c>
      <c r="E816">
        <f>YEAR(Tabela1[[#This Row],[Start Date]])</f>
        <v>2022</v>
      </c>
      <c r="F816">
        <f>ROUNDUP(MONTH(Tabela1[[#This Row],[Start Date]])/3,0)</f>
        <v>2</v>
      </c>
      <c r="G816" t="s">
        <v>8</v>
      </c>
      <c r="H816">
        <v>5</v>
      </c>
      <c r="I816" t="s">
        <v>12</v>
      </c>
      <c r="J816" t="s">
        <v>8</v>
      </c>
      <c r="K816">
        <v>30</v>
      </c>
      <c r="L816" t="s">
        <v>8</v>
      </c>
      <c r="M816">
        <v>20</v>
      </c>
      <c r="N816">
        <v>3</v>
      </c>
      <c r="O816" t="str">
        <f>IF(AND(Tabela1[[#This Row],[EA Play Season Pass]]="Yes",Tabela1[[#This Row],[Minecraft Season Pass]]="Yes"),"Yes","No")</f>
        <v>Yes</v>
      </c>
      <c r="P816" t="str">
        <f>IF(OR(Tabela1[[#This Row],[EA Play Season Pass]]="Yes",Tabela1[[#This Row],[Minecraft Season Pass]]="Yes"),"Yes","No")</f>
        <v>Yes</v>
      </c>
      <c r="Q816">
        <v>52</v>
      </c>
      <c r="R816" s="2"/>
    </row>
    <row r="817" spans="1:18" x14ac:dyDescent="0.25">
      <c r="A817">
        <v>816</v>
      </c>
      <c r="B817" t="s">
        <v>3955</v>
      </c>
      <c r="C817" t="s">
        <v>13</v>
      </c>
      <c r="D817" s="50">
        <v>44682</v>
      </c>
      <c r="E817">
        <f>YEAR(Tabela1[[#This Row],[Start Date]])</f>
        <v>2022</v>
      </c>
      <c r="F817">
        <f>ROUNDUP(MONTH(Tabela1[[#This Row],[Start Date]])/3,0)</f>
        <v>2</v>
      </c>
      <c r="G817" t="s">
        <v>11</v>
      </c>
      <c r="H817">
        <v>10</v>
      </c>
      <c r="I817" t="s">
        <v>9</v>
      </c>
      <c r="J817" t="s">
        <v>11</v>
      </c>
      <c r="K817">
        <v>0</v>
      </c>
      <c r="L817" t="s">
        <v>8</v>
      </c>
      <c r="M817">
        <v>20</v>
      </c>
      <c r="N817">
        <v>1</v>
      </c>
      <c r="O817" t="str">
        <f>IF(AND(Tabela1[[#This Row],[EA Play Season Pass]]="Yes",Tabela1[[#This Row],[Minecraft Season Pass]]="Yes"),"Yes","No")</f>
        <v>No</v>
      </c>
      <c r="P817" t="str">
        <f>IF(OR(Tabela1[[#This Row],[EA Play Season Pass]]="Yes",Tabela1[[#This Row],[Minecraft Season Pass]]="Yes"),"Yes","No")</f>
        <v>Yes</v>
      </c>
      <c r="Q817">
        <v>29</v>
      </c>
      <c r="R817" s="2"/>
    </row>
    <row r="818" spans="1:18" x14ac:dyDescent="0.25">
      <c r="A818">
        <v>817</v>
      </c>
      <c r="B818" t="s">
        <v>3956</v>
      </c>
      <c r="C818" t="s">
        <v>7</v>
      </c>
      <c r="D818" s="50">
        <v>44682</v>
      </c>
      <c r="E818">
        <f>YEAR(Tabela1[[#This Row],[Start Date]])</f>
        <v>2022</v>
      </c>
      <c r="F818">
        <f>ROUNDUP(MONTH(Tabela1[[#This Row],[Start Date]])/3,0)</f>
        <v>2</v>
      </c>
      <c r="G818" t="s">
        <v>8</v>
      </c>
      <c r="H818">
        <v>15</v>
      </c>
      <c r="I818" t="s">
        <v>9</v>
      </c>
      <c r="J818" t="s">
        <v>11</v>
      </c>
      <c r="K818">
        <v>0</v>
      </c>
      <c r="L818" t="s">
        <v>8</v>
      </c>
      <c r="M818">
        <v>20</v>
      </c>
      <c r="N818">
        <v>1</v>
      </c>
      <c r="O818" t="str">
        <f>IF(AND(Tabela1[[#This Row],[EA Play Season Pass]]="Yes",Tabela1[[#This Row],[Minecraft Season Pass]]="Yes"),"Yes","No")</f>
        <v>No</v>
      </c>
      <c r="P818" t="str">
        <f>IF(OR(Tabela1[[#This Row],[EA Play Season Pass]]="Yes",Tabela1[[#This Row],[Minecraft Season Pass]]="Yes"),"Yes","No")</f>
        <v>Yes</v>
      </c>
      <c r="Q818">
        <v>34</v>
      </c>
      <c r="R818" s="2"/>
    </row>
    <row r="819" spans="1:18" x14ac:dyDescent="0.25">
      <c r="A819">
        <v>818</v>
      </c>
      <c r="B819" t="s">
        <v>3957</v>
      </c>
      <c r="C819" t="s">
        <v>13</v>
      </c>
      <c r="D819" s="50">
        <v>44682</v>
      </c>
      <c r="E819">
        <f>YEAR(Tabela1[[#This Row],[Start Date]])</f>
        <v>2022</v>
      </c>
      <c r="F819">
        <f>ROUNDUP(MONTH(Tabela1[[#This Row],[Start Date]])/3,0)</f>
        <v>2</v>
      </c>
      <c r="G819" t="s">
        <v>8</v>
      </c>
      <c r="H819">
        <v>10</v>
      </c>
      <c r="I819" t="s">
        <v>14</v>
      </c>
      <c r="J819" t="s">
        <v>8</v>
      </c>
      <c r="K819">
        <v>30</v>
      </c>
      <c r="L819" t="s">
        <v>11</v>
      </c>
      <c r="M819">
        <v>0</v>
      </c>
      <c r="N819">
        <v>1</v>
      </c>
      <c r="O819" t="str">
        <f>IF(AND(Tabela1[[#This Row],[EA Play Season Pass]]="Yes",Tabela1[[#This Row],[Minecraft Season Pass]]="Yes"),"Yes","No")</f>
        <v>No</v>
      </c>
      <c r="P819" t="str">
        <f>IF(OR(Tabela1[[#This Row],[EA Play Season Pass]]="Yes",Tabela1[[#This Row],[Minecraft Season Pass]]="Yes"),"Yes","No")</f>
        <v>Yes</v>
      </c>
      <c r="Q819">
        <v>39</v>
      </c>
      <c r="R819" s="2"/>
    </row>
    <row r="820" spans="1:18" x14ac:dyDescent="0.25">
      <c r="A820">
        <v>819</v>
      </c>
      <c r="B820" t="s">
        <v>3958</v>
      </c>
      <c r="C820" t="s">
        <v>13</v>
      </c>
      <c r="D820" s="50">
        <v>44682</v>
      </c>
      <c r="E820">
        <f>YEAR(Tabela1[[#This Row],[Start Date]])</f>
        <v>2022</v>
      </c>
      <c r="F820">
        <f>ROUNDUP(MONTH(Tabela1[[#This Row],[Start Date]])/3,0)</f>
        <v>2</v>
      </c>
      <c r="G820" t="s">
        <v>8</v>
      </c>
      <c r="H820">
        <v>10</v>
      </c>
      <c r="I820" t="s">
        <v>14</v>
      </c>
      <c r="J820" t="s">
        <v>11</v>
      </c>
      <c r="K820">
        <v>0</v>
      </c>
      <c r="L820" t="s">
        <v>11</v>
      </c>
      <c r="M820">
        <v>0</v>
      </c>
      <c r="N820">
        <v>1</v>
      </c>
      <c r="O820" t="str">
        <f>IF(AND(Tabela1[[#This Row],[EA Play Season Pass]]="Yes",Tabela1[[#This Row],[Minecraft Season Pass]]="Yes"),"Yes","No")</f>
        <v>No</v>
      </c>
      <c r="P820" t="str">
        <f>IF(OR(Tabela1[[#This Row],[EA Play Season Pass]]="Yes",Tabela1[[#This Row],[Minecraft Season Pass]]="Yes"),"Yes","No")</f>
        <v>No</v>
      </c>
      <c r="Q820">
        <v>9</v>
      </c>
      <c r="R820" s="2"/>
    </row>
    <row r="821" spans="1:18" x14ac:dyDescent="0.25">
      <c r="A821">
        <v>820</v>
      </c>
      <c r="B821" t="s">
        <v>3959</v>
      </c>
      <c r="C821" t="s">
        <v>7</v>
      </c>
      <c r="D821" s="50">
        <v>44682</v>
      </c>
      <c r="E821">
        <f>YEAR(Tabela1[[#This Row],[Start Date]])</f>
        <v>2022</v>
      </c>
      <c r="F821">
        <f>ROUNDUP(MONTH(Tabela1[[#This Row],[Start Date]])/3,0)</f>
        <v>2</v>
      </c>
      <c r="G821" t="s">
        <v>11</v>
      </c>
      <c r="H821">
        <v>15</v>
      </c>
      <c r="I821" t="s">
        <v>14</v>
      </c>
      <c r="J821" t="s">
        <v>11</v>
      </c>
      <c r="K821">
        <v>0</v>
      </c>
      <c r="L821" t="s">
        <v>11</v>
      </c>
      <c r="M821">
        <v>0</v>
      </c>
      <c r="N821">
        <v>1</v>
      </c>
      <c r="O821" t="str">
        <f>IF(AND(Tabela1[[#This Row],[EA Play Season Pass]]="Yes",Tabela1[[#This Row],[Minecraft Season Pass]]="Yes"),"Yes","No")</f>
        <v>No</v>
      </c>
      <c r="P821" t="str">
        <f>IF(OR(Tabela1[[#This Row],[EA Play Season Pass]]="Yes",Tabela1[[#This Row],[Minecraft Season Pass]]="Yes"),"Yes","No")</f>
        <v>No</v>
      </c>
      <c r="Q821">
        <v>14</v>
      </c>
      <c r="R821" s="2"/>
    </row>
    <row r="822" spans="1:18" x14ac:dyDescent="0.25">
      <c r="A822">
        <v>821</v>
      </c>
      <c r="B822" t="s">
        <v>245</v>
      </c>
      <c r="C822" t="s">
        <v>13</v>
      </c>
      <c r="D822" s="50">
        <v>44682</v>
      </c>
      <c r="E822">
        <f>YEAR(Tabela1[[#This Row],[Start Date]])</f>
        <v>2022</v>
      </c>
      <c r="F822">
        <f>ROUNDUP(MONTH(Tabela1[[#This Row],[Start Date]])/3,0)</f>
        <v>2</v>
      </c>
      <c r="G822" t="s">
        <v>11</v>
      </c>
      <c r="H822">
        <v>10</v>
      </c>
      <c r="I822" t="s">
        <v>14</v>
      </c>
      <c r="J822" t="s">
        <v>11</v>
      </c>
      <c r="K822">
        <v>0</v>
      </c>
      <c r="L822" t="s">
        <v>11</v>
      </c>
      <c r="M822">
        <v>0</v>
      </c>
      <c r="N822">
        <v>2</v>
      </c>
      <c r="O822" t="str">
        <f>IF(AND(Tabela1[[#This Row],[EA Play Season Pass]]="Yes",Tabela1[[#This Row],[Minecraft Season Pass]]="Yes"),"Yes","No")</f>
        <v>No</v>
      </c>
      <c r="P822" t="str">
        <f>IF(OR(Tabela1[[#This Row],[EA Play Season Pass]]="Yes",Tabela1[[#This Row],[Minecraft Season Pass]]="Yes"),"Yes","No")</f>
        <v>No</v>
      </c>
      <c r="Q822">
        <v>8</v>
      </c>
      <c r="R822" s="2"/>
    </row>
    <row r="823" spans="1:18" x14ac:dyDescent="0.25">
      <c r="A823">
        <v>822</v>
      </c>
      <c r="B823" t="s">
        <v>32</v>
      </c>
      <c r="C823" t="s">
        <v>7</v>
      </c>
      <c r="D823" s="50">
        <v>44682</v>
      </c>
      <c r="E823">
        <f>YEAR(Tabela1[[#This Row],[Start Date]])</f>
        <v>2022</v>
      </c>
      <c r="F823">
        <f>ROUNDUP(MONTH(Tabela1[[#This Row],[Start Date]])/3,0)</f>
        <v>2</v>
      </c>
      <c r="G823" t="s">
        <v>11</v>
      </c>
      <c r="H823">
        <v>15</v>
      </c>
      <c r="I823" t="s">
        <v>9</v>
      </c>
      <c r="J823" t="s">
        <v>8</v>
      </c>
      <c r="K823">
        <v>30</v>
      </c>
      <c r="L823" t="s">
        <v>8</v>
      </c>
      <c r="M823">
        <v>20</v>
      </c>
      <c r="N823">
        <v>2</v>
      </c>
      <c r="O823" t="str">
        <f>IF(AND(Tabela1[[#This Row],[EA Play Season Pass]]="Yes",Tabela1[[#This Row],[Minecraft Season Pass]]="Yes"),"Yes","No")</f>
        <v>Yes</v>
      </c>
      <c r="P823" t="str">
        <f>IF(OR(Tabela1[[#This Row],[EA Play Season Pass]]="Yes",Tabela1[[#This Row],[Minecraft Season Pass]]="Yes"),"Yes","No")</f>
        <v>Yes</v>
      </c>
      <c r="Q823">
        <v>63</v>
      </c>
      <c r="R823" s="2"/>
    </row>
    <row r="824" spans="1:18" x14ac:dyDescent="0.25">
      <c r="A824">
        <v>823</v>
      </c>
      <c r="B824" t="s">
        <v>3960</v>
      </c>
      <c r="C824" t="s">
        <v>10</v>
      </c>
      <c r="D824" s="50">
        <v>44682</v>
      </c>
      <c r="E824">
        <f>YEAR(Tabela1[[#This Row],[Start Date]])</f>
        <v>2022</v>
      </c>
      <c r="F824">
        <f>ROUNDUP(MONTH(Tabela1[[#This Row],[Start Date]])/3,0)</f>
        <v>2</v>
      </c>
      <c r="G824" t="s">
        <v>8</v>
      </c>
      <c r="H824">
        <v>5</v>
      </c>
      <c r="I824" t="s">
        <v>9</v>
      </c>
      <c r="J824" t="s">
        <v>11</v>
      </c>
      <c r="K824">
        <v>0</v>
      </c>
      <c r="L824" t="s">
        <v>8</v>
      </c>
      <c r="M824">
        <v>20</v>
      </c>
      <c r="N824">
        <v>1</v>
      </c>
      <c r="O824" t="str">
        <f>IF(AND(Tabela1[[#This Row],[EA Play Season Pass]]="Yes",Tabela1[[#This Row],[Minecraft Season Pass]]="Yes"),"Yes","No")</f>
        <v>No</v>
      </c>
      <c r="P824" t="str">
        <f>IF(OR(Tabela1[[#This Row],[EA Play Season Pass]]="Yes",Tabela1[[#This Row],[Minecraft Season Pass]]="Yes"),"Yes","No")</f>
        <v>Yes</v>
      </c>
      <c r="Q824">
        <v>24</v>
      </c>
      <c r="R824" s="2"/>
    </row>
    <row r="825" spans="1:18" x14ac:dyDescent="0.25">
      <c r="A825">
        <v>824</v>
      </c>
      <c r="B825" t="s">
        <v>3961</v>
      </c>
      <c r="C825" t="s">
        <v>10</v>
      </c>
      <c r="D825" s="50">
        <v>44682</v>
      </c>
      <c r="E825">
        <f>YEAR(Tabela1[[#This Row],[Start Date]])</f>
        <v>2022</v>
      </c>
      <c r="F825">
        <f>ROUNDUP(MONTH(Tabela1[[#This Row],[Start Date]])/3,0)</f>
        <v>2</v>
      </c>
      <c r="G825" t="s">
        <v>11</v>
      </c>
      <c r="H825">
        <v>5</v>
      </c>
      <c r="I825" t="s">
        <v>9</v>
      </c>
      <c r="J825" t="s">
        <v>11</v>
      </c>
      <c r="K825">
        <v>0</v>
      </c>
      <c r="L825" t="s">
        <v>8</v>
      </c>
      <c r="M825">
        <v>20</v>
      </c>
      <c r="N825">
        <v>1</v>
      </c>
      <c r="O825" t="str">
        <f>IF(AND(Tabela1[[#This Row],[EA Play Season Pass]]="Yes",Tabela1[[#This Row],[Minecraft Season Pass]]="Yes"),"Yes","No")</f>
        <v>No</v>
      </c>
      <c r="P825" t="str">
        <f>IF(OR(Tabela1[[#This Row],[EA Play Season Pass]]="Yes",Tabela1[[#This Row],[Minecraft Season Pass]]="Yes"),"Yes","No")</f>
        <v>Yes</v>
      </c>
      <c r="Q825">
        <v>24</v>
      </c>
      <c r="R825" s="2"/>
    </row>
    <row r="826" spans="1:18" x14ac:dyDescent="0.25">
      <c r="A826">
        <v>825</v>
      </c>
      <c r="B826" t="s">
        <v>3962</v>
      </c>
      <c r="C826" t="s">
        <v>10</v>
      </c>
      <c r="D826" s="50">
        <v>44683</v>
      </c>
      <c r="E826">
        <f>YEAR(Tabela1[[#This Row],[Start Date]])</f>
        <v>2022</v>
      </c>
      <c r="F826">
        <f>ROUNDUP(MONTH(Tabela1[[#This Row],[Start Date]])/3,0)</f>
        <v>2</v>
      </c>
      <c r="G826" t="s">
        <v>8</v>
      </c>
      <c r="H826">
        <v>5</v>
      </c>
      <c r="I826" t="s">
        <v>14</v>
      </c>
      <c r="J826" t="s">
        <v>11</v>
      </c>
      <c r="K826">
        <v>0</v>
      </c>
      <c r="L826" t="s">
        <v>8</v>
      </c>
      <c r="M826">
        <v>20</v>
      </c>
      <c r="N826">
        <v>3</v>
      </c>
      <c r="O826" t="str">
        <f>IF(AND(Tabela1[[#This Row],[EA Play Season Pass]]="Yes",Tabela1[[#This Row],[Minecraft Season Pass]]="Yes"),"Yes","No")</f>
        <v>No</v>
      </c>
      <c r="P826" t="str">
        <f>IF(OR(Tabela1[[#This Row],[EA Play Season Pass]]="Yes",Tabela1[[#This Row],[Minecraft Season Pass]]="Yes"),"Yes","No")</f>
        <v>Yes</v>
      </c>
      <c r="Q826">
        <v>22</v>
      </c>
      <c r="R826" s="2"/>
    </row>
    <row r="827" spans="1:18" x14ac:dyDescent="0.25">
      <c r="A827">
        <v>826</v>
      </c>
      <c r="B827" t="s">
        <v>2079</v>
      </c>
      <c r="C827" t="s">
        <v>10</v>
      </c>
      <c r="D827" s="50">
        <v>44683</v>
      </c>
      <c r="E827">
        <f>YEAR(Tabela1[[#This Row],[Start Date]])</f>
        <v>2022</v>
      </c>
      <c r="F827">
        <f>ROUNDUP(MONTH(Tabela1[[#This Row],[Start Date]])/3,0)</f>
        <v>2</v>
      </c>
      <c r="G827" t="s">
        <v>11</v>
      </c>
      <c r="H827">
        <v>5</v>
      </c>
      <c r="I827" t="s">
        <v>12</v>
      </c>
      <c r="J827" t="s">
        <v>11</v>
      </c>
      <c r="K827">
        <v>0</v>
      </c>
      <c r="L827" t="s">
        <v>11</v>
      </c>
      <c r="M827">
        <v>0</v>
      </c>
      <c r="N827">
        <v>2</v>
      </c>
      <c r="O827" t="str">
        <f>IF(AND(Tabela1[[#This Row],[EA Play Season Pass]]="Yes",Tabela1[[#This Row],[Minecraft Season Pass]]="Yes"),"Yes","No")</f>
        <v>No</v>
      </c>
      <c r="P827" t="str">
        <f>IF(OR(Tabela1[[#This Row],[EA Play Season Pass]]="Yes",Tabela1[[#This Row],[Minecraft Season Pass]]="Yes"),"Yes","No")</f>
        <v>No</v>
      </c>
      <c r="Q827">
        <v>3</v>
      </c>
      <c r="R827" s="2"/>
    </row>
    <row r="828" spans="1:18" x14ac:dyDescent="0.25">
      <c r="A828">
        <v>827</v>
      </c>
      <c r="B828" t="s">
        <v>2397</v>
      </c>
      <c r="C828" t="s">
        <v>7</v>
      </c>
      <c r="D828" s="50">
        <v>44683</v>
      </c>
      <c r="E828">
        <f>YEAR(Tabela1[[#This Row],[Start Date]])</f>
        <v>2022</v>
      </c>
      <c r="F828">
        <f>ROUNDUP(MONTH(Tabela1[[#This Row],[Start Date]])/3,0)</f>
        <v>2</v>
      </c>
      <c r="G828" t="s">
        <v>11</v>
      </c>
      <c r="H828">
        <v>15</v>
      </c>
      <c r="I828" t="s">
        <v>9</v>
      </c>
      <c r="J828" t="s">
        <v>11</v>
      </c>
      <c r="K828">
        <v>0</v>
      </c>
      <c r="L828" t="s">
        <v>11</v>
      </c>
      <c r="M828">
        <v>0</v>
      </c>
      <c r="N828">
        <v>2</v>
      </c>
      <c r="O828" t="str">
        <f>IF(AND(Tabela1[[#This Row],[EA Play Season Pass]]="Yes",Tabela1[[#This Row],[Minecraft Season Pass]]="Yes"),"Yes","No")</f>
        <v>No</v>
      </c>
      <c r="P828" t="str">
        <f>IF(OR(Tabela1[[#This Row],[EA Play Season Pass]]="Yes",Tabela1[[#This Row],[Minecraft Season Pass]]="Yes"),"Yes","No")</f>
        <v>No</v>
      </c>
      <c r="Q828">
        <v>13</v>
      </c>
      <c r="R828" s="2"/>
    </row>
    <row r="829" spans="1:18" x14ac:dyDescent="0.25">
      <c r="A829">
        <v>828</v>
      </c>
      <c r="B829" t="s">
        <v>1909</v>
      </c>
      <c r="C829" t="s">
        <v>7</v>
      </c>
      <c r="D829" s="50">
        <v>44683</v>
      </c>
      <c r="E829">
        <f>YEAR(Tabela1[[#This Row],[Start Date]])</f>
        <v>2022</v>
      </c>
      <c r="F829">
        <f>ROUNDUP(MONTH(Tabela1[[#This Row],[Start Date]])/3,0)</f>
        <v>2</v>
      </c>
      <c r="G829" t="s">
        <v>8</v>
      </c>
      <c r="H829">
        <v>15</v>
      </c>
      <c r="I829" t="s">
        <v>14</v>
      </c>
      <c r="J829" t="s">
        <v>8</v>
      </c>
      <c r="K829">
        <v>30</v>
      </c>
      <c r="L829" t="s">
        <v>11</v>
      </c>
      <c r="M829">
        <v>0</v>
      </c>
      <c r="N829">
        <v>2</v>
      </c>
      <c r="O829" t="str">
        <f>IF(AND(Tabela1[[#This Row],[EA Play Season Pass]]="Yes",Tabela1[[#This Row],[Minecraft Season Pass]]="Yes"),"Yes","No")</f>
        <v>No</v>
      </c>
      <c r="P829" t="str">
        <f>IF(OR(Tabela1[[#This Row],[EA Play Season Pass]]="Yes",Tabela1[[#This Row],[Minecraft Season Pass]]="Yes"),"Yes","No")</f>
        <v>Yes</v>
      </c>
      <c r="Q829">
        <v>43</v>
      </c>
      <c r="R829" s="2"/>
    </row>
    <row r="830" spans="1:18" x14ac:dyDescent="0.25">
      <c r="A830">
        <v>829</v>
      </c>
      <c r="B830" t="s">
        <v>771</v>
      </c>
      <c r="C830" t="s">
        <v>13</v>
      </c>
      <c r="D830" s="50">
        <v>44683</v>
      </c>
      <c r="E830">
        <f>YEAR(Tabela1[[#This Row],[Start Date]])</f>
        <v>2022</v>
      </c>
      <c r="F830">
        <f>ROUNDUP(MONTH(Tabela1[[#This Row],[Start Date]])/3,0)</f>
        <v>2</v>
      </c>
      <c r="G830" t="s">
        <v>11</v>
      </c>
      <c r="H830">
        <v>10</v>
      </c>
      <c r="I830" t="s">
        <v>14</v>
      </c>
      <c r="J830" t="s">
        <v>11</v>
      </c>
      <c r="K830">
        <v>0</v>
      </c>
      <c r="L830" t="s">
        <v>8</v>
      </c>
      <c r="M830">
        <v>20</v>
      </c>
      <c r="N830">
        <v>1</v>
      </c>
      <c r="O830" t="str">
        <f>IF(AND(Tabela1[[#This Row],[EA Play Season Pass]]="Yes",Tabela1[[#This Row],[Minecraft Season Pass]]="Yes"),"Yes","No")</f>
        <v>No</v>
      </c>
      <c r="P830" t="str">
        <f>IF(OR(Tabela1[[#This Row],[EA Play Season Pass]]="Yes",Tabela1[[#This Row],[Minecraft Season Pass]]="Yes"),"Yes","No")</f>
        <v>Yes</v>
      </c>
      <c r="Q830">
        <v>29</v>
      </c>
      <c r="R830" s="2"/>
    </row>
    <row r="831" spans="1:18" x14ac:dyDescent="0.25">
      <c r="A831">
        <v>830</v>
      </c>
      <c r="B831" t="s">
        <v>3963</v>
      </c>
      <c r="C831" t="s">
        <v>13</v>
      </c>
      <c r="D831" s="50">
        <v>44683</v>
      </c>
      <c r="E831">
        <f>YEAR(Tabela1[[#This Row],[Start Date]])</f>
        <v>2022</v>
      </c>
      <c r="F831">
        <f>ROUNDUP(MONTH(Tabela1[[#This Row],[Start Date]])/3,0)</f>
        <v>2</v>
      </c>
      <c r="G831" t="s">
        <v>11</v>
      </c>
      <c r="H831">
        <v>10</v>
      </c>
      <c r="I831" t="s">
        <v>9</v>
      </c>
      <c r="J831" t="s">
        <v>11</v>
      </c>
      <c r="K831">
        <v>0</v>
      </c>
      <c r="L831" t="s">
        <v>8</v>
      </c>
      <c r="M831">
        <v>20</v>
      </c>
      <c r="N831">
        <v>2</v>
      </c>
      <c r="O831" t="str">
        <f>IF(AND(Tabela1[[#This Row],[EA Play Season Pass]]="Yes",Tabela1[[#This Row],[Minecraft Season Pass]]="Yes"),"Yes","No")</f>
        <v>No</v>
      </c>
      <c r="P831" t="str">
        <f>IF(OR(Tabela1[[#This Row],[EA Play Season Pass]]="Yes",Tabela1[[#This Row],[Minecraft Season Pass]]="Yes"),"Yes","No")</f>
        <v>Yes</v>
      </c>
      <c r="Q831">
        <v>28</v>
      </c>
      <c r="R831" s="2"/>
    </row>
    <row r="832" spans="1:18" x14ac:dyDescent="0.25">
      <c r="A832">
        <v>831</v>
      </c>
      <c r="B832" t="s">
        <v>3964</v>
      </c>
      <c r="C832" t="s">
        <v>13</v>
      </c>
      <c r="D832" s="50">
        <v>44683</v>
      </c>
      <c r="E832">
        <f>YEAR(Tabela1[[#This Row],[Start Date]])</f>
        <v>2022</v>
      </c>
      <c r="F832">
        <f>ROUNDUP(MONTH(Tabela1[[#This Row],[Start Date]])/3,0)</f>
        <v>2</v>
      </c>
      <c r="G832" t="s">
        <v>8</v>
      </c>
      <c r="H832">
        <v>10</v>
      </c>
      <c r="I832" t="s">
        <v>14</v>
      </c>
      <c r="J832" t="s">
        <v>8</v>
      </c>
      <c r="K832">
        <v>30</v>
      </c>
      <c r="L832" t="s">
        <v>11</v>
      </c>
      <c r="M832">
        <v>0</v>
      </c>
      <c r="N832">
        <v>1</v>
      </c>
      <c r="O832" t="str">
        <f>IF(AND(Tabela1[[#This Row],[EA Play Season Pass]]="Yes",Tabela1[[#This Row],[Minecraft Season Pass]]="Yes"),"Yes","No")</f>
        <v>No</v>
      </c>
      <c r="P832" t="str">
        <f>IF(OR(Tabela1[[#This Row],[EA Play Season Pass]]="Yes",Tabela1[[#This Row],[Minecraft Season Pass]]="Yes"),"Yes","No")</f>
        <v>Yes</v>
      </c>
      <c r="Q832">
        <v>39</v>
      </c>
      <c r="R832" s="2"/>
    </row>
    <row r="833" spans="1:18" x14ac:dyDescent="0.25">
      <c r="A833">
        <v>832</v>
      </c>
      <c r="B833" t="s">
        <v>1835</v>
      </c>
      <c r="C833" t="s">
        <v>13</v>
      </c>
      <c r="D833" s="50">
        <v>44683</v>
      </c>
      <c r="E833">
        <f>YEAR(Tabela1[[#This Row],[Start Date]])</f>
        <v>2022</v>
      </c>
      <c r="F833">
        <f>ROUNDUP(MONTH(Tabela1[[#This Row],[Start Date]])/3,0)</f>
        <v>2</v>
      </c>
      <c r="G833" t="s">
        <v>11</v>
      </c>
      <c r="H833">
        <v>10</v>
      </c>
      <c r="I833" t="s">
        <v>12</v>
      </c>
      <c r="J833" t="s">
        <v>8</v>
      </c>
      <c r="K833">
        <v>30</v>
      </c>
      <c r="L833" t="s">
        <v>8</v>
      </c>
      <c r="M833">
        <v>20</v>
      </c>
      <c r="N833">
        <v>3</v>
      </c>
      <c r="O833" t="str">
        <f>IF(AND(Tabela1[[#This Row],[EA Play Season Pass]]="Yes",Tabela1[[#This Row],[Minecraft Season Pass]]="Yes"),"Yes","No")</f>
        <v>Yes</v>
      </c>
      <c r="P833" t="str">
        <f>IF(OR(Tabela1[[#This Row],[EA Play Season Pass]]="Yes",Tabela1[[#This Row],[Minecraft Season Pass]]="Yes"),"Yes","No")</f>
        <v>Yes</v>
      </c>
      <c r="Q833">
        <v>57</v>
      </c>
      <c r="R833" s="2"/>
    </row>
    <row r="834" spans="1:18" x14ac:dyDescent="0.25">
      <c r="A834">
        <v>833</v>
      </c>
      <c r="B834" t="s">
        <v>3965</v>
      </c>
      <c r="C834" t="s">
        <v>10</v>
      </c>
      <c r="D834" s="50">
        <v>44683</v>
      </c>
      <c r="E834">
        <f>YEAR(Tabela1[[#This Row],[Start Date]])</f>
        <v>2022</v>
      </c>
      <c r="F834">
        <f>ROUNDUP(MONTH(Tabela1[[#This Row],[Start Date]])/3,0)</f>
        <v>2</v>
      </c>
      <c r="G834" t="s">
        <v>11</v>
      </c>
      <c r="H834">
        <v>5</v>
      </c>
      <c r="I834" t="s">
        <v>9</v>
      </c>
      <c r="J834" t="s">
        <v>8</v>
      </c>
      <c r="K834">
        <v>30</v>
      </c>
      <c r="L834" t="s">
        <v>8</v>
      </c>
      <c r="M834">
        <v>20</v>
      </c>
      <c r="N834">
        <v>1</v>
      </c>
      <c r="O834" t="str">
        <f>IF(AND(Tabela1[[#This Row],[EA Play Season Pass]]="Yes",Tabela1[[#This Row],[Minecraft Season Pass]]="Yes"),"Yes","No")</f>
        <v>Yes</v>
      </c>
      <c r="P834" t="str">
        <f>IF(OR(Tabela1[[#This Row],[EA Play Season Pass]]="Yes",Tabela1[[#This Row],[Minecraft Season Pass]]="Yes"),"Yes","No")</f>
        <v>Yes</v>
      </c>
      <c r="Q834">
        <v>54</v>
      </c>
      <c r="R834" s="2"/>
    </row>
    <row r="835" spans="1:18" x14ac:dyDescent="0.25">
      <c r="A835">
        <v>834</v>
      </c>
      <c r="B835" t="s">
        <v>2493</v>
      </c>
      <c r="C835" t="s">
        <v>7</v>
      </c>
      <c r="D835" s="50">
        <v>44684</v>
      </c>
      <c r="E835">
        <f>YEAR(Tabela1[[#This Row],[Start Date]])</f>
        <v>2022</v>
      </c>
      <c r="F835">
        <f>ROUNDUP(MONTH(Tabela1[[#This Row],[Start Date]])/3,0)</f>
        <v>2</v>
      </c>
      <c r="G835" t="s">
        <v>11</v>
      </c>
      <c r="H835">
        <v>15</v>
      </c>
      <c r="I835" t="s">
        <v>14</v>
      </c>
      <c r="J835" t="s">
        <v>11</v>
      </c>
      <c r="K835">
        <v>0</v>
      </c>
      <c r="L835" t="s">
        <v>11</v>
      </c>
      <c r="M835">
        <v>0</v>
      </c>
      <c r="N835">
        <v>2</v>
      </c>
      <c r="O835" t="str">
        <f>IF(AND(Tabela1[[#This Row],[EA Play Season Pass]]="Yes",Tabela1[[#This Row],[Minecraft Season Pass]]="Yes"),"Yes","No")</f>
        <v>No</v>
      </c>
      <c r="P835" t="str">
        <f>IF(OR(Tabela1[[#This Row],[EA Play Season Pass]]="Yes",Tabela1[[#This Row],[Minecraft Season Pass]]="Yes"),"Yes","No")</f>
        <v>No</v>
      </c>
      <c r="Q835">
        <v>13</v>
      </c>
      <c r="R835" s="2"/>
    </row>
    <row r="836" spans="1:18" x14ac:dyDescent="0.25">
      <c r="A836">
        <v>835</v>
      </c>
      <c r="B836" t="s">
        <v>837</v>
      </c>
      <c r="C836" t="s">
        <v>13</v>
      </c>
      <c r="D836" s="50">
        <v>44684</v>
      </c>
      <c r="E836">
        <f>YEAR(Tabela1[[#This Row],[Start Date]])</f>
        <v>2022</v>
      </c>
      <c r="F836">
        <f>ROUNDUP(MONTH(Tabela1[[#This Row],[Start Date]])/3,0)</f>
        <v>2</v>
      </c>
      <c r="G836" t="s">
        <v>11</v>
      </c>
      <c r="H836">
        <v>10</v>
      </c>
      <c r="I836" t="s">
        <v>12</v>
      </c>
      <c r="J836" t="s">
        <v>11</v>
      </c>
      <c r="K836">
        <v>0</v>
      </c>
      <c r="L836" t="s">
        <v>11</v>
      </c>
      <c r="M836">
        <v>0</v>
      </c>
      <c r="N836">
        <v>3</v>
      </c>
      <c r="O836" t="str">
        <f>IF(AND(Tabela1[[#This Row],[EA Play Season Pass]]="Yes",Tabela1[[#This Row],[Minecraft Season Pass]]="Yes"),"Yes","No")</f>
        <v>No</v>
      </c>
      <c r="P836" t="str">
        <f>IF(OR(Tabela1[[#This Row],[EA Play Season Pass]]="Yes",Tabela1[[#This Row],[Minecraft Season Pass]]="Yes"),"Yes","No")</f>
        <v>No</v>
      </c>
      <c r="Q836">
        <v>7</v>
      </c>
      <c r="R836" s="2"/>
    </row>
    <row r="837" spans="1:18" x14ac:dyDescent="0.25">
      <c r="A837">
        <v>836</v>
      </c>
      <c r="B837" t="s">
        <v>3966</v>
      </c>
      <c r="C837" t="s">
        <v>13</v>
      </c>
      <c r="D837" s="50">
        <v>44684</v>
      </c>
      <c r="E837">
        <f>YEAR(Tabela1[[#This Row],[Start Date]])</f>
        <v>2022</v>
      </c>
      <c r="F837">
        <f>ROUNDUP(MONTH(Tabela1[[#This Row],[Start Date]])/3,0)</f>
        <v>2</v>
      </c>
      <c r="G837" t="s">
        <v>8</v>
      </c>
      <c r="H837">
        <v>10</v>
      </c>
      <c r="I837" t="s">
        <v>9</v>
      </c>
      <c r="J837" t="s">
        <v>11</v>
      </c>
      <c r="K837">
        <v>0</v>
      </c>
      <c r="L837" t="s">
        <v>11</v>
      </c>
      <c r="M837">
        <v>0</v>
      </c>
      <c r="N837">
        <v>3</v>
      </c>
      <c r="O837" t="str">
        <f>IF(AND(Tabela1[[#This Row],[EA Play Season Pass]]="Yes",Tabela1[[#This Row],[Minecraft Season Pass]]="Yes"),"Yes","No")</f>
        <v>No</v>
      </c>
      <c r="P837" t="str">
        <f>IF(OR(Tabela1[[#This Row],[EA Play Season Pass]]="Yes",Tabela1[[#This Row],[Minecraft Season Pass]]="Yes"),"Yes","No")</f>
        <v>No</v>
      </c>
      <c r="Q837">
        <v>7</v>
      </c>
      <c r="R837" s="2"/>
    </row>
    <row r="838" spans="1:18" x14ac:dyDescent="0.25">
      <c r="A838">
        <v>837</v>
      </c>
      <c r="B838" t="s">
        <v>3967</v>
      </c>
      <c r="C838" t="s">
        <v>10</v>
      </c>
      <c r="D838" s="50">
        <v>44684</v>
      </c>
      <c r="E838">
        <f>YEAR(Tabela1[[#This Row],[Start Date]])</f>
        <v>2022</v>
      </c>
      <c r="F838">
        <f>ROUNDUP(MONTH(Tabela1[[#This Row],[Start Date]])/3,0)</f>
        <v>2</v>
      </c>
      <c r="G838" t="s">
        <v>11</v>
      </c>
      <c r="H838">
        <v>5</v>
      </c>
      <c r="I838" t="s">
        <v>12</v>
      </c>
      <c r="J838" t="s">
        <v>11</v>
      </c>
      <c r="K838">
        <v>0</v>
      </c>
      <c r="L838" t="s">
        <v>11</v>
      </c>
      <c r="M838">
        <v>0</v>
      </c>
      <c r="N838">
        <v>2</v>
      </c>
      <c r="O838" t="str">
        <f>IF(AND(Tabela1[[#This Row],[EA Play Season Pass]]="Yes",Tabela1[[#This Row],[Minecraft Season Pass]]="Yes"),"Yes","No")</f>
        <v>No</v>
      </c>
      <c r="P838" t="str">
        <f>IF(OR(Tabela1[[#This Row],[EA Play Season Pass]]="Yes",Tabela1[[#This Row],[Minecraft Season Pass]]="Yes"),"Yes","No")</f>
        <v>No</v>
      </c>
      <c r="Q838">
        <v>3</v>
      </c>
      <c r="R838" s="2"/>
    </row>
    <row r="839" spans="1:18" x14ac:dyDescent="0.25">
      <c r="A839">
        <v>838</v>
      </c>
      <c r="B839" t="s">
        <v>3968</v>
      </c>
      <c r="C839" t="s">
        <v>7</v>
      </c>
      <c r="D839" s="50">
        <v>44684</v>
      </c>
      <c r="E839">
        <f>YEAR(Tabela1[[#This Row],[Start Date]])</f>
        <v>2022</v>
      </c>
      <c r="F839">
        <f>ROUNDUP(MONTH(Tabela1[[#This Row],[Start Date]])/3,0)</f>
        <v>2</v>
      </c>
      <c r="G839" t="s">
        <v>11</v>
      </c>
      <c r="H839">
        <v>15</v>
      </c>
      <c r="I839" t="s">
        <v>9</v>
      </c>
      <c r="J839" t="s">
        <v>11</v>
      </c>
      <c r="K839">
        <v>0</v>
      </c>
      <c r="L839" t="s">
        <v>11</v>
      </c>
      <c r="M839">
        <v>0</v>
      </c>
      <c r="N839">
        <v>2</v>
      </c>
      <c r="O839" t="str">
        <f>IF(AND(Tabela1[[#This Row],[EA Play Season Pass]]="Yes",Tabela1[[#This Row],[Minecraft Season Pass]]="Yes"),"Yes","No")</f>
        <v>No</v>
      </c>
      <c r="P839" t="str">
        <f>IF(OR(Tabela1[[#This Row],[EA Play Season Pass]]="Yes",Tabela1[[#This Row],[Minecraft Season Pass]]="Yes"),"Yes","No")</f>
        <v>No</v>
      </c>
      <c r="Q839">
        <v>13</v>
      </c>
      <c r="R839" s="2"/>
    </row>
    <row r="840" spans="1:18" x14ac:dyDescent="0.25">
      <c r="A840">
        <v>839</v>
      </c>
      <c r="B840" t="s">
        <v>3969</v>
      </c>
      <c r="C840" t="s">
        <v>10</v>
      </c>
      <c r="D840" s="50">
        <v>44684</v>
      </c>
      <c r="E840">
        <f>YEAR(Tabela1[[#This Row],[Start Date]])</f>
        <v>2022</v>
      </c>
      <c r="F840">
        <f>ROUNDUP(MONTH(Tabela1[[#This Row],[Start Date]])/3,0)</f>
        <v>2</v>
      </c>
      <c r="G840" t="s">
        <v>8</v>
      </c>
      <c r="H840">
        <v>5</v>
      </c>
      <c r="I840" t="s">
        <v>9</v>
      </c>
      <c r="J840" t="s">
        <v>11</v>
      </c>
      <c r="K840">
        <v>0</v>
      </c>
      <c r="L840" t="s">
        <v>8</v>
      </c>
      <c r="M840">
        <v>20</v>
      </c>
      <c r="N840">
        <v>3</v>
      </c>
      <c r="O840" t="str">
        <f>IF(AND(Tabela1[[#This Row],[EA Play Season Pass]]="Yes",Tabela1[[#This Row],[Minecraft Season Pass]]="Yes"),"Yes","No")</f>
        <v>No</v>
      </c>
      <c r="P840" t="str">
        <f>IF(OR(Tabela1[[#This Row],[EA Play Season Pass]]="Yes",Tabela1[[#This Row],[Minecraft Season Pass]]="Yes"),"Yes","No")</f>
        <v>Yes</v>
      </c>
      <c r="Q840">
        <v>22</v>
      </c>
      <c r="R840" s="2"/>
    </row>
    <row r="841" spans="1:18" x14ac:dyDescent="0.25">
      <c r="A841">
        <v>840</v>
      </c>
      <c r="B841" t="s">
        <v>1917</v>
      </c>
      <c r="C841" t="s">
        <v>13</v>
      </c>
      <c r="D841" s="50">
        <v>44685</v>
      </c>
      <c r="E841">
        <f>YEAR(Tabela1[[#This Row],[Start Date]])</f>
        <v>2022</v>
      </c>
      <c r="F841">
        <f>ROUNDUP(MONTH(Tabela1[[#This Row],[Start Date]])/3,0)</f>
        <v>2</v>
      </c>
      <c r="G841" t="s">
        <v>8</v>
      </c>
      <c r="H841">
        <v>10</v>
      </c>
      <c r="I841" t="s">
        <v>14</v>
      </c>
      <c r="J841" t="s">
        <v>11</v>
      </c>
      <c r="K841">
        <v>0</v>
      </c>
      <c r="L841" t="s">
        <v>11</v>
      </c>
      <c r="M841">
        <v>0</v>
      </c>
      <c r="N841">
        <v>2</v>
      </c>
      <c r="O841" t="str">
        <f>IF(AND(Tabela1[[#This Row],[EA Play Season Pass]]="Yes",Tabela1[[#This Row],[Minecraft Season Pass]]="Yes"),"Yes","No")</f>
        <v>No</v>
      </c>
      <c r="P841" t="str">
        <f>IF(OR(Tabela1[[#This Row],[EA Play Season Pass]]="Yes",Tabela1[[#This Row],[Minecraft Season Pass]]="Yes"),"Yes","No")</f>
        <v>No</v>
      </c>
      <c r="Q841">
        <v>8</v>
      </c>
      <c r="R841" s="2"/>
    </row>
    <row r="842" spans="1:18" x14ac:dyDescent="0.25">
      <c r="A842">
        <v>841</v>
      </c>
      <c r="B842" t="s">
        <v>882</v>
      </c>
      <c r="C842" t="s">
        <v>10</v>
      </c>
      <c r="D842" s="50">
        <v>44685</v>
      </c>
      <c r="E842">
        <f>YEAR(Tabela1[[#This Row],[Start Date]])</f>
        <v>2022</v>
      </c>
      <c r="F842">
        <f>ROUNDUP(MONTH(Tabela1[[#This Row],[Start Date]])/3,0)</f>
        <v>2</v>
      </c>
      <c r="G842" t="s">
        <v>11</v>
      </c>
      <c r="H842">
        <v>5</v>
      </c>
      <c r="I842" t="s">
        <v>12</v>
      </c>
      <c r="J842" t="s">
        <v>11</v>
      </c>
      <c r="K842">
        <v>0</v>
      </c>
      <c r="L842" t="s">
        <v>11</v>
      </c>
      <c r="M842">
        <v>0</v>
      </c>
      <c r="N842">
        <v>3</v>
      </c>
      <c r="O842" t="str">
        <f>IF(AND(Tabela1[[#This Row],[EA Play Season Pass]]="Yes",Tabela1[[#This Row],[Minecraft Season Pass]]="Yes"),"Yes","No")</f>
        <v>No</v>
      </c>
      <c r="P842" t="str">
        <f>IF(OR(Tabela1[[#This Row],[EA Play Season Pass]]="Yes",Tabela1[[#This Row],[Minecraft Season Pass]]="Yes"),"Yes","No")</f>
        <v>No</v>
      </c>
      <c r="Q842">
        <v>2</v>
      </c>
      <c r="R842" s="2"/>
    </row>
    <row r="843" spans="1:18" x14ac:dyDescent="0.25">
      <c r="A843">
        <v>842</v>
      </c>
      <c r="B843" t="s">
        <v>1770</v>
      </c>
      <c r="C843" t="s">
        <v>7</v>
      </c>
      <c r="D843" s="50">
        <v>44685</v>
      </c>
      <c r="E843">
        <f>YEAR(Tabela1[[#This Row],[Start Date]])</f>
        <v>2022</v>
      </c>
      <c r="F843">
        <f>ROUNDUP(MONTH(Tabela1[[#This Row],[Start Date]])/3,0)</f>
        <v>2</v>
      </c>
      <c r="G843" t="s">
        <v>11</v>
      </c>
      <c r="H843">
        <v>15</v>
      </c>
      <c r="I843" t="s">
        <v>9</v>
      </c>
      <c r="J843" t="s">
        <v>8</v>
      </c>
      <c r="K843">
        <v>30</v>
      </c>
      <c r="L843" t="s">
        <v>8</v>
      </c>
      <c r="M843">
        <v>20</v>
      </c>
      <c r="N843">
        <v>1</v>
      </c>
      <c r="O843" t="str">
        <f>IF(AND(Tabela1[[#This Row],[EA Play Season Pass]]="Yes",Tabela1[[#This Row],[Minecraft Season Pass]]="Yes"),"Yes","No")</f>
        <v>Yes</v>
      </c>
      <c r="P843" t="str">
        <f>IF(OR(Tabela1[[#This Row],[EA Play Season Pass]]="Yes",Tabela1[[#This Row],[Minecraft Season Pass]]="Yes"),"Yes","No")</f>
        <v>Yes</v>
      </c>
      <c r="Q843">
        <v>64</v>
      </c>
      <c r="R843" s="2"/>
    </row>
    <row r="844" spans="1:18" x14ac:dyDescent="0.25">
      <c r="A844">
        <v>843</v>
      </c>
      <c r="B844" t="s">
        <v>3970</v>
      </c>
      <c r="C844" t="s">
        <v>13</v>
      </c>
      <c r="D844" s="50">
        <v>44685</v>
      </c>
      <c r="E844">
        <f>YEAR(Tabela1[[#This Row],[Start Date]])</f>
        <v>2022</v>
      </c>
      <c r="F844">
        <f>ROUNDUP(MONTH(Tabela1[[#This Row],[Start Date]])/3,0)</f>
        <v>2</v>
      </c>
      <c r="G844" t="s">
        <v>8</v>
      </c>
      <c r="H844">
        <v>10</v>
      </c>
      <c r="I844" t="s">
        <v>14</v>
      </c>
      <c r="J844" t="s">
        <v>11</v>
      </c>
      <c r="K844">
        <v>0</v>
      </c>
      <c r="L844" t="s">
        <v>11</v>
      </c>
      <c r="M844">
        <v>0</v>
      </c>
      <c r="N844">
        <v>1</v>
      </c>
      <c r="O844" t="str">
        <f>IF(AND(Tabela1[[#This Row],[EA Play Season Pass]]="Yes",Tabela1[[#This Row],[Minecraft Season Pass]]="Yes"),"Yes","No")</f>
        <v>No</v>
      </c>
      <c r="P844" t="str">
        <f>IF(OR(Tabela1[[#This Row],[EA Play Season Pass]]="Yes",Tabela1[[#This Row],[Minecraft Season Pass]]="Yes"),"Yes","No")</f>
        <v>No</v>
      </c>
      <c r="Q844">
        <v>9</v>
      </c>
      <c r="R844" s="2"/>
    </row>
    <row r="845" spans="1:18" x14ac:dyDescent="0.25">
      <c r="A845">
        <v>844</v>
      </c>
      <c r="B845" t="s">
        <v>3971</v>
      </c>
      <c r="C845" t="s">
        <v>10</v>
      </c>
      <c r="D845" s="50">
        <v>44685</v>
      </c>
      <c r="E845">
        <f>YEAR(Tabela1[[#This Row],[Start Date]])</f>
        <v>2022</v>
      </c>
      <c r="F845">
        <f>ROUNDUP(MONTH(Tabela1[[#This Row],[Start Date]])/3,0)</f>
        <v>2</v>
      </c>
      <c r="G845" t="s">
        <v>11</v>
      </c>
      <c r="H845">
        <v>5</v>
      </c>
      <c r="I845" t="s">
        <v>9</v>
      </c>
      <c r="J845" t="s">
        <v>8</v>
      </c>
      <c r="K845">
        <v>30</v>
      </c>
      <c r="L845" t="s">
        <v>11</v>
      </c>
      <c r="M845">
        <v>0</v>
      </c>
      <c r="N845">
        <v>3</v>
      </c>
      <c r="O845" t="str">
        <f>IF(AND(Tabela1[[#This Row],[EA Play Season Pass]]="Yes",Tabela1[[#This Row],[Minecraft Season Pass]]="Yes"),"Yes","No")</f>
        <v>No</v>
      </c>
      <c r="P845" t="str">
        <f>IF(OR(Tabela1[[#This Row],[EA Play Season Pass]]="Yes",Tabela1[[#This Row],[Minecraft Season Pass]]="Yes"),"Yes","No")</f>
        <v>Yes</v>
      </c>
      <c r="Q845">
        <v>32</v>
      </c>
      <c r="R845" s="2"/>
    </row>
    <row r="846" spans="1:18" x14ac:dyDescent="0.25">
      <c r="A846">
        <v>845</v>
      </c>
      <c r="B846" t="s">
        <v>1019</v>
      </c>
      <c r="C846" t="s">
        <v>7</v>
      </c>
      <c r="D846" s="50">
        <v>44685</v>
      </c>
      <c r="E846">
        <f>YEAR(Tabela1[[#This Row],[Start Date]])</f>
        <v>2022</v>
      </c>
      <c r="F846">
        <f>ROUNDUP(MONTH(Tabela1[[#This Row],[Start Date]])/3,0)</f>
        <v>2</v>
      </c>
      <c r="G846" t="s">
        <v>11</v>
      </c>
      <c r="H846">
        <v>15</v>
      </c>
      <c r="I846" t="s">
        <v>9</v>
      </c>
      <c r="J846" t="s">
        <v>8</v>
      </c>
      <c r="K846">
        <v>30</v>
      </c>
      <c r="L846" t="s">
        <v>11</v>
      </c>
      <c r="M846">
        <v>0</v>
      </c>
      <c r="N846">
        <v>1</v>
      </c>
      <c r="O846" t="str">
        <f>IF(AND(Tabela1[[#This Row],[EA Play Season Pass]]="Yes",Tabela1[[#This Row],[Minecraft Season Pass]]="Yes"),"Yes","No")</f>
        <v>No</v>
      </c>
      <c r="P846" t="str">
        <f>IF(OR(Tabela1[[#This Row],[EA Play Season Pass]]="Yes",Tabela1[[#This Row],[Minecraft Season Pass]]="Yes"),"Yes","No")</f>
        <v>Yes</v>
      </c>
      <c r="Q846">
        <v>44</v>
      </c>
      <c r="R846" s="2"/>
    </row>
    <row r="847" spans="1:18" x14ac:dyDescent="0.25">
      <c r="A847">
        <v>846</v>
      </c>
      <c r="B847" t="s">
        <v>3972</v>
      </c>
      <c r="C847" t="s">
        <v>7</v>
      </c>
      <c r="D847" s="50">
        <v>44685</v>
      </c>
      <c r="E847">
        <f>YEAR(Tabela1[[#This Row],[Start Date]])</f>
        <v>2022</v>
      </c>
      <c r="F847">
        <f>ROUNDUP(MONTH(Tabela1[[#This Row],[Start Date]])/3,0)</f>
        <v>2</v>
      </c>
      <c r="G847" t="s">
        <v>8</v>
      </c>
      <c r="H847">
        <v>15</v>
      </c>
      <c r="I847" t="s">
        <v>14</v>
      </c>
      <c r="J847" t="s">
        <v>8</v>
      </c>
      <c r="K847">
        <v>30</v>
      </c>
      <c r="L847" t="s">
        <v>8</v>
      </c>
      <c r="M847">
        <v>20</v>
      </c>
      <c r="N847">
        <v>2</v>
      </c>
      <c r="O847" t="str">
        <f>IF(AND(Tabela1[[#This Row],[EA Play Season Pass]]="Yes",Tabela1[[#This Row],[Minecraft Season Pass]]="Yes"),"Yes","No")</f>
        <v>Yes</v>
      </c>
      <c r="P847" t="str">
        <f>IF(OR(Tabela1[[#This Row],[EA Play Season Pass]]="Yes",Tabela1[[#This Row],[Minecraft Season Pass]]="Yes"),"Yes","No")</f>
        <v>Yes</v>
      </c>
      <c r="Q847">
        <v>63</v>
      </c>
      <c r="R847" s="2"/>
    </row>
    <row r="848" spans="1:18" x14ac:dyDescent="0.25">
      <c r="A848">
        <v>847</v>
      </c>
      <c r="B848" t="s">
        <v>2104</v>
      </c>
      <c r="C848" t="s">
        <v>10</v>
      </c>
      <c r="D848" s="50">
        <v>44686</v>
      </c>
      <c r="E848">
        <f>YEAR(Tabela1[[#This Row],[Start Date]])</f>
        <v>2022</v>
      </c>
      <c r="F848">
        <f>ROUNDUP(MONTH(Tabela1[[#This Row],[Start Date]])/3,0)</f>
        <v>2</v>
      </c>
      <c r="G848" t="s">
        <v>11</v>
      </c>
      <c r="H848">
        <v>5</v>
      </c>
      <c r="I848" t="s">
        <v>9</v>
      </c>
      <c r="J848" t="s">
        <v>8</v>
      </c>
      <c r="K848">
        <v>30</v>
      </c>
      <c r="L848" t="s">
        <v>8</v>
      </c>
      <c r="M848">
        <v>20</v>
      </c>
      <c r="N848">
        <v>2</v>
      </c>
      <c r="O848" t="str">
        <f>IF(AND(Tabela1[[#This Row],[EA Play Season Pass]]="Yes",Tabela1[[#This Row],[Minecraft Season Pass]]="Yes"),"Yes","No")</f>
        <v>Yes</v>
      </c>
      <c r="P848" t="str">
        <f>IF(OR(Tabela1[[#This Row],[EA Play Season Pass]]="Yes",Tabela1[[#This Row],[Minecraft Season Pass]]="Yes"),"Yes","No")</f>
        <v>Yes</v>
      </c>
      <c r="Q848">
        <v>53</v>
      </c>
      <c r="R848" s="2"/>
    </row>
    <row r="849" spans="1:18" x14ac:dyDescent="0.25">
      <c r="A849">
        <v>848</v>
      </c>
      <c r="B849" t="s">
        <v>2375</v>
      </c>
      <c r="C849" t="s">
        <v>7</v>
      </c>
      <c r="D849" s="50">
        <v>44686</v>
      </c>
      <c r="E849">
        <f>YEAR(Tabela1[[#This Row],[Start Date]])</f>
        <v>2022</v>
      </c>
      <c r="F849">
        <f>ROUNDUP(MONTH(Tabela1[[#This Row],[Start Date]])/3,0)</f>
        <v>2</v>
      </c>
      <c r="G849" t="s">
        <v>11</v>
      </c>
      <c r="H849">
        <v>15</v>
      </c>
      <c r="I849" t="s">
        <v>9</v>
      </c>
      <c r="J849" t="s">
        <v>8</v>
      </c>
      <c r="K849">
        <v>30</v>
      </c>
      <c r="L849" t="s">
        <v>8</v>
      </c>
      <c r="M849">
        <v>20</v>
      </c>
      <c r="N849">
        <v>2</v>
      </c>
      <c r="O849" t="str">
        <f>IF(AND(Tabela1[[#This Row],[EA Play Season Pass]]="Yes",Tabela1[[#This Row],[Minecraft Season Pass]]="Yes"),"Yes","No")</f>
        <v>Yes</v>
      </c>
      <c r="P849" t="str">
        <f>IF(OR(Tabela1[[#This Row],[EA Play Season Pass]]="Yes",Tabela1[[#This Row],[Minecraft Season Pass]]="Yes"),"Yes","No")</f>
        <v>Yes</v>
      </c>
      <c r="Q849">
        <v>63</v>
      </c>
      <c r="R849" s="2"/>
    </row>
    <row r="850" spans="1:18" x14ac:dyDescent="0.25">
      <c r="A850">
        <v>849</v>
      </c>
      <c r="B850" t="s">
        <v>1455</v>
      </c>
      <c r="C850" t="s">
        <v>7</v>
      </c>
      <c r="D850" s="50">
        <v>44686</v>
      </c>
      <c r="E850">
        <f>YEAR(Tabela1[[#This Row],[Start Date]])</f>
        <v>2022</v>
      </c>
      <c r="F850">
        <f>ROUNDUP(MONTH(Tabela1[[#This Row],[Start Date]])/3,0)</f>
        <v>2</v>
      </c>
      <c r="G850" t="s">
        <v>8</v>
      </c>
      <c r="H850">
        <v>15</v>
      </c>
      <c r="I850" t="s">
        <v>9</v>
      </c>
      <c r="J850" t="s">
        <v>8</v>
      </c>
      <c r="K850">
        <v>30</v>
      </c>
      <c r="L850" t="s">
        <v>8</v>
      </c>
      <c r="M850">
        <v>20</v>
      </c>
      <c r="N850">
        <v>2</v>
      </c>
      <c r="O850" t="str">
        <f>IF(AND(Tabela1[[#This Row],[EA Play Season Pass]]="Yes",Tabela1[[#This Row],[Minecraft Season Pass]]="Yes"),"Yes","No")</f>
        <v>Yes</v>
      </c>
      <c r="P850" t="str">
        <f>IF(OR(Tabela1[[#This Row],[EA Play Season Pass]]="Yes",Tabela1[[#This Row],[Minecraft Season Pass]]="Yes"),"Yes","No")</f>
        <v>Yes</v>
      </c>
      <c r="Q850">
        <v>63</v>
      </c>
      <c r="R850" s="2"/>
    </row>
    <row r="851" spans="1:18" x14ac:dyDescent="0.25">
      <c r="A851">
        <v>850</v>
      </c>
      <c r="B851" t="s">
        <v>3973</v>
      </c>
      <c r="C851" t="s">
        <v>13</v>
      </c>
      <c r="D851" s="50">
        <v>44686</v>
      </c>
      <c r="E851">
        <f>YEAR(Tabela1[[#This Row],[Start Date]])</f>
        <v>2022</v>
      </c>
      <c r="F851">
        <f>ROUNDUP(MONTH(Tabela1[[#This Row],[Start Date]])/3,0)</f>
        <v>2</v>
      </c>
      <c r="G851" t="s">
        <v>11</v>
      </c>
      <c r="H851">
        <v>10</v>
      </c>
      <c r="I851" t="s">
        <v>9</v>
      </c>
      <c r="J851" t="s">
        <v>8</v>
      </c>
      <c r="K851">
        <v>30</v>
      </c>
      <c r="L851" t="s">
        <v>8</v>
      </c>
      <c r="M851">
        <v>20</v>
      </c>
      <c r="N851">
        <v>2</v>
      </c>
      <c r="O851" t="str">
        <f>IF(AND(Tabela1[[#This Row],[EA Play Season Pass]]="Yes",Tabela1[[#This Row],[Minecraft Season Pass]]="Yes"),"Yes","No")</f>
        <v>Yes</v>
      </c>
      <c r="P851" t="str">
        <f>IF(OR(Tabela1[[#This Row],[EA Play Season Pass]]="Yes",Tabela1[[#This Row],[Minecraft Season Pass]]="Yes"),"Yes","No")</f>
        <v>Yes</v>
      </c>
      <c r="Q851">
        <v>58</v>
      </c>
      <c r="R851" s="2"/>
    </row>
    <row r="852" spans="1:18" x14ac:dyDescent="0.25">
      <c r="A852">
        <v>851</v>
      </c>
      <c r="B852" t="s">
        <v>3974</v>
      </c>
      <c r="C852" t="s">
        <v>10</v>
      </c>
      <c r="D852" s="50">
        <v>44686</v>
      </c>
      <c r="E852">
        <f>YEAR(Tabela1[[#This Row],[Start Date]])</f>
        <v>2022</v>
      </c>
      <c r="F852">
        <f>ROUNDUP(MONTH(Tabela1[[#This Row],[Start Date]])/3,0)</f>
        <v>2</v>
      </c>
      <c r="G852" t="s">
        <v>11</v>
      </c>
      <c r="H852">
        <v>5</v>
      </c>
      <c r="I852" t="s">
        <v>14</v>
      </c>
      <c r="J852" t="s">
        <v>11</v>
      </c>
      <c r="K852">
        <v>0</v>
      </c>
      <c r="L852" t="s">
        <v>11</v>
      </c>
      <c r="M852">
        <v>0</v>
      </c>
      <c r="N852">
        <v>2</v>
      </c>
      <c r="O852" t="str">
        <f>IF(AND(Tabela1[[#This Row],[EA Play Season Pass]]="Yes",Tabela1[[#This Row],[Minecraft Season Pass]]="Yes"),"Yes","No")</f>
        <v>No</v>
      </c>
      <c r="P852" t="str">
        <f>IF(OR(Tabela1[[#This Row],[EA Play Season Pass]]="Yes",Tabela1[[#This Row],[Minecraft Season Pass]]="Yes"),"Yes","No")</f>
        <v>No</v>
      </c>
      <c r="Q852">
        <v>3</v>
      </c>
      <c r="R852" s="2"/>
    </row>
    <row r="853" spans="1:18" x14ac:dyDescent="0.25">
      <c r="A853">
        <v>852</v>
      </c>
      <c r="B853" t="s">
        <v>519</v>
      </c>
      <c r="C853" t="s">
        <v>7</v>
      </c>
      <c r="D853" s="50">
        <v>44686</v>
      </c>
      <c r="E853">
        <f>YEAR(Tabela1[[#This Row],[Start Date]])</f>
        <v>2022</v>
      </c>
      <c r="F853">
        <f>ROUNDUP(MONTH(Tabela1[[#This Row],[Start Date]])/3,0)</f>
        <v>2</v>
      </c>
      <c r="G853" t="s">
        <v>8</v>
      </c>
      <c r="H853">
        <v>15</v>
      </c>
      <c r="I853" t="s">
        <v>14</v>
      </c>
      <c r="J853" t="s">
        <v>11</v>
      </c>
      <c r="K853">
        <v>0</v>
      </c>
      <c r="L853" t="s">
        <v>8</v>
      </c>
      <c r="M853">
        <v>20</v>
      </c>
      <c r="N853">
        <v>2</v>
      </c>
      <c r="O853" t="str">
        <f>IF(AND(Tabela1[[#This Row],[EA Play Season Pass]]="Yes",Tabela1[[#This Row],[Minecraft Season Pass]]="Yes"),"Yes","No")</f>
        <v>No</v>
      </c>
      <c r="P853" t="str">
        <f>IF(OR(Tabela1[[#This Row],[EA Play Season Pass]]="Yes",Tabela1[[#This Row],[Minecraft Season Pass]]="Yes"),"Yes","No")</f>
        <v>Yes</v>
      </c>
      <c r="Q853">
        <v>33</v>
      </c>
      <c r="R853" s="2"/>
    </row>
    <row r="854" spans="1:18" x14ac:dyDescent="0.25">
      <c r="A854">
        <v>853</v>
      </c>
      <c r="B854" t="s">
        <v>3360</v>
      </c>
      <c r="C854" t="s">
        <v>10</v>
      </c>
      <c r="D854" s="50">
        <v>44687</v>
      </c>
      <c r="E854">
        <f>YEAR(Tabela1[[#This Row],[Start Date]])</f>
        <v>2022</v>
      </c>
      <c r="F854">
        <f>ROUNDUP(MONTH(Tabela1[[#This Row],[Start Date]])/3,0)</f>
        <v>2</v>
      </c>
      <c r="G854" t="s">
        <v>11</v>
      </c>
      <c r="H854">
        <v>5</v>
      </c>
      <c r="I854" t="s">
        <v>9</v>
      </c>
      <c r="J854" t="s">
        <v>11</v>
      </c>
      <c r="K854">
        <v>0</v>
      </c>
      <c r="L854" t="s">
        <v>11</v>
      </c>
      <c r="M854">
        <v>0</v>
      </c>
      <c r="N854">
        <v>2</v>
      </c>
      <c r="O854" t="str">
        <f>IF(AND(Tabela1[[#This Row],[EA Play Season Pass]]="Yes",Tabela1[[#This Row],[Minecraft Season Pass]]="Yes"),"Yes","No")</f>
        <v>No</v>
      </c>
      <c r="P854" t="str">
        <f>IF(OR(Tabela1[[#This Row],[EA Play Season Pass]]="Yes",Tabela1[[#This Row],[Minecraft Season Pass]]="Yes"),"Yes","No")</f>
        <v>No</v>
      </c>
      <c r="Q854">
        <v>3</v>
      </c>
      <c r="R854" s="2"/>
    </row>
    <row r="855" spans="1:18" x14ac:dyDescent="0.25">
      <c r="A855">
        <v>854</v>
      </c>
      <c r="B855" t="s">
        <v>3057</v>
      </c>
      <c r="C855" t="s">
        <v>7</v>
      </c>
      <c r="D855" s="50">
        <v>44687</v>
      </c>
      <c r="E855">
        <f>YEAR(Tabela1[[#This Row],[Start Date]])</f>
        <v>2022</v>
      </c>
      <c r="F855">
        <f>ROUNDUP(MONTH(Tabela1[[#This Row],[Start Date]])/3,0)</f>
        <v>2</v>
      </c>
      <c r="G855" t="s">
        <v>11</v>
      </c>
      <c r="H855">
        <v>15</v>
      </c>
      <c r="I855" t="s">
        <v>9</v>
      </c>
      <c r="J855" t="s">
        <v>8</v>
      </c>
      <c r="K855">
        <v>30</v>
      </c>
      <c r="L855" t="s">
        <v>11</v>
      </c>
      <c r="M855">
        <v>0</v>
      </c>
      <c r="N855">
        <v>2</v>
      </c>
      <c r="O855" t="str">
        <f>IF(AND(Tabela1[[#This Row],[EA Play Season Pass]]="Yes",Tabela1[[#This Row],[Minecraft Season Pass]]="Yes"),"Yes","No")</f>
        <v>No</v>
      </c>
      <c r="P855" t="str">
        <f>IF(OR(Tabela1[[#This Row],[EA Play Season Pass]]="Yes",Tabela1[[#This Row],[Minecraft Season Pass]]="Yes"),"Yes","No")</f>
        <v>Yes</v>
      </c>
      <c r="Q855">
        <v>43</v>
      </c>
      <c r="R855" s="2"/>
    </row>
    <row r="856" spans="1:18" x14ac:dyDescent="0.25">
      <c r="A856">
        <v>855</v>
      </c>
      <c r="B856" t="s">
        <v>3975</v>
      </c>
      <c r="C856" t="s">
        <v>7</v>
      </c>
      <c r="D856" s="50">
        <v>44687</v>
      </c>
      <c r="E856">
        <f>YEAR(Tabela1[[#This Row],[Start Date]])</f>
        <v>2022</v>
      </c>
      <c r="F856">
        <f>ROUNDUP(MONTH(Tabela1[[#This Row],[Start Date]])/3,0)</f>
        <v>2</v>
      </c>
      <c r="G856" t="s">
        <v>11</v>
      </c>
      <c r="H856">
        <v>15</v>
      </c>
      <c r="I856" t="s">
        <v>14</v>
      </c>
      <c r="J856" t="s">
        <v>11</v>
      </c>
      <c r="K856">
        <v>0</v>
      </c>
      <c r="L856" t="s">
        <v>11</v>
      </c>
      <c r="M856">
        <v>0</v>
      </c>
      <c r="N856">
        <v>3</v>
      </c>
      <c r="O856" t="str">
        <f>IF(AND(Tabela1[[#This Row],[EA Play Season Pass]]="Yes",Tabela1[[#This Row],[Minecraft Season Pass]]="Yes"),"Yes","No")</f>
        <v>No</v>
      </c>
      <c r="P856" t="str">
        <f>IF(OR(Tabela1[[#This Row],[EA Play Season Pass]]="Yes",Tabela1[[#This Row],[Minecraft Season Pass]]="Yes"),"Yes","No")</f>
        <v>No</v>
      </c>
      <c r="Q856">
        <v>12</v>
      </c>
      <c r="R856" s="2"/>
    </row>
    <row r="857" spans="1:18" x14ac:dyDescent="0.25">
      <c r="A857">
        <v>856</v>
      </c>
      <c r="B857" t="s">
        <v>3976</v>
      </c>
      <c r="C857" t="s">
        <v>10</v>
      </c>
      <c r="D857" s="50">
        <v>44687</v>
      </c>
      <c r="E857">
        <f>YEAR(Tabela1[[#This Row],[Start Date]])</f>
        <v>2022</v>
      </c>
      <c r="F857">
        <f>ROUNDUP(MONTH(Tabela1[[#This Row],[Start Date]])/3,0)</f>
        <v>2</v>
      </c>
      <c r="G857" t="s">
        <v>11</v>
      </c>
      <c r="H857">
        <v>5</v>
      </c>
      <c r="I857" t="s">
        <v>14</v>
      </c>
      <c r="J857" t="s">
        <v>8</v>
      </c>
      <c r="K857">
        <v>30</v>
      </c>
      <c r="L857" t="s">
        <v>11</v>
      </c>
      <c r="M857">
        <v>0</v>
      </c>
      <c r="N857">
        <v>1</v>
      </c>
      <c r="O857" t="str">
        <f>IF(AND(Tabela1[[#This Row],[EA Play Season Pass]]="Yes",Tabela1[[#This Row],[Minecraft Season Pass]]="Yes"),"Yes","No")</f>
        <v>No</v>
      </c>
      <c r="P857" t="str">
        <f>IF(OR(Tabela1[[#This Row],[EA Play Season Pass]]="Yes",Tabela1[[#This Row],[Minecraft Season Pass]]="Yes"),"Yes","No")</f>
        <v>Yes</v>
      </c>
      <c r="Q857">
        <v>34</v>
      </c>
      <c r="R857" s="2"/>
    </row>
    <row r="858" spans="1:18" x14ac:dyDescent="0.25">
      <c r="A858">
        <v>857</v>
      </c>
      <c r="B858" t="s">
        <v>3977</v>
      </c>
      <c r="C858" t="s">
        <v>13</v>
      </c>
      <c r="D858" s="50">
        <v>44687</v>
      </c>
      <c r="E858">
        <f>YEAR(Tabela1[[#This Row],[Start Date]])</f>
        <v>2022</v>
      </c>
      <c r="F858">
        <f>ROUNDUP(MONTH(Tabela1[[#This Row],[Start Date]])/3,0)</f>
        <v>2</v>
      </c>
      <c r="G858" t="s">
        <v>11</v>
      </c>
      <c r="H858">
        <v>10</v>
      </c>
      <c r="I858" t="s">
        <v>12</v>
      </c>
      <c r="J858" t="s">
        <v>8</v>
      </c>
      <c r="K858">
        <v>30</v>
      </c>
      <c r="L858" t="s">
        <v>11</v>
      </c>
      <c r="M858">
        <v>0</v>
      </c>
      <c r="N858">
        <v>2</v>
      </c>
      <c r="O858" t="str">
        <f>IF(AND(Tabela1[[#This Row],[EA Play Season Pass]]="Yes",Tabela1[[#This Row],[Minecraft Season Pass]]="Yes"),"Yes","No")</f>
        <v>No</v>
      </c>
      <c r="P858" t="str">
        <f>IF(OR(Tabela1[[#This Row],[EA Play Season Pass]]="Yes",Tabela1[[#This Row],[Minecraft Season Pass]]="Yes"),"Yes","No")</f>
        <v>Yes</v>
      </c>
      <c r="Q858">
        <v>38</v>
      </c>
      <c r="R858" s="2"/>
    </row>
    <row r="859" spans="1:18" x14ac:dyDescent="0.25">
      <c r="A859">
        <v>858</v>
      </c>
      <c r="B859" t="s">
        <v>3978</v>
      </c>
      <c r="C859" t="s">
        <v>13</v>
      </c>
      <c r="D859" s="50">
        <v>44687</v>
      </c>
      <c r="E859">
        <f>YEAR(Tabela1[[#This Row],[Start Date]])</f>
        <v>2022</v>
      </c>
      <c r="F859">
        <f>ROUNDUP(MONTH(Tabela1[[#This Row],[Start Date]])/3,0)</f>
        <v>2</v>
      </c>
      <c r="G859" t="s">
        <v>8</v>
      </c>
      <c r="H859">
        <v>10</v>
      </c>
      <c r="I859" t="s">
        <v>9</v>
      </c>
      <c r="J859" t="s">
        <v>11</v>
      </c>
      <c r="K859">
        <v>0</v>
      </c>
      <c r="L859" t="s">
        <v>8</v>
      </c>
      <c r="M859">
        <v>20</v>
      </c>
      <c r="N859">
        <v>1</v>
      </c>
      <c r="O859" t="str">
        <f>IF(AND(Tabela1[[#This Row],[EA Play Season Pass]]="Yes",Tabela1[[#This Row],[Minecraft Season Pass]]="Yes"),"Yes","No")</f>
        <v>No</v>
      </c>
      <c r="P859" t="str">
        <f>IF(OR(Tabela1[[#This Row],[EA Play Season Pass]]="Yes",Tabela1[[#This Row],[Minecraft Season Pass]]="Yes"),"Yes","No")</f>
        <v>Yes</v>
      </c>
      <c r="Q859">
        <v>29</v>
      </c>
      <c r="R859" s="2"/>
    </row>
    <row r="860" spans="1:18" x14ac:dyDescent="0.25">
      <c r="A860">
        <v>859</v>
      </c>
      <c r="B860" t="s">
        <v>1545</v>
      </c>
      <c r="C860" t="s">
        <v>10</v>
      </c>
      <c r="D860" s="50">
        <v>44687</v>
      </c>
      <c r="E860">
        <f>YEAR(Tabela1[[#This Row],[Start Date]])</f>
        <v>2022</v>
      </c>
      <c r="F860">
        <f>ROUNDUP(MONTH(Tabela1[[#This Row],[Start Date]])/3,0)</f>
        <v>2</v>
      </c>
      <c r="G860" t="s">
        <v>8</v>
      </c>
      <c r="H860">
        <v>5</v>
      </c>
      <c r="I860" t="s">
        <v>12</v>
      </c>
      <c r="J860" t="s">
        <v>11</v>
      </c>
      <c r="K860">
        <v>0</v>
      </c>
      <c r="L860" t="s">
        <v>11</v>
      </c>
      <c r="M860">
        <v>0</v>
      </c>
      <c r="N860">
        <v>2</v>
      </c>
      <c r="O860" t="str">
        <f>IF(AND(Tabela1[[#This Row],[EA Play Season Pass]]="Yes",Tabela1[[#This Row],[Minecraft Season Pass]]="Yes"),"Yes","No")</f>
        <v>No</v>
      </c>
      <c r="P860" t="str">
        <f>IF(OR(Tabela1[[#This Row],[EA Play Season Pass]]="Yes",Tabela1[[#This Row],[Minecraft Season Pass]]="Yes"),"Yes","No")</f>
        <v>No</v>
      </c>
      <c r="Q860">
        <v>3</v>
      </c>
      <c r="R860" s="2"/>
    </row>
    <row r="861" spans="1:18" x14ac:dyDescent="0.25">
      <c r="A861">
        <v>860</v>
      </c>
      <c r="B861" t="s">
        <v>3979</v>
      </c>
      <c r="C861" t="s">
        <v>13</v>
      </c>
      <c r="D861" s="50">
        <v>44687</v>
      </c>
      <c r="E861">
        <f>YEAR(Tabela1[[#This Row],[Start Date]])</f>
        <v>2022</v>
      </c>
      <c r="F861">
        <f>ROUNDUP(MONTH(Tabela1[[#This Row],[Start Date]])/3,0)</f>
        <v>2</v>
      </c>
      <c r="G861" t="s">
        <v>8</v>
      </c>
      <c r="H861">
        <v>10</v>
      </c>
      <c r="I861" t="s">
        <v>9</v>
      </c>
      <c r="J861" t="s">
        <v>8</v>
      </c>
      <c r="K861">
        <v>30</v>
      </c>
      <c r="L861" t="s">
        <v>8</v>
      </c>
      <c r="M861">
        <v>20</v>
      </c>
      <c r="N861">
        <v>3</v>
      </c>
      <c r="O861" t="str">
        <f>IF(AND(Tabela1[[#This Row],[EA Play Season Pass]]="Yes",Tabela1[[#This Row],[Minecraft Season Pass]]="Yes"),"Yes","No")</f>
        <v>Yes</v>
      </c>
      <c r="P861" t="str">
        <f>IF(OR(Tabela1[[#This Row],[EA Play Season Pass]]="Yes",Tabela1[[#This Row],[Minecraft Season Pass]]="Yes"),"Yes","No")</f>
        <v>Yes</v>
      </c>
      <c r="Q861">
        <v>57</v>
      </c>
      <c r="R861" s="2"/>
    </row>
    <row r="862" spans="1:18" x14ac:dyDescent="0.25">
      <c r="A862">
        <v>861</v>
      </c>
      <c r="B862" t="s">
        <v>3980</v>
      </c>
      <c r="C862" t="s">
        <v>10</v>
      </c>
      <c r="D862" s="50">
        <v>44687</v>
      </c>
      <c r="E862">
        <f>YEAR(Tabela1[[#This Row],[Start Date]])</f>
        <v>2022</v>
      </c>
      <c r="F862">
        <f>ROUNDUP(MONTH(Tabela1[[#This Row],[Start Date]])/3,0)</f>
        <v>2</v>
      </c>
      <c r="G862" t="s">
        <v>11</v>
      </c>
      <c r="H862">
        <v>5</v>
      </c>
      <c r="I862" t="s">
        <v>12</v>
      </c>
      <c r="J862" t="s">
        <v>8</v>
      </c>
      <c r="K862">
        <v>30</v>
      </c>
      <c r="L862" t="s">
        <v>8</v>
      </c>
      <c r="M862">
        <v>20</v>
      </c>
      <c r="N862">
        <v>2</v>
      </c>
      <c r="O862" t="str">
        <f>IF(AND(Tabela1[[#This Row],[EA Play Season Pass]]="Yes",Tabela1[[#This Row],[Minecraft Season Pass]]="Yes"),"Yes","No")</f>
        <v>Yes</v>
      </c>
      <c r="P862" t="str">
        <f>IF(OR(Tabela1[[#This Row],[EA Play Season Pass]]="Yes",Tabela1[[#This Row],[Minecraft Season Pass]]="Yes"),"Yes","No")</f>
        <v>Yes</v>
      </c>
      <c r="Q862">
        <v>53</v>
      </c>
      <c r="R862" s="2"/>
    </row>
    <row r="863" spans="1:18" x14ac:dyDescent="0.25">
      <c r="A863">
        <v>862</v>
      </c>
      <c r="B863" t="s">
        <v>3981</v>
      </c>
      <c r="C863" t="s">
        <v>13</v>
      </c>
      <c r="D863" s="50">
        <v>44687</v>
      </c>
      <c r="E863">
        <f>YEAR(Tabela1[[#This Row],[Start Date]])</f>
        <v>2022</v>
      </c>
      <c r="F863">
        <f>ROUNDUP(MONTH(Tabela1[[#This Row],[Start Date]])/3,0)</f>
        <v>2</v>
      </c>
      <c r="G863" t="s">
        <v>11</v>
      </c>
      <c r="H863">
        <v>10</v>
      </c>
      <c r="I863" t="s">
        <v>14</v>
      </c>
      <c r="J863" t="s">
        <v>11</v>
      </c>
      <c r="K863">
        <v>0</v>
      </c>
      <c r="L863" t="s">
        <v>11</v>
      </c>
      <c r="M863">
        <v>0</v>
      </c>
      <c r="N863">
        <v>3</v>
      </c>
      <c r="O863" t="str">
        <f>IF(AND(Tabela1[[#This Row],[EA Play Season Pass]]="Yes",Tabela1[[#This Row],[Minecraft Season Pass]]="Yes"),"Yes","No")</f>
        <v>No</v>
      </c>
      <c r="P863" t="str">
        <f>IF(OR(Tabela1[[#This Row],[EA Play Season Pass]]="Yes",Tabela1[[#This Row],[Minecraft Season Pass]]="Yes"),"Yes","No")</f>
        <v>No</v>
      </c>
      <c r="Q863">
        <v>7</v>
      </c>
      <c r="R863" s="2"/>
    </row>
    <row r="864" spans="1:18" x14ac:dyDescent="0.25">
      <c r="A864">
        <v>863</v>
      </c>
      <c r="B864" t="s">
        <v>3982</v>
      </c>
      <c r="C864" t="s">
        <v>13</v>
      </c>
      <c r="D864" s="50">
        <v>44688</v>
      </c>
      <c r="E864">
        <f>YEAR(Tabela1[[#This Row],[Start Date]])</f>
        <v>2022</v>
      </c>
      <c r="F864">
        <f>ROUNDUP(MONTH(Tabela1[[#This Row],[Start Date]])/3,0)</f>
        <v>2</v>
      </c>
      <c r="G864" t="s">
        <v>8</v>
      </c>
      <c r="H864">
        <v>10</v>
      </c>
      <c r="I864" t="s">
        <v>9</v>
      </c>
      <c r="J864" t="s">
        <v>11</v>
      </c>
      <c r="K864">
        <v>0</v>
      </c>
      <c r="L864" t="s">
        <v>11</v>
      </c>
      <c r="M864">
        <v>0</v>
      </c>
      <c r="N864">
        <v>3</v>
      </c>
      <c r="O864" t="str">
        <f>IF(AND(Tabela1[[#This Row],[EA Play Season Pass]]="Yes",Tabela1[[#This Row],[Minecraft Season Pass]]="Yes"),"Yes","No")</f>
        <v>No</v>
      </c>
      <c r="P864" t="str">
        <f>IF(OR(Tabela1[[#This Row],[EA Play Season Pass]]="Yes",Tabela1[[#This Row],[Minecraft Season Pass]]="Yes"),"Yes","No")</f>
        <v>No</v>
      </c>
      <c r="Q864">
        <v>7</v>
      </c>
      <c r="R864" s="2"/>
    </row>
    <row r="865" spans="1:18" x14ac:dyDescent="0.25">
      <c r="A865">
        <v>864</v>
      </c>
      <c r="B865" t="s">
        <v>3983</v>
      </c>
      <c r="C865" t="s">
        <v>7</v>
      </c>
      <c r="D865" s="50">
        <v>44688</v>
      </c>
      <c r="E865">
        <f>YEAR(Tabela1[[#This Row],[Start Date]])</f>
        <v>2022</v>
      </c>
      <c r="F865">
        <f>ROUNDUP(MONTH(Tabela1[[#This Row],[Start Date]])/3,0)</f>
        <v>2</v>
      </c>
      <c r="G865" t="s">
        <v>8</v>
      </c>
      <c r="H865">
        <v>15</v>
      </c>
      <c r="I865" t="s">
        <v>9</v>
      </c>
      <c r="J865" t="s">
        <v>11</v>
      </c>
      <c r="K865">
        <v>0</v>
      </c>
      <c r="L865" t="s">
        <v>8</v>
      </c>
      <c r="M865">
        <v>20</v>
      </c>
      <c r="N865">
        <v>2</v>
      </c>
      <c r="O865" t="str">
        <f>IF(AND(Tabela1[[#This Row],[EA Play Season Pass]]="Yes",Tabela1[[#This Row],[Minecraft Season Pass]]="Yes"),"Yes","No")</f>
        <v>No</v>
      </c>
      <c r="P865" t="str">
        <f>IF(OR(Tabela1[[#This Row],[EA Play Season Pass]]="Yes",Tabela1[[#This Row],[Minecraft Season Pass]]="Yes"),"Yes","No")</f>
        <v>Yes</v>
      </c>
      <c r="Q865">
        <v>33</v>
      </c>
      <c r="R865" s="2"/>
    </row>
    <row r="866" spans="1:18" x14ac:dyDescent="0.25">
      <c r="A866">
        <v>865</v>
      </c>
      <c r="B866" t="s">
        <v>3984</v>
      </c>
      <c r="C866" t="s">
        <v>10</v>
      </c>
      <c r="D866" s="50">
        <v>44688</v>
      </c>
      <c r="E866">
        <f>YEAR(Tabela1[[#This Row],[Start Date]])</f>
        <v>2022</v>
      </c>
      <c r="F866">
        <f>ROUNDUP(MONTH(Tabela1[[#This Row],[Start Date]])/3,0)</f>
        <v>2</v>
      </c>
      <c r="G866" t="s">
        <v>8</v>
      </c>
      <c r="H866">
        <v>5</v>
      </c>
      <c r="I866" t="s">
        <v>12</v>
      </c>
      <c r="J866" t="s">
        <v>11</v>
      </c>
      <c r="K866">
        <v>0</v>
      </c>
      <c r="L866" t="s">
        <v>11</v>
      </c>
      <c r="M866">
        <v>0</v>
      </c>
      <c r="N866">
        <v>3</v>
      </c>
      <c r="O866" t="str">
        <f>IF(AND(Tabela1[[#This Row],[EA Play Season Pass]]="Yes",Tabela1[[#This Row],[Minecraft Season Pass]]="Yes"),"Yes","No")</f>
        <v>No</v>
      </c>
      <c r="P866" t="str">
        <f>IF(OR(Tabela1[[#This Row],[EA Play Season Pass]]="Yes",Tabela1[[#This Row],[Minecraft Season Pass]]="Yes"),"Yes","No")</f>
        <v>No</v>
      </c>
      <c r="Q866">
        <v>2</v>
      </c>
      <c r="R866" s="2"/>
    </row>
    <row r="867" spans="1:18" x14ac:dyDescent="0.25">
      <c r="A867">
        <v>866</v>
      </c>
      <c r="B867" t="s">
        <v>3985</v>
      </c>
      <c r="C867" t="s">
        <v>13</v>
      </c>
      <c r="D867" s="50">
        <v>44688</v>
      </c>
      <c r="E867">
        <f>YEAR(Tabela1[[#This Row],[Start Date]])</f>
        <v>2022</v>
      </c>
      <c r="F867">
        <f>ROUNDUP(MONTH(Tabela1[[#This Row],[Start Date]])/3,0)</f>
        <v>2</v>
      </c>
      <c r="G867" t="s">
        <v>8</v>
      </c>
      <c r="H867">
        <v>10</v>
      </c>
      <c r="I867" t="s">
        <v>14</v>
      </c>
      <c r="J867" t="s">
        <v>8</v>
      </c>
      <c r="K867">
        <v>30</v>
      </c>
      <c r="L867" t="s">
        <v>11</v>
      </c>
      <c r="M867">
        <v>0</v>
      </c>
      <c r="N867">
        <v>1</v>
      </c>
      <c r="O867" t="str">
        <f>IF(AND(Tabela1[[#This Row],[EA Play Season Pass]]="Yes",Tabela1[[#This Row],[Minecraft Season Pass]]="Yes"),"Yes","No")</f>
        <v>No</v>
      </c>
      <c r="P867" t="str">
        <f>IF(OR(Tabela1[[#This Row],[EA Play Season Pass]]="Yes",Tabela1[[#This Row],[Minecraft Season Pass]]="Yes"),"Yes","No")</f>
        <v>Yes</v>
      </c>
      <c r="Q867">
        <v>39</v>
      </c>
      <c r="R867" s="2"/>
    </row>
    <row r="868" spans="1:18" x14ac:dyDescent="0.25">
      <c r="A868">
        <v>867</v>
      </c>
      <c r="B868" t="s">
        <v>3986</v>
      </c>
      <c r="C868" t="s">
        <v>7</v>
      </c>
      <c r="D868" s="50">
        <v>44688</v>
      </c>
      <c r="E868">
        <f>YEAR(Tabela1[[#This Row],[Start Date]])</f>
        <v>2022</v>
      </c>
      <c r="F868">
        <f>ROUNDUP(MONTH(Tabela1[[#This Row],[Start Date]])/3,0)</f>
        <v>2</v>
      </c>
      <c r="G868" t="s">
        <v>11</v>
      </c>
      <c r="H868">
        <v>15</v>
      </c>
      <c r="I868" t="s">
        <v>9</v>
      </c>
      <c r="J868" t="s">
        <v>11</v>
      </c>
      <c r="K868">
        <v>0</v>
      </c>
      <c r="L868" t="s">
        <v>8</v>
      </c>
      <c r="M868">
        <v>20</v>
      </c>
      <c r="N868">
        <v>1</v>
      </c>
      <c r="O868" t="str">
        <f>IF(AND(Tabela1[[#This Row],[EA Play Season Pass]]="Yes",Tabela1[[#This Row],[Minecraft Season Pass]]="Yes"),"Yes","No")</f>
        <v>No</v>
      </c>
      <c r="P868" t="str">
        <f>IF(OR(Tabela1[[#This Row],[EA Play Season Pass]]="Yes",Tabela1[[#This Row],[Minecraft Season Pass]]="Yes"),"Yes","No")</f>
        <v>Yes</v>
      </c>
      <c r="Q868">
        <v>34</v>
      </c>
      <c r="R868" s="2"/>
    </row>
    <row r="869" spans="1:18" x14ac:dyDescent="0.25">
      <c r="A869">
        <v>868</v>
      </c>
      <c r="B869" t="s">
        <v>3987</v>
      </c>
      <c r="C869" t="s">
        <v>7</v>
      </c>
      <c r="D869" s="50">
        <v>44688</v>
      </c>
      <c r="E869">
        <f>YEAR(Tabela1[[#This Row],[Start Date]])</f>
        <v>2022</v>
      </c>
      <c r="F869">
        <f>ROUNDUP(MONTH(Tabela1[[#This Row],[Start Date]])/3,0)</f>
        <v>2</v>
      </c>
      <c r="G869" t="s">
        <v>11</v>
      </c>
      <c r="H869">
        <v>15</v>
      </c>
      <c r="I869" t="s">
        <v>12</v>
      </c>
      <c r="J869" t="s">
        <v>8</v>
      </c>
      <c r="K869">
        <v>30</v>
      </c>
      <c r="L869" t="s">
        <v>11</v>
      </c>
      <c r="M869">
        <v>0</v>
      </c>
      <c r="N869">
        <v>1</v>
      </c>
      <c r="O869" t="str">
        <f>IF(AND(Tabela1[[#This Row],[EA Play Season Pass]]="Yes",Tabela1[[#This Row],[Minecraft Season Pass]]="Yes"),"Yes","No")</f>
        <v>No</v>
      </c>
      <c r="P869" t="str">
        <f>IF(OR(Tabela1[[#This Row],[EA Play Season Pass]]="Yes",Tabela1[[#This Row],[Minecraft Season Pass]]="Yes"),"Yes","No")</f>
        <v>Yes</v>
      </c>
      <c r="Q869">
        <v>44</v>
      </c>
      <c r="R869" s="2"/>
    </row>
    <row r="870" spans="1:18" x14ac:dyDescent="0.25">
      <c r="A870">
        <v>869</v>
      </c>
      <c r="B870" t="s">
        <v>3988</v>
      </c>
      <c r="C870" t="s">
        <v>7</v>
      </c>
      <c r="D870" s="50">
        <v>44688</v>
      </c>
      <c r="E870">
        <f>YEAR(Tabela1[[#This Row],[Start Date]])</f>
        <v>2022</v>
      </c>
      <c r="F870">
        <f>ROUNDUP(MONTH(Tabela1[[#This Row],[Start Date]])/3,0)</f>
        <v>2</v>
      </c>
      <c r="G870" t="s">
        <v>11</v>
      </c>
      <c r="H870">
        <v>15</v>
      </c>
      <c r="I870" t="s">
        <v>9</v>
      </c>
      <c r="J870" t="s">
        <v>11</v>
      </c>
      <c r="K870">
        <v>0</v>
      </c>
      <c r="L870" t="s">
        <v>8</v>
      </c>
      <c r="M870">
        <v>20</v>
      </c>
      <c r="N870">
        <v>2</v>
      </c>
      <c r="O870" t="str">
        <f>IF(AND(Tabela1[[#This Row],[EA Play Season Pass]]="Yes",Tabela1[[#This Row],[Minecraft Season Pass]]="Yes"),"Yes","No")</f>
        <v>No</v>
      </c>
      <c r="P870" t="str">
        <f>IF(OR(Tabela1[[#This Row],[EA Play Season Pass]]="Yes",Tabela1[[#This Row],[Minecraft Season Pass]]="Yes"),"Yes","No")</f>
        <v>Yes</v>
      </c>
      <c r="Q870">
        <v>33</v>
      </c>
      <c r="R870" s="2"/>
    </row>
    <row r="871" spans="1:18" x14ac:dyDescent="0.25">
      <c r="A871">
        <v>870</v>
      </c>
      <c r="B871" t="s">
        <v>3989</v>
      </c>
      <c r="C871" t="s">
        <v>7</v>
      </c>
      <c r="D871" s="50">
        <v>44689</v>
      </c>
      <c r="E871">
        <f>YEAR(Tabela1[[#This Row],[Start Date]])</f>
        <v>2022</v>
      </c>
      <c r="F871">
        <f>ROUNDUP(MONTH(Tabela1[[#This Row],[Start Date]])/3,0)</f>
        <v>2</v>
      </c>
      <c r="G871" t="s">
        <v>8</v>
      </c>
      <c r="H871">
        <v>15</v>
      </c>
      <c r="I871" t="s">
        <v>12</v>
      </c>
      <c r="J871" t="s">
        <v>8</v>
      </c>
      <c r="K871">
        <v>30</v>
      </c>
      <c r="L871" t="s">
        <v>8</v>
      </c>
      <c r="M871">
        <v>20</v>
      </c>
      <c r="N871">
        <v>2</v>
      </c>
      <c r="O871" t="str">
        <f>IF(AND(Tabela1[[#This Row],[EA Play Season Pass]]="Yes",Tabela1[[#This Row],[Minecraft Season Pass]]="Yes"),"Yes","No")</f>
        <v>Yes</v>
      </c>
      <c r="P871" t="str">
        <f>IF(OR(Tabela1[[#This Row],[EA Play Season Pass]]="Yes",Tabela1[[#This Row],[Minecraft Season Pass]]="Yes"),"Yes","No")</f>
        <v>Yes</v>
      </c>
      <c r="Q871">
        <v>63</v>
      </c>
      <c r="R871" s="2"/>
    </row>
    <row r="872" spans="1:18" x14ac:dyDescent="0.25">
      <c r="A872">
        <v>871</v>
      </c>
      <c r="B872" t="s">
        <v>3990</v>
      </c>
      <c r="C872" t="s">
        <v>13</v>
      </c>
      <c r="D872" s="50">
        <v>44689</v>
      </c>
      <c r="E872">
        <f>YEAR(Tabela1[[#This Row],[Start Date]])</f>
        <v>2022</v>
      </c>
      <c r="F872">
        <f>ROUNDUP(MONTH(Tabela1[[#This Row],[Start Date]])/3,0)</f>
        <v>2</v>
      </c>
      <c r="G872" t="s">
        <v>11</v>
      </c>
      <c r="H872">
        <v>10</v>
      </c>
      <c r="I872" t="s">
        <v>9</v>
      </c>
      <c r="J872" t="s">
        <v>8</v>
      </c>
      <c r="K872">
        <v>30</v>
      </c>
      <c r="L872" t="s">
        <v>8</v>
      </c>
      <c r="M872">
        <v>20</v>
      </c>
      <c r="N872">
        <v>1</v>
      </c>
      <c r="O872" t="str">
        <f>IF(AND(Tabela1[[#This Row],[EA Play Season Pass]]="Yes",Tabela1[[#This Row],[Minecraft Season Pass]]="Yes"),"Yes","No")</f>
        <v>Yes</v>
      </c>
      <c r="P872" t="str">
        <f>IF(OR(Tabela1[[#This Row],[EA Play Season Pass]]="Yes",Tabela1[[#This Row],[Minecraft Season Pass]]="Yes"),"Yes","No")</f>
        <v>Yes</v>
      </c>
      <c r="Q872">
        <v>59</v>
      </c>
      <c r="R872" s="2"/>
    </row>
    <row r="873" spans="1:18" x14ac:dyDescent="0.25">
      <c r="A873">
        <v>872</v>
      </c>
      <c r="B873" t="s">
        <v>3991</v>
      </c>
      <c r="C873" t="s">
        <v>7</v>
      </c>
      <c r="D873" s="50">
        <v>44689</v>
      </c>
      <c r="E873">
        <f>YEAR(Tabela1[[#This Row],[Start Date]])</f>
        <v>2022</v>
      </c>
      <c r="F873">
        <f>ROUNDUP(MONTH(Tabela1[[#This Row],[Start Date]])/3,0)</f>
        <v>2</v>
      </c>
      <c r="G873" t="s">
        <v>8</v>
      </c>
      <c r="H873">
        <v>15</v>
      </c>
      <c r="I873" t="s">
        <v>9</v>
      </c>
      <c r="J873" t="s">
        <v>11</v>
      </c>
      <c r="K873">
        <v>0</v>
      </c>
      <c r="L873" t="s">
        <v>8</v>
      </c>
      <c r="M873">
        <v>20</v>
      </c>
      <c r="N873">
        <v>3</v>
      </c>
      <c r="O873" t="str">
        <f>IF(AND(Tabela1[[#This Row],[EA Play Season Pass]]="Yes",Tabela1[[#This Row],[Minecraft Season Pass]]="Yes"),"Yes","No")</f>
        <v>No</v>
      </c>
      <c r="P873" t="str">
        <f>IF(OR(Tabela1[[#This Row],[EA Play Season Pass]]="Yes",Tabela1[[#This Row],[Minecraft Season Pass]]="Yes"),"Yes","No")</f>
        <v>Yes</v>
      </c>
      <c r="Q873">
        <v>32</v>
      </c>
      <c r="R873" s="2"/>
    </row>
    <row r="874" spans="1:18" x14ac:dyDescent="0.25">
      <c r="A874">
        <v>873</v>
      </c>
      <c r="B874" t="s">
        <v>3298</v>
      </c>
      <c r="C874" t="s">
        <v>10</v>
      </c>
      <c r="D874" s="50">
        <v>44690</v>
      </c>
      <c r="E874">
        <f>YEAR(Tabela1[[#This Row],[Start Date]])</f>
        <v>2022</v>
      </c>
      <c r="F874">
        <f>ROUNDUP(MONTH(Tabela1[[#This Row],[Start Date]])/3,0)</f>
        <v>2</v>
      </c>
      <c r="G874" t="s">
        <v>8</v>
      </c>
      <c r="H874">
        <v>5</v>
      </c>
      <c r="I874" t="s">
        <v>12</v>
      </c>
      <c r="J874" t="s">
        <v>8</v>
      </c>
      <c r="K874">
        <v>30</v>
      </c>
      <c r="L874" t="s">
        <v>8</v>
      </c>
      <c r="M874">
        <v>20</v>
      </c>
      <c r="N874">
        <v>1</v>
      </c>
      <c r="O874" t="str">
        <f>IF(AND(Tabela1[[#This Row],[EA Play Season Pass]]="Yes",Tabela1[[#This Row],[Minecraft Season Pass]]="Yes"),"Yes","No")</f>
        <v>Yes</v>
      </c>
      <c r="P874" t="str">
        <f>IF(OR(Tabela1[[#This Row],[EA Play Season Pass]]="Yes",Tabela1[[#This Row],[Minecraft Season Pass]]="Yes"),"Yes","No")</f>
        <v>Yes</v>
      </c>
      <c r="Q874">
        <v>54</v>
      </c>
      <c r="R874" s="2"/>
    </row>
    <row r="875" spans="1:18" x14ac:dyDescent="0.25">
      <c r="A875">
        <v>874</v>
      </c>
      <c r="B875" t="s">
        <v>3992</v>
      </c>
      <c r="C875" t="s">
        <v>10</v>
      </c>
      <c r="D875" s="50">
        <v>44690</v>
      </c>
      <c r="E875">
        <f>YEAR(Tabela1[[#This Row],[Start Date]])</f>
        <v>2022</v>
      </c>
      <c r="F875">
        <f>ROUNDUP(MONTH(Tabela1[[#This Row],[Start Date]])/3,0)</f>
        <v>2</v>
      </c>
      <c r="G875" t="s">
        <v>11</v>
      </c>
      <c r="H875">
        <v>5</v>
      </c>
      <c r="I875" t="s">
        <v>12</v>
      </c>
      <c r="J875" t="s">
        <v>8</v>
      </c>
      <c r="K875">
        <v>30</v>
      </c>
      <c r="L875" t="s">
        <v>11</v>
      </c>
      <c r="M875">
        <v>0</v>
      </c>
      <c r="N875">
        <v>1</v>
      </c>
      <c r="O875" t="str">
        <f>IF(AND(Tabela1[[#This Row],[EA Play Season Pass]]="Yes",Tabela1[[#This Row],[Minecraft Season Pass]]="Yes"),"Yes","No")</f>
        <v>No</v>
      </c>
      <c r="P875" t="str">
        <f>IF(OR(Tabela1[[#This Row],[EA Play Season Pass]]="Yes",Tabela1[[#This Row],[Minecraft Season Pass]]="Yes"),"Yes","No")</f>
        <v>Yes</v>
      </c>
      <c r="Q875">
        <v>34</v>
      </c>
      <c r="R875" s="2"/>
    </row>
    <row r="876" spans="1:18" x14ac:dyDescent="0.25">
      <c r="A876">
        <v>875</v>
      </c>
      <c r="B876" t="s">
        <v>3993</v>
      </c>
      <c r="C876" t="s">
        <v>13</v>
      </c>
      <c r="D876" s="50">
        <v>44690</v>
      </c>
      <c r="E876">
        <f>YEAR(Tabela1[[#This Row],[Start Date]])</f>
        <v>2022</v>
      </c>
      <c r="F876">
        <f>ROUNDUP(MONTH(Tabela1[[#This Row],[Start Date]])/3,0)</f>
        <v>2</v>
      </c>
      <c r="G876" t="s">
        <v>11</v>
      </c>
      <c r="H876">
        <v>10</v>
      </c>
      <c r="I876" t="s">
        <v>14</v>
      </c>
      <c r="J876" t="s">
        <v>8</v>
      </c>
      <c r="K876">
        <v>30</v>
      </c>
      <c r="L876" t="s">
        <v>11</v>
      </c>
      <c r="M876">
        <v>0</v>
      </c>
      <c r="N876">
        <v>2</v>
      </c>
      <c r="O876" t="str">
        <f>IF(AND(Tabela1[[#This Row],[EA Play Season Pass]]="Yes",Tabela1[[#This Row],[Minecraft Season Pass]]="Yes"),"Yes","No")</f>
        <v>No</v>
      </c>
      <c r="P876" t="str">
        <f>IF(OR(Tabela1[[#This Row],[EA Play Season Pass]]="Yes",Tabela1[[#This Row],[Minecraft Season Pass]]="Yes"),"Yes","No")</f>
        <v>Yes</v>
      </c>
      <c r="Q876">
        <v>38</v>
      </c>
      <c r="R876" s="2"/>
    </row>
    <row r="877" spans="1:18" x14ac:dyDescent="0.25">
      <c r="A877">
        <v>876</v>
      </c>
      <c r="B877" t="s">
        <v>3994</v>
      </c>
      <c r="C877" t="s">
        <v>7</v>
      </c>
      <c r="D877" s="50">
        <v>44690</v>
      </c>
      <c r="E877">
        <f>YEAR(Tabela1[[#This Row],[Start Date]])</f>
        <v>2022</v>
      </c>
      <c r="F877">
        <f>ROUNDUP(MONTH(Tabela1[[#This Row],[Start Date]])/3,0)</f>
        <v>2</v>
      </c>
      <c r="G877" t="s">
        <v>11</v>
      </c>
      <c r="H877">
        <v>15</v>
      </c>
      <c r="I877" t="s">
        <v>14</v>
      </c>
      <c r="J877" t="s">
        <v>11</v>
      </c>
      <c r="K877">
        <v>0</v>
      </c>
      <c r="L877" t="s">
        <v>11</v>
      </c>
      <c r="M877">
        <v>0</v>
      </c>
      <c r="N877">
        <v>1</v>
      </c>
      <c r="O877" t="str">
        <f>IF(AND(Tabela1[[#This Row],[EA Play Season Pass]]="Yes",Tabela1[[#This Row],[Minecraft Season Pass]]="Yes"),"Yes","No")</f>
        <v>No</v>
      </c>
      <c r="P877" t="str">
        <f>IF(OR(Tabela1[[#This Row],[EA Play Season Pass]]="Yes",Tabela1[[#This Row],[Minecraft Season Pass]]="Yes"),"Yes","No")</f>
        <v>No</v>
      </c>
      <c r="Q877">
        <v>14</v>
      </c>
      <c r="R877" s="2"/>
    </row>
    <row r="878" spans="1:18" x14ac:dyDescent="0.25">
      <c r="A878">
        <v>877</v>
      </c>
      <c r="B878" t="s">
        <v>3995</v>
      </c>
      <c r="C878" t="s">
        <v>13</v>
      </c>
      <c r="D878" s="50">
        <v>44690</v>
      </c>
      <c r="E878">
        <f>YEAR(Tabela1[[#This Row],[Start Date]])</f>
        <v>2022</v>
      </c>
      <c r="F878">
        <f>ROUNDUP(MONTH(Tabela1[[#This Row],[Start Date]])/3,0)</f>
        <v>2</v>
      </c>
      <c r="G878" t="s">
        <v>8</v>
      </c>
      <c r="H878">
        <v>10</v>
      </c>
      <c r="I878" t="s">
        <v>9</v>
      </c>
      <c r="J878" t="s">
        <v>11</v>
      </c>
      <c r="K878">
        <v>0</v>
      </c>
      <c r="L878" t="s">
        <v>11</v>
      </c>
      <c r="M878">
        <v>0</v>
      </c>
      <c r="N878">
        <v>2</v>
      </c>
      <c r="O878" t="str">
        <f>IF(AND(Tabela1[[#This Row],[EA Play Season Pass]]="Yes",Tabela1[[#This Row],[Minecraft Season Pass]]="Yes"),"Yes","No")</f>
        <v>No</v>
      </c>
      <c r="P878" t="str">
        <f>IF(OR(Tabela1[[#This Row],[EA Play Season Pass]]="Yes",Tabela1[[#This Row],[Minecraft Season Pass]]="Yes"),"Yes","No")</f>
        <v>No</v>
      </c>
      <c r="Q878">
        <v>8</v>
      </c>
      <c r="R878" s="2"/>
    </row>
    <row r="879" spans="1:18" x14ac:dyDescent="0.25">
      <c r="A879">
        <v>878</v>
      </c>
      <c r="B879" t="s">
        <v>3996</v>
      </c>
      <c r="C879" t="s">
        <v>10</v>
      </c>
      <c r="D879" s="50">
        <v>44690</v>
      </c>
      <c r="E879">
        <f>YEAR(Tabela1[[#This Row],[Start Date]])</f>
        <v>2022</v>
      </c>
      <c r="F879">
        <f>ROUNDUP(MONTH(Tabela1[[#This Row],[Start Date]])/3,0)</f>
        <v>2</v>
      </c>
      <c r="G879" t="s">
        <v>8</v>
      </c>
      <c r="H879">
        <v>5</v>
      </c>
      <c r="I879" t="s">
        <v>12</v>
      </c>
      <c r="J879" t="s">
        <v>11</v>
      </c>
      <c r="K879">
        <v>0</v>
      </c>
      <c r="L879" t="s">
        <v>11</v>
      </c>
      <c r="M879">
        <v>0</v>
      </c>
      <c r="N879">
        <v>2</v>
      </c>
      <c r="O879" t="str">
        <f>IF(AND(Tabela1[[#This Row],[EA Play Season Pass]]="Yes",Tabela1[[#This Row],[Minecraft Season Pass]]="Yes"),"Yes","No")</f>
        <v>No</v>
      </c>
      <c r="P879" t="str">
        <f>IF(OR(Tabela1[[#This Row],[EA Play Season Pass]]="Yes",Tabela1[[#This Row],[Minecraft Season Pass]]="Yes"),"Yes","No")</f>
        <v>No</v>
      </c>
      <c r="Q879">
        <v>3</v>
      </c>
      <c r="R879" s="2"/>
    </row>
    <row r="880" spans="1:18" x14ac:dyDescent="0.25">
      <c r="A880">
        <v>879</v>
      </c>
      <c r="B880" t="s">
        <v>3997</v>
      </c>
      <c r="C880" t="s">
        <v>10</v>
      </c>
      <c r="D880" s="50">
        <v>44690</v>
      </c>
      <c r="E880">
        <f>YEAR(Tabela1[[#This Row],[Start Date]])</f>
        <v>2022</v>
      </c>
      <c r="F880">
        <f>ROUNDUP(MONTH(Tabela1[[#This Row],[Start Date]])/3,0)</f>
        <v>2</v>
      </c>
      <c r="G880" t="s">
        <v>8</v>
      </c>
      <c r="H880">
        <v>5</v>
      </c>
      <c r="I880" t="s">
        <v>12</v>
      </c>
      <c r="J880" t="s">
        <v>8</v>
      </c>
      <c r="K880">
        <v>30</v>
      </c>
      <c r="L880" t="s">
        <v>8</v>
      </c>
      <c r="M880">
        <v>20</v>
      </c>
      <c r="N880">
        <v>2</v>
      </c>
      <c r="O880" t="str">
        <f>IF(AND(Tabela1[[#This Row],[EA Play Season Pass]]="Yes",Tabela1[[#This Row],[Minecraft Season Pass]]="Yes"),"Yes","No")</f>
        <v>Yes</v>
      </c>
      <c r="P880" t="str">
        <f>IF(OR(Tabela1[[#This Row],[EA Play Season Pass]]="Yes",Tabela1[[#This Row],[Minecraft Season Pass]]="Yes"),"Yes","No")</f>
        <v>Yes</v>
      </c>
      <c r="Q880">
        <v>53</v>
      </c>
      <c r="R880" s="2"/>
    </row>
    <row r="881" spans="1:18" x14ac:dyDescent="0.25">
      <c r="A881">
        <v>880</v>
      </c>
      <c r="B881" t="s">
        <v>3998</v>
      </c>
      <c r="C881" t="s">
        <v>7</v>
      </c>
      <c r="D881" s="50">
        <v>44690</v>
      </c>
      <c r="E881">
        <f>YEAR(Tabela1[[#This Row],[Start Date]])</f>
        <v>2022</v>
      </c>
      <c r="F881">
        <f>ROUNDUP(MONTH(Tabela1[[#This Row],[Start Date]])/3,0)</f>
        <v>2</v>
      </c>
      <c r="G881" t="s">
        <v>11</v>
      </c>
      <c r="H881">
        <v>15</v>
      </c>
      <c r="I881" t="s">
        <v>9</v>
      </c>
      <c r="J881" t="s">
        <v>11</v>
      </c>
      <c r="K881">
        <v>0</v>
      </c>
      <c r="L881" t="s">
        <v>11</v>
      </c>
      <c r="M881">
        <v>0</v>
      </c>
      <c r="N881">
        <v>1</v>
      </c>
      <c r="O881" t="str">
        <f>IF(AND(Tabela1[[#This Row],[EA Play Season Pass]]="Yes",Tabela1[[#This Row],[Minecraft Season Pass]]="Yes"),"Yes","No")</f>
        <v>No</v>
      </c>
      <c r="P881" t="str">
        <f>IF(OR(Tabela1[[#This Row],[EA Play Season Pass]]="Yes",Tabela1[[#This Row],[Minecraft Season Pass]]="Yes"),"Yes","No")</f>
        <v>No</v>
      </c>
      <c r="Q881">
        <v>14</v>
      </c>
      <c r="R881" s="2"/>
    </row>
    <row r="882" spans="1:18" x14ac:dyDescent="0.25">
      <c r="A882">
        <v>881</v>
      </c>
      <c r="B882" t="s">
        <v>3999</v>
      </c>
      <c r="C882" t="s">
        <v>10</v>
      </c>
      <c r="D882" s="50">
        <v>44690</v>
      </c>
      <c r="E882">
        <f>YEAR(Tabela1[[#This Row],[Start Date]])</f>
        <v>2022</v>
      </c>
      <c r="F882">
        <f>ROUNDUP(MONTH(Tabela1[[#This Row],[Start Date]])/3,0)</f>
        <v>2</v>
      </c>
      <c r="G882" t="s">
        <v>8</v>
      </c>
      <c r="H882">
        <v>5</v>
      </c>
      <c r="I882" t="s">
        <v>12</v>
      </c>
      <c r="J882" t="s">
        <v>8</v>
      </c>
      <c r="K882">
        <v>30</v>
      </c>
      <c r="L882" t="s">
        <v>11</v>
      </c>
      <c r="M882">
        <v>0</v>
      </c>
      <c r="N882">
        <v>3</v>
      </c>
      <c r="O882" t="str">
        <f>IF(AND(Tabela1[[#This Row],[EA Play Season Pass]]="Yes",Tabela1[[#This Row],[Minecraft Season Pass]]="Yes"),"Yes","No")</f>
        <v>No</v>
      </c>
      <c r="P882" t="str">
        <f>IF(OR(Tabela1[[#This Row],[EA Play Season Pass]]="Yes",Tabela1[[#This Row],[Minecraft Season Pass]]="Yes"),"Yes","No")</f>
        <v>Yes</v>
      </c>
      <c r="Q882">
        <v>32</v>
      </c>
      <c r="R882" s="2"/>
    </row>
    <row r="883" spans="1:18" x14ac:dyDescent="0.25">
      <c r="A883">
        <v>882</v>
      </c>
      <c r="B883" t="s">
        <v>2628</v>
      </c>
      <c r="C883" t="s">
        <v>13</v>
      </c>
      <c r="D883" s="50">
        <v>44690</v>
      </c>
      <c r="E883">
        <f>YEAR(Tabela1[[#This Row],[Start Date]])</f>
        <v>2022</v>
      </c>
      <c r="F883">
        <f>ROUNDUP(MONTH(Tabela1[[#This Row],[Start Date]])/3,0)</f>
        <v>2</v>
      </c>
      <c r="G883" t="s">
        <v>8</v>
      </c>
      <c r="H883">
        <v>10</v>
      </c>
      <c r="I883" t="s">
        <v>14</v>
      </c>
      <c r="J883" t="s">
        <v>11</v>
      </c>
      <c r="K883">
        <v>0</v>
      </c>
      <c r="L883" t="s">
        <v>8</v>
      </c>
      <c r="M883">
        <v>20</v>
      </c>
      <c r="N883">
        <v>2</v>
      </c>
      <c r="O883" t="str">
        <f>IF(AND(Tabela1[[#This Row],[EA Play Season Pass]]="Yes",Tabela1[[#This Row],[Minecraft Season Pass]]="Yes"),"Yes","No")</f>
        <v>No</v>
      </c>
      <c r="P883" t="str">
        <f>IF(OR(Tabela1[[#This Row],[EA Play Season Pass]]="Yes",Tabela1[[#This Row],[Minecraft Season Pass]]="Yes"),"Yes","No")</f>
        <v>Yes</v>
      </c>
      <c r="Q883">
        <v>28</v>
      </c>
      <c r="R883" s="2"/>
    </row>
    <row r="884" spans="1:18" x14ac:dyDescent="0.25">
      <c r="A884">
        <v>883</v>
      </c>
      <c r="B884" t="s">
        <v>4000</v>
      </c>
      <c r="C884" t="s">
        <v>7</v>
      </c>
      <c r="D884" s="50">
        <v>44690</v>
      </c>
      <c r="E884">
        <f>YEAR(Tabela1[[#This Row],[Start Date]])</f>
        <v>2022</v>
      </c>
      <c r="F884">
        <f>ROUNDUP(MONTH(Tabela1[[#This Row],[Start Date]])/3,0)</f>
        <v>2</v>
      </c>
      <c r="G884" t="s">
        <v>11</v>
      </c>
      <c r="H884">
        <v>15</v>
      </c>
      <c r="I884" t="s">
        <v>14</v>
      </c>
      <c r="J884" t="s">
        <v>11</v>
      </c>
      <c r="K884">
        <v>0</v>
      </c>
      <c r="L884" t="s">
        <v>11</v>
      </c>
      <c r="M884">
        <v>0</v>
      </c>
      <c r="N884">
        <v>1</v>
      </c>
      <c r="O884" t="str">
        <f>IF(AND(Tabela1[[#This Row],[EA Play Season Pass]]="Yes",Tabela1[[#This Row],[Minecraft Season Pass]]="Yes"),"Yes","No")</f>
        <v>No</v>
      </c>
      <c r="P884" t="str">
        <f>IF(OR(Tabela1[[#This Row],[EA Play Season Pass]]="Yes",Tabela1[[#This Row],[Minecraft Season Pass]]="Yes"),"Yes","No")</f>
        <v>No</v>
      </c>
      <c r="Q884">
        <v>14</v>
      </c>
      <c r="R884" s="2"/>
    </row>
    <row r="885" spans="1:18" x14ac:dyDescent="0.25">
      <c r="A885">
        <v>884</v>
      </c>
      <c r="B885" t="s">
        <v>4001</v>
      </c>
      <c r="C885" t="s">
        <v>13</v>
      </c>
      <c r="D885" s="50">
        <v>44690</v>
      </c>
      <c r="E885">
        <f>YEAR(Tabela1[[#This Row],[Start Date]])</f>
        <v>2022</v>
      </c>
      <c r="F885">
        <f>ROUNDUP(MONTH(Tabela1[[#This Row],[Start Date]])/3,0)</f>
        <v>2</v>
      </c>
      <c r="G885" t="s">
        <v>8</v>
      </c>
      <c r="H885">
        <v>10</v>
      </c>
      <c r="I885" t="s">
        <v>14</v>
      </c>
      <c r="J885" t="s">
        <v>11</v>
      </c>
      <c r="K885">
        <v>0</v>
      </c>
      <c r="L885" t="s">
        <v>11</v>
      </c>
      <c r="M885">
        <v>0</v>
      </c>
      <c r="N885">
        <v>2</v>
      </c>
      <c r="O885" t="str">
        <f>IF(AND(Tabela1[[#This Row],[EA Play Season Pass]]="Yes",Tabela1[[#This Row],[Minecraft Season Pass]]="Yes"),"Yes","No")</f>
        <v>No</v>
      </c>
      <c r="P885" t="str">
        <f>IF(OR(Tabela1[[#This Row],[EA Play Season Pass]]="Yes",Tabela1[[#This Row],[Minecraft Season Pass]]="Yes"),"Yes","No")</f>
        <v>No</v>
      </c>
      <c r="Q885">
        <v>8</v>
      </c>
      <c r="R885" s="2"/>
    </row>
    <row r="886" spans="1:18" x14ac:dyDescent="0.25">
      <c r="A886">
        <v>885</v>
      </c>
      <c r="B886" t="s">
        <v>4002</v>
      </c>
      <c r="C886" t="s">
        <v>10</v>
      </c>
      <c r="D886" s="50">
        <v>44691</v>
      </c>
      <c r="E886">
        <f>YEAR(Tabela1[[#This Row],[Start Date]])</f>
        <v>2022</v>
      </c>
      <c r="F886">
        <f>ROUNDUP(MONTH(Tabela1[[#This Row],[Start Date]])/3,0)</f>
        <v>2</v>
      </c>
      <c r="G886" t="s">
        <v>11</v>
      </c>
      <c r="H886">
        <v>5</v>
      </c>
      <c r="I886" t="s">
        <v>12</v>
      </c>
      <c r="J886" t="s">
        <v>11</v>
      </c>
      <c r="K886">
        <v>0</v>
      </c>
      <c r="L886" t="s">
        <v>11</v>
      </c>
      <c r="M886">
        <v>0</v>
      </c>
      <c r="N886">
        <v>2</v>
      </c>
      <c r="O886" t="str">
        <f>IF(AND(Tabela1[[#This Row],[EA Play Season Pass]]="Yes",Tabela1[[#This Row],[Minecraft Season Pass]]="Yes"),"Yes","No")</f>
        <v>No</v>
      </c>
      <c r="P886" t="str">
        <f>IF(OR(Tabela1[[#This Row],[EA Play Season Pass]]="Yes",Tabela1[[#This Row],[Minecraft Season Pass]]="Yes"),"Yes","No")</f>
        <v>No</v>
      </c>
      <c r="Q886">
        <v>3</v>
      </c>
      <c r="R886" s="2"/>
    </row>
    <row r="887" spans="1:18" x14ac:dyDescent="0.25">
      <c r="A887">
        <v>886</v>
      </c>
      <c r="B887" t="s">
        <v>349</v>
      </c>
      <c r="C887" t="s">
        <v>13</v>
      </c>
      <c r="D887" s="50">
        <v>44691</v>
      </c>
      <c r="E887">
        <f>YEAR(Tabela1[[#This Row],[Start Date]])</f>
        <v>2022</v>
      </c>
      <c r="F887">
        <f>ROUNDUP(MONTH(Tabela1[[#This Row],[Start Date]])/3,0)</f>
        <v>2</v>
      </c>
      <c r="G887" t="s">
        <v>8</v>
      </c>
      <c r="H887">
        <v>10</v>
      </c>
      <c r="I887" t="s">
        <v>9</v>
      </c>
      <c r="J887" t="s">
        <v>8</v>
      </c>
      <c r="K887">
        <v>30</v>
      </c>
      <c r="L887" t="s">
        <v>11</v>
      </c>
      <c r="M887">
        <v>0</v>
      </c>
      <c r="N887">
        <v>1</v>
      </c>
      <c r="O887" t="str">
        <f>IF(AND(Tabela1[[#This Row],[EA Play Season Pass]]="Yes",Tabela1[[#This Row],[Minecraft Season Pass]]="Yes"),"Yes","No")</f>
        <v>No</v>
      </c>
      <c r="P887" t="str">
        <f>IF(OR(Tabela1[[#This Row],[EA Play Season Pass]]="Yes",Tabela1[[#This Row],[Minecraft Season Pass]]="Yes"),"Yes","No")</f>
        <v>Yes</v>
      </c>
      <c r="Q887">
        <v>39</v>
      </c>
      <c r="R887" s="2"/>
    </row>
    <row r="888" spans="1:18" x14ac:dyDescent="0.25">
      <c r="A888">
        <v>887</v>
      </c>
      <c r="B888" t="s">
        <v>3358</v>
      </c>
      <c r="C888" t="s">
        <v>10</v>
      </c>
      <c r="D888" s="50">
        <v>44691</v>
      </c>
      <c r="E888">
        <f>YEAR(Tabela1[[#This Row],[Start Date]])</f>
        <v>2022</v>
      </c>
      <c r="F888">
        <f>ROUNDUP(MONTH(Tabela1[[#This Row],[Start Date]])/3,0)</f>
        <v>2</v>
      </c>
      <c r="G888" t="s">
        <v>8</v>
      </c>
      <c r="H888">
        <v>5</v>
      </c>
      <c r="I888" t="s">
        <v>14</v>
      </c>
      <c r="J888" t="s">
        <v>11</v>
      </c>
      <c r="K888">
        <v>0</v>
      </c>
      <c r="L888" t="s">
        <v>8</v>
      </c>
      <c r="M888">
        <v>20</v>
      </c>
      <c r="N888">
        <v>2</v>
      </c>
      <c r="O888" t="str">
        <f>IF(AND(Tabela1[[#This Row],[EA Play Season Pass]]="Yes",Tabela1[[#This Row],[Minecraft Season Pass]]="Yes"),"Yes","No")</f>
        <v>No</v>
      </c>
      <c r="P888" t="str">
        <f>IF(OR(Tabela1[[#This Row],[EA Play Season Pass]]="Yes",Tabela1[[#This Row],[Minecraft Season Pass]]="Yes"),"Yes","No")</f>
        <v>Yes</v>
      </c>
      <c r="Q888">
        <v>23</v>
      </c>
      <c r="R888" s="2"/>
    </row>
    <row r="889" spans="1:18" x14ac:dyDescent="0.25">
      <c r="A889">
        <v>888</v>
      </c>
      <c r="B889" t="s">
        <v>362</v>
      </c>
      <c r="C889" t="s">
        <v>10</v>
      </c>
      <c r="D889" s="50">
        <v>44691</v>
      </c>
      <c r="E889">
        <f>YEAR(Tabela1[[#This Row],[Start Date]])</f>
        <v>2022</v>
      </c>
      <c r="F889">
        <f>ROUNDUP(MONTH(Tabela1[[#This Row],[Start Date]])/3,0)</f>
        <v>2</v>
      </c>
      <c r="G889" t="s">
        <v>8</v>
      </c>
      <c r="H889">
        <v>5</v>
      </c>
      <c r="I889" t="s">
        <v>14</v>
      </c>
      <c r="J889" t="s">
        <v>8</v>
      </c>
      <c r="K889">
        <v>30</v>
      </c>
      <c r="L889" t="s">
        <v>8</v>
      </c>
      <c r="M889">
        <v>20</v>
      </c>
      <c r="N889">
        <v>1</v>
      </c>
      <c r="O889" t="str">
        <f>IF(AND(Tabela1[[#This Row],[EA Play Season Pass]]="Yes",Tabela1[[#This Row],[Minecraft Season Pass]]="Yes"),"Yes","No")</f>
        <v>Yes</v>
      </c>
      <c r="P889" t="str">
        <f>IF(OR(Tabela1[[#This Row],[EA Play Season Pass]]="Yes",Tabela1[[#This Row],[Minecraft Season Pass]]="Yes"),"Yes","No")</f>
        <v>Yes</v>
      </c>
      <c r="Q889">
        <v>54</v>
      </c>
      <c r="R889" s="2"/>
    </row>
    <row r="890" spans="1:18" x14ac:dyDescent="0.25">
      <c r="A890">
        <v>889</v>
      </c>
      <c r="B890" t="s">
        <v>4003</v>
      </c>
      <c r="C890" t="s">
        <v>13</v>
      </c>
      <c r="D890" s="50">
        <v>44691</v>
      </c>
      <c r="E890">
        <f>YEAR(Tabela1[[#This Row],[Start Date]])</f>
        <v>2022</v>
      </c>
      <c r="F890">
        <f>ROUNDUP(MONTH(Tabela1[[#This Row],[Start Date]])/3,0)</f>
        <v>2</v>
      </c>
      <c r="G890" t="s">
        <v>8</v>
      </c>
      <c r="H890">
        <v>10</v>
      </c>
      <c r="I890" t="s">
        <v>9</v>
      </c>
      <c r="J890" t="s">
        <v>11</v>
      </c>
      <c r="K890">
        <v>0</v>
      </c>
      <c r="L890" t="s">
        <v>8</v>
      </c>
      <c r="M890">
        <v>20</v>
      </c>
      <c r="N890">
        <v>2</v>
      </c>
      <c r="O890" t="str">
        <f>IF(AND(Tabela1[[#This Row],[EA Play Season Pass]]="Yes",Tabela1[[#This Row],[Minecraft Season Pass]]="Yes"),"Yes","No")</f>
        <v>No</v>
      </c>
      <c r="P890" t="str">
        <f>IF(OR(Tabela1[[#This Row],[EA Play Season Pass]]="Yes",Tabela1[[#This Row],[Minecraft Season Pass]]="Yes"),"Yes","No")</f>
        <v>Yes</v>
      </c>
      <c r="Q890">
        <v>28</v>
      </c>
      <c r="R890" s="2"/>
    </row>
    <row r="891" spans="1:18" x14ac:dyDescent="0.25">
      <c r="A891">
        <v>890</v>
      </c>
      <c r="B891" t="s">
        <v>4004</v>
      </c>
      <c r="C891" t="s">
        <v>7</v>
      </c>
      <c r="D891" s="50">
        <v>44691</v>
      </c>
      <c r="E891">
        <f>YEAR(Tabela1[[#This Row],[Start Date]])</f>
        <v>2022</v>
      </c>
      <c r="F891">
        <f>ROUNDUP(MONTH(Tabela1[[#This Row],[Start Date]])/3,0)</f>
        <v>2</v>
      </c>
      <c r="G891" t="s">
        <v>8</v>
      </c>
      <c r="H891">
        <v>15</v>
      </c>
      <c r="I891" t="s">
        <v>14</v>
      </c>
      <c r="J891" t="s">
        <v>11</v>
      </c>
      <c r="K891">
        <v>0</v>
      </c>
      <c r="L891" t="s">
        <v>8</v>
      </c>
      <c r="M891">
        <v>20</v>
      </c>
      <c r="N891">
        <v>2</v>
      </c>
      <c r="O891" t="str">
        <f>IF(AND(Tabela1[[#This Row],[EA Play Season Pass]]="Yes",Tabela1[[#This Row],[Minecraft Season Pass]]="Yes"),"Yes","No")</f>
        <v>No</v>
      </c>
      <c r="P891" t="str">
        <f>IF(OR(Tabela1[[#This Row],[EA Play Season Pass]]="Yes",Tabela1[[#This Row],[Minecraft Season Pass]]="Yes"),"Yes","No")</f>
        <v>Yes</v>
      </c>
      <c r="Q891">
        <v>33</v>
      </c>
      <c r="R891" s="2"/>
    </row>
    <row r="892" spans="1:18" x14ac:dyDescent="0.25">
      <c r="A892">
        <v>891</v>
      </c>
      <c r="B892" t="s">
        <v>431</v>
      </c>
      <c r="C892" t="s">
        <v>10</v>
      </c>
      <c r="D892" s="50">
        <v>44691</v>
      </c>
      <c r="E892">
        <f>YEAR(Tabela1[[#This Row],[Start Date]])</f>
        <v>2022</v>
      </c>
      <c r="F892">
        <f>ROUNDUP(MONTH(Tabela1[[#This Row],[Start Date]])/3,0)</f>
        <v>2</v>
      </c>
      <c r="G892" t="s">
        <v>8</v>
      </c>
      <c r="H892">
        <v>5</v>
      </c>
      <c r="I892" t="s">
        <v>12</v>
      </c>
      <c r="J892" t="s">
        <v>11</v>
      </c>
      <c r="K892">
        <v>0</v>
      </c>
      <c r="L892" t="s">
        <v>8</v>
      </c>
      <c r="M892">
        <v>20</v>
      </c>
      <c r="N892">
        <v>1</v>
      </c>
      <c r="O892" t="str">
        <f>IF(AND(Tabela1[[#This Row],[EA Play Season Pass]]="Yes",Tabela1[[#This Row],[Minecraft Season Pass]]="Yes"),"Yes","No")</f>
        <v>No</v>
      </c>
      <c r="P892" t="str">
        <f>IF(OR(Tabela1[[#This Row],[EA Play Season Pass]]="Yes",Tabela1[[#This Row],[Minecraft Season Pass]]="Yes"),"Yes","No")</f>
        <v>Yes</v>
      </c>
      <c r="Q892">
        <v>24</v>
      </c>
      <c r="R892" s="2"/>
    </row>
    <row r="893" spans="1:18" x14ac:dyDescent="0.25">
      <c r="A893">
        <v>892</v>
      </c>
      <c r="B893" t="s">
        <v>1860</v>
      </c>
      <c r="C893" t="s">
        <v>10</v>
      </c>
      <c r="D893" s="50">
        <v>44691</v>
      </c>
      <c r="E893">
        <f>YEAR(Tabela1[[#This Row],[Start Date]])</f>
        <v>2022</v>
      </c>
      <c r="F893">
        <f>ROUNDUP(MONTH(Tabela1[[#This Row],[Start Date]])/3,0)</f>
        <v>2</v>
      </c>
      <c r="G893" t="s">
        <v>11</v>
      </c>
      <c r="H893">
        <v>5</v>
      </c>
      <c r="I893" t="s">
        <v>12</v>
      </c>
      <c r="J893" t="s">
        <v>8</v>
      </c>
      <c r="K893">
        <v>30</v>
      </c>
      <c r="L893" t="s">
        <v>11</v>
      </c>
      <c r="M893">
        <v>0</v>
      </c>
      <c r="N893">
        <v>2</v>
      </c>
      <c r="O893" t="str">
        <f>IF(AND(Tabela1[[#This Row],[EA Play Season Pass]]="Yes",Tabela1[[#This Row],[Minecraft Season Pass]]="Yes"),"Yes","No")</f>
        <v>No</v>
      </c>
      <c r="P893" t="str">
        <f>IF(OR(Tabela1[[#This Row],[EA Play Season Pass]]="Yes",Tabela1[[#This Row],[Minecraft Season Pass]]="Yes"),"Yes","No")</f>
        <v>Yes</v>
      </c>
      <c r="Q893">
        <v>33</v>
      </c>
      <c r="R893" s="2"/>
    </row>
    <row r="894" spans="1:18" x14ac:dyDescent="0.25">
      <c r="A894">
        <v>893</v>
      </c>
      <c r="B894" t="s">
        <v>2050</v>
      </c>
      <c r="C894" t="s">
        <v>13</v>
      </c>
      <c r="D894" s="50">
        <v>44691</v>
      </c>
      <c r="E894">
        <f>YEAR(Tabela1[[#This Row],[Start Date]])</f>
        <v>2022</v>
      </c>
      <c r="F894">
        <f>ROUNDUP(MONTH(Tabela1[[#This Row],[Start Date]])/3,0)</f>
        <v>2</v>
      </c>
      <c r="G894" t="s">
        <v>8</v>
      </c>
      <c r="H894">
        <v>10</v>
      </c>
      <c r="I894" t="s">
        <v>9</v>
      </c>
      <c r="J894" t="s">
        <v>11</v>
      </c>
      <c r="K894">
        <v>0</v>
      </c>
      <c r="L894" t="s">
        <v>11</v>
      </c>
      <c r="M894">
        <v>0</v>
      </c>
      <c r="N894">
        <v>1</v>
      </c>
      <c r="O894" t="str">
        <f>IF(AND(Tabela1[[#This Row],[EA Play Season Pass]]="Yes",Tabela1[[#This Row],[Minecraft Season Pass]]="Yes"),"Yes","No")</f>
        <v>No</v>
      </c>
      <c r="P894" t="str">
        <f>IF(OR(Tabela1[[#This Row],[EA Play Season Pass]]="Yes",Tabela1[[#This Row],[Minecraft Season Pass]]="Yes"),"Yes","No")</f>
        <v>No</v>
      </c>
      <c r="Q894">
        <v>9</v>
      </c>
      <c r="R894" s="2"/>
    </row>
    <row r="895" spans="1:18" x14ac:dyDescent="0.25">
      <c r="A895">
        <v>894</v>
      </c>
      <c r="B895" t="s">
        <v>1448</v>
      </c>
      <c r="C895" t="s">
        <v>7</v>
      </c>
      <c r="D895" s="50">
        <v>44691</v>
      </c>
      <c r="E895">
        <f>YEAR(Tabela1[[#This Row],[Start Date]])</f>
        <v>2022</v>
      </c>
      <c r="F895">
        <f>ROUNDUP(MONTH(Tabela1[[#This Row],[Start Date]])/3,0)</f>
        <v>2</v>
      </c>
      <c r="G895" t="s">
        <v>8</v>
      </c>
      <c r="H895">
        <v>15</v>
      </c>
      <c r="I895" t="s">
        <v>14</v>
      </c>
      <c r="J895" t="s">
        <v>8</v>
      </c>
      <c r="K895">
        <v>30</v>
      </c>
      <c r="L895" t="s">
        <v>8</v>
      </c>
      <c r="M895">
        <v>20</v>
      </c>
      <c r="N895">
        <v>2</v>
      </c>
      <c r="O895" t="str">
        <f>IF(AND(Tabela1[[#This Row],[EA Play Season Pass]]="Yes",Tabela1[[#This Row],[Minecraft Season Pass]]="Yes"),"Yes","No")</f>
        <v>Yes</v>
      </c>
      <c r="P895" t="str">
        <f>IF(OR(Tabela1[[#This Row],[EA Play Season Pass]]="Yes",Tabela1[[#This Row],[Minecraft Season Pass]]="Yes"),"Yes","No")</f>
        <v>Yes</v>
      </c>
      <c r="Q895">
        <v>63</v>
      </c>
      <c r="R895" s="2"/>
    </row>
    <row r="896" spans="1:18" x14ac:dyDescent="0.25">
      <c r="A896">
        <v>895</v>
      </c>
      <c r="B896" t="s">
        <v>885</v>
      </c>
      <c r="C896" t="s">
        <v>10</v>
      </c>
      <c r="D896" s="50">
        <v>44691</v>
      </c>
      <c r="E896">
        <f>YEAR(Tabela1[[#This Row],[Start Date]])</f>
        <v>2022</v>
      </c>
      <c r="F896">
        <f>ROUNDUP(MONTH(Tabela1[[#This Row],[Start Date]])/3,0)</f>
        <v>2</v>
      </c>
      <c r="G896" t="s">
        <v>8</v>
      </c>
      <c r="H896">
        <v>5</v>
      </c>
      <c r="I896" t="s">
        <v>14</v>
      </c>
      <c r="J896" t="s">
        <v>11</v>
      </c>
      <c r="K896">
        <v>0</v>
      </c>
      <c r="L896" t="s">
        <v>11</v>
      </c>
      <c r="M896">
        <v>0</v>
      </c>
      <c r="N896">
        <v>1</v>
      </c>
      <c r="O896" t="str">
        <f>IF(AND(Tabela1[[#This Row],[EA Play Season Pass]]="Yes",Tabela1[[#This Row],[Minecraft Season Pass]]="Yes"),"Yes","No")</f>
        <v>No</v>
      </c>
      <c r="P896" t="str">
        <f>IF(OR(Tabela1[[#This Row],[EA Play Season Pass]]="Yes",Tabela1[[#This Row],[Minecraft Season Pass]]="Yes"),"Yes","No")</f>
        <v>No</v>
      </c>
      <c r="Q896">
        <v>4</v>
      </c>
      <c r="R896" s="2"/>
    </row>
    <row r="897" spans="1:18" x14ac:dyDescent="0.25">
      <c r="A897">
        <v>896</v>
      </c>
      <c r="B897" t="s">
        <v>1846</v>
      </c>
      <c r="C897" t="s">
        <v>7</v>
      </c>
      <c r="D897" s="50">
        <v>44691</v>
      </c>
      <c r="E897">
        <f>YEAR(Tabela1[[#This Row],[Start Date]])</f>
        <v>2022</v>
      </c>
      <c r="F897">
        <f>ROUNDUP(MONTH(Tabela1[[#This Row],[Start Date]])/3,0)</f>
        <v>2</v>
      </c>
      <c r="G897" t="s">
        <v>11</v>
      </c>
      <c r="H897">
        <v>15</v>
      </c>
      <c r="I897" t="s">
        <v>9</v>
      </c>
      <c r="J897" t="s">
        <v>11</v>
      </c>
      <c r="K897">
        <v>0</v>
      </c>
      <c r="L897" t="s">
        <v>11</v>
      </c>
      <c r="M897">
        <v>0</v>
      </c>
      <c r="N897">
        <v>2</v>
      </c>
      <c r="O897" t="str">
        <f>IF(AND(Tabela1[[#This Row],[EA Play Season Pass]]="Yes",Tabela1[[#This Row],[Minecraft Season Pass]]="Yes"),"Yes","No")</f>
        <v>No</v>
      </c>
      <c r="P897" t="str">
        <f>IF(OR(Tabela1[[#This Row],[EA Play Season Pass]]="Yes",Tabela1[[#This Row],[Minecraft Season Pass]]="Yes"),"Yes","No")</f>
        <v>No</v>
      </c>
      <c r="Q897">
        <v>13</v>
      </c>
      <c r="R897" s="2"/>
    </row>
    <row r="898" spans="1:18" x14ac:dyDescent="0.25">
      <c r="A898">
        <v>897</v>
      </c>
      <c r="B898" t="s">
        <v>4005</v>
      </c>
      <c r="C898" t="s">
        <v>10</v>
      </c>
      <c r="D898" s="50">
        <v>44692</v>
      </c>
      <c r="E898">
        <f>YEAR(Tabela1[[#This Row],[Start Date]])</f>
        <v>2022</v>
      </c>
      <c r="F898">
        <f>ROUNDUP(MONTH(Tabela1[[#This Row],[Start Date]])/3,0)</f>
        <v>2</v>
      </c>
      <c r="G898" t="s">
        <v>8</v>
      </c>
      <c r="H898">
        <v>5</v>
      </c>
      <c r="I898" t="s">
        <v>12</v>
      </c>
      <c r="J898" t="s">
        <v>11</v>
      </c>
      <c r="K898">
        <v>0</v>
      </c>
      <c r="L898" t="s">
        <v>8</v>
      </c>
      <c r="M898">
        <v>20</v>
      </c>
      <c r="N898">
        <v>3</v>
      </c>
      <c r="O898" t="str">
        <f>IF(AND(Tabela1[[#This Row],[EA Play Season Pass]]="Yes",Tabela1[[#This Row],[Minecraft Season Pass]]="Yes"),"Yes","No")</f>
        <v>No</v>
      </c>
      <c r="P898" t="str">
        <f>IF(OR(Tabela1[[#This Row],[EA Play Season Pass]]="Yes",Tabela1[[#This Row],[Minecraft Season Pass]]="Yes"),"Yes","No")</f>
        <v>Yes</v>
      </c>
      <c r="Q898">
        <v>22</v>
      </c>
      <c r="R898" s="2"/>
    </row>
    <row r="899" spans="1:18" x14ac:dyDescent="0.25">
      <c r="A899">
        <v>898</v>
      </c>
      <c r="B899" t="s">
        <v>636</v>
      </c>
      <c r="C899" t="s">
        <v>7</v>
      </c>
      <c r="D899" s="50">
        <v>44692</v>
      </c>
      <c r="E899">
        <f>YEAR(Tabela1[[#This Row],[Start Date]])</f>
        <v>2022</v>
      </c>
      <c r="F899">
        <f>ROUNDUP(MONTH(Tabela1[[#This Row],[Start Date]])/3,0)</f>
        <v>2</v>
      </c>
      <c r="G899" t="s">
        <v>8</v>
      </c>
      <c r="H899">
        <v>15</v>
      </c>
      <c r="I899" t="s">
        <v>14</v>
      </c>
      <c r="J899" t="s">
        <v>8</v>
      </c>
      <c r="K899">
        <v>30</v>
      </c>
      <c r="L899" t="s">
        <v>11</v>
      </c>
      <c r="M899">
        <v>0</v>
      </c>
      <c r="N899">
        <v>3</v>
      </c>
      <c r="O899" t="str">
        <f>IF(AND(Tabela1[[#This Row],[EA Play Season Pass]]="Yes",Tabela1[[#This Row],[Minecraft Season Pass]]="Yes"),"Yes","No")</f>
        <v>No</v>
      </c>
      <c r="P899" t="str">
        <f>IF(OR(Tabela1[[#This Row],[EA Play Season Pass]]="Yes",Tabela1[[#This Row],[Minecraft Season Pass]]="Yes"),"Yes","No")</f>
        <v>Yes</v>
      </c>
      <c r="Q899">
        <v>42</v>
      </c>
      <c r="R899" s="2"/>
    </row>
    <row r="900" spans="1:18" x14ac:dyDescent="0.25">
      <c r="A900">
        <v>899</v>
      </c>
      <c r="B900" t="s">
        <v>754</v>
      </c>
      <c r="C900" t="s">
        <v>10</v>
      </c>
      <c r="D900" s="50">
        <v>44692</v>
      </c>
      <c r="E900">
        <f>YEAR(Tabela1[[#This Row],[Start Date]])</f>
        <v>2022</v>
      </c>
      <c r="F900">
        <f>ROUNDUP(MONTH(Tabela1[[#This Row],[Start Date]])/3,0)</f>
        <v>2</v>
      </c>
      <c r="G900" t="s">
        <v>11</v>
      </c>
      <c r="H900">
        <v>5</v>
      </c>
      <c r="I900" t="s">
        <v>9</v>
      </c>
      <c r="J900" t="s">
        <v>11</v>
      </c>
      <c r="K900">
        <v>0</v>
      </c>
      <c r="L900" t="s">
        <v>11</v>
      </c>
      <c r="M900">
        <v>0</v>
      </c>
      <c r="N900">
        <v>3</v>
      </c>
      <c r="O900" t="str">
        <f>IF(AND(Tabela1[[#This Row],[EA Play Season Pass]]="Yes",Tabela1[[#This Row],[Minecraft Season Pass]]="Yes"),"Yes","No")</f>
        <v>No</v>
      </c>
      <c r="P900" t="str">
        <f>IF(OR(Tabela1[[#This Row],[EA Play Season Pass]]="Yes",Tabela1[[#This Row],[Minecraft Season Pass]]="Yes"),"Yes","No")</f>
        <v>No</v>
      </c>
      <c r="Q900">
        <v>2</v>
      </c>
      <c r="R900" s="2"/>
    </row>
    <row r="901" spans="1:18" x14ac:dyDescent="0.25">
      <c r="A901">
        <v>900</v>
      </c>
      <c r="B901" t="s">
        <v>4006</v>
      </c>
      <c r="C901" t="s">
        <v>10</v>
      </c>
      <c r="D901" s="50">
        <v>44692</v>
      </c>
      <c r="E901">
        <f>YEAR(Tabela1[[#This Row],[Start Date]])</f>
        <v>2022</v>
      </c>
      <c r="F901">
        <f>ROUNDUP(MONTH(Tabela1[[#This Row],[Start Date]])/3,0)</f>
        <v>2</v>
      </c>
      <c r="G901" t="s">
        <v>8</v>
      </c>
      <c r="H901">
        <v>5</v>
      </c>
      <c r="I901" t="s">
        <v>12</v>
      </c>
      <c r="J901" t="s">
        <v>11</v>
      </c>
      <c r="K901">
        <v>0</v>
      </c>
      <c r="L901" t="s">
        <v>8</v>
      </c>
      <c r="M901">
        <v>20</v>
      </c>
      <c r="N901">
        <v>1</v>
      </c>
      <c r="O901" t="str">
        <f>IF(AND(Tabela1[[#This Row],[EA Play Season Pass]]="Yes",Tabela1[[#This Row],[Minecraft Season Pass]]="Yes"),"Yes","No")</f>
        <v>No</v>
      </c>
      <c r="P901" t="str">
        <f>IF(OR(Tabela1[[#This Row],[EA Play Season Pass]]="Yes",Tabela1[[#This Row],[Minecraft Season Pass]]="Yes"),"Yes","No")</f>
        <v>Yes</v>
      </c>
      <c r="Q901">
        <v>24</v>
      </c>
      <c r="R901" s="2"/>
    </row>
    <row r="902" spans="1:18" x14ac:dyDescent="0.25">
      <c r="A902">
        <v>901</v>
      </c>
      <c r="B902" t="s">
        <v>4007</v>
      </c>
      <c r="C902" t="s">
        <v>10</v>
      </c>
      <c r="D902" s="50">
        <v>44692</v>
      </c>
      <c r="E902">
        <f>YEAR(Tabela1[[#This Row],[Start Date]])</f>
        <v>2022</v>
      </c>
      <c r="F902">
        <f>ROUNDUP(MONTH(Tabela1[[#This Row],[Start Date]])/3,0)</f>
        <v>2</v>
      </c>
      <c r="G902" t="s">
        <v>8</v>
      </c>
      <c r="H902">
        <v>5</v>
      </c>
      <c r="I902" t="s">
        <v>12</v>
      </c>
      <c r="J902" t="s">
        <v>8</v>
      </c>
      <c r="K902">
        <v>30</v>
      </c>
      <c r="L902" t="s">
        <v>11</v>
      </c>
      <c r="M902">
        <v>0</v>
      </c>
      <c r="N902">
        <v>1</v>
      </c>
      <c r="O902" t="str">
        <f>IF(AND(Tabela1[[#This Row],[EA Play Season Pass]]="Yes",Tabela1[[#This Row],[Minecraft Season Pass]]="Yes"),"Yes","No")</f>
        <v>No</v>
      </c>
      <c r="P902" t="str">
        <f>IF(OR(Tabela1[[#This Row],[EA Play Season Pass]]="Yes",Tabela1[[#This Row],[Minecraft Season Pass]]="Yes"),"Yes","No")</f>
        <v>Yes</v>
      </c>
      <c r="Q902">
        <v>34</v>
      </c>
      <c r="R902" s="2"/>
    </row>
    <row r="903" spans="1:18" x14ac:dyDescent="0.25">
      <c r="A903">
        <v>902</v>
      </c>
      <c r="B903" t="s">
        <v>4008</v>
      </c>
      <c r="C903" t="s">
        <v>10</v>
      </c>
      <c r="D903" s="50">
        <v>44692</v>
      </c>
      <c r="E903">
        <f>YEAR(Tabela1[[#This Row],[Start Date]])</f>
        <v>2022</v>
      </c>
      <c r="F903">
        <f>ROUNDUP(MONTH(Tabela1[[#This Row],[Start Date]])/3,0)</f>
        <v>2</v>
      </c>
      <c r="G903" t="s">
        <v>11</v>
      </c>
      <c r="H903">
        <v>5</v>
      </c>
      <c r="I903" t="s">
        <v>9</v>
      </c>
      <c r="J903" t="s">
        <v>8</v>
      </c>
      <c r="K903">
        <v>30</v>
      </c>
      <c r="L903" t="s">
        <v>8</v>
      </c>
      <c r="M903">
        <v>20</v>
      </c>
      <c r="N903">
        <v>3</v>
      </c>
      <c r="O903" t="str">
        <f>IF(AND(Tabela1[[#This Row],[EA Play Season Pass]]="Yes",Tabela1[[#This Row],[Minecraft Season Pass]]="Yes"),"Yes","No")</f>
        <v>Yes</v>
      </c>
      <c r="P903" t="str">
        <f>IF(OR(Tabela1[[#This Row],[EA Play Season Pass]]="Yes",Tabela1[[#This Row],[Minecraft Season Pass]]="Yes"),"Yes","No")</f>
        <v>Yes</v>
      </c>
      <c r="Q903">
        <v>52</v>
      </c>
      <c r="R903" s="2"/>
    </row>
    <row r="904" spans="1:18" x14ac:dyDescent="0.25">
      <c r="A904">
        <v>903</v>
      </c>
      <c r="B904" t="s">
        <v>4009</v>
      </c>
      <c r="C904" t="s">
        <v>13</v>
      </c>
      <c r="D904" s="50">
        <v>44693</v>
      </c>
      <c r="E904">
        <f>YEAR(Tabela1[[#This Row],[Start Date]])</f>
        <v>2022</v>
      </c>
      <c r="F904">
        <f>ROUNDUP(MONTH(Tabela1[[#This Row],[Start Date]])/3,0)</f>
        <v>2</v>
      </c>
      <c r="G904" t="s">
        <v>8</v>
      </c>
      <c r="H904">
        <v>10</v>
      </c>
      <c r="I904" t="s">
        <v>9</v>
      </c>
      <c r="J904" t="s">
        <v>11</v>
      </c>
      <c r="K904">
        <v>0</v>
      </c>
      <c r="L904" t="s">
        <v>8</v>
      </c>
      <c r="M904">
        <v>20</v>
      </c>
      <c r="N904">
        <v>3</v>
      </c>
      <c r="O904" t="str">
        <f>IF(AND(Tabela1[[#This Row],[EA Play Season Pass]]="Yes",Tabela1[[#This Row],[Minecraft Season Pass]]="Yes"),"Yes","No")</f>
        <v>No</v>
      </c>
      <c r="P904" t="str">
        <f>IF(OR(Tabela1[[#This Row],[EA Play Season Pass]]="Yes",Tabela1[[#This Row],[Minecraft Season Pass]]="Yes"),"Yes","No")</f>
        <v>Yes</v>
      </c>
      <c r="Q904">
        <v>27</v>
      </c>
      <c r="R904" s="2"/>
    </row>
    <row r="905" spans="1:18" x14ac:dyDescent="0.25">
      <c r="A905">
        <v>904</v>
      </c>
      <c r="B905" t="s">
        <v>206</v>
      </c>
      <c r="C905" t="s">
        <v>13</v>
      </c>
      <c r="D905" s="50">
        <v>44693</v>
      </c>
      <c r="E905">
        <f>YEAR(Tabela1[[#This Row],[Start Date]])</f>
        <v>2022</v>
      </c>
      <c r="F905">
        <f>ROUNDUP(MONTH(Tabela1[[#This Row],[Start Date]])/3,0)</f>
        <v>2</v>
      </c>
      <c r="G905" t="s">
        <v>8</v>
      </c>
      <c r="H905">
        <v>10</v>
      </c>
      <c r="I905" t="s">
        <v>9</v>
      </c>
      <c r="J905" t="s">
        <v>8</v>
      </c>
      <c r="K905">
        <v>30</v>
      </c>
      <c r="L905" t="s">
        <v>8</v>
      </c>
      <c r="M905">
        <v>20</v>
      </c>
      <c r="N905">
        <v>2</v>
      </c>
      <c r="O905" t="str">
        <f>IF(AND(Tabela1[[#This Row],[EA Play Season Pass]]="Yes",Tabela1[[#This Row],[Minecraft Season Pass]]="Yes"),"Yes","No")</f>
        <v>Yes</v>
      </c>
      <c r="P905" t="str">
        <f>IF(OR(Tabela1[[#This Row],[EA Play Season Pass]]="Yes",Tabela1[[#This Row],[Minecraft Season Pass]]="Yes"),"Yes","No")</f>
        <v>Yes</v>
      </c>
      <c r="Q905">
        <v>58</v>
      </c>
      <c r="R905" s="2"/>
    </row>
    <row r="906" spans="1:18" x14ac:dyDescent="0.25">
      <c r="A906">
        <v>905</v>
      </c>
      <c r="B906" t="s">
        <v>2028</v>
      </c>
      <c r="C906" t="s">
        <v>13</v>
      </c>
      <c r="D906" s="50">
        <v>44693</v>
      </c>
      <c r="E906">
        <f>YEAR(Tabela1[[#This Row],[Start Date]])</f>
        <v>2022</v>
      </c>
      <c r="F906">
        <f>ROUNDUP(MONTH(Tabela1[[#This Row],[Start Date]])/3,0)</f>
        <v>2</v>
      </c>
      <c r="G906" t="s">
        <v>11</v>
      </c>
      <c r="H906">
        <v>10</v>
      </c>
      <c r="I906" t="s">
        <v>14</v>
      </c>
      <c r="J906" t="s">
        <v>8</v>
      </c>
      <c r="K906">
        <v>30</v>
      </c>
      <c r="L906" t="s">
        <v>11</v>
      </c>
      <c r="M906">
        <v>0</v>
      </c>
      <c r="N906">
        <v>1</v>
      </c>
      <c r="O906" t="str">
        <f>IF(AND(Tabela1[[#This Row],[EA Play Season Pass]]="Yes",Tabela1[[#This Row],[Minecraft Season Pass]]="Yes"),"Yes","No")</f>
        <v>No</v>
      </c>
      <c r="P906" t="str">
        <f>IF(OR(Tabela1[[#This Row],[EA Play Season Pass]]="Yes",Tabela1[[#This Row],[Minecraft Season Pass]]="Yes"),"Yes","No")</f>
        <v>Yes</v>
      </c>
      <c r="Q906">
        <v>39</v>
      </c>
      <c r="R906" s="2"/>
    </row>
    <row r="907" spans="1:18" x14ac:dyDescent="0.25">
      <c r="A907">
        <v>906</v>
      </c>
      <c r="B907" t="s">
        <v>4010</v>
      </c>
      <c r="C907" t="s">
        <v>13</v>
      </c>
      <c r="D907" s="50">
        <v>44693</v>
      </c>
      <c r="E907">
        <f>YEAR(Tabela1[[#This Row],[Start Date]])</f>
        <v>2022</v>
      </c>
      <c r="F907">
        <f>ROUNDUP(MONTH(Tabela1[[#This Row],[Start Date]])/3,0)</f>
        <v>2</v>
      </c>
      <c r="G907" t="s">
        <v>11</v>
      </c>
      <c r="H907">
        <v>10</v>
      </c>
      <c r="I907" t="s">
        <v>12</v>
      </c>
      <c r="J907" t="s">
        <v>11</v>
      </c>
      <c r="K907">
        <v>0</v>
      </c>
      <c r="L907" t="s">
        <v>11</v>
      </c>
      <c r="M907">
        <v>0</v>
      </c>
      <c r="N907">
        <v>1</v>
      </c>
      <c r="O907" t="str">
        <f>IF(AND(Tabela1[[#This Row],[EA Play Season Pass]]="Yes",Tabela1[[#This Row],[Minecraft Season Pass]]="Yes"),"Yes","No")</f>
        <v>No</v>
      </c>
      <c r="P907" t="str">
        <f>IF(OR(Tabela1[[#This Row],[EA Play Season Pass]]="Yes",Tabela1[[#This Row],[Minecraft Season Pass]]="Yes"),"Yes","No")</f>
        <v>No</v>
      </c>
      <c r="Q907">
        <v>9</v>
      </c>
      <c r="R907" s="2"/>
    </row>
    <row r="908" spans="1:18" x14ac:dyDescent="0.25">
      <c r="A908">
        <v>907</v>
      </c>
      <c r="B908" t="s">
        <v>371</v>
      </c>
      <c r="C908" t="s">
        <v>13</v>
      </c>
      <c r="D908" s="50">
        <v>44694</v>
      </c>
      <c r="E908">
        <f>YEAR(Tabela1[[#This Row],[Start Date]])</f>
        <v>2022</v>
      </c>
      <c r="F908">
        <f>ROUNDUP(MONTH(Tabela1[[#This Row],[Start Date]])/3,0)</f>
        <v>2</v>
      </c>
      <c r="G908" t="s">
        <v>11</v>
      </c>
      <c r="H908">
        <v>10</v>
      </c>
      <c r="I908" t="s">
        <v>9</v>
      </c>
      <c r="J908" t="s">
        <v>11</v>
      </c>
      <c r="K908">
        <v>0</v>
      </c>
      <c r="L908" t="s">
        <v>11</v>
      </c>
      <c r="M908">
        <v>0</v>
      </c>
      <c r="N908">
        <v>2</v>
      </c>
      <c r="O908" t="str">
        <f>IF(AND(Tabela1[[#This Row],[EA Play Season Pass]]="Yes",Tabela1[[#This Row],[Minecraft Season Pass]]="Yes"),"Yes","No")</f>
        <v>No</v>
      </c>
      <c r="P908" t="str">
        <f>IF(OR(Tabela1[[#This Row],[EA Play Season Pass]]="Yes",Tabela1[[#This Row],[Minecraft Season Pass]]="Yes"),"Yes","No")</f>
        <v>No</v>
      </c>
      <c r="Q908">
        <v>8</v>
      </c>
      <c r="R908" s="2"/>
    </row>
    <row r="909" spans="1:18" x14ac:dyDescent="0.25">
      <c r="A909">
        <v>908</v>
      </c>
      <c r="B909" t="s">
        <v>4011</v>
      </c>
      <c r="C909" t="s">
        <v>7</v>
      </c>
      <c r="D909" s="50">
        <v>44694</v>
      </c>
      <c r="E909">
        <f>YEAR(Tabela1[[#This Row],[Start Date]])</f>
        <v>2022</v>
      </c>
      <c r="F909">
        <f>ROUNDUP(MONTH(Tabela1[[#This Row],[Start Date]])/3,0)</f>
        <v>2</v>
      </c>
      <c r="G909" t="s">
        <v>8</v>
      </c>
      <c r="H909">
        <v>15</v>
      </c>
      <c r="I909" t="s">
        <v>9</v>
      </c>
      <c r="J909" t="s">
        <v>8</v>
      </c>
      <c r="K909">
        <v>30</v>
      </c>
      <c r="L909" t="s">
        <v>8</v>
      </c>
      <c r="M909">
        <v>20</v>
      </c>
      <c r="N909">
        <v>1</v>
      </c>
      <c r="O909" t="str">
        <f>IF(AND(Tabela1[[#This Row],[EA Play Season Pass]]="Yes",Tabela1[[#This Row],[Minecraft Season Pass]]="Yes"),"Yes","No")</f>
        <v>Yes</v>
      </c>
      <c r="P909" t="str">
        <f>IF(OR(Tabela1[[#This Row],[EA Play Season Pass]]="Yes",Tabela1[[#This Row],[Minecraft Season Pass]]="Yes"),"Yes","No")</f>
        <v>Yes</v>
      </c>
      <c r="Q909">
        <v>64</v>
      </c>
      <c r="R909" s="2"/>
    </row>
    <row r="910" spans="1:18" x14ac:dyDescent="0.25">
      <c r="A910">
        <v>909</v>
      </c>
      <c r="B910" t="s">
        <v>3148</v>
      </c>
      <c r="C910" t="s">
        <v>13</v>
      </c>
      <c r="D910" s="50">
        <v>44694</v>
      </c>
      <c r="E910">
        <f>YEAR(Tabela1[[#This Row],[Start Date]])</f>
        <v>2022</v>
      </c>
      <c r="F910">
        <f>ROUNDUP(MONTH(Tabela1[[#This Row],[Start Date]])/3,0)</f>
        <v>2</v>
      </c>
      <c r="G910" t="s">
        <v>11</v>
      </c>
      <c r="H910">
        <v>10</v>
      </c>
      <c r="I910" t="s">
        <v>12</v>
      </c>
      <c r="J910" t="s">
        <v>11</v>
      </c>
      <c r="K910">
        <v>0</v>
      </c>
      <c r="L910" t="s">
        <v>8</v>
      </c>
      <c r="M910">
        <v>20</v>
      </c>
      <c r="N910">
        <v>1</v>
      </c>
      <c r="O910" t="str">
        <f>IF(AND(Tabela1[[#This Row],[EA Play Season Pass]]="Yes",Tabela1[[#This Row],[Minecraft Season Pass]]="Yes"),"Yes","No")</f>
        <v>No</v>
      </c>
      <c r="P910" t="str">
        <f>IF(OR(Tabela1[[#This Row],[EA Play Season Pass]]="Yes",Tabela1[[#This Row],[Minecraft Season Pass]]="Yes"),"Yes","No")</f>
        <v>Yes</v>
      </c>
      <c r="Q910">
        <v>29</v>
      </c>
      <c r="R910" s="2"/>
    </row>
    <row r="911" spans="1:18" x14ac:dyDescent="0.25">
      <c r="A911">
        <v>910</v>
      </c>
      <c r="B911" t="s">
        <v>3170</v>
      </c>
      <c r="C911" t="s">
        <v>7</v>
      </c>
      <c r="D911" s="50">
        <v>44694</v>
      </c>
      <c r="E911">
        <f>YEAR(Tabela1[[#This Row],[Start Date]])</f>
        <v>2022</v>
      </c>
      <c r="F911">
        <f>ROUNDUP(MONTH(Tabela1[[#This Row],[Start Date]])/3,0)</f>
        <v>2</v>
      </c>
      <c r="G911" t="s">
        <v>11</v>
      </c>
      <c r="H911">
        <v>15</v>
      </c>
      <c r="I911" t="s">
        <v>14</v>
      </c>
      <c r="J911" t="s">
        <v>11</v>
      </c>
      <c r="K911">
        <v>0</v>
      </c>
      <c r="L911" t="s">
        <v>11</v>
      </c>
      <c r="M911">
        <v>0</v>
      </c>
      <c r="N911">
        <v>1</v>
      </c>
      <c r="O911" t="str">
        <f>IF(AND(Tabela1[[#This Row],[EA Play Season Pass]]="Yes",Tabela1[[#This Row],[Minecraft Season Pass]]="Yes"),"Yes","No")</f>
        <v>No</v>
      </c>
      <c r="P911" t="str">
        <f>IF(OR(Tabela1[[#This Row],[EA Play Season Pass]]="Yes",Tabela1[[#This Row],[Minecraft Season Pass]]="Yes"),"Yes","No")</f>
        <v>No</v>
      </c>
      <c r="Q911">
        <v>14</v>
      </c>
      <c r="R911" s="2"/>
    </row>
    <row r="912" spans="1:18" x14ac:dyDescent="0.25">
      <c r="A912">
        <v>911</v>
      </c>
      <c r="B912" t="s">
        <v>2598</v>
      </c>
      <c r="C912" t="s">
        <v>10</v>
      </c>
      <c r="D912" s="50">
        <v>44694</v>
      </c>
      <c r="E912">
        <f>YEAR(Tabela1[[#This Row],[Start Date]])</f>
        <v>2022</v>
      </c>
      <c r="F912">
        <f>ROUNDUP(MONTH(Tabela1[[#This Row],[Start Date]])/3,0)</f>
        <v>2</v>
      </c>
      <c r="G912" t="s">
        <v>11</v>
      </c>
      <c r="H912">
        <v>5</v>
      </c>
      <c r="I912" t="s">
        <v>9</v>
      </c>
      <c r="J912" t="s">
        <v>8</v>
      </c>
      <c r="K912">
        <v>30</v>
      </c>
      <c r="L912" t="s">
        <v>8</v>
      </c>
      <c r="M912">
        <v>20</v>
      </c>
      <c r="N912">
        <v>1</v>
      </c>
      <c r="O912" t="str">
        <f>IF(AND(Tabela1[[#This Row],[EA Play Season Pass]]="Yes",Tabela1[[#This Row],[Minecraft Season Pass]]="Yes"),"Yes","No")</f>
        <v>Yes</v>
      </c>
      <c r="P912" t="str">
        <f>IF(OR(Tabela1[[#This Row],[EA Play Season Pass]]="Yes",Tabela1[[#This Row],[Minecraft Season Pass]]="Yes"),"Yes","No")</f>
        <v>Yes</v>
      </c>
      <c r="Q912">
        <v>54</v>
      </c>
      <c r="R912" s="2"/>
    </row>
    <row r="913" spans="1:18" x14ac:dyDescent="0.25">
      <c r="A913">
        <v>912</v>
      </c>
      <c r="B913" t="s">
        <v>4012</v>
      </c>
      <c r="C913" t="s">
        <v>10</v>
      </c>
      <c r="D913" s="50">
        <v>44694</v>
      </c>
      <c r="E913">
        <f>YEAR(Tabela1[[#This Row],[Start Date]])</f>
        <v>2022</v>
      </c>
      <c r="F913">
        <f>ROUNDUP(MONTH(Tabela1[[#This Row],[Start Date]])/3,0)</f>
        <v>2</v>
      </c>
      <c r="G913" t="s">
        <v>11</v>
      </c>
      <c r="H913">
        <v>5</v>
      </c>
      <c r="I913" t="s">
        <v>12</v>
      </c>
      <c r="J913" t="s">
        <v>11</v>
      </c>
      <c r="K913">
        <v>0</v>
      </c>
      <c r="L913" t="s">
        <v>8</v>
      </c>
      <c r="M913">
        <v>20</v>
      </c>
      <c r="N913">
        <v>2</v>
      </c>
      <c r="O913" t="str">
        <f>IF(AND(Tabela1[[#This Row],[EA Play Season Pass]]="Yes",Tabela1[[#This Row],[Minecraft Season Pass]]="Yes"),"Yes","No")</f>
        <v>No</v>
      </c>
      <c r="P913" t="str">
        <f>IF(OR(Tabela1[[#This Row],[EA Play Season Pass]]="Yes",Tabela1[[#This Row],[Minecraft Season Pass]]="Yes"),"Yes","No")</f>
        <v>Yes</v>
      </c>
      <c r="Q913">
        <v>23</v>
      </c>
      <c r="R913" s="2"/>
    </row>
    <row r="914" spans="1:18" x14ac:dyDescent="0.25">
      <c r="A914">
        <v>913</v>
      </c>
      <c r="B914" t="s">
        <v>4013</v>
      </c>
      <c r="C914" t="s">
        <v>7</v>
      </c>
      <c r="D914" s="50">
        <v>44694</v>
      </c>
      <c r="E914">
        <f>YEAR(Tabela1[[#This Row],[Start Date]])</f>
        <v>2022</v>
      </c>
      <c r="F914">
        <f>ROUNDUP(MONTH(Tabela1[[#This Row],[Start Date]])/3,0)</f>
        <v>2</v>
      </c>
      <c r="G914" t="s">
        <v>8</v>
      </c>
      <c r="H914">
        <v>15</v>
      </c>
      <c r="I914" t="s">
        <v>9</v>
      </c>
      <c r="J914" t="s">
        <v>11</v>
      </c>
      <c r="K914">
        <v>0</v>
      </c>
      <c r="L914" t="s">
        <v>11</v>
      </c>
      <c r="M914">
        <v>0</v>
      </c>
      <c r="N914">
        <v>1</v>
      </c>
      <c r="O914" t="str">
        <f>IF(AND(Tabela1[[#This Row],[EA Play Season Pass]]="Yes",Tabela1[[#This Row],[Minecraft Season Pass]]="Yes"),"Yes","No")</f>
        <v>No</v>
      </c>
      <c r="P914" t="str">
        <f>IF(OR(Tabela1[[#This Row],[EA Play Season Pass]]="Yes",Tabela1[[#This Row],[Minecraft Season Pass]]="Yes"),"Yes","No")</f>
        <v>No</v>
      </c>
      <c r="Q914">
        <v>14</v>
      </c>
      <c r="R914" s="2"/>
    </row>
    <row r="915" spans="1:18" x14ac:dyDescent="0.25">
      <c r="A915">
        <v>914</v>
      </c>
      <c r="B915" t="s">
        <v>1767</v>
      </c>
      <c r="C915" t="s">
        <v>7</v>
      </c>
      <c r="D915" s="50">
        <v>44694</v>
      </c>
      <c r="E915">
        <f>YEAR(Tabela1[[#This Row],[Start Date]])</f>
        <v>2022</v>
      </c>
      <c r="F915">
        <f>ROUNDUP(MONTH(Tabela1[[#This Row],[Start Date]])/3,0)</f>
        <v>2</v>
      </c>
      <c r="G915" t="s">
        <v>8</v>
      </c>
      <c r="H915">
        <v>15</v>
      </c>
      <c r="I915" t="s">
        <v>14</v>
      </c>
      <c r="J915" t="s">
        <v>8</v>
      </c>
      <c r="K915">
        <v>30</v>
      </c>
      <c r="L915" t="s">
        <v>11</v>
      </c>
      <c r="M915">
        <v>0</v>
      </c>
      <c r="N915">
        <v>1</v>
      </c>
      <c r="O915" t="str">
        <f>IF(AND(Tabela1[[#This Row],[EA Play Season Pass]]="Yes",Tabela1[[#This Row],[Minecraft Season Pass]]="Yes"),"Yes","No")</f>
        <v>No</v>
      </c>
      <c r="P915" t="str">
        <f>IF(OR(Tabela1[[#This Row],[EA Play Season Pass]]="Yes",Tabela1[[#This Row],[Minecraft Season Pass]]="Yes"),"Yes","No")</f>
        <v>Yes</v>
      </c>
      <c r="Q915">
        <v>44</v>
      </c>
      <c r="R915" s="2"/>
    </row>
    <row r="916" spans="1:18" x14ac:dyDescent="0.25">
      <c r="A916">
        <v>915</v>
      </c>
      <c r="B916" t="s">
        <v>4014</v>
      </c>
      <c r="C916" t="s">
        <v>7</v>
      </c>
      <c r="D916" s="50">
        <v>44695</v>
      </c>
      <c r="E916">
        <f>YEAR(Tabela1[[#This Row],[Start Date]])</f>
        <v>2022</v>
      </c>
      <c r="F916">
        <f>ROUNDUP(MONTH(Tabela1[[#This Row],[Start Date]])/3,0)</f>
        <v>2</v>
      </c>
      <c r="G916" t="s">
        <v>11</v>
      </c>
      <c r="H916">
        <v>15</v>
      </c>
      <c r="I916" t="s">
        <v>12</v>
      </c>
      <c r="J916" t="s">
        <v>8</v>
      </c>
      <c r="K916">
        <v>30</v>
      </c>
      <c r="L916" t="s">
        <v>8</v>
      </c>
      <c r="M916">
        <v>20</v>
      </c>
      <c r="N916">
        <v>1</v>
      </c>
      <c r="O916" t="str">
        <f>IF(AND(Tabela1[[#This Row],[EA Play Season Pass]]="Yes",Tabela1[[#This Row],[Minecraft Season Pass]]="Yes"),"Yes","No")</f>
        <v>Yes</v>
      </c>
      <c r="P916" t="str">
        <f>IF(OR(Tabela1[[#This Row],[EA Play Season Pass]]="Yes",Tabela1[[#This Row],[Minecraft Season Pass]]="Yes"),"Yes","No")</f>
        <v>Yes</v>
      </c>
      <c r="Q916">
        <v>64</v>
      </c>
      <c r="R916" s="2"/>
    </row>
    <row r="917" spans="1:18" x14ac:dyDescent="0.25">
      <c r="A917">
        <v>916</v>
      </c>
      <c r="B917" t="s">
        <v>4015</v>
      </c>
      <c r="C917" t="s">
        <v>13</v>
      </c>
      <c r="D917" s="50">
        <v>44695</v>
      </c>
      <c r="E917">
        <f>YEAR(Tabela1[[#This Row],[Start Date]])</f>
        <v>2022</v>
      </c>
      <c r="F917">
        <f>ROUNDUP(MONTH(Tabela1[[#This Row],[Start Date]])/3,0)</f>
        <v>2</v>
      </c>
      <c r="G917" t="s">
        <v>8</v>
      </c>
      <c r="H917">
        <v>10</v>
      </c>
      <c r="I917" t="s">
        <v>14</v>
      </c>
      <c r="J917" t="s">
        <v>8</v>
      </c>
      <c r="K917">
        <v>30</v>
      </c>
      <c r="L917" t="s">
        <v>11</v>
      </c>
      <c r="M917">
        <v>0</v>
      </c>
      <c r="N917">
        <v>2</v>
      </c>
      <c r="O917" t="str">
        <f>IF(AND(Tabela1[[#This Row],[EA Play Season Pass]]="Yes",Tabela1[[#This Row],[Minecraft Season Pass]]="Yes"),"Yes","No")</f>
        <v>No</v>
      </c>
      <c r="P917" t="str">
        <f>IF(OR(Tabela1[[#This Row],[EA Play Season Pass]]="Yes",Tabela1[[#This Row],[Minecraft Season Pass]]="Yes"),"Yes","No")</f>
        <v>Yes</v>
      </c>
      <c r="Q917">
        <v>38</v>
      </c>
      <c r="R917" s="2"/>
    </row>
    <row r="918" spans="1:18" x14ac:dyDescent="0.25">
      <c r="A918">
        <v>917</v>
      </c>
      <c r="B918" t="s">
        <v>4016</v>
      </c>
      <c r="C918" t="s">
        <v>10</v>
      </c>
      <c r="D918" s="50">
        <v>44695</v>
      </c>
      <c r="E918">
        <f>YEAR(Tabela1[[#This Row],[Start Date]])</f>
        <v>2022</v>
      </c>
      <c r="F918">
        <f>ROUNDUP(MONTH(Tabela1[[#This Row],[Start Date]])/3,0)</f>
        <v>2</v>
      </c>
      <c r="G918" t="s">
        <v>11</v>
      </c>
      <c r="H918">
        <v>5</v>
      </c>
      <c r="I918" t="s">
        <v>12</v>
      </c>
      <c r="J918" t="s">
        <v>8</v>
      </c>
      <c r="K918">
        <v>30</v>
      </c>
      <c r="L918" t="s">
        <v>8</v>
      </c>
      <c r="M918">
        <v>20</v>
      </c>
      <c r="N918">
        <v>2</v>
      </c>
      <c r="O918" t="str">
        <f>IF(AND(Tabela1[[#This Row],[EA Play Season Pass]]="Yes",Tabela1[[#This Row],[Minecraft Season Pass]]="Yes"),"Yes","No")</f>
        <v>Yes</v>
      </c>
      <c r="P918" t="str">
        <f>IF(OR(Tabela1[[#This Row],[EA Play Season Pass]]="Yes",Tabela1[[#This Row],[Minecraft Season Pass]]="Yes"),"Yes","No")</f>
        <v>Yes</v>
      </c>
      <c r="Q918">
        <v>53</v>
      </c>
      <c r="R918" s="2"/>
    </row>
    <row r="919" spans="1:18" x14ac:dyDescent="0.25">
      <c r="A919">
        <v>918</v>
      </c>
      <c r="B919" t="s">
        <v>4017</v>
      </c>
      <c r="C919" t="s">
        <v>7</v>
      </c>
      <c r="D919" s="50">
        <v>44695</v>
      </c>
      <c r="E919">
        <f>YEAR(Tabela1[[#This Row],[Start Date]])</f>
        <v>2022</v>
      </c>
      <c r="F919">
        <f>ROUNDUP(MONTH(Tabela1[[#This Row],[Start Date]])/3,0)</f>
        <v>2</v>
      </c>
      <c r="G919" t="s">
        <v>11</v>
      </c>
      <c r="H919">
        <v>15</v>
      </c>
      <c r="I919" t="s">
        <v>12</v>
      </c>
      <c r="J919" t="s">
        <v>11</v>
      </c>
      <c r="K919">
        <v>0</v>
      </c>
      <c r="L919" t="s">
        <v>11</v>
      </c>
      <c r="M919">
        <v>0</v>
      </c>
      <c r="N919">
        <v>1</v>
      </c>
      <c r="O919" t="str">
        <f>IF(AND(Tabela1[[#This Row],[EA Play Season Pass]]="Yes",Tabela1[[#This Row],[Minecraft Season Pass]]="Yes"),"Yes","No")</f>
        <v>No</v>
      </c>
      <c r="P919" t="str">
        <f>IF(OR(Tabela1[[#This Row],[EA Play Season Pass]]="Yes",Tabela1[[#This Row],[Minecraft Season Pass]]="Yes"),"Yes","No")</f>
        <v>No</v>
      </c>
      <c r="Q919">
        <v>14</v>
      </c>
      <c r="R919" s="2"/>
    </row>
    <row r="920" spans="1:18" x14ac:dyDescent="0.25">
      <c r="A920">
        <v>919</v>
      </c>
      <c r="B920" t="s">
        <v>4018</v>
      </c>
      <c r="C920" t="s">
        <v>7</v>
      </c>
      <c r="D920" s="50">
        <v>44695</v>
      </c>
      <c r="E920">
        <f>YEAR(Tabela1[[#This Row],[Start Date]])</f>
        <v>2022</v>
      </c>
      <c r="F920">
        <f>ROUNDUP(MONTH(Tabela1[[#This Row],[Start Date]])/3,0)</f>
        <v>2</v>
      </c>
      <c r="G920" t="s">
        <v>11</v>
      </c>
      <c r="H920">
        <v>15</v>
      </c>
      <c r="I920" t="s">
        <v>9</v>
      </c>
      <c r="J920" t="s">
        <v>8</v>
      </c>
      <c r="K920">
        <v>30</v>
      </c>
      <c r="L920" t="s">
        <v>11</v>
      </c>
      <c r="M920">
        <v>0</v>
      </c>
      <c r="N920">
        <v>1</v>
      </c>
      <c r="O920" t="str">
        <f>IF(AND(Tabela1[[#This Row],[EA Play Season Pass]]="Yes",Tabela1[[#This Row],[Minecraft Season Pass]]="Yes"),"Yes","No")</f>
        <v>No</v>
      </c>
      <c r="P920" t="str">
        <f>IF(OR(Tabela1[[#This Row],[EA Play Season Pass]]="Yes",Tabela1[[#This Row],[Minecraft Season Pass]]="Yes"),"Yes","No")</f>
        <v>Yes</v>
      </c>
      <c r="Q920">
        <v>44</v>
      </c>
      <c r="R920" s="2"/>
    </row>
    <row r="921" spans="1:18" x14ac:dyDescent="0.25">
      <c r="A921">
        <v>920</v>
      </c>
      <c r="B921" t="s">
        <v>695</v>
      </c>
      <c r="C921" t="s">
        <v>13</v>
      </c>
      <c r="D921" s="50">
        <v>44695</v>
      </c>
      <c r="E921">
        <f>YEAR(Tabela1[[#This Row],[Start Date]])</f>
        <v>2022</v>
      </c>
      <c r="F921">
        <f>ROUNDUP(MONTH(Tabela1[[#This Row],[Start Date]])/3,0)</f>
        <v>2</v>
      </c>
      <c r="G921" t="s">
        <v>11</v>
      </c>
      <c r="H921">
        <v>10</v>
      </c>
      <c r="I921" t="s">
        <v>14</v>
      </c>
      <c r="J921" t="s">
        <v>11</v>
      </c>
      <c r="K921">
        <v>0</v>
      </c>
      <c r="L921" t="s">
        <v>11</v>
      </c>
      <c r="M921">
        <v>0</v>
      </c>
      <c r="N921">
        <v>3</v>
      </c>
      <c r="O921" t="str">
        <f>IF(AND(Tabela1[[#This Row],[EA Play Season Pass]]="Yes",Tabela1[[#This Row],[Minecraft Season Pass]]="Yes"),"Yes","No")</f>
        <v>No</v>
      </c>
      <c r="P921" t="str">
        <f>IF(OR(Tabela1[[#This Row],[EA Play Season Pass]]="Yes",Tabela1[[#This Row],[Minecraft Season Pass]]="Yes"),"Yes","No")</f>
        <v>No</v>
      </c>
      <c r="Q921">
        <v>7</v>
      </c>
      <c r="R921" s="2"/>
    </row>
    <row r="922" spans="1:18" x14ac:dyDescent="0.25">
      <c r="A922">
        <v>921</v>
      </c>
      <c r="B922" t="s">
        <v>3253</v>
      </c>
      <c r="C922" t="s">
        <v>13</v>
      </c>
      <c r="D922" s="50">
        <v>44695</v>
      </c>
      <c r="E922">
        <f>YEAR(Tabela1[[#This Row],[Start Date]])</f>
        <v>2022</v>
      </c>
      <c r="F922">
        <f>ROUNDUP(MONTH(Tabela1[[#This Row],[Start Date]])/3,0)</f>
        <v>2</v>
      </c>
      <c r="G922" t="s">
        <v>8</v>
      </c>
      <c r="H922">
        <v>10</v>
      </c>
      <c r="I922" t="s">
        <v>12</v>
      </c>
      <c r="J922" t="s">
        <v>8</v>
      </c>
      <c r="K922">
        <v>30</v>
      </c>
      <c r="L922" t="s">
        <v>8</v>
      </c>
      <c r="M922">
        <v>20</v>
      </c>
      <c r="N922">
        <v>3</v>
      </c>
      <c r="O922" t="str">
        <f>IF(AND(Tabela1[[#This Row],[EA Play Season Pass]]="Yes",Tabela1[[#This Row],[Minecraft Season Pass]]="Yes"),"Yes","No")</f>
        <v>Yes</v>
      </c>
      <c r="P922" t="str">
        <f>IF(OR(Tabela1[[#This Row],[EA Play Season Pass]]="Yes",Tabela1[[#This Row],[Minecraft Season Pass]]="Yes"),"Yes","No")</f>
        <v>Yes</v>
      </c>
      <c r="Q922">
        <v>57</v>
      </c>
      <c r="R922" s="2"/>
    </row>
    <row r="923" spans="1:18" x14ac:dyDescent="0.25">
      <c r="A923">
        <v>922</v>
      </c>
      <c r="B923" t="s">
        <v>4019</v>
      </c>
      <c r="C923" t="s">
        <v>13</v>
      </c>
      <c r="D923" s="50">
        <v>44695</v>
      </c>
      <c r="E923">
        <f>YEAR(Tabela1[[#This Row],[Start Date]])</f>
        <v>2022</v>
      </c>
      <c r="F923">
        <f>ROUNDUP(MONTH(Tabela1[[#This Row],[Start Date]])/3,0)</f>
        <v>2</v>
      </c>
      <c r="G923" t="s">
        <v>11</v>
      </c>
      <c r="H923">
        <v>10</v>
      </c>
      <c r="I923" t="s">
        <v>9</v>
      </c>
      <c r="J923" t="s">
        <v>8</v>
      </c>
      <c r="K923">
        <v>30</v>
      </c>
      <c r="L923" t="s">
        <v>8</v>
      </c>
      <c r="M923">
        <v>20</v>
      </c>
      <c r="N923">
        <v>2</v>
      </c>
      <c r="O923" t="str">
        <f>IF(AND(Tabela1[[#This Row],[EA Play Season Pass]]="Yes",Tabela1[[#This Row],[Minecraft Season Pass]]="Yes"),"Yes","No")</f>
        <v>Yes</v>
      </c>
      <c r="P923" t="str">
        <f>IF(OR(Tabela1[[#This Row],[EA Play Season Pass]]="Yes",Tabela1[[#This Row],[Minecraft Season Pass]]="Yes"),"Yes","No")</f>
        <v>Yes</v>
      </c>
      <c r="Q923">
        <v>58</v>
      </c>
      <c r="R923" s="2"/>
    </row>
    <row r="924" spans="1:18" x14ac:dyDescent="0.25">
      <c r="A924">
        <v>923</v>
      </c>
      <c r="B924" t="s">
        <v>3004</v>
      </c>
      <c r="C924" t="s">
        <v>13</v>
      </c>
      <c r="D924" s="50">
        <v>44696</v>
      </c>
      <c r="E924">
        <f>YEAR(Tabela1[[#This Row],[Start Date]])</f>
        <v>2022</v>
      </c>
      <c r="F924">
        <f>ROUNDUP(MONTH(Tabela1[[#This Row],[Start Date]])/3,0)</f>
        <v>2</v>
      </c>
      <c r="G924" t="s">
        <v>8</v>
      </c>
      <c r="H924">
        <v>10</v>
      </c>
      <c r="I924" t="s">
        <v>9</v>
      </c>
      <c r="J924" t="s">
        <v>11</v>
      </c>
      <c r="K924">
        <v>0</v>
      </c>
      <c r="L924" t="s">
        <v>11</v>
      </c>
      <c r="M924">
        <v>0</v>
      </c>
      <c r="N924">
        <v>3</v>
      </c>
      <c r="O924" t="str">
        <f>IF(AND(Tabela1[[#This Row],[EA Play Season Pass]]="Yes",Tabela1[[#This Row],[Minecraft Season Pass]]="Yes"),"Yes","No")</f>
        <v>No</v>
      </c>
      <c r="P924" t="str">
        <f>IF(OR(Tabela1[[#This Row],[EA Play Season Pass]]="Yes",Tabela1[[#This Row],[Minecraft Season Pass]]="Yes"),"Yes","No")</f>
        <v>No</v>
      </c>
      <c r="Q924">
        <v>7</v>
      </c>
      <c r="R924" s="2"/>
    </row>
    <row r="925" spans="1:18" x14ac:dyDescent="0.25">
      <c r="A925">
        <v>924</v>
      </c>
      <c r="B925" t="s">
        <v>4020</v>
      </c>
      <c r="C925" t="s">
        <v>13</v>
      </c>
      <c r="D925" s="50">
        <v>44696</v>
      </c>
      <c r="E925">
        <f>YEAR(Tabela1[[#This Row],[Start Date]])</f>
        <v>2022</v>
      </c>
      <c r="F925">
        <f>ROUNDUP(MONTH(Tabela1[[#This Row],[Start Date]])/3,0)</f>
        <v>2</v>
      </c>
      <c r="G925" t="s">
        <v>8</v>
      </c>
      <c r="H925">
        <v>10</v>
      </c>
      <c r="I925" t="s">
        <v>14</v>
      </c>
      <c r="J925" t="s">
        <v>11</v>
      </c>
      <c r="K925">
        <v>0</v>
      </c>
      <c r="L925" t="s">
        <v>8</v>
      </c>
      <c r="M925">
        <v>20</v>
      </c>
      <c r="N925">
        <v>3</v>
      </c>
      <c r="O925" t="str">
        <f>IF(AND(Tabela1[[#This Row],[EA Play Season Pass]]="Yes",Tabela1[[#This Row],[Minecraft Season Pass]]="Yes"),"Yes","No")</f>
        <v>No</v>
      </c>
      <c r="P925" t="str">
        <f>IF(OR(Tabela1[[#This Row],[EA Play Season Pass]]="Yes",Tabela1[[#This Row],[Minecraft Season Pass]]="Yes"),"Yes","No")</f>
        <v>Yes</v>
      </c>
      <c r="Q925">
        <v>27</v>
      </c>
      <c r="R925" s="2"/>
    </row>
    <row r="926" spans="1:18" x14ac:dyDescent="0.25">
      <c r="A926">
        <v>925</v>
      </c>
      <c r="B926" t="s">
        <v>2076</v>
      </c>
      <c r="C926" t="s">
        <v>13</v>
      </c>
      <c r="D926" s="50">
        <v>44696</v>
      </c>
      <c r="E926">
        <f>YEAR(Tabela1[[#This Row],[Start Date]])</f>
        <v>2022</v>
      </c>
      <c r="F926">
        <f>ROUNDUP(MONTH(Tabela1[[#This Row],[Start Date]])/3,0)</f>
        <v>2</v>
      </c>
      <c r="G926" t="s">
        <v>8</v>
      </c>
      <c r="H926">
        <v>10</v>
      </c>
      <c r="I926" t="s">
        <v>14</v>
      </c>
      <c r="J926" t="s">
        <v>11</v>
      </c>
      <c r="K926">
        <v>0</v>
      </c>
      <c r="L926" t="s">
        <v>8</v>
      </c>
      <c r="M926">
        <v>20</v>
      </c>
      <c r="N926">
        <v>2</v>
      </c>
      <c r="O926" t="str">
        <f>IF(AND(Tabela1[[#This Row],[EA Play Season Pass]]="Yes",Tabela1[[#This Row],[Minecraft Season Pass]]="Yes"),"Yes","No")</f>
        <v>No</v>
      </c>
      <c r="P926" t="str">
        <f>IF(OR(Tabela1[[#This Row],[EA Play Season Pass]]="Yes",Tabela1[[#This Row],[Minecraft Season Pass]]="Yes"),"Yes","No")</f>
        <v>Yes</v>
      </c>
      <c r="Q926">
        <v>28</v>
      </c>
      <c r="R926" s="2"/>
    </row>
    <row r="927" spans="1:18" x14ac:dyDescent="0.25">
      <c r="A927">
        <v>926</v>
      </c>
      <c r="B927" t="s">
        <v>4021</v>
      </c>
      <c r="C927" t="s">
        <v>10</v>
      </c>
      <c r="D927" s="50">
        <v>44696</v>
      </c>
      <c r="E927">
        <f>YEAR(Tabela1[[#This Row],[Start Date]])</f>
        <v>2022</v>
      </c>
      <c r="F927">
        <f>ROUNDUP(MONTH(Tabela1[[#This Row],[Start Date]])/3,0)</f>
        <v>2</v>
      </c>
      <c r="G927" t="s">
        <v>8</v>
      </c>
      <c r="H927">
        <v>5</v>
      </c>
      <c r="I927" t="s">
        <v>14</v>
      </c>
      <c r="J927" t="s">
        <v>8</v>
      </c>
      <c r="K927">
        <v>30</v>
      </c>
      <c r="L927" t="s">
        <v>8</v>
      </c>
      <c r="M927">
        <v>20</v>
      </c>
      <c r="N927">
        <v>3</v>
      </c>
      <c r="O927" t="str">
        <f>IF(AND(Tabela1[[#This Row],[EA Play Season Pass]]="Yes",Tabela1[[#This Row],[Minecraft Season Pass]]="Yes"),"Yes","No")</f>
        <v>Yes</v>
      </c>
      <c r="P927" t="str">
        <f>IF(OR(Tabela1[[#This Row],[EA Play Season Pass]]="Yes",Tabela1[[#This Row],[Minecraft Season Pass]]="Yes"),"Yes","No")</f>
        <v>Yes</v>
      </c>
      <c r="Q927">
        <v>52</v>
      </c>
      <c r="R927" s="2"/>
    </row>
    <row r="928" spans="1:18" x14ac:dyDescent="0.25">
      <c r="A928">
        <v>927</v>
      </c>
      <c r="B928" t="s">
        <v>3330</v>
      </c>
      <c r="C928" t="s">
        <v>13</v>
      </c>
      <c r="D928" s="50">
        <v>44696</v>
      </c>
      <c r="E928">
        <f>YEAR(Tabela1[[#This Row],[Start Date]])</f>
        <v>2022</v>
      </c>
      <c r="F928">
        <f>ROUNDUP(MONTH(Tabela1[[#This Row],[Start Date]])/3,0)</f>
        <v>2</v>
      </c>
      <c r="G928" t="s">
        <v>8</v>
      </c>
      <c r="H928">
        <v>10</v>
      </c>
      <c r="I928" t="s">
        <v>9</v>
      </c>
      <c r="J928" t="s">
        <v>11</v>
      </c>
      <c r="K928">
        <v>0</v>
      </c>
      <c r="L928" t="s">
        <v>11</v>
      </c>
      <c r="M928">
        <v>0</v>
      </c>
      <c r="N928">
        <v>3</v>
      </c>
      <c r="O928" t="str">
        <f>IF(AND(Tabela1[[#This Row],[EA Play Season Pass]]="Yes",Tabela1[[#This Row],[Minecraft Season Pass]]="Yes"),"Yes","No")</f>
        <v>No</v>
      </c>
      <c r="P928" t="str">
        <f>IF(OR(Tabela1[[#This Row],[EA Play Season Pass]]="Yes",Tabela1[[#This Row],[Minecraft Season Pass]]="Yes"),"Yes","No")</f>
        <v>No</v>
      </c>
      <c r="Q928">
        <v>7</v>
      </c>
      <c r="R928" s="2"/>
    </row>
    <row r="929" spans="1:18" x14ac:dyDescent="0.25">
      <c r="A929">
        <v>928</v>
      </c>
      <c r="B929" t="s">
        <v>4022</v>
      </c>
      <c r="C929" t="s">
        <v>13</v>
      </c>
      <c r="D929" s="50">
        <v>44696</v>
      </c>
      <c r="E929">
        <f>YEAR(Tabela1[[#This Row],[Start Date]])</f>
        <v>2022</v>
      </c>
      <c r="F929">
        <f>ROUNDUP(MONTH(Tabela1[[#This Row],[Start Date]])/3,0)</f>
        <v>2</v>
      </c>
      <c r="G929" t="s">
        <v>11</v>
      </c>
      <c r="H929">
        <v>10</v>
      </c>
      <c r="I929" t="s">
        <v>14</v>
      </c>
      <c r="J929" t="s">
        <v>11</v>
      </c>
      <c r="K929">
        <v>0</v>
      </c>
      <c r="L929" t="s">
        <v>11</v>
      </c>
      <c r="M929">
        <v>0</v>
      </c>
      <c r="N929">
        <v>2</v>
      </c>
      <c r="O929" t="str">
        <f>IF(AND(Tabela1[[#This Row],[EA Play Season Pass]]="Yes",Tabela1[[#This Row],[Minecraft Season Pass]]="Yes"),"Yes","No")</f>
        <v>No</v>
      </c>
      <c r="P929" t="str">
        <f>IF(OR(Tabela1[[#This Row],[EA Play Season Pass]]="Yes",Tabela1[[#This Row],[Minecraft Season Pass]]="Yes"),"Yes","No")</f>
        <v>No</v>
      </c>
      <c r="Q929">
        <v>8</v>
      </c>
      <c r="R929" s="2"/>
    </row>
    <row r="930" spans="1:18" x14ac:dyDescent="0.25">
      <c r="A930">
        <v>929</v>
      </c>
      <c r="B930" t="s">
        <v>4023</v>
      </c>
      <c r="C930" t="s">
        <v>7</v>
      </c>
      <c r="D930" s="50">
        <v>44696</v>
      </c>
      <c r="E930">
        <f>YEAR(Tabela1[[#This Row],[Start Date]])</f>
        <v>2022</v>
      </c>
      <c r="F930">
        <f>ROUNDUP(MONTH(Tabela1[[#This Row],[Start Date]])/3,0)</f>
        <v>2</v>
      </c>
      <c r="G930" t="s">
        <v>8</v>
      </c>
      <c r="H930">
        <v>15</v>
      </c>
      <c r="I930" t="s">
        <v>12</v>
      </c>
      <c r="J930" t="s">
        <v>11</v>
      </c>
      <c r="K930">
        <v>0</v>
      </c>
      <c r="L930" t="s">
        <v>8</v>
      </c>
      <c r="M930">
        <v>20</v>
      </c>
      <c r="N930">
        <v>2</v>
      </c>
      <c r="O930" t="str">
        <f>IF(AND(Tabela1[[#This Row],[EA Play Season Pass]]="Yes",Tabela1[[#This Row],[Minecraft Season Pass]]="Yes"),"Yes","No")</f>
        <v>No</v>
      </c>
      <c r="P930" t="str">
        <f>IF(OR(Tabela1[[#This Row],[EA Play Season Pass]]="Yes",Tabela1[[#This Row],[Minecraft Season Pass]]="Yes"),"Yes","No")</f>
        <v>Yes</v>
      </c>
      <c r="Q930">
        <v>33</v>
      </c>
      <c r="R930" s="2"/>
    </row>
    <row r="931" spans="1:18" x14ac:dyDescent="0.25">
      <c r="A931">
        <v>930</v>
      </c>
      <c r="B931" t="s">
        <v>178</v>
      </c>
      <c r="C931" t="s">
        <v>7</v>
      </c>
      <c r="D931" s="50">
        <v>44696</v>
      </c>
      <c r="E931">
        <f>YEAR(Tabela1[[#This Row],[Start Date]])</f>
        <v>2022</v>
      </c>
      <c r="F931">
        <f>ROUNDUP(MONTH(Tabela1[[#This Row],[Start Date]])/3,0)</f>
        <v>2</v>
      </c>
      <c r="G931" t="s">
        <v>8</v>
      </c>
      <c r="H931">
        <v>15</v>
      </c>
      <c r="I931" t="s">
        <v>14</v>
      </c>
      <c r="J931" t="s">
        <v>11</v>
      </c>
      <c r="K931">
        <v>0</v>
      </c>
      <c r="L931" t="s">
        <v>11</v>
      </c>
      <c r="M931">
        <v>0</v>
      </c>
      <c r="N931">
        <v>1</v>
      </c>
      <c r="O931" t="str">
        <f>IF(AND(Tabela1[[#This Row],[EA Play Season Pass]]="Yes",Tabela1[[#This Row],[Minecraft Season Pass]]="Yes"),"Yes","No")</f>
        <v>No</v>
      </c>
      <c r="P931" t="str">
        <f>IF(OR(Tabela1[[#This Row],[EA Play Season Pass]]="Yes",Tabela1[[#This Row],[Minecraft Season Pass]]="Yes"),"Yes","No")</f>
        <v>No</v>
      </c>
      <c r="Q931">
        <v>14</v>
      </c>
      <c r="R931" s="2"/>
    </row>
    <row r="932" spans="1:18" x14ac:dyDescent="0.25">
      <c r="A932">
        <v>931</v>
      </c>
      <c r="B932" t="s">
        <v>4024</v>
      </c>
      <c r="C932" t="s">
        <v>13</v>
      </c>
      <c r="D932" s="50">
        <v>44697</v>
      </c>
      <c r="E932">
        <f>YEAR(Tabela1[[#This Row],[Start Date]])</f>
        <v>2022</v>
      </c>
      <c r="F932">
        <f>ROUNDUP(MONTH(Tabela1[[#This Row],[Start Date]])/3,0)</f>
        <v>2</v>
      </c>
      <c r="G932" t="s">
        <v>11</v>
      </c>
      <c r="H932">
        <v>10</v>
      </c>
      <c r="I932" t="s">
        <v>12</v>
      </c>
      <c r="J932" t="s">
        <v>11</v>
      </c>
      <c r="K932">
        <v>0</v>
      </c>
      <c r="L932" t="s">
        <v>8</v>
      </c>
      <c r="M932">
        <v>20</v>
      </c>
      <c r="N932">
        <v>3</v>
      </c>
      <c r="O932" t="str">
        <f>IF(AND(Tabela1[[#This Row],[EA Play Season Pass]]="Yes",Tabela1[[#This Row],[Minecraft Season Pass]]="Yes"),"Yes","No")</f>
        <v>No</v>
      </c>
      <c r="P932" t="str">
        <f>IF(OR(Tabela1[[#This Row],[EA Play Season Pass]]="Yes",Tabela1[[#This Row],[Minecraft Season Pass]]="Yes"),"Yes","No")</f>
        <v>Yes</v>
      </c>
      <c r="Q932">
        <v>27</v>
      </c>
      <c r="R932" s="2"/>
    </row>
    <row r="933" spans="1:18" x14ac:dyDescent="0.25">
      <c r="A933">
        <v>932</v>
      </c>
      <c r="B933" t="s">
        <v>1558</v>
      </c>
      <c r="C933" t="s">
        <v>7</v>
      </c>
      <c r="D933" s="50">
        <v>44697</v>
      </c>
      <c r="E933">
        <f>YEAR(Tabela1[[#This Row],[Start Date]])</f>
        <v>2022</v>
      </c>
      <c r="F933">
        <f>ROUNDUP(MONTH(Tabela1[[#This Row],[Start Date]])/3,0)</f>
        <v>2</v>
      </c>
      <c r="G933" t="s">
        <v>11</v>
      </c>
      <c r="H933">
        <v>15</v>
      </c>
      <c r="I933" t="s">
        <v>12</v>
      </c>
      <c r="J933" t="s">
        <v>11</v>
      </c>
      <c r="K933">
        <v>0</v>
      </c>
      <c r="L933" t="s">
        <v>11</v>
      </c>
      <c r="M933">
        <v>0</v>
      </c>
      <c r="N933">
        <v>3</v>
      </c>
      <c r="O933" t="str">
        <f>IF(AND(Tabela1[[#This Row],[EA Play Season Pass]]="Yes",Tabela1[[#This Row],[Minecraft Season Pass]]="Yes"),"Yes","No")</f>
        <v>No</v>
      </c>
      <c r="P933" t="str">
        <f>IF(OR(Tabela1[[#This Row],[EA Play Season Pass]]="Yes",Tabela1[[#This Row],[Minecraft Season Pass]]="Yes"),"Yes","No")</f>
        <v>No</v>
      </c>
      <c r="Q933">
        <v>12</v>
      </c>
      <c r="R933" s="2"/>
    </row>
    <row r="934" spans="1:18" x14ac:dyDescent="0.25">
      <c r="A934">
        <v>933</v>
      </c>
      <c r="B934" t="s">
        <v>4025</v>
      </c>
      <c r="C934" t="s">
        <v>13</v>
      </c>
      <c r="D934" s="50">
        <v>44697</v>
      </c>
      <c r="E934">
        <f>YEAR(Tabela1[[#This Row],[Start Date]])</f>
        <v>2022</v>
      </c>
      <c r="F934">
        <f>ROUNDUP(MONTH(Tabela1[[#This Row],[Start Date]])/3,0)</f>
        <v>2</v>
      </c>
      <c r="G934" t="s">
        <v>8</v>
      </c>
      <c r="H934">
        <v>10</v>
      </c>
      <c r="I934" t="s">
        <v>14</v>
      </c>
      <c r="J934" t="s">
        <v>11</v>
      </c>
      <c r="K934">
        <v>0</v>
      </c>
      <c r="L934" t="s">
        <v>11</v>
      </c>
      <c r="M934">
        <v>0</v>
      </c>
      <c r="N934">
        <v>3</v>
      </c>
      <c r="O934" t="str">
        <f>IF(AND(Tabela1[[#This Row],[EA Play Season Pass]]="Yes",Tabela1[[#This Row],[Minecraft Season Pass]]="Yes"),"Yes","No")</f>
        <v>No</v>
      </c>
      <c r="P934" t="str">
        <f>IF(OR(Tabela1[[#This Row],[EA Play Season Pass]]="Yes",Tabela1[[#This Row],[Minecraft Season Pass]]="Yes"),"Yes","No")</f>
        <v>No</v>
      </c>
      <c r="Q934">
        <v>7</v>
      </c>
      <c r="R934" s="2"/>
    </row>
    <row r="935" spans="1:18" x14ac:dyDescent="0.25">
      <c r="A935">
        <v>934</v>
      </c>
      <c r="B935" t="s">
        <v>3405</v>
      </c>
      <c r="C935" t="s">
        <v>7</v>
      </c>
      <c r="D935" s="50">
        <v>44697</v>
      </c>
      <c r="E935">
        <f>YEAR(Tabela1[[#This Row],[Start Date]])</f>
        <v>2022</v>
      </c>
      <c r="F935">
        <f>ROUNDUP(MONTH(Tabela1[[#This Row],[Start Date]])/3,0)</f>
        <v>2</v>
      </c>
      <c r="G935" t="s">
        <v>8</v>
      </c>
      <c r="H935">
        <v>15</v>
      </c>
      <c r="I935" t="s">
        <v>9</v>
      </c>
      <c r="J935" t="s">
        <v>11</v>
      </c>
      <c r="K935">
        <v>0</v>
      </c>
      <c r="L935" t="s">
        <v>11</v>
      </c>
      <c r="M935">
        <v>0</v>
      </c>
      <c r="N935">
        <v>3</v>
      </c>
      <c r="O935" t="str">
        <f>IF(AND(Tabela1[[#This Row],[EA Play Season Pass]]="Yes",Tabela1[[#This Row],[Minecraft Season Pass]]="Yes"),"Yes","No")</f>
        <v>No</v>
      </c>
      <c r="P935" t="str">
        <f>IF(OR(Tabela1[[#This Row],[EA Play Season Pass]]="Yes",Tabela1[[#This Row],[Minecraft Season Pass]]="Yes"),"Yes","No")</f>
        <v>No</v>
      </c>
      <c r="Q935">
        <v>12</v>
      </c>
      <c r="R935" s="2"/>
    </row>
    <row r="936" spans="1:18" x14ac:dyDescent="0.25">
      <c r="A936">
        <v>935</v>
      </c>
      <c r="B936" t="s">
        <v>4026</v>
      </c>
      <c r="C936" t="s">
        <v>10</v>
      </c>
      <c r="D936" s="50">
        <v>44697</v>
      </c>
      <c r="E936">
        <f>YEAR(Tabela1[[#This Row],[Start Date]])</f>
        <v>2022</v>
      </c>
      <c r="F936">
        <f>ROUNDUP(MONTH(Tabela1[[#This Row],[Start Date]])/3,0)</f>
        <v>2</v>
      </c>
      <c r="G936" t="s">
        <v>11</v>
      </c>
      <c r="H936">
        <v>5</v>
      </c>
      <c r="I936" t="s">
        <v>9</v>
      </c>
      <c r="J936" t="s">
        <v>11</v>
      </c>
      <c r="K936">
        <v>0</v>
      </c>
      <c r="L936" t="s">
        <v>11</v>
      </c>
      <c r="M936">
        <v>0</v>
      </c>
      <c r="N936">
        <v>1</v>
      </c>
      <c r="O936" t="str">
        <f>IF(AND(Tabela1[[#This Row],[EA Play Season Pass]]="Yes",Tabela1[[#This Row],[Minecraft Season Pass]]="Yes"),"Yes","No")</f>
        <v>No</v>
      </c>
      <c r="P936" t="str">
        <f>IF(OR(Tabela1[[#This Row],[EA Play Season Pass]]="Yes",Tabela1[[#This Row],[Minecraft Season Pass]]="Yes"),"Yes","No")</f>
        <v>No</v>
      </c>
      <c r="Q936">
        <v>4</v>
      </c>
      <c r="R936" s="2"/>
    </row>
    <row r="937" spans="1:18" x14ac:dyDescent="0.25">
      <c r="A937">
        <v>936</v>
      </c>
      <c r="B937" t="s">
        <v>4027</v>
      </c>
      <c r="C937" t="s">
        <v>10</v>
      </c>
      <c r="D937" s="50">
        <v>44697</v>
      </c>
      <c r="E937">
        <f>YEAR(Tabela1[[#This Row],[Start Date]])</f>
        <v>2022</v>
      </c>
      <c r="F937">
        <f>ROUNDUP(MONTH(Tabela1[[#This Row],[Start Date]])/3,0)</f>
        <v>2</v>
      </c>
      <c r="G937" t="s">
        <v>11</v>
      </c>
      <c r="H937">
        <v>5</v>
      </c>
      <c r="I937" t="s">
        <v>12</v>
      </c>
      <c r="J937" t="s">
        <v>8</v>
      </c>
      <c r="K937">
        <v>30</v>
      </c>
      <c r="L937" t="s">
        <v>8</v>
      </c>
      <c r="M937">
        <v>20</v>
      </c>
      <c r="N937">
        <v>2</v>
      </c>
      <c r="O937" t="str">
        <f>IF(AND(Tabela1[[#This Row],[EA Play Season Pass]]="Yes",Tabela1[[#This Row],[Minecraft Season Pass]]="Yes"),"Yes","No")</f>
        <v>Yes</v>
      </c>
      <c r="P937" t="str">
        <f>IF(OR(Tabela1[[#This Row],[EA Play Season Pass]]="Yes",Tabela1[[#This Row],[Minecraft Season Pass]]="Yes"),"Yes","No")</f>
        <v>Yes</v>
      </c>
      <c r="Q937">
        <v>53</v>
      </c>
      <c r="R937" s="2"/>
    </row>
    <row r="938" spans="1:18" x14ac:dyDescent="0.25">
      <c r="A938">
        <v>937</v>
      </c>
      <c r="B938" t="s">
        <v>4028</v>
      </c>
      <c r="C938" t="s">
        <v>13</v>
      </c>
      <c r="D938" s="50">
        <v>44697</v>
      </c>
      <c r="E938">
        <f>YEAR(Tabela1[[#This Row],[Start Date]])</f>
        <v>2022</v>
      </c>
      <c r="F938">
        <f>ROUNDUP(MONTH(Tabela1[[#This Row],[Start Date]])/3,0)</f>
        <v>2</v>
      </c>
      <c r="G938" t="s">
        <v>11</v>
      </c>
      <c r="H938">
        <v>10</v>
      </c>
      <c r="I938" t="s">
        <v>12</v>
      </c>
      <c r="J938" t="s">
        <v>11</v>
      </c>
      <c r="K938">
        <v>0</v>
      </c>
      <c r="L938" t="s">
        <v>11</v>
      </c>
      <c r="M938">
        <v>0</v>
      </c>
      <c r="N938">
        <v>3</v>
      </c>
      <c r="O938" t="str">
        <f>IF(AND(Tabela1[[#This Row],[EA Play Season Pass]]="Yes",Tabela1[[#This Row],[Minecraft Season Pass]]="Yes"),"Yes","No")</f>
        <v>No</v>
      </c>
      <c r="P938" t="str">
        <f>IF(OR(Tabela1[[#This Row],[EA Play Season Pass]]="Yes",Tabela1[[#This Row],[Minecraft Season Pass]]="Yes"),"Yes","No")</f>
        <v>No</v>
      </c>
      <c r="Q938">
        <v>7</v>
      </c>
      <c r="R938" s="2"/>
    </row>
    <row r="939" spans="1:18" x14ac:dyDescent="0.25">
      <c r="A939">
        <v>938</v>
      </c>
      <c r="B939" t="s">
        <v>4029</v>
      </c>
      <c r="C939" t="s">
        <v>13</v>
      </c>
      <c r="D939" s="50">
        <v>44697</v>
      </c>
      <c r="E939">
        <f>YEAR(Tabela1[[#This Row],[Start Date]])</f>
        <v>2022</v>
      </c>
      <c r="F939">
        <f>ROUNDUP(MONTH(Tabela1[[#This Row],[Start Date]])/3,0)</f>
        <v>2</v>
      </c>
      <c r="G939" t="s">
        <v>11</v>
      </c>
      <c r="H939">
        <v>10</v>
      </c>
      <c r="I939" t="s">
        <v>9</v>
      </c>
      <c r="J939" t="s">
        <v>8</v>
      </c>
      <c r="K939">
        <v>30</v>
      </c>
      <c r="L939" t="s">
        <v>11</v>
      </c>
      <c r="M939">
        <v>0</v>
      </c>
      <c r="N939">
        <v>2</v>
      </c>
      <c r="O939" t="str">
        <f>IF(AND(Tabela1[[#This Row],[EA Play Season Pass]]="Yes",Tabela1[[#This Row],[Minecraft Season Pass]]="Yes"),"Yes","No")</f>
        <v>No</v>
      </c>
      <c r="P939" t="str">
        <f>IF(OR(Tabela1[[#This Row],[EA Play Season Pass]]="Yes",Tabela1[[#This Row],[Minecraft Season Pass]]="Yes"),"Yes","No")</f>
        <v>Yes</v>
      </c>
      <c r="Q939">
        <v>38</v>
      </c>
      <c r="R939" s="2"/>
    </row>
    <row r="940" spans="1:18" x14ac:dyDescent="0.25">
      <c r="A940">
        <v>939</v>
      </c>
      <c r="B940" t="s">
        <v>3072</v>
      </c>
      <c r="C940" t="s">
        <v>7</v>
      </c>
      <c r="D940" s="50">
        <v>44697</v>
      </c>
      <c r="E940">
        <f>YEAR(Tabela1[[#This Row],[Start Date]])</f>
        <v>2022</v>
      </c>
      <c r="F940">
        <f>ROUNDUP(MONTH(Tabela1[[#This Row],[Start Date]])/3,0)</f>
        <v>2</v>
      </c>
      <c r="G940" t="s">
        <v>11</v>
      </c>
      <c r="H940">
        <v>15</v>
      </c>
      <c r="I940" t="s">
        <v>9</v>
      </c>
      <c r="J940" t="s">
        <v>11</v>
      </c>
      <c r="K940">
        <v>0</v>
      </c>
      <c r="L940" t="s">
        <v>11</v>
      </c>
      <c r="M940">
        <v>0</v>
      </c>
      <c r="N940">
        <v>1</v>
      </c>
      <c r="O940" t="str">
        <f>IF(AND(Tabela1[[#This Row],[EA Play Season Pass]]="Yes",Tabela1[[#This Row],[Minecraft Season Pass]]="Yes"),"Yes","No")</f>
        <v>No</v>
      </c>
      <c r="P940" t="str">
        <f>IF(OR(Tabela1[[#This Row],[EA Play Season Pass]]="Yes",Tabela1[[#This Row],[Minecraft Season Pass]]="Yes"),"Yes","No")</f>
        <v>No</v>
      </c>
      <c r="Q940">
        <v>14</v>
      </c>
      <c r="R940" s="2"/>
    </row>
    <row r="941" spans="1:18" x14ac:dyDescent="0.25">
      <c r="A941">
        <v>940</v>
      </c>
      <c r="B941" t="s">
        <v>2020</v>
      </c>
      <c r="C941" t="s">
        <v>13</v>
      </c>
      <c r="D941" s="50">
        <v>44698</v>
      </c>
      <c r="E941">
        <f>YEAR(Tabela1[[#This Row],[Start Date]])</f>
        <v>2022</v>
      </c>
      <c r="F941">
        <f>ROUNDUP(MONTH(Tabela1[[#This Row],[Start Date]])/3,0)</f>
        <v>2</v>
      </c>
      <c r="G941" t="s">
        <v>11</v>
      </c>
      <c r="H941">
        <v>10</v>
      </c>
      <c r="I941" t="s">
        <v>9</v>
      </c>
      <c r="J941" t="s">
        <v>8</v>
      </c>
      <c r="K941">
        <v>30</v>
      </c>
      <c r="L941" t="s">
        <v>11</v>
      </c>
      <c r="M941">
        <v>0</v>
      </c>
      <c r="N941">
        <v>3</v>
      </c>
      <c r="O941" t="str">
        <f>IF(AND(Tabela1[[#This Row],[EA Play Season Pass]]="Yes",Tabela1[[#This Row],[Minecraft Season Pass]]="Yes"),"Yes","No")</f>
        <v>No</v>
      </c>
      <c r="P941" t="str">
        <f>IF(OR(Tabela1[[#This Row],[EA Play Season Pass]]="Yes",Tabela1[[#This Row],[Minecraft Season Pass]]="Yes"),"Yes","No")</f>
        <v>Yes</v>
      </c>
      <c r="Q941">
        <v>37</v>
      </c>
      <c r="R941" s="2"/>
    </row>
    <row r="942" spans="1:18" x14ac:dyDescent="0.25">
      <c r="A942">
        <v>941</v>
      </c>
      <c r="B942" t="s">
        <v>4030</v>
      </c>
      <c r="C942" t="s">
        <v>7</v>
      </c>
      <c r="D942" s="50">
        <v>44698</v>
      </c>
      <c r="E942">
        <f>YEAR(Tabela1[[#This Row],[Start Date]])</f>
        <v>2022</v>
      </c>
      <c r="F942">
        <f>ROUNDUP(MONTH(Tabela1[[#This Row],[Start Date]])/3,0)</f>
        <v>2</v>
      </c>
      <c r="G942" t="s">
        <v>11</v>
      </c>
      <c r="H942">
        <v>15</v>
      </c>
      <c r="I942" t="s">
        <v>9</v>
      </c>
      <c r="J942" t="s">
        <v>11</v>
      </c>
      <c r="K942">
        <v>0</v>
      </c>
      <c r="L942" t="s">
        <v>11</v>
      </c>
      <c r="M942">
        <v>0</v>
      </c>
      <c r="N942">
        <v>3</v>
      </c>
      <c r="O942" t="str">
        <f>IF(AND(Tabela1[[#This Row],[EA Play Season Pass]]="Yes",Tabela1[[#This Row],[Minecraft Season Pass]]="Yes"),"Yes","No")</f>
        <v>No</v>
      </c>
      <c r="P942" t="str">
        <f>IF(OR(Tabela1[[#This Row],[EA Play Season Pass]]="Yes",Tabela1[[#This Row],[Minecraft Season Pass]]="Yes"),"Yes","No")</f>
        <v>No</v>
      </c>
      <c r="Q942">
        <v>12</v>
      </c>
      <c r="R942" s="2"/>
    </row>
    <row r="943" spans="1:18" x14ac:dyDescent="0.25">
      <c r="A943">
        <v>942</v>
      </c>
      <c r="B943" t="s">
        <v>4031</v>
      </c>
      <c r="C943" t="s">
        <v>13</v>
      </c>
      <c r="D943" s="50">
        <v>44698</v>
      </c>
      <c r="E943">
        <f>YEAR(Tabela1[[#This Row],[Start Date]])</f>
        <v>2022</v>
      </c>
      <c r="F943">
        <f>ROUNDUP(MONTH(Tabela1[[#This Row],[Start Date]])/3,0)</f>
        <v>2</v>
      </c>
      <c r="G943" t="s">
        <v>11</v>
      </c>
      <c r="H943">
        <v>10</v>
      </c>
      <c r="I943" t="s">
        <v>9</v>
      </c>
      <c r="J943" t="s">
        <v>8</v>
      </c>
      <c r="K943">
        <v>30</v>
      </c>
      <c r="L943" t="s">
        <v>8</v>
      </c>
      <c r="M943">
        <v>20</v>
      </c>
      <c r="N943">
        <v>1</v>
      </c>
      <c r="O943" t="str">
        <f>IF(AND(Tabela1[[#This Row],[EA Play Season Pass]]="Yes",Tabela1[[#This Row],[Minecraft Season Pass]]="Yes"),"Yes","No")</f>
        <v>Yes</v>
      </c>
      <c r="P943" t="str">
        <f>IF(OR(Tabela1[[#This Row],[EA Play Season Pass]]="Yes",Tabela1[[#This Row],[Minecraft Season Pass]]="Yes"),"Yes","No")</f>
        <v>Yes</v>
      </c>
      <c r="Q943">
        <v>59</v>
      </c>
      <c r="R943" s="2"/>
    </row>
    <row r="944" spans="1:18" x14ac:dyDescent="0.25">
      <c r="A944">
        <v>943</v>
      </c>
      <c r="B944" t="s">
        <v>4032</v>
      </c>
      <c r="C944" t="s">
        <v>13</v>
      </c>
      <c r="D944" s="50">
        <v>44698</v>
      </c>
      <c r="E944">
        <f>YEAR(Tabela1[[#This Row],[Start Date]])</f>
        <v>2022</v>
      </c>
      <c r="F944">
        <f>ROUNDUP(MONTH(Tabela1[[#This Row],[Start Date]])/3,0)</f>
        <v>2</v>
      </c>
      <c r="G944" t="s">
        <v>11</v>
      </c>
      <c r="H944">
        <v>10</v>
      </c>
      <c r="I944" t="s">
        <v>12</v>
      </c>
      <c r="J944" t="s">
        <v>8</v>
      </c>
      <c r="K944">
        <v>30</v>
      </c>
      <c r="L944" t="s">
        <v>8</v>
      </c>
      <c r="M944">
        <v>20</v>
      </c>
      <c r="N944">
        <v>2</v>
      </c>
      <c r="O944" t="str">
        <f>IF(AND(Tabela1[[#This Row],[EA Play Season Pass]]="Yes",Tabela1[[#This Row],[Minecraft Season Pass]]="Yes"),"Yes","No")</f>
        <v>Yes</v>
      </c>
      <c r="P944" t="str">
        <f>IF(OR(Tabela1[[#This Row],[EA Play Season Pass]]="Yes",Tabela1[[#This Row],[Minecraft Season Pass]]="Yes"),"Yes","No")</f>
        <v>Yes</v>
      </c>
      <c r="Q944">
        <v>58</v>
      </c>
      <c r="R944" s="2"/>
    </row>
    <row r="945" spans="1:18" x14ac:dyDescent="0.25">
      <c r="A945">
        <v>944</v>
      </c>
      <c r="B945" t="s">
        <v>4033</v>
      </c>
      <c r="C945" t="s">
        <v>13</v>
      </c>
      <c r="D945" s="50">
        <v>44698</v>
      </c>
      <c r="E945">
        <f>YEAR(Tabela1[[#This Row],[Start Date]])</f>
        <v>2022</v>
      </c>
      <c r="F945">
        <f>ROUNDUP(MONTH(Tabela1[[#This Row],[Start Date]])/3,0)</f>
        <v>2</v>
      </c>
      <c r="G945" t="s">
        <v>11</v>
      </c>
      <c r="H945">
        <v>10</v>
      </c>
      <c r="I945" t="s">
        <v>9</v>
      </c>
      <c r="J945" t="s">
        <v>11</v>
      </c>
      <c r="K945">
        <v>0</v>
      </c>
      <c r="L945" t="s">
        <v>11</v>
      </c>
      <c r="M945">
        <v>0</v>
      </c>
      <c r="N945">
        <v>1</v>
      </c>
      <c r="O945" t="str">
        <f>IF(AND(Tabela1[[#This Row],[EA Play Season Pass]]="Yes",Tabela1[[#This Row],[Minecraft Season Pass]]="Yes"),"Yes","No")</f>
        <v>No</v>
      </c>
      <c r="P945" t="str">
        <f>IF(OR(Tabela1[[#This Row],[EA Play Season Pass]]="Yes",Tabela1[[#This Row],[Minecraft Season Pass]]="Yes"),"Yes","No")</f>
        <v>No</v>
      </c>
      <c r="Q945">
        <v>9</v>
      </c>
      <c r="R945" s="2"/>
    </row>
    <row r="946" spans="1:18" x14ac:dyDescent="0.25">
      <c r="A946">
        <v>945</v>
      </c>
      <c r="B946" t="s">
        <v>3071</v>
      </c>
      <c r="C946" t="s">
        <v>7</v>
      </c>
      <c r="D946" s="50">
        <v>44698</v>
      </c>
      <c r="E946">
        <f>YEAR(Tabela1[[#This Row],[Start Date]])</f>
        <v>2022</v>
      </c>
      <c r="F946">
        <f>ROUNDUP(MONTH(Tabela1[[#This Row],[Start Date]])/3,0)</f>
        <v>2</v>
      </c>
      <c r="G946" t="s">
        <v>11</v>
      </c>
      <c r="H946">
        <v>15</v>
      </c>
      <c r="I946" t="s">
        <v>9</v>
      </c>
      <c r="J946" t="s">
        <v>11</v>
      </c>
      <c r="K946">
        <v>0</v>
      </c>
      <c r="L946" t="s">
        <v>8</v>
      </c>
      <c r="M946">
        <v>20</v>
      </c>
      <c r="N946">
        <v>3</v>
      </c>
      <c r="O946" t="str">
        <f>IF(AND(Tabela1[[#This Row],[EA Play Season Pass]]="Yes",Tabela1[[#This Row],[Minecraft Season Pass]]="Yes"),"Yes","No")</f>
        <v>No</v>
      </c>
      <c r="P946" t="str">
        <f>IF(OR(Tabela1[[#This Row],[EA Play Season Pass]]="Yes",Tabela1[[#This Row],[Minecraft Season Pass]]="Yes"),"Yes","No")</f>
        <v>Yes</v>
      </c>
      <c r="Q946">
        <v>32</v>
      </c>
      <c r="R946" s="2"/>
    </row>
    <row r="947" spans="1:18" x14ac:dyDescent="0.25">
      <c r="A947">
        <v>946</v>
      </c>
      <c r="B947" t="s">
        <v>3254</v>
      </c>
      <c r="C947" t="s">
        <v>10</v>
      </c>
      <c r="D947" s="50">
        <v>44698</v>
      </c>
      <c r="E947">
        <f>YEAR(Tabela1[[#This Row],[Start Date]])</f>
        <v>2022</v>
      </c>
      <c r="F947">
        <f>ROUNDUP(MONTH(Tabela1[[#This Row],[Start Date]])/3,0)</f>
        <v>2</v>
      </c>
      <c r="G947" t="s">
        <v>11</v>
      </c>
      <c r="H947">
        <v>5</v>
      </c>
      <c r="I947" t="s">
        <v>12</v>
      </c>
      <c r="J947" t="s">
        <v>11</v>
      </c>
      <c r="K947">
        <v>0</v>
      </c>
      <c r="L947" t="s">
        <v>8</v>
      </c>
      <c r="M947">
        <v>20</v>
      </c>
      <c r="N947">
        <v>3</v>
      </c>
      <c r="O947" t="str">
        <f>IF(AND(Tabela1[[#This Row],[EA Play Season Pass]]="Yes",Tabela1[[#This Row],[Minecraft Season Pass]]="Yes"),"Yes","No")</f>
        <v>No</v>
      </c>
      <c r="P947" t="str">
        <f>IF(OR(Tabela1[[#This Row],[EA Play Season Pass]]="Yes",Tabela1[[#This Row],[Minecraft Season Pass]]="Yes"),"Yes","No")</f>
        <v>Yes</v>
      </c>
      <c r="Q947">
        <v>22</v>
      </c>
      <c r="R947" s="2"/>
    </row>
    <row r="948" spans="1:18" x14ac:dyDescent="0.25">
      <c r="A948">
        <v>947</v>
      </c>
      <c r="B948" t="s">
        <v>2467</v>
      </c>
      <c r="C948" t="s">
        <v>10</v>
      </c>
      <c r="D948" s="50">
        <v>44698</v>
      </c>
      <c r="E948">
        <f>YEAR(Tabela1[[#This Row],[Start Date]])</f>
        <v>2022</v>
      </c>
      <c r="F948">
        <f>ROUNDUP(MONTH(Tabela1[[#This Row],[Start Date]])/3,0)</f>
        <v>2</v>
      </c>
      <c r="G948" t="s">
        <v>8</v>
      </c>
      <c r="H948">
        <v>5</v>
      </c>
      <c r="I948" t="s">
        <v>14</v>
      </c>
      <c r="J948" t="s">
        <v>8</v>
      </c>
      <c r="K948">
        <v>30</v>
      </c>
      <c r="L948" t="s">
        <v>11</v>
      </c>
      <c r="M948">
        <v>0</v>
      </c>
      <c r="N948">
        <v>2</v>
      </c>
      <c r="O948" t="str">
        <f>IF(AND(Tabela1[[#This Row],[EA Play Season Pass]]="Yes",Tabela1[[#This Row],[Minecraft Season Pass]]="Yes"),"Yes","No")</f>
        <v>No</v>
      </c>
      <c r="P948" t="str">
        <f>IF(OR(Tabela1[[#This Row],[EA Play Season Pass]]="Yes",Tabela1[[#This Row],[Minecraft Season Pass]]="Yes"),"Yes","No")</f>
        <v>Yes</v>
      </c>
      <c r="Q948">
        <v>33</v>
      </c>
      <c r="R948" s="2"/>
    </row>
    <row r="949" spans="1:18" x14ac:dyDescent="0.25">
      <c r="A949">
        <v>948</v>
      </c>
      <c r="B949" t="s">
        <v>4034</v>
      </c>
      <c r="C949" t="s">
        <v>7</v>
      </c>
      <c r="D949" s="50">
        <v>44698</v>
      </c>
      <c r="E949">
        <f>YEAR(Tabela1[[#This Row],[Start Date]])</f>
        <v>2022</v>
      </c>
      <c r="F949">
        <f>ROUNDUP(MONTH(Tabela1[[#This Row],[Start Date]])/3,0)</f>
        <v>2</v>
      </c>
      <c r="G949" t="s">
        <v>11</v>
      </c>
      <c r="H949">
        <v>15</v>
      </c>
      <c r="I949" t="s">
        <v>12</v>
      </c>
      <c r="J949" t="s">
        <v>8</v>
      </c>
      <c r="K949">
        <v>30</v>
      </c>
      <c r="L949" t="s">
        <v>8</v>
      </c>
      <c r="M949">
        <v>20</v>
      </c>
      <c r="N949">
        <v>3</v>
      </c>
      <c r="O949" t="str">
        <f>IF(AND(Tabela1[[#This Row],[EA Play Season Pass]]="Yes",Tabela1[[#This Row],[Minecraft Season Pass]]="Yes"),"Yes","No")</f>
        <v>Yes</v>
      </c>
      <c r="P949" t="str">
        <f>IF(OR(Tabela1[[#This Row],[EA Play Season Pass]]="Yes",Tabela1[[#This Row],[Minecraft Season Pass]]="Yes"),"Yes","No")</f>
        <v>Yes</v>
      </c>
      <c r="Q949">
        <v>62</v>
      </c>
      <c r="R949" s="2"/>
    </row>
    <row r="950" spans="1:18" x14ac:dyDescent="0.25">
      <c r="A950">
        <v>949</v>
      </c>
      <c r="B950" t="s">
        <v>1357</v>
      </c>
      <c r="C950" t="s">
        <v>7</v>
      </c>
      <c r="D950" s="50">
        <v>44698</v>
      </c>
      <c r="E950">
        <f>YEAR(Tabela1[[#This Row],[Start Date]])</f>
        <v>2022</v>
      </c>
      <c r="F950">
        <f>ROUNDUP(MONTH(Tabela1[[#This Row],[Start Date]])/3,0)</f>
        <v>2</v>
      </c>
      <c r="G950" t="s">
        <v>11</v>
      </c>
      <c r="H950">
        <v>15</v>
      </c>
      <c r="I950" t="s">
        <v>9</v>
      </c>
      <c r="J950" t="s">
        <v>8</v>
      </c>
      <c r="K950">
        <v>30</v>
      </c>
      <c r="L950" t="s">
        <v>11</v>
      </c>
      <c r="M950">
        <v>0</v>
      </c>
      <c r="N950">
        <v>2</v>
      </c>
      <c r="O950" t="str">
        <f>IF(AND(Tabela1[[#This Row],[EA Play Season Pass]]="Yes",Tabela1[[#This Row],[Minecraft Season Pass]]="Yes"),"Yes","No")</f>
        <v>No</v>
      </c>
      <c r="P950" t="str">
        <f>IF(OR(Tabela1[[#This Row],[EA Play Season Pass]]="Yes",Tabela1[[#This Row],[Minecraft Season Pass]]="Yes"),"Yes","No")</f>
        <v>Yes</v>
      </c>
      <c r="Q950">
        <v>43</v>
      </c>
      <c r="R950" s="2"/>
    </row>
    <row r="951" spans="1:18" x14ac:dyDescent="0.25">
      <c r="A951">
        <v>950</v>
      </c>
      <c r="B951" t="s">
        <v>4035</v>
      </c>
      <c r="C951" t="s">
        <v>7</v>
      </c>
      <c r="D951" s="50">
        <v>44699</v>
      </c>
      <c r="E951">
        <f>YEAR(Tabela1[[#This Row],[Start Date]])</f>
        <v>2022</v>
      </c>
      <c r="F951">
        <f>ROUNDUP(MONTH(Tabela1[[#This Row],[Start Date]])/3,0)</f>
        <v>2</v>
      </c>
      <c r="G951" t="s">
        <v>8</v>
      </c>
      <c r="H951">
        <v>15</v>
      </c>
      <c r="I951" t="s">
        <v>14</v>
      </c>
      <c r="J951" t="s">
        <v>11</v>
      </c>
      <c r="K951">
        <v>0</v>
      </c>
      <c r="L951" t="s">
        <v>11</v>
      </c>
      <c r="M951">
        <v>0</v>
      </c>
      <c r="N951">
        <v>2</v>
      </c>
      <c r="O951" t="str">
        <f>IF(AND(Tabela1[[#This Row],[EA Play Season Pass]]="Yes",Tabela1[[#This Row],[Minecraft Season Pass]]="Yes"),"Yes","No")</f>
        <v>No</v>
      </c>
      <c r="P951" t="str">
        <f>IF(OR(Tabela1[[#This Row],[EA Play Season Pass]]="Yes",Tabela1[[#This Row],[Minecraft Season Pass]]="Yes"),"Yes","No")</f>
        <v>No</v>
      </c>
      <c r="Q951">
        <v>13</v>
      </c>
      <c r="R951" s="2"/>
    </row>
    <row r="952" spans="1:18" x14ac:dyDescent="0.25">
      <c r="A952">
        <v>951</v>
      </c>
      <c r="B952" t="s">
        <v>4036</v>
      </c>
      <c r="C952" t="s">
        <v>13</v>
      </c>
      <c r="D952" s="50">
        <v>44699</v>
      </c>
      <c r="E952">
        <f>YEAR(Tabela1[[#This Row],[Start Date]])</f>
        <v>2022</v>
      </c>
      <c r="F952">
        <f>ROUNDUP(MONTH(Tabela1[[#This Row],[Start Date]])/3,0)</f>
        <v>2</v>
      </c>
      <c r="G952" t="s">
        <v>11</v>
      </c>
      <c r="H952">
        <v>10</v>
      </c>
      <c r="I952" t="s">
        <v>14</v>
      </c>
      <c r="J952" t="s">
        <v>8</v>
      </c>
      <c r="K952">
        <v>30</v>
      </c>
      <c r="L952" t="s">
        <v>11</v>
      </c>
      <c r="M952">
        <v>0</v>
      </c>
      <c r="N952">
        <v>2</v>
      </c>
      <c r="O952" t="str">
        <f>IF(AND(Tabela1[[#This Row],[EA Play Season Pass]]="Yes",Tabela1[[#This Row],[Minecraft Season Pass]]="Yes"),"Yes","No")</f>
        <v>No</v>
      </c>
      <c r="P952" t="str">
        <f>IF(OR(Tabela1[[#This Row],[EA Play Season Pass]]="Yes",Tabela1[[#This Row],[Minecraft Season Pass]]="Yes"),"Yes","No")</f>
        <v>Yes</v>
      </c>
      <c r="Q952">
        <v>38</v>
      </c>
      <c r="R952" s="2"/>
    </row>
    <row r="953" spans="1:18" x14ac:dyDescent="0.25">
      <c r="A953">
        <v>952</v>
      </c>
      <c r="B953" t="s">
        <v>4037</v>
      </c>
      <c r="C953" t="s">
        <v>13</v>
      </c>
      <c r="D953" s="50">
        <v>44699</v>
      </c>
      <c r="E953">
        <f>YEAR(Tabela1[[#This Row],[Start Date]])</f>
        <v>2022</v>
      </c>
      <c r="F953">
        <f>ROUNDUP(MONTH(Tabela1[[#This Row],[Start Date]])/3,0)</f>
        <v>2</v>
      </c>
      <c r="G953" t="s">
        <v>8</v>
      </c>
      <c r="H953">
        <v>10</v>
      </c>
      <c r="I953" t="s">
        <v>12</v>
      </c>
      <c r="J953" t="s">
        <v>8</v>
      </c>
      <c r="K953">
        <v>30</v>
      </c>
      <c r="L953" t="s">
        <v>8</v>
      </c>
      <c r="M953">
        <v>20</v>
      </c>
      <c r="N953">
        <v>3</v>
      </c>
      <c r="O953" t="str">
        <f>IF(AND(Tabela1[[#This Row],[EA Play Season Pass]]="Yes",Tabela1[[#This Row],[Minecraft Season Pass]]="Yes"),"Yes","No")</f>
        <v>Yes</v>
      </c>
      <c r="P953" t="str">
        <f>IF(OR(Tabela1[[#This Row],[EA Play Season Pass]]="Yes",Tabela1[[#This Row],[Minecraft Season Pass]]="Yes"),"Yes","No")</f>
        <v>Yes</v>
      </c>
      <c r="Q953">
        <v>57</v>
      </c>
      <c r="R953" s="2"/>
    </row>
    <row r="954" spans="1:18" x14ac:dyDescent="0.25">
      <c r="A954">
        <v>953</v>
      </c>
      <c r="B954" t="s">
        <v>4038</v>
      </c>
      <c r="C954" t="s">
        <v>7</v>
      </c>
      <c r="D954" s="50">
        <v>44700</v>
      </c>
      <c r="E954">
        <f>YEAR(Tabela1[[#This Row],[Start Date]])</f>
        <v>2022</v>
      </c>
      <c r="F954">
        <f>ROUNDUP(MONTH(Tabela1[[#This Row],[Start Date]])/3,0)</f>
        <v>2</v>
      </c>
      <c r="G954" t="s">
        <v>8</v>
      </c>
      <c r="H954">
        <v>15</v>
      </c>
      <c r="I954" t="s">
        <v>12</v>
      </c>
      <c r="J954" t="s">
        <v>8</v>
      </c>
      <c r="K954">
        <v>30</v>
      </c>
      <c r="L954" t="s">
        <v>11</v>
      </c>
      <c r="M954">
        <v>0</v>
      </c>
      <c r="N954">
        <v>3</v>
      </c>
      <c r="O954" t="str">
        <f>IF(AND(Tabela1[[#This Row],[EA Play Season Pass]]="Yes",Tabela1[[#This Row],[Minecraft Season Pass]]="Yes"),"Yes","No")</f>
        <v>No</v>
      </c>
      <c r="P954" t="str">
        <f>IF(OR(Tabela1[[#This Row],[EA Play Season Pass]]="Yes",Tabela1[[#This Row],[Minecraft Season Pass]]="Yes"),"Yes","No")</f>
        <v>Yes</v>
      </c>
      <c r="Q954">
        <v>42</v>
      </c>
      <c r="R954" s="2"/>
    </row>
    <row r="955" spans="1:18" x14ac:dyDescent="0.25">
      <c r="A955">
        <v>954</v>
      </c>
      <c r="B955" t="s">
        <v>3158</v>
      </c>
      <c r="C955" t="s">
        <v>7</v>
      </c>
      <c r="D955" s="50">
        <v>44700</v>
      </c>
      <c r="E955">
        <f>YEAR(Tabela1[[#This Row],[Start Date]])</f>
        <v>2022</v>
      </c>
      <c r="F955">
        <f>ROUNDUP(MONTH(Tabela1[[#This Row],[Start Date]])/3,0)</f>
        <v>2</v>
      </c>
      <c r="G955" t="s">
        <v>8</v>
      </c>
      <c r="H955">
        <v>15</v>
      </c>
      <c r="I955" t="s">
        <v>9</v>
      </c>
      <c r="J955" t="s">
        <v>8</v>
      </c>
      <c r="K955">
        <v>30</v>
      </c>
      <c r="L955" t="s">
        <v>11</v>
      </c>
      <c r="M955">
        <v>0</v>
      </c>
      <c r="N955">
        <v>1</v>
      </c>
      <c r="O955" t="str">
        <f>IF(AND(Tabela1[[#This Row],[EA Play Season Pass]]="Yes",Tabela1[[#This Row],[Minecraft Season Pass]]="Yes"),"Yes","No")</f>
        <v>No</v>
      </c>
      <c r="P955" t="str">
        <f>IF(OR(Tabela1[[#This Row],[EA Play Season Pass]]="Yes",Tabela1[[#This Row],[Minecraft Season Pass]]="Yes"),"Yes","No")</f>
        <v>Yes</v>
      </c>
      <c r="Q955">
        <v>44</v>
      </c>
      <c r="R955" s="2"/>
    </row>
    <row r="956" spans="1:18" x14ac:dyDescent="0.25">
      <c r="A956">
        <v>955</v>
      </c>
      <c r="B956" t="s">
        <v>4039</v>
      </c>
      <c r="C956" t="s">
        <v>10</v>
      </c>
      <c r="D956" s="50">
        <v>44700</v>
      </c>
      <c r="E956">
        <f>YEAR(Tabela1[[#This Row],[Start Date]])</f>
        <v>2022</v>
      </c>
      <c r="F956">
        <f>ROUNDUP(MONTH(Tabela1[[#This Row],[Start Date]])/3,0)</f>
        <v>2</v>
      </c>
      <c r="G956" t="s">
        <v>11</v>
      </c>
      <c r="H956">
        <v>5</v>
      </c>
      <c r="I956" t="s">
        <v>14</v>
      </c>
      <c r="J956" t="s">
        <v>11</v>
      </c>
      <c r="K956">
        <v>0</v>
      </c>
      <c r="L956" t="s">
        <v>8</v>
      </c>
      <c r="M956">
        <v>20</v>
      </c>
      <c r="N956">
        <v>1</v>
      </c>
      <c r="O956" t="str">
        <f>IF(AND(Tabela1[[#This Row],[EA Play Season Pass]]="Yes",Tabela1[[#This Row],[Minecraft Season Pass]]="Yes"),"Yes","No")</f>
        <v>No</v>
      </c>
      <c r="P956" t="str">
        <f>IF(OR(Tabela1[[#This Row],[EA Play Season Pass]]="Yes",Tabela1[[#This Row],[Minecraft Season Pass]]="Yes"),"Yes","No")</f>
        <v>Yes</v>
      </c>
      <c r="Q956">
        <v>24</v>
      </c>
      <c r="R956" s="2"/>
    </row>
    <row r="957" spans="1:18" x14ac:dyDescent="0.25">
      <c r="A957">
        <v>956</v>
      </c>
      <c r="B957" t="s">
        <v>4040</v>
      </c>
      <c r="C957" t="s">
        <v>13</v>
      </c>
      <c r="D957" s="50">
        <v>44700</v>
      </c>
      <c r="E957">
        <f>YEAR(Tabela1[[#This Row],[Start Date]])</f>
        <v>2022</v>
      </c>
      <c r="F957">
        <f>ROUNDUP(MONTH(Tabela1[[#This Row],[Start Date]])/3,0)</f>
        <v>2</v>
      </c>
      <c r="G957" t="s">
        <v>11</v>
      </c>
      <c r="H957">
        <v>10</v>
      </c>
      <c r="I957" t="s">
        <v>14</v>
      </c>
      <c r="J957" t="s">
        <v>8</v>
      </c>
      <c r="K957">
        <v>30</v>
      </c>
      <c r="L957" t="s">
        <v>11</v>
      </c>
      <c r="M957">
        <v>0</v>
      </c>
      <c r="N957">
        <v>3</v>
      </c>
      <c r="O957" t="str">
        <f>IF(AND(Tabela1[[#This Row],[EA Play Season Pass]]="Yes",Tabela1[[#This Row],[Minecraft Season Pass]]="Yes"),"Yes","No")</f>
        <v>No</v>
      </c>
      <c r="P957" t="str">
        <f>IF(OR(Tabela1[[#This Row],[EA Play Season Pass]]="Yes",Tabela1[[#This Row],[Minecraft Season Pass]]="Yes"),"Yes","No")</f>
        <v>Yes</v>
      </c>
      <c r="Q957">
        <v>37</v>
      </c>
      <c r="R957" s="2"/>
    </row>
    <row r="958" spans="1:18" x14ac:dyDescent="0.25">
      <c r="A958">
        <v>957</v>
      </c>
      <c r="B958" t="s">
        <v>4041</v>
      </c>
      <c r="C958" t="s">
        <v>10</v>
      </c>
      <c r="D958" s="50">
        <v>44700</v>
      </c>
      <c r="E958">
        <f>YEAR(Tabela1[[#This Row],[Start Date]])</f>
        <v>2022</v>
      </c>
      <c r="F958">
        <f>ROUNDUP(MONTH(Tabela1[[#This Row],[Start Date]])/3,0)</f>
        <v>2</v>
      </c>
      <c r="G958" t="s">
        <v>11</v>
      </c>
      <c r="H958">
        <v>5</v>
      </c>
      <c r="I958" t="s">
        <v>9</v>
      </c>
      <c r="J958" t="s">
        <v>8</v>
      </c>
      <c r="K958">
        <v>30</v>
      </c>
      <c r="L958" t="s">
        <v>11</v>
      </c>
      <c r="M958">
        <v>0</v>
      </c>
      <c r="N958">
        <v>1</v>
      </c>
      <c r="O958" t="str">
        <f>IF(AND(Tabela1[[#This Row],[EA Play Season Pass]]="Yes",Tabela1[[#This Row],[Minecraft Season Pass]]="Yes"),"Yes","No")</f>
        <v>No</v>
      </c>
      <c r="P958" t="str">
        <f>IF(OR(Tabela1[[#This Row],[EA Play Season Pass]]="Yes",Tabela1[[#This Row],[Minecraft Season Pass]]="Yes"),"Yes","No")</f>
        <v>Yes</v>
      </c>
      <c r="Q958">
        <v>34</v>
      </c>
      <c r="R958" s="2"/>
    </row>
    <row r="959" spans="1:18" x14ac:dyDescent="0.25">
      <c r="A959">
        <v>958</v>
      </c>
      <c r="B959" t="s">
        <v>4042</v>
      </c>
      <c r="C959" t="s">
        <v>7</v>
      </c>
      <c r="D959" s="50">
        <v>44700</v>
      </c>
      <c r="E959">
        <f>YEAR(Tabela1[[#This Row],[Start Date]])</f>
        <v>2022</v>
      </c>
      <c r="F959">
        <f>ROUNDUP(MONTH(Tabela1[[#This Row],[Start Date]])/3,0)</f>
        <v>2</v>
      </c>
      <c r="G959" t="s">
        <v>11</v>
      </c>
      <c r="H959">
        <v>15</v>
      </c>
      <c r="I959" t="s">
        <v>12</v>
      </c>
      <c r="J959" t="s">
        <v>11</v>
      </c>
      <c r="K959">
        <v>0</v>
      </c>
      <c r="L959" t="s">
        <v>8</v>
      </c>
      <c r="M959">
        <v>20</v>
      </c>
      <c r="N959">
        <v>1</v>
      </c>
      <c r="O959" t="str">
        <f>IF(AND(Tabela1[[#This Row],[EA Play Season Pass]]="Yes",Tabela1[[#This Row],[Minecraft Season Pass]]="Yes"),"Yes","No")</f>
        <v>No</v>
      </c>
      <c r="P959" t="str">
        <f>IF(OR(Tabela1[[#This Row],[EA Play Season Pass]]="Yes",Tabela1[[#This Row],[Minecraft Season Pass]]="Yes"),"Yes","No")</f>
        <v>Yes</v>
      </c>
      <c r="Q959">
        <v>34</v>
      </c>
      <c r="R959" s="2"/>
    </row>
    <row r="960" spans="1:18" x14ac:dyDescent="0.25">
      <c r="A960">
        <v>959</v>
      </c>
      <c r="B960" t="s">
        <v>1792</v>
      </c>
      <c r="C960" t="s">
        <v>7</v>
      </c>
      <c r="D960" s="50">
        <v>44700</v>
      </c>
      <c r="E960">
        <f>YEAR(Tabela1[[#This Row],[Start Date]])</f>
        <v>2022</v>
      </c>
      <c r="F960">
        <f>ROUNDUP(MONTH(Tabela1[[#This Row],[Start Date]])/3,0)</f>
        <v>2</v>
      </c>
      <c r="G960" t="s">
        <v>11</v>
      </c>
      <c r="H960">
        <v>15</v>
      </c>
      <c r="I960" t="s">
        <v>12</v>
      </c>
      <c r="J960" t="s">
        <v>11</v>
      </c>
      <c r="K960">
        <v>0</v>
      </c>
      <c r="L960" t="s">
        <v>8</v>
      </c>
      <c r="M960">
        <v>20</v>
      </c>
      <c r="N960">
        <v>3</v>
      </c>
      <c r="O960" t="str">
        <f>IF(AND(Tabela1[[#This Row],[EA Play Season Pass]]="Yes",Tabela1[[#This Row],[Minecraft Season Pass]]="Yes"),"Yes","No")</f>
        <v>No</v>
      </c>
      <c r="P960" t="str">
        <f>IF(OR(Tabela1[[#This Row],[EA Play Season Pass]]="Yes",Tabela1[[#This Row],[Minecraft Season Pass]]="Yes"),"Yes","No")</f>
        <v>Yes</v>
      </c>
      <c r="Q960">
        <v>32</v>
      </c>
      <c r="R960" s="2"/>
    </row>
    <row r="961" spans="1:18" x14ac:dyDescent="0.25">
      <c r="A961">
        <v>960</v>
      </c>
      <c r="B961" t="s">
        <v>3043</v>
      </c>
      <c r="C961" t="s">
        <v>13</v>
      </c>
      <c r="D961" s="50">
        <v>44700</v>
      </c>
      <c r="E961">
        <f>YEAR(Tabela1[[#This Row],[Start Date]])</f>
        <v>2022</v>
      </c>
      <c r="F961">
        <f>ROUNDUP(MONTH(Tabela1[[#This Row],[Start Date]])/3,0)</f>
        <v>2</v>
      </c>
      <c r="G961" t="s">
        <v>11</v>
      </c>
      <c r="H961">
        <v>10</v>
      </c>
      <c r="I961" t="s">
        <v>14</v>
      </c>
      <c r="J961" t="s">
        <v>8</v>
      </c>
      <c r="K961">
        <v>30</v>
      </c>
      <c r="L961" t="s">
        <v>11</v>
      </c>
      <c r="M961">
        <v>0</v>
      </c>
      <c r="N961">
        <v>1</v>
      </c>
      <c r="O961" t="str">
        <f>IF(AND(Tabela1[[#This Row],[EA Play Season Pass]]="Yes",Tabela1[[#This Row],[Minecraft Season Pass]]="Yes"),"Yes","No")</f>
        <v>No</v>
      </c>
      <c r="P961" t="str">
        <f>IF(OR(Tabela1[[#This Row],[EA Play Season Pass]]="Yes",Tabela1[[#This Row],[Minecraft Season Pass]]="Yes"),"Yes","No")</f>
        <v>Yes</v>
      </c>
      <c r="Q961">
        <v>39</v>
      </c>
      <c r="R961" s="2"/>
    </row>
    <row r="962" spans="1:18" x14ac:dyDescent="0.25">
      <c r="A962">
        <v>961</v>
      </c>
      <c r="B962" t="s">
        <v>2296</v>
      </c>
      <c r="C962" t="s">
        <v>13</v>
      </c>
      <c r="D962" s="50">
        <v>44701</v>
      </c>
      <c r="E962">
        <f>YEAR(Tabela1[[#This Row],[Start Date]])</f>
        <v>2022</v>
      </c>
      <c r="F962">
        <f>ROUNDUP(MONTH(Tabela1[[#This Row],[Start Date]])/3,0)</f>
        <v>2</v>
      </c>
      <c r="G962" t="s">
        <v>11</v>
      </c>
      <c r="H962">
        <v>10</v>
      </c>
      <c r="I962" t="s">
        <v>9</v>
      </c>
      <c r="J962" t="s">
        <v>11</v>
      </c>
      <c r="K962">
        <v>0</v>
      </c>
      <c r="L962" t="s">
        <v>11</v>
      </c>
      <c r="M962">
        <v>0</v>
      </c>
      <c r="N962">
        <v>1</v>
      </c>
      <c r="O962" t="str">
        <f>IF(AND(Tabela1[[#This Row],[EA Play Season Pass]]="Yes",Tabela1[[#This Row],[Minecraft Season Pass]]="Yes"),"Yes","No")</f>
        <v>No</v>
      </c>
      <c r="P962" t="str">
        <f>IF(OR(Tabela1[[#This Row],[EA Play Season Pass]]="Yes",Tabela1[[#This Row],[Minecraft Season Pass]]="Yes"),"Yes","No")</f>
        <v>No</v>
      </c>
      <c r="Q962">
        <v>9</v>
      </c>
      <c r="R962" s="2"/>
    </row>
    <row r="963" spans="1:18" x14ac:dyDescent="0.25">
      <c r="A963">
        <v>962</v>
      </c>
      <c r="B963" t="s">
        <v>973</v>
      </c>
      <c r="C963" t="s">
        <v>7</v>
      </c>
      <c r="D963" s="50">
        <v>44701</v>
      </c>
      <c r="E963">
        <f>YEAR(Tabela1[[#This Row],[Start Date]])</f>
        <v>2022</v>
      </c>
      <c r="F963">
        <f>ROUNDUP(MONTH(Tabela1[[#This Row],[Start Date]])/3,0)</f>
        <v>2</v>
      </c>
      <c r="G963" t="s">
        <v>11</v>
      </c>
      <c r="H963">
        <v>15</v>
      </c>
      <c r="I963" t="s">
        <v>12</v>
      </c>
      <c r="J963" t="s">
        <v>8</v>
      </c>
      <c r="K963">
        <v>30</v>
      </c>
      <c r="L963" t="s">
        <v>8</v>
      </c>
      <c r="M963">
        <v>20</v>
      </c>
      <c r="N963">
        <v>2</v>
      </c>
      <c r="O963" t="str">
        <f>IF(AND(Tabela1[[#This Row],[EA Play Season Pass]]="Yes",Tabela1[[#This Row],[Minecraft Season Pass]]="Yes"),"Yes","No")</f>
        <v>Yes</v>
      </c>
      <c r="P963" t="str">
        <f>IF(OR(Tabela1[[#This Row],[EA Play Season Pass]]="Yes",Tabela1[[#This Row],[Minecraft Season Pass]]="Yes"),"Yes","No")</f>
        <v>Yes</v>
      </c>
      <c r="Q963">
        <v>63</v>
      </c>
      <c r="R963" s="2"/>
    </row>
    <row r="964" spans="1:18" x14ac:dyDescent="0.25">
      <c r="A964">
        <v>963</v>
      </c>
      <c r="B964" t="s">
        <v>4043</v>
      </c>
      <c r="C964" t="s">
        <v>7</v>
      </c>
      <c r="D964" s="50">
        <v>44701</v>
      </c>
      <c r="E964">
        <f>YEAR(Tabela1[[#This Row],[Start Date]])</f>
        <v>2022</v>
      </c>
      <c r="F964">
        <f>ROUNDUP(MONTH(Tabela1[[#This Row],[Start Date]])/3,0)</f>
        <v>2</v>
      </c>
      <c r="G964" t="s">
        <v>8</v>
      </c>
      <c r="H964">
        <v>15</v>
      </c>
      <c r="I964" t="s">
        <v>12</v>
      </c>
      <c r="J964" t="s">
        <v>11</v>
      </c>
      <c r="K964">
        <v>0</v>
      </c>
      <c r="L964" t="s">
        <v>8</v>
      </c>
      <c r="M964">
        <v>20</v>
      </c>
      <c r="N964">
        <v>1</v>
      </c>
      <c r="O964" t="str">
        <f>IF(AND(Tabela1[[#This Row],[EA Play Season Pass]]="Yes",Tabela1[[#This Row],[Minecraft Season Pass]]="Yes"),"Yes","No")</f>
        <v>No</v>
      </c>
      <c r="P964" t="str">
        <f>IF(OR(Tabela1[[#This Row],[EA Play Season Pass]]="Yes",Tabela1[[#This Row],[Minecraft Season Pass]]="Yes"),"Yes","No")</f>
        <v>Yes</v>
      </c>
      <c r="Q964">
        <v>34</v>
      </c>
      <c r="R964" s="2"/>
    </row>
    <row r="965" spans="1:18" x14ac:dyDescent="0.25">
      <c r="A965">
        <v>964</v>
      </c>
      <c r="B965" t="s">
        <v>1513</v>
      </c>
      <c r="C965" t="s">
        <v>7</v>
      </c>
      <c r="D965" s="50">
        <v>44702</v>
      </c>
      <c r="E965">
        <f>YEAR(Tabela1[[#This Row],[Start Date]])</f>
        <v>2022</v>
      </c>
      <c r="F965">
        <f>ROUNDUP(MONTH(Tabela1[[#This Row],[Start Date]])/3,0)</f>
        <v>2</v>
      </c>
      <c r="G965" t="s">
        <v>8</v>
      </c>
      <c r="H965">
        <v>15</v>
      </c>
      <c r="I965" t="s">
        <v>9</v>
      </c>
      <c r="J965" t="s">
        <v>8</v>
      </c>
      <c r="K965">
        <v>30</v>
      </c>
      <c r="L965" t="s">
        <v>11</v>
      </c>
      <c r="M965">
        <v>0</v>
      </c>
      <c r="N965">
        <v>1</v>
      </c>
      <c r="O965" t="str">
        <f>IF(AND(Tabela1[[#This Row],[EA Play Season Pass]]="Yes",Tabela1[[#This Row],[Minecraft Season Pass]]="Yes"),"Yes","No")</f>
        <v>No</v>
      </c>
      <c r="P965" t="str">
        <f>IF(OR(Tabela1[[#This Row],[EA Play Season Pass]]="Yes",Tabela1[[#This Row],[Minecraft Season Pass]]="Yes"),"Yes","No")</f>
        <v>Yes</v>
      </c>
      <c r="Q965">
        <v>44</v>
      </c>
      <c r="R965" s="2"/>
    </row>
    <row r="966" spans="1:18" x14ac:dyDescent="0.25">
      <c r="A966">
        <v>965</v>
      </c>
      <c r="B966" t="s">
        <v>4044</v>
      </c>
      <c r="C966" t="s">
        <v>7</v>
      </c>
      <c r="D966" s="50">
        <v>44702</v>
      </c>
      <c r="E966">
        <f>YEAR(Tabela1[[#This Row],[Start Date]])</f>
        <v>2022</v>
      </c>
      <c r="F966">
        <f>ROUNDUP(MONTH(Tabela1[[#This Row],[Start Date]])/3,0)</f>
        <v>2</v>
      </c>
      <c r="G966" t="s">
        <v>11</v>
      </c>
      <c r="H966">
        <v>15</v>
      </c>
      <c r="I966" t="s">
        <v>14</v>
      </c>
      <c r="J966" t="s">
        <v>8</v>
      </c>
      <c r="K966">
        <v>30</v>
      </c>
      <c r="L966" t="s">
        <v>8</v>
      </c>
      <c r="M966">
        <v>20</v>
      </c>
      <c r="N966">
        <v>2</v>
      </c>
      <c r="O966" t="str">
        <f>IF(AND(Tabela1[[#This Row],[EA Play Season Pass]]="Yes",Tabela1[[#This Row],[Minecraft Season Pass]]="Yes"),"Yes","No")</f>
        <v>Yes</v>
      </c>
      <c r="P966" t="str">
        <f>IF(OR(Tabela1[[#This Row],[EA Play Season Pass]]="Yes",Tabela1[[#This Row],[Minecraft Season Pass]]="Yes"),"Yes","No")</f>
        <v>Yes</v>
      </c>
      <c r="Q966">
        <v>63</v>
      </c>
      <c r="R966" s="2"/>
    </row>
    <row r="967" spans="1:18" x14ac:dyDescent="0.25">
      <c r="A967">
        <v>966</v>
      </c>
      <c r="B967" t="s">
        <v>4045</v>
      </c>
      <c r="C967" t="s">
        <v>7</v>
      </c>
      <c r="D967" s="50">
        <v>44702</v>
      </c>
      <c r="E967">
        <f>YEAR(Tabela1[[#This Row],[Start Date]])</f>
        <v>2022</v>
      </c>
      <c r="F967">
        <f>ROUNDUP(MONTH(Tabela1[[#This Row],[Start Date]])/3,0)</f>
        <v>2</v>
      </c>
      <c r="G967" t="s">
        <v>8</v>
      </c>
      <c r="H967">
        <v>15</v>
      </c>
      <c r="I967" t="s">
        <v>9</v>
      </c>
      <c r="J967" t="s">
        <v>8</v>
      </c>
      <c r="K967">
        <v>30</v>
      </c>
      <c r="L967" t="s">
        <v>8</v>
      </c>
      <c r="M967">
        <v>20</v>
      </c>
      <c r="N967">
        <v>2</v>
      </c>
      <c r="O967" t="str">
        <f>IF(AND(Tabela1[[#This Row],[EA Play Season Pass]]="Yes",Tabela1[[#This Row],[Minecraft Season Pass]]="Yes"),"Yes","No")</f>
        <v>Yes</v>
      </c>
      <c r="P967" t="str">
        <f>IF(OR(Tabela1[[#This Row],[EA Play Season Pass]]="Yes",Tabela1[[#This Row],[Minecraft Season Pass]]="Yes"),"Yes","No")</f>
        <v>Yes</v>
      </c>
      <c r="Q967">
        <v>63</v>
      </c>
      <c r="R967" s="2"/>
    </row>
    <row r="968" spans="1:18" x14ac:dyDescent="0.25">
      <c r="A968">
        <v>967</v>
      </c>
      <c r="B968" t="s">
        <v>3006</v>
      </c>
      <c r="C968" t="s">
        <v>10</v>
      </c>
      <c r="D968" s="50">
        <v>44702</v>
      </c>
      <c r="E968">
        <f>YEAR(Tabela1[[#This Row],[Start Date]])</f>
        <v>2022</v>
      </c>
      <c r="F968">
        <f>ROUNDUP(MONTH(Tabela1[[#This Row],[Start Date]])/3,0)</f>
        <v>2</v>
      </c>
      <c r="G968" t="s">
        <v>8</v>
      </c>
      <c r="H968">
        <v>5</v>
      </c>
      <c r="I968" t="s">
        <v>12</v>
      </c>
      <c r="J968" t="s">
        <v>11</v>
      </c>
      <c r="K968">
        <v>0</v>
      </c>
      <c r="L968" t="s">
        <v>8</v>
      </c>
      <c r="M968">
        <v>20</v>
      </c>
      <c r="N968">
        <v>1</v>
      </c>
      <c r="O968" t="str">
        <f>IF(AND(Tabela1[[#This Row],[EA Play Season Pass]]="Yes",Tabela1[[#This Row],[Minecraft Season Pass]]="Yes"),"Yes","No")</f>
        <v>No</v>
      </c>
      <c r="P968" t="str">
        <f>IF(OR(Tabela1[[#This Row],[EA Play Season Pass]]="Yes",Tabela1[[#This Row],[Minecraft Season Pass]]="Yes"),"Yes","No")</f>
        <v>Yes</v>
      </c>
      <c r="Q968">
        <v>24</v>
      </c>
      <c r="R968" s="2"/>
    </row>
    <row r="969" spans="1:18" x14ac:dyDescent="0.25">
      <c r="A969">
        <v>968</v>
      </c>
      <c r="B969" t="s">
        <v>1230</v>
      </c>
      <c r="C969" t="s">
        <v>7</v>
      </c>
      <c r="D969" s="50">
        <v>44702</v>
      </c>
      <c r="E969">
        <f>YEAR(Tabela1[[#This Row],[Start Date]])</f>
        <v>2022</v>
      </c>
      <c r="F969">
        <f>ROUNDUP(MONTH(Tabela1[[#This Row],[Start Date]])/3,0)</f>
        <v>2</v>
      </c>
      <c r="G969" t="s">
        <v>11</v>
      </c>
      <c r="H969">
        <v>15</v>
      </c>
      <c r="I969" t="s">
        <v>9</v>
      </c>
      <c r="J969" t="s">
        <v>8</v>
      </c>
      <c r="K969">
        <v>30</v>
      </c>
      <c r="L969" t="s">
        <v>8</v>
      </c>
      <c r="M969">
        <v>20</v>
      </c>
      <c r="N969">
        <v>2</v>
      </c>
      <c r="O969" t="str">
        <f>IF(AND(Tabela1[[#This Row],[EA Play Season Pass]]="Yes",Tabela1[[#This Row],[Minecraft Season Pass]]="Yes"),"Yes","No")</f>
        <v>Yes</v>
      </c>
      <c r="P969" t="str">
        <f>IF(OR(Tabela1[[#This Row],[EA Play Season Pass]]="Yes",Tabela1[[#This Row],[Minecraft Season Pass]]="Yes"),"Yes","No")</f>
        <v>Yes</v>
      </c>
      <c r="Q969">
        <v>63</v>
      </c>
      <c r="R969" s="2"/>
    </row>
    <row r="970" spans="1:18" x14ac:dyDescent="0.25">
      <c r="A970">
        <v>969</v>
      </c>
      <c r="B970" t="s">
        <v>2694</v>
      </c>
      <c r="C970" t="s">
        <v>10</v>
      </c>
      <c r="D970" s="50">
        <v>44702</v>
      </c>
      <c r="E970">
        <f>YEAR(Tabela1[[#This Row],[Start Date]])</f>
        <v>2022</v>
      </c>
      <c r="F970">
        <f>ROUNDUP(MONTH(Tabela1[[#This Row],[Start Date]])/3,0)</f>
        <v>2</v>
      </c>
      <c r="G970" t="s">
        <v>8</v>
      </c>
      <c r="H970">
        <v>5</v>
      </c>
      <c r="I970" t="s">
        <v>12</v>
      </c>
      <c r="J970" t="s">
        <v>8</v>
      </c>
      <c r="K970">
        <v>30</v>
      </c>
      <c r="L970" t="s">
        <v>8</v>
      </c>
      <c r="M970">
        <v>20</v>
      </c>
      <c r="N970">
        <v>2</v>
      </c>
      <c r="O970" t="str">
        <f>IF(AND(Tabela1[[#This Row],[EA Play Season Pass]]="Yes",Tabela1[[#This Row],[Minecraft Season Pass]]="Yes"),"Yes","No")</f>
        <v>Yes</v>
      </c>
      <c r="P970" t="str">
        <f>IF(OR(Tabela1[[#This Row],[EA Play Season Pass]]="Yes",Tabela1[[#This Row],[Minecraft Season Pass]]="Yes"),"Yes","No")</f>
        <v>Yes</v>
      </c>
      <c r="Q970">
        <v>53</v>
      </c>
      <c r="R970" s="2"/>
    </row>
    <row r="971" spans="1:18" x14ac:dyDescent="0.25">
      <c r="A971">
        <v>970</v>
      </c>
      <c r="B971" t="s">
        <v>4046</v>
      </c>
      <c r="C971" t="s">
        <v>7</v>
      </c>
      <c r="D971" s="50">
        <v>44703</v>
      </c>
      <c r="E971">
        <f>YEAR(Tabela1[[#This Row],[Start Date]])</f>
        <v>2022</v>
      </c>
      <c r="F971">
        <f>ROUNDUP(MONTH(Tabela1[[#This Row],[Start Date]])/3,0)</f>
        <v>2</v>
      </c>
      <c r="G971" t="s">
        <v>11</v>
      </c>
      <c r="H971">
        <v>15</v>
      </c>
      <c r="I971" t="s">
        <v>12</v>
      </c>
      <c r="J971" t="s">
        <v>11</v>
      </c>
      <c r="K971">
        <v>0</v>
      </c>
      <c r="L971" t="s">
        <v>11</v>
      </c>
      <c r="M971">
        <v>0</v>
      </c>
      <c r="N971">
        <v>2</v>
      </c>
      <c r="O971" t="str">
        <f>IF(AND(Tabela1[[#This Row],[EA Play Season Pass]]="Yes",Tabela1[[#This Row],[Minecraft Season Pass]]="Yes"),"Yes","No")</f>
        <v>No</v>
      </c>
      <c r="P971" t="str">
        <f>IF(OR(Tabela1[[#This Row],[EA Play Season Pass]]="Yes",Tabela1[[#This Row],[Minecraft Season Pass]]="Yes"),"Yes","No")</f>
        <v>No</v>
      </c>
      <c r="Q971">
        <v>13</v>
      </c>
      <c r="R971" s="2"/>
    </row>
    <row r="972" spans="1:18" x14ac:dyDescent="0.25">
      <c r="A972">
        <v>971</v>
      </c>
      <c r="B972" t="s">
        <v>4047</v>
      </c>
      <c r="C972" t="s">
        <v>10</v>
      </c>
      <c r="D972" s="50">
        <v>44703</v>
      </c>
      <c r="E972">
        <f>YEAR(Tabela1[[#This Row],[Start Date]])</f>
        <v>2022</v>
      </c>
      <c r="F972">
        <f>ROUNDUP(MONTH(Tabela1[[#This Row],[Start Date]])/3,0)</f>
        <v>2</v>
      </c>
      <c r="G972" t="s">
        <v>11</v>
      </c>
      <c r="H972">
        <v>5</v>
      </c>
      <c r="I972" t="s">
        <v>12</v>
      </c>
      <c r="J972" t="s">
        <v>8</v>
      </c>
      <c r="K972">
        <v>30</v>
      </c>
      <c r="L972" t="s">
        <v>11</v>
      </c>
      <c r="M972">
        <v>0</v>
      </c>
      <c r="N972">
        <v>1</v>
      </c>
      <c r="O972" t="str">
        <f>IF(AND(Tabela1[[#This Row],[EA Play Season Pass]]="Yes",Tabela1[[#This Row],[Minecraft Season Pass]]="Yes"),"Yes","No")</f>
        <v>No</v>
      </c>
      <c r="P972" t="str">
        <f>IF(OR(Tabela1[[#This Row],[EA Play Season Pass]]="Yes",Tabela1[[#This Row],[Minecraft Season Pass]]="Yes"),"Yes","No")</f>
        <v>Yes</v>
      </c>
      <c r="Q972">
        <v>34</v>
      </c>
      <c r="R972" s="2"/>
    </row>
    <row r="973" spans="1:18" x14ac:dyDescent="0.25">
      <c r="A973">
        <v>972</v>
      </c>
      <c r="B973" t="s">
        <v>4048</v>
      </c>
      <c r="C973" t="s">
        <v>7</v>
      </c>
      <c r="D973" s="50">
        <v>44703</v>
      </c>
      <c r="E973">
        <f>YEAR(Tabela1[[#This Row],[Start Date]])</f>
        <v>2022</v>
      </c>
      <c r="F973">
        <f>ROUNDUP(MONTH(Tabela1[[#This Row],[Start Date]])/3,0)</f>
        <v>2</v>
      </c>
      <c r="G973" t="s">
        <v>11</v>
      </c>
      <c r="H973">
        <v>15</v>
      </c>
      <c r="I973" t="s">
        <v>14</v>
      </c>
      <c r="J973" t="s">
        <v>8</v>
      </c>
      <c r="K973">
        <v>30</v>
      </c>
      <c r="L973" t="s">
        <v>11</v>
      </c>
      <c r="M973">
        <v>0</v>
      </c>
      <c r="N973">
        <v>2</v>
      </c>
      <c r="O973" t="str">
        <f>IF(AND(Tabela1[[#This Row],[EA Play Season Pass]]="Yes",Tabela1[[#This Row],[Minecraft Season Pass]]="Yes"),"Yes","No")</f>
        <v>No</v>
      </c>
      <c r="P973" t="str">
        <f>IF(OR(Tabela1[[#This Row],[EA Play Season Pass]]="Yes",Tabela1[[#This Row],[Minecraft Season Pass]]="Yes"),"Yes","No")</f>
        <v>Yes</v>
      </c>
      <c r="Q973">
        <v>43</v>
      </c>
      <c r="R973" s="2"/>
    </row>
    <row r="974" spans="1:18" x14ac:dyDescent="0.25">
      <c r="A974">
        <v>973</v>
      </c>
      <c r="B974" t="s">
        <v>4049</v>
      </c>
      <c r="C974" t="s">
        <v>10</v>
      </c>
      <c r="D974" s="50">
        <v>44703</v>
      </c>
      <c r="E974">
        <f>YEAR(Tabela1[[#This Row],[Start Date]])</f>
        <v>2022</v>
      </c>
      <c r="F974">
        <f>ROUNDUP(MONTH(Tabela1[[#This Row],[Start Date]])/3,0)</f>
        <v>2</v>
      </c>
      <c r="G974" t="s">
        <v>11</v>
      </c>
      <c r="H974">
        <v>5</v>
      </c>
      <c r="I974" t="s">
        <v>12</v>
      </c>
      <c r="J974" t="s">
        <v>11</v>
      </c>
      <c r="K974">
        <v>0</v>
      </c>
      <c r="L974" t="s">
        <v>11</v>
      </c>
      <c r="M974">
        <v>0</v>
      </c>
      <c r="N974">
        <v>2</v>
      </c>
      <c r="O974" t="str">
        <f>IF(AND(Tabela1[[#This Row],[EA Play Season Pass]]="Yes",Tabela1[[#This Row],[Minecraft Season Pass]]="Yes"),"Yes","No")</f>
        <v>No</v>
      </c>
      <c r="P974" t="str">
        <f>IF(OR(Tabela1[[#This Row],[EA Play Season Pass]]="Yes",Tabela1[[#This Row],[Minecraft Season Pass]]="Yes"),"Yes","No")</f>
        <v>No</v>
      </c>
      <c r="Q974">
        <v>3</v>
      </c>
      <c r="R974" s="2"/>
    </row>
    <row r="975" spans="1:18" x14ac:dyDescent="0.25">
      <c r="A975">
        <v>974</v>
      </c>
      <c r="B975" t="s">
        <v>4050</v>
      </c>
      <c r="C975" t="s">
        <v>13</v>
      </c>
      <c r="D975" s="50">
        <v>44703</v>
      </c>
      <c r="E975">
        <f>YEAR(Tabela1[[#This Row],[Start Date]])</f>
        <v>2022</v>
      </c>
      <c r="F975">
        <f>ROUNDUP(MONTH(Tabela1[[#This Row],[Start Date]])/3,0)</f>
        <v>2</v>
      </c>
      <c r="G975" t="s">
        <v>8</v>
      </c>
      <c r="H975">
        <v>10</v>
      </c>
      <c r="I975" t="s">
        <v>9</v>
      </c>
      <c r="J975" t="s">
        <v>8</v>
      </c>
      <c r="K975">
        <v>30</v>
      </c>
      <c r="L975" t="s">
        <v>8</v>
      </c>
      <c r="M975">
        <v>20</v>
      </c>
      <c r="N975">
        <v>3</v>
      </c>
      <c r="O975" t="str">
        <f>IF(AND(Tabela1[[#This Row],[EA Play Season Pass]]="Yes",Tabela1[[#This Row],[Minecraft Season Pass]]="Yes"),"Yes","No")</f>
        <v>Yes</v>
      </c>
      <c r="P975" t="str">
        <f>IF(OR(Tabela1[[#This Row],[EA Play Season Pass]]="Yes",Tabela1[[#This Row],[Minecraft Season Pass]]="Yes"),"Yes","No")</f>
        <v>Yes</v>
      </c>
      <c r="Q975">
        <v>57</v>
      </c>
      <c r="R975" s="2"/>
    </row>
    <row r="976" spans="1:18" x14ac:dyDescent="0.25">
      <c r="A976">
        <v>975</v>
      </c>
      <c r="B976" t="s">
        <v>4051</v>
      </c>
      <c r="C976" t="s">
        <v>10</v>
      </c>
      <c r="D976" s="50">
        <v>44703</v>
      </c>
      <c r="E976">
        <f>YEAR(Tabela1[[#This Row],[Start Date]])</f>
        <v>2022</v>
      </c>
      <c r="F976">
        <f>ROUNDUP(MONTH(Tabela1[[#This Row],[Start Date]])/3,0)</f>
        <v>2</v>
      </c>
      <c r="G976" t="s">
        <v>8</v>
      </c>
      <c r="H976">
        <v>5</v>
      </c>
      <c r="I976" t="s">
        <v>12</v>
      </c>
      <c r="J976" t="s">
        <v>8</v>
      </c>
      <c r="K976">
        <v>30</v>
      </c>
      <c r="L976" t="s">
        <v>11</v>
      </c>
      <c r="M976">
        <v>0</v>
      </c>
      <c r="N976">
        <v>2</v>
      </c>
      <c r="O976" t="str">
        <f>IF(AND(Tabela1[[#This Row],[EA Play Season Pass]]="Yes",Tabela1[[#This Row],[Minecraft Season Pass]]="Yes"),"Yes","No")</f>
        <v>No</v>
      </c>
      <c r="P976" t="str">
        <f>IF(OR(Tabela1[[#This Row],[EA Play Season Pass]]="Yes",Tabela1[[#This Row],[Minecraft Season Pass]]="Yes"),"Yes","No")</f>
        <v>Yes</v>
      </c>
      <c r="Q976">
        <v>33</v>
      </c>
      <c r="R976" s="2"/>
    </row>
    <row r="977" spans="1:18" x14ac:dyDescent="0.25">
      <c r="A977">
        <v>976</v>
      </c>
      <c r="B977" t="s">
        <v>3166</v>
      </c>
      <c r="C977" t="s">
        <v>13</v>
      </c>
      <c r="D977" s="50">
        <v>44703</v>
      </c>
      <c r="E977">
        <f>YEAR(Tabela1[[#This Row],[Start Date]])</f>
        <v>2022</v>
      </c>
      <c r="F977">
        <f>ROUNDUP(MONTH(Tabela1[[#This Row],[Start Date]])/3,0)</f>
        <v>2</v>
      </c>
      <c r="G977" t="s">
        <v>11</v>
      </c>
      <c r="H977">
        <v>10</v>
      </c>
      <c r="I977" t="s">
        <v>12</v>
      </c>
      <c r="J977" t="s">
        <v>8</v>
      </c>
      <c r="K977">
        <v>30</v>
      </c>
      <c r="L977" t="s">
        <v>8</v>
      </c>
      <c r="M977">
        <v>20</v>
      </c>
      <c r="N977">
        <v>1</v>
      </c>
      <c r="O977" t="str">
        <f>IF(AND(Tabela1[[#This Row],[EA Play Season Pass]]="Yes",Tabela1[[#This Row],[Minecraft Season Pass]]="Yes"),"Yes","No")</f>
        <v>Yes</v>
      </c>
      <c r="P977" t="str">
        <f>IF(OR(Tabela1[[#This Row],[EA Play Season Pass]]="Yes",Tabela1[[#This Row],[Minecraft Season Pass]]="Yes"),"Yes","No")</f>
        <v>Yes</v>
      </c>
      <c r="Q977">
        <v>59</v>
      </c>
      <c r="R977" s="2"/>
    </row>
    <row r="978" spans="1:18" x14ac:dyDescent="0.25">
      <c r="A978">
        <v>977</v>
      </c>
      <c r="B978" t="s">
        <v>4052</v>
      </c>
      <c r="C978" t="s">
        <v>7</v>
      </c>
      <c r="D978" s="50">
        <v>44703</v>
      </c>
      <c r="E978">
        <f>YEAR(Tabela1[[#This Row],[Start Date]])</f>
        <v>2022</v>
      </c>
      <c r="F978">
        <f>ROUNDUP(MONTH(Tabela1[[#This Row],[Start Date]])/3,0)</f>
        <v>2</v>
      </c>
      <c r="G978" t="s">
        <v>11</v>
      </c>
      <c r="H978">
        <v>15</v>
      </c>
      <c r="I978" t="s">
        <v>9</v>
      </c>
      <c r="J978" t="s">
        <v>8</v>
      </c>
      <c r="K978">
        <v>30</v>
      </c>
      <c r="L978" t="s">
        <v>8</v>
      </c>
      <c r="M978">
        <v>20</v>
      </c>
      <c r="N978">
        <v>3</v>
      </c>
      <c r="O978" t="str">
        <f>IF(AND(Tabela1[[#This Row],[EA Play Season Pass]]="Yes",Tabela1[[#This Row],[Minecraft Season Pass]]="Yes"),"Yes","No")</f>
        <v>Yes</v>
      </c>
      <c r="P978" t="str">
        <f>IF(OR(Tabela1[[#This Row],[EA Play Season Pass]]="Yes",Tabela1[[#This Row],[Minecraft Season Pass]]="Yes"),"Yes","No")</f>
        <v>Yes</v>
      </c>
      <c r="Q978">
        <v>62</v>
      </c>
      <c r="R978" s="2"/>
    </row>
    <row r="979" spans="1:18" x14ac:dyDescent="0.25">
      <c r="A979">
        <v>978</v>
      </c>
      <c r="B979" t="s">
        <v>4053</v>
      </c>
      <c r="C979" t="s">
        <v>10</v>
      </c>
      <c r="D979" s="50">
        <v>44703</v>
      </c>
      <c r="E979">
        <f>YEAR(Tabela1[[#This Row],[Start Date]])</f>
        <v>2022</v>
      </c>
      <c r="F979">
        <f>ROUNDUP(MONTH(Tabela1[[#This Row],[Start Date]])/3,0)</f>
        <v>2</v>
      </c>
      <c r="G979" t="s">
        <v>11</v>
      </c>
      <c r="H979">
        <v>5</v>
      </c>
      <c r="I979" t="s">
        <v>9</v>
      </c>
      <c r="J979" t="s">
        <v>11</v>
      </c>
      <c r="K979">
        <v>0</v>
      </c>
      <c r="L979" t="s">
        <v>11</v>
      </c>
      <c r="M979">
        <v>0</v>
      </c>
      <c r="N979">
        <v>1</v>
      </c>
      <c r="O979" t="str">
        <f>IF(AND(Tabela1[[#This Row],[EA Play Season Pass]]="Yes",Tabela1[[#This Row],[Minecraft Season Pass]]="Yes"),"Yes","No")</f>
        <v>No</v>
      </c>
      <c r="P979" t="str">
        <f>IF(OR(Tabela1[[#This Row],[EA Play Season Pass]]="Yes",Tabela1[[#This Row],[Minecraft Season Pass]]="Yes"),"Yes","No")</f>
        <v>No</v>
      </c>
      <c r="Q979">
        <v>4</v>
      </c>
      <c r="R979" s="2"/>
    </row>
    <row r="980" spans="1:18" x14ac:dyDescent="0.25">
      <c r="A980">
        <v>979</v>
      </c>
      <c r="B980" t="s">
        <v>4054</v>
      </c>
      <c r="C980" t="s">
        <v>7</v>
      </c>
      <c r="D980" s="50">
        <v>44704</v>
      </c>
      <c r="E980">
        <f>YEAR(Tabela1[[#This Row],[Start Date]])</f>
        <v>2022</v>
      </c>
      <c r="F980">
        <f>ROUNDUP(MONTH(Tabela1[[#This Row],[Start Date]])/3,0)</f>
        <v>2</v>
      </c>
      <c r="G980" t="s">
        <v>8</v>
      </c>
      <c r="H980">
        <v>15</v>
      </c>
      <c r="I980" t="s">
        <v>14</v>
      </c>
      <c r="J980" t="s">
        <v>11</v>
      </c>
      <c r="K980">
        <v>0</v>
      </c>
      <c r="L980" t="s">
        <v>11</v>
      </c>
      <c r="M980">
        <v>0</v>
      </c>
      <c r="N980">
        <v>3</v>
      </c>
      <c r="O980" t="str">
        <f>IF(AND(Tabela1[[#This Row],[EA Play Season Pass]]="Yes",Tabela1[[#This Row],[Minecraft Season Pass]]="Yes"),"Yes","No")</f>
        <v>No</v>
      </c>
      <c r="P980" t="str">
        <f>IF(OR(Tabela1[[#This Row],[EA Play Season Pass]]="Yes",Tabela1[[#This Row],[Minecraft Season Pass]]="Yes"),"Yes","No")</f>
        <v>No</v>
      </c>
      <c r="Q980">
        <v>12</v>
      </c>
      <c r="R980" s="2"/>
    </row>
    <row r="981" spans="1:18" x14ac:dyDescent="0.25">
      <c r="A981">
        <v>980</v>
      </c>
      <c r="B981" t="s">
        <v>4055</v>
      </c>
      <c r="C981" t="s">
        <v>7</v>
      </c>
      <c r="D981" s="50">
        <v>44704</v>
      </c>
      <c r="E981">
        <f>YEAR(Tabela1[[#This Row],[Start Date]])</f>
        <v>2022</v>
      </c>
      <c r="F981">
        <f>ROUNDUP(MONTH(Tabela1[[#This Row],[Start Date]])/3,0)</f>
        <v>2</v>
      </c>
      <c r="G981" t="s">
        <v>11</v>
      </c>
      <c r="H981">
        <v>15</v>
      </c>
      <c r="I981" t="s">
        <v>9</v>
      </c>
      <c r="J981" t="s">
        <v>11</v>
      </c>
      <c r="K981">
        <v>0</v>
      </c>
      <c r="L981" t="s">
        <v>8</v>
      </c>
      <c r="M981">
        <v>20</v>
      </c>
      <c r="N981">
        <v>2</v>
      </c>
      <c r="O981" t="str">
        <f>IF(AND(Tabela1[[#This Row],[EA Play Season Pass]]="Yes",Tabela1[[#This Row],[Minecraft Season Pass]]="Yes"),"Yes","No")</f>
        <v>No</v>
      </c>
      <c r="P981" t="str">
        <f>IF(OR(Tabela1[[#This Row],[EA Play Season Pass]]="Yes",Tabela1[[#This Row],[Minecraft Season Pass]]="Yes"),"Yes","No")</f>
        <v>Yes</v>
      </c>
      <c r="Q981">
        <v>33</v>
      </c>
      <c r="R981" s="2"/>
    </row>
    <row r="982" spans="1:18" x14ac:dyDescent="0.25">
      <c r="A982">
        <v>981</v>
      </c>
      <c r="B982" t="s">
        <v>711</v>
      </c>
      <c r="C982" t="s">
        <v>13</v>
      </c>
      <c r="D982" s="50">
        <v>44704</v>
      </c>
      <c r="E982">
        <f>YEAR(Tabela1[[#This Row],[Start Date]])</f>
        <v>2022</v>
      </c>
      <c r="F982">
        <f>ROUNDUP(MONTH(Tabela1[[#This Row],[Start Date]])/3,0)</f>
        <v>2</v>
      </c>
      <c r="G982" t="s">
        <v>11</v>
      </c>
      <c r="H982">
        <v>10</v>
      </c>
      <c r="I982" t="s">
        <v>12</v>
      </c>
      <c r="J982" t="s">
        <v>8</v>
      </c>
      <c r="K982">
        <v>30</v>
      </c>
      <c r="L982" t="s">
        <v>8</v>
      </c>
      <c r="M982">
        <v>20</v>
      </c>
      <c r="N982">
        <v>1</v>
      </c>
      <c r="O982" t="str">
        <f>IF(AND(Tabela1[[#This Row],[EA Play Season Pass]]="Yes",Tabela1[[#This Row],[Minecraft Season Pass]]="Yes"),"Yes","No")</f>
        <v>Yes</v>
      </c>
      <c r="P982" t="str">
        <f>IF(OR(Tabela1[[#This Row],[EA Play Season Pass]]="Yes",Tabela1[[#This Row],[Minecraft Season Pass]]="Yes"),"Yes","No")</f>
        <v>Yes</v>
      </c>
      <c r="Q982">
        <v>59</v>
      </c>
      <c r="R982" s="2"/>
    </row>
    <row r="983" spans="1:18" x14ac:dyDescent="0.25">
      <c r="A983">
        <v>982</v>
      </c>
      <c r="B983" t="s">
        <v>796</v>
      </c>
      <c r="C983" t="s">
        <v>10</v>
      </c>
      <c r="D983" s="50">
        <v>44704</v>
      </c>
      <c r="E983">
        <f>YEAR(Tabela1[[#This Row],[Start Date]])</f>
        <v>2022</v>
      </c>
      <c r="F983">
        <f>ROUNDUP(MONTH(Tabela1[[#This Row],[Start Date]])/3,0)</f>
        <v>2</v>
      </c>
      <c r="G983" t="s">
        <v>11</v>
      </c>
      <c r="H983">
        <v>5</v>
      </c>
      <c r="I983" t="s">
        <v>9</v>
      </c>
      <c r="J983" t="s">
        <v>8</v>
      </c>
      <c r="K983">
        <v>30</v>
      </c>
      <c r="L983" t="s">
        <v>11</v>
      </c>
      <c r="M983">
        <v>0</v>
      </c>
      <c r="N983">
        <v>3</v>
      </c>
      <c r="O983" t="str">
        <f>IF(AND(Tabela1[[#This Row],[EA Play Season Pass]]="Yes",Tabela1[[#This Row],[Minecraft Season Pass]]="Yes"),"Yes","No")</f>
        <v>No</v>
      </c>
      <c r="P983" t="str">
        <f>IF(OR(Tabela1[[#This Row],[EA Play Season Pass]]="Yes",Tabela1[[#This Row],[Minecraft Season Pass]]="Yes"),"Yes","No")</f>
        <v>Yes</v>
      </c>
      <c r="Q983">
        <v>32</v>
      </c>
      <c r="R983" s="2"/>
    </row>
    <row r="984" spans="1:18" x14ac:dyDescent="0.25">
      <c r="A984">
        <v>983</v>
      </c>
      <c r="B984" t="s">
        <v>1769</v>
      </c>
      <c r="C984" t="s">
        <v>7</v>
      </c>
      <c r="D984" s="50">
        <v>44704</v>
      </c>
      <c r="E984">
        <f>YEAR(Tabela1[[#This Row],[Start Date]])</f>
        <v>2022</v>
      </c>
      <c r="F984">
        <f>ROUNDUP(MONTH(Tabela1[[#This Row],[Start Date]])/3,0)</f>
        <v>2</v>
      </c>
      <c r="G984" t="s">
        <v>11</v>
      </c>
      <c r="H984">
        <v>15</v>
      </c>
      <c r="I984" t="s">
        <v>9</v>
      </c>
      <c r="J984" t="s">
        <v>8</v>
      </c>
      <c r="K984">
        <v>30</v>
      </c>
      <c r="L984" t="s">
        <v>11</v>
      </c>
      <c r="M984">
        <v>0</v>
      </c>
      <c r="N984">
        <v>2</v>
      </c>
      <c r="O984" t="str">
        <f>IF(AND(Tabela1[[#This Row],[EA Play Season Pass]]="Yes",Tabela1[[#This Row],[Minecraft Season Pass]]="Yes"),"Yes","No")</f>
        <v>No</v>
      </c>
      <c r="P984" t="str">
        <f>IF(OR(Tabela1[[#This Row],[EA Play Season Pass]]="Yes",Tabela1[[#This Row],[Minecraft Season Pass]]="Yes"),"Yes","No")</f>
        <v>Yes</v>
      </c>
      <c r="Q984">
        <v>43</v>
      </c>
      <c r="R984" s="2"/>
    </row>
    <row r="985" spans="1:18" x14ac:dyDescent="0.25">
      <c r="A985">
        <v>984</v>
      </c>
      <c r="B985" t="s">
        <v>4056</v>
      </c>
      <c r="C985" t="s">
        <v>13</v>
      </c>
      <c r="D985" s="50">
        <v>44704</v>
      </c>
      <c r="E985">
        <f>YEAR(Tabela1[[#This Row],[Start Date]])</f>
        <v>2022</v>
      </c>
      <c r="F985">
        <f>ROUNDUP(MONTH(Tabela1[[#This Row],[Start Date]])/3,0)</f>
        <v>2</v>
      </c>
      <c r="G985" t="s">
        <v>8</v>
      </c>
      <c r="H985">
        <v>10</v>
      </c>
      <c r="I985" t="s">
        <v>9</v>
      </c>
      <c r="J985" t="s">
        <v>8</v>
      </c>
      <c r="K985">
        <v>30</v>
      </c>
      <c r="L985" t="s">
        <v>11</v>
      </c>
      <c r="M985">
        <v>0</v>
      </c>
      <c r="N985">
        <v>3</v>
      </c>
      <c r="O985" t="str">
        <f>IF(AND(Tabela1[[#This Row],[EA Play Season Pass]]="Yes",Tabela1[[#This Row],[Minecraft Season Pass]]="Yes"),"Yes","No")</f>
        <v>No</v>
      </c>
      <c r="P985" t="str">
        <f>IF(OR(Tabela1[[#This Row],[EA Play Season Pass]]="Yes",Tabela1[[#This Row],[Minecraft Season Pass]]="Yes"),"Yes","No")</f>
        <v>Yes</v>
      </c>
      <c r="Q985">
        <v>37</v>
      </c>
      <c r="R985" s="2"/>
    </row>
    <row r="986" spans="1:18" x14ac:dyDescent="0.25">
      <c r="A986">
        <v>985</v>
      </c>
      <c r="B986" t="s">
        <v>2289</v>
      </c>
      <c r="C986" t="s">
        <v>7</v>
      </c>
      <c r="D986" s="50">
        <v>44704</v>
      </c>
      <c r="E986">
        <f>YEAR(Tabela1[[#This Row],[Start Date]])</f>
        <v>2022</v>
      </c>
      <c r="F986">
        <f>ROUNDUP(MONTH(Tabela1[[#This Row],[Start Date]])/3,0)</f>
        <v>2</v>
      </c>
      <c r="G986" t="s">
        <v>8</v>
      </c>
      <c r="H986">
        <v>15</v>
      </c>
      <c r="I986" t="s">
        <v>9</v>
      </c>
      <c r="J986" t="s">
        <v>8</v>
      </c>
      <c r="K986">
        <v>30</v>
      </c>
      <c r="L986" t="s">
        <v>8</v>
      </c>
      <c r="M986">
        <v>20</v>
      </c>
      <c r="N986">
        <v>3</v>
      </c>
      <c r="O986" t="str">
        <f>IF(AND(Tabela1[[#This Row],[EA Play Season Pass]]="Yes",Tabela1[[#This Row],[Minecraft Season Pass]]="Yes"),"Yes","No")</f>
        <v>Yes</v>
      </c>
      <c r="P986" t="str">
        <f>IF(OR(Tabela1[[#This Row],[EA Play Season Pass]]="Yes",Tabela1[[#This Row],[Minecraft Season Pass]]="Yes"),"Yes","No")</f>
        <v>Yes</v>
      </c>
      <c r="Q986">
        <v>62</v>
      </c>
      <c r="R986" s="2"/>
    </row>
    <row r="987" spans="1:18" x14ac:dyDescent="0.25">
      <c r="A987">
        <v>986</v>
      </c>
      <c r="B987" t="s">
        <v>4057</v>
      </c>
      <c r="C987" t="s">
        <v>10</v>
      </c>
      <c r="D987" s="50">
        <v>44705</v>
      </c>
      <c r="E987">
        <f>YEAR(Tabela1[[#This Row],[Start Date]])</f>
        <v>2022</v>
      </c>
      <c r="F987">
        <f>ROUNDUP(MONTH(Tabela1[[#This Row],[Start Date]])/3,0)</f>
        <v>2</v>
      </c>
      <c r="G987" t="s">
        <v>11</v>
      </c>
      <c r="H987">
        <v>5</v>
      </c>
      <c r="I987" t="s">
        <v>12</v>
      </c>
      <c r="J987" t="s">
        <v>8</v>
      </c>
      <c r="K987">
        <v>30</v>
      </c>
      <c r="L987" t="s">
        <v>8</v>
      </c>
      <c r="M987">
        <v>20</v>
      </c>
      <c r="N987">
        <v>1</v>
      </c>
      <c r="O987" t="str">
        <f>IF(AND(Tabela1[[#This Row],[EA Play Season Pass]]="Yes",Tabela1[[#This Row],[Minecraft Season Pass]]="Yes"),"Yes","No")</f>
        <v>Yes</v>
      </c>
      <c r="P987" t="str">
        <f>IF(OR(Tabela1[[#This Row],[EA Play Season Pass]]="Yes",Tabela1[[#This Row],[Minecraft Season Pass]]="Yes"),"Yes","No")</f>
        <v>Yes</v>
      </c>
      <c r="Q987">
        <v>54</v>
      </c>
      <c r="R987" s="2"/>
    </row>
    <row r="988" spans="1:18" x14ac:dyDescent="0.25">
      <c r="A988">
        <v>987</v>
      </c>
      <c r="B988" t="s">
        <v>2907</v>
      </c>
      <c r="C988" t="s">
        <v>7</v>
      </c>
      <c r="D988" s="50">
        <v>44705</v>
      </c>
      <c r="E988">
        <f>YEAR(Tabela1[[#This Row],[Start Date]])</f>
        <v>2022</v>
      </c>
      <c r="F988">
        <f>ROUNDUP(MONTH(Tabela1[[#This Row],[Start Date]])/3,0)</f>
        <v>2</v>
      </c>
      <c r="G988" t="s">
        <v>8</v>
      </c>
      <c r="H988">
        <v>15</v>
      </c>
      <c r="I988" t="s">
        <v>14</v>
      </c>
      <c r="J988" t="s">
        <v>11</v>
      </c>
      <c r="K988">
        <v>0</v>
      </c>
      <c r="L988" t="s">
        <v>11</v>
      </c>
      <c r="M988">
        <v>0</v>
      </c>
      <c r="N988">
        <v>1</v>
      </c>
      <c r="O988" t="str">
        <f>IF(AND(Tabela1[[#This Row],[EA Play Season Pass]]="Yes",Tabela1[[#This Row],[Minecraft Season Pass]]="Yes"),"Yes","No")</f>
        <v>No</v>
      </c>
      <c r="P988" t="str">
        <f>IF(OR(Tabela1[[#This Row],[EA Play Season Pass]]="Yes",Tabela1[[#This Row],[Minecraft Season Pass]]="Yes"),"Yes","No")</f>
        <v>No</v>
      </c>
      <c r="Q988">
        <v>14</v>
      </c>
      <c r="R988" s="2"/>
    </row>
    <row r="989" spans="1:18" x14ac:dyDescent="0.25">
      <c r="A989">
        <v>988</v>
      </c>
      <c r="B989" t="s">
        <v>719</v>
      </c>
      <c r="C989" t="s">
        <v>10</v>
      </c>
      <c r="D989" s="50">
        <v>44705</v>
      </c>
      <c r="E989">
        <f>YEAR(Tabela1[[#This Row],[Start Date]])</f>
        <v>2022</v>
      </c>
      <c r="F989">
        <f>ROUNDUP(MONTH(Tabela1[[#This Row],[Start Date]])/3,0)</f>
        <v>2</v>
      </c>
      <c r="G989" t="s">
        <v>8</v>
      </c>
      <c r="H989">
        <v>5</v>
      </c>
      <c r="I989" t="s">
        <v>12</v>
      </c>
      <c r="J989" t="s">
        <v>11</v>
      </c>
      <c r="K989">
        <v>0</v>
      </c>
      <c r="L989" t="s">
        <v>11</v>
      </c>
      <c r="M989">
        <v>0</v>
      </c>
      <c r="N989">
        <v>1</v>
      </c>
      <c r="O989" t="str">
        <f>IF(AND(Tabela1[[#This Row],[EA Play Season Pass]]="Yes",Tabela1[[#This Row],[Minecraft Season Pass]]="Yes"),"Yes","No")</f>
        <v>No</v>
      </c>
      <c r="P989" t="str">
        <f>IF(OR(Tabela1[[#This Row],[EA Play Season Pass]]="Yes",Tabela1[[#This Row],[Minecraft Season Pass]]="Yes"),"Yes","No")</f>
        <v>No</v>
      </c>
      <c r="Q989">
        <v>4</v>
      </c>
      <c r="R989" s="2"/>
    </row>
    <row r="990" spans="1:18" x14ac:dyDescent="0.25">
      <c r="A990">
        <v>989</v>
      </c>
      <c r="B990" t="s">
        <v>2950</v>
      </c>
      <c r="C990" t="s">
        <v>7</v>
      </c>
      <c r="D990" s="50">
        <v>44705</v>
      </c>
      <c r="E990">
        <f>YEAR(Tabela1[[#This Row],[Start Date]])</f>
        <v>2022</v>
      </c>
      <c r="F990">
        <f>ROUNDUP(MONTH(Tabela1[[#This Row],[Start Date]])/3,0)</f>
        <v>2</v>
      </c>
      <c r="G990" t="s">
        <v>11</v>
      </c>
      <c r="H990">
        <v>15</v>
      </c>
      <c r="I990" t="s">
        <v>14</v>
      </c>
      <c r="J990" t="s">
        <v>11</v>
      </c>
      <c r="K990">
        <v>0</v>
      </c>
      <c r="L990" t="s">
        <v>11</v>
      </c>
      <c r="M990">
        <v>0</v>
      </c>
      <c r="N990">
        <v>2</v>
      </c>
      <c r="O990" t="str">
        <f>IF(AND(Tabela1[[#This Row],[EA Play Season Pass]]="Yes",Tabela1[[#This Row],[Minecraft Season Pass]]="Yes"),"Yes","No")</f>
        <v>No</v>
      </c>
      <c r="P990" t="str">
        <f>IF(OR(Tabela1[[#This Row],[EA Play Season Pass]]="Yes",Tabela1[[#This Row],[Minecraft Season Pass]]="Yes"),"Yes","No")</f>
        <v>No</v>
      </c>
      <c r="Q990">
        <v>13</v>
      </c>
      <c r="R990" s="2"/>
    </row>
    <row r="991" spans="1:18" x14ac:dyDescent="0.25">
      <c r="A991">
        <v>990</v>
      </c>
      <c r="B991" t="s">
        <v>4058</v>
      </c>
      <c r="C991" t="s">
        <v>10</v>
      </c>
      <c r="D991" s="50">
        <v>44705</v>
      </c>
      <c r="E991">
        <f>YEAR(Tabela1[[#This Row],[Start Date]])</f>
        <v>2022</v>
      </c>
      <c r="F991">
        <f>ROUNDUP(MONTH(Tabela1[[#This Row],[Start Date]])/3,0)</f>
        <v>2</v>
      </c>
      <c r="G991" t="s">
        <v>11</v>
      </c>
      <c r="H991">
        <v>5</v>
      </c>
      <c r="I991" t="s">
        <v>14</v>
      </c>
      <c r="J991" t="s">
        <v>8</v>
      </c>
      <c r="K991">
        <v>30</v>
      </c>
      <c r="L991" t="s">
        <v>8</v>
      </c>
      <c r="M991">
        <v>20</v>
      </c>
      <c r="N991">
        <v>2</v>
      </c>
      <c r="O991" t="str">
        <f>IF(AND(Tabela1[[#This Row],[EA Play Season Pass]]="Yes",Tabela1[[#This Row],[Minecraft Season Pass]]="Yes"),"Yes","No")</f>
        <v>Yes</v>
      </c>
      <c r="P991" t="str">
        <f>IF(OR(Tabela1[[#This Row],[EA Play Season Pass]]="Yes",Tabela1[[#This Row],[Minecraft Season Pass]]="Yes"),"Yes","No")</f>
        <v>Yes</v>
      </c>
      <c r="Q991">
        <v>53</v>
      </c>
      <c r="R991" s="2"/>
    </row>
    <row r="992" spans="1:18" x14ac:dyDescent="0.25">
      <c r="A992">
        <v>991</v>
      </c>
      <c r="B992" t="s">
        <v>2061</v>
      </c>
      <c r="C992" t="s">
        <v>7</v>
      </c>
      <c r="D992" s="50">
        <v>44705</v>
      </c>
      <c r="E992">
        <f>YEAR(Tabela1[[#This Row],[Start Date]])</f>
        <v>2022</v>
      </c>
      <c r="F992">
        <f>ROUNDUP(MONTH(Tabela1[[#This Row],[Start Date]])/3,0)</f>
        <v>2</v>
      </c>
      <c r="G992" t="s">
        <v>11</v>
      </c>
      <c r="H992">
        <v>15</v>
      </c>
      <c r="I992" t="s">
        <v>14</v>
      </c>
      <c r="J992" t="s">
        <v>11</v>
      </c>
      <c r="K992">
        <v>0</v>
      </c>
      <c r="L992" t="s">
        <v>11</v>
      </c>
      <c r="M992">
        <v>0</v>
      </c>
      <c r="N992">
        <v>3</v>
      </c>
      <c r="O992" t="str">
        <f>IF(AND(Tabela1[[#This Row],[EA Play Season Pass]]="Yes",Tabela1[[#This Row],[Minecraft Season Pass]]="Yes"),"Yes","No")</f>
        <v>No</v>
      </c>
      <c r="P992" t="str">
        <f>IF(OR(Tabela1[[#This Row],[EA Play Season Pass]]="Yes",Tabela1[[#This Row],[Minecraft Season Pass]]="Yes"),"Yes","No")</f>
        <v>No</v>
      </c>
      <c r="Q992">
        <v>12</v>
      </c>
      <c r="R992" s="2"/>
    </row>
    <row r="993" spans="1:18" x14ac:dyDescent="0.25">
      <c r="A993">
        <v>992</v>
      </c>
      <c r="B993" t="s">
        <v>4059</v>
      </c>
      <c r="C993" t="s">
        <v>7</v>
      </c>
      <c r="D993" s="50">
        <v>44705</v>
      </c>
      <c r="E993">
        <f>YEAR(Tabela1[[#This Row],[Start Date]])</f>
        <v>2022</v>
      </c>
      <c r="F993">
        <f>ROUNDUP(MONTH(Tabela1[[#This Row],[Start Date]])/3,0)</f>
        <v>2</v>
      </c>
      <c r="G993" t="s">
        <v>8</v>
      </c>
      <c r="H993">
        <v>15</v>
      </c>
      <c r="I993" t="s">
        <v>12</v>
      </c>
      <c r="J993" t="s">
        <v>11</v>
      </c>
      <c r="K993">
        <v>0</v>
      </c>
      <c r="L993" t="s">
        <v>11</v>
      </c>
      <c r="M993">
        <v>0</v>
      </c>
      <c r="N993">
        <v>2</v>
      </c>
      <c r="O993" t="str">
        <f>IF(AND(Tabela1[[#This Row],[EA Play Season Pass]]="Yes",Tabela1[[#This Row],[Minecraft Season Pass]]="Yes"),"Yes","No")</f>
        <v>No</v>
      </c>
      <c r="P993" t="str">
        <f>IF(OR(Tabela1[[#This Row],[EA Play Season Pass]]="Yes",Tabela1[[#This Row],[Minecraft Season Pass]]="Yes"),"Yes","No")</f>
        <v>No</v>
      </c>
      <c r="Q993">
        <v>13</v>
      </c>
      <c r="R993" s="2"/>
    </row>
    <row r="994" spans="1:18" x14ac:dyDescent="0.25">
      <c r="A994">
        <v>993</v>
      </c>
      <c r="B994" t="s">
        <v>4060</v>
      </c>
      <c r="C994" t="s">
        <v>10</v>
      </c>
      <c r="D994" s="50">
        <v>44705</v>
      </c>
      <c r="E994">
        <f>YEAR(Tabela1[[#This Row],[Start Date]])</f>
        <v>2022</v>
      </c>
      <c r="F994">
        <f>ROUNDUP(MONTH(Tabela1[[#This Row],[Start Date]])/3,0)</f>
        <v>2</v>
      </c>
      <c r="G994" t="s">
        <v>8</v>
      </c>
      <c r="H994">
        <v>5</v>
      </c>
      <c r="I994" t="s">
        <v>14</v>
      </c>
      <c r="J994" t="s">
        <v>8</v>
      </c>
      <c r="K994">
        <v>30</v>
      </c>
      <c r="L994" t="s">
        <v>8</v>
      </c>
      <c r="M994">
        <v>20</v>
      </c>
      <c r="N994">
        <v>1</v>
      </c>
      <c r="O994" t="str">
        <f>IF(AND(Tabela1[[#This Row],[EA Play Season Pass]]="Yes",Tabela1[[#This Row],[Minecraft Season Pass]]="Yes"),"Yes","No")</f>
        <v>Yes</v>
      </c>
      <c r="P994" t="str">
        <f>IF(OR(Tabela1[[#This Row],[EA Play Season Pass]]="Yes",Tabela1[[#This Row],[Minecraft Season Pass]]="Yes"),"Yes","No")</f>
        <v>Yes</v>
      </c>
      <c r="Q994">
        <v>54</v>
      </c>
      <c r="R994" s="2"/>
    </row>
    <row r="995" spans="1:18" x14ac:dyDescent="0.25">
      <c r="A995">
        <v>994</v>
      </c>
      <c r="B995" t="s">
        <v>4061</v>
      </c>
      <c r="C995" t="s">
        <v>13</v>
      </c>
      <c r="D995" s="50">
        <v>44705</v>
      </c>
      <c r="E995">
        <f>YEAR(Tabela1[[#This Row],[Start Date]])</f>
        <v>2022</v>
      </c>
      <c r="F995">
        <f>ROUNDUP(MONTH(Tabela1[[#This Row],[Start Date]])/3,0)</f>
        <v>2</v>
      </c>
      <c r="G995" t="s">
        <v>11</v>
      </c>
      <c r="H995">
        <v>10</v>
      </c>
      <c r="I995" t="s">
        <v>14</v>
      </c>
      <c r="J995" t="s">
        <v>8</v>
      </c>
      <c r="K995">
        <v>30</v>
      </c>
      <c r="L995" t="s">
        <v>8</v>
      </c>
      <c r="M995">
        <v>20</v>
      </c>
      <c r="N995">
        <v>3</v>
      </c>
      <c r="O995" t="str">
        <f>IF(AND(Tabela1[[#This Row],[EA Play Season Pass]]="Yes",Tabela1[[#This Row],[Minecraft Season Pass]]="Yes"),"Yes","No")</f>
        <v>Yes</v>
      </c>
      <c r="P995" t="str">
        <f>IF(OR(Tabela1[[#This Row],[EA Play Season Pass]]="Yes",Tabela1[[#This Row],[Minecraft Season Pass]]="Yes"),"Yes","No")</f>
        <v>Yes</v>
      </c>
      <c r="Q995">
        <v>57</v>
      </c>
      <c r="R995" s="2"/>
    </row>
    <row r="996" spans="1:18" x14ac:dyDescent="0.25">
      <c r="A996">
        <v>995</v>
      </c>
      <c r="B996" t="s">
        <v>2367</v>
      </c>
      <c r="C996" t="s">
        <v>13</v>
      </c>
      <c r="D996" s="50">
        <v>44706</v>
      </c>
      <c r="E996">
        <f>YEAR(Tabela1[[#This Row],[Start Date]])</f>
        <v>2022</v>
      </c>
      <c r="F996">
        <f>ROUNDUP(MONTH(Tabela1[[#This Row],[Start Date]])/3,0)</f>
        <v>2</v>
      </c>
      <c r="G996" t="s">
        <v>11</v>
      </c>
      <c r="H996">
        <v>10</v>
      </c>
      <c r="I996" t="s">
        <v>14</v>
      </c>
      <c r="J996" t="s">
        <v>11</v>
      </c>
      <c r="K996">
        <v>0</v>
      </c>
      <c r="L996" t="s">
        <v>11</v>
      </c>
      <c r="M996">
        <v>0</v>
      </c>
      <c r="N996">
        <v>2</v>
      </c>
      <c r="O996" t="str">
        <f>IF(AND(Tabela1[[#This Row],[EA Play Season Pass]]="Yes",Tabela1[[#This Row],[Minecraft Season Pass]]="Yes"),"Yes","No")</f>
        <v>No</v>
      </c>
      <c r="P996" t="str">
        <f>IF(OR(Tabela1[[#This Row],[EA Play Season Pass]]="Yes",Tabela1[[#This Row],[Minecraft Season Pass]]="Yes"),"Yes","No")</f>
        <v>No</v>
      </c>
      <c r="Q996">
        <v>8</v>
      </c>
      <c r="R996" s="2"/>
    </row>
    <row r="997" spans="1:18" x14ac:dyDescent="0.25">
      <c r="A997">
        <v>996</v>
      </c>
      <c r="B997" t="s">
        <v>4062</v>
      </c>
      <c r="C997" t="s">
        <v>10</v>
      </c>
      <c r="D997" s="50">
        <v>44706</v>
      </c>
      <c r="E997">
        <f>YEAR(Tabela1[[#This Row],[Start Date]])</f>
        <v>2022</v>
      </c>
      <c r="F997">
        <f>ROUNDUP(MONTH(Tabela1[[#This Row],[Start Date]])/3,0)</f>
        <v>2</v>
      </c>
      <c r="G997" t="s">
        <v>8</v>
      </c>
      <c r="H997">
        <v>5</v>
      </c>
      <c r="I997" t="s">
        <v>14</v>
      </c>
      <c r="J997" t="s">
        <v>8</v>
      </c>
      <c r="K997">
        <v>30</v>
      </c>
      <c r="L997" t="s">
        <v>11</v>
      </c>
      <c r="M997">
        <v>0</v>
      </c>
      <c r="N997">
        <v>2</v>
      </c>
      <c r="O997" t="str">
        <f>IF(AND(Tabela1[[#This Row],[EA Play Season Pass]]="Yes",Tabela1[[#This Row],[Minecraft Season Pass]]="Yes"),"Yes","No")</f>
        <v>No</v>
      </c>
      <c r="P997" t="str">
        <f>IF(OR(Tabela1[[#This Row],[EA Play Season Pass]]="Yes",Tabela1[[#This Row],[Minecraft Season Pass]]="Yes"),"Yes","No")</f>
        <v>Yes</v>
      </c>
      <c r="Q997">
        <v>33</v>
      </c>
      <c r="R997" s="2"/>
    </row>
    <row r="998" spans="1:18" x14ac:dyDescent="0.25">
      <c r="A998">
        <v>997</v>
      </c>
      <c r="B998" t="s">
        <v>4063</v>
      </c>
      <c r="C998" t="s">
        <v>13</v>
      </c>
      <c r="D998" s="50">
        <v>44706</v>
      </c>
      <c r="E998">
        <f>YEAR(Tabela1[[#This Row],[Start Date]])</f>
        <v>2022</v>
      </c>
      <c r="F998">
        <f>ROUNDUP(MONTH(Tabela1[[#This Row],[Start Date]])/3,0)</f>
        <v>2</v>
      </c>
      <c r="G998" t="s">
        <v>11</v>
      </c>
      <c r="H998">
        <v>10</v>
      </c>
      <c r="I998" t="s">
        <v>12</v>
      </c>
      <c r="J998" t="s">
        <v>8</v>
      </c>
      <c r="K998">
        <v>30</v>
      </c>
      <c r="L998" t="s">
        <v>11</v>
      </c>
      <c r="M998">
        <v>0</v>
      </c>
      <c r="N998">
        <v>3</v>
      </c>
      <c r="O998" t="str">
        <f>IF(AND(Tabela1[[#This Row],[EA Play Season Pass]]="Yes",Tabela1[[#This Row],[Minecraft Season Pass]]="Yes"),"Yes","No")</f>
        <v>No</v>
      </c>
      <c r="P998" t="str">
        <f>IF(OR(Tabela1[[#This Row],[EA Play Season Pass]]="Yes",Tabela1[[#This Row],[Minecraft Season Pass]]="Yes"),"Yes","No")</f>
        <v>Yes</v>
      </c>
      <c r="Q998">
        <v>37</v>
      </c>
      <c r="R998" s="2"/>
    </row>
    <row r="999" spans="1:18" x14ac:dyDescent="0.25">
      <c r="A999">
        <v>998</v>
      </c>
      <c r="B999" t="s">
        <v>4064</v>
      </c>
      <c r="C999" t="s">
        <v>13</v>
      </c>
      <c r="D999" s="50">
        <v>44706</v>
      </c>
      <c r="E999">
        <f>YEAR(Tabela1[[#This Row],[Start Date]])</f>
        <v>2022</v>
      </c>
      <c r="F999">
        <f>ROUNDUP(MONTH(Tabela1[[#This Row],[Start Date]])/3,0)</f>
        <v>2</v>
      </c>
      <c r="G999" t="s">
        <v>11</v>
      </c>
      <c r="H999">
        <v>10</v>
      </c>
      <c r="I999" t="s">
        <v>9</v>
      </c>
      <c r="J999" t="s">
        <v>8</v>
      </c>
      <c r="K999">
        <v>30</v>
      </c>
      <c r="L999" t="s">
        <v>11</v>
      </c>
      <c r="M999">
        <v>0</v>
      </c>
      <c r="N999">
        <v>2</v>
      </c>
      <c r="O999" t="str">
        <f>IF(AND(Tabela1[[#This Row],[EA Play Season Pass]]="Yes",Tabela1[[#This Row],[Minecraft Season Pass]]="Yes"),"Yes","No")</f>
        <v>No</v>
      </c>
      <c r="P999" t="str">
        <f>IF(OR(Tabela1[[#This Row],[EA Play Season Pass]]="Yes",Tabela1[[#This Row],[Minecraft Season Pass]]="Yes"),"Yes","No")</f>
        <v>Yes</v>
      </c>
      <c r="Q999">
        <v>38</v>
      </c>
      <c r="R999" s="2"/>
    </row>
    <row r="1000" spans="1:18" x14ac:dyDescent="0.25">
      <c r="A1000">
        <v>999</v>
      </c>
      <c r="B1000" t="s">
        <v>268</v>
      </c>
      <c r="C1000" t="s">
        <v>10</v>
      </c>
      <c r="D1000" s="50">
        <v>44706</v>
      </c>
      <c r="E1000">
        <f>YEAR(Tabela1[[#This Row],[Start Date]])</f>
        <v>2022</v>
      </c>
      <c r="F1000">
        <f>ROUNDUP(MONTH(Tabela1[[#This Row],[Start Date]])/3,0)</f>
        <v>2</v>
      </c>
      <c r="G1000" t="s">
        <v>11</v>
      </c>
      <c r="H1000">
        <v>5</v>
      </c>
      <c r="I1000" t="s">
        <v>12</v>
      </c>
      <c r="J1000" t="s">
        <v>11</v>
      </c>
      <c r="K1000">
        <v>0</v>
      </c>
      <c r="L1000" t="s">
        <v>8</v>
      </c>
      <c r="M1000">
        <v>20</v>
      </c>
      <c r="N1000">
        <v>3</v>
      </c>
      <c r="O1000" t="str">
        <f>IF(AND(Tabela1[[#This Row],[EA Play Season Pass]]="Yes",Tabela1[[#This Row],[Minecraft Season Pass]]="Yes"),"Yes","No")</f>
        <v>No</v>
      </c>
      <c r="P1000" t="str">
        <f>IF(OR(Tabela1[[#This Row],[EA Play Season Pass]]="Yes",Tabela1[[#This Row],[Minecraft Season Pass]]="Yes"),"Yes","No")</f>
        <v>Yes</v>
      </c>
      <c r="Q1000">
        <v>22</v>
      </c>
      <c r="R1000" s="2"/>
    </row>
    <row r="1001" spans="1:18" x14ac:dyDescent="0.25">
      <c r="A1001">
        <v>1000</v>
      </c>
      <c r="B1001" t="s">
        <v>4065</v>
      </c>
      <c r="C1001" t="s">
        <v>10</v>
      </c>
      <c r="D1001" s="50">
        <v>44706</v>
      </c>
      <c r="E1001">
        <f>YEAR(Tabela1[[#This Row],[Start Date]])</f>
        <v>2022</v>
      </c>
      <c r="F1001">
        <f>ROUNDUP(MONTH(Tabela1[[#This Row],[Start Date]])/3,0)</f>
        <v>2</v>
      </c>
      <c r="G1001" t="s">
        <v>8</v>
      </c>
      <c r="H1001">
        <v>5</v>
      </c>
      <c r="I1001" t="s">
        <v>14</v>
      </c>
      <c r="J1001" t="s">
        <v>11</v>
      </c>
      <c r="K1001">
        <v>0</v>
      </c>
      <c r="L1001" t="s">
        <v>8</v>
      </c>
      <c r="M1001">
        <v>20</v>
      </c>
      <c r="N1001">
        <v>1</v>
      </c>
      <c r="O1001" t="str">
        <f>IF(AND(Tabela1[[#This Row],[EA Play Season Pass]]="Yes",Tabela1[[#This Row],[Minecraft Season Pass]]="Yes"),"Yes","No")</f>
        <v>No</v>
      </c>
      <c r="P1001" t="str">
        <f>IF(OR(Tabela1[[#This Row],[EA Play Season Pass]]="Yes",Tabela1[[#This Row],[Minecraft Season Pass]]="Yes"),"Yes","No")</f>
        <v>Yes</v>
      </c>
      <c r="Q1001">
        <v>24</v>
      </c>
      <c r="R1001" s="2"/>
    </row>
    <row r="1002" spans="1:18" x14ac:dyDescent="0.25">
      <c r="A1002">
        <v>1001</v>
      </c>
      <c r="B1002" t="s">
        <v>4066</v>
      </c>
      <c r="C1002" t="s">
        <v>7</v>
      </c>
      <c r="D1002" s="50">
        <v>44706</v>
      </c>
      <c r="E1002">
        <f>YEAR(Tabela1[[#This Row],[Start Date]])</f>
        <v>2022</v>
      </c>
      <c r="F1002">
        <f>ROUNDUP(MONTH(Tabela1[[#This Row],[Start Date]])/3,0)</f>
        <v>2</v>
      </c>
      <c r="G1002" t="s">
        <v>8</v>
      </c>
      <c r="H1002">
        <v>15</v>
      </c>
      <c r="I1002" t="s">
        <v>14</v>
      </c>
      <c r="J1002" t="s">
        <v>11</v>
      </c>
      <c r="K1002">
        <v>0</v>
      </c>
      <c r="L1002" t="s">
        <v>11</v>
      </c>
      <c r="M1002">
        <v>0</v>
      </c>
      <c r="N1002">
        <v>3</v>
      </c>
      <c r="O1002" t="str">
        <f>IF(AND(Tabela1[[#This Row],[EA Play Season Pass]]="Yes",Tabela1[[#This Row],[Minecraft Season Pass]]="Yes"),"Yes","No")</f>
        <v>No</v>
      </c>
      <c r="P1002" t="str">
        <f>IF(OR(Tabela1[[#This Row],[EA Play Season Pass]]="Yes",Tabela1[[#This Row],[Minecraft Season Pass]]="Yes"),"Yes","No")</f>
        <v>No</v>
      </c>
      <c r="Q1002">
        <v>12</v>
      </c>
      <c r="R1002" s="2"/>
    </row>
    <row r="1003" spans="1:18" x14ac:dyDescent="0.25">
      <c r="A1003">
        <v>1002</v>
      </c>
      <c r="B1003" t="s">
        <v>2121</v>
      </c>
      <c r="C1003" t="s">
        <v>7</v>
      </c>
      <c r="D1003" s="50">
        <v>44706</v>
      </c>
      <c r="E1003">
        <f>YEAR(Tabela1[[#This Row],[Start Date]])</f>
        <v>2022</v>
      </c>
      <c r="F1003">
        <f>ROUNDUP(MONTH(Tabela1[[#This Row],[Start Date]])/3,0)</f>
        <v>2</v>
      </c>
      <c r="G1003" t="s">
        <v>8</v>
      </c>
      <c r="H1003">
        <v>15</v>
      </c>
      <c r="I1003" t="s">
        <v>9</v>
      </c>
      <c r="J1003" t="s">
        <v>11</v>
      </c>
      <c r="K1003">
        <v>0</v>
      </c>
      <c r="L1003" t="s">
        <v>11</v>
      </c>
      <c r="M1003">
        <v>0</v>
      </c>
      <c r="N1003">
        <v>2</v>
      </c>
      <c r="O1003" t="str">
        <f>IF(AND(Tabela1[[#This Row],[EA Play Season Pass]]="Yes",Tabela1[[#This Row],[Minecraft Season Pass]]="Yes"),"Yes","No")</f>
        <v>No</v>
      </c>
      <c r="P1003" t="str">
        <f>IF(OR(Tabela1[[#This Row],[EA Play Season Pass]]="Yes",Tabela1[[#This Row],[Minecraft Season Pass]]="Yes"),"Yes","No")</f>
        <v>No</v>
      </c>
      <c r="Q1003">
        <v>13</v>
      </c>
      <c r="R1003" s="2"/>
    </row>
    <row r="1004" spans="1:18" x14ac:dyDescent="0.25">
      <c r="A1004">
        <v>1003</v>
      </c>
      <c r="B1004" t="s">
        <v>1146</v>
      </c>
      <c r="C1004" t="s">
        <v>13</v>
      </c>
      <c r="D1004" s="50">
        <v>44706</v>
      </c>
      <c r="E1004">
        <f>YEAR(Tabela1[[#This Row],[Start Date]])</f>
        <v>2022</v>
      </c>
      <c r="F1004">
        <f>ROUNDUP(MONTH(Tabela1[[#This Row],[Start Date]])/3,0)</f>
        <v>2</v>
      </c>
      <c r="G1004" t="s">
        <v>8</v>
      </c>
      <c r="H1004">
        <v>10</v>
      </c>
      <c r="I1004" t="s">
        <v>12</v>
      </c>
      <c r="J1004" t="s">
        <v>8</v>
      </c>
      <c r="K1004">
        <v>30</v>
      </c>
      <c r="L1004" t="s">
        <v>8</v>
      </c>
      <c r="M1004">
        <v>20</v>
      </c>
      <c r="N1004">
        <v>3</v>
      </c>
      <c r="O1004" t="str">
        <f>IF(AND(Tabela1[[#This Row],[EA Play Season Pass]]="Yes",Tabela1[[#This Row],[Minecraft Season Pass]]="Yes"),"Yes","No")</f>
        <v>Yes</v>
      </c>
      <c r="P1004" t="str">
        <f>IF(OR(Tabela1[[#This Row],[EA Play Season Pass]]="Yes",Tabela1[[#This Row],[Minecraft Season Pass]]="Yes"),"Yes","No")</f>
        <v>Yes</v>
      </c>
      <c r="Q1004">
        <v>57</v>
      </c>
      <c r="R1004" s="2"/>
    </row>
    <row r="1005" spans="1:18" x14ac:dyDescent="0.25">
      <c r="A1005">
        <v>1004</v>
      </c>
      <c r="B1005" t="s">
        <v>4067</v>
      </c>
      <c r="C1005" t="s">
        <v>7</v>
      </c>
      <c r="D1005" s="50">
        <v>44706</v>
      </c>
      <c r="E1005">
        <f>YEAR(Tabela1[[#This Row],[Start Date]])</f>
        <v>2022</v>
      </c>
      <c r="F1005">
        <f>ROUNDUP(MONTH(Tabela1[[#This Row],[Start Date]])/3,0)</f>
        <v>2</v>
      </c>
      <c r="G1005" t="s">
        <v>11</v>
      </c>
      <c r="H1005">
        <v>15</v>
      </c>
      <c r="I1005" t="s">
        <v>9</v>
      </c>
      <c r="J1005" t="s">
        <v>11</v>
      </c>
      <c r="K1005">
        <v>0</v>
      </c>
      <c r="L1005" t="s">
        <v>8</v>
      </c>
      <c r="M1005">
        <v>20</v>
      </c>
      <c r="N1005">
        <v>1</v>
      </c>
      <c r="O1005" t="str">
        <f>IF(AND(Tabela1[[#This Row],[EA Play Season Pass]]="Yes",Tabela1[[#This Row],[Minecraft Season Pass]]="Yes"),"Yes","No")</f>
        <v>No</v>
      </c>
      <c r="P1005" t="str">
        <f>IF(OR(Tabela1[[#This Row],[EA Play Season Pass]]="Yes",Tabela1[[#This Row],[Minecraft Season Pass]]="Yes"),"Yes","No")</f>
        <v>Yes</v>
      </c>
      <c r="Q1005">
        <v>34</v>
      </c>
      <c r="R1005" s="2"/>
    </row>
    <row r="1006" spans="1:18" x14ac:dyDescent="0.25">
      <c r="A1006">
        <v>1005</v>
      </c>
      <c r="B1006" t="s">
        <v>1993</v>
      </c>
      <c r="C1006" t="s">
        <v>7</v>
      </c>
      <c r="D1006" s="50">
        <v>44706</v>
      </c>
      <c r="E1006">
        <f>YEAR(Tabela1[[#This Row],[Start Date]])</f>
        <v>2022</v>
      </c>
      <c r="F1006">
        <f>ROUNDUP(MONTH(Tabela1[[#This Row],[Start Date]])/3,0)</f>
        <v>2</v>
      </c>
      <c r="G1006" t="s">
        <v>11</v>
      </c>
      <c r="H1006">
        <v>15</v>
      </c>
      <c r="I1006" t="s">
        <v>14</v>
      </c>
      <c r="J1006" t="s">
        <v>11</v>
      </c>
      <c r="K1006">
        <v>0</v>
      </c>
      <c r="L1006" t="s">
        <v>8</v>
      </c>
      <c r="M1006">
        <v>20</v>
      </c>
      <c r="N1006">
        <v>3</v>
      </c>
      <c r="O1006" t="str">
        <f>IF(AND(Tabela1[[#This Row],[EA Play Season Pass]]="Yes",Tabela1[[#This Row],[Minecraft Season Pass]]="Yes"),"Yes","No")</f>
        <v>No</v>
      </c>
      <c r="P1006" t="str">
        <f>IF(OR(Tabela1[[#This Row],[EA Play Season Pass]]="Yes",Tabela1[[#This Row],[Minecraft Season Pass]]="Yes"),"Yes","No")</f>
        <v>Yes</v>
      </c>
      <c r="Q1006">
        <v>32</v>
      </c>
      <c r="R1006" s="2"/>
    </row>
    <row r="1007" spans="1:18" x14ac:dyDescent="0.25">
      <c r="A1007">
        <v>1006</v>
      </c>
      <c r="B1007" t="s">
        <v>4068</v>
      </c>
      <c r="C1007" t="s">
        <v>10</v>
      </c>
      <c r="D1007" s="50">
        <v>44707</v>
      </c>
      <c r="E1007">
        <f>YEAR(Tabela1[[#This Row],[Start Date]])</f>
        <v>2022</v>
      </c>
      <c r="F1007">
        <f>ROUNDUP(MONTH(Tabela1[[#This Row],[Start Date]])/3,0)</f>
        <v>2</v>
      </c>
      <c r="G1007" t="s">
        <v>8</v>
      </c>
      <c r="H1007">
        <v>5</v>
      </c>
      <c r="I1007" t="s">
        <v>9</v>
      </c>
      <c r="J1007" t="s">
        <v>11</v>
      </c>
      <c r="K1007">
        <v>0</v>
      </c>
      <c r="L1007" t="s">
        <v>11</v>
      </c>
      <c r="M1007">
        <v>0</v>
      </c>
      <c r="N1007">
        <v>1</v>
      </c>
      <c r="O1007" t="str">
        <f>IF(AND(Tabela1[[#This Row],[EA Play Season Pass]]="Yes",Tabela1[[#This Row],[Minecraft Season Pass]]="Yes"),"Yes","No")</f>
        <v>No</v>
      </c>
      <c r="P1007" t="str">
        <f>IF(OR(Tabela1[[#This Row],[EA Play Season Pass]]="Yes",Tabela1[[#This Row],[Minecraft Season Pass]]="Yes"),"Yes","No")</f>
        <v>No</v>
      </c>
      <c r="Q1007">
        <v>4</v>
      </c>
      <c r="R1007" s="2"/>
    </row>
    <row r="1008" spans="1:18" x14ac:dyDescent="0.25">
      <c r="A1008">
        <v>1007</v>
      </c>
      <c r="B1008" t="s">
        <v>4069</v>
      </c>
      <c r="C1008" t="s">
        <v>10</v>
      </c>
      <c r="D1008" s="50">
        <v>44707</v>
      </c>
      <c r="E1008">
        <f>YEAR(Tabela1[[#This Row],[Start Date]])</f>
        <v>2022</v>
      </c>
      <c r="F1008">
        <f>ROUNDUP(MONTH(Tabela1[[#This Row],[Start Date]])/3,0)</f>
        <v>2</v>
      </c>
      <c r="G1008" t="s">
        <v>8</v>
      </c>
      <c r="H1008">
        <v>5</v>
      </c>
      <c r="I1008" t="s">
        <v>14</v>
      </c>
      <c r="J1008" t="s">
        <v>8</v>
      </c>
      <c r="K1008">
        <v>30</v>
      </c>
      <c r="L1008" t="s">
        <v>8</v>
      </c>
      <c r="M1008">
        <v>20</v>
      </c>
      <c r="N1008">
        <v>2</v>
      </c>
      <c r="O1008" t="str">
        <f>IF(AND(Tabela1[[#This Row],[EA Play Season Pass]]="Yes",Tabela1[[#This Row],[Minecraft Season Pass]]="Yes"),"Yes","No")</f>
        <v>Yes</v>
      </c>
      <c r="P1008" t="str">
        <f>IF(OR(Tabela1[[#This Row],[EA Play Season Pass]]="Yes",Tabela1[[#This Row],[Minecraft Season Pass]]="Yes"),"Yes","No")</f>
        <v>Yes</v>
      </c>
      <c r="Q1008">
        <v>53</v>
      </c>
      <c r="R1008" s="2"/>
    </row>
    <row r="1009" spans="1:18" x14ac:dyDescent="0.25">
      <c r="A1009">
        <v>1008</v>
      </c>
      <c r="B1009" t="s">
        <v>4070</v>
      </c>
      <c r="C1009" t="s">
        <v>13</v>
      </c>
      <c r="D1009" s="50">
        <v>44707</v>
      </c>
      <c r="E1009">
        <f>YEAR(Tabela1[[#This Row],[Start Date]])</f>
        <v>2022</v>
      </c>
      <c r="F1009">
        <f>ROUNDUP(MONTH(Tabela1[[#This Row],[Start Date]])/3,0)</f>
        <v>2</v>
      </c>
      <c r="G1009" t="s">
        <v>11</v>
      </c>
      <c r="H1009">
        <v>10</v>
      </c>
      <c r="I1009" t="s">
        <v>14</v>
      </c>
      <c r="J1009" t="s">
        <v>8</v>
      </c>
      <c r="K1009">
        <v>30</v>
      </c>
      <c r="L1009" t="s">
        <v>11</v>
      </c>
      <c r="M1009">
        <v>0</v>
      </c>
      <c r="N1009">
        <v>2</v>
      </c>
      <c r="O1009" t="str">
        <f>IF(AND(Tabela1[[#This Row],[EA Play Season Pass]]="Yes",Tabela1[[#This Row],[Minecraft Season Pass]]="Yes"),"Yes","No")</f>
        <v>No</v>
      </c>
      <c r="P1009" t="str">
        <f>IF(OR(Tabela1[[#This Row],[EA Play Season Pass]]="Yes",Tabela1[[#This Row],[Minecraft Season Pass]]="Yes"),"Yes","No")</f>
        <v>Yes</v>
      </c>
      <c r="Q1009">
        <v>38</v>
      </c>
      <c r="R1009" s="2"/>
    </row>
    <row r="1010" spans="1:18" x14ac:dyDescent="0.25">
      <c r="A1010">
        <v>1009</v>
      </c>
      <c r="B1010" t="s">
        <v>4071</v>
      </c>
      <c r="C1010" t="s">
        <v>7</v>
      </c>
      <c r="D1010" s="50">
        <v>44707</v>
      </c>
      <c r="E1010">
        <f>YEAR(Tabela1[[#This Row],[Start Date]])</f>
        <v>2022</v>
      </c>
      <c r="F1010">
        <f>ROUNDUP(MONTH(Tabela1[[#This Row],[Start Date]])/3,0)</f>
        <v>2</v>
      </c>
      <c r="G1010" t="s">
        <v>11</v>
      </c>
      <c r="H1010">
        <v>15</v>
      </c>
      <c r="I1010" t="s">
        <v>9</v>
      </c>
      <c r="J1010" t="s">
        <v>11</v>
      </c>
      <c r="K1010">
        <v>0</v>
      </c>
      <c r="L1010" t="s">
        <v>11</v>
      </c>
      <c r="M1010">
        <v>0</v>
      </c>
      <c r="N1010">
        <v>1</v>
      </c>
      <c r="O1010" t="str">
        <f>IF(AND(Tabela1[[#This Row],[EA Play Season Pass]]="Yes",Tabela1[[#This Row],[Minecraft Season Pass]]="Yes"),"Yes","No")</f>
        <v>No</v>
      </c>
      <c r="P1010" t="str">
        <f>IF(OR(Tabela1[[#This Row],[EA Play Season Pass]]="Yes",Tabela1[[#This Row],[Minecraft Season Pass]]="Yes"),"Yes","No")</f>
        <v>No</v>
      </c>
      <c r="Q1010">
        <v>14</v>
      </c>
      <c r="R1010" s="2"/>
    </row>
    <row r="1011" spans="1:18" x14ac:dyDescent="0.25">
      <c r="A1011">
        <v>1010</v>
      </c>
      <c r="B1011" t="s">
        <v>4072</v>
      </c>
      <c r="C1011" t="s">
        <v>13</v>
      </c>
      <c r="D1011" s="50">
        <v>44707</v>
      </c>
      <c r="E1011">
        <f>YEAR(Tabela1[[#This Row],[Start Date]])</f>
        <v>2022</v>
      </c>
      <c r="F1011">
        <f>ROUNDUP(MONTH(Tabela1[[#This Row],[Start Date]])/3,0)</f>
        <v>2</v>
      </c>
      <c r="G1011" t="s">
        <v>11</v>
      </c>
      <c r="H1011">
        <v>10</v>
      </c>
      <c r="I1011" t="s">
        <v>12</v>
      </c>
      <c r="J1011" t="s">
        <v>8</v>
      </c>
      <c r="K1011">
        <v>30</v>
      </c>
      <c r="L1011" t="s">
        <v>11</v>
      </c>
      <c r="M1011">
        <v>0</v>
      </c>
      <c r="N1011">
        <v>1</v>
      </c>
      <c r="O1011" t="str">
        <f>IF(AND(Tabela1[[#This Row],[EA Play Season Pass]]="Yes",Tabela1[[#This Row],[Minecraft Season Pass]]="Yes"),"Yes","No")</f>
        <v>No</v>
      </c>
      <c r="P1011" t="str">
        <f>IF(OR(Tabela1[[#This Row],[EA Play Season Pass]]="Yes",Tabela1[[#This Row],[Minecraft Season Pass]]="Yes"),"Yes","No")</f>
        <v>Yes</v>
      </c>
      <c r="Q1011">
        <v>39</v>
      </c>
      <c r="R1011" s="2"/>
    </row>
    <row r="1012" spans="1:18" x14ac:dyDescent="0.25">
      <c r="A1012">
        <v>1011</v>
      </c>
      <c r="B1012" t="s">
        <v>4073</v>
      </c>
      <c r="C1012" t="s">
        <v>13</v>
      </c>
      <c r="D1012" s="50">
        <v>44707</v>
      </c>
      <c r="E1012">
        <f>YEAR(Tabela1[[#This Row],[Start Date]])</f>
        <v>2022</v>
      </c>
      <c r="F1012">
        <f>ROUNDUP(MONTH(Tabela1[[#This Row],[Start Date]])/3,0)</f>
        <v>2</v>
      </c>
      <c r="G1012" t="s">
        <v>8</v>
      </c>
      <c r="H1012">
        <v>10</v>
      </c>
      <c r="I1012" t="s">
        <v>14</v>
      </c>
      <c r="J1012" t="s">
        <v>8</v>
      </c>
      <c r="K1012">
        <v>30</v>
      </c>
      <c r="L1012" t="s">
        <v>11</v>
      </c>
      <c r="M1012">
        <v>0</v>
      </c>
      <c r="N1012">
        <v>2</v>
      </c>
      <c r="O1012" t="str">
        <f>IF(AND(Tabela1[[#This Row],[EA Play Season Pass]]="Yes",Tabela1[[#This Row],[Minecraft Season Pass]]="Yes"),"Yes","No")</f>
        <v>No</v>
      </c>
      <c r="P1012" t="str">
        <f>IF(OR(Tabela1[[#This Row],[EA Play Season Pass]]="Yes",Tabela1[[#This Row],[Minecraft Season Pass]]="Yes"),"Yes","No")</f>
        <v>Yes</v>
      </c>
      <c r="Q1012">
        <v>38</v>
      </c>
      <c r="R1012" s="2"/>
    </row>
    <row r="1013" spans="1:18" x14ac:dyDescent="0.25">
      <c r="A1013">
        <v>1012</v>
      </c>
      <c r="B1013" t="s">
        <v>4074</v>
      </c>
      <c r="C1013" t="s">
        <v>10</v>
      </c>
      <c r="D1013" s="50">
        <v>44707</v>
      </c>
      <c r="E1013">
        <f>YEAR(Tabela1[[#This Row],[Start Date]])</f>
        <v>2022</v>
      </c>
      <c r="F1013">
        <f>ROUNDUP(MONTH(Tabela1[[#This Row],[Start Date]])/3,0)</f>
        <v>2</v>
      </c>
      <c r="G1013" t="s">
        <v>8</v>
      </c>
      <c r="H1013">
        <v>5</v>
      </c>
      <c r="I1013" t="s">
        <v>9</v>
      </c>
      <c r="J1013" t="s">
        <v>11</v>
      </c>
      <c r="K1013">
        <v>0</v>
      </c>
      <c r="L1013" t="s">
        <v>11</v>
      </c>
      <c r="M1013">
        <v>0</v>
      </c>
      <c r="N1013">
        <v>3</v>
      </c>
      <c r="O1013" t="str">
        <f>IF(AND(Tabela1[[#This Row],[EA Play Season Pass]]="Yes",Tabela1[[#This Row],[Minecraft Season Pass]]="Yes"),"Yes","No")</f>
        <v>No</v>
      </c>
      <c r="P1013" t="str">
        <f>IF(OR(Tabela1[[#This Row],[EA Play Season Pass]]="Yes",Tabela1[[#This Row],[Minecraft Season Pass]]="Yes"),"Yes","No")</f>
        <v>No</v>
      </c>
      <c r="Q1013">
        <v>2</v>
      </c>
      <c r="R1013" s="2"/>
    </row>
    <row r="1014" spans="1:18" x14ac:dyDescent="0.25">
      <c r="A1014">
        <v>1013</v>
      </c>
      <c r="B1014" t="s">
        <v>4075</v>
      </c>
      <c r="C1014" t="s">
        <v>7</v>
      </c>
      <c r="D1014" s="50">
        <v>44707</v>
      </c>
      <c r="E1014">
        <f>YEAR(Tabela1[[#This Row],[Start Date]])</f>
        <v>2022</v>
      </c>
      <c r="F1014">
        <f>ROUNDUP(MONTH(Tabela1[[#This Row],[Start Date]])/3,0)</f>
        <v>2</v>
      </c>
      <c r="G1014" t="s">
        <v>11</v>
      </c>
      <c r="H1014">
        <v>15</v>
      </c>
      <c r="I1014" t="s">
        <v>12</v>
      </c>
      <c r="J1014" t="s">
        <v>11</v>
      </c>
      <c r="K1014">
        <v>0</v>
      </c>
      <c r="L1014" t="s">
        <v>8</v>
      </c>
      <c r="M1014">
        <v>20</v>
      </c>
      <c r="N1014">
        <v>1</v>
      </c>
      <c r="O1014" t="str">
        <f>IF(AND(Tabela1[[#This Row],[EA Play Season Pass]]="Yes",Tabela1[[#This Row],[Minecraft Season Pass]]="Yes"),"Yes","No")</f>
        <v>No</v>
      </c>
      <c r="P1014" t="str">
        <f>IF(OR(Tabela1[[#This Row],[EA Play Season Pass]]="Yes",Tabela1[[#This Row],[Minecraft Season Pass]]="Yes"),"Yes","No")</f>
        <v>Yes</v>
      </c>
      <c r="Q1014">
        <v>34</v>
      </c>
      <c r="R1014" s="2"/>
    </row>
    <row r="1015" spans="1:18" x14ac:dyDescent="0.25">
      <c r="A1015">
        <v>1014</v>
      </c>
      <c r="B1015" t="s">
        <v>4076</v>
      </c>
      <c r="C1015" t="s">
        <v>7</v>
      </c>
      <c r="D1015" s="50">
        <v>44707</v>
      </c>
      <c r="E1015">
        <f>YEAR(Tabela1[[#This Row],[Start Date]])</f>
        <v>2022</v>
      </c>
      <c r="F1015">
        <f>ROUNDUP(MONTH(Tabela1[[#This Row],[Start Date]])/3,0)</f>
        <v>2</v>
      </c>
      <c r="G1015" t="s">
        <v>8</v>
      </c>
      <c r="H1015">
        <v>15</v>
      </c>
      <c r="I1015" t="s">
        <v>14</v>
      </c>
      <c r="J1015" t="s">
        <v>11</v>
      </c>
      <c r="K1015">
        <v>0</v>
      </c>
      <c r="L1015" t="s">
        <v>8</v>
      </c>
      <c r="M1015">
        <v>20</v>
      </c>
      <c r="N1015">
        <v>3</v>
      </c>
      <c r="O1015" t="str">
        <f>IF(AND(Tabela1[[#This Row],[EA Play Season Pass]]="Yes",Tabela1[[#This Row],[Minecraft Season Pass]]="Yes"),"Yes","No")</f>
        <v>No</v>
      </c>
      <c r="P1015" t="str">
        <f>IF(OR(Tabela1[[#This Row],[EA Play Season Pass]]="Yes",Tabela1[[#This Row],[Minecraft Season Pass]]="Yes"),"Yes","No")</f>
        <v>Yes</v>
      </c>
      <c r="Q1015">
        <v>32</v>
      </c>
      <c r="R1015" s="2"/>
    </row>
    <row r="1016" spans="1:18" x14ac:dyDescent="0.25">
      <c r="A1016">
        <v>1015</v>
      </c>
      <c r="B1016" t="s">
        <v>4077</v>
      </c>
      <c r="C1016" t="s">
        <v>13</v>
      </c>
      <c r="D1016" s="50">
        <v>44708</v>
      </c>
      <c r="E1016">
        <f>YEAR(Tabela1[[#This Row],[Start Date]])</f>
        <v>2022</v>
      </c>
      <c r="F1016">
        <f>ROUNDUP(MONTH(Tabela1[[#This Row],[Start Date]])/3,0)</f>
        <v>2</v>
      </c>
      <c r="G1016" t="s">
        <v>11</v>
      </c>
      <c r="H1016">
        <v>10</v>
      </c>
      <c r="I1016" t="s">
        <v>14</v>
      </c>
      <c r="J1016" t="s">
        <v>8</v>
      </c>
      <c r="K1016">
        <v>30</v>
      </c>
      <c r="L1016" t="s">
        <v>8</v>
      </c>
      <c r="M1016">
        <v>20</v>
      </c>
      <c r="N1016">
        <v>2</v>
      </c>
      <c r="O1016" t="str">
        <f>IF(AND(Tabela1[[#This Row],[EA Play Season Pass]]="Yes",Tabela1[[#This Row],[Minecraft Season Pass]]="Yes"),"Yes","No")</f>
        <v>Yes</v>
      </c>
      <c r="P1016" t="str">
        <f>IF(OR(Tabela1[[#This Row],[EA Play Season Pass]]="Yes",Tabela1[[#This Row],[Minecraft Season Pass]]="Yes"),"Yes","No")</f>
        <v>Yes</v>
      </c>
      <c r="Q1016">
        <v>58</v>
      </c>
      <c r="R1016" s="2"/>
    </row>
    <row r="1017" spans="1:18" x14ac:dyDescent="0.25">
      <c r="A1017">
        <v>1016</v>
      </c>
      <c r="B1017" t="s">
        <v>2903</v>
      </c>
      <c r="C1017" t="s">
        <v>7</v>
      </c>
      <c r="D1017" s="50">
        <v>44708</v>
      </c>
      <c r="E1017">
        <f>YEAR(Tabela1[[#This Row],[Start Date]])</f>
        <v>2022</v>
      </c>
      <c r="F1017">
        <f>ROUNDUP(MONTH(Tabela1[[#This Row],[Start Date]])/3,0)</f>
        <v>2</v>
      </c>
      <c r="G1017" t="s">
        <v>11</v>
      </c>
      <c r="H1017">
        <v>15</v>
      </c>
      <c r="I1017" t="s">
        <v>12</v>
      </c>
      <c r="J1017" t="s">
        <v>8</v>
      </c>
      <c r="K1017">
        <v>30</v>
      </c>
      <c r="L1017" t="s">
        <v>11</v>
      </c>
      <c r="M1017">
        <v>0</v>
      </c>
      <c r="N1017">
        <v>2</v>
      </c>
      <c r="O1017" t="str">
        <f>IF(AND(Tabela1[[#This Row],[EA Play Season Pass]]="Yes",Tabela1[[#This Row],[Minecraft Season Pass]]="Yes"),"Yes","No")</f>
        <v>No</v>
      </c>
      <c r="P1017" t="str">
        <f>IF(OR(Tabela1[[#This Row],[EA Play Season Pass]]="Yes",Tabela1[[#This Row],[Minecraft Season Pass]]="Yes"),"Yes","No")</f>
        <v>Yes</v>
      </c>
      <c r="Q1017">
        <v>43</v>
      </c>
      <c r="R1017" s="2"/>
    </row>
    <row r="1018" spans="1:18" x14ac:dyDescent="0.25">
      <c r="A1018">
        <v>1017</v>
      </c>
      <c r="B1018" t="s">
        <v>4078</v>
      </c>
      <c r="C1018" t="s">
        <v>10</v>
      </c>
      <c r="D1018" s="50">
        <v>44708</v>
      </c>
      <c r="E1018">
        <f>YEAR(Tabela1[[#This Row],[Start Date]])</f>
        <v>2022</v>
      </c>
      <c r="F1018">
        <f>ROUNDUP(MONTH(Tabela1[[#This Row],[Start Date]])/3,0)</f>
        <v>2</v>
      </c>
      <c r="G1018" t="s">
        <v>8</v>
      </c>
      <c r="H1018">
        <v>5</v>
      </c>
      <c r="I1018" t="s">
        <v>9</v>
      </c>
      <c r="J1018" t="s">
        <v>11</v>
      </c>
      <c r="K1018">
        <v>0</v>
      </c>
      <c r="L1018" t="s">
        <v>8</v>
      </c>
      <c r="M1018">
        <v>20</v>
      </c>
      <c r="N1018">
        <v>2</v>
      </c>
      <c r="O1018" t="str">
        <f>IF(AND(Tabela1[[#This Row],[EA Play Season Pass]]="Yes",Tabela1[[#This Row],[Minecraft Season Pass]]="Yes"),"Yes","No")</f>
        <v>No</v>
      </c>
      <c r="P1018" t="str">
        <f>IF(OR(Tabela1[[#This Row],[EA Play Season Pass]]="Yes",Tabela1[[#This Row],[Minecraft Season Pass]]="Yes"),"Yes","No")</f>
        <v>Yes</v>
      </c>
      <c r="Q1018">
        <v>23</v>
      </c>
      <c r="R1018" s="2"/>
    </row>
    <row r="1019" spans="1:18" x14ac:dyDescent="0.25">
      <c r="A1019">
        <v>1018</v>
      </c>
      <c r="B1019" t="s">
        <v>219</v>
      </c>
      <c r="C1019" t="s">
        <v>13</v>
      </c>
      <c r="D1019" s="50">
        <v>44708</v>
      </c>
      <c r="E1019">
        <f>YEAR(Tabela1[[#This Row],[Start Date]])</f>
        <v>2022</v>
      </c>
      <c r="F1019">
        <f>ROUNDUP(MONTH(Tabela1[[#This Row],[Start Date]])/3,0)</f>
        <v>2</v>
      </c>
      <c r="G1019" t="s">
        <v>11</v>
      </c>
      <c r="H1019">
        <v>10</v>
      </c>
      <c r="I1019" t="s">
        <v>14</v>
      </c>
      <c r="J1019" t="s">
        <v>11</v>
      </c>
      <c r="K1019">
        <v>0</v>
      </c>
      <c r="L1019" t="s">
        <v>11</v>
      </c>
      <c r="M1019">
        <v>0</v>
      </c>
      <c r="N1019">
        <v>1</v>
      </c>
      <c r="O1019" t="str">
        <f>IF(AND(Tabela1[[#This Row],[EA Play Season Pass]]="Yes",Tabela1[[#This Row],[Minecraft Season Pass]]="Yes"),"Yes","No")</f>
        <v>No</v>
      </c>
      <c r="P1019" t="str">
        <f>IF(OR(Tabela1[[#This Row],[EA Play Season Pass]]="Yes",Tabela1[[#This Row],[Minecraft Season Pass]]="Yes"),"Yes","No")</f>
        <v>No</v>
      </c>
      <c r="Q1019">
        <v>9</v>
      </c>
      <c r="R1019" s="2"/>
    </row>
    <row r="1020" spans="1:18" x14ac:dyDescent="0.25">
      <c r="A1020">
        <v>1019</v>
      </c>
      <c r="B1020" t="s">
        <v>4079</v>
      </c>
      <c r="C1020" t="s">
        <v>13</v>
      </c>
      <c r="D1020" s="50">
        <v>44708</v>
      </c>
      <c r="E1020">
        <f>YEAR(Tabela1[[#This Row],[Start Date]])</f>
        <v>2022</v>
      </c>
      <c r="F1020">
        <f>ROUNDUP(MONTH(Tabela1[[#This Row],[Start Date]])/3,0)</f>
        <v>2</v>
      </c>
      <c r="G1020" t="s">
        <v>11</v>
      </c>
      <c r="H1020">
        <v>10</v>
      </c>
      <c r="I1020" t="s">
        <v>12</v>
      </c>
      <c r="J1020" t="s">
        <v>11</v>
      </c>
      <c r="K1020">
        <v>0</v>
      </c>
      <c r="L1020" t="s">
        <v>11</v>
      </c>
      <c r="M1020">
        <v>0</v>
      </c>
      <c r="N1020">
        <v>2</v>
      </c>
      <c r="O1020" t="str">
        <f>IF(AND(Tabela1[[#This Row],[EA Play Season Pass]]="Yes",Tabela1[[#This Row],[Minecraft Season Pass]]="Yes"),"Yes","No")</f>
        <v>No</v>
      </c>
      <c r="P1020" t="str">
        <f>IF(OR(Tabela1[[#This Row],[EA Play Season Pass]]="Yes",Tabela1[[#This Row],[Minecraft Season Pass]]="Yes"),"Yes","No")</f>
        <v>No</v>
      </c>
      <c r="Q1020">
        <v>8</v>
      </c>
      <c r="R1020" s="2"/>
    </row>
    <row r="1021" spans="1:18" x14ac:dyDescent="0.25">
      <c r="A1021">
        <v>1020</v>
      </c>
      <c r="B1021" t="s">
        <v>4080</v>
      </c>
      <c r="C1021" t="s">
        <v>13</v>
      </c>
      <c r="D1021" s="50">
        <v>44708</v>
      </c>
      <c r="E1021">
        <f>YEAR(Tabela1[[#This Row],[Start Date]])</f>
        <v>2022</v>
      </c>
      <c r="F1021">
        <f>ROUNDUP(MONTH(Tabela1[[#This Row],[Start Date]])/3,0)</f>
        <v>2</v>
      </c>
      <c r="G1021" t="s">
        <v>11</v>
      </c>
      <c r="H1021">
        <v>10</v>
      </c>
      <c r="I1021" t="s">
        <v>9</v>
      </c>
      <c r="J1021" t="s">
        <v>8</v>
      </c>
      <c r="K1021">
        <v>30</v>
      </c>
      <c r="L1021" t="s">
        <v>8</v>
      </c>
      <c r="M1021">
        <v>20</v>
      </c>
      <c r="N1021">
        <v>3</v>
      </c>
      <c r="O1021" t="str">
        <f>IF(AND(Tabela1[[#This Row],[EA Play Season Pass]]="Yes",Tabela1[[#This Row],[Minecraft Season Pass]]="Yes"),"Yes","No")</f>
        <v>Yes</v>
      </c>
      <c r="P1021" t="str">
        <f>IF(OR(Tabela1[[#This Row],[EA Play Season Pass]]="Yes",Tabela1[[#This Row],[Minecraft Season Pass]]="Yes"),"Yes","No")</f>
        <v>Yes</v>
      </c>
      <c r="Q1021">
        <v>57</v>
      </c>
      <c r="R1021" s="2"/>
    </row>
    <row r="1022" spans="1:18" x14ac:dyDescent="0.25">
      <c r="A1022">
        <v>1021</v>
      </c>
      <c r="B1022" t="s">
        <v>2850</v>
      </c>
      <c r="C1022" t="s">
        <v>7</v>
      </c>
      <c r="D1022" s="50">
        <v>44708</v>
      </c>
      <c r="E1022">
        <f>YEAR(Tabela1[[#This Row],[Start Date]])</f>
        <v>2022</v>
      </c>
      <c r="F1022">
        <f>ROUNDUP(MONTH(Tabela1[[#This Row],[Start Date]])/3,0)</f>
        <v>2</v>
      </c>
      <c r="G1022" t="s">
        <v>8</v>
      </c>
      <c r="H1022">
        <v>15</v>
      </c>
      <c r="I1022" t="s">
        <v>12</v>
      </c>
      <c r="J1022" t="s">
        <v>11</v>
      </c>
      <c r="K1022">
        <v>0</v>
      </c>
      <c r="L1022" t="s">
        <v>8</v>
      </c>
      <c r="M1022">
        <v>20</v>
      </c>
      <c r="N1022">
        <v>2</v>
      </c>
      <c r="O1022" t="str">
        <f>IF(AND(Tabela1[[#This Row],[EA Play Season Pass]]="Yes",Tabela1[[#This Row],[Minecraft Season Pass]]="Yes"),"Yes","No")</f>
        <v>No</v>
      </c>
      <c r="P1022" t="str">
        <f>IF(OR(Tabela1[[#This Row],[EA Play Season Pass]]="Yes",Tabela1[[#This Row],[Minecraft Season Pass]]="Yes"),"Yes","No")</f>
        <v>Yes</v>
      </c>
      <c r="Q1022">
        <v>33</v>
      </c>
      <c r="R1022" s="2"/>
    </row>
    <row r="1023" spans="1:18" x14ac:dyDescent="0.25">
      <c r="A1023">
        <v>1022</v>
      </c>
      <c r="B1023" t="s">
        <v>2659</v>
      </c>
      <c r="C1023" t="s">
        <v>10</v>
      </c>
      <c r="D1023" s="50">
        <v>44708</v>
      </c>
      <c r="E1023">
        <f>YEAR(Tabela1[[#This Row],[Start Date]])</f>
        <v>2022</v>
      </c>
      <c r="F1023">
        <f>ROUNDUP(MONTH(Tabela1[[#This Row],[Start Date]])/3,0)</f>
        <v>2</v>
      </c>
      <c r="G1023" t="s">
        <v>11</v>
      </c>
      <c r="H1023">
        <v>5</v>
      </c>
      <c r="I1023" t="s">
        <v>14</v>
      </c>
      <c r="J1023" t="s">
        <v>11</v>
      </c>
      <c r="K1023">
        <v>0</v>
      </c>
      <c r="L1023" t="s">
        <v>11</v>
      </c>
      <c r="M1023">
        <v>0</v>
      </c>
      <c r="N1023">
        <v>2</v>
      </c>
      <c r="O1023" t="str">
        <f>IF(AND(Tabela1[[#This Row],[EA Play Season Pass]]="Yes",Tabela1[[#This Row],[Minecraft Season Pass]]="Yes"),"Yes","No")</f>
        <v>No</v>
      </c>
      <c r="P1023" t="str">
        <f>IF(OR(Tabela1[[#This Row],[EA Play Season Pass]]="Yes",Tabela1[[#This Row],[Minecraft Season Pass]]="Yes"),"Yes","No")</f>
        <v>No</v>
      </c>
      <c r="Q1023">
        <v>3</v>
      </c>
      <c r="R1023" s="2"/>
    </row>
    <row r="1024" spans="1:18" x14ac:dyDescent="0.25">
      <c r="A1024">
        <v>1023</v>
      </c>
      <c r="B1024" t="s">
        <v>4081</v>
      </c>
      <c r="C1024" t="s">
        <v>13</v>
      </c>
      <c r="D1024" s="50">
        <v>44708</v>
      </c>
      <c r="E1024">
        <f>YEAR(Tabela1[[#This Row],[Start Date]])</f>
        <v>2022</v>
      </c>
      <c r="F1024">
        <f>ROUNDUP(MONTH(Tabela1[[#This Row],[Start Date]])/3,0)</f>
        <v>2</v>
      </c>
      <c r="G1024" t="s">
        <v>8</v>
      </c>
      <c r="H1024">
        <v>10</v>
      </c>
      <c r="I1024" t="s">
        <v>12</v>
      </c>
      <c r="J1024" t="s">
        <v>8</v>
      </c>
      <c r="K1024">
        <v>30</v>
      </c>
      <c r="L1024" t="s">
        <v>11</v>
      </c>
      <c r="M1024">
        <v>0</v>
      </c>
      <c r="N1024">
        <v>3</v>
      </c>
      <c r="O1024" t="str">
        <f>IF(AND(Tabela1[[#This Row],[EA Play Season Pass]]="Yes",Tabela1[[#This Row],[Minecraft Season Pass]]="Yes"),"Yes","No")</f>
        <v>No</v>
      </c>
      <c r="P1024" t="str">
        <f>IF(OR(Tabela1[[#This Row],[EA Play Season Pass]]="Yes",Tabela1[[#This Row],[Minecraft Season Pass]]="Yes"),"Yes","No")</f>
        <v>Yes</v>
      </c>
      <c r="Q1024">
        <v>37</v>
      </c>
      <c r="R1024" s="2"/>
    </row>
    <row r="1025" spans="1:18" x14ac:dyDescent="0.25">
      <c r="A1025">
        <v>1024</v>
      </c>
      <c r="B1025" t="s">
        <v>4082</v>
      </c>
      <c r="C1025" t="s">
        <v>7</v>
      </c>
      <c r="D1025" s="50">
        <v>44709</v>
      </c>
      <c r="E1025">
        <f>YEAR(Tabela1[[#This Row],[Start Date]])</f>
        <v>2022</v>
      </c>
      <c r="F1025">
        <f>ROUNDUP(MONTH(Tabela1[[#This Row],[Start Date]])/3,0)</f>
        <v>2</v>
      </c>
      <c r="G1025" t="s">
        <v>11</v>
      </c>
      <c r="H1025">
        <v>15</v>
      </c>
      <c r="I1025" t="s">
        <v>14</v>
      </c>
      <c r="J1025" t="s">
        <v>8</v>
      </c>
      <c r="K1025">
        <v>30</v>
      </c>
      <c r="L1025" t="s">
        <v>11</v>
      </c>
      <c r="M1025">
        <v>0</v>
      </c>
      <c r="N1025">
        <v>3</v>
      </c>
      <c r="O1025" t="str">
        <f>IF(AND(Tabela1[[#This Row],[EA Play Season Pass]]="Yes",Tabela1[[#This Row],[Minecraft Season Pass]]="Yes"),"Yes","No")</f>
        <v>No</v>
      </c>
      <c r="P1025" t="str">
        <f>IF(OR(Tabela1[[#This Row],[EA Play Season Pass]]="Yes",Tabela1[[#This Row],[Minecraft Season Pass]]="Yes"),"Yes","No")</f>
        <v>Yes</v>
      </c>
      <c r="Q1025">
        <v>42</v>
      </c>
      <c r="R1025" s="2"/>
    </row>
    <row r="1026" spans="1:18" x14ac:dyDescent="0.25">
      <c r="A1026">
        <v>1025</v>
      </c>
      <c r="B1026" t="s">
        <v>387</v>
      </c>
      <c r="C1026" t="s">
        <v>10</v>
      </c>
      <c r="D1026" s="50">
        <v>44709</v>
      </c>
      <c r="E1026">
        <f>YEAR(Tabela1[[#This Row],[Start Date]])</f>
        <v>2022</v>
      </c>
      <c r="F1026">
        <f>ROUNDUP(MONTH(Tabela1[[#This Row],[Start Date]])/3,0)</f>
        <v>2</v>
      </c>
      <c r="G1026" t="s">
        <v>8</v>
      </c>
      <c r="H1026">
        <v>5</v>
      </c>
      <c r="I1026" t="s">
        <v>12</v>
      </c>
      <c r="J1026" t="s">
        <v>11</v>
      </c>
      <c r="K1026">
        <v>0</v>
      </c>
      <c r="L1026" t="s">
        <v>11</v>
      </c>
      <c r="M1026">
        <v>0</v>
      </c>
      <c r="N1026">
        <v>1</v>
      </c>
      <c r="O1026" t="str">
        <f>IF(AND(Tabela1[[#This Row],[EA Play Season Pass]]="Yes",Tabela1[[#This Row],[Minecraft Season Pass]]="Yes"),"Yes","No")</f>
        <v>No</v>
      </c>
      <c r="P1026" t="str">
        <f>IF(OR(Tabela1[[#This Row],[EA Play Season Pass]]="Yes",Tabela1[[#This Row],[Minecraft Season Pass]]="Yes"),"Yes","No")</f>
        <v>No</v>
      </c>
      <c r="Q1026">
        <v>4</v>
      </c>
      <c r="R1026" s="2"/>
    </row>
    <row r="1027" spans="1:18" x14ac:dyDescent="0.25">
      <c r="A1027">
        <v>1026</v>
      </c>
      <c r="B1027" t="s">
        <v>3369</v>
      </c>
      <c r="C1027" t="s">
        <v>10</v>
      </c>
      <c r="D1027" s="50">
        <v>44709</v>
      </c>
      <c r="E1027">
        <f>YEAR(Tabela1[[#This Row],[Start Date]])</f>
        <v>2022</v>
      </c>
      <c r="F1027">
        <f>ROUNDUP(MONTH(Tabela1[[#This Row],[Start Date]])/3,0)</f>
        <v>2</v>
      </c>
      <c r="G1027" t="s">
        <v>11</v>
      </c>
      <c r="H1027">
        <v>5</v>
      </c>
      <c r="I1027" t="s">
        <v>9</v>
      </c>
      <c r="J1027" t="s">
        <v>11</v>
      </c>
      <c r="K1027">
        <v>0</v>
      </c>
      <c r="L1027" t="s">
        <v>11</v>
      </c>
      <c r="M1027">
        <v>0</v>
      </c>
      <c r="N1027">
        <v>3</v>
      </c>
      <c r="O1027" t="str">
        <f>IF(AND(Tabela1[[#This Row],[EA Play Season Pass]]="Yes",Tabela1[[#This Row],[Minecraft Season Pass]]="Yes"),"Yes","No")</f>
        <v>No</v>
      </c>
      <c r="P1027" t="str">
        <f>IF(OR(Tabela1[[#This Row],[EA Play Season Pass]]="Yes",Tabela1[[#This Row],[Minecraft Season Pass]]="Yes"),"Yes","No")</f>
        <v>No</v>
      </c>
      <c r="Q1027">
        <v>2</v>
      </c>
      <c r="R1027" s="2"/>
    </row>
    <row r="1028" spans="1:18" x14ac:dyDescent="0.25">
      <c r="A1028">
        <v>1027</v>
      </c>
      <c r="B1028" t="s">
        <v>4083</v>
      </c>
      <c r="C1028" t="s">
        <v>10</v>
      </c>
      <c r="D1028" s="50">
        <v>44709</v>
      </c>
      <c r="E1028">
        <f>YEAR(Tabela1[[#This Row],[Start Date]])</f>
        <v>2022</v>
      </c>
      <c r="F1028">
        <f>ROUNDUP(MONTH(Tabela1[[#This Row],[Start Date]])/3,0)</f>
        <v>2</v>
      </c>
      <c r="G1028" t="s">
        <v>8</v>
      </c>
      <c r="H1028">
        <v>5</v>
      </c>
      <c r="I1028" t="s">
        <v>14</v>
      </c>
      <c r="J1028" t="s">
        <v>8</v>
      </c>
      <c r="K1028">
        <v>30</v>
      </c>
      <c r="L1028" t="s">
        <v>8</v>
      </c>
      <c r="M1028">
        <v>20</v>
      </c>
      <c r="N1028">
        <v>2</v>
      </c>
      <c r="O1028" t="str">
        <f>IF(AND(Tabela1[[#This Row],[EA Play Season Pass]]="Yes",Tabela1[[#This Row],[Minecraft Season Pass]]="Yes"),"Yes","No")</f>
        <v>Yes</v>
      </c>
      <c r="P1028" t="str">
        <f>IF(OR(Tabela1[[#This Row],[EA Play Season Pass]]="Yes",Tabela1[[#This Row],[Minecraft Season Pass]]="Yes"),"Yes","No")</f>
        <v>Yes</v>
      </c>
      <c r="Q1028">
        <v>53</v>
      </c>
      <c r="R1028" s="2"/>
    </row>
    <row r="1029" spans="1:18" x14ac:dyDescent="0.25">
      <c r="A1029">
        <v>1028</v>
      </c>
      <c r="B1029" t="s">
        <v>1865</v>
      </c>
      <c r="C1029" t="s">
        <v>13</v>
      </c>
      <c r="D1029" s="50">
        <v>44709</v>
      </c>
      <c r="E1029">
        <f>YEAR(Tabela1[[#This Row],[Start Date]])</f>
        <v>2022</v>
      </c>
      <c r="F1029">
        <f>ROUNDUP(MONTH(Tabela1[[#This Row],[Start Date]])/3,0)</f>
        <v>2</v>
      </c>
      <c r="G1029" t="s">
        <v>8</v>
      </c>
      <c r="H1029">
        <v>10</v>
      </c>
      <c r="I1029" t="s">
        <v>12</v>
      </c>
      <c r="J1029" t="s">
        <v>8</v>
      </c>
      <c r="K1029">
        <v>30</v>
      </c>
      <c r="L1029" t="s">
        <v>8</v>
      </c>
      <c r="M1029">
        <v>20</v>
      </c>
      <c r="N1029">
        <v>2</v>
      </c>
      <c r="O1029" t="str">
        <f>IF(AND(Tabela1[[#This Row],[EA Play Season Pass]]="Yes",Tabela1[[#This Row],[Minecraft Season Pass]]="Yes"),"Yes","No")</f>
        <v>Yes</v>
      </c>
      <c r="P1029" t="str">
        <f>IF(OR(Tabela1[[#This Row],[EA Play Season Pass]]="Yes",Tabela1[[#This Row],[Minecraft Season Pass]]="Yes"),"Yes","No")</f>
        <v>Yes</v>
      </c>
      <c r="Q1029">
        <v>58</v>
      </c>
      <c r="R1029" s="2"/>
    </row>
    <row r="1030" spans="1:18" x14ac:dyDescent="0.25">
      <c r="A1030">
        <v>1029</v>
      </c>
      <c r="B1030" t="s">
        <v>4084</v>
      </c>
      <c r="C1030" t="s">
        <v>10</v>
      </c>
      <c r="D1030" s="50">
        <v>44709</v>
      </c>
      <c r="E1030">
        <f>YEAR(Tabela1[[#This Row],[Start Date]])</f>
        <v>2022</v>
      </c>
      <c r="F1030">
        <f>ROUNDUP(MONTH(Tabela1[[#This Row],[Start Date]])/3,0)</f>
        <v>2</v>
      </c>
      <c r="G1030" t="s">
        <v>8</v>
      </c>
      <c r="H1030">
        <v>5</v>
      </c>
      <c r="I1030" t="s">
        <v>9</v>
      </c>
      <c r="J1030" t="s">
        <v>8</v>
      </c>
      <c r="K1030">
        <v>30</v>
      </c>
      <c r="L1030" t="s">
        <v>11</v>
      </c>
      <c r="M1030">
        <v>0</v>
      </c>
      <c r="N1030">
        <v>1</v>
      </c>
      <c r="O1030" t="str">
        <f>IF(AND(Tabela1[[#This Row],[EA Play Season Pass]]="Yes",Tabela1[[#This Row],[Minecraft Season Pass]]="Yes"),"Yes","No")</f>
        <v>No</v>
      </c>
      <c r="P1030" t="str">
        <f>IF(OR(Tabela1[[#This Row],[EA Play Season Pass]]="Yes",Tabela1[[#This Row],[Minecraft Season Pass]]="Yes"),"Yes","No")</f>
        <v>Yes</v>
      </c>
      <c r="Q1030">
        <v>34</v>
      </c>
      <c r="R1030" s="2"/>
    </row>
    <row r="1031" spans="1:18" x14ac:dyDescent="0.25">
      <c r="A1031">
        <v>1030</v>
      </c>
      <c r="B1031" t="s">
        <v>4085</v>
      </c>
      <c r="C1031" t="s">
        <v>10</v>
      </c>
      <c r="D1031" s="50">
        <v>44709</v>
      </c>
      <c r="E1031">
        <f>YEAR(Tabela1[[#This Row],[Start Date]])</f>
        <v>2022</v>
      </c>
      <c r="F1031">
        <f>ROUNDUP(MONTH(Tabela1[[#This Row],[Start Date]])/3,0)</f>
        <v>2</v>
      </c>
      <c r="G1031" t="s">
        <v>11</v>
      </c>
      <c r="H1031">
        <v>5</v>
      </c>
      <c r="I1031" t="s">
        <v>14</v>
      </c>
      <c r="J1031" t="s">
        <v>11</v>
      </c>
      <c r="K1031">
        <v>0</v>
      </c>
      <c r="L1031" t="s">
        <v>8</v>
      </c>
      <c r="M1031">
        <v>20</v>
      </c>
      <c r="N1031">
        <v>3</v>
      </c>
      <c r="O1031" t="str">
        <f>IF(AND(Tabela1[[#This Row],[EA Play Season Pass]]="Yes",Tabela1[[#This Row],[Minecraft Season Pass]]="Yes"),"Yes","No")</f>
        <v>No</v>
      </c>
      <c r="P1031" t="str">
        <f>IF(OR(Tabela1[[#This Row],[EA Play Season Pass]]="Yes",Tabela1[[#This Row],[Minecraft Season Pass]]="Yes"),"Yes","No")</f>
        <v>Yes</v>
      </c>
      <c r="Q1031">
        <v>22</v>
      </c>
      <c r="R1031" s="2"/>
    </row>
    <row r="1032" spans="1:18" x14ac:dyDescent="0.25">
      <c r="A1032">
        <v>1031</v>
      </c>
      <c r="B1032" t="s">
        <v>2370</v>
      </c>
      <c r="C1032" t="s">
        <v>10</v>
      </c>
      <c r="D1032" s="50">
        <v>44709</v>
      </c>
      <c r="E1032">
        <f>YEAR(Tabela1[[#This Row],[Start Date]])</f>
        <v>2022</v>
      </c>
      <c r="F1032">
        <f>ROUNDUP(MONTH(Tabela1[[#This Row],[Start Date]])/3,0)</f>
        <v>2</v>
      </c>
      <c r="G1032" t="s">
        <v>11</v>
      </c>
      <c r="H1032">
        <v>5</v>
      </c>
      <c r="I1032" t="s">
        <v>9</v>
      </c>
      <c r="J1032" t="s">
        <v>8</v>
      </c>
      <c r="K1032">
        <v>30</v>
      </c>
      <c r="L1032" t="s">
        <v>11</v>
      </c>
      <c r="M1032">
        <v>0</v>
      </c>
      <c r="N1032">
        <v>1</v>
      </c>
      <c r="O1032" t="str">
        <f>IF(AND(Tabela1[[#This Row],[EA Play Season Pass]]="Yes",Tabela1[[#This Row],[Minecraft Season Pass]]="Yes"),"Yes","No")</f>
        <v>No</v>
      </c>
      <c r="P1032" t="str">
        <f>IF(OR(Tabela1[[#This Row],[EA Play Season Pass]]="Yes",Tabela1[[#This Row],[Minecraft Season Pass]]="Yes"),"Yes","No")</f>
        <v>Yes</v>
      </c>
      <c r="Q1032">
        <v>34</v>
      </c>
      <c r="R1032" s="2"/>
    </row>
    <row r="1033" spans="1:18" x14ac:dyDescent="0.25">
      <c r="A1033">
        <v>1032</v>
      </c>
      <c r="B1033" t="s">
        <v>4086</v>
      </c>
      <c r="C1033" t="s">
        <v>10</v>
      </c>
      <c r="D1033" s="50">
        <v>44709</v>
      </c>
      <c r="E1033">
        <f>YEAR(Tabela1[[#This Row],[Start Date]])</f>
        <v>2022</v>
      </c>
      <c r="F1033">
        <f>ROUNDUP(MONTH(Tabela1[[#This Row],[Start Date]])/3,0)</f>
        <v>2</v>
      </c>
      <c r="G1033" t="s">
        <v>11</v>
      </c>
      <c r="H1033">
        <v>5</v>
      </c>
      <c r="I1033" t="s">
        <v>9</v>
      </c>
      <c r="J1033" t="s">
        <v>8</v>
      </c>
      <c r="K1033">
        <v>30</v>
      </c>
      <c r="L1033" t="s">
        <v>11</v>
      </c>
      <c r="M1033">
        <v>0</v>
      </c>
      <c r="N1033">
        <v>1</v>
      </c>
      <c r="O1033" t="str">
        <f>IF(AND(Tabela1[[#This Row],[EA Play Season Pass]]="Yes",Tabela1[[#This Row],[Minecraft Season Pass]]="Yes"),"Yes","No")</f>
        <v>No</v>
      </c>
      <c r="P1033" t="str">
        <f>IF(OR(Tabela1[[#This Row],[EA Play Season Pass]]="Yes",Tabela1[[#This Row],[Minecraft Season Pass]]="Yes"),"Yes","No")</f>
        <v>Yes</v>
      </c>
      <c r="Q1033">
        <v>34</v>
      </c>
      <c r="R1033" s="2"/>
    </row>
    <row r="1034" spans="1:18" x14ac:dyDescent="0.25">
      <c r="A1034">
        <v>1033</v>
      </c>
      <c r="B1034" t="s">
        <v>4087</v>
      </c>
      <c r="C1034" t="s">
        <v>13</v>
      </c>
      <c r="D1034" s="50">
        <v>44709</v>
      </c>
      <c r="E1034">
        <f>YEAR(Tabela1[[#This Row],[Start Date]])</f>
        <v>2022</v>
      </c>
      <c r="F1034">
        <f>ROUNDUP(MONTH(Tabela1[[#This Row],[Start Date]])/3,0)</f>
        <v>2</v>
      </c>
      <c r="G1034" t="s">
        <v>11</v>
      </c>
      <c r="H1034">
        <v>10</v>
      </c>
      <c r="I1034" t="s">
        <v>12</v>
      </c>
      <c r="J1034" t="s">
        <v>8</v>
      </c>
      <c r="K1034">
        <v>30</v>
      </c>
      <c r="L1034" t="s">
        <v>11</v>
      </c>
      <c r="M1034">
        <v>0</v>
      </c>
      <c r="N1034">
        <v>3</v>
      </c>
      <c r="O1034" t="str">
        <f>IF(AND(Tabela1[[#This Row],[EA Play Season Pass]]="Yes",Tabela1[[#This Row],[Minecraft Season Pass]]="Yes"),"Yes","No")</f>
        <v>No</v>
      </c>
      <c r="P1034" t="str">
        <f>IF(OR(Tabela1[[#This Row],[EA Play Season Pass]]="Yes",Tabela1[[#This Row],[Minecraft Season Pass]]="Yes"),"Yes","No")</f>
        <v>Yes</v>
      </c>
      <c r="Q1034">
        <v>37</v>
      </c>
      <c r="R1034" s="2"/>
    </row>
    <row r="1035" spans="1:18" x14ac:dyDescent="0.25">
      <c r="A1035">
        <v>1034</v>
      </c>
      <c r="B1035" t="s">
        <v>4088</v>
      </c>
      <c r="C1035" t="s">
        <v>7</v>
      </c>
      <c r="D1035" s="50">
        <v>44709</v>
      </c>
      <c r="E1035">
        <f>YEAR(Tabela1[[#This Row],[Start Date]])</f>
        <v>2022</v>
      </c>
      <c r="F1035">
        <f>ROUNDUP(MONTH(Tabela1[[#This Row],[Start Date]])/3,0)</f>
        <v>2</v>
      </c>
      <c r="G1035" t="s">
        <v>11</v>
      </c>
      <c r="H1035">
        <v>15</v>
      </c>
      <c r="I1035" t="s">
        <v>14</v>
      </c>
      <c r="J1035" t="s">
        <v>11</v>
      </c>
      <c r="K1035">
        <v>0</v>
      </c>
      <c r="L1035" t="s">
        <v>11</v>
      </c>
      <c r="M1035">
        <v>0</v>
      </c>
      <c r="N1035">
        <v>1</v>
      </c>
      <c r="O1035" t="str">
        <f>IF(AND(Tabela1[[#This Row],[EA Play Season Pass]]="Yes",Tabela1[[#This Row],[Minecraft Season Pass]]="Yes"),"Yes","No")</f>
        <v>No</v>
      </c>
      <c r="P1035" t="str">
        <f>IF(OR(Tabela1[[#This Row],[EA Play Season Pass]]="Yes",Tabela1[[#This Row],[Minecraft Season Pass]]="Yes"),"Yes","No")</f>
        <v>No</v>
      </c>
      <c r="Q1035">
        <v>14</v>
      </c>
      <c r="R1035" s="2"/>
    </row>
    <row r="1036" spans="1:18" x14ac:dyDescent="0.25">
      <c r="A1036">
        <v>1035</v>
      </c>
      <c r="B1036" t="s">
        <v>4089</v>
      </c>
      <c r="C1036" t="s">
        <v>10</v>
      </c>
      <c r="D1036" s="50">
        <v>44710</v>
      </c>
      <c r="E1036">
        <f>YEAR(Tabela1[[#This Row],[Start Date]])</f>
        <v>2022</v>
      </c>
      <c r="F1036">
        <f>ROUNDUP(MONTH(Tabela1[[#This Row],[Start Date]])/3,0)</f>
        <v>2</v>
      </c>
      <c r="G1036" t="s">
        <v>8</v>
      </c>
      <c r="H1036">
        <v>5</v>
      </c>
      <c r="I1036" t="s">
        <v>12</v>
      </c>
      <c r="J1036" t="s">
        <v>8</v>
      </c>
      <c r="K1036">
        <v>30</v>
      </c>
      <c r="L1036" t="s">
        <v>8</v>
      </c>
      <c r="M1036">
        <v>20</v>
      </c>
      <c r="N1036">
        <v>1</v>
      </c>
      <c r="O1036" t="str">
        <f>IF(AND(Tabela1[[#This Row],[EA Play Season Pass]]="Yes",Tabela1[[#This Row],[Minecraft Season Pass]]="Yes"),"Yes","No")</f>
        <v>Yes</v>
      </c>
      <c r="P1036" t="str">
        <f>IF(OR(Tabela1[[#This Row],[EA Play Season Pass]]="Yes",Tabela1[[#This Row],[Minecraft Season Pass]]="Yes"),"Yes","No")</f>
        <v>Yes</v>
      </c>
      <c r="Q1036">
        <v>54</v>
      </c>
      <c r="R1036" s="2"/>
    </row>
    <row r="1037" spans="1:18" x14ac:dyDescent="0.25">
      <c r="A1037">
        <v>1036</v>
      </c>
      <c r="B1037" t="s">
        <v>4090</v>
      </c>
      <c r="C1037" t="s">
        <v>10</v>
      </c>
      <c r="D1037" s="50">
        <v>44710</v>
      </c>
      <c r="E1037">
        <f>YEAR(Tabela1[[#This Row],[Start Date]])</f>
        <v>2022</v>
      </c>
      <c r="F1037">
        <f>ROUNDUP(MONTH(Tabela1[[#This Row],[Start Date]])/3,0)</f>
        <v>2</v>
      </c>
      <c r="G1037" t="s">
        <v>11</v>
      </c>
      <c r="H1037">
        <v>5</v>
      </c>
      <c r="I1037" t="s">
        <v>14</v>
      </c>
      <c r="J1037" t="s">
        <v>8</v>
      </c>
      <c r="K1037">
        <v>30</v>
      </c>
      <c r="L1037" t="s">
        <v>11</v>
      </c>
      <c r="M1037">
        <v>0</v>
      </c>
      <c r="N1037">
        <v>2</v>
      </c>
      <c r="O1037" t="str">
        <f>IF(AND(Tabela1[[#This Row],[EA Play Season Pass]]="Yes",Tabela1[[#This Row],[Minecraft Season Pass]]="Yes"),"Yes","No")</f>
        <v>No</v>
      </c>
      <c r="P1037" t="str">
        <f>IF(OR(Tabela1[[#This Row],[EA Play Season Pass]]="Yes",Tabela1[[#This Row],[Minecraft Season Pass]]="Yes"),"Yes","No")</f>
        <v>Yes</v>
      </c>
      <c r="Q1037">
        <v>33</v>
      </c>
      <c r="R1037" s="2"/>
    </row>
    <row r="1038" spans="1:18" x14ac:dyDescent="0.25">
      <c r="A1038">
        <v>1037</v>
      </c>
      <c r="B1038" t="s">
        <v>1350</v>
      </c>
      <c r="C1038" t="s">
        <v>7</v>
      </c>
      <c r="D1038" s="50">
        <v>44710</v>
      </c>
      <c r="E1038">
        <f>YEAR(Tabela1[[#This Row],[Start Date]])</f>
        <v>2022</v>
      </c>
      <c r="F1038">
        <f>ROUNDUP(MONTH(Tabela1[[#This Row],[Start Date]])/3,0)</f>
        <v>2</v>
      </c>
      <c r="G1038" t="s">
        <v>8</v>
      </c>
      <c r="H1038">
        <v>15</v>
      </c>
      <c r="I1038" t="s">
        <v>12</v>
      </c>
      <c r="J1038" t="s">
        <v>11</v>
      </c>
      <c r="K1038">
        <v>0</v>
      </c>
      <c r="L1038" t="s">
        <v>11</v>
      </c>
      <c r="M1038">
        <v>0</v>
      </c>
      <c r="N1038">
        <v>2</v>
      </c>
      <c r="O1038" t="str">
        <f>IF(AND(Tabela1[[#This Row],[EA Play Season Pass]]="Yes",Tabela1[[#This Row],[Minecraft Season Pass]]="Yes"),"Yes","No")</f>
        <v>No</v>
      </c>
      <c r="P1038" t="str">
        <f>IF(OR(Tabela1[[#This Row],[EA Play Season Pass]]="Yes",Tabela1[[#This Row],[Minecraft Season Pass]]="Yes"),"Yes","No")</f>
        <v>No</v>
      </c>
      <c r="Q1038">
        <v>13</v>
      </c>
      <c r="R1038" s="2"/>
    </row>
    <row r="1039" spans="1:18" x14ac:dyDescent="0.25">
      <c r="A1039">
        <v>1038</v>
      </c>
      <c r="B1039" t="s">
        <v>4091</v>
      </c>
      <c r="C1039" t="s">
        <v>7</v>
      </c>
      <c r="D1039" s="50">
        <v>44710</v>
      </c>
      <c r="E1039">
        <f>YEAR(Tabela1[[#This Row],[Start Date]])</f>
        <v>2022</v>
      </c>
      <c r="F1039">
        <f>ROUNDUP(MONTH(Tabela1[[#This Row],[Start Date]])/3,0)</f>
        <v>2</v>
      </c>
      <c r="G1039" t="s">
        <v>8</v>
      </c>
      <c r="H1039">
        <v>15</v>
      </c>
      <c r="I1039" t="s">
        <v>9</v>
      </c>
      <c r="J1039" t="s">
        <v>11</v>
      </c>
      <c r="K1039">
        <v>0</v>
      </c>
      <c r="L1039" t="s">
        <v>8</v>
      </c>
      <c r="M1039">
        <v>20</v>
      </c>
      <c r="N1039">
        <v>3</v>
      </c>
      <c r="O1039" t="str">
        <f>IF(AND(Tabela1[[#This Row],[EA Play Season Pass]]="Yes",Tabela1[[#This Row],[Minecraft Season Pass]]="Yes"),"Yes","No")</f>
        <v>No</v>
      </c>
      <c r="P1039" t="str">
        <f>IF(OR(Tabela1[[#This Row],[EA Play Season Pass]]="Yes",Tabela1[[#This Row],[Minecraft Season Pass]]="Yes"),"Yes","No")</f>
        <v>Yes</v>
      </c>
      <c r="Q1039">
        <v>32</v>
      </c>
      <c r="R1039" s="2"/>
    </row>
    <row r="1040" spans="1:18" x14ac:dyDescent="0.25">
      <c r="A1040">
        <v>1039</v>
      </c>
      <c r="B1040" t="s">
        <v>4092</v>
      </c>
      <c r="C1040" t="s">
        <v>7</v>
      </c>
      <c r="D1040" s="50">
        <v>44710</v>
      </c>
      <c r="E1040">
        <f>YEAR(Tabela1[[#This Row],[Start Date]])</f>
        <v>2022</v>
      </c>
      <c r="F1040">
        <f>ROUNDUP(MONTH(Tabela1[[#This Row],[Start Date]])/3,0)</f>
        <v>2</v>
      </c>
      <c r="G1040" t="s">
        <v>8</v>
      </c>
      <c r="H1040">
        <v>15</v>
      </c>
      <c r="I1040" t="s">
        <v>12</v>
      </c>
      <c r="J1040" t="s">
        <v>11</v>
      </c>
      <c r="K1040">
        <v>0</v>
      </c>
      <c r="L1040" t="s">
        <v>11</v>
      </c>
      <c r="M1040">
        <v>0</v>
      </c>
      <c r="N1040">
        <v>3</v>
      </c>
      <c r="O1040" t="str">
        <f>IF(AND(Tabela1[[#This Row],[EA Play Season Pass]]="Yes",Tabela1[[#This Row],[Minecraft Season Pass]]="Yes"),"Yes","No")</f>
        <v>No</v>
      </c>
      <c r="P1040" t="str">
        <f>IF(OR(Tabela1[[#This Row],[EA Play Season Pass]]="Yes",Tabela1[[#This Row],[Minecraft Season Pass]]="Yes"),"Yes","No")</f>
        <v>No</v>
      </c>
      <c r="Q1040">
        <v>12</v>
      </c>
      <c r="R1040" s="2"/>
    </row>
    <row r="1041" spans="1:18" x14ac:dyDescent="0.25">
      <c r="A1041">
        <v>1040</v>
      </c>
      <c r="B1041" t="s">
        <v>3052</v>
      </c>
      <c r="C1041" t="s">
        <v>13</v>
      </c>
      <c r="D1041" s="50">
        <v>44710</v>
      </c>
      <c r="E1041">
        <f>YEAR(Tabela1[[#This Row],[Start Date]])</f>
        <v>2022</v>
      </c>
      <c r="F1041">
        <f>ROUNDUP(MONTH(Tabela1[[#This Row],[Start Date]])/3,0)</f>
        <v>2</v>
      </c>
      <c r="G1041" t="s">
        <v>8</v>
      </c>
      <c r="H1041">
        <v>10</v>
      </c>
      <c r="I1041" t="s">
        <v>12</v>
      </c>
      <c r="J1041" t="s">
        <v>11</v>
      </c>
      <c r="K1041">
        <v>0</v>
      </c>
      <c r="L1041" t="s">
        <v>11</v>
      </c>
      <c r="M1041">
        <v>0</v>
      </c>
      <c r="N1041">
        <v>3</v>
      </c>
      <c r="O1041" t="str">
        <f>IF(AND(Tabela1[[#This Row],[EA Play Season Pass]]="Yes",Tabela1[[#This Row],[Minecraft Season Pass]]="Yes"),"Yes","No")</f>
        <v>No</v>
      </c>
      <c r="P1041" t="str">
        <f>IF(OR(Tabela1[[#This Row],[EA Play Season Pass]]="Yes",Tabela1[[#This Row],[Minecraft Season Pass]]="Yes"),"Yes","No")</f>
        <v>No</v>
      </c>
      <c r="Q1041">
        <v>7</v>
      </c>
      <c r="R1041" s="2"/>
    </row>
    <row r="1042" spans="1:18" x14ac:dyDescent="0.25">
      <c r="A1042">
        <v>1041</v>
      </c>
      <c r="B1042" t="s">
        <v>4093</v>
      </c>
      <c r="C1042" t="s">
        <v>13</v>
      </c>
      <c r="D1042" s="50">
        <v>44710</v>
      </c>
      <c r="E1042">
        <f>YEAR(Tabela1[[#This Row],[Start Date]])</f>
        <v>2022</v>
      </c>
      <c r="F1042">
        <f>ROUNDUP(MONTH(Tabela1[[#This Row],[Start Date]])/3,0)</f>
        <v>2</v>
      </c>
      <c r="G1042" t="s">
        <v>11</v>
      </c>
      <c r="H1042">
        <v>10</v>
      </c>
      <c r="I1042" t="s">
        <v>9</v>
      </c>
      <c r="J1042" t="s">
        <v>8</v>
      </c>
      <c r="K1042">
        <v>30</v>
      </c>
      <c r="L1042" t="s">
        <v>11</v>
      </c>
      <c r="M1042">
        <v>0</v>
      </c>
      <c r="N1042">
        <v>3</v>
      </c>
      <c r="O1042" t="str">
        <f>IF(AND(Tabela1[[#This Row],[EA Play Season Pass]]="Yes",Tabela1[[#This Row],[Minecraft Season Pass]]="Yes"),"Yes","No")</f>
        <v>No</v>
      </c>
      <c r="P1042" t="str">
        <f>IF(OR(Tabela1[[#This Row],[EA Play Season Pass]]="Yes",Tabela1[[#This Row],[Minecraft Season Pass]]="Yes"),"Yes","No")</f>
        <v>Yes</v>
      </c>
      <c r="Q1042">
        <v>37</v>
      </c>
      <c r="R1042" s="2"/>
    </row>
    <row r="1043" spans="1:18" x14ac:dyDescent="0.25">
      <c r="A1043">
        <v>1042</v>
      </c>
      <c r="B1043" t="s">
        <v>1169</v>
      </c>
      <c r="C1043" t="s">
        <v>13</v>
      </c>
      <c r="D1043" s="50">
        <v>44710</v>
      </c>
      <c r="E1043">
        <f>YEAR(Tabela1[[#This Row],[Start Date]])</f>
        <v>2022</v>
      </c>
      <c r="F1043">
        <f>ROUNDUP(MONTH(Tabela1[[#This Row],[Start Date]])/3,0)</f>
        <v>2</v>
      </c>
      <c r="G1043" t="s">
        <v>11</v>
      </c>
      <c r="H1043">
        <v>10</v>
      </c>
      <c r="I1043" t="s">
        <v>14</v>
      </c>
      <c r="J1043" t="s">
        <v>11</v>
      </c>
      <c r="K1043">
        <v>0</v>
      </c>
      <c r="L1043" t="s">
        <v>11</v>
      </c>
      <c r="M1043">
        <v>0</v>
      </c>
      <c r="N1043">
        <v>3</v>
      </c>
      <c r="O1043" t="str">
        <f>IF(AND(Tabela1[[#This Row],[EA Play Season Pass]]="Yes",Tabela1[[#This Row],[Minecraft Season Pass]]="Yes"),"Yes","No")</f>
        <v>No</v>
      </c>
      <c r="P1043" t="str">
        <f>IF(OR(Tabela1[[#This Row],[EA Play Season Pass]]="Yes",Tabela1[[#This Row],[Minecraft Season Pass]]="Yes"),"Yes","No")</f>
        <v>No</v>
      </c>
      <c r="Q1043">
        <v>7</v>
      </c>
      <c r="R1043" s="2"/>
    </row>
    <row r="1044" spans="1:18" x14ac:dyDescent="0.25">
      <c r="A1044">
        <v>1043</v>
      </c>
      <c r="B1044" t="s">
        <v>4094</v>
      </c>
      <c r="C1044" t="s">
        <v>10</v>
      </c>
      <c r="D1044" s="50">
        <v>44710</v>
      </c>
      <c r="E1044">
        <f>YEAR(Tabela1[[#This Row],[Start Date]])</f>
        <v>2022</v>
      </c>
      <c r="F1044">
        <f>ROUNDUP(MONTH(Tabela1[[#This Row],[Start Date]])/3,0)</f>
        <v>2</v>
      </c>
      <c r="G1044" t="s">
        <v>11</v>
      </c>
      <c r="H1044">
        <v>5</v>
      </c>
      <c r="I1044" t="s">
        <v>14</v>
      </c>
      <c r="J1044" t="s">
        <v>8</v>
      </c>
      <c r="K1044">
        <v>30</v>
      </c>
      <c r="L1044" t="s">
        <v>11</v>
      </c>
      <c r="M1044">
        <v>0</v>
      </c>
      <c r="N1044">
        <v>2</v>
      </c>
      <c r="O1044" t="str">
        <f>IF(AND(Tabela1[[#This Row],[EA Play Season Pass]]="Yes",Tabela1[[#This Row],[Minecraft Season Pass]]="Yes"),"Yes","No")</f>
        <v>No</v>
      </c>
      <c r="P1044" t="str">
        <f>IF(OR(Tabela1[[#This Row],[EA Play Season Pass]]="Yes",Tabela1[[#This Row],[Minecraft Season Pass]]="Yes"),"Yes","No")</f>
        <v>Yes</v>
      </c>
      <c r="Q1044">
        <v>33</v>
      </c>
      <c r="R1044" s="2"/>
    </row>
    <row r="1045" spans="1:18" x14ac:dyDescent="0.25">
      <c r="A1045">
        <v>1044</v>
      </c>
      <c r="B1045" t="s">
        <v>4095</v>
      </c>
      <c r="C1045" t="s">
        <v>7</v>
      </c>
      <c r="D1045" s="50">
        <v>44710</v>
      </c>
      <c r="E1045">
        <f>YEAR(Tabela1[[#This Row],[Start Date]])</f>
        <v>2022</v>
      </c>
      <c r="F1045">
        <f>ROUNDUP(MONTH(Tabela1[[#This Row],[Start Date]])/3,0)</f>
        <v>2</v>
      </c>
      <c r="G1045" t="s">
        <v>8</v>
      </c>
      <c r="H1045">
        <v>15</v>
      </c>
      <c r="I1045" t="s">
        <v>12</v>
      </c>
      <c r="J1045" t="s">
        <v>8</v>
      </c>
      <c r="K1045">
        <v>30</v>
      </c>
      <c r="L1045" t="s">
        <v>11</v>
      </c>
      <c r="M1045">
        <v>0</v>
      </c>
      <c r="N1045">
        <v>1</v>
      </c>
      <c r="O1045" t="str">
        <f>IF(AND(Tabela1[[#This Row],[EA Play Season Pass]]="Yes",Tabela1[[#This Row],[Minecraft Season Pass]]="Yes"),"Yes","No")</f>
        <v>No</v>
      </c>
      <c r="P1045" t="str">
        <f>IF(OR(Tabela1[[#This Row],[EA Play Season Pass]]="Yes",Tabela1[[#This Row],[Minecraft Season Pass]]="Yes"),"Yes","No")</f>
        <v>Yes</v>
      </c>
      <c r="Q1045">
        <v>44</v>
      </c>
      <c r="R1045" s="2"/>
    </row>
    <row r="1046" spans="1:18" x14ac:dyDescent="0.25">
      <c r="A1046">
        <v>1045</v>
      </c>
      <c r="B1046" t="s">
        <v>4096</v>
      </c>
      <c r="C1046" t="s">
        <v>10</v>
      </c>
      <c r="D1046" s="50">
        <v>44711</v>
      </c>
      <c r="E1046">
        <f>YEAR(Tabela1[[#This Row],[Start Date]])</f>
        <v>2022</v>
      </c>
      <c r="F1046">
        <f>ROUNDUP(MONTH(Tabela1[[#This Row],[Start Date]])/3,0)</f>
        <v>2</v>
      </c>
      <c r="G1046" t="s">
        <v>11</v>
      </c>
      <c r="H1046">
        <v>5</v>
      </c>
      <c r="I1046" t="s">
        <v>12</v>
      </c>
      <c r="J1046" t="s">
        <v>8</v>
      </c>
      <c r="K1046">
        <v>30</v>
      </c>
      <c r="L1046" t="s">
        <v>8</v>
      </c>
      <c r="M1046">
        <v>20</v>
      </c>
      <c r="N1046">
        <v>3</v>
      </c>
      <c r="O1046" t="str">
        <f>IF(AND(Tabela1[[#This Row],[EA Play Season Pass]]="Yes",Tabela1[[#This Row],[Minecraft Season Pass]]="Yes"),"Yes","No")</f>
        <v>Yes</v>
      </c>
      <c r="P1046" t="str">
        <f>IF(OR(Tabela1[[#This Row],[EA Play Season Pass]]="Yes",Tabela1[[#This Row],[Minecraft Season Pass]]="Yes"),"Yes","No")</f>
        <v>Yes</v>
      </c>
      <c r="Q1046">
        <v>52</v>
      </c>
      <c r="R1046" s="2"/>
    </row>
    <row r="1047" spans="1:18" x14ac:dyDescent="0.25">
      <c r="A1047">
        <v>1046</v>
      </c>
      <c r="B1047" t="s">
        <v>4097</v>
      </c>
      <c r="C1047" t="s">
        <v>10</v>
      </c>
      <c r="D1047" s="50">
        <v>44711</v>
      </c>
      <c r="E1047">
        <f>YEAR(Tabela1[[#This Row],[Start Date]])</f>
        <v>2022</v>
      </c>
      <c r="F1047">
        <f>ROUNDUP(MONTH(Tabela1[[#This Row],[Start Date]])/3,0)</f>
        <v>2</v>
      </c>
      <c r="G1047" t="s">
        <v>11</v>
      </c>
      <c r="H1047">
        <v>5</v>
      </c>
      <c r="I1047" t="s">
        <v>9</v>
      </c>
      <c r="J1047" t="s">
        <v>8</v>
      </c>
      <c r="K1047">
        <v>30</v>
      </c>
      <c r="L1047" t="s">
        <v>11</v>
      </c>
      <c r="M1047">
        <v>0</v>
      </c>
      <c r="N1047">
        <v>2</v>
      </c>
      <c r="O1047" t="str">
        <f>IF(AND(Tabela1[[#This Row],[EA Play Season Pass]]="Yes",Tabela1[[#This Row],[Minecraft Season Pass]]="Yes"),"Yes","No")</f>
        <v>No</v>
      </c>
      <c r="P1047" t="str">
        <f>IF(OR(Tabela1[[#This Row],[EA Play Season Pass]]="Yes",Tabela1[[#This Row],[Minecraft Season Pass]]="Yes"),"Yes","No")</f>
        <v>Yes</v>
      </c>
      <c r="Q1047">
        <v>33</v>
      </c>
      <c r="R1047" s="2"/>
    </row>
    <row r="1048" spans="1:18" x14ac:dyDescent="0.25">
      <c r="A1048">
        <v>1047</v>
      </c>
      <c r="B1048" t="s">
        <v>905</v>
      </c>
      <c r="C1048" t="s">
        <v>13</v>
      </c>
      <c r="D1048" s="50">
        <v>44711</v>
      </c>
      <c r="E1048">
        <f>YEAR(Tabela1[[#This Row],[Start Date]])</f>
        <v>2022</v>
      </c>
      <c r="F1048">
        <f>ROUNDUP(MONTH(Tabela1[[#This Row],[Start Date]])/3,0)</f>
        <v>2</v>
      </c>
      <c r="G1048" t="s">
        <v>11</v>
      </c>
      <c r="H1048">
        <v>10</v>
      </c>
      <c r="I1048" t="s">
        <v>14</v>
      </c>
      <c r="J1048" t="s">
        <v>11</v>
      </c>
      <c r="K1048">
        <v>0</v>
      </c>
      <c r="L1048" t="s">
        <v>8</v>
      </c>
      <c r="M1048">
        <v>20</v>
      </c>
      <c r="N1048">
        <v>3</v>
      </c>
      <c r="O1048" t="str">
        <f>IF(AND(Tabela1[[#This Row],[EA Play Season Pass]]="Yes",Tabela1[[#This Row],[Minecraft Season Pass]]="Yes"),"Yes","No")</f>
        <v>No</v>
      </c>
      <c r="P1048" t="str">
        <f>IF(OR(Tabela1[[#This Row],[EA Play Season Pass]]="Yes",Tabela1[[#This Row],[Minecraft Season Pass]]="Yes"),"Yes","No")</f>
        <v>Yes</v>
      </c>
      <c r="Q1048">
        <v>27</v>
      </c>
      <c r="R1048" s="2"/>
    </row>
    <row r="1049" spans="1:18" x14ac:dyDescent="0.25">
      <c r="A1049">
        <v>1048</v>
      </c>
      <c r="B1049" t="s">
        <v>4098</v>
      </c>
      <c r="C1049" t="s">
        <v>7</v>
      </c>
      <c r="D1049" s="50">
        <v>44711</v>
      </c>
      <c r="E1049">
        <f>YEAR(Tabela1[[#This Row],[Start Date]])</f>
        <v>2022</v>
      </c>
      <c r="F1049">
        <f>ROUNDUP(MONTH(Tabela1[[#This Row],[Start Date]])/3,0)</f>
        <v>2</v>
      </c>
      <c r="G1049" t="s">
        <v>8</v>
      </c>
      <c r="H1049">
        <v>15</v>
      </c>
      <c r="I1049" t="s">
        <v>14</v>
      </c>
      <c r="J1049" t="s">
        <v>11</v>
      </c>
      <c r="K1049">
        <v>0</v>
      </c>
      <c r="L1049" t="s">
        <v>8</v>
      </c>
      <c r="M1049">
        <v>20</v>
      </c>
      <c r="N1049">
        <v>1</v>
      </c>
      <c r="O1049" t="str">
        <f>IF(AND(Tabela1[[#This Row],[EA Play Season Pass]]="Yes",Tabela1[[#This Row],[Minecraft Season Pass]]="Yes"),"Yes","No")</f>
        <v>No</v>
      </c>
      <c r="P1049" t="str">
        <f>IF(OR(Tabela1[[#This Row],[EA Play Season Pass]]="Yes",Tabela1[[#This Row],[Minecraft Season Pass]]="Yes"),"Yes","No")</f>
        <v>Yes</v>
      </c>
      <c r="Q1049">
        <v>34</v>
      </c>
      <c r="R1049" s="2"/>
    </row>
    <row r="1050" spans="1:18" x14ac:dyDescent="0.25">
      <c r="A1050">
        <v>1049</v>
      </c>
      <c r="B1050" t="s">
        <v>1399</v>
      </c>
      <c r="C1050" t="s">
        <v>10</v>
      </c>
      <c r="D1050" s="50">
        <v>44711</v>
      </c>
      <c r="E1050">
        <f>YEAR(Tabela1[[#This Row],[Start Date]])</f>
        <v>2022</v>
      </c>
      <c r="F1050">
        <f>ROUNDUP(MONTH(Tabela1[[#This Row],[Start Date]])/3,0)</f>
        <v>2</v>
      </c>
      <c r="G1050" t="s">
        <v>8</v>
      </c>
      <c r="H1050">
        <v>5</v>
      </c>
      <c r="I1050" t="s">
        <v>14</v>
      </c>
      <c r="J1050" t="s">
        <v>8</v>
      </c>
      <c r="K1050">
        <v>30</v>
      </c>
      <c r="L1050" t="s">
        <v>11</v>
      </c>
      <c r="M1050">
        <v>0</v>
      </c>
      <c r="N1050">
        <v>3</v>
      </c>
      <c r="O1050" t="str">
        <f>IF(AND(Tabela1[[#This Row],[EA Play Season Pass]]="Yes",Tabela1[[#This Row],[Minecraft Season Pass]]="Yes"),"Yes","No")</f>
        <v>No</v>
      </c>
      <c r="P1050" t="str">
        <f>IF(OR(Tabela1[[#This Row],[EA Play Season Pass]]="Yes",Tabela1[[#This Row],[Minecraft Season Pass]]="Yes"),"Yes","No")</f>
        <v>Yes</v>
      </c>
      <c r="Q1050">
        <v>32</v>
      </c>
      <c r="R1050" s="2"/>
    </row>
    <row r="1051" spans="1:18" x14ac:dyDescent="0.25">
      <c r="A1051">
        <v>1050</v>
      </c>
      <c r="B1051" t="s">
        <v>4099</v>
      </c>
      <c r="C1051" t="s">
        <v>13</v>
      </c>
      <c r="D1051" s="50">
        <v>44712</v>
      </c>
      <c r="E1051">
        <f>YEAR(Tabela1[[#This Row],[Start Date]])</f>
        <v>2022</v>
      </c>
      <c r="F1051">
        <f>ROUNDUP(MONTH(Tabela1[[#This Row],[Start Date]])/3,0)</f>
        <v>2</v>
      </c>
      <c r="G1051" t="s">
        <v>11</v>
      </c>
      <c r="H1051">
        <v>10</v>
      </c>
      <c r="I1051" t="s">
        <v>9</v>
      </c>
      <c r="J1051" t="s">
        <v>11</v>
      </c>
      <c r="K1051">
        <v>0</v>
      </c>
      <c r="L1051" t="s">
        <v>11</v>
      </c>
      <c r="M1051">
        <v>0</v>
      </c>
      <c r="N1051">
        <v>1</v>
      </c>
      <c r="O1051" t="str">
        <f>IF(AND(Tabela1[[#This Row],[EA Play Season Pass]]="Yes",Tabela1[[#This Row],[Minecraft Season Pass]]="Yes"),"Yes","No")</f>
        <v>No</v>
      </c>
      <c r="P1051" t="str">
        <f>IF(OR(Tabela1[[#This Row],[EA Play Season Pass]]="Yes",Tabela1[[#This Row],[Minecraft Season Pass]]="Yes"),"Yes","No")</f>
        <v>No</v>
      </c>
      <c r="Q1051">
        <v>9</v>
      </c>
      <c r="R1051" s="2"/>
    </row>
    <row r="1052" spans="1:18" x14ac:dyDescent="0.25">
      <c r="A1052">
        <v>1051</v>
      </c>
      <c r="B1052" t="s">
        <v>862</v>
      </c>
      <c r="C1052" t="s">
        <v>10</v>
      </c>
      <c r="D1052" s="50">
        <v>44712</v>
      </c>
      <c r="E1052">
        <f>YEAR(Tabela1[[#This Row],[Start Date]])</f>
        <v>2022</v>
      </c>
      <c r="F1052">
        <f>ROUNDUP(MONTH(Tabela1[[#This Row],[Start Date]])/3,0)</f>
        <v>2</v>
      </c>
      <c r="G1052" t="s">
        <v>11</v>
      </c>
      <c r="H1052">
        <v>5</v>
      </c>
      <c r="I1052" t="s">
        <v>9</v>
      </c>
      <c r="J1052" t="s">
        <v>11</v>
      </c>
      <c r="K1052">
        <v>0</v>
      </c>
      <c r="L1052" t="s">
        <v>8</v>
      </c>
      <c r="M1052">
        <v>20</v>
      </c>
      <c r="N1052">
        <v>1</v>
      </c>
      <c r="O1052" t="str">
        <f>IF(AND(Tabela1[[#This Row],[EA Play Season Pass]]="Yes",Tabela1[[#This Row],[Minecraft Season Pass]]="Yes"),"Yes","No")</f>
        <v>No</v>
      </c>
      <c r="P1052" t="str">
        <f>IF(OR(Tabela1[[#This Row],[EA Play Season Pass]]="Yes",Tabela1[[#This Row],[Minecraft Season Pass]]="Yes"),"Yes","No")</f>
        <v>Yes</v>
      </c>
      <c r="Q1052">
        <v>24</v>
      </c>
      <c r="R1052" s="2"/>
    </row>
    <row r="1053" spans="1:18" x14ac:dyDescent="0.25">
      <c r="A1053">
        <v>1052</v>
      </c>
      <c r="B1053" t="s">
        <v>3248</v>
      </c>
      <c r="C1053" t="s">
        <v>7</v>
      </c>
      <c r="D1053" s="50">
        <v>44712</v>
      </c>
      <c r="E1053">
        <f>YEAR(Tabela1[[#This Row],[Start Date]])</f>
        <v>2022</v>
      </c>
      <c r="F1053">
        <f>ROUNDUP(MONTH(Tabela1[[#This Row],[Start Date]])/3,0)</f>
        <v>2</v>
      </c>
      <c r="G1053" t="s">
        <v>8</v>
      </c>
      <c r="H1053">
        <v>15</v>
      </c>
      <c r="I1053" t="s">
        <v>9</v>
      </c>
      <c r="J1053" t="s">
        <v>8</v>
      </c>
      <c r="K1053">
        <v>30</v>
      </c>
      <c r="L1053" t="s">
        <v>11</v>
      </c>
      <c r="M1053">
        <v>0</v>
      </c>
      <c r="N1053">
        <v>1</v>
      </c>
      <c r="O1053" t="str">
        <f>IF(AND(Tabela1[[#This Row],[EA Play Season Pass]]="Yes",Tabela1[[#This Row],[Minecraft Season Pass]]="Yes"),"Yes","No")</f>
        <v>No</v>
      </c>
      <c r="P1053" t="str">
        <f>IF(OR(Tabela1[[#This Row],[EA Play Season Pass]]="Yes",Tabela1[[#This Row],[Minecraft Season Pass]]="Yes"),"Yes","No")</f>
        <v>Yes</v>
      </c>
      <c r="Q1053">
        <v>44</v>
      </c>
      <c r="R1053" s="2"/>
    </row>
    <row r="1054" spans="1:18" x14ac:dyDescent="0.25">
      <c r="A1054">
        <v>1053</v>
      </c>
      <c r="B1054" t="s">
        <v>1390</v>
      </c>
      <c r="C1054" t="s">
        <v>10</v>
      </c>
      <c r="D1054" s="50">
        <v>44713</v>
      </c>
      <c r="E1054">
        <f>YEAR(Tabela1[[#This Row],[Start Date]])</f>
        <v>2022</v>
      </c>
      <c r="F1054">
        <f>ROUNDUP(MONTH(Tabela1[[#This Row],[Start Date]])/3,0)</f>
        <v>2</v>
      </c>
      <c r="G1054" t="s">
        <v>11</v>
      </c>
      <c r="H1054">
        <v>5</v>
      </c>
      <c r="I1054" t="s">
        <v>14</v>
      </c>
      <c r="J1054" t="s">
        <v>11</v>
      </c>
      <c r="K1054">
        <v>0</v>
      </c>
      <c r="L1054" t="s">
        <v>8</v>
      </c>
      <c r="M1054">
        <v>20</v>
      </c>
      <c r="N1054">
        <v>2</v>
      </c>
      <c r="O1054" t="str">
        <f>IF(AND(Tabela1[[#This Row],[EA Play Season Pass]]="Yes",Tabela1[[#This Row],[Minecraft Season Pass]]="Yes"),"Yes","No")</f>
        <v>No</v>
      </c>
      <c r="P1054" t="str">
        <f>IF(OR(Tabela1[[#This Row],[EA Play Season Pass]]="Yes",Tabela1[[#This Row],[Minecraft Season Pass]]="Yes"),"Yes","No")</f>
        <v>Yes</v>
      </c>
      <c r="Q1054">
        <v>23</v>
      </c>
      <c r="R1054" s="2"/>
    </row>
    <row r="1055" spans="1:18" x14ac:dyDescent="0.25">
      <c r="A1055">
        <v>1054</v>
      </c>
      <c r="B1055" t="s">
        <v>4100</v>
      </c>
      <c r="C1055" t="s">
        <v>7</v>
      </c>
      <c r="D1055" s="50">
        <v>44713</v>
      </c>
      <c r="E1055">
        <f>YEAR(Tabela1[[#This Row],[Start Date]])</f>
        <v>2022</v>
      </c>
      <c r="F1055">
        <f>ROUNDUP(MONTH(Tabela1[[#This Row],[Start Date]])/3,0)</f>
        <v>2</v>
      </c>
      <c r="G1055" t="s">
        <v>8</v>
      </c>
      <c r="H1055">
        <v>15</v>
      </c>
      <c r="I1055" t="s">
        <v>12</v>
      </c>
      <c r="J1055" t="s">
        <v>8</v>
      </c>
      <c r="K1055">
        <v>30</v>
      </c>
      <c r="L1055" t="s">
        <v>11</v>
      </c>
      <c r="M1055">
        <v>0</v>
      </c>
      <c r="N1055">
        <v>3</v>
      </c>
      <c r="O1055" t="str">
        <f>IF(AND(Tabela1[[#This Row],[EA Play Season Pass]]="Yes",Tabela1[[#This Row],[Minecraft Season Pass]]="Yes"),"Yes","No")</f>
        <v>No</v>
      </c>
      <c r="P1055" t="str">
        <f>IF(OR(Tabela1[[#This Row],[EA Play Season Pass]]="Yes",Tabela1[[#This Row],[Minecraft Season Pass]]="Yes"),"Yes","No")</f>
        <v>Yes</v>
      </c>
      <c r="Q1055">
        <v>42</v>
      </c>
      <c r="R1055" s="2"/>
    </row>
    <row r="1056" spans="1:18" x14ac:dyDescent="0.25">
      <c r="A1056">
        <v>1055</v>
      </c>
      <c r="B1056" t="s">
        <v>3187</v>
      </c>
      <c r="C1056" t="s">
        <v>13</v>
      </c>
      <c r="D1056" s="50">
        <v>44713</v>
      </c>
      <c r="E1056">
        <f>YEAR(Tabela1[[#This Row],[Start Date]])</f>
        <v>2022</v>
      </c>
      <c r="F1056">
        <f>ROUNDUP(MONTH(Tabela1[[#This Row],[Start Date]])/3,0)</f>
        <v>2</v>
      </c>
      <c r="G1056" t="s">
        <v>8</v>
      </c>
      <c r="H1056">
        <v>10</v>
      </c>
      <c r="I1056" t="s">
        <v>14</v>
      </c>
      <c r="J1056" t="s">
        <v>11</v>
      </c>
      <c r="K1056">
        <v>0</v>
      </c>
      <c r="L1056" t="s">
        <v>8</v>
      </c>
      <c r="M1056">
        <v>20</v>
      </c>
      <c r="N1056">
        <v>2</v>
      </c>
      <c r="O1056" t="str">
        <f>IF(AND(Tabela1[[#This Row],[EA Play Season Pass]]="Yes",Tabela1[[#This Row],[Minecraft Season Pass]]="Yes"),"Yes","No")</f>
        <v>No</v>
      </c>
      <c r="P1056" t="str">
        <f>IF(OR(Tabela1[[#This Row],[EA Play Season Pass]]="Yes",Tabela1[[#This Row],[Minecraft Season Pass]]="Yes"),"Yes","No")</f>
        <v>Yes</v>
      </c>
      <c r="Q1056">
        <v>28</v>
      </c>
      <c r="R1056" s="2"/>
    </row>
    <row r="1057" spans="1:18" x14ac:dyDescent="0.25">
      <c r="A1057">
        <v>1056</v>
      </c>
      <c r="B1057" t="s">
        <v>1495</v>
      </c>
      <c r="C1057" t="s">
        <v>13</v>
      </c>
      <c r="D1057" s="50">
        <v>44713</v>
      </c>
      <c r="E1057">
        <f>YEAR(Tabela1[[#This Row],[Start Date]])</f>
        <v>2022</v>
      </c>
      <c r="F1057">
        <f>ROUNDUP(MONTH(Tabela1[[#This Row],[Start Date]])/3,0)</f>
        <v>2</v>
      </c>
      <c r="G1057" t="s">
        <v>8</v>
      </c>
      <c r="H1057">
        <v>10</v>
      </c>
      <c r="I1057" t="s">
        <v>14</v>
      </c>
      <c r="J1057" t="s">
        <v>11</v>
      </c>
      <c r="K1057">
        <v>0</v>
      </c>
      <c r="L1057" t="s">
        <v>8</v>
      </c>
      <c r="M1057">
        <v>20</v>
      </c>
      <c r="N1057">
        <v>2</v>
      </c>
      <c r="O1057" t="str">
        <f>IF(AND(Tabela1[[#This Row],[EA Play Season Pass]]="Yes",Tabela1[[#This Row],[Minecraft Season Pass]]="Yes"),"Yes","No")</f>
        <v>No</v>
      </c>
      <c r="P1057" t="str">
        <f>IF(OR(Tabela1[[#This Row],[EA Play Season Pass]]="Yes",Tabela1[[#This Row],[Minecraft Season Pass]]="Yes"),"Yes","No")</f>
        <v>Yes</v>
      </c>
      <c r="Q1057">
        <v>28</v>
      </c>
      <c r="R1057" s="2"/>
    </row>
    <row r="1058" spans="1:18" x14ac:dyDescent="0.25">
      <c r="A1058">
        <v>1057</v>
      </c>
      <c r="B1058" t="s">
        <v>4101</v>
      </c>
      <c r="C1058" t="s">
        <v>13</v>
      </c>
      <c r="D1058" s="50">
        <v>44713</v>
      </c>
      <c r="E1058">
        <f>YEAR(Tabela1[[#This Row],[Start Date]])</f>
        <v>2022</v>
      </c>
      <c r="F1058">
        <f>ROUNDUP(MONTH(Tabela1[[#This Row],[Start Date]])/3,0)</f>
        <v>2</v>
      </c>
      <c r="G1058" t="s">
        <v>11</v>
      </c>
      <c r="H1058">
        <v>10</v>
      </c>
      <c r="I1058" t="s">
        <v>14</v>
      </c>
      <c r="J1058" t="s">
        <v>11</v>
      </c>
      <c r="K1058">
        <v>0</v>
      </c>
      <c r="L1058" t="s">
        <v>8</v>
      </c>
      <c r="M1058">
        <v>20</v>
      </c>
      <c r="N1058">
        <v>2</v>
      </c>
      <c r="O1058" t="str">
        <f>IF(AND(Tabela1[[#This Row],[EA Play Season Pass]]="Yes",Tabela1[[#This Row],[Minecraft Season Pass]]="Yes"),"Yes","No")</f>
        <v>No</v>
      </c>
      <c r="P1058" t="str">
        <f>IF(OR(Tabela1[[#This Row],[EA Play Season Pass]]="Yes",Tabela1[[#This Row],[Minecraft Season Pass]]="Yes"),"Yes","No")</f>
        <v>Yes</v>
      </c>
      <c r="Q1058">
        <v>28</v>
      </c>
      <c r="R1058" s="2"/>
    </row>
    <row r="1059" spans="1:18" x14ac:dyDescent="0.25">
      <c r="A1059">
        <v>1058</v>
      </c>
      <c r="B1059" t="s">
        <v>1126</v>
      </c>
      <c r="C1059" t="s">
        <v>13</v>
      </c>
      <c r="D1059" s="50">
        <v>44713</v>
      </c>
      <c r="E1059">
        <f>YEAR(Tabela1[[#This Row],[Start Date]])</f>
        <v>2022</v>
      </c>
      <c r="F1059">
        <f>ROUNDUP(MONTH(Tabela1[[#This Row],[Start Date]])/3,0)</f>
        <v>2</v>
      </c>
      <c r="G1059" t="s">
        <v>11</v>
      </c>
      <c r="H1059">
        <v>10</v>
      </c>
      <c r="I1059" t="s">
        <v>9</v>
      </c>
      <c r="J1059" t="s">
        <v>8</v>
      </c>
      <c r="K1059">
        <v>30</v>
      </c>
      <c r="L1059" t="s">
        <v>8</v>
      </c>
      <c r="M1059">
        <v>20</v>
      </c>
      <c r="N1059">
        <v>3</v>
      </c>
      <c r="O1059" t="str">
        <f>IF(AND(Tabela1[[#This Row],[EA Play Season Pass]]="Yes",Tabela1[[#This Row],[Minecraft Season Pass]]="Yes"),"Yes","No")</f>
        <v>Yes</v>
      </c>
      <c r="P1059" t="str">
        <f>IF(OR(Tabela1[[#This Row],[EA Play Season Pass]]="Yes",Tabela1[[#This Row],[Minecraft Season Pass]]="Yes"),"Yes","No")</f>
        <v>Yes</v>
      </c>
      <c r="Q1059">
        <v>57</v>
      </c>
      <c r="R1059" s="2"/>
    </row>
    <row r="1060" spans="1:18" x14ac:dyDescent="0.25">
      <c r="A1060">
        <v>1059</v>
      </c>
      <c r="B1060" t="s">
        <v>2529</v>
      </c>
      <c r="C1060" t="s">
        <v>7</v>
      </c>
      <c r="D1060" s="50">
        <v>44713</v>
      </c>
      <c r="E1060">
        <f>YEAR(Tabela1[[#This Row],[Start Date]])</f>
        <v>2022</v>
      </c>
      <c r="F1060">
        <f>ROUNDUP(MONTH(Tabela1[[#This Row],[Start Date]])/3,0)</f>
        <v>2</v>
      </c>
      <c r="G1060" t="s">
        <v>11</v>
      </c>
      <c r="H1060">
        <v>15</v>
      </c>
      <c r="I1060" t="s">
        <v>12</v>
      </c>
      <c r="J1060" t="s">
        <v>11</v>
      </c>
      <c r="K1060">
        <v>0</v>
      </c>
      <c r="L1060" t="s">
        <v>11</v>
      </c>
      <c r="M1060">
        <v>0</v>
      </c>
      <c r="N1060">
        <v>1</v>
      </c>
      <c r="O1060" t="str">
        <f>IF(AND(Tabela1[[#This Row],[EA Play Season Pass]]="Yes",Tabela1[[#This Row],[Minecraft Season Pass]]="Yes"),"Yes","No")</f>
        <v>No</v>
      </c>
      <c r="P1060" t="str">
        <f>IF(OR(Tabela1[[#This Row],[EA Play Season Pass]]="Yes",Tabela1[[#This Row],[Minecraft Season Pass]]="Yes"),"Yes","No")</f>
        <v>No</v>
      </c>
      <c r="Q1060">
        <v>14</v>
      </c>
      <c r="R1060" s="2"/>
    </row>
    <row r="1061" spans="1:18" x14ac:dyDescent="0.25">
      <c r="A1061">
        <v>1060</v>
      </c>
      <c r="B1061" t="s">
        <v>4102</v>
      </c>
      <c r="C1061" t="s">
        <v>13</v>
      </c>
      <c r="D1061" s="50">
        <v>44713</v>
      </c>
      <c r="E1061">
        <f>YEAR(Tabela1[[#This Row],[Start Date]])</f>
        <v>2022</v>
      </c>
      <c r="F1061">
        <f>ROUNDUP(MONTH(Tabela1[[#This Row],[Start Date]])/3,0)</f>
        <v>2</v>
      </c>
      <c r="G1061" t="s">
        <v>11</v>
      </c>
      <c r="H1061">
        <v>10</v>
      </c>
      <c r="I1061" t="s">
        <v>14</v>
      </c>
      <c r="J1061" t="s">
        <v>11</v>
      </c>
      <c r="K1061">
        <v>0</v>
      </c>
      <c r="L1061" t="s">
        <v>11</v>
      </c>
      <c r="M1061">
        <v>0</v>
      </c>
      <c r="N1061">
        <v>1</v>
      </c>
      <c r="O1061" t="str">
        <f>IF(AND(Tabela1[[#This Row],[EA Play Season Pass]]="Yes",Tabela1[[#This Row],[Minecraft Season Pass]]="Yes"),"Yes","No")</f>
        <v>No</v>
      </c>
      <c r="P1061" t="str">
        <f>IF(OR(Tabela1[[#This Row],[EA Play Season Pass]]="Yes",Tabela1[[#This Row],[Minecraft Season Pass]]="Yes"),"Yes","No")</f>
        <v>No</v>
      </c>
      <c r="Q1061">
        <v>9</v>
      </c>
      <c r="R1061" s="2"/>
    </row>
    <row r="1062" spans="1:18" x14ac:dyDescent="0.25">
      <c r="A1062">
        <v>1061</v>
      </c>
      <c r="B1062" t="s">
        <v>4103</v>
      </c>
      <c r="C1062" t="s">
        <v>7</v>
      </c>
      <c r="D1062" s="50">
        <v>44713</v>
      </c>
      <c r="E1062">
        <f>YEAR(Tabela1[[#This Row],[Start Date]])</f>
        <v>2022</v>
      </c>
      <c r="F1062">
        <f>ROUNDUP(MONTH(Tabela1[[#This Row],[Start Date]])/3,0)</f>
        <v>2</v>
      </c>
      <c r="G1062" t="s">
        <v>11</v>
      </c>
      <c r="H1062">
        <v>15</v>
      </c>
      <c r="I1062" t="s">
        <v>12</v>
      </c>
      <c r="J1062" t="s">
        <v>11</v>
      </c>
      <c r="K1062">
        <v>0</v>
      </c>
      <c r="L1062" t="s">
        <v>8</v>
      </c>
      <c r="M1062">
        <v>20</v>
      </c>
      <c r="N1062">
        <v>3</v>
      </c>
      <c r="O1062" t="str">
        <f>IF(AND(Tabela1[[#This Row],[EA Play Season Pass]]="Yes",Tabela1[[#This Row],[Minecraft Season Pass]]="Yes"),"Yes","No")</f>
        <v>No</v>
      </c>
      <c r="P1062" t="str">
        <f>IF(OR(Tabela1[[#This Row],[EA Play Season Pass]]="Yes",Tabela1[[#This Row],[Minecraft Season Pass]]="Yes"),"Yes","No")</f>
        <v>Yes</v>
      </c>
      <c r="Q1062">
        <v>32</v>
      </c>
      <c r="R1062" s="2"/>
    </row>
    <row r="1063" spans="1:18" x14ac:dyDescent="0.25">
      <c r="A1063">
        <v>1062</v>
      </c>
      <c r="B1063" t="s">
        <v>4104</v>
      </c>
      <c r="C1063" t="s">
        <v>10</v>
      </c>
      <c r="D1063" s="50">
        <v>44714</v>
      </c>
      <c r="E1063">
        <f>YEAR(Tabela1[[#This Row],[Start Date]])</f>
        <v>2022</v>
      </c>
      <c r="F1063">
        <f>ROUNDUP(MONTH(Tabela1[[#This Row],[Start Date]])/3,0)</f>
        <v>2</v>
      </c>
      <c r="G1063" t="s">
        <v>8</v>
      </c>
      <c r="H1063">
        <v>5</v>
      </c>
      <c r="I1063" t="s">
        <v>14</v>
      </c>
      <c r="J1063" t="s">
        <v>8</v>
      </c>
      <c r="K1063">
        <v>30</v>
      </c>
      <c r="L1063" t="s">
        <v>11</v>
      </c>
      <c r="M1063">
        <v>0</v>
      </c>
      <c r="N1063">
        <v>2</v>
      </c>
      <c r="O1063" t="str">
        <f>IF(AND(Tabela1[[#This Row],[EA Play Season Pass]]="Yes",Tabela1[[#This Row],[Minecraft Season Pass]]="Yes"),"Yes","No")</f>
        <v>No</v>
      </c>
      <c r="P1063" t="str">
        <f>IF(OR(Tabela1[[#This Row],[EA Play Season Pass]]="Yes",Tabela1[[#This Row],[Minecraft Season Pass]]="Yes"),"Yes","No")</f>
        <v>Yes</v>
      </c>
      <c r="Q1063">
        <v>33</v>
      </c>
      <c r="R1063" s="2"/>
    </row>
    <row r="1064" spans="1:18" x14ac:dyDescent="0.25">
      <c r="A1064">
        <v>1063</v>
      </c>
      <c r="B1064" t="s">
        <v>3318</v>
      </c>
      <c r="C1064" t="s">
        <v>13</v>
      </c>
      <c r="D1064" s="50">
        <v>44714</v>
      </c>
      <c r="E1064">
        <f>YEAR(Tabela1[[#This Row],[Start Date]])</f>
        <v>2022</v>
      </c>
      <c r="F1064">
        <f>ROUNDUP(MONTH(Tabela1[[#This Row],[Start Date]])/3,0)</f>
        <v>2</v>
      </c>
      <c r="G1064" t="s">
        <v>8</v>
      </c>
      <c r="H1064">
        <v>10</v>
      </c>
      <c r="I1064" t="s">
        <v>12</v>
      </c>
      <c r="J1064" t="s">
        <v>11</v>
      </c>
      <c r="K1064">
        <v>0</v>
      </c>
      <c r="L1064" t="s">
        <v>8</v>
      </c>
      <c r="M1064">
        <v>20</v>
      </c>
      <c r="N1064">
        <v>2</v>
      </c>
      <c r="O1064" t="str">
        <f>IF(AND(Tabela1[[#This Row],[EA Play Season Pass]]="Yes",Tabela1[[#This Row],[Minecraft Season Pass]]="Yes"),"Yes","No")</f>
        <v>No</v>
      </c>
      <c r="P1064" t="str">
        <f>IF(OR(Tabela1[[#This Row],[EA Play Season Pass]]="Yes",Tabela1[[#This Row],[Minecraft Season Pass]]="Yes"),"Yes","No")</f>
        <v>Yes</v>
      </c>
      <c r="Q1064">
        <v>28</v>
      </c>
      <c r="R1064" s="2"/>
    </row>
    <row r="1065" spans="1:18" x14ac:dyDescent="0.25">
      <c r="A1065">
        <v>1064</v>
      </c>
      <c r="B1065" t="s">
        <v>4105</v>
      </c>
      <c r="C1065" t="s">
        <v>7</v>
      </c>
      <c r="D1065" s="50">
        <v>44714</v>
      </c>
      <c r="E1065">
        <f>YEAR(Tabela1[[#This Row],[Start Date]])</f>
        <v>2022</v>
      </c>
      <c r="F1065">
        <f>ROUNDUP(MONTH(Tabela1[[#This Row],[Start Date]])/3,0)</f>
        <v>2</v>
      </c>
      <c r="G1065" t="s">
        <v>8</v>
      </c>
      <c r="H1065">
        <v>15</v>
      </c>
      <c r="I1065" t="s">
        <v>14</v>
      </c>
      <c r="J1065" t="s">
        <v>11</v>
      </c>
      <c r="K1065">
        <v>0</v>
      </c>
      <c r="L1065" t="s">
        <v>11</v>
      </c>
      <c r="M1065">
        <v>0</v>
      </c>
      <c r="N1065">
        <v>1</v>
      </c>
      <c r="O1065" t="str">
        <f>IF(AND(Tabela1[[#This Row],[EA Play Season Pass]]="Yes",Tabela1[[#This Row],[Minecraft Season Pass]]="Yes"),"Yes","No")</f>
        <v>No</v>
      </c>
      <c r="P1065" t="str">
        <f>IF(OR(Tabela1[[#This Row],[EA Play Season Pass]]="Yes",Tabela1[[#This Row],[Minecraft Season Pass]]="Yes"),"Yes","No")</f>
        <v>No</v>
      </c>
      <c r="Q1065">
        <v>14</v>
      </c>
      <c r="R1065" s="2"/>
    </row>
    <row r="1066" spans="1:18" x14ac:dyDescent="0.25">
      <c r="A1066">
        <v>1065</v>
      </c>
      <c r="B1066" t="s">
        <v>3031</v>
      </c>
      <c r="C1066" t="s">
        <v>10</v>
      </c>
      <c r="D1066" s="50">
        <v>44714</v>
      </c>
      <c r="E1066">
        <f>YEAR(Tabela1[[#This Row],[Start Date]])</f>
        <v>2022</v>
      </c>
      <c r="F1066">
        <f>ROUNDUP(MONTH(Tabela1[[#This Row],[Start Date]])/3,0)</f>
        <v>2</v>
      </c>
      <c r="G1066" t="s">
        <v>8</v>
      </c>
      <c r="H1066">
        <v>5</v>
      </c>
      <c r="I1066" t="s">
        <v>12</v>
      </c>
      <c r="J1066" t="s">
        <v>8</v>
      </c>
      <c r="K1066">
        <v>30</v>
      </c>
      <c r="L1066" t="s">
        <v>11</v>
      </c>
      <c r="M1066">
        <v>0</v>
      </c>
      <c r="N1066">
        <v>1</v>
      </c>
      <c r="O1066" t="str">
        <f>IF(AND(Tabela1[[#This Row],[EA Play Season Pass]]="Yes",Tabela1[[#This Row],[Minecraft Season Pass]]="Yes"),"Yes","No")</f>
        <v>No</v>
      </c>
      <c r="P1066" t="str">
        <f>IF(OR(Tabela1[[#This Row],[EA Play Season Pass]]="Yes",Tabela1[[#This Row],[Minecraft Season Pass]]="Yes"),"Yes","No")</f>
        <v>Yes</v>
      </c>
      <c r="Q1066">
        <v>34</v>
      </c>
      <c r="R1066" s="2"/>
    </row>
    <row r="1067" spans="1:18" x14ac:dyDescent="0.25">
      <c r="A1067">
        <v>1066</v>
      </c>
      <c r="B1067" t="s">
        <v>4106</v>
      </c>
      <c r="C1067" t="s">
        <v>7</v>
      </c>
      <c r="D1067" s="50">
        <v>44715</v>
      </c>
      <c r="E1067">
        <f>YEAR(Tabela1[[#This Row],[Start Date]])</f>
        <v>2022</v>
      </c>
      <c r="F1067">
        <f>ROUNDUP(MONTH(Tabela1[[#This Row],[Start Date]])/3,0)</f>
        <v>2</v>
      </c>
      <c r="G1067" t="s">
        <v>11</v>
      </c>
      <c r="H1067">
        <v>15</v>
      </c>
      <c r="I1067" t="s">
        <v>12</v>
      </c>
      <c r="J1067" t="s">
        <v>11</v>
      </c>
      <c r="K1067">
        <v>0</v>
      </c>
      <c r="L1067" t="s">
        <v>8</v>
      </c>
      <c r="M1067">
        <v>20</v>
      </c>
      <c r="N1067">
        <v>3</v>
      </c>
      <c r="O1067" t="str">
        <f>IF(AND(Tabela1[[#This Row],[EA Play Season Pass]]="Yes",Tabela1[[#This Row],[Minecraft Season Pass]]="Yes"),"Yes","No")</f>
        <v>No</v>
      </c>
      <c r="P1067" t="str">
        <f>IF(OR(Tabela1[[#This Row],[EA Play Season Pass]]="Yes",Tabela1[[#This Row],[Minecraft Season Pass]]="Yes"),"Yes","No")</f>
        <v>Yes</v>
      </c>
      <c r="Q1067">
        <v>32</v>
      </c>
      <c r="R1067" s="2"/>
    </row>
    <row r="1068" spans="1:18" x14ac:dyDescent="0.25">
      <c r="A1068">
        <v>1067</v>
      </c>
      <c r="B1068" t="s">
        <v>4107</v>
      </c>
      <c r="C1068" t="s">
        <v>10</v>
      </c>
      <c r="D1068" s="50">
        <v>44715</v>
      </c>
      <c r="E1068">
        <f>YEAR(Tabela1[[#This Row],[Start Date]])</f>
        <v>2022</v>
      </c>
      <c r="F1068">
        <f>ROUNDUP(MONTH(Tabela1[[#This Row],[Start Date]])/3,0)</f>
        <v>2</v>
      </c>
      <c r="G1068" t="s">
        <v>8</v>
      </c>
      <c r="H1068">
        <v>5</v>
      </c>
      <c r="I1068" t="s">
        <v>9</v>
      </c>
      <c r="J1068" t="s">
        <v>11</v>
      </c>
      <c r="K1068">
        <v>0</v>
      </c>
      <c r="L1068" t="s">
        <v>8</v>
      </c>
      <c r="M1068">
        <v>20</v>
      </c>
      <c r="N1068">
        <v>2</v>
      </c>
      <c r="O1068" t="str">
        <f>IF(AND(Tabela1[[#This Row],[EA Play Season Pass]]="Yes",Tabela1[[#This Row],[Minecraft Season Pass]]="Yes"),"Yes","No")</f>
        <v>No</v>
      </c>
      <c r="P1068" t="str">
        <f>IF(OR(Tabela1[[#This Row],[EA Play Season Pass]]="Yes",Tabela1[[#This Row],[Minecraft Season Pass]]="Yes"),"Yes","No")</f>
        <v>Yes</v>
      </c>
      <c r="Q1068">
        <v>23</v>
      </c>
      <c r="R1068" s="2"/>
    </row>
    <row r="1069" spans="1:18" x14ac:dyDescent="0.25">
      <c r="A1069">
        <v>1068</v>
      </c>
      <c r="B1069" t="s">
        <v>538</v>
      </c>
      <c r="C1069" t="s">
        <v>13</v>
      </c>
      <c r="D1069" s="50">
        <v>44715</v>
      </c>
      <c r="E1069">
        <f>YEAR(Tabela1[[#This Row],[Start Date]])</f>
        <v>2022</v>
      </c>
      <c r="F1069">
        <f>ROUNDUP(MONTH(Tabela1[[#This Row],[Start Date]])/3,0)</f>
        <v>2</v>
      </c>
      <c r="G1069" t="s">
        <v>8</v>
      </c>
      <c r="H1069">
        <v>10</v>
      </c>
      <c r="I1069" t="s">
        <v>14</v>
      </c>
      <c r="J1069" t="s">
        <v>8</v>
      </c>
      <c r="K1069">
        <v>30</v>
      </c>
      <c r="L1069" t="s">
        <v>11</v>
      </c>
      <c r="M1069">
        <v>0</v>
      </c>
      <c r="N1069">
        <v>2</v>
      </c>
      <c r="O1069" t="str">
        <f>IF(AND(Tabela1[[#This Row],[EA Play Season Pass]]="Yes",Tabela1[[#This Row],[Minecraft Season Pass]]="Yes"),"Yes","No")</f>
        <v>No</v>
      </c>
      <c r="P1069" t="str">
        <f>IF(OR(Tabela1[[#This Row],[EA Play Season Pass]]="Yes",Tabela1[[#This Row],[Minecraft Season Pass]]="Yes"),"Yes","No")</f>
        <v>Yes</v>
      </c>
      <c r="Q1069">
        <v>38</v>
      </c>
      <c r="R1069" s="2"/>
    </row>
    <row r="1070" spans="1:18" x14ac:dyDescent="0.25">
      <c r="A1070">
        <v>1069</v>
      </c>
      <c r="B1070" t="s">
        <v>4108</v>
      </c>
      <c r="C1070" t="s">
        <v>7</v>
      </c>
      <c r="D1070" s="50">
        <v>44715</v>
      </c>
      <c r="E1070">
        <f>YEAR(Tabela1[[#This Row],[Start Date]])</f>
        <v>2022</v>
      </c>
      <c r="F1070">
        <f>ROUNDUP(MONTH(Tabela1[[#This Row],[Start Date]])/3,0)</f>
        <v>2</v>
      </c>
      <c r="G1070" t="s">
        <v>8</v>
      </c>
      <c r="H1070">
        <v>15</v>
      </c>
      <c r="I1070" t="s">
        <v>9</v>
      </c>
      <c r="J1070" t="s">
        <v>8</v>
      </c>
      <c r="K1070">
        <v>30</v>
      </c>
      <c r="L1070" t="s">
        <v>8</v>
      </c>
      <c r="M1070">
        <v>20</v>
      </c>
      <c r="N1070">
        <v>1</v>
      </c>
      <c r="O1070" t="str">
        <f>IF(AND(Tabela1[[#This Row],[EA Play Season Pass]]="Yes",Tabela1[[#This Row],[Minecraft Season Pass]]="Yes"),"Yes","No")</f>
        <v>Yes</v>
      </c>
      <c r="P1070" t="str">
        <f>IF(OR(Tabela1[[#This Row],[EA Play Season Pass]]="Yes",Tabela1[[#This Row],[Minecraft Season Pass]]="Yes"),"Yes","No")</f>
        <v>Yes</v>
      </c>
      <c r="Q1070">
        <v>64</v>
      </c>
      <c r="R1070" s="2"/>
    </row>
    <row r="1071" spans="1:18" x14ac:dyDescent="0.25">
      <c r="A1071">
        <v>1070</v>
      </c>
      <c r="B1071" t="s">
        <v>3711</v>
      </c>
      <c r="C1071" t="s">
        <v>10</v>
      </c>
      <c r="D1071" s="50">
        <v>44715</v>
      </c>
      <c r="E1071">
        <f>YEAR(Tabela1[[#This Row],[Start Date]])</f>
        <v>2022</v>
      </c>
      <c r="F1071">
        <f>ROUNDUP(MONTH(Tabela1[[#This Row],[Start Date]])/3,0)</f>
        <v>2</v>
      </c>
      <c r="G1071" t="s">
        <v>8</v>
      </c>
      <c r="H1071">
        <v>5</v>
      </c>
      <c r="I1071" t="s">
        <v>14</v>
      </c>
      <c r="J1071" t="s">
        <v>11</v>
      </c>
      <c r="K1071">
        <v>0</v>
      </c>
      <c r="L1071" t="s">
        <v>11</v>
      </c>
      <c r="M1071">
        <v>0</v>
      </c>
      <c r="N1071">
        <v>1</v>
      </c>
      <c r="O1071" t="str">
        <f>IF(AND(Tabela1[[#This Row],[EA Play Season Pass]]="Yes",Tabela1[[#This Row],[Minecraft Season Pass]]="Yes"),"Yes","No")</f>
        <v>No</v>
      </c>
      <c r="P1071" t="str">
        <f>IF(OR(Tabela1[[#This Row],[EA Play Season Pass]]="Yes",Tabela1[[#This Row],[Minecraft Season Pass]]="Yes"),"Yes","No")</f>
        <v>No</v>
      </c>
      <c r="Q1071">
        <v>4</v>
      </c>
      <c r="R1071" s="2"/>
    </row>
    <row r="1072" spans="1:18" x14ac:dyDescent="0.25">
      <c r="A1072">
        <v>1071</v>
      </c>
      <c r="B1072" t="s">
        <v>4109</v>
      </c>
      <c r="C1072" t="s">
        <v>13</v>
      </c>
      <c r="D1072" s="50">
        <v>44715</v>
      </c>
      <c r="E1072">
        <f>YEAR(Tabela1[[#This Row],[Start Date]])</f>
        <v>2022</v>
      </c>
      <c r="F1072">
        <f>ROUNDUP(MONTH(Tabela1[[#This Row],[Start Date]])/3,0)</f>
        <v>2</v>
      </c>
      <c r="G1072" t="s">
        <v>8</v>
      </c>
      <c r="H1072">
        <v>10</v>
      </c>
      <c r="I1072" t="s">
        <v>9</v>
      </c>
      <c r="J1072" t="s">
        <v>11</v>
      </c>
      <c r="K1072">
        <v>0</v>
      </c>
      <c r="L1072" t="s">
        <v>11</v>
      </c>
      <c r="M1072">
        <v>0</v>
      </c>
      <c r="N1072">
        <v>3</v>
      </c>
      <c r="O1072" t="str">
        <f>IF(AND(Tabela1[[#This Row],[EA Play Season Pass]]="Yes",Tabela1[[#This Row],[Minecraft Season Pass]]="Yes"),"Yes","No")</f>
        <v>No</v>
      </c>
      <c r="P1072" t="str">
        <f>IF(OR(Tabela1[[#This Row],[EA Play Season Pass]]="Yes",Tabela1[[#This Row],[Minecraft Season Pass]]="Yes"),"Yes","No")</f>
        <v>No</v>
      </c>
      <c r="Q1072">
        <v>7</v>
      </c>
      <c r="R1072" s="2"/>
    </row>
    <row r="1073" spans="1:18" x14ac:dyDescent="0.25">
      <c r="A1073">
        <v>1072</v>
      </c>
      <c r="B1073" t="s">
        <v>4110</v>
      </c>
      <c r="C1073" t="s">
        <v>10</v>
      </c>
      <c r="D1073" s="50">
        <v>44715</v>
      </c>
      <c r="E1073">
        <f>YEAR(Tabela1[[#This Row],[Start Date]])</f>
        <v>2022</v>
      </c>
      <c r="F1073">
        <f>ROUNDUP(MONTH(Tabela1[[#This Row],[Start Date]])/3,0)</f>
        <v>2</v>
      </c>
      <c r="G1073" t="s">
        <v>8</v>
      </c>
      <c r="H1073">
        <v>5</v>
      </c>
      <c r="I1073" t="s">
        <v>12</v>
      </c>
      <c r="J1073" t="s">
        <v>8</v>
      </c>
      <c r="K1073">
        <v>30</v>
      </c>
      <c r="L1073" t="s">
        <v>11</v>
      </c>
      <c r="M1073">
        <v>0</v>
      </c>
      <c r="N1073">
        <v>3</v>
      </c>
      <c r="O1073" t="str">
        <f>IF(AND(Tabela1[[#This Row],[EA Play Season Pass]]="Yes",Tabela1[[#This Row],[Minecraft Season Pass]]="Yes"),"Yes","No")</f>
        <v>No</v>
      </c>
      <c r="P1073" t="str">
        <f>IF(OR(Tabela1[[#This Row],[EA Play Season Pass]]="Yes",Tabela1[[#This Row],[Minecraft Season Pass]]="Yes"),"Yes","No")</f>
        <v>Yes</v>
      </c>
      <c r="Q1073">
        <v>32</v>
      </c>
      <c r="R1073" s="2"/>
    </row>
    <row r="1074" spans="1:18" x14ac:dyDescent="0.25">
      <c r="A1074">
        <v>1073</v>
      </c>
      <c r="B1074" t="s">
        <v>2825</v>
      </c>
      <c r="C1074" t="s">
        <v>13</v>
      </c>
      <c r="D1074" s="50">
        <v>44715</v>
      </c>
      <c r="E1074">
        <f>YEAR(Tabela1[[#This Row],[Start Date]])</f>
        <v>2022</v>
      </c>
      <c r="F1074">
        <f>ROUNDUP(MONTH(Tabela1[[#This Row],[Start Date]])/3,0)</f>
        <v>2</v>
      </c>
      <c r="G1074" t="s">
        <v>8</v>
      </c>
      <c r="H1074">
        <v>10</v>
      </c>
      <c r="I1074" t="s">
        <v>12</v>
      </c>
      <c r="J1074" t="s">
        <v>8</v>
      </c>
      <c r="K1074">
        <v>30</v>
      </c>
      <c r="L1074" t="s">
        <v>8</v>
      </c>
      <c r="M1074">
        <v>20</v>
      </c>
      <c r="N1074">
        <v>1</v>
      </c>
      <c r="O1074" t="str">
        <f>IF(AND(Tabela1[[#This Row],[EA Play Season Pass]]="Yes",Tabela1[[#This Row],[Minecraft Season Pass]]="Yes"),"Yes","No")</f>
        <v>Yes</v>
      </c>
      <c r="P1074" t="str">
        <f>IF(OR(Tabela1[[#This Row],[EA Play Season Pass]]="Yes",Tabela1[[#This Row],[Minecraft Season Pass]]="Yes"),"Yes","No")</f>
        <v>Yes</v>
      </c>
      <c r="Q1074">
        <v>59</v>
      </c>
      <c r="R1074" s="2"/>
    </row>
    <row r="1075" spans="1:18" x14ac:dyDescent="0.25">
      <c r="A1075">
        <v>1074</v>
      </c>
      <c r="B1075" t="s">
        <v>4111</v>
      </c>
      <c r="C1075" t="s">
        <v>7</v>
      </c>
      <c r="D1075" s="50">
        <v>44716</v>
      </c>
      <c r="E1075">
        <f>YEAR(Tabela1[[#This Row],[Start Date]])</f>
        <v>2022</v>
      </c>
      <c r="F1075">
        <f>ROUNDUP(MONTH(Tabela1[[#This Row],[Start Date]])/3,0)</f>
        <v>2</v>
      </c>
      <c r="G1075" t="s">
        <v>11</v>
      </c>
      <c r="H1075">
        <v>15</v>
      </c>
      <c r="I1075" t="s">
        <v>14</v>
      </c>
      <c r="J1075" t="s">
        <v>11</v>
      </c>
      <c r="K1075">
        <v>0</v>
      </c>
      <c r="L1075" t="s">
        <v>8</v>
      </c>
      <c r="M1075">
        <v>20</v>
      </c>
      <c r="N1075">
        <v>1</v>
      </c>
      <c r="O1075" t="str">
        <f>IF(AND(Tabela1[[#This Row],[EA Play Season Pass]]="Yes",Tabela1[[#This Row],[Minecraft Season Pass]]="Yes"),"Yes","No")</f>
        <v>No</v>
      </c>
      <c r="P1075" t="str">
        <f>IF(OR(Tabela1[[#This Row],[EA Play Season Pass]]="Yes",Tabela1[[#This Row],[Minecraft Season Pass]]="Yes"),"Yes","No")</f>
        <v>Yes</v>
      </c>
      <c r="Q1075">
        <v>34</v>
      </c>
      <c r="R1075" s="2"/>
    </row>
    <row r="1076" spans="1:18" x14ac:dyDescent="0.25">
      <c r="A1076">
        <v>1075</v>
      </c>
      <c r="B1076" t="s">
        <v>1181</v>
      </c>
      <c r="C1076" t="s">
        <v>13</v>
      </c>
      <c r="D1076" s="50">
        <v>44716</v>
      </c>
      <c r="E1076">
        <f>YEAR(Tabela1[[#This Row],[Start Date]])</f>
        <v>2022</v>
      </c>
      <c r="F1076">
        <f>ROUNDUP(MONTH(Tabela1[[#This Row],[Start Date]])/3,0)</f>
        <v>2</v>
      </c>
      <c r="G1076" t="s">
        <v>11</v>
      </c>
      <c r="H1076">
        <v>10</v>
      </c>
      <c r="I1076" t="s">
        <v>12</v>
      </c>
      <c r="J1076" t="s">
        <v>8</v>
      </c>
      <c r="K1076">
        <v>30</v>
      </c>
      <c r="L1076" t="s">
        <v>11</v>
      </c>
      <c r="M1076">
        <v>0</v>
      </c>
      <c r="N1076">
        <v>2</v>
      </c>
      <c r="O1076" t="str">
        <f>IF(AND(Tabela1[[#This Row],[EA Play Season Pass]]="Yes",Tabela1[[#This Row],[Minecraft Season Pass]]="Yes"),"Yes","No")</f>
        <v>No</v>
      </c>
      <c r="P1076" t="str">
        <f>IF(OR(Tabela1[[#This Row],[EA Play Season Pass]]="Yes",Tabela1[[#This Row],[Minecraft Season Pass]]="Yes"),"Yes","No")</f>
        <v>Yes</v>
      </c>
      <c r="Q1076">
        <v>38</v>
      </c>
      <c r="R1076" s="2"/>
    </row>
    <row r="1077" spans="1:18" x14ac:dyDescent="0.25">
      <c r="A1077">
        <v>1076</v>
      </c>
      <c r="B1077" t="s">
        <v>2039</v>
      </c>
      <c r="C1077" t="s">
        <v>13</v>
      </c>
      <c r="D1077" s="50">
        <v>44716</v>
      </c>
      <c r="E1077">
        <f>YEAR(Tabela1[[#This Row],[Start Date]])</f>
        <v>2022</v>
      </c>
      <c r="F1077">
        <f>ROUNDUP(MONTH(Tabela1[[#This Row],[Start Date]])/3,0)</f>
        <v>2</v>
      </c>
      <c r="G1077" t="s">
        <v>8</v>
      </c>
      <c r="H1077">
        <v>10</v>
      </c>
      <c r="I1077" t="s">
        <v>9</v>
      </c>
      <c r="J1077" t="s">
        <v>8</v>
      </c>
      <c r="K1077">
        <v>30</v>
      </c>
      <c r="L1077" t="s">
        <v>8</v>
      </c>
      <c r="M1077">
        <v>20</v>
      </c>
      <c r="N1077">
        <v>3</v>
      </c>
      <c r="O1077" t="str">
        <f>IF(AND(Tabela1[[#This Row],[EA Play Season Pass]]="Yes",Tabela1[[#This Row],[Minecraft Season Pass]]="Yes"),"Yes","No")</f>
        <v>Yes</v>
      </c>
      <c r="P1077" t="str">
        <f>IF(OR(Tabela1[[#This Row],[EA Play Season Pass]]="Yes",Tabela1[[#This Row],[Minecraft Season Pass]]="Yes"),"Yes","No")</f>
        <v>Yes</v>
      </c>
      <c r="Q1077">
        <v>57</v>
      </c>
      <c r="R1077" s="2"/>
    </row>
    <row r="1078" spans="1:18" x14ac:dyDescent="0.25">
      <c r="A1078">
        <v>1077</v>
      </c>
      <c r="B1078" t="s">
        <v>4112</v>
      </c>
      <c r="C1078" t="s">
        <v>13</v>
      </c>
      <c r="D1078" s="50">
        <v>44716</v>
      </c>
      <c r="E1078">
        <f>YEAR(Tabela1[[#This Row],[Start Date]])</f>
        <v>2022</v>
      </c>
      <c r="F1078">
        <f>ROUNDUP(MONTH(Tabela1[[#This Row],[Start Date]])/3,0)</f>
        <v>2</v>
      </c>
      <c r="G1078" t="s">
        <v>8</v>
      </c>
      <c r="H1078">
        <v>10</v>
      </c>
      <c r="I1078" t="s">
        <v>12</v>
      </c>
      <c r="J1078" t="s">
        <v>11</v>
      </c>
      <c r="K1078">
        <v>0</v>
      </c>
      <c r="L1078" t="s">
        <v>11</v>
      </c>
      <c r="M1078">
        <v>0</v>
      </c>
      <c r="N1078">
        <v>3</v>
      </c>
      <c r="O1078" t="str">
        <f>IF(AND(Tabela1[[#This Row],[EA Play Season Pass]]="Yes",Tabela1[[#This Row],[Minecraft Season Pass]]="Yes"),"Yes","No")</f>
        <v>No</v>
      </c>
      <c r="P1078" t="str">
        <f>IF(OR(Tabela1[[#This Row],[EA Play Season Pass]]="Yes",Tabela1[[#This Row],[Minecraft Season Pass]]="Yes"),"Yes","No")</f>
        <v>No</v>
      </c>
      <c r="Q1078">
        <v>7</v>
      </c>
      <c r="R1078" s="2"/>
    </row>
    <row r="1079" spans="1:18" x14ac:dyDescent="0.25">
      <c r="A1079">
        <v>1078</v>
      </c>
      <c r="B1079" t="s">
        <v>2207</v>
      </c>
      <c r="C1079" t="s">
        <v>10</v>
      </c>
      <c r="D1079" s="50">
        <v>44716</v>
      </c>
      <c r="E1079">
        <f>YEAR(Tabela1[[#This Row],[Start Date]])</f>
        <v>2022</v>
      </c>
      <c r="F1079">
        <f>ROUNDUP(MONTH(Tabela1[[#This Row],[Start Date]])/3,0)</f>
        <v>2</v>
      </c>
      <c r="G1079" t="s">
        <v>8</v>
      </c>
      <c r="H1079">
        <v>5</v>
      </c>
      <c r="I1079" t="s">
        <v>9</v>
      </c>
      <c r="J1079" t="s">
        <v>11</v>
      </c>
      <c r="K1079">
        <v>0</v>
      </c>
      <c r="L1079" t="s">
        <v>11</v>
      </c>
      <c r="M1079">
        <v>0</v>
      </c>
      <c r="N1079">
        <v>3</v>
      </c>
      <c r="O1079" t="str">
        <f>IF(AND(Tabela1[[#This Row],[EA Play Season Pass]]="Yes",Tabela1[[#This Row],[Minecraft Season Pass]]="Yes"),"Yes","No")</f>
        <v>No</v>
      </c>
      <c r="P1079" t="str">
        <f>IF(OR(Tabela1[[#This Row],[EA Play Season Pass]]="Yes",Tabela1[[#This Row],[Minecraft Season Pass]]="Yes"),"Yes","No")</f>
        <v>No</v>
      </c>
      <c r="Q1079">
        <v>2</v>
      </c>
      <c r="R1079" s="2"/>
    </row>
    <row r="1080" spans="1:18" x14ac:dyDescent="0.25">
      <c r="A1080">
        <v>1079</v>
      </c>
      <c r="B1080" t="s">
        <v>3396</v>
      </c>
      <c r="C1080" t="s">
        <v>10</v>
      </c>
      <c r="D1080" s="50">
        <v>44716</v>
      </c>
      <c r="E1080">
        <f>YEAR(Tabela1[[#This Row],[Start Date]])</f>
        <v>2022</v>
      </c>
      <c r="F1080">
        <f>ROUNDUP(MONTH(Tabela1[[#This Row],[Start Date]])/3,0)</f>
        <v>2</v>
      </c>
      <c r="G1080" t="s">
        <v>8</v>
      </c>
      <c r="H1080">
        <v>5</v>
      </c>
      <c r="I1080" t="s">
        <v>14</v>
      </c>
      <c r="J1080" t="s">
        <v>8</v>
      </c>
      <c r="K1080">
        <v>30</v>
      </c>
      <c r="L1080" t="s">
        <v>11</v>
      </c>
      <c r="M1080">
        <v>0</v>
      </c>
      <c r="N1080">
        <v>2</v>
      </c>
      <c r="O1080" t="str">
        <f>IF(AND(Tabela1[[#This Row],[EA Play Season Pass]]="Yes",Tabela1[[#This Row],[Minecraft Season Pass]]="Yes"),"Yes","No")</f>
        <v>No</v>
      </c>
      <c r="P1080" t="str">
        <f>IF(OR(Tabela1[[#This Row],[EA Play Season Pass]]="Yes",Tabela1[[#This Row],[Minecraft Season Pass]]="Yes"),"Yes","No")</f>
        <v>Yes</v>
      </c>
      <c r="Q1080">
        <v>33</v>
      </c>
      <c r="R1080" s="2"/>
    </row>
    <row r="1081" spans="1:18" x14ac:dyDescent="0.25">
      <c r="A1081">
        <v>1080</v>
      </c>
      <c r="B1081" t="s">
        <v>4113</v>
      </c>
      <c r="C1081" t="s">
        <v>10</v>
      </c>
      <c r="D1081" s="50">
        <v>44716</v>
      </c>
      <c r="E1081">
        <f>YEAR(Tabela1[[#This Row],[Start Date]])</f>
        <v>2022</v>
      </c>
      <c r="F1081">
        <f>ROUNDUP(MONTH(Tabela1[[#This Row],[Start Date]])/3,0)</f>
        <v>2</v>
      </c>
      <c r="G1081" t="s">
        <v>11</v>
      </c>
      <c r="H1081">
        <v>5</v>
      </c>
      <c r="I1081" t="s">
        <v>9</v>
      </c>
      <c r="J1081" t="s">
        <v>8</v>
      </c>
      <c r="K1081">
        <v>30</v>
      </c>
      <c r="L1081" t="s">
        <v>8</v>
      </c>
      <c r="M1081">
        <v>20</v>
      </c>
      <c r="N1081">
        <v>2</v>
      </c>
      <c r="O1081" t="str">
        <f>IF(AND(Tabela1[[#This Row],[EA Play Season Pass]]="Yes",Tabela1[[#This Row],[Minecraft Season Pass]]="Yes"),"Yes","No")</f>
        <v>Yes</v>
      </c>
      <c r="P1081" t="str">
        <f>IF(OR(Tabela1[[#This Row],[EA Play Season Pass]]="Yes",Tabela1[[#This Row],[Minecraft Season Pass]]="Yes"),"Yes","No")</f>
        <v>Yes</v>
      </c>
      <c r="Q1081">
        <v>53</v>
      </c>
      <c r="R1081" s="2"/>
    </row>
    <row r="1082" spans="1:18" x14ac:dyDescent="0.25">
      <c r="A1082">
        <v>1081</v>
      </c>
      <c r="B1082" t="s">
        <v>4114</v>
      </c>
      <c r="C1082" t="s">
        <v>7</v>
      </c>
      <c r="D1082" s="50">
        <v>44717</v>
      </c>
      <c r="E1082">
        <f>YEAR(Tabela1[[#This Row],[Start Date]])</f>
        <v>2022</v>
      </c>
      <c r="F1082">
        <f>ROUNDUP(MONTH(Tabela1[[#This Row],[Start Date]])/3,0)</f>
        <v>2</v>
      </c>
      <c r="G1082" t="s">
        <v>8</v>
      </c>
      <c r="H1082">
        <v>15</v>
      </c>
      <c r="I1082" t="s">
        <v>9</v>
      </c>
      <c r="J1082" t="s">
        <v>11</v>
      </c>
      <c r="K1082">
        <v>0</v>
      </c>
      <c r="L1082" t="s">
        <v>8</v>
      </c>
      <c r="M1082">
        <v>20</v>
      </c>
      <c r="N1082">
        <v>1</v>
      </c>
      <c r="O1082" t="str">
        <f>IF(AND(Tabela1[[#This Row],[EA Play Season Pass]]="Yes",Tabela1[[#This Row],[Minecraft Season Pass]]="Yes"),"Yes","No")</f>
        <v>No</v>
      </c>
      <c r="P1082" t="str">
        <f>IF(OR(Tabela1[[#This Row],[EA Play Season Pass]]="Yes",Tabela1[[#This Row],[Minecraft Season Pass]]="Yes"),"Yes","No")</f>
        <v>Yes</v>
      </c>
      <c r="Q1082">
        <v>34</v>
      </c>
      <c r="R1082" s="2"/>
    </row>
    <row r="1083" spans="1:18" x14ac:dyDescent="0.25">
      <c r="A1083">
        <v>1082</v>
      </c>
      <c r="B1083" t="s">
        <v>4115</v>
      </c>
      <c r="C1083" t="s">
        <v>7</v>
      </c>
      <c r="D1083" s="50">
        <v>44717</v>
      </c>
      <c r="E1083">
        <f>YEAR(Tabela1[[#This Row],[Start Date]])</f>
        <v>2022</v>
      </c>
      <c r="F1083">
        <f>ROUNDUP(MONTH(Tabela1[[#This Row],[Start Date]])/3,0)</f>
        <v>2</v>
      </c>
      <c r="G1083" t="s">
        <v>11</v>
      </c>
      <c r="H1083">
        <v>15</v>
      </c>
      <c r="I1083" t="s">
        <v>12</v>
      </c>
      <c r="J1083" t="s">
        <v>11</v>
      </c>
      <c r="K1083">
        <v>0</v>
      </c>
      <c r="L1083" t="s">
        <v>8</v>
      </c>
      <c r="M1083">
        <v>20</v>
      </c>
      <c r="N1083">
        <v>1</v>
      </c>
      <c r="O1083" t="str">
        <f>IF(AND(Tabela1[[#This Row],[EA Play Season Pass]]="Yes",Tabela1[[#This Row],[Minecraft Season Pass]]="Yes"),"Yes","No")</f>
        <v>No</v>
      </c>
      <c r="P1083" t="str">
        <f>IF(OR(Tabela1[[#This Row],[EA Play Season Pass]]="Yes",Tabela1[[#This Row],[Minecraft Season Pass]]="Yes"),"Yes","No")</f>
        <v>Yes</v>
      </c>
      <c r="Q1083">
        <v>34</v>
      </c>
      <c r="R1083" s="2"/>
    </row>
    <row r="1084" spans="1:18" x14ac:dyDescent="0.25">
      <c r="A1084">
        <v>1083</v>
      </c>
      <c r="B1084" t="s">
        <v>4116</v>
      </c>
      <c r="C1084" t="s">
        <v>13</v>
      </c>
      <c r="D1084" s="50">
        <v>44717</v>
      </c>
      <c r="E1084">
        <f>YEAR(Tabela1[[#This Row],[Start Date]])</f>
        <v>2022</v>
      </c>
      <c r="F1084">
        <f>ROUNDUP(MONTH(Tabela1[[#This Row],[Start Date]])/3,0)</f>
        <v>2</v>
      </c>
      <c r="G1084" t="s">
        <v>8</v>
      </c>
      <c r="H1084">
        <v>10</v>
      </c>
      <c r="I1084" t="s">
        <v>14</v>
      </c>
      <c r="J1084" t="s">
        <v>8</v>
      </c>
      <c r="K1084">
        <v>30</v>
      </c>
      <c r="L1084" t="s">
        <v>11</v>
      </c>
      <c r="M1084">
        <v>0</v>
      </c>
      <c r="N1084">
        <v>3</v>
      </c>
      <c r="O1084" t="str">
        <f>IF(AND(Tabela1[[#This Row],[EA Play Season Pass]]="Yes",Tabela1[[#This Row],[Minecraft Season Pass]]="Yes"),"Yes","No")</f>
        <v>No</v>
      </c>
      <c r="P1084" t="str">
        <f>IF(OR(Tabela1[[#This Row],[EA Play Season Pass]]="Yes",Tabela1[[#This Row],[Minecraft Season Pass]]="Yes"),"Yes","No")</f>
        <v>Yes</v>
      </c>
      <c r="Q1084">
        <v>37</v>
      </c>
      <c r="R1084" s="2"/>
    </row>
    <row r="1085" spans="1:18" x14ac:dyDescent="0.25">
      <c r="A1085">
        <v>1084</v>
      </c>
      <c r="B1085" t="s">
        <v>1994</v>
      </c>
      <c r="C1085" t="s">
        <v>7</v>
      </c>
      <c r="D1085" s="50">
        <v>44717</v>
      </c>
      <c r="E1085">
        <f>YEAR(Tabela1[[#This Row],[Start Date]])</f>
        <v>2022</v>
      </c>
      <c r="F1085">
        <f>ROUNDUP(MONTH(Tabela1[[#This Row],[Start Date]])/3,0)</f>
        <v>2</v>
      </c>
      <c r="G1085" t="s">
        <v>8</v>
      </c>
      <c r="H1085">
        <v>15</v>
      </c>
      <c r="I1085" t="s">
        <v>12</v>
      </c>
      <c r="J1085" t="s">
        <v>11</v>
      </c>
      <c r="K1085">
        <v>0</v>
      </c>
      <c r="L1085" t="s">
        <v>11</v>
      </c>
      <c r="M1085">
        <v>0</v>
      </c>
      <c r="N1085">
        <v>2</v>
      </c>
      <c r="O1085" t="str">
        <f>IF(AND(Tabela1[[#This Row],[EA Play Season Pass]]="Yes",Tabela1[[#This Row],[Minecraft Season Pass]]="Yes"),"Yes","No")</f>
        <v>No</v>
      </c>
      <c r="P1085" t="str">
        <f>IF(OR(Tabela1[[#This Row],[EA Play Season Pass]]="Yes",Tabela1[[#This Row],[Minecraft Season Pass]]="Yes"),"Yes","No")</f>
        <v>No</v>
      </c>
      <c r="Q1085">
        <v>13</v>
      </c>
      <c r="R1085" s="2"/>
    </row>
    <row r="1086" spans="1:18" x14ac:dyDescent="0.25">
      <c r="A1086">
        <v>1085</v>
      </c>
      <c r="B1086" t="s">
        <v>4117</v>
      </c>
      <c r="C1086" t="s">
        <v>7</v>
      </c>
      <c r="D1086" s="50">
        <v>44717</v>
      </c>
      <c r="E1086">
        <f>YEAR(Tabela1[[#This Row],[Start Date]])</f>
        <v>2022</v>
      </c>
      <c r="F1086">
        <f>ROUNDUP(MONTH(Tabela1[[#This Row],[Start Date]])/3,0)</f>
        <v>2</v>
      </c>
      <c r="G1086" t="s">
        <v>8</v>
      </c>
      <c r="H1086">
        <v>15</v>
      </c>
      <c r="I1086" t="s">
        <v>12</v>
      </c>
      <c r="J1086" t="s">
        <v>8</v>
      </c>
      <c r="K1086">
        <v>30</v>
      </c>
      <c r="L1086" t="s">
        <v>11</v>
      </c>
      <c r="M1086">
        <v>0</v>
      </c>
      <c r="N1086">
        <v>1</v>
      </c>
      <c r="O1086" t="str">
        <f>IF(AND(Tabela1[[#This Row],[EA Play Season Pass]]="Yes",Tabela1[[#This Row],[Minecraft Season Pass]]="Yes"),"Yes","No")</f>
        <v>No</v>
      </c>
      <c r="P1086" t="str">
        <f>IF(OR(Tabela1[[#This Row],[EA Play Season Pass]]="Yes",Tabela1[[#This Row],[Minecraft Season Pass]]="Yes"),"Yes","No")</f>
        <v>Yes</v>
      </c>
      <c r="Q1086">
        <v>44</v>
      </c>
      <c r="R1086" s="2"/>
    </row>
    <row r="1087" spans="1:18" x14ac:dyDescent="0.25">
      <c r="A1087">
        <v>1086</v>
      </c>
      <c r="B1087" t="s">
        <v>4118</v>
      </c>
      <c r="C1087" t="s">
        <v>7</v>
      </c>
      <c r="D1087" s="50">
        <v>44717</v>
      </c>
      <c r="E1087">
        <f>YEAR(Tabela1[[#This Row],[Start Date]])</f>
        <v>2022</v>
      </c>
      <c r="F1087">
        <f>ROUNDUP(MONTH(Tabela1[[#This Row],[Start Date]])/3,0)</f>
        <v>2</v>
      </c>
      <c r="G1087" t="s">
        <v>8</v>
      </c>
      <c r="H1087">
        <v>15</v>
      </c>
      <c r="I1087" t="s">
        <v>12</v>
      </c>
      <c r="J1087" t="s">
        <v>8</v>
      </c>
      <c r="K1087">
        <v>30</v>
      </c>
      <c r="L1087" t="s">
        <v>11</v>
      </c>
      <c r="M1087">
        <v>0</v>
      </c>
      <c r="N1087">
        <v>2</v>
      </c>
      <c r="O1087" t="str">
        <f>IF(AND(Tabela1[[#This Row],[EA Play Season Pass]]="Yes",Tabela1[[#This Row],[Minecraft Season Pass]]="Yes"),"Yes","No")</f>
        <v>No</v>
      </c>
      <c r="P1087" t="str">
        <f>IF(OR(Tabela1[[#This Row],[EA Play Season Pass]]="Yes",Tabela1[[#This Row],[Minecraft Season Pass]]="Yes"),"Yes","No")</f>
        <v>Yes</v>
      </c>
      <c r="Q1087">
        <v>43</v>
      </c>
      <c r="R1087" s="2"/>
    </row>
    <row r="1088" spans="1:18" x14ac:dyDescent="0.25">
      <c r="A1088">
        <v>1087</v>
      </c>
      <c r="B1088" t="s">
        <v>2611</v>
      </c>
      <c r="C1088" t="s">
        <v>13</v>
      </c>
      <c r="D1088" s="50">
        <v>44717</v>
      </c>
      <c r="E1088">
        <f>YEAR(Tabela1[[#This Row],[Start Date]])</f>
        <v>2022</v>
      </c>
      <c r="F1088">
        <f>ROUNDUP(MONTH(Tabela1[[#This Row],[Start Date]])/3,0)</f>
        <v>2</v>
      </c>
      <c r="G1088" t="s">
        <v>11</v>
      </c>
      <c r="H1088">
        <v>10</v>
      </c>
      <c r="I1088" t="s">
        <v>9</v>
      </c>
      <c r="J1088" t="s">
        <v>8</v>
      </c>
      <c r="K1088">
        <v>30</v>
      </c>
      <c r="L1088" t="s">
        <v>11</v>
      </c>
      <c r="M1088">
        <v>0</v>
      </c>
      <c r="N1088">
        <v>2</v>
      </c>
      <c r="O1088" t="str">
        <f>IF(AND(Tabela1[[#This Row],[EA Play Season Pass]]="Yes",Tabela1[[#This Row],[Minecraft Season Pass]]="Yes"),"Yes","No")</f>
        <v>No</v>
      </c>
      <c r="P1088" t="str">
        <f>IF(OR(Tabela1[[#This Row],[EA Play Season Pass]]="Yes",Tabela1[[#This Row],[Minecraft Season Pass]]="Yes"),"Yes","No")</f>
        <v>Yes</v>
      </c>
      <c r="Q1088">
        <v>38</v>
      </c>
      <c r="R1088" s="2"/>
    </row>
    <row r="1089" spans="1:18" x14ac:dyDescent="0.25">
      <c r="A1089">
        <v>1088</v>
      </c>
      <c r="B1089" t="s">
        <v>2674</v>
      </c>
      <c r="C1089" t="s">
        <v>13</v>
      </c>
      <c r="D1089" s="50">
        <v>44717</v>
      </c>
      <c r="E1089">
        <f>YEAR(Tabela1[[#This Row],[Start Date]])</f>
        <v>2022</v>
      </c>
      <c r="F1089">
        <f>ROUNDUP(MONTH(Tabela1[[#This Row],[Start Date]])/3,0)</f>
        <v>2</v>
      </c>
      <c r="G1089" t="s">
        <v>11</v>
      </c>
      <c r="H1089">
        <v>10</v>
      </c>
      <c r="I1089" t="s">
        <v>12</v>
      </c>
      <c r="J1089" t="s">
        <v>8</v>
      </c>
      <c r="K1089">
        <v>30</v>
      </c>
      <c r="L1089" t="s">
        <v>8</v>
      </c>
      <c r="M1089">
        <v>20</v>
      </c>
      <c r="N1089">
        <v>1</v>
      </c>
      <c r="O1089" t="str">
        <f>IF(AND(Tabela1[[#This Row],[EA Play Season Pass]]="Yes",Tabela1[[#This Row],[Minecraft Season Pass]]="Yes"),"Yes","No")</f>
        <v>Yes</v>
      </c>
      <c r="P1089" t="str">
        <f>IF(OR(Tabela1[[#This Row],[EA Play Season Pass]]="Yes",Tabela1[[#This Row],[Minecraft Season Pass]]="Yes"),"Yes","No")</f>
        <v>Yes</v>
      </c>
      <c r="Q1089">
        <v>59</v>
      </c>
      <c r="R1089" s="2"/>
    </row>
    <row r="1090" spans="1:18" x14ac:dyDescent="0.25">
      <c r="A1090">
        <v>1089</v>
      </c>
      <c r="B1090" t="s">
        <v>1379</v>
      </c>
      <c r="C1090" t="s">
        <v>10</v>
      </c>
      <c r="D1090" s="50">
        <v>44717</v>
      </c>
      <c r="E1090">
        <f>YEAR(Tabela1[[#This Row],[Start Date]])</f>
        <v>2022</v>
      </c>
      <c r="F1090">
        <f>ROUNDUP(MONTH(Tabela1[[#This Row],[Start Date]])/3,0)</f>
        <v>2</v>
      </c>
      <c r="G1090" t="s">
        <v>8</v>
      </c>
      <c r="H1090">
        <v>5</v>
      </c>
      <c r="I1090" t="s">
        <v>9</v>
      </c>
      <c r="J1090" t="s">
        <v>11</v>
      </c>
      <c r="K1090">
        <v>0</v>
      </c>
      <c r="L1090" t="s">
        <v>11</v>
      </c>
      <c r="M1090">
        <v>0</v>
      </c>
      <c r="N1090">
        <v>1</v>
      </c>
      <c r="O1090" t="str">
        <f>IF(AND(Tabela1[[#This Row],[EA Play Season Pass]]="Yes",Tabela1[[#This Row],[Minecraft Season Pass]]="Yes"),"Yes","No")</f>
        <v>No</v>
      </c>
      <c r="P1090" t="str">
        <f>IF(OR(Tabela1[[#This Row],[EA Play Season Pass]]="Yes",Tabela1[[#This Row],[Minecraft Season Pass]]="Yes"),"Yes","No")</f>
        <v>No</v>
      </c>
      <c r="Q1090">
        <v>4</v>
      </c>
      <c r="R1090" s="2"/>
    </row>
    <row r="1091" spans="1:18" x14ac:dyDescent="0.25">
      <c r="A1091">
        <v>1090</v>
      </c>
      <c r="B1091" t="s">
        <v>2306</v>
      </c>
      <c r="C1091" t="s">
        <v>10</v>
      </c>
      <c r="D1091" s="50">
        <v>44718</v>
      </c>
      <c r="E1091">
        <f>YEAR(Tabela1[[#This Row],[Start Date]])</f>
        <v>2022</v>
      </c>
      <c r="F1091">
        <f>ROUNDUP(MONTH(Tabela1[[#This Row],[Start Date]])/3,0)</f>
        <v>2</v>
      </c>
      <c r="G1091" t="s">
        <v>11</v>
      </c>
      <c r="H1091">
        <v>5</v>
      </c>
      <c r="I1091" t="s">
        <v>12</v>
      </c>
      <c r="J1091" t="s">
        <v>8</v>
      </c>
      <c r="K1091">
        <v>30</v>
      </c>
      <c r="L1091" t="s">
        <v>11</v>
      </c>
      <c r="M1091">
        <v>0</v>
      </c>
      <c r="N1091">
        <v>2</v>
      </c>
      <c r="O1091" t="str">
        <f>IF(AND(Tabela1[[#This Row],[EA Play Season Pass]]="Yes",Tabela1[[#This Row],[Minecraft Season Pass]]="Yes"),"Yes","No")</f>
        <v>No</v>
      </c>
      <c r="P1091" t="str">
        <f>IF(OR(Tabela1[[#This Row],[EA Play Season Pass]]="Yes",Tabela1[[#This Row],[Minecraft Season Pass]]="Yes"),"Yes","No")</f>
        <v>Yes</v>
      </c>
      <c r="Q1091">
        <v>33</v>
      </c>
      <c r="R1091" s="2"/>
    </row>
    <row r="1092" spans="1:18" x14ac:dyDescent="0.25">
      <c r="A1092">
        <v>1091</v>
      </c>
      <c r="B1092" t="s">
        <v>4119</v>
      </c>
      <c r="C1092" t="s">
        <v>13</v>
      </c>
      <c r="D1092" s="50">
        <v>44718</v>
      </c>
      <c r="E1092">
        <f>YEAR(Tabela1[[#This Row],[Start Date]])</f>
        <v>2022</v>
      </c>
      <c r="F1092">
        <f>ROUNDUP(MONTH(Tabela1[[#This Row],[Start Date]])/3,0)</f>
        <v>2</v>
      </c>
      <c r="G1092" t="s">
        <v>8</v>
      </c>
      <c r="H1092">
        <v>10</v>
      </c>
      <c r="I1092" t="s">
        <v>9</v>
      </c>
      <c r="J1092" t="s">
        <v>11</v>
      </c>
      <c r="K1092">
        <v>0</v>
      </c>
      <c r="L1092" t="s">
        <v>11</v>
      </c>
      <c r="M1092">
        <v>0</v>
      </c>
      <c r="N1092">
        <v>3</v>
      </c>
      <c r="O1092" t="str">
        <f>IF(AND(Tabela1[[#This Row],[EA Play Season Pass]]="Yes",Tabela1[[#This Row],[Minecraft Season Pass]]="Yes"),"Yes","No")</f>
        <v>No</v>
      </c>
      <c r="P1092" t="str">
        <f>IF(OR(Tabela1[[#This Row],[EA Play Season Pass]]="Yes",Tabela1[[#This Row],[Minecraft Season Pass]]="Yes"),"Yes","No")</f>
        <v>No</v>
      </c>
      <c r="Q1092">
        <v>7</v>
      </c>
      <c r="R1092" s="2"/>
    </row>
    <row r="1093" spans="1:18" x14ac:dyDescent="0.25">
      <c r="A1093">
        <v>1092</v>
      </c>
      <c r="B1093" t="s">
        <v>937</v>
      </c>
      <c r="C1093" t="s">
        <v>7</v>
      </c>
      <c r="D1093" s="50">
        <v>44718</v>
      </c>
      <c r="E1093">
        <f>YEAR(Tabela1[[#This Row],[Start Date]])</f>
        <v>2022</v>
      </c>
      <c r="F1093">
        <f>ROUNDUP(MONTH(Tabela1[[#This Row],[Start Date]])/3,0)</f>
        <v>2</v>
      </c>
      <c r="G1093" t="s">
        <v>8</v>
      </c>
      <c r="H1093">
        <v>15</v>
      </c>
      <c r="I1093" t="s">
        <v>14</v>
      </c>
      <c r="J1093" t="s">
        <v>8</v>
      </c>
      <c r="K1093">
        <v>30</v>
      </c>
      <c r="L1093" t="s">
        <v>11</v>
      </c>
      <c r="M1093">
        <v>0</v>
      </c>
      <c r="N1093">
        <v>1</v>
      </c>
      <c r="O1093" t="str">
        <f>IF(AND(Tabela1[[#This Row],[EA Play Season Pass]]="Yes",Tabela1[[#This Row],[Minecraft Season Pass]]="Yes"),"Yes","No")</f>
        <v>No</v>
      </c>
      <c r="P1093" t="str">
        <f>IF(OR(Tabela1[[#This Row],[EA Play Season Pass]]="Yes",Tabela1[[#This Row],[Minecraft Season Pass]]="Yes"),"Yes","No")</f>
        <v>Yes</v>
      </c>
      <c r="Q1093">
        <v>44</v>
      </c>
      <c r="R1093" s="2"/>
    </row>
    <row r="1094" spans="1:18" x14ac:dyDescent="0.25">
      <c r="A1094">
        <v>1093</v>
      </c>
      <c r="B1094" t="s">
        <v>2687</v>
      </c>
      <c r="C1094" t="s">
        <v>13</v>
      </c>
      <c r="D1094" s="50">
        <v>44718</v>
      </c>
      <c r="E1094">
        <f>YEAR(Tabela1[[#This Row],[Start Date]])</f>
        <v>2022</v>
      </c>
      <c r="F1094">
        <f>ROUNDUP(MONTH(Tabela1[[#This Row],[Start Date]])/3,0)</f>
        <v>2</v>
      </c>
      <c r="G1094" t="s">
        <v>8</v>
      </c>
      <c r="H1094">
        <v>10</v>
      </c>
      <c r="I1094" t="s">
        <v>9</v>
      </c>
      <c r="J1094" t="s">
        <v>8</v>
      </c>
      <c r="K1094">
        <v>30</v>
      </c>
      <c r="L1094" t="s">
        <v>11</v>
      </c>
      <c r="M1094">
        <v>0</v>
      </c>
      <c r="N1094">
        <v>2</v>
      </c>
      <c r="O1094" t="str">
        <f>IF(AND(Tabela1[[#This Row],[EA Play Season Pass]]="Yes",Tabela1[[#This Row],[Minecraft Season Pass]]="Yes"),"Yes","No")</f>
        <v>No</v>
      </c>
      <c r="P1094" t="str">
        <f>IF(OR(Tabela1[[#This Row],[EA Play Season Pass]]="Yes",Tabela1[[#This Row],[Minecraft Season Pass]]="Yes"),"Yes","No")</f>
        <v>Yes</v>
      </c>
      <c r="Q1094">
        <v>38</v>
      </c>
      <c r="R1094" s="2"/>
    </row>
    <row r="1095" spans="1:18" x14ac:dyDescent="0.25">
      <c r="A1095">
        <v>1094</v>
      </c>
      <c r="B1095" t="s">
        <v>4120</v>
      </c>
      <c r="C1095" t="s">
        <v>10</v>
      </c>
      <c r="D1095" s="50">
        <v>44718</v>
      </c>
      <c r="E1095">
        <f>YEAR(Tabela1[[#This Row],[Start Date]])</f>
        <v>2022</v>
      </c>
      <c r="F1095">
        <f>ROUNDUP(MONTH(Tabela1[[#This Row],[Start Date]])/3,0)</f>
        <v>2</v>
      </c>
      <c r="G1095" t="s">
        <v>8</v>
      </c>
      <c r="H1095">
        <v>5</v>
      </c>
      <c r="I1095" t="s">
        <v>12</v>
      </c>
      <c r="J1095" t="s">
        <v>8</v>
      </c>
      <c r="K1095">
        <v>30</v>
      </c>
      <c r="L1095" t="s">
        <v>11</v>
      </c>
      <c r="M1095">
        <v>0</v>
      </c>
      <c r="N1095">
        <v>1</v>
      </c>
      <c r="O1095" t="str">
        <f>IF(AND(Tabela1[[#This Row],[EA Play Season Pass]]="Yes",Tabela1[[#This Row],[Minecraft Season Pass]]="Yes"),"Yes","No")</f>
        <v>No</v>
      </c>
      <c r="P1095" t="str">
        <f>IF(OR(Tabela1[[#This Row],[EA Play Season Pass]]="Yes",Tabela1[[#This Row],[Minecraft Season Pass]]="Yes"),"Yes","No")</f>
        <v>Yes</v>
      </c>
      <c r="Q1095">
        <v>34</v>
      </c>
      <c r="R1095" s="2"/>
    </row>
    <row r="1096" spans="1:18" x14ac:dyDescent="0.25">
      <c r="A1096">
        <v>1095</v>
      </c>
      <c r="B1096" t="s">
        <v>1060</v>
      </c>
      <c r="C1096" t="s">
        <v>13</v>
      </c>
      <c r="D1096" s="50">
        <v>44719</v>
      </c>
      <c r="E1096">
        <f>YEAR(Tabela1[[#This Row],[Start Date]])</f>
        <v>2022</v>
      </c>
      <c r="F1096">
        <f>ROUNDUP(MONTH(Tabela1[[#This Row],[Start Date]])/3,0)</f>
        <v>2</v>
      </c>
      <c r="G1096" t="s">
        <v>8</v>
      </c>
      <c r="H1096">
        <v>10</v>
      </c>
      <c r="I1096" t="s">
        <v>12</v>
      </c>
      <c r="J1096" t="s">
        <v>11</v>
      </c>
      <c r="K1096">
        <v>0</v>
      </c>
      <c r="L1096" t="s">
        <v>11</v>
      </c>
      <c r="M1096">
        <v>0</v>
      </c>
      <c r="N1096">
        <v>2</v>
      </c>
      <c r="O1096" t="str">
        <f>IF(AND(Tabela1[[#This Row],[EA Play Season Pass]]="Yes",Tabela1[[#This Row],[Minecraft Season Pass]]="Yes"),"Yes","No")</f>
        <v>No</v>
      </c>
      <c r="P1096" t="str">
        <f>IF(OR(Tabela1[[#This Row],[EA Play Season Pass]]="Yes",Tabela1[[#This Row],[Minecraft Season Pass]]="Yes"),"Yes","No")</f>
        <v>No</v>
      </c>
      <c r="Q1096">
        <v>8</v>
      </c>
      <c r="R1096" s="2"/>
    </row>
    <row r="1097" spans="1:18" x14ac:dyDescent="0.25">
      <c r="A1097">
        <v>1096</v>
      </c>
      <c r="B1097" t="s">
        <v>4121</v>
      </c>
      <c r="C1097" t="s">
        <v>13</v>
      </c>
      <c r="D1097" s="50">
        <v>44719</v>
      </c>
      <c r="E1097">
        <f>YEAR(Tabela1[[#This Row],[Start Date]])</f>
        <v>2022</v>
      </c>
      <c r="F1097">
        <f>ROUNDUP(MONTH(Tabela1[[#This Row],[Start Date]])/3,0)</f>
        <v>2</v>
      </c>
      <c r="G1097" t="s">
        <v>11</v>
      </c>
      <c r="H1097">
        <v>10</v>
      </c>
      <c r="I1097" t="s">
        <v>14</v>
      </c>
      <c r="J1097" t="s">
        <v>8</v>
      </c>
      <c r="K1097">
        <v>30</v>
      </c>
      <c r="L1097" t="s">
        <v>11</v>
      </c>
      <c r="M1097">
        <v>0</v>
      </c>
      <c r="N1097">
        <v>1</v>
      </c>
      <c r="O1097" t="str">
        <f>IF(AND(Tabela1[[#This Row],[EA Play Season Pass]]="Yes",Tabela1[[#This Row],[Minecraft Season Pass]]="Yes"),"Yes","No")</f>
        <v>No</v>
      </c>
      <c r="P1097" t="str">
        <f>IF(OR(Tabela1[[#This Row],[EA Play Season Pass]]="Yes",Tabela1[[#This Row],[Minecraft Season Pass]]="Yes"),"Yes","No")</f>
        <v>Yes</v>
      </c>
      <c r="Q1097">
        <v>39</v>
      </c>
      <c r="R1097" s="2"/>
    </row>
    <row r="1098" spans="1:18" x14ac:dyDescent="0.25">
      <c r="A1098">
        <v>1097</v>
      </c>
      <c r="B1098" t="s">
        <v>4122</v>
      </c>
      <c r="C1098" t="s">
        <v>13</v>
      </c>
      <c r="D1098" s="50">
        <v>44719</v>
      </c>
      <c r="E1098">
        <f>YEAR(Tabela1[[#This Row],[Start Date]])</f>
        <v>2022</v>
      </c>
      <c r="F1098">
        <f>ROUNDUP(MONTH(Tabela1[[#This Row],[Start Date]])/3,0)</f>
        <v>2</v>
      </c>
      <c r="G1098" t="s">
        <v>8</v>
      </c>
      <c r="H1098">
        <v>10</v>
      </c>
      <c r="I1098" t="s">
        <v>14</v>
      </c>
      <c r="J1098" t="s">
        <v>8</v>
      </c>
      <c r="K1098">
        <v>30</v>
      </c>
      <c r="L1098" t="s">
        <v>8</v>
      </c>
      <c r="M1098">
        <v>20</v>
      </c>
      <c r="N1098">
        <v>2</v>
      </c>
      <c r="O1098" t="str">
        <f>IF(AND(Tabela1[[#This Row],[EA Play Season Pass]]="Yes",Tabela1[[#This Row],[Minecraft Season Pass]]="Yes"),"Yes","No")</f>
        <v>Yes</v>
      </c>
      <c r="P1098" t="str">
        <f>IF(OR(Tabela1[[#This Row],[EA Play Season Pass]]="Yes",Tabela1[[#This Row],[Minecraft Season Pass]]="Yes"),"Yes","No")</f>
        <v>Yes</v>
      </c>
      <c r="Q1098">
        <v>58</v>
      </c>
      <c r="R1098" s="2"/>
    </row>
    <row r="1099" spans="1:18" x14ac:dyDescent="0.25">
      <c r="A1099">
        <v>1098</v>
      </c>
      <c r="B1099" t="s">
        <v>274</v>
      </c>
      <c r="C1099" t="s">
        <v>10</v>
      </c>
      <c r="D1099" s="50">
        <v>44720</v>
      </c>
      <c r="E1099">
        <f>YEAR(Tabela1[[#This Row],[Start Date]])</f>
        <v>2022</v>
      </c>
      <c r="F1099">
        <f>ROUNDUP(MONTH(Tabela1[[#This Row],[Start Date]])/3,0)</f>
        <v>2</v>
      </c>
      <c r="G1099" t="s">
        <v>8</v>
      </c>
      <c r="H1099">
        <v>5</v>
      </c>
      <c r="I1099" t="s">
        <v>9</v>
      </c>
      <c r="J1099" t="s">
        <v>11</v>
      </c>
      <c r="K1099">
        <v>0</v>
      </c>
      <c r="L1099" t="s">
        <v>11</v>
      </c>
      <c r="M1099">
        <v>0</v>
      </c>
      <c r="N1099">
        <v>3</v>
      </c>
      <c r="O1099" t="str">
        <f>IF(AND(Tabela1[[#This Row],[EA Play Season Pass]]="Yes",Tabela1[[#This Row],[Minecraft Season Pass]]="Yes"),"Yes","No")</f>
        <v>No</v>
      </c>
      <c r="P1099" t="str">
        <f>IF(OR(Tabela1[[#This Row],[EA Play Season Pass]]="Yes",Tabela1[[#This Row],[Minecraft Season Pass]]="Yes"),"Yes","No")</f>
        <v>No</v>
      </c>
      <c r="Q1099">
        <v>2</v>
      </c>
      <c r="R1099" s="2"/>
    </row>
    <row r="1100" spans="1:18" x14ac:dyDescent="0.25">
      <c r="A1100">
        <v>1099</v>
      </c>
      <c r="B1100" t="s">
        <v>685</v>
      </c>
      <c r="C1100" t="s">
        <v>10</v>
      </c>
      <c r="D1100" s="50">
        <v>44720</v>
      </c>
      <c r="E1100">
        <f>YEAR(Tabela1[[#This Row],[Start Date]])</f>
        <v>2022</v>
      </c>
      <c r="F1100">
        <f>ROUNDUP(MONTH(Tabela1[[#This Row],[Start Date]])/3,0)</f>
        <v>2</v>
      </c>
      <c r="G1100" t="s">
        <v>8</v>
      </c>
      <c r="H1100">
        <v>5</v>
      </c>
      <c r="I1100" t="s">
        <v>12</v>
      </c>
      <c r="J1100" t="s">
        <v>11</v>
      </c>
      <c r="K1100">
        <v>0</v>
      </c>
      <c r="L1100" t="s">
        <v>11</v>
      </c>
      <c r="M1100">
        <v>0</v>
      </c>
      <c r="N1100">
        <v>1</v>
      </c>
      <c r="O1100" t="str">
        <f>IF(AND(Tabela1[[#This Row],[EA Play Season Pass]]="Yes",Tabela1[[#This Row],[Minecraft Season Pass]]="Yes"),"Yes","No")</f>
        <v>No</v>
      </c>
      <c r="P1100" t="str">
        <f>IF(OR(Tabela1[[#This Row],[EA Play Season Pass]]="Yes",Tabela1[[#This Row],[Minecraft Season Pass]]="Yes"),"Yes","No")</f>
        <v>No</v>
      </c>
      <c r="Q1100">
        <v>4</v>
      </c>
      <c r="R1100" s="2"/>
    </row>
    <row r="1101" spans="1:18" x14ac:dyDescent="0.25">
      <c r="A1101">
        <v>1100</v>
      </c>
      <c r="B1101" t="s">
        <v>4123</v>
      </c>
      <c r="C1101" t="s">
        <v>7</v>
      </c>
      <c r="D1101" s="50">
        <v>44720</v>
      </c>
      <c r="E1101">
        <f>YEAR(Tabela1[[#This Row],[Start Date]])</f>
        <v>2022</v>
      </c>
      <c r="F1101">
        <f>ROUNDUP(MONTH(Tabela1[[#This Row],[Start Date]])/3,0)</f>
        <v>2</v>
      </c>
      <c r="G1101" t="s">
        <v>8</v>
      </c>
      <c r="H1101">
        <v>15</v>
      </c>
      <c r="I1101" t="s">
        <v>9</v>
      </c>
      <c r="J1101" t="s">
        <v>8</v>
      </c>
      <c r="K1101">
        <v>30</v>
      </c>
      <c r="L1101" t="s">
        <v>8</v>
      </c>
      <c r="M1101">
        <v>20</v>
      </c>
      <c r="N1101">
        <v>2</v>
      </c>
      <c r="O1101" t="str">
        <f>IF(AND(Tabela1[[#This Row],[EA Play Season Pass]]="Yes",Tabela1[[#This Row],[Minecraft Season Pass]]="Yes"),"Yes","No")</f>
        <v>Yes</v>
      </c>
      <c r="P1101" t="str">
        <f>IF(OR(Tabela1[[#This Row],[EA Play Season Pass]]="Yes",Tabela1[[#This Row],[Minecraft Season Pass]]="Yes"),"Yes","No")</f>
        <v>Yes</v>
      </c>
      <c r="Q1101">
        <v>63</v>
      </c>
      <c r="R1101" s="2"/>
    </row>
    <row r="1102" spans="1:18" x14ac:dyDescent="0.25">
      <c r="A1102">
        <v>1101</v>
      </c>
      <c r="B1102" t="s">
        <v>4124</v>
      </c>
      <c r="C1102" t="s">
        <v>13</v>
      </c>
      <c r="D1102" s="50">
        <v>44720</v>
      </c>
      <c r="E1102">
        <f>YEAR(Tabela1[[#This Row],[Start Date]])</f>
        <v>2022</v>
      </c>
      <c r="F1102">
        <f>ROUNDUP(MONTH(Tabela1[[#This Row],[Start Date]])/3,0)</f>
        <v>2</v>
      </c>
      <c r="G1102" t="s">
        <v>8</v>
      </c>
      <c r="H1102">
        <v>10</v>
      </c>
      <c r="I1102" t="s">
        <v>14</v>
      </c>
      <c r="J1102" t="s">
        <v>11</v>
      </c>
      <c r="K1102">
        <v>0</v>
      </c>
      <c r="L1102" t="s">
        <v>11</v>
      </c>
      <c r="M1102">
        <v>0</v>
      </c>
      <c r="N1102">
        <v>1</v>
      </c>
      <c r="O1102" t="str">
        <f>IF(AND(Tabela1[[#This Row],[EA Play Season Pass]]="Yes",Tabela1[[#This Row],[Minecraft Season Pass]]="Yes"),"Yes","No")</f>
        <v>No</v>
      </c>
      <c r="P1102" t="str">
        <f>IF(OR(Tabela1[[#This Row],[EA Play Season Pass]]="Yes",Tabela1[[#This Row],[Minecraft Season Pass]]="Yes"),"Yes","No")</f>
        <v>No</v>
      </c>
      <c r="Q1102">
        <v>9</v>
      </c>
      <c r="R1102" s="2"/>
    </row>
    <row r="1103" spans="1:18" x14ac:dyDescent="0.25">
      <c r="A1103">
        <v>1102</v>
      </c>
      <c r="B1103" t="s">
        <v>4125</v>
      </c>
      <c r="C1103" t="s">
        <v>13</v>
      </c>
      <c r="D1103" s="50">
        <v>44720</v>
      </c>
      <c r="E1103">
        <f>YEAR(Tabela1[[#This Row],[Start Date]])</f>
        <v>2022</v>
      </c>
      <c r="F1103">
        <f>ROUNDUP(MONTH(Tabela1[[#This Row],[Start Date]])/3,0)</f>
        <v>2</v>
      </c>
      <c r="G1103" t="s">
        <v>11</v>
      </c>
      <c r="H1103">
        <v>10</v>
      </c>
      <c r="I1103" t="s">
        <v>9</v>
      </c>
      <c r="J1103" t="s">
        <v>8</v>
      </c>
      <c r="K1103">
        <v>30</v>
      </c>
      <c r="L1103" t="s">
        <v>8</v>
      </c>
      <c r="M1103">
        <v>20</v>
      </c>
      <c r="N1103">
        <v>2</v>
      </c>
      <c r="O1103" t="str">
        <f>IF(AND(Tabela1[[#This Row],[EA Play Season Pass]]="Yes",Tabela1[[#This Row],[Minecraft Season Pass]]="Yes"),"Yes","No")</f>
        <v>Yes</v>
      </c>
      <c r="P1103" t="str">
        <f>IF(OR(Tabela1[[#This Row],[EA Play Season Pass]]="Yes",Tabela1[[#This Row],[Minecraft Season Pass]]="Yes"),"Yes","No")</f>
        <v>Yes</v>
      </c>
      <c r="Q1103">
        <v>58</v>
      </c>
      <c r="R1103" s="2"/>
    </row>
    <row r="1104" spans="1:18" x14ac:dyDescent="0.25">
      <c r="A1104">
        <v>1103</v>
      </c>
      <c r="B1104" t="s">
        <v>4126</v>
      </c>
      <c r="C1104" t="s">
        <v>7</v>
      </c>
      <c r="D1104" s="50">
        <v>44720</v>
      </c>
      <c r="E1104">
        <f>YEAR(Tabela1[[#This Row],[Start Date]])</f>
        <v>2022</v>
      </c>
      <c r="F1104">
        <f>ROUNDUP(MONTH(Tabela1[[#This Row],[Start Date]])/3,0)</f>
        <v>2</v>
      </c>
      <c r="G1104" t="s">
        <v>11</v>
      </c>
      <c r="H1104">
        <v>15</v>
      </c>
      <c r="I1104" t="s">
        <v>14</v>
      </c>
      <c r="J1104" t="s">
        <v>11</v>
      </c>
      <c r="K1104">
        <v>0</v>
      </c>
      <c r="L1104" t="s">
        <v>11</v>
      </c>
      <c r="M1104">
        <v>0</v>
      </c>
      <c r="N1104">
        <v>2</v>
      </c>
      <c r="O1104" t="str">
        <f>IF(AND(Tabela1[[#This Row],[EA Play Season Pass]]="Yes",Tabela1[[#This Row],[Minecraft Season Pass]]="Yes"),"Yes","No")</f>
        <v>No</v>
      </c>
      <c r="P1104" t="str">
        <f>IF(OR(Tabela1[[#This Row],[EA Play Season Pass]]="Yes",Tabela1[[#This Row],[Minecraft Season Pass]]="Yes"),"Yes","No")</f>
        <v>No</v>
      </c>
      <c r="Q1104">
        <v>13</v>
      </c>
      <c r="R1104" s="2"/>
    </row>
    <row r="1105" spans="1:18" x14ac:dyDescent="0.25">
      <c r="A1105">
        <v>1104</v>
      </c>
      <c r="B1105" t="s">
        <v>2198</v>
      </c>
      <c r="C1105" t="s">
        <v>13</v>
      </c>
      <c r="D1105" s="50">
        <v>44720</v>
      </c>
      <c r="E1105">
        <f>YEAR(Tabela1[[#This Row],[Start Date]])</f>
        <v>2022</v>
      </c>
      <c r="F1105">
        <f>ROUNDUP(MONTH(Tabela1[[#This Row],[Start Date]])/3,0)</f>
        <v>2</v>
      </c>
      <c r="G1105" t="s">
        <v>11</v>
      </c>
      <c r="H1105">
        <v>10</v>
      </c>
      <c r="I1105" t="s">
        <v>9</v>
      </c>
      <c r="J1105" t="s">
        <v>11</v>
      </c>
      <c r="K1105">
        <v>0</v>
      </c>
      <c r="L1105" t="s">
        <v>8</v>
      </c>
      <c r="M1105">
        <v>20</v>
      </c>
      <c r="N1105">
        <v>1</v>
      </c>
      <c r="O1105" t="str">
        <f>IF(AND(Tabela1[[#This Row],[EA Play Season Pass]]="Yes",Tabela1[[#This Row],[Minecraft Season Pass]]="Yes"),"Yes","No")</f>
        <v>No</v>
      </c>
      <c r="P1105" t="str">
        <f>IF(OR(Tabela1[[#This Row],[EA Play Season Pass]]="Yes",Tabela1[[#This Row],[Minecraft Season Pass]]="Yes"),"Yes","No")</f>
        <v>Yes</v>
      </c>
      <c r="Q1105">
        <v>29</v>
      </c>
      <c r="R1105" s="2"/>
    </row>
    <row r="1106" spans="1:18" x14ac:dyDescent="0.25">
      <c r="A1106">
        <v>1105</v>
      </c>
      <c r="B1106" t="s">
        <v>4127</v>
      </c>
      <c r="C1106" t="s">
        <v>13</v>
      </c>
      <c r="D1106" s="50">
        <v>44720</v>
      </c>
      <c r="E1106">
        <f>YEAR(Tabela1[[#This Row],[Start Date]])</f>
        <v>2022</v>
      </c>
      <c r="F1106">
        <f>ROUNDUP(MONTH(Tabela1[[#This Row],[Start Date]])/3,0)</f>
        <v>2</v>
      </c>
      <c r="G1106" t="s">
        <v>11</v>
      </c>
      <c r="H1106">
        <v>10</v>
      </c>
      <c r="I1106" t="s">
        <v>9</v>
      </c>
      <c r="J1106" t="s">
        <v>8</v>
      </c>
      <c r="K1106">
        <v>30</v>
      </c>
      <c r="L1106" t="s">
        <v>8</v>
      </c>
      <c r="M1106">
        <v>20</v>
      </c>
      <c r="N1106">
        <v>1</v>
      </c>
      <c r="O1106" t="str">
        <f>IF(AND(Tabela1[[#This Row],[EA Play Season Pass]]="Yes",Tabela1[[#This Row],[Minecraft Season Pass]]="Yes"),"Yes","No")</f>
        <v>Yes</v>
      </c>
      <c r="P1106" t="str">
        <f>IF(OR(Tabela1[[#This Row],[EA Play Season Pass]]="Yes",Tabela1[[#This Row],[Minecraft Season Pass]]="Yes"),"Yes","No")</f>
        <v>Yes</v>
      </c>
      <c r="Q1106">
        <v>59</v>
      </c>
      <c r="R1106" s="2"/>
    </row>
    <row r="1107" spans="1:18" x14ac:dyDescent="0.25">
      <c r="A1107">
        <v>1106</v>
      </c>
      <c r="B1107" t="s">
        <v>3264</v>
      </c>
      <c r="C1107" t="s">
        <v>13</v>
      </c>
      <c r="D1107" s="50">
        <v>44720</v>
      </c>
      <c r="E1107">
        <f>YEAR(Tabela1[[#This Row],[Start Date]])</f>
        <v>2022</v>
      </c>
      <c r="F1107">
        <f>ROUNDUP(MONTH(Tabela1[[#This Row],[Start Date]])/3,0)</f>
        <v>2</v>
      </c>
      <c r="G1107" t="s">
        <v>11</v>
      </c>
      <c r="H1107">
        <v>10</v>
      </c>
      <c r="I1107" t="s">
        <v>9</v>
      </c>
      <c r="J1107" t="s">
        <v>11</v>
      </c>
      <c r="K1107">
        <v>0</v>
      </c>
      <c r="L1107" t="s">
        <v>11</v>
      </c>
      <c r="M1107">
        <v>0</v>
      </c>
      <c r="N1107">
        <v>2</v>
      </c>
      <c r="O1107" t="str">
        <f>IF(AND(Tabela1[[#This Row],[EA Play Season Pass]]="Yes",Tabela1[[#This Row],[Minecraft Season Pass]]="Yes"),"Yes","No")</f>
        <v>No</v>
      </c>
      <c r="P1107" t="str">
        <f>IF(OR(Tabela1[[#This Row],[EA Play Season Pass]]="Yes",Tabela1[[#This Row],[Minecraft Season Pass]]="Yes"),"Yes","No")</f>
        <v>No</v>
      </c>
      <c r="Q1107">
        <v>8</v>
      </c>
      <c r="R1107" s="2"/>
    </row>
    <row r="1108" spans="1:18" x14ac:dyDescent="0.25">
      <c r="A1108">
        <v>1107</v>
      </c>
      <c r="B1108" t="s">
        <v>4128</v>
      </c>
      <c r="C1108" t="s">
        <v>10</v>
      </c>
      <c r="D1108" s="50">
        <v>44720</v>
      </c>
      <c r="E1108">
        <f>YEAR(Tabela1[[#This Row],[Start Date]])</f>
        <v>2022</v>
      </c>
      <c r="F1108">
        <f>ROUNDUP(MONTH(Tabela1[[#This Row],[Start Date]])/3,0)</f>
        <v>2</v>
      </c>
      <c r="G1108" t="s">
        <v>11</v>
      </c>
      <c r="H1108">
        <v>5</v>
      </c>
      <c r="I1108" t="s">
        <v>14</v>
      </c>
      <c r="J1108" t="s">
        <v>11</v>
      </c>
      <c r="K1108">
        <v>0</v>
      </c>
      <c r="L1108" t="s">
        <v>11</v>
      </c>
      <c r="M1108">
        <v>0</v>
      </c>
      <c r="N1108">
        <v>3</v>
      </c>
      <c r="O1108" t="str">
        <f>IF(AND(Tabela1[[#This Row],[EA Play Season Pass]]="Yes",Tabela1[[#This Row],[Minecraft Season Pass]]="Yes"),"Yes","No")</f>
        <v>No</v>
      </c>
      <c r="P1108" t="str">
        <f>IF(OR(Tabela1[[#This Row],[EA Play Season Pass]]="Yes",Tabela1[[#This Row],[Minecraft Season Pass]]="Yes"),"Yes","No")</f>
        <v>No</v>
      </c>
      <c r="Q1108">
        <v>2</v>
      </c>
      <c r="R1108" s="2"/>
    </row>
    <row r="1109" spans="1:18" x14ac:dyDescent="0.25">
      <c r="A1109">
        <v>1108</v>
      </c>
      <c r="B1109" t="s">
        <v>4129</v>
      </c>
      <c r="C1109" t="s">
        <v>13</v>
      </c>
      <c r="D1109" s="50">
        <v>44721</v>
      </c>
      <c r="E1109">
        <f>YEAR(Tabela1[[#This Row],[Start Date]])</f>
        <v>2022</v>
      </c>
      <c r="F1109">
        <f>ROUNDUP(MONTH(Tabela1[[#This Row],[Start Date]])/3,0)</f>
        <v>2</v>
      </c>
      <c r="G1109" t="s">
        <v>8</v>
      </c>
      <c r="H1109">
        <v>10</v>
      </c>
      <c r="I1109" t="s">
        <v>14</v>
      </c>
      <c r="J1109" t="s">
        <v>11</v>
      </c>
      <c r="K1109">
        <v>0</v>
      </c>
      <c r="L1109" t="s">
        <v>8</v>
      </c>
      <c r="M1109">
        <v>20</v>
      </c>
      <c r="N1109">
        <v>1</v>
      </c>
      <c r="O1109" t="str">
        <f>IF(AND(Tabela1[[#This Row],[EA Play Season Pass]]="Yes",Tabela1[[#This Row],[Minecraft Season Pass]]="Yes"),"Yes","No")</f>
        <v>No</v>
      </c>
      <c r="P1109" t="str">
        <f>IF(OR(Tabela1[[#This Row],[EA Play Season Pass]]="Yes",Tabela1[[#This Row],[Minecraft Season Pass]]="Yes"),"Yes","No")</f>
        <v>Yes</v>
      </c>
      <c r="Q1109">
        <v>29</v>
      </c>
      <c r="R1109" s="2"/>
    </row>
    <row r="1110" spans="1:18" x14ac:dyDescent="0.25">
      <c r="A1110">
        <v>1109</v>
      </c>
      <c r="B1110" t="s">
        <v>4130</v>
      </c>
      <c r="C1110" t="s">
        <v>13</v>
      </c>
      <c r="D1110" s="50">
        <v>44721</v>
      </c>
      <c r="E1110">
        <f>YEAR(Tabela1[[#This Row],[Start Date]])</f>
        <v>2022</v>
      </c>
      <c r="F1110">
        <f>ROUNDUP(MONTH(Tabela1[[#This Row],[Start Date]])/3,0)</f>
        <v>2</v>
      </c>
      <c r="G1110" t="s">
        <v>8</v>
      </c>
      <c r="H1110">
        <v>10</v>
      </c>
      <c r="I1110" t="s">
        <v>12</v>
      </c>
      <c r="J1110" t="s">
        <v>11</v>
      </c>
      <c r="K1110">
        <v>0</v>
      </c>
      <c r="L1110" t="s">
        <v>8</v>
      </c>
      <c r="M1110">
        <v>20</v>
      </c>
      <c r="N1110">
        <v>1</v>
      </c>
      <c r="O1110" t="str">
        <f>IF(AND(Tabela1[[#This Row],[EA Play Season Pass]]="Yes",Tabela1[[#This Row],[Minecraft Season Pass]]="Yes"),"Yes","No")</f>
        <v>No</v>
      </c>
      <c r="P1110" t="str">
        <f>IF(OR(Tabela1[[#This Row],[EA Play Season Pass]]="Yes",Tabela1[[#This Row],[Minecraft Season Pass]]="Yes"),"Yes","No")</f>
        <v>Yes</v>
      </c>
      <c r="Q1110">
        <v>29</v>
      </c>
      <c r="R1110" s="2"/>
    </row>
    <row r="1111" spans="1:18" x14ac:dyDescent="0.25">
      <c r="A1111">
        <v>1110</v>
      </c>
      <c r="B1111" t="s">
        <v>3312</v>
      </c>
      <c r="C1111" t="s">
        <v>13</v>
      </c>
      <c r="D1111" s="50">
        <v>44721</v>
      </c>
      <c r="E1111">
        <f>YEAR(Tabela1[[#This Row],[Start Date]])</f>
        <v>2022</v>
      </c>
      <c r="F1111">
        <f>ROUNDUP(MONTH(Tabela1[[#This Row],[Start Date]])/3,0)</f>
        <v>2</v>
      </c>
      <c r="G1111" t="s">
        <v>11</v>
      </c>
      <c r="H1111">
        <v>10</v>
      </c>
      <c r="I1111" t="s">
        <v>9</v>
      </c>
      <c r="J1111" t="s">
        <v>8</v>
      </c>
      <c r="K1111">
        <v>30</v>
      </c>
      <c r="L1111" t="s">
        <v>11</v>
      </c>
      <c r="M1111">
        <v>0</v>
      </c>
      <c r="N1111">
        <v>1</v>
      </c>
      <c r="O1111" t="str">
        <f>IF(AND(Tabela1[[#This Row],[EA Play Season Pass]]="Yes",Tabela1[[#This Row],[Minecraft Season Pass]]="Yes"),"Yes","No")</f>
        <v>No</v>
      </c>
      <c r="P1111" t="str">
        <f>IF(OR(Tabela1[[#This Row],[EA Play Season Pass]]="Yes",Tabela1[[#This Row],[Minecraft Season Pass]]="Yes"),"Yes","No")</f>
        <v>Yes</v>
      </c>
      <c r="Q1111">
        <v>39</v>
      </c>
      <c r="R1111" s="2"/>
    </row>
    <row r="1112" spans="1:18" x14ac:dyDescent="0.25">
      <c r="A1112">
        <v>1111</v>
      </c>
      <c r="B1112" t="s">
        <v>4131</v>
      </c>
      <c r="C1112" t="s">
        <v>13</v>
      </c>
      <c r="D1112" s="50">
        <v>44721</v>
      </c>
      <c r="E1112">
        <f>YEAR(Tabela1[[#This Row],[Start Date]])</f>
        <v>2022</v>
      </c>
      <c r="F1112">
        <f>ROUNDUP(MONTH(Tabela1[[#This Row],[Start Date]])/3,0)</f>
        <v>2</v>
      </c>
      <c r="G1112" t="s">
        <v>8</v>
      </c>
      <c r="H1112">
        <v>10</v>
      </c>
      <c r="I1112" t="s">
        <v>14</v>
      </c>
      <c r="J1112" t="s">
        <v>8</v>
      </c>
      <c r="K1112">
        <v>30</v>
      </c>
      <c r="L1112" t="s">
        <v>8</v>
      </c>
      <c r="M1112">
        <v>20</v>
      </c>
      <c r="N1112">
        <v>1</v>
      </c>
      <c r="O1112" t="str">
        <f>IF(AND(Tabela1[[#This Row],[EA Play Season Pass]]="Yes",Tabela1[[#This Row],[Minecraft Season Pass]]="Yes"),"Yes","No")</f>
        <v>Yes</v>
      </c>
      <c r="P1112" t="str">
        <f>IF(OR(Tabela1[[#This Row],[EA Play Season Pass]]="Yes",Tabela1[[#This Row],[Minecraft Season Pass]]="Yes"),"Yes","No")</f>
        <v>Yes</v>
      </c>
      <c r="Q1112">
        <v>59</v>
      </c>
      <c r="R1112" s="2"/>
    </row>
    <row r="1113" spans="1:18" x14ac:dyDescent="0.25">
      <c r="A1113">
        <v>1112</v>
      </c>
      <c r="B1113" t="s">
        <v>1939</v>
      </c>
      <c r="C1113" t="s">
        <v>13</v>
      </c>
      <c r="D1113" s="50">
        <v>44721</v>
      </c>
      <c r="E1113">
        <f>YEAR(Tabela1[[#This Row],[Start Date]])</f>
        <v>2022</v>
      </c>
      <c r="F1113">
        <f>ROUNDUP(MONTH(Tabela1[[#This Row],[Start Date]])/3,0)</f>
        <v>2</v>
      </c>
      <c r="G1113" t="s">
        <v>11</v>
      </c>
      <c r="H1113">
        <v>10</v>
      </c>
      <c r="I1113" t="s">
        <v>9</v>
      </c>
      <c r="J1113" t="s">
        <v>11</v>
      </c>
      <c r="K1113">
        <v>0</v>
      </c>
      <c r="L1113" t="s">
        <v>8</v>
      </c>
      <c r="M1113">
        <v>20</v>
      </c>
      <c r="N1113">
        <v>2</v>
      </c>
      <c r="O1113" t="str">
        <f>IF(AND(Tabela1[[#This Row],[EA Play Season Pass]]="Yes",Tabela1[[#This Row],[Minecraft Season Pass]]="Yes"),"Yes","No")</f>
        <v>No</v>
      </c>
      <c r="P1113" t="str">
        <f>IF(OR(Tabela1[[#This Row],[EA Play Season Pass]]="Yes",Tabela1[[#This Row],[Minecraft Season Pass]]="Yes"),"Yes","No")</f>
        <v>Yes</v>
      </c>
      <c r="Q1113">
        <v>28</v>
      </c>
      <c r="R1113" s="2"/>
    </row>
    <row r="1114" spans="1:18" x14ac:dyDescent="0.25">
      <c r="A1114">
        <v>1113</v>
      </c>
      <c r="B1114" t="s">
        <v>4132</v>
      </c>
      <c r="C1114" t="s">
        <v>7</v>
      </c>
      <c r="D1114" s="50">
        <v>44721</v>
      </c>
      <c r="E1114">
        <f>YEAR(Tabela1[[#This Row],[Start Date]])</f>
        <v>2022</v>
      </c>
      <c r="F1114">
        <f>ROUNDUP(MONTH(Tabela1[[#This Row],[Start Date]])/3,0)</f>
        <v>2</v>
      </c>
      <c r="G1114" t="s">
        <v>11</v>
      </c>
      <c r="H1114">
        <v>15</v>
      </c>
      <c r="I1114" t="s">
        <v>12</v>
      </c>
      <c r="J1114" t="s">
        <v>8</v>
      </c>
      <c r="K1114">
        <v>30</v>
      </c>
      <c r="L1114" t="s">
        <v>8</v>
      </c>
      <c r="M1114">
        <v>20</v>
      </c>
      <c r="N1114">
        <v>2</v>
      </c>
      <c r="O1114" t="str">
        <f>IF(AND(Tabela1[[#This Row],[EA Play Season Pass]]="Yes",Tabela1[[#This Row],[Minecraft Season Pass]]="Yes"),"Yes","No")</f>
        <v>Yes</v>
      </c>
      <c r="P1114" t="str">
        <f>IF(OR(Tabela1[[#This Row],[EA Play Season Pass]]="Yes",Tabela1[[#This Row],[Minecraft Season Pass]]="Yes"),"Yes","No")</f>
        <v>Yes</v>
      </c>
      <c r="Q1114">
        <v>63</v>
      </c>
      <c r="R1114" s="2"/>
    </row>
    <row r="1115" spans="1:18" x14ac:dyDescent="0.25">
      <c r="A1115">
        <v>1114</v>
      </c>
      <c r="B1115" t="s">
        <v>4133</v>
      </c>
      <c r="C1115" t="s">
        <v>10</v>
      </c>
      <c r="D1115" s="50">
        <v>44722</v>
      </c>
      <c r="E1115">
        <f>YEAR(Tabela1[[#This Row],[Start Date]])</f>
        <v>2022</v>
      </c>
      <c r="F1115">
        <f>ROUNDUP(MONTH(Tabela1[[#This Row],[Start Date]])/3,0)</f>
        <v>2</v>
      </c>
      <c r="G1115" t="s">
        <v>8</v>
      </c>
      <c r="H1115">
        <v>5</v>
      </c>
      <c r="I1115" t="s">
        <v>9</v>
      </c>
      <c r="J1115" t="s">
        <v>11</v>
      </c>
      <c r="K1115">
        <v>0</v>
      </c>
      <c r="L1115" t="s">
        <v>8</v>
      </c>
      <c r="M1115">
        <v>20</v>
      </c>
      <c r="N1115">
        <v>3</v>
      </c>
      <c r="O1115" t="str">
        <f>IF(AND(Tabela1[[#This Row],[EA Play Season Pass]]="Yes",Tabela1[[#This Row],[Minecraft Season Pass]]="Yes"),"Yes","No")</f>
        <v>No</v>
      </c>
      <c r="P1115" t="str">
        <f>IF(OR(Tabela1[[#This Row],[EA Play Season Pass]]="Yes",Tabela1[[#This Row],[Minecraft Season Pass]]="Yes"),"Yes","No")</f>
        <v>Yes</v>
      </c>
      <c r="Q1115">
        <v>22</v>
      </c>
      <c r="R1115" s="2"/>
    </row>
    <row r="1116" spans="1:18" x14ac:dyDescent="0.25">
      <c r="A1116">
        <v>1115</v>
      </c>
      <c r="B1116" t="s">
        <v>4134</v>
      </c>
      <c r="C1116" t="s">
        <v>7</v>
      </c>
      <c r="D1116" s="50">
        <v>44722</v>
      </c>
      <c r="E1116">
        <f>YEAR(Tabela1[[#This Row],[Start Date]])</f>
        <v>2022</v>
      </c>
      <c r="F1116">
        <f>ROUNDUP(MONTH(Tabela1[[#This Row],[Start Date]])/3,0)</f>
        <v>2</v>
      </c>
      <c r="G1116" t="s">
        <v>11</v>
      </c>
      <c r="H1116">
        <v>15</v>
      </c>
      <c r="I1116" t="s">
        <v>9</v>
      </c>
      <c r="J1116" t="s">
        <v>8</v>
      </c>
      <c r="K1116">
        <v>30</v>
      </c>
      <c r="L1116" t="s">
        <v>8</v>
      </c>
      <c r="M1116">
        <v>20</v>
      </c>
      <c r="N1116">
        <v>3</v>
      </c>
      <c r="O1116" t="str">
        <f>IF(AND(Tabela1[[#This Row],[EA Play Season Pass]]="Yes",Tabela1[[#This Row],[Minecraft Season Pass]]="Yes"),"Yes","No")</f>
        <v>Yes</v>
      </c>
      <c r="P1116" t="str">
        <f>IF(OR(Tabela1[[#This Row],[EA Play Season Pass]]="Yes",Tabela1[[#This Row],[Minecraft Season Pass]]="Yes"),"Yes","No")</f>
        <v>Yes</v>
      </c>
      <c r="Q1116">
        <v>62</v>
      </c>
      <c r="R1116" s="2"/>
    </row>
    <row r="1117" spans="1:18" x14ac:dyDescent="0.25">
      <c r="A1117">
        <v>1116</v>
      </c>
      <c r="B1117" t="s">
        <v>4135</v>
      </c>
      <c r="C1117" t="s">
        <v>7</v>
      </c>
      <c r="D1117" s="50">
        <v>44722</v>
      </c>
      <c r="E1117">
        <f>YEAR(Tabela1[[#This Row],[Start Date]])</f>
        <v>2022</v>
      </c>
      <c r="F1117">
        <f>ROUNDUP(MONTH(Tabela1[[#This Row],[Start Date]])/3,0)</f>
        <v>2</v>
      </c>
      <c r="G1117" t="s">
        <v>8</v>
      </c>
      <c r="H1117">
        <v>15</v>
      </c>
      <c r="I1117" t="s">
        <v>14</v>
      </c>
      <c r="J1117" t="s">
        <v>11</v>
      </c>
      <c r="K1117">
        <v>0</v>
      </c>
      <c r="L1117" t="s">
        <v>11</v>
      </c>
      <c r="M1117">
        <v>0</v>
      </c>
      <c r="N1117">
        <v>1</v>
      </c>
      <c r="O1117" t="str">
        <f>IF(AND(Tabela1[[#This Row],[EA Play Season Pass]]="Yes",Tabela1[[#This Row],[Minecraft Season Pass]]="Yes"),"Yes","No")</f>
        <v>No</v>
      </c>
      <c r="P1117" t="str">
        <f>IF(OR(Tabela1[[#This Row],[EA Play Season Pass]]="Yes",Tabela1[[#This Row],[Minecraft Season Pass]]="Yes"),"Yes","No")</f>
        <v>No</v>
      </c>
      <c r="Q1117">
        <v>14</v>
      </c>
      <c r="R1117" s="2"/>
    </row>
    <row r="1118" spans="1:18" x14ac:dyDescent="0.25">
      <c r="A1118">
        <v>1117</v>
      </c>
      <c r="B1118" t="s">
        <v>4136</v>
      </c>
      <c r="C1118" t="s">
        <v>7</v>
      </c>
      <c r="D1118" s="50">
        <v>44722</v>
      </c>
      <c r="E1118">
        <f>YEAR(Tabela1[[#This Row],[Start Date]])</f>
        <v>2022</v>
      </c>
      <c r="F1118">
        <f>ROUNDUP(MONTH(Tabela1[[#This Row],[Start Date]])/3,0)</f>
        <v>2</v>
      </c>
      <c r="G1118" t="s">
        <v>11</v>
      </c>
      <c r="H1118">
        <v>15</v>
      </c>
      <c r="I1118" t="s">
        <v>12</v>
      </c>
      <c r="J1118" t="s">
        <v>11</v>
      </c>
      <c r="K1118">
        <v>0</v>
      </c>
      <c r="L1118" t="s">
        <v>11</v>
      </c>
      <c r="M1118">
        <v>0</v>
      </c>
      <c r="N1118">
        <v>1</v>
      </c>
      <c r="O1118" t="str">
        <f>IF(AND(Tabela1[[#This Row],[EA Play Season Pass]]="Yes",Tabela1[[#This Row],[Minecraft Season Pass]]="Yes"),"Yes","No")</f>
        <v>No</v>
      </c>
      <c r="P1118" t="str">
        <f>IF(OR(Tabela1[[#This Row],[EA Play Season Pass]]="Yes",Tabela1[[#This Row],[Minecraft Season Pass]]="Yes"),"Yes","No")</f>
        <v>No</v>
      </c>
      <c r="Q1118">
        <v>14</v>
      </c>
      <c r="R1118" s="2"/>
    </row>
    <row r="1119" spans="1:18" x14ac:dyDescent="0.25">
      <c r="A1119">
        <v>1118</v>
      </c>
      <c r="B1119" t="s">
        <v>4137</v>
      </c>
      <c r="C1119" t="s">
        <v>13</v>
      </c>
      <c r="D1119" s="50">
        <v>44722</v>
      </c>
      <c r="E1119">
        <f>YEAR(Tabela1[[#This Row],[Start Date]])</f>
        <v>2022</v>
      </c>
      <c r="F1119">
        <f>ROUNDUP(MONTH(Tabela1[[#This Row],[Start Date]])/3,0)</f>
        <v>2</v>
      </c>
      <c r="G1119" t="s">
        <v>11</v>
      </c>
      <c r="H1119">
        <v>10</v>
      </c>
      <c r="I1119" t="s">
        <v>14</v>
      </c>
      <c r="J1119" t="s">
        <v>8</v>
      </c>
      <c r="K1119">
        <v>30</v>
      </c>
      <c r="L1119" t="s">
        <v>8</v>
      </c>
      <c r="M1119">
        <v>20</v>
      </c>
      <c r="N1119">
        <v>3</v>
      </c>
      <c r="O1119" t="str">
        <f>IF(AND(Tabela1[[#This Row],[EA Play Season Pass]]="Yes",Tabela1[[#This Row],[Minecraft Season Pass]]="Yes"),"Yes","No")</f>
        <v>Yes</v>
      </c>
      <c r="P1119" t="str">
        <f>IF(OR(Tabela1[[#This Row],[EA Play Season Pass]]="Yes",Tabela1[[#This Row],[Minecraft Season Pass]]="Yes"),"Yes","No")</f>
        <v>Yes</v>
      </c>
      <c r="Q1119">
        <v>57</v>
      </c>
      <c r="R1119" s="2"/>
    </row>
    <row r="1120" spans="1:18" x14ac:dyDescent="0.25">
      <c r="A1120">
        <v>1119</v>
      </c>
      <c r="B1120" t="s">
        <v>4138</v>
      </c>
      <c r="C1120" t="s">
        <v>10</v>
      </c>
      <c r="D1120" s="50">
        <v>44722</v>
      </c>
      <c r="E1120">
        <f>YEAR(Tabela1[[#This Row],[Start Date]])</f>
        <v>2022</v>
      </c>
      <c r="F1120">
        <f>ROUNDUP(MONTH(Tabela1[[#This Row],[Start Date]])/3,0)</f>
        <v>2</v>
      </c>
      <c r="G1120" t="s">
        <v>8</v>
      </c>
      <c r="H1120">
        <v>5</v>
      </c>
      <c r="I1120" t="s">
        <v>14</v>
      </c>
      <c r="J1120" t="s">
        <v>8</v>
      </c>
      <c r="K1120">
        <v>30</v>
      </c>
      <c r="L1120" t="s">
        <v>11</v>
      </c>
      <c r="M1120">
        <v>0</v>
      </c>
      <c r="N1120">
        <v>1</v>
      </c>
      <c r="O1120" t="str">
        <f>IF(AND(Tabela1[[#This Row],[EA Play Season Pass]]="Yes",Tabela1[[#This Row],[Minecraft Season Pass]]="Yes"),"Yes","No")</f>
        <v>No</v>
      </c>
      <c r="P1120" t="str">
        <f>IF(OR(Tabela1[[#This Row],[EA Play Season Pass]]="Yes",Tabela1[[#This Row],[Minecraft Season Pass]]="Yes"),"Yes","No")</f>
        <v>Yes</v>
      </c>
      <c r="Q1120">
        <v>34</v>
      </c>
      <c r="R1120" s="2"/>
    </row>
    <row r="1121" spans="1:18" x14ac:dyDescent="0.25">
      <c r="A1121">
        <v>1120</v>
      </c>
      <c r="B1121" t="s">
        <v>2678</v>
      </c>
      <c r="C1121" t="s">
        <v>7</v>
      </c>
      <c r="D1121" s="50">
        <v>44722</v>
      </c>
      <c r="E1121">
        <f>YEAR(Tabela1[[#This Row],[Start Date]])</f>
        <v>2022</v>
      </c>
      <c r="F1121">
        <f>ROUNDUP(MONTH(Tabela1[[#This Row],[Start Date]])/3,0)</f>
        <v>2</v>
      </c>
      <c r="G1121" t="s">
        <v>8</v>
      </c>
      <c r="H1121">
        <v>15</v>
      </c>
      <c r="I1121" t="s">
        <v>12</v>
      </c>
      <c r="J1121" t="s">
        <v>8</v>
      </c>
      <c r="K1121">
        <v>30</v>
      </c>
      <c r="L1121" t="s">
        <v>8</v>
      </c>
      <c r="M1121">
        <v>20</v>
      </c>
      <c r="N1121">
        <v>1</v>
      </c>
      <c r="O1121" t="str">
        <f>IF(AND(Tabela1[[#This Row],[EA Play Season Pass]]="Yes",Tabela1[[#This Row],[Minecraft Season Pass]]="Yes"),"Yes","No")</f>
        <v>Yes</v>
      </c>
      <c r="P1121" t="str">
        <f>IF(OR(Tabela1[[#This Row],[EA Play Season Pass]]="Yes",Tabela1[[#This Row],[Minecraft Season Pass]]="Yes"),"Yes","No")</f>
        <v>Yes</v>
      </c>
      <c r="Q1121">
        <v>64</v>
      </c>
      <c r="R1121" s="2"/>
    </row>
    <row r="1122" spans="1:18" x14ac:dyDescent="0.25">
      <c r="A1122">
        <v>1121</v>
      </c>
      <c r="B1122" t="s">
        <v>4139</v>
      </c>
      <c r="C1122" t="s">
        <v>10</v>
      </c>
      <c r="D1122" s="50">
        <v>44722</v>
      </c>
      <c r="E1122">
        <f>YEAR(Tabela1[[#This Row],[Start Date]])</f>
        <v>2022</v>
      </c>
      <c r="F1122">
        <f>ROUNDUP(MONTH(Tabela1[[#This Row],[Start Date]])/3,0)</f>
        <v>2</v>
      </c>
      <c r="G1122" t="s">
        <v>8</v>
      </c>
      <c r="H1122">
        <v>5</v>
      </c>
      <c r="I1122" t="s">
        <v>12</v>
      </c>
      <c r="J1122" t="s">
        <v>8</v>
      </c>
      <c r="K1122">
        <v>30</v>
      </c>
      <c r="L1122" t="s">
        <v>11</v>
      </c>
      <c r="M1122">
        <v>0</v>
      </c>
      <c r="N1122">
        <v>1</v>
      </c>
      <c r="O1122" t="str">
        <f>IF(AND(Tabela1[[#This Row],[EA Play Season Pass]]="Yes",Tabela1[[#This Row],[Minecraft Season Pass]]="Yes"),"Yes","No")</f>
        <v>No</v>
      </c>
      <c r="P1122" t="str">
        <f>IF(OR(Tabela1[[#This Row],[EA Play Season Pass]]="Yes",Tabela1[[#This Row],[Minecraft Season Pass]]="Yes"),"Yes","No")</f>
        <v>Yes</v>
      </c>
      <c r="Q1122">
        <v>34</v>
      </c>
      <c r="R1122" s="2"/>
    </row>
    <row r="1123" spans="1:18" x14ac:dyDescent="0.25">
      <c r="A1123">
        <v>1122</v>
      </c>
      <c r="B1123" t="s">
        <v>4140</v>
      </c>
      <c r="C1123" t="s">
        <v>10</v>
      </c>
      <c r="D1123" s="50">
        <v>44722</v>
      </c>
      <c r="E1123">
        <f>YEAR(Tabela1[[#This Row],[Start Date]])</f>
        <v>2022</v>
      </c>
      <c r="F1123">
        <f>ROUNDUP(MONTH(Tabela1[[#This Row],[Start Date]])/3,0)</f>
        <v>2</v>
      </c>
      <c r="G1123" t="s">
        <v>11</v>
      </c>
      <c r="H1123">
        <v>5</v>
      </c>
      <c r="I1123" t="s">
        <v>14</v>
      </c>
      <c r="J1123" t="s">
        <v>11</v>
      </c>
      <c r="K1123">
        <v>0</v>
      </c>
      <c r="L1123" t="s">
        <v>11</v>
      </c>
      <c r="M1123">
        <v>0</v>
      </c>
      <c r="N1123">
        <v>3</v>
      </c>
      <c r="O1123" t="str">
        <f>IF(AND(Tabela1[[#This Row],[EA Play Season Pass]]="Yes",Tabela1[[#This Row],[Minecraft Season Pass]]="Yes"),"Yes","No")</f>
        <v>No</v>
      </c>
      <c r="P1123" t="str">
        <f>IF(OR(Tabela1[[#This Row],[EA Play Season Pass]]="Yes",Tabela1[[#This Row],[Minecraft Season Pass]]="Yes"),"Yes","No")</f>
        <v>No</v>
      </c>
      <c r="Q1123">
        <v>2</v>
      </c>
      <c r="R1123" s="2"/>
    </row>
    <row r="1124" spans="1:18" x14ac:dyDescent="0.25">
      <c r="A1124">
        <v>1123</v>
      </c>
      <c r="B1124" t="s">
        <v>4141</v>
      </c>
      <c r="C1124" t="s">
        <v>13</v>
      </c>
      <c r="D1124" s="50">
        <v>44723</v>
      </c>
      <c r="E1124">
        <f>YEAR(Tabela1[[#This Row],[Start Date]])</f>
        <v>2022</v>
      </c>
      <c r="F1124">
        <f>ROUNDUP(MONTH(Tabela1[[#This Row],[Start Date]])/3,0)</f>
        <v>2</v>
      </c>
      <c r="G1124" t="s">
        <v>8</v>
      </c>
      <c r="H1124">
        <v>10</v>
      </c>
      <c r="I1124" t="s">
        <v>9</v>
      </c>
      <c r="J1124" t="s">
        <v>8</v>
      </c>
      <c r="K1124">
        <v>30</v>
      </c>
      <c r="L1124" t="s">
        <v>11</v>
      </c>
      <c r="M1124">
        <v>0</v>
      </c>
      <c r="N1124">
        <v>3</v>
      </c>
      <c r="O1124" t="str">
        <f>IF(AND(Tabela1[[#This Row],[EA Play Season Pass]]="Yes",Tabela1[[#This Row],[Minecraft Season Pass]]="Yes"),"Yes","No")</f>
        <v>No</v>
      </c>
      <c r="P1124" t="str">
        <f>IF(OR(Tabela1[[#This Row],[EA Play Season Pass]]="Yes",Tabela1[[#This Row],[Minecraft Season Pass]]="Yes"),"Yes","No")</f>
        <v>Yes</v>
      </c>
      <c r="Q1124">
        <v>37</v>
      </c>
      <c r="R1124" s="2"/>
    </row>
    <row r="1125" spans="1:18" x14ac:dyDescent="0.25">
      <c r="A1125">
        <v>1124</v>
      </c>
      <c r="B1125" t="s">
        <v>4142</v>
      </c>
      <c r="C1125" t="s">
        <v>7</v>
      </c>
      <c r="D1125" s="50">
        <v>44723</v>
      </c>
      <c r="E1125">
        <f>YEAR(Tabela1[[#This Row],[Start Date]])</f>
        <v>2022</v>
      </c>
      <c r="F1125">
        <f>ROUNDUP(MONTH(Tabela1[[#This Row],[Start Date]])/3,0)</f>
        <v>2</v>
      </c>
      <c r="G1125" t="s">
        <v>8</v>
      </c>
      <c r="H1125">
        <v>15</v>
      </c>
      <c r="I1125" t="s">
        <v>9</v>
      </c>
      <c r="J1125" t="s">
        <v>11</v>
      </c>
      <c r="K1125">
        <v>0</v>
      </c>
      <c r="L1125" t="s">
        <v>11</v>
      </c>
      <c r="M1125">
        <v>0</v>
      </c>
      <c r="N1125">
        <v>2</v>
      </c>
      <c r="O1125" t="str">
        <f>IF(AND(Tabela1[[#This Row],[EA Play Season Pass]]="Yes",Tabela1[[#This Row],[Minecraft Season Pass]]="Yes"),"Yes","No")</f>
        <v>No</v>
      </c>
      <c r="P1125" t="str">
        <f>IF(OR(Tabela1[[#This Row],[EA Play Season Pass]]="Yes",Tabela1[[#This Row],[Minecraft Season Pass]]="Yes"),"Yes","No")</f>
        <v>No</v>
      </c>
      <c r="Q1125">
        <v>13</v>
      </c>
      <c r="R1125" s="2"/>
    </row>
    <row r="1126" spans="1:18" x14ac:dyDescent="0.25">
      <c r="A1126">
        <v>1125</v>
      </c>
      <c r="B1126" t="s">
        <v>4143</v>
      </c>
      <c r="C1126" t="s">
        <v>7</v>
      </c>
      <c r="D1126" s="50">
        <v>44723</v>
      </c>
      <c r="E1126">
        <f>YEAR(Tabela1[[#This Row],[Start Date]])</f>
        <v>2022</v>
      </c>
      <c r="F1126">
        <f>ROUNDUP(MONTH(Tabela1[[#This Row],[Start Date]])/3,0)</f>
        <v>2</v>
      </c>
      <c r="G1126" t="s">
        <v>8</v>
      </c>
      <c r="H1126">
        <v>15</v>
      </c>
      <c r="I1126" t="s">
        <v>12</v>
      </c>
      <c r="J1126" t="s">
        <v>8</v>
      </c>
      <c r="K1126">
        <v>30</v>
      </c>
      <c r="L1126" t="s">
        <v>8</v>
      </c>
      <c r="M1126">
        <v>20</v>
      </c>
      <c r="N1126">
        <v>1</v>
      </c>
      <c r="O1126" t="str">
        <f>IF(AND(Tabela1[[#This Row],[EA Play Season Pass]]="Yes",Tabela1[[#This Row],[Minecraft Season Pass]]="Yes"),"Yes","No")</f>
        <v>Yes</v>
      </c>
      <c r="P1126" t="str">
        <f>IF(OR(Tabela1[[#This Row],[EA Play Season Pass]]="Yes",Tabela1[[#This Row],[Minecraft Season Pass]]="Yes"),"Yes","No")</f>
        <v>Yes</v>
      </c>
      <c r="Q1126">
        <v>64</v>
      </c>
      <c r="R1126" s="2"/>
    </row>
    <row r="1127" spans="1:18" x14ac:dyDescent="0.25">
      <c r="A1127">
        <v>1126</v>
      </c>
      <c r="B1127" t="s">
        <v>1675</v>
      </c>
      <c r="C1127" t="s">
        <v>13</v>
      </c>
      <c r="D1127" s="50">
        <v>44723</v>
      </c>
      <c r="E1127">
        <f>YEAR(Tabela1[[#This Row],[Start Date]])</f>
        <v>2022</v>
      </c>
      <c r="F1127">
        <f>ROUNDUP(MONTH(Tabela1[[#This Row],[Start Date]])/3,0)</f>
        <v>2</v>
      </c>
      <c r="G1127" t="s">
        <v>8</v>
      </c>
      <c r="H1127">
        <v>10</v>
      </c>
      <c r="I1127" t="s">
        <v>9</v>
      </c>
      <c r="J1127" t="s">
        <v>8</v>
      </c>
      <c r="K1127">
        <v>30</v>
      </c>
      <c r="L1127" t="s">
        <v>8</v>
      </c>
      <c r="M1127">
        <v>20</v>
      </c>
      <c r="N1127">
        <v>3</v>
      </c>
      <c r="O1127" t="str">
        <f>IF(AND(Tabela1[[#This Row],[EA Play Season Pass]]="Yes",Tabela1[[#This Row],[Minecraft Season Pass]]="Yes"),"Yes","No")</f>
        <v>Yes</v>
      </c>
      <c r="P1127" t="str">
        <f>IF(OR(Tabela1[[#This Row],[EA Play Season Pass]]="Yes",Tabela1[[#This Row],[Minecraft Season Pass]]="Yes"),"Yes","No")</f>
        <v>Yes</v>
      </c>
      <c r="Q1127">
        <v>57</v>
      </c>
      <c r="R1127" s="2"/>
    </row>
    <row r="1128" spans="1:18" x14ac:dyDescent="0.25">
      <c r="A1128">
        <v>1127</v>
      </c>
      <c r="B1128" t="s">
        <v>4144</v>
      </c>
      <c r="C1128" t="s">
        <v>13</v>
      </c>
      <c r="D1128" s="50">
        <v>44723</v>
      </c>
      <c r="E1128">
        <f>YEAR(Tabela1[[#This Row],[Start Date]])</f>
        <v>2022</v>
      </c>
      <c r="F1128">
        <f>ROUNDUP(MONTH(Tabela1[[#This Row],[Start Date]])/3,0)</f>
        <v>2</v>
      </c>
      <c r="G1128" t="s">
        <v>8</v>
      </c>
      <c r="H1128">
        <v>10</v>
      </c>
      <c r="I1128" t="s">
        <v>12</v>
      </c>
      <c r="J1128" t="s">
        <v>8</v>
      </c>
      <c r="K1128">
        <v>30</v>
      </c>
      <c r="L1128" t="s">
        <v>8</v>
      </c>
      <c r="M1128">
        <v>20</v>
      </c>
      <c r="N1128">
        <v>2</v>
      </c>
      <c r="O1128" t="str">
        <f>IF(AND(Tabela1[[#This Row],[EA Play Season Pass]]="Yes",Tabela1[[#This Row],[Minecraft Season Pass]]="Yes"),"Yes","No")</f>
        <v>Yes</v>
      </c>
      <c r="P1128" t="str">
        <f>IF(OR(Tabela1[[#This Row],[EA Play Season Pass]]="Yes",Tabela1[[#This Row],[Minecraft Season Pass]]="Yes"),"Yes","No")</f>
        <v>Yes</v>
      </c>
      <c r="Q1128">
        <v>58</v>
      </c>
      <c r="R1128" s="2"/>
    </row>
    <row r="1129" spans="1:18" x14ac:dyDescent="0.25">
      <c r="A1129">
        <v>1128</v>
      </c>
      <c r="B1129" t="s">
        <v>4145</v>
      </c>
      <c r="C1129" t="s">
        <v>7</v>
      </c>
      <c r="D1129" s="50">
        <v>44723</v>
      </c>
      <c r="E1129">
        <f>YEAR(Tabela1[[#This Row],[Start Date]])</f>
        <v>2022</v>
      </c>
      <c r="F1129">
        <f>ROUNDUP(MONTH(Tabela1[[#This Row],[Start Date]])/3,0)</f>
        <v>2</v>
      </c>
      <c r="G1129" t="s">
        <v>11</v>
      </c>
      <c r="H1129">
        <v>15</v>
      </c>
      <c r="I1129" t="s">
        <v>9</v>
      </c>
      <c r="J1129" t="s">
        <v>11</v>
      </c>
      <c r="K1129">
        <v>0</v>
      </c>
      <c r="L1129" t="s">
        <v>8</v>
      </c>
      <c r="M1129">
        <v>20</v>
      </c>
      <c r="N1129">
        <v>3</v>
      </c>
      <c r="O1129" t="str">
        <f>IF(AND(Tabela1[[#This Row],[EA Play Season Pass]]="Yes",Tabela1[[#This Row],[Minecraft Season Pass]]="Yes"),"Yes","No")</f>
        <v>No</v>
      </c>
      <c r="P1129" t="str">
        <f>IF(OR(Tabela1[[#This Row],[EA Play Season Pass]]="Yes",Tabela1[[#This Row],[Minecraft Season Pass]]="Yes"),"Yes","No")</f>
        <v>Yes</v>
      </c>
      <c r="Q1129">
        <v>32</v>
      </c>
      <c r="R1129" s="2"/>
    </row>
    <row r="1130" spans="1:18" x14ac:dyDescent="0.25">
      <c r="A1130">
        <v>1129</v>
      </c>
      <c r="B1130" t="s">
        <v>907</v>
      </c>
      <c r="C1130" t="s">
        <v>10</v>
      </c>
      <c r="D1130" s="50">
        <v>44724</v>
      </c>
      <c r="E1130">
        <f>YEAR(Tabela1[[#This Row],[Start Date]])</f>
        <v>2022</v>
      </c>
      <c r="F1130">
        <f>ROUNDUP(MONTH(Tabela1[[#This Row],[Start Date]])/3,0)</f>
        <v>2</v>
      </c>
      <c r="G1130" t="s">
        <v>8</v>
      </c>
      <c r="H1130">
        <v>5</v>
      </c>
      <c r="I1130" t="s">
        <v>12</v>
      </c>
      <c r="J1130" t="s">
        <v>8</v>
      </c>
      <c r="K1130">
        <v>30</v>
      </c>
      <c r="L1130" t="s">
        <v>8</v>
      </c>
      <c r="M1130">
        <v>20</v>
      </c>
      <c r="N1130">
        <v>2</v>
      </c>
      <c r="O1130" t="str">
        <f>IF(AND(Tabela1[[#This Row],[EA Play Season Pass]]="Yes",Tabela1[[#This Row],[Minecraft Season Pass]]="Yes"),"Yes","No")</f>
        <v>Yes</v>
      </c>
      <c r="P1130" t="str">
        <f>IF(OR(Tabela1[[#This Row],[EA Play Season Pass]]="Yes",Tabela1[[#This Row],[Minecraft Season Pass]]="Yes"),"Yes","No")</f>
        <v>Yes</v>
      </c>
      <c r="Q1130">
        <v>53</v>
      </c>
      <c r="R1130" s="2"/>
    </row>
    <row r="1131" spans="1:18" x14ac:dyDescent="0.25">
      <c r="A1131">
        <v>1130</v>
      </c>
      <c r="B1131" t="s">
        <v>4146</v>
      </c>
      <c r="C1131" t="s">
        <v>13</v>
      </c>
      <c r="D1131" s="50">
        <v>44724</v>
      </c>
      <c r="E1131">
        <f>YEAR(Tabela1[[#This Row],[Start Date]])</f>
        <v>2022</v>
      </c>
      <c r="F1131">
        <f>ROUNDUP(MONTH(Tabela1[[#This Row],[Start Date]])/3,0)</f>
        <v>2</v>
      </c>
      <c r="G1131" t="s">
        <v>11</v>
      </c>
      <c r="H1131">
        <v>10</v>
      </c>
      <c r="I1131" t="s">
        <v>12</v>
      </c>
      <c r="J1131" t="s">
        <v>8</v>
      </c>
      <c r="K1131">
        <v>30</v>
      </c>
      <c r="L1131" t="s">
        <v>11</v>
      </c>
      <c r="M1131">
        <v>0</v>
      </c>
      <c r="N1131">
        <v>1</v>
      </c>
      <c r="O1131" t="str">
        <f>IF(AND(Tabela1[[#This Row],[EA Play Season Pass]]="Yes",Tabela1[[#This Row],[Minecraft Season Pass]]="Yes"),"Yes","No")</f>
        <v>No</v>
      </c>
      <c r="P1131" t="str">
        <f>IF(OR(Tabela1[[#This Row],[EA Play Season Pass]]="Yes",Tabela1[[#This Row],[Minecraft Season Pass]]="Yes"),"Yes","No")</f>
        <v>Yes</v>
      </c>
      <c r="Q1131">
        <v>39</v>
      </c>
      <c r="R1131" s="2"/>
    </row>
    <row r="1132" spans="1:18" x14ac:dyDescent="0.25">
      <c r="A1132">
        <v>1131</v>
      </c>
      <c r="B1132" t="s">
        <v>559</v>
      </c>
      <c r="C1132" t="s">
        <v>13</v>
      </c>
      <c r="D1132" s="50">
        <v>44724</v>
      </c>
      <c r="E1132">
        <f>YEAR(Tabela1[[#This Row],[Start Date]])</f>
        <v>2022</v>
      </c>
      <c r="F1132">
        <f>ROUNDUP(MONTH(Tabela1[[#This Row],[Start Date]])/3,0)</f>
        <v>2</v>
      </c>
      <c r="G1132" t="s">
        <v>11</v>
      </c>
      <c r="H1132">
        <v>10</v>
      </c>
      <c r="I1132" t="s">
        <v>14</v>
      </c>
      <c r="J1132" t="s">
        <v>11</v>
      </c>
      <c r="K1132">
        <v>0</v>
      </c>
      <c r="L1132" t="s">
        <v>8</v>
      </c>
      <c r="M1132">
        <v>20</v>
      </c>
      <c r="N1132">
        <v>2</v>
      </c>
      <c r="O1132" t="str">
        <f>IF(AND(Tabela1[[#This Row],[EA Play Season Pass]]="Yes",Tabela1[[#This Row],[Minecraft Season Pass]]="Yes"),"Yes","No")</f>
        <v>No</v>
      </c>
      <c r="P1132" t="str">
        <f>IF(OR(Tabela1[[#This Row],[EA Play Season Pass]]="Yes",Tabela1[[#This Row],[Minecraft Season Pass]]="Yes"),"Yes","No")</f>
        <v>Yes</v>
      </c>
      <c r="Q1132">
        <v>28</v>
      </c>
      <c r="R1132" s="2"/>
    </row>
    <row r="1133" spans="1:18" x14ac:dyDescent="0.25">
      <c r="A1133">
        <v>1132</v>
      </c>
      <c r="B1133" t="s">
        <v>4147</v>
      </c>
      <c r="C1133" t="s">
        <v>10</v>
      </c>
      <c r="D1133" s="50">
        <v>44724</v>
      </c>
      <c r="E1133">
        <f>YEAR(Tabela1[[#This Row],[Start Date]])</f>
        <v>2022</v>
      </c>
      <c r="F1133">
        <f>ROUNDUP(MONTH(Tabela1[[#This Row],[Start Date]])/3,0)</f>
        <v>2</v>
      </c>
      <c r="G1133" t="s">
        <v>11</v>
      </c>
      <c r="H1133">
        <v>5</v>
      </c>
      <c r="I1133" t="s">
        <v>12</v>
      </c>
      <c r="J1133" t="s">
        <v>8</v>
      </c>
      <c r="K1133">
        <v>30</v>
      </c>
      <c r="L1133" t="s">
        <v>11</v>
      </c>
      <c r="M1133">
        <v>0</v>
      </c>
      <c r="N1133">
        <v>2</v>
      </c>
      <c r="O1133" t="str">
        <f>IF(AND(Tabela1[[#This Row],[EA Play Season Pass]]="Yes",Tabela1[[#This Row],[Minecraft Season Pass]]="Yes"),"Yes","No")</f>
        <v>No</v>
      </c>
      <c r="P1133" t="str">
        <f>IF(OR(Tabela1[[#This Row],[EA Play Season Pass]]="Yes",Tabela1[[#This Row],[Minecraft Season Pass]]="Yes"),"Yes","No")</f>
        <v>Yes</v>
      </c>
      <c r="Q1133">
        <v>33</v>
      </c>
      <c r="R1133" s="2"/>
    </row>
    <row r="1134" spans="1:18" x14ac:dyDescent="0.25">
      <c r="A1134">
        <v>1133</v>
      </c>
      <c r="B1134" t="s">
        <v>4148</v>
      </c>
      <c r="C1134" t="s">
        <v>13</v>
      </c>
      <c r="D1134" s="50">
        <v>44724</v>
      </c>
      <c r="E1134">
        <f>YEAR(Tabela1[[#This Row],[Start Date]])</f>
        <v>2022</v>
      </c>
      <c r="F1134">
        <f>ROUNDUP(MONTH(Tabela1[[#This Row],[Start Date]])/3,0)</f>
        <v>2</v>
      </c>
      <c r="G1134" t="s">
        <v>11</v>
      </c>
      <c r="H1134">
        <v>10</v>
      </c>
      <c r="I1134" t="s">
        <v>9</v>
      </c>
      <c r="J1134" t="s">
        <v>11</v>
      </c>
      <c r="K1134">
        <v>0</v>
      </c>
      <c r="L1134" t="s">
        <v>11</v>
      </c>
      <c r="M1134">
        <v>0</v>
      </c>
      <c r="N1134">
        <v>1</v>
      </c>
      <c r="O1134" t="str">
        <f>IF(AND(Tabela1[[#This Row],[EA Play Season Pass]]="Yes",Tabela1[[#This Row],[Minecraft Season Pass]]="Yes"),"Yes","No")</f>
        <v>No</v>
      </c>
      <c r="P1134" t="str">
        <f>IF(OR(Tabela1[[#This Row],[EA Play Season Pass]]="Yes",Tabela1[[#This Row],[Minecraft Season Pass]]="Yes"),"Yes","No")</f>
        <v>No</v>
      </c>
      <c r="Q1134">
        <v>9</v>
      </c>
      <c r="R1134" s="2"/>
    </row>
    <row r="1135" spans="1:18" x14ac:dyDescent="0.25">
      <c r="A1135">
        <v>1134</v>
      </c>
      <c r="B1135" t="s">
        <v>4149</v>
      </c>
      <c r="C1135" t="s">
        <v>7</v>
      </c>
      <c r="D1135" s="50">
        <v>44724</v>
      </c>
      <c r="E1135">
        <f>YEAR(Tabela1[[#This Row],[Start Date]])</f>
        <v>2022</v>
      </c>
      <c r="F1135">
        <f>ROUNDUP(MONTH(Tabela1[[#This Row],[Start Date]])/3,0)</f>
        <v>2</v>
      </c>
      <c r="G1135" t="s">
        <v>8</v>
      </c>
      <c r="H1135">
        <v>15</v>
      </c>
      <c r="I1135" t="s">
        <v>9</v>
      </c>
      <c r="J1135" t="s">
        <v>8</v>
      </c>
      <c r="K1135">
        <v>30</v>
      </c>
      <c r="L1135" t="s">
        <v>11</v>
      </c>
      <c r="M1135">
        <v>0</v>
      </c>
      <c r="N1135">
        <v>3</v>
      </c>
      <c r="O1135" t="str">
        <f>IF(AND(Tabela1[[#This Row],[EA Play Season Pass]]="Yes",Tabela1[[#This Row],[Minecraft Season Pass]]="Yes"),"Yes","No")</f>
        <v>No</v>
      </c>
      <c r="P1135" t="str">
        <f>IF(OR(Tabela1[[#This Row],[EA Play Season Pass]]="Yes",Tabela1[[#This Row],[Minecraft Season Pass]]="Yes"),"Yes","No")</f>
        <v>Yes</v>
      </c>
      <c r="Q1135">
        <v>42</v>
      </c>
      <c r="R1135" s="2"/>
    </row>
    <row r="1136" spans="1:18" x14ac:dyDescent="0.25">
      <c r="A1136">
        <v>1135</v>
      </c>
      <c r="B1136" t="s">
        <v>362</v>
      </c>
      <c r="C1136" t="s">
        <v>10</v>
      </c>
      <c r="D1136" s="50">
        <v>44724</v>
      </c>
      <c r="E1136">
        <f>YEAR(Tabela1[[#This Row],[Start Date]])</f>
        <v>2022</v>
      </c>
      <c r="F1136">
        <f>ROUNDUP(MONTH(Tabela1[[#This Row],[Start Date]])/3,0)</f>
        <v>2</v>
      </c>
      <c r="G1136" t="s">
        <v>11</v>
      </c>
      <c r="H1136">
        <v>5</v>
      </c>
      <c r="I1136" t="s">
        <v>14</v>
      </c>
      <c r="J1136" t="s">
        <v>11</v>
      </c>
      <c r="K1136">
        <v>0</v>
      </c>
      <c r="L1136" t="s">
        <v>8</v>
      </c>
      <c r="M1136">
        <v>20</v>
      </c>
      <c r="N1136">
        <v>2</v>
      </c>
      <c r="O1136" t="str">
        <f>IF(AND(Tabela1[[#This Row],[EA Play Season Pass]]="Yes",Tabela1[[#This Row],[Minecraft Season Pass]]="Yes"),"Yes","No")</f>
        <v>No</v>
      </c>
      <c r="P1136" t="str">
        <f>IF(OR(Tabela1[[#This Row],[EA Play Season Pass]]="Yes",Tabela1[[#This Row],[Minecraft Season Pass]]="Yes"),"Yes","No")</f>
        <v>Yes</v>
      </c>
      <c r="Q1136">
        <v>23</v>
      </c>
      <c r="R1136" s="2"/>
    </row>
    <row r="1137" spans="1:18" x14ac:dyDescent="0.25">
      <c r="A1137">
        <v>1136</v>
      </c>
      <c r="B1137" t="s">
        <v>135</v>
      </c>
      <c r="C1137" t="s">
        <v>7</v>
      </c>
      <c r="D1137" s="50">
        <v>44724</v>
      </c>
      <c r="E1137">
        <f>YEAR(Tabela1[[#This Row],[Start Date]])</f>
        <v>2022</v>
      </c>
      <c r="F1137">
        <f>ROUNDUP(MONTH(Tabela1[[#This Row],[Start Date]])/3,0)</f>
        <v>2</v>
      </c>
      <c r="G1137" t="s">
        <v>11</v>
      </c>
      <c r="H1137">
        <v>15</v>
      </c>
      <c r="I1137" t="s">
        <v>9</v>
      </c>
      <c r="J1137" t="s">
        <v>11</v>
      </c>
      <c r="K1137">
        <v>0</v>
      </c>
      <c r="L1137" t="s">
        <v>11</v>
      </c>
      <c r="M1137">
        <v>0</v>
      </c>
      <c r="N1137">
        <v>3</v>
      </c>
      <c r="O1137" t="str">
        <f>IF(AND(Tabela1[[#This Row],[EA Play Season Pass]]="Yes",Tabela1[[#This Row],[Minecraft Season Pass]]="Yes"),"Yes","No")</f>
        <v>No</v>
      </c>
      <c r="P1137" t="str">
        <f>IF(OR(Tabela1[[#This Row],[EA Play Season Pass]]="Yes",Tabela1[[#This Row],[Minecraft Season Pass]]="Yes"),"Yes","No")</f>
        <v>No</v>
      </c>
      <c r="Q1137">
        <v>12</v>
      </c>
      <c r="R1137" s="2"/>
    </row>
    <row r="1138" spans="1:18" x14ac:dyDescent="0.25">
      <c r="A1138">
        <v>1137</v>
      </c>
      <c r="B1138" t="s">
        <v>1638</v>
      </c>
      <c r="C1138" t="s">
        <v>13</v>
      </c>
      <c r="D1138" s="50">
        <v>44724</v>
      </c>
      <c r="E1138">
        <f>YEAR(Tabela1[[#This Row],[Start Date]])</f>
        <v>2022</v>
      </c>
      <c r="F1138">
        <f>ROUNDUP(MONTH(Tabela1[[#This Row],[Start Date]])/3,0)</f>
        <v>2</v>
      </c>
      <c r="G1138" t="s">
        <v>8</v>
      </c>
      <c r="H1138">
        <v>10</v>
      </c>
      <c r="I1138" t="s">
        <v>9</v>
      </c>
      <c r="J1138" t="s">
        <v>8</v>
      </c>
      <c r="K1138">
        <v>30</v>
      </c>
      <c r="L1138" t="s">
        <v>8</v>
      </c>
      <c r="M1138">
        <v>20</v>
      </c>
      <c r="N1138">
        <v>3</v>
      </c>
      <c r="O1138" t="str">
        <f>IF(AND(Tabela1[[#This Row],[EA Play Season Pass]]="Yes",Tabela1[[#This Row],[Minecraft Season Pass]]="Yes"),"Yes","No")</f>
        <v>Yes</v>
      </c>
      <c r="P1138" t="str">
        <f>IF(OR(Tabela1[[#This Row],[EA Play Season Pass]]="Yes",Tabela1[[#This Row],[Minecraft Season Pass]]="Yes"),"Yes","No")</f>
        <v>Yes</v>
      </c>
      <c r="Q1138">
        <v>57</v>
      </c>
      <c r="R1138" s="2"/>
    </row>
    <row r="1139" spans="1:18" x14ac:dyDescent="0.25">
      <c r="A1139">
        <v>1138</v>
      </c>
      <c r="B1139" t="s">
        <v>1819</v>
      </c>
      <c r="C1139" t="s">
        <v>7</v>
      </c>
      <c r="D1139" s="50">
        <v>44724</v>
      </c>
      <c r="E1139">
        <f>YEAR(Tabela1[[#This Row],[Start Date]])</f>
        <v>2022</v>
      </c>
      <c r="F1139">
        <f>ROUNDUP(MONTH(Tabela1[[#This Row],[Start Date]])/3,0)</f>
        <v>2</v>
      </c>
      <c r="G1139" t="s">
        <v>8</v>
      </c>
      <c r="H1139">
        <v>15</v>
      </c>
      <c r="I1139" t="s">
        <v>9</v>
      </c>
      <c r="J1139" t="s">
        <v>11</v>
      </c>
      <c r="K1139">
        <v>0</v>
      </c>
      <c r="L1139" t="s">
        <v>8</v>
      </c>
      <c r="M1139">
        <v>20</v>
      </c>
      <c r="N1139">
        <v>1</v>
      </c>
      <c r="O1139" t="str">
        <f>IF(AND(Tabela1[[#This Row],[EA Play Season Pass]]="Yes",Tabela1[[#This Row],[Minecraft Season Pass]]="Yes"),"Yes","No")</f>
        <v>No</v>
      </c>
      <c r="P1139" t="str">
        <f>IF(OR(Tabela1[[#This Row],[EA Play Season Pass]]="Yes",Tabela1[[#This Row],[Minecraft Season Pass]]="Yes"),"Yes","No")</f>
        <v>Yes</v>
      </c>
      <c r="Q1139">
        <v>34</v>
      </c>
      <c r="R1139" s="2"/>
    </row>
    <row r="1140" spans="1:18" x14ac:dyDescent="0.25">
      <c r="A1140">
        <v>1139</v>
      </c>
      <c r="B1140" t="s">
        <v>4150</v>
      </c>
      <c r="C1140" t="s">
        <v>7</v>
      </c>
      <c r="D1140" s="50">
        <v>44725</v>
      </c>
      <c r="E1140">
        <f>YEAR(Tabela1[[#This Row],[Start Date]])</f>
        <v>2022</v>
      </c>
      <c r="F1140">
        <f>ROUNDUP(MONTH(Tabela1[[#This Row],[Start Date]])/3,0)</f>
        <v>2</v>
      </c>
      <c r="G1140" t="s">
        <v>11</v>
      </c>
      <c r="H1140">
        <v>15</v>
      </c>
      <c r="I1140" t="s">
        <v>14</v>
      </c>
      <c r="J1140" t="s">
        <v>11</v>
      </c>
      <c r="K1140">
        <v>0</v>
      </c>
      <c r="L1140" t="s">
        <v>11</v>
      </c>
      <c r="M1140">
        <v>0</v>
      </c>
      <c r="N1140">
        <v>3</v>
      </c>
      <c r="O1140" t="str">
        <f>IF(AND(Tabela1[[#This Row],[EA Play Season Pass]]="Yes",Tabela1[[#This Row],[Minecraft Season Pass]]="Yes"),"Yes","No")</f>
        <v>No</v>
      </c>
      <c r="P1140" t="str">
        <f>IF(OR(Tabela1[[#This Row],[EA Play Season Pass]]="Yes",Tabela1[[#This Row],[Minecraft Season Pass]]="Yes"),"Yes","No")</f>
        <v>No</v>
      </c>
      <c r="Q1140">
        <v>12</v>
      </c>
      <c r="R1140" s="2"/>
    </row>
    <row r="1141" spans="1:18" x14ac:dyDescent="0.25">
      <c r="A1141">
        <v>1140</v>
      </c>
      <c r="B1141" t="s">
        <v>4151</v>
      </c>
      <c r="C1141" t="s">
        <v>13</v>
      </c>
      <c r="D1141" s="50">
        <v>44725</v>
      </c>
      <c r="E1141">
        <f>YEAR(Tabela1[[#This Row],[Start Date]])</f>
        <v>2022</v>
      </c>
      <c r="F1141">
        <f>ROUNDUP(MONTH(Tabela1[[#This Row],[Start Date]])/3,0)</f>
        <v>2</v>
      </c>
      <c r="G1141" t="s">
        <v>11</v>
      </c>
      <c r="H1141">
        <v>10</v>
      </c>
      <c r="I1141" t="s">
        <v>12</v>
      </c>
      <c r="J1141" t="s">
        <v>8</v>
      </c>
      <c r="K1141">
        <v>30</v>
      </c>
      <c r="L1141" t="s">
        <v>8</v>
      </c>
      <c r="M1141">
        <v>20</v>
      </c>
      <c r="N1141">
        <v>1</v>
      </c>
      <c r="O1141" t="str">
        <f>IF(AND(Tabela1[[#This Row],[EA Play Season Pass]]="Yes",Tabela1[[#This Row],[Minecraft Season Pass]]="Yes"),"Yes","No")</f>
        <v>Yes</v>
      </c>
      <c r="P1141" t="str">
        <f>IF(OR(Tabela1[[#This Row],[EA Play Season Pass]]="Yes",Tabela1[[#This Row],[Minecraft Season Pass]]="Yes"),"Yes","No")</f>
        <v>Yes</v>
      </c>
      <c r="Q1141">
        <v>59</v>
      </c>
      <c r="R1141" s="2"/>
    </row>
    <row r="1142" spans="1:18" x14ac:dyDescent="0.25">
      <c r="A1142">
        <v>1141</v>
      </c>
      <c r="B1142" t="s">
        <v>4152</v>
      </c>
      <c r="C1142" t="s">
        <v>7</v>
      </c>
      <c r="D1142" s="50">
        <v>44725</v>
      </c>
      <c r="E1142">
        <f>YEAR(Tabela1[[#This Row],[Start Date]])</f>
        <v>2022</v>
      </c>
      <c r="F1142">
        <f>ROUNDUP(MONTH(Tabela1[[#This Row],[Start Date]])/3,0)</f>
        <v>2</v>
      </c>
      <c r="G1142" t="s">
        <v>8</v>
      </c>
      <c r="H1142">
        <v>15</v>
      </c>
      <c r="I1142" t="s">
        <v>12</v>
      </c>
      <c r="J1142" t="s">
        <v>8</v>
      </c>
      <c r="K1142">
        <v>30</v>
      </c>
      <c r="L1142" t="s">
        <v>8</v>
      </c>
      <c r="M1142">
        <v>20</v>
      </c>
      <c r="N1142">
        <v>2</v>
      </c>
      <c r="O1142" t="str">
        <f>IF(AND(Tabela1[[#This Row],[EA Play Season Pass]]="Yes",Tabela1[[#This Row],[Minecraft Season Pass]]="Yes"),"Yes","No")</f>
        <v>Yes</v>
      </c>
      <c r="P1142" t="str">
        <f>IF(OR(Tabela1[[#This Row],[EA Play Season Pass]]="Yes",Tabela1[[#This Row],[Minecraft Season Pass]]="Yes"),"Yes","No")</f>
        <v>Yes</v>
      </c>
      <c r="Q1142">
        <v>63</v>
      </c>
      <c r="R1142" s="2"/>
    </row>
    <row r="1143" spans="1:18" x14ac:dyDescent="0.25">
      <c r="A1143">
        <v>1142</v>
      </c>
      <c r="B1143" t="s">
        <v>1326</v>
      </c>
      <c r="C1143" t="s">
        <v>13</v>
      </c>
      <c r="D1143" s="50">
        <v>44725</v>
      </c>
      <c r="E1143">
        <f>YEAR(Tabela1[[#This Row],[Start Date]])</f>
        <v>2022</v>
      </c>
      <c r="F1143">
        <f>ROUNDUP(MONTH(Tabela1[[#This Row],[Start Date]])/3,0)</f>
        <v>2</v>
      </c>
      <c r="G1143" t="s">
        <v>8</v>
      </c>
      <c r="H1143">
        <v>10</v>
      </c>
      <c r="I1143" t="s">
        <v>12</v>
      </c>
      <c r="J1143" t="s">
        <v>8</v>
      </c>
      <c r="K1143">
        <v>30</v>
      </c>
      <c r="L1143" t="s">
        <v>8</v>
      </c>
      <c r="M1143">
        <v>20</v>
      </c>
      <c r="N1143">
        <v>3</v>
      </c>
      <c r="O1143" t="str">
        <f>IF(AND(Tabela1[[#This Row],[EA Play Season Pass]]="Yes",Tabela1[[#This Row],[Minecraft Season Pass]]="Yes"),"Yes","No")</f>
        <v>Yes</v>
      </c>
      <c r="P1143" t="str">
        <f>IF(OR(Tabela1[[#This Row],[EA Play Season Pass]]="Yes",Tabela1[[#This Row],[Minecraft Season Pass]]="Yes"),"Yes","No")</f>
        <v>Yes</v>
      </c>
      <c r="Q1143">
        <v>57</v>
      </c>
      <c r="R1143" s="2"/>
    </row>
    <row r="1144" spans="1:18" x14ac:dyDescent="0.25">
      <c r="A1144">
        <v>1143</v>
      </c>
      <c r="B1144" t="s">
        <v>448</v>
      </c>
      <c r="C1144" t="s">
        <v>13</v>
      </c>
      <c r="D1144" s="50">
        <v>44725</v>
      </c>
      <c r="E1144">
        <f>YEAR(Tabela1[[#This Row],[Start Date]])</f>
        <v>2022</v>
      </c>
      <c r="F1144">
        <f>ROUNDUP(MONTH(Tabela1[[#This Row],[Start Date]])/3,0)</f>
        <v>2</v>
      </c>
      <c r="G1144" t="s">
        <v>11</v>
      </c>
      <c r="H1144">
        <v>10</v>
      </c>
      <c r="I1144" t="s">
        <v>9</v>
      </c>
      <c r="J1144" t="s">
        <v>8</v>
      </c>
      <c r="K1144">
        <v>30</v>
      </c>
      <c r="L1144" t="s">
        <v>8</v>
      </c>
      <c r="M1144">
        <v>20</v>
      </c>
      <c r="N1144">
        <v>3</v>
      </c>
      <c r="O1144" t="str">
        <f>IF(AND(Tabela1[[#This Row],[EA Play Season Pass]]="Yes",Tabela1[[#This Row],[Minecraft Season Pass]]="Yes"),"Yes","No")</f>
        <v>Yes</v>
      </c>
      <c r="P1144" t="str">
        <f>IF(OR(Tabela1[[#This Row],[EA Play Season Pass]]="Yes",Tabela1[[#This Row],[Minecraft Season Pass]]="Yes"),"Yes","No")</f>
        <v>Yes</v>
      </c>
      <c r="Q1144">
        <v>57</v>
      </c>
      <c r="R1144" s="2"/>
    </row>
    <row r="1145" spans="1:18" x14ac:dyDescent="0.25">
      <c r="A1145">
        <v>1144</v>
      </c>
      <c r="B1145" t="s">
        <v>4153</v>
      </c>
      <c r="C1145" t="s">
        <v>13</v>
      </c>
      <c r="D1145" s="50">
        <v>44726</v>
      </c>
      <c r="E1145">
        <f>YEAR(Tabela1[[#This Row],[Start Date]])</f>
        <v>2022</v>
      </c>
      <c r="F1145">
        <f>ROUNDUP(MONTH(Tabela1[[#This Row],[Start Date]])/3,0)</f>
        <v>2</v>
      </c>
      <c r="G1145" t="s">
        <v>11</v>
      </c>
      <c r="H1145">
        <v>10</v>
      </c>
      <c r="I1145" t="s">
        <v>14</v>
      </c>
      <c r="J1145" t="s">
        <v>8</v>
      </c>
      <c r="K1145">
        <v>30</v>
      </c>
      <c r="L1145" t="s">
        <v>11</v>
      </c>
      <c r="M1145">
        <v>0</v>
      </c>
      <c r="N1145">
        <v>2</v>
      </c>
      <c r="O1145" t="str">
        <f>IF(AND(Tabela1[[#This Row],[EA Play Season Pass]]="Yes",Tabela1[[#This Row],[Minecraft Season Pass]]="Yes"),"Yes","No")</f>
        <v>No</v>
      </c>
      <c r="P1145" t="str">
        <f>IF(OR(Tabela1[[#This Row],[EA Play Season Pass]]="Yes",Tabela1[[#This Row],[Minecraft Season Pass]]="Yes"),"Yes","No")</f>
        <v>Yes</v>
      </c>
      <c r="Q1145">
        <v>38</v>
      </c>
      <c r="R1145" s="2"/>
    </row>
    <row r="1146" spans="1:18" x14ac:dyDescent="0.25">
      <c r="A1146">
        <v>1145</v>
      </c>
      <c r="B1146" t="s">
        <v>4154</v>
      </c>
      <c r="C1146" t="s">
        <v>10</v>
      </c>
      <c r="D1146" s="50">
        <v>44726</v>
      </c>
      <c r="E1146">
        <f>YEAR(Tabela1[[#This Row],[Start Date]])</f>
        <v>2022</v>
      </c>
      <c r="F1146">
        <f>ROUNDUP(MONTH(Tabela1[[#This Row],[Start Date]])/3,0)</f>
        <v>2</v>
      </c>
      <c r="G1146" t="s">
        <v>11</v>
      </c>
      <c r="H1146">
        <v>5</v>
      </c>
      <c r="I1146" t="s">
        <v>14</v>
      </c>
      <c r="J1146" t="s">
        <v>8</v>
      </c>
      <c r="K1146">
        <v>30</v>
      </c>
      <c r="L1146" t="s">
        <v>8</v>
      </c>
      <c r="M1146">
        <v>20</v>
      </c>
      <c r="N1146">
        <v>1</v>
      </c>
      <c r="O1146" t="str">
        <f>IF(AND(Tabela1[[#This Row],[EA Play Season Pass]]="Yes",Tabela1[[#This Row],[Minecraft Season Pass]]="Yes"),"Yes","No")</f>
        <v>Yes</v>
      </c>
      <c r="P1146" t="str">
        <f>IF(OR(Tabela1[[#This Row],[EA Play Season Pass]]="Yes",Tabela1[[#This Row],[Minecraft Season Pass]]="Yes"),"Yes","No")</f>
        <v>Yes</v>
      </c>
      <c r="Q1146">
        <v>54</v>
      </c>
      <c r="R1146" s="2"/>
    </row>
    <row r="1147" spans="1:18" x14ac:dyDescent="0.25">
      <c r="A1147">
        <v>1146</v>
      </c>
      <c r="B1147" t="s">
        <v>4155</v>
      </c>
      <c r="C1147" t="s">
        <v>13</v>
      </c>
      <c r="D1147" s="50">
        <v>44726</v>
      </c>
      <c r="E1147">
        <f>YEAR(Tabela1[[#This Row],[Start Date]])</f>
        <v>2022</v>
      </c>
      <c r="F1147">
        <f>ROUNDUP(MONTH(Tabela1[[#This Row],[Start Date]])/3,0)</f>
        <v>2</v>
      </c>
      <c r="G1147" t="s">
        <v>11</v>
      </c>
      <c r="H1147">
        <v>10</v>
      </c>
      <c r="I1147" t="s">
        <v>14</v>
      </c>
      <c r="J1147" t="s">
        <v>8</v>
      </c>
      <c r="K1147">
        <v>30</v>
      </c>
      <c r="L1147" t="s">
        <v>11</v>
      </c>
      <c r="M1147">
        <v>0</v>
      </c>
      <c r="N1147">
        <v>1</v>
      </c>
      <c r="O1147" t="str">
        <f>IF(AND(Tabela1[[#This Row],[EA Play Season Pass]]="Yes",Tabela1[[#This Row],[Minecraft Season Pass]]="Yes"),"Yes","No")</f>
        <v>No</v>
      </c>
      <c r="P1147" t="str">
        <f>IF(OR(Tabela1[[#This Row],[EA Play Season Pass]]="Yes",Tabela1[[#This Row],[Minecraft Season Pass]]="Yes"),"Yes","No")</f>
        <v>Yes</v>
      </c>
      <c r="Q1147">
        <v>39</v>
      </c>
      <c r="R1147" s="2"/>
    </row>
    <row r="1148" spans="1:18" x14ac:dyDescent="0.25">
      <c r="A1148">
        <v>1147</v>
      </c>
      <c r="B1148" t="s">
        <v>4156</v>
      </c>
      <c r="C1148" t="s">
        <v>10</v>
      </c>
      <c r="D1148" s="50">
        <v>44726</v>
      </c>
      <c r="E1148">
        <f>YEAR(Tabela1[[#This Row],[Start Date]])</f>
        <v>2022</v>
      </c>
      <c r="F1148">
        <f>ROUNDUP(MONTH(Tabela1[[#This Row],[Start Date]])/3,0)</f>
        <v>2</v>
      </c>
      <c r="G1148" t="s">
        <v>8</v>
      </c>
      <c r="H1148">
        <v>5</v>
      </c>
      <c r="I1148" t="s">
        <v>9</v>
      </c>
      <c r="J1148" t="s">
        <v>11</v>
      </c>
      <c r="K1148">
        <v>0</v>
      </c>
      <c r="L1148" t="s">
        <v>8</v>
      </c>
      <c r="M1148">
        <v>20</v>
      </c>
      <c r="N1148">
        <v>2</v>
      </c>
      <c r="O1148" t="str">
        <f>IF(AND(Tabela1[[#This Row],[EA Play Season Pass]]="Yes",Tabela1[[#This Row],[Minecraft Season Pass]]="Yes"),"Yes","No")</f>
        <v>No</v>
      </c>
      <c r="P1148" t="str">
        <f>IF(OR(Tabela1[[#This Row],[EA Play Season Pass]]="Yes",Tabela1[[#This Row],[Minecraft Season Pass]]="Yes"),"Yes","No")</f>
        <v>Yes</v>
      </c>
      <c r="Q1148">
        <v>23</v>
      </c>
      <c r="R1148" s="2"/>
    </row>
    <row r="1149" spans="1:18" x14ac:dyDescent="0.25">
      <c r="A1149">
        <v>1148</v>
      </c>
      <c r="B1149" t="s">
        <v>4157</v>
      </c>
      <c r="C1149" t="s">
        <v>10</v>
      </c>
      <c r="D1149" s="50">
        <v>44726</v>
      </c>
      <c r="E1149">
        <f>YEAR(Tabela1[[#This Row],[Start Date]])</f>
        <v>2022</v>
      </c>
      <c r="F1149">
        <f>ROUNDUP(MONTH(Tabela1[[#This Row],[Start Date]])/3,0)</f>
        <v>2</v>
      </c>
      <c r="G1149" t="s">
        <v>8</v>
      </c>
      <c r="H1149">
        <v>5</v>
      </c>
      <c r="I1149" t="s">
        <v>12</v>
      </c>
      <c r="J1149" t="s">
        <v>11</v>
      </c>
      <c r="K1149">
        <v>0</v>
      </c>
      <c r="L1149" t="s">
        <v>8</v>
      </c>
      <c r="M1149">
        <v>20</v>
      </c>
      <c r="N1149">
        <v>2</v>
      </c>
      <c r="O1149" t="str">
        <f>IF(AND(Tabela1[[#This Row],[EA Play Season Pass]]="Yes",Tabela1[[#This Row],[Minecraft Season Pass]]="Yes"),"Yes","No")</f>
        <v>No</v>
      </c>
      <c r="P1149" t="str">
        <f>IF(OR(Tabela1[[#This Row],[EA Play Season Pass]]="Yes",Tabela1[[#This Row],[Minecraft Season Pass]]="Yes"),"Yes","No")</f>
        <v>Yes</v>
      </c>
      <c r="Q1149">
        <v>23</v>
      </c>
      <c r="R1149" s="2"/>
    </row>
    <row r="1150" spans="1:18" x14ac:dyDescent="0.25">
      <c r="A1150">
        <v>1149</v>
      </c>
      <c r="B1150" t="s">
        <v>362</v>
      </c>
      <c r="C1150" t="s">
        <v>7</v>
      </c>
      <c r="D1150" s="50">
        <v>44726</v>
      </c>
      <c r="E1150">
        <f>YEAR(Tabela1[[#This Row],[Start Date]])</f>
        <v>2022</v>
      </c>
      <c r="F1150">
        <f>ROUNDUP(MONTH(Tabela1[[#This Row],[Start Date]])/3,0)</f>
        <v>2</v>
      </c>
      <c r="G1150" t="s">
        <v>8</v>
      </c>
      <c r="H1150">
        <v>15</v>
      </c>
      <c r="I1150" t="s">
        <v>12</v>
      </c>
      <c r="J1150" t="s">
        <v>8</v>
      </c>
      <c r="K1150">
        <v>30</v>
      </c>
      <c r="L1150" t="s">
        <v>11</v>
      </c>
      <c r="M1150">
        <v>0</v>
      </c>
      <c r="N1150">
        <v>2</v>
      </c>
      <c r="O1150" t="str">
        <f>IF(AND(Tabela1[[#This Row],[EA Play Season Pass]]="Yes",Tabela1[[#This Row],[Minecraft Season Pass]]="Yes"),"Yes","No")</f>
        <v>No</v>
      </c>
      <c r="P1150" t="str">
        <f>IF(OR(Tabela1[[#This Row],[EA Play Season Pass]]="Yes",Tabela1[[#This Row],[Minecraft Season Pass]]="Yes"),"Yes","No")</f>
        <v>Yes</v>
      </c>
      <c r="Q1150">
        <v>43</v>
      </c>
      <c r="R1150" s="2"/>
    </row>
    <row r="1151" spans="1:18" x14ac:dyDescent="0.25">
      <c r="A1151">
        <v>1150</v>
      </c>
      <c r="B1151" t="s">
        <v>4158</v>
      </c>
      <c r="C1151" t="s">
        <v>7</v>
      </c>
      <c r="D1151" s="50">
        <v>44727</v>
      </c>
      <c r="E1151">
        <f>YEAR(Tabela1[[#This Row],[Start Date]])</f>
        <v>2022</v>
      </c>
      <c r="F1151">
        <f>ROUNDUP(MONTH(Tabela1[[#This Row],[Start Date]])/3,0)</f>
        <v>2</v>
      </c>
      <c r="G1151" t="s">
        <v>8</v>
      </c>
      <c r="H1151">
        <v>15</v>
      </c>
      <c r="I1151" t="s">
        <v>14</v>
      </c>
      <c r="J1151" t="s">
        <v>8</v>
      </c>
      <c r="K1151">
        <v>30</v>
      </c>
      <c r="L1151" t="s">
        <v>11</v>
      </c>
      <c r="M1151">
        <v>0</v>
      </c>
      <c r="N1151">
        <v>2</v>
      </c>
      <c r="O1151" t="str">
        <f>IF(AND(Tabela1[[#This Row],[EA Play Season Pass]]="Yes",Tabela1[[#This Row],[Minecraft Season Pass]]="Yes"),"Yes","No")</f>
        <v>No</v>
      </c>
      <c r="P1151" t="str">
        <f>IF(OR(Tabela1[[#This Row],[EA Play Season Pass]]="Yes",Tabela1[[#This Row],[Minecraft Season Pass]]="Yes"),"Yes","No")</f>
        <v>Yes</v>
      </c>
      <c r="Q1151">
        <v>43</v>
      </c>
      <c r="R1151" s="2"/>
    </row>
    <row r="1152" spans="1:18" x14ac:dyDescent="0.25">
      <c r="A1152">
        <v>1151</v>
      </c>
      <c r="B1152" t="s">
        <v>4159</v>
      </c>
      <c r="C1152" t="s">
        <v>7</v>
      </c>
      <c r="D1152" s="50">
        <v>44727</v>
      </c>
      <c r="E1152">
        <f>YEAR(Tabela1[[#This Row],[Start Date]])</f>
        <v>2022</v>
      </c>
      <c r="F1152">
        <f>ROUNDUP(MONTH(Tabela1[[#This Row],[Start Date]])/3,0)</f>
        <v>2</v>
      </c>
      <c r="G1152" t="s">
        <v>8</v>
      </c>
      <c r="H1152">
        <v>15</v>
      </c>
      <c r="I1152" t="s">
        <v>14</v>
      </c>
      <c r="J1152" t="s">
        <v>11</v>
      </c>
      <c r="K1152">
        <v>0</v>
      </c>
      <c r="L1152" t="s">
        <v>11</v>
      </c>
      <c r="M1152">
        <v>0</v>
      </c>
      <c r="N1152">
        <v>1</v>
      </c>
      <c r="O1152" t="str">
        <f>IF(AND(Tabela1[[#This Row],[EA Play Season Pass]]="Yes",Tabela1[[#This Row],[Minecraft Season Pass]]="Yes"),"Yes","No")</f>
        <v>No</v>
      </c>
      <c r="P1152" t="str">
        <f>IF(OR(Tabela1[[#This Row],[EA Play Season Pass]]="Yes",Tabela1[[#This Row],[Minecraft Season Pass]]="Yes"),"Yes","No")</f>
        <v>No</v>
      </c>
      <c r="Q1152">
        <v>14</v>
      </c>
      <c r="R1152" s="2"/>
    </row>
    <row r="1153" spans="1:18" x14ac:dyDescent="0.25">
      <c r="A1153">
        <v>1152</v>
      </c>
      <c r="B1153" t="s">
        <v>2594</v>
      </c>
      <c r="C1153" t="s">
        <v>10</v>
      </c>
      <c r="D1153" s="50">
        <v>44727</v>
      </c>
      <c r="E1153">
        <f>YEAR(Tabela1[[#This Row],[Start Date]])</f>
        <v>2022</v>
      </c>
      <c r="F1153">
        <f>ROUNDUP(MONTH(Tabela1[[#This Row],[Start Date]])/3,0)</f>
        <v>2</v>
      </c>
      <c r="G1153" t="s">
        <v>8</v>
      </c>
      <c r="H1153">
        <v>5</v>
      </c>
      <c r="I1153" t="s">
        <v>9</v>
      </c>
      <c r="J1153" t="s">
        <v>11</v>
      </c>
      <c r="K1153">
        <v>0</v>
      </c>
      <c r="L1153" t="s">
        <v>11</v>
      </c>
      <c r="M1153">
        <v>0</v>
      </c>
      <c r="N1153">
        <v>3</v>
      </c>
      <c r="O1153" t="str">
        <f>IF(AND(Tabela1[[#This Row],[EA Play Season Pass]]="Yes",Tabela1[[#This Row],[Minecraft Season Pass]]="Yes"),"Yes","No")</f>
        <v>No</v>
      </c>
      <c r="P1153" t="str">
        <f>IF(OR(Tabela1[[#This Row],[EA Play Season Pass]]="Yes",Tabela1[[#This Row],[Minecraft Season Pass]]="Yes"),"Yes","No")</f>
        <v>No</v>
      </c>
      <c r="Q1153">
        <v>2</v>
      </c>
      <c r="R1153" s="2"/>
    </row>
    <row r="1154" spans="1:18" x14ac:dyDescent="0.25">
      <c r="A1154">
        <v>1153</v>
      </c>
      <c r="B1154" t="s">
        <v>4160</v>
      </c>
      <c r="C1154" t="s">
        <v>10</v>
      </c>
      <c r="D1154" s="50">
        <v>44727</v>
      </c>
      <c r="E1154">
        <f>YEAR(Tabela1[[#This Row],[Start Date]])</f>
        <v>2022</v>
      </c>
      <c r="F1154">
        <f>ROUNDUP(MONTH(Tabela1[[#This Row],[Start Date]])/3,0)</f>
        <v>2</v>
      </c>
      <c r="G1154" t="s">
        <v>8</v>
      </c>
      <c r="H1154">
        <v>5</v>
      </c>
      <c r="I1154" t="s">
        <v>9</v>
      </c>
      <c r="J1154" t="s">
        <v>11</v>
      </c>
      <c r="K1154">
        <v>0</v>
      </c>
      <c r="L1154" t="s">
        <v>11</v>
      </c>
      <c r="M1154">
        <v>0</v>
      </c>
      <c r="N1154">
        <v>1</v>
      </c>
      <c r="O1154" t="str">
        <f>IF(AND(Tabela1[[#This Row],[EA Play Season Pass]]="Yes",Tabela1[[#This Row],[Minecraft Season Pass]]="Yes"),"Yes","No")</f>
        <v>No</v>
      </c>
      <c r="P1154" t="str">
        <f>IF(OR(Tabela1[[#This Row],[EA Play Season Pass]]="Yes",Tabela1[[#This Row],[Minecraft Season Pass]]="Yes"),"Yes","No")</f>
        <v>No</v>
      </c>
      <c r="Q1154">
        <v>4</v>
      </c>
      <c r="R1154" s="2"/>
    </row>
    <row r="1155" spans="1:18" x14ac:dyDescent="0.25">
      <c r="A1155">
        <v>1154</v>
      </c>
      <c r="B1155" t="s">
        <v>4161</v>
      </c>
      <c r="C1155" t="s">
        <v>7</v>
      </c>
      <c r="D1155" s="50">
        <v>44727</v>
      </c>
      <c r="E1155">
        <f>YEAR(Tabela1[[#This Row],[Start Date]])</f>
        <v>2022</v>
      </c>
      <c r="F1155">
        <f>ROUNDUP(MONTH(Tabela1[[#This Row],[Start Date]])/3,0)</f>
        <v>2</v>
      </c>
      <c r="G1155" t="s">
        <v>8</v>
      </c>
      <c r="H1155">
        <v>15</v>
      </c>
      <c r="I1155" t="s">
        <v>9</v>
      </c>
      <c r="J1155" t="s">
        <v>11</v>
      </c>
      <c r="K1155">
        <v>0</v>
      </c>
      <c r="L1155" t="s">
        <v>11</v>
      </c>
      <c r="M1155">
        <v>0</v>
      </c>
      <c r="N1155">
        <v>3</v>
      </c>
      <c r="O1155" t="str">
        <f>IF(AND(Tabela1[[#This Row],[EA Play Season Pass]]="Yes",Tabela1[[#This Row],[Minecraft Season Pass]]="Yes"),"Yes","No")</f>
        <v>No</v>
      </c>
      <c r="P1155" t="str">
        <f>IF(OR(Tabela1[[#This Row],[EA Play Season Pass]]="Yes",Tabela1[[#This Row],[Minecraft Season Pass]]="Yes"),"Yes","No")</f>
        <v>No</v>
      </c>
      <c r="Q1155">
        <v>12</v>
      </c>
      <c r="R1155" s="2"/>
    </row>
    <row r="1156" spans="1:18" x14ac:dyDescent="0.25">
      <c r="A1156">
        <v>1155</v>
      </c>
      <c r="B1156" t="s">
        <v>4162</v>
      </c>
      <c r="C1156" t="s">
        <v>13</v>
      </c>
      <c r="D1156" s="50">
        <v>44727</v>
      </c>
      <c r="E1156">
        <f>YEAR(Tabela1[[#This Row],[Start Date]])</f>
        <v>2022</v>
      </c>
      <c r="F1156">
        <f>ROUNDUP(MONTH(Tabela1[[#This Row],[Start Date]])/3,0)</f>
        <v>2</v>
      </c>
      <c r="G1156" t="s">
        <v>11</v>
      </c>
      <c r="H1156">
        <v>10</v>
      </c>
      <c r="I1156" t="s">
        <v>14</v>
      </c>
      <c r="J1156" t="s">
        <v>8</v>
      </c>
      <c r="K1156">
        <v>30</v>
      </c>
      <c r="L1156" t="s">
        <v>11</v>
      </c>
      <c r="M1156">
        <v>0</v>
      </c>
      <c r="N1156">
        <v>2</v>
      </c>
      <c r="O1156" t="str">
        <f>IF(AND(Tabela1[[#This Row],[EA Play Season Pass]]="Yes",Tabela1[[#This Row],[Minecraft Season Pass]]="Yes"),"Yes","No")</f>
        <v>No</v>
      </c>
      <c r="P1156" t="str">
        <f>IF(OR(Tabela1[[#This Row],[EA Play Season Pass]]="Yes",Tabela1[[#This Row],[Minecraft Season Pass]]="Yes"),"Yes","No")</f>
        <v>Yes</v>
      </c>
      <c r="Q1156">
        <v>38</v>
      </c>
      <c r="R1156" s="2"/>
    </row>
    <row r="1157" spans="1:18" x14ac:dyDescent="0.25">
      <c r="A1157">
        <v>1156</v>
      </c>
      <c r="B1157" t="s">
        <v>3449</v>
      </c>
      <c r="C1157" t="s">
        <v>13</v>
      </c>
      <c r="D1157" s="50">
        <v>44727</v>
      </c>
      <c r="E1157">
        <f>YEAR(Tabela1[[#This Row],[Start Date]])</f>
        <v>2022</v>
      </c>
      <c r="F1157">
        <f>ROUNDUP(MONTH(Tabela1[[#This Row],[Start Date]])/3,0)</f>
        <v>2</v>
      </c>
      <c r="G1157" t="s">
        <v>8</v>
      </c>
      <c r="H1157">
        <v>10</v>
      </c>
      <c r="I1157" t="s">
        <v>14</v>
      </c>
      <c r="J1157" t="s">
        <v>8</v>
      </c>
      <c r="K1157">
        <v>30</v>
      </c>
      <c r="L1157" t="s">
        <v>11</v>
      </c>
      <c r="M1157">
        <v>0</v>
      </c>
      <c r="N1157">
        <v>3</v>
      </c>
      <c r="O1157" t="str">
        <f>IF(AND(Tabela1[[#This Row],[EA Play Season Pass]]="Yes",Tabela1[[#This Row],[Minecraft Season Pass]]="Yes"),"Yes","No")</f>
        <v>No</v>
      </c>
      <c r="P1157" t="str">
        <f>IF(OR(Tabela1[[#This Row],[EA Play Season Pass]]="Yes",Tabela1[[#This Row],[Minecraft Season Pass]]="Yes"),"Yes","No")</f>
        <v>Yes</v>
      </c>
      <c r="Q1157">
        <v>37</v>
      </c>
      <c r="R1157" s="2"/>
    </row>
    <row r="1158" spans="1:18" x14ac:dyDescent="0.25">
      <c r="A1158">
        <v>1157</v>
      </c>
      <c r="B1158" t="s">
        <v>4163</v>
      </c>
      <c r="C1158" t="s">
        <v>7</v>
      </c>
      <c r="D1158" s="50">
        <v>44727</v>
      </c>
      <c r="E1158">
        <f>YEAR(Tabela1[[#This Row],[Start Date]])</f>
        <v>2022</v>
      </c>
      <c r="F1158">
        <f>ROUNDUP(MONTH(Tabela1[[#This Row],[Start Date]])/3,0)</f>
        <v>2</v>
      </c>
      <c r="G1158" t="s">
        <v>8</v>
      </c>
      <c r="H1158">
        <v>15</v>
      </c>
      <c r="I1158" t="s">
        <v>9</v>
      </c>
      <c r="J1158" t="s">
        <v>8</v>
      </c>
      <c r="K1158">
        <v>30</v>
      </c>
      <c r="L1158" t="s">
        <v>11</v>
      </c>
      <c r="M1158">
        <v>0</v>
      </c>
      <c r="N1158">
        <v>3</v>
      </c>
      <c r="O1158" t="str">
        <f>IF(AND(Tabela1[[#This Row],[EA Play Season Pass]]="Yes",Tabela1[[#This Row],[Minecraft Season Pass]]="Yes"),"Yes","No")</f>
        <v>No</v>
      </c>
      <c r="P1158" t="str">
        <f>IF(OR(Tabela1[[#This Row],[EA Play Season Pass]]="Yes",Tabela1[[#This Row],[Minecraft Season Pass]]="Yes"),"Yes","No")</f>
        <v>Yes</v>
      </c>
      <c r="Q1158">
        <v>42</v>
      </c>
      <c r="R1158" s="2"/>
    </row>
    <row r="1159" spans="1:18" x14ac:dyDescent="0.25">
      <c r="A1159">
        <v>1158</v>
      </c>
      <c r="B1159" t="s">
        <v>2767</v>
      </c>
      <c r="C1159" t="s">
        <v>10</v>
      </c>
      <c r="D1159" s="50">
        <v>44727</v>
      </c>
      <c r="E1159">
        <f>YEAR(Tabela1[[#This Row],[Start Date]])</f>
        <v>2022</v>
      </c>
      <c r="F1159">
        <f>ROUNDUP(MONTH(Tabela1[[#This Row],[Start Date]])/3,0)</f>
        <v>2</v>
      </c>
      <c r="G1159" t="s">
        <v>11</v>
      </c>
      <c r="H1159">
        <v>5</v>
      </c>
      <c r="I1159" t="s">
        <v>9</v>
      </c>
      <c r="J1159" t="s">
        <v>8</v>
      </c>
      <c r="K1159">
        <v>30</v>
      </c>
      <c r="L1159" t="s">
        <v>8</v>
      </c>
      <c r="M1159">
        <v>20</v>
      </c>
      <c r="N1159">
        <v>2</v>
      </c>
      <c r="O1159" t="str">
        <f>IF(AND(Tabela1[[#This Row],[EA Play Season Pass]]="Yes",Tabela1[[#This Row],[Minecraft Season Pass]]="Yes"),"Yes","No")</f>
        <v>Yes</v>
      </c>
      <c r="P1159" t="str">
        <f>IF(OR(Tabela1[[#This Row],[EA Play Season Pass]]="Yes",Tabela1[[#This Row],[Minecraft Season Pass]]="Yes"),"Yes","No")</f>
        <v>Yes</v>
      </c>
      <c r="Q1159">
        <v>53</v>
      </c>
      <c r="R1159" s="2"/>
    </row>
    <row r="1160" spans="1:18" x14ac:dyDescent="0.25">
      <c r="A1160">
        <v>1159</v>
      </c>
      <c r="B1160" t="s">
        <v>4164</v>
      </c>
      <c r="C1160" t="s">
        <v>7</v>
      </c>
      <c r="D1160" s="50">
        <v>44727</v>
      </c>
      <c r="E1160">
        <f>YEAR(Tabela1[[#This Row],[Start Date]])</f>
        <v>2022</v>
      </c>
      <c r="F1160">
        <f>ROUNDUP(MONTH(Tabela1[[#This Row],[Start Date]])/3,0)</f>
        <v>2</v>
      </c>
      <c r="G1160" t="s">
        <v>11</v>
      </c>
      <c r="H1160">
        <v>15</v>
      </c>
      <c r="I1160" t="s">
        <v>9</v>
      </c>
      <c r="J1160" t="s">
        <v>11</v>
      </c>
      <c r="K1160">
        <v>0</v>
      </c>
      <c r="L1160" t="s">
        <v>11</v>
      </c>
      <c r="M1160">
        <v>0</v>
      </c>
      <c r="N1160">
        <v>3</v>
      </c>
      <c r="O1160" t="str">
        <f>IF(AND(Tabela1[[#This Row],[EA Play Season Pass]]="Yes",Tabela1[[#This Row],[Minecraft Season Pass]]="Yes"),"Yes","No")</f>
        <v>No</v>
      </c>
      <c r="P1160" t="str">
        <f>IF(OR(Tabela1[[#This Row],[EA Play Season Pass]]="Yes",Tabela1[[#This Row],[Minecraft Season Pass]]="Yes"),"Yes","No")</f>
        <v>No</v>
      </c>
      <c r="Q1160">
        <v>12</v>
      </c>
      <c r="R1160" s="2"/>
    </row>
    <row r="1161" spans="1:18" x14ac:dyDescent="0.25">
      <c r="A1161">
        <v>1160</v>
      </c>
      <c r="B1161" t="s">
        <v>375</v>
      </c>
      <c r="C1161" t="s">
        <v>10</v>
      </c>
      <c r="D1161" s="50">
        <v>44727</v>
      </c>
      <c r="E1161">
        <f>YEAR(Tabela1[[#This Row],[Start Date]])</f>
        <v>2022</v>
      </c>
      <c r="F1161">
        <f>ROUNDUP(MONTH(Tabela1[[#This Row],[Start Date]])/3,0)</f>
        <v>2</v>
      </c>
      <c r="G1161" t="s">
        <v>8</v>
      </c>
      <c r="H1161">
        <v>5</v>
      </c>
      <c r="I1161" t="s">
        <v>12</v>
      </c>
      <c r="J1161" t="s">
        <v>8</v>
      </c>
      <c r="K1161">
        <v>30</v>
      </c>
      <c r="L1161" t="s">
        <v>11</v>
      </c>
      <c r="M1161">
        <v>0</v>
      </c>
      <c r="N1161">
        <v>3</v>
      </c>
      <c r="O1161" t="str">
        <f>IF(AND(Tabela1[[#This Row],[EA Play Season Pass]]="Yes",Tabela1[[#This Row],[Minecraft Season Pass]]="Yes"),"Yes","No")</f>
        <v>No</v>
      </c>
      <c r="P1161" t="str">
        <f>IF(OR(Tabela1[[#This Row],[EA Play Season Pass]]="Yes",Tabela1[[#This Row],[Minecraft Season Pass]]="Yes"),"Yes","No")</f>
        <v>Yes</v>
      </c>
      <c r="Q1161">
        <v>32</v>
      </c>
      <c r="R1161" s="2"/>
    </row>
    <row r="1162" spans="1:18" x14ac:dyDescent="0.25">
      <c r="A1162">
        <v>1161</v>
      </c>
      <c r="B1162" t="s">
        <v>838</v>
      </c>
      <c r="C1162" t="s">
        <v>13</v>
      </c>
      <c r="D1162" s="50">
        <v>44728</v>
      </c>
      <c r="E1162">
        <f>YEAR(Tabela1[[#This Row],[Start Date]])</f>
        <v>2022</v>
      </c>
      <c r="F1162">
        <f>ROUNDUP(MONTH(Tabela1[[#This Row],[Start Date]])/3,0)</f>
        <v>2</v>
      </c>
      <c r="G1162" t="s">
        <v>11</v>
      </c>
      <c r="H1162">
        <v>10</v>
      </c>
      <c r="I1162" t="s">
        <v>9</v>
      </c>
      <c r="J1162" t="s">
        <v>8</v>
      </c>
      <c r="K1162">
        <v>30</v>
      </c>
      <c r="L1162" t="s">
        <v>11</v>
      </c>
      <c r="M1162">
        <v>0</v>
      </c>
      <c r="N1162">
        <v>3</v>
      </c>
      <c r="O1162" t="str">
        <f>IF(AND(Tabela1[[#This Row],[EA Play Season Pass]]="Yes",Tabela1[[#This Row],[Minecraft Season Pass]]="Yes"),"Yes","No")</f>
        <v>No</v>
      </c>
      <c r="P1162" t="str">
        <f>IF(OR(Tabela1[[#This Row],[EA Play Season Pass]]="Yes",Tabela1[[#This Row],[Minecraft Season Pass]]="Yes"),"Yes","No")</f>
        <v>Yes</v>
      </c>
      <c r="Q1162">
        <v>37</v>
      </c>
      <c r="R1162" s="2"/>
    </row>
    <row r="1163" spans="1:18" x14ac:dyDescent="0.25">
      <c r="A1163">
        <v>1162</v>
      </c>
      <c r="B1163" t="s">
        <v>4165</v>
      </c>
      <c r="C1163" t="s">
        <v>7</v>
      </c>
      <c r="D1163" s="50">
        <v>44728</v>
      </c>
      <c r="E1163">
        <f>YEAR(Tabela1[[#This Row],[Start Date]])</f>
        <v>2022</v>
      </c>
      <c r="F1163">
        <f>ROUNDUP(MONTH(Tabela1[[#This Row],[Start Date]])/3,0)</f>
        <v>2</v>
      </c>
      <c r="G1163" t="s">
        <v>8</v>
      </c>
      <c r="H1163">
        <v>15</v>
      </c>
      <c r="I1163" t="s">
        <v>9</v>
      </c>
      <c r="J1163" t="s">
        <v>11</v>
      </c>
      <c r="K1163">
        <v>0</v>
      </c>
      <c r="L1163" t="s">
        <v>8</v>
      </c>
      <c r="M1163">
        <v>20</v>
      </c>
      <c r="N1163">
        <v>3</v>
      </c>
      <c r="O1163" t="str">
        <f>IF(AND(Tabela1[[#This Row],[EA Play Season Pass]]="Yes",Tabela1[[#This Row],[Minecraft Season Pass]]="Yes"),"Yes","No")</f>
        <v>No</v>
      </c>
      <c r="P1163" t="str">
        <f>IF(OR(Tabela1[[#This Row],[EA Play Season Pass]]="Yes",Tabela1[[#This Row],[Minecraft Season Pass]]="Yes"),"Yes","No")</f>
        <v>Yes</v>
      </c>
      <c r="Q1163">
        <v>32</v>
      </c>
      <c r="R1163" s="2"/>
    </row>
    <row r="1164" spans="1:18" x14ac:dyDescent="0.25">
      <c r="A1164">
        <v>1163</v>
      </c>
      <c r="B1164" t="s">
        <v>2953</v>
      </c>
      <c r="C1164" t="s">
        <v>7</v>
      </c>
      <c r="D1164" s="50">
        <v>44728</v>
      </c>
      <c r="E1164">
        <f>YEAR(Tabela1[[#This Row],[Start Date]])</f>
        <v>2022</v>
      </c>
      <c r="F1164">
        <f>ROUNDUP(MONTH(Tabela1[[#This Row],[Start Date]])/3,0)</f>
        <v>2</v>
      </c>
      <c r="G1164" t="s">
        <v>8</v>
      </c>
      <c r="H1164">
        <v>15</v>
      </c>
      <c r="I1164" t="s">
        <v>9</v>
      </c>
      <c r="J1164" t="s">
        <v>8</v>
      </c>
      <c r="K1164">
        <v>30</v>
      </c>
      <c r="L1164" t="s">
        <v>8</v>
      </c>
      <c r="M1164">
        <v>20</v>
      </c>
      <c r="N1164">
        <v>2</v>
      </c>
      <c r="O1164" t="str">
        <f>IF(AND(Tabela1[[#This Row],[EA Play Season Pass]]="Yes",Tabela1[[#This Row],[Minecraft Season Pass]]="Yes"),"Yes","No")</f>
        <v>Yes</v>
      </c>
      <c r="P1164" t="str">
        <f>IF(OR(Tabela1[[#This Row],[EA Play Season Pass]]="Yes",Tabela1[[#This Row],[Minecraft Season Pass]]="Yes"),"Yes","No")</f>
        <v>Yes</v>
      </c>
      <c r="Q1164">
        <v>63</v>
      </c>
      <c r="R1164" s="2"/>
    </row>
    <row r="1165" spans="1:18" x14ac:dyDescent="0.25">
      <c r="A1165">
        <v>1164</v>
      </c>
      <c r="B1165" t="s">
        <v>4166</v>
      </c>
      <c r="C1165" t="s">
        <v>7</v>
      </c>
      <c r="D1165" s="50">
        <v>44728</v>
      </c>
      <c r="E1165">
        <f>YEAR(Tabela1[[#This Row],[Start Date]])</f>
        <v>2022</v>
      </c>
      <c r="F1165">
        <f>ROUNDUP(MONTH(Tabela1[[#This Row],[Start Date]])/3,0)</f>
        <v>2</v>
      </c>
      <c r="G1165" t="s">
        <v>11</v>
      </c>
      <c r="H1165">
        <v>15</v>
      </c>
      <c r="I1165" t="s">
        <v>14</v>
      </c>
      <c r="J1165" t="s">
        <v>8</v>
      </c>
      <c r="K1165">
        <v>30</v>
      </c>
      <c r="L1165" t="s">
        <v>11</v>
      </c>
      <c r="M1165">
        <v>0</v>
      </c>
      <c r="N1165">
        <v>3</v>
      </c>
      <c r="O1165" t="str">
        <f>IF(AND(Tabela1[[#This Row],[EA Play Season Pass]]="Yes",Tabela1[[#This Row],[Minecraft Season Pass]]="Yes"),"Yes","No")</f>
        <v>No</v>
      </c>
      <c r="P1165" t="str">
        <f>IF(OR(Tabela1[[#This Row],[EA Play Season Pass]]="Yes",Tabela1[[#This Row],[Minecraft Season Pass]]="Yes"),"Yes","No")</f>
        <v>Yes</v>
      </c>
      <c r="Q1165">
        <v>42</v>
      </c>
      <c r="R1165" s="2"/>
    </row>
    <row r="1166" spans="1:18" x14ac:dyDescent="0.25">
      <c r="A1166">
        <v>1165</v>
      </c>
      <c r="B1166" t="s">
        <v>4167</v>
      </c>
      <c r="C1166" t="s">
        <v>10</v>
      </c>
      <c r="D1166" s="50">
        <v>44728</v>
      </c>
      <c r="E1166">
        <f>YEAR(Tabela1[[#This Row],[Start Date]])</f>
        <v>2022</v>
      </c>
      <c r="F1166">
        <f>ROUNDUP(MONTH(Tabela1[[#This Row],[Start Date]])/3,0)</f>
        <v>2</v>
      </c>
      <c r="G1166" t="s">
        <v>11</v>
      </c>
      <c r="H1166">
        <v>5</v>
      </c>
      <c r="I1166" t="s">
        <v>14</v>
      </c>
      <c r="J1166" t="s">
        <v>8</v>
      </c>
      <c r="K1166">
        <v>30</v>
      </c>
      <c r="L1166" t="s">
        <v>11</v>
      </c>
      <c r="M1166">
        <v>0</v>
      </c>
      <c r="N1166">
        <v>1</v>
      </c>
      <c r="O1166" t="str">
        <f>IF(AND(Tabela1[[#This Row],[EA Play Season Pass]]="Yes",Tabela1[[#This Row],[Minecraft Season Pass]]="Yes"),"Yes","No")</f>
        <v>No</v>
      </c>
      <c r="P1166" t="str">
        <f>IF(OR(Tabela1[[#This Row],[EA Play Season Pass]]="Yes",Tabela1[[#This Row],[Minecraft Season Pass]]="Yes"),"Yes","No")</f>
        <v>Yes</v>
      </c>
      <c r="Q1166">
        <v>34</v>
      </c>
      <c r="R1166" s="2"/>
    </row>
    <row r="1167" spans="1:18" x14ac:dyDescent="0.25">
      <c r="A1167">
        <v>1166</v>
      </c>
      <c r="B1167" t="s">
        <v>4168</v>
      </c>
      <c r="C1167" t="s">
        <v>10</v>
      </c>
      <c r="D1167" s="50">
        <v>44728</v>
      </c>
      <c r="E1167">
        <f>YEAR(Tabela1[[#This Row],[Start Date]])</f>
        <v>2022</v>
      </c>
      <c r="F1167">
        <f>ROUNDUP(MONTH(Tabela1[[#This Row],[Start Date]])/3,0)</f>
        <v>2</v>
      </c>
      <c r="G1167" t="s">
        <v>11</v>
      </c>
      <c r="H1167">
        <v>5</v>
      </c>
      <c r="I1167" t="s">
        <v>9</v>
      </c>
      <c r="J1167" t="s">
        <v>11</v>
      </c>
      <c r="K1167">
        <v>0</v>
      </c>
      <c r="L1167" t="s">
        <v>8</v>
      </c>
      <c r="M1167">
        <v>20</v>
      </c>
      <c r="N1167">
        <v>2</v>
      </c>
      <c r="O1167" t="str">
        <f>IF(AND(Tabela1[[#This Row],[EA Play Season Pass]]="Yes",Tabela1[[#This Row],[Minecraft Season Pass]]="Yes"),"Yes","No")</f>
        <v>No</v>
      </c>
      <c r="P1167" t="str">
        <f>IF(OR(Tabela1[[#This Row],[EA Play Season Pass]]="Yes",Tabela1[[#This Row],[Minecraft Season Pass]]="Yes"),"Yes","No")</f>
        <v>Yes</v>
      </c>
      <c r="Q1167">
        <v>23</v>
      </c>
      <c r="R1167" s="2"/>
    </row>
    <row r="1168" spans="1:18" x14ac:dyDescent="0.25">
      <c r="A1168">
        <v>1167</v>
      </c>
      <c r="B1168" t="s">
        <v>2936</v>
      </c>
      <c r="C1168" t="s">
        <v>7</v>
      </c>
      <c r="D1168" s="50">
        <v>44729</v>
      </c>
      <c r="E1168">
        <f>YEAR(Tabela1[[#This Row],[Start Date]])</f>
        <v>2022</v>
      </c>
      <c r="F1168">
        <f>ROUNDUP(MONTH(Tabela1[[#This Row],[Start Date]])/3,0)</f>
        <v>2</v>
      </c>
      <c r="G1168" t="s">
        <v>8</v>
      </c>
      <c r="H1168">
        <v>15</v>
      </c>
      <c r="I1168" t="s">
        <v>12</v>
      </c>
      <c r="J1168" t="s">
        <v>11</v>
      </c>
      <c r="K1168">
        <v>0</v>
      </c>
      <c r="L1168" t="s">
        <v>8</v>
      </c>
      <c r="M1168">
        <v>20</v>
      </c>
      <c r="N1168">
        <v>2</v>
      </c>
      <c r="O1168" t="str">
        <f>IF(AND(Tabela1[[#This Row],[EA Play Season Pass]]="Yes",Tabela1[[#This Row],[Minecraft Season Pass]]="Yes"),"Yes","No")</f>
        <v>No</v>
      </c>
      <c r="P1168" t="str">
        <f>IF(OR(Tabela1[[#This Row],[EA Play Season Pass]]="Yes",Tabela1[[#This Row],[Minecraft Season Pass]]="Yes"),"Yes","No")</f>
        <v>Yes</v>
      </c>
      <c r="Q1168">
        <v>33</v>
      </c>
      <c r="R1168" s="2"/>
    </row>
    <row r="1169" spans="1:18" x14ac:dyDescent="0.25">
      <c r="A1169">
        <v>1168</v>
      </c>
      <c r="B1169" t="s">
        <v>3531</v>
      </c>
      <c r="C1169" t="s">
        <v>7</v>
      </c>
      <c r="D1169" s="50">
        <v>44729</v>
      </c>
      <c r="E1169">
        <f>YEAR(Tabela1[[#This Row],[Start Date]])</f>
        <v>2022</v>
      </c>
      <c r="F1169">
        <f>ROUNDUP(MONTH(Tabela1[[#This Row],[Start Date]])/3,0)</f>
        <v>2</v>
      </c>
      <c r="G1169" t="s">
        <v>8</v>
      </c>
      <c r="H1169">
        <v>15</v>
      </c>
      <c r="I1169" t="s">
        <v>14</v>
      </c>
      <c r="J1169" t="s">
        <v>11</v>
      </c>
      <c r="K1169">
        <v>0</v>
      </c>
      <c r="L1169" t="s">
        <v>8</v>
      </c>
      <c r="M1169">
        <v>20</v>
      </c>
      <c r="N1169">
        <v>3</v>
      </c>
      <c r="O1169" t="str">
        <f>IF(AND(Tabela1[[#This Row],[EA Play Season Pass]]="Yes",Tabela1[[#This Row],[Minecraft Season Pass]]="Yes"),"Yes","No")</f>
        <v>No</v>
      </c>
      <c r="P1169" t="str">
        <f>IF(OR(Tabela1[[#This Row],[EA Play Season Pass]]="Yes",Tabela1[[#This Row],[Minecraft Season Pass]]="Yes"),"Yes","No")</f>
        <v>Yes</v>
      </c>
      <c r="Q1169">
        <v>32</v>
      </c>
      <c r="R1169" s="2"/>
    </row>
    <row r="1170" spans="1:18" x14ac:dyDescent="0.25">
      <c r="A1170">
        <v>1169</v>
      </c>
      <c r="B1170" t="s">
        <v>4169</v>
      </c>
      <c r="C1170" t="s">
        <v>10</v>
      </c>
      <c r="D1170" s="50">
        <v>44729</v>
      </c>
      <c r="E1170">
        <f>YEAR(Tabela1[[#This Row],[Start Date]])</f>
        <v>2022</v>
      </c>
      <c r="F1170">
        <f>ROUNDUP(MONTH(Tabela1[[#This Row],[Start Date]])/3,0)</f>
        <v>2</v>
      </c>
      <c r="G1170" t="s">
        <v>8</v>
      </c>
      <c r="H1170">
        <v>5</v>
      </c>
      <c r="I1170" t="s">
        <v>12</v>
      </c>
      <c r="J1170" t="s">
        <v>8</v>
      </c>
      <c r="K1170">
        <v>30</v>
      </c>
      <c r="L1170" t="s">
        <v>11</v>
      </c>
      <c r="M1170">
        <v>0</v>
      </c>
      <c r="N1170">
        <v>2</v>
      </c>
      <c r="O1170" t="str">
        <f>IF(AND(Tabela1[[#This Row],[EA Play Season Pass]]="Yes",Tabela1[[#This Row],[Minecraft Season Pass]]="Yes"),"Yes","No")</f>
        <v>No</v>
      </c>
      <c r="P1170" t="str">
        <f>IF(OR(Tabela1[[#This Row],[EA Play Season Pass]]="Yes",Tabela1[[#This Row],[Minecraft Season Pass]]="Yes"),"Yes","No")</f>
        <v>Yes</v>
      </c>
      <c r="Q1170">
        <v>33</v>
      </c>
      <c r="R1170" s="2"/>
    </row>
    <row r="1171" spans="1:18" x14ac:dyDescent="0.25">
      <c r="A1171">
        <v>1170</v>
      </c>
      <c r="B1171" t="s">
        <v>4170</v>
      </c>
      <c r="C1171" t="s">
        <v>13</v>
      </c>
      <c r="D1171" s="50">
        <v>44729</v>
      </c>
      <c r="E1171">
        <f>YEAR(Tabela1[[#This Row],[Start Date]])</f>
        <v>2022</v>
      </c>
      <c r="F1171">
        <f>ROUNDUP(MONTH(Tabela1[[#This Row],[Start Date]])/3,0)</f>
        <v>2</v>
      </c>
      <c r="G1171" t="s">
        <v>11</v>
      </c>
      <c r="H1171">
        <v>10</v>
      </c>
      <c r="I1171" t="s">
        <v>14</v>
      </c>
      <c r="J1171" t="s">
        <v>8</v>
      </c>
      <c r="K1171">
        <v>30</v>
      </c>
      <c r="L1171" t="s">
        <v>11</v>
      </c>
      <c r="M1171">
        <v>0</v>
      </c>
      <c r="N1171">
        <v>1</v>
      </c>
      <c r="O1171" t="str">
        <f>IF(AND(Tabela1[[#This Row],[EA Play Season Pass]]="Yes",Tabela1[[#This Row],[Minecraft Season Pass]]="Yes"),"Yes","No")</f>
        <v>No</v>
      </c>
      <c r="P1171" t="str">
        <f>IF(OR(Tabela1[[#This Row],[EA Play Season Pass]]="Yes",Tabela1[[#This Row],[Minecraft Season Pass]]="Yes"),"Yes","No")</f>
        <v>Yes</v>
      </c>
      <c r="Q1171">
        <v>39</v>
      </c>
      <c r="R1171" s="2"/>
    </row>
    <row r="1172" spans="1:18" x14ac:dyDescent="0.25">
      <c r="A1172">
        <v>1171</v>
      </c>
      <c r="B1172" t="s">
        <v>4171</v>
      </c>
      <c r="C1172" t="s">
        <v>10</v>
      </c>
      <c r="D1172" s="50">
        <v>44729</v>
      </c>
      <c r="E1172">
        <f>YEAR(Tabela1[[#This Row],[Start Date]])</f>
        <v>2022</v>
      </c>
      <c r="F1172">
        <f>ROUNDUP(MONTH(Tabela1[[#This Row],[Start Date]])/3,0)</f>
        <v>2</v>
      </c>
      <c r="G1172" t="s">
        <v>11</v>
      </c>
      <c r="H1172">
        <v>5</v>
      </c>
      <c r="I1172" t="s">
        <v>12</v>
      </c>
      <c r="J1172" t="s">
        <v>11</v>
      </c>
      <c r="K1172">
        <v>0</v>
      </c>
      <c r="L1172" t="s">
        <v>11</v>
      </c>
      <c r="M1172">
        <v>0</v>
      </c>
      <c r="N1172">
        <v>3</v>
      </c>
      <c r="O1172" t="str">
        <f>IF(AND(Tabela1[[#This Row],[EA Play Season Pass]]="Yes",Tabela1[[#This Row],[Minecraft Season Pass]]="Yes"),"Yes","No")</f>
        <v>No</v>
      </c>
      <c r="P1172" t="str">
        <f>IF(OR(Tabela1[[#This Row],[EA Play Season Pass]]="Yes",Tabela1[[#This Row],[Minecraft Season Pass]]="Yes"),"Yes","No")</f>
        <v>No</v>
      </c>
      <c r="Q1172">
        <v>2</v>
      </c>
      <c r="R1172" s="2"/>
    </row>
    <row r="1173" spans="1:18" x14ac:dyDescent="0.25">
      <c r="A1173">
        <v>1172</v>
      </c>
      <c r="B1173" t="s">
        <v>4172</v>
      </c>
      <c r="C1173" t="s">
        <v>7</v>
      </c>
      <c r="D1173" s="50">
        <v>44729</v>
      </c>
      <c r="E1173">
        <f>YEAR(Tabela1[[#This Row],[Start Date]])</f>
        <v>2022</v>
      </c>
      <c r="F1173">
        <f>ROUNDUP(MONTH(Tabela1[[#This Row],[Start Date]])/3,0)</f>
        <v>2</v>
      </c>
      <c r="G1173" t="s">
        <v>8</v>
      </c>
      <c r="H1173">
        <v>15</v>
      </c>
      <c r="I1173" t="s">
        <v>14</v>
      </c>
      <c r="J1173" t="s">
        <v>11</v>
      </c>
      <c r="K1173">
        <v>0</v>
      </c>
      <c r="L1173" t="s">
        <v>11</v>
      </c>
      <c r="M1173">
        <v>0</v>
      </c>
      <c r="N1173">
        <v>3</v>
      </c>
      <c r="O1173" t="str">
        <f>IF(AND(Tabela1[[#This Row],[EA Play Season Pass]]="Yes",Tabela1[[#This Row],[Minecraft Season Pass]]="Yes"),"Yes","No")</f>
        <v>No</v>
      </c>
      <c r="P1173" t="str">
        <f>IF(OR(Tabela1[[#This Row],[EA Play Season Pass]]="Yes",Tabela1[[#This Row],[Minecraft Season Pass]]="Yes"),"Yes","No")</f>
        <v>No</v>
      </c>
      <c r="Q1173">
        <v>12</v>
      </c>
      <c r="R1173" s="2"/>
    </row>
    <row r="1174" spans="1:18" x14ac:dyDescent="0.25">
      <c r="A1174">
        <v>1173</v>
      </c>
      <c r="B1174" t="s">
        <v>1281</v>
      </c>
      <c r="C1174" t="s">
        <v>10</v>
      </c>
      <c r="D1174" s="50">
        <v>44729</v>
      </c>
      <c r="E1174">
        <f>YEAR(Tabela1[[#This Row],[Start Date]])</f>
        <v>2022</v>
      </c>
      <c r="F1174">
        <f>ROUNDUP(MONTH(Tabela1[[#This Row],[Start Date]])/3,0)</f>
        <v>2</v>
      </c>
      <c r="G1174" t="s">
        <v>11</v>
      </c>
      <c r="H1174">
        <v>5</v>
      </c>
      <c r="I1174" t="s">
        <v>14</v>
      </c>
      <c r="J1174" t="s">
        <v>11</v>
      </c>
      <c r="K1174">
        <v>0</v>
      </c>
      <c r="L1174" t="s">
        <v>11</v>
      </c>
      <c r="M1174">
        <v>0</v>
      </c>
      <c r="N1174">
        <v>1</v>
      </c>
      <c r="O1174" t="str">
        <f>IF(AND(Tabela1[[#This Row],[EA Play Season Pass]]="Yes",Tabela1[[#This Row],[Minecraft Season Pass]]="Yes"),"Yes","No")</f>
        <v>No</v>
      </c>
      <c r="P1174" t="str">
        <f>IF(OR(Tabela1[[#This Row],[EA Play Season Pass]]="Yes",Tabela1[[#This Row],[Minecraft Season Pass]]="Yes"),"Yes","No")</f>
        <v>No</v>
      </c>
      <c r="Q1174">
        <v>4</v>
      </c>
      <c r="R1174" s="2"/>
    </row>
    <row r="1175" spans="1:18" x14ac:dyDescent="0.25">
      <c r="A1175">
        <v>1174</v>
      </c>
      <c r="B1175" t="s">
        <v>4173</v>
      </c>
      <c r="C1175" t="s">
        <v>10</v>
      </c>
      <c r="D1175" s="50">
        <v>44730</v>
      </c>
      <c r="E1175">
        <f>YEAR(Tabela1[[#This Row],[Start Date]])</f>
        <v>2022</v>
      </c>
      <c r="F1175">
        <f>ROUNDUP(MONTH(Tabela1[[#This Row],[Start Date]])/3,0)</f>
        <v>2</v>
      </c>
      <c r="G1175" t="s">
        <v>11</v>
      </c>
      <c r="H1175">
        <v>5</v>
      </c>
      <c r="I1175" t="s">
        <v>14</v>
      </c>
      <c r="J1175" t="s">
        <v>11</v>
      </c>
      <c r="K1175">
        <v>0</v>
      </c>
      <c r="L1175" t="s">
        <v>8</v>
      </c>
      <c r="M1175">
        <v>20</v>
      </c>
      <c r="N1175">
        <v>2</v>
      </c>
      <c r="O1175" t="str">
        <f>IF(AND(Tabela1[[#This Row],[EA Play Season Pass]]="Yes",Tabela1[[#This Row],[Minecraft Season Pass]]="Yes"),"Yes","No")</f>
        <v>No</v>
      </c>
      <c r="P1175" t="str">
        <f>IF(OR(Tabela1[[#This Row],[EA Play Season Pass]]="Yes",Tabela1[[#This Row],[Minecraft Season Pass]]="Yes"),"Yes","No")</f>
        <v>Yes</v>
      </c>
      <c r="Q1175">
        <v>23</v>
      </c>
      <c r="R1175" s="2"/>
    </row>
    <row r="1176" spans="1:18" x14ac:dyDescent="0.25">
      <c r="A1176">
        <v>1175</v>
      </c>
      <c r="B1176" t="s">
        <v>4174</v>
      </c>
      <c r="C1176" t="s">
        <v>7</v>
      </c>
      <c r="D1176" s="50">
        <v>44730</v>
      </c>
      <c r="E1176">
        <f>YEAR(Tabela1[[#This Row],[Start Date]])</f>
        <v>2022</v>
      </c>
      <c r="F1176">
        <f>ROUNDUP(MONTH(Tabela1[[#This Row],[Start Date]])/3,0)</f>
        <v>2</v>
      </c>
      <c r="G1176" t="s">
        <v>11</v>
      </c>
      <c r="H1176">
        <v>15</v>
      </c>
      <c r="I1176" t="s">
        <v>12</v>
      </c>
      <c r="J1176" t="s">
        <v>11</v>
      </c>
      <c r="K1176">
        <v>0</v>
      </c>
      <c r="L1176" t="s">
        <v>8</v>
      </c>
      <c r="M1176">
        <v>20</v>
      </c>
      <c r="N1176">
        <v>2</v>
      </c>
      <c r="O1176" t="str">
        <f>IF(AND(Tabela1[[#This Row],[EA Play Season Pass]]="Yes",Tabela1[[#This Row],[Minecraft Season Pass]]="Yes"),"Yes","No")</f>
        <v>No</v>
      </c>
      <c r="P1176" t="str">
        <f>IF(OR(Tabela1[[#This Row],[EA Play Season Pass]]="Yes",Tabela1[[#This Row],[Minecraft Season Pass]]="Yes"),"Yes","No")</f>
        <v>Yes</v>
      </c>
      <c r="Q1176">
        <v>33</v>
      </c>
      <c r="R1176" s="2"/>
    </row>
    <row r="1177" spans="1:18" x14ac:dyDescent="0.25">
      <c r="A1177">
        <v>1176</v>
      </c>
      <c r="B1177" t="s">
        <v>1485</v>
      </c>
      <c r="C1177" t="s">
        <v>7</v>
      </c>
      <c r="D1177" s="50">
        <v>44730</v>
      </c>
      <c r="E1177">
        <f>YEAR(Tabela1[[#This Row],[Start Date]])</f>
        <v>2022</v>
      </c>
      <c r="F1177">
        <f>ROUNDUP(MONTH(Tabela1[[#This Row],[Start Date]])/3,0)</f>
        <v>2</v>
      </c>
      <c r="G1177" t="s">
        <v>8</v>
      </c>
      <c r="H1177">
        <v>15</v>
      </c>
      <c r="I1177" t="s">
        <v>12</v>
      </c>
      <c r="J1177" t="s">
        <v>8</v>
      </c>
      <c r="K1177">
        <v>30</v>
      </c>
      <c r="L1177" t="s">
        <v>8</v>
      </c>
      <c r="M1177">
        <v>20</v>
      </c>
      <c r="N1177">
        <v>2</v>
      </c>
      <c r="O1177" t="str">
        <f>IF(AND(Tabela1[[#This Row],[EA Play Season Pass]]="Yes",Tabela1[[#This Row],[Minecraft Season Pass]]="Yes"),"Yes","No")</f>
        <v>Yes</v>
      </c>
      <c r="P1177" t="str">
        <f>IF(OR(Tabela1[[#This Row],[EA Play Season Pass]]="Yes",Tabela1[[#This Row],[Minecraft Season Pass]]="Yes"),"Yes","No")</f>
        <v>Yes</v>
      </c>
      <c r="Q1177">
        <v>63</v>
      </c>
      <c r="R1177" s="2"/>
    </row>
    <row r="1178" spans="1:18" x14ac:dyDescent="0.25">
      <c r="A1178">
        <v>1177</v>
      </c>
      <c r="B1178" t="s">
        <v>4175</v>
      </c>
      <c r="C1178" t="s">
        <v>13</v>
      </c>
      <c r="D1178" s="50">
        <v>44730</v>
      </c>
      <c r="E1178">
        <f>YEAR(Tabela1[[#This Row],[Start Date]])</f>
        <v>2022</v>
      </c>
      <c r="F1178">
        <f>ROUNDUP(MONTH(Tabela1[[#This Row],[Start Date]])/3,0)</f>
        <v>2</v>
      </c>
      <c r="G1178" t="s">
        <v>8</v>
      </c>
      <c r="H1178">
        <v>10</v>
      </c>
      <c r="I1178" t="s">
        <v>14</v>
      </c>
      <c r="J1178" t="s">
        <v>11</v>
      </c>
      <c r="K1178">
        <v>0</v>
      </c>
      <c r="L1178" t="s">
        <v>8</v>
      </c>
      <c r="M1178">
        <v>20</v>
      </c>
      <c r="N1178">
        <v>2</v>
      </c>
      <c r="O1178" t="str">
        <f>IF(AND(Tabela1[[#This Row],[EA Play Season Pass]]="Yes",Tabela1[[#This Row],[Minecraft Season Pass]]="Yes"),"Yes","No")</f>
        <v>No</v>
      </c>
      <c r="P1178" t="str">
        <f>IF(OR(Tabela1[[#This Row],[EA Play Season Pass]]="Yes",Tabela1[[#This Row],[Minecraft Season Pass]]="Yes"),"Yes","No")</f>
        <v>Yes</v>
      </c>
      <c r="Q1178">
        <v>28</v>
      </c>
      <c r="R1178" s="2"/>
    </row>
    <row r="1179" spans="1:18" x14ac:dyDescent="0.25">
      <c r="A1179">
        <v>1178</v>
      </c>
      <c r="B1179" t="s">
        <v>4176</v>
      </c>
      <c r="C1179" t="s">
        <v>10</v>
      </c>
      <c r="D1179" s="50">
        <v>44730</v>
      </c>
      <c r="E1179">
        <f>YEAR(Tabela1[[#This Row],[Start Date]])</f>
        <v>2022</v>
      </c>
      <c r="F1179">
        <f>ROUNDUP(MONTH(Tabela1[[#This Row],[Start Date]])/3,0)</f>
        <v>2</v>
      </c>
      <c r="G1179" t="s">
        <v>11</v>
      </c>
      <c r="H1179">
        <v>5</v>
      </c>
      <c r="I1179" t="s">
        <v>12</v>
      </c>
      <c r="J1179" t="s">
        <v>11</v>
      </c>
      <c r="K1179">
        <v>0</v>
      </c>
      <c r="L1179" t="s">
        <v>11</v>
      </c>
      <c r="M1179">
        <v>0</v>
      </c>
      <c r="N1179">
        <v>3</v>
      </c>
      <c r="O1179" t="str">
        <f>IF(AND(Tabela1[[#This Row],[EA Play Season Pass]]="Yes",Tabela1[[#This Row],[Minecraft Season Pass]]="Yes"),"Yes","No")</f>
        <v>No</v>
      </c>
      <c r="P1179" t="str">
        <f>IF(OR(Tabela1[[#This Row],[EA Play Season Pass]]="Yes",Tabela1[[#This Row],[Minecraft Season Pass]]="Yes"),"Yes","No")</f>
        <v>No</v>
      </c>
      <c r="Q1179">
        <v>2</v>
      </c>
      <c r="R1179" s="2"/>
    </row>
    <row r="1180" spans="1:18" x14ac:dyDescent="0.25">
      <c r="A1180">
        <v>1179</v>
      </c>
      <c r="B1180" t="s">
        <v>4177</v>
      </c>
      <c r="C1180" t="s">
        <v>13</v>
      </c>
      <c r="D1180" s="50">
        <v>44730</v>
      </c>
      <c r="E1180">
        <f>YEAR(Tabela1[[#This Row],[Start Date]])</f>
        <v>2022</v>
      </c>
      <c r="F1180">
        <f>ROUNDUP(MONTH(Tabela1[[#This Row],[Start Date]])/3,0)</f>
        <v>2</v>
      </c>
      <c r="G1180" t="s">
        <v>8</v>
      </c>
      <c r="H1180">
        <v>10</v>
      </c>
      <c r="I1180" t="s">
        <v>12</v>
      </c>
      <c r="J1180" t="s">
        <v>8</v>
      </c>
      <c r="K1180">
        <v>30</v>
      </c>
      <c r="L1180" t="s">
        <v>11</v>
      </c>
      <c r="M1180">
        <v>0</v>
      </c>
      <c r="N1180">
        <v>1</v>
      </c>
      <c r="O1180" t="str">
        <f>IF(AND(Tabela1[[#This Row],[EA Play Season Pass]]="Yes",Tabela1[[#This Row],[Minecraft Season Pass]]="Yes"),"Yes","No")</f>
        <v>No</v>
      </c>
      <c r="P1180" t="str">
        <f>IF(OR(Tabela1[[#This Row],[EA Play Season Pass]]="Yes",Tabela1[[#This Row],[Minecraft Season Pass]]="Yes"),"Yes","No")</f>
        <v>Yes</v>
      </c>
      <c r="Q1180">
        <v>39</v>
      </c>
      <c r="R1180" s="2"/>
    </row>
    <row r="1181" spans="1:18" x14ac:dyDescent="0.25">
      <c r="A1181">
        <v>1180</v>
      </c>
      <c r="B1181" t="s">
        <v>4178</v>
      </c>
      <c r="C1181" t="s">
        <v>13</v>
      </c>
      <c r="D1181" s="50">
        <v>44730</v>
      </c>
      <c r="E1181">
        <f>YEAR(Tabela1[[#This Row],[Start Date]])</f>
        <v>2022</v>
      </c>
      <c r="F1181">
        <f>ROUNDUP(MONTH(Tabela1[[#This Row],[Start Date]])/3,0)</f>
        <v>2</v>
      </c>
      <c r="G1181" t="s">
        <v>8</v>
      </c>
      <c r="H1181">
        <v>10</v>
      </c>
      <c r="I1181" t="s">
        <v>9</v>
      </c>
      <c r="J1181" t="s">
        <v>11</v>
      </c>
      <c r="K1181">
        <v>0</v>
      </c>
      <c r="L1181" t="s">
        <v>11</v>
      </c>
      <c r="M1181">
        <v>0</v>
      </c>
      <c r="N1181">
        <v>1</v>
      </c>
      <c r="O1181" t="str">
        <f>IF(AND(Tabela1[[#This Row],[EA Play Season Pass]]="Yes",Tabela1[[#This Row],[Minecraft Season Pass]]="Yes"),"Yes","No")</f>
        <v>No</v>
      </c>
      <c r="P1181" t="str">
        <f>IF(OR(Tabela1[[#This Row],[EA Play Season Pass]]="Yes",Tabela1[[#This Row],[Minecraft Season Pass]]="Yes"),"Yes","No")</f>
        <v>No</v>
      </c>
      <c r="Q1181">
        <v>9</v>
      </c>
      <c r="R1181" s="2"/>
    </row>
    <row r="1182" spans="1:18" x14ac:dyDescent="0.25">
      <c r="A1182">
        <v>1181</v>
      </c>
      <c r="B1182" t="s">
        <v>4179</v>
      </c>
      <c r="C1182" t="s">
        <v>10</v>
      </c>
      <c r="D1182" s="50">
        <v>44731</v>
      </c>
      <c r="E1182">
        <f>YEAR(Tabela1[[#This Row],[Start Date]])</f>
        <v>2022</v>
      </c>
      <c r="F1182">
        <f>ROUNDUP(MONTH(Tabela1[[#This Row],[Start Date]])/3,0)</f>
        <v>2</v>
      </c>
      <c r="G1182" t="s">
        <v>11</v>
      </c>
      <c r="H1182">
        <v>5</v>
      </c>
      <c r="I1182" t="s">
        <v>12</v>
      </c>
      <c r="J1182" t="s">
        <v>8</v>
      </c>
      <c r="K1182">
        <v>30</v>
      </c>
      <c r="L1182" t="s">
        <v>11</v>
      </c>
      <c r="M1182">
        <v>0</v>
      </c>
      <c r="N1182">
        <v>2</v>
      </c>
      <c r="O1182" t="str">
        <f>IF(AND(Tabela1[[#This Row],[EA Play Season Pass]]="Yes",Tabela1[[#This Row],[Minecraft Season Pass]]="Yes"),"Yes","No")</f>
        <v>No</v>
      </c>
      <c r="P1182" t="str">
        <f>IF(OR(Tabela1[[#This Row],[EA Play Season Pass]]="Yes",Tabela1[[#This Row],[Minecraft Season Pass]]="Yes"),"Yes","No")</f>
        <v>Yes</v>
      </c>
      <c r="Q1182">
        <v>33</v>
      </c>
      <c r="R1182" s="2"/>
    </row>
    <row r="1183" spans="1:18" x14ac:dyDescent="0.25">
      <c r="A1183">
        <v>1182</v>
      </c>
      <c r="B1183" t="s">
        <v>4180</v>
      </c>
      <c r="C1183" t="s">
        <v>10</v>
      </c>
      <c r="D1183" s="50">
        <v>44731</v>
      </c>
      <c r="E1183">
        <f>YEAR(Tabela1[[#This Row],[Start Date]])</f>
        <v>2022</v>
      </c>
      <c r="F1183">
        <f>ROUNDUP(MONTH(Tabela1[[#This Row],[Start Date]])/3,0)</f>
        <v>2</v>
      </c>
      <c r="G1183" t="s">
        <v>8</v>
      </c>
      <c r="H1183">
        <v>5</v>
      </c>
      <c r="I1183" t="s">
        <v>9</v>
      </c>
      <c r="J1183" t="s">
        <v>11</v>
      </c>
      <c r="K1183">
        <v>0</v>
      </c>
      <c r="L1183" t="s">
        <v>8</v>
      </c>
      <c r="M1183">
        <v>20</v>
      </c>
      <c r="N1183">
        <v>2</v>
      </c>
      <c r="O1183" t="str">
        <f>IF(AND(Tabela1[[#This Row],[EA Play Season Pass]]="Yes",Tabela1[[#This Row],[Minecraft Season Pass]]="Yes"),"Yes","No")</f>
        <v>No</v>
      </c>
      <c r="P1183" t="str">
        <f>IF(OR(Tabela1[[#This Row],[EA Play Season Pass]]="Yes",Tabela1[[#This Row],[Minecraft Season Pass]]="Yes"),"Yes","No")</f>
        <v>Yes</v>
      </c>
      <c r="Q1183">
        <v>23</v>
      </c>
      <c r="R1183" s="2"/>
    </row>
    <row r="1184" spans="1:18" x14ac:dyDescent="0.25">
      <c r="A1184">
        <v>1183</v>
      </c>
      <c r="B1184" t="s">
        <v>4181</v>
      </c>
      <c r="C1184" t="s">
        <v>7</v>
      </c>
      <c r="D1184" s="50">
        <v>44731</v>
      </c>
      <c r="E1184">
        <f>YEAR(Tabela1[[#This Row],[Start Date]])</f>
        <v>2022</v>
      </c>
      <c r="F1184">
        <f>ROUNDUP(MONTH(Tabela1[[#This Row],[Start Date]])/3,0)</f>
        <v>2</v>
      </c>
      <c r="G1184" t="s">
        <v>11</v>
      </c>
      <c r="H1184">
        <v>15</v>
      </c>
      <c r="I1184" t="s">
        <v>14</v>
      </c>
      <c r="J1184" t="s">
        <v>11</v>
      </c>
      <c r="K1184">
        <v>0</v>
      </c>
      <c r="L1184" t="s">
        <v>8</v>
      </c>
      <c r="M1184">
        <v>20</v>
      </c>
      <c r="N1184">
        <v>1</v>
      </c>
      <c r="O1184" t="str">
        <f>IF(AND(Tabela1[[#This Row],[EA Play Season Pass]]="Yes",Tabela1[[#This Row],[Minecraft Season Pass]]="Yes"),"Yes","No")</f>
        <v>No</v>
      </c>
      <c r="P1184" t="str">
        <f>IF(OR(Tabela1[[#This Row],[EA Play Season Pass]]="Yes",Tabela1[[#This Row],[Minecraft Season Pass]]="Yes"),"Yes","No")</f>
        <v>Yes</v>
      </c>
      <c r="Q1184">
        <v>34</v>
      </c>
      <c r="R1184" s="2"/>
    </row>
    <row r="1185" spans="1:18" x14ac:dyDescent="0.25">
      <c r="A1185">
        <v>1184</v>
      </c>
      <c r="B1185" t="s">
        <v>1730</v>
      </c>
      <c r="C1185" t="s">
        <v>13</v>
      </c>
      <c r="D1185" s="50">
        <v>44731</v>
      </c>
      <c r="E1185">
        <f>YEAR(Tabela1[[#This Row],[Start Date]])</f>
        <v>2022</v>
      </c>
      <c r="F1185">
        <f>ROUNDUP(MONTH(Tabela1[[#This Row],[Start Date]])/3,0)</f>
        <v>2</v>
      </c>
      <c r="G1185" t="s">
        <v>8</v>
      </c>
      <c r="H1185">
        <v>10</v>
      </c>
      <c r="I1185" t="s">
        <v>12</v>
      </c>
      <c r="J1185" t="s">
        <v>8</v>
      </c>
      <c r="K1185">
        <v>30</v>
      </c>
      <c r="L1185" t="s">
        <v>8</v>
      </c>
      <c r="M1185">
        <v>20</v>
      </c>
      <c r="N1185">
        <v>2</v>
      </c>
      <c r="O1185" t="str">
        <f>IF(AND(Tabela1[[#This Row],[EA Play Season Pass]]="Yes",Tabela1[[#This Row],[Minecraft Season Pass]]="Yes"),"Yes","No")</f>
        <v>Yes</v>
      </c>
      <c r="P1185" t="str">
        <f>IF(OR(Tabela1[[#This Row],[EA Play Season Pass]]="Yes",Tabela1[[#This Row],[Minecraft Season Pass]]="Yes"),"Yes","No")</f>
        <v>Yes</v>
      </c>
      <c r="Q1185">
        <v>58</v>
      </c>
      <c r="R1185" s="2"/>
    </row>
    <row r="1186" spans="1:18" x14ac:dyDescent="0.25">
      <c r="A1186">
        <v>1185</v>
      </c>
      <c r="B1186" t="s">
        <v>4182</v>
      </c>
      <c r="C1186" t="s">
        <v>7</v>
      </c>
      <c r="D1186" s="50">
        <v>44732</v>
      </c>
      <c r="E1186">
        <f>YEAR(Tabela1[[#This Row],[Start Date]])</f>
        <v>2022</v>
      </c>
      <c r="F1186">
        <f>ROUNDUP(MONTH(Tabela1[[#This Row],[Start Date]])/3,0)</f>
        <v>2</v>
      </c>
      <c r="G1186" t="s">
        <v>8</v>
      </c>
      <c r="H1186">
        <v>15</v>
      </c>
      <c r="I1186" t="s">
        <v>14</v>
      </c>
      <c r="J1186" t="s">
        <v>11</v>
      </c>
      <c r="K1186">
        <v>0</v>
      </c>
      <c r="L1186" t="s">
        <v>11</v>
      </c>
      <c r="M1186">
        <v>0</v>
      </c>
      <c r="N1186">
        <v>3</v>
      </c>
      <c r="O1186" t="str">
        <f>IF(AND(Tabela1[[#This Row],[EA Play Season Pass]]="Yes",Tabela1[[#This Row],[Minecraft Season Pass]]="Yes"),"Yes","No")</f>
        <v>No</v>
      </c>
      <c r="P1186" t="str">
        <f>IF(OR(Tabela1[[#This Row],[EA Play Season Pass]]="Yes",Tabela1[[#This Row],[Minecraft Season Pass]]="Yes"),"Yes","No")</f>
        <v>No</v>
      </c>
      <c r="Q1186">
        <v>12</v>
      </c>
      <c r="R1186" s="2"/>
    </row>
    <row r="1187" spans="1:18" x14ac:dyDescent="0.25">
      <c r="A1187">
        <v>1186</v>
      </c>
      <c r="B1187" t="s">
        <v>4183</v>
      </c>
      <c r="C1187" t="s">
        <v>10</v>
      </c>
      <c r="D1187" s="50">
        <v>44732</v>
      </c>
      <c r="E1187">
        <f>YEAR(Tabela1[[#This Row],[Start Date]])</f>
        <v>2022</v>
      </c>
      <c r="F1187">
        <f>ROUNDUP(MONTH(Tabela1[[#This Row],[Start Date]])/3,0)</f>
        <v>2</v>
      </c>
      <c r="G1187" t="s">
        <v>8</v>
      </c>
      <c r="H1187">
        <v>5</v>
      </c>
      <c r="I1187" t="s">
        <v>9</v>
      </c>
      <c r="J1187" t="s">
        <v>11</v>
      </c>
      <c r="K1187">
        <v>0</v>
      </c>
      <c r="L1187" t="s">
        <v>11</v>
      </c>
      <c r="M1187">
        <v>0</v>
      </c>
      <c r="N1187">
        <v>1</v>
      </c>
      <c r="O1187" t="str">
        <f>IF(AND(Tabela1[[#This Row],[EA Play Season Pass]]="Yes",Tabela1[[#This Row],[Minecraft Season Pass]]="Yes"),"Yes","No")</f>
        <v>No</v>
      </c>
      <c r="P1187" t="str">
        <f>IF(OR(Tabela1[[#This Row],[EA Play Season Pass]]="Yes",Tabela1[[#This Row],[Minecraft Season Pass]]="Yes"),"Yes","No")</f>
        <v>No</v>
      </c>
      <c r="Q1187">
        <v>4</v>
      </c>
      <c r="R1187" s="2"/>
    </row>
    <row r="1188" spans="1:18" x14ac:dyDescent="0.25">
      <c r="A1188">
        <v>1187</v>
      </c>
      <c r="B1188" t="s">
        <v>4184</v>
      </c>
      <c r="C1188" t="s">
        <v>10</v>
      </c>
      <c r="D1188" s="50">
        <v>44732</v>
      </c>
      <c r="E1188">
        <f>YEAR(Tabela1[[#This Row],[Start Date]])</f>
        <v>2022</v>
      </c>
      <c r="F1188">
        <f>ROUNDUP(MONTH(Tabela1[[#This Row],[Start Date]])/3,0)</f>
        <v>2</v>
      </c>
      <c r="G1188" t="s">
        <v>11</v>
      </c>
      <c r="H1188">
        <v>5</v>
      </c>
      <c r="I1188" t="s">
        <v>14</v>
      </c>
      <c r="J1188" t="s">
        <v>8</v>
      </c>
      <c r="K1188">
        <v>30</v>
      </c>
      <c r="L1188" t="s">
        <v>8</v>
      </c>
      <c r="M1188">
        <v>20</v>
      </c>
      <c r="N1188">
        <v>1</v>
      </c>
      <c r="O1188" t="str">
        <f>IF(AND(Tabela1[[#This Row],[EA Play Season Pass]]="Yes",Tabela1[[#This Row],[Minecraft Season Pass]]="Yes"),"Yes","No")</f>
        <v>Yes</v>
      </c>
      <c r="P1188" t="str">
        <f>IF(OR(Tabela1[[#This Row],[EA Play Season Pass]]="Yes",Tabela1[[#This Row],[Minecraft Season Pass]]="Yes"),"Yes","No")</f>
        <v>Yes</v>
      </c>
      <c r="Q1188">
        <v>54</v>
      </c>
      <c r="R1188" s="2"/>
    </row>
    <row r="1189" spans="1:18" x14ac:dyDescent="0.25">
      <c r="A1189">
        <v>1188</v>
      </c>
      <c r="B1189" t="s">
        <v>4185</v>
      </c>
      <c r="C1189" t="s">
        <v>7</v>
      </c>
      <c r="D1189" s="50">
        <v>44732</v>
      </c>
      <c r="E1189">
        <f>YEAR(Tabela1[[#This Row],[Start Date]])</f>
        <v>2022</v>
      </c>
      <c r="F1189">
        <f>ROUNDUP(MONTH(Tabela1[[#This Row],[Start Date]])/3,0)</f>
        <v>2</v>
      </c>
      <c r="G1189" t="s">
        <v>8</v>
      </c>
      <c r="H1189">
        <v>15</v>
      </c>
      <c r="I1189" t="s">
        <v>9</v>
      </c>
      <c r="J1189" t="s">
        <v>11</v>
      </c>
      <c r="K1189">
        <v>0</v>
      </c>
      <c r="L1189" t="s">
        <v>11</v>
      </c>
      <c r="M1189">
        <v>0</v>
      </c>
      <c r="N1189">
        <v>2</v>
      </c>
      <c r="O1189" t="str">
        <f>IF(AND(Tabela1[[#This Row],[EA Play Season Pass]]="Yes",Tabela1[[#This Row],[Minecraft Season Pass]]="Yes"),"Yes","No")</f>
        <v>No</v>
      </c>
      <c r="P1189" t="str">
        <f>IF(OR(Tabela1[[#This Row],[EA Play Season Pass]]="Yes",Tabela1[[#This Row],[Minecraft Season Pass]]="Yes"),"Yes","No")</f>
        <v>No</v>
      </c>
      <c r="Q1189">
        <v>13</v>
      </c>
      <c r="R1189" s="2"/>
    </row>
    <row r="1190" spans="1:18" x14ac:dyDescent="0.25">
      <c r="A1190">
        <v>1189</v>
      </c>
      <c r="B1190" t="s">
        <v>4186</v>
      </c>
      <c r="C1190" t="s">
        <v>10</v>
      </c>
      <c r="D1190" s="50">
        <v>44732</v>
      </c>
      <c r="E1190">
        <f>YEAR(Tabela1[[#This Row],[Start Date]])</f>
        <v>2022</v>
      </c>
      <c r="F1190">
        <f>ROUNDUP(MONTH(Tabela1[[#This Row],[Start Date]])/3,0)</f>
        <v>2</v>
      </c>
      <c r="G1190" t="s">
        <v>11</v>
      </c>
      <c r="H1190">
        <v>5</v>
      </c>
      <c r="I1190" t="s">
        <v>9</v>
      </c>
      <c r="J1190" t="s">
        <v>8</v>
      </c>
      <c r="K1190">
        <v>30</v>
      </c>
      <c r="L1190" t="s">
        <v>11</v>
      </c>
      <c r="M1190">
        <v>0</v>
      </c>
      <c r="N1190">
        <v>2</v>
      </c>
      <c r="O1190" t="str">
        <f>IF(AND(Tabela1[[#This Row],[EA Play Season Pass]]="Yes",Tabela1[[#This Row],[Minecraft Season Pass]]="Yes"),"Yes","No")</f>
        <v>No</v>
      </c>
      <c r="P1190" t="str">
        <f>IF(OR(Tabela1[[#This Row],[EA Play Season Pass]]="Yes",Tabela1[[#This Row],[Minecraft Season Pass]]="Yes"),"Yes","No")</f>
        <v>Yes</v>
      </c>
      <c r="Q1190">
        <v>33</v>
      </c>
      <c r="R1190" s="2"/>
    </row>
    <row r="1191" spans="1:18" x14ac:dyDescent="0.25">
      <c r="A1191">
        <v>1190</v>
      </c>
      <c r="B1191" t="s">
        <v>4187</v>
      </c>
      <c r="C1191" t="s">
        <v>7</v>
      </c>
      <c r="D1191" s="50">
        <v>44732</v>
      </c>
      <c r="E1191">
        <f>YEAR(Tabela1[[#This Row],[Start Date]])</f>
        <v>2022</v>
      </c>
      <c r="F1191">
        <f>ROUNDUP(MONTH(Tabela1[[#This Row],[Start Date]])/3,0)</f>
        <v>2</v>
      </c>
      <c r="G1191" t="s">
        <v>8</v>
      </c>
      <c r="H1191">
        <v>15</v>
      </c>
      <c r="I1191" t="s">
        <v>9</v>
      </c>
      <c r="J1191" t="s">
        <v>8</v>
      </c>
      <c r="K1191">
        <v>30</v>
      </c>
      <c r="L1191" t="s">
        <v>8</v>
      </c>
      <c r="M1191">
        <v>20</v>
      </c>
      <c r="N1191">
        <v>3</v>
      </c>
      <c r="O1191" t="str">
        <f>IF(AND(Tabela1[[#This Row],[EA Play Season Pass]]="Yes",Tabela1[[#This Row],[Minecraft Season Pass]]="Yes"),"Yes","No")</f>
        <v>Yes</v>
      </c>
      <c r="P1191" t="str">
        <f>IF(OR(Tabela1[[#This Row],[EA Play Season Pass]]="Yes",Tabela1[[#This Row],[Minecraft Season Pass]]="Yes"),"Yes","No")</f>
        <v>Yes</v>
      </c>
      <c r="Q1191">
        <v>62</v>
      </c>
      <c r="R1191" s="2"/>
    </row>
    <row r="1192" spans="1:18" x14ac:dyDescent="0.25">
      <c r="A1192">
        <v>1191</v>
      </c>
      <c r="B1192" t="s">
        <v>4188</v>
      </c>
      <c r="C1192" t="s">
        <v>10</v>
      </c>
      <c r="D1192" s="50">
        <v>44732</v>
      </c>
      <c r="E1192">
        <f>YEAR(Tabela1[[#This Row],[Start Date]])</f>
        <v>2022</v>
      </c>
      <c r="F1192">
        <f>ROUNDUP(MONTH(Tabela1[[#This Row],[Start Date]])/3,0)</f>
        <v>2</v>
      </c>
      <c r="G1192" t="s">
        <v>8</v>
      </c>
      <c r="H1192">
        <v>5</v>
      </c>
      <c r="I1192" t="s">
        <v>12</v>
      </c>
      <c r="J1192" t="s">
        <v>8</v>
      </c>
      <c r="K1192">
        <v>30</v>
      </c>
      <c r="L1192" t="s">
        <v>8</v>
      </c>
      <c r="M1192">
        <v>20</v>
      </c>
      <c r="N1192">
        <v>1</v>
      </c>
      <c r="O1192" t="str">
        <f>IF(AND(Tabela1[[#This Row],[EA Play Season Pass]]="Yes",Tabela1[[#This Row],[Minecraft Season Pass]]="Yes"),"Yes","No")</f>
        <v>Yes</v>
      </c>
      <c r="P1192" t="str">
        <f>IF(OR(Tabela1[[#This Row],[EA Play Season Pass]]="Yes",Tabela1[[#This Row],[Minecraft Season Pass]]="Yes"),"Yes","No")</f>
        <v>Yes</v>
      </c>
      <c r="Q1192">
        <v>54</v>
      </c>
      <c r="R1192" s="2"/>
    </row>
    <row r="1193" spans="1:18" x14ac:dyDescent="0.25">
      <c r="A1193">
        <v>1192</v>
      </c>
      <c r="B1193" t="s">
        <v>4189</v>
      </c>
      <c r="C1193" t="s">
        <v>10</v>
      </c>
      <c r="D1193" s="50">
        <v>44732</v>
      </c>
      <c r="E1193">
        <f>YEAR(Tabela1[[#This Row],[Start Date]])</f>
        <v>2022</v>
      </c>
      <c r="F1193">
        <f>ROUNDUP(MONTH(Tabela1[[#This Row],[Start Date]])/3,0)</f>
        <v>2</v>
      </c>
      <c r="G1193" t="s">
        <v>8</v>
      </c>
      <c r="H1193">
        <v>5</v>
      </c>
      <c r="I1193" t="s">
        <v>14</v>
      </c>
      <c r="J1193" t="s">
        <v>11</v>
      </c>
      <c r="K1193">
        <v>0</v>
      </c>
      <c r="L1193" t="s">
        <v>8</v>
      </c>
      <c r="M1193">
        <v>20</v>
      </c>
      <c r="N1193">
        <v>2</v>
      </c>
      <c r="O1193" t="str">
        <f>IF(AND(Tabela1[[#This Row],[EA Play Season Pass]]="Yes",Tabela1[[#This Row],[Minecraft Season Pass]]="Yes"),"Yes","No")</f>
        <v>No</v>
      </c>
      <c r="P1193" t="str">
        <f>IF(OR(Tabela1[[#This Row],[EA Play Season Pass]]="Yes",Tabela1[[#This Row],[Minecraft Season Pass]]="Yes"),"Yes","No")</f>
        <v>Yes</v>
      </c>
      <c r="Q1193">
        <v>23</v>
      </c>
      <c r="R1193" s="2"/>
    </row>
    <row r="1194" spans="1:18" x14ac:dyDescent="0.25">
      <c r="A1194">
        <v>1193</v>
      </c>
      <c r="B1194" t="s">
        <v>4190</v>
      </c>
      <c r="C1194" t="s">
        <v>10</v>
      </c>
      <c r="D1194" s="50">
        <v>44733</v>
      </c>
      <c r="E1194">
        <f>YEAR(Tabela1[[#This Row],[Start Date]])</f>
        <v>2022</v>
      </c>
      <c r="F1194">
        <f>ROUNDUP(MONTH(Tabela1[[#This Row],[Start Date]])/3,0)</f>
        <v>2</v>
      </c>
      <c r="G1194" t="s">
        <v>11</v>
      </c>
      <c r="H1194">
        <v>5</v>
      </c>
      <c r="I1194" t="s">
        <v>9</v>
      </c>
      <c r="J1194" t="s">
        <v>11</v>
      </c>
      <c r="K1194">
        <v>0</v>
      </c>
      <c r="L1194" t="s">
        <v>11</v>
      </c>
      <c r="M1194">
        <v>0</v>
      </c>
      <c r="N1194">
        <v>3</v>
      </c>
      <c r="O1194" t="str">
        <f>IF(AND(Tabela1[[#This Row],[EA Play Season Pass]]="Yes",Tabela1[[#This Row],[Minecraft Season Pass]]="Yes"),"Yes","No")</f>
        <v>No</v>
      </c>
      <c r="P1194" t="str">
        <f>IF(OR(Tabela1[[#This Row],[EA Play Season Pass]]="Yes",Tabela1[[#This Row],[Minecraft Season Pass]]="Yes"),"Yes","No")</f>
        <v>No</v>
      </c>
      <c r="Q1194">
        <v>2</v>
      </c>
      <c r="R1194" s="2"/>
    </row>
    <row r="1195" spans="1:18" x14ac:dyDescent="0.25">
      <c r="A1195">
        <v>1194</v>
      </c>
      <c r="B1195" t="s">
        <v>4191</v>
      </c>
      <c r="C1195" t="s">
        <v>7</v>
      </c>
      <c r="D1195" s="50">
        <v>44733</v>
      </c>
      <c r="E1195">
        <f>YEAR(Tabela1[[#This Row],[Start Date]])</f>
        <v>2022</v>
      </c>
      <c r="F1195">
        <f>ROUNDUP(MONTH(Tabela1[[#This Row],[Start Date]])/3,0)</f>
        <v>2</v>
      </c>
      <c r="G1195" t="s">
        <v>11</v>
      </c>
      <c r="H1195">
        <v>15</v>
      </c>
      <c r="I1195" t="s">
        <v>9</v>
      </c>
      <c r="J1195" t="s">
        <v>11</v>
      </c>
      <c r="K1195">
        <v>0</v>
      </c>
      <c r="L1195" t="s">
        <v>8</v>
      </c>
      <c r="M1195">
        <v>20</v>
      </c>
      <c r="N1195">
        <v>3</v>
      </c>
      <c r="O1195" t="str">
        <f>IF(AND(Tabela1[[#This Row],[EA Play Season Pass]]="Yes",Tabela1[[#This Row],[Minecraft Season Pass]]="Yes"),"Yes","No")</f>
        <v>No</v>
      </c>
      <c r="P1195" t="str">
        <f>IF(OR(Tabela1[[#This Row],[EA Play Season Pass]]="Yes",Tabela1[[#This Row],[Minecraft Season Pass]]="Yes"),"Yes","No")</f>
        <v>Yes</v>
      </c>
      <c r="Q1195">
        <v>32</v>
      </c>
      <c r="R1195" s="2"/>
    </row>
    <row r="1196" spans="1:18" x14ac:dyDescent="0.25">
      <c r="A1196">
        <v>1195</v>
      </c>
      <c r="B1196" t="s">
        <v>366</v>
      </c>
      <c r="C1196" t="s">
        <v>13</v>
      </c>
      <c r="D1196" s="50">
        <v>44733</v>
      </c>
      <c r="E1196">
        <f>YEAR(Tabela1[[#This Row],[Start Date]])</f>
        <v>2022</v>
      </c>
      <c r="F1196">
        <f>ROUNDUP(MONTH(Tabela1[[#This Row],[Start Date]])/3,0)</f>
        <v>2</v>
      </c>
      <c r="G1196" t="s">
        <v>8</v>
      </c>
      <c r="H1196">
        <v>10</v>
      </c>
      <c r="I1196" t="s">
        <v>9</v>
      </c>
      <c r="J1196" t="s">
        <v>8</v>
      </c>
      <c r="K1196">
        <v>30</v>
      </c>
      <c r="L1196" t="s">
        <v>11</v>
      </c>
      <c r="M1196">
        <v>0</v>
      </c>
      <c r="N1196">
        <v>3</v>
      </c>
      <c r="O1196" t="str">
        <f>IF(AND(Tabela1[[#This Row],[EA Play Season Pass]]="Yes",Tabela1[[#This Row],[Minecraft Season Pass]]="Yes"),"Yes","No")</f>
        <v>No</v>
      </c>
      <c r="P1196" t="str">
        <f>IF(OR(Tabela1[[#This Row],[EA Play Season Pass]]="Yes",Tabela1[[#This Row],[Minecraft Season Pass]]="Yes"),"Yes","No")</f>
        <v>Yes</v>
      </c>
      <c r="Q1196">
        <v>37</v>
      </c>
      <c r="R1196" s="2"/>
    </row>
    <row r="1197" spans="1:18" x14ac:dyDescent="0.25">
      <c r="A1197">
        <v>1196</v>
      </c>
      <c r="B1197" t="s">
        <v>4192</v>
      </c>
      <c r="C1197" t="s">
        <v>13</v>
      </c>
      <c r="D1197" s="50">
        <v>44733</v>
      </c>
      <c r="E1197">
        <f>YEAR(Tabela1[[#This Row],[Start Date]])</f>
        <v>2022</v>
      </c>
      <c r="F1197">
        <f>ROUNDUP(MONTH(Tabela1[[#This Row],[Start Date]])/3,0)</f>
        <v>2</v>
      </c>
      <c r="G1197" t="s">
        <v>8</v>
      </c>
      <c r="H1197">
        <v>10</v>
      </c>
      <c r="I1197" t="s">
        <v>12</v>
      </c>
      <c r="J1197" t="s">
        <v>11</v>
      </c>
      <c r="K1197">
        <v>0</v>
      </c>
      <c r="L1197" t="s">
        <v>8</v>
      </c>
      <c r="M1197">
        <v>20</v>
      </c>
      <c r="N1197">
        <v>2</v>
      </c>
      <c r="O1197" t="str">
        <f>IF(AND(Tabela1[[#This Row],[EA Play Season Pass]]="Yes",Tabela1[[#This Row],[Minecraft Season Pass]]="Yes"),"Yes","No")</f>
        <v>No</v>
      </c>
      <c r="P1197" t="str">
        <f>IF(OR(Tabela1[[#This Row],[EA Play Season Pass]]="Yes",Tabela1[[#This Row],[Minecraft Season Pass]]="Yes"),"Yes","No")</f>
        <v>Yes</v>
      </c>
      <c r="Q1197">
        <v>28</v>
      </c>
      <c r="R1197" s="2"/>
    </row>
    <row r="1198" spans="1:18" x14ac:dyDescent="0.25">
      <c r="A1198">
        <v>1197</v>
      </c>
      <c r="B1198" t="s">
        <v>1084</v>
      </c>
      <c r="C1198" t="s">
        <v>10</v>
      </c>
      <c r="D1198" s="50">
        <v>44733</v>
      </c>
      <c r="E1198">
        <f>YEAR(Tabela1[[#This Row],[Start Date]])</f>
        <v>2022</v>
      </c>
      <c r="F1198">
        <f>ROUNDUP(MONTH(Tabela1[[#This Row],[Start Date]])/3,0)</f>
        <v>2</v>
      </c>
      <c r="G1198" t="s">
        <v>11</v>
      </c>
      <c r="H1198">
        <v>5</v>
      </c>
      <c r="I1198" t="s">
        <v>12</v>
      </c>
      <c r="J1198" t="s">
        <v>11</v>
      </c>
      <c r="K1198">
        <v>0</v>
      </c>
      <c r="L1198" t="s">
        <v>8</v>
      </c>
      <c r="M1198">
        <v>20</v>
      </c>
      <c r="N1198">
        <v>1</v>
      </c>
      <c r="O1198" t="str">
        <f>IF(AND(Tabela1[[#This Row],[EA Play Season Pass]]="Yes",Tabela1[[#This Row],[Minecraft Season Pass]]="Yes"),"Yes","No")</f>
        <v>No</v>
      </c>
      <c r="P1198" t="str">
        <f>IF(OR(Tabela1[[#This Row],[EA Play Season Pass]]="Yes",Tabela1[[#This Row],[Minecraft Season Pass]]="Yes"),"Yes","No")</f>
        <v>Yes</v>
      </c>
      <c r="Q1198">
        <v>24</v>
      </c>
      <c r="R1198" s="2"/>
    </row>
    <row r="1199" spans="1:18" x14ac:dyDescent="0.25">
      <c r="A1199">
        <v>1198</v>
      </c>
      <c r="B1199" t="s">
        <v>4193</v>
      </c>
      <c r="C1199" t="s">
        <v>13</v>
      </c>
      <c r="D1199" s="50">
        <v>44733</v>
      </c>
      <c r="E1199">
        <f>YEAR(Tabela1[[#This Row],[Start Date]])</f>
        <v>2022</v>
      </c>
      <c r="F1199">
        <f>ROUNDUP(MONTH(Tabela1[[#This Row],[Start Date]])/3,0)</f>
        <v>2</v>
      </c>
      <c r="G1199" t="s">
        <v>11</v>
      </c>
      <c r="H1199">
        <v>10</v>
      </c>
      <c r="I1199" t="s">
        <v>14</v>
      </c>
      <c r="J1199" t="s">
        <v>8</v>
      </c>
      <c r="K1199">
        <v>30</v>
      </c>
      <c r="L1199" t="s">
        <v>11</v>
      </c>
      <c r="M1199">
        <v>0</v>
      </c>
      <c r="N1199">
        <v>2</v>
      </c>
      <c r="O1199" t="str">
        <f>IF(AND(Tabela1[[#This Row],[EA Play Season Pass]]="Yes",Tabela1[[#This Row],[Minecraft Season Pass]]="Yes"),"Yes","No")</f>
        <v>No</v>
      </c>
      <c r="P1199" t="str">
        <f>IF(OR(Tabela1[[#This Row],[EA Play Season Pass]]="Yes",Tabela1[[#This Row],[Minecraft Season Pass]]="Yes"),"Yes","No")</f>
        <v>Yes</v>
      </c>
      <c r="Q1199">
        <v>38</v>
      </c>
      <c r="R1199" s="2"/>
    </row>
    <row r="1200" spans="1:18" x14ac:dyDescent="0.25">
      <c r="A1200">
        <v>1199</v>
      </c>
      <c r="B1200" t="s">
        <v>4194</v>
      </c>
      <c r="C1200" t="s">
        <v>10</v>
      </c>
      <c r="D1200" s="50">
        <v>44733</v>
      </c>
      <c r="E1200">
        <f>YEAR(Tabela1[[#This Row],[Start Date]])</f>
        <v>2022</v>
      </c>
      <c r="F1200">
        <f>ROUNDUP(MONTH(Tabela1[[#This Row],[Start Date]])/3,0)</f>
        <v>2</v>
      </c>
      <c r="G1200" t="s">
        <v>11</v>
      </c>
      <c r="H1200">
        <v>5</v>
      </c>
      <c r="I1200" t="s">
        <v>9</v>
      </c>
      <c r="J1200" t="s">
        <v>11</v>
      </c>
      <c r="K1200">
        <v>0</v>
      </c>
      <c r="L1200" t="s">
        <v>8</v>
      </c>
      <c r="M1200">
        <v>20</v>
      </c>
      <c r="N1200">
        <v>1</v>
      </c>
      <c r="O1200" t="str">
        <f>IF(AND(Tabela1[[#This Row],[EA Play Season Pass]]="Yes",Tabela1[[#This Row],[Minecraft Season Pass]]="Yes"),"Yes","No")</f>
        <v>No</v>
      </c>
      <c r="P1200" t="str">
        <f>IF(OR(Tabela1[[#This Row],[EA Play Season Pass]]="Yes",Tabela1[[#This Row],[Minecraft Season Pass]]="Yes"),"Yes","No")</f>
        <v>Yes</v>
      </c>
      <c r="Q1200">
        <v>24</v>
      </c>
      <c r="R1200" s="2"/>
    </row>
    <row r="1201" spans="1:18" x14ac:dyDescent="0.25">
      <c r="A1201">
        <v>1200</v>
      </c>
      <c r="B1201" t="s">
        <v>4195</v>
      </c>
      <c r="C1201" t="s">
        <v>13</v>
      </c>
      <c r="D1201" s="50">
        <v>44733</v>
      </c>
      <c r="E1201">
        <f>YEAR(Tabela1[[#This Row],[Start Date]])</f>
        <v>2022</v>
      </c>
      <c r="F1201">
        <f>ROUNDUP(MONTH(Tabela1[[#This Row],[Start Date]])/3,0)</f>
        <v>2</v>
      </c>
      <c r="G1201" t="s">
        <v>8</v>
      </c>
      <c r="H1201">
        <v>10</v>
      </c>
      <c r="I1201" t="s">
        <v>9</v>
      </c>
      <c r="J1201" t="s">
        <v>8</v>
      </c>
      <c r="K1201">
        <v>30</v>
      </c>
      <c r="L1201" t="s">
        <v>8</v>
      </c>
      <c r="M1201">
        <v>20</v>
      </c>
      <c r="N1201">
        <v>3</v>
      </c>
      <c r="O1201" t="str">
        <f>IF(AND(Tabela1[[#This Row],[EA Play Season Pass]]="Yes",Tabela1[[#This Row],[Minecraft Season Pass]]="Yes"),"Yes","No")</f>
        <v>Yes</v>
      </c>
      <c r="P1201" t="str">
        <f>IF(OR(Tabela1[[#This Row],[EA Play Season Pass]]="Yes",Tabela1[[#This Row],[Minecraft Season Pass]]="Yes"),"Yes","No")</f>
        <v>Yes</v>
      </c>
      <c r="Q1201">
        <v>57</v>
      </c>
      <c r="R1201" s="2"/>
    </row>
    <row r="1202" spans="1:18" x14ac:dyDescent="0.25">
      <c r="A1202">
        <v>1201</v>
      </c>
      <c r="B1202" t="s">
        <v>4196</v>
      </c>
      <c r="C1202" t="s">
        <v>10</v>
      </c>
      <c r="D1202" s="50">
        <v>44733</v>
      </c>
      <c r="E1202">
        <f>YEAR(Tabela1[[#This Row],[Start Date]])</f>
        <v>2022</v>
      </c>
      <c r="F1202">
        <f>ROUNDUP(MONTH(Tabela1[[#This Row],[Start Date]])/3,0)</f>
        <v>2</v>
      </c>
      <c r="G1202" t="s">
        <v>8</v>
      </c>
      <c r="H1202">
        <v>5</v>
      </c>
      <c r="I1202" t="s">
        <v>14</v>
      </c>
      <c r="J1202" t="s">
        <v>11</v>
      </c>
      <c r="K1202">
        <v>0</v>
      </c>
      <c r="L1202" t="s">
        <v>11</v>
      </c>
      <c r="M1202">
        <v>0</v>
      </c>
      <c r="N1202">
        <v>1</v>
      </c>
      <c r="O1202" t="str">
        <f>IF(AND(Tabela1[[#This Row],[EA Play Season Pass]]="Yes",Tabela1[[#This Row],[Minecraft Season Pass]]="Yes"),"Yes","No")</f>
        <v>No</v>
      </c>
      <c r="P1202" t="str">
        <f>IF(OR(Tabela1[[#This Row],[EA Play Season Pass]]="Yes",Tabela1[[#This Row],[Minecraft Season Pass]]="Yes"),"Yes","No")</f>
        <v>No</v>
      </c>
      <c r="Q1202">
        <v>4</v>
      </c>
      <c r="R1202" s="2"/>
    </row>
    <row r="1203" spans="1:18" x14ac:dyDescent="0.25">
      <c r="A1203">
        <v>1202</v>
      </c>
      <c r="B1203" t="s">
        <v>1125</v>
      </c>
      <c r="C1203" t="s">
        <v>13</v>
      </c>
      <c r="D1203" s="50">
        <v>44733</v>
      </c>
      <c r="E1203">
        <f>YEAR(Tabela1[[#This Row],[Start Date]])</f>
        <v>2022</v>
      </c>
      <c r="F1203">
        <f>ROUNDUP(MONTH(Tabela1[[#This Row],[Start Date]])/3,0)</f>
        <v>2</v>
      </c>
      <c r="G1203" t="s">
        <v>11</v>
      </c>
      <c r="H1203">
        <v>10</v>
      </c>
      <c r="I1203" t="s">
        <v>9</v>
      </c>
      <c r="J1203" t="s">
        <v>8</v>
      </c>
      <c r="K1203">
        <v>30</v>
      </c>
      <c r="L1203" t="s">
        <v>11</v>
      </c>
      <c r="M1203">
        <v>0</v>
      </c>
      <c r="N1203">
        <v>1</v>
      </c>
      <c r="O1203" t="str">
        <f>IF(AND(Tabela1[[#This Row],[EA Play Season Pass]]="Yes",Tabela1[[#This Row],[Minecraft Season Pass]]="Yes"),"Yes","No")</f>
        <v>No</v>
      </c>
      <c r="P1203" t="str">
        <f>IF(OR(Tabela1[[#This Row],[EA Play Season Pass]]="Yes",Tabela1[[#This Row],[Minecraft Season Pass]]="Yes"),"Yes","No")</f>
        <v>Yes</v>
      </c>
      <c r="Q1203">
        <v>39</v>
      </c>
      <c r="R1203" s="2"/>
    </row>
    <row r="1204" spans="1:18" x14ac:dyDescent="0.25">
      <c r="A1204">
        <v>1203</v>
      </c>
      <c r="B1204" t="s">
        <v>4197</v>
      </c>
      <c r="C1204" t="s">
        <v>10</v>
      </c>
      <c r="D1204" s="50">
        <v>44733</v>
      </c>
      <c r="E1204">
        <f>YEAR(Tabela1[[#This Row],[Start Date]])</f>
        <v>2022</v>
      </c>
      <c r="F1204">
        <f>ROUNDUP(MONTH(Tabela1[[#This Row],[Start Date]])/3,0)</f>
        <v>2</v>
      </c>
      <c r="G1204" t="s">
        <v>8</v>
      </c>
      <c r="H1204">
        <v>5</v>
      </c>
      <c r="I1204" t="s">
        <v>12</v>
      </c>
      <c r="J1204" t="s">
        <v>11</v>
      </c>
      <c r="K1204">
        <v>0</v>
      </c>
      <c r="L1204" t="s">
        <v>11</v>
      </c>
      <c r="M1204">
        <v>0</v>
      </c>
      <c r="N1204">
        <v>2</v>
      </c>
      <c r="O1204" t="str">
        <f>IF(AND(Tabela1[[#This Row],[EA Play Season Pass]]="Yes",Tabela1[[#This Row],[Minecraft Season Pass]]="Yes"),"Yes","No")</f>
        <v>No</v>
      </c>
      <c r="P1204" t="str">
        <f>IF(OR(Tabela1[[#This Row],[EA Play Season Pass]]="Yes",Tabela1[[#This Row],[Minecraft Season Pass]]="Yes"),"Yes","No")</f>
        <v>No</v>
      </c>
      <c r="Q1204">
        <v>3</v>
      </c>
      <c r="R1204" s="2"/>
    </row>
    <row r="1205" spans="1:18" x14ac:dyDescent="0.25">
      <c r="A1205">
        <v>1204</v>
      </c>
      <c r="B1205" t="s">
        <v>590</v>
      </c>
      <c r="C1205" t="s">
        <v>7</v>
      </c>
      <c r="D1205" s="50">
        <v>44733</v>
      </c>
      <c r="E1205">
        <f>YEAR(Tabela1[[#This Row],[Start Date]])</f>
        <v>2022</v>
      </c>
      <c r="F1205">
        <f>ROUNDUP(MONTH(Tabela1[[#This Row],[Start Date]])/3,0)</f>
        <v>2</v>
      </c>
      <c r="G1205" t="s">
        <v>11</v>
      </c>
      <c r="H1205">
        <v>15</v>
      </c>
      <c r="I1205" t="s">
        <v>9</v>
      </c>
      <c r="J1205" t="s">
        <v>8</v>
      </c>
      <c r="K1205">
        <v>30</v>
      </c>
      <c r="L1205" t="s">
        <v>8</v>
      </c>
      <c r="M1205">
        <v>20</v>
      </c>
      <c r="N1205">
        <v>3</v>
      </c>
      <c r="O1205" t="str">
        <f>IF(AND(Tabela1[[#This Row],[EA Play Season Pass]]="Yes",Tabela1[[#This Row],[Minecraft Season Pass]]="Yes"),"Yes","No")</f>
        <v>Yes</v>
      </c>
      <c r="P1205" t="str">
        <f>IF(OR(Tabela1[[#This Row],[EA Play Season Pass]]="Yes",Tabela1[[#This Row],[Minecraft Season Pass]]="Yes"),"Yes","No")</f>
        <v>Yes</v>
      </c>
      <c r="Q1205">
        <v>62</v>
      </c>
      <c r="R1205" s="2"/>
    </row>
    <row r="1206" spans="1:18" x14ac:dyDescent="0.25">
      <c r="A1206">
        <v>1205</v>
      </c>
      <c r="B1206" t="s">
        <v>4198</v>
      </c>
      <c r="C1206" t="s">
        <v>13</v>
      </c>
      <c r="D1206" s="50">
        <v>44734</v>
      </c>
      <c r="E1206">
        <f>YEAR(Tabela1[[#This Row],[Start Date]])</f>
        <v>2022</v>
      </c>
      <c r="F1206">
        <f>ROUNDUP(MONTH(Tabela1[[#This Row],[Start Date]])/3,0)</f>
        <v>2</v>
      </c>
      <c r="G1206" t="s">
        <v>11</v>
      </c>
      <c r="H1206">
        <v>10</v>
      </c>
      <c r="I1206" t="s">
        <v>9</v>
      </c>
      <c r="J1206" t="s">
        <v>8</v>
      </c>
      <c r="K1206">
        <v>30</v>
      </c>
      <c r="L1206" t="s">
        <v>11</v>
      </c>
      <c r="M1206">
        <v>0</v>
      </c>
      <c r="N1206">
        <v>2</v>
      </c>
      <c r="O1206" t="str">
        <f>IF(AND(Tabela1[[#This Row],[EA Play Season Pass]]="Yes",Tabela1[[#This Row],[Minecraft Season Pass]]="Yes"),"Yes","No")</f>
        <v>No</v>
      </c>
      <c r="P1206" t="str">
        <f>IF(OR(Tabela1[[#This Row],[EA Play Season Pass]]="Yes",Tabela1[[#This Row],[Minecraft Season Pass]]="Yes"),"Yes","No")</f>
        <v>Yes</v>
      </c>
      <c r="Q1206">
        <v>38</v>
      </c>
      <c r="R1206" s="2"/>
    </row>
    <row r="1207" spans="1:18" x14ac:dyDescent="0.25">
      <c r="A1207">
        <v>1206</v>
      </c>
      <c r="B1207" t="s">
        <v>3208</v>
      </c>
      <c r="C1207" t="s">
        <v>13</v>
      </c>
      <c r="D1207" s="50">
        <v>44734</v>
      </c>
      <c r="E1207">
        <f>YEAR(Tabela1[[#This Row],[Start Date]])</f>
        <v>2022</v>
      </c>
      <c r="F1207">
        <f>ROUNDUP(MONTH(Tabela1[[#This Row],[Start Date]])/3,0)</f>
        <v>2</v>
      </c>
      <c r="G1207" t="s">
        <v>8</v>
      </c>
      <c r="H1207">
        <v>10</v>
      </c>
      <c r="I1207" t="s">
        <v>9</v>
      </c>
      <c r="J1207" t="s">
        <v>8</v>
      </c>
      <c r="K1207">
        <v>30</v>
      </c>
      <c r="L1207" t="s">
        <v>8</v>
      </c>
      <c r="M1207">
        <v>20</v>
      </c>
      <c r="N1207">
        <v>1</v>
      </c>
      <c r="O1207" t="str">
        <f>IF(AND(Tabela1[[#This Row],[EA Play Season Pass]]="Yes",Tabela1[[#This Row],[Minecraft Season Pass]]="Yes"),"Yes","No")</f>
        <v>Yes</v>
      </c>
      <c r="P1207" t="str">
        <f>IF(OR(Tabela1[[#This Row],[EA Play Season Pass]]="Yes",Tabela1[[#This Row],[Minecraft Season Pass]]="Yes"),"Yes","No")</f>
        <v>Yes</v>
      </c>
      <c r="Q1207">
        <v>59</v>
      </c>
      <c r="R1207" s="2"/>
    </row>
    <row r="1208" spans="1:18" x14ac:dyDescent="0.25">
      <c r="A1208">
        <v>1207</v>
      </c>
      <c r="B1208" t="s">
        <v>1045</v>
      </c>
      <c r="C1208" t="s">
        <v>13</v>
      </c>
      <c r="D1208" s="50">
        <v>44734</v>
      </c>
      <c r="E1208">
        <f>YEAR(Tabela1[[#This Row],[Start Date]])</f>
        <v>2022</v>
      </c>
      <c r="F1208">
        <f>ROUNDUP(MONTH(Tabela1[[#This Row],[Start Date]])/3,0)</f>
        <v>2</v>
      </c>
      <c r="G1208" t="s">
        <v>8</v>
      </c>
      <c r="H1208">
        <v>10</v>
      </c>
      <c r="I1208" t="s">
        <v>9</v>
      </c>
      <c r="J1208" t="s">
        <v>11</v>
      </c>
      <c r="K1208">
        <v>0</v>
      </c>
      <c r="L1208" t="s">
        <v>11</v>
      </c>
      <c r="M1208">
        <v>0</v>
      </c>
      <c r="N1208">
        <v>3</v>
      </c>
      <c r="O1208" t="str">
        <f>IF(AND(Tabela1[[#This Row],[EA Play Season Pass]]="Yes",Tabela1[[#This Row],[Minecraft Season Pass]]="Yes"),"Yes","No")</f>
        <v>No</v>
      </c>
      <c r="P1208" t="str">
        <f>IF(OR(Tabela1[[#This Row],[EA Play Season Pass]]="Yes",Tabela1[[#This Row],[Minecraft Season Pass]]="Yes"),"Yes","No")</f>
        <v>No</v>
      </c>
      <c r="Q1208">
        <v>7</v>
      </c>
      <c r="R1208" s="2"/>
    </row>
    <row r="1209" spans="1:18" x14ac:dyDescent="0.25">
      <c r="A1209">
        <v>1208</v>
      </c>
      <c r="B1209" t="s">
        <v>3392</v>
      </c>
      <c r="C1209" t="s">
        <v>7</v>
      </c>
      <c r="D1209" s="50">
        <v>44734</v>
      </c>
      <c r="E1209">
        <f>YEAR(Tabela1[[#This Row],[Start Date]])</f>
        <v>2022</v>
      </c>
      <c r="F1209">
        <f>ROUNDUP(MONTH(Tabela1[[#This Row],[Start Date]])/3,0)</f>
        <v>2</v>
      </c>
      <c r="G1209" t="s">
        <v>11</v>
      </c>
      <c r="H1209">
        <v>15</v>
      </c>
      <c r="I1209" t="s">
        <v>12</v>
      </c>
      <c r="J1209" t="s">
        <v>11</v>
      </c>
      <c r="K1209">
        <v>0</v>
      </c>
      <c r="L1209" t="s">
        <v>8</v>
      </c>
      <c r="M1209">
        <v>20</v>
      </c>
      <c r="N1209">
        <v>1</v>
      </c>
      <c r="O1209" t="str">
        <f>IF(AND(Tabela1[[#This Row],[EA Play Season Pass]]="Yes",Tabela1[[#This Row],[Minecraft Season Pass]]="Yes"),"Yes","No")</f>
        <v>No</v>
      </c>
      <c r="P1209" t="str">
        <f>IF(OR(Tabela1[[#This Row],[EA Play Season Pass]]="Yes",Tabela1[[#This Row],[Minecraft Season Pass]]="Yes"),"Yes","No")</f>
        <v>Yes</v>
      </c>
      <c r="Q1209">
        <v>34</v>
      </c>
      <c r="R1209" s="2"/>
    </row>
    <row r="1210" spans="1:18" x14ac:dyDescent="0.25">
      <c r="A1210">
        <v>1209</v>
      </c>
      <c r="B1210" t="s">
        <v>4199</v>
      </c>
      <c r="C1210" t="s">
        <v>10</v>
      </c>
      <c r="D1210" s="50">
        <v>44735</v>
      </c>
      <c r="E1210">
        <f>YEAR(Tabela1[[#This Row],[Start Date]])</f>
        <v>2022</v>
      </c>
      <c r="F1210">
        <f>ROUNDUP(MONTH(Tabela1[[#This Row],[Start Date]])/3,0)</f>
        <v>2</v>
      </c>
      <c r="G1210" t="s">
        <v>11</v>
      </c>
      <c r="H1210">
        <v>5</v>
      </c>
      <c r="I1210" t="s">
        <v>14</v>
      </c>
      <c r="J1210" t="s">
        <v>8</v>
      </c>
      <c r="K1210">
        <v>30</v>
      </c>
      <c r="L1210" t="s">
        <v>11</v>
      </c>
      <c r="M1210">
        <v>0</v>
      </c>
      <c r="N1210">
        <v>3</v>
      </c>
      <c r="O1210" t="str">
        <f>IF(AND(Tabela1[[#This Row],[EA Play Season Pass]]="Yes",Tabela1[[#This Row],[Minecraft Season Pass]]="Yes"),"Yes","No")</f>
        <v>No</v>
      </c>
      <c r="P1210" t="str">
        <f>IF(OR(Tabela1[[#This Row],[EA Play Season Pass]]="Yes",Tabela1[[#This Row],[Minecraft Season Pass]]="Yes"),"Yes","No")</f>
        <v>Yes</v>
      </c>
      <c r="Q1210">
        <v>32</v>
      </c>
      <c r="R1210" s="2"/>
    </row>
    <row r="1211" spans="1:18" x14ac:dyDescent="0.25">
      <c r="A1211">
        <v>1210</v>
      </c>
      <c r="B1211" t="s">
        <v>2781</v>
      </c>
      <c r="C1211" t="s">
        <v>10</v>
      </c>
      <c r="D1211" s="50">
        <v>44735</v>
      </c>
      <c r="E1211">
        <f>YEAR(Tabela1[[#This Row],[Start Date]])</f>
        <v>2022</v>
      </c>
      <c r="F1211">
        <f>ROUNDUP(MONTH(Tabela1[[#This Row],[Start Date]])/3,0)</f>
        <v>2</v>
      </c>
      <c r="G1211" t="s">
        <v>8</v>
      </c>
      <c r="H1211">
        <v>5</v>
      </c>
      <c r="I1211" t="s">
        <v>12</v>
      </c>
      <c r="J1211" t="s">
        <v>11</v>
      </c>
      <c r="K1211">
        <v>0</v>
      </c>
      <c r="L1211" t="s">
        <v>11</v>
      </c>
      <c r="M1211">
        <v>0</v>
      </c>
      <c r="N1211">
        <v>3</v>
      </c>
      <c r="O1211" t="str">
        <f>IF(AND(Tabela1[[#This Row],[EA Play Season Pass]]="Yes",Tabela1[[#This Row],[Minecraft Season Pass]]="Yes"),"Yes","No")</f>
        <v>No</v>
      </c>
      <c r="P1211" t="str">
        <f>IF(OR(Tabela1[[#This Row],[EA Play Season Pass]]="Yes",Tabela1[[#This Row],[Minecraft Season Pass]]="Yes"),"Yes","No")</f>
        <v>No</v>
      </c>
      <c r="Q1211">
        <v>2</v>
      </c>
      <c r="R1211" s="2"/>
    </row>
    <row r="1212" spans="1:18" x14ac:dyDescent="0.25">
      <c r="A1212">
        <v>1211</v>
      </c>
      <c r="B1212" t="s">
        <v>4200</v>
      </c>
      <c r="C1212" t="s">
        <v>7</v>
      </c>
      <c r="D1212" s="50">
        <v>44735</v>
      </c>
      <c r="E1212">
        <f>YEAR(Tabela1[[#This Row],[Start Date]])</f>
        <v>2022</v>
      </c>
      <c r="F1212">
        <f>ROUNDUP(MONTH(Tabela1[[#This Row],[Start Date]])/3,0)</f>
        <v>2</v>
      </c>
      <c r="G1212" t="s">
        <v>11</v>
      </c>
      <c r="H1212">
        <v>15</v>
      </c>
      <c r="I1212" t="s">
        <v>9</v>
      </c>
      <c r="J1212" t="s">
        <v>8</v>
      </c>
      <c r="K1212">
        <v>30</v>
      </c>
      <c r="L1212" t="s">
        <v>11</v>
      </c>
      <c r="M1212">
        <v>0</v>
      </c>
      <c r="N1212">
        <v>2</v>
      </c>
      <c r="O1212" t="str">
        <f>IF(AND(Tabela1[[#This Row],[EA Play Season Pass]]="Yes",Tabela1[[#This Row],[Minecraft Season Pass]]="Yes"),"Yes","No")</f>
        <v>No</v>
      </c>
      <c r="P1212" t="str">
        <f>IF(OR(Tabela1[[#This Row],[EA Play Season Pass]]="Yes",Tabela1[[#This Row],[Minecraft Season Pass]]="Yes"),"Yes","No")</f>
        <v>Yes</v>
      </c>
      <c r="Q1212">
        <v>43</v>
      </c>
      <c r="R1212" s="2"/>
    </row>
    <row r="1213" spans="1:18" x14ac:dyDescent="0.25">
      <c r="A1213">
        <v>1212</v>
      </c>
      <c r="B1213" t="s">
        <v>4201</v>
      </c>
      <c r="C1213" t="s">
        <v>7</v>
      </c>
      <c r="D1213" s="50">
        <v>44735</v>
      </c>
      <c r="E1213">
        <f>YEAR(Tabela1[[#This Row],[Start Date]])</f>
        <v>2022</v>
      </c>
      <c r="F1213">
        <f>ROUNDUP(MONTH(Tabela1[[#This Row],[Start Date]])/3,0)</f>
        <v>2</v>
      </c>
      <c r="G1213" t="s">
        <v>11</v>
      </c>
      <c r="H1213">
        <v>15</v>
      </c>
      <c r="I1213" t="s">
        <v>12</v>
      </c>
      <c r="J1213" t="s">
        <v>11</v>
      </c>
      <c r="K1213">
        <v>0</v>
      </c>
      <c r="L1213" t="s">
        <v>11</v>
      </c>
      <c r="M1213">
        <v>0</v>
      </c>
      <c r="N1213">
        <v>1</v>
      </c>
      <c r="O1213" t="str">
        <f>IF(AND(Tabela1[[#This Row],[EA Play Season Pass]]="Yes",Tabela1[[#This Row],[Minecraft Season Pass]]="Yes"),"Yes","No")</f>
        <v>No</v>
      </c>
      <c r="P1213" t="str">
        <f>IF(OR(Tabela1[[#This Row],[EA Play Season Pass]]="Yes",Tabela1[[#This Row],[Minecraft Season Pass]]="Yes"),"Yes","No")</f>
        <v>No</v>
      </c>
      <c r="Q1213">
        <v>14</v>
      </c>
      <c r="R1213" s="2"/>
    </row>
    <row r="1214" spans="1:18" x14ac:dyDescent="0.25">
      <c r="A1214">
        <v>1213</v>
      </c>
      <c r="B1214" t="s">
        <v>1735</v>
      </c>
      <c r="C1214" t="s">
        <v>10</v>
      </c>
      <c r="D1214" s="50">
        <v>44735</v>
      </c>
      <c r="E1214">
        <f>YEAR(Tabela1[[#This Row],[Start Date]])</f>
        <v>2022</v>
      </c>
      <c r="F1214">
        <f>ROUNDUP(MONTH(Tabela1[[#This Row],[Start Date]])/3,0)</f>
        <v>2</v>
      </c>
      <c r="G1214" t="s">
        <v>8</v>
      </c>
      <c r="H1214">
        <v>5</v>
      </c>
      <c r="I1214" t="s">
        <v>12</v>
      </c>
      <c r="J1214" t="s">
        <v>8</v>
      </c>
      <c r="K1214">
        <v>30</v>
      </c>
      <c r="L1214" t="s">
        <v>11</v>
      </c>
      <c r="M1214">
        <v>0</v>
      </c>
      <c r="N1214">
        <v>3</v>
      </c>
      <c r="O1214" t="str">
        <f>IF(AND(Tabela1[[#This Row],[EA Play Season Pass]]="Yes",Tabela1[[#This Row],[Minecraft Season Pass]]="Yes"),"Yes","No")</f>
        <v>No</v>
      </c>
      <c r="P1214" t="str">
        <f>IF(OR(Tabela1[[#This Row],[EA Play Season Pass]]="Yes",Tabela1[[#This Row],[Minecraft Season Pass]]="Yes"),"Yes","No")</f>
        <v>Yes</v>
      </c>
      <c r="Q1214">
        <v>32</v>
      </c>
      <c r="R1214" s="2"/>
    </row>
    <row r="1215" spans="1:18" x14ac:dyDescent="0.25">
      <c r="A1215">
        <v>1214</v>
      </c>
      <c r="B1215" t="s">
        <v>4202</v>
      </c>
      <c r="C1215" t="s">
        <v>13</v>
      </c>
      <c r="D1215" s="50">
        <v>44735</v>
      </c>
      <c r="E1215">
        <f>YEAR(Tabela1[[#This Row],[Start Date]])</f>
        <v>2022</v>
      </c>
      <c r="F1215">
        <f>ROUNDUP(MONTH(Tabela1[[#This Row],[Start Date]])/3,0)</f>
        <v>2</v>
      </c>
      <c r="G1215" t="s">
        <v>11</v>
      </c>
      <c r="H1215">
        <v>10</v>
      </c>
      <c r="I1215" t="s">
        <v>14</v>
      </c>
      <c r="J1215" t="s">
        <v>11</v>
      </c>
      <c r="K1215">
        <v>0</v>
      </c>
      <c r="L1215" t="s">
        <v>8</v>
      </c>
      <c r="M1215">
        <v>20</v>
      </c>
      <c r="N1215">
        <v>2</v>
      </c>
      <c r="O1215" t="str">
        <f>IF(AND(Tabela1[[#This Row],[EA Play Season Pass]]="Yes",Tabela1[[#This Row],[Minecraft Season Pass]]="Yes"),"Yes","No")</f>
        <v>No</v>
      </c>
      <c r="P1215" t="str">
        <f>IF(OR(Tabela1[[#This Row],[EA Play Season Pass]]="Yes",Tabela1[[#This Row],[Minecraft Season Pass]]="Yes"),"Yes","No")</f>
        <v>Yes</v>
      </c>
      <c r="Q1215">
        <v>28</v>
      </c>
      <c r="R1215" s="2"/>
    </row>
    <row r="1216" spans="1:18" x14ac:dyDescent="0.25">
      <c r="A1216">
        <v>1215</v>
      </c>
      <c r="B1216" t="s">
        <v>1434</v>
      </c>
      <c r="C1216" t="s">
        <v>10</v>
      </c>
      <c r="D1216" s="50">
        <v>44735</v>
      </c>
      <c r="E1216">
        <f>YEAR(Tabela1[[#This Row],[Start Date]])</f>
        <v>2022</v>
      </c>
      <c r="F1216">
        <f>ROUNDUP(MONTH(Tabela1[[#This Row],[Start Date]])/3,0)</f>
        <v>2</v>
      </c>
      <c r="G1216" t="s">
        <v>11</v>
      </c>
      <c r="H1216">
        <v>5</v>
      </c>
      <c r="I1216" t="s">
        <v>12</v>
      </c>
      <c r="J1216" t="s">
        <v>11</v>
      </c>
      <c r="K1216">
        <v>0</v>
      </c>
      <c r="L1216" t="s">
        <v>11</v>
      </c>
      <c r="M1216">
        <v>0</v>
      </c>
      <c r="N1216">
        <v>3</v>
      </c>
      <c r="O1216" t="str">
        <f>IF(AND(Tabela1[[#This Row],[EA Play Season Pass]]="Yes",Tabela1[[#This Row],[Minecraft Season Pass]]="Yes"),"Yes","No")</f>
        <v>No</v>
      </c>
      <c r="P1216" t="str">
        <f>IF(OR(Tabela1[[#This Row],[EA Play Season Pass]]="Yes",Tabela1[[#This Row],[Minecraft Season Pass]]="Yes"),"Yes","No")</f>
        <v>No</v>
      </c>
      <c r="Q1216">
        <v>2</v>
      </c>
      <c r="R1216" s="2"/>
    </row>
    <row r="1217" spans="1:18" x14ac:dyDescent="0.25">
      <c r="A1217">
        <v>1216</v>
      </c>
      <c r="B1217" t="s">
        <v>4203</v>
      </c>
      <c r="C1217" t="s">
        <v>10</v>
      </c>
      <c r="D1217" s="50">
        <v>44735</v>
      </c>
      <c r="E1217">
        <f>YEAR(Tabela1[[#This Row],[Start Date]])</f>
        <v>2022</v>
      </c>
      <c r="F1217">
        <f>ROUNDUP(MONTH(Tabela1[[#This Row],[Start Date]])/3,0)</f>
        <v>2</v>
      </c>
      <c r="G1217" t="s">
        <v>8</v>
      </c>
      <c r="H1217">
        <v>5</v>
      </c>
      <c r="I1217" t="s">
        <v>14</v>
      </c>
      <c r="J1217" t="s">
        <v>11</v>
      </c>
      <c r="K1217">
        <v>0</v>
      </c>
      <c r="L1217" t="s">
        <v>8</v>
      </c>
      <c r="M1217">
        <v>20</v>
      </c>
      <c r="N1217">
        <v>1</v>
      </c>
      <c r="O1217" t="str">
        <f>IF(AND(Tabela1[[#This Row],[EA Play Season Pass]]="Yes",Tabela1[[#This Row],[Minecraft Season Pass]]="Yes"),"Yes","No")</f>
        <v>No</v>
      </c>
      <c r="P1217" t="str">
        <f>IF(OR(Tabela1[[#This Row],[EA Play Season Pass]]="Yes",Tabela1[[#This Row],[Minecraft Season Pass]]="Yes"),"Yes","No")</f>
        <v>Yes</v>
      </c>
      <c r="Q1217">
        <v>24</v>
      </c>
      <c r="R1217" s="2"/>
    </row>
    <row r="1218" spans="1:18" x14ac:dyDescent="0.25">
      <c r="A1218">
        <v>1217</v>
      </c>
      <c r="B1218" t="s">
        <v>4204</v>
      </c>
      <c r="C1218" t="s">
        <v>13</v>
      </c>
      <c r="D1218" s="50">
        <v>44735</v>
      </c>
      <c r="E1218">
        <f>YEAR(Tabela1[[#This Row],[Start Date]])</f>
        <v>2022</v>
      </c>
      <c r="F1218">
        <f>ROUNDUP(MONTH(Tabela1[[#This Row],[Start Date]])/3,0)</f>
        <v>2</v>
      </c>
      <c r="G1218" t="s">
        <v>8</v>
      </c>
      <c r="H1218">
        <v>10</v>
      </c>
      <c r="I1218" t="s">
        <v>9</v>
      </c>
      <c r="J1218" t="s">
        <v>8</v>
      </c>
      <c r="K1218">
        <v>30</v>
      </c>
      <c r="L1218" t="s">
        <v>11</v>
      </c>
      <c r="M1218">
        <v>0</v>
      </c>
      <c r="N1218">
        <v>2</v>
      </c>
      <c r="O1218" t="str">
        <f>IF(AND(Tabela1[[#This Row],[EA Play Season Pass]]="Yes",Tabela1[[#This Row],[Minecraft Season Pass]]="Yes"),"Yes","No")</f>
        <v>No</v>
      </c>
      <c r="P1218" t="str">
        <f>IF(OR(Tabela1[[#This Row],[EA Play Season Pass]]="Yes",Tabela1[[#This Row],[Minecraft Season Pass]]="Yes"),"Yes","No")</f>
        <v>Yes</v>
      </c>
      <c r="Q1218">
        <v>38</v>
      </c>
      <c r="R1218" s="2"/>
    </row>
    <row r="1219" spans="1:18" x14ac:dyDescent="0.25">
      <c r="A1219">
        <v>1218</v>
      </c>
      <c r="B1219" t="s">
        <v>4205</v>
      </c>
      <c r="C1219" t="s">
        <v>10</v>
      </c>
      <c r="D1219" s="50">
        <v>44735</v>
      </c>
      <c r="E1219">
        <f>YEAR(Tabela1[[#This Row],[Start Date]])</f>
        <v>2022</v>
      </c>
      <c r="F1219">
        <f>ROUNDUP(MONTH(Tabela1[[#This Row],[Start Date]])/3,0)</f>
        <v>2</v>
      </c>
      <c r="G1219" t="s">
        <v>11</v>
      </c>
      <c r="H1219">
        <v>5</v>
      </c>
      <c r="I1219" t="s">
        <v>9</v>
      </c>
      <c r="J1219" t="s">
        <v>11</v>
      </c>
      <c r="K1219">
        <v>0</v>
      </c>
      <c r="L1219" t="s">
        <v>8</v>
      </c>
      <c r="M1219">
        <v>20</v>
      </c>
      <c r="N1219">
        <v>3</v>
      </c>
      <c r="O1219" t="str">
        <f>IF(AND(Tabela1[[#This Row],[EA Play Season Pass]]="Yes",Tabela1[[#This Row],[Minecraft Season Pass]]="Yes"),"Yes","No")</f>
        <v>No</v>
      </c>
      <c r="P1219" t="str">
        <f>IF(OR(Tabela1[[#This Row],[EA Play Season Pass]]="Yes",Tabela1[[#This Row],[Minecraft Season Pass]]="Yes"),"Yes","No")</f>
        <v>Yes</v>
      </c>
      <c r="Q1219">
        <v>22</v>
      </c>
      <c r="R1219" s="2"/>
    </row>
    <row r="1220" spans="1:18" x14ac:dyDescent="0.25">
      <c r="A1220">
        <v>1219</v>
      </c>
      <c r="B1220" t="s">
        <v>4206</v>
      </c>
      <c r="C1220" t="s">
        <v>7</v>
      </c>
      <c r="D1220" s="50">
        <v>44735</v>
      </c>
      <c r="E1220">
        <f>YEAR(Tabela1[[#This Row],[Start Date]])</f>
        <v>2022</v>
      </c>
      <c r="F1220">
        <f>ROUNDUP(MONTH(Tabela1[[#This Row],[Start Date]])/3,0)</f>
        <v>2</v>
      </c>
      <c r="G1220" t="s">
        <v>11</v>
      </c>
      <c r="H1220">
        <v>15</v>
      </c>
      <c r="I1220" t="s">
        <v>12</v>
      </c>
      <c r="J1220" t="s">
        <v>8</v>
      </c>
      <c r="K1220">
        <v>30</v>
      </c>
      <c r="L1220" t="s">
        <v>11</v>
      </c>
      <c r="M1220">
        <v>0</v>
      </c>
      <c r="N1220">
        <v>1</v>
      </c>
      <c r="O1220" t="str">
        <f>IF(AND(Tabela1[[#This Row],[EA Play Season Pass]]="Yes",Tabela1[[#This Row],[Minecraft Season Pass]]="Yes"),"Yes","No")</f>
        <v>No</v>
      </c>
      <c r="P1220" t="str">
        <f>IF(OR(Tabela1[[#This Row],[EA Play Season Pass]]="Yes",Tabela1[[#This Row],[Minecraft Season Pass]]="Yes"),"Yes","No")</f>
        <v>Yes</v>
      </c>
      <c r="Q1220">
        <v>44</v>
      </c>
      <c r="R1220" s="2"/>
    </row>
    <row r="1221" spans="1:18" x14ac:dyDescent="0.25">
      <c r="A1221">
        <v>1220</v>
      </c>
      <c r="B1221" t="s">
        <v>4207</v>
      </c>
      <c r="C1221" t="s">
        <v>7</v>
      </c>
      <c r="D1221" s="50">
        <v>44736</v>
      </c>
      <c r="E1221">
        <f>YEAR(Tabela1[[#This Row],[Start Date]])</f>
        <v>2022</v>
      </c>
      <c r="F1221">
        <f>ROUNDUP(MONTH(Tabela1[[#This Row],[Start Date]])/3,0)</f>
        <v>2</v>
      </c>
      <c r="G1221" t="s">
        <v>11</v>
      </c>
      <c r="H1221">
        <v>15</v>
      </c>
      <c r="I1221" t="s">
        <v>12</v>
      </c>
      <c r="J1221" t="s">
        <v>8</v>
      </c>
      <c r="K1221">
        <v>30</v>
      </c>
      <c r="L1221" t="s">
        <v>8</v>
      </c>
      <c r="M1221">
        <v>20</v>
      </c>
      <c r="N1221">
        <v>1</v>
      </c>
      <c r="O1221" t="str">
        <f>IF(AND(Tabela1[[#This Row],[EA Play Season Pass]]="Yes",Tabela1[[#This Row],[Minecraft Season Pass]]="Yes"),"Yes","No")</f>
        <v>Yes</v>
      </c>
      <c r="P1221" t="str">
        <f>IF(OR(Tabela1[[#This Row],[EA Play Season Pass]]="Yes",Tabela1[[#This Row],[Minecraft Season Pass]]="Yes"),"Yes","No")</f>
        <v>Yes</v>
      </c>
      <c r="Q1221">
        <v>64</v>
      </c>
      <c r="R1221" s="2"/>
    </row>
    <row r="1222" spans="1:18" x14ac:dyDescent="0.25">
      <c r="A1222">
        <v>1221</v>
      </c>
      <c r="B1222" t="s">
        <v>4208</v>
      </c>
      <c r="C1222" t="s">
        <v>7</v>
      </c>
      <c r="D1222" s="50">
        <v>44736</v>
      </c>
      <c r="E1222">
        <f>YEAR(Tabela1[[#This Row],[Start Date]])</f>
        <v>2022</v>
      </c>
      <c r="F1222">
        <f>ROUNDUP(MONTH(Tabela1[[#This Row],[Start Date]])/3,0)</f>
        <v>2</v>
      </c>
      <c r="G1222" t="s">
        <v>11</v>
      </c>
      <c r="H1222">
        <v>15</v>
      </c>
      <c r="I1222" t="s">
        <v>14</v>
      </c>
      <c r="J1222" t="s">
        <v>11</v>
      </c>
      <c r="K1222">
        <v>0</v>
      </c>
      <c r="L1222" t="s">
        <v>11</v>
      </c>
      <c r="M1222">
        <v>0</v>
      </c>
      <c r="N1222">
        <v>3</v>
      </c>
      <c r="O1222" t="str">
        <f>IF(AND(Tabela1[[#This Row],[EA Play Season Pass]]="Yes",Tabela1[[#This Row],[Minecraft Season Pass]]="Yes"),"Yes","No")</f>
        <v>No</v>
      </c>
      <c r="P1222" t="str">
        <f>IF(OR(Tabela1[[#This Row],[EA Play Season Pass]]="Yes",Tabela1[[#This Row],[Minecraft Season Pass]]="Yes"),"Yes","No")</f>
        <v>No</v>
      </c>
      <c r="Q1222">
        <v>12</v>
      </c>
      <c r="R1222" s="2"/>
    </row>
    <row r="1223" spans="1:18" x14ac:dyDescent="0.25">
      <c r="A1223">
        <v>1222</v>
      </c>
      <c r="B1223" t="s">
        <v>4209</v>
      </c>
      <c r="C1223" t="s">
        <v>7</v>
      </c>
      <c r="D1223" s="50">
        <v>44736</v>
      </c>
      <c r="E1223">
        <f>YEAR(Tabela1[[#This Row],[Start Date]])</f>
        <v>2022</v>
      </c>
      <c r="F1223">
        <f>ROUNDUP(MONTH(Tabela1[[#This Row],[Start Date]])/3,0)</f>
        <v>2</v>
      </c>
      <c r="G1223" t="s">
        <v>11</v>
      </c>
      <c r="H1223">
        <v>15</v>
      </c>
      <c r="I1223" t="s">
        <v>14</v>
      </c>
      <c r="J1223" t="s">
        <v>8</v>
      </c>
      <c r="K1223">
        <v>30</v>
      </c>
      <c r="L1223" t="s">
        <v>8</v>
      </c>
      <c r="M1223">
        <v>20</v>
      </c>
      <c r="N1223">
        <v>3</v>
      </c>
      <c r="O1223" t="str">
        <f>IF(AND(Tabela1[[#This Row],[EA Play Season Pass]]="Yes",Tabela1[[#This Row],[Minecraft Season Pass]]="Yes"),"Yes","No")</f>
        <v>Yes</v>
      </c>
      <c r="P1223" t="str">
        <f>IF(OR(Tabela1[[#This Row],[EA Play Season Pass]]="Yes",Tabela1[[#This Row],[Minecraft Season Pass]]="Yes"),"Yes","No")</f>
        <v>Yes</v>
      </c>
      <c r="Q1223">
        <v>62</v>
      </c>
      <c r="R1223" s="2"/>
    </row>
    <row r="1224" spans="1:18" x14ac:dyDescent="0.25">
      <c r="A1224">
        <v>1223</v>
      </c>
      <c r="B1224" t="s">
        <v>817</v>
      </c>
      <c r="C1224" t="s">
        <v>13</v>
      </c>
      <c r="D1224" s="50">
        <v>44736</v>
      </c>
      <c r="E1224">
        <f>YEAR(Tabela1[[#This Row],[Start Date]])</f>
        <v>2022</v>
      </c>
      <c r="F1224">
        <f>ROUNDUP(MONTH(Tabela1[[#This Row],[Start Date]])/3,0)</f>
        <v>2</v>
      </c>
      <c r="G1224" t="s">
        <v>11</v>
      </c>
      <c r="H1224">
        <v>10</v>
      </c>
      <c r="I1224" t="s">
        <v>9</v>
      </c>
      <c r="J1224" t="s">
        <v>8</v>
      </c>
      <c r="K1224">
        <v>30</v>
      </c>
      <c r="L1224" t="s">
        <v>11</v>
      </c>
      <c r="M1224">
        <v>0</v>
      </c>
      <c r="N1224">
        <v>2</v>
      </c>
      <c r="O1224" t="str">
        <f>IF(AND(Tabela1[[#This Row],[EA Play Season Pass]]="Yes",Tabela1[[#This Row],[Minecraft Season Pass]]="Yes"),"Yes","No")</f>
        <v>No</v>
      </c>
      <c r="P1224" t="str">
        <f>IF(OR(Tabela1[[#This Row],[EA Play Season Pass]]="Yes",Tabela1[[#This Row],[Minecraft Season Pass]]="Yes"),"Yes","No")</f>
        <v>Yes</v>
      </c>
      <c r="Q1224">
        <v>38</v>
      </c>
      <c r="R1224" s="2"/>
    </row>
    <row r="1225" spans="1:18" x14ac:dyDescent="0.25">
      <c r="A1225">
        <v>1224</v>
      </c>
      <c r="B1225" t="s">
        <v>1193</v>
      </c>
      <c r="C1225" t="s">
        <v>13</v>
      </c>
      <c r="D1225" s="50">
        <v>44736</v>
      </c>
      <c r="E1225">
        <f>YEAR(Tabela1[[#This Row],[Start Date]])</f>
        <v>2022</v>
      </c>
      <c r="F1225">
        <f>ROUNDUP(MONTH(Tabela1[[#This Row],[Start Date]])/3,0)</f>
        <v>2</v>
      </c>
      <c r="G1225" t="s">
        <v>8</v>
      </c>
      <c r="H1225">
        <v>10</v>
      </c>
      <c r="I1225" t="s">
        <v>14</v>
      </c>
      <c r="J1225" t="s">
        <v>8</v>
      </c>
      <c r="K1225">
        <v>30</v>
      </c>
      <c r="L1225" t="s">
        <v>11</v>
      </c>
      <c r="M1225">
        <v>0</v>
      </c>
      <c r="N1225">
        <v>3</v>
      </c>
      <c r="O1225" t="str">
        <f>IF(AND(Tabela1[[#This Row],[EA Play Season Pass]]="Yes",Tabela1[[#This Row],[Minecraft Season Pass]]="Yes"),"Yes","No")</f>
        <v>No</v>
      </c>
      <c r="P1225" t="str">
        <f>IF(OR(Tabela1[[#This Row],[EA Play Season Pass]]="Yes",Tabela1[[#This Row],[Minecraft Season Pass]]="Yes"),"Yes","No")</f>
        <v>Yes</v>
      </c>
      <c r="Q1225">
        <v>37</v>
      </c>
      <c r="R1225" s="2"/>
    </row>
    <row r="1226" spans="1:18" x14ac:dyDescent="0.25">
      <c r="A1226">
        <v>1225</v>
      </c>
      <c r="B1226" t="s">
        <v>4210</v>
      </c>
      <c r="C1226" t="s">
        <v>13</v>
      </c>
      <c r="D1226" s="50">
        <v>44736</v>
      </c>
      <c r="E1226">
        <f>YEAR(Tabela1[[#This Row],[Start Date]])</f>
        <v>2022</v>
      </c>
      <c r="F1226">
        <f>ROUNDUP(MONTH(Tabela1[[#This Row],[Start Date]])/3,0)</f>
        <v>2</v>
      </c>
      <c r="G1226" t="s">
        <v>11</v>
      </c>
      <c r="H1226">
        <v>10</v>
      </c>
      <c r="I1226" t="s">
        <v>9</v>
      </c>
      <c r="J1226" t="s">
        <v>8</v>
      </c>
      <c r="K1226">
        <v>30</v>
      </c>
      <c r="L1226" t="s">
        <v>11</v>
      </c>
      <c r="M1226">
        <v>0</v>
      </c>
      <c r="N1226">
        <v>3</v>
      </c>
      <c r="O1226" t="str">
        <f>IF(AND(Tabela1[[#This Row],[EA Play Season Pass]]="Yes",Tabela1[[#This Row],[Minecraft Season Pass]]="Yes"),"Yes","No")</f>
        <v>No</v>
      </c>
      <c r="P1226" t="str">
        <f>IF(OR(Tabela1[[#This Row],[EA Play Season Pass]]="Yes",Tabela1[[#This Row],[Minecraft Season Pass]]="Yes"),"Yes","No")</f>
        <v>Yes</v>
      </c>
      <c r="Q1226">
        <v>37</v>
      </c>
      <c r="R1226" s="2"/>
    </row>
    <row r="1227" spans="1:18" x14ac:dyDescent="0.25">
      <c r="A1227">
        <v>1226</v>
      </c>
      <c r="B1227" t="s">
        <v>4211</v>
      </c>
      <c r="C1227" t="s">
        <v>10</v>
      </c>
      <c r="D1227" s="50">
        <v>44737</v>
      </c>
      <c r="E1227">
        <f>YEAR(Tabela1[[#This Row],[Start Date]])</f>
        <v>2022</v>
      </c>
      <c r="F1227">
        <f>ROUNDUP(MONTH(Tabela1[[#This Row],[Start Date]])/3,0)</f>
        <v>2</v>
      </c>
      <c r="G1227" t="s">
        <v>11</v>
      </c>
      <c r="H1227">
        <v>5</v>
      </c>
      <c r="I1227" t="s">
        <v>12</v>
      </c>
      <c r="J1227" t="s">
        <v>11</v>
      </c>
      <c r="K1227">
        <v>0</v>
      </c>
      <c r="L1227" t="s">
        <v>11</v>
      </c>
      <c r="M1227">
        <v>0</v>
      </c>
      <c r="N1227">
        <v>3</v>
      </c>
      <c r="O1227" t="str">
        <f>IF(AND(Tabela1[[#This Row],[EA Play Season Pass]]="Yes",Tabela1[[#This Row],[Minecraft Season Pass]]="Yes"),"Yes","No")</f>
        <v>No</v>
      </c>
      <c r="P1227" t="str">
        <f>IF(OR(Tabela1[[#This Row],[EA Play Season Pass]]="Yes",Tabela1[[#This Row],[Minecraft Season Pass]]="Yes"),"Yes","No")</f>
        <v>No</v>
      </c>
      <c r="Q1227">
        <v>2</v>
      </c>
      <c r="R1227" s="2"/>
    </row>
    <row r="1228" spans="1:18" x14ac:dyDescent="0.25">
      <c r="A1228">
        <v>1227</v>
      </c>
      <c r="B1228" t="s">
        <v>2921</v>
      </c>
      <c r="C1228" t="s">
        <v>10</v>
      </c>
      <c r="D1228" s="50">
        <v>44737</v>
      </c>
      <c r="E1228">
        <f>YEAR(Tabela1[[#This Row],[Start Date]])</f>
        <v>2022</v>
      </c>
      <c r="F1228">
        <f>ROUNDUP(MONTH(Tabela1[[#This Row],[Start Date]])/3,0)</f>
        <v>2</v>
      </c>
      <c r="G1228" t="s">
        <v>8</v>
      </c>
      <c r="H1228">
        <v>5</v>
      </c>
      <c r="I1228" t="s">
        <v>14</v>
      </c>
      <c r="J1228" t="s">
        <v>11</v>
      </c>
      <c r="K1228">
        <v>0</v>
      </c>
      <c r="L1228" t="s">
        <v>11</v>
      </c>
      <c r="M1228">
        <v>0</v>
      </c>
      <c r="N1228">
        <v>3</v>
      </c>
      <c r="O1228" t="str">
        <f>IF(AND(Tabela1[[#This Row],[EA Play Season Pass]]="Yes",Tabela1[[#This Row],[Minecraft Season Pass]]="Yes"),"Yes","No")</f>
        <v>No</v>
      </c>
      <c r="P1228" t="str">
        <f>IF(OR(Tabela1[[#This Row],[EA Play Season Pass]]="Yes",Tabela1[[#This Row],[Minecraft Season Pass]]="Yes"),"Yes","No")</f>
        <v>No</v>
      </c>
      <c r="Q1228">
        <v>2</v>
      </c>
      <c r="R1228" s="2"/>
    </row>
    <row r="1229" spans="1:18" x14ac:dyDescent="0.25">
      <c r="A1229">
        <v>1228</v>
      </c>
      <c r="B1229" t="s">
        <v>4212</v>
      </c>
      <c r="C1229" t="s">
        <v>10</v>
      </c>
      <c r="D1229" s="50">
        <v>44737</v>
      </c>
      <c r="E1229">
        <f>YEAR(Tabela1[[#This Row],[Start Date]])</f>
        <v>2022</v>
      </c>
      <c r="F1229">
        <f>ROUNDUP(MONTH(Tabela1[[#This Row],[Start Date]])/3,0)</f>
        <v>2</v>
      </c>
      <c r="G1229" t="s">
        <v>8</v>
      </c>
      <c r="H1229">
        <v>5</v>
      </c>
      <c r="I1229" t="s">
        <v>9</v>
      </c>
      <c r="J1229" t="s">
        <v>11</v>
      </c>
      <c r="K1229">
        <v>0</v>
      </c>
      <c r="L1229" t="s">
        <v>8</v>
      </c>
      <c r="M1229">
        <v>20</v>
      </c>
      <c r="N1229">
        <v>3</v>
      </c>
      <c r="O1229" t="str">
        <f>IF(AND(Tabela1[[#This Row],[EA Play Season Pass]]="Yes",Tabela1[[#This Row],[Minecraft Season Pass]]="Yes"),"Yes","No")</f>
        <v>No</v>
      </c>
      <c r="P1229" t="str">
        <f>IF(OR(Tabela1[[#This Row],[EA Play Season Pass]]="Yes",Tabela1[[#This Row],[Minecraft Season Pass]]="Yes"),"Yes","No")</f>
        <v>Yes</v>
      </c>
      <c r="Q1229">
        <v>22</v>
      </c>
      <c r="R1229" s="2"/>
    </row>
    <row r="1230" spans="1:18" x14ac:dyDescent="0.25">
      <c r="A1230">
        <v>1229</v>
      </c>
      <c r="B1230" t="s">
        <v>4213</v>
      </c>
      <c r="C1230" t="s">
        <v>7</v>
      </c>
      <c r="D1230" s="50">
        <v>44737</v>
      </c>
      <c r="E1230">
        <f>YEAR(Tabela1[[#This Row],[Start Date]])</f>
        <v>2022</v>
      </c>
      <c r="F1230">
        <f>ROUNDUP(MONTH(Tabela1[[#This Row],[Start Date]])/3,0)</f>
        <v>2</v>
      </c>
      <c r="G1230" t="s">
        <v>8</v>
      </c>
      <c r="H1230">
        <v>15</v>
      </c>
      <c r="I1230" t="s">
        <v>14</v>
      </c>
      <c r="J1230" t="s">
        <v>11</v>
      </c>
      <c r="K1230">
        <v>0</v>
      </c>
      <c r="L1230" t="s">
        <v>8</v>
      </c>
      <c r="M1230">
        <v>20</v>
      </c>
      <c r="N1230">
        <v>3</v>
      </c>
      <c r="O1230" t="str">
        <f>IF(AND(Tabela1[[#This Row],[EA Play Season Pass]]="Yes",Tabela1[[#This Row],[Minecraft Season Pass]]="Yes"),"Yes","No")</f>
        <v>No</v>
      </c>
      <c r="P1230" t="str">
        <f>IF(OR(Tabela1[[#This Row],[EA Play Season Pass]]="Yes",Tabela1[[#This Row],[Minecraft Season Pass]]="Yes"),"Yes","No")</f>
        <v>Yes</v>
      </c>
      <c r="Q1230">
        <v>32</v>
      </c>
      <c r="R1230" s="2"/>
    </row>
    <row r="1231" spans="1:18" x14ac:dyDescent="0.25">
      <c r="A1231">
        <v>1230</v>
      </c>
      <c r="B1231" t="s">
        <v>256</v>
      </c>
      <c r="C1231" t="s">
        <v>7</v>
      </c>
      <c r="D1231" s="50">
        <v>44737</v>
      </c>
      <c r="E1231">
        <f>YEAR(Tabela1[[#This Row],[Start Date]])</f>
        <v>2022</v>
      </c>
      <c r="F1231">
        <f>ROUNDUP(MONTH(Tabela1[[#This Row],[Start Date]])/3,0)</f>
        <v>2</v>
      </c>
      <c r="G1231" t="s">
        <v>11</v>
      </c>
      <c r="H1231">
        <v>15</v>
      </c>
      <c r="I1231" t="s">
        <v>12</v>
      </c>
      <c r="J1231" t="s">
        <v>11</v>
      </c>
      <c r="K1231">
        <v>0</v>
      </c>
      <c r="L1231" t="s">
        <v>8</v>
      </c>
      <c r="M1231">
        <v>20</v>
      </c>
      <c r="N1231">
        <v>2</v>
      </c>
      <c r="O1231" t="str">
        <f>IF(AND(Tabela1[[#This Row],[EA Play Season Pass]]="Yes",Tabela1[[#This Row],[Minecraft Season Pass]]="Yes"),"Yes","No")</f>
        <v>No</v>
      </c>
      <c r="P1231" t="str">
        <f>IF(OR(Tabela1[[#This Row],[EA Play Season Pass]]="Yes",Tabela1[[#This Row],[Minecraft Season Pass]]="Yes"),"Yes","No")</f>
        <v>Yes</v>
      </c>
      <c r="Q1231">
        <v>33</v>
      </c>
      <c r="R1231" s="2"/>
    </row>
    <row r="1232" spans="1:18" x14ac:dyDescent="0.25">
      <c r="A1232">
        <v>1231</v>
      </c>
      <c r="B1232" t="s">
        <v>4214</v>
      </c>
      <c r="C1232" t="s">
        <v>7</v>
      </c>
      <c r="D1232" s="50">
        <v>44737</v>
      </c>
      <c r="E1232">
        <f>YEAR(Tabela1[[#This Row],[Start Date]])</f>
        <v>2022</v>
      </c>
      <c r="F1232">
        <f>ROUNDUP(MONTH(Tabela1[[#This Row],[Start Date]])/3,0)</f>
        <v>2</v>
      </c>
      <c r="G1232" t="s">
        <v>8</v>
      </c>
      <c r="H1232">
        <v>15</v>
      </c>
      <c r="I1232" t="s">
        <v>9</v>
      </c>
      <c r="J1232" t="s">
        <v>8</v>
      </c>
      <c r="K1232">
        <v>30</v>
      </c>
      <c r="L1232" t="s">
        <v>8</v>
      </c>
      <c r="M1232">
        <v>20</v>
      </c>
      <c r="N1232">
        <v>1</v>
      </c>
      <c r="O1232" t="str">
        <f>IF(AND(Tabela1[[#This Row],[EA Play Season Pass]]="Yes",Tabela1[[#This Row],[Minecraft Season Pass]]="Yes"),"Yes","No")</f>
        <v>Yes</v>
      </c>
      <c r="P1232" t="str">
        <f>IF(OR(Tabela1[[#This Row],[EA Play Season Pass]]="Yes",Tabela1[[#This Row],[Minecraft Season Pass]]="Yes"),"Yes","No")</f>
        <v>Yes</v>
      </c>
      <c r="Q1232">
        <v>64</v>
      </c>
      <c r="R1232" s="2"/>
    </row>
    <row r="1233" spans="1:18" x14ac:dyDescent="0.25">
      <c r="A1233">
        <v>1232</v>
      </c>
      <c r="B1233" t="s">
        <v>607</v>
      </c>
      <c r="C1233" t="s">
        <v>13</v>
      </c>
      <c r="D1233" s="50">
        <v>44738</v>
      </c>
      <c r="E1233">
        <f>YEAR(Tabela1[[#This Row],[Start Date]])</f>
        <v>2022</v>
      </c>
      <c r="F1233">
        <f>ROUNDUP(MONTH(Tabela1[[#This Row],[Start Date]])/3,0)</f>
        <v>2</v>
      </c>
      <c r="G1233" t="s">
        <v>8</v>
      </c>
      <c r="H1233">
        <v>10</v>
      </c>
      <c r="I1233" t="s">
        <v>14</v>
      </c>
      <c r="J1233" t="s">
        <v>11</v>
      </c>
      <c r="K1233">
        <v>0</v>
      </c>
      <c r="L1233" t="s">
        <v>11</v>
      </c>
      <c r="M1233">
        <v>0</v>
      </c>
      <c r="N1233">
        <v>3</v>
      </c>
      <c r="O1233" t="str">
        <f>IF(AND(Tabela1[[#This Row],[EA Play Season Pass]]="Yes",Tabela1[[#This Row],[Minecraft Season Pass]]="Yes"),"Yes","No")</f>
        <v>No</v>
      </c>
      <c r="P1233" t="str">
        <f>IF(OR(Tabela1[[#This Row],[EA Play Season Pass]]="Yes",Tabela1[[#This Row],[Minecraft Season Pass]]="Yes"),"Yes","No")</f>
        <v>No</v>
      </c>
      <c r="Q1233">
        <v>7</v>
      </c>
      <c r="R1233" s="2"/>
    </row>
    <row r="1234" spans="1:18" x14ac:dyDescent="0.25">
      <c r="A1234">
        <v>1233</v>
      </c>
      <c r="B1234" t="s">
        <v>4215</v>
      </c>
      <c r="C1234" t="s">
        <v>10</v>
      </c>
      <c r="D1234" s="50">
        <v>44738</v>
      </c>
      <c r="E1234">
        <f>YEAR(Tabela1[[#This Row],[Start Date]])</f>
        <v>2022</v>
      </c>
      <c r="F1234">
        <f>ROUNDUP(MONTH(Tabela1[[#This Row],[Start Date]])/3,0)</f>
        <v>2</v>
      </c>
      <c r="G1234" t="s">
        <v>8</v>
      </c>
      <c r="H1234">
        <v>5</v>
      </c>
      <c r="I1234" t="s">
        <v>9</v>
      </c>
      <c r="J1234" t="s">
        <v>8</v>
      </c>
      <c r="K1234">
        <v>30</v>
      </c>
      <c r="L1234" t="s">
        <v>8</v>
      </c>
      <c r="M1234">
        <v>20</v>
      </c>
      <c r="N1234">
        <v>2</v>
      </c>
      <c r="O1234" t="str">
        <f>IF(AND(Tabela1[[#This Row],[EA Play Season Pass]]="Yes",Tabela1[[#This Row],[Minecraft Season Pass]]="Yes"),"Yes","No")</f>
        <v>Yes</v>
      </c>
      <c r="P1234" t="str">
        <f>IF(OR(Tabela1[[#This Row],[EA Play Season Pass]]="Yes",Tabela1[[#This Row],[Minecraft Season Pass]]="Yes"),"Yes","No")</f>
        <v>Yes</v>
      </c>
      <c r="Q1234">
        <v>53</v>
      </c>
      <c r="R1234" s="2"/>
    </row>
    <row r="1235" spans="1:18" x14ac:dyDescent="0.25">
      <c r="A1235">
        <v>1234</v>
      </c>
      <c r="B1235" t="s">
        <v>1564</v>
      </c>
      <c r="C1235" t="s">
        <v>10</v>
      </c>
      <c r="D1235" s="50">
        <v>44738</v>
      </c>
      <c r="E1235">
        <f>YEAR(Tabela1[[#This Row],[Start Date]])</f>
        <v>2022</v>
      </c>
      <c r="F1235">
        <f>ROUNDUP(MONTH(Tabela1[[#This Row],[Start Date]])/3,0)</f>
        <v>2</v>
      </c>
      <c r="G1235" t="s">
        <v>8</v>
      </c>
      <c r="H1235">
        <v>5</v>
      </c>
      <c r="I1235" t="s">
        <v>9</v>
      </c>
      <c r="J1235" t="s">
        <v>8</v>
      </c>
      <c r="K1235">
        <v>30</v>
      </c>
      <c r="L1235" t="s">
        <v>8</v>
      </c>
      <c r="M1235">
        <v>20</v>
      </c>
      <c r="N1235">
        <v>1</v>
      </c>
      <c r="O1235" t="str">
        <f>IF(AND(Tabela1[[#This Row],[EA Play Season Pass]]="Yes",Tabela1[[#This Row],[Minecraft Season Pass]]="Yes"),"Yes","No")</f>
        <v>Yes</v>
      </c>
      <c r="P1235" t="str">
        <f>IF(OR(Tabela1[[#This Row],[EA Play Season Pass]]="Yes",Tabela1[[#This Row],[Minecraft Season Pass]]="Yes"),"Yes","No")</f>
        <v>Yes</v>
      </c>
      <c r="Q1235">
        <v>54</v>
      </c>
      <c r="R1235" s="2"/>
    </row>
    <row r="1236" spans="1:18" x14ac:dyDescent="0.25">
      <c r="A1236">
        <v>1235</v>
      </c>
      <c r="B1236" t="s">
        <v>4216</v>
      </c>
      <c r="C1236" t="s">
        <v>7</v>
      </c>
      <c r="D1236" s="50">
        <v>44738</v>
      </c>
      <c r="E1236">
        <f>YEAR(Tabela1[[#This Row],[Start Date]])</f>
        <v>2022</v>
      </c>
      <c r="F1236">
        <f>ROUNDUP(MONTH(Tabela1[[#This Row],[Start Date]])/3,0)</f>
        <v>2</v>
      </c>
      <c r="G1236" t="s">
        <v>8</v>
      </c>
      <c r="H1236">
        <v>15</v>
      </c>
      <c r="I1236" t="s">
        <v>9</v>
      </c>
      <c r="J1236" t="s">
        <v>11</v>
      </c>
      <c r="K1236">
        <v>0</v>
      </c>
      <c r="L1236" t="s">
        <v>8</v>
      </c>
      <c r="M1236">
        <v>20</v>
      </c>
      <c r="N1236">
        <v>3</v>
      </c>
      <c r="O1236" t="str">
        <f>IF(AND(Tabela1[[#This Row],[EA Play Season Pass]]="Yes",Tabela1[[#This Row],[Minecraft Season Pass]]="Yes"),"Yes","No")</f>
        <v>No</v>
      </c>
      <c r="P1236" t="str">
        <f>IF(OR(Tabela1[[#This Row],[EA Play Season Pass]]="Yes",Tabela1[[#This Row],[Minecraft Season Pass]]="Yes"),"Yes","No")</f>
        <v>Yes</v>
      </c>
      <c r="Q1236">
        <v>32</v>
      </c>
      <c r="R1236" s="2"/>
    </row>
    <row r="1237" spans="1:18" x14ac:dyDescent="0.25">
      <c r="A1237">
        <v>1236</v>
      </c>
      <c r="B1237" t="s">
        <v>1955</v>
      </c>
      <c r="C1237" t="s">
        <v>10</v>
      </c>
      <c r="D1237" s="50">
        <v>44738</v>
      </c>
      <c r="E1237">
        <f>YEAR(Tabela1[[#This Row],[Start Date]])</f>
        <v>2022</v>
      </c>
      <c r="F1237">
        <f>ROUNDUP(MONTH(Tabela1[[#This Row],[Start Date]])/3,0)</f>
        <v>2</v>
      </c>
      <c r="G1237" t="s">
        <v>11</v>
      </c>
      <c r="H1237">
        <v>5</v>
      </c>
      <c r="I1237" t="s">
        <v>9</v>
      </c>
      <c r="J1237" t="s">
        <v>11</v>
      </c>
      <c r="K1237">
        <v>0</v>
      </c>
      <c r="L1237" t="s">
        <v>11</v>
      </c>
      <c r="M1237">
        <v>0</v>
      </c>
      <c r="N1237">
        <v>3</v>
      </c>
      <c r="O1237" t="str">
        <f>IF(AND(Tabela1[[#This Row],[EA Play Season Pass]]="Yes",Tabela1[[#This Row],[Minecraft Season Pass]]="Yes"),"Yes","No")</f>
        <v>No</v>
      </c>
      <c r="P1237" t="str">
        <f>IF(OR(Tabela1[[#This Row],[EA Play Season Pass]]="Yes",Tabela1[[#This Row],[Minecraft Season Pass]]="Yes"),"Yes","No")</f>
        <v>No</v>
      </c>
      <c r="Q1237">
        <v>2</v>
      </c>
      <c r="R1237" s="2"/>
    </row>
    <row r="1238" spans="1:18" x14ac:dyDescent="0.25">
      <c r="A1238">
        <v>1237</v>
      </c>
      <c r="B1238" t="s">
        <v>4217</v>
      </c>
      <c r="C1238" t="s">
        <v>10</v>
      </c>
      <c r="D1238" s="50">
        <v>44739</v>
      </c>
      <c r="E1238">
        <f>YEAR(Tabela1[[#This Row],[Start Date]])</f>
        <v>2022</v>
      </c>
      <c r="F1238">
        <f>ROUNDUP(MONTH(Tabela1[[#This Row],[Start Date]])/3,0)</f>
        <v>2</v>
      </c>
      <c r="G1238" t="s">
        <v>8</v>
      </c>
      <c r="H1238">
        <v>5</v>
      </c>
      <c r="I1238" t="s">
        <v>14</v>
      </c>
      <c r="J1238" t="s">
        <v>8</v>
      </c>
      <c r="K1238">
        <v>30</v>
      </c>
      <c r="L1238" t="s">
        <v>8</v>
      </c>
      <c r="M1238">
        <v>20</v>
      </c>
      <c r="N1238">
        <v>1</v>
      </c>
      <c r="O1238" t="str">
        <f>IF(AND(Tabela1[[#This Row],[EA Play Season Pass]]="Yes",Tabela1[[#This Row],[Minecraft Season Pass]]="Yes"),"Yes","No")</f>
        <v>Yes</v>
      </c>
      <c r="P1238" t="str">
        <f>IF(OR(Tabela1[[#This Row],[EA Play Season Pass]]="Yes",Tabela1[[#This Row],[Minecraft Season Pass]]="Yes"),"Yes","No")</f>
        <v>Yes</v>
      </c>
      <c r="Q1238">
        <v>54</v>
      </c>
      <c r="R1238" s="2"/>
    </row>
    <row r="1239" spans="1:18" x14ac:dyDescent="0.25">
      <c r="A1239">
        <v>1238</v>
      </c>
      <c r="B1239" t="s">
        <v>1488</v>
      </c>
      <c r="C1239" t="s">
        <v>13</v>
      </c>
      <c r="D1239" s="50">
        <v>44739</v>
      </c>
      <c r="E1239">
        <f>YEAR(Tabela1[[#This Row],[Start Date]])</f>
        <v>2022</v>
      </c>
      <c r="F1239">
        <f>ROUNDUP(MONTH(Tabela1[[#This Row],[Start Date]])/3,0)</f>
        <v>2</v>
      </c>
      <c r="G1239" t="s">
        <v>11</v>
      </c>
      <c r="H1239">
        <v>10</v>
      </c>
      <c r="I1239" t="s">
        <v>12</v>
      </c>
      <c r="J1239" t="s">
        <v>8</v>
      </c>
      <c r="K1239">
        <v>30</v>
      </c>
      <c r="L1239" t="s">
        <v>11</v>
      </c>
      <c r="M1239">
        <v>0</v>
      </c>
      <c r="N1239">
        <v>1</v>
      </c>
      <c r="O1239" t="str">
        <f>IF(AND(Tabela1[[#This Row],[EA Play Season Pass]]="Yes",Tabela1[[#This Row],[Minecraft Season Pass]]="Yes"),"Yes","No")</f>
        <v>No</v>
      </c>
      <c r="P1239" t="str">
        <f>IF(OR(Tabela1[[#This Row],[EA Play Season Pass]]="Yes",Tabela1[[#This Row],[Minecraft Season Pass]]="Yes"),"Yes","No")</f>
        <v>Yes</v>
      </c>
      <c r="Q1239">
        <v>39</v>
      </c>
      <c r="R1239" s="2"/>
    </row>
    <row r="1240" spans="1:18" x14ac:dyDescent="0.25">
      <c r="A1240">
        <v>1239</v>
      </c>
      <c r="B1240" t="s">
        <v>4218</v>
      </c>
      <c r="C1240" t="s">
        <v>10</v>
      </c>
      <c r="D1240" s="50">
        <v>44739</v>
      </c>
      <c r="E1240">
        <f>YEAR(Tabela1[[#This Row],[Start Date]])</f>
        <v>2022</v>
      </c>
      <c r="F1240">
        <f>ROUNDUP(MONTH(Tabela1[[#This Row],[Start Date]])/3,0)</f>
        <v>2</v>
      </c>
      <c r="G1240" t="s">
        <v>11</v>
      </c>
      <c r="H1240">
        <v>5</v>
      </c>
      <c r="I1240" t="s">
        <v>9</v>
      </c>
      <c r="J1240" t="s">
        <v>8</v>
      </c>
      <c r="K1240">
        <v>30</v>
      </c>
      <c r="L1240" t="s">
        <v>11</v>
      </c>
      <c r="M1240">
        <v>0</v>
      </c>
      <c r="N1240">
        <v>3</v>
      </c>
      <c r="O1240" t="str">
        <f>IF(AND(Tabela1[[#This Row],[EA Play Season Pass]]="Yes",Tabela1[[#This Row],[Minecraft Season Pass]]="Yes"),"Yes","No")</f>
        <v>No</v>
      </c>
      <c r="P1240" t="str">
        <f>IF(OR(Tabela1[[#This Row],[EA Play Season Pass]]="Yes",Tabela1[[#This Row],[Minecraft Season Pass]]="Yes"),"Yes","No")</f>
        <v>Yes</v>
      </c>
      <c r="Q1240">
        <v>32</v>
      </c>
      <c r="R1240" s="2"/>
    </row>
    <row r="1241" spans="1:18" x14ac:dyDescent="0.25">
      <c r="A1241">
        <v>1240</v>
      </c>
      <c r="B1241" t="s">
        <v>4219</v>
      </c>
      <c r="C1241" t="s">
        <v>10</v>
      </c>
      <c r="D1241" s="50">
        <v>44739</v>
      </c>
      <c r="E1241">
        <f>YEAR(Tabela1[[#This Row],[Start Date]])</f>
        <v>2022</v>
      </c>
      <c r="F1241">
        <f>ROUNDUP(MONTH(Tabela1[[#This Row],[Start Date]])/3,0)</f>
        <v>2</v>
      </c>
      <c r="G1241" t="s">
        <v>11</v>
      </c>
      <c r="H1241">
        <v>5</v>
      </c>
      <c r="I1241" t="s">
        <v>14</v>
      </c>
      <c r="J1241" t="s">
        <v>11</v>
      </c>
      <c r="K1241">
        <v>0</v>
      </c>
      <c r="L1241" t="s">
        <v>8</v>
      </c>
      <c r="M1241">
        <v>20</v>
      </c>
      <c r="N1241">
        <v>1</v>
      </c>
      <c r="O1241" t="str">
        <f>IF(AND(Tabela1[[#This Row],[EA Play Season Pass]]="Yes",Tabela1[[#This Row],[Minecraft Season Pass]]="Yes"),"Yes","No")</f>
        <v>No</v>
      </c>
      <c r="P1241" t="str">
        <f>IF(OR(Tabela1[[#This Row],[EA Play Season Pass]]="Yes",Tabela1[[#This Row],[Minecraft Season Pass]]="Yes"),"Yes","No")</f>
        <v>Yes</v>
      </c>
      <c r="Q1241">
        <v>24</v>
      </c>
      <c r="R1241" s="2"/>
    </row>
    <row r="1242" spans="1:18" x14ac:dyDescent="0.25">
      <c r="A1242">
        <v>1241</v>
      </c>
      <c r="B1242" t="s">
        <v>2303</v>
      </c>
      <c r="C1242" t="s">
        <v>7</v>
      </c>
      <c r="D1242" s="50">
        <v>44739</v>
      </c>
      <c r="E1242">
        <f>YEAR(Tabela1[[#This Row],[Start Date]])</f>
        <v>2022</v>
      </c>
      <c r="F1242">
        <f>ROUNDUP(MONTH(Tabela1[[#This Row],[Start Date]])/3,0)</f>
        <v>2</v>
      </c>
      <c r="G1242" t="s">
        <v>8</v>
      </c>
      <c r="H1242">
        <v>15</v>
      </c>
      <c r="I1242" t="s">
        <v>9</v>
      </c>
      <c r="J1242" t="s">
        <v>11</v>
      </c>
      <c r="K1242">
        <v>0</v>
      </c>
      <c r="L1242" t="s">
        <v>11</v>
      </c>
      <c r="M1242">
        <v>0</v>
      </c>
      <c r="N1242">
        <v>2</v>
      </c>
      <c r="O1242" t="str">
        <f>IF(AND(Tabela1[[#This Row],[EA Play Season Pass]]="Yes",Tabela1[[#This Row],[Minecraft Season Pass]]="Yes"),"Yes","No")</f>
        <v>No</v>
      </c>
      <c r="P1242" t="str">
        <f>IF(OR(Tabela1[[#This Row],[EA Play Season Pass]]="Yes",Tabela1[[#This Row],[Minecraft Season Pass]]="Yes"),"Yes","No")</f>
        <v>No</v>
      </c>
      <c r="Q1242">
        <v>13</v>
      </c>
      <c r="R1242" s="2"/>
    </row>
    <row r="1243" spans="1:18" x14ac:dyDescent="0.25">
      <c r="A1243">
        <v>1242</v>
      </c>
      <c r="B1243" t="s">
        <v>2728</v>
      </c>
      <c r="C1243" t="s">
        <v>7</v>
      </c>
      <c r="D1243" s="50">
        <v>44739</v>
      </c>
      <c r="E1243">
        <f>YEAR(Tabela1[[#This Row],[Start Date]])</f>
        <v>2022</v>
      </c>
      <c r="F1243">
        <f>ROUNDUP(MONTH(Tabela1[[#This Row],[Start Date]])/3,0)</f>
        <v>2</v>
      </c>
      <c r="G1243" t="s">
        <v>11</v>
      </c>
      <c r="H1243">
        <v>15</v>
      </c>
      <c r="I1243" t="s">
        <v>12</v>
      </c>
      <c r="J1243" t="s">
        <v>11</v>
      </c>
      <c r="K1243">
        <v>0</v>
      </c>
      <c r="L1243" t="s">
        <v>8</v>
      </c>
      <c r="M1243">
        <v>20</v>
      </c>
      <c r="N1243">
        <v>1</v>
      </c>
      <c r="O1243" t="str">
        <f>IF(AND(Tabela1[[#This Row],[EA Play Season Pass]]="Yes",Tabela1[[#This Row],[Minecraft Season Pass]]="Yes"),"Yes","No")</f>
        <v>No</v>
      </c>
      <c r="P1243" t="str">
        <f>IF(OR(Tabela1[[#This Row],[EA Play Season Pass]]="Yes",Tabela1[[#This Row],[Minecraft Season Pass]]="Yes"),"Yes","No")</f>
        <v>Yes</v>
      </c>
      <c r="Q1243">
        <v>34</v>
      </c>
      <c r="R1243" s="2"/>
    </row>
    <row r="1244" spans="1:18" x14ac:dyDescent="0.25">
      <c r="A1244">
        <v>1243</v>
      </c>
      <c r="B1244" t="s">
        <v>4220</v>
      </c>
      <c r="C1244" t="s">
        <v>10</v>
      </c>
      <c r="D1244" s="50">
        <v>44740</v>
      </c>
      <c r="E1244">
        <f>YEAR(Tabela1[[#This Row],[Start Date]])</f>
        <v>2022</v>
      </c>
      <c r="F1244">
        <f>ROUNDUP(MONTH(Tabela1[[#This Row],[Start Date]])/3,0)</f>
        <v>2</v>
      </c>
      <c r="G1244" t="s">
        <v>8</v>
      </c>
      <c r="H1244">
        <v>5</v>
      </c>
      <c r="I1244" t="s">
        <v>12</v>
      </c>
      <c r="J1244" t="s">
        <v>8</v>
      </c>
      <c r="K1244">
        <v>30</v>
      </c>
      <c r="L1244" t="s">
        <v>11</v>
      </c>
      <c r="M1244">
        <v>0</v>
      </c>
      <c r="N1244">
        <v>1</v>
      </c>
      <c r="O1244" t="str">
        <f>IF(AND(Tabela1[[#This Row],[EA Play Season Pass]]="Yes",Tabela1[[#This Row],[Minecraft Season Pass]]="Yes"),"Yes","No")</f>
        <v>No</v>
      </c>
      <c r="P1244" t="str">
        <f>IF(OR(Tabela1[[#This Row],[EA Play Season Pass]]="Yes",Tabela1[[#This Row],[Minecraft Season Pass]]="Yes"),"Yes","No")</f>
        <v>Yes</v>
      </c>
      <c r="Q1244">
        <v>34</v>
      </c>
      <c r="R1244" s="2"/>
    </row>
    <row r="1245" spans="1:18" x14ac:dyDescent="0.25">
      <c r="A1245">
        <v>1244</v>
      </c>
      <c r="B1245" t="s">
        <v>1836</v>
      </c>
      <c r="C1245" t="s">
        <v>13</v>
      </c>
      <c r="D1245" s="50">
        <v>44740</v>
      </c>
      <c r="E1245">
        <f>YEAR(Tabela1[[#This Row],[Start Date]])</f>
        <v>2022</v>
      </c>
      <c r="F1245">
        <f>ROUNDUP(MONTH(Tabela1[[#This Row],[Start Date]])/3,0)</f>
        <v>2</v>
      </c>
      <c r="G1245" t="s">
        <v>11</v>
      </c>
      <c r="H1245">
        <v>10</v>
      </c>
      <c r="I1245" t="s">
        <v>9</v>
      </c>
      <c r="J1245" t="s">
        <v>11</v>
      </c>
      <c r="K1245">
        <v>0</v>
      </c>
      <c r="L1245" t="s">
        <v>11</v>
      </c>
      <c r="M1245">
        <v>0</v>
      </c>
      <c r="N1245">
        <v>3</v>
      </c>
      <c r="O1245" t="str">
        <f>IF(AND(Tabela1[[#This Row],[EA Play Season Pass]]="Yes",Tabela1[[#This Row],[Minecraft Season Pass]]="Yes"),"Yes","No")</f>
        <v>No</v>
      </c>
      <c r="P1245" t="str">
        <f>IF(OR(Tabela1[[#This Row],[EA Play Season Pass]]="Yes",Tabela1[[#This Row],[Minecraft Season Pass]]="Yes"),"Yes","No")</f>
        <v>No</v>
      </c>
      <c r="Q1245">
        <v>7</v>
      </c>
      <c r="R1245" s="2"/>
    </row>
    <row r="1246" spans="1:18" x14ac:dyDescent="0.25">
      <c r="A1246">
        <v>1245</v>
      </c>
      <c r="B1246" t="s">
        <v>4221</v>
      </c>
      <c r="C1246" t="s">
        <v>7</v>
      </c>
      <c r="D1246" s="50">
        <v>44740</v>
      </c>
      <c r="E1246">
        <f>YEAR(Tabela1[[#This Row],[Start Date]])</f>
        <v>2022</v>
      </c>
      <c r="F1246">
        <f>ROUNDUP(MONTH(Tabela1[[#This Row],[Start Date]])/3,0)</f>
        <v>2</v>
      </c>
      <c r="G1246" t="s">
        <v>11</v>
      </c>
      <c r="H1246">
        <v>15</v>
      </c>
      <c r="I1246" t="s">
        <v>12</v>
      </c>
      <c r="J1246" t="s">
        <v>11</v>
      </c>
      <c r="K1246">
        <v>0</v>
      </c>
      <c r="L1246" t="s">
        <v>8</v>
      </c>
      <c r="M1246">
        <v>20</v>
      </c>
      <c r="N1246">
        <v>1</v>
      </c>
      <c r="O1246" t="str">
        <f>IF(AND(Tabela1[[#This Row],[EA Play Season Pass]]="Yes",Tabela1[[#This Row],[Minecraft Season Pass]]="Yes"),"Yes","No")</f>
        <v>No</v>
      </c>
      <c r="P1246" t="str">
        <f>IF(OR(Tabela1[[#This Row],[EA Play Season Pass]]="Yes",Tabela1[[#This Row],[Minecraft Season Pass]]="Yes"),"Yes","No")</f>
        <v>Yes</v>
      </c>
      <c r="Q1246">
        <v>34</v>
      </c>
      <c r="R1246" s="2"/>
    </row>
    <row r="1247" spans="1:18" x14ac:dyDescent="0.25">
      <c r="A1247">
        <v>1246</v>
      </c>
      <c r="B1247" t="s">
        <v>4222</v>
      </c>
      <c r="C1247" t="s">
        <v>13</v>
      </c>
      <c r="D1247" s="50">
        <v>44740</v>
      </c>
      <c r="E1247">
        <f>YEAR(Tabela1[[#This Row],[Start Date]])</f>
        <v>2022</v>
      </c>
      <c r="F1247">
        <f>ROUNDUP(MONTH(Tabela1[[#This Row],[Start Date]])/3,0)</f>
        <v>2</v>
      </c>
      <c r="G1247" t="s">
        <v>11</v>
      </c>
      <c r="H1247">
        <v>10</v>
      </c>
      <c r="I1247" t="s">
        <v>14</v>
      </c>
      <c r="J1247" t="s">
        <v>11</v>
      </c>
      <c r="K1247">
        <v>0</v>
      </c>
      <c r="L1247" t="s">
        <v>8</v>
      </c>
      <c r="M1247">
        <v>20</v>
      </c>
      <c r="N1247">
        <v>3</v>
      </c>
      <c r="O1247" t="str">
        <f>IF(AND(Tabela1[[#This Row],[EA Play Season Pass]]="Yes",Tabela1[[#This Row],[Minecraft Season Pass]]="Yes"),"Yes","No")</f>
        <v>No</v>
      </c>
      <c r="P1247" t="str">
        <f>IF(OR(Tabela1[[#This Row],[EA Play Season Pass]]="Yes",Tabela1[[#This Row],[Minecraft Season Pass]]="Yes"),"Yes","No")</f>
        <v>Yes</v>
      </c>
      <c r="Q1247">
        <v>27</v>
      </c>
      <c r="R1247" s="2"/>
    </row>
    <row r="1248" spans="1:18" x14ac:dyDescent="0.25">
      <c r="A1248">
        <v>1247</v>
      </c>
      <c r="B1248" t="s">
        <v>4223</v>
      </c>
      <c r="C1248" t="s">
        <v>7</v>
      </c>
      <c r="D1248" s="50">
        <v>44740</v>
      </c>
      <c r="E1248">
        <f>YEAR(Tabela1[[#This Row],[Start Date]])</f>
        <v>2022</v>
      </c>
      <c r="F1248">
        <f>ROUNDUP(MONTH(Tabela1[[#This Row],[Start Date]])/3,0)</f>
        <v>2</v>
      </c>
      <c r="G1248" t="s">
        <v>11</v>
      </c>
      <c r="H1248">
        <v>15</v>
      </c>
      <c r="I1248" t="s">
        <v>12</v>
      </c>
      <c r="J1248" t="s">
        <v>11</v>
      </c>
      <c r="K1248">
        <v>0</v>
      </c>
      <c r="L1248" t="s">
        <v>8</v>
      </c>
      <c r="M1248">
        <v>20</v>
      </c>
      <c r="N1248">
        <v>2</v>
      </c>
      <c r="O1248" t="str">
        <f>IF(AND(Tabela1[[#This Row],[EA Play Season Pass]]="Yes",Tabela1[[#This Row],[Minecraft Season Pass]]="Yes"),"Yes","No")</f>
        <v>No</v>
      </c>
      <c r="P1248" t="str">
        <f>IF(OR(Tabela1[[#This Row],[EA Play Season Pass]]="Yes",Tabela1[[#This Row],[Minecraft Season Pass]]="Yes"),"Yes","No")</f>
        <v>Yes</v>
      </c>
      <c r="Q1248">
        <v>33</v>
      </c>
      <c r="R1248" s="2"/>
    </row>
    <row r="1249" spans="1:18" x14ac:dyDescent="0.25">
      <c r="A1249">
        <v>1248</v>
      </c>
      <c r="B1249" t="s">
        <v>4224</v>
      </c>
      <c r="C1249" t="s">
        <v>7</v>
      </c>
      <c r="D1249" s="50">
        <v>44741</v>
      </c>
      <c r="E1249">
        <f>YEAR(Tabela1[[#This Row],[Start Date]])</f>
        <v>2022</v>
      </c>
      <c r="F1249">
        <f>ROUNDUP(MONTH(Tabela1[[#This Row],[Start Date]])/3,0)</f>
        <v>2</v>
      </c>
      <c r="G1249" t="s">
        <v>11</v>
      </c>
      <c r="H1249">
        <v>15</v>
      </c>
      <c r="I1249" t="s">
        <v>12</v>
      </c>
      <c r="J1249" t="s">
        <v>11</v>
      </c>
      <c r="K1249">
        <v>0</v>
      </c>
      <c r="L1249" t="s">
        <v>8</v>
      </c>
      <c r="M1249">
        <v>20</v>
      </c>
      <c r="N1249">
        <v>2</v>
      </c>
      <c r="O1249" t="str">
        <f>IF(AND(Tabela1[[#This Row],[EA Play Season Pass]]="Yes",Tabela1[[#This Row],[Minecraft Season Pass]]="Yes"),"Yes","No")</f>
        <v>No</v>
      </c>
      <c r="P1249" t="str">
        <f>IF(OR(Tabela1[[#This Row],[EA Play Season Pass]]="Yes",Tabela1[[#This Row],[Minecraft Season Pass]]="Yes"),"Yes","No")</f>
        <v>Yes</v>
      </c>
      <c r="Q1249">
        <v>33</v>
      </c>
      <c r="R1249" s="2"/>
    </row>
    <row r="1250" spans="1:18" x14ac:dyDescent="0.25">
      <c r="A1250">
        <v>1249</v>
      </c>
      <c r="B1250" t="s">
        <v>4050</v>
      </c>
      <c r="C1250" t="s">
        <v>10</v>
      </c>
      <c r="D1250" s="50">
        <v>44741</v>
      </c>
      <c r="E1250">
        <f>YEAR(Tabela1[[#This Row],[Start Date]])</f>
        <v>2022</v>
      </c>
      <c r="F1250">
        <f>ROUNDUP(MONTH(Tabela1[[#This Row],[Start Date]])/3,0)</f>
        <v>2</v>
      </c>
      <c r="G1250" t="s">
        <v>8</v>
      </c>
      <c r="H1250">
        <v>5</v>
      </c>
      <c r="I1250" t="s">
        <v>9</v>
      </c>
      <c r="J1250" t="s">
        <v>8</v>
      </c>
      <c r="K1250">
        <v>30</v>
      </c>
      <c r="L1250" t="s">
        <v>8</v>
      </c>
      <c r="M1250">
        <v>20</v>
      </c>
      <c r="N1250">
        <v>2</v>
      </c>
      <c r="O1250" t="str">
        <f>IF(AND(Tabela1[[#This Row],[EA Play Season Pass]]="Yes",Tabela1[[#This Row],[Minecraft Season Pass]]="Yes"),"Yes","No")</f>
        <v>Yes</v>
      </c>
      <c r="P1250" t="str">
        <f>IF(OR(Tabela1[[#This Row],[EA Play Season Pass]]="Yes",Tabela1[[#This Row],[Minecraft Season Pass]]="Yes"),"Yes","No")</f>
        <v>Yes</v>
      </c>
      <c r="Q1250">
        <v>53</v>
      </c>
      <c r="R1250" s="2"/>
    </row>
    <row r="1251" spans="1:18" x14ac:dyDescent="0.25">
      <c r="A1251">
        <v>1250</v>
      </c>
      <c r="B1251" t="s">
        <v>4225</v>
      </c>
      <c r="C1251" t="s">
        <v>10</v>
      </c>
      <c r="D1251" s="50">
        <v>44741</v>
      </c>
      <c r="E1251">
        <f>YEAR(Tabela1[[#This Row],[Start Date]])</f>
        <v>2022</v>
      </c>
      <c r="F1251">
        <f>ROUNDUP(MONTH(Tabela1[[#This Row],[Start Date]])/3,0)</f>
        <v>2</v>
      </c>
      <c r="G1251" t="s">
        <v>8</v>
      </c>
      <c r="H1251">
        <v>5</v>
      </c>
      <c r="I1251" t="s">
        <v>9</v>
      </c>
      <c r="J1251" t="s">
        <v>8</v>
      </c>
      <c r="K1251">
        <v>30</v>
      </c>
      <c r="L1251" t="s">
        <v>11</v>
      </c>
      <c r="M1251">
        <v>0</v>
      </c>
      <c r="N1251">
        <v>1</v>
      </c>
      <c r="O1251" t="str">
        <f>IF(AND(Tabela1[[#This Row],[EA Play Season Pass]]="Yes",Tabela1[[#This Row],[Minecraft Season Pass]]="Yes"),"Yes","No")</f>
        <v>No</v>
      </c>
      <c r="P1251" t="str">
        <f>IF(OR(Tabela1[[#This Row],[EA Play Season Pass]]="Yes",Tabela1[[#This Row],[Minecraft Season Pass]]="Yes"),"Yes","No")</f>
        <v>Yes</v>
      </c>
      <c r="Q1251">
        <v>34</v>
      </c>
      <c r="R1251" s="2"/>
    </row>
    <row r="1252" spans="1:18" x14ac:dyDescent="0.25">
      <c r="A1252">
        <v>1251</v>
      </c>
      <c r="B1252" t="s">
        <v>4226</v>
      </c>
      <c r="C1252" t="s">
        <v>13</v>
      </c>
      <c r="D1252" s="50">
        <v>44741</v>
      </c>
      <c r="E1252">
        <f>YEAR(Tabela1[[#This Row],[Start Date]])</f>
        <v>2022</v>
      </c>
      <c r="F1252">
        <f>ROUNDUP(MONTH(Tabela1[[#This Row],[Start Date]])/3,0)</f>
        <v>2</v>
      </c>
      <c r="G1252" t="s">
        <v>8</v>
      </c>
      <c r="H1252">
        <v>10</v>
      </c>
      <c r="I1252" t="s">
        <v>9</v>
      </c>
      <c r="J1252" t="s">
        <v>11</v>
      </c>
      <c r="K1252">
        <v>0</v>
      </c>
      <c r="L1252" t="s">
        <v>8</v>
      </c>
      <c r="M1252">
        <v>20</v>
      </c>
      <c r="N1252">
        <v>3</v>
      </c>
      <c r="O1252" t="str">
        <f>IF(AND(Tabela1[[#This Row],[EA Play Season Pass]]="Yes",Tabela1[[#This Row],[Minecraft Season Pass]]="Yes"),"Yes","No")</f>
        <v>No</v>
      </c>
      <c r="P1252" t="str">
        <f>IF(OR(Tabela1[[#This Row],[EA Play Season Pass]]="Yes",Tabela1[[#This Row],[Minecraft Season Pass]]="Yes"),"Yes","No")</f>
        <v>Yes</v>
      </c>
      <c r="Q1252">
        <v>27</v>
      </c>
      <c r="R1252" s="2"/>
    </row>
    <row r="1253" spans="1:18" x14ac:dyDescent="0.25">
      <c r="A1253">
        <v>1252</v>
      </c>
      <c r="B1253" t="s">
        <v>4227</v>
      </c>
      <c r="C1253" t="s">
        <v>7</v>
      </c>
      <c r="D1253" s="50">
        <v>44741</v>
      </c>
      <c r="E1253">
        <f>YEAR(Tabela1[[#This Row],[Start Date]])</f>
        <v>2022</v>
      </c>
      <c r="F1253">
        <f>ROUNDUP(MONTH(Tabela1[[#This Row],[Start Date]])/3,0)</f>
        <v>2</v>
      </c>
      <c r="G1253" t="s">
        <v>11</v>
      </c>
      <c r="H1253">
        <v>15</v>
      </c>
      <c r="I1253" t="s">
        <v>9</v>
      </c>
      <c r="J1253" t="s">
        <v>8</v>
      </c>
      <c r="K1253">
        <v>30</v>
      </c>
      <c r="L1253" t="s">
        <v>11</v>
      </c>
      <c r="M1253">
        <v>0</v>
      </c>
      <c r="N1253">
        <v>1</v>
      </c>
      <c r="O1253" t="str">
        <f>IF(AND(Tabela1[[#This Row],[EA Play Season Pass]]="Yes",Tabela1[[#This Row],[Minecraft Season Pass]]="Yes"),"Yes","No")</f>
        <v>No</v>
      </c>
      <c r="P1253" t="str">
        <f>IF(OR(Tabela1[[#This Row],[EA Play Season Pass]]="Yes",Tabela1[[#This Row],[Minecraft Season Pass]]="Yes"),"Yes","No")</f>
        <v>Yes</v>
      </c>
      <c r="Q1253">
        <v>44</v>
      </c>
      <c r="R1253" s="2"/>
    </row>
    <row r="1254" spans="1:18" x14ac:dyDescent="0.25">
      <c r="A1254">
        <v>1253</v>
      </c>
      <c r="B1254" t="s">
        <v>2209</v>
      </c>
      <c r="C1254" t="s">
        <v>7</v>
      </c>
      <c r="D1254" s="50">
        <v>44741</v>
      </c>
      <c r="E1254">
        <f>YEAR(Tabela1[[#This Row],[Start Date]])</f>
        <v>2022</v>
      </c>
      <c r="F1254">
        <f>ROUNDUP(MONTH(Tabela1[[#This Row],[Start Date]])/3,0)</f>
        <v>2</v>
      </c>
      <c r="G1254" t="s">
        <v>8</v>
      </c>
      <c r="H1254">
        <v>15</v>
      </c>
      <c r="I1254" t="s">
        <v>9</v>
      </c>
      <c r="J1254" t="s">
        <v>11</v>
      </c>
      <c r="K1254">
        <v>0</v>
      </c>
      <c r="L1254" t="s">
        <v>11</v>
      </c>
      <c r="M1254">
        <v>0</v>
      </c>
      <c r="N1254">
        <v>3</v>
      </c>
      <c r="O1254" t="str">
        <f>IF(AND(Tabela1[[#This Row],[EA Play Season Pass]]="Yes",Tabela1[[#This Row],[Minecraft Season Pass]]="Yes"),"Yes","No")</f>
        <v>No</v>
      </c>
      <c r="P1254" t="str">
        <f>IF(OR(Tabela1[[#This Row],[EA Play Season Pass]]="Yes",Tabela1[[#This Row],[Minecraft Season Pass]]="Yes"),"Yes","No")</f>
        <v>No</v>
      </c>
      <c r="Q1254">
        <v>12</v>
      </c>
      <c r="R1254" s="2"/>
    </row>
    <row r="1255" spans="1:18" x14ac:dyDescent="0.25">
      <c r="A1255">
        <v>1254</v>
      </c>
      <c r="B1255" t="s">
        <v>1718</v>
      </c>
      <c r="C1255" t="s">
        <v>13</v>
      </c>
      <c r="D1255" s="50">
        <v>44741</v>
      </c>
      <c r="E1255">
        <f>YEAR(Tabela1[[#This Row],[Start Date]])</f>
        <v>2022</v>
      </c>
      <c r="F1255">
        <f>ROUNDUP(MONTH(Tabela1[[#This Row],[Start Date]])/3,0)</f>
        <v>2</v>
      </c>
      <c r="G1255" t="s">
        <v>8</v>
      </c>
      <c r="H1255">
        <v>10</v>
      </c>
      <c r="I1255" t="s">
        <v>14</v>
      </c>
      <c r="J1255" t="s">
        <v>8</v>
      </c>
      <c r="K1255">
        <v>30</v>
      </c>
      <c r="L1255" t="s">
        <v>11</v>
      </c>
      <c r="M1255">
        <v>0</v>
      </c>
      <c r="N1255">
        <v>1</v>
      </c>
      <c r="O1255" t="str">
        <f>IF(AND(Tabela1[[#This Row],[EA Play Season Pass]]="Yes",Tabela1[[#This Row],[Minecraft Season Pass]]="Yes"),"Yes","No")</f>
        <v>No</v>
      </c>
      <c r="P1255" t="str">
        <f>IF(OR(Tabela1[[#This Row],[EA Play Season Pass]]="Yes",Tabela1[[#This Row],[Minecraft Season Pass]]="Yes"),"Yes","No")</f>
        <v>Yes</v>
      </c>
      <c r="Q1255">
        <v>39</v>
      </c>
      <c r="R1255" s="2"/>
    </row>
    <row r="1256" spans="1:18" x14ac:dyDescent="0.25">
      <c r="A1256">
        <v>1255</v>
      </c>
      <c r="B1256" t="s">
        <v>4228</v>
      </c>
      <c r="C1256" t="s">
        <v>7</v>
      </c>
      <c r="D1256" s="50">
        <v>44741</v>
      </c>
      <c r="E1256">
        <f>YEAR(Tabela1[[#This Row],[Start Date]])</f>
        <v>2022</v>
      </c>
      <c r="F1256">
        <f>ROUNDUP(MONTH(Tabela1[[#This Row],[Start Date]])/3,0)</f>
        <v>2</v>
      </c>
      <c r="G1256" t="s">
        <v>8</v>
      </c>
      <c r="H1256">
        <v>15</v>
      </c>
      <c r="I1256" t="s">
        <v>12</v>
      </c>
      <c r="J1256" t="s">
        <v>11</v>
      </c>
      <c r="K1256">
        <v>0</v>
      </c>
      <c r="L1256" t="s">
        <v>11</v>
      </c>
      <c r="M1256">
        <v>0</v>
      </c>
      <c r="N1256">
        <v>2</v>
      </c>
      <c r="O1256" t="str">
        <f>IF(AND(Tabela1[[#This Row],[EA Play Season Pass]]="Yes",Tabela1[[#This Row],[Minecraft Season Pass]]="Yes"),"Yes","No")</f>
        <v>No</v>
      </c>
      <c r="P1256" t="str">
        <f>IF(OR(Tabela1[[#This Row],[EA Play Season Pass]]="Yes",Tabela1[[#This Row],[Minecraft Season Pass]]="Yes"),"Yes","No")</f>
        <v>No</v>
      </c>
      <c r="Q1256">
        <v>13</v>
      </c>
      <c r="R1256" s="2"/>
    </row>
    <row r="1257" spans="1:18" x14ac:dyDescent="0.25">
      <c r="A1257">
        <v>1256</v>
      </c>
      <c r="B1257" t="s">
        <v>4229</v>
      </c>
      <c r="C1257" t="s">
        <v>13</v>
      </c>
      <c r="D1257" s="50">
        <v>44741</v>
      </c>
      <c r="E1257">
        <f>YEAR(Tabela1[[#This Row],[Start Date]])</f>
        <v>2022</v>
      </c>
      <c r="F1257">
        <f>ROUNDUP(MONTH(Tabela1[[#This Row],[Start Date]])/3,0)</f>
        <v>2</v>
      </c>
      <c r="G1257" t="s">
        <v>11</v>
      </c>
      <c r="H1257">
        <v>10</v>
      </c>
      <c r="I1257" t="s">
        <v>12</v>
      </c>
      <c r="J1257" t="s">
        <v>11</v>
      </c>
      <c r="K1257">
        <v>0</v>
      </c>
      <c r="L1257" t="s">
        <v>11</v>
      </c>
      <c r="M1257">
        <v>0</v>
      </c>
      <c r="N1257">
        <v>2</v>
      </c>
      <c r="O1257" t="str">
        <f>IF(AND(Tabela1[[#This Row],[EA Play Season Pass]]="Yes",Tabela1[[#This Row],[Minecraft Season Pass]]="Yes"),"Yes","No")</f>
        <v>No</v>
      </c>
      <c r="P1257" t="str">
        <f>IF(OR(Tabela1[[#This Row],[EA Play Season Pass]]="Yes",Tabela1[[#This Row],[Minecraft Season Pass]]="Yes"),"Yes","No")</f>
        <v>No</v>
      </c>
      <c r="Q1257">
        <v>8</v>
      </c>
      <c r="R1257" s="2"/>
    </row>
    <row r="1258" spans="1:18" x14ac:dyDescent="0.25">
      <c r="A1258">
        <v>1257</v>
      </c>
      <c r="B1258" t="s">
        <v>4230</v>
      </c>
      <c r="C1258" t="s">
        <v>10</v>
      </c>
      <c r="D1258" s="50">
        <v>44741</v>
      </c>
      <c r="E1258">
        <f>YEAR(Tabela1[[#This Row],[Start Date]])</f>
        <v>2022</v>
      </c>
      <c r="F1258">
        <f>ROUNDUP(MONTH(Tabela1[[#This Row],[Start Date]])/3,0)</f>
        <v>2</v>
      </c>
      <c r="G1258" t="s">
        <v>11</v>
      </c>
      <c r="H1258">
        <v>5</v>
      </c>
      <c r="I1258" t="s">
        <v>9</v>
      </c>
      <c r="J1258" t="s">
        <v>11</v>
      </c>
      <c r="K1258">
        <v>0</v>
      </c>
      <c r="L1258" t="s">
        <v>8</v>
      </c>
      <c r="M1258">
        <v>20</v>
      </c>
      <c r="N1258">
        <v>2</v>
      </c>
      <c r="O1258" t="str">
        <f>IF(AND(Tabela1[[#This Row],[EA Play Season Pass]]="Yes",Tabela1[[#This Row],[Minecraft Season Pass]]="Yes"),"Yes","No")</f>
        <v>No</v>
      </c>
      <c r="P1258" t="str">
        <f>IF(OR(Tabela1[[#This Row],[EA Play Season Pass]]="Yes",Tabela1[[#This Row],[Minecraft Season Pass]]="Yes"),"Yes","No")</f>
        <v>Yes</v>
      </c>
      <c r="Q1258">
        <v>23</v>
      </c>
      <c r="R1258" s="2"/>
    </row>
    <row r="1259" spans="1:18" x14ac:dyDescent="0.25">
      <c r="A1259">
        <v>1258</v>
      </c>
      <c r="B1259" t="s">
        <v>4231</v>
      </c>
      <c r="C1259" t="s">
        <v>7</v>
      </c>
      <c r="D1259" s="50">
        <v>44742</v>
      </c>
      <c r="E1259">
        <f>YEAR(Tabela1[[#This Row],[Start Date]])</f>
        <v>2022</v>
      </c>
      <c r="F1259">
        <f>ROUNDUP(MONTH(Tabela1[[#This Row],[Start Date]])/3,0)</f>
        <v>2</v>
      </c>
      <c r="G1259" t="s">
        <v>8</v>
      </c>
      <c r="H1259">
        <v>15</v>
      </c>
      <c r="I1259" t="s">
        <v>9</v>
      </c>
      <c r="J1259" t="s">
        <v>11</v>
      </c>
      <c r="K1259">
        <v>0</v>
      </c>
      <c r="L1259" t="s">
        <v>8</v>
      </c>
      <c r="M1259">
        <v>20</v>
      </c>
      <c r="N1259">
        <v>3</v>
      </c>
      <c r="O1259" t="str">
        <f>IF(AND(Tabela1[[#This Row],[EA Play Season Pass]]="Yes",Tabela1[[#This Row],[Minecraft Season Pass]]="Yes"),"Yes","No")</f>
        <v>No</v>
      </c>
      <c r="P1259" t="str">
        <f>IF(OR(Tabela1[[#This Row],[EA Play Season Pass]]="Yes",Tabela1[[#This Row],[Minecraft Season Pass]]="Yes"),"Yes","No")</f>
        <v>Yes</v>
      </c>
      <c r="Q1259">
        <v>32</v>
      </c>
      <c r="R1259" s="2"/>
    </row>
    <row r="1260" spans="1:18" x14ac:dyDescent="0.25">
      <c r="A1260">
        <v>1259</v>
      </c>
      <c r="B1260" t="s">
        <v>812</v>
      </c>
      <c r="C1260" t="s">
        <v>10</v>
      </c>
      <c r="D1260" s="50">
        <v>44742</v>
      </c>
      <c r="E1260">
        <f>YEAR(Tabela1[[#This Row],[Start Date]])</f>
        <v>2022</v>
      </c>
      <c r="F1260">
        <f>ROUNDUP(MONTH(Tabela1[[#This Row],[Start Date]])/3,0)</f>
        <v>2</v>
      </c>
      <c r="G1260" t="s">
        <v>8</v>
      </c>
      <c r="H1260">
        <v>5</v>
      </c>
      <c r="I1260" t="s">
        <v>12</v>
      </c>
      <c r="J1260" t="s">
        <v>11</v>
      </c>
      <c r="K1260">
        <v>0</v>
      </c>
      <c r="L1260" t="s">
        <v>11</v>
      </c>
      <c r="M1260">
        <v>0</v>
      </c>
      <c r="N1260">
        <v>2</v>
      </c>
      <c r="O1260" t="str">
        <f>IF(AND(Tabela1[[#This Row],[EA Play Season Pass]]="Yes",Tabela1[[#This Row],[Minecraft Season Pass]]="Yes"),"Yes","No")</f>
        <v>No</v>
      </c>
      <c r="P1260" t="str">
        <f>IF(OR(Tabela1[[#This Row],[EA Play Season Pass]]="Yes",Tabela1[[#This Row],[Minecraft Season Pass]]="Yes"),"Yes","No")</f>
        <v>No</v>
      </c>
      <c r="Q1260">
        <v>3</v>
      </c>
      <c r="R1260" s="2"/>
    </row>
    <row r="1261" spans="1:18" x14ac:dyDescent="0.25">
      <c r="A1261">
        <v>1260</v>
      </c>
      <c r="B1261" t="s">
        <v>4232</v>
      </c>
      <c r="C1261" t="s">
        <v>10</v>
      </c>
      <c r="D1261" s="50">
        <v>44742</v>
      </c>
      <c r="E1261">
        <f>YEAR(Tabela1[[#This Row],[Start Date]])</f>
        <v>2022</v>
      </c>
      <c r="F1261">
        <f>ROUNDUP(MONTH(Tabela1[[#This Row],[Start Date]])/3,0)</f>
        <v>2</v>
      </c>
      <c r="G1261" t="s">
        <v>11</v>
      </c>
      <c r="H1261">
        <v>5</v>
      </c>
      <c r="I1261" t="s">
        <v>14</v>
      </c>
      <c r="J1261" t="s">
        <v>8</v>
      </c>
      <c r="K1261">
        <v>30</v>
      </c>
      <c r="L1261" t="s">
        <v>11</v>
      </c>
      <c r="M1261">
        <v>0</v>
      </c>
      <c r="N1261">
        <v>1</v>
      </c>
      <c r="O1261" t="str">
        <f>IF(AND(Tabela1[[#This Row],[EA Play Season Pass]]="Yes",Tabela1[[#This Row],[Minecraft Season Pass]]="Yes"),"Yes","No")</f>
        <v>No</v>
      </c>
      <c r="P1261" t="str">
        <f>IF(OR(Tabela1[[#This Row],[EA Play Season Pass]]="Yes",Tabela1[[#This Row],[Minecraft Season Pass]]="Yes"),"Yes","No")</f>
        <v>Yes</v>
      </c>
      <c r="Q1261">
        <v>34</v>
      </c>
      <c r="R1261" s="2"/>
    </row>
    <row r="1262" spans="1:18" x14ac:dyDescent="0.25">
      <c r="A1262">
        <v>1261</v>
      </c>
      <c r="B1262" t="s">
        <v>4233</v>
      </c>
      <c r="C1262" t="s">
        <v>7</v>
      </c>
      <c r="D1262" s="50">
        <v>44742</v>
      </c>
      <c r="E1262">
        <f>YEAR(Tabela1[[#This Row],[Start Date]])</f>
        <v>2022</v>
      </c>
      <c r="F1262">
        <f>ROUNDUP(MONTH(Tabela1[[#This Row],[Start Date]])/3,0)</f>
        <v>2</v>
      </c>
      <c r="G1262" t="s">
        <v>11</v>
      </c>
      <c r="H1262">
        <v>15</v>
      </c>
      <c r="I1262" t="s">
        <v>12</v>
      </c>
      <c r="J1262" t="s">
        <v>11</v>
      </c>
      <c r="K1262">
        <v>0</v>
      </c>
      <c r="L1262" t="s">
        <v>8</v>
      </c>
      <c r="M1262">
        <v>20</v>
      </c>
      <c r="N1262">
        <v>1</v>
      </c>
      <c r="O1262" t="str">
        <f>IF(AND(Tabela1[[#This Row],[EA Play Season Pass]]="Yes",Tabela1[[#This Row],[Minecraft Season Pass]]="Yes"),"Yes","No")</f>
        <v>No</v>
      </c>
      <c r="P1262" t="str">
        <f>IF(OR(Tabela1[[#This Row],[EA Play Season Pass]]="Yes",Tabela1[[#This Row],[Minecraft Season Pass]]="Yes"),"Yes","No")</f>
        <v>Yes</v>
      </c>
      <c r="Q1262">
        <v>34</v>
      </c>
      <c r="R1262" s="2"/>
    </row>
    <row r="1263" spans="1:18" x14ac:dyDescent="0.25">
      <c r="A1263">
        <v>1262</v>
      </c>
      <c r="B1263" t="s">
        <v>4234</v>
      </c>
      <c r="C1263" t="s">
        <v>10</v>
      </c>
      <c r="D1263" s="50">
        <v>44742</v>
      </c>
      <c r="E1263">
        <f>YEAR(Tabela1[[#This Row],[Start Date]])</f>
        <v>2022</v>
      </c>
      <c r="F1263">
        <f>ROUNDUP(MONTH(Tabela1[[#This Row],[Start Date]])/3,0)</f>
        <v>2</v>
      </c>
      <c r="G1263" t="s">
        <v>8</v>
      </c>
      <c r="H1263">
        <v>5</v>
      </c>
      <c r="I1263" t="s">
        <v>12</v>
      </c>
      <c r="J1263" t="s">
        <v>8</v>
      </c>
      <c r="K1263">
        <v>30</v>
      </c>
      <c r="L1263" t="s">
        <v>8</v>
      </c>
      <c r="M1263">
        <v>20</v>
      </c>
      <c r="N1263">
        <v>1</v>
      </c>
      <c r="O1263" t="str">
        <f>IF(AND(Tabela1[[#This Row],[EA Play Season Pass]]="Yes",Tabela1[[#This Row],[Minecraft Season Pass]]="Yes"),"Yes","No")</f>
        <v>Yes</v>
      </c>
      <c r="P1263" t="str">
        <f>IF(OR(Tabela1[[#This Row],[EA Play Season Pass]]="Yes",Tabela1[[#This Row],[Minecraft Season Pass]]="Yes"),"Yes","No")</f>
        <v>Yes</v>
      </c>
      <c r="Q1263">
        <v>54</v>
      </c>
      <c r="R1263" s="2"/>
    </row>
    <row r="1264" spans="1:18" x14ac:dyDescent="0.25">
      <c r="A1264">
        <v>1263</v>
      </c>
      <c r="B1264" t="s">
        <v>708</v>
      </c>
      <c r="C1264" t="s">
        <v>10</v>
      </c>
      <c r="D1264" s="50">
        <v>44742</v>
      </c>
      <c r="E1264">
        <f>YEAR(Tabela1[[#This Row],[Start Date]])</f>
        <v>2022</v>
      </c>
      <c r="F1264">
        <f>ROUNDUP(MONTH(Tabela1[[#This Row],[Start Date]])/3,0)</f>
        <v>2</v>
      </c>
      <c r="G1264" t="s">
        <v>8</v>
      </c>
      <c r="H1264">
        <v>5</v>
      </c>
      <c r="I1264" t="s">
        <v>12</v>
      </c>
      <c r="J1264" t="s">
        <v>8</v>
      </c>
      <c r="K1264">
        <v>30</v>
      </c>
      <c r="L1264" t="s">
        <v>8</v>
      </c>
      <c r="M1264">
        <v>20</v>
      </c>
      <c r="N1264">
        <v>3</v>
      </c>
      <c r="O1264" t="str">
        <f>IF(AND(Tabela1[[#This Row],[EA Play Season Pass]]="Yes",Tabela1[[#This Row],[Minecraft Season Pass]]="Yes"),"Yes","No")</f>
        <v>Yes</v>
      </c>
      <c r="P1264" t="str">
        <f>IF(OR(Tabela1[[#This Row],[EA Play Season Pass]]="Yes",Tabela1[[#This Row],[Minecraft Season Pass]]="Yes"),"Yes","No")</f>
        <v>Yes</v>
      </c>
      <c r="Q1264">
        <v>52</v>
      </c>
      <c r="R1264" s="2"/>
    </row>
    <row r="1265" spans="1:18" x14ac:dyDescent="0.25">
      <c r="A1265">
        <v>1264</v>
      </c>
      <c r="B1265" t="s">
        <v>4235</v>
      </c>
      <c r="C1265" t="s">
        <v>7</v>
      </c>
      <c r="D1265" s="50">
        <v>44743</v>
      </c>
      <c r="E1265">
        <f>YEAR(Tabela1[[#This Row],[Start Date]])</f>
        <v>2022</v>
      </c>
      <c r="F1265">
        <f>ROUNDUP(MONTH(Tabela1[[#This Row],[Start Date]])/3,0)</f>
        <v>3</v>
      </c>
      <c r="G1265" t="s">
        <v>11</v>
      </c>
      <c r="H1265">
        <v>15</v>
      </c>
      <c r="I1265" t="s">
        <v>14</v>
      </c>
      <c r="J1265" t="s">
        <v>11</v>
      </c>
      <c r="K1265">
        <v>0</v>
      </c>
      <c r="L1265" t="s">
        <v>8</v>
      </c>
      <c r="M1265">
        <v>20</v>
      </c>
      <c r="N1265">
        <v>1</v>
      </c>
      <c r="O1265" t="str">
        <f>IF(AND(Tabela1[[#This Row],[EA Play Season Pass]]="Yes",Tabela1[[#This Row],[Minecraft Season Pass]]="Yes"),"Yes","No")</f>
        <v>No</v>
      </c>
      <c r="P1265" t="str">
        <f>IF(OR(Tabela1[[#This Row],[EA Play Season Pass]]="Yes",Tabela1[[#This Row],[Minecraft Season Pass]]="Yes"),"Yes","No")</f>
        <v>Yes</v>
      </c>
      <c r="Q1265">
        <v>34</v>
      </c>
      <c r="R1265" s="2"/>
    </row>
    <row r="1266" spans="1:18" x14ac:dyDescent="0.25">
      <c r="A1266">
        <v>1265</v>
      </c>
      <c r="B1266" t="s">
        <v>3355</v>
      </c>
      <c r="C1266" t="s">
        <v>10</v>
      </c>
      <c r="D1266" s="50">
        <v>44743</v>
      </c>
      <c r="E1266">
        <f>YEAR(Tabela1[[#This Row],[Start Date]])</f>
        <v>2022</v>
      </c>
      <c r="F1266">
        <f>ROUNDUP(MONTH(Tabela1[[#This Row],[Start Date]])/3,0)</f>
        <v>3</v>
      </c>
      <c r="G1266" t="s">
        <v>11</v>
      </c>
      <c r="H1266">
        <v>5</v>
      </c>
      <c r="I1266" t="s">
        <v>12</v>
      </c>
      <c r="J1266" t="s">
        <v>11</v>
      </c>
      <c r="K1266">
        <v>0</v>
      </c>
      <c r="L1266" t="s">
        <v>11</v>
      </c>
      <c r="M1266">
        <v>0</v>
      </c>
      <c r="N1266">
        <v>1</v>
      </c>
      <c r="O1266" t="str">
        <f>IF(AND(Tabela1[[#This Row],[EA Play Season Pass]]="Yes",Tabela1[[#This Row],[Minecraft Season Pass]]="Yes"),"Yes","No")</f>
        <v>No</v>
      </c>
      <c r="P1266" t="str">
        <f>IF(OR(Tabela1[[#This Row],[EA Play Season Pass]]="Yes",Tabela1[[#This Row],[Minecraft Season Pass]]="Yes"),"Yes","No")</f>
        <v>No</v>
      </c>
      <c r="Q1266">
        <v>4</v>
      </c>
      <c r="R1266" s="2"/>
    </row>
    <row r="1267" spans="1:18" x14ac:dyDescent="0.25">
      <c r="A1267">
        <v>1266</v>
      </c>
      <c r="B1267" t="s">
        <v>4236</v>
      </c>
      <c r="C1267" t="s">
        <v>10</v>
      </c>
      <c r="D1267" s="50">
        <v>44743</v>
      </c>
      <c r="E1267">
        <f>YEAR(Tabela1[[#This Row],[Start Date]])</f>
        <v>2022</v>
      </c>
      <c r="F1267">
        <f>ROUNDUP(MONTH(Tabela1[[#This Row],[Start Date]])/3,0)</f>
        <v>3</v>
      </c>
      <c r="G1267" t="s">
        <v>11</v>
      </c>
      <c r="H1267">
        <v>5</v>
      </c>
      <c r="I1267" t="s">
        <v>9</v>
      </c>
      <c r="J1267" t="s">
        <v>8</v>
      </c>
      <c r="K1267">
        <v>30</v>
      </c>
      <c r="L1267" t="s">
        <v>8</v>
      </c>
      <c r="M1267">
        <v>20</v>
      </c>
      <c r="N1267">
        <v>1</v>
      </c>
      <c r="O1267" t="str">
        <f>IF(AND(Tabela1[[#This Row],[EA Play Season Pass]]="Yes",Tabela1[[#This Row],[Minecraft Season Pass]]="Yes"),"Yes","No")</f>
        <v>Yes</v>
      </c>
      <c r="P1267" t="str">
        <f>IF(OR(Tabela1[[#This Row],[EA Play Season Pass]]="Yes",Tabela1[[#This Row],[Minecraft Season Pass]]="Yes"),"Yes","No")</f>
        <v>Yes</v>
      </c>
      <c r="Q1267">
        <v>54</v>
      </c>
      <c r="R1267" s="2"/>
    </row>
    <row r="1268" spans="1:18" x14ac:dyDescent="0.25">
      <c r="A1268">
        <v>1267</v>
      </c>
      <c r="B1268" t="s">
        <v>4237</v>
      </c>
      <c r="C1268" t="s">
        <v>7</v>
      </c>
      <c r="D1268" s="50">
        <v>44743</v>
      </c>
      <c r="E1268">
        <f>YEAR(Tabela1[[#This Row],[Start Date]])</f>
        <v>2022</v>
      </c>
      <c r="F1268">
        <f>ROUNDUP(MONTH(Tabela1[[#This Row],[Start Date]])/3,0)</f>
        <v>3</v>
      </c>
      <c r="G1268" t="s">
        <v>11</v>
      </c>
      <c r="H1268">
        <v>15</v>
      </c>
      <c r="I1268" t="s">
        <v>9</v>
      </c>
      <c r="J1268" t="s">
        <v>11</v>
      </c>
      <c r="K1268">
        <v>0</v>
      </c>
      <c r="L1268" t="s">
        <v>11</v>
      </c>
      <c r="M1268">
        <v>0</v>
      </c>
      <c r="N1268">
        <v>3</v>
      </c>
      <c r="O1268" t="str">
        <f>IF(AND(Tabela1[[#This Row],[EA Play Season Pass]]="Yes",Tabela1[[#This Row],[Minecraft Season Pass]]="Yes"),"Yes","No")</f>
        <v>No</v>
      </c>
      <c r="P1268" t="str">
        <f>IF(OR(Tabela1[[#This Row],[EA Play Season Pass]]="Yes",Tabela1[[#This Row],[Minecraft Season Pass]]="Yes"),"Yes","No")</f>
        <v>No</v>
      </c>
      <c r="Q1268">
        <v>12</v>
      </c>
      <c r="R1268" s="2"/>
    </row>
    <row r="1269" spans="1:18" x14ac:dyDescent="0.25">
      <c r="A1269">
        <v>1268</v>
      </c>
      <c r="B1269" t="s">
        <v>4238</v>
      </c>
      <c r="C1269" t="s">
        <v>10</v>
      </c>
      <c r="D1269" s="50">
        <v>44743</v>
      </c>
      <c r="E1269">
        <f>YEAR(Tabela1[[#This Row],[Start Date]])</f>
        <v>2022</v>
      </c>
      <c r="F1269">
        <f>ROUNDUP(MONTH(Tabela1[[#This Row],[Start Date]])/3,0)</f>
        <v>3</v>
      </c>
      <c r="G1269" t="s">
        <v>8</v>
      </c>
      <c r="H1269">
        <v>5</v>
      </c>
      <c r="I1269" t="s">
        <v>9</v>
      </c>
      <c r="J1269" t="s">
        <v>8</v>
      </c>
      <c r="K1269">
        <v>30</v>
      </c>
      <c r="L1269" t="s">
        <v>11</v>
      </c>
      <c r="M1269">
        <v>0</v>
      </c>
      <c r="N1269">
        <v>1</v>
      </c>
      <c r="O1269" t="str">
        <f>IF(AND(Tabela1[[#This Row],[EA Play Season Pass]]="Yes",Tabela1[[#This Row],[Minecraft Season Pass]]="Yes"),"Yes","No")</f>
        <v>No</v>
      </c>
      <c r="P1269" t="str">
        <f>IF(OR(Tabela1[[#This Row],[EA Play Season Pass]]="Yes",Tabela1[[#This Row],[Minecraft Season Pass]]="Yes"),"Yes","No")</f>
        <v>Yes</v>
      </c>
      <c r="Q1269">
        <v>34</v>
      </c>
      <c r="R1269" s="2"/>
    </row>
    <row r="1270" spans="1:18" x14ac:dyDescent="0.25">
      <c r="A1270">
        <v>1269</v>
      </c>
      <c r="B1270" t="s">
        <v>4239</v>
      </c>
      <c r="C1270" t="s">
        <v>13</v>
      </c>
      <c r="D1270" s="50">
        <v>44743</v>
      </c>
      <c r="E1270">
        <f>YEAR(Tabela1[[#This Row],[Start Date]])</f>
        <v>2022</v>
      </c>
      <c r="F1270">
        <f>ROUNDUP(MONTH(Tabela1[[#This Row],[Start Date]])/3,0)</f>
        <v>3</v>
      </c>
      <c r="G1270" t="s">
        <v>11</v>
      </c>
      <c r="H1270">
        <v>10</v>
      </c>
      <c r="I1270" t="s">
        <v>14</v>
      </c>
      <c r="J1270" t="s">
        <v>11</v>
      </c>
      <c r="K1270">
        <v>0</v>
      </c>
      <c r="L1270" t="s">
        <v>8</v>
      </c>
      <c r="M1270">
        <v>20</v>
      </c>
      <c r="N1270">
        <v>3</v>
      </c>
      <c r="O1270" t="str">
        <f>IF(AND(Tabela1[[#This Row],[EA Play Season Pass]]="Yes",Tabela1[[#This Row],[Minecraft Season Pass]]="Yes"),"Yes","No")</f>
        <v>No</v>
      </c>
      <c r="P1270" t="str">
        <f>IF(OR(Tabela1[[#This Row],[EA Play Season Pass]]="Yes",Tabela1[[#This Row],[Minecraft Season Pass]]="Yes"),"Yes","No")</f>
        <v>Yes</v>
      </c>
      <c r="Q1270">
        <v>27</v>
      </c>
      <c r="R1270" s="2"/>
    </row>
    <row r="1271" spans="1:18" x14ac:dyDescent="0.25">
      <c r="A1271">
        <v>1270</v>
      </c>
      <c r="B1271" t="s">
        <v>1875</v>
      </c>
      <c r="C1271" t="s">
        <v>7</v>
      </c>
      <c r="D1271" s="50">
        <v>44743</v>
      </c>
      <c r="E1271">
        <f>YEAR(Tabela1[[#This Row],[Start Date]])</f>
        <v>2022</v>
      </c>
      <c r="F1271">
        <f>ROUNDUP(MONTH(Tabela1[[#This Row],[Start Date]])/3,0)</f>
        <v>3</v>
      </c>
      <c r="G1271" t="s">
        <v>11</v>
      </c>
      <c r="H1271">
        <v>15</v>
      </c>
      <c r="I1271" t="s">
        <v>12</v>
      </c>
      <c r="J1271" t="s">
        <v>11</v>
      </c>
      <c r="K1271">
        <v>0</v>
      </c>
      <c r="L1271" t="s">
        <v>11</v>
      </c>
      <c r="M1271">
        <v>0</v>
      </c>
      <c r="N1271">
        <v>3</v>
      </c>
      <c r="O1271" t="str">
        <f>IF(AND(Tabela1[[#This Row],[EA Play Season Pass]]="Yes",Tabela1[[#This Row],[Minecraft Season Pass]]="Yes"),"Yes","No")</f>
        <v>No</v>
      </c>
      <c r="P1271" t="str">
        <f>IF(OR(Tabela1[[#This Row],[EA Play Season Pass]]="Yes",Tabela1[[#This Row],[Minecraft Season Pass]]="Yes"),"Yes","No")</f>
        <v>No</v>
      </c>
      <c r="Q1271">
        <v>12</v>
      </c>
      <c r="R1271" s="2"/>
    </row>
    <row r="1272" spans="1:18" x14ac:dyDescent="0.25">
      <c r="A1272">
        <v>1271</v>
      </c>
      <c r="B1272" t="s">
        <v>4240</v>
      </c>
      <c r="C1272" t="s">
        <v>7</v>
      </c>
      <c r="D1272" s="50">
        <v>44743</v>
      </c>
      <c r="E1272">
        <f>YEAR(Tabela1[[#This Row],[Start Date]])</f>
        <v>2022</v>
      </c>
      <c r="F1272">
        <f>ROUNDUP(MONTH(Tabela1[[#This Row],[Start Date]])/3,0)</f>
        <v>3</v>
      </c>
      <c r="G1272" t="s">
        <v>11</v>
      </c>
      <c r="H1272">
        <v>15</v>
      </c>
      <c r="I1272" t="s">
        <v>12</v>
      </c>
      <c r="J1272" t="s">
        <v>11</v>
      </c>
      <c r="K1272">
        <v>0</v>
      </c>
      <c r="L1272" t="s">
        <v>11</v>
      </c>
      <c r="M1272">
        <v>0</v>
      </c>
      <c r="N1272">
        <v>2</v>
      </c>
      <c r="O1272" t="str">
        <f>IF(AND(Tabela1[[#This Row],[EA Play Season Pass]]="Yes",Tabela1[[#This Row],[Minecraft Season Pass]]="Yes"),"Yes","No")</f>
        <v>No</v>
      </c>
      <c r="P1272" t="str">
        <f>IF(OR(Tabela1[[#This Row],[EA Play Season Pass]]="Yes",Tabela1[[#This Row],[Minecraft Season Pass]]="Yes"),"Yes","No")</f>
        <v>No</v>
      </c>
      <c r="Q1272">
        <v>13</v>
      </c>
      <c r="R1272" s="2"/>
    </row>
    <row r="1273" spans="1:18" x14ac:dyDescent="0.25">
      <c r="A1273">
        <v>1272</v>
      </c>
      <c r="B1273" t="s">
        <v>4241</v>
      </c>
      <c r="C1273" t="s">
        <v>10</v>
      </c>
      <c r="D1273" s="50">
        <v>44743</v>
      </c>
      <c r="E1273">
        <f>YEAR(Tabela1[[#This Row],[Start Date]])</f>
        <v>2022</v>
      </c>
      <c r="F1273">
        <f>ROUNDUP(MONTH(Tabela1[[#This Row],[Start Date]])/3,0)</f>
        <v>3</v>
      </c>
      <c r="G1273" t="s">
        <v>8</v>
      </c>
      <c r="H1273">
        <v>5</v>
      </c>
      <c r="I1273" t="s">
        <v>12</v>
      </c>
      <c r="J1273" t="s">
        <v>11</v>
      </c>
      <c r="K1273">
        <v>0</v>
      </c>
      <c r="L1273" t="s">
        <v>8</v>
      </c>
      <c r="M1273">
        <v>20</v>
      </c>
      <c r="N1273">
        <v>3</v>
      </c>
      <c r="O1273" t="str">
        <f>IF(AND(Tabela1[[#This Row],[EA Play Season Pass]]="Yes",Tabela1[[#This Row],[Minecraft Season Pass]]="Yes"),"Yes","No")</f>
        <v>No</v>
      </c>
      <c r="P1273" t="str">
        <f>IF(OR(Tabela1[[#This Row],[EA Play Season Pass]]="Yes",Tabela1[[#This Row],[Minecraft Season Pass]]="Yes"),"Yes","No")</f>
        <v>Yes</v>
      </c>
      <c r="Q1273">
        <v>22</v>
      </c>
      <c r="R1273" s="2"/>
    </row>
    <row r="1274" spans="1:18" x14ac:dyDescent="0.25">
      <c r="A1274">
        <v>1273</v>
      </c>
      <c r="B1274" t="s">
        <v>4242</v>
      </c>
      <c r="C1274" t="s">
        <v>13</v>
      </c>
      <c r="D1274" s="50">
        <v>44744</v>
      </c>
      <c r="E1274">
        <f>YEAR(Tabela1[[#This Row],[Start Date]])</f>
        <v>2022</v>
      </c>
      <c r="F1274">
        <f>ROUNDUP(MONTH(Tabela1[[#This Row],[Start Date]])/3,0)</f>
        <v>3</v>
      </c>
      <c r="G1274" t="s">
        <v>8</v>
      </c>
      <c r="H1274">
        <v>10</v>
      </c>
      <c r="I1274" t="s">
        <v>12</v>
      </c>
      <c r="J1274" t="s">
        <v>8</v>
      </c>
      <c r="K1274">
        <v>30</v>
      </c>
      <c r="L1274" t="s">
        <v>8</v>
      </c>
      <c r="M1274">
        <v>20</v>
      </c>
      <c r="N1274">
        <v>2</v>
      </c>
      <c r="O1274" t="str">
        <f>IF(AND(Tabela1[[#This Row],[EA Play Season Pass]]="Yes",Tabela1[[#This Row],[Minecraft Season Pass]]="Yes"),"Yes","No")</f>
        <v>Yes</v>
      </c>
      <c r="P1274" t="str">
        <f>IF(OR(Tabela1[[#This Row],[EA Play Season Pass]]="Yes",Tabela1[[#This Row],[Minecraft Season Pass]]="Yes"),"Yes","No")</f>
        <v>Yes</v>
      </c>
      <c r="Q1274">
        <v>58</v>
      </c>
      <c r="R1274" s="2"/>
    </row>
    <row r="1275" spans="1:18" x14ac:dyDescent="0.25">
      <c r="A1275">
        <v>1274</v>
      </c>
      <c r="B1275" t="s">
        <v>4243</v>
      </c>
      <c r="C1275" t="s">
        <v>7</v>
      </c>
      <c r="D1275" s="50">
        <v>44744</v>
      </c>
      <c r="E1275">
        <f>YEAR(Tabela1[[#This Row],[Start Date]])</f>
        <v>2022</v>
      </c>
      <c r="F1275">
        <f>ROUNDUP(MONTH(Tabela1[[#This Row],[Start Date]])/3,0)</f>
        <v>3</v>
      </c>
      <c r="G1275" t="s">
        <v>8</v>
      </c>
      <c r="H1275">
        <v>15</v>
      </c>
      <c r="I1275" t="s">
        <v>12</v>
      </c>
      <c r="J1275" t="s">
        <v>11</v>
      </c>
      <c r="K1275">
        <v>0</v>
      </c>
      <c r="L1275" t="s">
        <v>8</v>
      </c>
      <c r="M1275">
        <v>20</v>
      </c>
      <c r="N1275">
        <v>1</v>
      </c>
      <c r="O1275" t="str">
        <f>IF(AND(Tabela1[[#This Row],[EA Play Season Pass]]="Yes",Tabela1[[#This Row],[Minecraft Season Pass]]="Yes"),"Yes","No")</f>
        <v>No</v>
      </c>
      <c r="P1275" t="str">
        <f>IF(OR(Tabela1[[#This Row],[EA Play Season Pass]]="Yes",Tabela1[[#This Row],[Minecraft Season Pass]]="Yes"),"Yes","No")</f>
        <v>Yes</v>
      </c>
      <c r="Q1275">
        <v>34</v>
      </c>
      <c r="R1275" s="2"/>
    </row>
    <row r="1276" spans="1:18" x14ac:dyDescent="0.25">
      <c r="A1276">
        <v>1275</v>
      </c>
      <c r="B1276" t="s">
        <v>4244</v>
      </c>
      <c r="C1276" t="s">
        <v>10</v>
      </c>
      <c r="D1276" s="50">
        <v>44744</v>
      </c>
      <c r="E1276">
        <f>YEAR(Tabela1[[#This Row],[Start Date]])</f>
        <v>2022</v>
      </c>
      <c r="F1276">
        <f>ROUNDUP(MONTH(Tabela1[[#This Row],[Start Date]])/3,0)</f>
        <v>3</v>
      </c>
      <c r="G1276" t="s">
        <v>11</v>
      </c>
      <c r="H1276">
        <v>5</v>
      </c>
      <c r="I1276" t="s">
        <v>12</v>
      </c>
      <c r="J1276" t="s">
        <v>11</v>
      </c>
      <c r="K1276">
        <v>0</v>
      </c>
      <c r="L1276" t="s">
        <v>11</v>
      </c>
      <c r="M1276">
        <v>0</v>
      </c>
      <c r="N1276">
        <v>3</v>
      </c>
      <c r="O1276" t="str">
        <f>IF(AND(Tabela1[[#This Row],[EA Play Season Pass]]="Yes",Tabela1[[#This Row],[Minecraft Season Pass]]="Yes"),"Yes","No")</f>
        <v>No</v>
      </c>
      <c r="P1276" t="str">
        <f>IF(OR(Tabela1[[#This Row],[EA Play Season Pass]]="Yes",Tabela1[[#This Row],[Minecraft Season Pass]]="Yes"),"Yes","No")</f>
        <v>No</v>
      </c>
      <c r="Q1276">
        <v>2</v>
      </c>
      <c r="R1276" s="2"/>
    </row>
    <row r="1277" spans="1:18" x14ac:dyDescent="0.25">
      <c r="A1277">
        <v>1276</v>
      </c>
      <c r="B1277" t="s">
        <v>4245</v>
      </c>
      <c r="C1277" t="s">
        <v>10</v>
      </c>
      <c r="D1277" s="50">
        <v>44744</v>
      </c>
      <c r="E1277">
        <f>YEAR(Tabela1[[#This Row],[Start Date]])</f>
        <v>2022</v>
      </c>
      <c r="F1277">
        <f>ROUNDUP(MONTH(Tabela1[[#This Row],[Start Date]])/3,0)</f>
        <v>3</v>
      </c>
      <c r="G1277" t="s">
        <v>11</v>
      </c>
      <c r="H1277">
        <v>5</v>
      </c>
      <c r="I1277" t="s">
        <v>14</v>
      </c>
      <c r="J1277" t="s">
        <v>8</v>
      </c>
      <c r="K1277">
        <v>30</v>
      </c>
      <c r="L1277" t="s">
        <v>8</v>
      </c>
      <c r="M1277">
        <v>20</v>
      </c>
      <c r="N1277">
        <v>1</v>
      </c>
      <c r="O1277" t="str">
        <f>IF(AND(Tabela1[[#This Row],[EA Play Season Pass]]="Yes",Tabela1[[#This Row],[Minecraft Season Pass]]="Yes"),"Yes","No")</f>
        <v>Yes</v>
      </c>
      <c r="P1277" t="str">
        <f>IF(OR(Tabela1[[#This Row],[EA Play Season Pass]]="Yes",Tabela1[[#This Row],[Minecraft Season Pass]]="Yes"),"Yes","No")</f>
        <v>Yes</v>
      </c>
      <c r="Q1277">
        <v>54</v>
      </c>
      <c r="R1277" s="2"/>
    </row>
    <row r="1278" spans="1:18" x14ac:dyDescent="0.25">
      <c r="A1278">
        <v>1277</v>
      </c>
      <c r="B1278" t="s">
        <v>1029</v>
      </c>
      <c r="C1278" t="s">
        <v>13</v>
      </c>
      <c r="D1278" s="50">
        <v>44744</v>
      </c>
      <c r="E1278">
        <f>YEAR(Tabela1[[#This Row],[Start Date]])</f>
        <v>2022</v>
      </c>
      <c r="F1278">
        <f>ROUNDUP(MONTH(Tabela1[[#This Row],[Start Date]])/3,0)</f>
        <v>3</v>
      </c>
      <c r="G1278" t="s">
        <v>8</v>
      </c>
      <c r="H1278">
        <v>10</v>
      </c>
      <c r="I1278" t="s">
        <v>14</v>
      </c>
      <c r="J1278" t="s">
        <v>8</v>
      </c>
      <c r="K1278">
        <v>30</v>
      </c>
      <c r="L1278" t="s">
        <v>8</v>
      </c>
      <c r="M1278">
        <v>20</v>
      </c>
      <c r="N1278">
        <v>1</v>
      </c>
      <c r="O1278" t="str">
        <f>IF(AND(Tabela1[[#This Row],[EA Play Season Pass]]="Yes",Tabela1[[#This Row],[Minecraft Season Pass]]="Yes"),"Yes","No")</f>
        <v>Yes</v>
      </c>
      <c r="P1278" t="str">
        <f>IF(OR(Tabela1[[#This Row],[EA Play Season Pass]]="Yes",Tabela1[[#This Row],[Minecraft Season Pass]]="Yes"),"Yes","No")</f>
        <v>Yes</v>
      </c>
      <c r="Q1278">
        <v>59</v>
      </c>
      <c r="R1278" s="2"/>
    </row>
    <row r="1279" spans="1:18" x14ac:dyDescent="0.25">
      <c r="A1279">
        <v>1278</v>
      </c>
      <c r="B1279" t="s">
        <v>1589</v>
      </c>
      <c r="C1279" t="s">
        <v>10</v>
      </c>
      <c r="D1279" s="50">
        <v>44744</v>
      </c>
      <c r="E1279">
        <f>YEAR(Tabela1[[#This Row],[Start Date]])</f>
        <v>2022</v>
      </c>
      <c r="F1279">
        <f>ROUNDUP(MONTH(Tabela1[[#This Row],[Start Date]])/3,0)</f>
        <v>3</v>
      </c>
      <c r="G1279" t="s">
        <v>11</v>
      </c>
      <c r="H1279">
        <v>5</v>
      </c>
      <c r="I1279" t="s">
        <v>9</v>
      </c>
      <c r="J1279" t="s">
        <v>11</v>
      </c>
      <c r="K1279">
        <v>0</v>
      </c>
      <c r="L1279" t="s">
        <v>8</v>
      </c>
      <c r="M1279">
        <v>20</v>
      </c>
      <c r="N1279">
        <v>1</v>
      </c>
      <c r="O1279" t="str">
        <f>IF(AND(Tabela1[[#This Row],[EA Play Season Pass]]="Yes",Tabela1[[#This Row],[Minecraft Season Pass]]="Yes"),"Yes","No")</f>
        <v>No</v>
      </c>
      <c r="P1279" t="str">
        <f>IF(OR(Tabela1[[#This Row],[EA Play Season Pass]]="Yes",Tabela1[[#This Row],[Minecraft Season Pass]]="Yes"),"Yes","No")</f>
        <v>Yes</v>
      </c>
      <c r="Q1279">
        <v>24</v>
      </c>
      <c r="R1279" s="2"/>
    </row>
    <row r="1280" spans="1:18" x14ac:dyDescent="0.25">
      <c r="A1280">
        <v>1279</v>
      </c>
      <c r="B1280" t="s">
        <v>3394</v>
      </c>
      <c r="C1280" t="s">
        <v>13</v>
      </c>
      <c r="D1280" s="50">
        <v>44744</v>
      </c>
      <c r="E1280">
        <f>YEAR(Tabela1[[#This Row],[Start Date]])</f>
        <v>2022</v>
      </c>
      <c r="F1280">
        <f>ROUNDUP(MONTH(Tabela1[[#This Row],[Start Date]])/3,0)</f>
        <v>3</v>
      </c>
      <c r="G1280" t="s">
        <v>8</v>
      </c>
      <c r="H1280">
        <v>10</v>
      </c>
      <c r="I1280" t="s">
        <v>9</v>
      </c>
      <c r="J1280" t="s">
        <v>11</v>
      </c>
      <c r="K1280">
        <v>0</v>
      </c>
      <c r="L1280" t="s">
        <v>11</v>
      </c>
      <c r="M1280">
        <v>0</v>
      </c>
      <c r="N1280">
        <v>2</v>
      </c>
      <c r="O1280" t="str">
        <f>IF(AND(Tabela1[[#This Row],[EA Play Season Pass]]="Yes",Tabela1[[#This Row],[Minecraft Season Pass]]="Yes"),"Yes","No")</f>
        <v>No</v>
      </c>
      <c r="P1280" t="str">
        <f>IF(OR(Tabela1[[#This Row],[EA Play Season Pass]]="Yes",Tabela1[[#This Row],[Minecraft Season Pass]]="Yes"),"Yes","No")</f>
        <v>No</v>
      </c>
      <c r="Q1280">
        <v>8</v>
      </c>
      <c r="R1280" s="2"/>
    </row>
    <row r="1281" spans="1:18" x14ac:dyDescent="0.25">
      <c r="A1281">
        <v>1280</v>
      </c>
      <c r="B1281" t="s">
        <v>4246</v>
      </c>
      <c r="C1281" t="s">
        <v>13</v>
      </c>
      <c r="D1281" s="50">
        <v>44744</v>
      </c>
      <c r="E1281">
        <f>YEAR(Tabela1[[#This Row],[Start Date]])</f>
        <v>2022</v>
      </c>
      <c r="F1281">
        <f>ROUNDUP(MONTH(Tabela1[[#This Row],[Start Date]])/3,0)</f>
        <v>3</v>
      </c>
      <c r="G1281" t="s">
        <v>11</v>
      </c>
      <c r="H1281">
        <v>10</v>
      </c>
      <c r="I1281" t="s">
        <v>12</v>
      </c>
      <c r="J1281" t="s">
        <v>11</v>
      </c>
      <c r="K1281">
        <v>0</v>
      </c>
      <c r="L1281" t="s">
        <v>11</v>
      </c>
      <c r="M1281">
        <v>0</v>
      </c>
      <c r="N1281">
        <v>3</v>
      </c>
      <c r="O1281" t="str">
        <f>IF(AND(Tabela1[[#This Row],[EA Play Season Pass]]="Yes",Tabela1[[#This Row],[Minecraft Season Pass]]="Yes"),"Yes","No")</f>
        <v>No</v>
      </c>
      <c r="P1281" t="str">
        <f>IF(OR(Tabela1[[#This Row],[EA Play Season Pass]]="Yes",Tabela1[[#This Row],[Minecraft Season Pass]]="Yes"),"Yes","No")</f>
        <v>No</v>
      </c>
      <c r="Q1281">
        <v>7</v>
      </c>
      <c r="R1281" s="2"/>
    </row>
    <row r="1282" spans="1:18" x14ac:dyDescent="0.25">
      <c r="A1282">
        <v>1281</v>
      </c>
      <c r="B1282" t="s">
        <v>244</v>
      </c>
      <c r="C1282" t="s">
        <v>10</v>
      </c>
      <c r="D1282" s="50">
        <v>44744</v>
      </c>
      <c r="E1282">
        <f>YEAR(Tabela1[[#This Row],[Start Date]])</f>
        <v>2022</v>
      </c>
      <c r="F1282">
        <f>ROUNDUP(MONTH(Tabela1[[#This Row],[Start Date]])/3,0)</f>
        <v>3</v>
      </c>
      <c r="G1282" t="s">
        <v>8</v>
      </c>
      <c r="H1282">
        <v>5</v>
      </c>
      <c r="I1282" t="s">
        <v>14</v>
      </c>
      <c r="J1282" t="s">
        <v>11</v>
      </c>
      <c r="K1282">
        <v>0</v>
      </c>
      <c r="L1282" t="s">
        <v>8</v>
      </c>
      <c r="M1282">
        <v>20</v>
      </c>
      <c r="N1282">
        <v>2</v>
      </c>
      <c r="O1282" t="str">
        <f>IF(AND(Tabela1[[#This Row],[EA Play Season Pass]]="Yes",Tabela1[[#This Row],[Minecraft Season Pass]]="Yes"),"Yes","No")</f>
        <v>No</v>
      </c>
      <c r="P1282" t="str">
        <f>IF(OR(Tabela1[[#This Row],[EA Play Season Pass]]="Yes",Tabela1[[#This Row],[Minecraft Season Pass]]="Yes"),"Yes","No")</f>
        <v>Yes</v>
      </c>
      <c r="Q1282">
        <v>23</v>
      </c>
      <c r="R1282" s="2"/>
    </row>
    <row r="1283" spans="1:18" x14ac:dyDescent="0.25">
      <c r="A1283">
        <v>1282</v>
      </c>
      <c r="B1283" t="s">
        <v>2550</v>
      </c>
      <c r="C1283" t="s">
        <v>10</v>
      </c>
      <c r="D1283" s="50">
        <v>44745</v>
      </c>
      <c r="E1283">
        <f>YEAR(Tabela1[[#This Row],[Start Date]])</f>
        <v>2022</v>
      </c>
      <c r="F1283">
        <f>ROUNDUP(MONTH(Tabela1[[#This Row],[Start Date]])/3,0)</f>
        <v>3</v>
      </c>
      <c r="G1283" t="s">
        <v>11</v>
      </c>
      <c r="H1283">
        <v>5</v>
      </c>
      <c r="I1283" t="s">
        <v>9</v>
      </c>
      <c r="J1283" t="s">
        <v>8</v>
      </c>
      <c r="K1283">
        <v>30</v>
      </c>
      <c r="L1283" t="s">
        <v>8</v>
      </c>
      <c r="M1283">
        <v>20</v>
      </c>
      <c r="N1283">
        <v>3</v>
      </c>
      <c r="O1283" t="str">
        <f>IF(AND(Tabela1[[#This Row],[EA Play Season Pass]]="Yes",Tabela1[[#This Row],[Minecraft Season Pass]]="Yes"),"Yes","No")</f>
        <v>Yes</v>
      </c>
      <c r="P1283" t="str">
        <f>IF(OR(Tabela1[[#This Row],[EA Play Season Pass]]="Yes",Tabela1[[#This Row],[Minecraft Season Pass]]="Yes"),"Yes","No")</f>
        <v>Yes</v>
      </c>
      <c r="Q1283">
        <v>52</v>
      </c>
      <c r="R1283" s="2"/>
    </row>
    <row r="1284" spans="1:18" x14ac:dyDescent="0.25">
      <c r="A1284">
        <v>1283</v>
      </c>
      <c r="B1284" t="s">
        <v>4247</v>
      </c>
      <c r="C1284" t="s">
        <v>13</v>
      </c>
      <c r="D1284" s="50">
        <v>44745</v>
      </c>
      <c r="E1284">
        <f>YEAR(Tabela1[[#This Row],[Start Date]])</f>
        <v>2022</v>
      </c>
      <c r="F1284">
        <f>ROUNDUP(MONTH(Tabela1[[#This Row],[Start Date]])/3,0)</f>
        <v>3</v>
      </c>
      <c r="G1284" t="s">
        <v>8</v>
      </c>
      <c r="H1284">
        <v>10</v>
      </c>
      <c r="I1284" t="s">
        <v>9</v>
      </c>
      <c r="J1284" t="s">
        <v>8</v>
      </c>
      <c r="K1284">
        <v>30</v>
      </c>
      <c r="L1284" t="s">
        <v>11</v>
      </c>
      <c r="M1284">
        <v>0</v>
      </c>
      <c r="N1284">
        <v>3</v>
      </c>
      <c r="O1284" t="str">
        <f>IF(AND(Tabela1[[#This Row],[EA Play Season Pass]]="Yes",Tabela1[[#This Row],[Minecraft Season Pass]]="Yes"),"Yes","No")</f>
        <v>No</v>
      </c>
      <c r="P1284" t="str">
        <f>IF(OR(Tabela1[[#This Row],[EA Play Season Pass]]="Yes",Tabela1[[#This Row],[Minecraft Season Pass]]="Yes"),"Yes","No")</f>
        <v>Yes</v>
      </c>
      <c r="Q1284">
        <v>37</v>
      </c>
      <c r="R1284" s="2"/>
    </row>
    <row r="1285" spans="1:18" x14ac:dyDescent="0.25">
      <c r="A1285">
        <v>1284</v>
      </c>
      <c r="B1285" t="s">
        <v>2411</v>
      </c>
      <c r="C1285" t="s">
        <v>7</v>
      </c>
      <c r="D1285" s="50">
        <v>44745</v>
      </c>
      <c r="E1285">
        <f>YEAR(Tabela1[[#This Row],[Start Date]])</f>
        <v>2022</v>
      </c>
      <c r="F1285">
        <f>ROUNDUP(MONTH(Tabela1[[#This Row],[Start Date]])/3,0)</f>
        <v>3</v>
      </c>
      <c r="G1285" t="s">
        <v>8</v>
      </c>
      <c r="H1285">
        <v>15</v>
      </c>
      <c r="I1285" t="s">
        <v>12</v>
      </c>
      <c r="J1285" t="s">
        <v>11</v>
      </c>
      <c r="K1285">
        <v>0</v>
      </c>
      <c r="L1285" t="s">
        <v>11</v>
      </c>
      <c r="M1285">
        <v>0</v>
      </c>
      <c r="N1285">
        <v>1</v>
      </c>
      <c r="O1285" t="str">
        <f>IF(AND(Tabela1[[#This Row],[EA Play Season Pass]]="Yes",Tabela1[[#This Row],[Minecraft Season Pass]]="Yes"),"Yes","No")</f>
        <v>No</v>
      </c>
      <c r="P1285" t="str">
        <f>IF(OR(Tabela1[[#This Row],[EA Play Season Pass]]="Yes",Tabela1[[#This Row],[Minecraft Season Pass]]="Yes"),"Yes","No")</f>
        <v>No</v>
      </c>
      <c r="Q1285">
        <v>14</v>
      </c>
      <c r="R1285" s="2"/>
    </row>
    <row r="1286" spans="1:18" x14ac:dyDescent="0.25">
      <c r="A1286">
        <v>1285</v>
      </c>
      <c r="B1286" t="s">
        <v>4248</v>
      </c>
      <c r="C1286" t="s">
        <v>10</v>
      </c>
      <c r="D1286" s="50">
        <v>44745</v>
      </c>
      <c r="E1286">
        <f>YEAR(Tabela1[[#This Row],[Start Date]])</f>
        <v>2022</v>
      </c>
      <c r="F1286">
        <f>ROUNDUP(MONTH(Tabela1[[#This Row],[Start Date]])/3,0)</f>
        <v>3</v>
      </c>
      <c r="G1286" t="s">
        <v>11</v>
      </c>
      <c r="H1286">
        <v>5</v>
      </c>
      <c r="I1286" t="s">
        <v>14</v>
      </c>
      <c r="J1286" t="s">
        <v>8</v>
      </c>
      <c r="K1286">
        <v>30</v>
      </c>
      <c r="L1286" t="s">
        <v>8</v>
      </c>
      <c r="M1286">
        <v>20</v>
      </c>
      <c r="N1286">
        <v>2</v>
      </c>
      <c r="O1286" t="str">
        <f>IF(AND(Tabela1[[#This Row],[EA Play Season Pass]]="Yes",Tabela1[[#This Row],[Minecraft Season Pass]]="Yes"),"Yes","No")</f>
        <v>Yes</v>
      </c>
      <c r="P1286" t="str">
        <f>IF(OR(Tabela1[[#This Row],[EA Play Season Pass]]="Yes",Tabela1[[#This Row],[Minecraft Season Pass]]="Yes"),"Yes","No")</f>
        <v>Yes</v>
      </c>
      <c r="Q1286">
        <v>53</v>
      </c>
      <c r="R1286" s="2"/>
    </row>
    <row r="1287" spans="1:18" x14ac:dyDescent="0.25">
      <c r="A1287">
        <v>1286</v>
      </c>
      <c r="B1287" t="s">
        <v>4249</v>
      </c>
      <c r="C1287" t="s">
        <v>10</v>
      </c>
      <c r="D1287" s="50">
        <v>44745</v>
      </c>
      <c r="E1287">
        <f>YEAR(Tabela1[[#This Row],[Start Date]])</f>
        <v>2022</v>
      </c>
      <c r="F1287">
        <f>ROUNDUP(MONTH(Tabela1[[#This Row],[Start Date]])/3,0)</f>
        <v>3</v>
      </c>
      <c r="G1287" t="s">
        <v>11</v>
      </c>
      <c r="H1287">
        <v>5</v>
      </c>
      <c r="I1287" t="s">
        <v>12</v>
      </c>
      <c r="J1287" t="s">
        <v>11</v>
      </c>
      <c r="K1287">
        <v>0</v>
      </c>
      <c r="L1287" t="s">
        <v>8</v>
      </c>
      <c r="M1287">
        <v>20</v>
      </c>
      <c r="N1287">
        <v>3</v>
      </c>
      <c r="O1287" t="str">
        <f>IF(AND(Tabela1[[#This Row],[EA Play Season Pass]]="Yes",Tabela1[[#This Row],[Minecraft Season Pass]]="Yes"),"Yes","No")</f>
        <v>No</v>
      </c>
      <c r="P1287" t="str">
        <f>IF(OR(Tabela1[[#This Row],[EA Play Season Pass]]="Yes",Tabela1[[#This Row],[Minecraft Season Pass]]="Yes"),"Yes","No")</f>
        <v>Yes</v>
      </c>
      <c r="Q1287">
        <v>22</v>
      </c>
      <c r="R1287" s="2"/>
    </row>
    <row r="1288" spans="1:18" x14ac:dyDescent="0.25">
      <c r="A1288">
        <v>1287</v>
      </c>
      <c r="B1288" t="s">
        <v>4250</v>
      </c>
      <c r="C1288" t="s">
        <v>10</v>
      </c>
      <c r="D1288" s="50">
        <v>44745</v>
      </c>
      <c r="E1288">
        <f>YEAR(Tabela1[[#This Row],[Start Date]])</f>
        <v>2022</v>
      </c>
      <c r="F1288">
        <f>ROUNDUP(MONTH(Tabela1[[#This Row],[Start Date]])/3,0)</f>
        <v>3</v>
      </c>
      <c r="G1288" t="s">
        <v>11</v>
      </c>
      <c r="H1288">
        <v>5</v>
      </c>
      <c r="I1288" t="s">
        <v>14</v>
      </c>
      <c r="J1288" t="s">
        <v>11</v>
      </c>
      <c r="K1288">
        <v>0</v>
      </c>
      <c r="L1288" t="s">
        <v>8</v>
      </c>
      <c r="M1288">
        <v>20</v>
      </c>
      <c r="N1288">
        <v>1</v>
      </c>
      <c r="O1288" t="str">
        <f>IF(AND(Tabela1[[#This Row],[EA Play Season Pass]]="Yes",Tabela1[[#This Row],[Minecraft Season Pass]]="Yes"),"Yes","No")</f>
        <v>No</v>
      </c>
      <c r="P1288" t="str">
        <f>IF(OR(Tabela1[[#This Row],[EA Play Season Pass]]="Yes",Tabela1[[#This Row],[Minecraft Season Pass]]="Yes"),"Yes","No")</f>
        <v>Yes</v>
      </c>
      <c r="Q1288">
        <v>24</v>
      </c>
      <c r="R1288" s="2"/>
    </row>
    <row r="1289" spans="1:18" x14ac:dyDescent="0.25">
      <c r="A1289">
        <v>1288</v>
      </c>
      <c r="B1289" t="s">
        <v>2445</v>
      </c>
      <c r="C1289" t="s">
        <v>7</v>
      </c>
      <c r="D1289" s="50">
        <v>44745</v>
      </c>
      <c r="E1289">
        <f>YEAR(Tabela1[[#This Row],[Start Date]])</f>
        <v>2022</v>
      </c>
      <c r="F1289">
        <f>ROUNDUP(MONTH(Tabela1[[#This Row],[Start Date]])/3,0)</f>
        <v>3</v>
      </c>
      <c r="G1289" t="s">
        <v>8</v>
      </c>
      <c r="H1289">
        <v>15</v>
      </c>
      <c r="I1289" t="s">
        <v>12</v>
      </c>
      <c r="J1289" t="s">
        <v>11</v>
      </c>
      <c r="K1289">
        <v>0</v>
      </c>
      <c r="L1289" t="s">
        <v>8</v>
      </c>
      <c r="M1289">
        <v>20</v>
      </c>
      <c r="N1289">
        <v>2</v>
      </c>
      <c r="O1289" t="str">
        <f>IF(AND(Tabela1[[#This Row],[EA Play Season Pass]]="Yes",Tabela1[[#This Row],[Minecraft Season Pass]]="Yes"),"Yes","No")</f>
        <v>No</v>
      </c>
      <c r="P1289" t="str">
        <f>IF(OR(Tabela1[[#This Row],[EA Play Season Pass]]="Yes",Tabela1[[#This Row],[Minecraft Season Pass]]="Yes"),"Yes","No")</f>
        <v>Yes</v>
      </c>
      <c r="Q1289">
        <v>33</v>
      </c>
      <c r="R1289" s="2"/>
    </row>
    <row r="1290" spans="1:18" x14ac:dyDescent="0.25">
      <c r="A1290">
        <v>1289</v>
      </c>
      <c r="B1290" t="s">
        <v>2677</v>
      </c>
      <c r="C1290" t="s">
        <v>13</v>
      </c>
      <c r="D1290" s="50">
        <v>44746</v>
      </c>
      <c r="E1290">
        <f>YEAR(Tabela1[[#This Row],[Start Date]])</f>
        <v>2022</v>
      </c>
      <c r="F1290">
        <f>ROUNDUP(MONTH(Tabela1[[#This Row],[Start Date]])/3,0)</f>
        <v>3</v>
      </c>
      <c r="G1290" t="s">
        <v>11</v>
      </c>
      <c r="H1290">
        <v>10</v>
      </c>
      <c r="I1290" t="s">
        <v>14</v>
      </c>
      <c r="J1290" t="s">
        <v>8</v>
      </c>
      <c r="K1290">
        <v>30</v>
      </c>
      <c r="L1290" t="s">
        <v>11</v>
      </c>
      <c r="M1290">
        <v>0</v>
      </c>
      <c r="N1290">
        <v>3</v>
      </c>
      <c r="O1290" t="str">
        <f>IF(AND(Tabela1[[#This Row],[EA Play Season Pass]]="Yes",Tabela1[[#This Row],[Minecraft Season Pass]]="Yes"),"Yes","No")</f>
        <v>No</v>
      </c>
      <c r="P1290" t="str">
        <f>IF(OR(Tabela1[[#This Row],[EA Play Season Pass]]="Yes",Tabela1[[#This Row],[Minecraft Season Pass]]="Yes"),"Yes","No")</f>
        <v>Yes</v>
      </c>
      <c r="Q1290">
        <v>37</v>
      </c>
      <c r="R1290" s="2"/>
    </row>
    <row r="1291" spans="1:18" x14ac:dyDescent="0.25">
      <c r="A1291">
        <v>1290</v>
      </c>
      <c r="B1291" t="s">
        <v>4251</v>
      </c>
      <c r="C1291" t="s">
        <v>10</v>
      </c>
      <c r="D1291" s="50">
        <v>44746</v>
      </c>
      <c r="E1291">
        <f>YEAR(Tabela1[[#This Row],[Start Date]])</f>
        <v>2022</v>
      </c>
      <c r="F1291">
        <f>ROUNDUP(MONTH(Tabela1[[#This Row],[Start Date]])/3,0)</f>
        <v>3</v>
      </c>
      <c r="G1291" t="s">
        <v>8</v>
      </c>
      <c r="H1291">
        <v>5</v>
      </c>
      <c r="I1291" t="s">
        <v>14</v>
      </c>
      <c r="J1291" t="s">
        <v>8</v>
      </c>
      <c r="K1291">
        <v>30</v>
      </c>
      <c r="L1291" t="s">
        <v>8</v>
      </c>
      <c r="M1291">
        <v>20</v>
      </c>
      <c r="N1291">
        <v>3</v>
      </c>
      <c r="O1291" t="str">
        <f>IF(AND(Tabela1[[#This Row],[EA Play Season Pass]]="Yes",Tabela1[[#This Row],[Minecraft Season Pass]]="Yes"),"Yes","No")</f>
        <v>Yes</v>
      </c>
      <c r="P1291" t="str">
        <f>IF(OR(Tabela1[[#This Row],[EA Play Season Pass]]="Yes",Tabela1[[#This Row],[Minecraft Season Pass]]="Yes"),"Yes","No")</f>
        <v>Yes</v>
      </c>
      <c r="Q1291">
        <v>52</v>
      </c>
      <c r="R1291" s="2"/>
    </row>
    <row r="1292" spans="1:18" x14ac:dyDescent="0.25">
      <c r="A1292">
        <v>1291</v>
      </c>
      <c r="B1292" t="s">
        <v>4252</v>
      </c>
      <c r="C1292" t="s">
        <v>10</v>
      </c>
      <c r="D1292" s="50">
        <v>44746</v>
      </c>
      <c r="E1292">
        <f>YEAR(Tabela1[[#This Row],[Start Date]])</f>
        <v>2022</v>
      </c>
      <c r="F1292">
        <f>ROUNDUP(MONTH(Tabela1[[#This Row],[Start Date]])/3,0)</f>
        <v>3</v>
      </c>
      <c r="G1292" t="s">
        <v>11</v>
      </c>
      <c r="H1292">
        <v>5</v>
      </c>
      <c r="I1292" t="s">
        <v>9</v>
      </c>
      <c r="J1292" t="s">
        <v>8</v>
      </c>
      <c r="K1292">
        <v>30</v>
      </c>
      <c r="L1292" t="s">
        <v>11</v>
      </c>
      <c r="M1292">
        <v>0</v>
      </c>
      <c r="N1292">
        <v>3</v>
      </c>
      <c r="O1292" t="str">
        <f>IF(AND(Tabela1[[#This Row],[EA Play Season Pass]]="Yes",Tabela1[[#This Row],[Minecraft Season Pass]]="Yes"),"Yes","No")</f>
        <v>No</v>
      </c>
      <c r="P1292" t="str">
        <f>IF(OR(Tabela1[[#This Row],[EA Play Season Pass]]="Yes",Tabela1[[#This Row],[Minecraft Season Pass]]="Yes"),"Yes","No")</f>
        <v>Yes</v>
      </c>
      <c r="Q1292">
        <v>32</v>
      </c>
      <c r="R1292" s="2"/>
    </row>
    <row r="1293" spans="1:18" x14ac:dyDescent="0.25">
      <c r="A1293">
        <v>1292</v>
      </c>
      <c r="B1293" t="s">
        <v>4253</v>
      </c>
      <c r="C1293" t="s">
        <v>13</v>
      </c>
      <c r="D1293" s="50">
        <v>44747</v>
      </c>
      <c r="E1293">
        <f>YEAR(Tabela1[[#This Row],[Start Date]])</f>
        <v>2022</v>
      </c>
      <c r="F1293">
        <f>ROUNDUP(MONTH(Tabela1[[#This Row],[Start Date]])/3,0)</f>
        <v>3</v>
      </c>
      <c r="G1293" t="s">
        <v>11</v>
      </c>
      <c r="H1293">
        <v>10</v>
      </c>
      <c r="I1293" t="s">
        <v>14</v>
      </c>
      <c r="J1293" t="s">
        <v>8</v>
      </c>
      <c r="K1293">
        <v>30</v>
      </c>
      <c r="L1293" t="s">
        <v>8</v>
      </c>
      <c r="M1293">
        <v>20</v>
      </c>
      <c r="N1293">
        <v>1</v>
      </c>
      <c r="O1293" t="str">
        <f>IF(AND(Tabela1[[#This Row],[EA Play Season Pass]]="Yes",Tabela1[[#This Row],[Minecraft Season Pass]]="Yes"),"Yes","No")</f>
        <v>Yes</v>
      </c>
      <c r="P1293" t="str">
        <f>IF(OR(Tabela1[[#This Row],[EA Play Season Pass]]="Yes",Tabela1[[#This Row],[Minecraft Season Pass]]="Yes"),"Yes","No")</f>
        <v>Yes</v>
      </c>
      <c r="Q1293">
        <v>59</v>
      </c>
      <c r="R1293" s="2"/>
    </row>
    <row r="1294" spans="1:18" x14ac:dyDescent="0.25">
      <c r="A1294">
        <v>1293</v>
      </c>
      <c r="B1294" t="s">
        <v>910</v>
      </c>
      <c r="C1294" t="s">
        <v>7</v>
      </c>
      <c r="D1294" s="50">
        <v>44747</v>
      </c>
      <c r="E1294">
        <f>YEAR(Tabela1[[#This Row],[Start Date]])</f>
        <v>2022</v>
      </c>
      <c r="F1294">
        <f>ROUNDUP(MONTH(Tabela1[[#This Row],[Start Date]])/3,0)</f>
        <v>3</v>
      </c>
      <c r="G1294" t="s">
        <v>8</v>
      </c>
      <c r="H1294">
        <v>15</v>
      </c>
      <c r="I1294" t="s">
        <v>14</v>
      </c>
      <c r="J1294" t="s">
        <v>8</v>
      </c>
      <c r="K1294">
        <v>30</v>
      </c>
      <c r="L1294" t="s">
        <v>11</v>
      </c>
      <c r="M1294">
        <v>0</v>
      </c>
      <c r="N1294">
        <v>1</v>
      </c>
      <c r="O1294" t="str">
        <f>IF(AND(Tabela1[[#This Row],[EA Play Season Pass]]="Yes",Tabela1[[#This Row],[Minecraft Season Pass]]="Yes"),"Yes","No")</f>
        <v>No</v>
      </c>
      <c r="P1294" t="str">
        <f>IF(OR(Tabela1[[#This Row],[EA Play Season Pass]]="Yes",Tabela1[[#This Row],[Minecraft Season Pass]]="Yes"),"Yes","No")</f>
        <v>Yes</v>
      </c>
      <c r="Q1294">
        <v>44</v>
      </c>
      <c r="R1294" s="2"/>
    </row>
    <row r="1295" spans="1:18" x14ac:dyDescent="0.25">
      <c r="A1295">
        <v>1294</v>
      </c>
      <c r="B1295" t="s">
        <v>824</v>
      </c>
      <c r="C1295" t="s">
        <v>13</v>
      </c>
      <c r="D1295" s="50">
        <v>44747</v>
      </c>
      <c r="E1295">
        <f>YEAR(Tabela1[[#This Row],[Start Date]])</f>
        <v>2022</v>
      </c>
      <c r="F1295">
        <f>ROUNDUP(MONTH(Tabela1[[#This Row],[Start Date]])/3,0)</f>
        <v>3</v>
      </c>
      <c r="G1295" t="s">
        <v>11</v>
      </c>
      <c r="H1295">
        <v>10</v>
      </c>
      <c r="I1295" t="s">
        <v>14</v>
      </c>
      <c r="J1295" t="s">
        <v>11</v>
      </c>
      <c r="K1295">
        <v>0</v>
      </c>
      <c r="L1295" t="s">
        <v>11</v>
      </c>
      <c r="M1295">
        <v>0</v>
      </c>
      <c r="N1295">
        <v>2</v>
      </c>
      <c r="O1295" t="str">
        <f>IF(AND(Tabela1[[#This Row],[EA Play Season Pass]]="Yes",Tabela1[[#This Row],[Minecraft Season Pass]]="Yes"),"Yes","No")</f>
        <v>No</v>
      </c>
      <c r="P1295" t="str">
        <f>IF(OR(Tabela1[[#This Row],[EA Play Season Pass]]="Yes",Tabela1[[#This Row],[Minecraft Season Pass]]="Yes"),"Yes","No")</f>
        <v>No</v>
      </c>
      <c r="Q1295">
        <v>8</v>
      </c>
      <c r="R1295" s="2"/>
    </row>
    <row r="1296" spans="1:18" x14ac:dyDescent="0.25">
      <c r="A1296">
        <v>1295</v>
      </c>
      <c r="B1296" t="s">
        <v>2918</v>
      </c>
      <c r="C1296" t="s">
        <v>10</v>
      </c>
      <c r="D1296" s="50">
        <v>44747</v>
      </c>
      <c r="E1296">
        <f>YEAR(Tabela1[[#This Row],[Start Date]])</f>
        <v>2022</v>
      </c>
      <c r="F1296">
        <f>ROUNDUP(MONTH(Tabela1[[#This Row],[Start Date]])/3,0)</f>
        <v>3</v>
      </c>
      <c r="G1296" t="s">
        <v>11</v>
      </c>
      <c r="H1296">
        <v>5</v>
      </c>
      <c r="I1296" t="s">
        <v>12</v>
      </c>
      <c r="J1296" t="s">
        <v>8</v>
      </c>
      <c r="K1296">
        <v>30</v>
      </c>
      <c r="L1296" t="s">
        <v>11</v>
      </c>
      <c r="M1296">
        <v>0</v>
      </c>
      <c r="N1296">
        <v>2</v>
      </c>
      <c r="O1296" t="str">
        <f>IF(AND(Tabela1[[#This Row],[EA Play Season Pass]]="Yes",Tabela1[[#This Row],[Minecraft Season Pass]]="Yes"),"Yes","No")</f>
        <v>No</v>
      </c>
      <c r="P1296" t="str">
        <f>IF(OR(Tabela1[[#This Row],[EA Play Season Pass]]="Yes",Tabela1[[#This Row],[Minecraft Season Pass]]="Yes"),"Yes","No")</f>
        <v>Yes</v>
      </c>
      <c r="Q1296">
        <v>33</v>
      </c>
      <c r="R1296" s="2"/>
    </row>
    <row r="1297" spans="1:18" x14ac:dyDescent="0.25">
      <c r="A1297">
        <v>1296</v>
      </c>
      <c r="B1297" t="s">
        <v>4254</v>
      </c>
      <c r="C1297" t="s">
        <v>13</v>
      </c>
      <c r="D1297" s="50">
        <v>44747</v>
      </c>
      <c r="E1297">
        <f>YEAR(Tabela1[[#This Row],[Start Date]])</f>
        <v>2022</v>
      </c>
      <c r="F1297">
        <f>ROUNDUP(MONTH(Tabela1[[#This Row],[Start Date]])/3,0)</f>
        <v>3</v>
      </c>
      <c r="G1297" t="s">
        <v>11</v>
      </c>
      <c r="H1297">
        <v>10</v>
      </c>
      <c r="I1297" t="s">
        <v>12</v>
      </c>
      <c r="J1297" t="s">
        <v>11</v>
      </c>
      <c r="K1297">
        <v>0</v>
      </c>
      <c r="L1297" t="s">
        <v>11</v>
      </c>
      <c r="M1297">
        <v>0</v>
      </c>
      <c r="N1297">
        <v>1</v>
      </c>
      <c r="O1297" t="str">
        <f>IF(AND(Tabela1[[#This Row],[EA Play Season Pass]]="Yes",Tabela1[[#This Row],[Minecraft Season Pass]]="Yes"),"Yes","No")</f>
        <v>No</v>
      </c>
      <c r="P1297" t="str">
        <f>IF(OR(Tabela1[[#This Row],[EA Play Season Pass]]="Yes",Tabela1[[#This Row],[Minecraft Season Pass]]="Yes"),"Yes","No")</f>
        <v>No</v>
      </c>
      <c r="Q1297">
        <v>9</v>
      </c>
      <c r="R1297" s="2"/>
    </row>
    <row r="1298" spans="1:18" x14ac:dyDescent="0.25">
      <c r="A1298">
        <v>1297</v>
      </c>
      <c r="B1298" t="s">
        <v>2150</v>
      </c>
      <c r="C1298" t="s">
        <v>13</v>
      </c>
      <c r="D1298" s="50">
        <v>44747</v>
      </c>
      <c r="E1298">
        <f>YEAR(Tabela1[[#This Row],[Start Date]])</f>
        <v>2022</v>
      </c>
      <c r="F1298">
        <f>ROUNDUP(MONTH(Tabela1[[#This Row],[Start Date]])/3,0)</f>
        <v>3</v>
      </c>
      <c r="G1298" t="s">
        <v>11</v>
      </c>
      <c r="H1298">
        <v>10</v>
      </c>
      <c r="I1298" t="s">
        <v>12</v>
      </c>
      <c r="J1298" t="s">
        <v>11</v>
      </c>
      <c r="K1298">
        <v>0</v>
      </c>
      <c r="L1298" t="s">
        <v>8</v>
      </c>
      <c r="M1298">
        <v>20</v>
      </c>
      <c r="N1298">
        <v>2</v>
      </c>
      <c r="O1298" t="str">
        <f>IF(AND(Tabela1[[#This Row],[EA Play Season Pass]]="Yes",Tabela1[[#This Row],[Minecraft Season Pass]]="Yes"),"Yes","No")</f>
        <v>No</v>
      </c>
      <c r="P1298" t="str">
        <f>IF(OR(Tabela1[[#This Row],[EA Play Season Pass]]="Yes",Tabela1[[#This Row],[Minecraft Season Pass]]="Yes"),"Yes","No")</f>
        <v>Yes</v>
      </c>
      <c r="Q1298">
        <v>28</v>
      </c>
      <c r="R1298" s="2"/>
    </row>
    <row r="1299" spans="1:18" x14ac:dyDescent="0.25">
      <c r="A1299">
        <v>1298</v>
      </c>
      <c r="B1299" t="s">
        <v>2818</v>
      </c>
      <c r="C1299" t="s">
        <v>7</v>
      </c>
      <c r="D1299" s="50">
        <v>44748</v>
      </c>
      <c r="E1299">
        <f>YEAR(Tabela1[[#This Row],[Start Date]])</f>
        <v>2022</v>
      </c>
      <c r="F1299">
        <f>ROUNDUP(MONTH(Tabela1[[#This Row],[Start Date]])/3,0)</f>
        <v>3</v>
      </c>
      <c r="G1299" t="s">
        <v>11</v>
      </c>
      <c r="H1299">
        <v>15</v>
      </c>
      <c r="I1299" t="s">
        <v>14</v>
      </c>
      <c r="J1299" t="s">
        <v>8</v>
      </c>
      <c r="K1299">
        <v>30</v>
      </c>
      <c r="L1299" t="s">
        <v>11</v>
      </c>
      <c r="M1299">
        <v>0</v>
      </c>
      <c r="N1299">
        <v>1</v>
      </c>
      <c r="O1299" t="str">
        <f>IF(AND(Tabela1[[#This Row],[EA Play Season Pass]]="Yes",Tabela1[[#This Row],[Minecraft Season Pass]]="Yes"),"Yes","No")</f>
        <v>No</v>
      </c>
      <c r="P1299" t="str">
        <f>IF(OR(Tabela1[[#This Row],[EA Play Season Pass]]="Yes",Tabela1[[#This Row],[Minecraft Season Pass]]="Yes"),"Yes","No")</f>
        <v>Yes</v>
      </c>
      <c r="Q1299">
        <v>44</v>
      </c>
      <c r="R1299" s="2"/>
    </row>
    <row r="1300" spans="1:18" x14ac:dyDescent="0.25">
      <c r="A1300">
        <v>1299</v>
      </c>
      <c r="B1300" t="s">
        <v>4255</v>
      </c>
      <c r="C1300" t="s">
        <v>13</v>
      </c>
      <c r="D1300" s="50">
        <v>44748</v>
      </c>
      <c r="E1300">
        <f>YEAR(Tabela1[[#This Row],[Start Date]])</f>
        <v>2022</v>
      </c>
      <c r="F1300">
        <f>ROUNDUP(MONTH(Tabela1[[#This Row],[Start Date]])/3,0)</f>
        <v>3</v>
      </c>
      <c r="G1300" t="s">
        <v>11</v>
      </c>
      <c r="H1300">
        <v>10</v>
      </c>
      <c r="I1300" t="s">
        <v>14</v>
      </c>
      <c r="J1300" t="s">
        <v>8</v>
      </c>
      <c r="K1300">
        <v>30</v>
      </c>
      <c r="L1300" t="s">
        <v>8</v>
      </c>
      <c r="M1300">
        <v>20</v>
      </c>
      <c r="N1300">
        <v>2</v>
      </c>
      <c r="O1300" t="str">
        <f>IF(AND(Tabela1[[#This Row],[EA Play Season Pass]]="Yes",Tabela1[[#This Row],[Minecraft Season Pass]]="Yes"),"Yes","No")</f>
        <v>Yes</v>
      </c>
      <c r="P1300" t="str">
        <f>IF(OR(Tabela1[[#This Row],[EA Play Season Pass]]="Yes",Tabela1[[#This Row],[Minecraft Season Pass]]="Yes"),"Yes","No")</f>
        <v>Yes</v>
      </c>
      <c r="Q1300">
        <v>58</v>
      </c>
      <c r="R1300" s="2"/>
    </row>
    <row r="1301" spans="1:18" x14ac:dyDescent="0.25">
      <c r="A1301">
        <v>1300</v>
      </c>
      <c r="B1301" t="s">
        <v>4256</v>
      </c>
      <c r="C1301" t="s">
        <v>13</v>
      </c>
      <c r="D1301" s="50">
        <v>44748</v>
      </c>
      <c r="E1301">
        <f>YEAR(Tabela1[[#This Row],[Start Date]])</f>
        <v>2022</v>
      </c>
      <c r="F1301">
        <f>ROUNDUP(MONTH(Tabela1[[#This Row],[Start Date]])/3,0)</f>
        <v>3</v>
      </c>
      <c r="G1301" t="s">
        <v>8</v>
      </c>
      <c r="H1301">
        <v>10</v>
      </c>
      <c r="I1301" t="s">
        <v>14</v>
      </c>
      <c r="J1301" t="s">
        <v>8</v>
      </c>
      <c r="K1301">
        <v>30</v>
      </c>
      <c r="L1301" t="s">
        <v>8</v>
      </c>
      <c r="M1301">
        <v>20</v>
      </c>
      <c r="N1301">
        <v>3</v>
      </c>
      <c r="O1301" t="str">
        <f>IF(AND(Tabela1[[#This Row],[EA Play Season Pass]]="Yes",Tabela1[[#This Row],[Minecraft Season Pass]]="Yes"),"Yes","No")</f>
        <v>Yes</v>
      </c>
      <c r="P1301" t="str">
        <f>IF(OR(Tabela1[[#This Row],[EA Play Season Pass]]="Yes",Tabela1[[#This Row],[Minecraft Season Pass]]="Yes"),"Yes","No")</f>
        <v>Yes</v>
      </c>
      <c r="Q1301">
        <v>57</v>
      </c>
      <c r="R1301" s="2"/>
    </row>
    <row r="1302" spans="1:18" x14ac:dyDescent="0.25">
      <c r="A1302">
        <v>1301</v>
      </c>
      <c r="B1302" t="s">
        <v>800</v>
      </c>
      <c r="C1302" t="s">
        <v>10</v>
      </c>
      <c r="D1302" s="50">
        <v>44749</v>
      </c>
      <c r="E1302">
        <f>YEAR(Tabela1[[#This Row],[Start Date]])</f>
        <v>2022</v>
      </c>
      <c r="F1302">
        <f>ROUNDUP(MONTH(Tabela1[[#This Row],[Start Date]])/3,0)</f>
        <v>3</v>
      </c>
      <c r="G1302" t="s">
        <v>8</v>
      </c>
      <c r="H1302">
        <v>5</v>
      </c>
      <c r="I1302" t="s">
        <v>9</v>
      </c>
      <c r="J1302" t="s">
        <v>11</v>
      </c>
      <c r="K1302">
        <v>0</v>
      </c>
      <c r="L1302" t="s">
        <v>8</v>
      </c>
      <c r="M1302">
        <v>20</v>
      </c>
      <c r="N1302">
        <v>3</v>
      </c>
      <c r="O1302" t="str">
        <f>IF(AND(Tabela1[[#This Row],[EA Play Season Pass]]="Yes",Tabela1[[#This Row],[Minecraft Season Pass]]="Yes"),"Yes","No")</f>
        <v>No</v>
      </c>
      <c r="P1302" t="str">
        <f>IF(OR(Tabela1[[#This Row],[EA Play Season Pass]]="Yes",Tabela1[[#This Row],[Minecraft Season Pass]]="Yes"),"Yes","No")</f>
        <v>Yes</v>
      </c>
      <c r="Q1302">
        <v>22</v>
      </c>
      <c r="R1302" s="2"/>
    </row>
    <row r="1303" spans="1:18" x14ac:dyDescent="0.25">
      <c r="A1303">
        <v>1302</v>
      </c>
      <c r="B1303" t="s">
        <v>4257</v>
      </c>
      <c r="C1303" t="s">
        <v>7</v>
      </c>
      <c r="D1303" s="50">
        <v>44749</v>
      </c>
      <c r="E1303">
        <f>YEAR(Tabela1[[#This Row],[Start Date]])</f>
        <v>2022</v>
      </c>
      <c r="F1303">
        <f>ROUNDUP(MONTH(Tabela1[[#This Row],[Start Date]])/3,0)</f>
        <v>3</v>
      </c>
      <c r="G1303" t="s">
        <v>8</v>
      </c>
      <c r="H1303">
        <v>15</v>
      </c>
      <c r="I1303" t="s">
        <v>12</v>
      </c>
      <c r="J1303" t="s">
        <v>11</v>
      </c>
      <c r="K1303">
        <v>0</v>
      </c>
      <c r="L1303" t="s">
        <v>11</v>
      </c>
      <c r="M1303">
        <v>0</v>
      </c>
      <c r="N1303">
        <v>3</v>
      </c>
      <c r="O1303" t="str">
        <f>IF(AND(Tabela1[[#This Row],[EA Play Season Pass]]="Yes",Tabela1[[#This Row],[Minecraft Season Pass]]="Yes"),"Yes","No")</f>
        <v>No</v>
      </c>
      <c r="P1303" t="str">
        <f>IF(OR(Tabela1[[#This Row],[EA Play Season Pass]]="Yes",Tabela1[[#This Row],[Minecraft Season Pass]]="Yes"),"Yes","No")</f>
        <v>No</v>
      </c>
      <c r="Q1303">
        <v>12</v>
      </c>
      <c r="R1303" s="2"/>
    </row>
    <row r="1304" spans="1:18" x14ac:dyDescent="0.25">
      <c r="A1304">
        <v>1303</v>
      </c>
      <c r="B1304" t="s">
        <v>4258</v>
      </c>
      <c r="C1304" t="s">
        <v>10</v>
      </c>
      <c r="D1304" s="50">
        <v>44749</v>
      </c>
      <c r="E1304">
        <f>YEAR(Tabela1[[#This Row],[Start Date]])</f>
        <v>2022</v>
      </c>
      <c r="F1304">
        <f>ROUNDUP(MONTH(Tabela1[[#This Row],[Start Date]])/3,0)</f>
        <v>3</v>
      </c>
      <c r="G1304" t="s">
        <v>8</v>
      </c>
      <c r="H1304">
        <v>5</v>
      </c>
      <c r="I1304" t="s">
        <v>12</v>
      </c>
      <c r="J1304" t="s">
        <v>11</v>
      </c>
      <c r="K1304">
        <v>0</v>
      </c>
      <c r="L1304" t="s">
        <v>11</v>
      </c>
      <c r="M1304">
        <v>0</v>
      </c>
      <c r="N1304">
        <v>1</v>
      </c>
      <c r="O1304" t="str">
        <f>IF(AND(Tabela1[[#This Row],[EA Play Season Pass]]="Yes",Tabela1[[#This Row],[Minecraft Season Pass]]="Yes"),"Yes","No")</f>
        <v>No</v>
      </c>
      <c r="P1304" t="str">
        <f>IF(OR(Tabela1[[#This Row],[EA Play Season Pass]]="Yes",Tabela1[[#This Row],[Minecraft Season Pass]]="Yes"),"Yes","No")</f>
        <v>No</v>
      </c>
      <c r="Q1304">
        <v>4</v>
      </c>
      <c r="R1304" s="2"/>
    </row>
    <row r="1305" spans="1:18" x14ac:dyDescent="0.25">
      <c r="A1305">
        <v>1304</v>
      </c>
      <c r="B1305" t="s">
        <v>1259</v>
      </c>
      <c r="C1305" t="s">
        <v>7</v>
      </c>
      <c r="D1305" s="50">
        <v>44749</v>
      </c>
      <c r="E1305">
        <f>YEAR(Tabela1[[#This Row],[Start Date]])</f>
        <v>2022</v>
      </c>
      <c r="F1305">
        <f>ROUNDUP(MONTH(Tabela1[[#This Row],[Start Date]])/3,0)</f>
        <v>3</v>
      </c>
      <c r="G1305" t="s">
        <v>11</v>
      </c>
      <c r="H1305">
        <v>15</v>
      </c>
      <c r="I1305" t="s">
        <v>12</v>
      </c>
      <c r="J1305" t="s">
        <v>8</v>
      </c>
      <c r="K1305">
        <v>30</v>
      </c>
      <c r="L1305" t="s">
        <v>11</v>
      </c>
      <c r="M1305">
        <v>0</v>
      </c>
      <c r="N1305">
        <v>1</v>
      </c>
      <c r="O1305" t="str">
        <f>IF(AND(Tabela1[[#This Row],[EA Play Season Pass]]="Yes",Tabela1[[#This Row],[Minecraft Season Pass]]="Yes"),"Yes","No")</f>
        <v>No</v>
      </c>
      <c r="P1305" t="str">
        <f>IF(OR(Tabela1[[#This Row],[EA Play Season Pass]]="Yes",Tabela1[[#This Row],[Minecraft Season Pass]]="Yes"),"Yes","No")</f>
        <v>Yes</v>
      </c>
      <c r="Q1305">
        <v>44</v>
      </c>
      <c r="R1305" s="2"/>
    </row>
    <row r="1306" spans="1:18" x14ac:dyDescent="0.25">
      <c r="A1306">
        <v>1305</v>
      </c>
      <c r="B1306" t="s">
        <v>4259</v>
      </c>
      <c r="C1306" t="s">
        <v>10</v>
      </c>
      <c r="D1306" s="50">
        <v>44749</v>
      </c>
      <c r="E1306">
        <f>YEAR(Tabela1[[#This Row],[Start Date]])</f>
        <v>2022</v>
      </c>
      <c r="F1306">
        <f>ROUNDUP(MONTH(Tabela1[[#This Row],[Start Date]])/3,0)</f>
        <v>3</v>
      </c>
      <c r="G1306" t="s">
        <v>11</v>
      </c>
      <c r="H1306">
        <v>5</v>
      </c>
      <c r="I1306" t="s">
        <v>9</v>
      </c>
      <c r="J1306" t="s">
        <v>11</v>
      </c>
      <c r="K1306">
        <v>0</v>
      </c>
      <c r="L1306" t="s">
        <v>8</v>
      </c>
      <c r="M1306">
        <v>20</v>
      </c>
      <c r="N1306">
        <v>3</v>
      </c>
      <c r="O1306" t="str">
        <f>IF(AND(Tabela1[[#This Row],[EA Play Season Pass]]="Yes",Tabela1[[#This Row],[Minecraft Season Pass]]="Yes"),"Yes","No")</f>
        <v>No</v>
      </c>
      <c r="P1306" t="str">
        <f>IF(OR(Tabela1[[#This Row],[EA Play Season Pass]]="Yes",Tabela1[[#This Row],[Minecraft Season Pass]]="Yes"),"Yes","No")</f>
        <v>Yes</v>
      </c>
      <c r="Q1306">
        <v>22</v>
      </c>
      <c r="R1306" s="2"/>
    </row>
    <row r="1307" spans="1:18" x14ac:dyDescent="0.25">
      <c r="A1307">
        <v>1306</v>
      </c>
      <c r="B1307" t="s">
        <v>2775</v>
      </c>
      <c r="C1307" t="s">
        <v>7</v>
      </c>
      <c r="D1307" s="50">
        <v>44749</v>
      </c>
      <c r="E1307">
        <f>YEAR(Tabela1[[#This Row],[Start Date]])</f>
        <v>2022</v>
      </c>
      <c r="F1307">
        <f>ROUNDUP(MONTH(Tabela1[[#This Row],[Start Date]])/3,0)</f>
        <v>3</v>
      </c>
      <c r="G1307" t="s">
        <v>11</v>
      </c>
      <c r="H1307">
        <v>15</v>
      </c>
      <c r="I1307" t="s">
        <v>12</v>
      </c>
      <c r="J1307" t="s">
        <v>11</v>
      </c>
      <c r="K1307">
        <v>0</v>
      </c>
      <c r="L1307" t="s">
        <v>8</v>
      </c>
      <c r="M1307">
        <v>20</v>
      </c>
      <c r="N1307">
        <v>3</v>
      </c>
      <c r="O1307" t="str">
        <f>IF(AND(Tabela1[[#This Row],[EA Play Season Pass]]="Yes",Tabela1[[#This Row],[Minecraft Season Pass]]="Yes"),"Yes","No")</f>
        <v>No</v>
      </c>
      <c r="P1307" t="str">
        <f>IF(OR(Tabela1[[#This Row],[EA Play Season Pass]]="Yes",Tabela1[[#This Row],[Minecraft Season Pass]]="Yes"),"Yes","No")</f>
        <v>Yes</v>
      </c>
      <c r="Q1307">
        <v>32</v>
      </c>
      <c r="R1307" s="2"/>
    </row>
    <row r="1308" spans="1:18" x14ac:dyDescent="0.25">
      <c r="A1308">
        <v>1307</v>
      </c>
      <c r="B1308" t="s">
        <v>1003</v>
      </c>
      <c r="C1308" t="s">
        <v>7</v>
      </c>
      <c r="D1308" s="50">
        <v>44749</v>
      </c>
      <c r="E1308">
        <f>YEAR(Tabela1[[#This Row],[Start Date]])</f>
        <v>2022</v>
      </c>
      <c r="F1308">
        <f>ROUNDUP(MONTH(Tabela1[[#This Row],[Start Date]])/3,0)</f>
        <v>3</v>
      </c>
      <c r="G1308" t="s">
        <v>8</v>
      </c>
      <c r="H1308">
        <v>15</v>
      </c>
      <c r="I1308" t="s">
        <v>14</v>
      </c>
      <c r="J1308" t="s">
        <v>8</v>
      </c>
      <c r="K1308">
        <v>30</v>
      </c>
      <c r="L1308" t="s">
        <v>11</v>
      </c>
      <c r="M1308">
        <v>0</v>
      </c>
      <c r="N1308">
        <v>1</v>
      </c>
      <c r="O1308" t="str">
        <f>IF(AND(Tabela1[[#This Row],[EA Play Season Pass]]="Yes",Tabela1[[#This Row],[Minecraft Season Pass]]="Yes"),"Yes","No")</f>
        <v>No</v>
      </c>
      <c r="P1308" t="str">
        <f>IF(OR(Tabela1[[#This Row],[EA Play Season Pass]]="Yes",Tabela1[[#This Row],[Minecraft Season Pass]]="Yes"),"Yes","No")</f>
        <v>Yes</v>
      </c>
      <c r="Q1308">
        <v>44</v>
      </c>
      <c r="R1308" s="2"/>
    </row>
    <row r="1309" spans="1:18" x14ac:dyDescent="0.25">
      <c r="A1309">
        <v>1308</v>
      </c>
      <c r="B1309" t="s">
        <v>1824</v>
      </c>
      <c r="C1309" t="s">
        <v>7</v>
      </c>
      <c r="D1309" s="50">
        <v>44749</v>
      </c>
      <c r="E1309">
        <f>YEAR(Tabela1[[#This Row],[Start Date]])</f>
        <v>2022</v>
      </c>
      <c r="F1309">
        <f>ROUNDUP(MONTH(Tabela1[[#This Row],[Start Date]])/3,0)</f>
        <v>3</v>
      </c>
      <c r="G1309" t="s">
        <v>8</v>
      </c>
      <c r="H1309">
        <v>15</v>
      </c>
      <c r="I1309" t="s">
        <v>14</v>
      </c>
      <c r="J1309" t="s">
        <v>11</v>
      </c>
      <c r="K1309">
        <v>0</v>
      </c>
      <c r="L1309" t="s">
        <v>8</v>
      </c>
      <c r="M1309">
        <v>20</v>
      </c>
      <c r="N1309">
        <v>2</v>
      </c>
      <c r="O1309" t="str">
        <f>IF(AND(Tabela1[[#This Row],[EA Play Season Pass]]="Yes",Tabela1[[#This Row],[Minecraft Season Pass]]="Yes"),"Yes","No")</f>
        <v>No</v>
      </c>
      <c r="P1309" t="str">
        <f>IF(OR(Tabela1[[#This Row],[EA Play Season Pass]]="Yes",Tabela1[[#This Row],[Minecraft Season Pass]]="Yes"),"Yes","No")</f>
        <v>Yes</v>
      </c>
      <c r="Q1309">
        <v>33</v>
      </c>
      <c r="R1309" s="2"/>
    </row>
    <row r="1310" spans="1:18" x14ac:dyDescent="0.25">
      <c r="A1310">
        <v>1309</v>
      </c>
      <c r="B1310" t="s">
        <v>2800</v>
      </c>
      <c r="C1310" t="s">
        <v>13</v>
      </c>
      <c r="D1310" s="50">
        <v>44749</v>
      </c>
      <c r="E1310">
        <f>YEAR(Tabela1[[#This Row],[Start Date]])</f>
        <v>2022</v>
      </c>
      <c r="F1310">
        <f>ROUNDUP(MONTH(Tabela1[[#This Row],[Start Date]])/3,0)</f>
        <v>3</v>
      </c>
      <c r="G1310" t="s">
        <v>11</v>
      </c>
      <c r="H1310">
        <v>10</v>
      </c>
      <c r="I1310" t="s">
        <v>12</v>
      </c>
      <c r="J1310" t="s">
        <v>8</v>
      </c>
      <c r="K1310">
        <v>30</v>
      </c>
      <c r="L1310" t="s">
        <v>11</v>
      </c>
      <c r="M1310">
        <v>0</v>
      </c>
      <c r="N1310">
        <v>3</v>
      </c>
      <c r="O1310" t="str">
        <f>IF(AND(Tabela1[[#This Row],[EA Play Season Pass]]="Yes",Tabela1[[#This Row],[Minecraft Season Pass]]="Yes"),"Yes","No")</f>
        <v>No</v>
      </c>
      <c r="P1310" t="str">
        <f>IF(OR(Tabela1[[#This Row],[EA Play Season Pass]]="Yes",Tabela1[[#This Row],[Minecraft Season Pass]]="Yes"),"Yes","No")</f>
        <v>Yes</v>
      </c>
      <c r="Q1310">
        <v>37</v>
      </c>
      <c r="R1310" s="2"/>
    </row>
    <row r="1311" spans="1:18" x14ac:dyDescent="0.25">
      <c r="A1311">
        <v>1310</v>
      </c>
      <c r="B1311" t="s">
        <v>3915</v>
      </c>
      <c r="C1311" t="s">
        <v>10</v>
      </c>
      <c r="D1311" s="50">
        <v>44750</v>
      </c>
      <c r="E1311">
        <f>YEAR(Tabela1[[#This Row],[Start Date]])</f>
        <v>2022</v>
      </c>
      <c r="F1311">
        <f>ROUNDUP(MONTH(Tabela1[[#This Row],[Start Date]])/3,0)</f>
        <v>3</v>
      </c>
      <c r="G1311" t="s">
        <v>8</v>
      </c>
      <c r="H1311">
        <v>5</v>
      </c>
      <c r="I1311" t="s">
        <v>14</v>
      </c>
      <c r="J1311" t="s">
        <v>8</v>
      </c>
      <c r="K1311">
        <v>30</v>
      </c>
      <c r="L1311" t="s">
        <v>8</v>
      </c>
      <c r="M1311">
        <v>20</v>
      </c>
      <c r="N1311">
        <v>2</v>
      </c>
      <c r="O1311" t="str">
        <f>IF(AND(Tabela1[[#This Row],[EA Play Season Pass]]="Yes",Tabela1[[#This Row],[Minecraft Season Pass]]="Yes"),"Yes","No")</f>
        <v>Yes</v>
      </c>
      <c r="P1311" t="str">
        <f>IF(OR(Tabela1[[#This Row],[EA Play Season Pass]]="Yes",Tabela1[[#This Row],[Minecraft Season Pass]]="Yes"),"Yes","No")</f>
        <v>Yes</v>
      </c>
      <c r="Q1311">
        <v>53</v>
      </c>
      <c r="R1311" s="2"/>
    </row>
    <row r="1312" spans="1:18" x14ac:dyDescent="0.25">
      <c r="A1312">
        <v>1311</v>
      </c>
      <c r="B1312" t="s">
        <v>1999</v>
      </c>
      <c r="C1312" t="s">
        <v>13</v>
      </c>
      <c r="D1312" s="50">
        <v>44750</v>
      </c>
      <c r="E1312">
        <f>YEAR(Tabela1[[#This Row],[Start Date]])</f>
        <v>2022</v>
      </c>
      <c r="F1312">
        <f>ROUNDUP(MONTH(Tabela1[[#This Row],[Start Date]])/3,0)</f>
        <v>3</v>
      </c>
      <c r="G1312" t="s">
        <v>11</v>
      </c>
      <c r="H1312">
        <v>10</v>
      </c>
      <c r="I1312" t="s">
        <v>12</v>
      </c>
      <c r="J1312" t="s">
        <v>8</v>
      </c>
      <c r="K1312">
        <v>30</v>
      </c>
      <c r="L1312" t="s">
        <v>11</v>
      </c>
      <c r="M1312">
        <v>0</v>
      </c>
      <c r="N1312">
        <v>1</v>
      </c>
      <c r="O1312" t="str">
        <f>IF(AND(Tabela1[[#This Row],[EA Play Season Pass]]="Yes",Tabela1[[#This Row],[Minecraft Season Pass]]="Yes"),"Yes","No")</f>
        <v>No</v>
      </c>
      <c r="P1312" t="str">
        <f>IF(OR(Tabela1[[#This Row],[EA Play Season Pass]]="Yes",Tabela1[[#This Row],[Minecraft Season Pass]]="Yes"),"Yes","No")</f>
        <v>Yes</v>
      </c>
      <c r="Q1312">
        <v>39</v>
      </c>
      <c r="R1312" s="2"/>
    </row>
    <row r="1313" spans="1:18" x14ac:dyDescent="0.25">
      <c r="A1313">
        <v>1312</v>
      </c>
      <c r="B1313" t="s">
        <v>1921</v>
      </c>
      <c r="C1313" t="s">
        <v>10</v>
      </c>
      <c r="D1313" s="50">
        <v>44750</v>
      </c>
      <c r="E1313">
        <f>YEAR(Tabela1[[#This Row],[Start Date]])</f>
        <v>2022</v>
      </c>
      <c r="F1313">
        <f>ROUNDUP(MONTH(Tabela1[[#This Row],[Start Date]])/3,0)</f>
        <v>3</v>
      </c>
      <c r="G1313" t="s">
        <v>11</v>
      </c>
      <c r="H1313">
        <v>5</v>
      </c>
      <c r="I1313" t="s">
        <v>9</v>
      </c>
      <c r="J1313" t="s">
        <v>8</v>
      </c>
      <c r="K1313">
        <v>30</v>
      </c>
      <c r="L1313" t="s">
        <v>11</v>
      </c>
      <c r="M1313">
        <v>0</v>
      </c>
      <c r="N1313">
        <v>2</v>
      </c>
      <c r="O1313" t="str">
        <f>IF(AND(Tabela1[[#This Row],[EA Play Season Pass]]="Yes",Tabela1[[#This Row],[Minecraft Season Pass]]="Yes"),"Yes","No")</f>
        <v>No</v>
      </c>
      <c r="P1313" t="str">
        <f>IF(OR(Tabela1[[#This Row],[EA Play Season Pass]]="Yes",Tabela1[[#This Row],[Minecraft Season Pass]]="Yes"),"Yes","No")</f>
        <v>Yes</v>
      </c>
      <c r="Q1313">
        <v>33</v>
      </c>
      <c r="R1313" s="2"/>
    </row>
    <row r="1314" spans="1:18" x14ac:dyDescent="0.25">
      <c r="A1314">
        <v>1313</v>
      </c>
      <c r="B1314" t="s">
        <v>4260</v>
      </c>
      <c r="C1314" t="s">
        <v>10</v>
      </c>
      <c r="D1314" s="50">
        <v>44750</v>
      </c>
      <c r="E1314">
        <f>YEAR(Tabela1[[#This Row],[Start Date]])</f>
        <v>2022</v>
      </c>
      <c r="F1314">
        <f>ROUNDUP(MONTH(Tabela1[[#This Row],[Start Date]])/3,0)</f>
        <v>3</v>
      </c>
      <c r="G1314" t="s">
        <v>11</v>
      </c>
      <c r="H1314">
        <v>5</v>
      </c>
      <c r="I1314" t="s">
        <v>12</v>
      </c>
      <c r="J1314" t="s">
        <v>8</v>
      </c>
      <c r="K1314">
        <v>30</v>
      </c>
      <c r="L1314" t="s">
        <v>11</v>
      </c>
      <c r="M1314">
        <v>0</v>
      </c>
      <c r="N1314">
        <v>2</v>
      </c>
      <c r="O1314" t="str">
        <f>IF(AND(Tabela1[[#This Row],[EA Play Season Pass]]="Yes",Tabela1[[#This Row],[Minecraft Season Pass]]="Yes"),"Yes","No")</f>
        <v>No</v>
      </c>
      <c r="P1314" t="str">
        <f>IF(OR(Tabela1[[#This Row],[EA Play Season Pass]]="Yes",Tabela1[[#This Row],[Minecraft Season Pass]]="Yes"),"Yes","No")</f>
        <v>Yes</v>
      </c>
      <c r="Q1314">
        <v>33</v>
      </c>
      <c r="R1314" s="2"/>
    </row>
    <row r="1315" spans="1:18" x14ac:dyDescent="0.25">
      <c r="A1315">
        <v>1314</v>
      </c>
      <c r="B1315" t="s">
        <v>4261</v>
      </c>
      <c r="C1315" t="s">
        <v>7</v>
      </c>
      <c r="D1315" s="50">
        <v>44750</v>
      </c>
      <c r="E1315">
        <f>YEAR(Tabela1[[#This Row],[Start Date]])</f>
        <v>2022</v>
      </c>
      <c r="F1315">
        <f>ROUNDUP(MONTH(Tabela1[[#This Row],[Start Date]])/3,0)</f>
        <v>3</v>
      </c>
      <c r="G1315" t="s">
        <v>8</v>
      </c>
      <c r="H1315">
        <v>15</v>
      </c>
      <c r="I1315" t="s">
        <v>14</v>
      </c>
      <c r="J1315" t="s">
        <v>8</v>
      </c>
      <c r="K1315">
        <v>30</v>
      </c>
      <c r="L1315" t="s">
        <v>11</v>
      </c>
      <c r="M1315">
        <v>0</v>
      </c>
      <c r="N1315">
        <v>2</v>
      </c>
      <c r="O1315" t="str">
        <f>IF(AND(Tabela1[[#This Row],[EA Play Season Pass]]="Yes",Tabela1[[#This Row],[Minecraft Season Pass]]="Yes"),"Yes","No")</f>
        <v>No</v>
      </c>
      <c r="P1315" t="str">
        <f>IF(OR(Tabela1[[#This Row],[EA Play Season Pass]]="Yes",Tabela1[[#This Row],[Minecraft Season Pass]]="Yes"),"Yes","No")</f>
        <v>Yes</v>
      </c>
      <c r="Q1315">
        <v>43</v>
      </c>
      <c r="R1315" s="2"/>
    </row>
    <row r="1316" spans="1:18" x14ac:dyDescent="0.25">
      <c r="A1316">
        <v>1315</v>
      </c>
      <c r="B1316" t="s">
        <v>4262</v>
      </c>
      <c r="C1316" t="s">
        <v>10</v>
      </c>
      <c r="D1316" s="50">
        <v>44750</v>
      </c>
      <c r="E1316">
        <f>YEAR(Tabela1[[#This Row],[Start Date]])</f>
        <v>2022</v>
      </c>
      <c r="F1316">
        <f>ROUNDUP(MONTH(Tabela1[[#This Row],[Start Date]])/3,0)</f>
        <v>3</v>
      </c>
      <c r="G1316" t="s">
        <v>8</v>
      </c>
      <c r="H1316">
        <v>5</v>
      </c>
      <c r="I1316" t="s">
        <v>14</v>
      </c>
      <c r="J1316" t="s">
        <v>11</v>
      </c>
      <c r="K1316">
        <v>0</v>
      </c>
      <c r="L1316" t="s">
        <v>8</v>
      </c>
      <c r="M1316">
        <v>20</v>
      </c>
      <c r="N1316">
        <v>3</v>
      </c>
      <c r="O1316" t="str">
        <f>IF(AND(Tabela1[[#This Row],[EA Play Season Pass]]="Yes",Tabela1[[#This Row],[Minecraft Season Pass]]="Yes"),"Yes","No")</f>
        <v>No</v>
      </c>
      <c r="P1316" t="str">
        <f>IF(OR(Tabela1[[#This Row],[EA Play Season Pass]]="Yes",Tabela1[[#This Row],[Minecraft Season Pass]]="Yes"),"Yes","No")</f>
        <v>Yes</v>
      </c>
      <c r="Q1316">
        <v>22</v>
      </c>
      <c r="R1316" s="2"/>
    </row>
    <row r="1317" spans="1:18" x14ac:dyDescent="0.25">
      <c r="A1317">
        <v>1316</v>
      </c>
      <c r="B1317" t="s">
        <v>1192</v>
      </c>
      <c r="C1317" t="s">
        <v>13</v>
      </c>
      <c r="D1317" s="50">
        <v>44751</v>
      </c>
      <c r="E1317">
        <f>YEAR(Tabela1[[#This Row],[Start Date]])</f>
        <v>2022</v>
      </c>
      <c r="F1317">
        <f>ROUNDUP(MONTH(Tabela1[[#This Row],[Start Date]])/3,0)</f>
        <v>3</v>
      </c>
      <c r="G1317" t="s">
        <v>11</v>
      </c>
      <c r="H1317">
        <v>10</v>
      </c>
      <c r="I1317" t="s">
        <v>14</v>
      </c>
      <c r="J1317" t="s">
        <v>11</v>
      </c>
      <c r="K1317">
        <v>0</v>
      </c>
      <c r="L1317" t="s">
        <v>8</v>
      </c>
      <c r="M1317">
        <v>20</v>
      </c>
      <c r="N1317">
        <v>3</v>
      </c>
      <c r="O1317" t="str">
        <f>IF(AND(Tabela1[[#This Row],[EA Play Season Pass]]="Yes",Tabela1[[#This Row],[Minecraft Season Pass]]="Yes"),"Yes","No")</f>
        <v>No</v>
      </c>
      <c r="P1317" t="str">
        <f>IF(OR(Tabela1[[#This Row],[EA Play Season Pass]]="Yes",Tabela1[[#This Row],[Minecraft Season Pass]]="Yes"),"Yes","No")</f>
        <v>Yes</v>
      </c>
      <c r="Q1317">
        <v>27</v>
      </c>
      <c r="R1317" s="2"/>
    </row>
    <row r="1318" spans="1:18" x14ac:dyDescent="0.25">
      <c r="A1318">
        <v>1317</v>
      </c>
      <c r="B1318" t="s">
        <v>4263</v>
      </c>
      <c r="C1318" t="s">
        <v>7</v>
      </c>
      <c r="D1318" s="50">
        <v>44751</v>
      </c>
      <c r="E1318">
        <f>YEAR(Tabela1[[#This Row],[Start Date]])</f>
        <v>2022</v>
      </c>
      <c r="F1318">
        <f>ROUNDUP(MONTH(Tabela1[[#This Row],[Start Date]])/3,0)</f>
        <v>3</v>
      </c>
      <c r="G1318" t="s">
        <v>8</v>
      </c>
      <c r="H1318">
        <v>15</v>
      </c>
      <c r="I1318" t="s">
        <v>12</v>
      </c>
      <c r="J1318" t="s">
        <v>8</v>
      </c>
      <c r="K1318">
        <v>30</v>
      </c>
      <c r="L1318" t="s">
        <v>11</v>
      </c>
      <c r="M1318">
        <v>0</v>
      </c>
      <c r="N1318">
        <v>3</v>
      </c>
      <c r="O1318" t="str">
        <f>IF(AND(Tabela1[[#This Row],[EA Play Season Pass]]="Yes",Tabela1[[#This Row],[Minecraft Season Pass]]="Yes"),"Yes","No")</f>
        <v>No</v>
      </c>
      <c r="P1318" t="str">
        <f>IF(OR(Tabela1[[#This Row],[EA Play Season Pass]]="Yes",Tabela1[[#This Row],[Minecraft Season Pass]]="Yes"),"Yes","No")</f>
        <v>Yes</v>
      </c>
      <c r="Q1318">
        <v>42</v>
      </c>
      <c r="R1318" s="2"/>
    </row>
    <row r="1319" spans="1:18" x14ac:dyDescent="0.25">
      <c r="A1319">
        <v>1318</v>
      </c>
      <c r="B1319" t="s">
        <v>2191</v>
      </c>
      <c r="C1319" t="s">
        <v>7</v>
      </c>
      <c r="D1319" s="50">
        <v>44751</v>
      </c>
      <c r="E1319">
        <f>YEAR(Tabela1[[#This Row],[Start Date]])</f>
        <v>2022</v>
      </c>
      <c r="F1319">
        <f>ROUNDUP(MONTH(Tabela1[[#This Row],[Start Date]])/3,0)</f>
        <v>3</v>
      </c>
      <c r="G1319" t="s">
        <v>8</v>
      </c>
      <c r="H1319">
        <v>15</v>
      </c>
      <c r="I1319" t="s">
        <v>9</v>
      </c>
      <c r="J1319" t="s">
        <v>8</v>
      </c>
      <c r="K1319">
        <v>30</v>
      </c>
      <c r="L1319" t="s">
        <v>8</v>
      </c>
      <c r="M1319">
        <v>20</v>
      </c>
      <c r="N1319">
        <v>3</v>
      </c>
      <c r="O1319" t="str">
        <f>IF(AND(Tabela1[[#This Row],[EA Play Season Pass]]="Yes",Tabela1[[#This Row],[Minecraft Season Pass]]="Yes"),"Yes","No")</f>
        <v>Yes</v>
      </c>
      <c r="P1319" t="str">
        <f>IF(OR(Tabela1[[#This Row],[EA Play Season Pass]]="Yes",Tabela1[[#This Row],[Minecraft Season Pass]]="Yes"),"Yes","No")</f>
        <v>Yes</v>
      </c>
      <c r="Q1319">
        <v>62</v>
      </c>
      <c r="R1319" s="2"/>
    </row>
    <row r="1320" spans="1:18" x14ac:dyDescent="0.25">
      <c r="A1320">
        <v>1319</v>
      </c>
      <c r="B1320" t="s">
        <v>2586</v>
      </c>
      <c r="C1320" t="s">
        <v>13</v>
      </c>
      <c r="D1320" s="50">
        <v>44751</v>
      </c>
      <c r="E1320">
        <f>YEAR(Tabela1[[#This Row],[Start Date]])</f>
        <v>2022</v>
      </c>
      <c r="F1320">
        <f>ROUNDUP(MONTH(Tabela1[[#This Row],[Start Date]])/3,0)</f>
        <v>3</v>
      </c>
      <c r="G1320" t="s">
        <v>11</v>
      </c>
      <c r="H1320">
        <v>10</v>
      </c>
      <c r="I1320" t="s">
        <v>14</v>
      </c>
      <c r="J1320" t="s">
        <v>11</v>
      </c>
      <c r="K1320">
        <v>0</v>
      </c>
      <c r="L1320" t="s">
        <v>11</v>
      </c>
      <c r="M1320">
        <v>0</v>
      </c>
      <c r="N1320">
        <v>3</v>
      </c>
      <c r="O1320" t="str">
        <f>IF(AND(Tabela1[[#This Row],[EA Play Season Pass]]="Yes",Tabela1[[#This Row],[Minecraft Season Pass]]="Yes"),"Yes","No")</f>
        <v>No</v>
      </c>
      <c r="P1320" t="str">
        <f>IF(OR(Tabela1[[#This Row],[EA Play Season Pass]]="Yes",Tabela1[[#This Row],[Minecraft Season Pass]]="Yes"),"Yes","No")</f>
        <v>No</v>
      </c>
      <c r="Q1320">
        <v>7</v>
      </c>
      <c r="R1320" s="2"/>
    </row>
    <row r="1321" spans="1:18" x14ac:dyDescent="0.25">
      <c r="A1321">
        <v>1320</v>
      </c>
      <c r="B1321" t="s">
        <v>171</v>
      </c>
      <c r="C1321" t="s">
        <v>7</v>
      </c>
      <c r="D1321" s="50">
        <v>44751</v>
      </c>
      <c r="E1321">
        <f>YEAR(Tabela1[[#This Row],[Start Date]])</f>
        <v>2022</v>
      </c>
      <c r="F1321">
        <f>ROUNDUP(MONTH(Tabela1[[#This Row],[Start Date]])/3,0)</f>
        <v>3</v>
      </c>
      <c r="G1321" t="s">
        <v>11</v>
      </c>
      <c r="H1321">
        <v>15</v>
      </c>
      <c r="I1321" t="s">
        <v>9</v>
      </c>
      <c r="J1321" t="s">
        <v>8</v>
      </c>
      <c r="K1321">
        <v>30</v>
      </c>
      <c r="L1321" t="s">
        <v>11</v>
      </c>
      <c r="M1321">
        <v>0</v>
      </c>
      <c r="N1321">
        <v>2</v>
      </c>
      <c r="O1321" t="str">
        <f>IF(AND(Tabela1[[#This Row],[EA Play Season Pass]]="Yes",Tabela1[[#This Row],[Minecraft Season Pass]]="Yes"),"Yes","No")</f>
        <v>No</v>
      </c>
      <c r="P1321" t="str">
        <f>IF(OR(Tabela1[[#This Row],[EA Play Season Pass]]="Yes",Tabela1[[#This Row],[Minecraft Season Pass]]="Yes"),"Yes","No")</f>
        <v>Yes</v>
      </c>
      <c r="Q1321">
        <v>43</v>
      </c>
      <c r="R1321" s="2"/>
    </row>
    <row r="1322" spans="1:18" x14ac:dyDescent="0.25">
      <c r="A1322">
        <v>1321</v>
      </c>
      <c r="B1322" t="s">
        <v>4264</v>
      </c>
      <c r="C1322" t="s">
        <v>7</v>
      </c>
      <c r="D1322" s="50">
        <v>44751</v>
      </c>
      <c r="E1322">
        <f>YEAR(Tabela1[[#This Row],[Start Date]])</f>
        <v>2022</v>
      </c>
      <c r="F1322">
        <f>ROUNDUP(MONTH(Tabela1[[#This Row],[Start Date]])/3,0)</f>
        <v>3</v>
      </c>
      <c r="G1322" t="s">
        <v>11</v>
      </c>
      <c r="H1322">
        <v>15</v>
      </c>
      <c r="I1322" t="s">
        <v>9</v>
      </c>
      <c r="J1322" t="s">
        <v>8</v>
      </c>
      <c r="K1322">
        <v>30</v>
      </c>
      <c r="L1322" t="s">
        <v>11</v>
      </c>
      <c r="M1322">
        <v>0</v>
      </c>
      <c r="N1322">
        <v>2</v>
      </c>
      <c r="O1322" t="str">
        <f>IF(AND(Tabela1[[#This Row],[EA Play Season Pass]]="Yes",Tabela1[[#This Row],[Minecraft Season Pass]]="Yes"),"Yes","No")</f>
        <v>No</v>
      </c>
      <c r="P1322" t="str">
        <f>IF(OR(Tabela1[[#This Row],[EA Play Season Pass]]="Yes",Tabela1[[#This Row],[Minecraft Season Pass]]="Yes"),"Yes","No")</f>
        <v>Yes</v>
      </c>
      <c r="Q1322">
        <v>43</v>
      </c>
      <c r="R1322" s="2"/>
    </row>
    <row r="1323" spans="1:18" x14ac:dyDescent="0.25">
      <c r="A1323">
        <v>1322</v>
      </c>
      <c r="B1323" t="s">
        <v>4265</v>
      </c>
      <c r="C1323" t="s">
        <v>13</v>
      </c>
      <c r="D1323" s="50">
        <v>44752</v>
      </c>
      <c r="E1323">
        <f>YEAR(Tabela1[[#This Row],[Start Date]])</f>
        <v>2022</v>
      </c>
      <c r="F1323">
        <f>ROUNDUP(MONTH(Tabela1[[#This Row],[Start Date]])/3,0)</f>
        <v>3</v>
      </c>
      <c r="G1323" t="s">
        <v>11</v>
      </c>
      <c r="H1323">
        <v>10</v>
      </c>
      <c r="I1323" t="s">
        <v>14</v>
      </c>
      <c r="J1323" t="s">
        <v>11</v>
      </c>
      <c r="K1323">
        <v>0</v>
      </c>
      <c r="L1323" t="s">
        <v>11</v>
      </c>
      <c r="M1323">
        <v>0</v>
      </c>
      <c r="N1323">
        <v>1</v>
      </c>
      <c r="O1323" t="str">
        <f>IF(AND(Tabela1[[#This Row],[EA Play Season Pass]]="Yes",Tabela1[[#This Row],[Minecraft Season Pass]]="Yes"),"Yes","No")</f>
        <v>No</v>
      </c>
      <c r="P1323" t="str">
        <f>IF(OR(Tabela1[[#This Row],[EA Play Season Pass]]="Yes",Tabela1[[#This Row],[Minecraft Season Pass]]="Yes"),"Yes","No")</f>
        <v>No</v>
      </c>
      <c r="Q1323">
        <v>9</v>
      </c>
      <c r="R1323" s="2"/>
    </row>
    <row r="1324" spans="1:18" x14ac:dyDescent="0.25">
      <c r="A1324">
        <v>1323</v>
      </c>
      <c r="B1324" t="s">
        <v>2000</v>
      </c>
      <c r="C1324" t="s">
        <v>7</v>
      </c>
      <c r="D1324" s="50">
        <v>44752</v>
      </c>
      <c r="E1324">
        <f>YEAR(Tabela1[[#This Row],[Start Date]])</f>
        <v>2022</v>
      </c>
      <c r="F1324">
        <f>ROUNDUP(MONTH(Tabela1[[#This Row],[Start Date]])/3,0)</f>
        <v>3</v>
      </c>
      <c r="G1324" t="s">
        <v>11</v>
      </c>
      <c r="H1324">
        <v>15</v>
      </c>
      <c r="I1324" t="s">
        <v>12</v>
      </c>
      <c r="J1324" t="s">
        <v>8</v>
      </c>
      <c r="K1324">
        <v>30</v>
      </c>
      <c r="L1324" t="s">
        <v>8</v>
      </c>
      <c r="M1324">
        <v>20</v>
      </c>
      <c r="N1324">
        <v>2</v>
      </c>
      <c r="O1324" t="str">
        <f>IF(AND(Tabela1[[#This Row],[EA Play Season Pass]]="Yes",Tabela1[[#This Row],[Minecraft Season Pass]]="Yes"),"Yes","No")</f>
        <v>Yes</v>
      </c>
      <c r="P1324" t="str">
        <f>IF(OR(Tabela1[[#This Row],[EA Play Season Pass]]="Yes",Tabela1[[#This Row],[Minecraft Season Pass]]="Yes"),"Yes","No")</f>
        <v>Yes</v>
      </c>
      <c r="Q1324">
        <v>63</v>
      </c>
      <c r="R1324" s="2"/>
    </row>
    <row r="1325" spans="1:18" x14ac:dyDescent="0.25">
      <c r="A1325">
        <v>1324</v>
      </c>
      <c r="B1325" t="s">
        <v>4266</v>
      </c>
      <c r="C1325" t="s">
        <v>7</v>
      </c>
      <c r="D1325" s="50">
        <v>44752</v>
      </c>
      <c r="E1325">
        <f>YEAR(Tabela1[[#This Row],[Start Date]])</f>
        <v>2022</v>
      </c>
      <c r="F1325">
        <f>ROUNDUP(MONTH(Tabela1[[#This Row],[Start Date]])/3,0)</f>
        <v>3</v>
      </c>
      <c r="G1325" t="s">
        <v>8</v>
      </c>
      <c r="H1325">
        <v>15</v>
      </c>
      <c r="I1325" t="s">
        <v>9</v>
      </c>
      <c r="J1325" t="s">
        <v>11</v>
      </c>
      <c r="K1325">
        <v>0</v>
      </c>
      <c r="L1325" t="s">
        <v>11</v>
      </c>
      <c r="M1325">
        <v>0</v>
      </c>
      <c r="N1325">
        <v>1</v>
      </c>
      <c r="O1325" t="str">
        <f>IF(AND(Tabela1[[#This Row],[EA Play Season Pass]]="Yes",Tabela1[[#This Row],[Minecraft Season Pass]]="Yes"),"Yes","No")</f>
        <v>No</v>
      </c>
      <c r="P1325" t="str">
        <f>IF(OR(Tabela1[[#This Row],[EA Play Season Pass]]="Yes",Tabela1[[#This Row],[Minecraft Season Pass]]="Yes"),"Yes","No")</f>
        <v>No</v>
      </c>
      <c r="Q1325">
        <v>14</v>
      </c>
      <c r="R1325" s="2"/>
    </row>
    <row r="1326" spans="1:18" x14ac:dyDescent="0.25">
      <c r="A1326">
        <v>1325</v>
      </c>
      <c r="B1326" t="s">
        <v>4267</v>
      </c>
      <c r="C1326" t="s">
        <v>13</v>
      </c>
      <c r="D1326" s="50">
        <v>44752</v>
      </c>
      <c r="E1326">
        <f>YEAR(Tabela1[[#This Row],[Start Date]])</f>
        <v>2022</v>
      </c>
      <c r="F1326">
        <f>ROUNDUP(MONTH(Tabela1[[#This Row],[Start Date]])/3,0)</f>
        <v>3</v>
      </c>
      <c r="G1326" t="s">
        <v>11</v>
      </c>
      <c r="H1326">
        <v>10</v>
      </c>
      <c r="I1326" t="s">
        <v>9</v>
      </c>
      <c r="J1326" t="s">
        <v>11</v>
      </c>
      <c r="K1326">
        <v>0</v>
      </c>
      <c r="L1326" t="s">
        <v>8</v>
      </c>
      <c r="M1326">
        <v>20</v>
      </c>
      <c r="N1326">
        <v>2</v>
      </c>
      <c r="O1326" t="str">
        <f>IF(AND(Tabela1[[#This Row],[EA Play Season Pass]]="Yes",Tabela1[[#This Row],[Minecraft Season Pass]]="Yes"),"Yes","No")</f>
        <v>No</v>
      </c>
      <c r="P1326" t="str">
        <f>IF(OR(Tabela1[[#This Row],[EA Play Season Pass]]="Yes",Tabela1[[#This Row],[Minecraft Season Pass]]="Yes"),"Yes","No")</f>
        <v>Yes</v>
      </c>
      <c r="Q1326">
        <v>28</v>
      </c>
      <c r="R1326" s="2"/>
    </row>
    <row r="1327" spans="1:18" x14ac:dyDescent="0.25">
      <c r="A1327">
        <v>1326</v>
      </c>
      <c r="B1327" t="s">
        <v>2301</v>
      </c>
      <c r="C1327" t="s">
        <v>7</v>
      </c>
      <c r="D1327" s="50">
        <v>44752</v>
      </c>
      <c r="E1327">
        <f>YEAR(Tabela1[[#This Row],[Start Date]])</f>
        <v>2022</v>
      </c>
      <c r="F1327">
        <f>ROUNDUP(MONTH(Tabela1[[#This Row],[Start Date]])/3,0)</f>
        <v>3</v>
      </c>
      <c r="G1327" t="s">
        <v>8</v>
      </c>
      <c r="H1327">
        <v>15</v>
      </c>
      <c r="I1327" t="s">
        <v>12</v>
      </c>
      <c r="J1327" t="s">
        <v>11</v>
      </c>
      <c r="K1327">
        <v>0</v>
      </c>
      <c r="L1327" t="s">
        <v>11</v>
      </c>
      <c r="M1327">
        <v>0</v>
      </c>
      <c r="N1327">
        <v>2</v>
      </c>
      <c r="O1327" t="str">
        <f>IF(AND(Tabela1[[#This Row],[EA Play Season Pass]]="Yes",Tabela1[[#This Row],[Minecraft Season Pass]]="Yes"),"Yes","No")</f>
        <v>No</v>
      </c>
      <c r="P1327" t="str">
        <f>IF(OR(Tabela1[[#This Row],[EA Play Season Pass]]="Yes",Tabela1[[#This Row],[Minecraft Season Pass]]="Yes"),"Yes","No")</f>
        <v>No</v>
      </c>
      <c r="Q1327">
        <v>13</v>
      </c>
      <c r="R1327" s="2"/>
    </row>
    <row r="1328" spans="1:18" x14ac:dyDescent="0.25">
      <c r="A1328">
        <v>1327</v>
      </c>
      <c r="B1328" t="s">
        <v>2148</v>
      </c>
      <c r="C1328" t="s">
        <v>10</v>
      </c>
      <c r="D1328" s="50">
        <v>44752</v>
      </c>
      <c r="E1328">
        <f>YEAR(Tabela1[[#This Row],[Start Date]])</f>
        <v>2022</v>
      </c>
      <c r="F1328">
        <f>ROUNDUP(MONTH(Tabela1[[#This Row],[Start Date]])/3,0)</f>
        <v>3</v>
      </c>
      <c r="G1328" t="s">
        <v>8</v>
      </c>
      <c r="H1328">
        <v>5</v>
      </c>
      <c r="I1328" t="s">
        <v>12</v>
      </c>
      <c r="J1328" t="s">
        <v>11</v>
      </c>
      <c r="K1328">
        <v>0</v>
      </c>
      <c r="L1328" t="s">
        <v>11</v>
      </c>
      <c r="M1328">
        <v>0</v>
      </c>
      <c r="N1328">
        <v>1</v>
      </c>
      <c r="O1328" t="str">
        <f>IF(AND(Tabela1[[#This Row],[EA Play Season Pass]]="Yes",Tabela1[[#This Row],[Minecraft Season Pass]]="Yes"),"Yes","No")</f>
        <v>No</v>
      </c>
      <c r="P1328" t="str">
        <f>IF(OR(Tabela1[[#This Row],[EA Play Season Pass]]="Yes",Tabela1[[#This Row],[Minecraft Season Pass]]="Yes"),"Yes","No")</f>
        <v>No</v>
      </c>
      <c r="Q1328">
        <v>4</v>
      </c>
      <c r="R1328" s="2"/>
    </row>
    <row r="1329" spans="1:18" x14ac:dyDescent="0.25">
      <c r="A1329">
        <v>1328</v>
      </c>
      <c r="B1329" t="s">
        <v>4268</v>
      </c>
      <c r="C1329" t="s">
        <v>10</v>
      </c>
      <c r="D1329" s="50">
        <v>44752</v>
      </c>
      <c r="E1329">
        <f>YEAR(Tabela1[[#This Row],[Start Date]])</f>
        <v>2022</v>
      </c>
      <c r="F1329">
        <f>ROUNDUP(MONTH(Tabela1[[#This Row],[Start Date]])/3,0)</f>
        <v>3</v>
      </c>
      <c r="G1329" t="s">
        <v>11</v>
      </c>
      <c r="H1329">
        <v>5</v>
      </c>
      <c r="I1329" t="s">
        <v>12</v>
      </c>
      <c r="J1329" t="s">
        <v>8</v>
      </c>
      <c r="K1329">
        <v>30</v>
      </c>
      <c r="L1329" t="s">
        <v>11</v>
      </c>
      <c r="M1329">
        <v>0</v>
      </c>
      <c r="N1329">
        <v>2</v>
      </c>
      <c r="O1329" t="str">
        <f>IF(AND(Tabela1[[#This Row],[EA Play Season Pass]]="Yes",Tabela1[[#This Row],[Minecraft Season Pass]]="Yes"),"Yes","No")</f>
        <v>No</v>
      </c>
      <c r="P1329" t="str">
        <f>IF(OR(Tabela1[[#This Row],[EA Play Season Pass]]="Yes",Tabela1[[#This Row],[Minecraft Season Pass]]="Yes"),"Yes","No")</f>
        <v>Yes</v>
      </c>
      <c r="Q1329">
        <v>33</v>
      </c>
      <c r="R1329" s="2"/>
    </row>
    <row r="1330" spans="1:18" x14ac:dyDescent="0.25">
      <c r="A1330">
        <v>1329</v>
      </c>
      <c r="B1330" t="s">
        <v>4269</v>
      </c>
      <c r="C1330" t="s">
        <v>10</v>
      </c>
      <c r="D1330" s="50">
        <v>44752</v>
      </c>
      <c r="E1330">
        <f>YEAR(Tabela1[[#This Row],[Start Date]])</f>
        <v>2022</v>
      </c>
      <c r="F1330">
        <f>ROUNDUP(MONTH(Tabela1[[#This Row],[Start Date]])/3,0)</f>
        <v>3</v>
      </c>
      <c r="G1330" t="s">
        <v>11</v>
      </c>
      <c r="H1330">
        <v>5</v>
      </c>
      <c r="I1330" t="s">
        <v>12</v>
      </c>
      <c r="J1330" t="s">
        <v>8</v>
      </c>
      <c r="K1330">
        <v>30</v>
      </c>
      <c r="L1330" t="s">
        <v>8</v>
      </c>
      <c r="M1330">
        <v>20</v>
      </c>
      <c r="N1330">
        <v>2</v>
      </c>
      <c r="O1330" t="str">
        <f>IF(AND(Tabela1[[#This Row],[EA Play Season Pass]]="Yes",Tabela1[[#This Row],[Minecraft Season Pass]]="Yes"),"Yes","No")</f>
        <v>Yes</v>
      </c>
      <c r="P1330" t="str">
        <f>IF(OR(Tabela1[[#This Row],[EA Play Season Pass]]="Yes",Tabela1[[#This Row],[Minecraft Season Pass]]="Yes"),"Yes","No")</f>
        <v>Yes</v>
      </c>
      <c r="Q1330">
        <v>53</v>
      </c>
      <c r="R1330" s="2"/>
    </row>
    <row r="1331" spans="1:18" x14ac:dyDescent="0.25">
      <c r="A1331">
        <v>1330</v>
      </c>
      <c r="B1331" t="s">
        <v>4270</v>
      </c>
      <c r="C1331" t="s">
        <v>13</v>
      </c>
      <c r="D1331" s="50">
        <v>44753</v>
      </c>
      <c r="E1331">
        <f>YEAR(Tabela1[[#This Row],[Start Date]])</f>
        <v>2022</v>
      </c>
      <c r="F1331">
        <f>ROUNDUP(MONTH(Tabela1[[#This Row],[Start Date]])/3,0)</f>
        <v>3</v>
      </c>
      <c r="G1331" t="s">
        <v>11</v>
      </c>
      <c r="H1331">
        <v>10</v>
      </c>
      <c r="I1331" t="s">
        <v>14</v>
      </c>
      <c r="J1331" t="s">
        <v>11</v>
      </c>
      <c r="K1331">
        <v>0</v>
      </c>
      <c r="L1331" t="s">
        <v>8</v>
      </c>
      <c r="M1331">
        <v>20</v>
      </c>
      <c r="N1331">
        <v>1</v>
      </c>
      <c r="O1331" t="str">
        <f>IF(AND(Tabela1[[#This Row],[EA Play Season Pass]]="Yes",Tabela1[[#This Row],[Minecraft Season Pass]]="Yes"),"Yes","No")</f>
        <v>No</v>
      </c>
      <c r="P1331" t="str">
        <f>IF(OR(Tabela1[[#This Row],[EA Play Season Pass]]="Yes",Tabela1[[#This Row],[Minecraft Season Pass]]="Yes"),"Yes","No")</f>
        <v>Yes</v>
      </c>
      <c r="Q1331">
        <v>29</v>
      </c>
      <c r="R1331" s="2"/>
    </row>
    <row r="1332" spans="1:18" x14ac:dyDescent="0.25">
      <c r="A1332">
        <v>1331</v>
      </c>
      <c r="B1332" t="s">
        <v>4271</v>
      </c>
      <c r="C1332" t="s">
        <v>7</v>
      </c>
      <c r="D1332" s="50">
        <v>44753</v>
      </c>
      <c r="E1332">
        <f>YEAR(Tabela1[[#This Row],[Start Date]])</f>
        <v>2022</v>
      </c>
      <c r="F1332">
        <f>ROUNDUP(MONTH(Tabela1[[#This Row],[Start Date]])/3,0)</f>
        <v>3</v>
      </c>
      <c r="G1332" t="s">
        <v>11</v>
      </c>
      <c r="H1332">
        <v>15</v>
      </c>
      <c r="I1332" t="s">
        <v>9</v>
      </c>
      <c r="J1332" t="s">
        <v>11</v>
      </c>
      <c r="K1332">
        <v>0</v>
      </c>
      <c r="L1332" t="s">
        <v>8</v>
      </c>
      <c r="M1332">
        <v>20</v>
      </c>
      <c r="N1332">
        <v>3</v>
      </c>
      <c r="O1332" t="str">
        <f>IF(AND(Tabela1[[#This Row],[EA Play Season Pass]]="Yes",Tabela1[[#This Row],[Minecraft Season Pass]]="Yes"),"Yes","No")</f>
        <v>No</v>
      </c>
      <c r="P1332" t="str">
        <f>IF(OR(Tabela1[[#This Row],[EA Play Season Pass]]="Yes",Tabela1[[#This Row],[Minecraft Season Pass]]="Yes"),"Yes","No")</f>
        <v>Yes</v>
      </c>
      <c r="Q1332">
        <v>32</v>
      </c>
      <c r="R1332" s="2"/>
    </row>
    <row r="1333" spans="1:18" x14ac:dyDescent="0.25">
      <c r="A1333">
        <v>1332</v>
      </c>
      <c r="B1333" t="s">
        <v>2723</v>
      </c>
      <c r="C1333" t="s">
        <v>10</v>
      </c>
      <c r="D1333" s="50">
        <v>44753</v>
      </c>
      <c r="E1333">
        <f>YEAR(Tabela1[[#This Row],[Start Date]])</f>
        <v>2022</v>
      </c>
      <c r="F1333">
        <f>ROUNDUP(MONTH(Tabela1[[#This Row],[Start Date]])/3,0)</f>
        <v>3</v>
      </c>
      <c r="G1333" t="s">
        <v>8</v>
      </c>
      <c r="H1333">
        <v>5</v>
      </c>
      <c r="I1333" t="s">
        <v>9</v>
      </c>
      <c r="J1333" t="s">
        <v>11</v>
      </c>
      <c r="K1333">
        <v>0</v>
      </c>
      <c r="L1333" t="s">
        <v>8</v>
      </c>
      <c r="M1333">
        <v>20</v>
      </c>
      <c r="N1333">
        <v>3</v>
      </c>
      <c r="O1333" t="str">
        <f>IF(AND(Tabela1[[#This Row],[EA Play Season Pass]]="Yes",Tabela1[[#This Row],[Minecraft Season Pass]]="Yes"),"Yes","No")</f>
        <v>No</v>
      </c>
      <c r="P1333" t="str">
        <f>IF(OR(Tabela1[[#This Row],[EA Play Season Pass]]="Yes",Tabela1[[#This Row],[Minecraft Season Pass]]="Yes"),"Yes","No")</f>
        <v>Yes</v>
      </c>
      <c r="Q1333">
        <v>22</v>
      </c>
      <c r="R1333" s="2"/>
    </row>
    <row r="1334" spans="1:18" x14ac:dyDescent="0.25">
      <c r="A1334">
        <v>1333</v>
      </c>
      <c r="B1334" t="s">
        <v>4272</v>
      </c>
      <c r="C1334" t="s">
        <v>13</v>
      </c>
      <c r="D1334" s="50">
        <v>44753</v>
      </c>
      <c r="E1334">
        <f>YEAR(Tabela1[[#This Row],[Start Date]])</f>
        <v>2022</v>
      </c>
      <c r="F1334">
        <f>ROUNDUP(MONTH(Tabela1[[#This Row],[Start Date]])/3,0)</f>
        <v>3</v>
      </c>
      <c r="G1334" t="s">
        <v>8</v>
      </c>
      <c r="H1334">
        <v>10</v>
      </c>
      <c r="I1334" t="s">
        <v>9</v>
      </c>
      <c r="J1334" t="s">
        <v>8</v>
      </c>
      <c r="K1334">
        <v>30</v>
      </c>
      <c r="L1334" t="s">
        <v>11</v>
      </c>
      <c r="M1334">
        <v>0</v>
      </c>
      <c r="N1334">
        <v>3</v>
      </c>
      <c r="O1334" t="str">
        <f>IF(AND(Tabela1[[#This Row],[EA Play Season Pass]]="Yes",Tabela1[[#This Row],[Minecraft Season Pass]]="Yes"),"Yes","No")</f>
        <v>No</v>
      </c>
      <c r="P1334" t="str">
        <f>IF(OR(Tabela1[[#This Row],[EA Play Season Pass]]="Yes",Tabela1[[#This Row],[Minecraft Season Pass]]="Yes"),"Yes","No")</f>
        <v>Yes</v>
      </c>
      <c r="Q1334">
        <v>37</v>
      </c>
      <c r="R1334" s="2"/>
    </row>
    <row r="1335" spans="1:18" x14ac:dyDescent="0.25">
      <c r="A1335">
        <v>1334</v>
      </c>
      <c r="B1335" t="s">
        <v>4273</v>
      </c>
      <c r="C1335" t="s">
        <v>10</v>
      </c>
      <c r="D1335" s="50">
        <v>44753</v>
      </c>
      <c r="E1335">
        <f>YEAR(Tabela1[[#This Row],[Start Date]])</f>
        <v>2022</v>
      </c>
      <c r="F1335">
        <f>ROUNDUP(MONTH(Tabela1[[#This Row],[Start Date]])/3,0)</f>
        <v>3</v>
      </c>
      <c r="G1335" t="s">
        <v>8</v>
      </c>
      <c r="H1335">
        <v>5</v>
      </c>
      <c r="I1335" t="s">
        <v>14</v>
      </c>
      <c r="J1335" t="s">
        <v>8</v>
      </c>
      <c r="K1335">
        <v>30</v>
      </c>
      <c r="L1335" t="s">
        <v>8</v>
      </c>
      <c r="M1335">
        <v>20</v>
      </c>
      <c r="N1335">
        <v>3</v>
      </c>
      <c r="O1335" t="str">
        <f>IF(AND(Tabela1[[#This Row],[EA Play Season Pass]]="Yes",Tabela1[[#This Row],[Minecraft Season Pass]]="Yes"),"Yes","No")</f>
        <v>Yes</v>
      </c>
      <c r="P1335" t="str">
        <f>IF(OR(Tabela1[[#This Row],[EA Play Season Pass]]="Yes",Tabela1[[#This Row],[Minecraft Season Pass]]="Yes"),"Yes","No")</f>
        <v>Yes</v>
      </c>
      <c r="Q1335">
        <v>52</v>
      </c>
      <c r="R1335" s="2"/>
    </row>
    <row r="1336" spans="1:18" x14ac:dyDescent="0.25">
      <c r="A1336">
        <v>1335</v>
      </c>
      <c r="B1336" t="s">
        <v>4274</v>
      </c>
      <c r="C1336" t="s">
        <v>7</v>
      </c>
      <c r="D1336" s="50">
        <v>44753</v>
      </c>
      <c r="E1336">
        <f>YEAR(Tabela1[[#This Row],[Start Date]])</f>
        <v>2022</v>
      </c>
      <c r="F1336">
        <f>ROUNDUP(MONTH(Tabela1[[#This Row],[Start Date]])/3,0)</f>
        <v>3</v>
      </c>
      <c r="G1336" t="s">
        <v>11</v>
      </c>
      <c r="H1336">
        <v>15</v>
      </c>
      <c r="I1336" t="s">
        <v>12</v>
      </c>
      <c r="J1336" t="s">
        <v>11</v>
      </c>
      <c r="K1336">
        <v>0</v>
      </c>
      <c r="L1336" t="s">
        <v>8</v>
      </c>
      <c r="M1336">
        <v>20</v>
      </c>
      <c r="N1336">
        <v>1</v>
      </c>
      <c r="O1336" t="str">
        <f>IF(AND(Tabela1[[#This Row],[EA Play Season Pass]]="Yes",Tabela1[[#This Row],[Minecraft Season Pass]]="Yes"),"Yes","No")</f>
        <v>No</v>
      </c>
      <c r="P1336" t="str">
        <f>IF(OR(Tabela1[[#This Row],[EA Play Season Pass]]="Yes",Tabela1[[#This Row],[Minecraft Season Pass]]="Yes"),"Yes","No")</f>
        <v>Yes</v>
      </c>
      <c r="Q1336">
        <v>34</v>
      </c>
      <c r="R1336" s="2"/>
    </row>
    <row r="1337" spans="1:18" x14ac:dyDescent="0.25">
      <c r="A1337">
        <v>1336</v>
      </c>
      <c r="B1337" t="s">
        <v>4275</v>
      </c>
      <c r="C1337" t="s">
        <v>7</v>
      </c>
      <c r="D1337" s="50">
        <v>44753</v>
      </c>
      <c r="E1337">
        <f>YEAR(Tabela1[[#This Row],[Start Date]])</f>
        <v>2022</v>
      </c>
      <c r="F1337">
        <f>ROUNDUP(MONTH(Tabela1[[#This Row],[Start Date]])/3,0)</f>
        <v>3</v>
      </c>
      <c r="G1337" t="s">
        <v>8</v>
      </c>
      <c r="H1337">
        <v>15</v>
      </c>
      <c r="I1337" t="s">
        <v>12</v>
      </c>
      <c r="J1337" t="s">
        <v>11</v>
      </c>
      <c r="K1337">
        <v>0</v>
      </c>
      <c r="L1337" t="s">
        <v>11</v>
      </c>
      <c r="M1337">
        <v>0</v>
      </c>
      <c r="N1337">
        <v>3</v>
      </c>
      <c r="O1337" t="str">
        <f>IF(AND(Tabela1[[#This Row],[EA Play Season Pass]]="Yes",Tabela1[[#This Row],[Minecraft Season Pass]]="Yes"),"Yes","No")</f>
        <v>No</v>
      </c>
      <c r="P1337" t="str">
        <f>IF(OR(Tabela1[[#This Row],[EA Play Season Pass]]="Yes",Tabela1[[#This Row],[Minecraft Season Pass]]="Yes"),"Yes","No")</f>
        <v>No</v>
      </c>
      <c r="Q1337">
        <v>12</v>
      </c>
      <c r="R1337" s="2"/>
    </row>
    <row r="1338" spans="1:18" x14ac:dyDescent="0.25">
      <c r="A1338">
        <v>1337</v>
      </c>
      <c r="B1338" t="s">
        <v>4276</v>
      </c>
      <c r="C1338" t="s">
        <v>7</v>
      </c>
      <c r="D1338" s="50">
        <v>44753</v>
      </c>
      <c r="E1338">
        <f>YEAR(Tabela1[[#This Row],[Start Date]])</f>
        <v>2022</v>
      </c>
      <c r="F1338">
        <f>ROUNDUP(MONTH(Tabela1[[#This Row],[Start Date]])/3,0)</f>
        <v>3</v>
      </c>
      <c r="G1338" t="s">
        <v>8</v>
      </c>
      <c r="H1338">
        <v>15</v>
      </c>
      <c r="I1338" t="s">
        <v>12</v>
      </c>
      <c r="J1338" t="s">
        <v>8</v>
      </c>
      <c r="K1338">
        <v>30</v>
      </c>
      <c r="L1338" t="s">
        <v>11</v>
      </c>
      <c r="M1338">
        <v>0</v>
      </c>
      <c r="N1338">
        <v>2</v>
      </c>
      <c r="O1338" t="str">
        <f>IF(AND(Tabela1[[#This Row],[EA Play Season Pass]]="Yes",Tabela1[[#This Row],[Minecraft Season Pass]]="Yes"),"Yes","No")</f>
        <v>No</v>
      </c>
      <c r="P1338" t="str">
        <f>IF(OR(Tabela1[[#This Row],[EA Play Season Pass]]="Yes",Tabela1[[#This Row],[Minecraft Season Pass]]="Yes"),"Yes","No")</f>
        <v>Yes</v>
      </c>
      <c r="Q1338">
        <v>43</v>
      </c>
      <c r="R1338" s="2"/>
    </row>
    <row r="1339" spans="1:18" x14ac:dyDescent="0.25">
      <c r="A1339">
        <v>1338</v>
      </c>
      <c r="B1339" t="s">
        <v>2247</v>
      </c>
      <c r="C1339" t="s">
        <v>7</v>
      </c>
      <c r="D1339" s="50">
        <v>44754</v>
      </c>
      <c r="E1339">
        <f>YEAR(Tabela1[[#This Row],[Start Date]])</f>
        <v>2022</v>
      </c>
      <c r="F1339">
        <f>ROUNDUP(MONTH(Tabela1[[#This Row],[Start Date]])/3,0)</f>
        <v>3</v>
      </c>
      <c r="G1339" t="s">
        <v>11</v>
      </c>
      <c r="H1339">
        <v>15</v>
      </c>
      <c r="I1339" t="s">
        <v>9</v>
      </c>
      <c r="J1339" t="s">
        <v>8</v>
      </c>
      <c r="K1339">
        <v>30</v>
      </c>
      <c r="L1339" t="s">
        <v>11</v>
      </c>
      <c r="M1339">
        <v>0</v>
      </c>
      <c r="N1339">
        <v>2</v>
      </c>
      <c r="O1339" t="str">
        <f>IF(AND(Tabela1[[#This Row],[EA Play Season Pass]]="Yes",Tabela1[[#This Row],[Minecraft Season Pass]]="Yes"),"Yes","No")</f>
        <v>No</v>
      </c>
      <c r="P1339" t="str">
        <f>IF(OR(Tabela1[[#This Row],[EA Play Season Pass]]="Yes",Tabela1[[#This Row],[Minecraft Season Pass]]="Yes"),"Yes","No")</f>
        <v>Yes</v>
      </c>
      <c r="Q1339">
        <v>43</v>
      </c>
      <c r="R1339" s="2"/>
    </row>
    <row r="1340" spans="1:18" x14ac:dyDescent="0.25">
      <c r="A1340">
        <v>1339</v>
      </c>
      <c r="B1340" t="s">
        <v>741</v>
      </c>
      <c r="C1340" t="s">
        <v>10</v>
      </c>
      <c r="D1340" s="50">
        <v>44754</v>
      </c>
      <c r="E1340">
        <f>YEAR(Tabela1[[#This Row],[Start Date]])</f>
        <v>2022</v>
      </c>
      <c r="F1340">
        <f>ROUNDUP(MONTH(Tabela1[[#This Row],[Start Date]])/3,0)</f>
        <v>3</v>
      </c>
      <c r="G1340" t="s">
        <v>8</v>
      </c>
      <c r="H1340">
        <v>5</v>
      </c>
      <c r="I1340" t="s">
        <v>9</v>
      </c>
      <c r="J1340" t="s">
        <v>11</v>
      </c>
      <c r="K1340">
        <v>0</v>
      </c>
      <c r="L1340" t="s">
        <v>8</v>
      </c>
      <c r="M1340">
        <v>20</v>
      </c>
      <c r="N1340">
        <v>3</v>
      </c>
      <c r="O1340" t="str">
        <f>IF(AND(Tabela1[[#This Row],[EA Play Season Pass]]="Yes",Tabela1[[#This Row],[Minecraft Season Pass]]="Yes"),"Yes","No")</f>
        <v>No</v>
      </c>
      <c r="P1340" t="str">
        <f>IF(OR(Tabela1[[#This Row],[EA Play Season Pass]]="Yes",Tabela1[[#This Row],[Minecraft Season Pass]]="Yes"),"Yes","No")</f>
        <v>Yes</v>
      </c>
      <c r="Q1340">
        <v>22</v>
      </c>
      <c r="R1340" s="2"/>
    </row>
    <row r="1341" spans="1:18" x14ac:dyDescent="0.25">
      <c r="A1341">
        <v>1340</v>
      </c>
      <c r="B1341" t="s">
        <v>4277</v>
      </c>
      <c r="C1341" t="s">
        <v>13</v>
      </c>
      <c r="D1341" s="50">
        <v>44754</v>
      </c>
      <c r="E1341">
        <f>YEAR(Tabela1[[#This Row],[Start Date]])</f>
        <v>2022</v>
      </c>
      <c r="F1341">
        <f>ROUNDUP(MONTH(Tabela1[[#This Row],[Start Date]])/3,0)</f>
        <v>3</v>
      </c>
      <c r="G1341" t="s">
        <v>8</v>
      </c>
      <c r="H1341">
        <v>10</v>
      </c>
      <c r="I1341" t="s">
        <v>14</v>
      </c>
      <c r="J1341" t="s">
        <v>11</v>
      </c>
      <c r="K1341">
        <v>0</v>
      </c>
      <c r="L1341" t="s">
        <v>11</v>
      </c>
      <c r="M1341">
        <v>0</v>
      </c>
      <c r="N1341">
        <v>1</v>
      </c>
      <c r="O1341" t="str">
        <f>IF(AND(Tabela1[[#This Row],[EA Play Season Pass]]="Yes",Tabela1[[#This Row],[Minecraft Season Pass]]="Yes"),"Yes","No")</f>
        <v>No</v>
      </c>
      <c r="P1341" t="str">
        <f>IF(OR(Tabela1[[#This Row],[EA Play Season Pass]]="Yes",Tabela1[[#This Row],[Minecraft Season Pass]]="Yes"),"Yes","No")</f>
        <v>No</v>
      </c>
      <c r="Q1341">
        <v>9</v>
      </c>
      <c r="R1341" s="2"/>
    </row>
    <row r="1342" spans="1:18" x14ac:dyDescent="0.25">
      <c r="A1342">
        <v>1341</v>
      </c>
      <c r="B1342" t="s">
        <v>878</v>
      </c>
      <c r="C1342" t="s">
        <v>7</v>
      </c>
      <c r="D1342" s="50">
        <v>44754</v>
      </c>
      <c r="E1342">
        <f>YEAR(Tabela1[[#This Row],[Start Date]])</f>
        <v>2022</v>
      </c>
      <c r="F1342">
        <f>ROUNDUP(MONTH(Tabela1[[#This Row],[Start Date]])/3,0)</f>
        <v>3</v>
      </c>
      <c r="G1342" t="s">
        <v>11</v>
      </c>
      <c r="H1342">
        <v>15</v>
      </c>
      <c r="I1342" t="s">
        <v>14</v>
      </c>
      <c r="J1342" t="s">
        <v>8</v>
      </c>
      <c r="K1342">
        <v>30</v>
      </c>
      <c r="L1342" t="s">
        <v>8</v>
      </c>
      <c r="M1342">
        <v>20</v>
      </c>
      <c r="N1342">
        <v>3</v>
      </c>
      <c r="O1342" t="str">
        <f>IF(AND(Tabela1[[#This Row],[EA Play Season Pass]]="Yes",Tabela1[[#This Row],[Minecraft Season Pass]]="Yes"),"Yes","No")</f>
        <v>Yes</v>
      </c>
      <c r="P1342" t="str">
        <f>IF(OR(Tabela1[[#This Row],[EA Play Season Pass]]="Yes",Tabela1[[#This Row],[Minecraft Season Pass]]="Yes"),"Yes","No")</f>
        <v>Yes</v>
      </c>
      <c r="Q1342">
        <v>62</v>
      </c>
      <c r="R1342" s="2"/>
    </row>
    <row r="1343" spans="1:18" x14ac:dyDescent="0.25">
      <c r="A1343">
        <v>1342</v>
      </c>
      <c r="B1343" t="s">
        <v>1168</v>
      </c>
      <c r="C1343" t="s">
        <v>10</v>
      </c>
      <c r="D1343" s="50">
        <v>44754</v>
      </c>
      <c r="E1343">
        <f>YEAR(Tabela1[[#This Row],[Start Date]])</f>
        <v>2022</v>
      </c>
      <c r="F1343">
        <f>ROUNDUP(MONTH(Tabela1[[#This Row],[Start Date]])/3,0)</f>
        <v>3</v>
      </c>
      <c r="G1343" t="s">
        <v>8</v>
      </c>
      <c r="H1343">
        <v>5</v>
      </c>
      <c r="I1343" t="s">
        <v>12</v>
      </c>
      <c r="J1343" t="s">
        <v>11</v>
      </c>
      <c r="K1343">
        <v>0</v>
      </c>
      <c r="L1343" t="s">
        <v>11</v>
      </c>
      <c r="M1343">
        <v>0</v>
      </c>
      <c r="N1343">
        <v>2</v>
      </c>
      <c r="O1343" t="str">
        <f>IF(AND(Tabela1[[#This Row],[EA Play Season Pass]]="Yes",Tabela1[[#This Row],[Minecraft Season Pass]]="Yes"),"Yes","No")</f>
        <v>No</v>
      </c>
      <c r="P1343" t="str">
        <f>IF(OR(Tabela1[[#This Row],[EA Play Season Pass]]="Yes",Tabela1[[#This Row],[Minecraft Season Pass]]="Yes"),"Yes","No")</f>
        <v>No</v>
      </c>
      <c r="Q1343">
        <v>3</v>
      </c>
      <c r="R1343" s="2"/>
    </row>
    <row r="1344" spans="1:18" x14ac:dyDescent="0.25">
      <c r="A1344">
        <v>1343</v>
      </c>
      <c r="B1344" t="s">
        <v>737</v>
      </c>
      <c r="C1344" t="s">
        <v>7</v>
      </c>
      <c r="D1344" s="50">
        <v>44754</v>
      </c>
      <c r="E1344">
        <f>YEAR(Tabela1[[#This Row],[Start Date]])</f>
        <v>2022</v>
      </c>
      <c r="F1344">
        <f>ROUNDUP(MONTH(Tabela1[[#This Row],[Start Date]])/3,0)</f>
        <v>3</v>
      </c>
      <c r="G1344" t="s">
        <v>11</v>
      </c>
      <c r="H1344">
        <v>15</v>
      </c>
      <c r="I1344" t="s">
        <v>9</v>
      </c>
      <c r="J1344" t="s">
        <v>11</v>
      </c>
      <c r="K1344">
        <v>0</v>
      </c>
      <c r="L1344" t="s">
        <v>8</v>
      </c>
      <c r="M1344">
        <v>20</v>
      </c>
      <c r="N1344">
        <v>3</v>
      </c>
      <c r="O1344" t="str">
        <f>IF(AND(Tabela1[[#This Row],[EA Play Season Pass]]="Yes",Tabela1[[#This Row],[Minecraft Season Pass]]="Yes"),"Yes","No")</f>
        <v>No</v>
      </c>
      <c r="P1344" t="str">
        <f>IF(OR(Tabela1[[#This Row],[EA Play Season Pass]]="Yes",Tabela1[[#This Row],[Minecraft Season Pass]]="Yes"),"Yes","No")</f>
        <v>Yes</v>
      </c>
      <c r="Q1344">
        <v>32</v>
      </c>
      <c r="R1344" s="2"/>
    </row>
    <row r="1345" spans="1:18" x14ac:dyDescent="0.25">
      <c r="A1345">
        <v>1344</v>
      </c>
      <c r="B1345" t="s">
        <v>1141</v>
      </c>
      <c r="C1345" t="s">
        <v>13</v>
      </c>
      <c r="D1345" s="50">
        <v>44754</v>
      </c>
      <c r="E1345">
        <f>YEAR(Tabela1[[#This Row],[Start Date]])</f>
        <v>2022</v>
      </c>
      <c r="F1345">
        <f>ROUNDUP(MONTH(Tabela1[[#This Row],[Start Date]])/3,0)</f>
        <v>3</v>
      </c>
      <c r="G1345" t="s">
        <v>8</v>
      </c>
      <c r="H1345">
        <v>10</v>
      </c>
      <c r="I1345" t="s">
        <v>14</v>
      </c>
      <c r="J1345" t="s">
        <v>11</v>
      </c>
      <c r="K1345">
        <v>0</v>
      </c>
      <c r="L1345" t="s">
        <v>8</v>
      </c>
      <c r="M1345">
        <v>20</v>
      </c>
      <c r="N1345">
        <v>1</v>
      </c>
      <c r="O1345" t="str">
        <f>IF(AND(Tabela1[[#This Row],[EA Play Season Pass]]="Yes",Tabela1[[#This Row],[Minecraft Season Pass]]="Yes"),"Yes","No")</f>
        <v>No</v>
      </c>
      <c r="P1345" t="str">
        <f>IF(OR(Tabela1[[#This Row],[EA Play Season Pass]]="Yes",Tabela1[[#This Row],[Minecraft Season Pass]]="Yes"),"Yes","No")</f>
        <v>Yes</v>
      </c>
      <c r="Q1345">
        <v>29</v>
      </c>
      <c r="R1345" s="2"/>
    </row>
    <row r="1346" spans="1:18" x14ac:dyDescent="0.25">
      <c r="A1346">
        <v>1345</v>
      </c>
      <c r="B1346" t="s">
        <v>4278</v>
      </c>
      <c r="C1346" t="s">
        <v>7</v>
      </c>
      <c r="D1346" s="50">
        <v>44754</v>
      </c>
      <c r="E1346">
        <f>YEAR(Tabela1[[#This Row],[Start Date]])</f>
        <v>2022</v>
      </c>
      <c r="F1346">
        <f>ROUNDUP(MONTH(Tabela1[[#This Row],[Start Date]])/3,0)</f>
        <v>3</v>
      </c>
      <c r="G1346" t="s">
        <v>11</v>
      </c>
      <c r="H1346">
        <v>15</v>
      </c>
      <c r="I1346" t="s">
        <v>9</v>
      </c>
      <c r="J1346" t="s">
        <v>11</v>
      </c>
      <c r="K1346">
        <v>0</v>
      </c>
      <c r="L1346" t="s">
        <v>8</v>
      </c>
      <c r="M1346">
        <v>20</v>
      </c>
      <c r="N1346">
        <v>2</v>
      </c>
      <c r="O1346" t="str">
        <f>IF(AND(Tabela1[[#This Row],[EA Play Season Pass]]="Yes",Tabela1[[#This Row],[Minecraft Season Pass]]="Yes"),"Yes","No")</f>
        <v>No</v>
      </c>
      <c r="P1346" t="str">
        <f>IF(OR(Tabela1[[#This Row],[EA Play Season Pass]]="Yes",Tabela1[[#This Row],[Minecraft Season Pass]]="Yes"),"Yes","No")</f>
        <v>Yes</v>
      </c>
      <c r="Q1346">
        <v>33</v>
      </c>
      <c r="R1346" s="2"/>
    </row>
    <row r="1347" spans="1:18" x14ac:dyDescent="0.25">
      <c r="A1347">
        <v>1346</v>
      </c>
      <c r="B1347" t="s">
        <v>4279</v>
      </c>
      <c r="C1347" t="s">
        <v>10</v>
      </c>
      <c r="D1347" s="50">
        <v>44755</v>
      </c>
      <c r="E1347">
        <f>YEAR(Tabela1[[#This Row],[Start Date]])</f>
        <v>2022</v>
      </c>
      <c r="F1347">
        <f>ROUNDUP(MONTH(Tabela1[[#This Row],[Start Date]])/3,0)</f>
        <v>3</v>
      </c>
      <c r="G1347" t="s">
        <v>8</v>
      </c>
      <c r="H1347">
        <v>5</v>
      </c>
      <c r="I1347" t="s">
        <v>12</v>
      </c>
      <c r="J1347" t="s">
        <v>11</v>
      </c>
      <c r="K1347">
        <v>0</v>
      </c>
      <c r="L1347" t="s">
        <v>11</v>
      </c>
      <c r="M1347">
        <v>0</v>
      </c>
      <c r="N1347">
        <v>3</v>
      </c>
      <c r="O1347" t="str">
        <f>IF(AND(Tabela1[[#This Row],[EA Play Season Pass]]="Yes",Tabela1[[#This Row],[Minecraft Season Pass]]="Yes"),"Yes","No")</f>
        <v>No</v>
      </c>
      <c r="P1347" t="str">
        <f>IF(OR(Tabela1[[#This Row],[EA Play Season Pass]]="Yes",Tabela1[[#This Row],[Minecraft Season Pass]]="Yes"),"Yes","No")</f>
        <v>No</v>
      </c>
      <c r="Q1347">
        <v>2</v>
      </c>
      <c r="R1347" s="2"/>
    </row>
    <row r="1348" spans="1:18" x14ac:dyDescent="0.25">
      <c r="A1348">
        <v>1347</v>
      </c>
      <c r="B1348" t="s">
        <v>2969</v>
      </c>
      <c r="C1348" t="s">
        <v>10</v>
      </c>
      <c r="D1348" s="50">
        <v>44755</v>
      </c>
      <c r="E1348">
        <f>YEAR(Tabela1[[#This Row],[Start Date]])</f>
        <v>2022</v>
      </c>
      <c r="F1348">
        <f>ROUNDUP(MONTH(Tabela1[[#This Row],[Start Date]])/3,0)</f>
        <v>3</v>
      </c>
      <c r="G1348" t="s">
        <v>8</v>
      </c>
      <c r="H1348">
        <v>5</v>
      </c>
      <c r="I1348" t="s">
        <v>12</v>
      </c>
      <c r="J1348" t="s">
        <v>8</v>
      </c>
      <c r="K1348">
        <v>30</v>
      </c>
      <c r="L1348" t="s">
        <v>11</v>
      </c>
      <c r="M1348">
        <v>0</v>
      </c>
      <c r="N1348">
        <v>2</v>
      </c>
      <c r="O1348" t="str">
        <f>IF(AND(Tabela1[[#This Row],[EA Play Season Pass]]="Yes",Tabela1[[#This Row],[Minecraft Season Pass]]="Yes"),"Yes","No")</f>
        <v>No</v>
      </c>
      <c r="P1348" t="str">
        <f>IF(OR(Tabela1[[#This Row],[EA Play Season Pass]]="Yes",Tabela1[[#This Row],[Minecraft Season Pass]]="Yes"),"Yes","No")</f>
        <v>Yes</v>
      </c>
      <c r="Q1348">
        <v>33</v>
      </c>
      <c r="R1348" s="2"/>
    </row>
    <row r="1349" spans="1:18" x14ac:dyDescent="0.25">
      <c r="A1349">
        <v>1348</v>
      </c>
      <c r="B1349" t="s">
        <v>4280</v>
      </c>
      <c r="C1349" t="s">
        <v>7</v>
      </c>
      <c r="D1349" s="50">
        <v>44755</v>
      </c>
      <c r="E1349">
        <f>YEAR(Tabela1[[#This Row],[Start Date]])</f>
        <v>2022</v>
      </c>
      <c r="F1349">
        <f>ROUNDUP(MONTH(Tabela1[[#This Row],[Start Date]])/3,0)</f>
        <v>3</v>
      </c>
      <c r="G1349" t="s">
        <v>8</v>
      </c>
      <c r="H1349">
        <v>15</v>
      </c>
      <c r="I1349" t="s">
        <v>12</v>
      </c>
      <c r="J1349" t="s">
        <v>8</v>
      </c>
      <c r="K1349">
        <v>30</v>
      </c>
      <c r="L1349" t="s">
        <v>11</v>
      </c>
      <c r="M1349">
        <v>0</v>
      </c>
      <c r="N1349">
        <v>3</v>
      </c>
      <c r="O1349" t="str">
        <f>IF(AND(Tabela1[[#This Row],[EA Play Season Pass]]="Yes",Tabela1[[#This Row],[Minecraft Season Pass]]="Yes"),"Yes","No")</f>
        <v>No</v>
      </c>
      <c r="P1349" t="str">
        <f>IF(OR(Tabela1[[#This Row],[EA Play Season Pass]]="Yes",Tabela1[[#This Row],[Minecraft Season Pass]]="Yes"),"Yes","No")</f>
        <v>Yes</v>
      </c>
      <c r="Q1349">
        <v>42</v>
      </c>
      <c r="R1349" s="2"/>
    </row>
    <row r="1350" spans="1:18" x14ac:dyDescent="0.25">
      <c r="A1350">
        <v>1349</v>
      </c>
      <c r="B1350" t="s">
        <v>4281</v>
      </c>
      <c r="C1350" t="s">
        <v>10</v>
      </c>
      <c r="D1350" s="50">
        <v>44755</v>
      </c>
      <c r="E1350">
        <f>YEAR(Tabela1[[#This Row],[Start Date]])</f>
        <v>2022</v>
      </c>
      <c r="F1350">
        <f>ROUNDUP(MONTH(Tabela1[[#This Row],[Start Date]])/3,0)</f>
        <v>3</v>
      </c>
      <c r="G1350" t="s">
        <v>8</v>
      </c>
      <c r="H1350">
        <v>5</v>
      </c>
      <c r="I1350" t="s">
        <v>14</v>
      </c>
      <c r="J1350" t="s">
        <v>8</v>
      </c>
      <c r="K1350">
        <v>30</v>
      </c>
      <c r="L1350" t="s">
        <v>11</v>
      </c>
      <c r="M1350">
        <v>0</v>
      </c>
      <c r="N1350">
        <v>3</v>
      </c>
      <c r="O1350" t="str">
        <f>IF(AND(Tabela1[[#This Row],[EA Play Season Pass]]="Yes",Tabela1[[#This Row],[Minecraft Season Pass]]="Yes"),"Yes","No")</f>
        <v>No</v>
      </c>
      <c r="P1350" t="str">
        <f>IF(OR(Tabela1[[#This Row],[EA Play Season Pass]]="Yes",Tabela1[[#This Row],[Minecraft Season Pass]]="Yes"),"Yes","No")</f>
        <v>Yes</v>
      </c>
      <c r="Q1350">
        <v>32</v>
      </c>
      <c r="R1350" s="2"/>
    </row>
    <row r="1351" spans="1:18" x14ac:dyDescent="0.25">
      <c r="A1351">
        <v>1350</v>
      </c>
      <c r="B1351" t="s">
        <v>687</v>
      </c>
      <c r="C1351" t="s">
        <v>13</v>
      </c>
      <c r="D1351" s="50">
        <v>44756</v>
      </c>
      <c r="E1351">
        <f>YEAR(Tabela1[[#This Row],[Start Date]])</f>
        <v>2022</v>
      </c>
      <c r="F1351">
        <f>ROUNDUP(MONTH(Tabela1[[#This Row],[Start Date]])/3,0)</f>
        <v>3</v>
      </c>
      <c r="G1351" t="s">
        <v>11</v>
      </c>
      <c r="H1351">
        <v>10</v>
      </c>
      <c r="I1351" t="s">
        <v>12</v>
      </c>
      <c r="J1351" t="s">
        <v>8</v>
      </c>
      <c r="K1351">
        <v>30</v>
      </c>
      <c r="L1351" t="s">
        <v>11</v>
      </c>
      <c r="M1351">
        <v>0</v>
      </c>
      <c r="N1351">
        <v>3</v>
      </c>
      <c r="O1351" t="str">
        <f>IF(AND(Tabela1[[#This Row],[EA Play Season Pass]]="Yes",Tabela1[[#This Row],[Minecraft Season Pass]]="Yes"),"Yes","No")</f>
        <v>No</v>
      </c>
      <c r="P1351" t="str">
        <f>IF(OR(Tabela1[[#This Row],[EA Play Season Pass]]="Yes",Tabela1[[#This Row],[Minecraft Season Pass]]="Yes"),"Yes","No")</f>
        <v>Yes</v>
      </c>
      <c r="Q1351">
        <v>37</v>
      </c>
      <c r="R1351" s="2"/>
    </row>
    <row r="1352" spans="1:18" x14ac:dyDescent="0.25">
      <c r="A1352">
        <v>1351</v>
      </c>
      <c r="B1352" t="s">
        <v>4282</v>
      </c>
      <c r="C1352" t="s">
        <v>7</v>
      </c>
      <c r="D1352" s="50">
        <v>44756</v>
      </c>
      <c r="E1352">
        <f>YEAR(Tabela1[[#This Row],[Start Date]])</f>
        <v>2022</v>
      </c>
      <c r="F1352">
        <f>ROUNDUP(MONTH(Tabela1[[#This Row],[Start Date]])/3,0)</f>
        <v>3</v>
      </c>
      <c r="G1352" t="s">
        <v>11</v>
      </c>
      <c r="H1352">
        <v>15</v>
      </c>
      <c r="I1352" t="s">
        <v>12</v>
      </c>
      <c r="J1352" t="s">
        <v>8</v>
      </c>
      <c r="K1352">
        <v>30</v>
      </c>
      <c r="L1352" t="s">
        <v>8</v>
      </c>
      <c r="M1352">
        <v>20</v>
      </c>
      <c r="N1352">
        <v>3</v>
      </c>
      <c r="O1352" t="str">
        <f>IF(AND(Tabela1[[#This Row],[EA Play Season Pass]]="Yes",Tabela1[[#This Row],[Minecraft Season Pass]]="Yes"),"Yes","No")</f>
        <v>Yes</v>
      </c>
      <c r="P1352" t="str">
        <f>IF(OR(Tabela1[[#This Row],[EA Play Season Pass]]="Yes",Tabela1[[#This Row],[Minecraft Season Pass]]="Yes"),"Yes","No")</f>
        <v>Yes</v>
      </c>
      <c r="Q1352">
        <v>62</v>
      </c>
      <c r="R1352" s="2"/>
    </row>
    <row r="1353" spans="1:18" x14ac:dyDescent="0.25">
      <c r="A1353">
        <v>1352</v>
      </c>
      <c r="B1353" t="s">
        <v>3073</v>
      </c>
      <c r="C1353" t="s">
        <v>7</v>
      </c>
      <c r="D1353" s="50">
        <v>44756</v>
      </c>
      <c r="E1353">
        <f>YEAR(Tabela1[[#This Row],[Start Date]])</f>
        <v>2022</v>
      </c>
      <c r="F1353">
        <f>ROUNDUP(MONTH(Tabela1[[#This Row],[Start Date]])/3,0)</f>
        <v>3</v>
      </c>
      <c r="G1353" t="s">
        <v>8</v>
      </c>
      <c r="H1353">
        <v>15</v>
      </c>
      <c r="I1353" t="s">
        <v>12</v>
      </c>
      <c r="J1353" t="s">
        <v>11</v>
      </c>
      <c r="K1353">
        <v>0</v>
      </c>
      <c r="L1353" t="s">
        <v>8</v>
      </c>
      <c r="M1353">
        <v>20</v>
      </c>
      <c r="N1353">
        <v>2</v>
      </c>
      <c r="O1353" t="str">
        <f>IF(AND(Tabela1[[#This Row],[EA Play Season Pass]]="Yes",Tabela1[[#This Row],[Minecraft Season Pass]]="Yes"),"Yes","No")</f>
        <v>No</v>
      </c>
      <c r="P1353" t="str">
        <f>IF(OR(Tabela1[[#This Row],[EA Play Season Pass]]="Yes",Tabela1[[#This Row],[Minecraft Season Pass]]="Yes"),"Yes","No")</f>
        <v>Yes</v>
      </c>
      <c r="Q1353">
        <v>33</v>
      </c>
      <c r="R1353" s="2"/>
    </row>
    <row r="1354" spans="1:18" x14ac:dyDescent="0.25">
      <c r="A1354">
        <v>1353</v>
      </c>
      <c r="B1354" t="s">
        <v>3641</v>
      </c>
      <c r="C1354" t="s">
        <v>10</v>
      </c>
      <c r="D1354" s="50">
        <v>44756</v>
      </c>
      <c r="E1354">
        <f>YEAR(Tabela1[[#This Row],[Start Date]])</f>
        <v>2022</v>
      </c>
      <c r="F1354">
        <f>ROUNDUP(MONTH(Tabela1[[#This Row],[Start Date]])/3,0)</f>
        <v>3</v>
      </c>
      <c r="G1354" t="s">
        <v>11</v>
      </c>
      <c r="H1354">
        <v>5</v>
      </c>
      <c r="I1354" t="s">
        <v>9</v>
      </c>
      <c r="J1354" t="s">
        <v>11</v>
      </c>
      <c r="K1354">
        <v>0</v>
      </c>
      <c r="L1354" t="s">
        <v>11</v>
      </c>
      <c r="M1354">
        <v>0</v>
      </c>
      <c r="N1354">
        <v>3</v>
      </c>
      <c r="O1354" t="str">
        <f>IF(AND(Tabela1[[#This Row],[EA Play Season Pass]]="Yes",Tabela1[[#This Row],[Minecraft Season Pass]]="Yes"),"Yes","No")</f>
        <v>No</v>
      </c>
      <c r="P1354" t="str">
        <f>IF(OR(Tabela1[[#This Row],[EA Play Season Pass]]="Yes",Tabela1[[#This Row],[Minecraft Season Pass]]="Yes"),"Yes","No")</f>
        <v>No</v>
      </c>
      <c r="Q1354">
        <v>2</v>
      </c>
      <c r="R1354" s="2"/>
    </row>
    <row r="1355" spans="1:18" x14ac:dyDescent="0.25">
      <c r="A1355">
        <v>1354</v>
      </c>
      <c r="B1355" t="s">
        <v>660</v>
      </c>
      <c r="C1355" t="s">
        <v>13</v>
      </c>
      <c r="D1355" s="50">
        <v>44756</v>
      </c>
      <c r="E1355">
        <f>YEAR(Tabela1[[#This Row],[Start Date]])</f>
        <v>2022</v>
      </c>
      <c r="F1355">
        <f>ROUNDUP(MONTH(Tabela1[[#This Row],[Start Date]])/3,0)</f>
        <v>3</v>
      </c>
      <c r="G1355" t="s">
        <v>8</v>
      </c>
      <c r="H1355">
        <v>10</v>
      </c>
      <c r="I1355" t="s">
        <v>12</v>
      </c>
      <c r="J1355" t="s">
        <v>8</v>
      </c>
      <c r="K1355">
        <v>30</v>
      </c>
      <c r="L1355" t="s">
        <v>8</v>
      </c>
      <c r="M1355">
        <v>20</v>
      </c>
      <c r="N1355">
        <v>2</v>
      </c>
      <c r="O1355" t="str">
        <f>IF(AND(Tabela1[[#This Row],[EA Play Season Pass]]="Yes",Tabela1[[#This Row],[Minecraft Season Pass]]="Yes"),"Yes","No")</f>
        <v>Yes</v>
      </c>
      <c r="P1355" t="str">
        <f>IF(OR(Tabela1[[#This Row],[EA Play Season Pass]]="Yes",Tabela1[[#This Row],[Minecraft Season Pass]]="Yes"),"Yes","No")</f>
        <v>Yes</v>
      </c>
      <c r="Q1355">
        <v>58</v>
      </c>
      <c r="R1355" s="2"/>
    </row>
    <row r="1356" spans="1:18" x14ac:dyDescent="0.25">
      <c r="A1356">
        <v>1355</v>
      </c>
      <c r="B1356" t="s">
        <v>4283</v>
      </c>
      <c r="C1356" t="s">
        <v>10</v>
      </c>
      <c r="D1356" s="50">
        <v>44757</v>
      </c>
      <c r="E1356">
        <f>YEAR(Tabela1[[#This Row],[Start Date]])</f>
        <v>2022</v>
      </c>
      <c r="F1356">
        <f>ROUNDUP(MONTH(Tabela1[[#This Row],[Start Date]])/3,0)</f>
        <v>3</v>
      </c>
      <c r="G1356" t="s">
        <v>11</v>
      </c>
      <c r="H1356">
        <v>5</v>
      </c>
      <c r="I1356" t="s">
        <v>14</v>
      </c>
      <c r="J1356" t="s">
        <v>8</v>
      </c>
      <c r="K1356">
        <v>30</v>
      </c>
      <c r="L1356" t="s">
        <v>11</v>
      </c>
      <c r="M1356">
        <v>0</v>
      </c>
      <c r="N1356">
        <v>2</v>
      </c>
      <c r="O1356" t="str">
        <f>IF(AND(Tabela1[[#This Row],[EA Play Season Pass]]="Yes",Tabela1[[#This Row],[Minecraft Season Pass]]="Yes"),"Yes","No")</f>
        <v>No</v>
      </c>
      <c r="P1356" t="str">
        <f>IF(OR(Tabela1[[#This Row],[EA Play Season Pass]]="Yes",Tabela1[[#This Row],[Minecraft Season Pass]]="Yes"),"Yes","No")</f>
        <v>Yes</v>
      </c>
      <c r="Q1356">
        <v>33</v>
      </c>
      <c r="R1356" s="2"/>
    </row>
    <row r="1357" spans="1:18" x14ac:dyDescent="0.25">
      <c r="A1357">
        <v>1356</v>
      </c>
      <c r="B1357" t="s">
        <v>4284</v>
      </c>
      <c r="C1357" t="s">
        <v>7</v>
      </c>
      <c r="D1357" s="50">
        <v>44757</v>
      </c>
      <c r="E1357">
        <f>YEAR(Tabela1[[#This Row],[Start Date]])</f>
        <v>2022</v>
      </c>
      <c r="F1357">
        <f>ROUNDUP(MONTH(Tabela1[[#This Row],[Start Date]])/3,0)</f>
        <v>3</v>
      </c>
      <c r="G1357" t="s">
        <v>8</v>
      </c>
      <c r="H1357">
        <v>15</v>
      </c>
      <c r="I1357" t="s">
        <v>12</v>
      </c>
      <c r="J1357" t="s">
        <v>11</v>
      </c>
      <c r="K1357">
        <v>0</v>
      </c>
      <c r="L1357" t="s">
        <v>11</v>
      </c>
      <c r="M1357">
        <v>0</v>
      </c>
      <c r="N1357">
        <v>1</v>
      </c>
      <c r="O1357" t="str">
        <f>IF(AND(Tabela1[[#This Row],[EA Play Season Pass]]="Yes",Tabela1[[#This Row],[Minecraft Season Pass]]="Yes"),"Yes","No")</f>
        <v>No</v>
      </c>
      <c r="P1357" t="str">
        <f>IF(OR(Tabela1[[#This Row],[EA Play Season Pass]]="Yes",Tabela1[[#This Row],[Minecraft Season Pass]]="Yes"),"Yes","No")</f>
        <v>No</v>
      </c>
      <c r="Q1357">
        <v>14</v>
      </c>
      <c r="R1357" s="2"/>
    </row>
    <row r="1358" spans="1:18" x14ac:dyDescent="0.25">
      <c r="A1358">
        <v>1357</v>
      </c>
      <c r="B1358" t="s">
        <v>4285</v>
      </c>
      <c r="C1358" t="s">
        <v>13</v>
      </c>
      <c r="D1358" s="50">
        <v>44757</v>
      </c>
      <c r="E1358">
        <f>YEAR(Tabela1[[#This Row],[Start Date]])</f>
        <v>2022</v>
      </c>
      <c r="F1358">
        <f>ROUNDUP(MONTH(Tabela1[[#This Row],[Start Date]])/3,0)</f>
        <v>3</v>
      </c>
      <c r="G1358" t="s">
        <v>11</v>
      </c>
      <c r="H1358">
        <v>10</v>
      </c>
      <c r="I1358" t="s">
        <v>9</v>
      </c>
      <c r="J1358" t="s">
        <v>8</v>
      </c>
      <c r="K1358">
        <v>30</v>
      </c>
      <c r="L1358" t="s">
        <v>8</v>
      </c>
      <c r="M1358">
        <v>20</v>
      </c>
      <c r="N1358">
        <v>2</v>
      </c>
      <c r="O1358" t="str">
        <f>IF(AND(Tabela1[[#This Row],[EA Play Season Pass]]="Yes",Tabela1[[#This Row],[Minecraft Season Pass]]="Yes"),"Yes","No")</f>
        <v>Yes</v>
      </c>
      <c r="P1358" t="str">
        <f>IF(OR(Tabela1[[#This Row],[EA Play Season Pass]]="Yes",Tabela1[[#This Row],[Minecraft Season Pass]]="Yes"),"Yes","No")</f>
        <v>Yes</v>
      </c>
      <c r="Q1358">
        <v>58</v>
      </c>
      <c r="R1358" s="2"/>
    </row>
    <row r="1359" spans="1:18" x14ac:dyDescent="0.25">
      <c r="A1359">
        <v>1358</v>
      </c>
      <c r="B1359" t="s">
        <v>4286</v>
      </c>
      <c r="C1359" t="s">
        <v>7</v>
      </c>
      <c r="D1359" s="50">
        <v>44758</v>
      </c>
      <c r="E1359">
        <f>YEAR(Tabela1[[#This Row],[Start Date]])</f>
        <v>2022</v>
      </c>
      <c r="F1359">
        <f>ROUNDUP(MONTH(Tabela1[[#This Row],[Start Date]])/3,0)</f>
        <v>3</v>
      </c>
      <c r="G1359" t="s">
        <v>11</v>
      </c>
      <c r="H1359">
        <v>15</v>
      </c>
      <c r="I1359" t="s">
        <v>14</v>
      </c>
      <c r="J1359" t="s">
        <v>11</v>
      </c>
      <c r="K1359">
        <v>0</v>
      </c>
      <c r="L1359" t="s">
        <v>8</v>
      </c>
      <c r="M1359">
        <v>20</v>
      </c>
      <c r="N1359">
        <v>2</v>
      </c>
      <c r="O1359" t="str">
        <f>IF(AND(Tabela1[[#This Row],[EA Play Season Pass]]="Yes",Tabela1[[#This Row],[Minecraft Season Pass]]="Yes"),"Yes","No")</f>
        <v>No</v>
      </c>
      <c r="P1359" t="str">
        <f>IF(OR(Tabela1[[#This Row],[EA Play Season Pass]]="Yes",Tabela1[[#This Row],[Minecraft Season Pass]]="Yes"),"Yes","No")</f>
        <v>Yes</v>
      </c>
      <c r="Q1359">
        <v>33</v>
      </c>
      <c r="R1359" s="2"/>
    </row>
    <row r="1360" spans="1:18" x14ac:dyDescent="0.25">
      <c r="A1360">
        <v>1359</v>
      </c>
      <c r="B1360" t="s">
        <v>2861</v>
      </c>
      <c r="C1360" t="s">
        <v>7</v>
      </c>
      <c r="D1360" s="50">
        <v>44758</v>
      </c>
      <c r="E1360">
        <f>YEAR(Tabela1[[#This Row],[Start Date]])</f>
        <v>2022</v>
      </c>
      <c r="F1360">
        <f>ROUNDUP(MONTH(Tabela1[[#This Row],[Start Date]])/3,0)</f>
        <v>3</v>
      </c>
      <c r="G1360" t="s">
        <v>8</v>
      </c>
      <c r="H1360">
        <v>15</v>
      </c>
      <c r="I1360" t="s">
        <v>14</v>
      </c>
      <c r="J1360" t="s">
        <v>11</v>
      </c>
      <c r="K1360">
        <v>0</v>
      </c>
      <c r="L1360" t="s">
        <v>11</v>
      </c>
      <c r="M1360">
        <v>0</v>
      </c>
      <c r="N1360">
        <v>1</v>
      </c>
      <c r="O1360" t="str">
        <f>IF(AND(Tabela1[[#This Row],[EA Play Season Pass]]="Yes",Tabela1[[#This Row],[Minecraft Season Pass]]="Yes"),"Yes","No")</f>
        <v>No</v>
      </c>
      <c r="P1360" t="str">
        <f>IF(OR(Tabela1[[#This Row],[EA Play Season Pass]]="Yes",Tabela1[[#This Row],[Minecraft Season Pass]]="Yes"),"Yes","No")</f>
        <v>No</v>
      </c>
      <c r="Q1360">
        <v>14</v>
      </c>
      <c r="R1360" s="2"/>
    </row>
    <row r="1361" spans="1:18" x14ac:dyDescent="0.25">
      <c r="A1361">
        <v>1360</v>
      </c>
      <c r="B1361" t="s">
        <v>4287</v>
      </c>
      <c r="C1361" t="s">
        <v>10</v>
      </c>
      <c r="D1361" s="50">
        <v>44758</v>
      </c>
      <c r="E1361">
        <f>YEAR(Tabela1[[#This Row],[Start Date]])</f>
        <v>2022</v>
      </c>
      <c r="F1361">
        <f>ROUNDUP(MONTH(Tabela1[[#This Row],[Start Date]])/3,0)</f>
        <v>3</v>
      </c>
      <c r="G1361" t="s">
        <v>11</v>
      </c>
      <c r="H1361">
        <v>5</v>
      </c>
      <c r="I1361" t="s">
        <v>9</v>
      </c>
      <c r="J1361" t="s">
        <v>8</v>
      </c>
      <c r="K1361">
        <v>30</v>
      </c>
      <c r="L1361" t="s">
        <v>11</v>
      </c>
      <c r="M1361">
        <v>0</v>
      </c>
      <c r="N1361">
        <v>2</v>
      </c>
      <c r="O1361" t="str">
        <f>IF(AND(Tabela1[[#This Row],[EA Play Season Pass]]="Yes",Tabela1[[#This Row],[Minecraft Season Pass]]="Yes"),"Yes","No")</f>
        <v>No</v>
      </c>
      <c r="P1361" t="str">
        <f>IF(OR(Tabela1[[#This Row],[EA Play Season Pass]]="Yes",Tabela1[[#This Row],[Minecraft Season Pass]]="Yes"),"Yes","No")</f>
        <v>Yes</v>
      </c>
      <c r="Q1361">
        <v>33</v>
      </c>
      <c r="R1361" s="2"/>
    </row>
    <row r="1362" spans="1:18" x14ac:dyDescent="0.25">
      <c r="A1362">
        <v>1361</v>
      </c>
      <c r="B1362" t="s">
        <v>782</v>
      </c>
      <c r="C1362" t="s">
        <v>10</v>
      </c>
      <c r="D1362" s="50">
        <v>44758</v>
      </c>
      <c r="E1362">
        <f>YEAR(Tabela1[[#This Row],[Start Date]])</f>
        <v>2022</v>
      </c>
      <c r="F1362">
        <f>ROUNDUP(MONTH(Tabela1[[#This Row],[Start Date]])/3,0)</f>
        <v>3</v>
      </c>
      <c r="G1362" t="s">
        <v>11</v>
      </c>
      <c r="H1362">
        <v>5</v>
      </c>
      <c r="I1362" t="s">
        <v>9</v>
      </c>
      <c r="J1362" t="s">
        <v>11</v>
      </c>
      <c r="K1362">
        <v>0</v>
      </c>
      <c r="L1362" t="s">
        <v>11</v>
      </c>
      <c r="M1362">
        <v>0</v>
      </c>
      <c r="N1362">
        <v>1</v>
      </c>
      <c r="O1362" t="str">
        <f>IF(AND(Tabela1[[#This Row],[EA Play Season Pass]]="Yes",Tabela1[[#This Row],[Minecraft Season Pass]]="Yes"),"Yes","No")</f>
        <v>No</v>
      </c>
      <c r="P1362" t="str">
        <f>IF(OR(Tabela1[[#This Row],[EA Play Season Pass]]="Yes",Tabela1[[#This Row],[Minecraft Season Pass]]="Yes"),"Yes","No")</f>
        <v>No</v>
      </c>
      <c r="Q1362">
        <v>4</v>
      </c>
      <c r="R1362" s="2"/>
    </row>
    <row r="1363" spans="1:18" x14ac:dyDescent="0.25">
      <c r="A1363">
        <v>1362</v>
      </c>
      <c r="B1363" t="s">
        <v>4288</v>
      </c>
      <c r="C1363" t="s">
        <v>10</v>
      </c>
      <c r="D1363" s="50">
        <v>44758</v>
      </c>
      <c r="E1363">
        <f>YEAR(Tabela1[[#This Row],[Start Date]])</f>
        <v>2022</v>
      </c>
      <c r="F1363">
        <f>ROUNDUP(MONTH(Tabela1[[#This Row],[Start Date]])/3,0)</f>
        <v>3</v>
      </c>
      <c r="G1363" t="s">
        <v>11</v>
      </c>
      <c r="H1363">
        <v>5</v>
      </c>
      <c r="I1363" t="s">
        <v>9</v>
      </c>
      <c r="J1363" t="s">
        <v>8</v>
      </c>
      <c r="K1363">
        <v>30</v>
      </c>
      <c r="L1363" t="s">
        <v>8</v>
      </c>
      <c r="M1363">
        <v>20</v>
      </c>
      <c r="N1363">
        <v>3</v>
      </c>
      <c r="O1363" t="str">
        <f>IF(AND(Tabela1[[#This Row],[EA Play Season Pass]]="Yes",Tabela1[[#This Row],[Minecraft Season Pass]]="Yes"),"Yes","No")</f>
        <v>Yes</v>
      </c>
      <c r="P1363" t="str">
        <f>IF(OR(Tabela1[[#This Row],[EA Play Season Pass]]="Yes",Tabela1[[#This Row],[Minecraft Season Pass]]="Yes"),"Yes","No")</f>
        <v>Yes</v>
      </c>
      <c r="Q1363">
        <v>52</v>
      </c>
      <c r="R1363" s="2"/>
    </row>
    <row r="1364" spans="1:18" x14ac:dyDescent="0.25">
      <c r="A1364">
        <v>1363</v>
      </c>
      <c r="B1364" t="s">
        <v>336</v>
      </c>
      <c r="C1364" t="s">
        <v>10</v>
      </c>
      <c r="D1364" s="50">
        <v>44758</v>
      </c>
      <c r="E1364">
        <f>YEAR(Tabela1[[#This Row],[Start Date]])</f>
        <v>2022</v>
      </c>
      <c r="F1364">
        <f>ROUNDUP(MONTH(Tabela1[[#This Row],[Start Date]])/3,0)</f>
        <v>3</v>
      </c>
      <c r="G1364" t="s">
        <v>11</v>
      </c>
      <c r="H1364">
        <v>5</v>
      </c>
      <c r="I1364" t="s">
        <v>12</v>
      </c>
      <c r="J1364" t="s">
        <v>8</v>
      </c>
      <c r="K1364">
        <v>30</v>
      </c>
      <c r="L1364" t="s">
        <v>8</v>
      </c>
      <c r="M1364">
        <v>20</v>
      </c>
      <c r="N1364">
        <v>3</v>
      </c>
      <c r="O1364" t="str">
        <f>IF(AND(Tabela1[[#This Row],[EA Play Season Pass]]="Yes",Tabela1[[#This Row],[Minecraft Season Pass]]="Yes"),"Yes","No")</f>
        <v>Yes</v>
      </c>
      <c r="P1364" t="str">
        <f>IF(OR(Tabela1[[#This Row],[EA Play Season Pass]]="Yes",Tabela1[[#This Row],[Minecraft Season Pass]]="Yes"),"Yes","No")</f>
        <v>Yes</v>
      </c>
      <c r="Q1364">
        <v>52</v>
      </c>
      <c r="R1364" s="2"/>
    </row>
    <row r="1365" spans="1:18" x14ac:dyDescent="0.25">
      <c r="A1365">
        <v>1364</v>
      </c>
      <c r="B1365" t="s">
        <v>4289</v>
      </c>
      <c r="C1365" t="s">
        <v>13</v>
      </c>
      <c r="D1365" s="50">
        <v>44759</v>
      </c>
      <c r="E1365">
        <f>YEAR(Tabela1[[#This Row],[Start Date]])</f>
        <v>2022</v>
      </c>
      <c r="F1365">
        <f>ROUNDUP(MONTH(Tabela1[[#This Row],[Start Date]])/3,0)</f>
        <v>3</v>
      </c>
      <c r="G1365" t="s">
        <v>8</v>
      </c>
      <c r="H1365">
        <v>10</v>
      </c>
      <c r="I1365" t="s">
        <v>12</v>
      </c>
      <c r="J1365" t="s">
        <v>8</v>
      </c>
      <c r="K1365">
        <v>30</v>
      </c>
      <c r="L1365" t="s">
        <v>11</v>
      </c>
      <c r="M1365">
        <v>0</v>
      </c>
      <c r="N1365">
        <v>2</v>
      </c>
      <c r="O1365" t="str">
        <f>IF(AND(Tabela1[[#This Row],[EA Play Season Pass]]="Yes",Tabela1[[#This Row],[Minecraft Season Pass]]="Yes"),"Yes","No")</f>
        <v>No</v>
      </c>
      <c r="P1365" t="str">
        <f>IF(OR(Tabela1[[#This Row],[EA Play Season Pass]]="Yes",Tabela1[[#This Row],[Minecraft Season Pass]]="Yes"),"Yes","No")</f>
        <v>Yes</v>
      </c>
      <c r="Q1365">
        <v>38</v>
      </c>
      <c r="R1365" s="2"/>
    </row>
    <row r="1366" spans="1:18" x14ac:dyDescent="0.25">
      <c r="A1366">
        <v>1365</v>
      </c>
      <c r="B1366" t="s">
        <v>3102</v>
      </c>
      <c r="C1366" t="s">
        <v>13</v>
      </c>
      <c r="D1366" s="50">
        <v>44759</v>
      </c>
      <c r="E1366">
        <f>YEAR(Tabela1[[#This Row],[Start Date]])</f>
        <v>2022</v>
      </c>
      <c r="F1366">
        <f>ROUNDUP(MONTH(Tabela1[[#This Row],[Start Date]])/3,0)</f>
        <v>3</v>
      </c>
      <c r="G1366" t="s">
        <v>11</v>
      </c>
      <c r="H1366">
        <v>10</v>
      </c>
      <c r="I1366" t="s">
        <v>9</v>
      </c>
      <c r="J1366" t="s">
        <v>11</v>
      </c>
      <c r="K1366">
        <v>0</v>
      </c>
      <c r="L1366" t="s">
        <v>8</v>
      </c>
      <c r="M1366">
        <v>20</v>
      </c>
      <c r="N1366">
        <v>1</v>
      </c>
      <c r="O1366" t="str">
        <f>IF(AND(Tabela1[[#This Row],[EA Play Season Pass]]="Yes",Tabela1[[#This Row],[Minecraft Season Pass]]="Yes"),"Yes","No")</f>
        <v>No</v>
      </c>
      <c r="P1366" t="str">
        <f>IF(OR(Tabela1[[#This Row],[EA Play Season Pass]]="Yes",Tabela1[[#This Row],[Minecraft Season Pass]]="Yes"),"Yes","No")</f>
        <v>Yes</v>
      </c>
      <c r="Q1366">
        <v>29</v>
      </c>
      <c r="R1366" s="2"/>
    </row>
    <row r="1367" spans="1:18" x14ac:dyDescent="0.25">
      <c r="A1367">
        <v>1366</v>
      </c>
      <c r="B1367" t="s">
        <v>4290</v>
      </c>
      <c r="C1367" t="s">
        <v>13</v>
      </c>
      <c r="D1367" s="50">
        <v>44759</v>
      </c>
      <c r="E1367">
        <f>YEAR(Tabela1[[#This Row],[Start Date]])</f>
        <v>2022</v>
      </c>
      <c r="F1367">
        <f>ROUNDUP(MONTH(Tabela1[[#This Row],[Start Date]])/3,0)</f>
        <v>3</v>
      </c>
      <c r="G1367" t="s">
        <v>8</v>
      </c>
      <c r="H1367">
        <v>10</v>
      </c>
      <c r="I1367" t="s">
        <v>14</v>
      </c>
      <c r="J1367" t="s">
        <v>11</v>
      </c>
      <c r="K1367">
        <v>0</v>
      </c>
      <c r="L1367" t="s">
        <v>11</v>
      </c>
      <c r="M1367">
        <v>0</v>
      </c>
      <c r="N1367">
        <v>3</v>
      </c>
      <c r="O1367" t="str">
        <f>IF(AND(Tabela1[[#This Row],[EA Play Season Pass]]="Yes",Tabela1[[#This Row],[Minecraft Season Pass]]="Yes"),"Yes","No")</f>
        <v>No</v>
      </c>
      <c r="P1367" t="str">
        <f>IF(OR(Tabela1[[#This Row],[EA Play Season Pass]]="Yes",Tabela1[[#This Row],[Minecraft Season Pass]]="Yes"),"Yes","No")</f>
        <v>No</v>
      </c>
      <c r="Q1367">
        <v>7</v>
      </c>
      <c r="R1367" s="2"/>
    </row>
    <row r="1368" spans="1:18" x14ac:dyDescent="0.25">
      <c r="A1368">
        <v>1367</v>
      </c>
      <c r="B1368" t="s">
        <v>4291</v>
      </c>
      <c r="C1368" t="s">
        <v>7</v>
      </c>
      <c r="D1368" s="50">
        <v>44759</v>
      </c>
      <c r="E1368">
        <f>YEAR(Tabela1[[#This Row],[Start Date]])</f>
        <v>2022</v>
      </c>
      <c r="F1368">
        <f>ROUNDUP(MONTH(Tabela1[[#This Row],[Start Date]])/3,0)</f>
        <v>3</v>
      </c>
      <c r="G1368" t="s">
        <v>8</v>
      </c>
      <c r="H1368">
        <v>15</v>
      </c>
      <c r="I1368" t="s">
        <v>12</v>
      </c>
      <c r="J1368" t="s">
        <v>8</v>
      </c>
      <c r="K1368">
        <v>30</v>
      </c>
      <c r="L1368" t="s">
        <v>8</v>
      </c>
      <c r="M1368">
        <v>20</v>
      </c>
      <c r="N1368">
        <v>1</v>
      </c>
      <c r="O1368" t="str">
        <f>IF(AND(Tabela1[[#This Row],[EA Play Season Pass]]="Yes",Tabela1[[#This Row],[Minecraft Season Pass]]="Yes"),"Yes","No")</f>
        <v>Yes</v>
      </c>
      <c r="P1368" t="str">
        <f>IF(OR(Tabela1[[#This Row],[EA Play Season Pass]]="Yes",Tabela1[[#This Row],[Minecraft Season Pass]]="Yes"),"Yes","No")</f>
        <v>Yes</v>
      </c>
      <c r="Q1368">
        <v>64</v>
      </c>
      <c r="R1368" s="2"/>
    </row>
    <row r="1369" spans="1:18" x14ac:dyDescent="0.25">
      <c r="A1369">
        <v>1368</v>
      </c>
      <c r="B1369" t="s">
        <v>1344</v>
      </c>
      <c r="C1369" t="s">
        <v>10</v>
      </c>
      <c r="D1369" s="50">
        <v>44759</v>
      </c>
      <c r="E1369">
        <f>YEAR(Tabela1[[#This Row],[Start Date]])</f>
        <v>2022</v>
      </c>
      <c r="F1369">
        <f>ROUNDUP(MONTH(Tabela1[[#This Row],[Start Date]])/3,0)</f>
        <v>3</v>
      </c>
      <c r="G1369" t="s">
        <v>11</v>
      </c>
      <c r="H1369">
        <v>5</v>
      </c>
      <c r="I1369" t="s">
        <v>12</v>
      </c>
      <c r="J1369" t="s">
        <v>11</v>
      </c>
      <c r="K1369">
        <v>0</v>
      </c>
      <c r="L1369" t="s">
        <v>8</v>
      </c>
      <c r="M1369">
        <v>20</v>
      </c>
      <c r="N1369">
        <v>3</v>
      </c>
      <c r="O1369" t="str">
        <f>IF(AND(Tabela1[[#This Row],[EA Play Season Pass]]="Yes",Tabela1[[#This Row],[Minecraft Season Pass]]="Yes"),"Yes","No")</f>
        <v>No</v>
      </c>
      <c r="P1369" t="str">
        <f>IF(OR(Tabela1[[#This Row],[EA Play Season Pass]]="Yes",Tabela1[[#This Row],[Minecraft Season Pass]]="Yes"),"Yes","No")</f>
        <v>Yes</v>
      </c>
      <c r="Q1369">
        <v>22</v>
      </c>
      <c r="R1369" s="2"/>
    </row>
    <row r="1370" spans="1:18" x14ac:dyDescent="0.25">
      <c r="A1370">
        <v>1369</v>
      </c>
      <c r="B1370" t="s">
        <v>28</v>
      </c>
      <c r="C1370" t="s">
        <v>7</v>
      </c>
      <c r="D1370" s="50">
        <v>44759</v>
      </c>
      <c r="E1370">
        <f>YEAR(Tabela1[[#This Row],[Start Date]])</f>
        <v>2022</v>
      </c>
      <c r="F1370">
        <f>ROUNDUP(MONTH(Tabela1[[#This Row],[Start Date]])/3,0)</f>
        <v>3</v>
      </c>
      <c r="G1370" t="s">
        <v>8</v>
      </c>
      <c r="H1370">
        <v>15</v>
      </c>
      <c r="I1370" t="s">
        <v>9</v>
      </c>
      <c r="J1370" t="s">
        <v>8</v>
      </c>
      <c r="K1370">
        <v>30</v>
      </c>
      <c r="L1370" t="s">
        <v>8</v>
      </c>
      <c r="M1370">
        <v>20</v>
      </c>
      <c r="N1370">
        <v>3</v>
      </c>
      <c r="O1370" t="str">
        <f>IF(AND(Tabela1[[#This Row],[EA Play Season Pass]]="Yes",Tabela1[[#This Row],[Minecraft Season Pass]]="Yes"),"Yes","No")</f>
        <v>Yes</v>
      </c>
      <c r="P1370" t="str">
        <f>IF(OR(Tabela1[[#This Row],[EA Play Season Pass]]="Yes",Tabela1[[#This Row],[Minecraft Season Pass]]="Yes"),"Yes","No")</f>
        <v>Yes</v>
      </c>
      <c r="Q1370">
        <v>62</v>
      </c>
      <c r="R1370" s="2"/>
    </row>
    <row r="1371" spans="1:18" x14ac:dyDescent="0.25">
      <c r="A1371">
        <v>1370</v>
      </c>
      <c r="B1371" t="s">
        <v>4292</v>
      </c>
      <c r="C1371" t="s">
        <v>13</v>
      </c>
      <c r="D1371" s="50">
        <v>44759</v>
      </c>
      <c r="E1371">
        <f>YEAR(Tabela1[[#This Row],[Start Date]])</f>
        <v>2022</v>
      </c>
      <c r="F1371">
        <f>ROUNDUP(MONTH(Tabela1[[#This Row],[Start Date]])/3,0)</f>
        <v>3</v>
      </c>
      <c r="G1371" t="s">
        <v>11</v>
      </c>
      <c r="H1371">
        <v>10</v>
      </c>
      <c r="I1371" t="s">
        <v>9</v>
      </c>
      <c r="J1371" t="s">
        <v>8</v>
      </c>
      <c r="K1371">
        <v>30</v>
      </c>
      <c r="L1371" t="s">
        <v>11</v>
      </c>
      <c r="M1371">
        <v>0</v>
      </c>
      <c r="N1371">
        <v>2</v>
      </c>
      <c r="O1371" t="str">
        <f>IF(AND(Tabela1[[#This Row],[EA Play Season Pass]]="Yes",Tabela1[[#This Row],[Minecraft Season Pass]]="Yes"),"Yes","No")</f>
        <v>No</v>
      </c>
      <c r="P1371" t="str">
        <f>IF(OR(Tabela1[[#This Row],[EA Play Season Pass]]="Yes",Tabela1[[#This Row],[Minecraft Season Pass]]="Yes"),"Yes","No")</f>
        <v>Yes</v>
      </c>
      <c r="Q1371">
        <v>38</v>
      </c>
      <c r="R1371" s="2"/>
    </row>
    <row r="1372" spans="1:18" x14ac:dyDescent="0.25">
      <c r="A1372">
        <v>1371</v>
      </c>
      <c r="B1372" t="s">
        <v>4293</v>
      </c>
      <c r="C1372" t="s">
        <v>10</v>
      </c>
      <c r="D1372" s="50">
        <v>44759</v>
      </c>
      <c r="E1372">
        <f>YEAR(Tabela1[[#This Row],[Start Date]])</f>
        <v>2022</v>
      </c>
      <c r="F1372">
        <f>ROUNDUP(MONTH(Tabela1[[#This Row],[Start Date]])/3,0)</f>
        <v>3</v>
      </c>
      <c r="G1372" t="s">
        <v>8</v>
      </c>
      <c r="H1372">
        <v>5</v>
      </c>
      <c r="I1372" t="s">
        <v>12</v>
      </c>
      <c r="J1372" t="s">
        <v>8</v>
      </c>
      <c r="K1372">
        <v>30</v>
      </c>
      <c r="L1372" t="s">
        <v>11</v>
      </c>
      <c r="M1372">
        <v>0</v>
      </c>
      <c r="N1372">
        <v>2</v>
      </c>
      <c r="O1372" t="str">
        <f>IF(AND(Tabela1[[#This Row],[EA Play Season Pass]]="Yes",Tabela1[[#This Row],[Minecraft Season Pass]]="Yes"),"Yes","No")</f>
        <v>No</v>
      </c>
      <c r="P1372" t="str">
        <f>IF(OR(Tabela1[[#This Row],[EA Play Season Pass]]="Yes",Tabela1[[#This Row],[Minecraft Season Pass]]="Yes"),"Yes","No")</f>
        <v>Yes</v>
      </c>
      <c r="Q1372">
        <v>33</v>
      </c>
      <c r="R1372" s="2"/>
    </row>
    <row r="1373" spans="1:18" x14ac:dyDescent="0.25">
      <c r="A1373">
        <v>1372</v>
      </c>
      <c r="B1373" t="s">
        <v>1208</v>
      </c>
      <c r="C1373" t="s">
        <v>10</v>
      </c>
      <c r="D1373" s="50">
        <v>44759</v>
      </c>
      <c r="E1373">
        <f>YEAR(Tabela1[[#This Row],[Start Date]])</f>
        <v>2022</v>
      </c>
      <c r="F1373">
        <f>ROUNDUP(MONTH(Tabela1[[#This Row],[Start Date]])/3,0)</f>
        <v>3</v>
      </c>
      <c r="G1373" t="s">
        <v>11</v>
      </c>
      <c r="H1373">
        <v>5</v>
      </c>
      <c r="I1373" t="s">
        <v>14</v>
      </c>
      <c r="J1373" t="s">
        <v>8</v>
      </c>
      <c r="K1373">
        <v>30</v>
      </c>
      <c r="L1373" t="s">
        <v>8</v>
      </c>
      <c r="M1373">
        <v>20</v>
      </c>
      <c r="N1373">
        <v>3</v>
      </c>
      <c r="O1373" t="str">
        <f>IF(AND(Tabela1[[#This Row],[EA Play Season Pass]]="Yes",Tabela1[[#This Row],[Minecraft Season Pass]]="Yes"),"Yes","No")</f>
        <v>Yes</v>
      </c>
      <c r="P1373" t="str">
        <f>IF(OR(Tabela1[[#This Row],[EA Play Season Pass]]="Yes",Tabela1[[#This Row],[Minecraft Season Pass]]="Yes"),"Yes","No")</f>
        <v>Yes</v>
      </c>
      <c r="Q1373">
        <v>52</v>
      </c>
      <c r="R1373" s="2"/>
    </row>
    <row r="1374" spans="1:18" x14ac:dyDescent="0.25">
      <c r="A1374">
        <v>1373</v>
      </c>
      <c r="B1374" t="s">
        <v>4294</v>
      </c>
      <c r="C1374" t="s">
        <v>7</v>
      </c>
      <c r="D1374" s="50">
        <v>44759</v>
      </c>
      <c r="E1374">
        <f>YEAR(Tabela1[[#This Row],[Start Date]])</f>
        <v>2022</v>
      </c>
      <c r="F1374">
        <f>ROUNDUP(MONTH(Tabela1[[#This Row],[Start Date]])/3,0)</f>
        <v>3</v>
      </c>
      <c r="G1374" t="s">
        <v>11</v>
      </c>
      <c r="H1374">
        <v>15</v>
      </c>
      <c r="I1374" t="s">
        <v>12</v>
      </c>
      <c r="J1374" t="s">
        <v>11</v>
      </c>
      <c r="K1374">
        <v>0</v>
      </c>
      <c r="L1374" t="s">
        <v>11</v>
      </c>
      <c r="M1374">
        <v>0</v>
      </c>
      <c r="N1374">
        <v>1</v>
      </c>
      <c r="O1374" t="str">
        <f>IF(AND(Tabela1[[#This Row],[EA Play Season Pass]]="Yes",Tabela1[[#This Row],[Minecraft Season Pass]]="Yes"),"Yes","No")</f>
        <v>No</v>
      </c>
      <c r="P1374" t="str">
        <f>IF(OR(Tabela1[[#This Row],[EA Play Season Pass]]="Yes",Tabela1[[#This Row],[Minecraft Season Pass]]="Yes"),"Yes","No")</f>
        <v>No</v>
      </c>
      <c r="Q1374">
        <v>14</v>
      </c>
      <c r="R1374" s="2"/>
    </row>
    <row r="1375" spans="1:18" x14ac:dyDescent="0.25">
      <c r="A1375">
        <v>1374</v>
      </c>
      <c r="B1375" t="s">
        <v>4295</v>
      </c>
      <c r="C1375" t="s">
        <v>10</v>
      </c>
      <c r="D1375" s="50">
        <v>44760</v>
      </c>
      <c r="E1375">
        <f>YEAR(Tabela1[[#This Row],[Start Date]])</f>
        <v>2022</v>
      </c>
      <c r="F1375">
        <f>ROUNDUP(MONTH(Tabela1[[#This Row],[Start Date]])/3,0)</f>
        <v>3</v>
      </c>
      <c r="G1375" t="s">
        <v>11</v>
      </c>
      <c r="H1375">
        <v>5</v>
      </c>
      <c r="I1375" t="s">
        <v>9</v>
      </c>
      <c r="J1375" t="s">
        <v>11</v>
      </c>
      <c r="K1375">
        <v>0</v>
      </c>
      <c r="L1375" t="s">
        <v>11</v>
      </c>
      <c r="M1375">
        <v>0</v>
      </c>
      <c r="N1375">
        <v>1</v>
      </c>
      <c r="O1375" t="str">
        <f>IF(AND(Tabela1[[#This Row],[EA Play Season Pass]]="Yes",Tabela1[[#This Row],[Minecraft Season Pass]]="Yes"),"Yes","No")</f>
        <v>No</v>
      </c>
      <c r="P1375" t="str">
        <f>IF(OR(Tabela1[[#This Row],[EA Play Season Pass]]="Yes",Tabela1[[#This Row],[Minecraft Season Pass]]="Yes"),"Yes","No")</f>
        <v>No</v>
      </c>
      <c r="Q1375">
        <v>4</v>
      </c>
      <c r="R1375" s="2"/>
    </row>
    <row r="1376" spans="1:18" x14ac:dyDescent="0.25">
      <c r="A1376">
        <v>1375</v>
      </c>
      <c r="B1376" t="s">
        <v>1063</v>
      </c>
      <c r="C1376" t="s">
        <v>10</v>
      </c>
      <c r="D1376" s="50">
        <v>44760</v>
      </c>
      <c r="E1376">
        <f>YEAR(Tabela1[[#This Row],[Start Date]])</f>
        <v>2022</v>
      </c>
      <c r="F1376">
        <f>ROUNDUP(MONTH(Tabela1[[#This Row],[Start Date]])/3,0)</f>
        <v>3</v>
      </c>
      <c r="G1376" t="s">
        <v>8</v>
      </c>
      <c r="H1376">
        <v>5</v>
      </c>
      <c r="I1376" t="s">
        <v>12</v>
      </c>
      <c r="J1376" t="s">
        <v>11</v>
      </c>
      <c r="K1376">
        <v>0</v>
      </c>
      <c r="L1376" t="s">
        <v>11</v>
      </c>
      <c r="M1376">
        <v>0</v>
      </c>
      <c r="N1376">
        <v>2</v>
      </c>
      <c r="O1376" t="str">
        <f>IF(AND(Tabela1[[#This Row],[EA Play Season Pass]]="Yes",Tabela1[[#This Row],[Minecraft Season Pass]]="Yes"),"Yes","No")</f>
        <v>No</v>
      </c>
      <c r="P1376" t="str">
        <f>IF(OR(Tabela1[[#This Row],[EA Play Season Pass]]="Yes",Tabela1[[#This Row],[Minecraft Season Pass]]="Yes"),"Yes","No")</f>
        <v>No</v>
      </c>
      <c r="Q1376">
        <v>3</v>
      </c>
      <c r="R1376" s="2"/>
    </row>
    <row r="1377" spans="1:18" x14ac:dyDescent="0.25">
      <c r="A1377">
        <v>1376</v>
      </c>
      <c r="B1377" t="s">
        <v>4296</v>
      </c>
      <c r="C1377" t="s">
        <v>10</v>
      </c>
      <c r="D1377" s="50">
        <v>44760</v>
      </c>
      <c r="E1377">
        <f>YEAR(Tabela1[[#This Row],[Start Date]])</f>
        <v>2022</v>
      </c>
      <c r="F1377">
        <f>ROUNDUP(MONTH(Tabela1[[#This Row],[Start Date]])/3,0)</f>
        <v>3</v>
      </c>
      <c r="G1377" t="s">
        <v>11</v>
      </c>
      <c r="H1377">
        <v>5</v>
      </c>
      <c r="I1377" t="s">
        <v>14</v>
      </c>
      <c r="J1377" t="s">
        <v>11</v>
      </c>
      <c r="K1377">
        <v>0</v>
      </c>
      <c r="L1377" t="s">
        <v>8</v>
      </c>
      <c r="M1377">
        <v>20</v>
      </c>
      <c r="N1377">
        <v>2</v>
      </c>
      <c r="O1377" t="str">
        <f>IF(AND(Tabela1[[#This Row],[EA Play Season Pass]]="Yes",Tabela1[[#This Row],[Minecraft Season Pass]]="Yes"),"Yes","No")</f>
        <v>No</v>
      </c>
      <c r="P1377" t="str">
        <f>IF(OR(Tabela1[[#This Row],[EA Play Season Pass]]="Yes",Tabela1[[#This Row],[Minecraft Season Pass]]="Yes"),"Yes","No")</f>
        <v>Yes</v>
      </c>
      <c r="Q1377">
        <v>23</v>
      </c>
      <c r="R1377" s="2"/>
    </row>
    <row r="1378" spans="1:18" x14ac:dyDescent="0.25">
      <c r="A1378">
        <v>1377</v>
      </c>
      <c r="B1378" t="s">
        <v>724</v>
      </c>
      <c r="C1378" t="s">
        <v>13</v>
      </c>
      <c r="D1378" s="50">
        <v>44760</v>
      </c>
      <c r="E1378">
        <f>YEAR(Tabela1[[#This Row],[Start Date]])</f>
        <v>2022</v>
      </c>
      <c r="F1378">
        <f>ROUNDUP(MONTH(Tabela1[[#This Row],[Start Date]])/3,0)</f>
        <v>3</v>
      </c>
      <c r="G1378" t="s">
        <v>8</v>
      </c>
      <c r="H1378">
        <v>10</v>
      </c>
      <c r="I1378" t="s">
        <v>12</v>
      </c>
      <c r="J1378" t="s">
        <v>11</v>
      </c>
      <c r="K1378">
        <v>0</v>
      </c>
      <c r="L1378" t="s">
        <v>8</v>
      </c>
      <c r="M1378">
        <v>20</v>
      </c>
      <c r="N1378">
        <v>1</v>
      </c>
      <c r="O1378" t="str">
        <f>IF(AND(Tabela1[[#This Row],[EA Play Season Pass]]="Yes",Tabela1[[#This Row],[Minecraft Season Pass]]="Yes"),"Yes","No")</f>
        <v>No</v>
      </c>
      <c r="P1378" t="str">
        <f>IF(OR(Tabela1[[#This Row],[EA Play Season Pass]]="Yes",Tabela1[[#This Row],[Minecraft Season Pass]]="Yes"),"Yes","No")</f>
        <v>Yes</v>
      </c>
      <c r="Q1378">
        <v>29</v>
      </c>
      <c r="R1378" s="2"/>
    </row>
    <row r="1379" spans="1:18" x14ac:dyDescent="0.25">
      <c r="A1379">
        <v>1378</v>
      </c>
      <c r="B1379" t="s">
        <v>858</v>
      </c>
      <c r="C1379" t="s">
        <v>7</v>
      </c>
      <c r="D1379" s="50">
        <v>44760</v>
      </c>
      <c r="E1379">
        <f>YEAR(Tabela1[[#This Row],[Start Date]])</f>
        <v>2022</v>
      </c>
      <c r="F1379">
        <f>ROUNDUP(MONTH(Tabela1[[#This Row],[Start Date]])/3,0)</f>
        <v>3</v>
      </c>
      <c r="G1379" t="s">
        <v>8</v>
      </c>
      <c r="H1379">
        <v>15</v>
      </c>
      <c r="I1379" t="s">
        <v>12</v>
      </c>
      <c r="J1379" t="s">
        <v>11</v>
      </c>
      <c r="K1379">
        <v>0</v>
      </c>
      <c r="L1379" t="s">
        <v>8</v>
      </c>
      <c r="M1379">
        <v>20</v>
      </c>
      <c r="N1379">
        <v>3</v>
      </c>
      <c r="O1379" t="str">
        <f>IF(AND(Tabela1[[#This Row],[EA Play Season Pass]]="Yes",Tabela1[[#This Row],[Minecraft Season Pass]]="Yes"),"Yes","No")</f>
        <v>No</v>
      </c>
      <c r="P1379" t="str">
        <f>IF(OR(Tabela1[[#This Row],[EA Play Season Pass]]="Yes",Tabela1[[#This Row],[Minecraft Season Pass]]="Yes"),"Yes","No")</f>
        <v>Yes</v>
      </c>
      <c r="Q1379">
        <v>32</v>
      </c>
      <c r="R1379" s="2"/>
    </row>
    <row r="1380" spans="1:18" x14ac:dyDescent="0.25">
      <c r="A1380">
        <v>1379</v>
      </c>
      <c r="B1380" t="s">
        <v>4297</v>
      </c>
      <c r="C1380" t="s">
        <v>13</v>
      </c>
      <c r="D1380" s="50">
        <v>44760</v>
      </c>
      <c r="E1380">
        <f>YEAR(Tabela1[[#This Row],[Start Date]])</f>
        <v>2022</v>
      </c>
      <c r="F1380">
        <f>ROUNDUP(MONTH(Tabela1[[#This Row],[Start Date]])/3,0)</f>
        <v>3</v>
      </c>
      <c r="G1380" t="s">
        <v>11</v>
      </c>
      <c r="H1380">
        <v>10</v>
      </c>
      <c r="I1380" t="s">
        <v>14</v>
      </c>
      <c r="J1380" t="s">
        <v>8</v>
      </c>
      <c r="K1380">
        <v>30</v>
      </c>
      <c r="L1380" t="s">
        <v>8</v>
      </c>
      <c r="M1380">
        <v>20</v>
      </c>
      <c r="N1380">
        <v>2</v>
      </c>
      <c r="O1380" t="str">
        <f>IF(AND(Tabela1[[#This Row],[EA Play Season Pass]]="Yes",Tabela1[[#This Row],[Minecraft Season Pass]]="Yes"),"Yes","No")</f>
        <v>Yes</v>
      </c>
      <c r="P1380" t="str">
        <f>IF(OR(Tabela1[[#This Row],[EA Play Season Pass]]="Yes",Tabela1[[#This Row],[Minecraft Season Pass]]="Yes"),"Yes","No")</f>
        <v>Yes</v>
      </c>
      <c r="Q1380">
        <v>58</v>
      </c>
      <c r="R1380" s="2"/>
    </row>
    <row r="1381" spans="1:18" x14ac:dyDescent="0.25">
      <c r="A1381">
        <v>1380</v>
      </c>
      <c r="B1381" t="s">
        <v>2073</v>
      </c>
      <c r="C1381" t="s">
        <v>10</v>
      </c>
      <c r="D1381" s="50">
        <v>44760</v>
      </c>
      <c r="E1381">
        <f>YEAR(Tabela1[[#This Row],[Start Date]])</f>
        <v>2022</v>
      </c>
      <c r="F1381">
        <f>ROUNDUP(MONTH(Tabela1[[#This Row],[Start Date]])/3,0)</f>
        <v>3</v>
      </c>
      <c r="G1381" t="s">
        <v>11</v>
      </c>
      <c r="H1381">
        <v>5</v>
      </c>
      <c r="I1381" t="s">
        <v>14</v>
      </c>
      <c r="J1381" t="s">
        <v>8</v>
      </c>
      <c r="K1381">
        <v>30</v>
      </c>
      <c r="L1381" t="s">
        <v>8</v>
      </c>
      <c r="M1381">
        <v>20</v>
      </c>
      <c r="N1381">
        <v>3</v>
      </c>
      <c r="O1381" t="str">
        <f>IF(AND(Tabela1[[#This Row],[EA Play Season Pass]]="Yes",Tabela1[[#This Row],[Minecraft Season Pass]]="Yes"),"Yes","No")</f>
        <v>Yes</v>
      </c>
      <c r="P1381" t="str">
        <f>IF(OR(Tabela1[[#This Row],[EA Play Season Pass]]="Yes",Tabela1[[#This Row],[Minecraft Season Pass]]="Yes"),"Yes","No")</f>
        <v>Yes</v>
      </c>
      <c r="Q1381">
        <v>52</v>
      </c>
      <c r="R1381" s="2"/>
    </row>
    <row r="1382" spans="1:18" x14ac:dyDescent="0.25">
      <c r="A1382">
        <v>1381</v>
      </c>
      <c r="B1382" t="s">
        <v>4298</v>
      </c>
      <c r="C1382" t="s">
        <v>7</v>
      </c>
      <c r="D1382" s="50">
        <v>44761</v>
      </c>
      <c r="E1382">
        <f>YEAR(Tabela1[[#This Row],[Start Date]])</f>
        <v>2022</v>
      </c>
      <c r="F1382">
        <f>ROUNDUP(MONTH(Tabela1[[#This Row],[Start Date]])/3,0)</f>
        <v>3</v>
      </c>
      <c r="G1382" t="s">
        <v>8</v>
      </c>
      <c r="H1382">
        <v>15</v>
      </c>
      <c r="I1382" t="s">
        <v>9</v>
      </c>
      <c r="J1382" t="s">
        <v>8</v>
      </c>
      <c r="K1382">
        <v>30</v>
      </c>
      <c r="L1382" t="s">
        <v>11</v>
      </c>
      <c r="M1382">
        <v>0</v>
      </c>
      <c r="N1382">
        <v>1</v>
      </c>
      <c r="O1382" t="str">
        <f>IF(AND(Tabela1[[#This Row],[EA Play Season Pass]]="Yes",Tabela1[[#This Row],[Minecraft Season Pass]]="Yes"),"Yes","No")</f>
        <v>No</v>
      </c>
      <c r="P1382" t="str">
        <f>IF(OR(Tabela1[[#This Row],[EA Play Season Pass]]="Yes",Tabela1[[#This Row],[Minecraft Season Pass]]="Yes"),"Yes","No")</f>
        <v>Yes</v>
      </c>
      <c r="Q1382">
        <v>44</v>
      </c>
      <c r="R1382" s="2"/>
    </row>
    <row r="1383" spans="1:18" x14ac:dyDescent="0.25">
      <c r="A1383">
        <v>1382</v>
      </c>
      <c r="B1383" t="s">
        <v>1878</v>
      </c>
      <c r="C1383" t="s">
        <v>13</v>
      </c>
      <c r="D1383" s="50">
        <v>44761</v>
      </c>
      <c r="E1383">
        <f>YEAR(Tabela1[[#This Row],[Start Date]])</f>
        <v>2022</v>
      </c>
      <c r="F1383">
        <f>ROUNDUP(MONTH(Tabela1[[#This Row],[Start Date]])/3,0)</f>
        <v>3</v>
      </c>
      <c r="G1383" t="s">
        <v>8</v>
      </c>
      <c r="H1383">
        <v>10</v>
      </c>
      <c r="I1383" t="s">
        <v>12</v>
      </c>
      <c r="J1383" t="s">
        <v>11</v>
      </c>
      <c r="K1383">
        <v>0</v>
      </c>
      <c r="L1383" t="s">
        <v>8</v>
      </c>
      <c r="M1383">
        <v>20</v>
      </c>
      <c r="N1383">
        <v>2</v>
      </c>
      <c r="O1383" t="str">
        <f>IF(AND(Tabela1[[#This Row],[EA Play Season Pass]]="Yes",Tabela1[[#This Row],[Minecraft Season Pass]]="Yes"),"Yes","No")</f>
        <v>No</v>
      </c>
      <c r="P1383" t="str">
        <f>IF(OR(Tabela1[[#This Row],[EA Play Season Pass]]="Yes",Tabela1[[#This Row],[Minecraft Season Pass]]="Yes"),"Yes","No")</f>
        <v>Yes</v>
      </c>
      <c r="Q1383">
        <v>28</v>
      </c>
      <c r="R1383" s="2"/>
    </row>
    <row r="1384" spans="1:18" x14ac:dyDescent="0.25">
      <c r="A1384">
        <v>1383</v>
      </c>
      <c r="B1384" t="s">
        <v>1490</v>
      </c>
      <c r="C1384" t="s">
        <v>13</v>
      </c>
      <c r="D1384" s="50">
        <v>44761</v>
      </c>
      <c r="E1384">
        <f>YEAR(Tabela1[[#This Row],[Start Date]])</f>
        <v>2022</v>
      </c>
      <c r="F1384">
        <f>ROUNDUP(MONTH(Tabela1[[#This Row],[Start Date]])/3,0)</f>
        <v>3</v>
      </c>
      <c r="G1384" t="s">
        <v>8</v>
      </c>
      <c r="H1384">
        <v>10</v>
      </c>
      <c r="I1384" t="s">
        <v>9</v>
      </c>
      <c r="J1384" t="s">
        <v>8</v>
      </c>
      <c r="K1384">
        <v>30</v>
      </c>
      <c r="L1384" t="s">
        <v>11</v>
      </c>
      <c r="M1384">
        <v>0</v>
      </c>
      <c r="N1384">
        <v>3</v>
      </c>
      <c r="O1384" t="str">
        <f>IF(AND(Tabela1[[#This Row],[EA Play Season Pass]]="Yes",Tabela1[[#This Row],[Minecraft Season Pass]]="Yes"),"Yes","No")</f>
        <v>No</v>
      </c>
      <c r="P1384" t="str">
        <f>IF(OR(Tabela1[[#This Row],[EA Play Season Pass]]="Yes",Tabela1[[#This Row],[Minecraft Season Pass]]="Yes"),"Yes","No")</f>
        <v>Yes</v>
      </c>
      <c r="Q1384">
        <v>37</v>
      </c>
      <c r="R1384" s="2"/>
    </row>
    <row r="1385" spans="1:18" x14ac:dyDescent="0.25">
      <c r="A1385">
        <v>1384</v>
      </c>
      <c r="B1385" t="s">
        <v>4299</v>
      </c>
      <c r="C1385" t="s">
        <v>10</v>
      </c>
      <c r="D1385" s="50">
        <v>44761</v>
      </c>
      <c r="E1385">
        <f>YEAR(Tabela1[[#This Row],[Start Date]])</f>
        <v>2022</v>
      </c>
      <c r="F1385">
        <f>ROUNDUP(MONTH(Tabela1[[#This Row],[Start Date]])/3,0)</f>
        <v>3</v>
      </c>
      <c r="G1385" t="s">
        <v>8</v>
      </c>
      <c r="H1385">
        <v>5</v>
      </c>
      <c r="I1385" t="s">
        <v>12</v>
      </c>
      <c r="J1385" t="s">
        <v>11</v>
      </c>
      <c r="K1385">
        <v>0</v>
      </c>
      <c r="L1385" t="s">
        <v>11</v>
      </c>
      <c r="M1385">
        <v>0</v>
      </c>
      <c r="N1385">
        <v>3</v>
      </c>
      <c r="O1385" t="str">
        <f>IF(AND(Tabela1[[#This Row],[EA Play Season Pass]]="Yes",Tabela1[[#This Row],[Minecraft Season Pass]]="Yes"),"Yes","No")</f>
        <v>No</v>
      </c>
      <c r="P1385" t="str">
        <f>IF(OR(Tabela1[[#This Row],[EA Play Season Pass]]="Yes",Tabela1[[#This Row],[Minecraft Season Pass]]="Yes"),"Yes","No")</f>
        <v>No</v>
      </c>
      <c r="Q1385">
        <v>2</v>
      </c>
      <c r="R1385" s="2"/>
    </row>
    <row r="1386" spans="1:18" x14ac:dyDescent="0.25">
      <c r="A1386">
        <v>1385</v>
      </c>
      <c r="B1386" t="s">
        <v>4300</v>
      </c>
      <c r="C1386" t="s">
        <v>10</v>
      </c>
      <c r="D1386" s="50">
        <v>44761</v>
      </c>
      <c r="E1386">
        <f>YEAR(Tabela1[[#This Row],[Start Date]])</f>
        <v>2022</v>
      </c>
      <c r="F1386">
        <f>ROUNDUP(MONTH(Tabela1[[#This Row],[Start Date]])/3,0)</f>
        <v>3</v>
      </c>
      <c r="G1386" t="s">
        <v>8</v>
      </c>
      <c r="H1386">
        <v>5</v>
      </c>
      <c r="I1386" t="s">
        <v>12</v>
      </c>
      <c r="J1386" t="s">
        <v>8</v>
      </c>
      <c r="K1386">
        <v>30</v>
      </c>
      <c r="L1386" t="s">
        <v>8</v>
      </c>
      <c r="M1386">
        <v>20</v>
      </c>
      <c r="N1386">
        <v>3</v>
      </c>
      <c r="O1386" t="str">
        <f>IF(AND(Tabela1[[#This Row],[EA Play Season Pass]]="Yes",Tabela1[[#This Row],[Minecraft Season Pass]]="Yes"),"Yes","No")</f>
        <v>Yes</v>
      </c>
      <c r="P1386" t="str">
        <f>IF(OR(Tabela1[[#This Row],[EA Play Season Pass]]="Yes",Tabela1[[#This Row],[Minecraft Season Pass]]="Yes"),"Yes","No")</f>
        <v>Yes</v>
      </c>
      <c r="Q1386">
        <v>52</v>
      </c>
      <c r="R1386" s="2"/>
    </row>
    <row r="1387" spans="1:18" x14ac:dyDescent="0.25">
      <c r="A1387">
        <v>1386</v>
      </c>
      <c r="B1387" t="s">
        <v>4301</v>
      </c>
      <c r="C1387" t="s">
        <v>13</v>
      </c>
      <c r="D1387" s="50">
        <v>44761</v>
      </c>
      <c r="E1387">
        <f>YEAR(Tabela1[[#This Row],[Start Date]])</f>
        <v>2022</v>
      </c>
      <c r="F1387">
        <f>ROUNDUP(MONTH(Tabela1[[#This Row],[Start Date]])/3,0)</f>
        <v>3</v>
      </c>
      <c r="G1387" t="s">
        <v>11</v>
      </c>
      <c r="H1387">
        <v>10</v>
      </c>
      <c r="I1387" t="s">
        <v>12</v>
      </c>
      <c r="J1387" t="s">
        <v>8</v>
      </c>
      <c r="K1387">
        <v>30</v>
      </c>
      <c r="L1387" t="s">
        <v>11</v>
      </c>
      <c r="M1387">
        <v>0</v>
      </c>
      <c r="N1387">
        <v>3</v>
      </c>
      <c r="O1387" t="str">
        <f>IF(AND(Tabela1[[#This Row],[EA Play Season Pass]]="Yes",Tabela1[[#This Row],[Minecraft Season Pass]]="Yes"),"Yes","No")</f>
        <v>No</v>
      </c>
      <c r="P1387" t="str">
        <f>IF(OR(Tabela1[[#This Row],[EA Play Season Pass]]="Yes",Tabela1[[#This Row],[Minecraft Season Pass]]="Yes"),"Yes","No")</f>
        <v>Yes</v>
      </c>
      <c r="Q1387">
        <v>37</v>
      </c>
      <c r="R1387" s="2"/>
    </row>
    <row r="1388" spans="1:18" x14ac:dyDescent="0.25">
      <c r="A1388">
        <v>1387</v>
      </c>
      <c r="B1388" t="s">
        <v>4302</v>
      </c>
      <c r="C1388" t="s">
        <v>10</v>
      </c>
      <c r="D1388" s="50">
        <v>44762</v>
      </c>
      <c r="E1388">
        <f>YEAR(Tabela1[[#This Row],[Start Date]])</f>
        <v>2022</v>
      </c>
      <c r="F1388">
        <f>ROUNDUP(MONTH(Tabela1[[#This Row],[Start Date]])/3,0)</f>
        <v>3</v>
      </c>
      <c r="G1388" t="s">
        <v>8</v>
      </c>
      <c r="H1388">
        <v>5</v>
      </c>
      <c r="I1388" t="s">
        <v>9</v>
      </c>
      <c r="J1388" t="s">
        <v>11</v>
      </c>
      <c r="K1388">
        <v>0</v>
      </c>
      <c r="L1388" t="s">
        <v>11</v>
      </c>
      <c r="M1388">
        <v>0</v>
      </c>
      <c r="N1388">
        <v>1</v>
      </c>
      <c r="O1388" t="str">
        <f>IF(AND(Tabela1[[#This Row],[EA Play Season Pass]]="Yes",Tabela1[[#This Row],[Minecraft Season Pass]]="Yes"),"Yes","No")</f>
        <v>No</v>
      </c>
      <c r="P1388" t="str">
        <f>IF(OR(Tabela1[[#This Row],[EA Play Season Pass]]="Yes",Tabela1[[#This Row],[Minecraft Season Pass]]="Yes"),"Yes","No")</f>
        <v>No</v>
      </c>
      <c r="Q1388">
        <v>4</v>
      </c>
      <c r="R1388" s="2"/>
    </row>
    <row r="1389" spans="1:18" x14ac:dyDescent="0.25">
      <c r="A1389">
        <v>1388</v>
      </c>
      <c r="B1389" t="s">
        <v>1870</v>
      </c>
      <c r="C1389" t="s">
        <v>7</v>
      </c>
      <c r="D1389" s="50">
        <v>44762</v>
      </c>
      <c r="E1389">
        <f>YEAR(Tabela1[[#This Row],[Start Date]])</f>
        <v>2022</v>
      </c>
      <c r="F1389">
        <f>ROUNDUP(MONTH(Tabela1[[#This Row],[Start Date]])/3,0)</f>
        <v>3</v>
      </c>
      <c r="G1389" t="s">
        <v>11</v>
      </c>
      <c r="H1389">
        <v>15</v>
      </c>
      <c r="I1389" t="s">
        <v>12</v>
      </c>
      <c r="J1389" t="s">
        <v>8</v>
      </c>
      <c r="K1389">
        <v>30</v>
      </c>
      <c r="L1389" t="s">
        <v>11</v>
      </c>
      <c r="M1389">
        <v>0</v>
      </c>
      <c r="N1389">
        <v>2</v>
      </c>
      <c r="O1389" t="str">
        <f>IF(AND(Tabela1[[#This Row],[EA Play Season Pass]]="Yes",Tabela1[[#This Row],[Minecraft Season Pass]]="Yes"),"Yes","No")</f>
        <v>No</v>
      </c>
      <c r="P1389" t="str">
        <f>IF(OR(Tabela1[[#This Row],[EA Play Season Pass]]="Yes",Tabela1[[#This Row],[Minecraft Season Pass]]="Yes"),"Yes","No")</f>
        <v>Yes</v>
      </c>
      <c r="Q1389">
        <v>43</v>
      </c>
      <c r="R1389" s="2"/>
    </row>
    <row r="1390" spans="1:18" x14ac:dyDescent="0.25">
      <c r="A1390">
        <v>1389</v>
      </c>
      <c r="B1390" t="s">
        <v>4303</v>
      </c>
      <c r="C1390" t="s">
        <v>13</v>
      </c>
      <c r="D1390" s="50">
        <v>44762</v>
      </c>
      <c r="E1390">
        <f>YEAR(Tabela1[[#This Row],[Start Date]])</f>
        <v>2022</v>
      </c>
      <c r="F1390">
        <f>ROUNDUP(MONTH(Tabela1[[#This Row],[Start Date]])/3,0)</f>
        <v>3</v>
      </c>
      <c r="G1390" t="s">
        <v>8</v>
      </c>
      <c r="H1390">
        <v>10</v>
      </c>
      <c r="I1390" t="s">
        <v>9</v>
      </c>
      <c r="J1390" t="s">
        <v>8</v>
      </c>
      <c r="K1390">
        <v>30</v>
      </c>
      <c r="L1390" t="s">
        <v>8</v>
      </c>
      <c r="M1390">
        <v>20</v>
      </c>
      <c r="N1390">
        <v>2</v>
      </c>
      <c r="O1390" t="str">
        <f>IF(AND(Tabela1[[#This Row],[EA Play Season Pass]]="Yes",Tabela1[[#This Row],[Minecraft Season Pass]]="Yes"),"Yes","No")</f>
        <v>Yes</v>
      </c>
      <c r="P1390" t="str">
        <f>IF(OR(Tabela1[[#This Row],[EA Play Season Pass]]="Yes",Tabela1[[#This Row],[Minecraft Season Pass]]="Yes"),"Yes","No")</f>
        <v>Yes</v>
      </c>
      <c r="Q1390">
        <v>58</v>
      </c>
      <c r="R1390" s="2"/>
    </row>
    <row r="1391" spans="1:18" x14ac:dyDescent="0.25">
      <c r="A1391">
        <v>1390</v>
      </c>
      <c r="B1391" t="s">
        <v>4304</v>
      </c>
      <c r="C1391" t="s">
        <v>7</v>
      </c>
      <c r="D1391" s="50">
        <v>44762</v>
      </c>
      <c r="E1391">
        <f>YEAR(Tabela1[[#This Row],[Start Date]])</f>
        <v>2022</v>
      </c>
      <c r="F1391">
        <f>ROUNDUP(MONTH(Tabela1[[#This Row],[Start Date]])/3,0)</f>
        <v>3</v>
      </c>
      <c r="G1391" t="s">
        <v>8</v>
      </c>
      <c r="H1391">
        <v>15</v>
      </c>
      <c r="I1391" t="s">
        <v>14</v>
      </c>
      <c r="J1391" t="s">
        <v>8</v>
      </c>
      <c r="K1391">
        <v>30</v>
      </c>
      <c r="L1391" t="s">
        <v>8</v>
      </c>
      <c r="M1391">
        <v>20</v>
      </c>
      <c r="N1391">
        <v>2</v>
      </c>
      <c r="O1391" t="str">
        <f>IF(AND(Tabela1[[#This Row],[EA Play Season Pass]]="Yes",Tabela1[[#This Row],[Minecraft Season Pass]]="Yes"),"Yes","No")</f>
        <v>Yes</v>
      </c>
      <c r="P1391" t="str">
        <f>IF(OR(Tabela1[[#This Row],[EA Play Season Pass]]="Yes",Tabela1[[#This Row],[Minecraft Season Pass]]="Yes"),"Yes","No")</f>
        <v>Yes</v>
      </c>
      <c r="Q1391">
        <v>63</v>
      </c>
      <c r="R1391" s="2"/>
    </row>
    <row r="1392" spans="1:18" x14ac:dyDescent="0.25">
      <c r="A1392">
        <v>1391</v>
      </c>
      <c r="B1392" t="s">
        <v>1100</v>
      </c>
      <c r="C1392" t="s">
        <v>10</v>
      </c>
      <c r="D1392" s="50">
        <v>44762</v>
      </c>
      <c r="E1392">
        <f>YEAR(Tabela1[[#This Row],[Start Date]])</f>
        <v>2022</v>
      </c>
      <c r="F1392">
        <f>ROUNDUP(MONTH(Tabela1[[#This Row],[Start Date]])/3,0)</f>
        <v>3</v>
      </c>
      <c r="G1392" t="s">
        <v>8</v>
      </c>
      <c r="H1392">
        <v>5</v>
      </c>
      <c r="I1392" t="s">
        <v>12</v>
      </c>
      <c r="J1392" t="s">
        <v>8</v>
      </c>
      <c r="K1392">
        <v>30</v>
      </c>
      <c r="L1392" t="s">
        <v>8</v>
      </c>
      <c r="M1392">
        <v>20</v>
      </c>
      <c r="N1392">
        <v>3</v>
      </c>
      <c r="O1392" t="str">
        <f>IF(AND(Tabela1[[#This Row],[EA Play Season Pass]]="Yes",Tabela1[[#This Row],[Minecraft Season Pass]]="Yes"),"Yes","No")</f>
        <v>Yes</v>
      </c>
      <c r="P1392" t="str">
        <f>IF(OR(Tabela1[[#This Row],[EA Play Season Pass]]="Yes",Tabela1[[#This Row],[Minecraft Season Pass]]="Yes"),"Yes","No")</f>
        <v>Yes</v>
      </c>
      <c r="Q1392">
        <v>52</v>
      </c>
      <c r="R1392" s="2"/>
    </row>
    <row r="1393" spans="1:18" x14ac:dyDescent="0.25">
      <c r="A1393">
        <v>1392</v>
      </c>
      <c r="B1393" t="s">
        <v>362</v>
      </c>
      <c r="C1393" t="s">
        <v>10</v>
      </c>
      <c r="D1393" s="50">
        <v>44762</v>
      </c>
      <c r="E1393">
        <f>YEAR(Tabela1[[#This Row],[Start Date]])</f>
        <v>2022</v>
      </c>
      <c r="F1393">
        <f>ROUNDUP(MONTH(Tabela1[[#This Row],[Start Date]])/3,0)</f>
        <v>3</v>
      </c>
      <c r="G1393" t="s">
        <v>11</v>
      </c>
      <c r="H1393">
        <v>5</v>
      </c>
      <c r="I1393" t="s">
        <v>14</v>
      </c>
      <c r="J1393" t="s">
        <v>8</v>
      </c>
      <c r="K1393">
        <v>30</v>
      </c>
      <c r="L1393" t="s">
        <v>8</v>
      </c>
      <c r="M1393">
        <v>20</v>
      </c>
      <c r="N1393">
        <v>2</v>
      </c>
      <c r="O1393" t="str">
        <f>IF(AND(Tabela1[[#This Row],[EA Play Season Pass]]="Yes",Tabela1[[#This Row],[Minecraft Season Pass]]="Yes"),"Yes","No")</f>
        <v>Yes</v>
      </c>
      <c r="P1393" t="str">
        <f>IF(OR(Tabela1[[#This Row],[EA Play Season Pass]]="Yes",Tabela1[[#This Row],[Minecraft Season Pass]]="Yes"),"Yes","No")</f>
        <v>Yes</v>
      </c>
      <c r="Q1393">
        <v>53</v>
      </c>
      <c r="R1393" s="2"/>
    </row>
    <row r="1394" spans="1:18" x14ac:dyDescent="0.25">
      <c r="A1394">
        <v>1393</v>
      </c>
      <c r="B1394" t="s">
        <v>2311</v>
      </c>
      <c r="C1394" t="s">
        <v>13</v>
      </c>
      <c r="D1394" s="50">
        <v>44762</v>
      </c>
      <c r="E1394">
        <f>YEAR(Tabela1[[#This Row],[Start Date]])</f>
        <v>2022</v>
      </c>
      <c r="F1394">
        <f>ROUNDUP(MONTH(Tabela1[[#This Row],[Start Date]])/3,0)</f>
        <v>3</v>
      </c>
      <c r="G1394" t="s">
        <v>8</v>
      </c>
      <c r="H1394">
        <v>10</v>
      </c>
      <c r="I1394" t="s">
        <v>12</v>
      </c>
      <c r="J1394" t="s">
        <v>11</v>
      </c>
      <c r="K1394">
        <v>0</v>
      </c>
      <c r="L1394" t="s">
        <v>11</v>
      </c>
      <c r="M1394">
        <v>0</v>
      </c>
      <c r="N1394">
        <v>3</v>
      </c>
      <c r="O1394" t="str">
        <f>IF(AND(Tabela1[[#This Row],[EA Play Season Pass]]="Yes",Tabela1[[#This Row],[Minecraft Season Pass]]="Yes"),"Yes","No")</f>
        <v>No</v>
      </c>
      <c r="P1394" t="str">
        <f>IF(OR(Tabela1[[#This Row],[EA Play Season Pass]]="Yes",Tabela1[[#This Row],[Minecraft Season Pass]]="Yes"),"Yes","No")</f>
        <v>No</v>
      </c>
      <c r="Q1394">
        <v>7</v>
      </c>
      <c r="R1394" s="2"/>
    </row>
    <row r="1395" spans="1:18" x14ac:dyDescent="0.25">
      <c r="A1395">
        <v>1394</v>
      </c>
      <c r="B1395" t="s">
        <v>4305</v>
      </c>
      <c r="C1395" t="s">
        <v>13</v>
      </c>
      <c r="D1395" s="50">
        <v>44763</v>
      </c>
      <c r="E1395">
        <f>YEAR(Tabela1[[#This Row],[Start Date]])</f>
        <v>2022</v>
      </c>
      <c r="F1395">
        <f>ROUNDUP(MONTH(Tabela1[[#This Row],[Start Date]])/3,0)</f>
        <v>3</v>
      </c>
      <c r="G1395" t="s">
        <v>11</v>
      </c>
      <c r="H1395">
        <v>10</v>
      </c>
      <c r="I1395" t="s">
        <v>9</v>
      </c>
      <c r="J1395" t="s">
        <v>8</v>
      </c>
      <c r="K1395">
        <v>30</v>
      </c>
      <c r="L1395" t="s">
        <v>8</v>
      </c>
      <c r="M1395">
        <v>20</v>
      </c>
      <c r="N1395">
        <v>2</v>
      </c>
      <c r="O1395" t="str">
        <f>IF(AND(Tabela1[[#This Row],[EA Play Season Pass]]="Yes",Tabela1[[#This Row],[Minecraft Season Pass]]="Yes"),"Yes","No")</f>
        <v>Yes</v>
      </c>
      <c r="P1395" t="str">
        <f>IF(OR(Tabela1[[#This Row],[EA Play Season Pass]]="Yes",Tabela1[[#This Row],[Minecraft Season Pass]]="Yes"),"Yes","No")</f>
        <v>Yes</v>
      </c>
      <c r="Q1395">
        <v>58</v>
      </c>
      <c r="R1395" s="2"/>
    </row>
    <row r="1396" spans="1:18" x14ac:dyDescent="0.25">
      <c r="A1396">
        <v>1395</v>
      </c>
      <c r="B1396" t="s">
        <v>4306</v>
      </c>
      <c r="C1396" t="s">
        <v>7</v>
      </c>
      <c r="D1396" s="50">
        <v>44763</v>
      </c>
      <c r="E1396">
        <f>YEAR(Tabela1[[#This Row],[Start Date]])</f>
        <v>2022</v>
      </c>
      <c r="F1396">
        <f>ROUNDUP(MONTH(Tabela1[[#This Row],[Start Date]])/3,0)</f>
        <v>3</v>
      </c>
      <c r="G1396" t="s">
        <v>8</v>
      </c>
      <c r="H1396">
        <v>15</v>
      </c>
      <c r="I1396" t="s">
        <v>12</v>
      </c>
      <c r="J1396" t="s">
        <v>11</v>
      </c>
      <c r="K1396">
        <v>0</v>
      </c>
      <c r="L1396" t="s">
        <v>11</v>
      </c>
      <c r="M1396">
        <v>0</v>
      </c>
      <c r="N1396">
        <v>1</v>
      </c>
      <c r="O1396" t="str">
        <f>IF(AND(Tabela1[[#This Row],[EA Play Season Pass]]="Yes",Tabela1[[#This Row],[Minecraft Season Pass]]="Yes"),"Yes","No")</f>
        <v>No</v>
      </c>
      <c r="P1396" t="str">
        <f>IF(OR(Tabela1[[#This Row],[EA Play Season Pass]]="Yes",Tabela1[[#This Row],[Minecraft Season Pass]]="Yes"),"Yes","No")</f>
        <v>No</v>
      </c>
      <c r="Q1396">
        <v>14</v>
      </c>
      <c r="R1396" s="2"/>
    </row>
    <row r="1397" spans="1:18" x14ac:dyDescent="0.25">
      <c r="A1397">
        <v>1396</v>
      </c>
      <c r="B1397" t="s">
        <v>4307</v>
      </c>
      <c r="C1397" t="s">
        <v>10</v>
      </c>
      <c r="D1397" s="50">
        <v>44763</v>
      </c>
      <c r="E1397">
        <f>YEAR(Tabela1[[#This Row],[Start Date]])</f>
        <v>2022</v>
      </c>
      <c r="F1397">
        <f>ROUNDUP(MONTH(Tabela1[[#This Row],[Start Date]])/3,0)</f>
        <v>3</v>
      </c>
      <c r="G1397" t="s">
        <v>8</v>
      </c>
      <c r="H1397">
        <v>5</v>
      </c>
      <c r="I1397" t="s">
        <v>12</v>
      </c>
      <c r="J1397" t="s">
        <v>11</v>
      </c>
      <c r="K1397">
        <v>0</v>
      </c>
      <c r="L1397" t="s">
        <v>8</v>
      </c>
      <c r="M1397">
        <v>20</v>
      </c>
      <c r="N1397">
        <v>1</v>
      </c>
      <c r="O1397" t="str">
        <f>IF(AND(Tabela1[[#This Row],[EA Play Season Pass]]="Yes",Tabela1[[#This Row],[Minecraft Season Pass]]="Yes"),"Yes","No")</f>
        <v>No</v>
      </c>
      <c r="P1397" t="str">
        <f>IF(OR(Tabela1[[#This Row],[EA Play Season Pass]]="Yes",Tabela1[[#This Row],[Minecraft Season Pass]]="Yes"),"Yes","No")</f>
        <v>Yes</v>
      </c>
      <c r="Q1397">
        <v>24</v>
      </c>
      <c r="R1397" s="2"/>
    </row>
    <row r="1398" spans="1:18" x14ac:dyDescent="0.25">
      <c r="A1398">
        <v>1397</v>
      </c>
      <c r="B1398" t="s">
        <v>4308</v>
      </c>
      <c r="C1398" t="s">
        <v>13</v>
      </c>
      <c r="D1398" s="50">
        <v>44763</v>
      </c>
      <c r="E1398">
        <f>YEAR(Tabela1[[#This Row],[Start Date]])</f>
        <v>2022</v>
      </c>
      <c r="F1398">
        <f>ROUNDUP(MONTH(Tabela1[[#This Row],[Start Date]])/3,0)</f>
        <v>3</v>
      </c>
      <c r="G1398" t="s">
        <v>11</v>
      </c>
      <c r="H1398">
        <v>10</v>
      </c>
      <c r="I1398" t="s">
        <v>14</v>
      </c>
      <c r="J1398" t="s">
        <v>8</v>
      </c>
      <c r="K1398">
        <v>30</v>
      </c>
      <c r="L1398" t="s">
        <v>8</v>
      </c>
      <c r="M1398">
        <v>20</v>
      </c>
      <c r="N1398">
        <v>1</v>
      </c>
      <c r="O1398" t="str">
        <f>IF(AND(Tabela1[[#This Row],[EA Play Season Pass]]="Yes",Tabela1[[#This Row],[Minecraft Season Pass]]="Yes"),"Yes","No")</f>
        <v>Yes</v>
      </c>
      <c r="P1398" t="str">
        <f>IF(OR(Tabela1[[#This Row],[EA Play Season Pass]]="Yes",Tabela1[[#This Row],[Minecraft Season Pass]]="Yes"),"Yes","No")</f>
        <v>Yes</v>
      </c>
      <c r="Q1398">
        <v>59</v>
      </c>
      <c r="R1398" s="2"/>
    </row>
    <row r="1399" spans="1:18" x14ac:dyDescent="0.25">
      <c r="A1399">
        <v>1398</v>
      </c>
      <c r="B1399" t="s">
        <v>4309</v>
      </c>
      <c r="C1399" t="s">
        <v>13</v>
      </c>
      <c r="D1399" s="50">
        <v>44763</v>
      </c>
      <c r="E1399">
        <f>YEAR(Tabela1[[#This Row],[Start Date]])</f>
        <v>2022</v>
      </c>
      <c r="F1399">
        <f>ROUNDUP(MONTH(Tabela1[[#This Row],[Start Date]])/3,0)</f>
        <v>3</v>
      </c>
      <c r="G1399" t="s">
        <v>11</v>
      </c>
      <c r="H1399">
        <v>10</v>
      </c>
      <c r="I1399" t="s">
        <v>12</v>
      </c>
      <c r="J1399" t="s">
        <v>8</v>
      </c>
      <c r="K1399">
        <v>30</v>
      </c>
      <c r="L1399" t="s">
        <v>8</v>
      </c>
      <c r="M1399">
        <v>20</v>
      </c>
      <c r="N1399">
        <v>2</v>
      </c>
      <c r="O1399" t="str">
        <f>IF(AND(Tabela1[[#This Row],[EA Play Season Pass]]="Yes",Tabela1[[#This Row],[Minecraft Season Pass]]="Yes"),"Yes","No")</f>
        <v>Yes</v>
      </c>
      <c r="P1399" t="str">
        <f>IF(OR(Tabela1[[#This Row],[EA Play Season Pass]]="Yes",Tabela1[[#This Row],[Minecraft Season Pass]]="Yes"),"Yes","No")</f>
        <v>Yes</v>
      </c>
      <c r="Q1399">
        <v>58</v>
      </c>
      <c r="R1399" s="2"/>
    </row>
    <row r="1400" spans="1:18" x14ac:dyDescent="0.25">
      <c r="A1400">
        <v>1399</v>
      </c>
      <c r="B1400" t="s">
        <v>4310</v>
      </c>
      <c r="C1400" t="s">
        <v>7</v>
      </c>
      <c r="D1400" s="50">
        <v>44763</v>
      </c>
      <c r="E1400">
        <f>YEAR(Tabela1[[#This Row],[Start Date]])</f>
        <v>2022</v>
      </c>
      <c r="F1400">
        <f>ROUNDUP(MONTH(Tabela1[[#This Row],[Start Date]])/3,0)</f>
        <v>3</v>
      </c>
      <c r="G1400" t="s">
        <v>11</v>
      </c>
      <c r="H1400">
        <v>15</v>
      </c>
      <c r="I1400" t="s">
        <v>9</v>
      </c>
      <c r="J1400" t="s">
        <v>8</v>
      </c>
      <c r="K1400">
        <v>30</v>
      </c>
      <c r="L1400" t="s">
        <v>11</v>
      </c>
      <c r="M1400">
        <v>0</v>
      </c>
      <c r="N1400">
        <v>1</v>
      </c>
      <c r="O1400" t="str">
        <f>IF(AND(Tabela1[[#This Row],[EA Play Season Pass]]="Yes",Tabela1[[#This Row],[Minecraft Season Pass]]="Yes"),"Yes","No")</f>
        <v>No</v>
      </c>
      <c r="P1400" t="str">
        <f>IF(OR(Tabela1[[#This Row],[EA Play Season Pass]]="Yes",Tabela1[[#This Row],[Minecraft Season Pass]]="Yes"),"Yes","No")</f>
        <v>Yes</v>
      </c>
      <c r="Q1400">
        <v>44</v>
      </c>
      <c r="R1400" s="2"/>
    </row>
    <row r="1401" spans="1:18" x14ac:dyDescent="0.25">
      <c r="A1401">
        <v>1400</v>
      </c>
      <c r="B1401" t="s">
        <v>4311</v>
      </c>
      <c r="C1401" t="s">
        <v>13</v>
      </c>
      <c r="D1401" s="50">
        <v>44763</v>
      </c>
      <c r="E1401">
        <f>YEAR(Tabela1[[#This Row],[Start Date]])</f>
        <v>2022</v>
      </c>
      <c r="F1401">
        <f>ROUNDUP(MONTH(Tabela1[[#This Row],[Start Date]])/3,0)</f>
        <v>3</v>
      </c>
      <c r="G1401" t="s">
        <v>11</v>
      </c>
      <c r="H1401">
        <v>10</v>
      </c>
      <c r="I1401" t="s">
        <v>9</v>
      </c>
      <c r="J1401" t="s">
        <v>11</v>
      </c>
      <c r="K1401">
        <v>0</v>
      </c>
      <c r="L1401" t="s">
        <v>8</v>
      </c>
      <c r="M1401">
        <v>20</v>
      </c>
      <c r="N1401">
        <v>2</v>
      </c>
      <c r="O1401" t="str">
        <f>IF(AND(Tabela1[[#This Row],[EA Play Season Pass]]="Yes",Tabela1[[#This Row],[Minecraft Season Pass]]="Yes"),"Yes","No")</f>
        <v>No</v>
      </c>
      <c r="P1401" t="str">
        <f>IF(OR(Tabela1[[#This Row],[EA Play Season Pass]]="Yes",Tabela1[[#This Row],[Minecraft Season Pass]]="Yes"),"Yes","No")</f>
        <v>Yes</v>
      </c>
      <c r="Q1401">
        <v>28</v>
      </c>
      <c r="R1401" s="2"/>
    </row>
    <row r="1402" spans="1:18" x14ac:dyDescent="0.25">
      <c r="A1402">
        <v>1401</v>
      </c>
      <c r="B1402" t="s">
        <v>339</v>
      </c>
      <c r="C1402" t="s">
        <v>7</v>
      </c>
      <c r="D1402" s="50">
        <v>44763</v>
      </c>
      <c r="E1402">
        <f>YEAR(Tabela1[[#This Row],[Start Date]])</f>
        <v>2022</v>
      </c>
      <c r="F1402">
        <f>ROUNDUP(MONTH(Tabela1[[#This Row],[Start Date]])/3,0)</f>
        <v>3</v>
      </c>
      <c r="G1402" t="s">
        <v>8</v>
      </c>
      <c r="H1402">
        <v>15</v>
      </c>
      <c r="I1402" t="s">
        <v>14</v>
      </c>
      <c r="J1402" t="s">
        <v>11</v>
      </c>
      <c r="K1402">
        <v>0</v>
      </c>
      <c r="L1402" t="s">
        <v>11</v>
      </c>
      <c r="M1402">
        <v>0</v>
      </c>
      <c r="N1402">
        <v>1</v>
      </c>
      <c r="O1402" t="str">
        <f>IF(AND(Tabela1[[#This Row],[EA Play Season Pass]]="Yes",Tabela1[[#This Row],[Minecraft Season Pass]]="Yes"),"Yes","No")</f>
        <v>No</v>
      </c>
      <c r="P1402" t="str">
        <f>IF(OR(Tabela1[[#This Row],[EA Play Season Pass]]="Yes",Tabela1[[#This Row],[Minecraft Season Pass]]="Yes"),"Yes","No")</f>
        <v>No</v>
      </c>
      <c r="Q1402">
        <v>14</v>
      </c>
      <c r="R1402" s="2"/>
    </row>
    <row r="1403" spans="1:18" x14ac:dyDescent="0.25">
      <c r="A1403">
        <v>1402</v>
      </c>
      <c r="B1403" t="s">
        <v>4312</v>
      </c>
      <c r="C1403" t="s">
        <v>10</v>
      </c>
      <c r="D1403" s="50">
        <v>44763</v>
      </c>
      <c r="E1403">
        <f>YEAR(Tabela1[[#This Row],[Start Date]])</f>
        <v>2022</v>
      </c>
      <c r="F1403">
        <f>ROUNDUP(MONTH(Tabela1[[#This Row],[Start Date]])/3,0)</f>
        <v>3</v>
      </c>
      <c r="G1403" t="s">
        <v>8</v>
      </c>
      <c r="H1403">
        <v>5</v>
      </c>
      <c r="I1403" t="s">
        <v>14</v>
      </c>
      <c r="J1403" t="s">
        <v>8</v>
      </c>
      <c r="K1403">
        <v>30</v>
      </c>
      <c r="L1403" t="s">
        <v>8</v>
      </c>
      <c r="M1403">
        <v>20</v>
      </c>
      <c r="N1403">
        <v>1</v>
      </c>
      <c r="O1403" t="str">
        <f>IF(AND(Tabela1[[#This Row],[EA Play Season Pass]]="Yes",Tabela1[[#This Row],[Minecraft Season Pass]]="Yes"),"Yes","No")</f>
        <v>Yes</v>
      </c>
      <c r="P1403" t="str">
        <f>IF(OR(Tabela1[[#This Row],[EA Play Season Pass]]="Yes",Tabela1[[#This Row],[Minecraft Season Pass]]="Yes"),"Yes","No")</f>
        <v>Yes</v>
      </c>
      <c r="Q1403">
        <v>54</v>
      </c>
      <c r="R1403" s="2"/>
    </row>
    <row r="1404" spans="1:18" x14ac:dyDescent="0.25">
      <c r="A1404">
        <v>1403</v>
      </c>
      <c r="B1404" t="s">
        <v>983</v>
      </c>
      <c r="C1404" t="s">
        <v>13</v>
      </c>
      <c r="D1404" s="50">
        <v>44764</v>
      </c>
      <c r="E1404">
        <f>YEAR(Tabela1[[#This Row],[Start Date]])</f>
        <v>2022</v>
      </c>
      <c r="F1404">
        <f>ROUNDUP(MONTH(Tabela1[[#This Row],[Start Date]])/3,0)</f>
        <v>3</v>
      </c>
      <c r="G1404" t="s">
        <v>8</v>
      </c>
      <c r="H1404">
        <v>10</v>
      </c>
      <c r="I1404" t="s">
        <v>9</v>
      </c>
      <c r="J1404" t="s">
        <v>11</v>
      </c>
      <c r="K1404">
        <v>0</v>
      </c>
      <c r="L1404" t="s">
        <v>11</v>
      </c>
      <c r="M1404">
        <v>0</v>
      </c>
      <c r="N1404">
        <v>3</v>
      </c>
      <c r="O1404" t="str">
        <f>IF(AND(Tabela1[[#This Row],[EA Play Season Pass]]="Yes",Tabela1[[#This Row],[Minecraft Season Pass]]="Yes"),"Yes","No")</f>
        <v>No</v>
      </c>
      <c r="P1404" t="str">
        <f>IF(OR(Tabela1[[#This Row],[EA Play Season Pass]]="Yes",Tabela1[[#This Row],[Minecraft Season Pass]]="Yes"),"Yes","No")</f>
        <v>No</v>
      </c>
      <c r="Q1404">
        <v>7</v>
      </c>
      <c r="R1404" s="2"/>
    </row>
    <row r="1405" spans="1:18" x14ac:dyDescent="0.25">
      <c r="A1405">
        <v>1404</v>
      </c>
      <c r="B1405" t="s">
        <v>4313</v>
      </c>
      <c r="C1405" t="s">
        <v>13</v>
      </c>
      <c r="D1405" s="50">
        <v>44764</v>
      </c>
      <c r="E1405">
        <f>YEAR(Tabela1[[#This Row],[Start Date]])</f>
        <v>2022</v>
      </c>
      <c r="F1405">
        <f>ROUNDUP(MONTH(Tabela1[[#This Row],[Start Date]])/3,0)</f>
        <v>3</v>
      </c>
      <c r="G1405" t="s">
        <v>8</v>
      </c>
      <c r="H1405">
        <v>10</v>
      </c>
      <c r="I1405" t="s">
        <v>9</v>
      </c>
      <c r="J1405" t="s">
        <v>11</v>
      </c>
      <c r="K1405">
        <v>0</v>
      </c>
      <c r="L1405" t="s">
        <v>8</v>
      </c>
      <c r="M1405">
        <v>20</v>
      </c>
      <c r="N1405">
        <v>3</v>
      </c>
      <c r="O1405" t="str">
        <f>IF(AND(Tabela1[[#This Row],[EA Play Season Pass]]="Yes",Tabela1[[#This Row],[Minecraft Season Pass]]="Yes"),"Yes","No")</f>
        <v>No</v>
      </c>
      <c r="P1405" t="str">
        <f>IF(OR(Tabela1[[#This Row],[EA Play Season Pass]]="Yes",Tabela1[[#This Row],[Minecraft Season Pass]]="Yes"),"Yes","No")</f>
        <v>Yes</v>
      </c>
      <c r="Q1405">
        <v>27</v>
      </c>
      <c r="R1405" s="2"/>
    </row>
    <row r="1406" spans="1:18" x14ac:dyDescent="0.25">
      <c r="A1406">
        <v>1405</v>
      </c>
      <c r="B1406" t="s">
        <v>4314</v>
      </c>
      <c r="C1406" t="s">
        <v>7</v>
      </c>
      <c r="D1406" s="50">
        <v>44764</v>
      </c>
      <c r="E1406">
        <f>YEAR(Tabela1[[#This Row],[Start Date]])</f>
        <v>2022</v>
      </c>
      <c r="F1406">
        <f>ROUNDUP(MONTH(Tabela1[[#This Row],[Start Date]])/3,0)</f>
        <v>3</v>
      </c>
      <c r="G1406" t="s">
        <v>8</v>
      </c>
      <c r="H1406">
        <v>15</v>
      </c>
      <c r="I1406" t="s">
        <v>9</v>
      </c>
      <c r="J1406" t="s">
        <v>11</v>
      </c>
      <c r="K1406">
        <v>0</v>
      </c>
      <c r="L1406" t="s">
        <v>8</v>
      </c>
      <c r="M1406">
        <v>20</v>
      </c>
      <c r="N1406">
        <v>3</v>
      </c>
      <c r="O1406" t="str">
        <f>IF(AND(Tabela1[[#This Row],[EA Play Season Pass]]="Yes",Tabela1[[#This Row],[Minecraft Season Pass]]="Yes"),"Yes","No")</f>
        <v>No</v>
      </c>
      <c r="P1406" t="str">
        <f>IF(OR(Tabela1[[#This Row],[EA Play Season Pass]]="Yes",Tabela1[[#This Row],[Minecraft Season Pass]]="Yes"),"Yes","No")</f>
        <v>Yes</v>
      </c>
      <c r="Q1406">
        <v>32</v>
      </c>
      <c r="R1406" s="2"/>
    </row>
    <row r="1407" spans="1:18" x14ac:dyDescent="0.25">
      <c r="A1407">
        <v>1406</v>
      </c>
      <c r="B1407" t="s">
        <v>4315</v>
      </c>
      <c r="C1407" t="s">
        <v>7</v>
      </c>
      <c r="D1407" s="50">
        <v>44764</v>
      </c>
      <c r="E1407">
        <f>YEAR(Tabela1[[#This Row],[Start Date]])</f>
        <v>2022</v>
      </c>
      <c r="F1407">
        <f>ROUNDUP(MONTH(Tabela1[[#This Row],[Start Date]])/3,0)</f>
        <v>3</v>
      </c>
      <c r="G1407" t="s">
        <v>8</v>
      </c>
      <c r="H1407">
        <v>15</v>
      </c>
      <c r="I1407" t="s">
        <v>9</v>
      </c>
      <c r="J1407" t="s">
        <v>8</v>
      </c>
      <c r="K1407">
        <v>30</v>
      </c>
      <c r="L1407" t="s">
        <v>8</v>
      </c>
      <c r="M1407">
        <v>20</v>
      </c>
      <c r="N1407">
        <v>2</v>
      </c>
      <c r="O1407" t="str">
        <f>IF(AND(Tabela1[[#This Row],[EA Play Season Pass]]="Yes",Tabela1[[#This Row],[Minecraft Season Pass]]="Yes"),"Yes","No")</f>
        <v>Yes</v>
      </c>
      <c r="P1407" t="str">
        <f>IF(OR(Tabela1[[#This Row],[EA Play Season Pass]]="Yes",Tabela1[[#This Row],[Minecraft Season Pass]]="Yes"),"Yes","No")</f>
        <v>Yes</v>
      </c>
      <c r="Q1407">
        <v>63</v>
      </c>
      <c r="R1407" s="2"/>
    </row>
    <row r="1408" spans="1:18" x14ac:dyDescent="0.25">
      <c r="A1408">
        <v>1407</v>
      </c>
      <c r="B1408" t="s">
        <v>2155</v>
      </c>
      <c r="C1408" t="s">
        <v>10</v>
      </c>
      <c r="D1408" s="50">
        <v>44764</v>
      </c>
      <c r="E1408">
        <f>YEAR(Tabela1[[#This Row],[Start Date]])</f>
        <v>2022</v>
      </c>
      <c r="F1408">
        <f>ROUNDUP(MONTH(Tabela1[[#This Row],[Start Date]])/3,0)</f>
        <v>3</v>
      </c>
      <c r="G1408" t="s">
        <v>11</v>
      </c>
      <c r="H1408">
        <v>5</v>
      </c>
      <c r="I1408" t="s">
        <v>12</v>
      </c>
      <c r="J1408" t="s">
        <v>8</v>
      </c>
      <c r="K1408">
        <v>30</v>
      </c>
      <c r="L1408" t="s">
        <v>11</v>
      </c>
      <c r="M1408">
        <v>0</v>
      </c>
      <c r="N1408">
        <v>3</v>
      </c>
      <c r="O1408" t="str">
        <f>IF(AND(Tabela1[[#This Row],[EA Play Season Pass]]="Yes",Tabela1[[#This Row],[Minecraft Season Pass]]="Yes"),"Yes","No")</f>
        <v>No</v>
      </c>
      <c r="P1408" t="str">
        <f>IF(OR(Tabela1[[#This Row],[EA Play Season Pass]]="Yes",Tabela1[[#This Row],[Minecraft Season Pass]]="Yes"),"Yes","No")</f>
        <v>Yes</v>
      </c>
      <c r="Q1408">
        <v>32</v>
      </c>
      <c r="R1408" s="2"/>
    </row>
    <row r="1409" spans="1:18" x14ac:dyDescent="0.25">
      <c r="A1409">
        <v>1408</v>
      </c>
      <c r="B1409" t="s">
        <v>485</v>
      </c>
      <c r="C1409" t="s">
        <v>13</v>
      </c>
      <c r="D1409" s="50">
        <v>44765</v>
      </c>
      <c r="E1409">
        <f>YEAR(Tabela1[[#This Row],[Start Date]])</f>
        <v>2022</v>
      </c>
      <c r="F1409">
        <f>ROUNDUP(MONTH(Tabela1[[#This Row],[Start Date]])/3,0)</f>
        <v>3</v>
      </c>
      <c r="G1409" t="s">
        <v>11</v>
      </c>
      <c r="H1409">
        <v>10</v>
      </c>
      <c r="I1409" t="s">
        <v>9</v>
      </c>
      <c r="J1409" t="s">
        <v>8</v>
      </c>
      <c r="K1409">
        <v>30</v>
      </c>
      <c r="L1409" t="s">
        <v>8</v>
      </c>
      <c r="M1409">
        <v>20</v>
      </c>
      <c r="N1409">
        <v>1</v>
      </c>
      <c r="O1409" t="str">
        <f>IF(AND(Tabela1[[#This Row],[EA Play Season Pass]]="Yes",Tabela1[[#This Row],[Minecraft Season Pass]]="Yes"),"Yes","No")</f>
        <v>Yes</v>
      </c>
      <c r="P1409" t="str">
        <f>IF(OR(Tabela1[[#This Row],[EA Play Season Pass]]="Yes",Tabela1[[#This Row],[Minecraft Season Pass]]="Yes"),"Yes","No")</f>
        <v>Yes</v>
      </c>
      <c r="Q1409">
        <v>59</v>
      </c>
      <c r="R1409" s="2"/>
    </row>
    <row r="1410" spans="1:18" x14ac:dyDescent="0.25">
      <c r="A1410">
        <v>1409</v>
      </c>
      <c r="B1410" t="s">
        <v>4316</v>
      </c>
      <c r="C1410" t="s">
        <v>7</v>
      </c>
      <c r="D1410" s="50">
        <v>44765</v>
      </c>
      <c r="E1410">
        <f>YEAR(Tabela1[[#This Row],[Start Date]])</f>
        <v>2022</v>
      </c>
      <c r="F1410">
        <f>ROUNDUP(MONTH(Tabela1[[#This Row],[Start Date]])/3,0)</f>
        <v>3</v>
      </c>
      <c r="G1410" t="s">
        <v>8</v>
      </c>
      <c r="H1410">
        <v>15</v>
      </c>
      <c r="I1410" t="s">
        <v>9</v>
      </c>
      <c r="J1410" t="s">
        <v>11</v>
      </c>
      <c r="K1410">
        <v>0</v>
      </c>
      <c r="L1410" t="s">
        <v>8</v>
      </c>
      <c r="M1410">
        <v>20</v>
      </c>
      <c r="N1410">
        <v>2</v>
      </c>
      <c r="O1410" t="str">
        <f>IF(AND(Tabela1[[#This Row],[EA Play Season Pass]]="Yes",Tabela1[[#This Row],[Minecraft Season Pass]]="Yes"),"Yes","No")</f>
        <v>No</v>
      </c>
      <c r="P1410" t="str">
        <f>IF(OR(Tabela1[[#This Row],[EA Play Season Pass]]="Yes",Tabela1[[#This Row],[Minecraft Season Pass]]="Yes"),"Yes","No")</f>
        <v>Yes</v>
      </c>
      <c r="Q1410">
        <v>33</v>
      </c>
      <c r="R1410" s="2"/>
    </row>
    <row r="1411" spans="1:18" x14ac:dyDescent="0.25">
      <c r="A1411">
        <v>1410</v>
      </c>
      <c r="B1411" t="s">
        <v>4317</v>
      </c>
      <c r="C1411" t="s">
        <v>13</v>
      </c>
      <c r="D1411" s="50">
        <v>44765</v>
      </c>
      <c r="E1411">
        <f>YEAR(Tabela1[[#This Row],[Start Date]])</f>
        <v>2022</v>
      </c>
      <c r="F1411">
        <f>ROUNDUP(MONTH(Tabela1[[#This Row],[Start Date]])/3,0)</f>
        <v>3</v>
      </c>
      <c r="G1411" t="s">
        <v>11</v>
      </c>
      <c r="H1411">
        <v>10</v>
      </c>
      <c r="I1411" t="s">
        <v>14</v>
      </c>
      <c r="J1411" t="s">
        <v>11</v>
      </c>
      <c r="K1411">
        <v>0</v>
      </c>
      <c r="L1411" t="s">
        <v>11</v>
      </c>
      <c r="M1411">
        <v>0</v>
      </c>
      <c r="N1411">
        <v>2</v>
      </c>
      <c r="O1411" t="str">
        <f>IF(AND(Tabela1[[#This Row],[EA Play Season Pass]]="Yes",Tabela1[[#This Row],[Minecraft Season Pass]]="Yes"),"Yes","No")</f>
        <v>No</v>
      </c>
      <c r="P1411" t="str">
        <f>IF(OR(Tabela1[[#This Row],[EA Play Season Pass]]="Yes",Tabela1[[#This Row],[Minecraft Season Pass]]="Yes"),"Yes","No")</f>
        <v>No</v>
      </c>
      <c r="Q1411">
        <v>8</v>
      </c>
      <c r="R1411" s="2"/>
    </row>
    <row r="1412" spans="1:18" x14ac:dyDescent="0.25">
      <c r="A1412">
        <v>1411</v>
      </c>
      <c r="B1412" t="s">
        <v>4318</v>
      </c>
      <c r="C1412" t="s">
        <v>7</v>
      </c>
      <c r="D1412" s="50">
        <v>44765</v>
      </c>
      <c r="E1412">
        <f>YEAR(Tabela1[[#This Row],[Start Date]])</f>
        <v>2022</v>
      </c>
      <c r="F1412">
        <f>ROUNDUP(MONTH(Tabela1[[#This Row],[Start Date]])/3,0)</f>
        <v>3</v>
      </c>
      <c r="G1412" t="s">
        <v>8</v>
      </c>
      <c r="H1412">
        <v>15</v>
      </c>
      <c r="I1412" t="s">
        <v>14</v>
      </c>
      <c r="J1412" t="s">
        <v>8</v>
      </c>
      <c r="K1412">
        <v>30</v>
      </c>
      <c r="L1412" t="s">
        <v>8</v>
      </c>
      <c r="M1412">
        <v>20</v>
      </c>
      <c r="N1412">
        <v>3</v>
      </c>
      <c r="O1412" t="str">
        <f>IF(AND(Tabela1[[#This Row],[EA Play Season Pass]]="Yes",Tabela1[[#This Row],[Minecraft Season Pass]]="Yes"),"Yes","No")</f>
        <v>Yes</v>
      </c>
      <c r="P1412" t="str">
        <f>IF(OR(Tabela1[[#This Row],[EA Play Season Pass]]="Yes",Tabela1[[#This Row],[Minecraft Season Pass]]="Yes"),"Yes","No")</f>
        <v>Yes</v>
      </c>
      <c r="Q1412">
        <v>62</v>
      </c>
      <c r="R1412" s="2"/>
    </row>
    <row r="1413" spans="1:18" x14ac:dyDescent="0.25">
      <c r="A1413">
        <v>1412</v>
      </c>
      <c r="B1413" t="s">
        <v>2158</v>
      </c>
      <c r="C1413" t="s">
        <v>10</v>
      </c>
      <c r="D1413" s="50">
        <v>44765</v>
      </c>
      <c r="E1413">
        <f>YEAR(Tabela1[[#This Row],[Start Date]])</f>
        <v>2022</v>
      </c>
      <c r="F1413">
        <f>ROUNDUP(MONTH(Tabela1[[#This Row],[Start Date]])/3,0)</f>
        <v>3</v>
      </c>
      <c r="G1413" t="s">
        <v>8</v>
      </c>
      <c r="H1413">
        <v>5</v>
      </c>
      <c r="I1413" t="s">
        <v>12</v>
      </c>
      <c r="J1413" t="s">
        <v>11</v>
      </c>
      <c r="K1413">
        <v>0</v>
      </c>
      <c r="L1413" t="s">
        <v>11</v>
      </c>
      <c r="M1413">
        <v>0</v>
      </c>
      <c r="N1413">
        <v>1</v>
      </c>
      <c r="O1413" t="str">
        <f>IF(AND(Tabela1[[#This Row],[EA Play Season Pass]]="Yes",Tabela1[[#This Row],[Minecraft Season Pass]]="Yes"),"Yes","No")</f>
        <v>No</v>
      </c>
      <c r="P1413" t="str">
        <f>IF(OR(Tabela1[[#This Row],[EA Play Season Pass]]="Yes",Tabela1[[#This Row],[Minecraft Season Pass]]="Yes"),"Yes","No")</f>
        <v>No</v>
      </c>
      <c r="Q1413">
        <v>4</v>
      </c>
      <c r="R1413" s="2"/>
    </row>
    <row r="1414" spans="1:18" x14ac:dyDescent="0.25">
      <c r="A1414">
        <v>1413</v>
      </c>
      <c r="B1414" t="s">
        <v>851</v>
      </c>
      <c r="C1414" t="s">
        <v>13</v>
      </c>
      <c r="D1414" s="50">
        <v>44765</v>
      </c>
      <c r="E1414">
        <f>YEAR(Tabela1[[#This Row],[Start Date]])</f>
        <v>2022</v>
      </c>
      <c r="F1414">
        <f>ROUNDUP(MONTH(Tabela1[[#This Row],[Start Date]])/3,0)</f>
        <v>3</v>
      </c>
      <c r="G1414" t="s">
        <v>8</v>
      </c>
      <c r="H1414">
        <v>10</v>
      </c>
      <c r="I1414" t="s">
        <v>14</v>
      </c>
      <c r="J1414" t="s">
        <v>11</v>
      </c>
      <c r="K1414">
        <v>0</v>
      </c>
      <c r="L1414" t="s">
        <v>8</v>
      </c>
      <c r="M1414">
        <v>20</v>
      </c>
      <c r="N1414">
        <v>2</v>
      </c>
      <c r="O1414" t="str">
        <f>IF(AND(Tabela1[[#This Row],[EA Play Season Pass]]="Yes",Tabela1[[#This Row],[Minecraft Season Pass]]="Yes"),"Yes","No")</f>
        <v>No</v>
      </c>
      <c r="P1414" t="str">
        <f>IF(OR(Tabela1[[#This Row],[EA Play Season Pass]]="Yes",Tabela1[[#This Row],[Minecraft Season Pass]]="Yes"),"Yes","No")</f>
        <v>Yes</v>
      </c>
      <c r="Q1414">
        <v>28</v>
      </c>
      <c r="R1414" s="2"/>
    </row>
    <row r="1415" spans="1:18" x14ac:dyDescent="0.25">
      <c r="A1415">
        <v>1414</v>
      </c>
      <c r="B1415" t="s">
        <v>4319</v>
      </c>
      <c r="C1415" t="s">
        <v>13</v>
      </c>
      <c r="D1415" s="50">
        <v>44765</v>
      </c>
      <c r="E1415">
        <f>YEAR(Tabela1[[#This Row],[Start Date]])</f>
        <v>2022</v>
      </c>
      <c r="F1415">
        <f>ROUNDUP(MONTH(Tabela1[[#This Row],[Start Date]])/3,0)</f>
        <v>3</v>
      </c>
      <c r="G1415" t="s">
        <v>11</v>
      </c>
      <c r="H1415">
        <v>10</v>
      </c>
      <c r="I1415" t="s">
        <v>9</v>
      </c>
      <c r="J1415" t="s">
        <v>11</v>
      </c>
      <c r="K1415">
        <v>0</v>
      </c>
      <c r="L1415" t="s">
        <v>8</v>
      </c>
      <c r="M1415">
        <v>20</v>
      </c>
      <c r="N1415">
        <v>3</v>
      </c>
      <c r="O1415" t="str">
        <f>IF(AND(Tabela1[[#This Row],[EA Play Season Pass]]="Yes",Tabela1[[#This Row],[Minecraft Season Pass]]="Yes"),"Yes","No")</f>
        <v>No</v>
      </c>
      <c r="P1415" t="str">
        <f>IF(OR(Tabela1[[#This Row],[EA Play Season Pass]]="Yes",Tabela1[[#This Row],[Minecraft Season Pass]]="Yes"),"Yes","No")</f>
        <v>Yes</v>
      </c>
      <c r="Q1415">
        <v>27</v>
      </c>
      <c r="R1415" s="2"/>
    </row>
    <row r="1416" spans="1:18" x14ac:dyDescent="0.25">
      <c r="A1416">
        <v>1415</v>
      </c>
      <c r="B1416" t="s">
        <v>4320</v>
      </c>
      <c r="C1416" t="s">
        <v>7</v>
      </c>
      <c r="D1416" s="50">
        <v>44765</v>
      </c>
      <c r="E1416">
        <f>YEAR(Tabela1[[#This Row],[Start Date]])</f>
        <v>2022</v>
      </c>
      <c r="F1416">
        <f>ROUNDUP(MONTH(Tabela1[[#This Row],[Start Date]])/3,0)</f>
        <v>3</v>
      </c>
      <c r="G1416" t="s">
        <v>8</v>
      </c>
      <c r="H1416">
        <v>15</v>
      </c>
      <c r="I1416" t="s">
        <v>9</v>
      </c>
      <c r="J1416" t="s">
        <v>8</v>
      </c>
      <c r="K1416">
        <v>30</v>
      </c>
      <c r="L1416" t="s">
        <v>8</v>
      </c>
      <c r="M1416">
        <v>20</v>
      </c>
      <c r="N1416">
        <v>2</v>
      </c>
      <c r="O1416" t="str">
        <f>IF(AND(Tabela1[[#This Row],[EA Play Season Pass]]="Yes",Tabela1[[#This Row],[Minecraft Season Pass]]="Yes"),"Yes","No")</f>
        <v>Yes</v>
      </c>
      <c r="P1416" t="str">
        <f>IF(OR(Tabela1[[#This Row],[EA Play Season Pass]]="Yes",Tabela1[[#This Row],[Minecraft Season Pass]]="Yes"),"Yes","No")</f>
        <v>Yes</v>
      </c>
      <c r="Q1416">
        <v>63</v>
      </c>
      <c r="R1416" s="2"/>
    </row>
    <row r="1417" spans="1:18" x14ac:dyDescent="0.25">
      <c r="A1417">
        <v>1416</v>
      </c>
      <c r="B1417" t="s">
        <v>4321</v>
      </c>
      <c r="C1417" t="s">
        <v>7</v>
      </c>
      <c r="D1417" s="50">
        <v>44765</v>
      </c>
      <c r="E1417">
        <f>YEAR(Tabela1[[#This Row],[Start Date]])</f>
        <v>2022</v>
      </c>
      <c r="F1417">
        <f>ROUNDUP(MONTH(Tabela1[[#This Row],[Start Date]])/3,0)</f>
        <v>3</v>
      </c>
      <c r="G1417" t="s">
        <v>11</v>
      </c>
      <c r="H1417">
        <v>15</v>
      </c>
      <c r="I1417" t="s">
        <v>14</v>
      </c>
      <c r="J1417" t="s">
        <v>11</v>
      </c>
      <c r="K1417">
        <v>0</v>
      </c>
      <c r="L1417" t="s">
        <v>8</v>
      </c>
      <c r="M1417">
        <v>20</v>
      </c>
      <c r="N1417">
        <v>2</v>
      </c>
      <c r="O1417" t="str">
        <f>IF(AND(Tabela1[[#This Row],[EA Play Season Pass]]="Yes",Tabela1[[#This Row],[Minecraft Season Pass]]="Yes"),"Yes","No")</f>
        <v>No</v>
      </c>
      <c r="P1417" t="str">
        <f>IF(OR(Tabela1[[#This Row],[EA Play Season Pass]]="Yes",Tabela1[[#This Row],[Minecraft Season Pass]]="Yes"),"Yes","No")</f>
        <v>Yes</v>
      </c>
      <c r="Q1417">
        <v>33</v>
      </c>
      <c r="R1417" s="2"/>
    </row>
    <row r="1418" spans="1:18" x14ac:dyDescent="0.25">
      <c r="A1418">
        <v>1417</v>
      </c>
      <c r="B1418" t="s">
        <v>3178</v>
      </c>
      <c r="C1418" t="s">
        <v>13</v>
      </c>
      <c r="D1418" s="50">
        <v>44765</v>
      </c>
      <c r="E1418">
        <f>YEAR(Tabela1[[#This Row],[Start Date]])</f>
        <v>2022</v>
      </c>
      <c r="F1418">
        <f>ROUNDUP(MONTH(Tabela1[[#This Row],[Start Date]])/3,0)</f>
        <v>3</v>
      </c>
      <c r="G1418" t="s">
        <v>8</v>
      </c>
      <c r="H1418">
        <v>10</v>
      </c>
      <c r="I1418" t="s">
        <v>9</v>
      </c>
      <c r="J1418" t="s">
        <v>11</v>
      </c>
      <c r="K1418">
        <v>0</v>
      </c>
      <c r="L1418" t="s">
        <v>8</v>
      </c>
      <c r="M1418">
        <v>20</v>
      </c>
      <c r="N1418">
        <v>3</v>
      </c>
      <c r="O1418" t="str">
        <f>IF(AND(Tabela1[[#This Row],[EA Play Season Pass]]="Yes",Tabela1[[#This Row],[Minecraft Season Pass]]="Yes"),"Yes","No")</f>
        <v>No</v>
      </c>
      <c r="P1418" t="str">
        <f>IF(OR(Tabela1[[#This Row],[EA Play Season Pass]]="Yes",Tabela1[[#This Row],[Minecraft Season Pass]]="Yes"),"Yes","No")</f>
        <v>Yes</v>
      </c>
      <c r="Q1418">
        <v>27</v>
      </c>
      <c r="R1418" s="2"/>
    </row>
    <row r="1419" spans="1:18" x14ac:dyDescent="0.25">
      <c r="A1419">
        <v>1418</v>
      </c>
      <c r="B1419" t="s">
        <v>4322</v>
      </c>
      <c r="C1419" t="s">
        <v>10</v>
      </c>
      <c r="D1419" s="50">
        <v>44766</v>
      </c>
      <c r="E1419">
        <f>YEAR(Tabela1[[#This Row],[Start Date]])</f>
        <v>2022</v>
      </c>
      <c r="F1419">
        <f>ROUNDUP(MONTH(Tabela1[[#This Row],[Start Date]])/3,0)</f>
        <v>3</v>
      </c>
      <c r="G1419" t="s">
        <v>11</v>
      </c>
      <c r="H1419">
        <v>5</v>
      </c>
      <c r="I1419" t="s">
        <v>9</v>
      </c>
      <c r="J1419" t="s">
        <v>8</v>
      </c>
      <c r="K1419">
        <v>30</v>
      </c>
      <c r="L1419" t="s">
        <v>11</v>
      </c>
      <c r="M1419">
        <v>0</v>
      </c>
      <c r="N1419">
        <v>3</v>
      </c>
      <c r="O1419" t="str">
        <f>IF(AND(Tabela1[[#This Row],[EA Play Season Pass]]="Yes",Tabela1[[#This Row],[Minecraft Season Pass]]="Yes"),"Yes","No")</f>
        <v>No</v>
      </c>
      <c r="P1419" t="str">
        <f>IF(OR(Tabela1[[#This Row],[EA Play Season Pass]]="Yes",Tabela1[[#This Row],[Minecraft Season Pass]]="Yes"),"Yes","No")</f>
        <v>Yes</v>
      </c>
      <c r="Q1419">
        <v>32</v>
      </c>
      <c r="R1419" s="2"/>
    </row>
    <row r="1420" spans="1:18" x14ac:dyDescent="0.25">
      <c r="A1420">
        <v>1419</v>
      </c>
      <c r="B1420" t="s">
        <v>4323</v>
      </c>
      <c r="C1420" t="s">
        <v>10</v>
      </c>
      <c r="D1420" s="50">
        <v>44766</v>
      </c>
      <c r="E1420">
        <f>YEAR(Tabela1[[#This Row],[Start Date]])</f>
        <v>2022</v>
      </c>
      <c r="F1420">
        <f>ROUNDUP(MONTH(Tabela1[[#This Row],[Start Date]])/3,0)</f>
        <v>3</v>
      </c>
      <c r="G1420" t="s">
        <v>8</v>
      </c>
      <c r="H1420">
        <v>5</v>
      </c>
      <c r="I1420" t="s">
        <v>14</v>
      </c>
      <c r="J1420" t="s">
        <v>11</v>
      </c>
      <c r="K1420">
        <v>0</v>
      </c>
      <c r="L1420" t="s">
        <v>8</v>
      </c>
      <c r="M1420">
        <v>20</v>
      </c>
      <c r="N1420">
        <v>1</v>
      </c>
      <c r="O1420" t="str">
        <f>IF(AND(Tabela1[[#This Row],[EA Play Season Pass]]="Yes",Tabela1[[#This Row],[Minecraft Season Pass]]="Yes"),"Yes","No")</f>
        <v>No</v>
      </c>
      <c r="P1420" t="str">
        <f>IF(OR(Tabela1[[#This Row],[EA Play Season Pass]]="Yes",Tabela1[[#This Row],[Minecraft Season Pass]]="Yes"),"Yes","No")</f>
        <v>Yes</v>
      </c>
      <c r="Q1420">
        <v>24</v>
      </c>
      <c r="R1420" s="2"/>
    </row>
    <row r="1421" spans="1:18" x14ac:dyDescent="0.25">
      <c r="A1421">
        <v>1420</v>
      </c>
      <c r="B1421" t="s">
        <v>4324</v>
      </c>
      <c r="C1421" t="s">
        <v>10</v>
      </c>
      <c r="D1421" s="50">
        <v>44766</v>
      </c>
      <c r="E1421">
        <f>YEAR(Tabela1[[#This Row],[Start Date]])</f>
        <v>2022</v>
      </c>
      <c r="F1421">
        <f>ROUNDUP(MONTH(Tabela1[[#This Row],[Start Date]])/3,0)</f>
        <v>3</v>
      </c>
      <c r="G1421" t="s">
        <v>8</v>
      </c>
      <c r="H1421">
        <v>5</v>
      </c>
      <c r="I1421" t="s">
        <v>9</v>
      </c>
      <c r="J1421" t="s">
        <v>11</v>
      </c>
      <c r="K1421">
        <v>0</v>
      </c>
      <c r="L1421" t="s">
        <v>11</v>
      </c>
      <c r="M1421">
        <v>0</v>
      </c>
      <c r="N1421">
        <v>3</v>
      </c>
      <c r="O1421" t="str">
        <f>IF(AND(Tabela1[[#This Row],[EA Play Season Pass]]="Yes",Tabela1[[#This Row],[Minecraft Season Pass]]="Yes"),"Yes","No")</f>
        <v>No</v>
      </c>
      <c r="P1421" t="str">
        <f>IF(OR(Tabela1[[#This Row],[EA Play Season Pass]]="Yes",Tabela1[[#This Row],[Minecraft Season Pass]]="Yes"),"Yes","No")</f>
        <v>No</v>
      </c>
      <c r="Q1421">
        <v>2</v>
      </c>
      <c r="R1421" s="2"/>
    </row>
    <row r="1422" spans="1:18" x14ac:dyDescent="0.25">
      <c r="A1422">
        <v>1421</v>
      </c>
      <c r="B1422" t="s">
        <v>4325</v>
      </c>
      <c r="C1422" t="s">
        <v>7</v>
      </c>
      <c r="D1422" s="50">
        <v>44766</v>
      </c>
      <c r="E1422">
        <f>YEAR(Tabela1[[#This Row],[Start Date]])</f>
        <v>2022</v>
      </c>
      <c r="F1422">
        <f>ROUNDUP(MONTH(Tabela1[[#This Row],[Start Date]])/3,0)</f>
        <v>3</v>
      </c>
      <c r="G1422" t="s">
        <v>11</v>
      </c>
      <c r="H1422">
        <v>15</v>
      </c>
      <c r="I1422" t="s">
        <v>12</v>
      </c>
      <c r="J1422" t="s">
        <v>11</v>
      </c>
      <c r="K1422">
        <v>0</v>
      </c>
      <c r="L1422" t="s">
        <v>8</v>
      </c>
      <c r="M1422">
        <v>20</v>
      </c>
      <c r="N1422">
        <v>1</v>
      </c>
      <c r="O1422" t="str">
        <f>IF(AND(Tabela1[[#This Row],[EA Play Season Pass]]="Yes",Tabela1[[#This Row],[Minecraft Season Pass]]="Yes"),"Yes","No")</f>
        <v>No</v>
      </c>
      <c r="P1422" t="str">
        <f>IF(OR(Tabela1[[#This Row],[EA Play Season Pass]]="Yes",Tabela1[[#This Row],[Minecraft Season Pass]]="Yes"),"Yes","No")</f>
        <v>Yes</v>
      </c>
      <c r="Q1422">
        <v>34</v>
      </c>
      <c r="R1422" s="2"/>
    </row>
    <row r="1423" spans="1:18" x14ac:dyDescent="0.25">
      <c r="A1423">
        <v>1422</v>
      </c>
      <c r="B1423" t="s">
        <v>736</v>
      </c>
      <c r="C1423" t="s">
        <v>10</v>
      </c>
      <c r="D1423" s="50">
        <v>44766</v>
      </c>
      <c r="E1423">
        <f>YEAR(Tabela1[[#This Row],[Start Date]])</f>
        <v>2022</v>
      </c>
      <c r="F1423">
        <f>ROUNDUP(MONTH(Tabela1[[#This Row],[Start Date]])/3,0)</f>
        <v>3</v>
      </c>
      <c r="G1423" t="s">
        <v>11</v>
      </c>
      <c r="H1423">
        <v>5</v>
      </c>
      <c r="I1423" t="s">
        <v>12</v>
      </c>
      <c r="J1423" t="s">
        <v>8</v>
      </c>
      <c r="K1423">
        <v>30</v>
      </c>
      <c r="L1423" t="s">
        <v>11</v>
      </c>
      <c r="M1423">
        <v>0</v>
      </c>
      <c r="N1423">
        <v>1</v>
      </c>
      <c r="O1423" t="str">
        <f>IF(AND(Tabela1[[#This Row],[EA Play Season Pass]]="Yes",Tabela1[[#This Row],[Minecraft Season Pass]]="Yes"),"Yes","No")</f>
        <v>No</v>
      </c>
      <c r="P1423" t="str">
        <f>IF(OR(Tabela1[[#This Row],[EA Play Season Pass]]="Yes",Tabela1[[#This Row],[Minecraft Season Pass]]="Yes"),"Yes","No")</f>
        <v>Yes</v>
      </c>
      <c r="Q1423">
        <v>34</v>
      </c>
      <c r="R1423" s="2"/>
    </row>
    <row r="1424" spans="1:18" x14ac:dyDescent="0.25">
      <c r="A1424">
        <v>1423</v>
      </c>
      <c r="B1424" t="s">
        <v>4326</v>
      </c>
      <c r="C1424" t="s">
        <v>7</v>
      </c>
      <c r="D1424" s="50">
        <v>44767</v>
      </c>
      <c r="E1424">
        <f>YEAR(Tabela1[[#This Row],[Start Date]])</f>
        <v>2022</v>
      </c>
      <c r="F1424">
        <f>ROUNDUP(MONTH(Tabela1[[#This Row],[Start Date]])/3,0)</f>
        <v>3</v>
      </c>
      <c r="G1424" t="s">
        <v>11</v>
      </c>
      <c r="H1424">
        <v>15</v>
      </c>
      <c r="I1424" t="s">
        <v>9</v>
      </c>
      <c r="J1424" t="s">
        <v>11</v>
      </c>
      <c r="K1424">
        <v>0</v>
      </c>
      <c r="L1424" t="s">
        <v>8</v>
      </c>
      <c r="M1424">
        <v>20</v>
      </c>
      <c r="N1424">
        <v>2</v>
      </c>
      <c r="O1424" t="str">
        <f>IF(AND(Tabela1[[#This Row],[EA Play Season Pass]]="Yes",Tabela1[[#This Row],[Minecraft Season Pass]]="Yes"),"Yes","No")</f>
        <v>No</v>
      </c>
      <c r="P1424" t="str">
        <f>IF(OR(Tabela1[[#This Row],[EA Play Season Pass]]="Yes",Tabela1[[#This Row],[Minecraft Season Pass]]="Yes"),"Yes","No")</f>
        <v>Yes</v>
      </c>
      <c r="Q1424">
        <v>33</v>
      </c>
      <c r="R1424" s="2"/>
    </row>
    <row r="1425" spans="1:18" x14ac:dyDescent="0.25">
      <c r="A1425">
        <v>1424</v>
      </c>
      <c r="B1425" t="s">
        <v>4327</v>
      </c>
      <c r="C1425" t="s">
        <v>7</v>
      </c>
      <c r="D1425" s="50">
        <v>44767</v>
      </c>
      <c r="E1425">
        <f>YEAR(Tabela1[[#This Row],[Start Date]])</f>
        <v>2022</v>
      </c>
      <c r="F1425">
        <f>ROUNDUP(MONTH(Tabela1[[#This Row],[Start Date]])/3,0)</f>
        <v>3</v>
      </c>
      <c r="G1425" t="s">
        <v>8</v>
      </c>
      <c r="H1425">
        <v>15</v>
      </c>
      <c r="I1425" t="s">
        <v>14</v>
      </c>
      <c r="J1425" t="s">
        <v>8</v>
      </c>
      <c r="K1425">
        <v>30</v>
      </c>
      <c r="L1425" t="s">
        <v>8</v>
      </c>
      <c r="M1425">
        <v>20</v>
      </c>
      <c r="N1425">
        <v>1</v>
      </c>
      <c r="O1425" t="str">
        <f>IF(AND(Tabela1[[#This Row],[EA Play Season Pass]]="Yes",Tabela1[[#This Row],[Minecraft Season Pass]]="Yes"),"Yes","No")</f>
        <v>Yes</v>
      </c>
      <c r="P1425" t="str">
        <f>IF(OR(Tabela1[[#This Row],[EA Play Season Pass]]="Yes",Tabela1[[#This Row],[Minecraft Season Pass]]="Yes"),"Yes","No")</f>
        <v>Yes</v>
      </c>
      <c r="Q1425">
        <v>64</v>
      </c>
      <c r="R1425" s="2"/>
    </row>
    <row r="1426" spans="1:18" x14ac:dyDescent="0.25">
      <c r="A1426">
        <v>1425</v>
      </c>
      <c r="B1426" t="s">
        <v>402</v>
      </c>
      <c r="C1426" t="s">
        <v>10</v>
      </c>
      <c r="D1426" s="50">
        <v>44767</v>
      </c>
      <c r="E1426">
        <f>YEAR(Tabela1[[#This Row],[Start Date]])</f>
        <v>2022</v>
      </c>
      <c r="F1426">
        <f>ROUNDUP(MONTH(Tabela1[[#This Row],[Start Date]])/3,0)</f>
        <v>3</v>
      </c>
      <c r="G1426" t="s">
        <v>8</v>
      </c>
      <c r="H1426">
        <v>5</v>
      </c>
      <c r="I1426" t="s">
        <v>14</v>
      </c>
      <c r="J1426" t="s">
        <v>11</v>
      </c>
      <c r="K1426">
        <v>0</v>
      </c>
      <c r="L1426" t="s">
        <v>11</v>
      </c>
      <c r="M1426">
        <v>0</v>
      </c>
      <c r="N1426">
        <v>2</v>
      </c>
      <c r="O1426" t="str">
        <f>IF(AND(Tabela1[[#This Row],[EA Play Season Pass]]="Yes",Tabela1[[#This Row],[Minecraft Season Pass]]="Yes"),"Yes","No")</f>
        <v>No</v>
      </c>
      <c r="P1426" t="str">
        <f>IF(OR(Tabela1[[#This Row],[EA Play Season Pass]]="Yes",Tabela1[[#This Row],[Minecraft Season Pass]]="Yes"),"Yes","No")</f>
        <v>No</v>
      </c>
      <c r="Q1426">
        <v>3</v>
      </c>
      <c r="R1426" s="2"/>
    </row>
    <row r="1427" spans="1:18" x14ac:dyDescent="0.25">
      <c r="A1427">
        <v>1426</v>
      </c>
      <c r="B1427" t="s">
        <v>4328</v>
      </c>
      <c r="C1427" t="s">
        <v>13</v>
      </c>
      <c r="D1427" s="50">
        <v>44767</v>
      </c>
      <c r="E1427">
        <f>YEAR(Tabela1[[#This Row],[Start Date]])</f>
        <v>2022</v>
      </c>
      <c r="F1427">
        <f>ROUNDUP(MONTH(Tabela1[[#This Row],[Start Date]])/3,0)</f>
        <v>3</v>
      </c>
      <c r="G1427" t="s">
        <v>8</v>
      </c>
      <c r="H1427">
        <v>10</v>
      </c>
      <c r="I1427" t="s">
        <v>9</v>
      </c>
      <c r="J1427" t="s">
        <v>11</v>
      </c>
      <c r="K1427">
        <v>0</v>
      </c>
      <c r="L1427" t="s">
        <v>11</v>
      </c>
      <c r="M1427">
        <v>0</v>
      </c>
      <c r="N1427">
        <v>1</v>
      </c>
      <c r="O1427" t="str">
        <f>IF(AND(Tabela1[[#This Row],[EA Play Season Pass]]="Yes",Tabela1[[#This Row],[Minecraft Season Pass]]="Yes"),"Yes","No")</f>
        <v>No</v>
      </c>
      <c r="P1427" t="str">
        <f>IF(OR(Tabela1[[#This Row],[EA Play Season Pass]]="Yes",Tabela1[[#This Row],[Minecraft Season Pass]]="Yes"),"Yes","No")</f>
        <v>No</v>
      </c>
      <c r="Q1427">
        <v>9</v>
      </c>
      <c r="R1427" s="2"/>
    </row>
    <row r="1428" spans="1:18" x14ac:dyDescent="0.25">
      <c r="A1428">
        <v>1427</v>
      </c>
      <c r="B1428" t="s">
        <v>4329</v>
      </c>
      <c r="C1428" t="s">
        <v>7</v>
      </c>
      <c r="D1428" s="50">
        <v>44767</v>
      </c>
      <c r="E1428">
        <f>YEAR(Tabela1[[#This Row],[Start Date]])</f>
        <v>2022</v>
      </c>
      <c r="F1428">
        <f>ROUNDUP(MONTH(Tabela1[[#This Row],[Start Date]])/3,0)</f>
        <v>3</v>
      </c>
      <c r="G1428" t="s">
        <v>11</v>
      </c>
      <c r="H1428">
        <v>15</v>
      </c>
      <c r="I1428" t="s">
        <v>9</v>
      </c>
      <c r="J1428" t="s">
        <v>8</v>
      </c>
      <c r="K1428">
        <v>30</v>
      </c>
      <c r="L1428" t="s">
        <v>8</v>
      </c>
      <c r="M1428">
        <v>20</v>
      </c>
      <c r="N1428">
        <v>2</v>
      </c>
      <c r="O1428" t="str">
        <f>IF(AND(Tabela1[[#This Row],[EA Play Season Pass]]="Yes",Tabela1[[#This Row],[Minecraft Season Pass]]="Yes"),"Yes","No")</f>
        <v>Yes</v>
      </c>
      <c r="P1428" t="str">
        <f>IF(OR(Tabela1[[#This Row],[EA Play Season Pass]]="Yes",Tabela1[[#This Row],[Minecraft Season Pass]]="Yes"),"Yes","No")</f>
        <v>Yes</v>
      </c>
      <c r="Q1428">
        <v>63</v>
      </c>
      <c r="R1428" s="2"/>
    </row>
    <row r="1429" spans="1:18" x14ac:dyDescent="0.25">
      <c r="A1429">
        <v>1428</v>
      </c>
      <c r="B1429" t="s">
        <v>4330</v>
      </c>
      <c r="C1429" t="s">
        <v>7</v>
      </c>
      <c r="D1429" s="50">
        <v>44767</v>
      </c>
      <c r="E1429">
        <f>YEAR(Tabela1[[#This Row],[Start Date]])</f>
        <v>2022</v>
      </c>
      <c r="F1429">
        <f>ROUNDUP(MONTH(Tabela1[[#This Row],[Start Date]])/3,0)</f>
        <v>3</v>
      </c>
      <c r="G1429" t="s">
        <v>8</v>
      </c>
      <c r="H1429">
        <v>15</v>
      </c>
      <c r="I1429" t="s">
        <v>12</v>
      </c>
      <c r="J1429" t="s">
        <v>8</v>
      </c>
      <c r="K1429">
        <v>30</v>
      </c>
      <c r="L1429" t="s">
        <v>8</v>
      </c>
      <c r="M1429">
        <v>20</v>
      </c>
      <c r="N1429">
        <v>2</v>
      </c>
      <c r="O1429" t="str">
        <f>IF(AND(Tabela1[[#This Row],[EA Play Season Pass]]="Yes",Tabela1[[#This Row],[Minecraft Season Pass]]="Yes"),"Yes","No")</f>
        <v>Yes</v>
      </c>
      <c r="P1429" t="str">
        <f>IF(OR(Tabela1[[#This Row],[EA Play Season Pass]]="Yes",Tabela1[[#This Row],[Minecraft Season Pass]]="Yes"),"Yes","No")</f>
        <v>Yes</v>
      </c>
      <c r="Q1429">
        <v>63</v>
      </c>
      <c r="R1429" s="2"/>
    </row>
    <row r="1430" spans="1:18" x14ac:dyDescent="0.25">
      <c r="A1430">
        <v>1429</v>
      </c>
      <c r="B1430" t="s">
        <v>371</v>
      </c>
      <c r="C1430" t="s">
        <v>13</v>
      </c>
      <c r="D1430" s="50">
        <v>44767</v>
      </c>
      <c r="E1430">
        <f>YEAR(Tabela1[[#This Row],[Start Date]])</f>
        <v>2022</v>
      </c>
      <c r="F1430">
        <f>ROUNDUP(MONTH(Tabela1[[#This Row],[Start Date]])/3,0)</f>
        <v>3</v>
      </c>
      <c r="G1430" t="s">
        <v>11</v>
      </c>
      <c r="H1430">
        <v>10</v>
      </c>
      <c r="I1430" t="s">
        <v>14</v>
      </c>
      <c r="J1430" t="s">
        <v>11</v>
      </c>
      <c r="K1430">
        <v>0</v>
      </c>
      <c r="L1430" t="s">
        <v>8</v>
      </c>
      <c r="M1430">
        <v>20</v>
      </c>
      <c r="N1430">
        <v>3</v>
      </c>
      <c r="O1430" t="str">
        <f>IF(AND(Tabela1[[#This Row],[EA Play Season Pass]]="Yes",Tabela1[[#This Row],[Minecraft Season Pass]]="Yes"),"Yes","No")</f>
        <v>No</v>
      </c>
      <c r="P1430" t="str">
        <f>IF(OR(Tabela1[[#This Row],[EA Play Season Pass]]="Yes",Tabela1[[#This Row],[Minecraft Season Pass]]="Yes"),"Yes","No")</f>
        <v>Yes</v>
      </c>
      <c r="Q1430">
        <v>27</v>
      </c>
      <c r="R1430" s="2"/>
    </row>
    <row r="1431" spans="1:18" x14ac:dyDescent="0.25">
      <c r="A1431">
        <v>1430</v>
      </c>
      <c r="B1431" t="s">
        <v>4331</v>
      </c>
      <c r="C1431" t="s">
        <v>7</v>
      </c>
      <c r="D1431" s="50">
        <v>44767</v>
      </c>
      <c r="E1431">
        <f>YEAR(Tabela1[[#This Row],[Start Date]])</f>
        <v>2022</v>
      </c>
      <c r="F1431">
        <f>ROUNDUP(MONTH(Tabela1[[#This Row],[Start Date]])/3,0)</f>
        <v>3</v>
      </c>
      <c r="G1431" t="s">
        <v>11</v>
      </c>
      <c r="H1431">
        <v>15</v>
      </c>
      <c r="I1431" t="s">
        <v>14</v>
      </c>
      <c r="J1431" t="s">
        <v>8</v>
      </c>
      <c r="K1431">
        <v>30</v>
      </c>
      <c r="L1431" t="s">
        <v>11</v>
      </c>
      <c r="M1431">
        <v>0</v>
      </c>
      <c r="N1431">
        <v>1</v>
      </c>
      <c r="O1431" t="str">
        <f>IF(AND(Tabela1[[#This Row],[EA Play Season Pass]]="Yes",Tabela1[[#This Row],[Minecraft Season Pass]]="Yes"),"Yes","No")</f>
        <v>No</v>
      </c>
      <c r="P1431" t="str">
        <f>IF(OR(Tabela1[[#This Row],[EA Play Season Pass]]="Yes",Tabela1[[#This Row],[Minecraft Season Pass]]="Yes"),"Yes","No")</f>
        <v>Yes</v>
      </c>
      <c r="Q1431">
        <v>44</v>
      </c>
      <c r="R1431" s="2"/>
    </row>
    <row r="1432" spans="1:18" x14ac:dyDescent="0.25">
      <c r="A1432">
        <v>1431</v>
      </c>
      <c r="B1432" t="s">
        <v>4332</v>
      </c>
      <c r="C1432" t="s">
        <v>10</v>
      </c>
      <c r="D1432" s="50">
        <v>44767</v>
      </c>
      <c r="E1432">
        <f>YEAR(Tabela1[[#This Row],[Start Date]])</f>
        <v>2022</v>
      </c>
      <c r="F1432">
        <f>ROUNDUP(MONTH(Tabela1[[#This Row],[Start Date]])/3,0)</f>
        <v>3</v>
      </c>
      <c r="G1432" t="s">
        <v>11</v>
      </c>
      <c r="H1432">
        <v>5</v>
      </c>
      <c r="I1432" t="s">
        <v>9</v>
      </c>
      <c r="J1432" t="s">
        <v>8</v>
      </c>
      <c r="K1432">
        <v>30</v>
      </c>
      <c r="L1432" t="s">
        <v>8</v>
      </c>
      <c r="M1432">
        <v>20</v>
      </c>
      <c r="N1432">
        <v>3</v>
      </c>
      <c r="O1432" t="str">
        <f>IF(AND(Tabela1[[#This Row],[EA Play Season Pass]]="Yes",Tabela1[[#This Row],[Minecraft Season Pass]]="Yes"),"Yes","No")</f>
        <v>Yes</v>
      </c>
      <c r="P1432" t="str">
        <f>IF(OR(Tabela1[[#This Row],[EA Play Season Pass]]="Yes",Tabela1[[#This Row],[Minecraft Season Pass]]="Yes"),"Yes","No")</f>
        <v>Yes</v>
      </c>
      <c r="Q1432">
        <v>52</v>
      </c>
      <c r="R1432" s="2"/>
    </row>
    <row r="1433" spans="1:18" x14ac:dyDescent="0.25">
      <c r="A1433">
        <v>1432</v>
      </c>
      <c r="B1433" t="s">
        <v>4333</v>
      </c>
      <c r="C1433" t="s">
        <v>13</v>
      </c>
      <c r="D1433" s="50">
        <v>44768</v>
      </c>
      <c r="E1433">
        <f>YEAR(Tabela1[[#This Row],[Start Date]])</f>
        <v>2022</v>
      </c>
      <c r="F1433">
        <f>ROUNDUP(MONTH(Tabela1[[#This Row],[Start Date]])/3,0)</f>
        <v>3</v>
      </c>
      <c r="G1433" t="s">
        <v>11</v>
      </c>
      <c r="H1433">
        <v>10</v>
      </c>
      <c r="I1433" t="s">
        <v>9</v>
      </c>
      <c r="J1433" t="s">
        <v>8</v>
      </c>
      <c r="K1433">
        <v>30</v>
      </c>
      <c r="L1433" t="s">
        <v>11</v>
      </c>
      <c r="M1433">
        <v>0</v>
      </c>
      <c r="N1433">
        <v>3</v>
      </c>
      <c r="O1433" t="str">
        <f>IF(AND(Tabela1[[#This Row],[EA Play Season Pass]]="Yes",Tabela1[[#This Row],[Minecraft Season Pass]]="Yes"),"Yes","No")</f>
        <v>No</v>
      </c>
      <c r="P1433" t="str">
        <f>IF(OR(Tabela1[[#This Row],[EA Play Season Pass]]="Yes",Tabela1[[#This Row],[Minecraft Season Pass]]="Yes"),"Yes","No")</f>
        <v>Yes</v>
      </c>
      <c r="Q1433">
        <v>37</v>
      </c>
      <c r="R1433" s="2"/>
    </row>
    <row r="1434" spans="1:18" x14ac:dyDescent="0.25">
      <c r="A1434">
        <v>1433</v>
      </c>
      <c r="B1434" t="s">
        <v>1755</v>
      </c>
      <c r="C1434" t="s">
        <v>10</v>
      </c>
      <c r="D1434" s="50">
        <v>44768</v>
      </c>
      <c r="E1434">
        <f>YEAR(Tabela1[[#This Row],[Start Date]])</f>
        <v>2022</v>
      </c>
      <c r="F1434">
        <f>ROUNDUP(MONTH(Tabela1[[#This Row],[Start Date]])/3,0)</f>
        <v>3</v>
      </c>
      <c r="G1434" t="s">
        <v>8</v>
      </c>
      <c r="H1434">
        <v>5</v>
      </c>
      <c r="I1434" t="s">
        <v>12</v>
      </c>
      <c r="J1434" t="s">
        <v>8</v>
      </c>
      <c r="K1434">
        <v>30</v>
      </c>
      <c r="L1434" t="s">
        <v>8</v>
      </c>
      <c r="M1434">
        <v>20</v>
      </c>
      <c r="N1434">
        <v>1</v>
      </c>
      <c r="O1434" t="str">
        <f>IF(AND(Tabela1[[#This Row],[EA Play Season Pass]]="Yes",Tabela1[[#This Row],[Minecraft Season Pass]]="Yes"),"Yes","No")</f>
        <v>Yes</v>
      </c>
      <c r="P1434" t="str">
        <f>IF(OR(Tabela1[[#This Row],[EA Play Season Pass]]="Yes",Tabela1[[#This Row],[Minecraft Season Pass]]="Yes"),"Yes","No")</f>
        <v>Yes</v>
      </c>
      <c r="Q1434">
        <v>54</v>
      </c>
      <c r="R1434" s="2"/>
    </row>
    <row r="1435" spans="1:18" x14ac:dyDescent="0.25">
      <c r="A1435">
        <v>1434</v>
      </c>
      <c r="B1435" t="s">
        <v>4334</v>
      </c>
      <c r="C1435" t="s">
        <v>7</v>
      </c>
      <c r="D1435" s="50">
        <v>44768</v>
      </c>
      <c r="E1435">
        <f>YEAR(Tabela1[[#This Row],[Start Date]])</f>
        <v>2022</v>
      </c>
      <c r="F1435">
        <f>ROUNDUP(MONTH(Tabela1[[#This Row],[Start Date]])/3,0)</f>
        <v>3</v>
      </c>
      <c r="G1435" t="s">
        <v>11</v>
      </c>
      <c r="H1435">
        <v>15</v>
      </c>
      <c r="I1435" t="s">
        <v>14</v>
      </c>
      <c r="J1435" t="s">
        <v>8</v>
      </c>
      <c r="K1435">
        <v>30</v>
      </c>
      <c r="L1435" t="s">
        <v>11</v>
      </c>
      <c r="M1435">
        <v>0</v>
      </c>
      <c r="N1435">
        <v>3</v>
      </c>
      <c r="O1435" t="str">
        <f>IF(AND(Tabela1[[#This Row],[EA Play Season Pass]]="Yes",Tabela1[[#This Row],[Minecraft Season Pass]]="Yes"),"Yes","No")</f>
        <v>No</v>
      </c>
      <c r="P1435" t="str">
        <f>IF(OR(Tabela1[[#This Row],[EA Play Season Pass]]="Yes",Tabela1[[#This Row],[Minecraft Season Pass]]="Yes"),"Yes","No")</f>
        <v>Yes</v>
      </c>
      <c r="Q1435">
        <v>42</v>
      </c>
      <c r="R1435" s="2"/>
    </row>
    <row r="1436" spans="1:18" x14ac:dyDescent="0.25">
      <c r="A1436">
        <v>1435</v>
      </c>
      <c r="B1436" t="s">
        <v>288</v>
      </c>
      <c r="C1436" t="s">
        <v>10</v>
      </c>
      <c r="D1436" s="50">
        <v>44768</v>
      </c>
      <c r="E1436">
        <f>YEAR(Tabela1[[#This Row],[Start Date]])</f>
        <v>2022</v>
      </c>
      <c r="F1436">
        <f>ROUNDUP(MONTH(Tabela1[[#This Row],[Start Date]])/3,0)</f>
        <v>3</v>
      </c>
      <c r="G1436" t="s">
        <v>8</v>
      </c>
      <c r="H1436">
        <v>5</v>
      </c>
      <c r="I1436" t="s">
        <v>9</v>
      </c>
      <c r="J1436" t="s">
        <v>8</v>
      </c>
      <c r="K1436">
        <v>30</v>
      </c>
      <c r="L1436" t="s">
        <v>11</v>
      </c>
      <c r="M1436">
        <v>0</v>
      </c>
      <c r="N1436">
        <v>1</v>
      </c>
      <c r="O1436" t="str">
        <f>IF(AND(Tabela1[[#This Row],[EA Play Season Pass]]="Yes",Tabela1[[#This Row],[Minecraft Season Pass]]="Yes"),"Yes","No")</f>
        <v>No</v>
      </c>
      <c r="P1436" t="str">
        <f>IF(OR(Tabela1[[#This Row],[EA Play Season Pass]]="Yes",Tabela1[[#This Row],[Minecraft Season Pass]]="Yes"),"Yes","No")</f>
        <v>Yes</v>
      </c>
      <c r="Q1436">
        <v>34</v>
      </c>
      <c r="R1436" s="2"/>
    </row>
    <row r="1437" spans="1:18" x14ac:dyDescent="0.25">
      <c r="A1437">
        <v>1436</v>
      </c>
      <c r="B1437" t="s">
        <v>4335</v>
      </c>
      <c r="C1437" t="s">
        <v>10</v>
      </c>
      <c r="D1437" s="50">
        <v>44769</v>
      </c>
      <c r="E1437">
        <f>YEAR(Tabela1[[#This Row],[Start Date]])</f>
        <v>2022</v>
      </c>
      <c r="F1437">
        <f>ROUNDUP(MONTH(Tabela1[[#This Row],[Start Date]])/3,0)</f>
        <v>3</v>
      </c>
      <c r="G1437" t="s">
        <v>11</v>
      </c>
      <c r="H1437">
        <v>5</v>
      </c>
      <c r="I1437" t="s">
        <v>12</v>
      </c>
      <c r="J1437" t="s">
        <v>8</v>
      </c>
      <c r="K1437">
        <v>30</v>
      </c>
      <c r="L1437" t="s">
        <v>11</v>
      </c>
      <c r="M1437">
        <v>0</v>
      </c>
      <c r="N1437">
        <v>2</v>
      </c>
      <c r="O1437" t="str">
        <f>IF(AND(Tabela1[[#This Row],[EA Play Season Pass]]="Yes",Tabela1[[#This Row],[Minecraft Season Pass]]="Yes"),"Yes","No")</f>
        <v>No</v>
      </c>
      <c r="P1437" t="str">
        <f>IF(OR(Tabela1[[#This Row],[EA Play Season Pass]]="Yes",Tabela1[[#This Row],[Minecraft Season Pass]]="Yes"),"Yes","No")</f>
        <v>Yes</v>
      </c>
      <c r="Q1437">
        <v>33</v>
      </c>
      <c r="R1437" s="2"/>
    </row>
    <row r="1438" spans="1:18" x14ac:dyDescent="0.25">
      <c r="A1438">
        <v>1437</v>
      </c>
      <c r="B1438" t="s">
        <v>4336</v>
      </c>
      <c r="C1438" t="s">
        <v>13</v>
      </c>
      <c r="D1438" s="50">
        <v>44769</v>
      </c>
      <c r="E1438">
        <f>YEAR(Tabela1[[#This Row],[Start Date]])</f>
        <v>2022</v>
      </c>
      <c r="F1438">
        <f>ROUNDUP(MONTH(Tabela1[[#This Row],[Start Date]])/3,0)</f>
        <v>3</v>
      </c>
      <c r="G1438" t="s">
        <v>8</v>
      </c>
      <c r="H1438">
        <v>10</v>
      </c>
      <c r="I1438" t="s">
        <v>12</v>
      </c>
      <c r="J1438" t="s">
        <v>8</v>
      </c>
      <c r="K1438">
        <v>30</v>
      </c>
      <c r="L1438" t="s">
        <v>8</v>
      </c>
      <c r="M1438">
        <v>20</v>
      </c>
      <c r="N1438">
        <v>1</v>
      </c>
      <c r="O1438" t="str">
        <f>IF(AND(Tabela1[[#This Row],[EA Play Season Pass]]="Yes",Tabela1[[#This Row],[Minecraft Season Pass]]="Yes"),"Yes","No")</f>
        <v>Yes</v>
      </c>
      <c r="P1438" t="str">
        <f>IF(OR(Tabela1[[#This Row],[EA Play Season Pass]]="Yes",Tabela1[[#This Row],[Minecraft Season Pass]]="Yes"),"Yes","No")</f>
        <v>Yes</v>
      </c>
      <c r="Q1438">
        <v>59</v>
      </c>
      <c r="R1438" s="2"/>
    </row>
    <row r="1439" spans="1:18" x14ac:dyDescent="0.25">
      <c r="A1439">
        <v>1438</v>
      </c>
      <c r="B1439" t="s">
        <v>313</v>
      </c>
      <c r="C1439" t="s">
        <v>10</v>
      </c>
      <c r="D1439" s="50">
        <v>44769</v>
      </c>
      <c r="E1439">
        <f>YEAR(Tabela1[[#This Row],[Start Date]])</f>
        <v>2022</v>
      </c>
      <c r="F1439">
        <f>ROUNDUP(MONTH(Tabela1[[#This Row],[Start Date]])/3,0)</f>
        <v>3</v>
      </c>
      <c r="G1439" t="s">
        <v>11</v>
      </c>
      <c r="H1439">
        <v>5</v>
      </c>
      <c r="I1439" t="s">
        <v>12</v>
      </c>
      <c r="J1439" t="s">
        <v>11</v>
      </c>
      <c r="K1439">
        <v>0</v>
      </c>
      <c r="L1439" t="s">
        <v>11</v>
      </c>
      <c r="M1439">
        <v>0</v>
      </c>
      <c r="N1439">
        <v>3</v>
      </c>
      <c r="O1439" t="str">
        <f>IF(AND(Tabela1[[#This Row],[EA Play Season Pass]]="Yes",Tabela1[[#This Row],[Minecraft Season Pass]]="Yes"),"Yes","No")</f>
        <v>No</v>
      </c>
      <c r="P1439" t="str">
        <f>IF(OR(Tabela1[[#This Row],[EA Play Season Pass]]="Yes",Tabela1[[#This Row],[Minecraft Season Pass]]="Yes"),"Yes","No")</f>
        <v>No</v>
      </c>
      <c r="Q1439">
        <v>2</v>
      </c>
      <c r="R1439" s="2"/>
    </row>
    <row r="1440" spans="1:18" x14ac:dyDescent="0.25">
      <c r="A1440">
        <v>1439</v>
      </c>
      <c r="B1440" t="s">
        <v>4337</v>
      </c>
      <c r="C1440" t="s">
        <v>7</v>
      </c>
      <c r="D1440" s="50">
        <v>44769</v>
      </c>
      <c r="E1440">
        <f>YEAR(Tabela1[[#This Row],[Start Date]])</f>
        <v>2022</v>
      </c>
      <c r="F1440">
        <f>ROUNDUP(MONTH(Tabela1[[#This Row],[Start Date]])/3,0)</f>
        <v>3</v>
      </c>
      <c r="G1440" t="s">
        <v>11</v>
      </c>
      <c r="H1440">
        <v>15</v>
      </c>
      <c r="I1440" t="s">
        <v>12</v>
      </c>
      <c r="J1440" t="s">
        <v>11</v>
      </c>
      <c r="K1440">
        <v>0</v>
      </c>
      <c r="L1440" t="s">
        <v>11</v>
      </c>
      <c r="M1440">
        <v>0</v>
      </c>
      <c r="N1440">
        <v>3</v>
      </c>
      <c r="O1440" t="str">
        <f>IF(AND(Tabela1[[#This Row],[EA Play Season Pass]]="Yes",Tabela1[[#This Row],[Minecraft Season Pass]]="Yes"),"Yes","No")</f>
        <v>No</v>
      </c>
      <c r="P1440" t="str">
        <f>IF(OR(Tabela1[[#This Row],[EA Play Season Pass]]="Yes",Tabela1[[#This Row],[Minecraft Season Pass]]="Yes"),"Yes","No")</f>
        <v>No</v>
      </c>
      <c r="Q1440">
        <v>12</v>
      </c>
      <c r="R1440" s="2"/>
    </row>
    <row r="1441" spans="1:18" x14ac:dyDescent="0.25">
      <c r="A1441">
        <v>1440</v>
      </c>
      <c r="B1441" t="s">
        <v>2855</v>
      </c>
      <c r="C1441" t="s">
        <v>7</v>
      </c>
      <c r="D1441" s="50">
        <v>44769</v>
      </c>
      <c r="E1441">
        <f>YEAR(Tabela1[[#This Row],[Start Date]])</f>
        <v>2022</v>
      </c>
      <c r="F1441">
        <f>ROUNDUP(MONTH(Tabela1[[#This Row],[Start Date]])/3,0)</f>
        <v>3</v>
      </c>
      <c r="G1441" t="s">
        <v>11</v>
      </c>
      <c r="H1441">
        <v>15</v>
      </c>
      <c r="I1441" t="s">
        <v>9</v>
      </c>
      <c r="J1441" t="s">
        <v>11</v>
      </c>
      <c r="K1441">
        <v>0</v>
      </c>
      <c r="L1441" t="s">
        <v>8</v>
      </c>
      <c r="M1441">
        <v>20</v>
      </c>
      <c r="N1441">
        <v>2</v>
      </c>
      <c r="O1441" t="str">
        <f>IF(AND(Tabela1[[#This Row],[EA Play Season Pass]]="Yes",Tabela1[[#This Row],[Minecraft Season Pass]]="Yes"),"Yes","No")</f>
        <v>No</v>
      </c>
      <c r="P1441" t="str">
        <f>IF(OR(Tabela1[[#This Row],[EA Play Season Pass]]="Yes",Tabela1[[#This Row],[Minecraft Season Pass]]="Yes"),"Yes","No")</f>
        <v>Yes</v>
      </c>
      <c r="Q1441">
        <v>33</v>
      </c>
      <c r="R1441" s="2"/>
    </row>
    <row r="1442" spans="1:18" x14ac:dyDescent="0.25">
      <c r="A1442">
        <v>1441</v>
      </c>
      <c r="B1442" t="s">
        <v>4338</v>
      </c>
      <c r="C1442" t="s">
        <v>13</v>
      </c>
      <c r="D1442" s="50">
        <v>44769</v>
      </c>
      <c r="E1442">
        <f>YEAR(Tabela1[[#This Row],[Start Date]])</f>
        <v>2022</v>
      </c>
      <c r="F1442">
        <f>ROUNDUP(MONTH(Tabela1[[#This Row],[Start Date]])/3,0)</f>
        <v>3</v>
      </c>
      <c r="G1442" t="s">
        <v>11</v>
      </c>
      <c r="H1442">
        <v>10</v>
      </c>
      <c r="I1442" t="s">
        <v>9</v>
      </c>
      <c r="J1442" t="s">
        <v>11</v>
      </c>
      <c r="K1442">
        <v>0</v>
      </c>
      <c r="L1442" t="s">
        <v>11</v>
      </c>
      <c r="M1442">
        <v>0</v>
      </c>
      <c r="N1442">
        <v>2</v>
      </c>
      <c r="O1442" t="str">
        <f>IF(AND(Tabela1[[#This Row],[EA Play Season Pass]]="Yes",Tabela1[[#This Row],[Minecraft Season Pass]]="Yes"),"Yes","No")</f>
        <v>No</v>
      </c>
      <c r="P1442" t="str">
        <f>IF(OR(Tabela1[[#This Row],[EA Play Season Pass]]="Yes",Tabela1[[#This Row],[Minecraft Season Pass]]="Yes"),"Yes","No")</f>
        <v>No</v>
      </c>
      <c r="Q1442">
        <v>8</v>
      </c>
      <c r="R1442" s="2"/>
    </row>
    <row r="1443" spans="1:18" x14ac:dyDescent="0.25">
      <c r="A1443">
        <v>1442</v>
      </c>
      <c r="B1443" t="s">
        <v>1851</v>
      </c>
      <c r="C1443" t="s">
        <v>13</v>
      </c>
      <c r="D1443" s="50">
        <v>44769</v>
      </c>
      <c r="E1443">
        <f>YEAR(Tabela1[[#This Row],[Start Date]])</f>
        <v>2022</v>
      </c>
      <c r="F1443">
        <f>ROUNDUP(MONTH(Tabela1[[#This Row],[Start Date]])/3,0)</f>
        <v>3</v>
      </c>
      <c r="G1443" t="s">
        <v>11</v>
      </c>
      <c r="H1443">
        <v>10</v>
      </c>
      <c r="I1443" t="s">
        <v>12</v>
      </c>
      <c r="J1443" t="s">
        <v>11</v>
      </c>
      <c r="K1443">
        <v>0</v>
      </c>
      <c r="L1443" t="s">
        <v>8</v>
      </c>
      <c r="M1443">
        <v>20</v>
      </c>
      <c r="N1443">
        <v>2</v>
      </c>
      <c r="O1443" t="str">
        <f>IF(AND(Tabela1[[#This Row],[EA Play Season Pass]]="Yes",Tabela1[[#This Row],[Minecraft Season Pass]]="Yes"),"Yes","No")</f>
        <v>No</v>
      </c>
      <c r="P1443" t="str">
        <f>IF(OR(Tabela1[[#This Row],[EA Play Season Pass]]="Yes",Tabela1[[#This Row],[Minecraft Season Pass]]="Yes"),"Yes","No")</f>
        <v>Yes</v>
      </c>
      <c r="Q1443">
        <v>28</v>
      </c>
      <c r="R1443" s="2"/>
    </row>
    <row r="1444" spans="1:18" x14ac:dyDescent="0.25">
      <c r="A1444">
        <v>1443</v>
      </c>
      <c r="B1444" t="s">
        <v>517</v>
      </c>
      <c r="C1444" t="s">
        <v>13</v>
      </c>
      <c r="D1444" s="50">
        <v>44770</v>
      </c>
      <c r="E1444">
        <f>YEAR(Tabela1[[#This Row],[Start Date]])</f>
        <v>2022</v>
      </c>
      <c r="F1444">
        <f>ROUNDUP(MONTH(Tabela1[[#This Row],[Start Date]])/3,0)</f>
        <v>3</v>
      </c>
      <c r="G1444" t="s">
        <v>11</v>
      </c>
      <c r="H1444">
        <v>10</v>
      </c>
      <c r="I1444" t="s">
        <v>9</v>
      </c>
      <c r="J1444" t="s">
        <v>8</v>
      </c>
      <c r="K1444">
        <v>30</v>
      </c>
      <c r="L1444" t="s">
        <v>8</v>
      </c>
      <c r="M1444">
        <v>20</v>
      </c>
      <c r="N1444">
        <v>1</v>
      </c>
      <c r="O1444" t="str">
        <f>IF(AND(Tabela1[[#This Row],[EA Play Season Pass]]="Yes",Tabela1[[#This Row],[Minecraft Season Pass]]="Yes"),"Yes","No")</f>
        <v>Yes</v>
      </c>
      <c r="P1444" t="str">
        <f>IF(OR(Tabela1[[#This Row],[EA Play Season Pass]]="Yes",Tabela1[[#This Row],[Minecraft Season Pass]]="Yes"),"Yes","No")</f>
        <v>Yes</v>
      </c>
      <c r="Q1444">
        <v>59</v>
      </c>
      <c r="R1444" s="2"/>
    </row>
    <row r="1445" spans="1:18" x14ac:dyDescent="0.25">
      <c r="A1445">
        <v>1444</v>
      </c>
      <c r="B1445" t="s">
        <v>4339</v>
      </c>
      <c r="C1445" t="s">
        <v>7</v>
      </c>
      <c r="D1445" s="50">
        <v>44770</v>
      </c>
      <c r="E1445">
        <f>YEAR(Tabela1[[#This Row],[Start Date]])</f>
        <v>2022</v>
      </c>
      <c r="F1445">
        <f>ROUNDUP(MONTH(Tabela1[[#This Row],[Start Date]])/3,0)</f>
        <v>3</v>
      </c>
      <c r="G1445" t="s">
        <v>8</v>
      </c>
      <c r="H1445">
        <v>15</v>
      </c>
      <c r="I1445" t="s">
        <v>12</v>
      </c>
      <c r="J1445" t="s">
        <v>11</v>
      </c>
      <c r="K1445">
        <v>0</v>
      </c>
      <c r="L1445" t="s">
        <v>8</v>
      </c>
      <c r="M1445">
        <v>20</v>
      </c>
      <c r="N1445">
        <v>2</v>
      </c>
      <c r="O1445" t="str">
        <f>IF(AND(Tabela1[[#This Row],[EA Play Season Pass]]="Yes",Tabela1[[#This Row],[Minecraft Season Pass]]="Yes"),"Yes","No")</f>
        <v>No</v>
      </c>
      <c r="P1445" t="str">
        <f>IF(OR(Tabela1[[#This Row],[EA Play Season Pass]]="Yes",Tabela1[[#This Row],[Minecraft Season Pass]]="Yes"),"Yes","No")</f>
        <v>Yes</v>
      </c>
      <c r="Q1445">
        <v>33</v>
      </c>
      <c r="R1445" s="2"/>
    </row>
    <row r="1446" spans="1:18" x14ac:dyDescent="0.25">
      <c r="A1446">
        <v>1445</v>
      </c>
      <c r="B1446" t="s">
        <v>1244</v>
      </c>
      <c r="C1446" t="s">
        <v>7</v>
      </c>
      <c r="D1446" s="50">
        <v>44770</v>
      </c>
      <c r="E1446">
        <f>YEAR(Tabela1[[#This Row],[Start Date]])</f>
        <v>2022</v>
      </c>
      <c r="F1446">
        <f>ROUNDUP(MONTH(Tabela1[[#This Row],[Start Date]])/3,0)</f>
        <v>3</v>
      </c>
      <c r="G1446" t="s">
        <v>11</v>
      </c>
      <c r="H1446">
        <v>15</v>
      </c>
      <c r="I1446" t="s">
        <v>12</v>
      </c>
      <c r="J1446" t="s">
        <v>8</v>
      </c>
      <c r="K1446">
        <v>30</v>
      </c>
      <c r="L1446" t="s">
        <v>8</v>
      </c>
      <c r="M1446">
        <v>20</v>
      </c>
      <c r="N1446">
        <v>3</v>
      </c>
      <c r="O1446" t="str">
        <f>IF(AND(Tabela1[[#This Row],[EA Play Season Pass]]="Yes",Tabela1[[#This Row],[Minecraft Season Pass]]="Yes"),"Yes","No")</f>
        <v>Yes</v>
      </c>
      <c r="P1446" t="str">
        <f>IF(OR(Tabela1[[#This Row],[EA Play Season Pass]]="Yes",Tabela1[[#This Row],[Minecraft Season Pass]]="Yes"),"Yes","No")</f>
        <v>Yes</v>
      </c>
      <c r="Q1446">
        <v>62</v>
      </c>
      <c r="R1446" s="2"/>
    </row>
    <row r="1447" spans="1:18" x14ac:dyDescent="0.25">
      <c r="A1447">
        <v>1446</v>
      </c>
      <c r="B1447" t="s">
        <v>4340</v>
      </c>
      <c r="C1447" t="s">
        <v>7</v>
      </c>
      <c r="D1447" s="50">
        <v>44770</v>
      </c>
      <c r="E1447">
        <f>YEAR(Tabela1[[#This Row],[Start Date]])</f>
        <v>2022</v>
      </c>
      <c r="F1447">
        <f>ROUNDUP(MONTH(Tabela1[[#This Row],[Start Date]])/3,0)</f>
        <v>3</v>
      </c>
      <c r="G1447" t="s">
        <v>8</v>
      </c>
      <c r="H1447">
        <v>15</v>
      </c>
      <c r="I1447" t="s">
        <v>12</v>
      </c>
      <c r="J1447" t="s">
        <v>8</v>
      </c>
      <c r="K1447">
        <v>30</v>
      </c>
      <c r="L1447" t="s">
        <v>11</v>
      </c>
      <c r="M1447">
        <v>0</v>
      </c>
      <c r="N1447">
        <v>3</v>
      </c>
      <c r="O1447" t="str">
        <f>IF(AND(Tabela1[[#This Row],[EA Play Season Pass]]="Yes",Tabela1[[#This Row],[Minecraft Season Pass]]="Yes"),"Yes","No")</f>
        <v>No</v>
      </c>
      <c r="P1447" t="str">
        <f>IF(OR(Tabela1[[#This Row],[EA Play Season Pass]]="Yes",Tabela1[[#This Row],[Minecraft Season Pass]]="Yes"),"Yes","No")</f>
        <v>Yes</v>
      </c>
      <c r="Q1447">
        <v>42</v>
      </c>
      <c r="R1447" s="2"/>
    </row>
    <row r="1448" spans="1:18" x14ac:dyDescent="0.25">
      <c r="A1448">
        <v>1447</v>
      </c>
      <c r="B1448" t="s">
        <v>4341</v>
      </c>
      <c r="C1448" t="s">
        <v>10</v>
      </c>
      <c r="D1448" s="50">
        <v>44771</v>
      </c>
      <c r="E1448">
        <f>YEAR(Tabela1[[#This Row],[Start Date]])</f>
        <v>2022</v>
      </c>
      <c r="F1448">
        <f>ROUNDUP(MONTH(Tabela1[[#This Row],[Start Date]])/3,0)</f>
        <v>3</v>
      </c>
      <c r="G1448" t="s">
        <v>11</v>
      </c>
      <c r="H1448">
        <v>5</v>
      </c>
      <c r="I1448" t="s">
        <v>9</v>
      </c>
      <c r="J1448" t="s">
        <v>11</v>
      </c>
      <c r="K1448">
        <v>0</v>
      </c>
      <c r="L1448" t="s">
        <v>11</v>
      </c>
      <c r="M1448">
        <v>0</v>
      </c>
      <c r="N1448">
        <v>3</v>
      </c>
      <c r="O1448" t="str">
        <f>IF(AND(Tabela1[[#This Row],[EA Play Season Pass]]="Yes",Tabela1[[#This Row],[Minecraft Season Pass]]="Yes"),"Yes","No")</f>
        <v>No</v>
      </c>
      <c r="P1448" t="str">
        <f>IF(OR(Tabela1[[#This Row],[EA Play Season Pass]]="Yes",Tabela1[[#This Row],[Minecraft Season Pass]]="Yes"),"Yes","No")</f>
        <v>No</v>
      </c>
      <c r="Q1448">
        <v>2</v>
      </c>
      <c r="R1448" s="2"/>
    </row>
    <row r="1449" spans="1:18" x14ac:dyDescent="0.25">
      <c r="A1449">
        <v>1448</v>
      </c>
      <c r="B1449" t="s">
        <v>4342</v>
      </c>
      <c r="C1449" t="s">
        <v>10</v>
      </c>
      <c r="D1449" s="50">
        <v>44771</v>
      </c>
      <c r="E1449">
        <f>YEAR(Tabela1[[#This Row],[Start Date]])</f>
        <v>2022</v>
      </c>
      <c r="F1449">
        <f>ROUNDUP(MONTH(Tabela1[[#This Row],[Start Date]])/3,0)</f>
        <v>3</v>
      </c>
      <c r="G1449" t="s">
        <v>8</v>
      </c>
      <c r="H1449">
        <v>5</v>
      </c>
      <c r="I1449" t="s">
        <v>12</v>
      </c>
      <c r="J1449" t="s">
        <v>11</v>
      </c>
      <c r="K1449">
        <v>0</v>
      </c>
      <c r="L1449" t="s">
        <v>8</v>
      </c>
      <c r="M1449">
        <v>20</v>
      </c>
      <c r="N1449">
        <v>3</v>
      </c>
      <c r="O1449" t="str">
        <f>IF(AND(Tabela1[[#This Row],[EA Play Season Pass]]="Yes",Tabela1[[#This Row],[Minecraft Season Pass]]="Yes"),"Yes","No")</f>
        <v>No</v>
      </c>
      <c r="P1449" t="str">
        <f>IF(OR(Tabela1[[#This Row],[EA Play Season Pass]]="Yes",Tabela1[[#This Row],[Minecraft Season Pass]]="Yes"),"Yes","No")</f>
        <v>Yes</v>
      </c>
      <c r="Q1449">
        <v>22</v>
      </c>
      <c r="R1449" s="2"/>
    </row>
    <row r="1450" spans="1:18" x14ac:dyDescent="0.25">
      <c r="A1450">
        <v>1449</v>
      </c>
      <c r="B1450" t="s">
        <v>4343</v>
      </c>
      <c r="C1450" t="s">
        <v>13</v>
      </c>
      <c r="D1450" s="50">
        <v>44771</v>
      </c>
      <c r="E1450">
        <f>YEAR(Tabela1[[#This Row],[Start Date]])</f>
        <v>2022</v>
      </c>
      <c r="F1450">
        <f>ROUNDUP(MONTH(Tabela1[[#This Row],[Start Date]])/3,0)</f>
        <v>3</v>
      </c>
      <c r="G1450" t="s">
        <v>11</v>
      </c>
      <c r="H1450">
        <v>10</v>
      </c>
      <c r="I1450" t="s">
        <v>14</v>
      </c>
      <c r="J1450" t="s">
        <v>11</v>
      </c>
      <c r="K1450">
        <v>0</v>
      </c>
      <c r="L1450" t="s">
        <v>8</v>
      </c>
      <c r="M1450">
        <v>20</v>
      </c>
      <c r="N1450">
        <v>1</v>
      </c>
      <c r="O1450" t="str">
        <f>IF(AND(Tabela1[[#This Row],[EA Play Season Pass]]="Yes",Tabela1[[#This Row],[Minecraft Season Pass]]="Yes"),"Yes","No")</f>
        <v>No</v>
      </c>
      <c r="P1450" t="str">
        <f>IF(OR(Tabela1[[#This Row],[EA Play Season Pass]]="Yes",Tabela1[[#This Row],[Minecraft Season Pass]]="Yes"),"Yes","No")</f>
        <v>Yes</v>
      </c>
      <c r="Q1450">
        <v>29</v>
      </c>
      <c r="R1450" s="2"/>
    </row>
    <row r="1451" spans="1:18" x14ac:dyDescent="0.25">
      <c r="A1451">
        <v>1450</v>
      </c>
      <c r="B1451" t="s">
        <v>2378</v>
      </c>
      <c r="C1451" t="s">
        <v>10</v>
      </c>
      <c r="D1451" s="50">
        <v>44771</v>
      </c>
      <c r="E1451">
        <f>YEAR(Tabela1[[#This Row],[Start Date]])</f>
        <v>2022</v>
      </c>
      <c r="F1451">
        <f>ROUNDUP(MONTH(Tabela1[[#This Row],[Start Date]])/3,0)</f>
        <v>3</v>
      </c>
      <c r="G1451" t="s">
        <v>8</v>
      </c>
      <c r="H1451">
        <v>5</v>
      </c>
      <c r="I1451" t="s">
        <v>14</v>
      </c>
      <c r="J1451" t="s">
        <v>11</v>
      </c>
      <c r="K1451">
        <v>0</v>
      </c>
      <c r="L1451" t="s">
        <v>11</v>
      </c>
      <c r="M1451">
        <v>0</v>
      </c>
      <c r="N1451">
        <v>3</v>
      </c>
      <c r="O1451" t="str">
        <f>IF(AND(Tabela1[[#This Row],[EA Play Season Pass]]="Yes",Tabela1[[#This Row],[Minecraft Season Pass]]="Yes"),"Yes","No")</f>
        <v>No</v>
      </c>
      <c r="P1451" t="str">
        <f>IF(OR(Tabela1[[#This Row],[EA Play Season Pass]]="Yes",Tabela1[[#This Row],[Minecraft Season Pass]]="Yes"),"Yes","No")</f>
        <v>No</v>
      </c>
      <c r="Q1451">
        <v>2</v>
      </c>
      <c r="R1451" s="2"/>
    </row>
    <row r="1452" spans="1:18" x14ac:dyDescent="0.25">
      <c r="A1452">
        <v>1451</v>
      </c>
      <c r="B1452" t="s">
        <v>4344</v>
      </c>
      <c r="C1452" t="s">
        <v>10</v>
      </c>
      <c r="D1452" s="50">
        <v>44771</v>
      </c>
      <c r="E1452">
        <f>YEAR(Tabela1[[#This Row],[Start Date]])</f>
        <v>2022</v>
      </c>
      <c r="F1452">
        <f>ROUNDUP(MONTH(Tabela1[[#This Row],[Start Date]])/3,0)</f>
        <v>3</v>
      </c>
      <c r="G1452" t="s">
        <v>11</v>
      </c>
      <c r="H1452">
        <v>5</v>
      </c>
      <c r="I1452" t="s">
        <v>12</v>
      </c>
      <c r="J1452" t="s">
        <v>8</v>
      </c>
      <c r="K1452">
        <v>30</v>
      </c>
      <c r="L1452" t="s">
        <v>8</v>
      </c>
      <c r="M1452">
        <v>20</v>
      </c>
      <c r="N1452">
        <v>2</v>
      </c>
      <c r="O1452" t="str">
        <f>IF(AND(Tabela1[[#This Row],[EA Play Season Pass]]="Yes",Tabela1[[#This Row],[Minecraft Season Pass]]="Yes"),"Yes","No")</f>
        <v>Yes</v>
      </c>
      <c r="P1452" t="str">
        <f>IF(OR(Tabela1[[#This Row],[EA Play Season Pass]]="Yes",Tabela1[[#This Row],[Minecraft Season Pass]]="Yes"),"Yes","No")</f>
        <v>Yes</v>
      </c>
      <c r="Q1452">
        <v>53</v>
      </c>
      <c r="R1452" s="2"/>
    </row>
    <row r="1453" spans="1:18" x14ac:dyDescent="0.25">
      <c r="A1453">
        <v>1452</v>
      </c>
      <c r="B1453" t="s">
        <v>4345</v>
      </c>
      <c r="C1453" t="s">
        <v>13</v>
      </c>
      <c r="D1453" s="50">
        <v>44771</v>
      </c>
      <c r="E1453">
        <f>YEAR(Tabela1[[#This Row],[Start Date]])</f>
        <v>2022</v>
      </c>
      <c r="F1453">
        <f>ROUNDUP(MONTH(Tabela1[[#This Row],[Start Date]])/3,0)</f>
        <v>3</v>
      </c>
      <c r="G1453" t="s">
        <v>8</v>
      </c>
      <c r="H1453">
        <v>10</v>
      </c>
      <c r="I1453" t="s">
        <v>12</v>
      </c>
      <c r="J1453" t="s">
        <v>11</v>
      </c>
      <c r="K1453">
        <v>0</v>
      </c>
      <c r="L1453" t="s">
        <v>8</v>
      </c>
      <c r="M1453">
        <v>20</v>
      </c>
      <c r="N1453">
        <v>2</v>
      </c>
      <c r="O1453" t="str">
        <f>IF(AND(Tabela1[[#This Row],[EA Play Season Pass]]="Yes",Tabela1[[#This Row],[Minecraft Season Pass]]="Yes"),"Yes","No")</f>
        <v>No</v>
      </c>
      <c r="P1453" t="str">
        <f>IF(OR(Tabela1[[#This Row],[EA Play Season Pass]]="Yes",Tabela1[[#This Row],[Minecraft Season Pass]]="Yes"),"Yes","No")</f>
        <v>Yes</v>
      </c>
      <c r="Q1453">
        <v>28</v>
      </c>
      <c r="R1453" s="2"/>
    </row>
    <row r="1454" spans="1:18" x14ac:dyDescent="0.25">
      <c r="A1454">
        <v>1453</v>
      </c>
      <c r="B1454" t="s">
        <v>585</v>
      </c>
      <c r="C1454" t="s">
        <v>10</v>
      </c>
      <c r="D1454" s="50">
        <v>44771</v>
      </c>
      <c r="E1454">
        <f>YEAR(Tabela1[[#This Row],[Start Date]])</f>
        <v>2022</v>
      </c>
      <c r="F1454">
        <f>ROUNDUP(MONTH(Tabela1[[#This Row],[Start Date]])/3,0)</f>
        <v>3</v>
      </c>
      <c r="G1454" t="s">
        <v>8</v>
      </c>
      <c r="H1454">
        <v>5</v>
      </c>
      <c r="I1454" t="s">
        <v>14</v>
      </c>
      <c r="J1454" t="s">
        <v>11</v>
      </c>
      <c r="K1454">
        <v>0</v>
      </c>
      <c r="L1454" t="s">
        <v>8</v>
      </c>
      <c r="M1454">
        <v>20</v>
      </c>
      <c r="N1454">
        <v>1</v>
      </c>
      <c r="O1454" t="str">
        <f>IF(AND(Tabela1[[#This Row],[EA Play Season Pass]]="Yes",Tabela1[[#This Row],[Minecraft Season Pass]]="Yes"),"Yes","No")</f>
        <v>No</v>
      </c>
      <c r="P1454" t="str">
        <f>IF(OR(Tabela1[[#This Row],[EA Play Season Pass]]="Yes",Tabela1[[#This Row],[Minecraft Season Pass]]="Yes"),"Yes","No")</f>
        <v>Yes</v>
      </c>
      <c r="Q1454">
        <v>24</v>
      </c>
      <c r="R1454" s="2"/>
    </row>
    <row r="1455" spans="1:18" x14ac:dyDescent="0.25">
      <c r="A1455">
        <v>1454</v>
      </c>
      <c r="B1455" t="s">
        <v>4346</v>
      </c>
      <c r="C1455" t="s">
        <v>10</v>
      </c>
      <c r="D1455" s="50">
        <v>44771</v>
      </c>
      <c r="E1455">
        <f>YEAR(Tabela1[[#This Row],[Start Date]])</f>
        <v>2022</v>
      </c>
      <c r="F1455">
        <f>ROUNDUP(MONTH(Tabela1[[#This Row],[Start Date]])/3,0)</f>
        <v>3</v>
      </c>
      <c r="G1455" t="s">
        <v>8</v>
      </c>
      <c r="H1455">
        <v>5</v>
      </c>
      <c r="I1455" t="s">
        <v>12</v>
      </c>
      <c r="J1455" t="s">
        <v>8</v>
      </c>
      <c r="K1455">
        <v>30</v>
      </c>
      <c r="L1455" t="s">
        <v>11</v>
      </c>
      <c r="M1455">
        <v>0</v>
      </c>
      <c r="N1455">
        <v>2</v>
      </c>
      <c r="O1455" t="str">
        <f>IF(AND(Tabela1[[#This Row],[EA Play Season Pass]]="Yes",Tabela1[[#This Row],[Minecraft Season Pass]]="Yes"),"Yes","No")</f>
        <v>No</v>
      </c>
      <c r="P1455" t="str">
        <f>IF(OR(Tabela1[[#This Row],[EA Play Season Pass]]="Yes",Tabela1[[#This Row],[Minecraft Season Pass]]="Yes"),"Yes","No")</f>
        <v>Yes</v>
      </c>
      <c r="Q1455">
        <v>33</v>
      </c>
      <c r="R1455" s="2"/>
    </row>
    <row r="1456" spans="1:18" x14ac:dyDescent="0.25">
      <c r="A1456">
        <v>1455</v>
      </c>
      <c r="B1456" t="s">
        <v>4347</v>
      </c>
      <c r="C1456" t="s">
        <v>13</v>
      </c>
      <c r="D1456" s="50">
        <v>44771</v>
      </c>
      <c r="E1456">
        <f>YEAR(Tabela1[[#This Row],[Start Date]])</f>
        <v>2022</v>
      </c>
      <c r="F1456">
        <f>ROUNDUP(MONTH(Tabela1[[#This Row],[Start Date]])/3,0)</f>
        <v>3</v>
      </c>
      <c r="G1456" t="s">
        <v>11</v>
      </c>
      <c r="H1456">
        <v>10</v>
      </c>
      <c r="I1456" t="s">
        <v>12</v>
      </c>
      <c r="J1456" t="s">
        <v>8</v>
      </c>
      <c r="K1456">
        <v>30</v>
      </c>
      <c r="L1456" t="s">
        <v>11</v>
      </c>
      <c r="M1456">
        <v>0</v>
      </c>
      <c r="N1456">
        <v>2</v>
      </c>
      <c r="O1456" t="str">
        <f>IF(AND(Tabela1[[#This Row],[EA Play Season Pass]]="Yes",Tabela1[[#This Row],[Minecraft Season Pass]]="Yes"),"Yes","No")</f>
        <v>No</v>
      </c>
      <c r="P1456" t="str">
        <f>IF(OR(Tabela1[[#This Row],[EA Play Season Pass]]="Yes",Tabela1[[#This Row],[Minecraft Season Pass]]="Yes"),"Yes","No")</f>
        <v>Yes</v>
      </c>
      <c r="Q1456">
        <v>38</v>
      </c>
      <c r="R1456" s="2"/>
    </row>
    <row r="1457" spans="1:18" x14ac:dyDescent="0.25">
      <c r="A1457">
        <v>1456</v>
      </c>
      <c r="B1457" t="s">
        <v>1818</v>
      </c>
      <c r="C1457" t="s">
        <v>13</v>
      </c>
      <c r="D1457" s="50">
        <v>44772</v>
      </c>
      <c r="E1457">
        <f>YEAR(Tabela1[[#This Row],[Start Date]])</f>
        <v>2022</v>
      </c>
      <c r="F1457">
        <f>ROUNDUP(MONTH(Tabela1[[#This Row],[Start Date]])/3,0)</f>
        <v>3</v>
      </c>
      <c r="G1457" t="s">
        <v>11</v>
      </c>
      <c r="H1457">
        <v>10</v>
      </c>
      <c r="I1457" t="s">
        <v>9</v>
      </c>
      <c r="J1457" t="s">
        <v>8</v>
      </c>
      <c r="K1457">
        <v>30</v>
      </c>
      <c r="L1457" t="s">
        <v>8</v>
      </c>
      <c r="M1457">
        <v>20</v>
      </c>
      <c r="N1457">
        <v>1</v>
      </c>
      <c r="O1457" t="str">
        <f>IF(AND(Tabela1[[#This Row],[EA Play Season Pass]]="Yes",Tabela1[[#This Row],[Minecraft Season Pass]]="Yes"),"Yes","No")</f>
        <v>Yes</v>
      </c>
      <c r="P1457" t="str">
        <f>IF(OR(Tabela1[[#This Row],[EA Play Season Pass]]="Yes",Tabela1[[#This Row],[Minecraft Season Pass]]="Yes"),"Yes","No")</f>
        <v>Yes</v>
      </c>
      <c r="Q1457">
        <v>59</v>
      </c>
      <c r="R1457" s="2"/>
    </row>
    <row r="1458" spans="1:18" x14ac:dyDescent="0.25">
      <c r="A1458">
        <v>1457</v>
      </c>
      <c r="B1458" t="s">
        <v>3316</v>
      </c>
      <c r="C1458" t="s">
        <v>7</v>
      </c>
      <c r="D1458" s="50">
        <v>44772</v>
      </c>
      <c r="E1458">
        <f>YEAR(Tabela1[[#This Row],[Start Date]])</f>
        <v>2022</v>
      </c>
      <c r="F1458">
        <f>ROUNDUP(MONTH(Tabela1[[#This Row],[Start Date]])/3,0)</f>
        <v>3</v>
      </c>
      <c r="G1458" t="s">
        <v>8</v>
      </c>
      <c r="H1458">
        <v>15</v>
      </c>
      <c r="I1458" t="s">
        <v>14</v>
      </c>
      <c r="J1458" t="s">
        <v>8</v>
      </c>
      <c r="K1458">
        <v>30</v>
      </c>
      <c r="L1458" t="s">
        <v>8</v>
      </c>
      <c r="M1458">
        <v>20</v>
      </c>
      <c r="N1458">
        <v>2</v>
      </c>
      <c r="O1458" t="str">
        <f>IF(AND(Tabela1[[#This Row],[EA Play Season Pass]]="Yes",Tabela1[[#This Row],[Minecraft Season Pass]]="Yes"),"Yes","No")</f>
        <v>Yes</v>
      </c>
      <c r="P1458" t="str">
        <f>IF(OR(Tabela1[[#This Row],[EA Play Season Pass]]="Yes",Tabela1[[#This Row],[Minecraft Season Pass]]="Yes"),"Yes","No")</f>
        <v>Yes</v>
      </c>
      <c r="Q1458">
        <v>63</v>
      </c>
      <c r="R1458" s="2"/>
    </row>
    <row r="1459" spans="1:18" x14ac:dyDescent="0.25">
      <c r="A1459">
        <v>1458</v>
      </c>
      <c r="B1459" t="s">
        <v>4348</v>
      </c>
      <c r="C1459" t="s">
        <v>7</v>
      </c>
      <c r="D1459" s="50">
        <v>44772</v>
      </c>
      <c r="E1459">
        <f>YEAR(Tabela1[[#This Row],[Start Date]])</f>
        <v>2022</v>
      </c>
      <c r="F1459">
        <f>ROUNDUP(MONTH(Tabela1[[#This Row],[Start Date]])/3,0)</f>
        <v>3</v>
      </c>
      <c r="G1459" t="s">
        <v>11</v>
      </c>
      <c r="H1459">
        <v>15</v>
      </c>
      <c r="I1459" t="s">
        <v>9</v>
      </c>
      <c r="J1459" t="s">
        <v>11</v>
      </c>
      <c r="K1459">
        <v>0</v>
      </c>
      <c r="L1459" t="s">
        <v>8</v>
      </c>
      <c r="M1459">
        <v>20</v>
      </c>
      <c r="N1459">
        <v>3</v>
      </c>
      <c r="O1459" t="str">
        <f>IF(AND(Tabela1[[#This Row],[EA Play Season Pass]]="Yes",Tabela1[[#This Row],[Minecraft Season Pass]]="Yes"),"Yes","No")</f>
        <v>No</v>
      </c>
      <c r="P1459" t="str">
        <f>IF(OR(Tabela1[[#This Row],[EA Play Season Pass]]="Yes",Tabela1[[#This Row],[Minecraft Season Pass]]="Yes"),"Yes","No")</f>
        <v>Yes</v>
      </c>
      <c r="Q1459">
        <v>32</v>
      </c>
      <c r="R1459" s="2"/>
    </row>
    <row r="1460" spans="1:18" x14ac:dyDescent="0.25">
      <c r="A1460">
        <v>1459</v>
      </c>
      <c r="B1460" t="s">
        <v>476</v>
      </c>
      <c r="C1460" t="s">
        <v>13</v>
      </c>
      <c r="D1460" s="50">
        <v>44772</v>
      </c>
      <c r="E1460">
        <f>YEAR(Tabela1[[#This Row],[Start Date]])</f>
        <v>2022</v>
      </c>
      <c r="F1460">
        <f>ROUNDUP(MONTH(Tabela1[[#This Row],[Start Date]])/3,0)</f>
        <v>3</v>
      </c>
      <c r="G1460" t="s">
        <v>8</v>
      </c>
      <c r="H1460">
        <v>10</v>
      </c>
      <c r="I1460" t="s">
        <v>12</v>
      </c>
      <c r="J1460" t="s">
        <v>8</v>
      </c>
      <c r="K1460">
        <v>30</v>
      </c>
      <c r="L1460" t="s">
        <v>11</v>
      </c>
      <c r="M1460">
        <v>0</v>
      </c>
      <c r="N1460">
        <v>1</v>
      </c>
      <c r="O1460" t="str">
        <f>IF(AND(Tabela1[[#This Row],[EA Play Season Pass]]="Yes",Tabela1[[#This Row],[Minecraft Season Pass]]="Yes"),"Yes","No")</f>
        <v>No</v>
      </c>
      <c r="P1460" t="str">
        <f>IF(OR(Tabela1[[#This Row],[EA Play Season Pass]]="Yes",Tabela1[[#This Row],[Minecraft Season Pass]]="Yes"),"Yes","No")</f>
        <v>Yes</v>
      </c>
      <c r="Q1460">
        <v>39</v>
      </c>
      <c r="R1460" s="2"/>
    </row>
    <row r="1461" spans="1:18" x14ac:dyDescent="0.25">
      <c r="A1461">
        <v>1460</v>
      </c>
      <c r="B1461" t="s">
        <v>2200</v>
      </c>
      <c r="C1461" t="s">
        <v>10</v>
      </c>
      <c r="D1461" s="50">
        <v>44773</v>
      </c>
      <c r="E1461">
        <f>YEAR(Tabela1[[#This Row],[Start Date]])</f>
        <v>2022</v>
      </c>
      <c r="F1461">
        <f>ROUNDUP(MONTH(Tabela1[[#This Row],[Start Date]])/3,0)</f>
        <v>3</v>
      </c>
      <c r="G1461" t="s">
        <v>8</v>
      </c>
      <c r="H1461">
        <v>5</v>
      </c>
      <c r="I1461" t="s">
        <v>12</v>
      </c>
      <c r="J1461" t="s">
        <v>8</v>
      </c>
      <c r="K1461">
        <v>30</v>
      </c>
      <c r="L1461" t="s">
        <v>8</v>
      </c>
      <c r="M1461">
        <v>20</v>
      </c>
      <c r="N1461">
        <v>2</v>
      </c>
      <c r="O1461" t="str">
        <f>IF(AND(Tabela1[[#This Row],[EA Play Season Pass]]="Yes",Tabela1[[#This Row],[Minecraft Season Pass]]="Yes"),"Yes","No")</f>
        <v>Yes</v>
      </c>
      <c r="P1461" t="str">
        <f>IF(OR(Tabela1[[#This Row],[EA Play Season Pass]]="Yes",Tabela1[[#This Row],[Minecraft Season Pass]]="Yes"),"Yes","No")</f>
        <v>Yes</v>
      </c>
      <c r="Q1461">
        <v>53</v>
      </c>
      <c r="R1461" s="2"/>
    </row>
    <row r="1462" spans="1:18" x14ac:dyDescent="0.25">
      <c r="A1462">
        <v>1461</v>
      </c>
      <c r="B1462" t="s">
        <v>4349</v>
      </c>
      <c r="C1462" t="s">
        <v>13</v>
      </c>
      <c r="D1462" s="50">
        <v>44773</v>
      </c>
      <c r="E1462">
        <f>YEAR(Tabela1[[#This Row],[Start Date]])</f>
        <v>2022</v>
      </c>
      <c r="F1462">
        <f>ROUNDUP(MONTH(Tabela1[[#This Row],[Start Date]])/3,0)</f>
        <v>3</v>
      </c>
      <c r="G1462" t="s">
        <v>11</v>
      </c>
      <c r="H1462">
        <v>10</v>
      </c>
      <c r="I1462" t="s">
        <v>12</v>
      </c>
      <c r="J1462" t="s">
        <v>8</v>
      </c>
      <c r="K1462">
        <v>30</v>
      </c>
      <c r="L1462" t="s">
        <v>8</v>
      </c>
      <c r="M1462">
        <v>20</v>
      </c>
      <c r="N1462">
        <v>3</v>
      </c>
      <c r="O1462" t="str">
        <f>IF(AND(Tabela1[[#This Row],[EA Play Season Pass]]="Yes",Tabela1[[#This Row],[Minecraft Season Pass]]="Yes"),"Yes","No")</f>
        <v>Yes</v>
      </c>
      <c r="P1462" t="str">
        <f>IF(OR(Tabela1[[#This Row],[EA Play Season Pass]]="Yes",Tabela1[[#This Row],[Minecraft Season Pass]]="Yes"),"Yes","No")</f>
        <v>Yes</v>
      </c>
      <c r="Q1462">
        <v>57</v>
      </c>
      <c r="R1462" s="2"/>
    </row>
    <row r="1463" spans="1:18" x14ac:dyDescent="0.25">
      <c r="A1463">
        <v>1462</v>
      </c>
      <c r="B1463" t="s">
        <v>4350</v>
      </c>
      <c r="C1463" t="s">
        <v>7</v>
      </c>
      <c r="D1463" s="50">
        <v>44773</v>
      </c>
      <c r="E1463">
        <f>YEAR(Tabela1[[#This Row],[Start Date]])</f>
        <v>2022</v>
      </c>
      <c r="F1463">
        <f>ROUNDUP(MONTH(Tabela1[[#This Row],[Start Date]])/3,0)</f>
        <v>3</v>
      </c>
      <c r="G1463" t="s">
        <v>8</v>
      </c>
      <c r="H1463">
        <v>15</v>
      </c>
      <c r="I1463" t="s">
        <v>9</v>
      </c>
      <c r="J1463" t="s">
        <v>11</v>
      </c>
      <c r="K1463">
        <v>0</v>
      </c>
      <c r="L1463" t="s">
        <v>11</v>
      </c>
      <c r="M1463">
        <v>0</v>
      </c>
      <c r="N1463">
        <v>1</v>
      </c>
      <c r="O1463" t="str">
        <f>IF(AND(Tabela1[[#This Row],[EA Play Season Pass]]="Yes",Tabela1[[#This Row],[Minecraft Season Pass]]="Yes"),"Yes","No")</f>
        <v>No</v>
      </c>
      <c r="P1463" t="str">
        <f>IF(OR(Tabela1[[#This Row],[EA Play Season Pass]]="Yes",Tabela1[[#This Row],[Minecraft Season Pass]]="Yes"),"Yes","No")</f>
        <v>No</v>
      </c>
      <c r="Q1463">
        <v>14</v>
      </c>
      <c r="R1463" s="2"/>
    </row>
    <row r="1464" spans="1:18" x14ac:dyDescent="0.25">
      <c r="A1464">
        <v>1463</v>
      </c>
      <c r="B1464" t="s">
        <v>1495</v>
      </c>
      <c r="C1464" t="s">
        <v>13</v>
      </c>
      <c r="D1464" s="50">
        <v>44773</v>
      </c>
      <c r="E1464">
        <f>YEAR(Tabela1[[#This Row],[Start Date]])</f>
        <v>2022</v>
      </c>
      <c r="F1464">
        <f>ROUNDUP(MONTH(Tabela1[[#This Row],[Start Date]])/3,0)</f>
        <v>3</v>
      </c>
      <c r="G1464" t="s">
        <v>8</v>
      </c>
      <c r="H1464">
        <v>10</v>
      </c>
      <c r="I1464" t="s">
        <v>9</v>
      </c>
      <c r="J1464" t="s">
        <v>11</v>
      </c>
      <c r="K1464">
        <v>0</v>
      </c>
      <c r="L1464" t="s">
        <v>11</v>
      </c>
      <c r="M1464">
        <v>0</v>
      </c>
      <c r="N1464">
        <v>1</v>
      </c>
      <c r="O1464" t="str">
        <f>IF(AND(Tabela1[[#This Row],[EA Play Season Pass]]="Yes",Tabela1[[#This Row],[Minecraft Season Pass]]="Yes"),"Yes","No")</f>
        <v>No</v>
      </c>
      <c r="P1464" t="str">
        <f>IF(OR(Tabela1[[#This Row],[EA Play Season Pass]]="Yes",Tabela1[[#This Row],[Minecraft Season Pass]]="Yes"),"Yes","No")</f>
        <v>No</v>
      </c>
      <c r="Q1464">
        <v>9</v>
      </c>
      <c r="R1464" s="2"/>
    </row>
    <row r="1465" spans="1:18" x14ac:dyDescent="0.25">
      <c r="A1465">
        <v>1464</v>
      </c>
      <c r="B1465" t="s">
        <v>549</v>
      </c>
      <c r="C1465" t="s">
        <v>13</v>
      </c>
      <c r="D1465" s="50">
        <v>44773</v>
      </c>
      <c r="E1465">
        <f>YEAR(Tabela1[[#This Row],[Start Date]])</f>
        <v>2022</v>
      </c>
      <c r="F1465">
        <f>ROUNDUP(MONTH(Tabela1[[#This Row],[Start Date]])/3,0)</f>
        <v>3</v>
      </c>
      <c r="G1465" t="s">
        <v>11</v>
      </c>
      <c r="H1465">
        <v>10</v>
      </c>
      <c r="I1465" t="s">
        <v>12</v>
      </c>
      <c r="J1465" t="s">
        <v>8</v>
      </c>
      <c r="K1465">
        <v>30</v>
      </c>
      <c r="L1465" t="s">
        <v>8</v>
      </c>
      <c r="M1465">
        <v>20</v>
      </c>
      <c r="N1465">
        <v>2</v>
      </c>
      <c r="O1465" t="str">
        <f>IF(AND(Tabela1[[#This Row],[EA Play Season Pass]]="Yes",Tabela1[[#This Row],[Minecraft Season Pass]]="Yes"),"Yes","No")</f>
        <v>Yes</v>
      </c>
      <c r="P1465" t="str">
        <f>IF(OR(Tabela1[[#This Row],[EA Play Season Pass]]="Yes",Tabela1[[#This Row],[Minecraft Season Pass]]="Yes"),"Yes","No")</f>
        <v>Yes</v>
      </c>
      <c r="Q1465">
        <v>58</v>
      </c>
      <c r="R1465" s="2"/>
    </row>
    <row r="1466" spans="1:18" x14ac:dyDescent="0.25">
      <c r="A1466">
        <v>1465</v>
      </c>
      <c r="B1466" t="s">
        <v>4351</v>
      </c>
      <c r="C1466" t="s">
        <v>7</v>
      </c>
      <c r="D1466" s="50">
        <v>44773</v>
      </c>
      <c r="E1466">
        <f>YEAR(Tabela1[[#This Row],[Start Date]])</f>
        <v>2022</v>
      </c>
      <c r="F1466">
        <f>ROUNDUP(MONTH(Tabela1[[#This Row],[Start Date]])/3,0)</f>
        <v>3</v>
      </c>
      <c r="G1466" t="s">
        <v>8</v>
      </c>
      <c r="H1466">
        <v>15</v>
      </c>
      <c r="I1466" t="s">
        <v>14</v>
      </c>
      <c r="J1466" t="s">
        <v>8</v>
      </c>
      <c r="K1466">
        <v>30</v>
      </c>
      <c r="L1466" t="s">
        <v>8</v>
      </c>
      <c r="M1466">
        <v>20</v>
      </c>
      <c r="N1466">
        <v>1</v>
      </c>
      <c r="O1466" t="str">
        <f>IF(AND(Tabela1[[#This Row],[EA Play Season Pass]]="Yes",Tabela1[[#This Row],[Minecraft Season Pass]]="Yes"),"Yes","No")</f>
        <v>Yes</v>
      </c>
      <c r="P1466" t="str">
        <f>IF(OR(Tabela1[[#This Row],[EA Play Season Pass]]="Yes",Tabela1[[#This Row],[Minecraft Season Pass]]="Yes"),"Yes","No")</f>
        <v>Yes</v>
      </c>
      <c r="Q1466">
        <v>64</v>
      </c>
      <c r="R1466" s="2"/>
    </row>
    <row r="1467" spans="1:18" x14ac:dyDescent="0.25">
      <c r="A1467">
        <v>1466</v>
      </c>
      <c r="B1467" t="s">
        <v>2310</v>
      </c>
      <c r="C1467" t="s">
        <v>13</v>
      </c>
      <c r="D1467" s="50">
        <v>44773</v>
      </c>
      <c r="E1467">
        <f>YEAR(Tabela1[[#This Row],[Start Date]])</f>
        <v>2022</v>
      </c>
      <c r="F1467">
        <f>ROUNDUP(MONTH(Tabela1[[#This Row],[Start Date]])/3,0)</f>
        <v>3</v>
      </c>
      <c r="G1467" t="s">
        <v>8</v>
      </c>
      <c r="H1467">
        <v>10</v>
      </c>
      <c r="I1467" t="s">
        <v>14</v>
      </c>
      <c r="J1467" t="s">
        <v>8</v>
      </c>
      <c r="K1467">
        <v>30</v>
      </c>
      <c r="L1467" t="s">
        <v>8</v>
      </c>
      <c r="M1467">
        <v>20</v>
      </c>
      <c r="N1467">
        <v>2</v>
      </c>
      <c r="O1467" t="str">
        <f>IF(AND(Tabela1[[#This Row],[EA Play Season Pass]]="Yes",Tabela1[[#This Row],[Minecraft Season Pass]]="Yes"),"Yes","No")</f>
        <v>Yes</v>
      </c>
      <c r="P1467" t="str">
        <f>IF(OR(Tabela1[[#This Row],[EA Play Season Pass]]="Yes",Tabela1[[#This Row],[Minecraft Season Pass]]="Yes"),"Yes","No")</f>
        <v>Yes</v>
      </c>
      <c r="Q1467">
        <v>58</v>
      </c>
      <c r="R1467" s="2"/>
    </row>
    <row r="1468" spans="1:18" x14ac:dyDescent="0.25">
      <c r="A1468">
        <v>1467</v>
      </c>
      <c r="B1468" t="s">
        <v>2712</v>
      </c>
      <c r="C1468" t="s">
        <v>10</v>
      </c>
      <c r="D1468" s="50">
        <v>44774</v>
      </c>
      <c r="E1468">
        <f>YEAR(Tabela1[[#This Row],[Start Date]])</f>
        <v>2022</v>
      </c>
      <c r="F1468">
        <f>ROUNDUP(MONTH(Tabela1[[#This Row],[Start Date]])/3,0)</f>
        <v>3</v>
      </c>
      <c r="G1468" t="s">
        <v>8</v>
      </c>
      <c r="H1468">
        <v>5</v>
      </c>
      <c r="I1468" t="s">
        <v>12</v>
      </c>
      <c r="J1468" t="s">
        <v>8</v>
      </c>
      <c r="K1468">
        <v>30</v>
      </c>
      <c r="L1468" t="s">
        <v>8</v>
      </c>
      <c r="M1468">
        <v>20</v>
      </c>
      <c r="N1468">
        <v>2</v>
      </c>
      <c r="O1468" t="str">
        <f>IF(AND(Tabela1[[#This Row],[EA Play Season Pass]]="Yes",Tabela1[[#This Row],[Minecraft Season Pass]]="Yes"),"Yes","No")</f>
        <v>Yes</v>
      </c>
      <c r="P1468" t="str">
        <f>IF(OR(Tabela1[[#This Row],[EA Play Season Pass]]="Yes",Tabela1[[#This Row],[Minecraft Season Pass]]="Yes"),"Yes","No")</f>
        <v>Yes</v>
      </c>
      <c r="Q1468">
        <v>53</v>
      </c>
      <c r="R1468" s="2"/>
    </row>
    <row r="1469" spans="1:18" x14ac:dyDescent="0.25">
      <c r="A1469">
        <v>1468</v>
      </c>
      <c r="B1469" t="s">
        <v>3141</v>
      </c>
      <c r="C1469" t="s">
        <v>10</v>
      </c>
      <c r="D1469" s="50">
        <v>44774</v>
      </c>
      <c r="E1469">
        <f>YEAR(Tabela1[[#This Row],[Start Date]])</f>
        <v>2022</v>
      </c>
      <c r="F1469">
        <f>ROUNDUP(MONTH(Tabela1[[#This Row],[Start Date]])/3,0)</f>
        <v>3</v>
      </c>
      <c r="G1469" t="s">
        <v>8</v>
      </c>
      <c r="H1469">
        <v>5</v>
      </c>
      <c r="I1469" t="s">
        <v>12</v>
      </c>
      <c r="J1469" t="s">
        <v>8</v>
      </c>
      <c r="K1469">
        <v>30</v>
      </c>
      <c r="L1469" t="s">
        <v>11</v>
      </c>
      <c r="M1469">
        <v>0</v>
      </c>
      <c r="N1469">
        <v>2</v>
      </c>
      <c r="O1469" t="str">
        <f>IF(AND(Tabela1[[#This Row],[EA Play Season Pass]]="Yes",Tabela1[[#This Row],[Minecraft Season Pass]]="Yes"),"Yes","No")</f>
        <v>No</v>
      </c>
      <c r="P1469" t="str">
        <f>IF(OR(Tabela1[[#This Row],[EA Play Season Pass]]="Yes",Tabela1[[#This Row],[Minecraft Season Pass]]="Yes"),"Yes","No")</f>
        <v>Yes</v>
      </c>
      <c r="Q1469">
        <v>33</v>
      </c>
      <c r="R1469" s="2"/>
    </row>
    <row r="1470" spans="1:18" x14ac:dyDescent="0.25">
      <c r="A1470">
        <v>1469</v>
      </c>
      <c r="B1470" t="s">
        <v>4352</v>
      </c>
      <c r="C1470" t="s">
        <v>7</v>
      </c>
      <c r="D1470" s="50">
        <v>44774</v>
      </c>
      <c r="E1470">
        <f>YEAR(Tabela1[[#This Row],[Start Date]])</f>
        <v>2022</v>
      </c>
      <c r="F1470">
        <f>ROUNDUP(MONTH(Tabela1[[#This Row],[Start Date]])/3,0)</f>
        <v>3</v>
      </c>
      <c r="G1470" t="s">
        <v>8</v>
      </c>
      <c r="H1470">
        <v>15</v>
      </c>
      <c r="I1470" t="s">
        <v>12</v>
      </c>
      <c r="J1470" t="s">
        <v>11</v>
      </c>
      <c r="K1470">
        <v>0</v>
      </c>
      <c r="L1470" t="s">
        <v>11</v>
      </c>
      <c r="M1470">
        <v>0</v>
      </c>
      <c r="N1470">
        <v>2</v>
      </c>
      <c r="O1470" t="str">
        <f>IF(AND(Tabela1[[#This Row],[EA Play Season Pass]]="Yes",Tabela1[[#This Row],[Minecraft Season Pass]]="Yes"),"Yes","No")</f>
        <v>No</v>
      </c>
      <c r="P1470" t="str">
        <f>IF(OR(Tabela1[[#This Row],[EA Play Season Pass]]="Yes",Tabela1[[#This Row],[Minecraft Season Pass]]="Yes"),"Yes","No")</f>
        <v>No</v>
      </c>
      <c r="Q1470">
        <v>13</v>
      </c>
      <c r="R1470" s="2"/>
    </row>
    <row r="1471" spans="1:18" x14ac:dyDescent="0.25">
      <c r="A1471">
        <v>1470</v>
      </c>
      <c r="B1471" t="s">
        <v>596</v>
      </c>
      <c r="C1471" t="s">
        <v>7</v>
      </c>
      <c r="D1471" s="50">
        <v>44774</v>
      </c>
      <c r="E1471">
        <f>YEAR(Tabela1[[#This Row],[Start Date]])</f>
        <v>2022</v>
      </c>
      <c r="F1471">
        <f>ROUNDUP(MONTH(Tabela1[[#This Row],[Start Date]])/3,0)</f>
        <v>3</v>
      </c>
      <c r="G1471" t="s">
        <v>11</v>
      </c>
      <c r="H1471">
        <v>15</v>
      </c>
      <c r="I1471" t="s">
        <v>14</v>
      </c>
      <c r="J1471" t="s">
        <v>11</v>
      </c>
      <c r="K1471">
        <v>0</v>
      </c>
      <c r="L1471" t="s">
        <v>8</v>
      </c>
      <c r="M1471">
        <v>20</v>
      </c>
      <c r="N1471">
        <v>2</v>
      </c>
      <c r="O1471" t="str">
        <f>IF(AND(Tabela1[[#This Row],[EA Play Season Pass]]="Yes",Tabela1[[#This Row],[Minecraft Season Pass]]="Yes"),"Yes","No")</f>
        <v>No</v>
      </c>
      <c r="P1471" t="str">
        <f>IF(OR(Tabela1[[#This Row],[EA Play Season Pass]]="Yes",Tabela1[[#This Row],[Minecraft Season Pass]]="Yes"),"Yes","No")</f>
        <v>Yes</v>
      </c>
      <c r="Q1471">
        <v>33</v>
      </c>
      <c r="R1471" s="2"/>
    </row>
    <row r="1472" spans="1:18" x14ac:dyDescent="0.25">
      <c r="A1472">
        <v>1471</v>
      </c>
      <c r="B1472" t="s">
        <v>4353</v>
      </c>
      <c r="C1472" t="s">
        <v>10</v>
      </c>
      <c r="D1472" s="50">
        <v>44774</v>
      </c>
      <c r="E1472">
        <f>YEAR(Tabela1[[#This Row],[Start Date]])</f>
        <v>2022</v>
      </c>
      <c r="F1472">
        <f>ROUNDUP(MONTH(Tabela1[[#This Row],[Start Date]])/3,0)</f>
        <v>3</v>
      </c>
      <c r="G1472" t="s">
        <v>8</v>
      </c>
      <c r="H1472">
        <v>5</v>
      </c>
      <c r="I1472" t="s">
        <v>9</v>
      </c>
      <c r="J1472" t="s">
        <v>11</v>
      </c>
      <c r="K1472">
        <v>0</v>
      </c>
      <c r="L1472" t="s">
        <v>11</v>
      </c>
      <c r="M1472">
        <v>0</v>
      </c>
      <c r="N1472">
        <v>1</v>
      </c>
      <c r="O1472" t="str">
        <f>IF(AND(Tabela1[[#This Row],[EA Play Season Pass]]="Yes",Tabela1[[#This Row],[Minecraft Season Pass]]="Yes"),"Yes","No")</f>
        <v>No</v>
      </c>
      <c r="P1472" t="str">
        <f>IF(OR(Tabela1[[#This Row],[EA Play Season Pass]]="Yes",Tabela1[[#This Row],[Minecraft Season Pass]]="Yes"),"Yes","No")</f>
        <v>No</v>
      </c>
      <c r="Q1472">
        <v>4</v>
      </c>
      <c r="R1472" s="2"/>
    </row>
    <row r="1473" spans="1:18" x14ac:dyDescent="0.25">
      <c r="A1473">
        <v>1472</v>
      </c>
      <c r="B1473" t="s">
        <v>3049</v>
      </c>
      <c r="C1473" t="s">
        <v>7</v>
      </c>
      <c r="D1473" s="50">
        <v>44774</v>
      </c>
      <c r="E1473">
        <f>YEAR(Tabela1[[#This Row],[Start Date]])</f>
        <v>2022</v>
      </c>
      <c r="F1473">
        <f>ROUNDUP(MONTH(Tabela1[[#This Row],[Start Date]])/3,0)</f>
        <v>3</v>
      </c>
      <c r="G1473" t="s">
        <v>11</v>
      </c>
      <c r="H1473">
        <v>15</v>
      </c>
      <c r="I1473" t="s">
        <v>12</v>
      </c>
      <c r="J1473" t="s">
        <v>8</v>
      </c>
      <c r="K1473">
        <v>30</v>
      </c>
      <c r="L1473" t="s">
        <v>11</v>
      </c>
      <c r="M1473">
        <v>0</v>
      </c>
      <c r="N1473">
        <v>1</v>
      </c>
      <c r="O1473" t="str">
        <f>IF(AND(Tabela1[[#This Row],[EA Play Season Pass]]="Yes",Tabela1[[#This Row],[Minecraft Season Pass]]="Yes"),"Yes","No")</f>
        <v>No</v>
      </c>
      <c r="P1473" t="str">
        <f>IF(OR(Tabela1[[#This Row],[EA Play Season Pass]]="Yes",Tabela1[[#This Row],[Minecraft Season Pass]]="Yes"),"Yes","No")</f>
        <v>Yes</v>
      </c>
      <c r="Q1473">
        <v>44</v>
      </c>
      <c r="R1473" s="2"/>
    </row>
    <row r="1474" spans="1:18" x14ac:dyDescent="0.25">
      <c r="A1474">
        <v>1473</v>
      </c>
      <c r="B1474" t="s">
        <v>894</v>
      </c>
      <c r="C1474" t="s">
        <v>7</v>
      </c>
      <c r="D1474" s="50">
        <v>44774</v>
      </c>
      <c r="E1474">
        <f>YEAR(Tabela1[[#This Row],[Start Date]])</f>
        <v>2022</v>
      </c>
      <c r="F1474">
        <f>ROUNDUP(MONTH(Tabela1[[#This Row],[Start Date]])/3,0)</f>
        <v>3</v>
      </c>
      <c r="G1474" t="s">
        <v>8</v>
      </c>
      <c r="H1474">
        <v>15</v>
      </c>
      <c r="I1474" t="s">
        <v>14</v>
      </c>
      <c r="J1474" t="s">
        <v>8</v>
      </c>
      <c r="K1474">
        <v>30</v>
      </c>
      <c r="L1474" t="s">
        <v>11</v>
      </c>
      <c r="M1474">
        <v>0</v>
      </c>
      <c r="N1474">
        <v>2</v>
      </c>
      <c r="O1474" t="str">
        <f>IF(AND(Tabela1[[#This Row],[EA Play Season Pass]]="Yes",Tabela1[[#This Row],[Minecraft Season Pass]]="Yes"),"Yes","No")</f>
        <v>No</v>
      </c>
      <c r="P1474" t="str">
        <f>IF(OR(Tabela1[[#This Row],[EA Play Season Pass]]="Yes",Tabela1[[#This Row],[Minecraft Season Pass]]="Yes"),"Yes","No")</f>
        <v>Yes</v>
      </c>
      <c r="Q1474">
        <v>43</v>
      </c>
      <c r="R1474" s="2"/>
    </row>
    <row r="1475" spans="1:18" x14ac:dyDescent="0.25">
      <c r="A1475">
        <v>1474</v>
      </c>
      <c r="B1475" t="s">
        <v>4354</v>
      </c>
      <c r="C1475" t="s">
        <v>7</v>
      </c>
      <c r="D1475" s="50">
        <v>44774</v>
      </c>
      <c r="E1475">
        <f>YEAR(Tabela1[[#This Row],[Start Date]])</f>
        <v>2022</v>
      </c>
      <c r="F1475">
        <f>ROUNDUP(MONTH(Tabela1[[#This Row],[Start Date]])/3,0)</f>
        <v>3</v>
      </c>
      <c r="G1475" t="s">
        <v>11</v>
      </c>
      <c r="H1475">
        <v>15</v>
      </c>
      <c r="I1475" t="s">
        <v>9</v>
      </c>
      <c r="J1475" t="s">
        <v>11</v>
      </c>
      <c r="K1475">
        <v>0</v>
      </c>
      <c r="L1475" t="s">
        <v>11</v>
      </c>
      <c r="M1475">
        <v>0</v>
      </c>
      <c r="N1475">
        <v>1</v>
      </c>
      <c r="O1475" t="str">
        <f>IF(AND(Tabela1[[#This Row],[EA Play Season Pass]]="Yes",Tabela1[[#This Row],[Minecraft Season Pass]]="Yes"),"Yes","No")</f>
        <v>No</v>
      </c>
      <c r="P1475" t="str">
        <f>IF(OR(Tabela1[[#This Row],[EA Play Season Pass]]="Yes",Tabela1[[#This Row],[Minecraft Season Pass]]="Yes"),"Yes","No")</f>
        <v>No</v>
      </c>
      <c r="Q1475">
        <v>14</v>
      </c>
      <c r="R1475" s="2"/>
    </row>
    <row r="1476" spans="1:18" x14ac:dyDescent="0.25">
      <c r="A1476">
        <v>1475</v>
      </c>
      <c r="B1476" t="s">
        <v>1021</v>
      </c>
      <c r="C1476" t="s">
        <v>13</v>
      </c>
      <c r="D1476" s="50">
        <v>44775</v>
      </c>
      <c r="E1476">
        <f>YEAR(Tabela1[[#This Row],[Start Date]])</f>
        <v>2022</v>
      </c>
      <c r="F1476">
        <f>ROUNDUP(MONTH(Tabela1[[#This Row],[Start Date]])/3,0)</f>
        <v>3</v>
      </c>
      <c r="G1476" t="s">
        <v>8</v>
      </c>
      <c r="H1476">
        <v>10</v>
      </c>
      <c r="I1476" t="s">
        <v>12</v>
      </c>
      <c r="J1476" t="s">
        <v>11</v>
      </c>
      <c r="K1476">
        <v>0</v>
      </c>
      <c r="L1476" t="s">
        <v>11</v>
      </c>
      <c r="M1476">
        <v>0</v>
      </c>
      <c r="N1476">
        <v>1</v>
      </c>
      <c r="O1476" t="str">
        <f>IF(AND(Tabela1[[#This Row],[EA Play Season Pass]]="Yes",Tabela1[[#This Row],[Minecraft Season Pass]]="Yes"),"Yes","No")</f>
        <v>No</v>
      </c>
      <c r="P1476" t="str">
        <f>IF(OR(Tabela1[[#This Row],[EA Play Season Pass]]="Yes",Tabela1[[#This Row],[Minecraft Season Pass]]="Yes"),"Yes","No")</f>
        <v>No</v>
      </c>
      <c r="Q1476">
        <v>9</v>
      </c>
      <c r="R1476" s="2"/>
    </row>
    <row r="1477" spans="1:18" x14ac:dyDescent="0.25">
      <c r="A1477">
        <v>1476</v>
      </c>
      <c r="B1477" t="s">
        <v>2590</v>
      </c>
      <c r="C1477" t="s">
        <v>13</v>
      </c>
      <c r="D1477" s="50">
        <v>44775</v>
      </c>
      <c r="E1477">
        <f>YEAR(Tabela1[[#This Row],[Start Date]])</f>
        <v>2022</v>
      </c>
      <c r="F1477">
        <f>ROUNDUP(MONTH(Tabela1[[#This Row],[Start Date]])/3,0)</f>
        <v>3</v>
      </c>
      <c r="G1477" t="s">
        <v>8</v>
      </c>
      <c r="H1477">
        <v>10</v>
      </c>
      <c r="I1477" t="s">
        <v>9</v>
      </c>
      <c r="J1477" t="s">
        <v>8</v>
      </c>
      <c r="K1477">
        <v>30</v>
      </c>
      <c r="L1477" t="s">
        <v>8</v>
      </c>
      <c r="M1477">
        <v>20</v>
      </c>
      <c r="N1477">
        <v>3</v>
      </c>
      <c r="O1477" t="str">
        <f>IF(AND(Tabela1[[#This Row],[EA Play Season Pass]]="Yes",Tabela1[[#This Row],[Minecraft Season Pass]]="Yes"),"Yes","No")</f>
        <v>Yes</v>
      </c>
      <c r="P1477" t="str">
        <f>IF(OR(Tabela1[[#This Row],[EA Play Season Pass]]="Yes",Tabela1[[#This Row],[Minecraft Season Pass]]="Yes"),"Yes","No")</f>
        <v>Yes</v>
      </c>
      <c r="Q1477">
        <v>57</v>
      </c>
      <c r="R1477" s="2"/>
    </row>
    <row r="1478" spans="1:18" x14ac:dyDescent="0.25">
      <c r="A1478">
        <v>1477</v>
      </c>
      <c r="B1478" t="s">
        <v>4355</v>
      </c>
      <c r="C1478" t="s">
        <v>7</v>
      </c>
      <c r="D1478" s="50">
        <v>44775</v>
      </c>
      <c r="E1478">
        <f>YEAR(Tabela1[[#This Row],[Start Date]])</f>
        <v>2022</v>
      </c>
      <c r="F1478">
        <f>ROUNDUP(MONTH(Tabela1[[#This Row],[Start Date]])/3,0)</f>
        <v>3</v>
      </c>
      <c r="G1478" t="s">
        <v>8</v>
      </c>
      <c r="H1478">
        <v>15</v>
      </c>
      <c r="I1478" t="s">
        <v>9</v>
      </c>
      <c r="J1478" t="s">
        <v>11</v>
      </c>
      <c r="K1478">
        <v>0</v>
      </c>
      <c r="L1478" t="s">
        <v>8</v>
      </c>
      <c r="M1478">
        <v>20</v>
      </c>
      <c r="N1478">
        <v>2</v>
      </c>
      <c r="O1478" t="str">
        <f>IF(AND(Tabela1[[#This Row],[EA Play Season Pass]]="Yes",Tabela1[[#This Row],[Minecraft Season Pass]]="Yes"),"Yes","No")</f>
        <v>No</v>
      </c>
      <c r="P1478" t="str">
        <f>IF(OR(Tabela1[[#This Row],[EA Play Season Pass]]="Yes",Tabela1[[#This Row],[Minecraft Season Pass]]="Yes"),"Yes","No")</f>
        <v>Yes</v>
      </c>
      <c r="Q1478">
        <v>33</v>
      </c>
      <c r="R1478" s="2"/>
    </row>
    <row r="1479" spans="1:18" x14ac:dyDescent="0.25">
      <c r="A1479">
        <v>1478</v>
      </c>
      <c r="B1479" t="s">
        <v>4356</v>
      </c>
      <c r="C1479" t="s">
        <v>7</v>
      </c>
      <c r="D1479" s="50">
        <v>44775</v>
      </c>
      <c r="E1479">
        <f>YEAR(Tabela1[[#This Row],[Start Date]])</f>
        <v>2022</v>
      </c>
      <c r="F1479">
        <f>ROUNDUP(MONTH(Tabela1[[#This Row],[Start Date]])/3,0)</f>
        <v>3</v>
      </c>
      <c r="G1479" t="s">
        <v>11</v>
      </c>
      <c r="H1479">
        <v>15</v>
      </c>
      <c r="I1479" t="s">
        <v>12</v>
      </c>
      <c r="J1479" t="s">
        <v>8</v>
      </c>
      <c r="K1479">
        <v>30</v>
      </c>
      <c r="L1479" t="s">
        <v>8</v>
      </c>
      <c r="M1479">
        <v>20</v>
      </c>
      <c r="N1479">
        <v>3</v>
      </c>
      <c r="O1479" t="str">
        <f>IF(AND(Tabela1[[#This Row],[EA Play Season Pass]]="Yes",Tabela1[[#This Row],[Minecraft Season Pass]]="Yes"),"Yes","No")</f>
        <v>Yes</v>
      </c>
      <c r="P1479" t="str">
        <f>IF(OR(Tabela1[[#This Row],[EA Play Season Pass]]="Yes",Tabela1[[#This Row],[Minecraft Season Pass]]="Yes"),"Yes","No")</f>
        <v>Yes</v>
      </c>
      <c r="Q1479">
        <v>62</v>
      </c>
      <c r="R1479" s="2"/>
    </row>
    <row r="1480" spans="1:18" x14ac:dyDescent="0.25">
      <c r="A1480">
        <v>1479</v>
      </c>
      <c r="B1480" t="s">
        <v>2159</v>
      </c>
      <c r="C1480" t="s">
        <v>13</v>
      </c>
      <c r="D1480" s="50">
        <v>44775</v>
      </c>
      <c r="E1480">
        <f>YEAR(Tabela1[[#This Row],[Start Date]])</f>
        <v>2022</v>
      </c>
      <c r="F1480">
        <f>ROUNDUP(MONTH(Tabela1[[#This Row],[Start Date]])/3,0)</f>
        <v>3</v>
      </c>
      <c r="G1480" t="s">
        <v>11</v>
      </c>
      <c r="H1480">
        <v>10</v>
      </c>
      <c r="I1480" t="s">
        <v>14</v>
      </c>
      <c r="J1480" t="s">
        <v>11</v>
      </c>
      <c r="K1480">
        <v>0</v>
      </c>
      <c r="L1480" t="s">
        <v>8</v>
      </c>
      <c r="M1480">
        <v>20</v>
      </c>
      <c r="N1480">
        <v>1</v>
      </c>
      <c r="O1480" t="str">
        <f>IF(AND(Tabela1[[#This Row],[EA Play Season Pass]]="Yes",Tabela1[[#This Row],[Minecraft Season Pass]]="Yes"),"Yes","No")</f>
        <v>No</v>
      </c>
      <c r="P1480" t="str">
        <f>IF(OR(Tabela1[[#This Row],[EA Play Season Pass]]="Yes",Tabela1[[#This Row],[Minecraft Season Pass]]="Yes"),"Yes","No")</f>
        <v>Yes</v>
      </c>
      <c r="Q1480">
        <v>29</v>
      </c>
      <c r="R1480" s="2"/>
    </row>
    <row r="1481" spans="1:18" x14ac:dyDescent="0.25">
      <c r="A1481">
        <v>1480</v>
      </c>
      <c r="B1481" t="s">
        <v>4357</v>
      </c>
      <c r="C1481" t="s">
        <v>13</v>
      </c>
      <c r="D1481" s="50">
        <v>44775</v>
      </c>
      <c r="E1481">
        <f>YEAR(Tabela1[[#This Row],[Start Date]])</f>
        <v>2022</v>
      </c>
      <c r="F1481">
        <f>ROUNDUP(MONTH(Tabela1[[#This Row],[Start Date]])/3,0)</f>
        <v>3</v>
      </c>
      <c r="G1481" t="s">
        <v>8</v>
      </c>
      <c r="H1481">
        <v>10</v>
      </c>
      <c r="I1481" t="s">
        <v>9</v>
      </c>
      <c r="J1481" t="s">
        <v>11</v>
      </c>
      <c r="K1481">
        <v>0</v>
      </c>
      <c r="L1481" t="s">
        <v>11</v>
      </c>
      <c r="M1481">
        <v>0</v>
      </c>
      <c r="N1481">
        <v>3</v>
      </c>
      <c r="O1481" t="str">
        <f>IF(AND(Tabela1[[#This Row],[EA Play Season Pass]]="Yes",Tabela1[[#This Row],[Minecraft Season Pass]]="Yes"),"Yes","No")</f>
        <v>No</v>
      </c>
      <c r="P1481" t="str">
        <f>IF(OR(Tabela1[[#This Row],[EA Play Season Pass]]="Yes",Tabela1[[#This Row],[Minecraft Season Pass]]="Yes"),"Yes","No")</f>
        <v>No</v>
      </c>
      <c r="Q1481">
        <v>7</v>
      </c>
      <c r="R1481" s="2"/>
    </row>
    <row r="1482" spans="1:18" x14ac:dyDescent="0.25">
      <c r="A1482">
        <v>1481</v>
      </c>
      <c r="B1482" t="s">
        <v>4358</v>
      </c>
      <c r="C1482" t="s">
        <v>10</v>
      </c>
      <c r="D1482" s="50">
        <v>44776</v>
      </c>
      <c r="E1482">
        <f>YEAR(Tabela1[[#This Row],[Start Date]])</f>
        <v>2022</v>
      </c>
      <c r="F1482">
        <f>ROUNDUP(MONTH(Tabela1[[#This Row],[Start Date]])/3,0)</f>
        <v>3</v>
      </c>
      <c r="G1482" t="s">
        <v>8</v>
      </c>
      <c r="H1482">
        <v>5</v>
      </c>
      <c r="I1482" t="s">
        <v>9</v>
      </c>
      <c r="J1482" t="s">
        <v>11</v>
      </c>
      <c r="K1482">
        <v>0</v>
      </c>
      <c r="L1482" t="s">
        <v>8</v>
      </c>
      <c r="M1482">
        <v>20</v>
      </c>
      <c r="N1482">
        <v>1</v>
      </c>
      <c r="O1482" t="str">
        <f>IF(AND(Tabela1[[#This Row],[EA Play Season Pass]]="Yes",Tabela1[[#This Row],[Minecraft Season Pass]]="Yes"),"Yes","No")</f>
        <v>No</v>
      </c>
      <c r="P1482" t="str">
        <f>IF(OR(Tabela1[[#This Row],[EA Play Season Pass]]="Yes",Tabela1[[#This Row],[Minecraft Season Pass]]="Yes"),"Yes","No")</f>
        <v>Yes</v>
      </c>
      <c r="Q1482">
        <v>24</v>
      </c>
      <c r="R1482" s="2"/>
    </row>
    <row r="1483" spans="1:18" x14ac:dyDescent="0.25">
      <c r="A1483">
        <v>1482</v>
      </c>
      <c r="B1483" t="s">
        <v>4359</v>
      </c>
      <c r="C1483" t="s">
        <v>13</v>
      </c>
      <c r="D1483" s="50">
        <v>44776</v>
      </c>
      <c r="E1483">
        <f>YEAR(Tabela1[[#This Row],[Start Date]])</f>
        <v>2022</v>
      </c>
      <c r="F1483">
        <f>ROUNDUP(MONTH(Tabela1[[#This Row],[Start Date]])/3,0)</f>
        <v>3</v>
      </c>
      <c r="G1483" t="s">
        <v>11</v>
      </c>
      <c r="H1483">
        <v>10</v>
      </c>
      <c r="I1483" t="s">
        <v>14</v>
      </c>
      <c r="J1483" t="s">
        <v>8</v>
      </c>
      <c r="K1483">
        <v>30</v>
      </c>
      <c r="L1483" t="s">
        <v>11</v>
      </c>
      <c r="M1483">
        <v>0</v>
      </c>
      <c r="N1483">
        <v>3</v>
      </c>
      <c r="O1483" t="str">
        <f>IF(AND(Tabela1[[#This Row],[EA Play Season Pass]]="Yes",Tabela1[[#This Row],[Minecraft Season Pass]]="Yes"),"Yes","No")</f>
        <v>No</v>
      </c>
      <c r="P1483" t="str">
        <f>IF(OR(Tabela1[[#This Row],[EA Play Season Pass]]="Yes",Tabela1[[#This Row],[Minecraft Season Pass]]="Yes"),"Yes","No")</f>
        <v>Yes</v>
      </c>
      <c r="Q1483">
        <v>37</v>
      </c>
      <c r="R1483" s="2"/>
    </row>
    <row r="1484" spans="1:18" x14ac:dyDescent="0.25">
      <c r="A1484">
        <v>1483</v>
      </c>
      <c r="B1484" t="s">
        <v>1412</v>
      </c>
      <c r="C1484" t="s">
        <v>7</v>
      </c>
      <c r="D1484" s="50">
        <v>44776</v>
      </c>
      <c r="E1484">
        <f>YEAR(Tabela1[[#This Row],[Start Date]])</f>
        <v>2022</v>
      </c>
      <c r="F1484">
        <f>ROUNDUP(MONTH(Tabela1[[#This Row],[Start Date]])/3,0)</f>
        <v>3</v>
      </c>
      <c r="G1484" t="s">
        <v>8</v>
      </c>
      <c r="H1484">
        <v>15</v>
      </c>
      <c r="I1484" t="s">
        <v>12</v>
      </c>
      <c r="J1484" t="s">
        <v>8</v>
      </c>
      <c r="K1484">
        <v>30</v>
      </c>
      <c r="L1484" t="s">
        <v>8</v>
      </c>
      <c r="M1484">
        <v>20</v>
      </c>
      <c r="N1484">
        <v>1</v>
      </c>
      <c r="O1484" t="str">
        <f>IF(AND(Tabela1[[#This Row],[EA Play Season Pass]]="Yes",Tabela1[[#This Row],[Minecraft Season Pass]]="Yes"),"Yes","No")</f>
        <v>Yes</v>
      </c>
      <c r="P1484" t="str">
        <f>IF(OR(Tabela1[[#This Row],[EA Play Season Pass]]="Yes",Tabela1[[#This Row],[Minecraft Season Pass]]="Yes"),"Yes","No")</f>
        <v>Yes</v>
      </c>
      <c r="Q1484">
        <v>64</v>
      </c>
      <c r="R1484" s="2"/>
    </row>
    <row r="1485" spans="1:18" x14ac:dyDescent="0.25">
      <c r="A1485">
        <v>1484</v>
      </c>
      <c r="B1485" t="s">
        <v>1327</v>
      </c>
      <c r="C1485" t="s">
        <v>7</v>
      </c>
      <c r="D1485" s="50">
        <v>44776</v>
      </c>
      <c r="E1485">
        <f>YEAR(Tabela1[[#This Row],[Start Date]])</f>
        <v>2022</v>
      </c>
      <c r="F1485">
        <f>ROUNDUP(MONTH(Tabela1[[#This Row],[Start Date]])/3,0)</f>
        <v>3</v>
      </c>
      <c r="G1485" t="s">
        <v>11</v>
      </c>
      <c r="H1485">
        <v>15</v>
      </c>
      <c r="I1485" t="s">
        <v>14</v>
      </c>
      <c r="J1485" t="s">
        <v>8</v>
      </c>
      <c r="K1485">
        <v>30</v>
      </c>
      <c r="L1485" t="s">
        <v>11</v>
      </c>
      <c r="M1485">
        <v>0</v>
      </c>
      <c r="N1485">
        <v>2</v>
      </c>
      <c r="O1485" t="str">
        <f>IF(AND(Tabela1[[#This Row],[EA Play Season Pass]]="Yes",Tabela1[[#This Row],[Minecraft Season Pass]]="Yes"),"Yes","No")</f>
        <v>No</v>
      </c>
      <c r="P1485" t="str">
        <f>IF(OR(Tabela1[[#This Row],[EA Play Season Pass]]="Yes",Tabela1[[#This Row],[Minecraft Season Pass]]="Yes"),"Yes","No")</f>
        <v>Yes</v>
      </c>
      <c r="Q1485">
        <v>43</v>
      </c>
      <c r="R1485" s="2"/>
    </row>
    <row r="1486" spans="1:18" x14ac:dyDescent="0.25">
      <c r="A1486">
        <v>1485</v>
      </c>
      <c r="B1486" t="s">
        <v>622</v>
      </c>
      <c r="C1486" t="s">
        <v>10</v>
      </c>
      <c r="D1486" s="50">
        <v>44776</v>
      </c>
      <c r="E1486">
        <f>YEAR(Tabela1[[#This Row],[Start Date]])</f>
        <v>2022</v>
      </c>
      <c r="F1486">
        <f>ROUNDUP(MONTH(Tabela1[[#This Row],[Start Date]])/3,0)</f>
        <v>3</v>
      </c>
      <c r="G1486" t="s">
        <v>11</v>
      </c>
      <c r="H1486">
        <v>5</v>
      </c>
      <c r="I1486" t="s">
        <v>9</v>
      </c>
      <c r="J1486" t="s">
        <v>11</v>
      </c>
      <c r="K1486">
        <v>0</v>
      </c>
      <c r="L1486" t="s">
        <v>8</v>
      </c>
      <c r="M1486">
        <v>20</v>
      </c>
      <c r="N1486">
        <v>2</v>
      </c>
      <c r="O1486" t="str">
        <f>IF(AND(Tabela1[[#This Row],[EA Play Season Pass]]="Yes",Tabela1[[#This Row],[Minecraft Season Pass]]="Yes"),"Yes","No")</f>
        <v>No</v>
      </c>
      <c r="P1486" t="str">
        <f>IF(OR(Tabela1[[#This Row],[EA Play Season Pass]]="Yes",Tabela1[[#This Row],[Minecraft Season Pass]]="Yes"),"Yes","No")</f>
        <v>Yes</v>
      </c>
      <c r="Q1486">
        <v>23</v>
      </c>
      <c r="R1486" s="2"/>
    </row>
    <row r="1487" spans="1:18" x14ac:dyDescent="0.25">
      <c r="A1487">
        <v>1486</v>
      </c>
      <c r="B1487" t="s">
        <v>4360</v>
      </c>
      <c r="C1487" t="s">
        <v>13</v>
      </c>
      <c r="D1487" s="50">
        <v>44776</v>
      </c>
      <c r="E1487">
        <f>YEAR(Tabela1[[#This Row],[Start Date]])</f>
        <v>2022</v>
      </c>
      <c r="F1487">
        <f>ROUNDUP(MONTH(Tabela1[[#This Row],[Start Date]])/3,0)</f>
        <v>3</v>
      </c>
      <c r="G1487" t="s">
        <v>11</v>
      </c>
      <c r="H1487">
        <v>10</v>
      </c>
      <c r="I1487" t="s">
        <v>14</v>
      </c>
      <c r="J1487" t="s">
        <v>11</v>
      </c>
      <c r="K1487">
        <v>0</v>
      </c>
      <c r="L1487" t="s">
        <v>11</v>
      </c>
      <c r="M1487">
        <v>0</v>
      </c>
      <c r="N1487">
        <v>3</v>
      </c>
      <c r="O1487" t="str">
        <f>IF(AND(Tabela1[[#This Row],[EA Play Season Pass]]="Yes",Tabela1[[#This Row],[Minecraft Season Pass]]="Yes"),"Yes","No")</f>
        <v>No</v>
      </c>
      <c r="P1487" t="str">
        <f>IF(OR(Tabela1[[#This Row],[EA Play Season Pass]]="Yes",Tabela1[[#This Row],[Minecraft Season Pass]]="Yes"),"Yes","No")</f>
        <v>No</v>
      </c>
      <c r="Q1487">
        <v>7</v>
      </c>
      <c r="R1487" s="2"/>
    </row>
    <row r="1488" spans="1:18" x14ac:dyDescent="0.25">
      <c r="A1488">
        <v>1487</v>
      </c>
      <c r="B1488" t="s">
        <v>3124</v>
      </c>
      <c r="C1488" t="s">
        <v>13</v>
      </c>
      <c r="D1488" s="50">
        <v>44776</v>
      </c>
      <c r="E1488">
        <f>YEAR(Tabela1[[#This Row],[Start Date]])</f>
        <v>2022</v>
      </c>
      <c r="F1488">
        <f>ROUNDUP(MONTH(Tabela1[[#This Row],[Start Date]])/3,0)</f>
        <v>3</v>
      </c>
      <c r="G1488" t="s">
        <v>8</v>
      </c>
      <c r="H1488">
        <v>10</v>
      </c>
      <c r="I1488" t="s">
        <v>12</v>
      </c>
      <c r="J1488" t="s">
        <v>11</v>
      </c>
      <c r="K1488">
        <v>0</v>
      </c>
      <c r="L1488" t="s">
        <v>11</v>
      </c>
      <c r="M1488">
        <v>0</v>
      </c>
      <c r="N1488">
        <v>3</v>
      </c>
      <c r="O1488" t="str">
        <f>IF(AND(Tabela1[[#This Row],[EA Play Season Pass]]="Yes",Tabela1[[#This Row],[Minecraft Season Pass]]="Yes"),"Yes","No")</f>
        <v>No</v>
      </c>
      <c r="P1488" t="str">
        <f>IF(OR(Tabela1[[#This Row],[EA Play Season Pass]]="Yes",Tabela1[[#This Row],[Minecraft Season Pass]]="Yes"),"Yes","No")</f>
        <v>No</v>
      </c>
      <c r="Q1488">
        <v>7</v>
      </c>
      <c r="R1488" s="2"/>
    </row>
    <row r="1489" spans="1:18" x14ac:dyDescent="0.25">
      <c r="A1489">
        <v>1488</v>
      </c>
      <c r="B1489" t="s">
        <v>4361</v>
      </c>
      <c r="C1489" t="s">
        <v>10</v>
      </c>
      <c r="D1489" s="50">
        <v>44776</v>
      </c>
      <c r="E1489">
        <f>YEAR(Tabela1[[#This Row],[Start Date]])</f>
        <v>2022</v>
      </c>
      <c r="F1489">
        <f>ROUNDUP(MONTH(Tabela1[[#This Row],[Start Date]])/3,0)</f>
        <v>3</v>
      </c>
      <c r="G1489" t="s">
        <v>11</v>
      </c>
      <c r="H1489">
        <v>5</v>
      </c>
      <c r="I1489" t="s">
        <v>9</v>
      </c>
      <c r="J1489" t="s">
        <v>11</v>
      </c>
      <c r="K1489">
        <v>0</v>
      </c>
      <c r="L1489" t="s">
        <v>11</v>
      </c>
      <c r="M1489">
        <v>0</v>
      </c>
      <c r="N1489">
        <v>3</v>
      </c>
      <c r="O1489" t="str">
        <f>IF(AND(Tabela1[[#This Row],[EA Play Season Pass]]="Yes",Tabela1[[#This Row],[Minecraft Season Pass]]="Yes"),"Yes","No")</f>
        <v>No</v>
      </c>
      <c r="P1489" t="str">
        <f>IF(OR(Tabela1[[#This Row],[EA Play Season Pass]]="Yes",Tabela1[[#This Row],[Minecraft Season Pass]]="Yes"),"Yes","No")</f>
        <v>No</v>
      </c>
      <c r="Q1489">
        <v>2</v>
      </c>
      <c r="R1489" s="2"/>
    </row>
    <row r="1490" spans="1:18" x14ac:dyDescent="0.25">
      <c r="A1490">
        <v>1489</v>
      </c>
      <c r="B1490" t="s">
        <v>2070</v>
      </c>
      <c r="C1490" t="s">
        <v>7</v>
      </c>
      <c r="D1490" s="50">
        <v>44776</v>
      </c>
      <c r="E1490">
        <f>YEAR(Tabela1[[#This Row],[Start Date]])</f>
        <v>2022</v>
      </c>
      <c r="F1490">
        <f>ROUNDUP(MONTH(Tabela1[[#This Row],[Start Date]])/3,0)</f>
        <v>3</v>
      </c>
      <c r="G1490" t="s">
        <v>11</v>
      </c>
      <c r="H1490">
        <v>15</v>
      </c>
      <c r="I1490" t="s">
        <v>12</v>
      </c>
      <c r="J1490" t="s">
        <v>11</v>
      </c>
      <c r="K1490">
        <v>0</v>
      </c>
      <c r="L1490" t="s">
        <v>8</v>
      </c>
      <c r="M1490">
        <v>20</v>
      </c>
      <c r="N1490">
        <v>3</v>
      </c>
      <c r="O1490" t="str">
        <f>IF(AND(Tabela1[[#This Row],[EA Play Season Pass]]="Yes",Tabela1[[#This Row],[Minecraft Season Pass]]="Yes"),"Yes","No")</f>
        <v>No</v>
      </c>
      <c r="P1490" t="str">
        <f>IF(OR(Tabela1[[#This Row],[EA Play Season Pass]]="Yes",Tabela1[[#This Row],[Minecraft Season Pass]]="Yes"),"Yes","No")</f>
        <v>Yes</v>
      </c>
      <c r="Q1490">
        <v>32</v>
      </c>
      <c r="R1490" s="2"/>
    </row>
    <row r="1491" spans="1:18" x14ac:dyDescent="0.25">
      <c r="A1491">
        <v>1490</v>
      </c>
      <c r="B1491" t="s">
        <v>921</v>
      </c>
      <c r="C1491" t="s">
        <v>7</v>
      </c>
      <c r="D1491" s="50">
        <v>44776</v>
      </c>
      <c r="E1491">
        <f>YEAR(Tabela1[[#This Row],[Start Date]])</f>
        <v>2022</v>
      </c>
      <c r="F1491">
        <f>ROUNDUP(MONTH(Tabela1[[#This Row],[Start Date]])/3,0)</f>
        <v>3</v>
      </c>
      <c r="G1491" t="s">
        <v>11</v>
      </c>
      <c r="H1491">
        <v>15</v>
      </c>
      <c r="I1491" t="s">
        <v>14</v>
      </c>
      <c r="J1491" t="s">
        <v>11</v>
      </c>
      <c r="K1491">
        <v>0</v>
      </c>
      <c r="L1491" t="s">
        <v>8</v>
      </c>
      <c r="M1491">
        <v>20</v>
      </c>
      <c r="N1491">
        <v>2</v>
      </c>
      <c r="O1491" t="str">
        <f>IF(AND(Tabela1[[#This Row],[EA Play Season Pass]]="Yes",Tabela1[[#This Row],[Minecraft Season Pass]]="Yes"),"Yes","No")</f>
        <v>No</v>
      </c>
      <c r="P1491" t="str">
        <f>IF(OR(Tabela1[[#This Row],[EA Play Season Pass]]="Yes",Tabela1[[#This Row],[Minecraft Season Pass]]="Yes"),"Yes","No")</f>
        <v>Yes</v>
      </c>
      <c r="Q1491">
        <v>33</v>
      </c>
      <c r="R1491" s="2"/>
    </row>
    <row r="1492" spans="1:18" x14ac:dyDescent="0.25">
      <c r="A1492">
        <v>1491</v>
      </c>
      <c r="B1492" t="s">
        <v>2182</v>
      </c>
      <c r="C1492" t="s">
        <v>10</v>
      </c>
      <c r="D1492" s="50">
        <v>44777</v>
      </c>
      <c r="E1492">
        <f>YEAR(Tabela1[[#This Row],[Start Date]])</f>
        <v>2022</v>
      </c>
      <c r="F1492">
        <f>ROUNDUP(MONTH(Tabela1[[#This Row],[Start Date]])/3,0)</f>
        <v>3</v>
      </c>
      <c r="G1492" t="s">
        <v>11</v>
      </c>
      <c r="H1492">
        <v>5</v>
      </c>
      <c r="I1492" t="s">
        <v>9</v>
      </c>
      <c r="J1492" t="s">
        <v>11</v>
      </c>
      <c r="K1492">
        <v>0</v>
      </c>
      <c r="L1492" t="s">
        <v>8</v>
      </c>
      <c r="M1492">
        <v>20</v>
      </c>
      <c r="N1492">
        <v>3</v>
      </c>
      <c r="O1492" t="str">
        <f>IF(AND(Tabela1[[#This Row],[EA Play Season Pass]]="Yes",Tabela1[[#This Row],[Minecraft Season Pass]]="Yes"),"Yes","No")</f>
        <v>No</v>
      </c>
      <c r="P1492" t="str">
        <f>IF(OR(Tabela1[[#This Row],[EA Play Season Pass]]="Yes",Tabela1[[#This Row],[Minecraft Season Pass]]="Yes"),"Yes","No")</f>
        <v>Yes</v>
      </c>
      <c r="Q1492">
        <v>22</v>
      </c>
      <c r="R1492" s="2"/>
    </row>
    <row r="1493" spans="1:18" x14ac:dyDescent="0.25">
      <c r="A1493">
        <v>1492</v>
      </c>
      <c r="B1493" t="s">
        <v>4362</v>
      </c>
      <c r="C1493" t="s">
        <v>7</v>
      </c>
      <c r="D1493" s="50">
        <v>44777</v>
      </c>
      <c r="E1493">
        <f>YEAR(Tabela1[[#This Row],[Start Date]])</f>
        <v>2022</v>
      </c>
      <c r="F1493">
        <f>ROUNDUP(MONTH(Tabela1[[#This Row],[Start Date]])/3,0)</f>
        <v>3</v>
      </c>
      <c r="G1493" t="s">
        <v>8</v>
      </c>
      <c r="H1493">
        <v>15</v>
      </c>
      <c r="I1493" t="s">
        <v>12</v>
      </c>
      <c r="J1493" t="s">
        <v>8</v>
      </c>
      <c r="K1493">
        <v>30</v>
      </c>
      <c r="L1493" t="s">
        <v>11</v>
      </c>
      <c r="M1493">
        <v>0</v>
      </c>
      <c r="N1493">
        <v>1</v>
      </c>
      <c r="O1493" t="str">
        <f>IF(AND(Tabela1[[#This Row],[EA Play Season Pass]]="Yes",Tabela1[[#This Row],[Minecraft Season Pass]]="Yes"),"Yes","No")</f>
        <v>No</v>
      </c>
      <c r="P1493" t="str">
        <f>IF(OR(Tabela1[[#This Row],[EA Play Season Pass]]="Yes",Tabela1[[#This Row],[Minecraft Season Pass]]="Yes"),"Yes","No")</f>
        <v>Yes</v>
      </c>
      <c r="Q1493">
        <v>44</v>
      </c>
      <c r="R1493" s="2"/>
    </row>
    <row r="1494" spans="1:18" x14ac:dyDescent="0.25">
      <c r="A1494">
        <v>1493</v>
      </c>
      <c r="B1494" t="s">
        <v>4363</v>
      </c>
      <c r="C1494" t="s">
        <v>10</v>
      </c>
      <c r="D1494" s="50">
        <v>44777</v>
      </c>
      <c r="E1494">
        <f>YEAR(Tabela1[[#This Row],[Start Date]])</f>
        <v>2022</v>
      </c>
      <c r="F1494">
        <f>ROUNDUP(MONTH(Tabela1[[#This Row],[Start Date]])/3,0)</f>
        <v>3</v>
      </c>
      <c r="G1494" t="s">
        <v>8</v>
      </c>
      <c r="H1494">
        <v>5</v>
      </c>
      <c r="I1494" t="s">
        <v>9</v>
      </c>
      <c r="J1494" t="s">
        <v>8</v>
      </c>
      <c r="K1494">
        <v>30</v>
      </c>
      <c r="L1494" t="s">
        <v>8</v>
      </c>
      <c r="M1494">
        <v>20</v>
      </c>
      <c r="N1494">
        <v>3</v>
      </c>
      <c r="O1494" t="str">
        <f>IF(AND(Tabela1[[#This Row],[EA Play Season Pass]]="Yes",Tabela1[[#This Row],[Minecraft Season Pass]]="Yes"),"Yes","No")</f>
        <v>Yes</v>
      </c>
      <c r="P1494" t="str">
        <f>IF(OR(Tabela1[[#This Row],[EA Play Season Pass]]="Yes",Tabela1[[#This Row],[Minecraft Season Pass]]="Yes"),"Yes","No")</f>
        <v>Yes</v>
      </c>
      <c r="Q1494">
        <v>52</v>
      </c>
      <c r="R1494" s="2"/>
    </row>
    <row r="1495" spans="1:18" x14ac:dyDescent="0.25">
      <c r="A1495">
        <v>1494</v>
      </c>
      <c r="B1495" t="s">
        <v>4364</v>
      </c>
      <c r="C1495" t="s">
        <v>10</v>
      </c>
      <c r="D1495" s="50">
        <v>44777</v>
      </c>
      <c r="E1495">
        <f>YEAR(Tabela1[[#This Row],[Start Date]])</f>
        <v>2022</v>
      </c>
      <c r="F1495">
        <f>ROUNDUP(MONTH(Tabela1[[#This Row],[Start Date]])/3,0)</f>
        <v>3</v>
      </c>
      <c r="G1495" t="s">
        <v>8</v>
      </c>
      <c r="H1495">
        <v>5</v>
      </c>
      <c r="I1495" t="s">
        <v>12</v>
      </c>
      <c r="J1495" t="s">
        <v>11</v>
      </c>
      <c r="K1495">
        <v>0</v>
      </c>
      <c r="L1495" t="s">
        <v>8</v>
      </c>
      <c r="M1495">
        <v>20</v>
      </c>
      <c r="N1495">
        <v>2</v>
      </c>
      <c r="O1495" t="str">
        <f>IF(AND(Tabela1[[#This Row],[EA Play Season Pass]]="Yes",Tabela1[[#This Row],[Minecraft Season Pass]]="Yes"),"Yes","No")</f>
        <v>No</v>
      </c>
      <c r="P1495" t="str">
        <f>IF(OR(Tabela1[[#This Row],[EA Play Season Pass]]="Yes",Tabela1[[#This Row],[Minecraft Season Pass]]="Yes"),"Yes","No")</f>
        <v>Yes</v>
      </c>
      <c r="Q1495">
        <v>23</v>
      </c>
      <c r="R1495" s="2"/>
    </row>
    <row r="1496" spans="1:18" x14ac:dyDescent="0.25">
      <c r="A1496">
        <v>1495</v>
      </c>
      <c r="B1496" t="s">
        <v>4365</v>
      </c>
      <c r="C1496" t="s">
        <v>10</v>
      </c>
      <c r="D1496" s="50">
        <v>44778</v>
      </c>
      <c r="E1496">
        <f>YEAR(Tabela1[[#This Row],[Start Date]])</f>
        <v>2022</v>
      </c>
      <c r="F1496">
        <f>ROUNDUP(MONTH(Tabela1[[#This Row],[Start Date]])/3,0)</f>
        <v>3</v>
      </c>
      <c r="G1496" t="s">
        <v>8</v>
      </c>
      <c r="H1496">
        <v>5</v>
      </c>
      <c r="I1496" t="s">
        <v>14</v>
      </c>
      <c r="J1496" t="s">
        <v>8</v>
      </c>
      <c r="K1496">
        <v>30</v>
      </c>
      <c r="L1496" t="s">
        <v>8</v>
      </c>
      <c r="M1496">
        <v>20</v>
      </c>
      <c r="N1496">
        <v>1</v>
      </c>
      <c r="O1496" t="str">
        <f>IF(AND(Tabela1[[#This Row],[EA Play Season Pass]]="Yes",Tabela1[[#This Row],[Minecraft Season Pass]]="Yes"),"Yes","No")</f>
        <v>Yes</v>
      </c>
      <c r="P1496" t="str">
        <f>IF(OR(Tabela1[[#This Row],[EA Play Season Pass]]="Yes",Tabela1[[#This Row],[Minecraft Season Pass]]="Yes"),"Yes","No")</f>
        <v>Yes</v>
      </c>
      <c r="Q1496">
        <v>54</v>
      </c>
      <c r="R1496" s="2"/>
    </row>
    <row r="1497" spans="1:18" x14ac:dyDescent="0.25">
      <c r="A1497">
        <v>1496</v>
      </c>
      <c r="B1497" t="s">
        <v>4366</v>
      </c>
      <c r="C1497" t="s">
        <v>10</v>
      </c>
      <c r="D1497" s="50">
        <v>44778</v>
      </c>
      <c r="E1497">
        <f>YEAR(Tabela1[[#This Row],[Start Date]])</f>
        <v>2022</v>
      </c>
      <c r="F1497">
        <f>ROUNDUP(MONTH(Tabela1[[#This Row],[Start Date]])/3,0)</f>
        <v>3</v>
      </c>
      <c r="G1497" t="s">
        <v>11</v>
      </c>
      <c r="H1497">
        <v>5</v>
      </c>
      <c r="I1497" t="s">
        <v>14</v>
      </c>
      <c r="J1497" t="s">
        <v>8</v>
      </c>
      <c r="K1497">
        <v>30</v>
      </c>
      <c r="L1497" t="s">
        <v>8</v>
      </c>
      <c r="M1497">
        <v>20</v>
      </c>
      <c r="N1497">
        <v>3</v>
      </c>
      <c r="O1497" t="str">
        <f>IF(AND(Tabela1[[#This Row],[EA Play Season Pass]]="Yes",Tabela1[[#This Row],[Minecraft Season Pass]]="Yes"),"Yes","No")</f>
        <v>Yes</v>
      </c>
      <c r="P1497" t="str">
        <f>IF(OR(Tabela1[[#This Row],[EA Play Season Pass]]="Yes",Tabela1[[#This Row],[Minecraft Season Pass]]="Yes"),"Yes","No")</f>
        <v>Yes</v>
      </c>
      <c r="Q1497">
        <v>52</v>
      </c>
      <c r="R1497" s="2"/>
    </row>
    <row r="1498" spans="1:18" x14ac:dyDescent="0.25">
      <c r="A1498">
        <v>1497</v>
      </c>
      <c r="B1498" t="s">
        <v>4367</v>
      </c>
      <c r="C1498" t="s">
        <v>7</v>
      </c>
      <c r="D1498" s="50">
        <v>44778</v>
      </c>
      <c r="E1498">
        <f>YEAR(Tabela1[[#This Row],[Start Date]])</f>
        <v>2022</v>
      </c>
      <c r="F1498">
        <f>ROUNDUP(MONTH(Tabela1[[#This Row],[Start Date]])/3,0)</f>
        <v>3</v>
      </c>
      <c r="G1498" t="s">
        <v>11</v>
      </c>
      <c r="H1498">
        <v>15</v>
      </c>
      <c r="I1498" t="s">
        <v>14</v>
      </c>
      <c r="J1498" t="s">
        <v>11</v>
      </c>
      <c r="K1498">
        <v>0</v>
      </c>
      <c r="L1498" t="s">
        <v>8</v>
      </c>
      <c r="M1498">
        <v>20</v>
      </c>
      <c r="N1498">
        <v>3</v>
      </c>
      <c r="O1498" t="str">
        <f>IF(AND(Tabela1[[#This Row],[EA Play Season Pass]]="Yes",Tabela1[[#This Row],[Minecraft Season Pass]]="Yes"),"Yes","No")</f>
        <v>No</v>
      </c>
      <c r="P1498" t="str">
        <f>IF(OR(Tabela1[[#This Row],[EA Play Season Pass]]="Yes",Tabela1[[#This Row],[Minecraft Season Pass]]="Yes"),"Yes","No")</f>
        <v>Yes</v>
      </c>
      <c r="Q1498">
        <v>32</v>
      </c>
      <c r="R1498" s="2"/>
    </row>
    <row r="1499" spans="1:18" x14ac:dyDescent="0.25">
      <c r="A1499">
        <v>1498</v>
      </c>
      <c r="B1499" t="s">
        <v>4368</v>
      </c>
      <c r="C1499" t="s">
        <v>13</v>
      </c>
      <c r="D1499" s="50">
        <v>44778</v>
      </c>
      <c r="E1499">
        <f>YEAR(Tabela1[[#This Row],[Start Date]])</f>
        <v>2022</v>
      </c>
      <c r="F1499">
        <f>ROUNDUP(MONTH(Tabela1[[#This Row],[Start Date]])/3,0)</f>
        <v>3</v>
      </c>
      <c r="G1499" t="s">
        <v>11</v>
      </c>
      <c r="H1499">
        <v>10</v>
      </c>
      <c r="I1499" t="s">
        <v>9</v>
      </c>
      <c r="J1499" t="s">
        <v>8</v>
      </c>
      <c r="K1499">
        <v>30</v>
      </c>
      <c r="L1499" t="s">
        <v>11</v>
      </c>
      <c r="M1499">
        <v>0</v>
      </c>
      <c r="N1499">
        <v>2</v>
      </c>
      <c r="O1499" t="str">
        <f>IF(AND(Tabela1[[#This Row],[EA Play Season Pass]]="Yes",Tabela1[[#This Row],[Minecraft Season Pass]]="Yes"),"Yes","No")</f>
        <v>No</v>
      </c>
      <c r="P1499" t="str">
        <f>IF(OR(Tabela1[[#This Row],[EA Play Season Pass]]="Yes",Tabela1[[#This Row],[Minecraft Season Pass]]="Yes"),"Yes","No")</f>
        <v>Yes</v>
      </c>
      <c r="Q1499">
        <v>38</v>
      </c>
      <c r="R1499" s="2"/>
    </row>
    <row r="1500" spans="1:18" x14ac:dyDescent="0.25">
      <c r="A1500">
        <v>1499</v>
      </c>
      <c r="B1500" t="s">
        <v>225</v>
      </c>
      <c r="C1500" t="s">
        <v>10</v>
      </c>
      <c r="D1500" s="50">
        <v>44778</v>
      </c>
      <c r="E1500">
        <f>YEAR(Tabela1[[#This Row],[Start Date]])</f>
        <v>2022</v>
      </c>
      <c r="F1500">
        <f>ROUNDUP(MONTH(Tabela1[[#This Row],[Start Date]])/3,0)</f>
        <v>3</v>
      </c>
      <c r="G1500" t="s">
        <v>11</v>
      </c>
      <c r="H1500">
        <v>5</v>
      </c>
      <c r="I1500" t="s">
        <v>12</v>
      </c>
      <c r="J1500" t="s">
        <v>8</v>
      </c>
      <c r="K1500">
        <v>30</v>
      </c>
      <c r="L1500" t="s">
        <v>11</v>
      </c>
      <c r="M1500">
        <v>0</v>
      </c>
      <c r="N1500">
        <v>1</v>
      </c>
      <c r="O1500" t="str">
        <f>IF(AND(Tabela1[[#This Row],[EA Play Season Pass]]="Yes",Tabela1[[#This Row],[Minecraft Season Pass]]="Yes"),"Yes","No")</f>
        <v>No</v>
      </c>
      <c r="P1500" t="str">
        <f>IF(OR(Tabela1[[#This Row],[EA Play Season Pass]]="Yes",Tabela1[[#This Row],[Minecraft Season Pass]]="Yes"),"Yes","No")</f>
        <v>Yes</v>
      </c>
      <c r="Q1500">
        <v>34</v>
      </c>
      <c r="R1500" s="2"/>
    </row>
    <row r="1501" spans="1:18" x14ac:dyDescent="0.25">
      <c r="A1501">
        <v>1500</v>
      </c>
      <c r="B1501" t="s">
        <v>376</v>
      </c>
      <c r="C1501" t="s">
        <v>13</v>
      </c>
      <c r="D1501" s="50">
        <v>44778</v>
      </c>
      <c r="E1501">
        <f>YEAR(Tabela1[[#This Row],[Start Date]])</f>
        <v>2022</v>
      </c>
      <c r="F1501">
        <f>ROUNDUP(MONTH(Tabela1[[#This Row],[Start Date]])/3,0)</f>
        <v>3</v>
      </c>
      <c r="G1501" t="s">
        <v>8</v>
      </c>
      <c r="H1501">
        <v>10</v>
      </c>
      <c r="I1501" t="s">
        <v>12</v>
      </c>
      <c r="J1501" t="s">
        <v>11</v>
      </c>
      <c r="K1501">
        <v>0</v>
      </c>
      <c r="L1501" t="s">
        <v>11</v>
      </c>
      <c r="M1501">
        <v>0</v>
      </c>
      <c r="N1501">
        <v>3</v>
      </c>
      <c r="O1501" t="str">
        <f>IF(AND(Tabela1[[#This Row],[EA Play Season Pass]]="Yes",Tabela1[[#This Row],[Minecraft Season Pass]]="Yes"),"Yes","No")</f>
        <v>No</v>
      </c>
      <c r="P1501" t="str">
        <f>IF(OR(Tabela1[[#This Row],[EA Play Season Pass]]="Yes",Tabela1[[#This Row],[Minecraft Season Pass]]="Yes"),"Yes","No")</f>
        <v>No</v>
      </c>
      <c r="Q1501">
        <v>7</v>
      </c>
      <c r="R1501" s="2"/>
    </row>
    <row r="1502" spans="1:18" x14ac:dyDescent="0.25">
      <c r="A1502">
        <v>1501</v>
      </c>
      <c r="B1502" t="s">
        <v>760</v>
      </c>
      <c r="C1502" t="s">
        <v>10</v>
      </c>
      <c r="D1502" s="50">
        <v>44778</v>
      </c>
      <c r="E1502">
        <f>YEAR(Tabela1[[#This Row],[Start Date]])</f>
        <v>2022</v>
      </c>
      <c r="F1502">
        <f>ROUNDUP(MONTH(Tabela1[[#This Row],[Start Date]])/3,0)</f>
        <v>3</v>
      </c>
      <c r="G1502" t="s">
        <v>8</v>
      </c>
      <c r="H1502">
        <v>5</v>
      </c>
      <c r="I1502" t="s">
        <v>14</v>
      </c>
      <c r="J1502" t="s">
        <v>8</v>
      </c>
      <c r="K1502">
        <v>30</v>
      </c>
      <c r="L1502" t="s">
        <v>11</v>
      </c>
      <c r="M1502">
        <v>0</v>
      </c>
      <c r="N1502">
        <v>1</v>
      </c>
      <c r="O1502" t="str">
        <f>IF(AND(Tabela1[[#This Row],[EA Play Season Pass]]="Yes",Tabela1[[#This Row],[Minecraft Season Pass]]="Yes"),"Yes","No")</f>
        <v>No</v>
      </c>
      <c r="P1502" t="str">
        <f>IF(OR(Tabela1[[#This Row],[EA Play Season Pass]]="Yes",Tabela1[[#This Row],[Minecraft Season Pass]]="Yes"),"Yes","No")</f>
        <v>Yes</v>
      </c>
      <c r="Q1502">
        <v>34</v>
      </c>
      <c r="R1502" s="2"/>
    </row>
    <row r="1503" spans="1:18" x14ac:dyDescent="0.25">
      <c r="A1503">
        <v>1502</v>
      </c>
      <c r="B1503" t="s">
        <v>4369</v>
      </c>
      <c r="C1503" t="s">
        <v>7</v>
      </c>
      <c r="D1503" s="50">
        <v>44779</v>
      </c>
      <c r="E1503">
        <f>YEAR(Tabela1[[#This Row],[Start Date]])</f>
        <v>2022</v>
      </c>
      <c r="F1503">
        <f>ROUNDUP(MONTH(Tabela1[[#This Row],[Start Date]])/3,0)</f>
        <v>3</v>
      </c>
      <c r="G1503" t="s">
        <v>8</v>
      </c>
      <c r="H1503">
        <v>15</v>
      </c>
      <c r="I1503" t="s">
        <v>9</v>
      </c>
      <c r="J1503" t="s">
        <v>8</v>
      </c>
      <c r="K1503">
        <v>30</v>
      </c>
      <c r="L1503" t="s">
        <v>11</v>
      </c>
      <c r="M1503">
        <v>0</v>
      </c>
      <c r="N1503">
        <v>3</v>
      </c>
      <c r="O1503" t="str">
        <f>IF(AND(Tabela1[[#This Row],[EA Play Season Pass]]="Yes",Tabela1[[#This Row],[Minecraft Season Pass]]="Yes"),"Yes","No")</f>
        <v>No</v>
      </c>
      <c r="P1503" t="str">
        <f>IF(OR(Tabela1[[#This Row],[EA Play Season Pass]]="Yes",Tabela1[[#This Row],[Minecraft Season Pass]]="Yes"),"Yes","No")</f>
        <v>Yes</v>
      </c>
      <c r="Q1503">
        <v>42</v>
      </c>
      <c r="R1503" s="2"/>
    </row>
    <row r="1504" spans="1:18" x14ac:dyDescent="0.25">
      <c r="A1504">
        <v>1503</v>
      </c>
      <c r="B1504" t="s">
        <v>2544</v>
      </c>
      <c r="C1504" t="s">
        <v>13</v>
      </c>
      <c r="D1504" s="50">
        <v>44779</v>
      </c>
      <c r="E1504">
        <f>YEAR(Tabela1[[#This Row],[Start Date]])</f>
        <v>2022</v>
      </c>
      <c r="F1504">
        <f>ROUNDUP(MONTH(Tabela1[[#This Row],[Start Date]])/3,0)</f>
        <v>3</v>
      </c>
      <c r="G1504" t="s">
        <v>11</v>
      </c>
      <c r="H1504">
        <v>10</v>
      </c>
      <c r="I1504" t="s">
        <v>14</v>
      </c>
      <c r="J1504" t="s">
        <v>8</v>
      </c>
      <c r="K1504">
        <v>30</v>
      </c>
      <c r="L1504" t="s">
        <v>8</v>
      </c>
      <c r="M1504">
        <v>20</v>
      </c>
      <c r="N1504">
        <v>3</v>
      </c>
      <c r="O1504" t="str">
        <f>IF(AND(Tabela1[[#This Row],[EA Play Season Pass]]="Yes",Tabela1[[#This Row],[Minecraft Season Pass]]="Yes"),"Yes","No")</f>
        <v>Yes</v>
      </c>
      <c r="P1504" t="str">
        <f>IF(OR(Tabela1[[#This Row],[EA Play Season Pass]]="Yes",Tabela1[[#This Row],[Minecraft Season Pass]]="Yes"),"Yes","No")</f>
        <v>Yes</v>
      </c>
      <c r="Q1504">
        <v>57</v>
      </c>
      <c r="R1504" s="2"/>
    </row>
    <row r="1505" spans="1:18" x14ac:dyDescent="0.25">
      <c r="A1505">
        <v>1504</v>
      </c>
      <c r="B1505" t="s">
        <v>1515</v>
      </c>
      <c r="C1505" t="s">
        <v>10</v>
      </c>
      <c r="D1505" s="50">
        <v>44779</v>
      </c>
      <c r="E1505">
        <f>YEAR(Tabela1[[#This Row],[Start Date]])</f>
        <v>2022</v>
      </c>
      <c r="F1505">
        <f>ROUNDUP(MONTH(Tabela1[[#This Row],[Start Date]])/3,0)</f>
        <v>3</v>
      </c>
      <c r="G1505" t="s">
        <v>8</v>
      </c>
      <c r="H1505">
        <v>5</v>
      </c>
      <c r="I1505" t="s">
        <v>14</v>
      </c>
      <c r="J1505" t="s">
        <v>8</v>
      </c>
      <c r="K1505">
        <v>30</v>
      </c>
      <c r="L1505" t="s">
        <v>11</v>
      </c>
      <c r="M1505">
        <v>0</v>
      </c>
      <c r="N1505">
        <v>1</v>
      </c>
      <c r="O1505" t="str">
        <f>IF(AND(Tabela1[[#This Row],[EA Play Season Pass]]="Yes",Tabela1[[#This Row],[Minecraft Season Pass]]="Yes"),"Yes","No")</f>
        <v>No</v>
      </c>
      <c r="P1505" t="str">
        <f>IF(OR(Tabela1[[#This Row],[EA Play Season Pass]]="Yes",Tabela1[[#This Row],[Minecraft Season Pass]]="Yes"),"Yes","No")</f>
        <v>Yes</v>
      </c>
      <c r="Q1505">
        <v>34</v>
      </c>
      <c r="R1505" s="2"/>
    </row>
    <row r="1506" spans="1:18" x14ac:dyDescent="0.25">
      <c r="A1506">
        <v>1505</v>
      </c>
      <c r="B1506" t="s">
        <v>2049</v>
      </c>
      <c r="C1506" t="s">
        <v>7</v>
      </c>
      <c r="D1506" s="50">
        <v>44779</v>
      </c>
      <c r="E1506">
        <f>YEAR(Tabela1[[#This Row],[Start Date]])</f>
        <v>2022</v>
      </c>
      <c r="F1506">
        <f>ROUNDUP(MONTH(Tabela1[[#This Row],[Start Date]])/3,0)</f>
        <v>3</v>
      </c>
      <c r="G1506" t="s">
        <v>8</v>
      </c>
      <c r="H1506">
        <v>15</v>
      </c>
      <c r="I1506" t="s">
        <v>9</v>
      </c>
      <c r="J1506" t="s">
        <v>11</v>
      </c>
      <c r="K1506">
        <v>0</v>
      </c>
      <c r="L1506" t="s">
        <v>8</v>
      </c>
      <c r="M1506">
        <v>20</v>
      </c>
      <c r="N1506">
        <v>3</v>
      </c>
      <c r="O1506" t="str">
        <f>IF(AND(Tabela1[[#This Row],[EA Play Season Pass]]="Yes",Tabela1[[#This Row],[Minecraft Season Pass]]="Yes"),"Yes","No")</f>
        <v>No</v>
      </c>
      <c r="P1506" t="str">
        <f>IF(OR(Tabela1[[#This Row],[EA Play Season Pass]]="Yes",Tabela1[[#This Row],[Minecraft Season Pass]]="Yes"),"Yes","No")</f>
        <v>Yes</v>
      </c>
      <c r="Q1506">
        <v>32</v>
      </c>
      <c r="R1506" s="2"/>
    </row>
    <row r="1507" spans="1:18" x14ac:dyDescent="0.25">
      <c r="A1507">
        <v>1506</v>
      </c>
      <c r="B1507" t="s">
        <v>2968</v>
      </c>
      <c r="C1507" t="s">
        <v>10</v>
      </c>
      <c r="D1507" s="50">
        <v>44779</v>
      </c>
      <c r="E1507">
        <f>YEAR(Tabela1[[#This Row],[Start Date]])</f>
        <v>2022</v>
      </c>
      <c r="F1507">
        <f>ROUNDUP(MONTH(Tabela1[[#This Row],[Start Date]])/3,0)</f>
        <v>3</v>
      </c>
      <c r="G1507" t="s">
        <v>11</v>
      </c>
      <c r="H1507">
        <v>5</v>
      </c>
      <c r="I1507" t="s">
        <v>14</v>
      </c>
      <c r="J1507" t="s">
        <v>8</v>
      </c>
      <c r="K1507">
        <v>30</v>
      </c>
      <c r="L1507" t="s">
        <v>11</v>
      </c>
      <c r="M1507">
        <v>0</v>
      </c>
      <c r="N1507">
        <v>1</v>
      </c>
      <c r="O1507" t="str">
        <f>IF(AND(Tabela1[[#This Row],[EA Play Season Pass]]="Yes",Tabela1[[#This Row],[Minecraft Season Pass]]="Yes"),"Yes","No")</f>
        <v>No</v>
      </c>
      <c r="P1507" t="str">
        <f>IF(OR(Tabela1[[#This Row],[EA Play Season Pass]]="Yes",Tabela1[[#This Row],[Minecraft Season Pass]]="Yes"),"Yes","No")</f>
        <v>Yes</v>
      </c>
      <c r="Q1507">
        <v>34</v>
      </c>
      <c r="R1507" s="2"/>
    </row>
    <row r="1508" spans="1:18" x14ac:dyDescent="0.25">
      <c r="A1508">
        <v>1507</v>
      </c>
      <c r="B1508" t="s">
        <v>2688</v>
      </c>
      <c r="C1508" t="s">
        <v>13</v>
      </c>
      <c r="D1508" s="50">
        <v>44779</v>
      </c>
      <c r="E1508">
        <f>YEAR(Tabela1[[#This Row],[Start Date]])</f>
        <v>2022</v>
      </c>
      <c r="F1508">
        <f>ROUNDUP(MONTH(Tabela1[[#This Row],[Start Date]])/3,0)</f>
        <v>3</v>
      </c>
      <c r="G1508" t="s">
        <v>11</v>
      </c>
      <c r="H1508">
        <v>10</v>
      </c>
      <c r="I1508" t="s">
        <v>12</v>
      </c>
      <c r="J1508" t="s">
        <v>11</v>
      </c>
      <c r="K1508">
        <v>0</v>
      </c>
      <c r="L1508" t="s">
        <v>8</v>
      </c>
      <c r="M1508">
        <v>20</v>
      </c>
      <c r="N1508">
        <v>1</v>
      </c>
      <c r="O1508" t="str">
        <f>IF(AND(Tabela1[[#This Row],[EA Play Season Pass]]="Yes",Tabela1[[#This Row],[Minecraft Season Pass]]="Yes"),"Yes","No")</f>
        <v>No</v>
      </c>
      <c r="P1508" t="str">
        <f>IF(OR(Tabela1[[#This Row],[EA Play Season Pass]]="Yes",Tabela1[[#This Row],[Minecraft Season Pass]]="Yes"),"Yes","No")</f>
        <v>Yes</v>
      </c>
      <c r="Q1508">
        <v>29</v>
      </c>
      <c r="R1508" s="2"/>
    </row>
    <row r="1509" spans="1:18" x14ac:dyDescent="0.25">
      <c r="A1509">
        <v>1508</v>
      </c>
      <c r="B1509" t="s">
        <v>2939</v>
      </c>
      <c r="C1509" t="s">
        <v>10</v>
      </c>
      <c r="D1509" s="50">
        <v>44780</v>
      </c>
      <c r="E1509">
        <f>YEAR(Tabela1[[#This Row],[Start Date]])</f>
        <v>2022</v>
      </c>
      <c r="F1509">
        <f>ROUNDUP(MONTH(Tabela1[[#This Row],[Start Date]])/3,0)</f>
        <v>3</v>
      </c>
      <c r="G1509" t="s">
        <v>11</v>
      </c>
      <c r="H1509">
        <v>5</v>
      </c>
      <c r="I1509" t="s">
        <v>12</v>
      </c>
      <c r="J1509" t="s">
        <v>11</v>
      </c>
      <c r="K1509">
        <v>0</v>
      </c>
      <c r="L1509" t="s">
        <v>11</v>
      </c>
      <c r="M1509">
        <v>0</v>
      </c>
      <c r="N1509">
        <v>1</v>
      </c>
      <c r="O1509" t="str">
        <f>IF(AND(Tabela1[[#This Row],[EA Play Season Pass]]="Yes",Tabela1[[#This Row],[Minecraft Season Pass]]="Yes"),"Yes","No")</f>
        <v>No</v>
      </c>
      <c r="P1509" t="str">
        <f>IF(OR(Tabela1[[#This Row],[EA Play Season Pass]]="Yes",Tabela1[[#This Row],[Minecraft Season Pass]]="Yes"),"Yes","No")</f>
        <v>No</v>
      </c>
      <c r="Q1509">
        <v>4</v>
      </c>
      <c r="R1509" s="2"/>
    </row>
    <row r="1510" spans="1:18" x14ac:dyDescent="0.25">
      <c r="A1510">
        <v>1509</v>
      </c>
      <c r="B1510" t="s">
        <v>4370</v>
      </c>
      <c r="C1510" t="s">
        <v>13</v>
      </c>
      <c r="D1510" s="50">
        <v>44780</v>
      </c>
      <c r="E1510">
        <f>YEAR(Tabela1[[#This Row],[Start Date]])</f>
        <v>2022</v>
      </c>
      <c r="F1510">
        <f>ROUNDUP(MONTH(Tabela1[[#This Row],[Start Date]])/3,0)</f>
        <v>3</v>
      </c>
      <c r="G1510" t="s">
        <v>8</v>
      </c>
      <c r="H1510">
        <v>10</v>
      </c>
      <c r="I1510" t="s">
        <v>9</v>
      </c>
      <c r="J1510" t="s">
        <v>11</v>
      </c>
      <c r="K1510">
        <v>0</v>
      </c>
      <c r="L1510" t="s">
        <v>8</v>
      </c>
      <c r="M1510">
        <v>20</v>
      </c>
      <c r="N1510">
        <v>1</v>
      </c>
      <c r="O1510" t="str">
        <f>IF(AND(Tabela1[[#This Row],[EA Play Season Pass]]="Yes",Tabela1[[#This Row],[Minecraft Season Pass]]="Yes"),"Yes","No")</f>
        <v>No</v>
      </c>
      <c r="P1510" t="str">
        <f>IF(OR(Tabela1[[#This Row],[EA Play Season Pass]]="Yes",Tabela1[[#This Row],[Minecraft Season Pass]]="Yes"),"Yes","No")</f>
        <v>Yes</v>
      </c>
      <c r="Q1510">
        <v>29</v>
      </c>
      <c r="R1510" s="2"/>
    </row>
    <row r="1511" spans="1:18" x14ac:dyDescent="0.25">
      <c r="A1511">
        <v>1510</v>
      </c>
      <c r="B1511" t="s">
        <v>4371</v>
      </c>
      <c r="C1511" t="s">
        <v>10</v>
      </c>
      <c r="D1511" s="50">
        <v>44780</v>
      </c>
      <c r="E1511">
        <f>YEAR(Tabela1[[#This Row],[Start Date]])</f>
        <v>2022</v>
      </c>
      <c r="F1511">
        <f>ROUNDUP(MONTH(Tabela1[[#This Row],[Start Date]])/3,0)</f>
        <v>3</v>
      </c>
      <c r="G1511" t="s">
        <v>8</v>
      </c>
      <c r="H1511">
        <v>5</v>
      </c>
      <c r="I1511" t="s">
        <v>14</v>
      </c>
      <c r="J1511" t="s">
        <v>8</v>
      </c>
      <c r="K1511">
        <v>30</v>
      </c>
      <c r="L1511" t="s">
        <v>8</v>
      </c>
      <c r="M1511">
        <v>20</v>
      </c>
      <c r="N1511">
        <v>2</v>
      </c>
      <c r="O1511" t="str">
        <f>IF(AND(Tabela1[[#This Row],[EA Play Season Pass]]="Yes",Tabela1[[#This Row],[Minecraft Season Pass]]="Yes"),"Yes","No")</f>
        <v>Yes</v>
      </c>
      <c r="P1511" t="str">
        <f>IF(OR(Tabela1[[#This Row],[EA Play Season Pass]]="Yes",Tabela1[[#This Row],[Minecraft Season Pass]]="Yes"),"Yes","No")</f>
        <v>Yes</v>
      </c>
      <c r="Q1511">
        <v>53</v>
      </c>
      <c r="R1511" s="2"/>
    </row>
    <row r="1512" spans="1:18" x14ac:dyDescent="0.25">
      <c r="A1512">
        <v>1511</v>
      </c>
      <c r="B1512" t="s">
        <v>4372</v>
      </c>
      <c r="C1512" t="s">
        <v>10</v>
      </c>
      <c r="D1512" s="50">
        <v>44780</v>
      </c>
      <c r="E1512">
        <f>YEAR(Tabela1[[#This Row],[Start Date]])</f>
        <v>2022</v>
      </c>
      <c r="F1512">
        <f>ROUNDUP(MONTH(Tabela1[[#This Row],[Start Date]])/3,0)</f>
        <v>3</v>
      </c>
      <c r="G1512" t="s">
        <v>11</v>
      </c>
      <c r="H1512">
        <v>5</v>
      </c>
      <c r="I1512" t="s">
        <v>12</v>
      </c>
      <c r="J1512" t="s">
        <v>8</v>
      </c>
      <c r="K1512">
        <v>30</v>
      </c>
      <c r="L1512" t="s">
        <v>11</v>
      </c>
      <c r="M1512">
        <v>0</v>
      </c>
      <c r="N1512">
        <v>1</v>
      </c>
      <c r="O1512" t="str">
        <f>IF(AND(Tabela1[[#This Row],[EA Play Season Pass]]="Yes",Tabela1[[#This Row],[Minecraft Season Pass]]="Yes"),"Yes","No")</f>
        <v>No</v>
      </c>
      <c r="P1512" t="str">
        <f>IF(OR(Tabela1[[#This Row],[EA Play Season Pass]]="Yes",Tabela1[[#This Row],[Minecraft Season Pass]]="Yes"),"Yes","No")</f>
        <v>Yes</v>
      </c>
      <c r="Q1512">
        <v>34</v>
      </c>
      <c r="R1512" s="2"/>
    </row>
    <row r="1513" spans="1:18" x14ac:dyDescent="0.25">
      <c r="A1513">
        <v>1512</v>
      </c>
      <c r="B1513" t="s">
        <v>2390</v>
      </c>
      <c r="C1513" t="s">
        <v>10</v>
      </c>
      <c r="D1513" s="50">
        <v>44780</v>
      </c>
      <c r="E1513">
        <f>YEAR(Tabela1[[#This Row],[Start Date]])</f>
        <v>2022</v>
      </c>
      <c r="F1513">
        <f>ROUNDUP(MONTH(Tabela1[[#This Row],[Start Date]])/3,0)</f>
        <v>3</v>
      </c>
      <c r="G1513" t="s">
        <v>11</v>
      </c>
      <c r="H1513">
        <v>5</v>
      </c>
      <c r="I1513" t="s">
        <v>14</v>
      </c>
      <c r="J1513" t="s">
        <v>8</v>
      </c>
      <c r="K1513">
        <v>30</v>
      </c>
      <c r="L1513" t="s">
        <v>8</v>
      </c>
      <c r="M1513">
        <v>20</v>
      </c>
      <c r="N1513">
        <v>2</v>
      </c>
      <c r="O1513" t="str">
        <f>IF(AND(Tabela1[[#This Row],[EA Play Season Pass]]="Yes",Tabela1[[#This Row],[Minecraft Season Pass]]="Yes"),"Yes","No")</f>
        <v>Yes</v>
      </c>
      <c r="P1513" t="str">
        <f>IF(OR(Tabela1[[#This Row],[EA Play Season Pass]]="Yes",Tabela1[[#This Row],[Minecraft Season Pass]]="Yes"),"Yes","No")</f>
        <v>Yes</v>
      </c>
      <c r="Q1513">
        <v>53</v>
      </c>
      <c r="R1513" s="2"/>
    </row>
    <row r="1514" spans="1:18" x14ac:dyDescent="0.25">
      <c r="A1514">
        <v>1513</v>
      </c>
      <c r="B1514" t="s">
        <v>4373</v>
      </c>
      <c r="C1514" t="s">
        <v>10</v>
      </c>
      <c r="D1514" s="50">
        <v>44780</v>
      </c>
      <c r="E1514">
        <f>YEAR(Tabela1[[#This Row],[Start Date]])</f>
        <v>2022</v>
      </c>
      <c r="F1514">
        <f>ROUNDUP(MONTH(Tabela1[[#This Row],[Start Date]])/3,0)</f>
        <v>3</v>
      </c>
      <c r="G1514" t="s">
        <v>8</v>
      </c>
      <c r="H1514">
        <v>5</v>
      </c>
      <c r="I1514" t="s">
        <v>12</v>
      </c>
      <c r="J1514" t="s">
        <v>8</v>
      </c>
      <c r="K1514">
        <v>30</v>
      </c>
      <c r="L1514" t="s">
        <v>11</v>
      </c>
      <c r="M1514">
        <v>0</v>
      </c>
      <c r="N1514">
        <v>1</v>
      </c>
      <c r="O1514" t="str">
        <f>IF(AND(Tabela1[[#This Row],[EA Play Season Pass]]="Yes",Tabela1[[#This Row],[Minecraft Season Pass]]="Yes"),"Yes","No")</f>
        <v>No</v>
      </c>
      <c r="P1514" t="str">
        <f>IF(OR(Tabela1[[#This Row],[EA Play Season Pass]]="Yes",Tabela1[[#This Row],[Minecraft Season Pass]]="Yes"),"Yes","No")</f>
        <v>Yes</v>
      </c>
      <c r="Q1514">
        <v>34</v>
      </c>
      <c r="R1514" s="2"/>
    </row>
    <row r="1515" spans="1:18" x14ac:dyDescent="0.25">
      <c r="A1515">
        <v>1514</v>
      </c>
      <c r="B1515" t="s">
        <v>3024</v>
      </c>
      <c r="C1515" t="s">
        <v>13</v>
      </c>
      <c r="D1515" s="50">
        <v>44780</v>
      </c>
      <c r="E1515">
        <f>YEAR(Tabela1[[#This Row],[Start Date]])</f>
        <v>2022</v>
      </c>
      <c r="F1515">
        <f>ROUNDUP(MONTH(Tabela1[[#This Row],[Start Date]])/3,0)</f>
        <v>3</v>
      </c>
      <c r="G1515" t="s">
        <v>8</v>
      </c>
      <c r="H1515">
        <v>10</v>
      </c>
      <c r="I1515" t="s">
        <v>9</v>
      </c>
      <c r="J1515" t="s">
        <v>11</v>
      </c>
      <c r="K1515">
        <v>0</v>
      </c>
      <c r="L1515" t="s">
        <v>11</v>
      </c>
      <c r="M1515">
        <v>0</v>
      </c>
      <c r="N1515">
        <v>2</v>
      </c>
      <c r="O1515" t="str">
        <f>IF(AND(Tabela1[[#This Row],[EA Play Season Pass]]="Yes",Tabela1[[#This Row],[Minecraft Season Pass]]="Yes"),"Yes","No")</f>
        <v>No</v>
      </c>
      <c r="P1515" t="str">
        <f>IF(OR(Tabela1[[#This Row],[EA Play Season Pass]]="Yes",Tabela1[[#This Row],[Minecraft Season Pass]]="Yes"),"Yes","No")</f>
        <v>No</v>
      </c>
      <c r="Q1515">
        <v>8</v>
      </c>
      <c r="R1515" s="2"/>
    </row>
    <row r="1516" spans="1:18" x14ac:dyDescent="0.25">
      <c r="A1516">
        <v>1515</v>
      </c>
      <c r="B1516" t="s">
        <v>4374</v>
      </c>
      <c r="C1516" t="s">
        <v>10</v>
      </c>
      <c r="D1516" s="50">
        <v>44780</v>
      </c>
      <c r="E1516">
        <f>YEAR(Tabela1[[#This Row],[Start Date]])</f>
        <v>2022</v>
      </c>
      <c r="F1516">
        <f>ROUNDUP(MONTH(Tabela1[[#This Row],[Start Date]])/3,0)</f>
        <v>3</v>
      </c>
      <c r="G1516" t="s">
        <v>8</v>
      </c>
      <c r="H1516">
        <v>5</v>
      </c>
      <c r="I1516" t="s">
        <v>14</v>
      </c>
      <c r="J1516" t="s">
        <v>11</v>
      </c>
      <c r="K1516">
        <v>0</v>
      </c>
      <c r="L1516" t="s">
        <v>8</v>
      </c>
      <c r="M1516">
        <v>20</v>
      </c>
      <c r="N1516">
        <v>1</v>
      </c>
      <c r="O1516" t="str">
        <f>IF(AND(Tabela1[[#This Row],[EA Play Season Pass]]="Yes",Tabela1[[#This Row],[Minecraft Season Pass]]="Yes"),"Yes","No")</f>
        <v>No</v>
      </c>
      <c r="P1516" t="str">
        <f>IF(OR(Tabela1[[#This Row],[EA Play Season Pass]]="Yes",Tabela1[[#This Row],[Minecraft Season Pass]]="Yes"),"Yes","No")</f>
        <v>Yes</v>
      </c>
      <c r="Q1516">
        <v>24</v>
      </c>
      <c r="R1516" s="2"/>
    </row>
    <row r="1517" spans="1:18" x14ac:dyDescent="0.25">
      <c r="A1517">
        <v>1516</v>
      </c>
      <c r="B1517" t="s">
        <v>4375</v>
      </c>
      <c r="C1517" t="s">
        <v>7</v>
      </c>
      <c r="D1517" s="50">
        <v>44782</v>
      </c>
      <c r="E1517">
        <f>YEAR(Tabela1[[#This Row],[Start Date]])</f>
        <v>2022</v>
      </c>
      <c r="F1517">
        <f>ROUNDUP(MONTH(Tabela1[[#This Row],[Start Date]])/3,0)</f>
        <v>3</v>
      </c>
      <c r="G1517" t="s">
        <v>8</v>
      </c>
      <c r="H1517">
        <v>15</v>
      </c>
      <c r="I1517" t="s">
        <v>12</v>
      </c>
      <c r="J1517" t="s">
        <v>11</v>
      </c>
      <c r="K1517">
        <v>0</v>
      </c>
      <c r="L1517" t="s">
        <v>11</v>
      </c>
      <c r="M1517">
        <v>0</v>
      </c>
      <c r="N1517">
        <v>3</v>
      </c>
      <c r="O1517" t="str">
        <f>IF(AND(Tabela1[[#This Row],[EA Play Season Pass]]="Yes",Tabela1[[#This Row],[Minecraft Season Pass]]="Yes"),"Yes","No")</f>
        <v>No</v>
      </c>
      <c r="P1517" t="str">
        <f>IF(OR(Tabela1[[#This Row],[EA Play Season Pass]]="Yes",Tabela1[[#This Row],[Minecraft Season Pass]]="Yes"),"Yes","No")</f>
        <v>No</v>
      </c>
      <c r="Q1517">
        <v>12</v>
      </c>
      <c r="R1517" s="2"/>
    </row>
    <row r="1518" spans="1:18" x14ac:dyDescent="0.25">
      <c r="A1518">
        <v>1517</v>
      </c>
      <c r="B1518" t="s">
        <v>4376</v>
      </c>
      <c r="C1518" t="s">
        <v>10</v>
      </c>
      <c r="D1518" s="50">
        <v>44782</v>
      </c>
      <c r="E1518">
        <f>YEAR(Tabela1[[#This Row],[Start Date]])</f>
        <v>2022</v>
      </c>
      <c r="F1518">
        <f>ROUNDUP(MONTH(Tabela1[[#This Row],[Start Date]])/3,0)</f>
        <v>3</v>
      </c>
      <c r="G1518" t="s">
        <v>8</v>
      </c>
      <c r="H1518">
        <v>5</v>
      </c>
      <c r="I1518" t="s">
        <v>14</v>
      </c>
      <c r="J1518" t="s">
        <v>8</v>
      </c>
      <c r="K1518">
        <v>30</v>
      </c>
      <c r="L1518" t="s">
        <v>8</v>
      </c>
      <c r="M1518">
        <v>20</v>
      </c>
      <c r="N1518">
        <v>3</v>
      </c>
      <c r="O1518" t="str">
        <f>IF(AND(Tabela1[[#This Row],[EA Play Season Pass]]="Yes",Tabela1[[#This Row],[Minecraft Season Pass]]="Yes"),"Yes","No")</f>
        <v>Yes</v>
      </c>
      <c r="P1518" t="str">
        <f>IF(OR(Tabela1[[#This Row],[EA Play Season Pass]]="Yes",Tabela1[[#This Row],[Minecraft Season Pass]]="Yes"),"Yes","No")</f>
        <v>Yes</v>
      </c>
      <c r="Q1518">
        <v>52</v>
      </c>
      <c r="R1518" s="2"/>
    </row>
    <row r="1519" spans="1:18" x14ac:dyDescent="0.25">
      <c r="A1519">
        <v>1518</v>
      </c>
      <c r="B1519" t="s">
        <v>3091</v>
      </c>
      <c r="C1519" t="s">
        <v>10</v>
      </c>
      <c r="D1519" s="50">
        <v>44782</v>
      </c>
      <c r="E1519">
        <f>YEAR(Tabela1[[#This Row],[Start Date]])</f>
        <v>2022</v>
      </c>
      <c r="F1519">
        <f>ROUNDUP(MONTH(Tabela1[[#This Row],[Start Date]])/3,0)</f>
        <v>3</v>
      </c>
      <c r="G1519" t="s">
        <v>11</v>
      </c>
      <c r="H1519">
        <v>5</v>
      </c>
      <c r="I1519" t="s">
        <v>14</v>
      </c>
      <c r="J1519" t="s">
        <v>8</v>
      </c>
      <c r="K1519">
        <v>30</v>
      </c>
      <c r="L1519" t="s">
        <v>11</v>
      </c>
      <c r="M1519">
        <v>0</v>
      </c>
      <c r="N1519">
        <v>3</v>
      </c>
      <c r="O1519" t="str">
        <f>IF(AND(Tabela1[[#This Row],[EA Play Season Pass]]="Yes",Tabela1[[#This Row],[Minecraft Season Pass]]="Yes"),"Yes","No")</f>
        <v>No</v>
      </c>
      <c r="P1519" t="str">
        <f>IF(OR(Tabela1[[#This Row],[EA Play Season Pass]]="Yes",Tabela1[[#This Row],[Minecraft Season Pass]]="Yes"),"Yes","No")</f>
        <v>Yes</v>
      </c>
      <c r="Q1519">
        <v>32</v>
      </c>
      <c r="R1519" s="2"/>
    </row>
    <row r="1520" spans="1:18" x14ac:dyDescent="0.25">
      <c r="A1520">
        <v>1519</v>
      </c>
      <c r="B1520" t="s">
        <v>598</v>
      </c>
      <c r="C1520" t="s">
        <v>10</v>
      </c>
      <c r="D1520" s="50">
        <v>44782</v>
      </c>
      <c r="E1520">
        <f>YEAR(Tabela1[[#This Row],[Start Date]])</f>
        <v>2022</v>
      </c>
      <c r="F1520">
        <f>ROUNDUP(MONTH(Tabela1[[#This Row],[Start Date]])/3,0)</f>
        <v>3</v>
      </c>
      <c r="G1520" t="s">
        <v>8</v>
      </c>
      <c r="H1520">
        <v>5</v>
      </c>
      <c r="I1520" t="s">
        <v>14</v>
      </c>
      <c r="J1520" t="s">
        <v>11</v>
      </c>
      <c r="K1520">
        <v>0</v>
      </c>
      <c r="L1520" t="s">
        <v>8</v>
      </c>
      <c r="M1520">
        <v>20</v>
      </c>
      <c r="N1520">
        <v>2</v>
      </c>
      <c r="O1520" t="str">
        <f>IF(AND(Tabela1[[#This Row],[EA Play Season Pass]]="Yes",Tabela1[[#This Row],[Minecraft Season Pass]]="Yes"),"Yes","No")</f>
        <v>No</v>
      </c>
      <c r="P1520" t="str">
        <f>IF(OR(Tabela1[[#This Row],[EA Play Season Pass]]="Yes",Tabela1[[#This Row],[Minecraft Season Pass]]="Yes"),"Yes","No")</f>
        <v>Yes</v>
      </c>
      <c r="Q1520">
        <v>23</v>
      </c>
      <c r="R1520" s="2"/>
    </row>
    <row r="1521" spans="1:18" x14ac:dyDescent="0.25">
      <c r="A1521">
        <v>1520</v>
      </c>
      <c r="B1521" t="s">
        <v>4377</v>
      </c>
      <c r="C1521" t="s">
        <v>10</v>
      </c>
      <c r="D1521" s="50">
        <v>44782</v>
      </c>
      <c r="E1521">
        <f>YEAR(Tabela1[[#This Row],[Start Date]])</f>
        <v>2022</v>
      </c>
      <c r="F1521">
        <f>ROUNDUP(MONTH(Tabela1[[#This Row],[Start Date]])/3,0)</f>
        <v>3</v>
      </c>
      <c r="G1521" t="s">
        <v>8</v>
      </c>
      <c r="H1521">
        <v>5</v>
      </c>
      <c r="I1521" t="s">
        <v>12</v>
      </c>
      <c r="J1521" t="s">
        <v>11</v>
      </c>
      <c r="K1521">
        <v>0</v>
      </c>
      <c r="L1521" t="s">
        <v>8</v>
      </c>
      <c r="M1521">
        <v>20</v>
      </c>
      <c r="N1521">
        <v>3</v>
      </c>
      <c r="O1521" t="str">
        <f>IF(AND(Tabela1[[#This Row],[EA Play Season Pass]]="Yes",Tabela1[[#This Row],[Minecraft Season Pass]]="Yes"),"Yes","No")</f>
        <v>No</v>
      </c>
      <c r="P1521" t="str">
        <f>IF(OR(Tabela1[[#This Row],[EA Play Season Pass]]="Yes",Tabela1[[#This Row],[Minecraft Season Pass]]="Yes"),"Yes","No")</f>
        <v>Yes</v>
      </c>
      <c r="Q1521">
        <v>22</v>
      </c>
      <c r="R1521" s="2"/>
    </row>
    <row r="1522" spans="1:18" x14ac:dyDescent="0.25">
      <c r="A1522">
        <v>1521</v>
      </c>
      <c r="B1522" t="s">
        <v>3016</v>
      </c>
      <c r="C1522" t="s">
        <v>7</v>
      </c>
      <c r="D1522" s="50">
        <v>44782</v>
      </c>
      <c r="E1522">
        <f>YEAR(Tabela1[[#This Row],[Start Date]])</f>
        <v>2022</v>
      </c>
      <c r="F1522">
        <f>ROUNDUP(MONTH(Tabela1[[#This Row],[Start Date]])/3,0)</f>
        <v>3</v>
      </c>
      <c r="G1522" t="s">
        <v>11</v>
      </c>
      <c r="H1522">
        <v>15</v>
      </c>
      <c r="I1522" t="s">
        <v>9</v>
      </c>
      <c r="J1522" t="s">
        <v>8</v>
      </c>
      <c r="K1522">
        <v>30</v>
      </c>
      <c r="L1522" t="s">
        <v>11</v>
      </c>
      <c r="M1522">
        <v>0</v>
      </c>
      <c r="N1522">
        <v>3</v>
      </c>
      <c r="O1522" t="str">
        <f>IF(AND(Tabela1[[#This Row],[EA Play Season Pass]]="Yes",Tabela1[[#This Row],[Minecraft Season Pass]]="Yes"),"Yes","No")</f>
        <v>No</v>
      </c>
      <c r="P1522" t="str">
        <f>IF(OR(Tabela1[[#This Row],[EA Play Season Pass]]="Yes",Tabela1[[#This Row],[Minecraft Season Pass]]="Yes"),"Yes","No")</f>
        <v>Yes</v>
      </c>
      <c r="Q1522">
        <v>42</v>
      </c>
      <c r="R1522" s="2"/>
    </row>
    <row r="1523" spans="1:18" x14ac:dyDescent="0.25">
      <c r="A1523">
        <v>1522</v>
      </c>
      <c r="B1523" t="s">
        <v>4378</v>
      </c>
      <c r="C1523" t="s">
        <v>10</v>
      </c>
      <c r="D1523" s="50">
        <v>44782</v>
      </c>
      <c r="E1523">
        <f>YEAR(Tabela1[[#This Row],[Start Date]])</f>
        <v>2022</v>
      </c>
      <c r="F1523">
        <f>ROUNDUP(MONTH(Tabela1[[#This Row],[Start Date]])/3,0)</f>
        <v>3</v>
      </c>
      <c r="G1523" t="s">
        <v>11</v>
      </c>
      <c r="H1523">
        <v>5</v>
      </c>
      <c r="I1523" t="s">
        <v>12</v>
      </c>
      <c r="J1523" t="s">
        <v>8</v>
      </c>
      <c r="K1523">
        <v>30</v>
      </c>
      <c r="L1523" t="s">
        <v>8</v>
      </c>
      <c r="M1523">
        <v>20</v>
      </c>
      <c r="N1523">
        <v>1</v>
      </c>
      <c r="O1523" t="str">
        <f>IF(AND(Tabela1[[#This Row],[EA Play Season Pass]]="Yes",Tabela1[[#This Row],[Minecraft Season Pass]]="Yes"),"Yes","No")</f>
        <v>Yes</v>
      </c>
      <c r="P1523" t="str">
        <f>IF(OR(Tabela1[[#This Row],[EA Play Season Pass]]="Yes",Tabela1[[#This Row],[Minecraft Season Pass]]="Yes"),"Yes","No")</f>
        <v>Yes</v>
      </c>
      <c r="Q1523">
        <v>54</v>
      </c>
      <c r="R1523" s="2"/>
    </row>
    <row r="1524" spans="1:18" x14ac:dyDescent="0.25">
      <c r="A1524">
        <v>1523</v>
      </c>
      <c r="B1524" t="s">
        <v>4379</v>
      </c>
      <c r="C1524" t="s">
        <v>10</v>
      </c>
      <c r="D1524" s="50">
        <v>44782</v>
      </c>
      <c r="E1524">
        <f>YEAR(Tabela1[[#This Row],[Start Date]])</f>
        <v>2022</v>
      </c>
      <c r="F1524">
        <f>ROUNDUP(MONTH(Tabela1[[#This Row],[Start Date]])/3,0)</f>
        <v>3</v>
      </c>
      <c r="G1524" t="s">
        <v>8</v>
      </c>
      <c r="H1524">
        <v>5</v>
      </c>
      <c r="I1524" t="s">
        <v>9</v>
      </c>
      <c r="J1524" t="s">
        <v>8</v>
      </c>
      <c r="K1524">
        <v>30</v>
      </c>
      <c r="L1524" t="s">
        <v>11</v>
      </c>
      <c r="M1524">
        <v>0</v>
      </c>
      <c r="N1524">
        <v>3</v>
      </c>
      <c r="O1524" t="str">
        <f>IF(AND(Tabela1[[#This Row],[EA Play Season Pass]]="Yes",Tabela1[[#This Row],[Minecraft Season Pass]]="Yes"),"Yes","No")</f>
        <v>No</v>
      </c>
      <c r="P1524" t="str">
        <f>IF(OR(Tabela1[[#This Row],[EA Play Season Pass]]="Yes",Tabela1[[#This Row],[Minecraft Season Pass]]="Yes"),"Yes","No")</f>
        <v>Yes</v>
      </c>
      <c r="Q1524">
        <v>32</v>
      </c>
      <c r="R1524" s="2"/>
    </row>
    <row r="1525" spans="1:18" x14ac:dyDescent="0.25">
      <c r="A1525">
        <v>1524</v>
      </c>
      <c r="B1525" t="s">
        <v>4380</v>
      </c>
      <c r="C1525" t="s">
        <v>13</v>
      </c>
      <c r="D1525" s="50">
        <v>44782</v>
      </c>
      <c r="E1525">
        <f>YEAR(Tabela1[[#This Row],[Start Date]])</f>
        <v>2022</v>
      </c>
      <c r="F1525">
        <f>ROUNDUP(MONTH(Tabela1[[#This Row],[Start Date]])/3,0)</f>
        <v>3</v>
      </c>
      <c r="G1525" t="s">
        <v>11</v>
      </c>
      <c r="H1525">
        <v>10</v>
      </c>
      <c r="I1525" t="s">
        <v>9</v>
      </c>
      <c r="J1525" t="s">
        <v>11</v>
      </c>
      <c r="K1525">
        <v>0</v>
      </c>
      <c r="L1525" t="s">
        <v>11</v>
      </c>
      <c r="M1525">
        <v>0</v>
      </c>
      <c r="N1525">
        <v>1</v>
      </c>
      <c r="O1525" t="str">
        <f>IF(AND(Tabela1[[#This Row],[EA Play Season Pass]]="Yes",Tabela1[[#This Row],[Minecraft Season Pass]]="Yes"),"Yes","No")</f>
        <v>No</v>
      </c>
      <c r="P1525" t="str">
        <f>IF(OR(Tabela1[[#This Row],[EA Play Season Pass]]="Yes",Tabela1[[#This Row],[Minecraft Season Pass]]="Yes"),"Yes","No")</f>
        <v>No</v>
      </c>
      <c r="Q1525">
        <v>9</v>
      </c>
      <c r="R1525" s="2"/>
    </row>
    <row r="1526" spans="1:18" x14ac:dyDescent="0.25">
      <c r="A1526">
        <v>1525</v>
      </c>
      <c r="B1526" t="s">
        <v>4381</v>
      </c>
      <c r="C1526" t="s">
        <v>13</v>
      </c>
      <c r="D1526" s="50">
        <v>44782</v>
      </c>
      <c r="E1526">
        <f>YEAR(Tabela1[[#This Row],[Start Date]])</f>
        <v>2022</v>
      </c>
      <c r="F1526">
        <f>ROUNDUP(MONTH(Tabela1[[#This Row],[Start Date]])/3,0)</f>
        <v>3</v>
      </c>
      <c r="G1526" t="s">
        <v>11</v>
      </c>
      <c r="H1526">
        <v>10</v>
      </c>
      <c r="I1526" t="s">
        <v>12</v>
      </c>
      <c r="J1526" t="s">
        <v>8</v>
      </c>
      <c r="K1526">
        <v>30</v>
      </c>
      <c r="L1526" t="s">
        <v>11</v>
      </c>
      <c r="M1526">
        <v>0</v>
      </c>
      <c r="N1526">
        <v>2</v>
      </c>
      <c r="O1526" t="str">
        <f>IF(AND(Tabela1[[#This Row],[EA Play Season Pass]]="Yes",Tabela1[[#This Row],[Minecraft Season Pass]]="Yes"),"Yes","No")</f>
        <v>No</v>
      </c>
      <c r="P1526" t="str">
        <f>IF(OR(Tabela1[[#This Row],[EA Play Season Pass]]="Yes",Tabela1[[#This Row],[Minecraft Season Pass]]="Yes"),"Yes","No")</f>
        <v>Yes</v>
      </c>
      <c r="Q1526">
        <v>38</v>
      </c>
      <c r="R1526" s="2"/>
    </row>
    <row r="1527" spans="1:18" x14ac:dyDescent="0.25">
      <c r="A1527">
        <v>1526</v>
      </c>
      <c r="B1527" t="s">
        <v>4382</v>
      </c>
      <c r="C1527" t="s">
        <v>7</v>
      </c>
      <c r="D1527" s="50">
        <v>44783</v>
      </c>
      <c r="E1527">
        <f>YEAR(Tabela1[[#This Row],[Start Date]])</f>
        <v>2022</v>
      </c>
      <c r="F1527">
        <f>ROUNDUP(MONTH(Tabela1[[#This Row],[Start Date]])/3,0)</f>
        <v>3</v>
      </c>
      <c r="G1527" t="s">
        <v>11</v>
      </c>
      <c r="H1527">
        <v>15</v>
      </c>
      <c r="I1527" t="s">
        <v>9</v>
      </c>
      <c r="J1527" t="s">
        <v>11</v>
      </c>
      <c r="K1527">
        <v>0</v>
      </c>
      <c r="L1527" t="s">
        <v>11</v>
      </c>
      <c r="M1527">
        <v>0</v>
      </c>
      <c r="N1527">
        <v>2</v>
      </c>
      <c r="O1527" t="str">
        <f>IF(AND(Tabela1[[#This Row],[EA Play Season Pass]]="Yes",Tabela1[[#This Row],[Minecraft Season Pass]]="Yes"),"Yes","No")</f>
        <v>No</v>
      </c>
      <c r="P1527" t="str">
        <f>IF(OR(Tabela1[[#This Row],[EA Play Season Pass]]="Yes",Tabela1[[#This Row],[Minecraft Season Pass]]="Yes"),"Yes","No")</f>
        <v>No</v>
      </c>
      <c r="Q1527">
        <v>13</v>
      </c>
      <c r="R1527" s="2"/>
    </row>
    <row r="1528" spans="1:18" x14ac:dyDescent="0.25">
      <c r="A1528">
        <v>1527</v>
      </c>
      <c r="B1528" t="s">
        <v>4383</v>
      </c>
      <c r="C1528" t="s">
        <v>10</v>
      </c>
      <c r="D1528" s="50">
        <v>44783</v>
      </c>
      <c r="E1528">
        <f>YEAR(Tabela1[[#This Row],[Start Date]])</f>
        <v>2022</v>
      </c>
      <c r="F1528">
        <f>ROUNDUP(MONTH(Tabela1[[#This Row],[Start Date]])/3,0)</f>
        <v>3</v>
      </c>
      <c r="G1528" t="s">
        <v>8</v>
      </c>
      <c r="H1528">
        <v>5</v>
      </c>
      <c r="I1528" t="s">
        <v>9</v>
      </c>
      <c r="J1528" t="s">
        <v>8</v>
      </c>
      <c r="K1528">
        <v>30</v>
      </c>
      <c r="L1528" t="s">
        <v>11</v>
      </c>
      <c r="M1528">
        <v>0</v>
      </c>
      <c r="N1528">
        <v>2</v>
      </c>
      <c r="O1528" t="str">
        <f>IF(AND(Tabela1[[#This Row],[EA Play Season Pass]]="Yes",Tabela1[[#This Row],[Minecraft Season Pass]]="Yes"),"Yes","No")</f>
        <v>No</v>
      </c>
      <c r="P1528" t="str">
        <f>IF(OR(Tabela1[[#This Row],[EA Play Season Pass]]="Yes",Tabela1[[#This Row],[Minecraft Season Pass]]="Yes"),"Yes","No")</f>
        <v>Yes</v>
      </c>
      <c r="Q1528">
        <v>33</v>
      </c>
      <c r="R1528" s="2"/>
    </row>
    <row r="1529" spans="1:18" x14ac:dyDescent="0.25">
      <c r="A1529">
        <v>1528</v>
      </c>
      <c r="B1529" t="s">
        <v>683</v>
      </c>
      <c r="C1529" t="s">
        <v>7</v>
      </c>
      <c r="D1529" s="50">
        <v>44783</v>
      </c>
      <c r="E1529">
        <f>YEAR(Tabela1[[#This Row],[Start Date]])</f>
        <v>2022</v>
      </c>
      <c r="F1529">
        <f>ROUNDUP(MONTH(Tabela1[[#This Row],[Start Date]])/3,0)</f>
        <v>3</v>
      </c>
      <c r="G1529" t="s">
        <v>8</v>
      </c>
      <c r="H1529">
        <v>15</v>
      </c>
      <c r="I1529" t="s">
        <v>9</v>
      </c>
      <c r="J1529" t="s">
        <v>8</v>
      </c>
      <c r="K1529">
        <v>30</v>
      </c>
      <c r="L1529" t="s">
        <v>11</v>
      </c>
      <c r="M1529">
        <v>0</v>
      </c>
      <c r="N1529">
        <v>3</v>
      </c>
      <c r="O1529" t="str">
        <f>IF(AND(Tabela1[[#This Row],[EA Play Season Pass]]="Yes",Tabela1[[#This Row],[Minecraft Season Pass]]="Yes"),"Yes","No")</f>
        <v>No</v>
      </c>
      <c r="P1529" t="str">
        <f>IF(OR(Tabela1[[#This Row],[EA Play Season Pass]]="Yes",Tabela1[[#This Row],[Minecraft Season Pass]]="Yes"),"Yes","No")</f>
        <v>Yes</v>
      </c>
      <c r="Q1529">
        <v>42</v>
      </c>
      <c r="R1529" s="2"/>
    </row>
    <row r="1530" spans="1:18" x14ac:dyDescent="0.25">
      <c r="A1530">
        <v>1529</v>
      </c>
      <c r="B1530" t="s">
        <v>4384</v>
      </c>
      <c r="C1530" t="s">
        <v>13</v>
      </c>
      <c r="D1530" s="50">
        <v>44783</v>
      </c>
      <c r="E1530">
        <f>YEAR(Tabela1[[#This Row],[Start Date]])</f>
        <v>2022</v>
      </c>
      <c r="F1530">
        <f>ROUNDUP(MONTH(Tabela1[[#This Row],[Start Date]])/3,0)</f>
        <v>3</v>
      </c>
      <c r="G1530" t="s">
        <v>8</v>
      </c>
      <c r="H1530">
        <v>10</v>
      </c>
      <c r="I1530" t="s">
        <v>14</v>
      </c>
      <c r="J1530" t="s">
        <v>8</v>
      </c>
      <c r="K1530">
        <v>30</v>
      </c>
      <c r="L1530" t="s">
        <v>8</v>
      </c>
      <c r="M1530">
        <v>20</v>
      </c>
      <c r="N1530">
        <v>3</v>
      </c>
      <c r="O1530" t="str">
        <f>IF(AND(Tabela1[[#This Row],[EA Play Season Pass]]="Yes",Tabela1[[#This Row],[Minecraft Season Pass]]="Yes"),"Yes","No")</f>
        <v>Yes</v>
      </c>
      <c r="P1530" t="str">
        <f>IF(OR(Tabela1[[#This Row],[EA Play Season Pass]]="Yes",Tabela1[[#This Row],[Minecraft Season Pass]]="Yes"),"Yes","No")</f>
        <v>Yes</v>
      </c>
      <c r="Q1530">
        <v>57</v>
      </c>
      <c r="R1530" s="2"/>
    </row>
    <row r="1531" spans="1:18" x14ac:dyDescent="0.25">
      <c r="A1531">
        <v>1530</v>
      </c>
      <c r="B1531" t="s">
        <v>4385</v>
      </c>
      <c r="C1531" t="s">
        <v>10</v>
      </c>
      <c r="D1531" s="50">
        <v>44783</v>
      </c>
      <c r="E1531">
        <f>YEAR(Tabela1[[#This Row],[Start Date]])</f>
        <v>2022</v>
      </c>
      <c r="F1531">
        <f>ROUNDUP(MONTH(Tabela1[[#This Row],[Start Date]])/3,0)</f>
        <v>3</v>
      </c>
      <c r="G1531" t="s">
        <v>8</v>
      </c>
      <c r="H1531">
        <v>5</v>
      </c>
      <c r="I1531" t="s">
        <v>12</v>
      </c>
      <c r="J1531" t="s">
        <v>11</v>
      </c>
      <c r="K1531">
        <v>0</v>
      </c>
      <c r="L1531" t="s">
        <v>8</v>
      </c>
      <c r="M1531">
        <v>20</v>
      </c>
      <c r="N1531">
        <v>2</v>
      </c>
      <c r="O1531" t="str">
        <f>IF(AND(Tabela1[[#This Row],[EA Play Season Pass]]="Yes",Tabela1[[#This Row],[Minecraft Season Pass]]="Yes"),"Yes","No")</f>
        <v>No</v>
      </c>
      <c r="P1531" t="str">
        <f>IF(OR(Tabela1[[#This Row],[EA Play Season Pass]]="Yes",Tabela1[[#This Row],[Minecraft Season Pass]]="Yes"),"Yes","No")</f>
        <v>Yes</v>
      </c>
      <c r="Q1531">
        <v>23</v>
      </c>
      <c r="R1531" s="2"/>
    </row>
    <row r="1532" spans="1:18" x14ac:dyDescent="0.25">
      <c r="A1532">
        <v>1531</v>
      </c>
      <c r="B1532" t="s">
        <v>4386</v>
      </c>
      <c r="C1532" t="s">
        <v>13</v>
      </c>
      <c r="D1532" s="50">
        <v>44783</v>
      </c>
      <c r="E1532">
        <f>YEAR(Tabela1[[#This Row],[Start Date]])</f>
        <v>2022</v>
      </c>
      <c r="F1532">
        <f>ROUNDUP(MONTH(Tabela1[[#This Row],[Start Date]])/3,0)</f>
        <v>3</v>
      </c>
      <c r="G1532" t="s">
        <v>8</v>
      </c>
      <c r="H1532">
        <v>10</v>
      </c>
      <c r="I1532" t="s">
        <v>14</v>
      </c>
      <c r="J1532" t="s">
        <v>11</v>
      </c>
      <c r="K1532">
        <v>0</v>
      </c>
      <c r="L1532" t="s">
        <v>11</v>
      </c>
      <c r="M1532">
        <v>0</v>
      </c>
      <c r="N1532">
        <v>2</v>
      </c>
      <c r="O1532" t="str">
        <f>IF(AND(Tabela1[[#This Row],[EA Play Season Pass]]="Yes",Tabela1[[#This Row],[Minecraft Season Pass]]="Yes"),"Yes","No")</f>
        <v>No</v>
      </c>
      <c r="P1532" t="str">
        <f>IF(OR(Tabela1[[#This Row],[EA Play Season Pass]]="Yes",Tabela1[[#This Row],[Minecraft Season Pass]]="Yes"),"Yes","No")</f>
        <v>No</v>
      </c>
      <c r="Q1532">
        <v>8</v>
      </c>
      <c r="R1532" s="2"/>
    </row>
    <row r="1533" spans="1:18" x14ac:dyDescent="0.25">
      <c r="A1533">
        <v>1532</v>
      </c>
      <c r="B1533" t="s">
        <v>4387</v>
      </c>
      <c r="C1533" t="s">
        <v>13</v>
      </c>
      <c r="D1533" s="50">
        <v>44784</v>
      </c>
      <c r="E1533">
        <f>YEAR(Tabela1[[#This Row],[Start Date]])</f>
        <v>2022</v>
      </c>
      <c r="F1533">
        <f>ROUNDUP(MONTH(Tabela1[[#This Row],[Start Date]])/3,0)</f>
        <v>3</v>
      </c>
      <c r="G1533" t="s">
        <v>11</v>
      </c>
      <c r="H1533">
        <v>10</v>
      </c>
      <c r="I1533" t="s">
        <v>14</v>
      </c>
      <c r="J1533" t="s">
        <v>11</v>
      </c>
      <c r="K1533">
        <v>0</v>
      </c>
      <c r="L1533" t="s">
        <v>11</v>
      </c>
      <c r="M1533">
        <v>0</v>
      </c>
      <c r="N1533">
        <v>2</v>
      </c>
      <c r="O1533" t="str">
        <f>IF(AND(Tabela1[[#This Row],[EA Play Season Pass]]="Yes",Tabela1[[#This Row],[Minecraft Season Pass]]="Yes"),"Yes","No")</f>
        <v>No</v>
      </c>
      <c r="P1533" t="str">
        <f>IF(OR(Tabela1[[#This Row],[EA Play Season Pass]]="Yes",Tabela1[[#This Row],[Minecraft Season Pass]]="Yes"),"Yes","No")</f>
        <v>No</v>
      </c>
      <c r="Q1533">
        <v>8</v>
      </c>
      <c r="R1533" s="2"/>
    </row>
    <row r="1534" spans="1:18" x14ac:dyDescent="0.25">
      <c r="A1534">
        <v>1533</v>
      </c>
      <c r="B1534" t="s">
        <v>2564</v>
      </c>
      <c r="C1534" t="s">
        <v>13</v>
      </c>
      <c r="D1534" s="50">
        <v>44785</v>
      </c>
      <c r="E1534">
        <f>YEAR(Tabela1[[#This Row],[Start Date]])</f>
        <v>2022</v>
      </c>
      <c r="F1534">
        <f>ROUNDUP(MONTH(Tabela1[[#This Row],[Start Date]])/3,0)</f>
        <v>3</v>
      </c>
      <c r="G1534" t="s">
        <v>8</v>
      </c>
      <c r="H1534">
        <v>10</v>
      </c>
      <c r="I1534" t="s">
        <v>9</v>
      </c>
      <c r="J1534" t="s">
        <v>11</v>
      </c>
      <c r="K1534">
        <v>0</v>
      </c>
      <c r="L1534" t="s">
        <v>8</v>
      </c>
      <c r="M1534">
        <v>20</v>
      </c>
      <c r="N1534">
        <v>2</v>
      </c>
      <c r="O1534" t="str">
        <f>IF(AND(Tabela1[[#This Row],[EA Play Season Pass]]="Yes",Tabela1[[#This Row],[Minecraft Season Pass]]="Yes"),"Yes","No")</f>
        <v>No</v>
      </c>
      <c r="P1534" t="str">
        <f>IF(OR(Tabela1[[#This Row],[EA Play Season Pass]]="Yes",Tabela1[[#This Row],[Minecraft Season Pass]]="Yes"),"Yes","No")</f>
        <v>Yes</v>
      </c>
      <c r="Q1534">
        <v>28</v>
      </c>
      <c r="R1534" s="2"/>
    </row>
    <row r="1535" spans="1:18" x14ac:dyDescent="0.25">
      <c r="A1535">
        <v>1534</v>
      </c>
      <c r="B1535" t="s">
        <v>4388</v>
      </c>
      <c r="C1535" t="s">
        <v>13</v>
      </c>
      <c r="D1535" s="50">
        <v>44785</v>
      </c>
      <c r="E1535">
        <f>YEAR(Tabela1[[#This Row],[Start Date]])</f>
        <v>2022</v>
      </c>
      <c r="F1535">
        <f>ROUNDUP(MONTH(Tabela1[[#This Row],[Start Date]])/3,0)</f>
        <v>3</v>
      </c>
      <c r="G1535" t="s">
        <v>11</v>
      </c>
      <c r="H1535">
        <v>10</v>
      </c>
      <c r="I1535" t="s">
        <v>12</v>
      </c>
      <c r="J1535" t="s">
        <v>8</v>
      </c>
      <c r="K1535">
        <v>30</v>
      </c>
      <c r="L1535" t="s">
        <v>8</v>
      </c>
      <c r="M1535">
        <v>20</v>
      </c>
      <c r="N1535">
        <v>2</v>
      </c>
      <c r="O1535" t="str">
        <f>IF(AND(Tabela1[[#This Row],[EA Play Season Pass]]="Yes",Tabela1[[#This Row],[Minecraft Season Pass]]="Yes"),"Yes","No")</f>
        <v>Yes</v>
      </c>
      <c r="P1535" t="str">
        <f>IF(OR(Tabela1[[#This Row],[EA Play Season Pass]]="Yes",Tabela1[[#This Row],[Minecraft Season Pass]]="Yes"),"Yes","No")</f>
        <v>Yes</v>
      </c>
      <c r="Q1535">
        <v>58</v>
      </c>
      <c r="R1535" s="2"/>
    </row>
    <row r="1536" spans="1:18" x14ac:dyDescent="0.25">
      <c r="A1536">
        <v>1535</v>
      </c>
      <c r="B1536" t="s">
        <v>4389</v>
      </c>
      <c r="C1536" t="s">
        <v>7</v>
      </c>
      <c r="D1536" s="50">
        <v>44785</v>
      </c>
      <c r="E1536">
        <f>YEAR(Tabela1[[#This Row],[Start Date]])</f>
        <v>2022</v>
      </c>
      <c r="F1536">
        <f>ROUNDUP(MONTH(Tabela1[[#This Row],[Start Date]])/3,0)</f>
        <v>3</v>
      </c>
      <c r="G1536" t="s">
        <v>11</v>
      </c>
      <c r="H1536">
        <v>15</v>
      </c>
      <c r="I1536" t="s">
        <v>9</v>
      </c>
      <c r="J1536" t="s">
        <v>11</v>
      </c>
      <c r="K1536">
        <v>0</v>
      </c>
      <c r="L1536" t="s">
        <v>11</v>
      </c>
      <c r="M1536">
        <v>0</v>
      </c>
      <c r="N1536">
        <v>2</v>
      </c>
      <c r="O1536" t="str">
        <f>IF(AND(Tabela1[[#This Row],[EA Play Season Pass]]="Yes",Tabela1[[#This Row],[Minecraft Season Pass]]="Yes"),"Yes","No")</f>
        <v>No</v>
      </c>
      <c r="P1536" t="str">
        <f>IF(OR(Tabela1[[#This Row],[EA Play Season Pass]]="Yes",Tabela1[[#This Row],[Minecraft Season Pass]]="Yes"),"Yes","No")</f>
        <v>No</v>
      </c>
      <c r="Q1536">
        <v>13</v>
      </c>
      <c r="R1536" s="2"/>
    </row>
    <row r="1537" spans="1:18" x14ac:dyDescent="0.25">
      <c r="A1537">
        <v>1536</v>
      </c>
      <c r="B1537" t="s">
        <v>4390</v>
      </c>
      <c r="C1537" t="s">
        <v>10</v>
      </c>
      <c r="D1537" s="50">
        <v>44785</v>
      </c>
      <c r="E1537">
        <f>YEAR(Tabela1[[#This Row],[Start Date]])</f>
        <v>2022</v>
      </c>
      <c r="F1537">
        <f>ROUNDUP(MONTH(Tabela1[[#This Row],[Start Date]])/3,0)</f>
        <v>3</v>
      </c>
      <c r="G1537" t="s">
        <v>8</v>
      </c>
      <c r="H1537">
        <v>5</v>
      </c>
      <c r="I1537" t="s">
        <v>12</v>
      </c>
      <c r="J1537" t="s">
        <v>8</v>
      </c>
      <c r="K1537">
        <v>30</v>
      </c>
      <c r="L1537" t="s">
        <v>11</v>
      </c>
      <c r="M1537">
        <v>0</v>
      </c>
      <c r="N1537">
        <v>1</v>
      </c>
      <c r="O1537" t="str">
        <f>IF(AND(Tabela1[[#This Row],[EA Play Season Pass]]="Yes",Tabela1[[#This Row],[Minecraft Season Pass]]="Yes"),"Yes","No")</f>
        <v>No</v>
      </c>
      <c r="P1537" t="str">
        <f>IF(OR(Tabela1[[#This Row],[EA Play Season Pass]]="Yes",Tabela1[[#This Row],[Minecraft Season Pass]]="Yes"),"Yes","No")</f>
        <v>Yes</v>
      </c>
      <c r="Q1537">
        <v>34</v>
      </c>
      <c r="R1537" s="2"/>
    </row>
    <row r="1538" spans="1:18" x14ac:dyDescent="0.25">
      <c r="A1538">
        <v>1537</v>
      </c>
      <c r="B1538" t="s">
        <v>4391</v>
      </c>
      <c r="C1538" t="s">
        <v>10</v>
      </c>
      <c r="D1538" s="50">
        <v>44785</v>
      </c>
      <c r="E1538">
        <f>YEAR(Tabela1[[#This Row],[Start Date]])</f>
        <v>2022</v>
      </c>
      <c r="F1538">
        <f>ROUNDUP(MONTH(Tabela1[[#This Row],[Start Date]])/3,0)</f>
        <v>3</v>
      </c>
      <c r="G1538" t="s">
        <v>8</v>
      </c>
      <c r="H1538">
        <v>5</v>
      </c>
      <c r="I1538" t="s">
        <v>14</v>
      </c>
      <c r="J1538" t="s">
        <v>11</v>
      </c>
      <c r="K1538">
        <v>0</v>
      </c>
      <c r="L1538" t="s">
        <v>8</v>
      </c>
      <c r="M1538">
        <v>20</v>
      </c>
      <c r="N1538">
        <v>1</v>
      </c>
      <c r="O1538" t="str">
        <f>IF(AND(Tabela1[[#This Row],[EA Play Season Pass]]="Yes",Tabela1[[#This Row],[Minecraft Season Pass]]="Yes"),"Yes","No")</f>
        <v>No</v>
      </c>
      <c r="P1538" t="str">
        <f>IF(OR(Tabela1[[#This Row],[EA Play Season Pass]]="Yes",Tabela1[[#This Row],[Minecraft Season Pass]]="Yes"),"Yes","No")</f>
        <v>Yes</v>
      </c>
      <c r="Q1538">
        <v>24</v>
      </c>
      <c r="R1538" s="2"/>
    </row>
    <row r="1539" spans="1:18" x14ac:dyDescent="0.25">
      <c r="A1539">
        <v>1538</v>
      </c>
      <c r="B1539" t="s">
        <v>1838</v>
      </c>
      <c r="C1539" t="s">
        <v>13</v>
      </c>
      <c r="D1539" s="50">
        <v>44786</v>
      </c>
      <c r="E1539">
        <f>YEAR(Tabela1[[#This Row],[Start Date]])</f>
        <v>2022</v>
      </c>
      <c r="F1539">
        <f>ROUNDUP(MONTH(Tabela1[[#This Row],[Start Date]])/3,0)</f>
        <v>3</v>
      </c>
      <c r="G1539" t="s">
        <v>11</v>
      </c>
      <c r="H1539">
        <v>10</v>
      </c>
      <c r="I1539" t="s">
        <v>14</v>
      </c>
      <c r="J1539" t="s">
        <v>8</v>
      </c>
      <c r="K1539">
        <v>30</v>
      </c>
      <c r="L1539" t="s">
        <v>8</v>
      </c>
      <c r="M1539">
        <v>20</v>
      </c>
      <c r="N1539">
        <v>1</v>
      </c>
      <c r="O1539" t="str">
        <f>IF(AND(Tabela1[[#This Row],[EA Play Season Pass]]="Yes",Tabela1[[#This Row],[Minecraft Season Pass]]="Yes"),"Yes","No")</f>
        <v>Yes</v>
      </c>
      <c r="P1539" t="str">
        <f>IF(OR(Tabela1[[#This Row],[EA Play Season Pass]]="Yes",Tabela1[[#This Row],[Minecraft Season Pass]]="Yes"),"Yes","No")</f>
        <v>Yes</v>
      </c>
      <c r="Q1539">
        <v>59</v>
      </c>
      <c r="R1539" s="2"/>
    </row>
    <row r="1540" spans="1:18" x14ac:dyDescent="0.25">
      <c r="A1540">
        <v>1539</v>
      </c>
      <c r="B1540" t="s">
        <v>4392</v>
      </c>
      <c r="C1540" t="s">
        <v>7</v>
      </c>
      <c r="D1540" s="50">
        <v>44786</v>
      </c>
      <c r="E1540">
        <f>YEAR(Tabela1[[#This Row],[Start Date]])</f>
        <v>2022</v>
      </c>
      <c r="F1540">
        <f>ROUNDUP(MONTH(Tabela1[[#This Row],[Start Date]])/3,0)</f>
        <v>3</v>
      </c>
      <c r="G1540" t="s">
        <v>11</v>
      </c>
      <c r="H1540">
        <v>15</v>
      </c>
      <c r="I1540" t="s">
        <v>12</v>
      </c>
      <c r="J1540" t="s">
        <v>8</v>
      </c>
      <c r="K1540">
        <v>30</v>
      </c>
      <c r="L1540" t="s">
        <v>11</v>
      </c>
      <c r="M1540">
        <v>0</v>
      </c>
      <c r="N1540">
        <v>3</v>
      </c>
      <c r="O1540" t="str">
        <f>IF(AND(Tabela1[[#This Row],[EA Play Season Pass]]="Yes",Tabela1[[#This Row],[Minecraft Season Pass]]="Yes"),"Yes","No")</f>
        <v>No</v>
      </c>
      <c r="P1540" t="str">
        <f>IF(OR(Tabela1[[#This Row],[EA Play Season Pass]]="Yes",Tabela1[[#This Row],[Minecraft Season Pass]]="Yes"),"Yes","No")</f>
        <v>Yes</v>
      </c>
      <c r="Q1540">
        <v>42</v>
      </c>
      <c r="R1540" s="2"/>
    </row>
    <row r="1541" spans="1:18" x14ac:dyDescent="0.25">
      <c r="A1541">
        <v>1540</v>
      </c>
      <c r="B1541" t="s">
        <v>4393</v>
      </c>
      <c r="C1541" t="s">
        <v>10</v>
      </c>
      <c r="D1541" s="50">
        <v>44786</v>
      </c>
      <c r="E1541">
        <f>YEAR(Tabela1[[#This Row],[Start Date]])</f>
        <v>2022</v>
      </c>
      <c r="F1541">
        <f>ROUNDUP(MONTH(Tabela1[[#This Row],[Start Date]])/3,0)</f>
        <v>3</v>
      </c>
      <c r="G1541" t="s">
        <v>11</v>
      </c>
      <c r="H1541">
        <v>5</v>
      </c>
      <c r="I1541" t="s">
        <v>12</v>
      </c>
      <c r="J1541" t="s">
        <v>11</v>
      </c>
      <c r="K1541">
        <v>0</v>
      </c>
      <c r="L1541" t="s">
        <v>8</v>
      </c>
      <c r="M1541">
        <v>20</v>
      </c>
      <c r="N1541">
        <v>1</v>
      </c>
      <c r="O1541" t="str">
        <f>IF(AND(Tabela1[[#This Row],[EA Play Season Pass]]="Yes",Tabela1[[#This Row],[Minecraft Season Pass]]="Yes"),"Yes","No")</f>
        <v>No</v>
      </c>
      <c r="P1541" t="str">
        <f>IF(OR(Tabela1[[#This Row],[EA Play Season Pass]]="Yes",Tabela1[[#This Row],[Minecraft Season Pass]]="Yes"),"Yes","No")</f>
        <v>Yes</v>
      </c>
      <c r="Q1541">
        <v>24</v>
      </c>
      <c r="R1541" s="2"/>
    </row>
    <row r="1542" spans="1:18" x14ac:dyDescent="0.25">
      <c r="A1542">
        <v>1541</v>
      </c>
      <c r="B1542" t="s">
        <v>4394</v>
      </c>
      <c r="C1542" t="s">
        <v>10</v>
      </c>
      <c r="D1542" s="50">
        <v>44786</v>
      </c>
      <c r="E1542">
        <f>YEAR(Tabela1[[#This Row],[Start Date]])</f>
        <v>2022</v>
      </c>
      <c r="F1542">
        <f>ROUNDUP(MONTH(Tabela1[[#This Row],[Start Date]])/3,0)</f>
        <v>3</v>
      </c>
      <c r="G1542" t="s">
        <v>11</v>
      </c>
      <c r="H1542">
        <v>5</v>
      </c>
      <c r="I1542" t="s">
        <v>14</v>
      </c>
      <c r="J1542" t="s">
        <v>8</v>
      </c>
      <c r="K1542">
        <v>30</v>
      </c>
      <c r="L1542" t="s">
        <v>11</v>
      </c>
      <c r="M1542">
        <v>0</v>
      </c>
      <c r="N1542">
        <v>2</v>
      </c>
      <c r="O1542" t="str">
        <f>IF(AND(Tabela1[[#This Row],[EA Play Season Pass]]="Yes",Tabela1[[#This Row],[Minecraft Season Pass]]="Yes"),"Yes","No")</f>
        <v>No</v>
      </c>
      <c r="P1542" t="str">
        <f>IF(OR(Tabela1[[#This Row],[EA Play Season Pass]]="Yes",Tabela1[[#This Row],[Minecraft Season Pass]]="Yes"),"Yes","No")</f>
        <v>Yes</v>
      </c>
      <c r="Q1542">
        <v>33</v>
      </c>
      <c r="R1542" s="2"/>
    </row>
    <row r="1543" spans="1:18" x14ac:dyDescent="0.25">
      <c r="A1543">
        <v>1542</v>
      </c>
      <c r="B1543" t="s">
        <v>4395</v>
      </c>
      <c r="C1543" t="s">
        <v>7</v>
      </c>
      <c r="D1543" s="50">
        <v>44786</v>
      </c>
      <c r="E1543">
        <f>YEAR(Tabela1[[#This Row],[Start Date]])</f>
        <v>2022</v>
      </c>
      <c r="F1543">
        <f>ROUNDUP(MONTH(Tabela1[[#This Row],[Start Date]])/3,0)</f>
        <v>3</v>
      </c>
      <c r="G1543" t="s">
        <v>8</v>
      </c>
      <c r="H1543">
        <v>15</v>
      </c>
      <c r="I1543" t="s">
        <v>14</v>
      </c>
      <c r="J1543" t="s">
        <v>8</v>
      </c>
      <c r="K1543">
        <v>30</v>
      </c>
      <c r="L1543" t="s">
        <v>8</v>
      </c>
      <c r="M1543">
        <v>20</v>
      </c>
      <c r="N1543">
        <v>2</v>
      </c>
      <c r="O1543" t="str">
        <f>IF(AND(Tabela1[[#This Row],[EA Play Season Pass]]="Yes",Tabela1[[#This Row],[Minecraft Season Pass]]="Yes"),"Yes","No")</f>
        <v>Yes</v>
      </c>
      <c r="P1543" t="str">
        <f>IF(OR(Tabela1[[#This Row],[EA Play Season Pass]]="Yes",Tabela1[[#This Row],[Minecraft Season Pass]]="Yes"),"Yes","No")</f>
        <v>Yes</v>
      </c>
      <c r="Q1543">
        <v>63</v>
      </c>
      <c r="R1543" s="2"/>
    </row>
    <row r="1544" spans="1:18" x14ac:dyDescent="0.25">
      <c r="A1544">
        <v>1543</v>
      </c>
      <c r="B1544" t="s">
        <v>4396</v>
      </c>
      <c r="C1544" t="s">
        <v>10</v>
      </c>
      <c r="D1544" s="50">
        <v>44786</v>
      </c>
      <c r="E1544">
        <f>YEAR(Tabela1[[#This Row],[Start Date]])</f>
        <v>2022</v>
      </c>
      <c r="F1544">
        <f>ROUNDUP(MONTH(Tabela1[[#This Row],[Start Date]])/3,0)</f>
        <v>3</v>
      </c>
      <c r="G1544" t="s">
        <v>8</v>
      </c>
      <c r="H1544">
        <v>5</v>
      </c>
      <c r="I1544" t="s">
        <v>9</v>
      </c>
      <c r="J1544" t="s">
        <v>11</v>
      </c>
      <c r="K1544">
        <v>0</v>
      </c>
      <c r="L1544" t="s">
        <v>8</v>
      </c>
      <c r="M1544">
        <v>20</v>
      </c>
      <c r="N1544">
        <v>1</v>
      </c>
      <c r="O1544" t="str">
        <f>IF(AND(Tabela1[[#This Row],[EA Play Season Pass]]="Yes",Tabela1[[#This Row],[Minecraft Season Pass]]="Yes"),"Yes","No")</f>
        <v>No</v>
      </c>
      <c r="P1544" t="str">
        <f>IF(OR(Tabela1[[#This Row],[EA Play Season Pass]]="Yes",Tabela1[[#This Row],[Minecraft Season Pass]]="Yes"),"Yes","No")</f>
        <v>Yes</v>
      </c>
      <c r="Q1544">
        <v>24</v>
      </c>
      <c r="R1544" s="2"/>
    </row>
    <row r="1545" spans="1:18" x14ac:dyDescent="0.25">
      <c r="A1545">
        <v>1544</v>
      </c>
      <c r="B1545" t="s">
        <v>4397</v>
      </c>
      <c r="C1545" t="s">
        <v>13</v>
      </c>
      <c r="D1545" s="50">
        <v>44786</v>
      </c>
      <c r="E1545">
        <f>YEAR(Tabela1[[#This Row],[Start Date]])</f>
        <v>2022</v>
      </c>
      <c r="F1545">
        <f>ROUNDUP(MONTH(Tabela1[[#This Row],[Start Date]])/3,0)</f>
        <v>3</v>
      </c>
      <c r="G1545" t="s">
        <v>8</v>
      </c>
      <c r="H1545">
        <v>10</v>
      </c>
      <c r="I1545" t="s">
        <v>14</v>
      </c>
      <c r="J1545" t="s">
        <v>11</v>
      </c>
      <c r="K1545">
        <v>0</v>
      </c>
      <c r="L1545" t="s">
        <v>8</v>
      </c>
      <c r="M1545">
        <v>20</v>
      </c>
      <c r="N1545">
        <v>3</v>
      </c>
      <c r="O1545" t="str">
        <f>IF(AND(Tabela1[[#This Row],[EA Play Season Pass]]="Yes",Tabela1[[#This Row],[Minecraft Season Pass]]="Yes"),"Yes","No")</f>
        <v>No</v>
      </c>
      <c r="P1545" t="str">
        <f>IF(OR(Tabela1[[#This Row],[EA Play Season Pass]]="Yes",Tabela1[[#This Row],[Minecraft Season Pass]]="Yes"),"Yes","No")</f>
        <v>Yes</v>
      </c>
      <c r="Q1545">
        <v>27</v>
      </c>
      <c r="R1545" s="2"/>
    </row>
    <row r="1546" spans="1:18" x14ac:dyDescent="0.25">
      <c r="A1546">
        <v>1545</v>
      </c>
      <c r="B1546" t="s">
        <v>4398</v>
      </c>
      <c r="C1546" t="s">
        <v>10</v>
      </c>
      <c r="D1546" s="50">
        <v>44787</v>
      </c>
      <c r="E1546">
        <f>YEAR(Tabela1[[#This Row],[Start Date]])</f>
        <v>2022</v>
      </c>
      <c r="F1546">
        <f>ROUNDUP(MONTH(Tabela1[[#This Row],[Start Date]])/3,0)</f>
        <v>3</v>
      </c>
      <c r="G1546" t="s">
        <v>11</v>
      </c>
      <c r="H1546">
        <v>5</v>
      </c>
      <c r="I1546" t="s">
        <v>12</v>
      </c>
      <c r="J1546" t="s">
        <v>8</v>
      </c>
      <c r="K1546">
        <v>30</v>
      </c>
      <c r="L1546" t="s">
        <v>11</v>
      </c>
      <c r="M1546">
        <v>0</v>
      </c>
      <c r="N1546">
        <v>1</v>
      </c>
      <c r="O1546" t="str">
        <f>IF(AND(Tabela1[[#This Row],[EA Play Season Pass]]="Yes",Tabela1[[#This Row],[Minecraft Season Pass]]="Yes"),"Yes","No")</f>
        <v>No</v>
      </c>
      <c r="P1546" t="str">
        <f>IF(OR(Tabela1[[#This Row],[EA Play Season Pass]]="Yes",Tabela1[[#This Row],[Minecraft Season Pass]]="Yes"),"Yes","No")</f>
        <v>Yes</v>
      </c>
      <c r="Q1546">
        <v>34</v>
      </c>
      <c r="R1546" s="2"/>
    </row>
    <row r="1547" spans="1:18" x14ac:dyDescent="0.25">
      <c r="A1547">
        <v>1546</v>
      </c>
      <c r="B1547" t="s">
        <v>4399</v>
      </c>
      <c r="C1547" t="s">
        <v>10</v>
      </c>
      <c r="D1547" s="50">
        <v>44787</v>
      </c>
      <c r="E1547">
        <f>YEAR(Tabela1[[#This Row],[Start Date]])</f>
        <v>2022</v>
      </c>
      <c r="F1547">
        <f>ROUNDUP(MONTH(Tabela1[[#This Row],[Start Date]])/3,0)</f>
        <v>3</v>
      </c>
      <c r="G1547" t="s">
        <v>8</v>
      </c>
      <c r="H1547">
        <v>5</v>
      </c>
      <c r="I1547" t="s">
        <v>9</v>
      </c>
      <c r="J1547" t="s">
        <v>11</v>
      </c>
      <c r="K1547">
        <v>0</v>
      </c>
      <c r="L1547" t="s">
        <v>11</v>
      </c>
      <c r="M1547">
        <v>0</v>
      </c>
      <c r="N1547">
        <v>3</v>
      </c>
      <c r="O1547" t="str">
        <f>IF(AND(Tabela1[[#This Row],[EA Play Season Pass]]="Yes",Tabela1[[#This Row],[Minecraft Season Pass]]="Yes"),"Yes","No")</f>
        <v>No</v>
      </c>
      <c r="P1547" t="str">
        <f>IF(OR(Tabela1[[#This Row],[EA Play Season Pass]]="Yes",Tabela1[[#This Row],[Minecraft Season Pass]]="Yes"),"Yes","No")</f>
        <v>No</v>
      </c>
      <c r="Q1547">
        <v>2</v>
      </c>
      <c r="R1547" s="2"/>
    </row>
    <row r="1548" spans="1:18" x14ac:dyDescent="0.25">
      <c r="A1548">
        <v>1547</v>
      </c>
      <c r="B1548" t="s">
        <v>1031</v>
      </c>
      <c r="C1548" t="s">
        <v>13</v>
      </c>
      <c r="D1548" s="50">
        <v>44787</v>
      </c>
      <c r="E1548">
        <f>YEAR(Tabela1[[#This Row],[Start Date]])</f>
        <v>2022</v>
      </c>
      <c r="F1548">
        <f>ROUNDUP(MONTH(Tabela1[[#This Row],[Start Date]])/3,0)</f>
        <v>3</v>
      </c>
      <c r="G1548" t="s">
        <v>8</v>
      </c>
      <c r="H1548">
        <v>10</v>
      </c>
      <c r="I1548" t="s">
        <v>9</v>
      </c>
      <c r="J1548" t="s">
        <v>11</v>
      </c>
      <c r="K1548">
        <v>0</v>
      </c>
      <c r="L1548" t="s">
        <v>8</v>
      </c>
      <c r="M1548">
        <v>20</v>
      </c>
      <c r="N1548">
        <v>1</v>
      </c>
      <c r="O1548" t="str">
        <f>IF(AND(Tabela1[[#This Row],[EA Play Season Pass]]="Yes",Tabela1[[#This Row],[Minecraft Season Pass]]="Yes"),"Yes","No")</f>
        <v>No</v>
      </c>
      <c r="P1548" t="str">
        <f>IF(OR(Tabela1[[#This Row],[EA Play Season Pass]]="Yes",Tabela1[[#This Row],[Minecraft Season Pass]]="Yes"),"Yes","No")</f>
        <v>Yes</v>
      </c>
      <c r="Q1548">
        <v>29</v>
      </c>
      <c r="R1548" s="2"/>
    </row>
    <row r="1549" spans="1:18" x14ac:dyDescent="0.25">
      <c r="A1549">
        <v>1548</v>
      </c>
      <c r="B1549" t="s">
        <v>4400</v>
      </c>
      <c r="C1549" t="s">
        <v>13</v>
      </c>
      <c r="D1549" s="50">
        <v>44788</v>
      </c>
      <c r="E1549">
        <f>YEAR(Tabela1[[#This Row],[Start Date]])</f>
        <v>2022</v>
      </c>
      <c r="F1549">
        <f>ROUNDUP(MONTH(Tabela1[[#This Row],[Start Date]])/3,0)</f>
        <v>3</v>
      </c>
      <c r="G1549" t="s">
        <v>11</v>
      </c>
      <c r="H1549">
        <v>10</v>
      </c>
      <c r="I1549" t="s">
        <v>14</v>
      </c>
      <c r="J1549" t="s">
        <v>11</v>
      </c>
      <c r="K1549">
        <v>0</v>
      </c>
      <c r="L1549" t="s">
        <v>11</v>
      </c>
      <c r="M1549">
        <v>0</v>
      </c>
      <c r="N1549">
        <v>3</v>
      </c>
      <c r="O1549" t="str">
        <f>IF(AND(Tabela1[[#This Row],[EA Play Season Pass]]="Yes",Tabela1[[#This Row],[Minecraft Season Pass]]="Yes"),"Yes","No")</f>
        <v>No</v>
      </c>
      <c r="P1549" t="str">
        <f>IF(OR(Tabela1[[#This Row],[EA Play Season Pass]]="Yes",Tabela1[[#This Row],[Minecraft Season Pass]]="Yes"),"Yes","No")</f>
        <v>No</v>
      </c>
      <c r="Q1549">
        <v>7</v>
      </c>
      <c r="R1549" s="2"/>
    </row>
    <row r="1550" spans="1:18" x14ac:dyDescent="0.25">
      <c r="A1550">
        <v>1549</v>
      </c>
      <c r="B1550" t="s">
        <v>4401</v>
      </c>
      <c r="C1550" t="s">
        <v>7</v>
      </c>
      <c r="D1550" s="50">
        <v>44788</v>
      </c>
      <c r="E1550">
        <f>YEAR(Tabela1[[#This Row],[Start Date]])</f>
        <v>2022</v>
      </c>
      <c r="F1550">
        <f>ROUNDUP(MONTH(Tabela1[[#This Row],[Start Date]])/3,0)</f>
        <v>3</v>
      </c>
      <c r="G1550" t="s">
        <v>11</v>
      </c>
      <c r="H1550">
        <v>15</v>
      </c>
      <c r="I1550" t="s">
        <v>12</v>
      </c>
      <c r="J1550" t="s">
        <v>11</v>
      </c>
      <c r="K1550">
        <v>0</v>
      </c>
      <c r="L1550" t="s">
        <v>11</v>
      </c>
      <c r="M1550">
        <v>0</v>
      </c>
      <c r="N1550">
        <v>3</v>
      </c>
      <c r="O1550" t="str">
        <f>IF(AND(Tabela1[[#This Row],[EA Play Season Pass]]="Yes",Tabela1[[#This Row],[Minecraft Season Pass]]="Yes"),"Yes","No")</f>
        <v>No</v>
      </c>
      <c r="P1550" t="str">
        <f>IF(OR(Tabela1[[#This Row],[EA Play Season Pass]]="Yes",Tabela1[[#This Row],[Minecraft Season Pass]]="Yes"),"Yes","No")</f>
        <v>No</v>
      </c>
      <c r="Q1550">
        <v>12</v>
      </c>
      <c r="R1550" s="2"/>
    </row>
    <row r="1551" spans="1:18" x14ac:dyDescent="0.25">
      <c r="A1551">
        <v>1550</v>
      </c>
      <c r="B1551" t="s">
        <v>4402</v>
      </c>
      <c r="C1551" t="s">
        <v>10</v>
      </c>
      <c r="D1551" s="50">
        <v>44788</v>
      </c>
      <c r="E1551">
        <f>YEAR(Tabela1[[#This Row],[Start Date]])</f>
        <v>2022</v>
      </c>
      <c r="F1551">
        <f>ROUNDUP(MONTH(Tabela1[[#This Row],[Start Date]])/3,0)</f>
        <v>3</v>
      </c>
      <c r="G1551" t="s">
        <v>11</v>
      </c>
      <c r="H1551">
        <v>5</v>
      </c>
      <c r="I1551" t="s">
        <v>12</v>
      </c>
      <c r="J1551" t="s">
        <v>8</v>
      </c>
      <c r="K1551">
        <v>30</v>
      </c>
      <c r="L1551" t="s">
        <v>8</v>
      </c>
      <c r="M1551">
        <v>20</v>
      </c>
      <c r="N1551">
        <v>1</v>
      </c>
      <c r="O1551" t="str">
        <f>IF(AND(Tabela1[[#This Row],[EA Play Season Pass]]="Yes",Tabela1[[#This Row],[Minecraft Season Pass]]="Yes"),"Yes","No")</f>
        <v>Yes</v>
      </c>
      <c r="P1551" t="str">
        <f>IF(OR(Tabela1[[#This Row],[EA Play Season Pass]]="Yes",Tabela1[[#This Row],[Minecraft Season Pass]]="Yes"),"Yes","No")</f>
        <v>Yes</v>
      </c>
      <c r="Q1551">
        <v>54</v>
      </c>
      <c r="R1551" s="2"/>
    </row>
    <row r="1552" spans="1:18" x14ac:dyDescent="0.25">
      <c r="A1552">
        <v>1551</v>
      </c>
      <c r="B1552" t="s">
        <v>2260</v>
      </c>
      <c r="C1552" t="s">
        <v>7</v>
      </c>
      <c r="D1552" s="50">
        <v>44788</v>
      </c>
      <c r="E1552">
        <f>YEAR(Tabela1[[#This Row],[Start Date]])</f>
        <v>2022</v>
      </c>
      <c r="F1552">
        <f>ROUNDUP(MONTH(Tabela1[[#This Row],[Start Date]])/3,0)</f>
        <v>3</v>
      </c>
      <c r="G1552" t="s">
        <v>8</v>
      </c>
      <c r="H1552">
        <v>15</v>
      </c>
      <c r="I1552" t="s">
        <v>14</v>
      </c>
      <c r="J1552" t="s">
        <v>8</v>
      </c>
      <c r="K1552">
        <v>30</v>
      </c>
      <c r="L1552" t="s">
        <v>11</v>
      </c>
      <c r="M1552">
        <v>0</v>
      </c>
      <c r="N1552">
        <v>3</v>
      </c>
      <c r="O1552" t="str">
        <f>IF(AND(Tabela1[[#This Row],[EA Play Season Pass]]="Yes",Tabela1[[#This Row],[Minecraft Season Pass]]="Yes"),"Yes","No")</f>
        <v>No</v>
      </c>
      <c r="P1552" t="str">
        <f>IF(OR(Tabela1[[#This Row],[EA Play Season Pass]]="Yes",Tabela1[[#This Row],[Minecraft Season Pass]]="Yes"),"Yes","No")</f>
        <v>Yes</v>
      </c>
      <c r="Q1552">
        <v>42</v>
      </c>
      <c r="R1552" s="2"/>
    </row>
    <row r="1553" spans="1:18" x14ac:dyDescent="0.25">
      <c r="A1553">
        <v>1552</v>
      </c>
      <c r="B1553" t="s">
        <v>4403</v>
      </c>
      <c r="C1553" t="s">
        <v>10</v>
      </c>
      <c r="D1553" s="50">
        <v>44789</v>
      </c>
      <c r="E1553">
        <f>YEAR(Tabela1[[#This Row],[Start Date]])</f>
        <v>2022</v>
      </c>
      <c r="F1553">
        <f>ROUNDUP(MONTH(Tabela1[[#This Row],[Start Date]])/3,0)</f>
        <v>3</v>
      </c>
      <c r="G1553" t="s">
        <v>11</v>
      </c>
      <c r="H1553">
        <v>5</v>
      </c>
      <c r="I1553" t="s">
        <v>12</v>
      </c>
      <c r="J1553" t="s">
        <v>11</v>
      </c>
      <c r="K1553">
        <v>0</v>
      </c>
      <c r="L1553" t="s">
        <v>8</v>
      </c>
      <c r="M1553">
        <v>20</v>
      </c>
      <c r="N1553">
        <v>2</v>
      </c>
      <c r="O1553" t="str">
        <f>IF(AND(Tabela1[[#This Row],[EA Play Season Pass]]="Yes",Tabela1[[#This Row],[Minecraft Season Pass]]="Yes"),"Yes","No")</f>
        <v>No</v>
      </c>
      <c r="P1553" t="str">
        <f>IF(OR(Tabela1[[#This Row],[EA Play Season Pass]]="Yes",Tabela1[[#This Row],[Minecraft Season Pass]]="Yes"),"Yes","No")</f>
        <v>Yes</v>
      </c>
      <c r="Q1553">
        <v>23</v>
      </c>
      <c r="R1553" s="2"/>
    </row>
    <row r="1554" spans="1:18" x14ac:dyDescent="0.25">
      <c r="A1554">
        <v>1553</v>
      </c>
      <c r="B1554" t="s">
        <v>4404</v>
      </c>
      <c r="C1554" t="s">
        <v>13</v>
      </c>
      <c r="D1554" s="50">
        <v>44789</v>
      </c>
      <c r="E1554">
        <f>YEAR(Tabela1[[#This Row],[Start Date]])</f>
        <v>2022</v>
      </c>
      <c r="F1554">
        <f>ROUNDUP(MONTH(Tabela1[[#This Row],[Start Date]])/3,0)</f>
        <v>3</v>
      </c>
      <c r="G1554" t="s">
        <v>8</v>
      </c>
      <c r="H1554">
        <v>10</v>
      </c>
      <c r="I1554" t="s">
        <v>9</v>
      </c>
      <c r="J1554" t="s">
        <v>11</v>
      </c>
      <c r="K1554">
        <v>0</v>
      </c>
      <c r="L1554" t="s">
        <v>11</v>
      </c>
      <c r="M1554">
        <v>0</v>
      </c>
      <c r="N1554">
        <v>1</v>
      </c>
      <c r="O1554" t="str">
        <f>IF(AND(Tabela1[[#This Row],[EA Play Season Pass]]="Yes",Tabela1[[#This Row],[Minecraft Season Pass]]="Yes"),"Yes","No")</f>
        <v>No</v>
      </c>
      <c r="P1554" t="str">
        <f>IF(OR(Tabela1[[#This Row],[EA Play Season Pass]]="Yes",Tabela1[[#This Row],[Minecraft Season Pass]]="Yes"),"Yes","No")</f>
        <v>No</v>
      </c>
      <c r="Q1554">
        <v>9</v>
      </c>
      <c r="R1554" s="2"/>
    </row>
    <row r="1555" spans="1:18" x14ac:dyDescent="0.25">
      <c r="A1555">
        <v>1554</v>
      </c>
      <c r="B1555" t="s">
        <v>4405</v>
      </c>
      <c r="C1555" t="s">
        <v>7</v>
      </c>
      <c r="D1555" s="50">
        <v>44789</v>
      </c>
      <c r="E1555">
        <f>YEAR(Tabela1[[#This Row],[Start Date]])</f>
        <v>2022</v>
      </c>
      <c r="F1555">
        <f>ROUNDUP(MONTH(Tabela1[[#This Row],[Start Date]])/3,0)</f>
        <v>3</v>
      </c>
      <c r="G1555" t="s">
        <v>8</v>
      </c>
      <c r="H1555">
        <v>15</v>
      </c>
      <c r="I1555" t="s">
        <v>12</v>
      </c>
      <c r="J1555" t="s">
        <v>11</v>
      </c>
      <c r="K1555">
        <v>0</v>
      </c>
      <c r="L1555" t="s">
        <v>11</v>
      </c>
      <c r="M1555">
        <v>0</v>
      </c>
      <c r="N1555">
        <v>1</v>
      </c>
      <c r="O1555" t="str">
        <f>IF(AND(Tabela1[[#This Row],[EA Play Season Pass]]="Yes",Tabela1[[#This Row],[Minecraft Season Pass]]="Yes"),"Yes","No")</f>
        <v>No</v>
      </c>
      <c r="P1555" t="str">
        <f>IF(OR(Tabela1[[#This Row],[EA Play Season Pass]]="Yes",Tabela1[[#This Row],[Minecraft Season Pass]]="Yes"),"Yes","No")</f>
        <v>No</v>
      </c>
      <c r="Q1555">
        <v>14</v>
      </c>
      <c r="R1555" s="2"/>
    </row>
    <row r="1556" spans="1:18" x14ac:dyDescent="0.25">
      <c r="A1556">
        <v>1555</v>
      </c>
      <c r="B1556" t="s">
        <v>763</v>
      </c>
      <c r="C1556" t="s">
        <v>7</v>
      </c>
      <c r="D1556" s="50">
        <v>44789</v>
      </c>
      <c r="E1556">
        <f>YEAR(Tabela1[[#This Row],[Start Date]])</f>
        <v>2022</v>
      </c>
      <c r="F1556">
        <f>ROUNDUP(MONTH(Tabela1[[#This Row],[Start Date]])/3,0)</f>
        <v>3</v>
      </c>
      <c r="G1556" t="s">
        <v>8</v>
      </c>
      <c r="H1556">
        <v>15</v>
      </c>
      <c r="I1556" t="s">
        <v>14</v>
      </c>
      <c r="J1556" t="s">
        <v>8</v>
      </c>
      <c r="K1556">
        <v>30</v>
      </c>
      <c r="L1556" t="s">
        <v>8</v>
      </c>
      <c r="M1556">
        <v>20</v>
      </c>
      <c r="N1556">
        <v>2</v>
      </c>
      <c r="O1556" t="str">
        <f>IF(AND(Tabela1[[#This Row],[EA Play Season Pass]]="Yes",Tabela1[[#This Row],[Minecraft Season Pass]]="Yes"),"Yes","No")</f>
        <v>Yes</v>
      </c>
      <c r="P1556" t="str">
        <f>IF(OR(Tabela1[[#This Row],[EA Play Season Pass]]="Yes",Tabela1[[#This Row],[Minecraft Season Pass]]="Yes"),"Yes","No")</f>
        <v>Yes</v>
      </c>
      <c r="Q1556">
        <v>63</v>
      </c>
      <c r="R1556" s="2"/>
    </row>
    <row r="1557" spans="1:18" x14ac:dyDescent="0.25">
      <c r="A1557">
        <v>1556</v>
      </c>
      <c r="B1557" t="s">
        <v>4406</v>
      </c>
      <c r="C1557" t="s">
        <v>7</v>
      </c>
      <c r="D1557" s="50">
        <v>44789</v>
      </c>
      <c r="E1557">
        <f>YEAR(Tabela1[[#This Row],[Start Date]])</f>
        <v>2022</v>
      </c>
      <c r="F1557">
        <f>ROUNDUP(MONTH(Tabela1[[#This Row],[Start Date]])/3,0)</f>
        <v>3</v>
      </c>
      <c r="G1557" t="s">
        <v>11</v>
      </c>
      <c r="H1557">
        <v>15</v>
      </c>
      <c r="I1557" t="s">
        <v>9</v>
      </c>
      <c r="J1557" t="s">
        <v>11</v>
      </c>
      <c r="K1557">
        <v>0</v>
      </c>
      <c r="L1557" t="s">
        <v>11</v>
      </c>
      <c r="M1557">
        <v>0</v>
      </c>
      <c r="N1557">
        <v>2</v>
      </c>
      <c r="O1557" t="str">
        <f>IF(AND(Tabela1[[#This Row],[EA Play Season Pass]]="Yes",Tabela1[[#This Row],[Minecraft Season Pass]]="Yes"),"Yes","No")</f>
        <v>No</v>
      </c>
      <c r="P1557" t="str">
        <f>IF(OR(Tabela1[[#This Row],[EA Play Season Pass]]="Yes",Tabela1[[#This Row],[Minecraft Season Pass]]="Yes"),"Yes","No")</f>
        <v>No</v>
      </c>
      <c r="Q1557">
        <v>13</v>
      </c>
      <c r="R1557" s="2"/>
    </row>
    <row r="1558" spans="1:18" x14ac:dyDescent="0.25">
      <c r="A1558">
        <v>1557</v>
      </c>
      <c r="B1558" t="s">
        <v>4407</v>
      </c>
      <c r="C1558" t="s">
        <v>10</v>
      </c>
      <c r="D1558" s="50">
        <v>44789</v>
      </c>
      <c r="E1558">
        <f>YEAR(Tabela1[[#This Row],[Start Date]])</f>
        <v>2022</v>
      </c>
      <c r="F1558">
        <f>ROUNDUP(MONTH(Tabela1[[#This Row],[Start Date]])/3,0)</f>
        <v>3</v>
      </c>
      <c r="G1558" t="s">
        <v>8</v>
      </c>
      <c r="H1558">
        <v>5</v>
      </c>
      <c r="I1558" t="s">
        <v>9</v>
      </c>
      <c r="J1558" t="s">
        <v>8</v>
      </c>
      <c r="K1558">
        <v>30</v>
      </c>
      <c r="L1558" t="s">
        <v>11</v>
      </c>
      <c r="M1558">
        <v>0</v>
      </c>
      <c r="N1558">
        <v>3</v>
      </c>
      <c r="O1558" t="str">
        <f>IF(AND(Tabela1[[#This Row],[EA Play Season Pass]]="Yes",Tabela1[[#This Row],[Minecraft Season Pass]]="Yes"),"Yes","No")</f>
        <v>No</v>
      </c>
      <c r="P1558" t="str">
        <f>IF(OR(Tabela1[[#This Row],[EA Play Season Pass]]="Yes",Tabela1[[#This Row],[Minecraft Season Pass]]="Yes"),"Yes","No")</f>
        <v>Yes</v>
      </c>
      <c r="Q1558">
        <v>32</v>
      </c>
      <c r="R1558" s="2"/>
    </row>
    <row r="1559" spans="1:18" x14ac:dyDescent="0.25">
      <c r="A1559">
        <v>1558</v>
      </c>
      <c r="B1559" t="s">
        <v>4408</v>
      </c>
      <c r="C1559" t="s">
        <v>10</v>
      </c>
      <c r="D1559" s="50">
        <v>44790</v>
      </c>
      <c r="E1559">
        <f>YEAR(Tabela1[[#This Row],[Start Date]])</f>
        <v>2022</v>
      </c>
      <c r="F1559">
        <f>ROUNDUP(MONTH(Tabela1[[#This Row],[Start Date]])/3,0)</f>
        <v>3</v>
      </c>
      <c r="G1559" t="s">
        <v>11</v>
      </c>
      <c r="H1559">
        <v>5</v>
      </c>
      <c r="I1559" t="s">
        <v>9</v>
      </c>
      <c r="J1559" t="s">
        <v>8</v>
      </c>
      <c r="K1559">
        <v>30</v>
      </c>
      <c r="L1559" t="s">
        <v>11</v>
      </c>
      <c r="M1559">
        <v>0</v>
      </c>
      <c r="N1559">
        <v>3</v>
      </c>
      <c r="O1559" t="str">
        <f>IF(AND(Tabela1[[#This Row],[EA Play Season Pass]]="Yes",Tabela1[[#This Row],[Minecraft Season Pass]]="Yes"),"Yes","No")</f>
        <v>No</v>
      </c>
      <c r="P1559" t="str">
        <f>IF(OR(Tabela1[[#This Row],[EA Play Season Pass]]="Yes",Tabela1[[#This Row],[Minecraft Season Pass]]="Yes"),"Yes","No")</f>
        <v>Yes</v>
      </c>
      <c r="Q1559">
        <v>32</v>
      </c>
      <c r="R1559" s="2"/>
    </row>
    <row r="1560" spans="1:18" x14ac:dyDescent="0.25">
      <c r="A1560">
        <v>1559</v>
      </c>
      <c r="B1560" t="s">
        <v>185</v>
      </c>
      <c r="C1560" t="s">
        <v>10</v>
      </c>
      <c r="D1560" s="50">
        <v>44790</v>
      </c>
      <c r="E1560">
        <f>YEAR(Tabela1[[#This Row],[Start Date]])</f>
        <v>2022</v>
      </c>
      <c r="F1560">
        <f>ROUNDUP(MONTH(Tabela1[[#This Row],[Start Date]])/3,0)</f>
        <v>3</v>
      </c>
      <c r="G1560" t="s">
        <v>11</v>
      </c>
      <c r="H1560">
        <v>5</v>
      </c>
      <c r="I1560" t="s">
        <v>12</v>
      </c>
      <c r="J1560" t="s">
        <v>8</v>
      </c>
      <c r="K1560">
        <v>30</v>
      </c>
      <c r="L1560" t="s">
        <v>8</v>
      </c>
      <c r="M1560">
        <v>20</v>
      </c>
      <c r="N1560">
        <v>2</v>
      </c>
      <c r="O1560" t="str">
        <f>IF(AND(Tabela1[[#This Row],[EA Play Season Pass]]="Yes",Tabela1[[#This Row],[Minecraft Season Pass]]="Yes"),"Yes","No")</f>
        <v>Yes</v>
      </c>
      <c r="P1560" t="str">
        <f>IF(OR(Tabela1[[#This Row],[EA Play Season Pass]]="Yes",Tabela1[[#This Row],[Minecraft Season Pass]]="Yes"),"Yes","No")</f>
        <v>Yes</v>
      </c>
      <c r="Q1560">
        <v>53</v>
      </c>
      <c r="R1560" s="2"/>
    </row>
    <row r="1561" spans="1:18" x14ac:dyDescent="0.25">
      <c r="A1561">
        <v>1560</v>
      </c>
      <c r="B1561" t="s">
        <v>698</v>
      </c>
      <c r="C1561" t="s">
        <v>10</v>
      </c>
      <c r="D1561" s="50">
        <v>44790</v>
      </c>
      <c r="E1561">
        <f>YEAR(Tabela1[[#This Row],[Start Date]])</f>
        <v>2022</v>
      </c>
      <c r="F1561">
        <f>ROUNDUP(MONTH(Tabela1[[#This Row],[Start Date]])/3,0)</f>
        <v>3</v>
      </c>
      <c r="G1561" t="s">
        <v>11</v>
      </c>
      <c r="H1561">
        <v>5</v>
      </c>
      <c r="I1561" t="s">
        <v>12</v>
      </c>
      <c r="J1561" t="s">
        <v>11</v>
      </c>
      <c r="K1561">
        <v>0</v>
      </c>
      <c r="L1561" t="s">
        <v>11</v>
      </c>
      <c r="M1561">
        <v>0</v>
      </c>
      <c r="N1561">
        <v>2</v>
      </c>
      <c r="O1561" t="str">
        <f>IF(AND(Tabela1[[#This Row],[EA Play Season Pass]]="Yes",Tabela1[[#This Row],[Minecraft Season Pass]]="Yes"),"Yes","No")</f>
        <v>No</v>
      </c>
      <c r="P1561" t="str">
        <f>IF(OR(Tabela1[[#This Row],[EA Play Season Pass]]="Yes",Tabela1[[#This Row],[Minecraft Season Pass]]="Yes"),"Yes","No")</f>
        <v>No</v>
      </c>
      <c r="Q1561">
        <v>3</v>
      </c>
      <c r="R1561" s="2"/>
    </row>
    <row r="1562" spans="1:18" x14ac:dyDescent="0.25">
      <c r="A1562">
        <v>1561</v>
      </c>
      <c r="B1562" t="s">
        <v>4409</v>
      </c>
      <c r="C1562" t="s">
        <v>13</v>
      </c>
      <c r="D1562" s="50">
        <v>44790</v>
      </c>
      <c r="E1562">
        <f>YEAR(Tabela1[[#This Row],[Start Date]])</f>
        <v>2022</v>
      </c>
      <c r="F1562">
        <f>ROUNDUP(MONTH(Tabela1[[#This Row],[Start Date]])/3,0)</f>
        <v>3</v>
      </c>
      <c r="G1562" t="s">
        <v>8</v>
      </c>
      <c r="H1562">
        <v>10</v>
      </c>
      <c r="I1562" t="s">
        <v>12</v>
      </c>
      <c r="J1562" t="s">
        <v>8</v>
      </c>
      <c r="K1562">
        <v>30</v>
      </c>
      <c r="L1562" t="s">
        <v>11</v>
      </c>
      <c r="M1562">
        <v>0</v>
      </c>
      <c r="N1562">
        <v>1</v>
      </c>
      <c r="O1562" t="str">
        <f>IF(AND(Tabela1[[#This Row],[EA Play Season Pass]]="Yes",Tabela1[[#This Row],[Minecraft Season Pass]]="Yes"),"Yes","No")</f>
        <v>No</v>
      </c>
      <c r="P1562" t="str">
        <f>IF(OR(Tabela1[[#This Row],[EA Play Season Pass]]="Yes",Tabela1[[#This Row],[Minecraft Season Pass]]="Yes"),"Yes","No")</f>
        <v>Yes</v>
      </c>
      <c r="Q1562">
        <v>39</v>
      </c>
      <c r="R1562" s="2"/>
    </row>
    <row r="1563" spans="1:18" x14ac:dyDescent="0.25">
      <c r="A1563">
        <v>1562</v>
      </c>
      <c r="B1563" t="s">
        <v>4410</v>
      </c>
      <c r="C1563" t="s">
        <v>7</v>
      </c>
      <c r="D1563" s="50">
        <v>44790</v>
      </c>
      <c r="E1563">
        <f>YEAR(Tabela1[[#This Row],[Start Date]])</f>
        <v>2022</v>
      </c>
      <c r="F1563">
        <f>ROUNDUP(MONTH(Tabela1[[#This Row],[Start Date]])/3,0)</f>
        <v>3</v>
      </c>
      <c r="G1563" t="s">
        <v>11</v>
      </c>
      <c r="H1563">
        <v>15</v>
      </c>
      <c r="I1563" t="s">
        <v>12</v>
      </c>
      <c r="J1563" t="s">
        <v>11</v>
      </c>
      <c r="K1563">
        <v>0</v>
      </c>
      <c r="L1563" t="s">
        <v>11</v>
      </c>
      <c r="M1563">
        <v>0</v>
      </c>
      <c r="N1563">
        <v>2</v>
      </c>
      <c r="O1563" t="str">
        <f>IF(AND(Tabela1[[#This Row],[EA Play Season Pass]]="Yes",Tabela1[[#This Row],[Minecraft Season Pass]]="Yes"),"Yes","No")</f>
        <v>No</v>
      </c>
      <c r="P1563" t="str">
        <f>IF(OR(Tabela1[[#This Row],[EA Play Season Pass]]="Yes",Tabela1[[#This Row],[Minecraft Season Pass]]="Yes"),"Yes","No")</f>
        <v>No</v>
      </c>
      <c r="Q1563">
        <v>13</v>
      </c>
      <c r="R1563" s="2"/>
    </row>
    <row r="1564" spans="1:18" x14ac:dyDescent="0.25">
      <c r="A1564">
        <v>1563</v>
      </c>
      <c r="B1564" t="s">
        <v>4411</v>
      </c>
      <c r="C1564" t="s">
        <v>10</v>
      </c>
      <c r="D1564" s="50">
        <v>44790</v>
      </c>
      <c r="E1564">
        <f>YEAR(Tabela1[[#This Row],[Start Date]])</f>
        <v>2022</v>
      </c>
      <c r="F1564">
        <f>ROUNDUP(MONTH(Tabela1[[#This Row],[Start Date]])/3,0)</f>
        <v>3</v>
      </c>
      <c r="G1564" t="s">
        <v>11</v>
      </c>
      <c r="H1564">
        <v>5</v>
      </c>
      <c r="I1564" t="s">
        <v>14</v>
      </c>
      <c r="J1564" t="s">
        <v>11</v>
      </c>
      <c r="K1564">
        <v>0</v>
      </c>
      <c r="L1564" t="s">
        <v>8</v>
      </c>
      <c r="M1564">
        <v>20</v>
      </c>
      <c r="N1564">
        <v>2</v>
      </c>
      <c r="O1564" t="str">
        <f>IF(AND(Tabela1[[#This Row],[EA Play Season Pass]]="Yes",Tabela1[[#This Row],[Minecraft Season Pass]]="Yes"),"Yes","No")</f>
        <v>No</v>
      </c>
      <c r="P1564" t="str">
        <f>IF(OR(Tabela1[[#This Row],[EA Play Season Pass]]="Yes",Tabela1[[#This Row],[Minecraft Season Pass]]="Yes"),"Yes","No")</f>
        <v>Yes</v>
      </c>
      <c r="Q1564">
        <v>23</v>
      </c>
      <c r="R1564" s="2"/>
    </row>
    <row r="1565" spans="1:18" x14ac:dyDescent="0.25">
      <c r="A1565">
        <v>1564</v>
      </c>
      <c r="B1565" t="s">
        <v>2103</v>
      </c>
      <c r="C1565" t="s">
        <v>13</v>
      </c>
      <c r="D1565" s="50">
        <v>44790</v>
      </c>
      <c r="E1565">
        <f>YEAR(Tabela1[[#This Row],[Start Date]])</f>
        <v>2022</v>
      </c>
      <c r="F1565">
        <f>ROUNDUP(MONTH(Tabela1[[#This Row],[Start Date]])/3,0)</f>
        <v>3</v>
      </c>
      <c r="G1565" t="s">
        <v>11</v>
      </c>
      <c r="H1565">
        <v>10</v>
      </c>
      <c r="I1565" t="s">
        <v>9</v>
      </c>
      <c r="J1565" t="s">
        <v>11</v>
      </c>
      <c r="K1565">
        <v>0</v>
      </c>
      <c r="L1565" t="s">
        <v>11</v>
      </c>
      <c r="M1565">
        <v>0</v>
      </c>
      <c r="N1565">
        <v>2</v>
      </c>
      <c r="O1565" t="str">
        <f>IF(AND(Tabela1[[#This Row],[EA Play Season Pass]]="Yes",Tabela1[[#This Row],[Minecraft Season Pass]]="Yes"),"Yes","No")</f>
        <v>No</v>
      </c>
      <c r="P1565" t="str">
        <f>IF(OR(Tabela1[[#This Row],[EA Play Season Pass]]="Yes",Tabela1[[#This Row],[Minecraft Season Pass]]="Yes"),"Yes","No")</f>
        <v>No</v>
      </c>
      <c r="Q1565">
        <v>8</v>
      </c>
      <c r="R1565" s="2"/>
    </row>
    <row r="1566" spans="1:18" x14ac:dyDescent="0.25">
      <c r="A1566">
        <v>1565</v>
      </c>
      <c r="B1566" t="s">
        <v>2021</v>
      </c>
      <c r="C1566" t="s">
        <v>13</v>
      </c>
      <c r="D1566" s="50">
        <v>44790</v>
      </c>
      <c r="E1566">
        <f>YEAR(Tabela1[[#This Row],[Start Date]])</f>
        <v>2022</v>
      </c>
      <c r="F1566">
        <f>ROUNDUP(MONTH(Tabela1[[#This Row],[Start Date]])/3,0)</f>
        <v>3</v>
      </c>
      <c r="G1566" t="s">
        <v>8</v>
      </c>
      <c r="H1566">
        <v>10</v>
      </c>
      <c r="I1566" t="s">
        <v>9</v>
      </c>
      <c r="J1566" t="s">
        <v>11</v>
      </c>
      <c r="K1566">
        <v>0</v>
      </c>
      <c r="L1566" t="s">
        <v>11</v>
      </c>
      <c r="M1566">
        <v>0</v>
      </c>
      <c r="N1566">
        <v>3</v>
      </c>
      <c r="O1566" t="str">
        <f>IF(AND(Tabela1[[#This Row],[EA Play Season Pass]]="Yes",Tabela1[[#This Row],[Minecraft Season Pass]]="Yes"),"Yes","No")</f>
        <v>No</v>
      </c>
      <c r="P1566" t="str">
        <f>IF(OR(Tabela1[[#This Row],[EA Play Season Pass]]="Yes",Tabela1[[#This Row],[Minecraft Season Pass]]="Yes"),"Yes","No")</f>
        <v>No</v>
      </c>
      <c r="Q1566">
        <v>7</v>
      </c>
      <c r="R1566" s="2"/>
    </row>
    <row r="1567" spans="1:18" x14ac:dyDescent="0.25">
      <c r="A1567">
        <v>1566</v>
      </c>
      <c r="B1567" t="s">
        <v>4412</v>
      </c>
      <c r="C1567" t="s">
        <v>7</v>
      </c>
      <c r="D1567" s="50">
        <v>44790</v>
      </c>
      <c r="E1567">
        <f>YEAR(Tabela1[[#This Row],[Start Date]])</f>
        <v>2022</v>
      </c>
      <c r="F1567">
        <f>ROUNDUP(MONTH(Tabela1[[#This Row],[Start Date]])/3,0)</f>
        <v>3</v>
      </c>
      <c r="G1567" t="s">
        <v>8</v>
      </c>
      <c r="H1567">
        <v>15</v>
      </c>
      <c r="I1567" t="s">
        <v>12</v>
      </c>
      <c r="J1567" t="s">
        <v>8</v>
      </c>
      <c r="K1567">
        <v>30</v>
      </c>
      <c r="L1567" t="s">
        <v>11</v>
      </c>
      <c r="M1567">
        <v>0</v>
      </c>
      <c r="N1567">
        <v>3</v>
      </c>
      <c r="O1567" t="str">
        <f>IF(AND(Tabela1[[#This Row],[EA Play Season Pass]]="Yes",Tabela1[[#This Row],[Minecraft Season Pass]]="Yes"),"Yes","No")</f>
        <v>No</v>
      </c>
      <c r="P1567" t="str">
        <f>IF(OR(Tabela1[[#This Row],[EA Play Season Pass]]="Yes",Tabela1[[#This Row],[Minecraft Season Pass]]="Yes"),"Yes","No")</f>
        <v>Yes</v>
      </c>
      <c r="Q1567">
        <v>42</v>
      </c>
      <c r="R1567" s="2"/>
    </row>
    <row r="1568" spans="1:18" x14ac:dyDescent="0.25">
      <c r="A1568">
        <v>1567</v>
      </c>
      <c r="B1568" t="s">
        <v>4413</v>
      </c>
      <c r="C1568" t="s">
        <v>13</v>
      </c>
      <c r="D1568" s="50">
        <v>44790</v>
      </c>
      <c r="E1568">
        <f>YEAR(Tabela1[[#This Row],[Start Date]])</f>
        <v>2022</v>
      </c>
      <c r="F1568">
        <f>ROUNDUP(MONTH(Tabela1[[#This Row],[Start Date]])/3,0)</f>
        <v>3</v>
      </c>
      <c r="G1568" t="s">
        <v>11</v>
      </c>
      <c r="H1568">
        <v>10</v>
      </c>
      <c r="I1568" t="s">
        <v>12</v>
      </c>
      <c r="J1568" t="s">
        <v>11</v>
      </c>
      <c r="K1568">
        <v>0</v>
      </c>
      <c r="L1568" t="s">
        <v>8</v>
      </c>
      <c r="M1568">
        <v>20</v>
      </c>
      <c r="N1568">
        <v>2</v>
      </c>
      <c r="O1568" t="str">
        <f>IF(AND(Tabela1[[#This Row],[EA Play Season Pass]]="Yes",Tabela1[[#This Row],[Minecraft Season Pass]]="Yes"),"Yes","No")</f>
        <v>No</v>
      </c>
      <c r="P1568" t="str">
        <f>IF(OR(Tabela1[[#This Row],[EA Play Season Pass]]="Yes",Tabela1[[#This Row],[Minecraft Season Pass]]="Yes"),"Yes","No")</f>
        <v>Yes</v>
      </c>
      <c r="Q1568">
        <v>28</v>
      </c>
      <c r="R1568" s="2"/>
    </row>
    <row r="1569" spans="1:18" x14ac:dyDescent="0.25">
      <c r="A1569">
        <v>1568</v>
      </c>
      <c r="B1569" t="s">
        <v>1052</v>
      </c>
      <c r="C1569" t="s">
        <v>13</v>
      </c>
      <c r="D1569" s="50">
        <v>44790</v>
      </c>
      <c r="E1569">
        <f>YEAR(Tabela1[[#This Row],[Start Date]])</f>
        <v>2022</v>
      </c>
      <c r="F1569">
        <f>ROUNDUP(MONTH(Tabela1[[#This Row],[Start Date]])/3,0)</f>
        <v>3</v>
      </c>
      <c r="G1569" t="s">
        <v>11</v>
      </c>
      <c r="H1569">
        <v>10</v>
      </c>
      <c r="I1569" t="s">
        <v>12</v>
      </c>
      <c r="J1569" t="s">
        <v>8</v>
      </c>
      <c r="K1569">
        <v>30</v>
      </c>
      <c r="L1569" t="s">
        <v>8</v>
      </c>
      <c r="M1569">
        <v>20</v>
      </c>
      <c r="N1569">
        <v>2</v>
      </c>
      <c r="O1569" t="str">
        <f>IF(AND(Tabela1[[#This Row],[EA Play Season Pass]]="Yes",Tabela1[[#This Row],[Minecraft Season Pass]]="Yes"),"Yes","No")</f>
        <v>Yes</v>
      </c>
      <c r="P1569" t="str">
        <f>IF(OR(Tabela1[[#This Row],[EA Play Season Pass]]="Yes",Tabela1[[#This Row],[Minecraft Season Pass]]="Yes"),"Yes","No")</f>
        <v>Yes</v>
      </c>
      <c r="Q1569">
        <v>58</v>
      </c>
      <c r="R1569" s="2"/>
    </row>
    <row r="1570" spans="1:18" x14ac:dyDescent="0.25">
      <c r="A1570">
        <v>1569</v>
      </c>
      <c r="B1570" t="s">
        <v>1517</v>
      </c>
      <c r="C1570" t="s">
        <v>13</v>
      </c>
      <c r="D1570" s="50">
        <v>44790</v>
      </c>
      <c r="E1570">
        <f>YEAR(Tabela1[[#This Row],[Start Date]])</f>
        <v>2022</v>
      </c>
      <c r="F1570">
        <f>ROUNDUP(MONTH(Tabela1[[#This Row],[Start Date]])/3,0)</f>
        <v>3</v>
      </c>
      <c r="G1570" t="s">
        <v>8</v>
      </c>
      <c r="H1570">
        <v>10</v>
      </c>
      <c r="I1570" t="s">
        <v>12</v>
      </c>
      <c r="J1570" t="s">
        <v>11</v>
      </c>
      <c r="K1570">
        <v>0</v>
      </c>
      <c r="L1570" t="s">
        <v>11</v>
      </c>
      <c r="M1570">
        <v>0</v>
      </c>
      <c r="N1570">
        <v>3</v>
      </c>
      <c r="O1570" t="str">
        <f>IF(AND(Tabela1[[#This Row],[EA Play Season Pass]]="Yes",Tabela1[[#This Row],[Minecraft Season Pass]]="Yes"),"Yes","No")</f>
        <v>No</v>
      </c>
      <c r="P1570" t="str">
        <f>IF(OR(Tabela1[[#This Row],[EA Play Season Pass]]="Yes",Tabela1[[#This Row],[Minecraft Season Pass]]="Yes"),"Yes","No")</f>
        <v>No</v>
      </c>
      <c r="Q1570">
        <v>7</v>
      </c>
      <c r="R1570" s="2"/>
    </row>
    <row r="1571" spans="1:18" x14ac:dyDescent="0.25">
      <c r="A1571">
        <v>1570</v>
      </c>
      <c r="B1571" t="s">
        <v>1789</v>
      </c>
      <c r="C1571" t="s">
        <v>10</v>
      </c>
      <c r="D1571" s="50">
        <v>44791</v>
      </c>
      <c r="E1571">
        <f>YEAR(Tabela1[[#This Row],[Start Date]])</f>
        <v>2022</v>
      </c>
      <c r="F1571">
        <f>ROUNDUP(MONTH(Tabela1[[#This Row],[Start Date]])/3,0)</f>
        <v>3</v>
      </c>
      <c r="G1571" t="s">
        <v>11</v>
      </c>
      <c r="H1571">
        <v>5</v>
      </c>
      <c r="I1571" t="s">
        <v>12</v>
      </c>
      <c r="J1571" t="s">
        <v>11</v>
      </c>
      <c r="K1571">
        <v>0</v>
      </c>
      <c r="L1571" t="s">
        <v>11</v>
      </c>
      <c r="M1571">
        <v>0</v>
      </c>
      <c r="N1571">
        <v>3</v>
      </c>
      <c r="O1571" t="str">
        <f>IF(AND(Tabela1[[#This Row],[EA Play Season Pass]]="Yes",Tabela1[[#This Row],[Minecraft Season Pass]]="Yes"),"Yes","No")</f>
        <v>No</v>
      </c>
      <c r="P1571" t="str">
        <f>IF(OR(Tabela1[[#This Row],[EA Play Season Pass]]="Yes",Tabela1[[#This Row],[Minecraft Season Pass]]="Yes"),"Yes","No")</f>
        <v>No</v>
      </c>
      <c r="Q1571">
        <v>2</v>
      </c>
      <c r="R1571" s="2"/>
    </row>
    <row r="1572" spans="1:18" x14ac:dyDescent="0.25">
      <c r="A1572">
        <v>1571</v>
      </c>
      <c r="B1572" t="s">
        <v>4414</v>
      </c>
      <c r="C1572" t="s">
        <v>10</v>
      </c>
      <c r="D1572" s="50">
        <v>44791</v>
      </c>
      <c r="E1572">
        <f>YEAR(Tabela1[[#This Row],[Start Date]])</f>
        <v>2022</v>
      </c>
      <c r="F1572">
        <f>ROUNDUP(MONTH(Tabela1[[#This Row],[Start Date]])/3,0)</f>
        <v>3</v>
      </c>
      <c r="G1572" t="s">
        <v>11</v>
      </c>
      <c r="H1572">
        <v>5</v>
      </c>
      <c r="I1572" t="s">
        <v>9</v>
      </c>
      <c r="J1572" t="s">
        <v>8</v>
      </c>
      <c r="K1572">
        <v>30</v>
      </c>
      <c r="L1572" t="s">
        <v>11</v>
      </c>
      <c r="M1572">
        <v>0</v>
      </c>
      <c r="N1572">
        <v>3</v>
      </c>
      <c r="O1572" t="str">
        <f>IF(AND(Tabela1[[#This Row],[EA Play Season Pass]]="Yes",Tabela1[[#This Row],[Minecraft Season Pass]]="Yes"),"Yes","No")</f>
        <v>No</v>
      </c>
      <c r="P1572" t="str">
        <f>IF(OR(Tabela1[[#This Row],[EA Play Season Pass]]="Yes",Tabela1[[#This Row],[Minecraft Season Pass]]="Yes"),"Yes","No")</f>
        <v>Yes</v>
      </c>
      <c r="Q1572">
        <v>32</v>
      </c>
      <c r="R1572" s="2"/>
    </row>
    <row r="1573" spans="1:18" x14ac:dyDescent="0.25">
      <c r="A1573">
        <v>1572</v>
      </c>
      <c r="B1573" t="s">
        <v>4415</v>
      </c>
      <c r="C1573" t="s">
        <v>13</v>
      </c>
      <c r="D1573" s="50">
        <v>44791</v>
      </c>
      <c r="E1573">
        <f>YEAR(Tabela1[[#This Row],[Start Date]])</f>
        <v>2022</v>
      </c>
      <c r="F1573">
        <f>ROUNDUP(MONTH(Tabela1[[#This Row],[Start Date]])/3,0)</f>
        <v>3</v>
      </c>
      <c r="G1573" t="s">
        <v>11</v>
      </c>
      <c r="H1573">
        <v>10</v>
      </c>
      <c r="I1573" t="s">
        <v>14</v>
      </c>
      <c r="J1573" t="s">
        <v>11</v>
      </c>
      <c r="K1573">
        <v>0</v>
      </c>
      <c r="L1573" t="s">
        <v>11</v>
      </c>
      <c r="M1573">
        <v>0</v>
      </c>
      <c r="N1573">
        <v>1</v>
      </c>
      <c r="O1573" t="str">
        <f>IF(AND(Tabela1[[#This Row],[EA Play Season Pass]]="Yes",Tabela1[[#This Row],[Minecraft Season Pass]]="Yes"),"Yes","No")</f>
        <v>No</v>
      </c>
      <c r="P1573" t="str">
        <f>IF(OR(Tabela1[[#This Row],[EA Play Season Pass]]="Yes",Tabela1[[#This Row],[Minecraft Season Pass]]="Yes"),"Yes","No")</f>
        <v>No</v>
      </c>
      <c r="Q1573">
        <v>9</v>
      </c>
      <c r="R1573" s="2"/>
    </row>
    <row r="1574" spans="1:18" x14ac:dyDescent="0.25">
      <c r="A1574">
        <v>1573</v>
      </c>
      <c r="B1574" t="s">
        <v>768</v>
      </c>
      <c r="C1574" t="s">
        <v>10</v>
      </c>
      <c r="D1574" s="50">
        <v>44791</v>
      </c>
      <c r="E1574">
        <f>YEAR(Tabela1[[#This Row],[Start Date]])</f>
        <v>2022</v>
      </c>
      <c r="F1574">
        <f>ROUNDUP(MONTH(Tabela1[[#This Row],[Start Date]])/3,0)</f>
        <v>3</v>
      </c>
      <c r="G1574" t="s">
        <v>11</v>
      </c>
      <c r="H1574">
        <v>5</v>
      </c>
      <c r="I1574" t="s">
        <v>12</v>
      </c>
      <c r="J1574" t="s">
        <v>8</v>
      </c>
      <c r="K1574">
        <v>30</v>
      </c>
      <c r="L1574" t="s">
        <v>11</v>
      </c>
      <c r="M1574">
        <v>0</v>
      </c>
      <c r="N1574">
        <v>3</v>
      </c>
      <c r="O1574" t="str">
        <f>IF(AND(Tabela1[[#This Row],[EA Play Season Pass]]="Yes",Tabela1[[#This Row],[Minecraft Season Pass]]="Yes"),"Yes","No")</f>
        <v>No</v>
      </c>
      <c r="P1574" t="str">
        <f>IF(OR(Tabela1[[#This Row],[EA Play Season Pass]]="Yes",Tabela1[[#This Row],[Minecraft Season Pass]]="Yes"),"Yes","No")</f>
        <v>Yes</v>
      </c>
      <c r="Q1574">
        <v>32</v>
      </c>
      <c r="R1574" s="2"/>
    </row>
    <row r="1575" spans="1:18" x14ac:dyDescent="0.25">
      <c r="A1575">
        <v>1574</v>
      </c>
      <c r="B1575" t="s">
        <v>4416</v>
      </c>
      <c r="C1575" t="s">
        <v>7</v>
      </c>
      <c r="D1575" s="50">
        <v>44791</v>
      </c>
      <c r="E1575">
        <f>YEAR(Tabela1[[#This Row],[Start Date]])</f>
        <v>2022</v>
      </c>
      <c r="F1575">
        <f>ROUNDUP(MONTH(Tabela1[[#This Row],[Start Date]])/3,0)</f>
        <v>3</v>
      </c>
      <c r="G1575" t="s">
        <v>8</v>
      </c>
      <c r="H1575">
        <v>15</v>
      </c>
      <c r="I1575" t="s">
        <v>14</v>
      </c>
      <c r="J1575" t="s">
        <v>11</v>
      </c>
      <c r="K1575">
        <v>0</v>
      </c>
      <c r="L1575" t="s">
        <v>8</v>
      </c>
      <c r="M1575">
        <v>20</v>
      </c>
      <c r="N1575">
        <v>1</v>
      </c>
      <c r="O1575" t="str">
        <f>IF(AND(Tabela1[[#This Row],[EA Play Season Pass]]="Yes",Tabela1[[#This Row],[Minecraft Season Pass]]="Yes"),"Yes","No")</f>
        <v>No</v>
      </c>
      <c r="P1575" t="str">
        <f>IF(OR(Tabela1[[#This Row],[EA Play Season Pass]]="Yes",Tabela1[[#This Row],[Minecraft Season Pass]]="Yes"),"Yes","No")</f>
        <v>Yes</v>
      </c>
      <c r="Q1575">
        <v>34</v>
      </c>
      <c r="R1575" s="2"/>
    </row>
    <row r="1576" spans="1:18" x14ac:dyDescent="0.25">
      <c r="A1576">
        <v>1575</v>
      </c>
      <c r="B1576" t="s">
        <v>2245</v>
      </c>
      <c r="C1576" t="s">
        <v>7</v>
      </c>
      <c r="D1576" s="50">
        <v>44792</v>
      </c>
      <c r="E1576">
        <f>YEAR(Tabela1[[#This Row],[Start Date]])</f>
        <v>2022</v>
      </c>
      <c r="F1576">
        <f>ROUNDUP(MONTH(Tabela1[[#This Row],[Start Date]])/3,0)</f>
        <v>3</v>
      </c>
      <c r="G1576" t="s">
        <v>11</v>
      </c>
      <c r="H1576">
        <v>15</v>
      </c>
      <c r="I1576" t="s">
        <v>9</v>
      </c>
      <c r="J1576" t="s">
        <v>11</v>
      </c>
      <c r="K1576">
        <v>0</v>
      </c>
      <c r="L1576" t="s">
        <v>8</v>
      </c>
      <c r="M1576">
        <v>20</v>
      </c>
      <c r="N1576">
        <v>2</v>
      </c>
      <c r="O1576" t="str">
        <f>IF(AND(Tabela1[[#This Row],[EA Play Season Pass]]="Yes",Tabela1[[#This Row],[Minecraft Season Pass]]="Yes"),"Yes","No")</f>
        <v>No</v>
      </c>
      <c r="P1576" t="str">
        <f>IF(OR(Tabela1[[#This Row],[EA Play Season Pass]]="Yes",Tabela1[[#This Row],[Minecraft Season Pass]]="Yes"),"Yes","No")</f>
        <v>Yes</v>
      </c>
      <c r="Q1576">
        <v>33</v>
      </c>
      <c r="R1576" s="2"/>
    </row>
    <row r="1577" spans="1:18" x14ac:dyDescent="0.25">
      <c r="A1577">
        <v>1576</v>
      </c>
      <c r="B1577" t="s">
        <v>4417</v>
      </c>
      <c r="C1577" t="s">
        <v>10</v>
      </c>
      <c r="D1577" s="50">
        <v>44792</v>
      </c>
      <c r="E1577">
        <f>YEAR(Tabela1[[#This Row],[Start Date]])</f>
        <v>2022</v>
      </c>
      <c r="F1577">
        <f>ROUNDUP(MONTH(Tabela1[[#This Row],[Start Date]])/3,0)</f>
        <v>3</v>
      </c>
      <c r="G1577" t="s">
        <v>11</v>
      </c>
      <c r="H1577">
        <v>5</v>
      </c>
      <c r="I1577" t="s">
        <v>14</v>
      </c>
      <c r="J1577" t="s">
        <v>11</v>
      </c>
      <c r="K1577">
        <v>0</v>
      </c>
      <c r="L1577" t="s">
        <v>8</v>
      </c>
      <c r="M1577">
        <v>20</v>
      </c>
      <c r="N1577">
        <v>3</v>
      </c>
      <c r="O1577" t="str">
        <f>IF(AND(Tabela1[[#This Row],[EA Play Season Pass]]="Yes",Tabela1[[#This Row],[Minecraft Season Pass]]="Yes"),"Yes","No")</f>
        <v>No</v>
      </c>
      <c r="P1577" t="str">
        <f>IF(OR(Tabela1[[#This Row],[EA Play Season Pass]]="Yes",Tabela1[[#This Row],[Minecraft Season Pass]]="Yes"),"Yes","No")</f>
        <v>Yes</v>
      </c>
      <c r="Q1577">
        <v>22</v>
      </c>
      <c r="R1577" s="2"/>
    </row>
    <row r="1578" spans="1:18" x14ac:dyDescent="0.25">
      <c r="A1578">
        <v>1577</v>
      </c>
      <c r="B1578" t="s">
        <v>2210</v>
      </c>
      <c r="C1578" t="s">
        <v>10</v>
      </c>
      <c r="D1578" s="50">
        <v>44792</v>
      </c>
      <c r="E1578">
        <f>YEAR(Tabela1[[#This Row],[Start Date]])</f>
        <v>2022</v>
      </c>
      <c r="F1578">
        <f>ROUNDUP(MONTH(Tabela1[[#This Row],[Start Date]])/3,0)</f>
        <v>3</v>
      </c>
      <c r="G1578" t="s">
        <v>8</v>
      </c>
      <c r="H1578">
        <v>5</v>
      </c>
      <c r="I1578" t="s">
        <v>9</v>
      </c>
      <c r="J1578" t="s">
        <v>8</v>
      </c>
      <c r="K1578">
        <v>30</v>
      </c>
      <c r="L1578" t="s">
        <v>8</v>
      </c>
      <c r="M1578">
        <v>20</v>
      </c>
      <c r="N1578">
        <v>2</v>
      </c>
      <c r="O1578" t="str">
        <f>IF(AND(Tabela1[[#This Row],[EA Play Season Pass]]="Yes",Tabela1[[#This Row],[Minecraft Season Pass]]="Yes"),"Yes","No")</f>
        <v>Yes</v>
      </c>
      <c r="P1578" t="str">
        <f>IF(OR(Tabela1[[#This Row],[EA Play Season Pass]]="Yes",Tabela1[[#This Row],[Minecraft Season Pass]]="Yes"),"Yes","No")</f>
        <v>Yes</v>
      </c>
      <c r="Q1578">
        <v>53</v>
      </c>
      <c r="R1578" s="2"/>
    </row>
    <row r="1579" spans="1:18" x14ac:dyDescent="0.25">
      <c r="A1579">
        <v>1578</v>
      </c>
      <c r="B1579" t="s">
        <v>136</v>
      </c>
      <c r="C1579" t="s">
        <v>13</v>
      </c>
      <c r="D1579" s="50">
        <v>44792</v>
      </c>
      <c r="E1579">
        <f>YEAR(Tabela1[[#This Row],[Start Date]])</f>
        <v>2022</v>
      </c>
      <c r="F1579">
        <f>ROUNDUP(MONTH(Tabela1[[#This Row],[Start Date]])/3,0)</f>
        <v>3</v>
      </c>
      <c r="G1579" t="s">
        <v>8</v>
      </c>
      <c r="H1579">
        <v>10</v>
      </c>
      <c r="I1579" t="s">
        <v>14</v>
      </c>
      <c r="J1579" t="s">
        <v>8</v>
      </c>
      <c r="K1579">
        <v>30</v>
      </c>
      <c r="L1579" t="s">
        <v>8</v>
      </c>
      <c r="M1579">
        <v>20</v>
      </c>
      <c r="N1579">
        <v>1</v>
      </c>
      <c r="O1579" t="str">
        <f>IF(AND(Tabela1[[#This Row],[EA Play Season Pass]]="Yes",Tabela1[[#This Row],[Minecraft Season Pass]]="Yes"),"Yes","No")</f>
        <v>Yes</v>
      </c>
      <c r="P1579" t="str">
        <f>IF(OR(Tabela1[[#This Row],[EA Play Season Pass]]="Yes",Tabela1[[#This Row],[Minecraft Season Pass]]="Yes"),"Yes","No")</f>
        <v>Yes</v>
      </c>
      <c r="Q1579">
        <v>59</v>
      </c>
      <c r="R1579" s="2"/>
    </row>
    <row r="1580" spans="1:18" x14ac:dyDescent="0.25">
      <c r="A1580">
        <v>1579</v>
      </c>
      <c r="B1580" t="s">
        <v>4418</v>
      </c>
      <c r="C1580" t="s">
        <v>13</v>
      </c>
      <c r="D1580" s="50">
        <v>44792</v>
      </c>
      <c r="E1580">
        <f>YEAR(Tabela1[[#This Row],[Start Date]])</f>
        <v>2022</v>
      </c>
      <c r="F1580">
        <f>ROUNDUP(MONTH(Tabela1[[#This Row],[Start Date]])/3,0)</f>
        <v>3</v>
      </c>
      <c r="G1580" t="s">
        <v>8</v>
      </c>
      <c r="H1580">
        <v>10</v>
      </c>
      <c r="I1580" t="s">
        <v>12</v>
      </c>
      <c r="J1580" t="s">
        <v>11</v>
      </c>
      <c r="K1580">
        <v>0</v>
      </c>
      <c r="L1580" t="s">
        <v>8</v>
      </c>
      <c r="M1580">
        <v>20</v>
      </c>
      <c r="N1580">
        <v>3</v>
      </c>
      <c r="O1580" t="str">
        <f>IF(AND(Tabela1[[#This Row],[EA Play Season Pass]]="Yes",Tabela1[[#This Row],[Minecraft Season Pass]]="Yes"),"Yes","No")</f>
        <v>No</v>
      </c>
      <c r="P1580" t="str">
        <f>IF(OR(Tabela1[[#This Row],[EA Play Season Pass]]="Yes",Tabela1[[#This Row],[Minecraft Season Pass]]="Yes"),"Yes","No")</f>
        <v>Yes</v>
      </c>
      <c r="Q1580">
        <v>27</v>
      </c>
      <c r="R1580" s="2"/>
    </row>
    <row r="1581" spans="1:18" x14ac:dyDescent="0.25">
      <c r="A1581">
        <v>1580</v>
      </c>
      <c r="B1581" t="s">
        <v>4419</v>
      </c>
      <c r="C1581" t="s">
        <v>13</v>
      </c>
      <c r="D1581" s="50">
        <v>44792</v>
      </c>
      <c r="E1581">
        <f>YEAR(Tabela1[[#This Row],[Start Date]])</f>
        <v>2022</v>
      </c>
      <c r="F1581">
        <f>ROUNDUP(MONTH(Tabela1[[#This Row],[Start Date]])/3,0)</f>
        <v>3</v>
      </c>
      <c r="G1581" t="s">
        <v>11</v>
      </c>
      <c r="H1581">
        <v>10</v>
      </c>
      <c r="I1581" t="s">
        <v>12</v>
      </c>
      <c r="J1581" t="s">
        <v>11</v>
      </c>
      <c r="K1581">
        <v>0</v>
      </c>
      <c r="L1581" t="s">
        <v>11</v>
      </c>
      <c r="M1581">
        <v>0</v>
      </c>
      <c r="N1581">
        <v>2</v>
      </c>
      <c r="O1581" t="str">
        <f>IF(AND(Tabela1[[#This Row],[EA Play Season Pass]]="Yes",Tabela1[[#This Row],[Minecraft Season Pass]]="Yes"),"Yes","No")</f>
        <v>No</v>
      </c>
      <c r="P1581" t="str">
        <f>IF(OR(Tabela1[[#This Row],[EA Play Season Pass]]="Yes",Tabela1[[#This Row],[Minecraft Season Pass]]="Yes"),"Yes","No")</f>
        <v>No</v>
      </c>
      <c r="Q1581">
        <v>8</v>
      </c>
      <c r="R1581" s="2"/>
    </row>
    <row r="1582" spans="1:18" x14ac:dyDescent="0.25">
      <c r="A1582">
        <v>1581</v>
      </c>
      <c r="B1582" t="s">
        <v>4420</v>
      </c>
      <c r="C1582" t="s">
        <v>10</v>
      </c>
      <c r="D1582" s="50">
        <v>44792</v>
      </c>
      <c r="E1582">
        <f>YEAR(Tabela1[[#This Row],[Start Date]])</f>
        <v>2022</v>
      </c>
      <c r="F1582">
        <f>ROUNDUP(MONTH(Tabela1[[#This Row],[Start Date]])/3,0)</f>
        <v>3</v>
      </c>
      <c r="G1582" t="s">
        <v>8</v>
      </c>
      <c r="H1582">
        <v>5</v>
      </c>
      <c r="I1582" t="s">
        <v>9</v>
      </c>
      <c r="J1582" t="s">
        <v>8</v>
      </c>
      <c r="K1582">
        <v>30</v>
      </c>
      <c r="L1582" t="s">
        <v>8</v>
      </c>
      <c r="M1582">
        <v>20</v>
      </c>
      <c r="N1582">
        <v>2</v>
      </c>
      <c r="O1582" t="str">
        <f>IF(AND(Tabela1[[#This Row],[EA Play Season Pass]]="Yes",Tabela1[[#This Row],[Minecraft Season Pass]]="Yes"),"Yes","No")</f>
        <v>Yes</v>
      </c>
      <c r="P1582" t="str">
        <f>IF(OR(Tabela1[[#This Row],[EA Play Season Pass]]="Yes",Tabela1[[#This Row],[Minecraft Season Pass]]="Yes"),"Yes","No")</f>
        <v>Yes</v>
      </c>
      <c r="Q1582">
        <v>53</v>
      </c>
      <c r="R1582" s="2"/>
    </row>
    <row r="1583" spans="1:18" x14ac:dyDescent="0.25">
      <c r="A1583">
        <v>1582</v>
      </c>
      <c r="B1583" t="s">
        <v>4421</v>
      </c>
      <c r="C1583" t="s">
        <v>13</v>
      </c>
      <c r="D1583" s="50">
        <v>44793</v>
      </c>
      <c r="E1583">
        <f>YEAR(Tabela1[[#This Row],[Start Date]])</f>
        <v>2022</v>
      </c>
      <c r="F1583">
        <f>ROUNDUP(MONTH(Tabela1[[#This Row],[Start Date]])/3,0)</f>
        <v>3</v>
      </c>
      <c r="G1583" t="s">
        <v>11</v>
      </c>
      <c r="H1583">
        <v>10</v>
      </c>
      <c r="I1583" t="s">
        <v>9</v>
      </c>
      <c r="J1583" t="s">
        <v>11</v>
      </c>
      <c r="K1583">
        <v>0</v>
      </c>
      <c r="L1583" t="s">
        <v>11</v>
      </c>
      <c r="M1583">
        <v>0</v>
      </c>
      <c r="N1583">
        <v>3</v>
      </c>
      <c r="O1583" t="str">
        <f>IF(AND(Tabela1[[#This Row],[EA Play Season Pass]]="Yes",Tabela1[[#This Row],[Minecraft Season Pass]]="Yes"),"Yes","No")</f>
        <v>No</v>
      </c>
      <c r="P1583" t="str">
        <f>IF(OR(Tabela1[[#This Row],[EA Play Season Pass]]="Yes",Tabela1[[#This Row],[Minecraft Season Pass]]="Yes"),"Yes","No")</f>
        <v>No</v>
      </c>
      <c r="Q1583">
        <v>7</v>
      </c>
      <c r="R1583" s="2"/>
    </row>
    <row r="1584" spans="1:18" x14ac:dyDescent="0.25">
      <c r="A1584">
        <v>1583</v>
      </c>
      <c r="B1584" t="s">
        <v>4422</v>
      </c>
      <c r="C1584" t="s">
        <v>13</v>
      </c>
      <c r="D1584" s="50">
        <v>44793</v>
      </c>
      <c r="E1584">
        <f>YEAR(Tabela1[[#This Row],[Start Date]])</f>
        <v>2022</v>
      </c>
      <c r="F1584">
        <f>ROUNDUP(MONTH(Tabela1[[#This Row],[Start Date]])/3,0)</f>
        <v>3</v>
      </c>
      <c r="G1584" t="s">
        <v>8</v>
      </c>
      <c r="H1584">
        <v>10</v>
      </c>
      <c r="I1584" t="s">
        <v>14</v>
      </c>
      <c r="J1584" t="s">
        <v>8</v>
      </c>
      <c r="K1584">
        <v>30</v>
      </c>
      <c r="L1584" t="s">
        <v>8</v>
      </c>
      <c r="M1584">
        <v>20</v>
      </c>
      <c r="N1584">
        <v>2</v>
      </c>
      <c r="O1584" t="str">
        <f>IF(AND(Tabela1[[#This Row],[EA Play Season Pass]]="Yes",Tabela1[[#This Row],[Minecraft Season Pass]]="Yes"),"Yes","No")</f>
        <v>Yes</v>
      </c>
      <c r="P1584" t="str">
        <f>IF(OR(Tabela1[[#This Row],[EA Play Season Pass]]="Yes",Tabela1[[#This Row],[Minecraft Season Pass]]="Yes"),"Yes","No")</f>
        <v>Yes</v>
      </c>
      <c r="Q1584">
        <v>58</v>
      </c>
      <c r="R1584" s="2"/>
    </row>
    <row r="1585" spans="1:18" x14ac:dyDescent="0.25">
      <c r="A1585">
        <v>1584</v>
      </c>
      <c r="B1585" t="s">
        <v>2522</v>
      </c>
      <c r="C1585" t="s">
        <v>7</v>
      </c>
      <c r="D1585" s="50">
        <v>44793</v>
      </c>
      <c r="E1585">
        <f>YEAR(Tabela1[[#This Row],[Start Date]])</f>
        <v>2022</v>
      </c>
      <c r="F1585">
        <f>ROUNDUP(MONTH(Tabela1[[#This Row],[Start Date]])/3,0)</f>
        <v>3</v>
      </c>
      <c r="G1585" t="s">
        <v>11</v>
      </c>
      <c r="H1585">
        <v>15</v>
      </c>
      <c r="I1585" t="s">
        <v>12</v>
      </c>
      <c r="J1585" t="s">
        <v>11</v>
      </c>
      <c r="K1585">
        <v>0</v>
      </c>
      <c r="L1585" t="s">
        <v>8</v>
      </c>
      <c r="M1585">
        <v>20</v>
      </c>
      <c r="N1585">
        <v>1</v>
      </c>
      <c r="O1585" t="str">
        <f>IF(AND(Tabela1[[#This Row],[EA Play Season Pass]]="Yes",Tabela1[[#This Row],[Minecraft Season Pass]]="Yes"),"Yes","No")</f>
        <v>No</v>
      </c>
      <c r="P1585" t="str">
        <f>IF(OR(Tabela1[[#This Row],[EA Play Season Pass]]="Yes",Tabela1[[#This Row],[Minecraft Season Pass]]="Yes"),"Yes","No")</f>
        <v>Yes</v>
      </c>
      <c r="Q1585">
        <v>34</v>
      </c>
      <c r="R1585" s="2"/>
    </row>
    <row r="1586" spans="1:18" x14ac:dyDescent="0.25">
      <c r="A1586">
        <v>1585</v>
      </c>
      <c r="B1586" t="s">
        <v>4423</v>
      </c>
      <c r="C1586" t="s">
        <v>13</v>
      </c>
      <c r="D1586" s="50">
        <v>44793</v>
      </c>
      <c r="E1586">
        <f>YEAR(Tabela1[[#This Row],[Start Date]])</f>
        <v>2022</v>
      </c>
      <c r="F1586">
        <f>ROUNDUP(MONTH(Tabela1[[#This Row],[Start Date]])/3,0)</f>
        <v>3</v>
      </c>
      <c r="G1586" t="s">
        <v>11</v>
      </c>
      <c r="H1586">
        <v>10</v>
      </c>
      <c r="I1586" t="s">
        <v>9</v>
      </c>
      <c r="J1586" t="s">
        <v>8</v>
      </c>
      <c r="K1586">
        <v>30</v>
      </c>
      <c r="L1586" t="s">
        <v>11</v>
      </c>
      <c r="M1586">
        <v>0</v>
      </c>
      <c r="N1586">
        <v>2</v>
      </c>
      <c r="O1586" t="str">
        <f>IF(AND(Tabela1[[#This Row],[EA Play Season Pass]]="Yes",Tabela1[[#This Row],[Minecraft Season Pass]]="Yes"),"Yes","No")</f>
        <v>No</v>
      </c>
      <c r="P1586" t="str">
        <f>IF(OR(Tabela1[[#This Row],[EA Play Season Pass]]="Yes",Tabela1[[#This Row],[Minecraft Season Pass]]="Yes"),"Yes","No")</f>
        <v>Yes</v>
      </c>
      <c r="Q1586">
        <v>38</v>
      </c>
      <c r="R1586" s="2"/>
    </row>
    <row r="1587" spans="1:18" x14ac:dyDescent="0.25">
      <c r="A1587">
        <v>1586</v>
      </c>
      <c r="B1587" t="s">
        <v>4424</v>
      </c>
      <c r="C1587" t="s">
        <v>10</v>
      </c>
      <c r="D1587" s="50">
        <v>44793</v>
      </c>
      <c r="E1587">
        <f>YEAR(Tabela1[[#This Row],[Start Date]])</f>
        <v>2022</v>
      </c>
      <c r="F1587">
        <f>ROUNDUP(MONTH(Tabela1[[#This Row],[Start Date]])/3,0)</f>
        <v>3</v>
      </c>
      <c r="G1587" t="s">
        <v>11</v>
      </c>
      <c r="H1587">
        <v>5</v>
      </c>
      <c r="I1587" t="s">
        <v>12</v>
      </c>
      <c r="J1587" t="s">
        <v>11</v>
      </c>
      <c r="K1587">
        <v>0</v>
      </c>
      <c r="L1587" t="s">
        <v>8</v>
      </c>
      <c r="M1587">
        <v>20</v>
      </c>
      <c r="N1587">
        <v>1</v>
      </c>
      <c r="O1587" t="str">
        <f>IF(AND(Tabela1[[#This Row],[EA Play Season Pass]]="Yes",Tabela1[[#This Row],[Minecraft Season Pass]]="Yes"),"Yes","No")</f>
        <v>No</v>
      </c>
      <c r="P1587" t="str">
        <f>IF(OR(Tabela1[[#This Row],[EA Play Season Pass]]="Yes",Tabela1[[#This Row],[Minecraft Season Pass]]="Yes"),"Yes","No")</f>
        <v>Yes</v>
      </c>
      <c r="Q1587">
        <v>24</v>
      </c>
      <c r="R1587" s="2"/>
    </row>
    <row r="1588" spans="1:18" x14ac:dyDescent="0.25">
      <c r="A1588">
        <v>1587</v>
      </c>
      <c r="B1588" t="s">
        <v>4425</v>
      </c>
      <c r="C1588" t="s">
        <v>13</v>
      </c>
      <c r="D1588" s="50">
        <v>44793</v>
      </c>
      <c r="E1588">
        <f>YEAR(Tabela1[[#This Row],[Start Date]])</f>
        <v>2022</v>
      </c>
      <c r="F1588">
        <f>ROUNDUP(MONTH(Tabela1[[#This Row],[Start Date]])/3,0)</f>
        <v>3</v>
      </c>
      <c r="G1588" t="s">
        <v>11</v>
      </c>
      <c r="H1588">
        <v>10</v>
      </c>
      <c r="I1588" t="s">
        <v>14</v>
      </c>
      <c r="J1588" t="s">
        <v>11</v>
      </c>
      <c r="K1588">
        <v>0</v>
      </c>
      <c r="L1588" t="s">
        <v>11</v>
      </c>
      <c r="M1588">
        <v>0</v>
      </c>
      <c r="N1588">
        <v>1</v>
      </c>
      <c r="O1588" t="str">
        <f>IF(AND(Tabela1[[#This Row],[EA Play Season Pass]]="Yes",Tabela1[[#This Row],[Minecraft Season Pass]]="Yes"),"Yes","No")</f>
        <v>No</v>
      </c>
      <c r="P1588" t="str">
        <f>IF(OR(Tabela1[[#This Row],[EA Play Season Pass]]="Yes",Tabela1[[#This Row],[Minecraft Season Pass]]="Yes"),"Yes","No")</f>
        <v>No</v>
      </c>
      <c r="Q1588">
        <v>9</v>
      </c>
      <c r="R1588" s="2"/>
    </row>
    <row r="1589" spans="1:18" x14ac:dyDescent="0.25">
      <c r="A1589">
        <v>1588</v>
      </c>
      <c r="B1589" t="s">
        <v>1703</v>
      </c>
      <c r="C1589" t="s">
        <v>13</v>
      </c>
      <c r="D1589" s="50">
        <v>44793</v>
      </c>
      <c r="E1589">
        <f>YEAR(Tabela1[[#This Row],[Start Date]])</f>
        <v>2022</v>
      </c>
      <c r="F1589">
        <f>ROUNDUP(MONTH(Tabela1[[#This Row],[Start Date]])/3,0)</f>
        <v>3</v>
      </c>
      <c r="G1589" t="s">
        <v>8</v>
      </c>
      <c r="H1589">
        <v>10</v>
      </c>
      <c r="I1589" t="s">
        <v>9</v>
      </c>
      <c r="J1589" t="s">
        <v>8</v>
      </c>
      <c r="K1589">
        <v>30</v>
      </c>
      <c r="L1589" t="s">
        <v>8</v>
      </c>
      <c r="M1589">
        <v>20</v>
      </c>
      <c r="N1589">
        <v>3</v>
      </c>
      <c r="O1589" t="str">
        <f>IF(AND(Tabela1[[#This Row],[EA Play Season Pass]]="Yes",Tabela1[[#This Row],[Minecraft Season Pass]]="Yes"),"Yes","No")</f>
        <v>Yes</v>
      </c>
      <c r="P1589" t="str">
        <f>IF(OR(Tabela1[[#This Row],[EA Play Season Pass]]="Yes",Tabela1[[#This Row],[Minecraft Season Pass]]="Yes"),"Yes","No")</f>
        <v>Yes</v>
      </c>
      <c r="Q1589">
        <v>57</v>
      </c>
      <c r="R1589" s="2"/>
    </row>
    <row r="1590" spans="1:18" x14ac:dyDescent="0.25">
      <c r="A1590">
        <v>1589</v>
      </c>
      <c r="B1590" t="s">
        <v>1912</v>
      </c>
      <c r="C1590" t="s">
        <v>7</v>
      </c>
      <c r="D1590" s="50">
        <v>44794</v>
      </c>
      <c r="E1590">
        <f>YEAR(Tabela1[[#This Row],[Start Date]])</f>
        <v>2022</v>
      </c>
      <c r="F1590">
        <f>ROUNDUP(MONTH(Tabela1[[#This Row],[Start Date]])/3,0)</f>
        <v>3</v>
      </c>
      <c r="G1590" t="s">
        <v>8</v>
      </c>
      <c r="H1590">
        <v>15</v>
      </c>
      <c r="I1590" t="s">
        <v>9</v>
      </c>
      <c r="J1590" t="s">
        <v>11</v>
      </c>
      <c r="K1590">
        <v>0</v>
      </c>
      <c r="L1590" t="s">
        <v>8</v>
      </c>
      <c r="M1590">
        <v>20</v>
      </c>
      <c r="N1590">
        <v>1</v>
      </c>
      <c r="O1590" t="str">
        <f>IF(AND(Tabela1[[#This Row],[EA Play Season Pass]]="Yes",Tabela1[[#This Row],[Minecraft Season Pass]]="Yes"),"Yes","No")</f>
        <v>No</v>
      </c>
      <c r="P1590" t="str">
        <f>IF(OR(Tabela1[[#This Row],[EA Play Season Pass]]="Yes",Tabela1[[#This Row],[Minecraft Season Pass]]="Yes"),"Yes","No")</f>
        <v>Yes</v>
      </c>
      <c r="Q1590">
        <v>34</v>
      </c>
      <c r="R1590" s="2"/>
    </row>
    <row r="1591" spans="1:18" x14ac:dyDescent="0.25">
      <c r="A1591">
        <v>1590</v>
      </c>
      <c r="B1591" t="s">
        <v>4426</v>
      </c>
      <c r="C1591" t="s">
        <v>10</v>
      </c>
      <c r="D1591" s="50">
        <v>44794</v>
      </c>
      <c r="E1591">
        <f>YEAR(Tabela1[[#This Row],[Start Date]])</f>
        <v>2022</v>
      </c>
      <c r="F1591">
        <f>ROUNDUP(MONTH(Tabela1[[#This Row],[Start Date]])/3,0)</f>
        <v>3</v>
      </c>
      <c r="G1591" t="s">
        <v>11</v>
      </c>
      <c r="H1591">
        <v>5</v>
      </c>
      <c r="I1591" t="s">
        <v>12</v>
      </c>
      <c r="J1591" t="s">
        <v>8</v>
      </c>
      <c r="K1591">
        <v>30</v>
      </c>
      <c r="L1591" t="s">
        <v>11</v>
      </c>
      <c r="M1591">
        <v>0</v>
      </c>
      <c r="N1591">
        <v>2</v>
      </c>
      <c r="O1591" t="str">
        <f>IF(AND(Tabela1[[#This Row],[EA Play Season Pass]]="Yes",Tabela1[[#This Row],[Minecraft Season Pass]]="Yes"),"Yes","No")</f>
        <v>No</v>
      </c>
      <c r="P1591" t="str">
        <f>IF(OR(Tabela1[[#This Row],[EA Play Season Pass]]="Yes",Tabela1[[#This Row],[Minecraft Season Pass]]="Yes"),"Yes","No")</f>
        <v>Yes</v>
      </c>
      <c r="Q1591">
        <v>33</v>
      </c>
      <c r="R1591" s="2"/>
    </row>
    <row r="1592" spans="1:18" x14ac:dyDescent="0.25">
      <c r="A1592">
        <v>1591</v>
      </c>
      <c r="B1592" t="s">
        <v>986</v>
      </c>
      <c r="C1592" t="s">
        <v>13</v>
      </c>
      <c r="D1592" s="50">
        <v>44794</v>
      </c>
      <c r="E1592">
        <f>YEAR(Tabela1[[#This Row],[Start Date]])</f>
        <v>2022</v>
      </c>
      <c r="F1592">
        <f>ROUNDUP(MONTH(Tabela1[[#This Row],[Start Date]])/3,0)</f>
        <v>3</v>
      </c>
      <c r="G1592" t="s">
        <v>11</v>
      </c>
      <c r="H1592">
        <v>10</v>
      </c>
      <c r="I1592" t="s">
        <v>12</v>
      </c>
      <c r="J1592" t="s">
        <v>8</v>
      </c>
      <c r="K1592">
        <v>30</v>
      </c>
      <c r="L1592" t="s">
        <v>11</v>
      </c>
      <c r="M1592">
        <v>0</v>
      </c>
      <c r="N1592">
        <v>2</v>
      </c>
      <c r="O1592" t="str">
        <f>IF(AND(Tabela1[[#This Row],[EA Play Season Pass]]="Yes",Tabela1[[#This Row],[Minecraft Season Pass]]="Yes"),"Yes","No")</f>
        <v>No</v>
      </c>
      <c r="P1592" t="str">
        <f>IF(OR(Tabela1[[#This Row],[EA Play Season Pass]]="Yes",Tabela1[[#This Row],[Minecraft Season Pass]]="Yes"),"Yes","No")</f>
        <v>Yes</v>
      </c>
      <c r="Q1592">
        <v>38</v>
      </c>
      <c r="R1592" s="2"/>
    </row>
    <row r="1593" spans="1:18" x14ac:dyDescent="0.25">
      <c r="A1593">
        <v>1592</v>
      </c>
      <c r="B1593" t="s">
        <v>4427</v>
      </c>
      <c r="C1593" t="s">
        <v>7</v>
      </c>
      <c r="D1593" s="50">
        <v>44794</v>
      </c>
      <c r="E1593">
        <f>YEAR(Tabela1[[#This Row],[Start Date]])</f>
        <v>2022</v>
      </c>
      <c r="F1593">
        <f>ROUNDUP(MONTH(Tabela1[[#This Row],[Start Date]])/3,0)</f>
        <v>3</v>
      </c>
      <c r="G1593" t="s">
        <v>8</v>
      </c>
      <c r="H1593">
        <v>15</v>
      </c>
      <c r="I1593" t="s">
        <v>14</v>
      </c>
      <c r="J1593" t="s">
        <v>11</v>
      </c>
      <c r="K1593">
        <v>0</v>
      </c>
      <c r="L1593" t="s">
        <v>11</v>
      </c>
      <c r="M1593">
        <v>0</v>
      </c>
      <c r="N1593">
        <v>1</v>
      </c>
      <c r="O1593" t="str">
        <f>IF(AND(Tabela1[[#This Row],[EA Play Season Pass]]="Yes",Tabela1[[#This Row],[Minecraft Season Pass]]="Yes"),"Yes","No")</f>
        <v>No</v>
      </c>
      <c r="P1593" t="str">
        <f>IF(OR(Tabela1[[#This Row],[EA Play Season Pass]]="Yes",Tabela1[[#This Row],[Minecraft Season Pass]]="Yes"),"Yes","No")</f>
        <v>No</v>
      </c>
      <c r="Q1593">
        <v>14</v>
      </c>
      <c r="R1593" s="2"/>
    </row>
    <row r="1594" spans="1:18" x14ac:dyDescent="0.25">
      <c r="A1594">
        <v>1593</v>
      </c>
      <c r="B1594" t="s">
        <v>839</v>
      </c>
      <c r="C1594" t="s">
        <v>13</v>
      </c>
      <c r="D1594" s="50">
        <v>44794</v>
      </c>
      <c r="E1594">
        <f>YEAR(Tabela1[[#This Row],[Start Date]])</f>
        <v>2022</v>
      </c>
      <c r="F1594">
        <f>ROUNDUP(MONTH(Tabela1[[#This Row],[Start Date]])/3,0)</f>
        <v>3</v>
      </c>
      <c r="G1594" t="s">
        <v>11</v>
      </c>
      <c r="H1594">
        <v>10</v>
      </c>
      <c r="I1594" t="s">
        <v>12</v>
      </c>
      <c r="J1594" t="s">
        <v>11</v>
      </c>
      <c r="K1594">
        <v>0</v>
      </c>
      <c r="L1594" t="s">
        <v>8</v>
      </c>
      <c r="M1594">
        <v>20</v>
      </c>
      <c r="N1594">
        <v>2</v>
      </c>
      <c r="O1594" t="str">
        <f>IF(AND(Tabela1[[#This Row],[EA Play Season Pass]]="Yes",Tabela1[[#This Row],[Minecraft Season Pass]]="Yes"),"Yes","No")</f>
        <v>No</v>
      </c>
      <c r="P1594" t="str">
        <f>IF(OR(Tabela1[[#This Row],[EA Play Season Pass]]="Yes",Tabela1[[#This Row],[Minecraft Season Pass]]="Yes"),"Yes","No")</f>
        <v>Yes</v>
      </c>
      <c r="Q1594">
        <v>28</v>
      </c>
      <c r="R1594" s="2"/>
    </row>
    <row r="1595" spans="1:18" x14ac:dyDescent="0.25">
      <c r="A1595">
        <v>1594</v>
      </c>
      <c r="B1595" t="s">
        <v>3481</v>
      </c>
      <c r="C1595" t="s">
        <v>7</v>
      </c>
      <c r="D1595" s="50">
        <v>44794</v>
      </c>
      <c r="E1595">
        <f>YEAR(Tabela1[[#This Row],[Start Date]])</f>
        <v>2022</v>
      </c>
      <c r="F1595">
        <f>ROUNDUP(MONTH(Tabela1[[#This Row],[Start Date]])/3,0)</f>
        <v>3</v>
      </c>
      <c r="G1595" t="s">
        <v>11</v>
      </c>
      <c r="H1595">
        <v>15</v>
      </c>
      <c r="I1595" t="s">
        <v>14</v>
      </c>
      <c r="J1595" t="s">
        <v>8</v>
      </c>
      <c r="K1595">
        <v>30</v>
      </c>
      <c r="L1595" t="s">
        <v>8</v>
      </c>
      <c r="M1595">
        <v>20</v>
      </c>
      <c r="N1595">
        <v>3</v>
      </c>
      <c r="O1595" t="str">
        <f>IF(AND(Tabela1[[#This Row],[EA Play Season Pass]]="Yes",Tabela1[[#This Row],[Minecraft Season Pass]]="Yes"),"Yes","No")</f>
        <v>Yes</v>
      </c>
      <c r="P1595" t="str">
        <f>IF(OR(Tabela1[[#This Row],[EA Play Season Pass]]="Yes",Tabela1[[#This Row],[Minecraft Season Pass]]="Yes"),"Yes","No")</f>
        <v>Yes</v>
      </c>
      <c r="Q1595">
        <v>62</v>
      </c>
      <c r="R1595" s="2"/>
    </row>
    <row r="1596" spans="1:18" x14ac:dyDescent="0.25">
      <c r="A1596">
        <v>1595</v>
      </c>
      <c r="B1596" t="s">
        <v>951</v>
      </c>
      <c r="C1596" t="s">
        <v>10</v>
      </c>
      <c r="D1596" s="50">
        <v>44794</v>
      </c>
      <c r="E1596">
        <f>YEAR(Tabela1[[#This Row],[Start Date]])</f>
        <v>2022</v>
      </c>
      <c r="F1596">
        <f>ROUNDUP(MONTH(Tabela1[[#This Row],[Start Date]])/3,0)</f>
        <v>3</v>
      </c>
      <c r="G1596" t="s">
        <v>11</v>
      </c>
      <c r="H1596">
        <v>5</v>
      </c>
      <c r="I1596" t="s">
        <v>12</v>
      </c>
      <c r="J1596" t="s">
        <v>11</v>
      </c>
      <c r="K1596">
        <v>0</v>
      </c>
      <c r="L1596" t="s">
        <v>8</v>
      </c>
      <c r="M1596">
        <v>20</v>
      </c>
      <c r="N1596">
        <v>1</v>
      </c>
      <c r="O1596" t="str">
        <f>IF(AND(Tabela1[[#This Row],[EA Play Season Pass]]="Yes",Tabela1[[#This Row],[Minecraft Season Pass]]="Yes"),"Yes","No")</f>
        <v>No</v>
      </c>
      <c r="P1596" t="str">
        <f>IF(OR(Tabela1[[#This Row],[EA Play Season Pass]]="Yes",Tabela1[[#This Row],[Minecraft Season Pass]]="Yes"),"Yes","No")</f>
        <v>Yes</v>
      </c>
      <c r="Q1596">
        <v>24</v>
      </c>
      <c r="R1596" s="2"/>
    </row>
    <row r="1597" spans="1:18" x14ac:dyDescent="0.25">
      <c r="A1597">
        <v>1596</v>
      </c>
      <c r="B1597" t="s">
        <v>4428</v>
      </c>
      <c r="C1597" t="s">
        <v>13</v>
      </c>
      <c r="D1597" s="50">
        <v>44794</v>
      </c>
      <c r="E1597">
        <f>YEAR(Tabela1[[#This Row],[Start Date]])</f>
        <v>2022</v>
      </c>
      <c r="F1597">
        <f>ROUNDUP(MONTH(Tabela1[[#This Row],[Start Date]])/3,0)</f>
        <v>3</v>
      </c>
      <c r="G1597" t="s">
        <v>8</v>
      </c>
      <c r="H1597">
        <v>10</v>
      </c>
      <c r="I1597" t="s">
        <v>9</v>
      </c>
      <c r="J1597" t="s">
        <v>11</v>
      </c>
      <c r="K1597">
        <v>0</v>
      </c>
      <c r="L1597" t="s">
        <v>11</v>
      </c>
      <c r="M1597">
        <v>0</v>
      </c>
      <c r="N1597">
        <v>2</v>
      </c>
      <c r="O1597" t="str">
        <f>IF(AND(Tabela1[[#This Row],[EA Play Season Pass]]="Yes",Tabela1[[#This Row],[Minecraft Season Pass]]="Yes"),"Yes","No")</f>
        <v>No</v>
      </c>
      <c r="P1597" t="str">
        <f>IF(OR(Tabela1[[#This Row],[EA Play Season Pass]]="Yes",Tabela1[[#This Row],[Minecraft Season Pass]]="Yes"),"Yes","No")</f>
        <v>No</v>
      </c>
      <c r="Q1597">
        <v>8</v>
      </c>
      <c r="R1597" s="2"/>
    </row>
    <row r="1598" spans="1:18" x14ac:dyDescent="0.25">
      <c r="A1598">
        <v>1597</v>
      </c>
      <c r="B1598" t="s">
        <v>4429</v>
      </c>
      <c r="C1598" t="s">
        <v>10</v>
      </c>
      <c r="D1598" s="50">
        <v>44794</v>
      </c>
      <c r="E1598">
        <f>YEAR(Tabela1[[#This Row],[Start Date]])</f>
        <v>2022</v>
      </c>
      <c r="F1598">
        <f>ROUNDUP(MONTH(Tabela1[[#This Row],[Start Date]])/3,0)</f>
        <v>3</v>
      </c>
      <c r="G1598" t="s">
        <v>11</v>
      </c>
      <c r="H1598">
        <v>5</v>
      </c>
      <c r="I1598" t="s">
        <v>12</v>
      </c>
      <c r="J1598" t="s">
        <v>11</v>
      </c>
      <c r="K1598">
        <v>0</v>
      </c>
      <c r="L1598" t="s">
        <v>11</v>
      </c>
      <c r="M1598">
        <v>0</v>
      </c>
      <c r="N1598">
        <v>1</v>
      </c>
      <c r="O1598" t="str">
        <f>IF(AND(Tabela1[[#This Row],[EA Play Season Pass]]="Yes",Tabela1[[#This Row],[Minecraft Season Pass]]="Yes"),"Yes","No")</f>
        <v>No</v>
      </c>
      <c r="P1598" t="str">
        <f>IF(OR(Tabela1[[#This Row],[EA Play Season Pass]]="Yes",Tabela1[[#This Row],[Minecraft Season Pass]]="Yes"),"Yes","No")</f>
        <v>No</v>
      </c>
      <c r="Q1598">
        <v>4</v>
      </c>
      <c r="R1598" s="2"/>
    </row>
    <row r="1599" spans="1:18" x14ac:dyDescent="0.25">
      <c r="A1599">
        <v>1598</v>
      </c>
      <c r="B1599" t="s">
        <v>4430</v>
      </c>
      <c r="C1599" t="s">
        <v>7</v>
      </c>
      <c r="D1599" s="50">
        <v>44794</v>
      </c>
      <c r="E1599">
        <f>YEAR(Tabela1[[#This Row],[Start Date]])</f>
        <v>2022</v>
      </c>
      <c r="F1599">
        <f>ROUNDUP(MONTH(Tabela1[[#This Row],[Start Date]])/3,0)</f>
        <v>3</v>
      </c>
      <c r="G1599" t="s">
        <v>11</v>
      </c>
      <c r="H1599">
        <v>15</v>
      </c>
      <c r="I1599" t="s">
        <v>12</v>
      </c>
      <c r="J1599" t="s">
        <v>8</v>
      </c>
      <c r="K1599">
        <v>30</v>
      </c>
      <c r="L1599" t="s">
        <v>8</v>
      </c>
      <c r="M1599">
        <v>20</v>
      </c>
      <c r="N1599">
        <v>3</v>
      </c>
      <c r="O1599" t="str">
        <f>IF(AND(Tabela1[[#This Row],[EA Play Season Pass]]="Yes",Tabela1[[#This Row],[Minecraft Season Pass]]="Yes"),"Yes","No")</f>
        <v>Yes</v>
      </c>
      <c r="P1599" t="str">
        <f>IF(OR(Tabela1[[#This Row],[EA Play Season Pass]]="Yes",Tabela1[[#This Row],[Minecraft Season Pass]]="Yes"),"Yes","No")</f>
        <v>Yes</v>
      </c>
      <c r="Q1599">
        <v>62</v>
      </c>
      <c r="R1599" s="2"/>
    </row>
    <row r="1600" spans="1:18" x14ac:dyDescent="0.25">
      <c r="A1600">
        <v>1599</v>
      </c>
      <c r="B1600" t="s">
        <v>446</v>
      </c>
      <c r="C1600" t="s">
        <v>10</v>
      </c>
      <c r="D1600" s="50">
        <v>44795</v>
      </c>
      <c r="E1600">
        <f>YEAR(Tabela1[[#This Row],[Start Date]])</f>
        <v>2022</v>
      </c>
      <c r="F1600">
        <f>ROUNDUP(MONTH(Tabela1[[#This Row],[Start Date]])/3,0)</f>
        <v>3</v>
      </c>
      <c r="G1600" t="s">
        <v>8</v>
      </c>
      <c r="H1600">
        <v>5</v>
      </c>
      <c r="I1600" t="s">
        <v>12</v>
      </c>
      <c r="J1600" t="s">
        <v>8</v>
      </c>
      <c r="K1600">
        <v>30</v>
      </c>
      <c r="L1600" t="s">
        <v>11</v>
      </c>
      <c r="M1600">
        <v>0</v>
      </c>
      <c r="N1600">
        <v>2</v>
      </c>
      <c r="O1600" t="str">
        <f>IF(AND(Tabela1[[#This Row],[EA Play Season Pass]]="Yes",Tabela1[[#This Row],[Minecraft Season Pass]]="Yes"),"Yes","No")</f>
        <v>No</v>
      </c>
      <c r="P1600" t="str">
        <f>IF(OR(Tabela1[[#This Row],[EA Play Season Pass]]="Yes",Tabela1[[#This Row],[Minecraft Season Pass]]="Yes"),"Yes","No")</f>
        <v>Yes</v>
      </c>
      <c r="Q1600">
        <v>33</v>
      </c>
      <c r="R1600" s="2"/>
    </row>
    <row r="1601" spans="1:18" x14ac:dyDescent="0.25">
      <c r="A1601">
        <v>1600</v>
      </c>
      <c r="B1601" t="s">
        <v>4431</v>
      </c>
      <c r="C1601" t="s">
        <v>10</v>
      </c>
      <c r="D1601" s="50">
        <v>44795</v>
      </c>
      <c r="E1601">
        <f>YEAR(Tabela1[[#This Row],[Start Date]])</f>
        <v>2022</v>
      </c>
      <c r="F1601">
        <f>ROUNDUP(MONTH(Tabela1[[#This Row],[Start Date]])/3,0)</f>
        <v>3</v>
      </c>
      <c r="G1601" t="s">
        <v>11</v>
      </c>
      <c r="H1601">
        <v>5</v>
      </c>
      <c r="I1601" t="s">
        <v>12</v>
      </c>
      <c r="J1601" t="s">
        <v>8</v>
      </c>
      <c r="K1601">
        <v>30</v>
      </c>
      <c r="L1601" t="s">
        <v>11</v>
      </c>
      <c r="M1601">
        <v>0</v>
      </c>
      <c r="N1601">
        <v>3</v>
      </c>
      <c r="O1601" t="str">
        <f>IF(AND(Tabela1[[#This Row],[EA Play Season Pass]]="Yes",Tabela1[[#This Row],[Minecraft Season Pass]]="Yes"),"Yes","No")</f>
        <v>No</v>
      </c>
      <c r="P1601" t="str">
        <f>IF(OR(Tabela1[[#This Row],[EA Play Season Pass]]="Yes",Tabela1[[#This Row],[Minecraft Season Pass]]="Yes"),"Yes","No")</f>
        <v>Yes</v>
      </c>
      <c r="Q1601">
        <v>32</v>
      </c>
      <c r="R1601" s="2"/>
    </row>
    <row r="1602" spans="1:18" x14ac:dyDescent="0.25">
      <c r="A1602">
        <v>1601</v>
      </c>
      <c r="B1602" t="s">
        <v>4432</v>
      </c>
      <c r="C1602" t="s">
        <v>13</v>
      </c>
      <c r="D1602" s="50">
        <v>44795</v>
      </c>
      <c r="E1602">
        <f>YEAR(Tabela1[[#This Row],[Start Date]])</f>
        <v>2022</v>
      </c>
      <c r="F1602">
        <f>ROUNDUP(MONTH(Tabela1[[#This Row],[Start Date]])/3,0)</f>
        <v>3</v>
      </c>
      <c r="G1602" t="s">
        <v>11</v>
      </c>
      <c r="H1602">
        <v>10</v>
      </c>
      <c r="I1602" t="s">
        <v>9</v>
      </c>
      <c r="J1602" t="s">
        <v>11</v>
      </c>
      <c r="K1602">
        <v>0</v>
      </c>
      <c r="L1602" t="s">
        <v>11</v>
      </c>
      <c r="M1602">
        <v>0</v>
      </c>
      <c r="N1602">
        <v>1</v>
      </c>
      <c r="O1602" t="str">
        <f>IF(AND(Tabela1[[#This Row],[EA Play Season Pass]]="Yes",Tabela1[[#This Row],[Minecraft Season Pass]]="Yes"),"Yes","No")</f>
        <v>No</v>
      </c>
      <c r="P1602" t="str">
        <f>IF(OR(Tabela1[[#This Row],[EA Play Season Pass]]="Yes",Tabela1[[#This Row],[Minecraft Season Pass]]="Yes"),"Yes","No")</f>
        <v>No</v>
      </c>
      <c r="Q1602">
        <v>9</v>
      </c>
      <c r="R1602" s="2"/>
    </row>
    <row r="1603" spans="1:18" x14ac:dyDescent="0.25">
      <c r="A1603">
        <v>1602</v>
      </c>
      <c r="B1603" t="s">
        <v>1813</v>
      </c>
      <c r="C1603" t="s">
        <v>13</v>
      </c>
      <c r="D1603" s="50">
        <v>44795</v>
      </c>
      <c r="E1603">
        <f>YEAR(Tabela1[[#This Row],[Start Date]])</f>
        <v>2022</v>
      </c>
      <c r="F1603">
        <f>ROUNDUP(MONTH(Tabela1[[#This Row],[Start Date]])/3,0)</f>
        <v>3</v>
      </c>
      <c r="G1603" t="s">
        <v>8</v>
      </c>
      <c r="H1603">
        <v>10</v>
      </c>
      <c r="I1603" t="s">
        <v>14</v>
      </c>
      <c r="J1603" t="s">
        <v>11</v>
      </c>
      <c r="K1603">
        <v>0</v>
      </c>
      <c r="L1603" t="s">
        <v>11</v>
      </c>
      <c r="M1603">
        <v>0</v>
      </c>
      <c r="N1603">
        <v>1</v>
      </c>
      <c r="O1603" t="str">
        <f>IF(AND(Tabela1[[#This Row],[EA Play Season Pass]]="Yes",Tabela1[[#This Row],[Minecraft Season Pass]]="Yes"),"Yes","No")</f>
        <v>No</v>
      </c>
      <c r="P1603" t="str">
        <f>IF(OR(Tabela1[[#This Row],[EA Play Season Pass]]="Yes",Tabela1[[#This Row],[Minecraft Season Pass]]="Yes"),"Yes","No")</f>
        <v>No</v>
      </c>
      <c r="Q1603">
        <v>9</v>
      </c>
      <c r="R1603" s="2"/>
    </row>
    <row r="1604" spans="1:18" x14ac:dyDescent="0.25">
      <c r="A1604">
        <v>1603</v>
      </c>
      <c r="B1604" t="s">
        <v>2208</v>
      </c>
      <c r="C1604" t="s">
        <v>7</v>
      </c>
      <c r="D1604" s="50">
        <v>44795</v>
      </c>
      <c r="E1604">
        <f>YEAR(Tabela1[[#This Row],[Start Date]])</f>
        <v>2022</v>
      </c>
      <c r="F1604">
        <f>ROUNDUP(MONTH(Tabela1[[#This Row],[Start Date]])/3,0)</f>
        <v>3</v>
      </c>
      <c r="G1604" t="s">
        <v>8</v>
      </c>
      <c r="H1604">
        <v>15</v>
      </c>
      <c r="I1604" t="s">
        <v>14</v>
      </c>
      <c r="J1604" t="s">
        <v>8</v>
      </c>
      <c r="K1604">
        <v>30</v>
      </c>
      <c r="L1604" t="s">
        <v>8</v>
      </c>
      <c r="M1604">
        <v>20</v>
      </c>
      <c r="N1604">
        <v>3</v>
      </c>
      <c r="O1604" t="str">
        <f>IF(AND(Tabela1[[#This Row],[EA Play Season Pass]]="Yes",Tabela1[[#This Row],[Minecraft Season Pass]]="Yes"),"Yes","No")</f>
        <v>Yes</v>
      </c>
      <c r="P1604" t="str">
        <f>IF(OR(Tabela1[[#This Row],[EA Play Season Pass]]="Yes",Tabela1[[#This Row],[Minecraft Season Pass]]="Yes"),"Yes","No")</f>
        <v>Yes</v>
      </c>
      <c r="Q1604">
        <v>62</v>
      </c>
      <c r="R1604" s="2"/>
    </row>
    <row r="1605" spans="1:18" x14ac:dyDescent="0.25">
      <c r="A1605">
        <v>1604</v>
      </c>
      <c r="B1605" t="s">
        <v>4433</v>
      </c>
      <c r="C1605" t="s">
        <v>7</v>
      </c>
      <c r="D1605" s="50">
        <v>44795</v>
      </c>
      <c r="E1605">
        <f>YEAR(Tabela1[[#This Row],[Start Date]])</f>
        <v>2022</v>
      </c>
      <c r="F1605">
        <f>ROUNDUP(MONTH(Tabela1[[#This Row],[Start Date]])/3,0)</f>
        <v>3</v>
      </c>
      <c r="G1605" t="s">
        <v>11</v>
      </c>
      <c r="H1605">
        <v>15</v>
      </c>
      <c r="I1605" t="s">
        <v>12</v>
      </c>
      <c r="J1605" t="s">
        <v>11</v>
      </c>
      <c r="K1605">
        <v>0</v>
      </c>
      <c r="L1605" t="s">
        <v>11</v>
      </c>
      <c r="M1605">
        <v>0</v>
      </c>
      <c r="N1605">
        <v>3</v>
      </c>
      <c r="O1605" t="str">
        <f>IF(AND(Tabela1[[#This Row],[EA Play Season Pass]]="Yes",Tabela1[[#This Row],[Minecraft Season Pass]]="Yes"),"Yes","No")</f>
        <v>No</v>
      </c>
      <c r="P1605" t="str">
        <f>IF(OR(Tabela1[[#This Row],[EA Play Season Pass]]="Yes",Tabela1[[#This Row],[Minecraft Season Pass]]="Yes"),"Yes","No")</f>
        <v>No</v>
      </c>
      <c r="Q1605">
        <v>12</v>
      </c>
      <c r="R1605" s="2"/>
    </row>
    <row r="1606" spans="1:18" x14ac:dyDescent="0.25">
      <c r="A1606">
        <v>1605</v>
      </c>
      <c r="B1606" t="s">
        <v>2366</v>
      </c>
      <c r="C1606" t="s">
        <v>10</v>
      </c>
      <c r="D1606" s="50">
        <v>44795</v>
      </c>
      <c r="E1606">
        <f>YEAR(Tabela1[[#This Row],[Start Date]])</f>
        <v>2022</v>
      </c>
      <c r="F1606">
        <f>ROUNDUP(MONTH(Tabela1[[#This Row],[Start Date]])/3,0)</f>
        <v>3</v>
      </c>
      <c r="G1606" t="s">
        <v>11</v>
      </c>
      <c r="H1606">
        <v>5</v>
      </c>
      <c r="I1606" t="s">
        <v>9</v>
      </c>
      <c r="J1606" t="s">
        <v>11</v>
      </c>
      <c r="K1606">
        <v>0</v>
      </c>
      <c r="L1606" t="s">
        <v>11</v>
      </c>
      <c r="M1606">
        <v>0</v>
      </c>
      <c r="N1606">
        <v>3</v>
      </c>
      <c r="O1606" t="str">
        <f>IF(AND(Tabela1[[#This Row],[EA Play Season Pass]]="Yes",Tabela1[[#This Row],[Minecraft Season Pass]]="Yes"),"Yes","No")</f>
        <v>No</v>
      </c>
      <c r="P1606" t="str">
        <f>IF(OR(Tabela1[[#This Row],[EA Play Season Pass]]="Yes",Tabela1[[#This Row],[Minecraft Season Pass]]="Yes"),"Yes","No")</f>
        <v>No</v>
      </c>
      <c r="Q1606">
        <v>2</v>
      </c>
      <c r="R1606" s="2"/>
    </row>
    <row r="1607" spans="1:18" x14ac:dyDescent="0.25">
      <c r="A1607">
        <v>1606</v>
      </c>
      <c r="B1607" t="s">
        <v>4434</v>
      </c>
      <c r="C1607" t="s">
        <v>13</v>
      </c>
      <c r="D1607" s="50">
        <v>44796</v>
      </c>
      <c r="E1607">
        <f>YEAR(Tabela1[[#This Row],[Start Date]])</f>
        <v>2022</v>
      </c>
      <c r="F1607">
        <f>ROUNDUP(MONTH(Tabela1[[#This Row],[Start Date]])/3,0)</f>
        <v>3</v>
      </c>
      <c r="G1607" t="s">
        <v>11</v>
      </c>
      <c r="H1607">
        <v>10</v>
      </c>
      <c r="I1607" t="s">
        <v>12</v>
      </c>
      <c r="J1607" t="s">
        <v>8</v>
      </c>
      <c r="K1607">
        <v>30</v>
      </c>
      <c r="L1607" t="s">
        <v>11</v>
      </c>
      <c r="M1607">
        <v>0</v>
      </c>
      <c r="N1607">
        <v>1</v>
      </c>
      <c r="O1607" t="str">
        <f>IF(AND(Tabela1[[#This Row],[EA Play Season Pass]]="Yes",Tabela1[[#This Row],[Minecraft Season Pass]]="Yes"),"Yes","No")</f>
        <v>No</v>
      </c>
      <c r="P1607" t="str">
        <f>IF(OR(Tabela1[[#This Row],[EA Play Season Pass]]="Yes",Tabela1[[#This Row],[Minecraft Season Pass]]="Yes"),"Yes","No")</f>
        <v>Yes</v>
      </c>
      <c r="Q1607">
        <v>39</v>
      </c>
      <c r="R1607" s="2"/>
    </row>
    <row r="1608" spans="1:18" x14ac:dyDescent="0.25">
      <c r="A1608">
        <v>1607</v>
      </c>
      <c r="B1608" t="s">
        <v>4435</v>
      </c>
      <c r="C1608" t="s">
        <v>10</v>
      </c>
      <c r="D1608" s="50">
        <v>44796</v>
      </c>
      <c r="E1608">
        <f>YEAR(Tabela1[[#This Row],[Start Date]])</f>
        <v>2022</v>
      </c>
      <c r="F1608">
        <f>ROUNDUP(MONTH(Tabela1[[#This Row],[Start Date]])/3,0)</f>
        <v>3</v>
      </c>
      <c r="G1608" t="s">
        <v>11</v>
      </c>
      <c r="H1608">
        <v>5</v>
      </c>
      <c r="I1608" t="s">
        <v>9</v>
      </c>
      <c r="J1608" t="s">
        <v>8</v>
      </c>
      <c r="K1608">
        <v>30</v>
      </c>
      <c r="L1608" t="s">
        <v>11</v>
      </c>
      <c r="M1608">
        <v>0</v>
      </c>
      <c r="N1608">
        <v>1</v>
      </c>
      <c r="O1608" t="str">
        <f>IF(AND(Tabela1[[#This Row],[EA Play Season Pass]]="Yes",Tabela1[[#This Row],[Minecraft Season Pass]]="Yes"),"Yes","No")</f>
        <v>No</v>
      </c>
      <c r="P1608" t="str">
        <f>IF(OR(Tabela1[[#This Row],[EA Play Season Pass]]="Yes",Tabela1[[#This Row],[Minecraft Season Pass]]="Yes"),"Yes","No")</f>
        <v>Yes</v>
      </c>
      <c r="Q1608">
        <v>34</v>
      </c>
      <c r="R1608" s="2"/>
    </row>
    <row r="1609" spans="1:18" x14ac:dyDescent="0.25">
      <c r="A1609">
        <v>1608</v>
      </c>
      <c r="B1609" t="s">
        <v>4436</v>
      </c>
      <c r="C1609" t="s">
        <v>7</v>
      </c>
      <c r="D1609" s="50">
        <v>44796</v>
      </c>
      <c r="E1609">
        <f>YEAR(Tabela1[[#This Row],[Start Date]])</f>
        <v>2022</v>
      </c>
      <c r="F1609">
        <f>ROUNDUP(MONTH(Tabela1[[#This Row],[Start Date]])/3,0)</f>
        <v>3</v>
      </c>
      <c r="G1609" t="s">
        <v>8</v>
      </c>
      <c r="H1609">
        <v>15</v>
      </c>
      <c r="I1609" t="s">
        <v>9</v>
      </c>
      <c r="J1609" t="s">
        <v>11</v>
      </c>
      <c r="K1609">
        <v>0</v>
      </c>
      <c r="L1609" t="s">
        <v>11</v>
      </c>
      <c r="M1609">
        <v>0</v>
      </c>
      <c r="N1609">
        <v>1</v>
      </c>
      <c r="O1609" t="str">
        <f>IF(AND(Tabela1[[#This Row],[EA Play Season Pass]]="Yes",Tabela1[[#This Row],[Minecraft Season Pass]]="Yes"),"Yes","No")</f>
        <v>No</v>
      </c>
      <c r="P1609" t="str">
        <f>IF(OR(Tabela1[[#This Row],[EA Play Season Pass]]="Yes",Tabela1[[#This Row],[Minecraft Season Pass]]="Yes"),"Yes","No")</f>
        <v>No</v>
      </c>
      <c r="Q1609">
        <v>14</v>
      </c>
      <c r="R1609" s="2"/>
    </row>
    <row r="1610" spans="1:18" x14ac:dyDescent="0.25">
      <c r="A1610">
        <v>1609</v>
      </c>
      <c r="B1610" t="s">
        <v>2452</v>
      </c>
      <c r="C1610" t="s">
        <v>7</v>
      </c>
      <c r="D1610" s="50">
        <v>44796</v>
      </c>
      <c r="E1610">
        <f>YEAR(Tabela1[[#This Row],[Start Date]])</f>
        <v>2022</v>
      </c>
      <c r="F1610">
        <f>ROUNDUP(MONTH(Tabela1[[#This Row],[Start Date]])/3,0)</f>
        <v>3</v>
      </c>
      <c r="G1610" t="s">
        <v>11</v>
      </c>
      <c r="H1610">
        <v>15</v>
      </c>
      <c r="I1610" t="s">
        <v>9</v>
      </c>
      <c r="J1610" t="s">
        <v>8</v>
      </c>
      <c r="K1610">
        <v>30</v>
      </c>
      <c r="L1610" t="s">
        <v>11</v>
      </c>
      <c r="M1610">
        <v>0</v>
      </c>
      <c r="N1610">
        <v>1</v>
      </c>
      <c r="O1610" t="str">
        <f>IF(AND(Tabela1[[#This Row],[EA Play Season Pass]]="Yes",Tabela1[[#This Row],[Minecraft Season Pass]]="Yes"),"Yes","No")</f>
        <v>No</v>
      </c>
      <c r="P1610" t="str">
        <f>IF(OR(Tabela1[[#This Row],[EA Play Season Pass]]="Yes",Tabela1[[#This Row],[Minecraft Season Pass]]="Yes"),"Yes","No")</f>
        <v>Yes</v>
      </c>
      <c r="Q1610">
        <v>44</v>
      </c>
      <c r="R1610" s="2"/>
    </row>
    <row r="1611" spans="1:18" x14ac:dyDescent="0.25">
      <c r="A1611">
        <v>1610</v>
      </c>
      <c r="B1611" t="s">
        <v>527</v>
      </c>
      <c r="C1611" t="s">
        <v>7</v>
      </c>
      <c r="D1611" s="50">
        <v>44796</v>
      </c>
      <c r="E1611">
        <f>YEAR(Tabela1[[#This Row],[Start Date]])</f>
        <v>2022</v>
      </c>
      <c r="F1611">
        <f>ROUNDUP(MONTH(Tabela1[[#This Row],[Start Date]])/3,0)</f>
        <v>3</v>
      </c>
      <c r="G1611" t="s">
        <v>8</v>
      </c>
      <c r="H1611">
        <v>15</v>
      </c>
      <c r="I1611" t="s">
        <v>12</v>
      </c>
      <c r="J1611" t="s">
        <v>11</v>
      </c>
      <c r="K1611">
        <v>0</v>
      </c>
      <c r="L1611" t="s">
        <v>11</v>
      </c>
      <c r="M1611">
        <v>0</v>
      </c>
      <c r="N1611">
        <v>3</v>
      </c>
      <c r="O1611" t="str">
        <f>IF(AND(Tabela1[[#This Row],[EA Play Season Pass]]="Yes",Tabela1[[#This Row],[Minecraft Season Pass]]="Yes"),"Yes","No")</f>
        <v>No</v>
      </c>
      <c r="P1611" t="str">
        <f>IF(OR(Tabela1[[#This Row],[EA Play Season Pass]]="Yes",Tabela1[[#This Row],[Minecraft Season Pass]]="Yes"),"Yes","No")</f>
        <v>No</v>
      </c>
      <c r="Q1611">
        <v>12</v>
      </c>
      <c r="R1611" s="2"/>
    </row>
    <row r="1612" spans="1:18" x14ac:dyDescent="0.25">
      <c r="A1612">
        <v>1611</v>
      </c>
      <c r="B1612" t="s">
        <v>4437</v>
      </c>
      <c r="C1612" t="s">
        <v>7</v>
      </c>
      <c r="D1612" s="50">
        <v>44796</v>
      </c>
      <c r="E1612">
        <f>YEAR(Tabela1[[#This Row],[Start Date]])</f>
        <v>2022</v>
      </c>
      <c r="F1612">
        <f>ROUNDUP(MONTH(Tabela1[[#This Row],[Start Date]])/3,0)</f>
        <v>3</v>
      </c>
      <c r="G1612" t="s">
        <v>11</v>
      </c>
      <c r="H1612">
        <v>15</v>
      </c>
      <c r="I1612" t="s">
        <v>12</v>
      </c>
      <c r="J1612" t="s">
        <v>11</v>
      </c>
      <c r="K1612">
        <v>0</v>
      </c>
      <c r="L1612" t="s">
        <v>8</v>
      </c>
      <c r="M1612">
        <v>20</v>
      </c>
      <c r="N1612">
        <v>3</v>
      </c>
      <c r="O1612" t="str">
        <f>IF(AND(Tabela1[[#This Row],[EA Play Season Pass]]="Yes",Tabela1[[#This Row],[Minecraft Season Pass]]="Yes"),"Yes","No")</f>
        <v>No</v>
      </c>
      <c r="P1612" t="str">
        <f>IF(OR(Tabela1[[#This Row],[EA Play Season Pass]]="Yes",Tabela1[[#This Row],[Minecraft Season Pass]]="Yes"),"Yes","No")</f>
        <v>Yes</v>
      </c>
      <c r="Q1612">
        <v>32</v>
      </c>
      <c r="R1612" s="2"/>
    </row>
    <row r="1613" spans="1:18" x14ac:dyDescent="0.25">
      <c r="A1613">
        <v>1612</v>
      </c>
      <c r="B1613" t="s">
        <v>3252</v>
      </c>
      <c r="C1613" t="s">
        <v>13</v>
      </c>
      <c r="D1613" s="50">
        <v>44796</v>
      </c>
      <c r="E1613">
        <f>YEAR(Tabela1[[#This Row],[Start Date]])</f>
        <v>2022</v>
      </c>
      <c r="F1613">
        <f>ROUNDUP(MONTH(Tabela1[[#This Row],[Start Date]])/3,0)</f>
        <v>3</v>
      </c>
      <c r="G1613" t="s">
        <v>8</v>
      </c>
      <c r="H1613">
        <v>10</v>
      </c>
      <c r="I1613" t="s">
        <v>9</v>
      </c>
      <c r="J1613" t="s">
        <v>8</v>
      </c>
      <c r="K1613">
        <v>30</v>
      </c>
      <c r="L1613" t="s">
        <v>11</v>
      </c>
      <c r="M1613">
        <v>0</v>
      </c>
      <c r="N1613">
        <v>2</v>
      </c>
      <c r="O1613" t="str">
        <f>IF(AND(Tabela1[[#This Row],[EA Play Season Pass]]="Yes",Tabela1[[#This Row],[Minecraft Season Pass]]="Yes"),"Yes","No")</f>
        <v>No</v>
      </c>
      <c r="P1613" t="str">
        <f>IF(OR(Tabela1[[#This Row],[EA Play Season Pass]]="Yes",Tabela1[[#This Row],[Minecraft Season Pass]]="Yes"),"Yes","No")</f>
        <v>Yes</v>
      </c>
      <c r="Q1613">
        <v>38</v>
      </c>
      <c r="R1613" s="2"/>
    </row>
    <row r="1614" spans="1:18" x14ac:dyDescent="0.25">
      <c r="A1614">
        <v>1613</v>
      </c>
      <c r="B1614" t="s">
        <v>4438</v>
      </c>
      <c r="C1614" t="s">
        <v>7</v>
      </c>
      <c r="D1614" s="50">
        <v>44796</v>
      </c>
      <c r="E1614">
        <f>YEAR(Tabela1[[#This Row],[Start Date]])</f>
        <v>2022</v>
      </c>
      <c r="F1614">
        <f>ROUNDUP(MONTH(Tabela1[[#This Row],[Start Date]])/3,0)</f>
        <v>3</v>
      </c>
      <c r="G1614" t="s">
        <v>11</v>
      </c>
      <c r="H1614">
        <v>15</v>
      </c>
      <c r="I1614" t="s">
        <v>9</v>
      </c>
      <c r="J1614" t="s">
        <v>11</v>
      </c>
      <c r="K1614">
        <v>0</v>
      </c>
      <c r="L1614" t="s">
        <v>8</v>
      </c>
      <c r="M1614">
        <v>20</v>
      </c>
      <c r="N1614">
        <v>3</v>
      </c>
      <c r="O1614" t="str">
        <f>IF(AND(Tabela1[[#This Row],[EA Play Season Pass]]="Yes",Tabela1[[#This Row],[Minecraft Season Pass]]="Yes"),"Yes","No")</f>
        <v>No</v>
      </c>
      <c r="P1614" t="str">
        <f>IF(OR(Tabela1[[#This Row],[EA Play Season Pass]]="Yes",Tabela1[[#This Row],[Minecraft Season Pass]]="Yes"),"Yes","No")</f>
        <v>Yes</v>
      </c>
      <c r="Q1614">
        <v>32</v>
      </c>
      <c r="R1614" s="2"/>
    </row>
    <row r="1615" spans="1:18" x14ac:dyDescent="0.25">
      <c r="A1615">
        <v>1614</v>
      </c>
      <c r="B1615" t="s">
        <v>3569</v>
      </c>
      <c r="C1615" t="s">
        <v>10</v>
      </c>
      <c r="D1615" s="50">
        <v>44797</v>
      </c>
      <c r="E1615">
        <f>YEAR(Tabela1[[#This Row],[Start Date]])</f>
        <v>2022</v>
      </c>
      <c r="F1615">
        <f>ROUNDUP(MONTH(Tabela1[[#This Row],[Start Date]])/3,0)</f>
        <v>3</v>
      </c>
      <c r="G1615" t="s">
        <v>8</v>
      </c>
      <c r="H1615">
        <v>5</v>
      </c>
      <c r="I1615" t="s">
        <v>9</v>
      </c>
      <c r="J1615" t="s">
        <v>11</v>
      </c>
      <c r="K1615">
        <v>0</v>
      </c>
      <c r="L1615" t="s">
        <v>11</v>
      </c>
      <c r="M1615">
        <v>0</v>
      </c>
      <c r="N1615">
        <v>3</v>
      </c>
      <c r="O1615" t="str">
        <f>IF(AND(Tabela1[[#This Row],[EA Play Season Pass]]="Yes",Tabela1[[#This Row],[Minecraft Season Pass]]="Yes"),"Yes","No")</f>
        <v>No</v>
      </c>
      <c r="P1615" t="str">
        <f>IF(OR(Tabela1[[#This Row],[EA Play Season Pass]]="Yes",Tabela1[[#This Row],[Minecraft Season Pass]]="Yes"),"Yes","No")</f>
        <v>No</v>
      </c>
      <c r="Q1615">
        <v>2</v>
      </c>
      <c r="R1615" s="2"/>
    </row>
    <row r="1616" spans="1:18" x14ac:dyDescent="0.25">
      <c r="A1616">
        <v>1615</v>
      </c>
      <c r="B1616" t="s">
        <v>4439</v>
      </c>
      <c r="C1616" t="s">
        <v>7</v>
      </c>
      <c r="D1616" s="50">
        <v>44797</v>
      </c>
      <c r="E1616">
        <f>YEAR(Tabela1[[#This Row],[Start Date]])</f>
        <v>2022</v>
      </c>
      <c r="F1616">
        <f>ROUNDUP(MONTH(Tabela1[[#This Row],[Start Date]])/3,0)</f>
        <v>3</v>
      </c>
      <c r="G1616" t="s">
        <v>8</v>
      </c>
      <c r="H1616">
        <v>15</v>
      </c>
      <c r="I1616" t="s">
        <v>14</v>
      </c>
      <c r="J1616" t="s">
        <v>11</v>
      </c>
      <c r="K1616">
        <v>0</v>
      </c>
      <c r="L1616" t="s">
        <v>11</v>
      </c>
      <c r="M1616">
        <v>0</v>
      </c>
      <c r="N1616">
        <v>2</v>
      </c>
      <c r="O1616" t="str">
        <f>IF(AND(Tabela1[[#This Row],[EA Play Season Pass]]="Yes",Tabela1[[#This Row],[Minecraft Season Pass]]="Yes"),"Yes","No")</f>
        <v>No</v>
      </c>
      <c r="P1616" t="str">
        <f>IF(OR(Tabela1[[#This Row],[EA Play Season Pass]]="Yes",Tabela1[[#This Row],[Minecraft Season Pass]]="Yes"),"Yes","No")</f>
        <v>No</v>
      </c>
      <c r="Q1616">
        <v>13</v>
      </c>
      <c r="R1616" s="2"/>
    </row>
    <row r="1617" spans="1:18" x14ac:dyDescent="0.25">
      <c r="A1617">
        <v>1616</v>
      </c>
      <c r="B1617" t="s">
        <v>4440</v>
      </c>
      <c r="C1617" t="s">
        <v>7</v>
      </c>
      <c r="D1617" s="50">
        <v>44798</v>
      </c>
      <c r="E1617">
        <f>YEAR(Tabela1[[#This Row],[Start Date]])</f>
        <v>2022</v>
      </c>
      <c r="F1617">
        <f>ROUNDUP(MONTH(Tabela1[[#This Row],[Start Date]])/3,0)</f>
        <v>3</v>
      </c>
      <c r="G1617" t="s">
        <v>11</v>
      </c>
      <c r="H1617">
        <v>15</v>
      </c>
      <c r="I1617" t="s">
        <v>9</v>
      </c>
      <c r="J1617" t="s">
        <v>8</v>
      </c>
      <c r="K1617">
        <v>30</v>
      </c>
      <c r="L1617" t="s">
        <v>11</v>
      </c>
      <c r="M1617">
        <v>0</v>
      </c>
      <c r="N1617">
        <v>1</v>
      </c>
      <c r="O1617" t="str">
        <f>IF(AND(Tabela1[[#This Row],[EA Play Season Pass]]="Yes",Tabela1[[#This Row],[Minecraft Season Pass]]="Yes"),"Yes","No")</f>
        <v>No</v>
      </c>
      <c r="P1617" t="str">
        <f>IF(OR(Tabela1[[#This Row],[EA Play Season Pass]]="Yes",Tabela1[[#This Row],[Minecraft Season Pass]]="Yes"),"Yes","No")</f>
        <v>Yes</v>
      </c>
      <c r="Q1617">
        <v>44</v>
      </c>
      <c r="R1617" s="2"/>
    </row>
    <row r="1618" spans="1:18" x14ac:dyDescent="0.25">
      <c r="A1618">
        <v>1617</v>
      </c>
      <c r="B1618" t="s">
        <v>4441</v>
      </c>
      <c r="C1618" t="s">
        <v>13</v>
      </c>
      <c r="D1618" s="50">
        <v>44798</v>
      </c>
      <c r="E1618">
        <f>YEAR(Tabela1[[#This Row],[Start Date]])</f>
        <v>2022</v>
      </c>
      <c r="F1618">
        <f>ROUNDUP(MONTH(Tabela1[[#This Row],[Start Date]])/3,0)</f>
        <v>3</v>
      </c>
      <c r="G1618" t="s">
        <v>11</v>
      </c>
      <c r="H1618">
        <v>10</v>
      </c>
      <c r="I1618" t="s">
        <v>12</v>
      </c>
      <c r="J1618" t="s">
        <v>8</v>
      </c>
      <c r="K1618">
        <v>30</v>
      </c>
      <c r="L1618" t="s">
        <v>8</v>
      </c>
      <c r="M1618">
        <v>20</v>
      </c>
      <c r="N1618">
        <v>3</v>
      </c>
      <c r="O1618" t="str">
        <f>IF(AND(Tabela1[[#This Row],[EA Play Season Pass]]="Yes",Tabela1[[#This Row],[Minecraft Season Pass]]="Yes"),"Yes","No")</f>
        <v>Yes</v>
      </c>
      <c r="P1618" t="str">
        <f>IF(OR(Tabela1[[#This Row],[EA Play Season Pass]]="Yes",Tabela1[[#This Row],[Minecraft Season Pass]]="Yes"),"Yes","No")</f>
        <v>Yes</v>
      </c>
      <c r="Q1618">
        <v>57</v>
      </c>
      <c r="R1618" s="2"/>
    </row>
    <row r="1619" spans="1:18" x14ac:dyDescent="0.25">
      <c r="A1619">
        <v>1618</v>
      </c>
      <c r="B1619" t="s">
        <v>4442</v>
      </c>
      <c r="C1619" t="s">
        <v>7</v>
      </c>
      <c r="D1619" s="50">
        <v>44798</v>
      </c>
      <c r="E1619">
        <f>YEAR(Tabela1[[#This Row],[Start Date]])</f>
        <v>2022</v>
      </c>
      <c r="F1619">
        <f>ROUNDUP(MONTH(Tabela1[[#This Row],[Start Date]])/3,0)</f>
        <v>3</v>
      </c>
      <c r="G1619" t="s">
        <v>11</v>
      </c>
      <c r="H1619">
        <v>15</v>
      </c>
      <c r="I1619" t="s">
        <v>14</v>
      </c>
      <c r="J1619" t="s">
        <v>11</v>
      </c>
      <c r="K1619">
        <v>0</v>
      </c>
      <c r="L1619" t="s">
        <v>11</v>
      </c>
      <c r="M1619">
        <v>0</v>
      </c>
      <c r="N1619">
        <v>1</v>
      </c>
      <c r="O1619" t="str">
        <f>IF(AND(Tabela1[[#This Row],[EA Play Season Pass]]="Yes",Tabela1[[#This Row],[Minecraft Season Pass]]="Yes"),"Yes","No")</f>
        <v>No</v>
      </c>
      <c r="P1619" t="str">
        <f>IF(OR(Tabela1[[#This Row],[EA Play Season Pass]]="Yes",Tabela1[[#This Row],[Minecraft Season Pass]]="Yes"),"Yes","No")</f>
        <v>No</v>
      </c>
      <c r="Q1619">
        <v>14</v>
      </c>
      <c r="R1619" s="2"/>
    </row>
    <row r="1620" spans="1:18" x14ac:dyDescent="0.25">
      <c r="A1620">
        <v>1619</v>
      </c>
      <c r="B1620" t="s">
        <v>2839</v>
      </c>
      <c r="C1620" t="s">
        <v>7</v>
      </c>
      <c r="D1620" s="50">
        <v>44798</v>
      </c>
      <c r="E1620">
        <f>YEAR(Tabela1[[#This Row],[Start Date]])</f>
        <v>2022</v>
      </c>
      <c r="F1620">
        <f>ROUNDUP(MONTH(Tabela1[[#This Row],[Start Date]])/3,0)</f>
        <v>3</v>
      </c>
      <c r="G1620" t="s">
        <v>8</v>
      </c>
      <c r="H1620">
        <v>15</v>
      </c>
      <c r="I1620" t="s">
        <v>9</v>
      </c>
      <c r="J1620" t="s">
        <v>11</v>
      </c>
      <c r="K1620">
        <v>0</v>
      </c>
      <c r="L1620" t="s">
        <v>11</v>
      </c>
      <c r="M1620">
        <v>0</v>
      </c>
      <c r="N1620">
        <v>2</v>
      </c>
      <c r="O1620" t="str">
        <f>IF(AND(Tabela1[[#This Row],[EA Play Season Pass]]="Yes",Tabela1[[#This Row],[Minecraft Season Pass]]="Yes"),"Yes","No")</f>
        <v>No</v>
      </c>
      <c r="P1620" t="str">
        <f>IF(OR(Tabela1[[#This Row],[EA Play Season Pass]]="Yes",Tabela1[[#This Row],[Minecraft Season Pass]]="Yes"),"Yes","No")</f>
        <v>No</v>
      </c>
      <c r="Q1620">
        <v>13</v>
      </c>
      <c r="R1620" s="2"/>
    </row>
    <row r="1621" spans="1:18" x14ac:dyDescent="0.25">
      <c r="A1621">
        <v>1620</v>
      </c>
      <c r="B1621" t="s">
        <v>4443</v>
      </c>
      <c r="C1621" t="s">
        <v>10</v>
      </c>
      <c r="D1621" s="50">
        <v>44798</v>
      </c>
      <c r="E1621">
        <f>YEAR(Tabela1[[#This Row],[Start Date]])</f>
        <v>2022</v>
      </c>
      <c r="F1621">
        <f>ROUNDUP(MONTH(Tabela1[[#This Row],[Start Date]])/3,0)</f>
        <v>3</v>
      </c>
      <c r="G1621" t="s">
        <v>8</v>
      </c>
      <c r="H1621">
        <v>5</v>
      </c>
      <c r="I1621" t="s">
        <v>12</v>
      </c>
      <c r="J1621" t="s">
        <v>11</v>
      </c>
      <c r="K1621">
        <v>0</v>
      </c>
      <c r="L1621" t="s">
        <v>11</v>
      </c>
      <c r="M1621">
        <v>0</v>
      </c>
      <c r="N1621">
        <v>3</v>
      </c>
      <c r="O1621" t="str">
        <f>IF(AND(Tabela1[[#This Row],[EA Play Season Pass]]="Yes",Tabela1[[#This Row],[Minecraft Season Pass]]="Yes"),"Yes","No")</f>
        <v>No</v>
      </c>
      <c r="P1621" t="str">
        <f>IF(OR(Tabela1[[#This Row],[EA Play Season Pass]]="Yes",Tabela1[[#This Row],[Minecraft Season Pass]]="Yes"),"Yes","No")</f>
        <v>No</v>
      </c>
      <c r="Q1621">
        <v>2</v>
      </c>
      <c r="R1621" s="2"/>
    </row>
    <row r="1622" spans="1:18" x14ac:dyDescent="0.25">
      <c r="A1622">
        <v>1621</v>
      </c>
      <c r="B1622" t="s">
        <v>4444</v>
      </c>
      <c r="C1622" t="s">
        <v>7</v>
      </c>
      <c r="D1622" s="50">
        <v>44798</v>
      </c>
      <c r="E1622">
        <f>YEAR(Tabela1[[#This Row],[Start Date]])</f>
        <v>2022</v>
      </c>
      <c r="F1622">
        <f>ROUNDUP(MONTH(Tabela1[[#This Row],[Start Date]])/3,0)</f>
        <v>3</v>
      </c>
      <c r="G1622" t="s">
        <v>11</v>
      </c>
      <c r="H1622">
        <v>15</v>
      </c>
      <c r="I1622" t="s">
        <v>14</v>
      </c>
      <c r="J1622" t="s">
        <v>11</v>
      </c>
      <c r="K1622">
        <v>0</v>
      </c>
      <c r="L1622" t="s">
        <v>8</v>
      </c>
      <c r="M1622">
        <v>20</v>
      </c>
      <c r="N1622">
        <v>1</v>
      </c>
      <c r="O1622" t="str">
        <f>IF(AND(Tabela1[[#This Row],[EA Play Season Pass]]="Yes",Tabela1[[#This Row],[Minecraft Season Pass]]="Yes"),"Yes","No")</f>
        <v>No</v>
      </c>
      <c r="P1622" t="str">
        <f>IF(OR(Tabela1[[#This Row],[EA Play Season Pass]]="Yes",Tabela1[[#This Row],[Minecraft Season Pass]]="Yes"),"Yes","No")</f>
        <v>Yes</v>
      </c>
      <c r="Q1622">
        <v>34</v>
      </c>
      <c r="R1622" s="2"/>
    </row>
    <row r="1623" spans="1:18" x14ac:dyDescent="0.25">
      <c r="A1623">
        <v>1622</v>
      </c>
      <c r="B1623" t="s">
        <v>4445</v>
      </c>
      <c r="C1623" t="s">
        <v>7</v>
      </c>
      <c r="D1623" s="50">
        <v>44798</v>
      </c>
      <c r="E1623">
        <f>YEAR(Tabela1[[#This Row],[Start Date]])</f>
        <v>2022</v>
      </c>
      <c r="F1623">
        <f>ROUNDUP(MONTH(Tabela1[[#This Row],[Start Date]])/3,0)</f>
        <v>3</v>
      </c>
      <c r="G1623" t="s">
        <v>8</v>
      </c>
      <c r="H1623">
        <v>15</v>
      </c>
      <c r="I1623" t="s">
        <v>9</v>
      </c>
      <c r="J1623" t="s">
        <v>8</v>
      </c>
      <c r="K1623">
        <v>30</v>
      </c>
      <c r="L1623" t="s">
        <v>8</v>
      </c>
      <c r="M1623">
        <v>20</v>
      </c>
      <c r="N1623">
        <v>1</v>
      </c>
      <c r="O1623" t="str">
        <f>IF(AND(Tabela1[[#This Row],[EA Play Season Pass]]="Yes",Tabela1[[#This Row],[Minecraft Season Pass]]="Yes"),"Yes","No")</f>
        <v>Yes</v>
      </c>
      <c r="P1623" t="str">
        <f>IF(OR(Tabela1[[#This Row],[EA Play Season Pass]]="Yes",Tabela1[[#This Row],[Minecraft Season Pass]]="Yes"),"Yes","No")</f>
        <v>Yes</v>
      </c>
      <c r="Q1623">
        <v>64</v>
      </c>
      <c r="R1623" s="2"/>
    </row>
    <row r="1624" spans="1:18" x14ac:dyDescent="0.25">
      <c r="A1624">
        <v>1623</v>
      </c>
      <c r="B1624" t="s">
        <v>1234</v>
      </c>
      <c r="C1624" t="s">
        <v>7</v>
      </c>
      <c r="D1624" s="50">
        <v>44798</v>
      </c>
      <c r="E1624">
        <f>YEAR(Tabela1[[#This Row],[Start Date]])</f>
        <v>2022</v>
      </c>
      <c r="F1624">
        <f>ROUNDUP(MONTH(Tabela1[[#This Row],[Start Date]])/3,0)</f>
        <v>3</v>
      </c>
      <c r="G1624" t="s">
        <v>8</v>
      </c>
      <c r="H1624">
        <v>15</v>
      </c>
      <c r="I1624" t="s">
        <v>9</v>
      </c>
      <c r="J1624" t="s">
        <v>11</v>
      </c>
      <c r="K1624">
        <v>0</v>
      </c>
      <c r="L1624" t="s">
        <v>11</v>
      </c>
      <c r="M1624">
        <v>0</v>
      </c>
      <c r="N1624">
        <v>3</v>
      </c>
      <c r="O1624" t="str">
        <f>IF(AND(Tabela1[[#This Row],[EA Play Season Pass]]="Yes",Tabela1[[#This Row],[Minecraft Season Pass]]="Yes"),"Yes","No")</f>
        <v>No</v>
      </c>
      <c r="P1624" t="str">
        <f>IF(OR(Tabela1[[#This Row],[EA Play Season Pass]]="Yes",Tabela1[[#This Row],[Minecraft Season Pass]]="Yes"),"Yes","No")</f>
        <v>No</v>
      </c>
      <c r="Q1624">
        <v>12</v>
      </c>
      <c r="R1624" s="2"/>
    </row>
    <row r="1625" spans="1:18" x14ac:dyDescent="0.25">
      <c r="A1625">
        <v>1624</v>
      </c>
      <c r="B1625" t="s">
        <v>4446</v>
      </c>
      <c r="C1625" t="s">
        <v>10</v>
      </c>
      <c r="D1625" s="50">
        <v>44798</v>
      </c>
      <c r="E1625">
        <f>YEAR(Tabela1[[#This Row],[Start Date]])</f>
        <v>2022</v>
      </c>
      <c r="F1625">
        <f>ROUNDUP(MONTH(Tabela1[[#This Row],[Start Date]])/3,0)</f>
        <v>3</v>
      </c>
      <c r="G1625" t="s">
        <v>8</v>
      </c>
      <c r="H1625">
        <v>5</v>
      </c>
      <c r="I1625" t="s">
        <v>12</v>
      </c>
      <c r="J1625" t="s">
        <v>11</v>
      </c>
      <c r="K1625">
        <v>0</v>
      </c>
      <c r="L1625" t="s">
        <v>11</v>
      </c>
      <c r="M1625">
        <v>0</v>
      </c>
      <c r="N1625">
        <v>2</v>
      </c>
      <c r="O1625" t="str">
        <f>IF(AND(Tabela1[[#This Row],[EA Play Season Pass]]="Yes",Tabela1[[#This Row],[Minecraft Season Pass]]="Yes"),"Yes","No")</f>
        <v>No</v>
      </c>
      <c r="P1625" t="str">
        <f>IF(OR(Tabela1[[#This Row],[EA Play Season Pass]]="Yes",Tabela1[[#This Row],[Minecraft Season Pass]]="Yes"),"Yes","No")</f>
        <v>No</v>
      </c>
      <c r="Q1625">
        <v>3</v>
      </c>
      <c r="R1625" s="2"/>
    </row>
    <row r="1626" spans="1:18" x14ac:dyDescent="0.25">
      <c r="A1626">
        <v>1625</v>
      </c>
      <c r="B1626" t="s">
        <v>4447</v>
      </c>
      <c r="C1626" t="s">
        <v>13</v>
      </c>
      <c r="D1626" s="50">
        <v>44798</v>
      </c>
      <c r="E1626">
        <f>YEAR(Tabela1[[#This Row],[Start Date]])</f>
        <v>2022</v>
      </c>
      <c r="F1626">
        <f>ROUNDUP(MONTH(Tabela1[[#This Row],[Start Date]])/3,0)</f>
        <v>3</v>
      </c>
      <c r="G1626" t="s">
        <v>8</v>
      </c>
      <c r="H1626">
        <v>10</v>
      </c>
      <c r="I1626" t="s">
        <v>12</v>
      </c>
      <c r="J1626" t="s">
        <v>8</v>
      </c>
      <c r="K1626">
        <v>30</v>
      </c>
      <c r="L1626" t="s">
        <v>11</v>
      </c>
      <c r="M1626">
        <v>0</v>
      </c>
      <c r="N1626">
        <v>3</v>
      </c>
      <c r="O1626" t="str">
        <f>IF(AND(Tabela1[[#This Row],[EA Play Season Pass]]="Yes",Tabela1[[#This Row],[Minecraft Season Pass]]="Yes"),"Yes","No")</f>
        <v>No</v>
      </c>
      <c r="P1626" t="str">
        <f>IF(OR(Tabela1[[#This Row],[EA Play Season Pass]]="Yes",Tabela1[[#This Row],[Minecraft Season Pass]]="Yes"),"Yes","No")</f>
        <v>Yes</v>
      </c>
      <c r="Q1626">
        <v>37</v>
      </c>
      <c r="R1626" s="2"/>
    </row>
    <row r="1627" spans="1:18" x14ac:dyDescent="0.25">
      <c r="A1627">
        <v>1626</v>
      </c>
      <c r="B1627" t="s">
        <v>4448</v>
      </c>
      <c r="C1627" t="s">
        <v>13</v>
      </c>
      <c r="D1627" s="50">
        <v>44798</v>
      </c>
      <c r="E1627">
        <f>YEAR(Tabela1[[#This Row],[Start Date]])</f>
        <v>2022</v>
      </c>
      <c r="F1627">
        <f>ROUNDUP(MONTH(Tabela1[[#This Row],[Start Date]])/3,0)</f>
        <v>3</v>
      </c>
      <c r="G1627" t="s">
        <v>11</v>
      </c>
      <c r="H1627">
        <v>10</v>
      </c>
      <c r="I1627" t="s">
        <v>14</v>
      </c>
      <c r="J1627" t="s">
        <v>11</v>
      </c>
      <c r="K1627">
        <v>0</v>
      </c>
      <c r="L1627" t="s">
        <v>11</v>
      </c>
      <c r="M1627">
        <v>0</v>
      </c>
      <c r="N1627">
        <v>1</v>
      </c>
      <c r="O1627" t="str">
        <f>IF(AND(Tabela1[[#This Row],[EA Play Season Pass]]="Yes",Tabela1[[#This Row],[Minecraft Season Pass]]="Yes"),"Yes","No")</f>
        <v>No</v>
      </c>
      <c r="P1627" t="str">
        <f>IF(OR(Tabela1[[#This Row],[EA Play Season Pass]]="Yes",Tabela1[[#This Row],[Minecraft Season Pass]]="Yes"),"Yes","No")</f>
        <v>No</v>
      </c>
      <c r="Q1627">
        <v>9</v>
      </c>
      <c r="R1627" s="2"/>
    </row>
    <row r="1628" spans="1:18" x14ac:dyDescent="0.25">
      <c r="A1628">
        <v>1627</v>
      </c>
      <c r="B1628" t="s">
        <v>3315</v>
      </c>
      <c r="C1628" t="s">
        <v>10</v>
      </c>
      <c r="D1628" s="50">
        <v>44798</v>
      </c>
      <c r="E1628">
        <f>YEAR(Tabela1[[#This Row],[Start Date]])</f>
        <v>2022</v>
      </c>
      <c r="F1628">
        <f>ROUNDUP(MONTH(Tabela1[[#This Row],[Start Date]])/3,0)</f>
        <v>3</v>
      </c>
      <c r="G1628" t="s">
        <v>8</v>
      </c>
      <c r="H1628">
        <v>5</v>
      </c>
      <c r="I1628" t="s">
        <v>9</v>
      </c>
      <c r="J1628" t="s">
        <v>8</v>
      </c>
      <c r="K1628">
        <v>30</v>
      </c>
      <c r="L1628" t="s">
        <v>11</v>
      </c>
      <c r="M1628">
        <v>0</v>
      </c>
      <c r="N1628">
        <v>3</v>
      </c>
      <c r="O1628" t="str">
        <f>IF(AND(Tabela1[[#This Row],[EA Play Season Pass]]="Yes",Tabela1[[#This Row],[Minecraft Season Pass]]="Yes"),"Yes","No")</f>
        <v>No</v>
      </c>
      <c r="P1628" t="str">
        <f>IF(OR(Tabela1[[#This Row],[EA Play Season Pass]]="Yes",Tabela1[[#This Row],[Minecraft Season Pass]]="Yes"),"Yes","No")</f>
        <v>Yes</v>
      </c>
      <c r="Q1628">
        <v>32</v>
      </c>
      <c r="R1628" s="2"/>
    </row>
    <row r="1629" spans="1:18" x14ac:dyDescent="0.25">
      <c r="A1629">
        <v>1628</v>
      </c>
      <c r="B1629" t="s">
        <v>3367</v>
      </c>
      <c r="C1629" t="s">
        <v>7</v>
      </c>
      <c r="D1629" s="50">
        <v>44798</v>
      </c>
      <c r="E1629">
        <f>YEAR(Tabela1[[#This Row],[Start Date]])</f>
        <v>2022</v>
      </c>
      <c r="F1629">
        <f>ROUNDUP(MONTH(Tabela1[[#This Row],[Start Date]])/3,0)</f>
        <v>3</v>
      </c>
      <c r="G1629" t="s">
        <v>8</v>
      </c>
      <c r="H1629">
        <v>15</v>
      </c>
      <c r="I1629" t="s">
        <v>9</v>
      </c>
      <c r="J1629" t="s">
        <v>8</v>
      </c>
      <c r="K1629">
        <v>30</v>
      </c>
      <c r="L1629" t="s">
        <v>11</v>
      </c>
      <c r="M1629">
        <v>0</v>
      </c>
      <c r="N1629">
        <v>1</v>
      </c>
      <c r="O1629" t="str">
        <f>IF(AND(Tabela1[[#This Row],[EA Play Season Pass]]="Yes",Tabela1[[#This Row],[Minecraft Season Pass]]="Yes"),"Yes","No")</f>
        <v>No</v>
      </c>
      <c r="P1629" t="str">
        <f>IF(OR(Tabela1[[#This Row],[EA Play Season Pass]]="Yes",Tabela1[[#This Row],[Minecraft Season Pass]]="Yes"),"Yes","No")</f>
        <v>Yes</v>
      </c>
      <c r="Q1629">
        <v>44</v>
      </c>
      <c r="R1629" s="2"/>
    </row>
    <row r="1630" spans="1:18" x14ac:dyDescent="0.25">
      <c r="A1630">
        <v>1629</v>
      </c>
      <c r="B1630" t="s">
        <v>4449</v>
      </c>
      <c r="C1630" t="s">
        <v>10</v>
      </c>
      <c r="D1630" s="50">
        <v>44799</v>
      </c>
      <c r="E1630">
        <f>YEAR(Tabela1[[#This Row],[Start Date]])</f>
        <v>2022</v>
      </c>
      <c r="F1630">
        <f>ROUNDUP(MONTH(Tabela1[[#This Row],[Start Date]])/3,0)</f>
        <v>3</v>
      </c>
      <c r="G1630" t="s">
        <v>11</v>
      </c>
      <c r="H1630">
        <v>5</v>
      </c>
      <c r="I1630" t="s">
        <v>9</v>
      </c>
      <c r="J1630" t="s">
        <v>8</v>
      </c>
      <c r="K1630">
        <v>30</v>
      </c>
      <c r="L1630" t="s">
        <v>8</v>
      </c>
      <c r="M1630">
        <v>20</v>
      </c>
      <c r="N1630">
        <v>1</v>
      </c>
      <c r="O1630" t="str">
        <f>IF(AND(Tabela1[[#This Row],[EA Play Season Pass]]="Yes",Tabela1[[#This Row],[Minecraft Season Pass]]="Yes"),"Yes","No")</f>
        <v>Yes</v>
      </c>
      <c r="P1630" t="str">
        <f>IF(OR(Tabela1[[#This Row],[EA Play Season Pass]]="Yes",Tabela1[[#This Row],[Minecraft Season Pass]]="Yes"),"Yes","No")</f>
        <v>Yes</v>
      </c>
      <c r="Q1630">
        <v>54</v>
      </c>
      <c r="R1630" s="2"/>
    </row>
    <row r="1631" spans="1:18" x14ac:dyDescent="0.25">
      <c r="A1631">
        <v>1630</v>
      </c>
      <c r="B1631" t="s">
        <v>2490</v>
      </c>
      <c r="C1631" t="s">
        <v>13</v>
      </c>
      <c r="D1631" s="50">
        <v>44799</v>
      </c>
      <c r="E1631">
        <f>YEAR(Tabela1[[#This Row],[Start Date]])</f>
        <v>2022</v>
      </c>
      <c r="F1631">
        <f>ROUNDUP(MONTH(Tabela1[[#This Row],[Start Date]])/3,0)</f>
        <v>3</v>
      </c>
      <c r="G1631" t="s">
        <v>8</v>
      </c>
      <c r="H1631">
        <v>10</v>
      </c>
      <c r="I1631" t="s">
        <v>14</v>
      </c>
      <c r="J1631" t="s">
        <v>8</v>
      </c>
      <c r="K1631">
        <v>30</v>
      </c>
      <c r="L1631" t="s">
        <v>8</v>
      </c>
      <c r="M1631">
        <v>20</v>
      </c>
      <c r="N1631">
        <v>3</v>
      </c>
      <c r="O1631" t="str">
        <f>IF(AND(Tabela1[[#This Row],[EA Play Season Pass]]="Yes",Tabela1[[#This Row],[Minecraft Season Pass]]="Yes"),"Yes","No")</f>
        <v>Yes</v>
      </c>
      <c r="P1631" t="str">
        <f>IF(OR(Tabela1[[#This Row],[EA Play Season Pass]]="Yes",Tabela1[[#This Row],[Minecraft Season Pass]]="Yes"),"Yes","No")</f>
        <v>Yes</v>
      </c>
      <c r="Q1631">
        <v>57</v>
      </c>
      <c r="R1631" s="2"/>
    </row>
    <row r="1632" spans="1:18" x14ac:dyDescent="0.25">
      <c r="A1632">
        <v>1631</v>
      </c>
      <c r="B1632" t="s">
        <v>4450</v>
      </c>
      <c r="C1632" t="s">
        <v>7</v>
      </c>
      <c r="D1632" s="50">
        <v>44799</v>
      </c>
      <c r="E1632">
        <f>YEAR(Tabela1[[#This Row],[Start Date]])</f>
        <v>2022</v>
      </c>
      <c r="F1632">
        <f>ROUNDUP(MONTH(Tabela1[[#This Row],[Start Date]])/3,0)</f>
        <v>3</v>
      </c>
      <c r="G1632" t="s">
        <v>8</v>
      </c>
      <c r="H1632">
        <v>15</v>
      </c>
      <c r="I1632" t="s">
        <v>14</v>
      </c>
      <c r="J1632" t="s">
        <v>11</v>
      </c>
      <c r="K1632">
        <v>0</v>
      </c>
      <c r="L1632" t="s">
        <v>11</v>
      </c>
      <c r="M1632">
        <v>0</v>
      </c>
      <c r="N1632">
        <v>1</v>
      </c>
      <c r="O1632" t="str">
        <f>IF(AND(Tabela1[[#This Row],[EA Play Season Pass]]="Yes",Tabela1[[#This Row],[Minecraft Season Pass]]="Yes"),"Yes","No")</f>
        <v>No</v>
      </c>
      <c r="P1632" t="str">
        <f>IF(OR(Tabela1[[#This Row],[EA Play Season Pass]]="Yes",Tabela1[[#This Row],[Minecraft Season Pass]]="Yes"),"Yes","No")</f>
        <v>No</v>
      </c>
      <c r="Q1632">
        <v>14</v>
      </c>
      <c r="R1632" s="2"/>
    </row>
    <row r="1633" spans="1:18" x14ac:dyDescent="0.25">
      <c r="A1633">
        <v>1632</v>
      </c>
      <c r="B1633" t="s">
        <v>4451</v>
      </c>
      <c r="C1633" t="s">
        <v>10</v>
      </c>
      <c r="D1633" s="50">
        <v>44799</v>
      </c>
      <c r="E1633">
        <f>YEAR(Tabela1[[#This Row],[Start Date]])</f>
        <v>2022</v>
      </c>
      <c r="F1633">
        <f>ROUNDUP(MONTH(Tabela1[[#This Row],[Start Date]])/3,0)</f>
        <v>3</v>
      </c>
      <c r="G1633" t="s">
        <v>11</v>
      </c>
      <c r="H1633">
        <v>5</v>
      </c>
      <c r="I1633" t="s">
        <v>12</v>
      </c>
      <c r="J1633" t="s">
        <v>11</v>
      </c>
      <c r="K1633">
        <v>0</v>
      </c>
      <c r="L1633" t="s">
        <v>11</v>
      </c>
      <c r="M1633">
        <v>0</v>
      </c>
      <c r="N1633">
        <v>3</v>
      </c>
      <c r="O1633" t="str">
        <f>IF(AND(Tabela1[[#This Row],[EA Play Season Pass]]="Yes",Tabela1[[#This Row],[Minecraft Season Pass]]="Yes"),"Yes","No")</f>
        <v>No</v>
      </c>
      <c r="P1633" t="str">
        <f>IF(OR(Tabela1[[#This Row],[EA Play Season Pass]]="Yes",Tabela1[[#This Row],[Minecraft Season Pass]]="Yes"),"Yes","No")</f>
        <v>No</v>
      </c>
      <c r="Q1633">
        <v>2</v>
      </c>
      <c r="R1633" s="2"/>
    </row>
    <row r="1634" spans="1:18" x14ac:dyDescent="0.25">
      <c r="A1634">
        <v>1633</v>
      </c>
      <c r="B1634" t="s">
        <v>3686</v>
      </c>
      <c r="C1634" t="s">
        <v>7</v>
      </c>
      <c r="D1634" s="50">
        <v>44799</v>
      </c>
      <c r="E1634">
        <f>YEAR(Tabela1[[#This Row],[Start Date]])</f>
        <v>2022</v>
      </c>
      <c r="F1634">
        <f>ROUNDUP(MONTH(Tabela1[[#This Row],[Start Date]])/3,0)</f>
        <v>3</v>
      </c>
      <c r="G1634" t="s">
        <v>11</v>
      </c>
      <c r="H1634">
        <v>15</v>
      </c>
      <c r="I1634" t="s">
        <v>12</v>
      </c>
      <c r="J1634" t="s">
        <v>8</v>
      </c>
      <c r="K1634">
        <v>30</v>
      </c>
      <c r="L1634" t="s">
        <v>11</v>
      </c>
      <c r="M1634">
        <v>0</v>
      </c>
      <c r="N1634">
        <v>1</v>
      </c>
      <c r="O1634" t="str">
        <f>IF(AND(Tabela1[[#This Row],[EA Play Season Pass]]="Yes",Tabela1[[#This Row],[Minecraft Season Pass]]="Yes"),"Yes","No")</f>
        <v>No</v>
      </c>
      <c r="P1634" t="str">
        <f>IF(OR(Tabela1[[#This Row],[EA Play Season Pass]]="Yes",Tabela1[[#This Row],[Minecraft Season Pass]]="Yes"),"Yes","No")</f>
        <v>Yes</v>
      </c>
      <c r="Q1634">
        <v>44</v>
      </c>
      <c r="R1634" s="2"/>
    </row>
    <row r="1635" spans="1:18" x14ac:dyDescent="0.25">
      <c r="A1635">
        <v>1634</v>
      </c>
      <c r="B1635" t="s">
        <v>2343</v>
      </c>
      <c r="C1635" t="s">
        <v>13</v>
      </c>
      <c r="D1635" s="50">
        <v>44799</v>
      </c>
      <c r="E1635">
        <f>YEAR(Tabela1[[#This Row],[Start Date]])</f>
        <v>2022</v>
      </c>
      <c r="F1635">
        <f>ROUNDUP(MONTH(Tabela1[[#This Row],[Start Date]])/3,0)</f>
        <v>3</v>
      </c>
      <c r="G1635" t="s">
        <v>8</v>
      </c>
      <c r="H1635">
        <v>10</v>
      </c>
      <c r="I1635" t="s">
        <v>9</v>
      </c>
      <c r="J1635" t="s">
        <v>8</v>
      </c>
      <c r="K1635">
        <v>30</v>
      </c>
      <c r="L1635" t="s">
        <v>8</v>
      </c>
      <c r="M1635">
        <v>20</v>
      </c>
      <c r="N1635">
        <v>1</v>
      </c>
      <c r="O1635" t="str">
        <f>IF(AND(Tabela1[[#This Row],[EA Play Season Pass]]="Yes",Tabela1[[#This Row],[Minecraft Season Pass]]="Yes"),"Yes","No")</f>
        <v>Yes</v>
      </c>
      <c r="P1635" t="str">
        <f>IF(OR(Tabela1[[#This Row],[EA Play Season Pass]]="Yes",Tabela1[[#This Row],[Minecraft Season Pass]]="Yes"),"Yes","No")</f>
        <v>Yes</v>
      </c>
      <c r="Q1635">
        <v>59</v>
      </c>
      <c r="R1635" s="2"/>
    </row>
    <row r="1636" spans="1:18" x14ac:dyDescent="0.25">
      <c r="A1636">
        <v>1635</v>
      </c>
      <c r="B1636" t="s">
        <v>4452</v>
      </c>
      <c r="C1636" t="s">
        <v>13</v>
      </c>
      <c r="D1636" s="50">
        <v>44799</v>
      </c>
      <c r="E1636">
        <f>YEAR(Tabela1[[#This Row],[Start Date]])</f>
        <v>2022</v>
      </c>
      <c r="F1636">
        <f>ROUNDUP(MONTH(Tabela1[[#This Row],[Start Date]])/3,0)</f>
        <v>3</v>
      </c>
      <c r="G1636" t="s">
        <v>11</v>
      </c>
      <c r="H1636">
        <v>10</v>
      </c>
      <c r="I1636" t="s">
        <v>9</v>
      </c>
      <c r="J1636" t="s">
        <v>11</v>
      </c>
      <c r="K1636">
        <v>0</v>
      </c>
      <c r="L1636" t="s">
        <v>8</v>
      </c>
      <c r="M1636">
        <v>20</v>
      </c>
      <c r="N1636">
        <v>1</v>
      </c>
      <c r="O1636" t="str">
        <f>IF(AND(Tabela1[[#This Row],[EA Play Season Pass]]="Yes",Tabela1[[#This Row],[Minecraft Season Pass]]="Yes"),"Yes","No")</f>
        <v>No</v>
      </c>
      <c r="P1636" t="str">
        <f>IF(OR(Tabela1[[#This Row],[EA Play Season Pass]]="Yes",Tabela1[[#This Row],[Minecraft Season Pass]]="Yes"),"Yes","No")</f>
        <v>Yes</v>
      </c>
      <c r="Q1636">
        <v>29</v>
      </c>
      <c r="R1636" s="2"/>
    </row>
    <row r="1637" spans="1:18" x14ac:dyDescent="0.25">
      <c r="A1637">
        <v>1636</v>
      </c>
      <c r="B1637" t="s">
        <v>3799</v>
      </c>
      <c r="C1637" t="s">
        <v>10</v>
      </c>
      <c r="D1637" s="50">
        <v>44799</v>
      </c>
      <c r="E1637">
        <f>YEAR(Tabela1[[#This Row],[Start Date]])</f>
        <v>2022</v>
      </c>
      <c r="F1637">
        <f>ROUNDUP(MONTH(Tabela1[[#This Row],[Start Date]])/3,0)</f>
        <v>3</v>
      </c>
      <c r="G1637" t="s">
        <v>11</v>
      </c>
      <c r="H1637">
        <v>5</v>
      </c>
      <c r="I1637" t="s">
        <v>9</v>
      </c>
      <c r="J1637" t="s">
        <v>8</v>
      </c>
      <c r="K1637">
        <v>30</v>
      </c>
      <c r="L1637" t="s">
        <v>8</v>
      </c>
      <c r="M1637">
        <v>20</v>
      </c>
      <c r="N1637">
        <v>1</v>
      </c>
      <c r="O1637" t="str">
        <f>IF(AND(Tabela1[[#This Row],[EA Play Season Pass]]="Yes",Tabela1[[#This Row],[Minecraft Season Pass]]="Yes"),"Yes","No")</f>
        <v>Yes</v>
      </c>
      <c r="P1637" t="str">
        <f>IF(OR(Tabela1[[#This Row],[EA Play Season Pass]]="Yes",Tabela1[[#This Row],[Minecraft Season Pass]]="Yes"),"Yes","No")</f>
        <v>Yes</v>
      </c>
      <c r="Q1637">
        <v>54</v>
      </c>
      <c r="R1637" s="2"/>
    </row>
    <row r="1638" spans="1:18" x14ac:dyDescent="0.25">
      <c r="A1638">
        <v>1637</v>
      </c>
      <c r="B1638" t="s">
        <v>687</v>
      </c>
      <c r="C1638" t="s">
        <v>13</v>
      </c>
      <c r="D1638" s="50">
        <v>44799</v>
      </c>
      <c r="E1638">
        <f>YEAR(Tabela1[[#This Row],[Start Date]])</f>
        <v>2022</v>
      </c>
      <c r="F1638">
        <f>ROUNDUP(MONTH(Tabela1[[#This Row],[Start Date]])/3,0)</f>
        <v>3</v>
      </c>
      <c r="G1638" t="s">
        <v>8</v>
      </c>
      <c r="H1638">
        <v>10</v>
      </c>
      <c r="I1638" t="s">
        <v>9</v>
      </c>
      <c r="J1638" t="s">
        <v>11</v>
      </c>
      <c r="K1638">
        <v>0</v>
      </c>
      <c r="L1638" t="s">
        <v>11</v>
      </c>
      <c r="M1638">
        <v>0</v>
      </c>
      <c r="N1638">
        <v>3</v>
      </c>
      <c r="O1638" t="str">
        <f>IF(AND(Tabela1[[#This Row],[EA Play Season Pass]]="Yes",Tabela1[[#This Row],[Minecraft Season Pass]]="Yes"),"Yes","No")</f>
        <v>No</v>
      </c>
      <c r="P1638" t="str">
        <f>IF(OR(Tabela1[[#This Row],[EA Play Season Pass]]="Yes",Tabela1[[#This Row],[Minecraft Season Pass]]="Yes"),"Yes","No")</f>
        <v>No</v>
      </c>
      <c r="Q1638">
        <v>7</v>
      </c>
      <c r="R1638" s="2"/>
    </row>
    <row r="1639" spans="1:18" x14ac:dyDescent="0.25">
      <c r="A1639">
        <v>1638</v>
      </c>
      <c r="B1639" t="s">
        <v>385</v>
      </c>
      <c r="C1639" t="s">
        <v>13</v>
      </c>
      <c r="D1639" s="50">
        <v>44800</v>
      </c>
      <c r="E1639">
        <f>YEAR(Tabela1[[#This Row],[Start Date]])</f>
        <v>2022</v>
      </c>
      <c r="F1639">
        <f>ROUNDUP(MONTH(Tabela1[[#This Row],[Start Date]])/3,0)</f>
        <v>3</v>
      </c>
      <c r="G1639" t="s">
        <v>8</v>
      </c>
      <c r="H1639">
        <v>10</v>
      </c>
      <c r="I1639" t="s">
        <v>9</v>
      </c>
      <c r="J1639" t="s">
        <v>11</v>
      </c>
      <c r="K1639">
        <v>0</v>
      </c>
      <c r="L1639" t="s">
        <v>8</v>
      </c>
      <c r="M1639">
        <v>20</v>
      </c>
      <c r="N1639">
        <v>2</v>
      </c>
      <c r="O1639" t="str">
        <f>IF(AND(Tabela1[[#This Row],[EA Play Season Pass]]="Yes",Tabela1[[#This Row],[Minecraft Season Pass]]="Yes"),"Yes","No")</f>
        <v>No</v>
      </c>
      <c r="P1639" t="str">
        <f>IF(OR(Tabela1[[#This Row],[EA Play Season Pass]]="Yes",Tabela1[[#This Row],[Minecraft Season Pass]]="Yes"),"Yes","No")</f>
        <v>Yes</v>
      </c>
      <c r="Q1639">
        <v>28</v>
      </c>
      <c r="R1639" s="2"/>
    </row>
    <row r="1640" spans="1:18" x14ac:dyDescent="0.25">
      <c r="A1640">
        <v>1639</v>
      </c>
      <c r="B1640" t="s">
        <v>4453</v>
      </c>
      <c r="C1640" t="s">
        <v>13</v>
      </c>
      <c r="D1640" s="50">
        <v>44800</v>
      </c>
      <c r="E1640">
        <f>YEAR(Tabela1[[#This Row],[Start Date]])</f>
        <v>2022</v>
      </c>
      <c r="F1640">
        <f>ROUNDUP(MONTH(Tabela1[[#This Row],[Start Date]])/3,0)</f>
        <v>3</v>
      </c>
      <c r="G1640" t="s">
        <v>11</v>
      </c>
      <c r="H1640">
        <v>10</v>
      </c>
      <c r="I1640" t="s">
        <v>9</v>
      </c>
      <c r="J1640" t="s">
        <v>8</v>
      </c>
      <c r="K1640">
        <v>30</v>
      </c>
      <c r="L1640" t="s">
        <v>8</v>
      </c>
      <c r="M1640">
        <v>20</v>
      </c>
      <c r="N1640">
        <v>1</v>
      </c>
      <c r="O1640" t="str">
        <f>IF(AND(Tabela1[[#This Row],[EA Play Season Pass]]="Yes",Tabela1[[#This Row],[Minecraft Season Pass]]="Yes"),"Yes","No")</f>
        <v>Yes</v>
      </c>
      <c r="P1640" t="str">
        <f>IF(OR(Tabela1[[#This Row],[EA Play Season Pass]]="Yes",Tabela1[[#This Row],[Minecraft Season Pass]]="Yes"),"Yes","No")</f>
        <v>Yes</v>
      </c>
      <c r="Q1640">
        <v>59</v>
      </c>
      <c r="R1640" s="2"/>
    </row>
    <row r="1641" spans="1:18" x14ac:dyDescent="0.25">
      <c r="A1641">
        <v>1640</v>
      </c>
      <c r="B1641" t="s">
        <v>1269</v>
      </c>
      <c r="C1641" t="s">
        <v>7</v>
      </c>
      <c r="D1641" s="50">
        <v>44800</v>
      </c>
      <c r="E1641">
        <f>YEAR(Tabela1[[#This Row],[Start Date]])</f>
        <v>2022</v>
      </c>
      <c r="F1641">
        <f>ROUNDUP(MONTH(Tabela1[[#This Row],[Start Date]])/3,0)</f>
        <v>3</v>
      </c>
      <c r="G1641" t="s">
        <v>11</v>
      </c>
      <c r="H1641">
        <v>15</v>
      </c>
      <c r="I1641" t="s">
        <v>9</v>
      </c>
      <c r="J1641" t="s">
        <v>8</v>
      </c>
      <c r="K1641">
        <v>30</v>
      </c>
      <c r="L1641" t="s">
        <v>11</v>
      </c>
      <c r="M1641">
        <v>0</v>
      </c>
      <c r="N1641">
        <v>3</v>
      </c>
      <c r="O1641" t="str">
        <f>IF(AND(Tabela1[[#This Row],[EA Play Season Pass]]="Yes",Tabela1[[#This Row],[Minecraft Season Pass]]="Yes"),"Yes","No")</f>
        <v>No</v>
      </c>
      <c r="P1641" t="str">
        <f>IF(OR(Tabela1[[#This Row],[EA Play Season Pass]]="Yes",Tabela1[[#This Row],[Minecraft Season Pass]]="Yes"),"Yes","No")</f>
        <v>Yes</v>
      </c>
      <c r="Q1641">
        <v>42</v>
      </c>
      <c r="R1641" s="2"/>
    </row>
    <row r="1642" spans="1:18" x14ac:dyDescent="0.25">
      <c r="A1642">
        <v>1641</v>
      </c>
      <c r="B1642" t="s">
        <v>2521</v>
      </c>
      <c r="C1642" t="s">
        <v>7</v>
      </c>
      <c r="D1642" s="50">
        <v>44800</v>
      </c>
      <c r="E1642">
        <f>YEAR(Tabela1[[#This Row],[Start Date]])</f>
        <v>2022</v>
      </c>
      <c r="F1642">
        <f>ROUNDUP(MONTH(Tabela1[[#This Row],[Start Date]])/3,0)</f>
        <v>3</v>
      </c>
      <c r="G1642" t="s">
        <v>11</v>
      </c>
      <c r="H1642">
        <v>15</v>
      </c>
      <c r="I1642" t="s">
        <v>12</v>
      </c>
      <c r="J1642" t="s">
        <v>11</v>
      </c>
      <c r="K1642">
        <v>0</v>
      </c>
      <c r="L1642" t="s">
        <v>11</v>
      </c>
      <c r="M1642">
        <v>0</v>
      </c>
      <c r="N1642">
        <v>2</v>
      </c>
      <c r="O1642" t="str">
        <f>IF(AND(Tabela1[[#This Row],[EA Play Season Pass]]="Yes",Tabela1[[#This Row],[Minecraft Season Pass]]="Yes"),"Yes","No")</f>
        <v>No</v>
      </c>
      <c r="P1642" t="str">
        <f>IF(OR(Tabela1[[#This Row],[EA Play Season Pass]]="Yes",Tabela1[[#This Row],[Minecraft Season Pass]]="Yes"),"Yes","No")</f>
        <v>No</v>
      </c>
      <c r="Q1642">
        <v>13</v>
      </c>
      <c r="R1642" s="2"/>
    </row>
    <row r="1643" spans="1:18" x14ac:dyDescent="0.25">
      <c r="A1643">
        <v>1642</v>
      </c>
      <c r="B1643" t="s">
        <v>4454</v>
      </c>
      <c r="C1643" t="s">
        <v>10</v>
      </c>
      <c r="D1643" s="50">
        <v>44801</v>
      </c>
      <c r="E1643">
        <f>YEAR(Tabela1[[#This Row],[Start Date]])</f>
        <v>2022</v>
      </c>
      <c r="F1643">
        <f>ROUNDUP(MONTH(Tabela1[[#This Row],[Start Date]])/3,0)</f>
        <v>3</v>
      </c>
      <c r="G1643" t="s">
        <v>8</v>
      </c>
      <c r="H1643">
        <v>5</v>
      </c>
      <c r="I1643" t="s">
        <v>14</v>
      </c>
      <c r="J1643" t="s">
        <v>11</v>
      </c>
      <c r="K1643">
        <v>0</v>
      </c>
      <c r="L1643" t="s">
        <v>11</v>
      </c>
      <c r="M1643">
        <v>0</v>
      </c>
      <c r="N1643">
        <v>3</v>
      </c>
      <c r="O1643" t="str">
        <f>IF(AND(Tabela1[[#This Row],[EA Play Season Pass]]="Yes",Tabela1[[#This Row],[Minecraft Season Pass]]="Yes"),"Yes","No")</f>
        <v>No</v>
      </c>
      <c r="P1643" t="str">
        <f>IF(OR(Tabela1[[#This Row],[EA Play Season Pass]]="Yes",Tabela1[[#This Row],[Minecraft Season Pass]]="Yes"),"Yes","No")</f>
        <v>No</v>
      </c>
      <c r="Q1643">
        <v>2</v>
      </c>
      <c r="R1643" s="2"/>
    </row>
    <row r="1644" spans="1:18" x14ac:dyDescent="0.25">
      <c r="A1644">
        <v>1643</v>
      </c>
      <c r="B1644" t="s">
        <v>4095</v>
      </c>
      <c r="C1644" t="s">
        <v>10</v>
      </c>
      <c r="D1644" s="50">
        <v>44801</v>
      </c>
      <c r="E1644">
        <f>YEAR(Tabela1[[#This Row],[Start Date]])</f>
        <v>2022</v>
      </c>
      <c r="F1644">
        <f>ROUNDUP(MONTH(Tabela1[[#This Row],[Start Date]])/3,0)</f>
        <v>3</v>
      </c>
      <c r="G1644" t="s">
        <v>11</v>
      </c>
      <c r="H1644">
        <v>5</v>
      </c>
      <c r="I1644" t="s">
        <v>12</v>
      </c>
      <c r="J1644" t="s">
        <v>8</v>
      </c>
      <c r="K1644">
        <v>30</v>
      </c>
      <c r="L1644" t="s">
        <v>11</v>
      </c>
      <c r="M1644">
        <v>0</v>
      </c>
      <c r="N1644">
        <v>1</v>
      </c>
      <c r="O1644" t="str">
        <f>IF(AND(Tabela1[[#This Row],[EA Play Season Pass]]="Yes",Tabela1[[#This Row],[Minecraft Season Pass]]="Yes"),"Yes","No")</f>
        <v>No</v>
      </c>
      <c r="P1644" t="str">
        <f>IF(OR(Tabela1[[#This Row],[EA Play Season Pass]]="Yes",Tabela1[[#This Row],[Minecraft Season Pass]]="Yes"),"Yes","No")</f>
        <v>Yes</v>
      </c>
      <c r="Q1644">
        <v>34</v>
      </c>
      <c r="R1644" s="2"/>
    </row>
    <row r="1645" spans="1:18" x14ac:dyDescent="0.25">
      <c r="A1645">
        <v>1644</v>
      </c>
      <c r="B1645" t="s">
        <v>4455</v>
      </c>
      <c r="C1645" t="s">
        <v>13</v>
      </c>
      <c r="D1645" s="50">
        <v>44801</v>
      </c>
      <c r="E1645">
        <f>YEAR(Tabela1[[#This Row],[Start Date]])</f>
        <v>2022</v>
      </c>
      <c r="F1645">
        <f>ROUNDUP(MONTH(Tabela1[[#This Row],[Start Date]])/3,0)</f>
        <v>3</v>
      </c>
      <c r="G1645" t="s">
        <v>11</v>
      </c>
      <c r="H1645">
        <v>10</v>
      </c>
      <c r="I1645" t="s">
        <v>12</v>
      </c>
      <c r="J1645" t="s">
        <v>8</v>
      </c>
      <c r="K1645">
        <v>30</v>
      </c>
      <c r="L1645" t="s">
        <v>8</v>
      </c>
      <c r="M1645">
        <v>20</v>
      </c>
      <c r="N1645">
        <v>1</v>
      </c>
      <c r="O1645" t="str">
        <f>IF(AND(Tabela1[[#This Row],[EA Play Season Pass]]="Yes",Tabela1[[#This Row],[Minecraft Season Pass]]="Yes"),"Yes","No")</f>
        <v>Yes</v>
      </c>
      <c r="P1645" t="str">
        <f>IF(OR(Tabela1[[#This Row],[EA Play Season Pass]]="Yes",Tabela1[[#This Row],[Minecraft Season Pass]]="Yes"),"Yes","No")</f>
        <v>Yes</v>
      </c>
      <c r="Q1645">
        <v>59</v>
      </c>
      <c r="R1645" s="2"/>
    </row>
    <row r="1646" spans="1:18" x14ac:dyDescent="0.25">
      <c r="A1646">
        <v>1645</v>
      </c>
      <c r="B1646" t="s">
        <v>4456</v>
      </c>
      <c r="C1646" t="s">
        <v>10</v>
      </c>
      <c r="D1646" s="50">
        <v>44801</v>
      </c>
      <c r="E1646">
        <f>YEAR(Tabela1[[#This Row],[Start Date]])</f>
        <v>2022</v>
      </c>
      <c r="F1646">
        <f>ROUNDUP(MONTH(Tabela1[[#This Row],[Start Date]])/3,0)</f>
        <v>3</v>
      </c>
      <c r="G1646" t="s">
        <v>8</v>
      </c>
      <c r="H1646">
        <v>5</v>
      </c>
      <c r="I1646" t="s">
        <v>12</v>
      </c>
      <c r="J1646" t="s">
        <v>11</v>
      </c>
      <c r="K1646">
        <v>0</v>
      </c>
      <c r="L1646" t="s">
        <v>8</v>
      </c>
      <c r="M1646">
        <v>20</v>
      </c>
      <c r="N1646">
        <v>2</v>
      </c>
      <c r="O1646" t="str">
        <f>IF(AND(Tabela1[[#This Row],[EA Play Season Pass]]="Yes",Tabela1[[#This Row],[Minecraft Season Pass]]="Yes"),"Yes","No")</f>
        <v>No</v>
      </c>
      <c r="P1646" t="str">
        <f>IF(OR(Tabela1[[#This Row],[EA Play Season Pass]]="Yes",Tabela1[[#This Row],[Minecraft Season Pass]]="Yes"),"Yes","No")</f>
        <v>Yes</v>
      </c>
      <c r="Q1646">
        <v>23</v>
      </c>
      <c r="R1646" s="2"/>
    </row>
    <row r="1647" spans="1:18" x14ac:dyDescent="0.25">
      <c r="A1647">
        <v>1646</v>
      </c>
      <c r="B1647" t="s">
        <v>4457</v>
      </c>
      <c r="C1647" t="s">
        <v>7</v>
      </c>
      <c r="D1647" s="50">
        <v>44801</v>
      </c>
      <c r="E1647">
        <f>YEAR(Tabela1[[#This Row],[Start Date]])</f>
        <v>2022</v>
      </c>
      <c r="F1647">
        <f>ROUNDUP(MONTH(Tabela1[[#This Row],[Start Date]])/3,0)</f>
        <v>3</v>
      </c>
      <c r="G1647" t="s">
        <v>11</v>
      </c>
      <c r="H1647">
        <v>15</v>
      </c>
      <c r="I1647" t="s">
        <v>9</v>
      </c>
      <c r="J1647" t="s">
        <v>8</v>
      </c>
      <c r="K1647">
        <v>30</v>
      </c>
      <c r="L1647" t="s">
        <v>11</v>
      </c>
      <c r="M1647">
        <v>0</v>
      </c>
      <c r="N1647">
        <v>3</v>
      </c>
      <c r="O1647" t="str">
        <f>IF(AND(Tabela1[[#This Row],[EA Play Season Pass]]="Yes",Tabela1[[#This Row],[Minecraft Season Pass]]="Yes"),"Yes","No")</f>
        <v>No</v>
      </c>
      <c r="P1647" t="str">
        <f>IF(OR(Tabela1[[#This Row],[EA Play Season Pass]]="Yes",Tabela1[[#This Row],[Minecraft Season Pass]]="Yes"),"Yes","No")</f>
        <v>Yes</v>
      </c>
      <c r="Q1647">
        <v>42</v>
      </c>
      <c r="R1647" s="2"/>
    </row>
    <row r="1648" spans="1:18" x14ac:dyDescent="0.25">
      <c r="A1648">
        <v>1647</v>
      </c>
      <c r="B1648" t="s">
        <v>4458</v>
      </c>
      <c r="C1648" t="s">
        <v>13</v>
      </c>
      <c r="D1648" s="50">
        <v>44801</v>
      </c>
      <c r="E1648">
        <f>YEAR(Tabela1[[#This Row],[Start Date]])</f>
        <v>2022</v>
      </c>
      <c r="F1648">
        <f>ROUNDUP(MONTH(Tabela1[[#This Row],[Start Date]])/3,0)</f>
        <v>3</v>
      </c>
      <c r="G1648" t="s">
        <v>8</v>
      </c>
      <c r="H1648">
        <v>10</v>
      </c>
      <c r="I1648" t="s">
        <v>12</v>
      </c>
      <c r="J1648" t="s">
        <v>11</v>
      </c>
      <c r="K1648">
        <v>0</v>
      </c>
      <c r="L1648" t="s">
        <v>11</v>
      </c>
      <c r="M1648">
        <v>0</v>
      </c>
      <c r="N1648">
        <v>2</v>
      </c>
      <c r="O1648" t="str">
        <f>IF(AND(Tabela1[[#This Row],[EA Play Season Pass]]="Yes",Tabela1[[#This Row],[Minecraft Season Pass]]="Yes"),"Yes","No")</f>
        <v>No</v>
      </c>
      <c r="P1648" t="str">
        <f>IF(OR(Tabela1[[#This Row],[EA Play Season Pass]]="Yes",Tabela1[[#This Row],[Minecraft Season Pass]]="Yes"),"Yes","No")</f>
        <v>No</v>
      </c>
      <c r="Q1648">
        <v>8</v>
      </c>
      <c r="R1648" s="2"/>
    </row>
    <row r="1649" spans="1:18" x14ac:dyDescent="0.25">
      <c r="A1649">
        <v>1648</v>
      </c>
      <c r="B1649" t="s">
        <v>1137</v>
      </c>
      <c r="C1649" t="s">
        <v>10</v>
      </c>
      <c r="D1649" s="50">
        <v>44802</v>
      </c>
      <c r="E1649">
        <f>YEAR(Tabela1[[#This Row],[Start Date]])</f>
        <v>2022</v>
      </c>
      <c r="F1649">
        <f>ROUNDUP(MONTH(Tabela1[[#This Row],[Start Date]])/3,0)</f>
        <v>3</v>
      </c>
      <c r="G1649" t="s">
        <v>11</v>
      </c>
      <c r="H1649">
        <v>5</v>
      </c>
      <c r="I1649" t="s">
        <v>14</v>
      </c>
      <c r="J1649" t="s">
        <v>8</v>
      </c>
      <c r="K1649">
        <v>30</v>
      </c>
      <c r="L1649" t="s">
        <v>8</v>
      </c>
      <c r="M1649">
        <v>20</v>
      </c>
      <c r="N1649">
        <v>1</v>
      </c>
      <c r="O1649" t="str">
        <f>IF(AND(Tabela1[[#This Row],[EA Play Season Pass]]="Yes",Tabela1[[#This Row],[Minecraft Season Pass]]="Yes"),"Yes","No")</f>
        <v>Yes</v>
      </c>
      <c r="P1649" t="str">
        <f>IF(OR(Tabela1[[#This Row],[EA Play Season Pass]]="Yes",Tabela1[[#This Row],[Minecraft Season Pass]]="Yes"),"Yes","No")</f>
        <v>Yes</v>
      </c>
      <c r="Q1649">
        <v>54</v>
      </c>
      <c r="R1649" s="2"/>
    </row>
    <row r="1650" spans="1:18" x14ac:dyDescent="0.25">
      <c r="A1650">
        <v>1649</v>
      </c>
      <c r="B1650" t="s">
        <v>2878</v>
      </c>
      <c r="C1650" t="s">
        <v>7</v>
      </c>
      <c r="D1650" s="50">
        <v>44802</v>
      </c>
      <c r="E1650">
        <f>YEAR(Tabela1[[#This Row],[Start Date]])</f>
        <v>2022</v>
      </c>
      <c r="F1650">
        <f>ROUNDUP(MONTH(Tabela1[[#This Row],[Start Date]])/3,0)</f>
        <v>3</v>
      </c>
      <c r="G1650" t="s">
        <v>8</v>
      </c>
      <c r="H1650">
        <v>15</v>
      </c>
      <c r="I1650" t="s">
        <v>9</v>
      </c>
      <c r="J1650" t="s">
        <v>11</v>
      </c>
      <c r="K1650">
        <v>0</v>
      </c>
      <c r="L1650" t="s">
        <v>11</v>
      </c>
      <c r="M1650">
        <v>0</v>
      </c>
      <c r="N1650">
        <v>3</v>
      </c>
      <c r="O1650" t="str">
        <f>IF(AND(Tabela1[[#This Row],[EA Play Season Pass]]="Yes",Tabela1[[#This Row],[Minecraft Season Pass]]="Yes"),"Yes","No")</f>
        <v>No</v>
      </c>
      <c r="P1650" t="str">
        <f>IF(OR(Tabela1[[#This Row],[EA Play Season Pass]]="Yes",Tabela1[[#This Row],[Minecraft Season Pass]]="Yes"),"Yes","No")</f>
        <v>No</v>
      </c>
      <c r="Q1650">
        <v>12</v>
      </c>
      <c r="R1650" s="2"/>
    </row>
    <row r="1651" spans="1:18" x14ac:dyDescent="0.25">
      <c r="A1651">
        <v>1650</v>
      </c>
      <c r="B1651" t="s">
        <v>2385</v>
      </c>
      <c r="C1651" t="s">
        <v>10</v>
      </c>
      <c r="D1651" s="50">
        <v>44802</v>
      </c>
      <c r="E1651">
        <f>YEAR(Tabela1[[#This Row],[Start Date]])</f>
        <v>2022</v>
      </c>
      <c r="F1651">
        <f>ROUNDUP(MONTH(Tabela1[[#This Row],[Start Date]])/3,0)</f>
        <v>3</v>
      </c>
      <c r="G1651" t="s">
        <v>11</v>
      </c>
      <c r="H1651">
        <v>5</v>
      </c>
      <c r="I1651" t="s">
        <v>9</v>
      </c>
      <c r="J1651" t="s">
        <v>8</v>
      </c>
      <c r="K1651">
        <v>30</v>
      </c>
      <c r="L1651" t="s">
        <v>11</v>
      </c>
      <c r="M1651">
        <v>0</v>
      </c>
      <c r="N1651">
        <v>2</v>
      </c>
      <c r="O1651" t="str">
        <f>IF(AND(Tabela1[[#This Row],[EA Play Season Pass]]="Yes",Tabela1[[#This Row],[Minecraft Season Pass]]="Yes"),"Yes","No")</f>
        <v>No</v>
      </c>
      <c r="P1651" t="str">
        <f>IF(OR(Tabela1[[#This Row],[EA Play Season Pass]]="Yes",Tabela1[[#This Row],[Minecraft Season Pass]]="Yes"),"Yes","No")</f>
        <v>Yes</v>
      </c>
      <c r="Q1651">
        <v>33</v>
      </c>
      <c r="R1651" s="2"/>
    </row>
    <row r="1652" spans="1:18" x14ac:dyDescent="0.25">
      <c r="A1652">
        <v>1651</v>
      </c>
      <c r="B1652" t="s">
        <v>4459</v>
      </c>
      <c r="C1652" t="s">
        <v>7</v>
      </c>
      <c r="D1652" s="50">
        <v>44802</v>
      </c>
      <c r="E1652">
        <f>YEAR(Tabela1[[#This Row],[Start Date]])</f>
        <v>2022</v>
      </c>
      <c r="F1652">
        <f>ROUNDUP(MONTH(Tabela1[[#This Row],[Start Date]])/3,0)</f>
        <v>3</v>
      </c>
      <c r="G1652" t="s">
        <v>8</v>
      </c>
      <c r="H1652">
        <v>15</v>
      </c>
      <c r="I1652" t="s">
        <v>9</v>
      </c>
      <c r="J1652" t="s">
        <v>11</v>
      </c>
      <c r="K1652">
        <v>0</v>
      </c>
      <c r="L1652" t="s">
        <v>11</v>
      </c>
      <c r="M1652">
        <v>0</v>
      </c>
      <c r="N1652">
        <v>1</v>
      </c>
      <c r="O1652" t="str">
        <f>IF(AND(Tabela1[[#This Row],[EA Play Season Pass]]="Yes",Tabela1[[#This Row],[Minecraft Season Pass]]="Yes"),"Yes","No")</f>
        <v>No</v>
      </c>
      <c r="P1652" t="str">
        <f>IF(OR(Tabela1[[#This Row],[EA Play Season Pass]]="Yes",Tabela1[[#This Row],[Minecraft Season Pass]]="Yes"),"Yes","No")</f>
        <v>No</v>
      </c>
      <c r="Q1652">
        <v>14</v>
      </c>
      <c r="R1652" s="2"/>
    </row>
    <row r="1653" spans="1:18" x14ac:dyDescent="0.25">
      <c r="A1653">
        <v>1652</v>
      </c>
      <c r="B1653" t="s">
        <v>2613</v>
      </c>
      <c r="C1653" t="s">
        <v>13</v>
      </c>
      <c r="D1653" s="50">
        <v>44802</v>
      </c>
      <c r="E1653">
        <f>YEAR(Tabela1[[#This Row],[Start Date]])</f>
        <v>2022</v>
      </c>
      <c r="F1653">
        <f>ROUNDUP(MONTH(Tabela1[[#This Row],[Start Date]])/3,0)</f>
        <v>3</v>
      </c>
      <c r="G1653" t="s">
        <v>11</v>
      </c>
      <c r="H1653">
        <v>10</v>
      </c>
      <c r="I1653" t="s">
        <v>9</v>
      </c>
      <c r="J1653" t="s">
        <v>8</v>
      </c>
      <c r="K1653">
        <v>30</v>
      </c>
      <c r="L1653" t="s">
        <v>11</v>
      </c>
      <c r="M1653">
        <v>0</v>
      </c>
      <c r="N1653">
        <v>1</v>
      </c>
      <c r="O1653" t="str">
        <f>IF(AND(Tabela1[[#This Row],[EA Play Season Pass]]="Yes",Tabela1[[#This Row],[Minecraft Season Pass]]="Yes"),"Yes","No")</f>
        <v>No</v>
      </c>
      <c r="P1653" t="str">
        <f>IF(OR(Tabela1[[#This Row],[EA Play Season Pass]]="Yes",Tabela1[[#This Row],[Minecraft Season Pass]]="Yes"),"Yes","No")</f>
        <v>Yes</v>
      </c>
      <c r="Q1653">
        <v>39</v>
      </c>
      <c r="R1653" s="2"/>
    </row>
    <row r="1654" spans="1:18" x14ac:dyDescent="0.25">
      <c r="A1654">
        <v>1653</v>
      </c>
      <c r="B1654" t="s">
        <v>4460</v>
      </c>
      <c r="C1654" t="s">
        <v>10</v>
      </c>
      <c r="D1654" s="50">
        <v>44802</v>
      </c>
      <c r="E1654">
        <f>YEAR(Tabela1[[#This Row],[Start Date]])</f>
        <v>2022</v>
      </c>
      <c r="F1654">
        <f>ROUNDUP(MONTH(Tabela1[[#This Row],[Start Date]])/3,0)</f>
        <v>3</v>
      </c>
      <c r="G1654" t="s">
        <v>8</v>
      </c>
      <c r="H1654">
        <v>5</v>
      </c>
      <c r="I1654" t="s">
        <v>14</v>
      </c>
      <c r="J1654" t="s">
        <v>11</v>
      </c>
      <c r="K1654">
        <v>0</v>
      </c>
      <c r="L1654" t="s">
        <v>11</v>
      </c>
      <c r="M1654">
        <v>0</v>
      </c>
      <c r="N1654">
        <v>3</v>
      </c>
      <c r="O1654" t="str">
        <f>IF(AND(Tabela1[[#This Row],[EA Play Season Pass]]="Yes",Tabela1[[#This Row],[Minecraft Season Pass]]="Yes"),"Yes","No")</f>
        <v>No</v>
      </c>
      <c r="P1654" t="str">
        <f>IF(OR(Tabela1[[#This Row],[EA Play Season Pass]]="Yes",Tabela1[[#This Row],[Minecraft Season Pass]]="Yes"),"Yes","No")</f>
        <v>No</v>
      </c>
      <c r="Q1654">
        <v>2</v>
      </c>
      <c r="R1654" s="2"/>
    </row>
    <row r="1655" spans="1:18" x14ac:dyDescent="0.25">
      <c r="A1655">
        <v>1654</v>
      </c>
      <c r="B1655" t="s">
        <v>4461</v>
      </c>
      <c r="C1655" t="s">
        <v>13</v>
      </c>
      <c r="D1655" s="50">
        <v>44802</v>
      </c>
      <c r="E1655">
        <f>YEAR(Tabela1[[#This Row],[Start Date]])</f>
        <v>2022</v>
      </c>
      <c r="F1655">
        <f>ROUNDUP(MONTH(Tabela1[[#This Row],[Start Date]])/3,0)</f>
        <v>3</v>
      </c>
      <c r="G1655" t="s">
        <v>11</v>
      </c>
      <c r="H1655">
        <v>10</v>
      </c>
      <c r="I1655" t="s">
        <v>9</v>
      </c>
      <c r="J1655" t="s">
        <v>8</v>
      </c>
      <c r="K1655">
        <v>30</v>
      </c>
      <c r="L1655" t="s">
        <v>11</v>
      </c>
      <c r="M1655">
        <v>0</v>
      </c>
      <c r="N1655">
        <v>2</v>
      </c>
      <c r="O1655" t="str">
        <f>IF(AND(Tabela1[[#This Row],[EA Play Season Pass]]="Yes",Tabela1[[#This Row],[Minecraft Season Pass]]="Yes"),"Yes","No")</f>
        <v>No</v>
      </c>
      <c r="P1655" t="str">
        <f>IF(OR(Tabela1[[#This Row],[EA Play Season Pass]]="Yes",Tabela1[[#This Row],[Minecraft Season Pass]]="Yes"),"Yes","No")</f>
        <v>Yes</v>
      </c>
      <c r="Q1655">
        <v>38</v>
      </c>
      <c r="R1655" s="2"/>
    </row>
    <row r="1656" spans="1:18" x14ac:dyDescent="0.25">
      <c r="A1656">
        <v>1655</v>
      </c>
      <c r="B1656" t="s">
        <v>4462</v>
      </c>
      <c r="C1656" t="s">
        <v>13</v>
      </c>
      <c r="D1656" s="50">
        <v>44802</v>
      </c>
      <c r="E1656">
        <f>YEAR(Tabela1[[#This Row],[Start Date]])</f>
        <v>2022</v>
      </c>
      <c r="F1656">
        <f>ROUNDUP(MONTH(Tabela1[[#This Row],[Start Date]])/3,0)</f>
        <v>3</v>
      </c>
      <c r="G1656" t="s">
        <v>11</v>
      </c>
      <c r="H1656">
        <v>10</v>
      </c>
      <c r="I1656" t="s">
        <v>12</v>
      </c>
      <c r="J1656" t="s">
        <v>11</v>
      </c>
      <c r="K1656">
        <v>0</v>
      </c>
      <c r="L1656" t="s">
        <v>11</v>
      </c>
      <c r="M1656">
        <v>0</v>
      </c>
      <c r="N1656">
        <v>3</v>
      </c>
      <c r="O1656" t="str">
        <f>IF(AND(Tabela1[[#This Row],[EA Play Season Pass]]="Yes",Tabela1[[#This Row],[Minecraft Season Pass]]="Yes"),"Yes","No")</f>
        <v>No</v>
      </c>
      <c r="P1656" t="str">
        <f>IF(OR(Tabela1[[#This Row],[EA Play Season Pass]]="Yes",Tabela1[[#This Row],[Minecraft Season Pass]]="Yes"),"Yes","No")</f>
        <v>No</v>
      </c>
      <c r="Q1656">
        <v>7</v>
      </c>
      <c r="R1656" s="2"/>
    </row>
    <row r="1657" spans="1:18" x14ac:dyDescent="0.25">
      <c r="A1657">
        <v>1656</v>
      </c>
      <c r="B1657" t="s">
        <v>524</v>
      </c>
      <c r="C1657" t="s">
        <v>13</v>
      </c>
      <c r="D1657" s="50">
        <v>44802</v>
      </c>
      <c r="E1657">
        <f>YEAR(Tabela1[[#This Row],[Start Date]])</f>
        <v>2022</v>
      </c>
      <c r="F1657">
        <f>ROUNDUP(MONTH(Tabela1[[#This Row],[Start Date]])/3,0)</f>
        <v>3</v>
      </c>
      <c r="G1657" t="s">
        <v>8</v>
      </c>
      <c r="H1657">
        <v>10</v>
      </c>
      <c r="I1657" t="s">
        <v>12</v>
      </c>
      <c r="J1657" t="s">
        <v>8</v>
      </c>
      <c r="K1657">
        <v>30</v>
      </c>
      <c r="L1657" t="s">
        <v>8</v>
      </c>
      <c r="M1657">
        <v>20</v>
      </c>
      <c r="N1657">
        <v>3</v>
      </c>
      <c r="O1657" t="str">
        <f>IF(AND(Tabela1[[#This Row],[EA Play Season Pass]]="Yes",Tabela1[[#This Row],[Minecraft Season Pass]]="Yes"),"Yes","No")</f>
        <v>Yes</v>
      </c>
      <c r="P1657" t="str">
        <f>IF(OR(Tabela1[[#This Row],[EA Play Season Pass]]="Yes",Tabela1[[#This Row],[Minecraft Season Pass]]="Yes"),"Yes","No")</f>
        <v>Yes</v>
      </c>
      <c r="Q1657">
        <v>57</v>
      </c>
      <c r="R1657" s="2"/>
    </row>
    <row r="1658" spans="1:18" x14ac:dyDescent="0.25">
      <c r="A1658">
        <v>1657</v>
      </c>
      <c r="B1658" t="s">
        <v>4463</v>
      </c>
      <c r="C1658" t="s">
        <v>13</v>
      </c>
      <c r="D1658" s="50">
        <v>44802</v>
      </c>
      <c r="E1658">
        <f>YEAR(Tabela1[[#This Row],[Start Date]])</f>
        <v>2022</v>
      </c>
      <c r="F1658">
        <f>ROUNDUP(MONTH(Tabela1[[#This Row],[Start Date]])/3,0)</f>
        <v>3</v>
      </c>
      <c r="G1658" t="s">
        <v>11</v>
      </c>
      <c r="H1658">
        <v>10</v>
      </c>
      <c r="I1658" t="s">
        <v>12</v>
      </c>
      <c r="J1658" t="s">
        <v>8</v>
      </c>
      <c r="K1658">
        <v>30</v>
      </c>
      <c r="L1658" t="s">
        <v>8</v>
      </c>
      <c r="M1658">
        <v>20</v>
      </c>
      <c r="N1658">
        <v>3</v>
      </c>
      <c r="O1658" t="str">
        <f>IF(AND(Tabela1[[#This Row],[EA Play Season Pass]]="Yes",Tabela1[[#This Row],[Minecraft Season Pass]]="Yes"),"Yes","No")</f>
        <v>Yes</v>
      </c>
      <c r="P1658" t="str">
        <f>IF(OR(Tabela1[[#This Row],[EA Play Season Pass]]="Yes",Tabela1[[#This Row],[Minecraft Season Pass]]="Yes"),"Yes","No")</f>
        <v>Yes</v>
      </c>
      <c r="Q1658">
        <v>57</v>
      </c>
      <c r="R1658" s="2"/>
    </row>
    <row r="1659" spans="1:18" x14ac:dyDescent="0.25">
      <c r="A1659">
        <v>1658</v>
      </c>
      <c r="B1659" t="s">
        <v>4464</v>
      </c>
      <c r="C1659" t="s">
        <v>7</v>
      </c>
      <c r="D1659" s="50">
        <v>44803</v>
      </c>
      <c r="E1659">
        <f>YEAR(Tabela1[[#This Row],[Start Date]])</f>
        <v>2022</v>
      </c>
      <c r="F1659">
        <f>ROUNDUP(MONTH(Tabela1[[#This Row],[Start Date]])/3,0)</f>
        <v>3</v>
      </c>
      <c r="G1659" t="s">
        <v>8</v>
      </c>
      <c r="H1659">
        <v>15</v>
      </c>
      <c r="I1659" t="s">
        <v>14</v>
      </c>
      <c r="J1659" t="s">
        <v>8</v>
      </c>
      <c r="K1659">
        <v>30</v>
      </c>
      <c r="L1659" t="s">
        <v>11</v>
      </c>
      <c r="M1659">
        <v>0</v>
      </c>
      <c r="N1659">
        <v>2</v>
      </c>
      <c r="O1659" t="str">
        <f>IF(AND(Tabela1[[#This Row],[EA Play Season Pass]]="Yes",Tabela1[[#This Row],[Minecraft Season Pass]]="Yes"),"Yes","No")</f>
        <v>No</v>
      </c>
      <c r="P1659" t="str">
        <f>IF(OR(Tabela1[[#This Row],[EA Play Season Pass]]="Yes",Tabela1[[#This Row],[Minecraft Season Pass]]="Yes"),"Yes","No")</f>
        <v>Yes</v>
      </c>
      <c r="Q1659">
        <v>43</v>
      </c>
      <c r="R1659" s="2"/>
    </row>
    <row r="1660" spans="1:18" x14ac:dyDescent="0.25">
      <c r="A1660">
        <v>1659</v>
      </c>
      <c r="B1660" t="s">
        <v>4465</v>
      </c>
      <c r="C1660" t="s">
        <v>7</v>
      </c>
      <c r="D1660" s="50">
        <v>44803</v>
      </c>
      <c r="E1660">
        <f>YEAR(Tabela1[[#This Row],[Start Date]])</f>
        <v>2022</v>
      </c>
      <c r="F1660">
        <f>ROUNDUP(MONTH(Tabela1[[#This Row],[Start Date]])/3,0)</f>
        <v>3</v>
      </c>
      <c r="G1660" t="s">
        <v>11</v>
      </c>
      <c r="H1660">
        <v>15</v>
      </c>
      <c r="I1660" t="s">
        <v>9</v>
      </c>
      <c r="J1660" t="s">
        <v>11</v>
      </c>
      <c r="K1660">
        <v>0</v>
      </c>
      <c r="L1660" t="s">
        <v>11</v>
      </c>
      <c r="M1660">
        <v>0</v>
      </c>
      <c r="N1660">
        <v>2</v>
      </c>
      <c r="O1660" t="str">
        <f>IF(AND(Tabela1[[#This Row],[EA Play Season Pass]]="Yes",Tabela1[[#This Row],[Minecraft Season Pass]]="Yes"),"Yes","No")</f>
        <v>No</v>
      </c>
      <c r="P1660" t="str">
        <f>IF(OR(Tabela1[[#This Row],[EA Play Season Pass]]="Yes",Tabela1[[#This Row],[Minecraft Season Pass]]="Yes"),"Yes","No")</f>
        <v>No</v>
      </c>
      <c r="Q1660">
        <v>13</v>
      </c>
      <c r="R1660" s="2"/>
    </row>
    <row r="1661" spans="1:18" x14ac:dyDescent="0.25">
      <c r="A1661">
        <v>1660</v>
      </c>
      <c r="B1661" t="s">
        <v>4466</v>
      </c>
      <c r="C1661" t="s">
        <v>13</v>
      </c>
      <c r="D1661" s="50">
        <v>44803</v>
      </c>
      <c r="E1661">
        <f>YEAR(Tabela1[[#This Row],[Start Date]])</f>
        <v>2022</v>
      </c>
      <c r="F1661">
        <f>ROUNDUP(MONTH(Tabela1[[#This Row],[Start Date]])/3,0)</f>
        <v>3</v>
      </c>
      <c r="G1661" t="s">
        <v>8</v>
      </c>
      <c r="H1661">
        <v>10</v>
      </c>
      <c r="I1661" t="s">
        <v>12</v>
      </c>
      <c r="J1661" t="s">
        <v>8</v>
      </c>
      <c r="K1661">
        <v>30</v>
      </c>
      <c r="L1661" t="s">
        <v>8</v>
      </c>
      <c r="M1661">
        <v>20</v>
      </c>
      <c r="N1661">
        <v>1</v>
      </c>
      <c r="O1661" t="str">
        <f>IF(AND(Tabela1[[#This Row],[EA Play Season Pass]]="Yes",Tabela1[[#This Row],[Minecraft Season Pass]]="Yes"),"Yes","No")</f>
        <v>Yes</v>
      </c>
      <c r="P1661" t="str">
        <f>IF(OR(Tabela1[[#This Row],[EA Play Season Pass]]="Yes",Tabela1[[#This Row],[Minecraft Season Pass]]="Yes"),"Yes","No")</f>
        <v>Yes</v>
      </c>
      <c r="Q1661">
        <v>59</v>
      </c>
      <c r="R1661" s="2"/>
    </row>
    <row r="1662" spans="1:18" x14ac:dyDescent="0.25">
      <c r="A1662">
        <v>1661</v>
      </c>
      <c r="B1662" t="s">
        <v>4467</v>
      </c>
      <c r="C1662" t="s">
        <v>7</v>
      </c>
      <c r="D1662" s="50">
        <v>44803</v>
      </c>
      <c r="E1662">
        <f>YEAR(Tabela1[[#This Row],[Start Date]])</f>
        <v>2022</v>
      </c>
      <c r="F1662">
        <f>ROUNDUP(MONTH(Tabela1[[#This Row],[Start Date]])/3,0)</f>
        <v>3</v>
      </c>
      <c r="G1662" t="s">
        <v>8</v>
      </c>
      <c r="H1662">
        <v>15</v>
      </c>
      <c r="I1662" t="s">
        <v>14</v>
      </c>
      <c r="J1662" t="s">
        <v>11</v>
      </c>
      <c r="K1662">
        <v>0</v>
      </c>
      <c r="L1662" t="s">
        <v>8</v>
      </c>
      <c r="M1662">
        <v>20</v>
      </c>
      <c r="N1662">
        <v>1</v>
      </c>
      <c r="O1662" t="str">
        <f>IF(AND(Tabela1[[#This Row],[EA Play Season Pass]]="Yes",Tabela1[[#This Row],[Minecraft Season Pass]]="Yes"),"Yes","No")</f>
        <v>No</v>
      </c>
      <c r="P1662" t="str">
        <f>IF(OR(Tabela1[[#This Row],[EA Play Season Pass]]="Yes",Tabela1[[#This Row],[Minecraft Season Pass]]="Yes"),"Yes","No")</f>
        <v>Yes</v>
      </c>
      <c r="Q1662">
        <v>34</v>
      </c>
      <c r="R1662" s="2"/>
    </row>
    <row r="1663" spans="1:18" x14ac:dyDescent="0.25">
      <c r="A1663">
        <v>1662</v>
      </c>
      <c r="B1663" t="s">
        <v>4468</v>
      </c>
      <c r="C1663" t="s">
        <v>7</v>
      </c>
      <c r="D1663" s="50">
        <v>44803</v>
      </c>
      <c r="E1663">
        <f>YEAR(Tabela1[[#This Row],[Start Date]])</f>
        <v>2022</v>
      </c>
      <c r="F1663">
        <f>ROUNDUP(MONTH(Tabela1[[#This Row],[Start Date]])/3,0)</f>
        <v>3</v>
      </c>
      <c r="G1663" t="s">
        <v>11</v>
      </c>
      <c r="H1663">
        <v>15</v>
      </c>
      <c r="I1663" t="s">
        <v>12</v>
      </c>
      <c r="J1663" t="s">
        <v>11</v>
      </c>
      <c r="K1663">
        <v>0</v>
      </c>
      <c r="L1663" t="s">
        <v>8</v>
      </c>
      <c r="M1663">
        <v>20</v>
      </c>
      <c r="N1663">
        <v>2</v>
      </c>
      <c r="O1663" t="str">
        <f>IF(AND(Tabela1[[#This Row],[EA Play Season Pass]]="Yes",Tabela1[[#This Row],[Minecraft Season Pass]]="Yes"),"Yes","No")</f>
        <v>No</v>
      </c>
      <c r="P1663" t="str">
        <f>IF(OR(Tabela1[[#This Row],[EA Play Season Pass]]="Yes",Tabela1[[#This Row],[Minecraft Season Pass]]="Yes"),"Yes","No")</f>
        <v>Yes</v>
      </c>
      <c r="Q1663">
        <v>33</v>
      </c>
      <c r="R1663" s="2"/>
    </row>
    <row r="1664" spans="1:18" x14ac:dyDescent="0.25">
      <c r="A1664">
        <v>1663</v>
      </c>
      <c r="B1664" t="s">
        <v>4469</v>
      </c>
      <c r="C1664" t="s">
        <v>10</v>
      </c>
      <c r="D1664" s="50">
        <v>44803</v>
      </c>
      <c r="E1664">
        <f>YEAR(Tabela1[[#This Row],[Start Date]])</f>
        <v>2022</v>
      </c>
      <c r="F1664">
        <f>ROUNDUP(MONTH(Tabela1[[#This Row],[Start Date]])/3,0)</f>
        <v>3</v>
      </c>
      <c r="G1664" t="s">
        <v>11</v>
      </c>
      <c r="H1664">
        <v>5</v>
      </c>
      <c r="I1664" t="s">
        <v>14</v>
      </c>
      <c r="J1664" t="s">
        <v>8</v>
      </c>
      <c r="K1664">
        <v>30</v>
      </c>
      <c r="L1664" t="s">
        <v>11</v>
      </c>
      <c r="M1664">
        <v>0</v>
      </c>
      <c r="N1664">
        <v>3</v>
      </c>
      <c r="O1664" t="str">
        <f>IF(AND(Tabela1[[#This Row],[EA Play Season Pass]]="Yes",Tabela1[[#This Row],[Minecraft Season Pass]]="Yes"),"Yes","No")</f>
        <v>No</v>
      </c>
      <c r="P1664" t="str">
        <f>IF(OR(Tabela1[[#This Row],[EA Play Season Pass]]="Yes",Tabela1[[#This Row],[Minecraft Season Pass]]="Yes"),"Yes","No")</f>
        <v>Yes</v>
      </c>
      <c r="Q1664">
        <v>32</v>
      </c>
      <c r="R1664" s="2"/>
    </row>
    <row r="1665" spans="1:18" x14ac:dyDescent="0.25">
      <c r="A1665">
        <v>1664</v>
      </c>
      <c r="B1665" t="s">
        <v>4470</v>
      </c>
      <c r="C1665" t="s">
        <v>10</v>
      </c>
      <c r="D1665" s="50">
        <v>44803</v>
      </c>
      <c r="E1665">
        <f>YEAR(Tabela1[[#This Row],[Start Date]])</f>
        <v>2022</v>
      </c>
      <c r="F1665">
        <f>ROUNDUP(MONTH(Tabela1[[#This Row],[Start Date]])/3,0)</f>
        <v>3</v>
      </c>
      <c r="G1665" t="s">
        <v>8</v>
      </c>
      <c r="H1665">
        <v>5</v>
      </c>
      <c r="I1665" t="s">
        <v>14</v>
      </c>
      <c r="J1665" t="s">
        <v>8</v>
      </c>
      <c r="K1665">
        <v>30</v>
      </c>
      <c r="L1665" t="s">
        <v>11</v>
      </c>
      <c r="M1665">
        <v>0</v>
      </c>
      <c r="N1665">
        <v>1</v>
      </c>
      <c r="O1665" t="str">
        <f>IF(AND(Tabela1[[#This Row],[EA Play Season Pass]]="Yes",Tabela1[[#This Row],[Minecraft Season Pass]]="Yes"),"Yes","No")</f>
        <v>No</v>
      </c>
      <c r="P1665" t="str">
        <f>IF(OR(Tabela1[[#This Row],[EA Play Season Pass]]="Yes",Tabela1[[#This Row],[Minecraft Season Pass]]="Yes"),"Yes","No")</f>
        <v>Yes</v>
      </c>
      <c r="Q1665">
        <v>34</v>
      </c>
      <c r="R1665" s="2"/>
    </row>
    <row r="1666" spans="1:18" x14ac:dyDescent="0.25">
      <c r="A1666">
        <v>1665</v>
      </c>
      <c r="B1666" t="s">
        <v>4471</v>
      </c>
      <c r="C1666" t="s">
        <v>10</v>
      </c>
      <c r="D1666" s="50">
        <v>44803</v>
      </c>
      <c r="E1666">
        <f>YEAR(Tabela1[[#This Row],[Start Date]])</f>
        <v>2022</v>
      </c>
      <c r="F1666">
        <f>ROUNDUP(MONTH(Tabela1[[#This Row],[Start Date]])/3,0)</f>
        <v>3</v>
      </c>
      <c r="G1666" t="s">
        <v>8</v>
      </c>
      <c r="H1666">
        <v>5</v>
      </c>
      <c r="I1666" t="s">
        <v>9</v>
      </c>
      <c r="J1666" t="s">
        <v>8</v>
      </c>
      <c r="K1666">
        <v>30</v>
      </c>
      <c r="L1666" t="s">
        <v>8</v>
      </c>
      <c r="M1666">
        <v>20</v>
      </c>
      <c r="N1666">
        <v>2</v>
      </c>
      <c r="O1666" t="str">
        <f>IF(AND(Tabela1[[#This Row],[EA Play Season Pass]]="Yes",Tabela1[[#This Row],[Minecraft Season Pass]]="Yes"),"Yes","No")</f>
        <v>Yes</v>
      </c>
      <c r="P1666" t="str">
        <f>IF(OR(Tabela1[[#This Row],[EA Play Season Pass]]="Yes",Tabela1[[#This Row],[Minecraft Season Pass]]="Yes"),"Yes","No")</f>
        <v>Yes</v>
      </c>
      <c r="Q1666">
        <v>53</v>
      </c>
      <c r="R1666" s="2"/>
    </row>
    <row r="1667" spans="1:18" x14ac:dyDescent="0.25">
      <c r="A1667">
        <v>1666</v>
      </c>
      <c r="B1667" t="s">
        <v>183</v>
      </c>
      <c r="C1667" t="s">
        <v>13</v>
      </c>
      <c r="D1667" s="50">
        <v>44803</v>
      </c>
      <c r="E1667">
        <f>YEAR(Tabela1[[#This Row],[Start Date]])</f>
        <v>2022</v>
      </c>
      <c r="F1667">
        <f>ROUNDUP(MONTH(Tabela1[[#This Row],[Start Date]])/3,0)</f>
        <v>3</v>
      </c>
      <c r="G1667" t="s">
        <v>11</v>
      </c>
      <c r="H1667">
        <v>10</v>
      </c>
      <c r="I1667" t="s">
        <v>9</v>
      </c>
      <c r="J1667" t="s">
        <v>11</v>
      </c>
      <c r="K1667">
        <v>0</v>
      </c>
      <c r="L1667" t="s">
        <v>8</v>
      </c>
      <c r="M1667">
        <v>20</v>
      </c>
      <c r="N1667">
        <v>2</v>
      </c>
      <c r="O1667" t="str">
        <f>IF(AND(Tabela1[[#This Row],[EA Play Season Pass]]="Yes",Tabela1[[#This Row],[Minecraft Season Pass]]="Yes"),"Yes","No")</f>
        <v>No</v>
      </c>
      <c r="P1667" t="str">
        <f>IF(OR(Tabela1[[#This Row],[EA Play Season Pass]]="Yes",Tabela1[[#This Row],[Minecraft Season Pass]]="Yes"),"Yes","No")</f>
        <v>Yes</v>
      </c>
      <c r="Q1667">
        <v>28</v>
      </c>
      <c r="R1667" s="2"/>
    </row>
    <row r="1668" spans="1:18" x14ac:dyDescent="0.25">
      <c r="A1668">
        <v>1667</v>
      </c>
      <c r="B1668" t="s">
        <v>4472</v>
      </c>
      <c r="C1668" t="s">
        <v>13</v>
      </c>
      <c r="D1668" s="50">
        <v>44803</v>
      </c>
      <c r="E1668">
        <f>YEAR(Tabela1[[#This Row],[Start Date]])</f>
        <v>2022</v>
      </c>
      <c r="F1668">
        <f>ROUNDUP(MONTH(Tabela1[[#This Row],[Start Date]])/3,0)</f>
        <v>3</v>
      </c>
      <c r="G1668" t="s">
        <v>11</v>
      </c>
      <c r="H1668">
        <v>10</v>
      </c>
      <c r="I1668" t="s">
        <v>12</v>
      </c>
      <c r="J1668" t="s">
        <v>8</v>
      </c>
      <c r="K1668">
        <v>30</v>
      </c>
      <c r="L1668" t="s">
        <v>11</v>
      </c>
      <c r="M1668">
        <v>0</v>
      </c>
      <c r="N1668">
        <v>1</v>
      </c>
      <c r="O1668" t="str">
        <f>IF(AND(Tabela1[[#This Row],[EA Play Season Pass]]="Yes",Tabela1[[#This Row],[Minecraft Season Pass]]="Yes"),"Yes","No")</f>
        <v>No</v>
      </c>
      <c r="P1668" t="str">
        <f>IF(OR(Tabela1[[#This Row],[EA Play Season Pass]]="Yes",Tabela1[[#This Row],[Minecraft Season Pass]]="Yes"),"Yes","No")</f>
        <v>Yes</v>
      </c>
      <c r="Q1668">
        <v>39</v>
      </c>
      <c r="R1668" s="2"/>
    </row>
    <row r="1669" spans="1:18" x14ac:dyDescent="0.25">
      <c r="A1669">
        <v>1668</v>
      </c>
      <c r="B1669" t="s">
        <v>4473</v>
      </c>
      <c r="C1669" t="s">
        <v>10</v>
      </c>
      <c r="D1669" s="50">
        <v>44804</v>
      </c>
      <c r="E1669">
        <f>YEAR(Tabela1[[#This Row],[Start Date]])</f>
        <v>2022</v>
      </c>
      <c r="F1669">
        <f>ROUNDUP(MONTH(Tabela1[[#This Row],[Start Date]])/3,0)</f>
        <v>3</v>
      </c>
      <c r="G1669" t="s">
        <v>11</v>
      </c>
      <c r="H1669">
        <v>5</v>
      </c>
      <c r="I1669" t="s">
        <v>9</v>
      </c>
      <c r="J1669" t="s">
        <v>11</v>
      </c>
      <c r="K1669">
        <v>0</v>
      </c>
      <c r="L1669" t="s">
        <v>8</v>
      </c>
      <c r="M1669">
        <v>20</v>
      </c>
      <c r="N1669">
        <v>2</v>
      </c>
      <c r="O1669" t="str">
        <f>IF(AND(Tabela1[[#This Row],[EA Play Season Pass]]="Yes",Tabela1[[#This Row],[Minecraft Season Pass]]="Yes"),"Yes","No")</f>
        <v>No</v>
      </c>
      <c r="P1669" t="str">
        <f>IF(OR(Tabela1[[#This Row],[EA Play Season Pass]]="Yes",Tabela1[[#This Row],[Minecraft Season Pass]]="Yes"),"Yes","No")</f>
        <v>Yes</v>
      </c>
      <c r="Q1669">
        <v>23</v>
      </c>
      <c r="R1669" s="2"/>
    </row>
    <row r="1670" spans="1:18" x14ac:dyDescent="0.25">
      <c r="A1670">
        <v>1669</v>
      </c>
      <c r="B1670" t="s">
        <v>722</v>
      </c>
      <c r="C1670" t="s">
        <v>10</v>
      </c>
      <c r="D1670" s="50">
        <v>44804</v>
      </c>
      <c r="E1670">
        <f>YEAR(Tabela1[[#This Row],[Start Date]])</f>
        <v>2022</v>
      </c>
      <c r="F1670">
        <f>ROUNDUP(MONTH(Tabela1[[#This Row],[Start Date]])/3,0)</f>
        <v>3</v>
      </c>
      <c r="G1670" t="s">
        <v>8</v>
      </c>
      <c r="H1670">
        <v>5</v>
      </c>
      <c r="I1670" t="s">
        <v>9</v>
      </c>
      <c r="J1670" t="s">
        <v>8</v>
      </c>
      <c r="K1670">
        <v>30</v>
      </c>
      <c r="L1670" t="s">
        <v>8</v>
      </c>
      <c r="M1670">
        <v>20</v>
      </c>
      <c r="N1670">
        <v>2</v>
      </c>
      <c r="O1670" t="str">
        <f>IF(AND(Tabela1[[#This Row],[EA Play Season Pass]]="Yes",Tabela1[[#This Row],[Minecraft Season Pass]]="Yes"),"Yes","No")</f>
        <v>Yes</v>
      </c>
      <c r="P1670" t="str">
        <f>IF(OR(Tabela1[[#This Row],[EA Play Season Pass]]="Yes",Tabela1[[#This Row],[Minecraft Season Pass]]="Yes"),"Yes","No")</f>
        <v>Yes</v>
      </c>
      <c r="Q1670">
        <v>53</v>
      </c>
      <c r="R1670" s="2"/>
    </row>
    <row r="1671" spans="1:18" x14ac:dyDescent="0.25">
      <c r="A1671">
        <v>1670</v>
      </c>
      <c r="B1671" t="s">
        <v>4474</v>
      </c>
      <c r="C1671" t="s">
        <v>7</v>
      </c>
      <c r="D1671" s="50">
        <v>44804</v>
      </c>
      <c r="E1671">
        <f>YEAR(Tabela1[[#This Row],[Start Date]])</f>
        <v>2022</v>
      </c>
      <c r="F1671">
        <f>ROUNDUP(MONTH(Tabela1[[#This Row],[Start Date]])/3,0)</f>
        <v>3</v>
      </c>
      <c r="G1671" t="s">
        <v>8</v>
      </c>
      <c r="H1671">
        <v>15</v>
      </c>
      <c r="I1671" t="s">
        <v>14</v>
      </c>
      <c r="J1671" t="s">
        <v>11</v>
      </c>
      <c r="K1671">
        <v>0</v>
      </c>
      <c r="L1671" t="s">
        <v>8</v>
      </c>
      <c r="M1671">
        <v>20</v>
      </c>
      <c r="N1671">
        <v>1</v>
      </c>
      <c r="O1671" t="str">
        <f>IF(AND(Tabela1[[#This Row],[EA Play Season Pass]]="Yes",Tabela1[[#This Row],[Minecraft Season Pass]]="Yes"),"Yes","No")</f>
        <v>No</v>
      </c>
      <c r="P1671" t="str">
        <f>IF(OR(Tabela1[[#This Row],[EA Play Season Pass]]="Yes",Tabela1[[#This Row],[Minecraft Season Pass]]="Yes"),"Yes","No")</f>
        <v>Yes</v>
      </c>
      <c r="Q1671">
        <v>34</v>
      </c>
      <c r="R1671" s="2"/>
    </row>
    <row r="1672" spans="1:18" x14ac:dyDescent="0.25">
      <c r="A1672">
        <v>1671</v>
      </c>
      <c r="B1672" t="s">
        <v>4475</v>
      </c>
      <c r="C1672" t="s">
        <v>7</v>
      </c>
      <c r="D1672" s="50">
        <v>44804</v>
      </c>
      <c r="E1672">
        <f>YEAR(Tabela1[[#This Row],[Start Date]])</f>
        <v>2022</v>
      </c>
      <c r="F1672">
        <f>ROUNDUP(MONTH(Tabela1[[#This Row],[Start Date]])/3,0)</f>
        <v>3</v>
      </c>
      <c r="G1672" t="s">
        <v>11</v>
      </c>
      <c r="H1672">
        <v>15</v>
      </c>
      <c r="I1672" t="s">
        <v>14</v>
      </c>
      <c r="J1672" t="s">
        <v>11</v>
      </c>
      <c r="K1672">
        <v>0</v>
      </c>
      <c r="L1672" t="s">
        <v>11</v>
      </c>
      <c r="M1672">
        <v>0</v>
      </c>
      <c r="N1672">
        <v>3</v>
      </c>
      <c r="O1672" t="str">
        <f>IF(AND(Tabela1[[#This Row],[EA Play Season Pass]]="Yes",Tabela1[[#This Row],[Minecraft Season Pass]]="Yes"),"Yes","No")</f>
        <v>No</v>
      </c>
      <c r="P1672" t="str">
        <f>IF(OR(Tabela1[[#This Row],[EA Play Season Pass]]="Yes",Tabela1[[#This Row],[Minecraft Season Pass]]="Yes"),"Yes","No")</f>
        <v>No</v>
      </c>
      <c r="Q1672">
        <v>12</v>
      </c>
      <c r="R1672" s="2"/>
    </row>
    <row r="1673" spans="1:18" x14ac:dyDescent="0.25">
      <c r="A1673">
        <v>1672</v>
      </c>
      <c r="B1673" t="s">
        <v>4476</v>
      </c>
      <c r="C1673" t="s">
        <v>7</v>
      </c>
      <c r="D1673" s="50">
        <v>44804</v>
      </c>
      <c r="E1673">
        <f>YEAR(Tabela1[[#This Row],[Start Date]])</f>
        <v>2022</v>
      </c>
      <c r="F1673">
        <f>ROUNDUP(MONTH(Tabela1[[#This Row],[Start Date]])/3,0)</f>
        <v>3</v>
      </c>
      <c r="G1673" t="s">
        <v>11</v>
      </c>
      <c r="H1673">
        <v>15</v>
      </c>
      <c r="I1673" t="s">
        <v>9</v>
      </c>
      <c r="J1673" t="s">
        <v>8</v>
      </c>
      <c r="K1673">
        <v>30</v>
      </c>
      <c r="L1673" t="s">
        <v>8</v>
      </c>
      <c r="M1673">
        <v>20</v>
      </c>
      <c r="N1673">
        <v>3</v>
      </c>
      <c r="O1673" t="str">
        <f>IF(AND(Tabela1[[#This Row],[EA Play Season Pass]]="Yes",Tabela1[[#This Row],[Minecraft Season Pass]]="Yes"),"Yes","No")</f>
        <v>Yes</v>
      </c>
      <c r="P1673" t="str">
        <f>IF(OR(Tabela1[[#This Row],[EA Play Season Pass]]="Yes",Tabela1[[#This Row],[Minecraft Season Pass]]="Yes"),"Yes","No")</f>
        <v>Yes</v>
      </c>
      <c r="Q1673">
        <v>62</v>
      </c>
      <c r="R1673" s="2"/>
    </row>
    <row r="1674" spans="1:18" x14ac:dyDescent="0.25">
      <c r="A1674">
        <v>1673</v>
      </c>
      <c r="B1674" t="s">
        <v>4477</v>
      </c>
      <c r="C1674" t="s">
        <v>13</v>
      </c>
      <c r="D1674" s="50">
        <v>44804</v>
      </c>
      <c r="E1674">
        <f>YEAR(Tabela1[[#This Row],[Start Date]])</f>
        <v>2022</v>
      </c>
      <c r="F1674">
        <f>ROUNDUP(MONTH(Tabela1[[#This Row],[Start Date]])/3,0)</f>
        <v>3</v>
      </c>
      <c r="G1674" t="s">
        <v>11</v>
      </c>
      <c r="H1674">
        <v>10</v>
      </c>
      <c r="I1674" t="s">
        <v>12</v>
      </c>
      <c r="J1674" t="s">
        <v>11</v>
      </c>
      <c r="K1674">
        <v>0</v>
      </c>
      <c r="L1674" t="s">
        <v>11</v>
      </c>
      <c r="M1674">
        <v>0</v>
      </c>
      <c r="N1674">
        <v>1</v>
      </c>
      <c r="O1674" t="str">
        <f>IF(AND(Tabela1[[#This Row],[EA Play Season Pass]]="Yes",Tabela1[[#This Row],[Minecraft Season Pass]]="Yes"),"Yes","No")</f>
        <v>No</v>
      </c>
      <c r="P1674" t="str">
        <f>IF(OR(Tabela1[[#This Row],[EA Play Season Pass]]="Yes",Tabela1[[#This Row],[Minecraft Season Pass]]="Yes"),"Yes","No")</f>
        <v>No</v>
      </c>
      <c r="Q1674">
        <v>9</v>
      </c>
      <c r="R1674" s="2"/>
    </row>
    <row r="1675" spans="1:18" x14ac:dyDescent="0.25">
      <c r="A1675">
        <v>1674</v>
      </c>
      <c r="B1675" t="s">
        <v>4478</v>
      </c>
      <c r="C1675" t="s">
        <v>7</v>
      </c>
      <c r="D1675" s="50">
        <v>44805</v>
      </c>
      <c r="E1675">
        <f>YEAR(Tabela1[[#This Row],[Start Date]])</f>
        <v>2022</v>
      </c>
      <c r="F1675">
        <f>ROUNDUP(MONTH(Tabela1[[#This Row],[Start Date]])/3,0)</f>
        <v>3</v>
      </c>
      <c r="G1675" t="s">
        <v>11</v>
      </c>
      <c r="H1675">
        <v>15</v>
      </c>
      <c r="I1675" t="s">
        <v>14</v>
      </c>
      <c r="J1675" t="s">
        <v>11</v>
      </c>
      <c r="K1675">
        <v>0</v>
      </c>
      <c r="L1675" t="s">
        <v>8</v>
      </c>
      <c r="M1675">
        <v>20</v>
      </c>
      <c r="N1675">
        <v>2</v>
      </c>
      <c r="O1675" t="str">
        <f>IF(AND(Tabela1[[#This Row],[EA Play Season Pass]]="Yes",Tabela1[[#This Row],[Minecraft Season Pass]]="Yes"),"Yes","No")</f>
        <v>No</v>
      </c>
      <c r="P1675" t="str">
        <f>IF(OR(Tabela1[[#This Row],[EA Play Season Pass]]="Yes",Tabela1[[#This Row],[Minecraft Season Pass]]="Yes"),"Yes","No")</f>
        <v>Yes</v>
      </c>
      <c r="Q1675">
        <v>33</v>
      </c>
      <c r="R1675" s="2"/>
    </row>
    <row r="1676" spans="1:18" x14ac:dyDescent="0.25">
      <c r="A1676">
        <v>1675</v>
      </c>
      <c r="B1676" t="s">
        <v>691</v>
      </c>
      <c r="C1676" t="s">
        <v>10</v>
      </c>
      <c r="D1676" s="50">
        <v>44805</v>
      </c>
      <c r="E1676">
        <f>YEAR(Tabela1[[#This Row],[Start Date]])</f>
        <v>2022</v>
      </c>
      <c r="F1676">
        <f>ROUNDUP(MONTH(Tabela1[[#This Row],[Start Date]])/3,0)</f>
        <v>3</v>
      </c>
      <c r="G1676" t="s">
        <v>11</v>
      </c>
      <c r="H1676">
        <v>5</v>
      </c>
      <c r="I1676" t="s">
        <v>12</v>
      </c>
      <c r="J1676" t="s">
        <v>8</v>
      </c>
      <c r="K1676">
        <v>30</v>
      </c>
      <c r="L1676" t="s">
        <v>8</v>
      </c>
      <c r="M1676">
        <v>20</v>
      </c>
      <c r="N1676">
        <v>2</v>
      </c>
      <c r="O1676" t="str">
        <f>IF(AND(Tabela1[[#This Row],[EA Play Season Pass]]="Yes",Tabela1[[#This Row],[Minecraft Season Pass]]="Yes"),"Yes","No")</f>
        <v>Yes</v>
      </c>
      <c r="P1676" t="str">
        <f>IF(OR(Tabela1[[#This Row],[EA Play Season Pass]]="Yes",Tabela1[[#This Row],[Minecraft Season Pass]]="Yes"),"Yes","No")</f>
        <v>Yes</v>
      </c>
      <c r="Q1676">
        <v>53</v>
      </c>
      <c r="R1676" s="2"/>
    </row>
    <row r="1677" spans="1:18" x14ac:dyDescent="0.25">
      <c r="A1677">
        <v>1676</v>
      </c>
      <c r="B1677" t="s">
        <v>4479</v>
      </c>
      <c r="C1677" t="s">
        <v>7</v>
      </c>
      <c r="D1677" s="50">
        <v>44805</v>
      </c>
      <c r="E1677">
        <f>YEAR(Tabela1[[#This Row],[Start Date]])</f>
        <v>2022</v>
      </c>
      <c r="F1677">
        <f>ROUNDUP(MONTH(Tabela1[[#This Row],[Start Date]])/3,0)</f>
        <v>3</v>
      </c>
      <c r="G1677" t="s">
        <v>11</v>
      </c>
      <c r="H1677">
        <v>15</v>
      </c>
      <c r="I1677" t="s">
        <v>12</v>
      </c>
      <c r="J1677" t="s">
        <v>11</v>
      </c>
      <c r="K1677">
        <v>0</v>
      </c>
      <c r="L1677" t="s">
        <v>11</v>
      </c>
      <c r="M1677">
        <v>0</v>
      </c>
      <c r="N1677">
        <v>3</v>
      </c>
      <c r="O1677" t="str">
        <f>IF(AND(Tabela1[[#This Row],[EA Play Season Pass]]="Yes",Tabela1[[#This Row],[Minecraft Season Pass]]="Yes"),"Yes","No")</f>
        <v>No</v>
      </c>
      <c r="P1677" t="str">
        <f>IF(OR(Tabela1[[#This Row],[EA Play Season Pass]]="Yes",Tabela1[[#This Row],[Minecraft Season Pass]]="Yes"),"Yes","No")</f>
        <v>No</v>
      </c>
      <c r="Q1677">
        <v>12</v>
      </c>
      <c r="R1677" s="2"/>
    </row>
    <row r="1678" spans="1:18" x14ac:dyDescent="0.25">
      <c r="A1678">
        <v>1677</v>
      </c>
      <c r="B1678" t="s">
        <v>4480</v>
      </c>
      <c r="C1678" t="s">
        <v>13</v>
      </c>
      <c r="D1678" s="50">
        <v>44805</v>
      </c>
      <c r="E1678">
        <f>YEAR(Tabela1[[#This Row],[Start Date]])</f>
        <v>2022</v>
      </c>
      <c r="F1678">
        <f>ROUNDUP(MONTH(Tabela1[[#This Row],[Start Date]])/3,0)</f>
        <v>3</v>
      </c>
      <c r="G1678" t="s">
        <v>8</v>
      </c>
      <c r="H1678">
        <v>10</v>
      </c>
      <c r="I1678" t="s">
        <v>14</v>
      </c>
      <c r="J1678" t="s">
        <v>8</v>
      </c>
      <c r="K1678">
        <v>30</v>
      </c>
      <c r="L1678" t="s">
        <v>8</v>
      </c>
      <c r="M1678">
        <v>20</v>
      </c>
      <c r="N1678">
        <v>1</v>
      </c>
      <c r="O1678" t="str">
        <f>IF(AND(Tabela1[[#This Row],[EA Play Season Pass]]="Yes",Tabela1[[#This Row],[Minecraft Season Pass]]="Yes"),"Yes","No")</f>
        <v>Yes</v>
      </c>
      <c r="P1678" t="str">
        <f>IF(OR(Tabela1[[#This Row],[EA Play Season Pass]]="Yes",Tabela1[[#This Row],[Minecraft Season Pass]]="Yes"),"Yes","No")</f>
        <v>Yes</v>
      </c>
      <c r="Q1678">
        <v>59</v>
      </c>
      <c r="R1678" s="2"/>
    </row>
    <row r="1679" spans="1:18" x14ac:dyDescent="0.25">
      <c r="A1679">
        <v>1678</v>
      </c>
      <c r="B1679" t="s">
        <v>4481</v>
      </c>
      <c r="C1679" t="s">
        <v>7</v>
      </c>
      <c r="D1679" s="50">
        <v>44805</v>
      </c>
      <c r="E1679">
        <f>YEAR(Tabela1[[#This Row],[Start Date]])</f>
        <v>2022</v>
      </c>
      <c r="F1679">
        <f>ROUNDUP(MONTH(Tabela1[[#This Row],[Start Date]])/3,0)</f>
        <v>3</v>
      </c>
      <c r="G1679" t="s">
        <v>11</v>
      </c>
      <c r="H1679">
        <v>15</v>
      </c>
      <c r="I1679" t="s">
        <v>14</v>
      </c>
      <c r="J1679" t="s">
        <v>11</v>
      </c>
      <c r="K1679">
        <v>0</v>
      </c>
      <c r="L1679" t="s">
        <v>8</v>
      </c>
      <c r="M1679">
        <v>20</v>
      </c>
      <c r="N1679">
        <v>2</v>
      </c>
      <c r="O1679" t="str">
        <f>IF(AND(Tabela1[[#This Row],[EA Play Season Pass]]="Yes",Tabela1[[#This Row],[Minecraft Season Pass]]="Yes"),"Yes","No")</f>
        <v>No</v>
      </c>
      <c r="P1679" t="str">
        <f>IF(OR(Tabela1[[#This Row],[EA Play Season Pass]]="Yes",Tabela1[[#This Row],[Minecraft Season Pass]]="Yes"),"Yes","No")</f>
        <v>Yes</v>
      </c>
      <c r="Q1679">
        <v>33</v>
      </c>
      <c r="R1679" s="2"/>
    </row>
    <row r="1680" spans="1:18" x14ac:dyDescent="0.25">
      <c r="A1680">
        <v>1679</v>
      </c>
      <c r="B1680" t="s">
        <v>4482</v>
      </c>
      <c r="C1680" t="s">
        <v>13</v>
      </c>
      <c r="D1680" s="50">
        <v>44805</v>
      </c>
      <c r="E1680">
        <f>YEAR(Tabela1[[#This Row],[Start Date]])</f>
        <v>2022</v>
      </c>
      <c r="F1680">
        <f>ROUNDUP(MONTH(Tabela1[[#This Row],[Start Date]])/3,0)</f>
        <v>3</v>
      </c>
      <c r="G1680" t="s">
        <v>8</v>
      </c>
      <c r="H1680">
        <v>10</v>
      </c>
      <c r="I1680" t="s">
        <v>9</v>
      </c>
      <c r="J1680" t="s">
        <v>8</v>
      </c>
      <c r="K1680">
        <v>30</v>
      </c>
      <c r="L1680" t="s">
        <v>11</v>
      </c>
      <c r="M1680">
        <v>0</v>
      </c>
      <c r="N1680">
        <v>1</v>
      </c>
      <c r="O1680" t="str">
        <f>IF(AND(Tabela1[[#This Row],[EA Play Season Pass]]="Yes",Tabela1[[#This Row],[Minecraft Season Pass]]="Yes"),"Yes","No")</f>
        <v>No</v>
      </c>
      <c r="P1680" t="str">
        <f>IF(OR(Tabela1[[#This Row],[EA Play Season Pass]]="Yes",Tabela1[[#This Row],[Minecraft Season Pass]]="Yes"),"Yes","No")</f>
        <v>Yes</v>
      </c>
      <c r="Q1680">
        <v>39</v>
      </c>
      <c r="R1680" s="2"/>
    </row>
    <row r="1681" spans="1:18" x14ac:dyDescent="0.25">
      <c r="A1681">
        <v>1680</v>
      </c>
      <c r="B1681" t="s">
        <v>1187</v>
      </c>
      <c r="C1681" t="s">
        <v>10</v>
      </c>
      <c r="D1681" s="50">
        <v>44805</v>
      </c>
      <c r="E1681">
        <f>YEAR(Tabela1[[#This Row],[Start Date]])</f>
        <v>2022</v>
      </c>
      <c r="F1681">
        <f>ROUNDUP(MONTH(Tabela1[[#This Row],[Start Date]])/3,0)</f>
        <v>3</v>
      </c>
      <c r="G1681" t="s">
        <v>11</v>
      </c>
      <c r="H1681">
        <v>5</v>
      </c>
      <c r="I1681" t="s">
        <v>14</v>
      </c>
      <c r="J1681" t="s">
        <v>11</v>
      </c>
      <c r="K1681">
        <v>0</v>
      </c>
      <c r="L1681" t="s">
        <v>11</v>
      </c>
      <c r="M1681">
        <v>0</v>
      </c>
      <c r="N1681">
        <v>1</v>
      </c>
      <c r="O1681" t="str">
        <f>IF(AND(Tabela1[[#This Row],[EA Play Season Pass]]="Yes",Tabela1[[#This Row],[Minecraft Season Pass]]="Yes"),"Yes","No")</f>
        <v>No</v>
      </c>
      <c r="P1681" t="str">
        <f>IF(OR(Tabela1[[#This Row],[EA Play Season Pass]]="Yes",Tabela1[[#This Row],[Minecraft Season Pass]]="Yes"),"Yes","No")</f>
        <v>No</v>
      </c>
      <c r="Q1681">
        <v>4</v>
      </c>
      <c r="R1681" s="2"/>
    </row>
    <row r="1682" spans="1:18" x14ac:dyDescent="0.25">
      <c r="A1682">
        <v>1681</v>
      </c>
      <c r="B1682" t="s">
        <v>4483</v>
      </c>
      <c r="C1682" t="s">
        <v>10</v>
      </c>
      <c r="D1682" s="50">
        <v>44806</v>
      </c>
      <c r="E1682">
        <f>YEAR(Tabela1[[#This Row],[Start Date]])</f>
        <v>2022</v>
      </c>
      <c r="F1682">
        <f>ROUNDUP(MONTH(Tabela1[[#This Row],[Start Date]])/3,0)</f>
        <v>3</v>
      </c>
      <c r="G1682" t="s">
        <v>8</v>
      </c>
      <c r="H1682">
        <v>5</v>
      </c>
      <c r="I1682" t="s">
        <v>14</v>
      </c>
      <c r="J1682" t="s">
        <v>11</v>
      </c>
      <c r="K1682">
        <v>0</v>
      </c>
      <c r="L1682" t="s">
        <v>11</v>
      </c>
      <c r="M1682">
        <v>0</v>
      </c>
      <c r="N1682">
        <v>3</v>
      </c>
      <c r="O1682" t="str">
        <f>IF(AND(Tabela1[[#This Row],[EA Play Season Pass]]="Yes",Tabela1[[#This Row],[Minecraft Season Pass]]="Yes"),"Yes","No")</f>
        <v>No</v>
      </c>
      <c r="P1682" t="str">
        <f>IF(OR(Tabela1[[#This Row],[EA Play Season Pass]]="Yes",Tabela1[[#This Row],[Minecraft Season Pass]]="Yes"),"Yes","No")</f>
        <v>No</v>
      </c>
      <c r="Q1682">
        <v>2</v>
      </c>
      <c r="R1682" s="2"/>
    </row>
    <row r="1683" spans="1:18" x14ac:dyDescent="0.25">
      <c r="A1683">
        <v>1682</v>
      </c>
      <c r="B1683" t="s">
        <v>4484</v>
      </c>
      <c r="C1683" t="s">
        <v>10</v>
      </c>
      <c r="D1683" s="50">
        <v>44806</v>
      </c>
      <c r="E1683">
        <f>YEAR(Tabela1[[#This Row],[Start Date]])</f>
        <v>2022</v>
      </c>
      <c r="F1683">
        <f>ROUNDUP(MONTH(Tabela1[[#This Row],[Start Date]])/3,0)</f>
        <v>3</v>
      </c>
      <c r="G1683" t="s">
        <v>11</v>
      </c>
      <c r="H1683">
        <v>5</v>
      </c>
      <c r="I1683" t="s">
        <v>9</v>
      </c>
      <c r="J1683" t="s">
        <v>11</v>
      </c>
      <c r="K1683">
        <v>0</v>
      </c>
      <c r="L1683" t="s">
        <v>8</v>
      </c>
      <c r="M1683">
        <v>20</v>
      </c>
      <c r="N1683">
        <v>2</v>
      </c>
      <c r="O1683" t="str">
        <f>IF(AND(Tabela1[[#This Row],[EA Play Season Pass]]="Yes",Tabela1[[#This Row],[Minecraft Season Pass]]="Yes"),"Yes","No")</f>
        <v>No</v>
      </c>
      <c r="P1683" t="str">
        <f>IF(OR(Tabela1[[#This Row],[EA Play Season Pass]]="Yes",Tabela1[[#This Row],[Minecraft Season Pass]]="Yes"),"Yes","No")</f>
        <v>Yes</v>
      </c>
      <c r="Q1683">
        <v>23</v>
      </c>
      <c r="R1683" s="2"/>
    </row>
    <row r="1684" spans="1:18" x14ac:dyDescent="0.25">
      <c r="A1684">
        <v>1683</v>
      </c>
      <c r="B1684" t="s">
        <v>4485</v>
      </c>
      <c r="C1684" t="s">
        <v>10</v>
      </c>
      <c r="D1684" s="50">
        <v>44806</v>
      </c>
      <c r="E1684">
        <f>YEAR(Tabela1[[#This Row],[Start Date]])</f>
        <v>2022</v>
      </c>
      <c r="F1684">
        <f>ROUNDUP(MONTH(Tabela1[[#This Row],[Start Date]])/3,0)</f>
        <v>3</v>
      </c>
      <c r="G1684" t="s">
        <v>8</v>
      </c>
      <c r="H1684">
        <v>5</v>
      </c>
      <c r="I1684" t="s">
        <v>12</v>
      </c>
      <c r="J1684" t="s">
        <v>11</v>
      </c>
      <c r="K1684">
        <v>0</v>
      </c>
      <c r="L1684" t="s">
        <v>11</v>
      </c>
      <c r="M1684">
        <v>0</v>
      </c>
      <c r="N1684">
        <v>3</v>
      </c>
      <c r="O1684" t="str">
        <f>IF(AND(Tabela1[[#This Row],[EA Play Season Pass]]="Yes",Tabela1[[#This Row],[Minecraft Season Pass]]="Yes"),"Yes","No")</f>
        <v>No</v>
      </c>
      <c r="P1684" t="str">
        <f>IF(OR(Tabela1[[#This Row],[EA Play Season Pass]]="Yes",Tabela1[[#This Row],[Minecraft Season Pass]]="Yes"),"Yes","No")</f>
        <v>No</v>
      </c>
      <c r="Q1684">
        <v>2</v>
      </c>
      <c r="R1684" s="2"/>
    </row>
    <row r="1685" spans="1:18" x14ac:dyDescent="0.25">
      <c r="A1685">
        <v>1684</v>
      </c>
      <c r="B1685" t="s">
        <v>4486</v>
      </c>
      <c r="C1685" t="s">
        <v>7</v>
      </c>
      <c r="D1685" s="50">
        <v>44806</v>
      </c>
      <c r="E1685">
        <f>YEAR(Tabela1[[#This Row],[Start Date]])</f>
        <v>2022</v>
      </c>
      <c r="F1685">
        <f>ROUNDUP(MONTH(Tabela1[[#This Row],[Start Date]])/3,0)</f>
        <v>3</v>
      </c>
      <c r="G1685" t="s">
        <v>8</v>
      </c>
      <c r="H1685">
        <v>15</v>
      </c>
      <c r="I1685" t="s">
        <v>12</v>
      </c>
      <c r="J1685" t="s">
        <v>11</v>
      </c>
      <c r="K1685">
        <v>0</v>
      </c>
      <c r="L1685" t="s">
        <v>8</v>
      </c>
      <c r="M1685">
        <v>20</v>
      </c>
      <c r="N1685">
        <v>1</v>
      </c>
      <c r="O1685" t="str">
        <f>IF(AND(Tabela1[[#This Row],[EA Play Season Pass]]="Yes",Tabela1[[#This Row],[Minecraft Season Pass]]="Yes"),"Yes","No")</f>
        <v>No</v>
      </c>
      <c r="P1685" t="str">
        <f>IF(OR(Tabela1[[#This Row],[EA Play Season Pass]]="Yes",Tabela1[[#This Row],[Minecraft Season Pass]]="Yes"),"Yes","No")</f>
        <v>Yes</v>
      </c>
      <c r="Q1685">
        <v>34</v>
      </c>
      <c r="R1685" s="2"/>
    </row>
    <row r="1686" spans="1:18" x14ac:dyDescent="0.25">
      <c r="A1686">
        <v>1685</v>
      </c>
      <c r="B1686" t="s">
        <v>4487</v>
      </c>
      <c r="C1686" t="s">
        <v>7</v>
      </c>
      <c r="D1686" s="50">
        <v>44806</v>
      </c>
      <c r="E1686">
        <f>YEAR(Tabela1[[#This Row],[Start Date]])</f>
        <v>2022</v>
      </c>
      <c r="F1686">
        <f>ROUNDUP(MONTH(Tabela1[[#This Row],[Start Date]])/3,0)</f>
        <v>3</v>
      </c>
      <c r="G1686" t="s">
        <v>8</v>
      </c>
      <c r="H1686">
        <v>15</v>
      </c>
      <c r="I1686" t="s">
        <v>9</v>
      </c>
      <c r="J1686" t="s">
        <v>11</v>
      </c>
      <c r="K1686">
        <v>0</v>
      </c>
      <c r="L1686" t="s">
        <v>8</v>
      </c>
      <c r="M1686">
        <v>20</v>
      </c>
      <c r="N1686">
        <v>2</v>
      </c>
      <c r="O1686" t="str">
        <f>IF(AND(Tabela1[[#This Row],[EA Play Season Pass]]="Yes",Tabela1[[#This Row],[Minecraft Season Pass]]="Yes"),"Yes","No")</f>
        <v>No</v>
      </c>
      <c r="P1686" t="str">
        <f>IF(OR(Tabela1[[#This Row],[EA Play Season Pass]]="Yes",Tabela1[[#This Row],[Minecraft Season Pass]]="Yes"),"Yes","No")</f>
        <v>Yes</v>
      </c>
      <c r="Q1686">
        <v>33</v>
      </c>
      <c r="R1686" s="2"/>
    </row>
    <row r="1687" spans="1:18" x14ac:dyDescent="0.25">
      <c r="A1687">
        <v>1686</v>
      </c>
      <c r="B1687" t="s">
        <v>1614</v>
      </c>
      <c r="C1687" t="s">
        <v>7</v>
      </c>
      <c r="D1687" s="50">
        <v>44806</v>
      </c>
      <c r="E1687">
        <f>YEAR(Tabela1[[#This Row],[Start Date]])</f>
        <v>2022</v>
      </c>
      <c r="F1687">
        <f>ROUNDUP(MONTH(Tabela1[[#This Row],[Start Date]])/3,0)</f>
        <v>3</v>
      </c>
      <c r="G1687" t="s">
        <v>8</v>
      </c>
      <c r="H1687">
        <v>15</v>
      </c>
      <c r="I1687" t="s">
        <v>14</v>
      </c>
      <c r="J1687" t="s">
        <v>8</v>
      </c>
      <c r="K1687">
        <v>30</v>
      </c>
      <c r="L1687" t="s">
        <v>11</v>
      </c>
      <c r="M1687">
        <v>0</v>
      </c>
      <c r="N1687">
        <v>2</v>
      </c>
      <c r="O1687" t="str">
        <f>IF(AND(Tabela1[[#This Row],[EA Play Season Pass]]="Yes",Tabela1[[#This Row],[Minecraft Season Pass]]="Yes"),"Yes","No")</f>
        <v>No</v>
      </c>
      <c r="P1687" t="str">
        <f>IF(OR(Tabela1[[#This Row],[EA Play Season Pass]]="Yes",Tabela1[[#This Row],[Minecraft Season Pass]]="Yes"),"Yes","No")</f>
        <v>Yes</v>
      </c>
      <c r="Q1687">
        <v>43</v>
      </c>
      <c r="R1687" s="2"/>
    </row>
    <row r="1688" spans="1:18" x14ac:dyDescent="0.25">
      <c r="A1688">
        <v>1687</v>
      </c>
      <c r="B1688" t="s">
        <v>1112</v>
      </c>
      <c r="C1688" t="s">
        <v>10</v>
      </c>
      <c r="D1688" s="50">
        <v>44807</v>
      </c>
      <c r="E1688">
        <f>YEAR(Tabela1[[#This Row],[Start Date]])</f>
        <v>2022</v>
      </c>
      <c r="F1688">
        <f>ROUNDUP(MONTH(Tabela1[[#This Row],[Start Date]])/3,0)</f>
        <v>3</v>
      </c>
      <c r="G1688" t="s">
        <v>8</v>
      </c>
      <c r="H1688">
        <v>5</v>
      </c>
      <c r="I1688" t="s">
        <v>12</v>
      </c>
      <c r="J1688" t="s">
        <v>8</v>
      </c>
      <c r="K1688">
        <v>30</v>
      </c>
      <c r="L1688" t="s">
        <v>11</v>
      </c>
      <c r="M1688">
        <v>0</v>
      </c>
      <c r="N1688">
        <v>2</v>
      </c>
      <c r="O1688" t="str">
        <f>IF(AND(Tabela1[[#This Row],[EA Play Season Pass]]="Yes",Tabela1[[#This Row],[Minecraft Season Pass]]="Yes"),"Yes","No")</f>
        <v>No</v>
      </c>
      <c r="P1688" t="str">
        <f>IF(OR(Tabela1[[#This Row],[EA Play Season Pass]]="Yes",Tabela1[[#This Row],[Minecraft Season Pass]]="Yes"),"Yes","No")</f>
        <v>Yes</v>
      </c>
      <c r="Q1688">
        <v>33</v>
      </c>
      <c r="R1688" s="2"/>
    </row>
    <row r="1689" spans="1:18" x14ac:dyDescent="0.25">
      <c r="A1689">
        <v>1688</v>
      </c>
      <c r="B1689" t="s">
        <v>495</v>
      </c>
      <c r="C1689" t="s">
        <v>13</v>
      </c>
      <c r="D1689" s="50">
        <v>44808</v>
      </c>
      <c r="E1689">
        <f>YEAR(Tabela1[[#This Row],[Start Date]])</f>
        <v>2022</v>
      </c>
      <c r="F1689">
        <f>ROUNDUP(MONTH(Tabela1[[#This Row],[Start Date]])/3,0)</f>
        <v>3</v>
      </c>
      <c r="G1689" t="s">
        <v>11</v>
      </c>
      <c r="H1689">
        <v>10</v>
      </c>
      <c r="I1689" t="s">
        <v>9</v>
      </c>
      <c r="J1689" t="s">
        <v>8</v>
      </c>
      <c r="K1689">
        <v>30</v>
      </c>
      <c r="L1689" t="s">
        <v>8</v>
      </c>
      <c r="M1689">
        <v>20</v>
      </c>
      <c r="N1689">
        <v>2</v>
      </c>
      <c r="O1689" t="str">
        <f>IF(AND(Tabela1[[#This Row],[EA Play Season Pass]]="Yes",Tabela1[[#This Row],[Minecraft Season Pass]]="Yes"),"Yes","No")</f>
        <v>Yes</v>
      </c>
      <c r="P1689" t="str">
        <f>IF(OR(Tabela1[[#This Row],[EA Play Season Pass]]="Yes",Tabela1[[#This Row],[Minecraft Season Pass]]="Yes"),"Yes","No")</f>
        <v>Yes</v>
      </c>
      <c r="Q1689">
        <v>58</v>
      </c>
      <c r="R1689" s="2"/>
    </row>
    <row r="1690" spans="1:18" x14ac:dyDescent="0.25">
      <c r="A1690">
        <v>1689</v>
      </c>
      <c r="B1690" t="s">
        <v>2216</v>
      </c>
      <c r="C1690" t="s">
        <v>10</v>
      </c>
      <c r="D1690" s="50">
        <v>44808</v>
      </c>
      <c r="E1690">
        <f>YEAR(Tabela1[[#This Row],[Start Date]])</f>
        <v>2022</v>
      </c>
      <c r="F1690">
        <f>ROUNDUP(MONTH(Tabela1[[#This Row],[Start Date]])/3,0)</f>
        <v>3</v>
      </c>
      <c r="G1690" t="s">
        <v>8</v>
      </c>
      <c r="H1690">
        <v>5</v>
      </c>
      <c r="I1690" t="s">
        <v>9</v>
      </c>
      <c r="J1690" t="s">
        <v>8</v>
      </c>
      <c r="K1690">
        <v>30</v>
      </c>
      <c r="L1690" t="s">
        <v>8</v>
      </c>
      <c r="M1690">
        <v>20</v>
      </c>
      <c r="N1690">
        <v>1</v>
      </c>
      <c r="O1690" t="str">
        <f>IF(AND(Tabela1[[#This Row],[EA Play Season Pass]]="Yes",Tabela1[[#This Row],[Minecraft Season Pass]]="Yes"),"Yes","No")</f>
        <v>Yes</v>
      </c>
      <c r="P1690" t="str">
        <f>IF(OR(Tabela1[[#This Row],[EA Play Season Pass]]="Yes",Tabela1[[#This Row],[Minecraft Season Pass]]="Yes"),"Yes","No")</f>
        <v>Yes</v>
      </c>
      <c r="Q1690">
        <v>54</v>
      </c>
      <c r="R1690" s="2"/>
    </row>
    <row r="1691" spans="1:18" x14ac:dyDescent="0.25">
      <c r="A1691">
        <v>1690</v>
      </c>
      <c r="B1691" t="s">
        <v>4488</v>
      </c>
      <c r="C1691" t="s">
        <v>13</v>
      </c>
      <c r="D1691" s="50">
        <v>44808</v>
      </c>
      <c r="E1691">
        <f>YEAR(Tabela1[[#This Row],[Start Date]])</f>
        <v>2022</v>
      </c>
      <c r="F1691">
        <f>ROUNDUP(MONTH(Tabela1[[#This Row],[Start Date]])/3,0)</f>
        <v>3</v>
      </c>
      <c r="G1691" t="s">
        <v>11</v>
      </c>
      <c r="H1691">
        <v>10</v>
      </c>
      <c r="I1691" t="s">
        <v>9</v>
      </c>
      <c r="J1691" t="s">
        <v>11</v>
      </c>
      <c r="K1691">
        <v>0</v>
      </c>
      <c r="L1691" t="s">
        <v>8</v>
      </c>
      <c r="M1691">
        <v>20</v>
      </c>
      <c r="N1691">
        <v>2</v>
      </c>
      <c r="O1691" t="str">
        <f>IF(AND(Tabela1[[#This Row],[EA Play Season Pass]]="Yes",Tabela1[[#This Row],[Minecraft Season Pass]]="Yes"),"Yes","No")</f>
        <v>No</v>
      </c>
      <c r="P1691" t="str">
        <f>IF(OR(Tabela1[[#This Row],[EA Play Season Pass]]="Yes",Tabela1[[#This Row],[Minecraft Season Pass]]="Yes"),"Yes","No")</f>
        <v>Yes</v>
      </c>
      <c r="Q1691">
        <v>28</v>
      </c>
      <c r="R1691" s="2"/>
    </row>
    <row r="1692" spans="1:18" x14ac:dyDescent="0.25">
      <c r="A1692">
        <v>1691</v>
      </c>
      <c r="B1692" t="s">
        <v>4489</v>
      </c>
      <c r="C1692" t="s">
        <v>7</v>
      </c>
      <c r="D1692" s="50">
        <v>44808</v>
      </c>
      <c r="E1692">
        <f>YEAR(Tabela1[[#This Row],[Start Date]])</f>
        <v>2022</v>
      </c>
      <c r="F1692">
        <f>ROUNDUP(MONTH(Tabela1[[#This Row],[Start Date]])/3,0)</f>
        <v>3</v>
      </c>
      <c r="G1692" t="s">
        <v>8</v>
      </c>
      <c r="H1692">
        <v>15</v>
      </c>
      <c r="I1692" t="s">
        <v>12</v>
      </c>
      <c r="J1692" t="s">
        <v>11</v>
      </c>
      <c r="K1692">
        <v>0</v>
      </c>
      <c r="L1692" t="s">
        <v>11</v>
      </c>
      <c r="M1692">
        <v>0</v>
      </c>
      <c r="N1692">
        <v>1</v>
      </c>
      <c r="O1692" t="str">
        <f>IF(AND(Tabela1[[#This Row],[EA Play Season Pass]]="Yes",Tabela1[[#This Row],[Minecraft Season Pass]]="Yes"),"Yes","No")</f>
        <v>No</v>
      </c>
      <c r="P1692" t="str">
        <f>IF(OR(Tabela1[[#This Row],[EA Play Season Pass]]="Yes",Tabela1[[#This Row],[Minecraft Season Pass]]="Yes"),"Yes","No")</f>
        <v>No</v>
      </c>
      <c r="Q1692">
        <v>14</v>
      </c>
      <c r="R1692" s="2"/>
    </row>
    <row r="1693" spans="1:18" x14ac:dyDescent="0.25">
      <c r="A1693">
        <v>1692</v>
      </c>
      <c r="B1693" t="s">
        <v>218</v>
      </c>
      <c r="C1693" t="s">
        <v>7</v>
      </c>
      <c r="D1693" s="50">
        <v>44808</v>
      </c>
      <c r="E1693">
        <f>YEAR(Tabela1[[#This Row],[Start Date]])</f>
        <v>2022</v>
      </c>
      <c r="F1693">
        <f>ROUNDUP(MONTH(Tabela1[[#This Row],[Start Date]])/3,0)</f>
        <v>3</v>
      </c>
      <c r="G1693" t="s">
        <v>8</v>
      </c>
      <c r="H1693">
        <v>15</v>
      </c>
      <c r="I1693" t="s">
        <v>12</v>
      </c>
      <c r="J1693" t="s">
        <v>8</v>
      </c>
      <c r="K1693">
        <v>30</v>
      </c>
      <c r="L1693" t="s">
        <v>11</v>
      </c>
      <c r="M1693">
        <v>0</v>
      </c>
      <c r="N1693">
        <v>3</v>
      </c>
      <c r="O1693" t="str">
        <f>IF(AND(Tabela1[[#This Row],[EA Play Season Pass]]="Yes",Tabela1[[#This Row],[Minecraft Season Pass]]="Yes"),"Yes","No")</f>
        <v>No</v>
      </c>
      <c r="P1693" t="str">
        <f>IF(OR(Tabela1[[#This Row],[EA Play Season Pass]]="Yes",Tabela1[[#This Row],[Minecraft Season Pass]]="Yes"),"Yes","No")</f>
        <v>Yes</v>
      </c>
      <c r="Q1693">
        <v>42</v>
      </c>
      <c r="R1693" s="2"/>
    </row>
    <row r="1694" spans="1:18" x14ac:dyDescent="0.25">
      <c r="A1694">
        <v>1693</v>
      </c>
      <c r="B1694" t="s">
        <v>4490</v>
      </c>
      <c r="C1694" t="s">
        <v>13</v>
      </c>
      <c r="D1694" s="50">
        <v>44808</v>
      </c>
      <c r="E1694">
        <f>YEAR(Tabela1[[#This Row],[Start Date]])</f>
        <v>2022</v>
      </c>
      <c r="F1694">
        <f>ROUNDUP(MONTH(Tabela1[[#This Row],[Start Date]])/3,0)</f>
        <v>3</v>
      </c>
      <c r="G1694" t="s">
        <v>11</v>
      </c>
      <c r="H1694">
        <v>10</v>
      </c>
      <c r="I1694" t="s">
        <v>9</v>
      </c>
      <c r="J1694" t="s">
        <v>8</v>
      </c>
      <c r="K1694">
        <v>30</v>
      </c>
      <c r="L1694" t="s">
        <v>11</v>
      </c>
      <c r="M1694">
        <v>0</v>
      </c>
      <c r="N1694">
        <v>1</v>
      </c>
      <c r="O1694" t="str">
        <f>IF(AND(Tabela1[[#This Row],[EA Play Season Pass]]="Yes",Tabela1[[#This Row],[Minecraft Season Pass]]="Yes"),"Yes","No")</f>
        <v>No</v>
      </c>
      <c r="P1694" t="str">
        <f>IF(OR(Tabela1[[#This Row],[EA Play Season Pass]]="Yes",Tabela1[[#This Row],[Minecraft Season Pass]]="Yes"),"Yes","No")</f>
        <v>Yes</v>
      </c>
      <c r="Q1694">
        <v>39</v>
      </c>
      <c r="R1694" s="2"/>
    </row>
    <row r="1695" spans="1:18" x14ac:dyDescent="0.25">
      <c r="A1695">
        <v>1694</v>
      </c>
      <c r="B1695" t="s">
        <v>1398</v>
      </c>
      <c r="C1695" t="s">
        <v>13</v>
      </c>
      <c r="D1695" s="50">
        <v>44808</v>
      </c>
      <c r="E1695">
        <f>YEAR(Tabela1[[#This Row],[Start Date]])</f>
        <v>2022</v>
      </c>
      <c r="F1695">
        <f>ROUNDUP(MONTH(Tabela1[[#This Row],[Start Date]])/3,0)</f>
        <v>3</v>
      </c>
      <c r="G1695" t="s">
        <v>11</v>
      </c>
      <c r="H1695">
        <v>10</v>
      </c>
      <c r="I1695" t="s">
        <v>14</v>
      </c>
      <c r="J1695" t="s">
        <v>8</v>
      </c>
      <c r="K1695">
        <v>30</v>
      </c>
      <c r="L1695" t="s">
        <v>8</v>
      </c>
      <c r="M1695">
        <v>20</v>
      </c>
      <c r="N1695">
        <v>2</v>
      </c>
      <c r="O1695" t="str">
        <f>IF(AND(Tabela1[[#This Row],[EA Play Season Pass]]="Yes",Tabela1[[#This Row],[Minecraft Season Pass]]="Yes"),"Yes","No")</f>
        <v>Yes</v>
      </c>
      <c r="P1695" t="str">
        <f>IF(OR(Tabela1[[#This Row],[EA Play Season Pass]]="Yes",Tabela1[[#This Row],[Minecraft Season Pass]]="Yes"),"Yes","No")</f>
        <v>Yes</v>
      </c>
      <c r="Q1695">
        <v>58</v>
      </c>
      <c r="R1695" s="2"/>
    </row>
    <row r="1696" spans="1:18" x14ac:dyDescent="0.25">
      <c r="A1696">
        <v>1695</v>
      </c>
      <c r="B1696" t="s">
        <v>4491</v>
      </c>
      <c r="C1696" t="s">
        <v>10</v>
      </c>
      <c r="D1696" s="50">
        <v>44808</v>
      </c>
      <c r="E1696">
        <f>YEAR(Tabela1[[#This Row],[Start Date]])</f>
        <v>2022</v>
      </c>
      <c r="F1696">
        <f>ROUNDUP(MONTH(Tabela1[[#This Row],[Start Date]])/3,0)</f>
        <v>3</v>
      </c>
      <c r="G1696" t="s">
        <v>11</v>
      </c>
      <c r="H1696">
        <v>5</v>
      </c>
      <c r="I1696" t="s">
        <v>14</v>
      </c>
      <c r="J1696" t="s">
        <v>11</v>
      </c>
      <c r="K1696">
        <v>0</v>
      </c>
      <c r="L1696" t="s">
        <v>11</v>
      </c>
      <c r="M1696">
        <v>0</v>
      </c>
      <c r="N1696">
        <v>2</v>
      </c>
      <c r="O1696" t="str">
        <f>IF(AND(Tabela1[[#This Row],[EA Play Season Pass]]="Yes",Tabela1[[#This Row],[Minecraft Season Pass]]="Yes"),"Yes","No")</f>
        <v>No</v>
      </c>
      <c r="P1696" t="str">
        <f>IF(OR(Tabela1[[#This Row],[EA Play Season Pass]]="Yes",Tabela1[[#This Row],[Minecraft Season Pass]]="Yes"),"Yes","No")</f>
        <v>No</v>
      </c>
      <c r="Q1696">
        <v>3</v>
      </c>
      <c r="R1696" s="2"/>
    </row>
    <row r="1697" spans="1:18" x14ac:dyDescent="0.25">
      <c r="A1697">
        <v>1696</v>
      </c>
      <c r="B1697" t="s">
        <v>4492</v>
      </c>
      <c r="C1697" t="s">
        <v>10</v>
      </c>
      <c r="D1697" s="50">
        <v>44808</v>
      </c>
      <c r="E1697">
        <f>YEAR(Tabela1[[#This Row],[Start Date]])</f>
        <v>2022</v>
      </c>
      <c r="F1697">
        <f>ROUNDUP(MONTH(Tabela1[[#This Row],[Start Date]])/3,0)</f>
        <v>3</v>
      </c>
      <c r="G1697" t="s">
        <v>11</v>
      </c>
      <c r="H1697">
        <v>5</v>
      </c>
      <c r="I1697" t="s">
        <v>12</v>
      </c>
      <c r="J1697" t="s">
        <v>8</v>
      </c>
      <c r="K1697">
        <v>30</v>
      </c>
      <c r="L1697" t="s">
        <v>11</v>
      </c>
      <c r="M1697">
        <v>0</v>
      </c>
      <c r="N1697">
        <v>1</v>
      </c>
      <c r="O1697" t="str">
        <f>IF(AND(Tabela1[[#This Row],[EA Play Season Pass]]="Yes",Tabela1[[#This Row],[Minecraft Season Pass]]="Yes"),"Yes","No")</f>
        <v>No</v>
      </c>
      <c r="P1697" t="str">
        <f>IF(OR(Tabela1[[#This Row],[EA Play Season Pass]]="Yes",Tabela1[[#This Row],[Minecraft Season Pass]]="Yes"),"Yes","No")</f>
        <v>Yes</v>
      </c>
      <c r="Q1697">
        <v>34</v>
      </c>
      <c r="R1697" s="2"/>
    </row>
    <row r="1698" spans="1:18" x14ac:dyDescent="0.25">
      <c r="A1698">
        <v>1697</v>
      </c>
      <c r="B1698" t="s">
        <v>4493</v>
      </c>
      <c r="C1698" t="s">
        <v>13</v>
      </c>
      <c r="D1698" s="50">
        <v>44809</v>
      </c>
      <c r="E1698">
        <f>YEAR(Tabela1[[#This Row],[Start Date]])</f>
        <v>2022</v>
      </c>
      <c r="F1698">
        <f>ROUNDUP(MONTH(Tabela1[[#This Row],[Start Date]])/3,0)</f>
        <v>3</v>
      </c>
      <c r="G1698" t="s">
        <v>11</v>
      </c>
      <c r="H1698">
        <v>10</v>
      </c>
      <c r="I1698" t="s">
        <v>9</v>
      </c>
      <c r="J1698" t="s">
        <v>11</v>
      </c>
      <c r="K1698">
        <v>0</v>
      </c>
      <c r="L1698" t="s">
        <v>11</v>
      </c>
      <c r="M1698">
        <v>0</v>
      </c>
      <c r="N1698">
        <v>2</v>
      </c>
      <c r="O1698" t="str">
        <f>IF(AND(Tabela1[[#This Row],[EA Play Season Pass]]="Yes",Tabela1[[#This Row],[Minecraft Season Pass]]="Yes"),"Yes","No")</f>
        <v>No</v>
      </c>
      <c r="P1698" t="str">
        <f>IF(OR(Tabela1[[#This Row],[EA Play Season Pass]]="Yes",Tabela1[[#This Row],[Minecraft Season Pass]]="Yes"),"Yes","No")</f>
        <v>No</v>
      </c>
      <c r="Q1698">
        <v>8</v>
      </c>
      <c r="R1698" s="2"/>
    </row>
    <row r="1699" spans="1:18" x14ac:dyDescent="0.25">
      <c r="A1699">
        <v>1698</v>
      </c>
      <c r="B1699" t="s">
        <v>4494</v>
      </c>
      <c r="C1699" t="s">
        <v>7</v>
      </c>
      <c r="D1699" s="50">
        <v>44809</v>
      </c>
      <c r="E1699">
        <f>YEAR(Tabela1[[#This Row],[Start Date]])</f>
        <v>2022</v>
      </c>
      <c r="F1699">
        <f>ROUNDUP(MONTH(Tabela1[[#This Row],[Start Date]])/3,0)</f>
        <v>3</v>
      </c>
      <c r="G1699" t="s">
        <v>11</v>
      </c>
      <c r="H1699">
        <v>15</v>
      </c>
      <c r="I1699" t="s">
        <v>14</v>
      </c>
      <c r="J1699" t="s">
        <v>11</v>
      </c>
      <c r="K1699">
        <v>0</v>
      </c>
      <c r="L1699" t="s">
        <v>11</v>
      </c>
      <c r="M1699">
        <v>0</v>
      </c>
      <c r="N1699">
        <v>1</v>
      </c>
      <c r="O1699" t="str">
        <f>IF(AND(Tabela1[[#This Row],[EA Play Season Pass]]="Yes",Tabela1[[#This Row],[Minecraft Season Pass]]="Yes"),"Yes","No")</f>
        <v>No</v>
      </c>
      <c r="P1699" t="str">
        <f>IF(OR(Tabela1[[#This Row],[EA Play Season Pass]]="Yes",Tabela1[[#This Row],[Minecraft Season Pass]]="Yes"),"Yes","No")</f>
        <v>No</v>
      </c>
      <c r="Q1699">
        <v>14</v>
      </c>
      <c r="R1699" s="2"/>
    </row>
    <row r="1700" spans="1:18" x14ac:dyDescent="0.25">
      <c r="A1700">
        <v>1699</v>
      </c>
      <c r="B1700" t="s">
        <v>1548</v>
      </c>
      <c r="C1700" t="s">
        <v>10</v>
      </c>
      <c r="D1700" s="50">
        <v>44809</v>
      </c>
      <c r="E1700">
        <f>YEAR(Tabela1[[#This Row],[Start Date]])</f>
        <v>2022</v>
      </c>
      <c r="F1700">
        <f>ROUNDUP(MONTH(Tabela1[[#This Row],[Start Date]])/3,0)</f>
        <v>3</v>
      </c>
      <c r="G1700" t="s">
        <v>11</v>
      </c>
      <c r="H1700">
        <v>5</v>
      </c>
      <c r="I1700" t="s">
        <v>14</v>
      </c>
      <c r="J1700" t="s">
        <v>11</v>
      </c>
      <c r="K1700">
        <v>0</v>
      </c>
      <c r="L1700" t="s">
        <v>11</v>
      </c>
      <c r="M1700">
        <v>0</v>
      </c>
      <c r="N1700">
        <v>3</v>
      </c>
      <c r="O1700" t="str">
        <f>IF(AND(Tabela1[[#This Row],[EA Play Season Pass]]="Yes",Tabela1[[#This Row],[Minecraft Season Pass]]="Yes"),"Yes","No")</f>
        <v>No</v>
      </c>
      <c r="P1700" t="str">
        <f>IF(OR(Tabela1[[#This Row],[EA Play Season Pass]]="Yes",Tabela1[[#This Row],[Minecraft Season Pass]]="Yes"),"Yes","No")</f>
        <v>No</v>
      </c>
      <c r="Q1700">
        <v>2</v>
      </c>
      <c r="R1700" s="2"/>
    </row>
    <row r="1701" spans="1:18" x14ac:dyDescent="0.25">
      <c r="A1701">
        <v>1700</v>
      </c>
      <c r="B1701" t="s">
        <v>4495</v>
      </c>
      <c r="C1701" t="s">
        <v>13</v>
      </c>
      <c r="D1701" s="50">
        <v>44809</v>
      </c>
      <c r="E1701">
        <f>YEAR(Tabela1[[#This Row],[Start Date]])</f>
        <v>2022</v>
      </c>
      <c r="F1701">
        <f>ROUNDUP(MONTH(Tabela1[[#This Row],[Start Date]])/3,0)</f>
        <v>3</v>
      </c>
      <c r="G1701" t="s">
        <v>8</v>
      </c>
      <c r="H1701">
        <v>10</v>
      </c>
      <c r="I1701" t="s">
        <v>9</v>
      </c>
      <c r="J1701" t="s">
        <v>11</v>
      </c>
      <c r="K1701">
        <v>0</v>
      </c>
      <c r="L1701" t="s">
        <v>11</v>
      </c>
      <c r="M1701">
        <v>0</v>
      </c>
      <c r="N1701">
        <v>1</v>
      </c>
      <c r="O1701" t="str">
        <f>IF(AND(Tabela1[[#This Row],[EA Play Season Pass]]="Yes",Tabela1[[#This Row],[Minecraft Season Pass]]="Yes"),"Yes","No")</f>
        <v>No</v>
      </c>
      <c r="P1701" t="str">
        <f>IF(OR(Tabela1[[#This Row],[EA Play Season Pass]]="Yes",Tabela1[[#This Row],[Minecraft Season Pass]]="Yes"),"Yes","No")</f>
        <v>No</v>
      </c>
      <c r="Q1701">
        <v>9</v>
      </c>
      <c r="R1701" s="2"/>
    </row>
    <row r="1702" spans="1:18" x14ac:dyDescent="0.25">
      <c r="A1702">
        <v>1701</v>
      </c>
      <c r="B1702" t="s">
        <v>4496</v>
      </c>
      <c r="C1702" t="s">
        <v>7</v>
      </c>
      <c r="D1702" s="50">
        <v>44809</v>
      </c>
      <c r="E1702">
        <f>YEAR(Tabela1[[#This Row],[Start Date]])</f>
        <v>2022</v>
      </c>
      <c r="F1702">
        <f>ROUNDUP(MONTH(Tabela1[[#This Row],[Start Date]])/3,0)</f>
        <v>3</v>
      </c>
      <c r="G1702" t="s">
        <v>11</v>
      </c>
      <c r="H1702">
        <v>15</v>
      </c>
      <c r="I1702" t="s">
        <v>9</v>
      </c>
      <c r="J1702" t="s">
        <v>8</v>
      </c>
      <c r="K1702">
        <v>30</v>
      </c>
      <c r="L1702" t="s">
        <v>8</v>
      </c>
      <c r="M1702">
        <v>20</v>
      </c>
      <c r="N1702">
        <v>2</v>
      </c>
      <c r="O1702" t="str">
        <f>IF(AND(Tabela1[[#This Row],[EA Play Season Pass]]="Yes",Tabela1[[#This Row],[Minecraft Season Pass]]="Yes"),"Yes","No")</f>
        <v>Yes</v>
      </c>
      <c r="P1702" t="str">
        <f>IF(OR(Tabela1[[#This Row],[EA Play Season Pass]]="Yes",Tabela1[[#This Row],[Minecraft Season Pass]]="Yes"),"Yes","No")</f>
        <v>Yes</v>
      </c>
      <c r="Q1702">
        <v>63</v>
      </c>
      <c r="R1702" s="2"/>
    </row>
    <row r="1703" spans="1:18" x14ac:dyDescent="0.25">
      <c r="A1703">
        <v>1702</v>
      </c>
      <c r="B1703" t="s">
        <v>2577</v>
      </c>
      <c r="C1703" t="s">
        <v>13</v>
      </c>
      <c r="D1703" s="50">
        <v>44809</v>
      </c>
      <c r="E1703">
        <f>YEAR(Tabela1[[#This Row],[Start Date]])</f>
        <v>2022</v>
      </c>
      <c r="F1703">
        <f>ROUNDUP(MONTH(Tabela1[[#This Row],[Start Date]])/3,0)</f>
        <v>3</v>
      </c>
      <c r="G1703" t="s">
        <v>11</v>
      </c>
      <c r="H1703">
        <v>10</v>
      </c>
      <c r="I1703" t="s">
        <v>9</v>
      </c>
      <c r="J1703" t="s">
        <v>11</v>
      </c>
      <c r="K1703">
        <v>0</v>
      </c>
      <c r="L1703" t="s">
        <v>8</v>
      </c>
      <c r="M1703">
        <v>20</v>
      </c>
      <c r="N1703">
        <v>3</v>
      </c>
      <c r="O1703" t="str">
        <f>IF(AND(Tabela1[[#This Row],[EA Play Season Pass]]="Yes",Tabela1[[#This Row],[Minecraft Season Pass]]="Yes"),"Yes","No")</f>
        <v>No</v>
      </c>
      <c r="P1703" t="str">
        <f>IF(OR(Tabela1[[#This Row],[EA Play Season Pass]]="Yes",Tabela1[[#This Row],[Minecraft Season Pass]]="Yes"),"Yes","No")</f>
        <v>Yes</v>
      </c>
      <c r="Q1703">
        <v>27</v>
      </c>
      <c r="R1703" s="2"/>
    </row>
    <row r="1704" spans="1:18" x14ac:dyDescent="0.25">
      <c r="A1704">
        <v>1703</v>
      </c>
      <c r="B1704" t="s">
        <v>4497</v>
      </c>
      <c r="C1704" t="s">
        <v>10</v>
      </c>
      <c r="D1704" s="50">
        <v>44809</v>
      </c>
      <c r="E1704">
        <f>YEAR(Tabela1[[#This Row],[Start Date]])</f>
        <v>2022</v>
      </c>
      <c r="F1704">
        <f>ROUNDUP(MONTH(Tabela1[[#This Row],[Start Date]])/3,0)</f>
        <v>3</v>
      </c>
      <c r="G1704" t="s">
        <v>11</v>
      </c>
      <c r="H1704">
        <v>5</v>
      </c>
      <c r="I1704" t="s">
        <v>12</v>
      </c>
      <c r="J1704" t="s">
        <v>11</v>
      </c>
      <c r="K1704">
        <v>0</v>
      </c>
      <c r="L1704" t="s">
        <v>11</v>
      </c>
      <c r="M1704">
        <v>0</v>
      </c>
      <c r="N1704">
        <v>2</v>
      </c>
      <c r="O1704" t="str">
        <f>IF(AND(Tabela1[[#This Row],[EA Play Season Pass]]="Yes",Tabela1[[#This Row],[Minecraft Season Pass]]="Yes"),"Yes","No")</f>
        <v>No</v>
      </c>
      <c r="P1704" t="str">
        <f>IF(OR(Tabela1[[#This Row],[EA Play Season Pass]]="Yes",Tabela1[[#This Row],[Minecraft Season Pass]]="Yes"),"Yes","No")</f>
        <v>No</v>
      </c>
      <c r="Q1704">
        <v>3</v>
      </c>
      <c r="R1704" s="2"/>
    </row>
    <row r="1705" spans="1:18" x14ac:dyDescent="0.25">
      <c r="A1705">
        <v>1704</v>
      </c>
      <c r="B1705" t="s">
        <v>4498</v>
      </c>
      <c r="C1705" t="s">
        <v>13</v>
      </c>
      <c r="D1705" s="50">
        <v>44809</v>
      </c>
      <c r="E1705">
        <f>YEAR(Tabela1[[#This Row],[Start Date]])</f>
        <v>2022</v>
      </c>
      <c r="F1705">
        <f>ROUNDUP(MONTH(Tabela1[[#This Row],[Start Date]])/3,0)</f>
        <v>3</v>
      </c>
      <c r="G1705" t="s">
        <v>11</v>
      </c>
      <c r="H1705">
        <v>10</v>
      </c>
      <c r="I1705" t="s">
        <v>14</v>
      </c>
      <c r="J1705" t="s">
        <v>8</v>
      </c>
      <c r="K1705">
        <v>30</v>
      </c>
      <c r="L1705" t="s">
        <v>11</v>
      </c>
      <c r="M1705">
        <v>0</v>
      </c>
      <c r="N1705">
        <v>3</v>
      </c>
      <c r="O1705" t="str">
        <f>IF(AND(Tabela1[[#This Row],[EA Play Season Pass]]="Yes",Tabela1[[#This Row],[Minecraft Season Pass]]="Yes"),"Yes","No")</f>
        <v>No</v>
      </c>
      <c r="P1705" t="str">
        <f>IF(OR(Tabela1[[#This Row],[EA Play Season Pass]]="Yes",Tabela1[[#This Row],[Minecraft Season Pass]]="Yes"),"Yes","No")</f>
        <v>Yes</v>
      </c>
      <c r="Q1705">
        <v>37</v>
      </c>
      <c r="R1705" s="2"/>
    </row>
    <row r="1706" spans="1:18" x14ac:dyDescent="0.25">
      <c r="A1706">
        <v>1705</v>
      </c>
      <c r="B1706" t="s">
        <v>1179</v>
      </c>
      <c r="C1706" t="s">
        <v>13</v>
      </c>
      <c r="D1706" s="50">
        <v>44809</v>
      </c>
      <c r="E1706">
        <f>YEAR(Tabela1[[#This Row],[Start Date]])</f>
        <v>2022</v>
      </c>
      <c r="F1706">
        <f>ROUNDUP(MONTH(Tabela1[[#This Row],[Start Date]])/3,0)</f>
        <v>3</v>
      </c>
      <c r="G1706" t="s">
        <v>11</v>
      </c>
      <c r="H1706">
        <v>10</v>
      </c>
      <c r="I1706" t="s">
        <v>9</v>
      </c>
      <c r="J1706" t="s">
        <v>8</v>
      </c>
      <c r="K1706">
        <v>30</v>
      </c>
      <c r="L1706" t="s">
        <v>11</v>
      </c>
      <c r="M1706">
        <v>0</v>
      </c>
      <c r="N1706">
        <v>2</v>
      </c>
      <c r="O1706" t="str">
        <f>IF(AND(Tabela1[[#This Row],[EA Play Season Pass]]="Yes",Tabela1[[#This Row],[Minecraft Season Pass]]="Yes"),"Yes","No")</f>
        <v>No</v>
      </c>
      <c r="P1706" t="str">
        <f>IF(OR(Tabela1[[#This Row],[EA Play Season Pass]]="Yes",Tabela1[[#This Row],[Minecraft Season Pass]]="Yes"),"Yes","No")</f>
        <v>Yes</v>
      </c>
      <c r="Q1706">
        <v>38</v>
      </c>
      <c r="R1706" s="2"/>
    </row>
    <row r="1707" spans="1:18" x14ac:dyDescent="0.25">
      <c r="A1707">
        <v>1706</v>
      </c>
      <c r="B1707" t="s">
        <v>2315</v>
      </c>
      <c r="C1707" t="s">
        <v>13</v>
      </c>
      <c r="D1707" s="50">
        <v>44809</v>
      </c>
      <c r="E1707">
        <f>YEAR(Tabela1[[#This Row],[Start Date]])</f>
        <v>2022</v>
      </c>
      <c r="F1707">
        <f>ROUNDUP(MONTH(Tabela1[[#This Row],[Start Date]])/3,0)</f>
        <v>3</v>
      </c>
      <c r="G1707" t="s">
        <v>8</v>
      </c>
      <c r="H1707">
        <v>10</v>
      </c>
      <c r="I1707" t="s">
        <v>14</v>
      </c>
      <c r="J1707" t="s">
        <v>8</v>
      </c>
      <c r="K1707">
        <v>30</v>
      </c>
      <c r="L1707" t="s">
        <v>11</v>
      </c>
      <c r="M1707">
        <v>0</v>
      </c>
      <c r="N1707">
        <v>2</v>
      </c>
      <c r="O1707" t="str">
        <f>IF(AND(Tabela1[[#This Row],[EA Play Season Pass]]="Yes",Tabela1[[#This Row],[Minecraft Season Pass]]="Yes"),"Yes","No")</f>
        <v>No</v>
      </c>
      <c r="P1707" t="str">
        <f>IF(OR(Tabela1[[#This Row],[EA Play Season Pass]]="Yes",Tabela1[[#This Row],[Minecraft Season Pass]]="Yes"),"Yes","No")</f>
        <v>Yes</v>
      </c>
      <c r="Q1707">
        <v>38</v>
      </c>
      <c r="R1707" s="2"/>
    </row>
    <row r="1708" spans="1:18" x14ac:dyDescent="0.25">
      <c r="A1708">
        <v>1707</v>
      </c>
      <c r="B1708" t="s">
        <v>4352</v>
      </c>
      <c r="C1708" t="s">
        <v>13</v>
      </c>
      <c r="D1708" s="50">
        <v>44809</v>
      </c>
      <c r="E1708">
        <f>YEAR(Tabela1[[#This Row],[Start Date]])</f>
        <v>2022</v>
      </c>
      <c r="F1708">
        <f>ROUNDUP(MONTH(Tabela1[[#This Row],[Start Date]])/3,0)</f>
        <v>3</v>
      </c>
      <c r="G1708" t="s">
        <v>8</v>
      </c>
      <c r="H1708">
        <v>10</v>
      </c>
      <c r="I1708" t="s">
        <v>12</v>
      </c>
      <c r="J1708" t="s">
        <v>8</v>
      </c>
      <c r="K1708">
        <v>30</v>
      </c>
      <c r="L1708" t="s">
        <v>8</v>
      </c>
      <c r="M1708">
        <v>20</v>
      </c>
      <c r="N1708">
        <v>1</v>
      </c>
      <c r="O1708" t="str">
        <f>IF(AND(Tabela1[[#This Row],[EA Play Season Pass]]="Yes",Tabela1[[#This Row],[Minecraft Season Pass]]="Yes"),"Yes","No")</f>
        <v>Yes</v>
      </c>
      <c r="P1708" t="str">
        <f>IF(OR(Tabela1[[#This Row],[EA Play Season Pass]]="Yes",Tabela1[[#This Row],[Minecraft Season Pass]]="Yes"),"Yes","No")</f>
        <v>Yes</v>
      </c>
      <c r="Q1708">
        <v>59</v>
      </c>
      <c r="R1708" s="2"/>
    </row>
    <row r="1709" spans="1:18" x14ac:dyDescent="0.25">
      <c r="A1709">
        <v>1708</v>
      </c>
      <c r="B1709" t="s">
        <v>4499</v>
      </c>
      <c r="C1709" t="s">
        <v>7</v>
      </c>
      <c r="D1709" s="50">
        <v>44810</v>
      </c>
      <c r="E1709">
        <f>YEAR(Tabela1[[#This Row],[Start Date]])</f>
        <v>2022</v>
      </c>
      <c r="F1709">
        <f>ROUNDUP(MONTH(Tabela1[[#This Row],[Start Date]])/3,0)</f>
        <v>3</v>
      </c>
      <c r="G1709" t="s">
        <v>8</v>
      </c>
      <c r="H1709">
        <v>15</v>
      </c>
      <c r="I1709" t="s">
        <v>12</v>
      </c>
      <c r="J1709" t="s">
        <v>11</v>
      </c>
      <c r="K1709">
        <v>0</v>
      </c>
      <c r="L1709" t="s">
        <v>11</v>
      </c>
      <c r="M1709">
        <v>0</v>
      </c>
      <c r="N1709">
        <v>3</v>
      </c>
      <c r="O1709" t="str">
        <f>IF(AND(Tabela1[[#This Row],[EA Play Season Pass]]="Yes",Tabela1[[#This Row],[Minecraft Season Pass]]="Yes"),"Yes","No")</f>
        <v>No</v>
      </c>
      <c r="P1709" t="str">
        <f>IF(OR(Tabela1[[#This Row],[EA Play Season Pass]]="Yes",Tabela1[[#This Row],[Minecraft Season Pass]]="Yes"),"Yes","No")</f>
        <v>No</v>
      </c>
      <c r="Q1709">
        <v>12</v>
      </c>
      <c r="R1709" s="2"/>
    </row>
    <row r="1710" spans="1:18" x14ac:dyDescent="0.25">
      <c r="A1710">
        <v>1709</v>
      </c>
      <c r="B1710" t="s">
        <v>1882</v>
      </c>
      <c r="C1710" t="s">
        <v>13</v>
      </c>
      <c r="D1710" s="50">
        <v>44810</v>
      </c>
      <c r="E1710">
        <f>YEAR(Tabela1[[#This Row],[Start Date]])</f>
        <v>2022</v>
      </c>
      <c r="F1710">
        <f>ROUNDUP(MONTH(Tabela1[[#This Row],[Start Date]])/3,0)</f>
        <v>3</v>
      </c>
      <c r="G1710" t="s">
        <v>8</v>
      </c>
      <c r="H1710">
        <v>10</v>
      </c>
      <c r="I1710" t="s">
        <v>14</v>
      </c>
      <c r="J1710" t="s">
        <v>8</v>
      </c>
      <c r="K1710">
        <v>30</v>
      </c>
      <c r="L1710" t="s">
        <v>8</v>
      </c>
      <c r="M1710">
        <v>20</v>
      </c>
      <c r="N1710">
        <v>2</v>
      </c>
      <c r="O1710" t="str">
        <f>IF(AND(Tabela1[[#This Row],[EA Play Season Pass]]="Yes",Tabela1[[#This Row],[Minecraft Season Pass]]="Yes"),"Yes","No")</f>
        <v>Yes</v>
      </c>
      <c r="P1710" t="str">
        <f>IF(OR(Tabela1[[#This Row],[EA Play Season Pass]]="Yes",Tabela1[[#This Row],[Minecraft Season Pass]]="Yes"),"Yes","No")</f>
        <v>Yes</v>
      </c>
      <c r="Q1710">
        <v>58</v>
      </c>
      <c r="R1710" s="2"/>
    </row>
    <row r="1711" spans="1:18" x14ac:dyDescent="0.25">
      <c r="A1711">
        <v>1710</v>
      </c>
      <c r="B1711" t="s">
        <v>4500</v>
      </c>
      <c r="C1711" t="s">
        <v>7</v>
      </c>
      <c r="D1711" s="50">
        <v>44810</v>
      </c>
      <c r="E1711">
        <f>YEAR(Tabela1[[#This Row],[Start Date]])</f>
        <v>2022</v>
      </c>
      <c r="F1711">
        <f>ROUNDUP(MONTH(Tabela1[[#This Row],[Start Date]])/3,0)</f>
        <v>3</v>
      </c>
      <c r="G1711" t="s">
        <v>8</v>
      </c>
      <c r="H1711">
        <v>15</v>
      </c>
      <c r="I1711" t="s">
        <v>14</v>
      </c>
      <c r="J1711" t="s">
        <v>8</v>
      </c>
      <c r="K1711">
        <v>30</v>
      </c>
      <c r="L1711" t="s">
        <v>8</v>
      </c>
      <c r="M1711">
        <v>20</v>
      </c>
      <c r="N1711">
        <v>1</v>
      </c>
      <c r="O1711" t="str">
        <f>IF(AND(Tabela1[[#This Row],[EA Play Season Pass]]="Yes",Tabela1[[#This Row],[Minecraft Season Pass]]="Yes"),"Yes","No")</f>
        <v>Yes</v>
      </c>
      <c r="P1711" t="str">
        <f>IF(OR(Tabela1[[#This Row],[EA Play Season Pass]]="Yes",Tabela1[[#This Row],[Minecraft Season Pass]]="Yes"),"Yes","No")</f>
        <v>Yes</v>
      </c>
      <c r="Q1711">
        <v>64</v>
      </c>
      <c r="R1711" s="2"/>
    </row>
    <row r="1712" spans="1:18" x14ac:dyDescent="0.25">
      <c r="A1712">
        <v>1711</v>
      </c>
      <c r="B1712" t="s">
        <v>4501</v>
      </c>
      <c r="C1712" t="s">
        <v>13</v>
      </c>
      <c r="D1712" s="50">
        <v>44810</v>
      </c>
      <c r="E1712">
        <f>YEAR(Tabela1[[#This Row],[Start Date]])</f>
        <v>2022</v>
      </c>
      <c r="F1712">
        <f>ROUNDUP(MONTH(Tabela1[[#This Row],[Start Date]])/3,0)</f>
        <v>3</v>
      </c>
      <c r="G1712" t="s">
        <v>8</v>
      </c>
      <c r="H1712">
        <v>10</v>
      </c>
      <c r="I1712" t="s">
        <v>9</v>
      </c>
      <c r="J1712" t="s">
        <v>8</v>
      </c>
      <c r="K1712">
        <v>30</v>
      </c>
      <c r="L1712" t="s">
        <v>11</v>
      </c>
      <c r="M1712">
        <v>0</v>
      </c>
      <c r="N1712">
        <v>2</v>
      </c>
      <c r="O1712" t="str">
        <f>IF(AND(Tabela1[[#This Row],[EA Play Season Pass]]="Yes",Tabela1[[#This Row],[Minecraft Season Pass]]="Yes"),"Yes","No")</f>
        <v>No</v>
      </c>
      <c r="P1712" t="str">
        <f>IF(OR(Tabela1[[#This Row],[EA Play Season Pass]]="Yes",Tabela1[[#This Row],[Minecraft Season Pass]]="Yes"),"Yes","No")</f>
        <v>Yes</v>
      </c>
      <c r="Q1712">
        <v>38</v>
      </c>
      <c r="R1712" s="2"/>
    </row>
    <row r="1713" spans="1:18" x14ac:dyDescent="0.25">
      <c r="A1713">
        <v>1712</v>
      </c>
      <c r="B1713" t="s">
        <v>4502</v>
      </c>
      <c r="C1713" t="s">
        <v>10</v>
      </c>
      <c r="D1713" s="50">
        <v>44810</v>
      </c>
      <c r="E1713">
        <f>YEAR(Tabela1[[#This Row],[Start Date]])</f>
        <v>2022</v>
      </c>
      <c r="F1713">
        <f>ROUNDUP(MONTH(Tabela1[[#This Row],[Start Date]])/3,0)</f>
        <v>3</v>
      </c>
      <c r="G1713" t="s">
        <v>11</v>
      </c>
      <c r="H1713">
        <v>5</v>
      </c>
      <c r="I1713" t="s">
        <v>14</v>
      </c>
      <c r="J1713" t="s">
        <v>8</v>
      </c>
      <c r="K1713">
        <v>30</v>
      </c>
      <c r="L1713" t="s">
        <v>11</v>
      </c>
      <c r="M1713">
        <v>0</v>
      </c>
      <c r="N1713">
        <v>1</v>
      </c>
      <c r="O1713" t="str">
        <f>IF(AND(Tabela1[[#This Row],[EA Play Season Pass]]="Yes",Tabela1[[#This Row],[Minecraft Season Pass]]="Yes"),"Yes","No")</f>
        <v>No</v>
      </c>
      <c r="P1713" t="str">
        <f>IF(OR(Tabela1[[#This Row],[EA Play Season Pass]]="Yes",Tabela1[[#This Row],[Minecraft Season Pass]]="Yes"),"Yes","No")</f>
        <v>Yes</v>
      </c>
      <c r="Q1713">
        <v>34</v>
      </c>
      <c r="R1713" s="2"/>
    </row>
    <row r="1714" spans="1:18" x14ac:dyDescent="0.25">
      <c r="A1714">
        <v>1713</v>
      </c>
      <c r="B1714" t="s">
        <v>1378</v>
      </c>
      <c r="C1714" t="s">
        <v>7</v>
      </c>
      <c r="D1714" s="50">
        <v>44810</v>
      </c>
      <c r="E1714">
        <f>YEAR(Tabela1[[#This Row],[Start Date]])</f>
        <v>2022</v>
      </c>
      <c r="F1714">
        <f>ROUNDUP(MONTH(Tabela1[[#This Row],[Start Date]])/3,0)</f>
        <v>3</v>
      </c>
      <c r="G1714" t="s">
        <v>8</v>
      </c>
      <c r="H1714">
        <v>15</v>
      </c>
      <c r="I1714" t="s">
        <v>12</v>
      </c>
      <c r="J1714" t="s">
        <v>11</v>
      </c>
      <c r="K1714">
        <v>0</v>
      </c>
      <c r="L1714" t="s">
        <v>8</v>
      </c>
      <c r="M1714">
        <v>20</v>
      </c>
      <c r="N1714">
        <v>1</v>
      </c>
      <c r="O1714" t="str">
        <f>IF(AND(Tabela1[[#This Row],[EA Play Season Pass]]="Yes",Tabela1[[#This Row],[Minecraft Season Pass]]="Yes"),"Yes","No")</f>
        <v>No</v>
      </c>
      <c r="P1714" t="str">
        <f>IF(OR(Tabela1[[#This Row],[EA Play Season Pass]]="Yes",Tabela1[[#This Row],[Minecraft Season Pass]]="Yes"),"Yes","No")</f>
        <v>Yes</v>
      </c>
      <c r="Q1714">
        <v>34</v>
      </c>
      <c r="R1714" s="2"/>
    </row>
    <row r="1715" spans="1:18" x14ac:dyDescent="0.25">
      <c r="A1715">
        <v>1714</v>
      </c>
      <c r="B1715" t="s">
        <v>280</v>
      </c>
      <c r="C1715" t="s">
        <v>7</v>
      </c>
      <c r="D1715" s="50">
        <v>44810</v>
      </c>
      <c r="E1715">
        <f>YEAR(Tabela1[[#This Row],[Start Date]])</f>
        <v>2022</v>
      </c>
      <c r="F1715">
        <f>ROUNDUP(MONTH(Tabela1[[#This Row],[Start Date]])/3,0)</f>
        <v>3</v>
      </c>
      <c r="G1715" t="s">
        <v>8</v>
      </c>
      <c r="H1715">
        <v>15</v>
      </c>
      <c r="I1715" t="s">
        <v>12</v>
      </c>
      <c r="J1715" t="s">
        <v>11</v>
      </c>
      <c r="K1715">
        <v>0</v>
      </c>
      <c r="L1715" t="s">
        <v>11</v>
      </c>
      <c r="M1715">
        <v>0</v>
      </c>
      <c r="N1715">
        <v>1</v>
      </c>
      <c r="O1715" t="str">
        <f>IF(AND(Tabela1[[#This Row],[EA Play Season Pass]]="Yes",Tabela1[[#This Row],[Minecraft Season Pass]]="Yes"),"Yes","No")</f>
        <v>No</v>
      </c>
      <c r="P1715" t="str">
        <f>IF(OR(Tabela1[[#This Row],[EA Play Season Pass]]="Yes",Tabela1[[#This Row],[Minecraft Season Pass]]="Yes"),"Yes","No")</f>
        <v>No</v>
      </c>
      <c r="Q1715">
        <v>14</v>
      </c>
      <c r="R1715" s="2"/>
    </row>
    <row r="1716" spans="1:18" x14ac:dyDescent="0.25">
      <c r="A1716">
        <v>1715</v>
      </c>
      <c r="B1716" t="s">
        <v>1278</v>
      </c>
      <c r="C1716" t="s">
        <v>10</v>
      </c>
      <c r="D1716" s="50">
        <v>44810</v>
      </c>
      <c r="E1716">
        <f>YEAR(Tabela1[[#This Row],[Start Date]])</f>
        <v>2022</v>
      </c>
      <c r="F1716">
        <f>ROUNDUP(MONTH(Tabela1[[#This Row],[Start Date]])/3,0)</f>
        <v>3</v>
      </c>
      <c r="G1716" t="s">
        <v>8</v>
      </c>
      <c r="H1716">
        <v>5</v>
      </c>
      <c r="I1716" t="s">
        <v>14</v>
      </c>
      <c r="J1716" t="s">
        <v>11</v>
      </c>
      <c r="K1716">
        <v>0</v>
      </c>
      <c r="L1716" t="s">
        <v>11</v>
      </c>
      <c r="M1716">
        <v>0</v>
      </c>
      <c r="N1716">
        <v>3</v>
      </c>
      <c r="O1716" t="str">
        <f>IF(AND(Tabela1[[#This Row],[EA Play Season Pass]]="Yes",Tabela1[[#This Row],[Minecraft Season Pass]]="Yes"),"Yes","No")</f>
        <v>No</v>
      </c>
      <c r="P1716" t="str">
        <f>IF(OR(Tabela1[[#This Row],[EA Play Season Pass]]="Yes",Tabela1[[#This Row],[Minecraft Season Pass]]="Yes"),"Yes","No")</f>
        <v>No</v>
      </c>
      <c r="Q1716">
        <v>2</v>
      </c>
      <c r="R1716" s="2"/>
    </row>
    <row r="1717" spans="1:18" x14ac:dyDescent="0.25">
      <c r="A1717">
        <v>1716</v>
      </c>
      <c r="B1717" t="s">
        <v>4503</v>
      </c>
      <c r="C1717" t="s">
        <v>7</v>
      </c>
      <c r="D1717" s="50">
        <v>44810</v>
      </c>
      <c r="E1717">
        <f>YEAR(Tabela1[[#This Row],[Start Date]])</f>
        <v>2022</v>
      </c>
      <c r="F1717">
        <f>ROUNDUP(MONTH(Tabela1[[#This Row],[Start Date]])/3,0)</f>
        <v>3</v>
      </c>
      <c r="G1717" t="s">
        <v>11</v>
      </c>
      <c r="H1717">
        <v>15</v>
      </c>
      <c r="I1717" t="s">
        <v>9</v>
      </c>
      <c r="J1717" t="s">
        <v>8</v>
      </c>
      <c r="K1717">
        <v>30</v>
      </c>
      <c r="L1717" t="s">
        <v>11</v>
      </c>
      <c r="M1717">
        <v>0</v>
      </c>
      <c r="N1717">
        <v>1</v>
      </c>
      <c r="O1717" t="str">
        <f>IF(AND(Tabela1[[#This Row],[EA Play Season Pass]]="Yes",Tabela1[[#This Row],[Minecraft Season Pass]]="Yes"),"Yes","No")</f>
        <v>No</v>
      </c>
      <c r="P1717" t="str">
        <f>IF(OR(Tabela1[[#This Row],[EA Play Season Pass]]="Yes",Tabela1[[#This Row],[Minecraft Season Pass]]="Yes"),"Yes","No")</f>
        <v>Yes</v>
      </c>
      <c r="Q1717">
        <v>44</v>
      </c>
      <c r="R1717" s="2"/>
    </row>
    <row r="1718" spans="1:18" x14ac:dyDescent="0.25">
      <c r="A1718">
        <v>1717</v>
      </c>
      <c r="B1718" t="s">
        <v>4504</v>
      </c>
      <c r="C1718" t="s">
        <v>13</v>
      </c>
      <c r="D1718" s="50">
        <v>44810</v>
      </c>
      <c r="E1718">
        <f>YEAR(Tabela1[[#This Row],[Start Date]])</f>
        <v>2022</v>
      </c>
      <c r="F1718">
        <f>ROUNDUP(MONTH(Tabela1[[#This Row],[Start Date]])/3,0)</f>
        <v>3</v>
      </c>
      <c r="G1718" t="s">
        <v>8</v>
      </c>
      <c r="H1718">
        <v>10</v>
      </c>
      <c r="I1718" t="s">
        <v>9</v>
      </c>
      <c r="J1718" t="s">
        <v>11</v>
      </c>
      <c r="K1718">
        <v>0</v>
      </c>
      <c r="L1718" t="s">
        <v>11</v>
      </c>
      <c r="M1718">
        <v>0</v>
      </c>
      <c r="N1718">
        <v>2</v>
      </c>
      <c r="O1718" t="str">
        <f>IF(AND(Tabela1[[#This Row],[EA Play Season Pass]]="Yes",Tabela1[[#This Row],[Minecraft Season Pass]]="Yes"),"Yes","No")</f>
        <v>No</v>
      </c>
      <c r="P1718" t="str">
        <f>IF(OR(Tabela1[[#This Row],[EA Play Season Pass]]="Yes",Tabela1[[#This Row],[Minecraft Season Pass]]="Yes"),"Yes","No")</f>
        <v>No</v>
      </c>
      <c r="Q1718">
        <v>8</v>
      </c>
      <c r="R1718" s="2"/>
    </row>
    <row r="1719" spans="1:18" x14ac:dyDescent="0.25">
      <c r="A1719">
        <v>1718</v>
      </c>
      <c r="B1719" t="s">
        <v>4505</v>
      </c>
      <c r="C1719" t="s">
        <v>10</v>
      </c>
      <c r="D1719" s="50">
        <v>44810</v>
      </c>
      <c r="E1719">
        <f>YEAR(Tabela1[[#This Row],[Start Date]])</f>
        <v>2022</v>
      </c>
      <c r="F1719">
        <f>ROUNDUP(MONTH(Tabela1[[#This Row],[Start Date]])/3,0)</f>
        <v>3</v>
      </c>
      <c r="G1719" t="s">
        <v>8</v>
      </c>
      <c r="H1719">
        <v>5</v>
      </c>
      <c r="I1719" t="s">
        <v>12</v>
      </c>
      <c r="J1719" t="s">
        <v>11</v>
      </c>
      <c r="K1719">
        <v>0</v>
      </c>
      <c r="L1719" t="s">
        <v>8</v>
      </c>
      <c r="M1719">
        <v>20</v>
      </c>
      <c r="N1719">
        <v>3</v>
      </c>
      <c r="O1719" t="str">
        <f>IF(AND(Tabela1[[#This Row],[EA Play Season Pass]]="Yes",Tabela1[[#This Row],[Minecraft Season Pass]]="Yes"),"Yes","No")</f>
        <v>No</v>
      </c>
      <c r="P1719" t="str">
        <f>IF(OR(Tabela1[[#This Row],[EA Play Season Pass]]="Yes",Tabela1[[#This Row],[Minecraft Season Pass]]="Yes"),"Yes","No")</f>
        <v>Yes</v>
      </c>
      <c r="Q1719">
        <v>22</v>
      </c>
      <c r="R1719" s="2"/>
    </row>
    <row r="1720" spans="1:18" x14ac:dyDescent="0.25">
      <c r="A1720">
        <v>1719</v>
      </c>
      <c r="B1720" t="s">
        <v>429</v>
      </c>
      <c r="C1720" t="s">
        <v>13</v>
      </c>
      <c r="D1720" s="50">
        <v>44810</v>
      </c>
      <c r="E1720">
        <f>YEAR(Tabela1[[#This Row],[Start Date]])</f>
        <v>2022</v>
      </c>
      <c r="F1720">
        <f>ROUNDUP(MONTH(Tabela1[[#This Row],[Start Date]])/3,0)</f>
        <v>3</v>
      </c>
      <c r="G1720" t="s">
        <v>8</v>
      </c>
      <c r="H1720">
        <v>10</v>
      </c>
      <c r="I1720" t="s">
        <v>9</v>
      </c>
      <c r="J1720" t="s">
        <v>11</v>
      </c>
      <c r="K1720">
        <v>0</v>
      </c>
      <c r="L1720" t="s">
        <v>11</v>
      </c>
      <c r="M1720">
        <v>0</v>
      </c>
      <c r="N1720">
        <v>2</v>
      </c>
      <c r="O1720" t="str">
        <f>IF(AND(Tabela1[[#This Row],[EA Play Season Pass]]="Yes",Tabela1[[#This Row],[Minecraft Season Pass]]="Yes"),"Yes","No")</f>
        <v>No</v>
      </c>
      <c r="P1720" t="str">
        <f>IF(OR(Tabela1[[#This Row],[EA Play Season Pass]]="Yes",Tabela1[[#This Row],[Minecraft Season Pass]]="Yes"),"Yes","No")</f>
        <v>No</v>
      </c>
      <c r="Q1720">
        <v>8</v>
      </c>
      <c r="R1720" s="2"/>
    </row>
    <row r="1721" spans="1:18" x14ac:dyDescent="0.25">
      <c r="A1721">
        <v>1720</v>
      </c>
      <c r="B1721" t="s">
        <v>4506</v>
      </c>
      <c r="C1721" t="s">
        <v>10</v>
      </c>
      <c r="D1721" s="50">
        <v>44811</v>
      </c>
      <c r="E1721">
        <f>YEAR(Tabela1[[#This Row],[Start Date]])</f>
        <v>2022</v>
      </c>
      <c r="F1721">
        <f>ROUNDUP(MONTH(Tabela1[[#This Row],[Start Date]])/3,0)</f>
        <v>3</v>
      </c>
      <c r="G1721" t="s">
        <v>11</v>
      </c>
      <c r="H1721">
        <v>5</v>
      </c>
      <c r="I1721" t="s">
        <v>12</v>
      </c>
      <c r="J1721" t="s">
        <v>8</v>
      </c>
      <c r="K1721">
        <v>30</v>
      </c>
      <c r="L1721" t="s">
        <v>11</v>
      </c>
      <c r="M1721">
        <v>0</v>
      </c>
      <c r="N1721">
        <v>3</v>
      </c>
      <c r="O1721" t="str">
        <f>IF(AND(Tabela1[[#This Row],[EA Play Season Pass]]="Yes",Tabela1[[#This Row],[Minecraft Season Pass]]="Yes"),"Yes","No")</f>
        <v>No</v>
      </c>
      <c r="P1721" t="str">
        <f>IF(OR(Tabela1[[#This Row],[EA Play Season Pass]]="Yes",Tabela1[[#This Row],[Minecraft Season Pass]]="Yes"),"Yes","No")</f>
        <v>Yes</v>
      </c>
      <c r="Q1721">
        <v>32</v>
      </c>
      <c r="R1721" s="2"/>
    </row>
    <row r="1722" spans="1:18" x14ac:dyDescent="0.25">
      <c r="A1722">
        <v>1721</v>
      </c>
      <c r="B1722" t="s">
        <v>1623</v>
      </c>
      <c r="C1722" t="s">
        <v>10</v>
      </c>
      <c r="D1722" s="50">
        <v>44811</v>
      </c>
      <c r="E1722">
        <f>YEAR(Tabela1[[#This Row],[Start Date]])</f>
        <v>2022</v>
      </c>
      <c r="F1722">
        <f>ROUNDUP(MONTH(Tabela1[[#This Row],[Start Date]])/3,0)</f>
        <v>3</v>
      </c>
      <c r="G1722" t="s">
        <v>8</v>
      </c>
      <c r="H1722">
        <v>5</v>
      </c>
      <c r="I1722" t="s">
        <v>14</v>
      </c>
      <c r="J1722" t="s">
        <v>11</v>
      </c>
      <c r="K1722">
        <v>0</v>
      </c>
      <c r="L1722" t="s">
        <v>11</v>
      </c>
      <c r="M1722">
        <v>0</v>
      </c>
      <c r="N1722">
        <v>2</v>
      </c>
      <c r="O1722" t="str">
        <f>IF(AND(Tabela1[[#This Row],[EA Play Season Pass]]="Yes",Tabela1[[#This Row],[Minecraft Season Pass]]="Yes"),"Yes","No")</f>
        <v>No</v>
      </c>
      <c r="P1722" t="str">
        <f>IF(OR(Tabela1[[#This Row],[EA Play Season Pass]]="Yes",Tabela1[[#This Row],[Minecraft Season Pass]]="Yes"),"Yes","No")</f>
        <v>No</v>
      </c>
      <c r="Q1722">
        <v>3</v>
      </c>
      <c r="R1722" s="2"/>
    </row>
    <row r="1723" spans="1:18" x14ac:dyDescent="0.25">
      <c r="A1723">
        <v>1722</v>
      </c>
      <c r="B1723" t="s">
        <v>1762</v>
      </c>
      <c r="C1723" t="s">
        <v>7</v>
      </c>
      <c r="D1723" s="50">
        <v>44811</v>
      </c>
      <c r="E1723">
        <f>YEAR(Tabela1[[#This Row],[Start Date]])</f>
        <v>2022</v>
      </c>
      <c r="F1723">
        <f>ROUNDUP(MONTH(Tabela1[[#This Row],[Start Date]])/3,0)</f>
        <v>3</v>
      </c>
      <c r="G1723" t="s">
        <v>8</v>
      </c>
      <c r="H1723">
        <v>15</v>
      </c>
      <c r="I1723" t="s">
        <v>14</v>
      </c>
      <c r="J1723" t="s">
        <v>8</v>
      </c>
      <c r="K1723">
        <v>30</v>
      </c>
      <c r="L1723" t="s">
        <v>8</v>
      </c>
      <c r="M1723">
        <v>20</v>
      </c>
      <c r="N1723">
        <v>2</v>
      </c>
      <c r="O1723" t="str">
        <f>IF(AND(Tabela1[[#This Row],[EA Play Season Pass]]="Yes",Tabela1[[#This Row],[Minecraft Season Pass]]="Yes"),"Yes","No")</f>
        <v>Yes</v>
      </c>
      <c r="P1723" t="str">
        <f>IF(OR(Tabela1[[#This Row],[EA Play Season Pass]]="Yes",Tabela1[[#This Row],[Minecraft Season Pass]]="Yes"),"Yes","No")</f>
        <v>Yes</v>
      </c>
      <c r="Q1723">
        <v>63</v>
      </c>
      <c r="R1723" s="2"/>
    </row>
    <row r="1724" spans="1:18" x14ac:dyDescent="0.25">
      <c r="A1724">
        <v>1723</v>
      </c>
      <c r="B1724" t="s">
        <v>4507</v>
      </c>
      <c r="C1724" t="s">
        <v>10</v>
      </c>
      <c r="D1724" s="50">
        <v>44812</v>
      </c>
      <c r="E1724">
        <f>YEAR(Tabela1[[#This Row],[Start Date]])</f>
        <v>2022</v>
      </c>
      <c r="F1724">
        <f>ROUNDUP(MONTH(Tabela1[[#This Row],[Start Date]])/3,0)</f>
        <v>3</v>
      </c>
      <c r="G1724" t="s">
        <v>11</v>
      </c>
      <c r="H1724">
        <v>5</v>
      </c>
      <c r="I1724" t="s">
        <v>9</v>
      </c>
      <c r="J1724" t="s">
        <v>11</v>
      </c>
      <c r="K1724">
        <v>0</v>
      </c>
      <c r="L1724" t="s">
        <v>11</v>
      </c>
      <c r="M1724">
        <v>0</v>
      </c>
      <c r="N1724">
        <v>2</v>
      </c>
      <c r="O1724" t="str">
        <f>IF(AND(Tabela1[[#This Row],[EA Play Season Pass]]="Yes",Tabela1[[#This Row],[Minecraft Season Pass]]="Yes"),"Yes","No")</f>
        <v>No</v>
      </c>
      <c r="P1724" t="str">
        <f>IF(OR(Tabela1[[#This Row],[EA Play Season Pass]]="Yes",Tabela1[[#This Row],[Minecraft Season Pass]]="Yes"),"Yes","No")</f>
        <v>No</v>
      </c>
      <c r="Q1724">
        <v>3</v>
      </c>
      <c r="R1724" s="2"/>
    </row>
    <row r="1725" spans="1:18" x14ac:dyDescent="0.25">
      <c r="A1725">
        <v>1724</v>
      </c>
      <c r="B1725" t="s">
        <v>4508</v>
      </c>
      <c r="C1725" t="s">
        <v>10</v>
      </c>
      <c r="D1725" s="50">
        <v>44812</v>
      </c>
      <c r="E1725">
        <f>YEAR(Tabela1[[#This Row],[Start Date]])</f>
        <v>2022</v>
      </c>
      <c r="F1725">
        <f>ROUNDUP(MONTH(Tabela1[[#This Row],[Start Date]])/3,0)</f>
        <v>3</v>
      </c>
      <c r="G1725" t="s">
        <v>8</v>
      </c>
      <c r="H1725">
        <v>5</v>
      </c>
      <c r="I1725" t="s">
        <v>12</v>
      </c>
      <c r="J1725" t="s">
        <v>8</v>
      </c>
      <c r="K1725">
        <v>30</v>
      </c>
      <c r="L1725" t="s">
        <v>11</v>
      </c>
      <c r="M1725">
        <v>0</v>
      </c>
      <c r="N1725">
        <v>2</v>
      </c>
      <c r="O1725" t="str">
        <f>IF(AND(Tabela1[[#This Row],[EA Play Season Pass]]="Yes",Tabela1[[#This Row],[Minecraft Season Pass]]="Yes"),"Yes","No")</f>
        <v>No</v>
      </c>
      <c r="P1725" t="str">
        <f>IF(OR(Tabela1[[#This Row],[EA Play Season Pass]]="Yes",Tabela1[[#This Row],[Minecraft Season Pass]]="Yes"),"Yes","No")</f>
        <v>Yes</v>
      </c>
      <c r="Q1725">
        <v>33</v>
      </c>
      <c r="R1725" s="2"/>
    </row>
    <row r="1726" spans="1:18" x14ac:dyDescent="0.25">
      <c r="A1726">
        <v>1725</v>
      </c>
      <c r="B1726" t="s">
        <v>1294</v>
      </c>
      <c r="C1726" t="s">
        <v>10</v>
      </c>
      <c r="D1726" s="50">
        <v>44812</v>
      </c>
      <c r="E1726">
        <f>YEAR(Tabela1[[#This Row],[Start Date]])</f>
        <v>2022</v>
      </c>
      <c r="F1726">
        <f>ROUNDUP(MONTH(Tabela1[[#This Row],[Start Date]])/3,0)</f>
        <v>3</v>
      </c>
      <c r="G1726" t="s">
        <v>11</v>
      </c>
      <c r="H1726">
        <v>5</v>
      </c>
      <c r="I1726" t="s">
        <v>9</v>
      </c>
      <c r="J1726" t="s">
        <v>11</v>
      </c>
      <c r="K1726">
        <v>0</v>
      </c>
      <c r="L1726" t="s">
        <v>11</v>
      </c>
      <c r="M1726">
        <v>0</v>
      </c>
      <c r="N1726">
        <v>2</v>
      </c>
      <c r="O1726" t="str">
        <f>IF(AND(Tabela1[[#This Row],[EA Play Season Pass]]="Yes",Tabela1[[#This Row],[Minecraft Season Pass]]="Yes"),"Yes","No")</f>
        <v>No</v>
      </c>
      <c r="P1726" t="str">
        <f>IF(OR(Tabela1[[#This Row],[EA Play Season Pass]]="Yes",Tabela1[[#This Row],[Minecraft Season Pass]]="Yes"),"Yes","No")</f>
        <v>No</v>
      </c>
      <c r="Q1726">
        <v>3</v>
      </c>
      <c r="R1726" s="2"/>
    </row>
    <row r="1727" spans="1:18" x14ac:dyDescent="0.25">
      <c r="A1727">
        <v>1726</v>
      </c>
      <c r="B1727" t="s">
        <v>4509</v>
      </c>
      <c r="C1727" t="s">
        <v>10</v>
      </c>
      <c r="D1727" s="50">
        <v>44812</v>
      </c>
      <c r="E1727">
        <f>YEAR(Tabela1[[#This Row],[Start Date]])</f>
        <v>2022</v>
      </c>
      <c r="F1727">
        <f>ROUNDUP(MONTH(Tabela1[[#This Row],[Start Date]])/3,0)</f>
        <v>3</v>
      </c>
      <c r="G1727" t="s">
        <v>8</v>
      </c>
      <c r="H1727">
        <v>5</v>
      </c>
      <c r="I1727" t="s">
        <v>9</v>
      </c>
      <c r="J1727" t="s">
        <v>11</v>
      </c>
      <c r="K1727">
        <v>0</v>
      </c>
      <c r="L1727" t="s">
        <v>8</v>
      </c>
      <c r="M1727">
        <v>20</v>
      </c>
      <c r="N1727">
        <v>3</v>
      </c>
      <c r="O1727" t="str">
        <f>IF(AND(Tabela1[[#This Row],[EA Play Season Pass]]="Yes",Tabela1[[#This Row],[Minecraft Season Pass]]="Yes"),"Yes","No")</f>
        <v>No</v>
      </c>
      <c r="P1727" t="str">
        <f>IF(OR(Tabela1[[#This Row],[EA Play Season Pass]]="Yes",Tabela1[[#This Row],[Minecraft Season Pass]]="Yes"),"Yes","No")</f>
        <v>Yes</v>
      </c>
      <c r="Q1727">
        <v>22</v>
      </c>
      <c r="R1727" s="2"/>
    </row>
    <row r="1728" spans="1:18" x14ac:dyDescent="0.25">
      <c r="A1728">
        <v>1727</v>
      </c>
      <c r="B1728" t="s">
        <v>4510</v>
      </c>
      <c r="C1728" t="s">
        <v>10</v>
      </c>
      <c r="D1728" s="50">
        <v>44812</v>
      </c>
      <c r="E1728">
        <f>YEAR(Tabela1[[#This Row],[Start Date]])</f>
        <v>2022</v>
      </c>
      <c r="F1728">
        <f>ROUNDUP(MONTH(Tabela1[[#This Row],[Start Date]])/3,0)</f>
        <v>3</v>
      </c>
      <c r="G1728" t="s">
        <v>11</v>
      </c>
      <c r="H1728">
        <v>5</v>
      </c>
      <c r="I1728" t="s">
        <v>14</v>
      </c>
      <c r="J1728" t="s">
        <v>8</v>
      </c>
      <c r="K1728">
        <v>30</v>
      </c>
      <c r="L1728" t="s">
        <v>8</v>
      </c>
      <c r="M1728">
        <v>20</v>
      </c>
      <c r="N1728">
        <v>3</v>
      </c>
      <c r="O1728" t="str">
        <f>IF(AND(Tabela1[[#This Row],[EA Play Season Pass]]="Yes",Tabela1[[#This Row],[Minecraft Season Pass]]="Yes"),"Yes","No")</f>
        <v>Yes</v>
      </c>
      <c r="P1728" t="str">
        <f>IF(OR(Tabela1[[#This Row],[EA Play Season Pass]]="Yes",Tabela1[[#This Row],[Minecraft Season Pass]]="Yes"),"Yes","No")</f>
        <v>Yes</v>
      </c>
      <c r="Q1728">
        <v>52</v>
      </c>
      <c r="R1728" s="2"/>
    </row>
    <row r="1729" spans="1:18" x14ac:dyDescent="0.25">
      <c r="A1729">
        <v>1728</v>
      </c>
      <c r="B1729" t="s">
        <v>4511</v>
      </c>
      <c r="C1729" t="s">
        <v>7</v>
      </c>
      <c r="D1729" s="50">
        <v>44812</v>
      </c>
      <c r="E1729">
        <f>YEAR(Tabela1[[#This Row],[Start Date]])</f>
        <v>2022</v>
      </c>
      <c r="F1729">
        <f>ROUNDUP(MONTH(Tabela1[[#This Row],[Start Date]])/3,0)</f>
        <v>3</v>
      </c>
      <c r="G1729" t="s">
        <v>11</v>
      </c>
      <c r="H1729">
        <v>15</v>
      </c>
      <c r="I1729" t="s">
        <v>9</v>
      </c>
      <c r="J1729" t="s">
        <v>11</v>
      </c>
      <c r="K1729">
        <v>0</v>
      </c>
      <c r="L1729" t="s">
        <v>8</v>
      </c>
      <c r="M1729">
        <v>20</v>
      </c>
      <c r="N1729">
        <v>2</v>
      </c>
      <c r="O1729" t="str">
        <f>IF(AND(Tabela1[[#This Row],[EA Play Season Pass]]="Yes",Tabela1[[#This Row],[Minecraft Season Pass]]="Yes"),"Yes","No")</f>
        <v>No</v>
      </c>
      <c r="P1729" t="str">
        <f>IF(OR(Tabela1[[#This Row],[EA Play Season Pass]]="Yes",Tabela1[[#This Row],[Minecraft Season Pass]]="Yes"),"Yes","No")</f>
        <v>Yes</v>
      </c>
      <c r="Q1729">
        <v>33</v>
      </c>
      <c r="R1729" s="2"/>
    </row>
    <row r="1730" spans="1:18" x14ac:dyDescent="0.25">
      <c r="A1730">
        <v>1729</v>
      </c>
      <c r="B1730" t="s">
        <v>702</v>
      </c>
      <c r="C1730" t="s">
        <v>7</v>
      </c>
      <c r="D1730" s="50">
        <v>44813</v>
      </c>
      <c r="E1730">
        <f>YEAR(Tabela1[[#This Row],[Start Date]])</f>
        <v>2022</v>
      </c>
      <c r="F1730">
        <f>ROUNDUP(MONTH(Tabela1[[#This Row],[Start Date]])/3,0)</f>
        <v>3</v>
      </c>
      <c r="G1730" t="s">
        <v>8</v>
      </c>
      <c r="H1730">
        <v>15</v>
      </c>
      <c r="I1730" t="s">
        <v>12</v>
      </c>
      <c r="J1730" t="s">
        <v>11</v>
      </c>
      <c r="K1730">
        <v>0</v>
      </c>
      <c r="L1730" t="s">
        <v>11</v>
      </c>
      <c r="M1730">
        <v>0</v>
      </c>
      <c r="N1730">
        <v>3</v>
      </c>
      <c r="O1730" t="str">
        <f>IF(AND(Tabela1[[#This Row],[EA Play Season Pass]]="Yes",Tabela1[[#This Row],[Minecraft Season Pass]]="Yes"),"Yes","No")</f>
        <v>No</v>
      </c>
      <c r="P1730" t="str">
        <f>IF(OR(Tabela1[[#This Row],[EA Play Season Pass]]="Yes",Tabela1[[#This Row],[Minecraft Season Pass]]="Yes"),"Yes","No")</f>
        <v>No</v>
      </c>
      <c r="Q1730">
        <v>12</v>
      </c>
      <c r="R1730" s="2"/>
    </row>
    <row r="1731" spans="1:18" x14ac:dyDescent="0.25">
      <c r="A1731">
        <v>1730</v>
      </c>
      <c r="B1731" t="s">
        <v>4512</v>
      </c>
      <c r="C1731" t="s">
        <v>7</v>
      </c>
      <c r="D1731" s="50">
        <v>44813</v>
      </c>
      <c r="E1731">
        <f>YEAR(Tabela1[[#This Row],[Start Date]])</f>
        <v>2022</v>
      </c>
      <c r="F1731">
        <f>ROUNDUP(MONTH(Tabela1[[#This Row],[Start Date]])/3,0)</f>
        <v>3</v>
      </c>
      <c r="G1731" t="s">
        <v>11</v>
      </c>
      <c r="H1731">
        <v>15</v>
      </c>
      <c r="I1731" t="s">
        <v>14</v>
      </c>
      <c r="J1731" t="s">
        <v>8</v>
      </c>
      <c r="K1731">
        <v>30</v>
      </c>
      <c r="L1731" t="s">
        <v>11</v>
      </c>
      <c r="M1731">
        <v>0</v>
      </c>
      <c r="N1731">
        <v>1</v>
      </c>
      <c r="O1731" t="str">
        <f>IF(AND(Tabela1[[#This Row],[EA Play Season Pass]]="Yes",Tabela1[[#This Row],[Minecraft Season Pass]]="Yes"),"Yes","No")</f>
        <v>No</v>
      </c>
      <c r="P1731" t="str">
        <f>IF(OR(Tabela1[[#This Row],[EA Play Season Pass]]="Yes",Tabela1[[#This Row],[Minecraft Season Pass]]="Yes"),"Yes","No")</f>
        <v>Yes</v>
      </c>
      <c r="Q1731">
        <v>44</v>
      </c>
      <c r="R1731" s="2"/>
    </row>
    <row r="1732" spans="1:18" x14ac:dyDescent="0.25">
      <c r="A1732">
        <v>1731</v>
      </c>
      <c r="B1732" t="s">
        <v>3323</v>
      </c>
      <c r="C1732" t="s">
        <v>7</v>
      </c>
      <c r="D1732" s="50">
        <v>44813</v>
      </c>
      <c r="E1732">
        <f>YEAR(Tabela1[[#This Row],[Start Date]])</f>
        <v>2022</v>
      </c>
      <c r="F1732">
        <f>ROUNDUP(MONTH(Tabela1[[#This Row],[Start Date]])/3,0)</f>
        <v>3</v>
      </c>
      <c r="G1732" t="s">
        <v>8</v>
      </c>
      <c r="H1732">
        <v>15</v>
      </c>
      <c r="I1732" t="s">
        <v>9</v>
      </c>
      <c r="J1732" t="s">
        <v>11</v>
      </c>
      <c r="K1732">
        <v>0</v>
      </c>
      <c r="L1732" t="s">
        <v>11</v>
      </c>
      <c r="M1732">
        <v>0</v>
      </c>
      <c r="N1732">
        <v>3</v>
      </c>
      <c r="O1732" t="str">
        <f>IF(AND(Tabela1[[#This Row],[EA Play Season Pass]]="Yes",Tabela1[[#This Row],[Minecraft Season Pass]]="Yes"),"Yes","No")</f>
        <v>No</v>
      </c>
      <c r="P1732" t="str">
        <f>IF(OR(Tabela1[[#This Row],[EA Play Season Pass]]="Yes",Tabela1[[#This Row],[Minecraft Season Pass]]="Yes"),"Yes","No")</f>
        <v>No</v>
      </c>
      <c r="Q1732">
        <v>12</v>
      </c>
      <c r="R1732" s="2"/>
    </row>
    <row r="1733" spans="1:18" x14ac:dyDescent="0.25">
      <c r="A1733">
        <v>1732</v>
      </c>
      <c r="B1733" t="s">
        <v>936</v>
      </c>
      <c r="C1733" t="s">
        <v>10</v>
      </c>
      <c r="D1733" s="50">
        <v>44813</v>
      </c>
      <c r="E1733">
        <f>YEAR(Tabela1[[#This Row],[Start Date]])</f>
        <v>2022</v>
      </c>
      <c r="F1733">
        <f>ROUNDUP(MONTH(Tabela1[[#This Row],[Start Date]])/3,0)</f>
        <v>3</v>
      </c>
      <c r="G1733" t="s">
        <v>8</v>
      </c>
      <c r="H1733">
        <v>5</v>
      </c>
      <c r="I1733" t="s">
        <v>9</v>
      </c>
      <c r="J1733" t="s">
        <v>8</v>
      </c>
      <c r="K1733">
        <v>30</v>
      </c>
      <c r="L1733" t="s">
        <v>11</v>
      </c>
      <c r="M1733">
        <v>0</v>
      </c>
      <c r="N1733">
        <v>1</v>
      </c>
      <c r="O1733" t="str">
        <f>IF(AND(Tabela1[[#This Row],[EA Play Season Pass]]="Yes",Tabela1[[#This Row],[Minecraft Season Pass]]="Yes"),"Yes","No")</f>
        <v>No</v>
      </c>
      <c r="P1733" t="str">
        <f>IF(OR(Tabela1[[#This Row],[EA Play Season Pass]]="Yes",Tabela1[[#This Row],[Minecraft Season Pass]]="Yes"),"Yes","No")</f>
        <v>Yes</v>
      </c>
      <c r="Q1733">
        <v>34</v>
      </c>
      <c r="R1733" s="2"/>
    </row>
    <row r="1734" spans="1:18" x14ac:dyDescent="0.25">
      <c r="A1734">
        <v>1733</v>
      </c>
      <c r="B1734" t="s">
        <v>1165</v>
      </c>
      <c r="C1734" t="s">
        <v>13</v>
      </c>
      <c r="D1734" s="50">
        <v>44813</v>
      </c>
      <c r="E1734">
        <f>YEAR(Tabela1[[#This Row],[Start Date]])</f>
        <v>2022</v>
      </c>
      <c r="F1734">
        <f>ROUNDUP(MONTH(Tabela1[[#This Row],[Start Date]])/3,0)</f>
        <v>3</v>
      </c>
      <c r="G1734" t="s">
        <v>11</v>
      </c>
      <c r="H1734">
        <v>10</v>
      </c>
      <c r="I1734" t="s">
        <v>9</v>
      </c>
      <c r="J1734" t="s">
        <v>11</v>
      </c>
      <c r="K1734">
        <v>0</v>
      </c>
      <c r="L1734" t="s">
        <v>11</v>
      </c>
      <c r="M1734">
        <v>0</v>
      </c>
      <c r="N1734">
        <v>1</v>
      </c>
      <c r="O1734" t="str">
        <f>IF(AND(Tabela1[[#This Row],[EA Play Season Pass]]="Yes",Tabela1[[#This Row],[Minecraft Season Pass]]="Yes"),"Yes","No")</f>
        <v>No</v>
      </c>
      <c r="P1734" t="str">
        <f>IF(OR(Tabela1[[#This Row],[EA Play Season Pass]]="Yes",Tabela1[[#This Row],[Minecraft Season Pass]]="Yes"),"Yes","No")</f>
        <v>No</v>
      </c>
      <c r="Q1734">
        <v>9</v>
      </c>
      <c r="R1734" s="2"/>
    </row>
    <row r="1735" spans="1:18" x14ac:dyDescent="0.25">
      <c r="A1735">
        <v>1734</v>
      </c>
      <c r="B1735" t="s">
        <v>1335</v>
      </c>
      <c r="C1735" t="s">
        <v>10</v>
      </c>
      <c r="D1735" s="50">
        <v>44813</v>
      </c>
      <c r="E1735">
        <f>YEAR(Tabela1[[#This Row],[Start Date]])</f>
        <v>2022</v>
      </c>
      <c r="F1735">
        <f>ROUNDUP(MONTH(Tabela1[[#This Row],[Start Date]])/3,0)</f>
        <v>3</v>
      </c>
      <c r="G1735" t="s">
        <v>8</v>
      </c>
      <c r="H1735">
        <v>5</v>
      </c>
      <c r="I1735" t="s">
        <v>9</v>
      </c>
      <c r="J1735" t="s">
        <v>8</v>
      </c>
      <c r="K1735">
        <v>30</v>
      </c>
      <c r="L1735" t="s">
        <v>8</v>
      </c>
      <c r="M1735">
        <v>20</v>
      </c>
      <c r="N1735">
        <v>3</v>
      </c>
      <c r="O1735" t="str">
        <f>IF(AND(Tabela1[[#This Row],[EA Play Season Pass]]="Yes",Tabela1[[#This Row],[Minecraft Season Pass]]="Yes"),"Yes","No")</f>
        <v>Yes</v>
      </c>
      <c r="P1735" t="str">
        <f>IF(OR(Tabela1[[#This Row],[EA Play Season Pass]]="Yes",Tabela1[[#This Row],[Minecraft Season Pass]]="Yes"),"Yes","No")</f>
        <v>Yes</v>
      </c>
      <c r="Q1735">
        <v>52</v>
      </c>
      <c r="R1735" s="2"/>
    </row>
    <row r="1736" spans="1:18" x14ac:dyDescent="0.25">
      <c r="A1736">
        <v>1735</v>
      </c>
      <c r="B1736" t="s">
        <v>4513</v>
      </c>
      <c r="C1736" t="s">
        <v>13</v>
      </c>
      <c r="D1736" s="50">
        <v>44813</v>
      </c>
      <c r="E1736">
        <f>YEAR(Tabela1[[#This Row],[Start Date]])</f>
        <v>2022</v>
      </c>
      <c r="F1736">
        <f>ROUNDUP(MONTH(Tabela1[[#This Row],[Start Date]])/3,0)</f>
        <v>3</v>
      </c>
      <c r="G1736" t="s">
        <v>8</v>
      </c>
      <c r="H1736">
        <v>10</v>
      </c>
      <c r="I1736" t="s">
        <v>14</v>
      </c>
      <c r="J1736" t="s">
        <v>8</v>
      </c>
      <c r="K1736">
        <v>30</v>
      </c>
      <c r="L1736" t="s">
        <v>11</v>
      </c>
      <c r="M1736">
        <v>0</v>
      </c>
      <c r="N1736">
        <v>3</v>
      </c>
      <c r="O1736" t="str">
        <f>IF(AND(Tabela1[[#This Row],[EA Play Season Pass]]="Yes",Tabela1[[#This Row],[Minecraft Season Pass]]="Yes"),"Yes","No")</f>
        <v>No</v>
      </c>
      <c r="P1736" t="str">
        <f>IF(OR(Tabela1[[#This Row],[EA Play Season Pass]]="Yes",Tabela1[[#This Row],[Minecraft Season Pass]]="Yes"),"Yes","No")</f>
        <v>Yes</v>
      </c>
      <c r="Q1736">
        <v>37</v>
      </c>
      <c r="R1736" s="2"/>
    </row>
    <row r="1737" spans="1:18" x14ac:dyDescent="0.25">
      <c r="A1737">
        <v>1736</v>
      </c>
      <c r="B1737" t="s">
        <v>3556</v>
      </c>
      <c r="C1737" t="s">
        <v>10</v>
      </c>
      <c r="D1737" s="50">
        <v>44813</v>
      </c>
      <c r="E1737">
        <f>YEAR(Tabela1[[#This Row],[Start Date]])</f>
        <v>2022</v>
      </c>
      <c r="F1737">
        <f>ROUNDUP(MONTH(Tabela1[[#This Row],[Start Date]])/3,0)</f>
        <v>3</v>
      </c>
      <c r="G1737" t="s">
        <v>11</v>
      </c>
      <c r="H1737">
        <v>5</v>
      </c>
      <c r="I1737" t="s">
        <v>12</v>
      </c>
      <c r="J1737" t="s">
        <v>11</v>
      </c>
      <c r="K1737">
        <v>0</v>
      </c>
      <c r="L1737" t="s">
        <v>8</v>
      </c>
      <c r="M1737">
        <v>20</v>
      </c>
      <c r="N1737">
        <v>3</v>
      </c>
      <c r="O1737" t="str">
        <f>IF(AND(Tabela1[[#This Row],[EA Play Season Pass]]="Yes",Tabela1[[#This Row],[Minecraft Season Pass]]="Yes"),"Yes","No")</f>
        <v>No</v>
      </c>
      <c r="P1737" t="str">
        <f>IF(OR(Tabela1[[#This Row],[EA Play Season Pass]]="Yes",Tabela1[[#This Row],[Minecraft Season Pass]]="Yes"),"Yes","No")</f>
        <v>Yes</v>
      </c>
      <c r="Q1737">
        <v>22</v>
      </c>
      <c r="R1737" s="2"/>
    </row>
    <row r="1738" spans="1:18" x14ac:dyDescent="0.25">
      <c r="A1738">
        <v>1737</v>
      </c>
      <c r="B1738" t="s">
        <v>648</v>
      </c>
      <c r="C1738" t="s">
        <v>10</v>
      </c>
      <c r="D1738" s="50">
        <v>44814</v>
      </c>
      <c r="E1738">
        <f>YEAR(Tabela1[[#This Row],[Start Date]])</f>
        <v>2022</v>
      </c>
      <c r="F1738">
        <f>ROUNDUP(MONTH(Tabela1[[#This Row],[Start Date]])/3,0)</f>
        <v>3</v>
      </c>
      <c r="G1738" t="s">
        <v>8</v>
      </c>
      <c r="H1738">
        <v>5</v>
      </c>
      <c r="I1738" t="s">
        <v>14</v>
      </c>
      <c r="J1738" t="s">
        <v>11</v>
      </c>
      <c r="K1738">
        <v>0</v>
      </c>
      <c r="L1738" t="s">
        <v>11</v>
      </c>
      <c r="M1738">
        <v>0</v>
      </c>
      <c r="N1738">
        <v>1</v>
      </c>
      <c r="O1738" t="str">
        <f>IF(AND(Tabela1[[#This Row],[EA Play Season Pass]]="Yes",Tabela1[[#This Row],[Minecraft Season Pass]]="Yes"),"Yes","No")</f>
        <v>No</v>
      </c>
      <c r="P1738" t="str">
        <f>IF(OR(Tabela1[[#This Row],[EA Play Season Pass]]="Yes",Tabela1[[#This Row],[Minecraft Season Pass]]="Yes"),"Yes","No")</f>
        <v>No</v>
      </c>
      <c r="Q1738">
        <v>4</v>
      </c>
      <c r="R1738" s="2"/>
    </row>
    <row r="1739" spans="1:18" x14ac:dyDescent="0.25">
      <c r="A1739">
        <v>1738</v>
      </c>
      <c r="B1739" t="s">
        <v>4514</v>
      </c>
      <c r="C1739" t="s">
        <v>13</v>
      </c>
      <c r="D1739" s="50">
        <v>44814</v>
      </c>
      <c r="E1739">
        <f>YEAR(Tabela1[[#This Row],[Start Date]])</f>
        <v>2022</v>
      </c>
      <c r="F1739">
        <f>ROUNDUP(MONTH(Tabela1[[#This Row],[Start Date]])/3,0)</f>
        <v>3</v>
      </c>
      <c r="G1739" t="s">
        <v>11</v>
      </c>
      <c r="H1739">
        <v>10</v>
      </c>
      <c r="I1739" t="s">
        <v>12</v>
      </c>
      <c r="J1739" t="s">
        <v>8</v>
      </c>
      <c r="K1739">
        <v>30</v>
      </c>
      <c r="L1739" t="s">
        <v>8</v>
      </c>
      <c r="M1739">
        <v>20</v>
      </c>
      <c r="N1739">
        <v>3</v>
      </c>
      <c r="O1739" t="str">
        <f>IF(AND(Tabela1[[#This Row],[EA Play Season Pass]]="Yes",Tabela1[[#This Row],[Minecraft Season Pass]]="Yes"),"Yes","No")</f>
        <v>Yes</v>
      </c>
      <c r="P1739" t="str">
        <f>IF(OR(Tabela1[[#This Row],[EA Play Season Pass]]="Yes",Tabela1[[#This Row],[Minecraft Season Pass]]="Yes"),"Yes","No")</f>
        <v>Yes</v>
      </c>
      <c r="Q1739">
        <v>57</v>
      </c>
      <c r="R1739" s="2"/>
    </row>
    <row r="1740" spans="1:18" x14ac:dyDescent="0.25">
      <c r="A1740">
        <v>1739</v>
      </c>
      <c r="B1740" t="s">
        <v>1751</v>
      </c>
      <c r="C1740" t="s">
        <v>7</v>
      </c>
      <c r="D1740" s="50">
        <v>44814</v>
      </c>
      <c r="E1740">
        <f>YEAR(Tabela1[[#This Row],[Start Date]])</f>
        <v>2022</v>
      </c>
      <c r="F1740">
        <f>ROUNDUP(MONTH(Tabela1[[#This Row],[Start Date]])/3,0)</f>
        <v>3</v>
      </c>
      <c r="G1740" t="s">
        <v>11</v>
      </c>
      <c r="H1740">
        <v>15</v>
      </c>
      <c r="I1740" t="s">
        <v>12</v>
      </c>
      <c r="J1740" t="s">
        <v>11</v>
      </c>
      <c r="K1740">
        <v>0</v>
      </c>
      <c r="L1740" t="s">
        <v>11</v>
      </c>
      <c r="M1740">
        <v>0</v>
      </c>
      <c r="N1740">
        <v>1</v>
      </c>
      <c r="O1740" t="str">
        <f>IF(AND(Tabela1[[#This Row],[EA Play Season Pass]]="Yes",Tabela1[[#This Row],[Minecraft Season Pass]]="Yes"),"Yes","No")</f>
        <v>No</v>
      </c>
      <c r="P1740" t="str">
        <f>IF(OR(Tabela1[[#This Row],[EA Play Season Pass]]="Yes",Tabela1[[#This Row],[Minecraft Season Pass]]="Yes"),"Yes","No")</f>
        <v>No</v>
      </c>
      <c r="Q1740">
        <v>14</v>
      </c>
      <c r="R1740" s="2"/>
    </row>
    <row r="1741" spans="1:18" x14ac:dyDescent="0.25">
      <c r="A1741">
        <v>1740</v>
      </c>
      <c r="B1741" t="s">
        <v>4515</v>
      </c>
      <c r="C1741" t="s">
        <v>10</v>
      </c>
      <c r="D1741" s="50">
        <v>44814</v>
      </c>
      <c r="E1741">
        <f>YEAR(Tabela1[[#This Row],[Start Date]])</f>
        <v>2022</v>
      </c>
      <c r="F1741">
        <f>ROUNDUP(MONTH(Tabela1[[#This Row],[Start Date]])/3,0)</f>
        <v>3</v>
      </c>
      <c r="G1741" t="s">
        <v>11</v>
      </c>
      <c r="H1741">
        <v>5</v>
      </c>
      <c r="I1741" t="s">
        <v>12</v>
      </c>
      <c r="J1741" t="s">
        <v>11</v>
      </c>
      <c r="K1741">
        <v>0</v>
      </c>
      <c r="L1741" t="s">
        <v>11</v>
      </c>
      <c r="M1741">
        <v>0</v>
      </c>
      <c r="N1741">
        <v>1</v>
      </c>
      <c r="O1741" t="str">
        <f>IF(AND(Tabela1[[#This Row],[EA Play Season Pass]]="Yes",Tabela1[[#This Row],[Minecraft Season Pass]]="Yes"),"Yes","No")</f>
        <v>No</v>
      </c>
      <c r="P1741" t="str">
        <f>IF(OR(Tabela1[[#This Row],[EA Play Season Pass]]="Yes",Tabela1[[#This Row],[Minecraft Season Pass]]="Yes"),"Yes","No")</f>
        <v>No</v>
      </c>
      <c r="Q1741">
        <v>4</v>
      </c>
      <c r="R1741" s="2"/>
    </row>
    <row r="1742" spans="1:18" x14ac:dyDescent="0.25">
      <c r="A1742">
        <v>1741</v>
      </c>
      <c r="B1742" t="s">
        <v>4516</v>
      </c>
      <c r="C1742" t="s">
        <v>7</v>
      </c>
      <c r="D1742" s="50">
        <v>44814</v>
      </c>
      <c r="E1742">
        <f>YEAR(Tabela1[[#This Row],[Start Date]])</f>
        <v>2022</v>
      </c>
      <c r="F1742">
        <f>ROUNDUP(MONTH(Tabela1[[#This Row],[Start Date]])/3,0)</f>
        <v>3</v>
      </c>
      <c r="G1742" t="s">
        <v>8</v>
      </c>
      <c r="H1742">
        <v>15</v>
      </c>
      <c r="I1742" t="s">
        <v>9</v>
      </c>
      <c r="J1742" t="s">
        <v>11</v>
      </c>
      <c r="K1742">
        <v>0</v>
      </c>
      <c r="L1742" t="s">
        <v>8</v>
      </c>
      <c r="M1742">
        <v>20</v>
      </c>
      <c r="N1742">
        <v>3</v>
      </c>
      <c r="O1742" t="str">
        <f>IF(AND(Tabela1[[#This Row],[EA Play Season Pass]]="Yes",Tabela1[[#This Row],[Minecraft Season Pass]]="Yes"),"Yes","No")</f>
        <v>No</v>
      </c>
      <c r="P1742" t="str">
        <f>IF(OR(Tabela1[[#This Row],[EA Play Season Pass]]="Yes",Tabela1[[#This Row],[Minecraft Season Pass]]="Yes"),"Yes","No")</f>
        <v>Yes</v>
      </c>
      <c r="Q1742">
        <v>32</v>
      </c>
      <c r="R1742" s="2"/>
    </row>
    <row r="1743" spans="1:18" x14ac:dyDescent="0.25">
      <c r="A1743">
        <v>1742</v>
      </c>
      <c r="B1743" t="s">
        <v>2186</v>
      </c>
      <c r="C1743" t="s">
        <v>7</v>
      </c>
      <c r="D1743" s="50">
        <v>44814</v>
      </c>
      <c r="E1743">
        <f>YEAR(Tabela1[[#This Row],[Start Date]])</f>
        <v>2022</v>
      </c>
      <c r="F1743">
        <f>ROUNDUP(MONTH(Tabela1[[#This Row],[Start Date]])/3,0)</f>
        <v>3</v>
      </c>
      <c r="G1743" t="s">
        <v>11</v>
      </c>
      <c r="H1743">
        <v>15</v>
      </c>
      <c r="I1743" t="s">
        <v>9</v>
      </c>
      <c r="J1743" t="s">
        <v>8</v>
      </c>
      <c r="K1743">
        <v>30</v>
      </c>
      <c r="L1743" t="s">
        <v>11</v>
      </c>
      <c r="M1743">
        <v>0</v>
      </c>
      <c r="N1743">
        <v>3</v>
      </c>
      <c r="O1743" t="str">
        <f>IF(AND(Tabela1[[#This Row],[EA Play Season Pass]]="Yes",Tabela1[[#This Row],[Minecraft Season Pass]]="Yes"),"Yes","No")</f>
        <v>No</v>
      </c>
      <c r="P1743" t="str">
        <f>IF(OR(Tabela1[[#This Row],[EA Play Season Pass]]="Yes",Tabela1[[#This Row],[Minecraft Season Pass]]="Yes"),"Yes","No")</f>
        <v>Yes</v>
      </c>
      <c r="Q1743">
        <v>42</v>
      </c>
      <c r="R1743" s="2"/>
    </row>
    <row r="1744" spans="1:18" x14ac:dyDescent="0.25">
      <c r="A1744">
        <v>1743</v>
      </c>
      <c r="B1744" t="s">
        <v>4517</v>
      </c>
      <c r="C1744" t="s">
        <v>10</v>
      </c>
      <c r="D1744" s="50">
        <v>44814</v>
      </c>
      <c r="E1744">
        <f>YEAR(Tabela1[[#This Row],[Start Date]])</f>
        <v>2022</v>
      </c>
      <c r="F1744">
        <f>ROUNDUP(MONTH(Tabela1[[#This Row],[Start Date]])/3,0)</f>
        <v>3</v>
      </c>
      <c r="G1744" t="s">
        <v>8</v>
      </c>
      <c r="H1744">
        <v>5</v>
      </c>
      <c r="I1744" t="s">
        <v>9</v>
      </c>
      <c r="J1744" t="s">
        <v>8</v>
      </c>
      <c r="K1744">
        <v>30</v>
      </c>
      <c r="L1744" t="s">
        <v>8</v>
      </c>
      <c r="M1744">
        <v>20</v>
      </c>
      <c r="N1744">
        <v>1</v>
      </c>
      <c r="O1744" t="str">
        <f>IF(AND(Tabela1[[#This Row],[EA Play Season Pass]]="Yes",Tabela1[[#This Row],[Minecraft Season Pass]]="Yes"),"Yes","No")</f>
        <v>Yes</v>
      </c>
      <c r="P1744" t="str">
        <f>IF(OR(Tabela1[[#This Row],[EA Play Season Pass]]="Yes",Tabela1[[#This Row],[Minecraft Season Pass]]="Yes"),"Yes","No")</f>
        <v>Yes</v>
      </c>
      <c r="Q1744">
        <v>54</v>
      </c>
      <c r="R1744" s="2"/>
    </row>
    <row r="1745" spans="1:18" x14ac:dyDescent="0.25">
      <c r="A1745">
        <v>1744</v>
      </c>
      <c r="B1745" t="s">
        <v>4518</v>
      </c>
      <c r="C1745" t="s">
        <v>10</v>
      </c>
      <c r="D1745" s="50">
        <v>44814</v>
      </c>
      <c r="E1745">
        <f>YEAR(Tabela1[[#This Row],[Start Date]])</f>
        <v>2022</v>
      </c>
      <c r="F1745">
        <f>ROUNDUP(MONTH(Tabela1[[#This Row],[Start Date]])/3,0)</f>
        <v>3</v>
      </c>
      <c r="G1745" t="s">
        <v>8</v>
      </c>
      <c r="H1745">
        <v>5</v>
      </c>
      <c r="I1745" t="s">
        <v>12</v>
      </c>
      <c r="J1745" t="s">
        <v>11</v>
      </c>
      <c r="K1745">
        <v>0</v>
      </c>
      <c r="L1745" t="s">
        <v>8</v>
      </c>
      <c r="M1745">
        <v>20</v>
      </c>
      <c r="N1745">
        <v>3</v>
      </c>
      <c r="O1745" t="str">
        <f>IF(AND(Tabela1[[#This Row],[EA Play Season Pass]]="Yes",Tabela1[[#This Row],[Minecraft Season Pass]]="Yes"),"Yes","No")</f>
        <v>No</v>
      </c>
      <c r="P1745" t="str">
        <f>IF(OR(Tabela1[[#This Row],[EA Play Season Pass]]="Yes",Tabela1[[#This Row],[Minecraft Season Pass]]="Yes"),"Yes","No")</f>
        <v>Yes</v>
      </c>
      <c r="Q1745">
        <v>22</v>
      </c>
      <c r="R1745" s="2"/>
    </row>
    <row r="1746" spans="1:18" x14ac:dyDescent="0.25">
      <c r="A1746">
        <v>1745</v>
      </c>
      <c r="B1746" t="s">
        <v>578</v>
      </c>
      <c r="C1746" t="s">
        <v>13</v>
      </c>
      <c r="D1746" s="50">
        <v>44815</v>
      </c>
      <c r="E1746">
        <f>YEAR(Tabela1[[#This Row],[Start Date]])</f>
        <v>2022</v>
      </c>
      <c r="F1746">
        <f>ROUNDUP(MONTH(Tabela1[[#This Row],[Start Date]])/3,0)</f>
        <v>3</v>
      </c>
      <c r="G1746" t="s">
        <v>11</v>
      </c>
      <c r="H1746">
        <v>10</v>
      </c>
      <c r="I1746" t="s">
        <v>9</v>
      </c>
      <c r="J1746" t="s">
        <v>11</v>
      </c>
      <c r="K1746">
        <v>0</v>
      </c>
      <c r="L1746" t="s">
        <v>11</v>
      </c>
      <c r="M1746">
        <v>0</v>
      </c>
      <c r="N1746">
        <v>1</v>
      </c>
      <c r="O1746" t="str">
        <f>IF(AND(Tabela1[[#This Row],[EA Play Season Pass]]="Yes",Tabela1[[#This Row],[Minecraft Season Pass]]="Yes"),"Yes","No")</f>
        <v>No</v>
      </c>
      <c r="P1746" t="str">
        <f>IF(OR(Tabela1[[#This Row],[EA Play Season Pass]]="Yes",Tabela1[[#This Row],[Minecraft Season Pass]]="Yes"),"Yes","No")</f>
        <v>No</v>
      </c>
      <c r="Q1746">
        <v>9</v>
      </c>
      <c r="R1746" s="2"/>
    </row>
    <row r="1747" spans="1:18" x14ac:dyDescent="0.25">
      <c r="A1747">
        <v>1746</v>
      </c>
      <c r="B1747" t="s">
        <v>4519</v>
      </c>
      <c r="C1747" t="s">
        <v>10</v>
      </c>
      <c r="D1747" s="50">
        <v>44815</v>
      </c>
      <c r="E1747">
        <f>YEAR(Tabela1[[#This Row],[Start Date]])</f>
        <v>2022</v>
      </c>
      <c r="F1747">
        <f>ROUNDUP(MONTH(Tabela1[[#This Row],[Start Date]])/3,0)</f>
        <v>3</v>
      </c>
      <c r="G1747" t="s">
        <v>8</v>
      </c>
      <c r="H1747">
        <v>5</v>
      </c>
      <c r="I1747" t="s">
        <v>14</v>
      </c>
      <c r="J1747" t="s">
        <v>11</v>
      </c>
      <c r="K1747">
        <v>0</v>
      </c>
      <c r="L1747" t="s">
        <v>11</v>
      </c>
      <c r="M1747">
        <v>0</v>
      </c>
      <c r="N1747">
        <v>3</v>
      </c>
      <c r="O1747" t="str">
        <f>IF(AND(Tabela1[[#This Row],[EA Play Season Pass]]="Yes",Tabela1[[#This Row],[Minecraft Season Pass]]="Yes"),"Yes","No")</f>
        <v>No</v>
      </c>
      <c r="P1747" t="str">
        <f>IF(OR(Tabela1[[#This Row],[EA Play Season Pass]]="Yes",Tabela1[[#This Row],[Minecraft Season Pass]]="Yes"),"Yes","No")</f>
        <v>No</v>
      </c>
      <c r="Q1747">
        <v>2</v>
      </c>
      <c r="R1747" s="2"/>
    </row>
    <row r="1748" spans="1:18" x14ac:dyDescent="0.25">
      <c r="A1748">
        <v>1747</v>
      </c>
      <c r="B1748" t="s">
        <v>4520</v>
      </c>
      <c r="C1748" t="s">
        <v>10</v>
      </c>
      <c r="D1748" s="50">
        <v>44815</v>
      </c>
      <c r="E1748">
        <f>YEAR(Tabela1[[#This Row],[Start Date]])</f>
        <v>2022</v>
      </c>
      <c r="F1748">
        <f>ROUNDUP(MONTH(Tabela1[[#This Row],[Start Date]])/3,0)</f>
        <v>3</v>
      </c>
      <c r="G1748" t="s">
        <v>11</v>
      </c>
      <c r="H1748">
        <v>5</v>
      </c>
      <c r="I1748" t="s">
        <v>9</v>
      </c>
      <c r="J1748" t="s">
        <v>11</v>
      </c>
      <c r="K1748">
        <v>0</v>
      </c>
      <c r="L1748" t="s">
        <v>11</v>
      </c>
      <c r="M1748">
        <v>0</v>
      </c>
      <c r="N1748">
        <v>2</v>
      </c>
      <c r="O1748" t="str">
        <f>IF(AND(Tabela1[[#This Row],[EA Play Season Pass]]="Yes",Tabela1[[#This Row],[Minecraft Season Pass]]="Yes"),"Yes","No")</f>
        <v>No</v>
      </c>
      <c r="P1748" t="str">
        <f>IF(OR(Tabela1[[#This Row],[EA Play Season Pass]]="Yes",Tabela1[[#This Row],[Minecraft Season Pass]]="Yes"),"Yes","No")</f>
        <v>No</v>
      </c>
      <c r="Q1748">
        <v>3</v>
      </c>
      <c r="R1748" s="2"/>
    </row>
    <row r="1749" spans="1:18" x14ac:dyDescent="0.25">
      <c r="A1749">
        <v>1748</v>
      </c>
      <c r="B1749" t="s">
        <v>4521</v>
      </c>
      <c r="C1749" t="s">
        <v>7</v>
      </c>
      <c r="D1749" s="50">
        <v>44815</v>
      </c>
      <c r="E1749">
        <f>YEAR(Tabela1[[#This Row],[Start Date]])</f>
        <v>2022</v>
      </c>
      <c r="F1749">
        <f>ROUNDUP(MONTH(Tabela1[[#This Row],[Start Date]])/3,0)</f>
        <v>3</v>
      </c>
      <c r="G1749" t="s">
        <v>8</v>
      </c>
      <c r="H1749">
        <v>15</v>
      </c>
      <c r="I1749" t="s">
        <v>9</v>
      </c>
      <c r="J1749" t="s">
        <v>8</v>
      </c>
      <c r="K1749">
        <v>30</v>
      </c>
      <c r="L1749" t="s">
        <v>11</v>
      </c>
      <c r="M1749">
        <v>0</v>
      </c>
      <c r="N1749">
        <v>1</v>
      </c>
      <c r="O1749" t="str">
        <f>IF(AND(Tabela1[[#This Row],[EA Play Season Pass]]="Yes",Tabela1[[#This Row],[Minecraft Season Pass]]="Yes"),"Yes","No")</f>
        <v>No</v>
      </c>
      <c r="P1749" t="str">
        <f>IF(OR(Tabela1[[#This Row],[EA Play Season Pass]]="Yes",Tabela1[[#This Row],[Minecraft Season Pass]]="Yes"),"Yes","No")</f>
        <v>Yes</v>
      </c>
      <c r="Q1749">
        <v>44</v>
      </c>
      <c r="R1749" s="2"/>
    </row>
    <row r="1750" spans="1:18" x14ac:dyDescent="0.25">
      <c r="A1750">
        <v>1749</v>
      </c>
      <c r="B1750" t="s">
        <v>2943</v>
      </c>
      <c r="C1750" t="s">
        <v>13</v>
      </c>
      <c r="D1750" s="50">
        <v>44815</v>
      </c>
      <c r="E1750">
        <f>YEAR(Tabela1[[#This Row],[Start Date]])</f>
        <v>2022</v>
      </c>
      <c r="F1750">
        <f>ROUNDUP(MONTH(Tabela1[[#This Row],[Start Date]])/3,0)</f>
        <v>3</v>
      </c>
      <c r="G1750" t="s">
        <v>11</v>
      </c>
      <c r="H1750">
        <v>10</v>
      </c>
      <c r="I1750" t="s">
        <v>12</v>
      </c>
      <c r="J1750" t="s">
        <v>8</v>
      </c>
      <c r="K1750">
        <v>30</v>
      </c>
      <c r="L1750" t="s">
        <v>11</v>
      </c>
      <c r="M1750">
        <v>0</v>
      </c>
      <c r="N1750">
        <v>1</v>
      </c>
      <c r="O1750" t="str">
        <f>IF(AND(Tabela1[[#This Row],[EA Play Season Pass]]="Yes",Tabela1[[#This Row],[Minecraft Season Pass]]="Yes"),"Yes","No")</f>
        <v>No</v>
      </c>
      <c r="P1750" t="str">
        <f>IF(OR(Tabela1[[#This Row],[EA Play Season Pass]]="Yes",Tabela1[[#This Row],[Minecraft Season Pass]]="Yes"),"Yes","No")</f>
        <v>Yes</v>
      </c>
      <c r="Q1750">
        <v>39</v>
      </c>
      <c r="R1750" s="2"/>
    </row>
    <row r="1751" spans="1:18" x14ac:dyDescent="0.25">
      <c r="A1751">
        <v>1750</v>
      </c>
      <c r="B1751" t="s">
        <v>1577</v>
      </c>
      <c r="C1751" t="s">
        <v>13</v>
      </c>
      <c r="D1751" s="50">
        <v>44815</v>
      </c>
      <c r="E1751">
        <f>YEAR(Tabela1[[#This Row],[Start Date]])</f>
        <v>2022</v>
      </c>
      <c r="F1751">
        <f>ROUNDUP(MONTH(Tabela1[[#This Row],[Start Date]])/3,0)</f>
        <v>3</v>
      </c>
      <c r="G1751" t="s">
        <v>11</v>
      </c>
      <c r="H1751">
        <v>10</v>
      </c>
      <c r="I1751" t="s">
        <v>14</v>
      </c>
      <c r="J1751" t="s">
        <v>8</v>
      </c>
      <c r="K1751">
        <v>30</v>
      </c>
      <c r="L1751" t="s">
        <v>11</v>
      </c>
      <c r="M1751">
        <v>0</v>
      </c>
      <c r="N1751">
        <v>1</v>
      </c>
      <c r="O1751" t="str">
        <f>IF(AND(Tabela1[[#This Row],[EA Play Season Pass]]="Yes",Tabela1[[#This Row],[Minecraft Season Pass]]="Yes"),"Yes","No")</f>
        <v>No</v>
      </c>
      <c r="P1751" t="str">
        <f>IF(OR(Tabela1[[#This Row],[EA Play Season Pass]]="Yes",Tabela1[[#This Row],[Minecraft Season Pass]]="Yes"),"Yes","No")</f>
        <v>Yes</v>
      </c>
      <c r="Q1751">
        <v>39</v>
      </c>
      <c r="R1751" s="2"/>
    </row>
    <row r="1752" spans="1:18" x14ac:dyDescent="0.25">
      <c r="A1752">
        <v>1751</v>
      </c>
      <c r="B1752" t="s">
        <v>4522</v>
      </c>
      <c r="C1752" t="s">
        <v>10</v>
      </c>
      <c r="D1752" s="50">
        <v>44815</v>
      </c>
      <c r="E1752">
        <f>YEAR(Tabela1[[#This Row],[Start Date]])</f>
        <v>2022</v>
      </c>
      <c r="F1752">
        <f>ROUNDUP(MONTH(Tabela1[[#This Row],[Start Date]])/3,0)</f>
        <v>3</v>
      </c>
      <c r="G1752" t="s">
        <v>11</v>
      </c>
      <c r="H1752">
        <v>5</v>
      </c>
      <c r="I1752" t="s">
        <v>9</v>
      </c>
      <c r="J1752" t="s">
        <v>8</v>
      </c>
      <c r="K1752">
        <v>30</v>
      </c>
      <c r="L1752" t="s">
        <v>8</v>
      </c>
      <c r="M1752">
        <v>20</v>
      </c>
      <c r="N1752">
        <v>1</v>
      </c>
      <c r="O1752" t="str">
        <f>IF(AND(Tabela1[[#This Row],[EA Play Season Pass]]="Yes",Tabela1[[#This Row],[Minecraft Season Pass]]="Yes"),"Yes","No")</f>
        <v>Yes</v>
      </c>
      <c r="P1752" t="str">
        <f>IF(OR(Tabela1[[#This Row],[EA Play Season Pass]]="Yes",Tabela1[[#This Row],[Minecraft Season Pass]]="Yes"),"Yes","No")</f>
        <v>Yes</v>
      </c>
      <c r="Q1752">
        <v>54</v>
      </c>
      <c r="R1752" s="2"/>
    </row>
    <row r="1753" spans="1:18" x14ac:dyDescent="0.25">
      <c r="A1753">
        <v>1752</v>
      </c>
      <c r="B1753" t="s">
        <v>341</v>
      </c>
      <c r="C1753" t="s">
        <v>7</v>
      </c>
      <c r="D1753" s="50">
        <v>44815</v>
      </c>
      <c r="E1753">
        <f>YEAR(Tabela1[[#This Row],[Start Date]])</f>
        <v>2022</v>
      </c>
      <c r="F1753">
        <f>ROUNDUP(MONTH(Tabela1[[#This Row],[Start Date]])/3,0)</f>
        <v>3</v>
      </c>
      <c r="G1753" t="s">
        <v>8</v>
      </c>
      <c r="H1753">
        <v>15</v>
      </c>
      <c r="I1753" t="s">
        <v>9</v>
      </c>
      <c r="J1753" t="s">
        <v>11</v>
      </c>
      <c r="K1753">
        <v>0</v>
      </c>
      <c r="L1753" t="s">
        <v>8</v>
      </c>
      <c r="M1753">
        <v>20</v>
      </c>
      <c r="N1753">
        <v>2</v>
      </c>
      <c r="O1753" t="str">
        <f>IF(AND(Tabela1[[#This Row],[EA Play Season Pass]]="Yes",Tabela1[[#This Row],[Minecraft Season Pass]]="Yes"),"Yes","No")</f>
        <v>No</v>
      </c>
      <c r="P1753" t="str">
        <f>IF(OR(Tabela1[[#This Row],[EA Play Season Pass]]="Yes",Tabela1[[#This Row],[Minecraft Season Pass]]="Yes"),"Yes","No")</f>
        <v>Yes</v>
      </c>
      <c r="Q1753">
        <v>33</v>
      </c>
      <c r="R1753" s="2"/>
    </row>
    <row r="1754" spans="1:18" x14ac:dyDescent="0.25">
      <c r="A1754">
        <v>1753</v>
      </c>
      <c r="B1754" t="s">
        <v>4523</v>
      </c>
      <c r="C1754" t="s">
        <v>7</v>
      </c>
      <c r="D1754" s="50">
        <v>44815</v>
      </c>
      <c r="E1754">
        <f>YEAR(Tabela1[[#This Row],[Start Date]])</f>
        <v>2022</v>
      </c>
      <c r="F1754">
        <f>ROUNDUP(MONTH(Tabela1[[#This Row],[Start Date]])/3,0)</f>
        <v>3</v>
      </c>
      <c r="G1754" t="s">
        <v>11</v>
      </c>
      <c r="H1754">
        <v>15</v>
      </c>
      <c r="I1754" t="s">
        <v>12</v>
      </c>
      <c r="J1754" t="s">
        <v>8</v>
      </c>
      <c r="K1754">
        <v>30</v>
      </c>
      <c r="L1754" t="s">
        <v>8</v>
      </c>
      <c r="M1754">
        <v>20</v>
      </c>
      <c r="N1754">
        <v>3</v>
      </c>
      <c r="O1754" t="str">
        <f>IF(AND(Tabela1[[#This Row],[EA Play Season Pass]]="Yes",Tabela1[[#This Row],[Minecraft Season Pass]]="Yes"),"Yes","No")</f>
        <v>Yes</v>
      </c>
      <c r="P1754" t="str">
        <f>IF(OR(Tabela1[[#This Row],[EA Play Season Pass]]="Yes",Tabela1[[#This Row],[Minecraft Season Pass]]="Yes"),"Yes","No")</f>
        <v>Yes</v>
      </c>
      <c r="Q1754">
        <v>62</v>
      </c>
      <c r="R1754" s="2"/>
    </row>
    <row r="1755" spans="1:18" x14ac:dyDescent="0.25">
      <c r="A1755">
        <v>1754</v>
      </c>
      <c r="B1755" t="s">
        <v>1804</v>
      </c>
      <c r="C1755" t="s">
        <v>10</v>
      </c>
      <c r="D1755" s="50">
        <v>44815</v>
      </c>
      <c r="E1755">
        <f>YEAR(Tabela1[[#This Row],[Start Date]])</f>
        <v>2022</v>
      </c>
      <c r="F1755">
        <f>ROUNDUP(MONTH(Tabela1[[#This Row],[Start Date]])/3,0)</f>
        <v>3</v>
      </c>
      <c r="G1755" t="s">
        <v>8</v>
      </c>
      <c r="H1755">
        <v>5</v>
      </c>
      <c r="I1755" t="s">
        <v>9</v>
      </c>
      <c r="J1755" t="s">
        <v>8</v>
      </c>
      <c r="K1755">
        <v>30</v>
      </c>
      <c r="L1755" t="s">
        <v>8</v>
      </c>
      <c r="M1755">
        <v>20</v>
      </c>
      <c r="N1755">
        <v>3</v>
      </c>
      <c r="O1755" t="str">
        <f>IF(AND(Tabela1[[#This Row],[EA Play Season Pass]]="Yes",Tabela1[[#This Row],[Minecraft Season Pass]]="Yes"),"Yes","No")</f>
        <v>Yes</v>
      </c>
      <c r="P1755" t="str">
        <f>IF(OR(Tabela1[[#This Row],[EA Play Season Pass]]="Yes",Tabela1[[#This Row],[Minecraft Season Pass]]="Yes"),"Yes","No")</f>
        <v>Yes</v>
      </c>
      <c r="Q1755">
        <v>52</v>
      </c>
      <c r="R1755" s="2"/>
    </row>
    <row r="1756" spans="1:18" x14ac:dyDescent="0.25">
      <c r="A1756">
        <v>1755</v>
      </c>
      <c r="B1756" t="s">
        <v>4524</v>
      </c>
      <c r="C1756" t="s">
        <v>13</v>
      </c>
      <c r="D1756" s="50">
        <v>44815</v>
      </c>
      <c r="E1756">
        <f>YEAR(Tabela1[[#This Row],[Start Date]])</f>
        <v>2022</v>
      </c>
      <c r="F1756">
        <f>ROUNDUP(MONTH(Tabela1[[#This Row],[Start Date]])/3,0)</f>
        <v>3</v>
      </c>
      <c r="G1756" t="s">
        <v>11</v>
      </c>
      <c r="H1756">
        <v>10</v>
      </c>
      <c r="I1756" t="s">
        <v>14</v>
      </c>
      <c r="J1756" t="s">
        <v>8</v>
      </c>
      <c r="K1756">
        <v>30</v>
      </c>
      <c r="L1756" t="s">
        <v>11</v>
      </c>
      <c r="M1756">
        <v>0</v>
      </c>
      <c r="N1756">
        <v>1</v>
      </c>
      <c r="O1756" t="str">
        <f>IF(AND(Tabela1[[#This Row],[EA Play Season Pass]]="Yes",Tabela1[[#This Row],[Minecraft Season Pass]]="Yes"),"Yes","No")</f>
        <v>No</v>
      </c>
      <c r="P1756" t="str">
        <f>IF(OR(Tabela1[[#This Row],[EA Play Season Pass]]="Yes",Tabela1[[#This Row],[Minecraft Season Pass]]="Yes"),"Yes","No")</f>
        <v>Yes</v>
      </c>
      <c r="Q1756">
        <v>39</v>
      </c>
      <c r="R1756" s="2"/>
    </row>
    <row r="1757" spans="1:18" x14ac:dyDescent="0.25">
      <c r="A1757">
        <v>1756</v>
      </c>
      <c r="B1757" t="s">
        <v>3345</v>
      </c>
      <c r="C1757" t="s">
        <v>7</v>
      </c>
      <c r="D1757" s="50">
        <v>44815</v>
      </c>
      <c r="E1757">
        <f>YEAR(Tabela1[[#This Row],[Start Date]])</f>
        <v>2022</v>
      </c>
      <c r="F1757">
        <f>ROUNDUP(MONTH(Tabela1[[#This Row],[Start Date]])/3,0)</f>
        <v>3</v>
      </c>
      <c r="G1757" t="s">
        <v>11</v>
      </c>
      <c r="H1757">
        <v>15</v>
      </c>
      <c r="I1757" t="s">
        <v>12</v>
      </c>
      <c r="J1757" t="s">
        <v>8</v>
      </c>
      <c r="K1757">
        <v>30</v>
      </c>
      <c r="L1757" t="s">
        <v>8</v>
      </c>
      <c r="M1757">
        <v>20</v>
      </c>
      <c r="N1757">
        <v>3</v>
      </c>
      <c r="O1757" t="str">
        <f>IF(AND(Tabela1[[#This Row],[EA Play Season Pass]]="Yes",Tabela1[[#This Row],[Minecraft Season Pass]]="Yes"),"Yes","No")</f>
        <v>Yes</v>
      </c>
      <c r="P1757" t="str">
        <f>IF(OR(Tabela1[[#This Row],[EA Play Season Pass]]="Yes",Tabela1[[#This Row],[Minecraft Season Pass]]="Yes"),"Yes","No")</f>
        <v>Yes</v>
      </c>
      <c r="Q1757">
        <v>62</v>
      </c>
      <c r="R1757" s="2"/>
    </row>
    <row r="1758" spans="1:18" x14ac:dyDescent="0.25">
      <c r="A1758">
        <v>1757</v>
      </c>
      <c r="B1758" t="s">
        <v>769</v>
      </c>
      <c r="C1758" t="s">
        <v>7</v>
      </c>
      <c r="D1758" s="50">
        <v>44816</v>
      </c>
      <c r="E1758">
        <f>YEAR(Tabela1[[#This Row],[Start Date]])</f>
        <v>2022</v>
      </c>
      <c r="F1758">
        <f>ROUNDUP(MONTH(Tabela1[[#This Row],[Start Date]])/3,0)</f>
        <v>3</v>
      </c>
      <c r="G1758" t="s">
        <v>11</v>
      </c>
      <c r="H1758">
        <v>15</v>
      </c>
      <c r="I1758" t="s">
        <v>9</v>
      </c>
      <c r="J1758" t="s">
        <v>11</v>
      </c>
      <c r="K1758">
        <v>0</v>
      </c>
      <c r="L1758" t="s">
        <v>11</v>
      </c>
      <c r="M1758">
        <v>0</v>
      </c>
      <c r="N1758">
        <v>1</v>
      </c>
      <c r="O1758" t="str">
        <f>IF(AND(Tabela1[[#This Row],[EA Play Season Pass]]="Yes",Tabela1[[#This Row],[Minecraft Season Pass]]="Yes"),"Yes","No")</f>
        <v>No</v>
      </c>
      <c r="P1758" t="str">
        <f>IF(OR(Tabela1[[#This Row],[EA Play Season Pass]]="Yes",Tabela1[[#This Row],[Minecraft Season Pass]]="Yes"),"Yes","No")</f>
        <v>No</v>
      </c>
      <c r="Q1758">
        <v>14</v>
      </c>
      <c r="R1758" s="2"/>
    </row>
    <row r="1759" spans="1:18" x14ac:dyDescent="0.25">
      <c r="A1759">
        <v>1758</v>
      </c>
      <c r="B1759" t="s">
        <v>4525</v>
      </c>
      <c r="C1759" t="s">
        <v>13</v>
      </c>
      <c r="D1759" s="50">
        <v>44816</v>
      </c>
      <c r="E1759">
        <f>YEAR(Tabela1[[#This Row],[Start Date]])</f>
        <v>2022</v>
      </c>
      <c r="F1759">
        <f>ROUNDUP(MONTH(Tabela1[[#This Row],[Start Date]])/3,0)</f>
        <v>3</v>
      </c>
      <c r="G1759" t="s">
        <v>11</v>
      </c>
      <c r="H1759">
        <v>10</v>
      </c>
      <c r="I1759" t="s">
        <v>9</v>
      </c>
      <c r="J1759" t="s">
        <v>8</v>
      </c>
      <c r="K1759">
        <v>30</v>
      </c>
      <c r="L1759" t="s">
        <v>8</v>
      </c>
      <c r="M1759">
        <v>20</v>
      </c>
      <c r="N1759">
        <v>2</v>
      </c>
      <c r="O1759" t="str">
        <f>IF(AND(Tabela1[[#This Row],[EA Play Season Pass]]="Yes",Tabela1[[#This Row],[Minecraft Season Pass]]="Yes"),"Yes","No")</f>
        <v>Yes</v>
      </c>
      <c r="P1759" t="str">
        <f>IF(OR(Tabela1[[#This Row],[EA Play Season Pass]]="Yes",Tabela1[[#This Row],[Minecraft Season Pass]]="Yes"),"Yes","No")</f>
        <v>Yes</v>
      </c>
      <c r="Q1759">
        <v>58</v>
      </c>
      <c r="R1759" s="2"/>
    </row>
    <row r="1760" spans="1:18" x14ac:dyDescent="0.25">
      <c r="A1760">
        <v>1759</v>
      </c>
      <c r="B1760" t="s">
        <v>4526</v>
      </c>
      <c r="C1760" t="s">
        <v>10</v>
      </c>
      <c r="D1760" s="50">
        <v>44816</v>
      </c>
      <c r="E1760">
        <f>YEAR(Tabela1[[#This Row],[Start Date]])</f>
        <v>2022</v>
      </c>
      <c r="F1760">
        <f>ROUNDUP(MONTH(Tabela1[[#This Row],[Start Date]])/3,0)</f>
        <v>3</v>
      </c>
      <c r="G1760" t="s">
        <v>8</v>
      </c>
      <c r="H1760">
        <v>5</v>
      </c>
      <c r="I1760" t="s">
        <v>9</v>
      </c>
      <c r="J1760" t="s">
        <v>8</v>
      </c>
      <c r="K1760">
        <v>30</v>
      </c>
      <c r="L1760" t="s">
        <v>8</v>
      </c>
      <c r="M1760">
        <v>20</v>
      </c>
      <c r="N1760">
        <v>3</v>
      </c>
      <c r="O1760" t="str">
        <f>IF(AND(Tabela1[[#This Row],[EA Play Season Pass]]="Yes",Tabela1[[#This Row],[Minecraft Season Pass]]="Yes"),"Yes","No")</f>
        <v>Yes</v>
      </c>
      <c r="P1760" t="str">
        <f>IF(OR(Tabela1[[#This Row],[EA Play Season Pass]]="Yes",Tabela1[[#This Row],[Minecraft Season Pass]]="Yes"),"Yes","No")</f>
        <v>Yes</v>
      </c>
      <c r="Q1760">
        <v>52</v>
      </c>
      <c r="R1760" s="2"/>
    </row>
    <row r="1761" spans="1:18" x14ac:dyDescent="0.25">
      <c r="A1761">
        <v>1760</v>
      </c>
      <c r="B1761" t="s">
        <v>4527</v>
      </c>
      <c r="C1761" t="s">
        <v>7</v>
      </c>
      <c r="D1761" s="50">
        <v>44816</v>
      </c>
      <c r="E1761">
        <f>YEAR(Tabela1[[#This Row],[Start Date]])</f>
        <v>2022</v>
      </c>
      <c r="F1761">
        <f>ROUNDUP(MONTH(Tabela1[[#This Row],[Start Date]])/3,0)</f>
        <v>3</v>
      </c>
      <c r="G1761" t="s">
        <v>11</v>
      </c>
      <c r="H1761">
        <v>15</v>
      </c>
      <c r="I1761" t="s">
        <v>14</v>
      </c>
      <c r="J1761" t="s">
        <v>11</v>
      </c>
      <c r="K1761">
        <v>0</v>
      </c>
      <c r="L1761" t="s">
        <v>11</v>
      </c>
      <c r="M1761">
        <v>0</v>
      </c>
      <c r="N1761">
        <v>2</v>
      </c>
      <c r="O1761" t="str">
        <f>IF(AND(Tabela1[[#This Row],[EA Play Season Pass]]="Yes",Tabela1[[#This Row],[Minecraft Season Pass]]="Yes"),"Yes","No")</f>
        <v>No</v>
      </c>
      <c r="P1761" t="str">
        <f>IF(OR(Tabela1[[#This Row],[EA Play Season Pass]]="Yes",Tabela1[[#This Row],[Minecraft Season Pass]]="Yes"),"Yes","No")</f>
        <v>No</v>
      </c>
      <c r="Q1761">
        <v>13</v>
      </c>
      <c r="R1761" s="2"/>
    </row>
    <row r="1762" spans="1:18" x14ac:dyDescent="0.25">
      <c r="A1762">
        <v>1761</v>
      </c>
      <c r="B1762" t="s">
        <v>797</v>
      </c>
      <c r="C1762" t="s">
        <v>13</v>
      </c>
      <c r="D1762" s="50">
        <v>44816</v>
      </c>
      <c r="E1762">
        <f>YEAR(Tabela1[[#This Row],[Start Date]])</f>
        <v>2022</v>
      </c>
      <c r="F1762">
        <f>ROUNDUP(MONTH(Tabela1[[#This Row],[Start Date]])/3,0)</f>
        <v>3</v>
      </c>
      <c r="G1762" t="s">
        <v>11</v>
      </c>
      <c r="H1762">
        <v>10</v>
      </c>
      <c r="I1762" t="s">
        <v>14</v>
      </c>
      <c r="J1762" t="s">
        <v>11</v>
      </c>
      <c r="K1762">
        <v>0</v>
      </c>
      <c r="L1762" t="s">
        <v>8</v>
      </c>
      <c r="M1762">
        <v>20</v>
      </c>
      <c r="N1762">
        <v>1</v>
      </c>
      <c r="O1762" t="str">
        <f>IF(AND(Tabela1[[#This Row],[EA Play Season Pass]]="Yes",Tabela1[[#This Row],[Minecraft Season Pass]]="Yes"),"Yes","No")</f>
        <v>No</v>
      </c>
      <c r="P1762" t="str">
        <f>IF(OR(Tabela1[[#This Row],[EA Play Season Pass]]="Yes",Tabela1[[#This Row],[Minecraft Season Pass]]="Yes"),"Yes","No")</f>
        <v>Yes</v>
      </c>
      <c r="Q1762">
        <v>29</v>
      </c>
      <c r="R1762" s="2"/>
    </row>
    <row r="1763" spans="1:18" x14ac:dyDescent="0.25">
      <c r="A1763">
        <v>1762</v>
      </c>
      <c r="B1763" t="s">
        <v>497</v>
      </c>
      <c r="C1763" t="s">
        <v>7</v>
      </c>
      <c r="D1763" s="50">
        <v>44816</v>
      </c>
      <c r="E1763">
        <f>YEAR(Tabela1[[#This Row],[Start Date]])</f>
        <v>2022</v>
      </c>
      <c r="F1763">
        <f>ROUNDUP(MONTH(Tabela1[[#This Row],[Start Date]])/3,0)</f>
        <v>3</v>
      </c>
      <c r="G1763" t="s">
        <v>8</v>
      </c>
      <c r="H1763">
        <v>15</v>
      </c>
      <c r="I1763" t="s">
        <v>14</v>
      </c>
      <c r="J1763" t="s">
        <v>11</v>
      </c>
      <c r="K1763">
        <v>0</v>
      </c>
      <c r="L1763" t="s">
        <v>8</v>
      </c>
      <c r="M1763">
        <v>20</v>
      </c>
      <c r="N1763">
        <v>3</v>
      </c>
      <c r="O1763" t="str">
        <f>IF(AND(Tabela1[[#This Row],[EA Play Season Pass]]="Yes",Tabela1[[#This Row],[Minecraft Season Pass]]="Yes"),"Yes","No")</f>
        <v>No</v>
      </c>
      <c r="P1763" t="str">
        <f>IF(OR(Tabela1[[#This Row],[EA Play Season Pass]]="Yes",Tabela1[[#This Row],[Minecraft Season Pass]]="Yes"),"Yes","No")</f>
        <v>Yes</v>
      </c>
      <c r="Q1763">
        <v>32</v>
      </c>
      <c r="R1763" s="2"/>
    </row>
    <row r="1764" spans="1:18" x14ac:dyDescent="0.25">
      <c r="A1764">
        <v>1763</v>
      </c>
      <c r="B1764" t="s">
        <v>3802</v>
      </c>
      <c r="C1764" t="s">
        <v>7</v>
      </c>
      <c r="D1764" s="50">
        <v>44816</v>
      </c>
      <c r="E1764">
        <f>YEAR(Tabela1[[#This Row],[Start Date]])</f>
        <v>2022</v>
      </c>
      <c r="F1764">
        <f>ROUNDUP(MONTH(Tabela1[[#This Row],[Start Date]])/3,0)</f>
        <v>3</v>
      </c>
      <c r="G1764" t="s">
        <v>11</v>
      </c>
      <c r="H1764">
        <v>15</v>
      </c>
      <c r="I1764" t="s">
        <v>9</v>
      </c>
      <c r="J1764" t="s">
        <v>11</v>
      </c>
      <c r="K1764">
        <v>0</v>
      </c>
      <c r="L1764" t="s">
        <v>11</v>
      </c>
      <c r="M1764">
        <v>0</v>
      </c>
      <c r="N1764">
        <v>1</v>
      </c>
      <c r="O1764" t="str">
        <f>IF(AND(Tabela1[[#This Row],[EA Play Season Pass]]="Yes",Tabela1[[#This Row],[Minecraft Season Pass]]="Yes"),"Yes","No")</f>
        <v>No</v>
      </c>
      <c r="P1764" t="str">
        <f>IF(OR(Tabela1[[#This Row],[EA Play Season Pass]]="Yes",Tabela1[[#This Row],[Minecraft Season Pass]]="Yes"),"Yes","No")</f>
        <v>No</v>
      </c>
      <c r="Q1764">
        <v>14</v>
      </c>
      <c r="R1764" s="2"/>
    </row>
    <row r="1765" spans="1:18" x14ac:dyDescent="0.25">
      <c r="A1765">
        <v>1764</v>
      </c>
      <c r="B1765" t="s">
        <v>2222</v>
      </c>
      <c r="C1765" t="s">
        <v>10</v>
      </c>
      <c r="D1765" s="50">
        <v>44816</v>
      </c>
      <c r="E1765">
        <f>YEAR(Tabela1[[#This Row],[Start Date]])</f>
        <v>2022</v>
      </c>
      <c r="F1765">
        <f>ROUNDUP(MONTH(Tabela1[[#This Row],[Start Date]])/3,0)</f>
        <v>3</v>
      </c>
      <c r="G1765" t="s">
        <v>11</v>
      </c>
      <c r="H1765">
        <v>5</v>
      </c>
      <c r="I1765" t="s">
        <v>14</v>
      </c>
      <c r="J1765" t="s">
        <v>8</v>
      </c>
      <c r="K1765">
        <v>30</v>
      </c>
      <c r="L1765" t="s">
        <v>8</v>
      </c>
      <c r="M1765">
        <v>20</v>
      </c>
      <c r="N1765">
        <v>3</v>
      </c>
      <c r="O1765" t="str">
        <f>IF(AND(Tabela1[[#This Row],[EA Play Season Pass]]="Yes",Tabela1[[#This Row],[Minecraft Season Pass]]="Yes"),"Yes","No")</f>
        <v>Yes</v>
      </c>
      <c r="P1765" t="str">
        <f>IF(OR(Tabela1[[#This Row],[EA Play Season Pass]]="Yes",Tabela1[[#This Row],[Minecraft Season Pass]]="Yes"),"Yes","No")</f>
        <v>Yes</v>
      </c>
      <c r="Q1765">
        <v>52</v>
      </c>
      <c r="R1765" s="2"/>
    </row>
    <row r="1766" spans="1:18" x14ac:dyDescent="0.25">
      <c r="A1766">
        <v>1765</v>
      </c>
      <c r="B1766" t="s">
        <v>2036</v>
      </c>
      <c r="C1766" t="s">
        <v>13</v>
      </c>
      <c r="D1766" s="50">
        <v>44816</v>
      </c>
      <c r="E1766">
        <f>YEAR(Tabela1[[#This Row],[Start Date]])</f>
        <v>2022</v>
      </c>
      <c r="F1766">
        <f>ROUNDUP(MONTH(Tabela1[[#This Row],[Start Date]])/3,0)</f>
        <v>3</v>
      </c>
      <c r="G1766" t="s">
        <v>11</v>
      </c>
      <c r="H1766">
        <v>10</v>
      </c>
      <c r="I1766" t="s">
        <v>9</v>
      </c>
      <c r="J1766" t="s">
        <v>8</v>
      </c>
      <c r="K1766">
        <v>30</v>
      </c>
      <c r="L1766" t="s">
        <v>11</v>
      </c>
      <c r="M1766">
        <v>0</v>
      </c>
      <c r="N1766">
        <v>2</v>
      </c>
      <c r="O1766" t="str">
        <f>IF(AND(Tabela1[[#This Row],[EA Play Season Pass]]="Yes",Tabela1[[#This Row],[Minecraft Season Pass]]="Yes"),"Yes","No")</f>
        <v>No</v>
      </c>
      <c r="P1766" t="str">
        <f>IF(OR(Tabela1[[#This Row],[EA Play Season Pass]]="Yes",Tabela1[[#This Row],[Minecraft Season Pass]]="Yes"),"Yes","No")</f>
        <v>Yes</v>
      </c>
      <c r="Q1766">
        <v>38</v>
      </c>
      <c r="R1766" s="2"/>
    </row>
    <row r="1767" spans="1:18" x14ac:dyDescent="0.25">
      <c r="A1767">
        <v>1766</v>
      </c>
      <c r="B1767" t="s">
        <v>374</v>
      </c>
      <c r="C1767" t="s">
        <v>10</v>
      </c>
      <c r="D1767" s="50">
        <v>44817</v>
      </c>
      <c r="E1767">
        <f>YEAR(Tabela1[[#This Row],[Start Date]])</f>
        <v>2022</v>
      </c>
      <c r="F1767">
        <f>ROUNDUP(MONTH(Tabela1[[#This Row],[Start Date]])/3,0)</f>
        <v>3</v>
      </c>
      <c r="G1767" t="s">
        <v>8</v>
      </c>
      <c r="H1767">
        <v>5</v>
      </c>
      <c r="I1767" t="s">
        <v>12</v>
      </c>
      <c r="J1767" t="s">
        <v>11</v>
      </c>
      <c r="K1767">
        <v>0</v>
      </c>
      <c r="L1767" t="s">
        <v>8</v>
      </c>
      <c r="M1767">
        <v>20</v>
      </c>
      <c r="N1767">
        <v>3</v>
      </c>
      <c r="O1767" t="str">
        <f>IF(AND(Tabela1[[#This Row],[EA Play Season Pass]]="Yes",Tabela1[[#This Row],[Minecraft Season Pass]]="Yes"),"Yes","No")</f>
        <v>No</v>
      </c>
      <c r="P1767" t="str">
        <f>IF(OR(Tabela1[[#This Row],[EA Play Season Pass]]="Yes",Tabela1[[#This Row],[Minecraft Season Pass]]="Yes"),"Yes","No")</f>
        <v>Yes</v>
      </c>
      <c r="Q1767">
        <v>22</v>
      </c>
      <c r="R1767" s="2"/>
    </row>
    <row r="1768" spans="1:18" x14ac:dyDescent="0.25">
      <c r="A1768">
        <v>1767</v>
      </c>
      <c r="B1768" t="s">
        <v>4528</v>
      </c>
      <c r="C1768" t="s">
        <v>7</v>
      </c>
      <c r="D1768" s="50">
        <v>44817</v>
      </c>
      <c r="E1768">
        <f>YEAR(Tabela1[[#This Row],[Start Date]])</f>
        <v>2022</v>
      </c>
      <c r="F1768">
        <f>ROUNDUP(MONTH(Tabela1[[#This Row],[Start Date]])/3,0)</f>
        <v>3</v>
      </c>
      <c r="G1768" t="s">
        <v>11</v>
      </c>
      <c r="H1768">
        <v>15</v>
      </c>
      <c r="I1768" t="s">
        <v>12</v>
      </c>
      <c r="J1768" t="s">
        <v>8</v>
      </c>
      <c r="K1768">
        <v>30</v>
      </c>
      <c r="L1768" t="s">
        <v>8</v>
      </c>
      <c r="M1768">
        <v>20</v>
      </c>
      <c r="N1768">
        <v>2</v>
      </c>
      <c r="O1768" t="str">
        <f>IF(AND(Tabela1[[#This Row],[EA Play Season Pass]]="Yes",Tabela1[[#This Row],[Minecraft Season Pass]]="Yes"),"Yes","No")</f>
        <v>Yes</v>
      </c>
      <c r="P1768" t="str">
        <f>IF(OR(Tabela1[[#This Row],[EA Play Season Pass]]="Yes",Tabela1[[#This Row],[Minecraft Season Pass]]="Yes"),"Yes","No")</f>
        <v>Yes</v>
      </c>
      <c r="Q1768">
        <v>63</v>
      </c>
      <c r="R1768" s="2"/>
    </row>
    <row r="1769" spans="1:18" x14ac:dyDescent="0.25">
      <c r="A1769">
        <v>1768</v>
      </c>
      <c r="B1769" t="s">
        <v>2352</v>
      </c>
      <c r="C1769" t="s">
        <v>10</v>
      </c>
      <c r="D1769" s="50">
        <v>44817</v>
      </c>
      <c r="E1769">
        <f>YEAR(Tabela1[[#This Row],[Start Date]])</f>
        <v>2022</v>
      </c>
      <c r="F1769">
        <f>ROUNDUP(MONTH(Tabela1[[#This Row],[Start Date]])/3,0)</f>
        <v>3</v>
      </c>
      <c r="G1769" t="s">
        <v>8</v>
      </c>
      <c r="H1769">
        <v>5</v>
      </c>
      <c r="I1769" t="s">
        <v>9</v>
      </c>
      <c r="J1769" t="s">
        <v>11</v>
      </c>
      <c r="K1769">
        <v>0</v>
      </c>
      <c r="L1769" t="s">
        <v>8</v>
      </c>
      <c r="M1769">
        <v>20</v>
      </c>
      <c r="N1769">
        <v>2</v>
      </c>
      <c r="O1769" t="str">
        <f>IF(AND(Tabela1[[#This Row],[EA Play Season Pass]]="Yes",Tabela1[[#This Row],[Minecraft Season Pass]]="Yes"),"Yes","No")</f>
        <v>No</v>
      </c>
      <c r="P1769" t="str">
        <f>IF(OR(Tabela1[[#This Row],[EA Play Season Pass]]="Yes",Tabela1[[#This Row],[Minecraft Season Pass]]="Yes"),"Yes","No")</f>
        <v>Yes</v>
      </c>
      <c r="Q1769">
        <v>23</v>
      </c>
      <c r="R1769" s="2"/>
    </row>
    <row r="1770" spans="1:18" x14ac:dyDescent="0.25">
      <c r="A1770">
        <v>1769</v>
      </c>
      <c r="B1770" t="s">
        <v>2144</v>
      </c>
      <c r="C1770" t="s">
        <v>13</v>
      </c>
      <c r="D1770" s="50">
        <v>44817</v>
      </c>
      <c r="E1770">
        <f>YEAR(Tabela1[[#This Row],[Start Date]])</f>
        <v>2022</v>
      </c>
      <c r="F1770">
        <f>ROUNDUP(MONTH(Tabela1[[#This Row],[Start Date]])/3,0)</f>
        <v>3</v>
      </c>
      <c r="G1770" t="s">
        <v>8</v>
      </c>
      <c r="H1770">
        <v>10</v>
      </c>
      <c r="I1770" t="s">
        <v>12</v>
      </c>
      <c r="J1770" t="s">
        <v>8</v>
      </c>
      <c r="K1770">
        <v>30</v>
      </c>
      <c r="L1770" t="s">
        <v>8</v>
      </c>
      <c r="M1770">
        <v>20</v>
      </c>
      <c r="N1770">
        <v>2</v>
      </c>
      <c r="O1770" t="str">
        <f>IF(AND(Tabela1[[#This Row],[EA Play Season Pass]]="Yes",Tabela1[[#This Row],[Minecraft Season Pass]]="Yes"),"Yes","No")</f>
        <v>Yes</v>
      </c>
      <c r="P1770" t="str">
        <f>IF(OR(Tabela1[[#This Row],[EA Play Season Pass]]="Yes",Tabela1[[#This Row],[Minecraft Season Pass]]="Yes"),"Yes","No")</f>
        <v>Yes</v>
      </c>
      <c r="Q1770">
        <v>58</v>
      </c>
      <c r="R1770" s="2"/>
    </row>
    <row r="1771" spans="1:18" x14ac:dyDescent="0.25">
      <c r="A1771">
        <v>1770</v>
      </c>
      <c r="B1771" t="s">
        <v>3364</v>
      </c>
      <c r="C1771" t="s">
        <v>10</v>
      </c>
      <c r="D1771" s="50">
        <v>44817</v>
      </c>
      <c r="E1771">
        <f>YEAR(Tabela1[[#This Row],[Start Date]])</f>
        <v>2022</v>
      </c>
      <c r="F1771">
        <f>ROUNDUP(MONTH(Tabela1[[#This Row],[Start Date]])/3,0)</f>
        <v>3</v>
      </c>
      <c r="G1771" t="s">
        <v>11</v>
      </c>
      <c r="H1771">
        <v>5</v>
      </c>
      <c r="I1771" t="s">
        <v>9</v>
      </c>
      <c r="J1771" t="s">
        <v>11</v>
      </c>
      <c r="K1771">
        <v>0</v>
      </c>
      <c r="L1771" t="s">
        <v>8</v>
      </c>
      <c r="M1771">
        <v>20</v>
      </c>
      <c r="N1771">
        <v>2</v>
      </c>
      <c r="O1771" t="str">
        <f>IF(AND(Tabela1[[#This Row],[EA Play Season Pass]]="Yes",Tabela1[[#This Row],[Minecraft Season Pass]]="Yes"),"Yes","No")</f>
        <v>No</v>
      </c>
      <c r="P1771" t="str">
        <f>IF(OR(Tabela1[[#This Row],[EA Play Season Pass]]="Yes",Tabela1[[#This Row],[Minecraft Season Pass]]="Yes"),"Yes","No")</f>
        <v>Yes</v>
      </c>
      <c r="Q1771">
        <v>23</v>
      </c>
      <c r="R1771" s="2"/>
    </row>
    <row r="1772" spans="1:18" x14ac:dyDescent="0.25">
      <c r="A1772">
        <v>1771</v>
      </c>
      <c r="B1772" t="s">
        <v>4529</v>
      </c>
      <c r="C1772" t="s">
        <v>10</v>
      </c>
      <c r="D1772" s="50">
        <v>44817</v>
      </c>
      <c r="E1772">
        <f>YEAR(Tabela1[[#This Row],[Start Date]])</f>
        <v>2022</v>
      </c>
      <c r="F1772">
        <f>ROUNDUP(MONTH(Tabela1[[#This Row],[Start Date]])/3,0)</f>
        <v>3</v>
      </c>
      <c r="G1772" t="s">
        <v>11</v>
      </c>
      <c r="H1772">
        <v>5</v>
      </c>
      <c r="I1772" t="s">
        <v>12</v>
      </c>
      <c r="J1772" t="s">
        <v>11</v>
      </c>
      <c r="K1772">
        <v>0</v>
      </c>
      <c r="L1772" t="s">
        <v>8</v>
      </c>
      <c r="M1772">
        <v>20</v>
      </c>
      <c r="N1772">
        <v>1</v>
      </c>
      <c r="O1772" t="str">
        <f>IF(AND(Tabela1[[#This Row],[EA Play Season Pass]]="Yes",Tabela1[[#This Row],[Minecraft Season Pass]]="Yes"),"Yes","No")</f>
        <v>No</v>
      </c>
      <c r="P1772" t="str">
        <f>IF(OR(Tabela1[[#This Row],[EA Play Season Pass]]="Yes",Tabela1[[#This Row],[Minecraft Season Pass]]="Yes"),"Yes","No")</f>
        <v>Yes</v>
      </c>
      <c r="Q1772">
        <v>24</v>
      </c>
      <c r="R1772" s="2"/>
    </row>
    <row r="1773" spans="1:18" x14ac:dyDescent="0.25">
      <c r="A1773">
        <v>1772</v>
      </c>
      <c r="B1773" t="s">
        <v>4530</v>
      </c>
      <c r="C1773" t="s">
        <v>13</v>
      </c>
      <c r="D1773" s="50">
        <v>44817</v>
      </c>
      <c r="E1773">
        <f>YEAR(Tabela1[[#This Row],[Start Date]])</f>
        <v>2022</v>
      </c>
      <c r="F1773">
        <f>ROUNDUP(MONTH(Tabela1[[#This Row],[Start Date]])/3,0)</f>
        <v>3</v>
      </c>
      <c r="G1773" t="s">
        <v>8</v>
      </c>
      <c r="H1773">
        <v>10</v>
      </c>
      <c r="I1773" t="s">
        <v>14</v>
      </c>
      <c r="J1773" t="s">
        <v>11</v>
      </c>
      <c r="K1773">
        <v>0</v>
      </c>
      <c r="L1773" t="s">
        <v>11</v>
      </c>
      <c r="M1773">
        <v>0</v>
      </c>
      <c r="N1773">
        <v>2</v>
      </c>
      <c r="O1773" t="str">
        <f>IF(AND(Tabela1[[#This Row],[EA Play Season Pass]]="Yes",Tabela1[[#This Row],[Minecraft Season Pass]]="Yes"),"Yes","No")</f>
        <v>No</v>
      </c>
      <c r="P1773" t="str">
        <f>IF(OR(Tabela1[[#This Row],[EA Play Season Pass]]="Yes",Tabela1[[#This Row],[Minecraft Season Pass]]="Yes"),"Yes","No")</f>
        <v>No</v>
      </c>
      <c r="Q1773">
        <v>8</v>
      </c>
      <c r="R1773" s="2"/>
    </row>
    <row r="1774" spans="1:18" x14ac:dyDescent="0.25">
      <c r="A1774">
        <v>1773</v>
      </c>
      <c r="B1774" t="s">
        <v>4531</v>
      </c>
      <c r="C1774" t="s">
        <v>13</v>
      </c>
      <c r="D1774" s="50">
        <v>44818</v>
      </c>
      <c r="E1774">
        <f>YEAR(Tabela1[[#This Row],[Start Date]])</f>
        <v>2022</v>
      </c>
      <c r="F1774">
        <f>ROUNDUP(MONTH(Tabela1[[#This Row],[Start Date]])/3,0)</f>
        <v>3</v>
      </c>
      <c r="G1774" t="s">
        <v>11</v>
      </c>
      <c r="H1774">
        <v>10</v>
      </c>
      <c r="I1774" t="s">
        <v>12</v>
      </c>
      <c r="J1774" t="s">
        <v>8</v>
      </c>
      <c r="K1774">
        <v>30</v>
      </c>
      <c r="L1774" t="s">
        <v>11</v>
      </c>
      <c r="M1774">
        <v>0</v>
      </c>
      <c r="N1774">
        <v>3</v>
      </c>
      <c r="O1774" t="str">
        <f>IF(AND(Tabela1[[#This Row],[EA Play Season Pass]]="Yes",Tabela1[[#This Row],[Minecraft Season Pass]]="Yes"),"Yes","No")</f>
        <v>No</v>
      </c>
      <c r="P1774" t="str">
        <f>IF(OR(Tabela1[[#This Row],[EA Play Season Pass]]="Yes",Tabela1[[#This Row],[Minecraft Season Pass]]="Yes"),"Yes","No")</f>
        <v>Yes</v>
      </c>
      <c r="Q1774">
        <v>37</v>
      </c>
      <c r="R1774" s="2"/>
    </row>
    <row r="1775" spans="1:18" x14ac:dyDescent="0.25">
      <c r="A1775">
        <v>1774</v>
      </c>
      <c r="B1775" t="s">
        <v>3020</v>
      </c>
      <c r="C1775" t="s">
        <v>13</v>
      </c>
      <c r="D1775" s="50">
        <v>44818</v>
      </c>
      <c r="E1775">
        <f>YEAR(Tabela1[[#This Row],[Start Date]])</f>
        <v>2022</v>
      </c>
      <c r="F1775">
        <f>ROUNDUP(MONTH(Tabela1[[#This Row],[Start Date]])/3,0)</f>
        <v>3</v>
      </c>
      <c r="G1775" t="s">
        <v>11</v>
      </c>
      <c r="H1775">
        <v>10</v>
      </c>
      <c r="I1775" t="s">
        <v>9</v>
      </c>
      <c r="J1775" t="s">
        <v>11</v>
      </c>
      <c r="K1775">
        <v>0</v>
      </c>
      <c r="L1775" t="s">
        <v>8</v>
      </c>
      <c r="M1775">
        <v>20</v>
      </c>
      <c r="N1775">
        <v>1</v>
      </c>
      <c r="O1775" t="str">
        <f>IF(AND(Tabela1[[#This Row],[EA Play Season Pass]]="Yes",Tabela1[[#This Row],[Minecraft Season Pass]]="Yes"),"Yes","No")</f>
        <v>No</v>
      </c>
      <c r="P1775" t="str">
        <f>IF(OR(Tabela1[[#This Row],[EA Play Season Pass]]="Yes",Tabela1[[#This Row],[Minecraft Season Pass]]="Yes"),"Yes","No")</f>
        <v>Yes</v>
      </c>
      <c r="Q1775">
        <v>29</v>
      </c>
      <c r="R1775" s="2"/>
    </row>
    <row r="1776" spans="1:18" x14ac:dyDescent="0.25">
      <c r="A1776">
        <v>1775</v>
      </c>
      <c r="B1776" t="s">
        <v>4532</v>
      </c>
      <c r="C1776" t="s">
        <v>10</v>
      </c>
      <c r="D1776" s="50">
        <v>44818</v>
      </c>
      <c r="E1776">
        <f>YEAR(Tabela1[[#This Row],[Start Date]])</f>
        <v>2022</v>
      </c>
      <c r="F1776">
        <f>ROUNDUP(MONTH(Tabela1[[#This Row],[Start Date]])/3,0)</f>
        <v>3</v>
      </c>
      <c r="G1776" t="s">
        <v>8</v>
      </c>
      <c r="H1776">
        <v>5</v>
      </c>
      <c r="I1776" t="s">
        <v>14</v>
      </c>
      <c r="J1776" t="s">
        <v>11</v>
      </c>
      <c r="K1776">
        <v>0</v>
      </c>
      <c r="L1776" t="s">
        <v>11</v>
      </c>
      <c r="M1776">
        <v>0</v>
      </c>
      <c r="N1776">
        <v>3</v>
      </c>
      <c r="O1776" t="str">
        <f>IF(AND(Tabela1[[#This Row],[EA Play Season Pass]]="Yes",Tabela1[[#This Row],[Minecraft Season Pass]]="Yes"),"Yes","No")</f>
        <v>No</v>
      </c>
      <c r="P1776" t="str">
        <f>IF(OR(Tabela1[[#This Row],[EA Play Season Pass]]="Yes",Tabela1[[#This Row],[Minecraft Season Pass]]="Yes"),"Yes","No")</f>
        <v>No</v>
      </c>
      <c r="Q1776">
        <v>2</v>
      </c>
      <c r="R1776" s="2"/>
    </row>
    <row r="1777" spans="1:18" x14ac:dyDescent="0.25">
      <c r="A1777">
        <v>1776</v>
      </c>
      <c r="B1777" t="s">
        <v>621</v>
      </c>
      <c r="C1777" t="s">
        <v>10</v>
      </c>
      <c r="D1777" s="50">
        <v>44818</v>
      </c>
      <c r="E1777">
        <f>YEAR(Tabela1[[#This Row],[Start Date]])</f>
        <v>2022</v>
      </c>
      <c r="F1777">
        <f>ROUNDUP(MONTH(Tabela1[[#This Row],[Start Date]])/3,0)</f>
        <v>3</v>
      </c>
      <c r="G1777" t="s">
        <v>11</v>
      </c>
      <c r="H1777">
        <v>5</v>
      </c>
      <c r="I1777" t="s">
        <v>14</v>
      </c>
      <c r="J1777" t="s">
        <v>11</v>
      </c>
      <c r="K1777">
        <v>0</v>
      </c>
      <c r="L1777" t="s">
        <v>8</v>
      </c>
      <c r="M1777">
        <v>20</v>
      </c>
      <c r="N1777">
        <v>3</v>
      </c>
      <c r="O1777" t="str">
        <f>IF(AND(Tabela1[[#This Row],[EA Play Season Pass]]="Yes",Tabela1[[#This Row],[Minecraft Season Pass]]="Yes"),"Yes","No")</f>
        <v>No</v>
      </c>
      <c r="P1777" t="str">
        <f>IF(OR(Tabela1[[#This Row],[EA Play Season Pass]]="Yes",Tabela1[[#This Row],[Minecraft Season Pass]]="Yes"),"Yes","No")</f>
        <v>Yes</v>
      </c>
      <c r="Q1777">
        <v>22</v>
      </c>
      <c r="R1777" s="2"/>
    </row>
    <row r="1778" spans="1:18" x14ac:dyDescent="0.25">
      <c r="A1778">
        <v>1777</v>
      </c>
      <c r="B1778" t="s">
        <v>4533</v>
      </c>
      <c r="C1778" t="s">
        <v>7</v>
      </c>
      <c r="D1778" s="50">
        <v>44818</v>
      </c>
      <c r="E1778">
        <f>YEAR(Tabela1[[#This Row],[Start Date]])</f>
        <v>2022</v>
      </c>
      <c r="F1778">
        <f>ROUNDUP(MONTH(Tabela1[[#This Row],[Start Date]])/3,0)</f>
        <v>3</v>
      </c>
      <c r="G1778" t="s">
        <v>11</v>
      </c>
      <c r="H1778">
        <v>15</v>
      </c>
      <c r="I1778" t="s">
        <v>9</v>
      </c>
      <c r="J1778" t="s">
        <v>8</v>
      </c>
      <c r="K1778">
        <v>30</v>
      </c>
      <c r="L1778" t="s">
        <v>11</v>
      </c>
      <c r="M1778">
        <v>0</v>
      </c>
      <c r="N1778">
        <v>3</v>
      </c>
      <c r="O1778" t="str">
        <f>IF(AND(Tabela1[[#This Row],[EA Play Season Pass]]="Yes",Tabela1[[#This Row],[Minecraft Season Pass]]="Yes"),"Yes","No")</f>
        <v>No</v>
      </c>
      <c r="P1778" t="str">
        <f>IF(OR(Tabela1[[#This Row],[EA Play Season Pass]]="Yes",Tabela1[[#This Row],[Minecraft Season Pass]]="Yes"),"Yes","No")</f>
        <v>Yes</v>
      </c>
      <c r="Q1778">
        <v>42</v>
      </c>
      <c r="R1778" s="2"/>
    </row>
    <row r="1779" spans="1:18" x14ac:dyDescent="0.25">
      <c r="A1779">
        <v>1778</v>
      </c>
      <c r="B1779" t="s">
        <v>4534</v>
      </c>
      <c r="C1779" t="s">
        <v>7</v>
      </c>
      <c r="D1779" s="50">
        <v>44818</v>
      </c>
      <c r="E1779">
        <f>YEAR(Tabela1[[#This Row],[Start Date]])</f>
        <v>2022</v>
      </c>
      <c r="F1779">
        <f>ROUNDUP(MONTH(Tabela1[[#This Row],[Start Date]])/3,0)</f>
        <v>3</v>
      </c>
      <c r="G1779" t="s">
        <v>8</v>
      </c>
      <c r="H1779">
        <v>15</v>
      </c>
      <c r="I1779" t="s">
        <v>12</v>
      </c>
      <c r="J1779" t="s">
        <v>11</v>
      </c>
      <c r="K1779">
        <v>0</v>
      </c>
      <c r="L1779" t="s">
        <v>8</v>
      </c>
      <c r="M1779">
        <v>20</v>
      </c>
      <c r="N1779">
        <v>3</v>
      </c>
      <c r="O1779" t="str">
        <f>IF(AND(Tabela1[[#This Row],[EA Play Season Pass]]="Yes",Tabela1[[#This Row],[Minecraft Season Pass]]="Yes"),"Yes","No")</f>
        <v>No</v>
      </c>
      <c r="P1779" t="str">
        <f>IF(OR(Tabela1[[#This Row],[EA Play Season Pass]]="Yes",Tabela1[[#This Row],[Minecraft Season Pass]]="Yes"),"Yes","No")</f>
        <v>Yes</v>
      </c>
      <c r="Q1779">
        <v>32</v>
      </c>
      <c r="R1779" s="2"/>
    </row>
    <row r="1780" spans="1:18" x14ac:dyDescent="0.25">
      <c r="A1780">
        <v>1779</v>
      </c>
      <c r="B1780" t="s">
        <v>4535</v>
      </c>
      <c r="C1780" t="s">
        <v>13</v>
      </c>
      <c r="D1780" s="50">
        <v>44818</v>
      </c>
      <c r="E1780">
        <f>YEAR(Tabela1[[#This Row],[Start Date]])</f>
        <v>2022</v>
      </c>
      <c r="F1780">
        <f>ROUNDUP(MONTH(Tabela1[[#This Row],[Start Date]])/3,0)</f>
        <v>3</v>
      </c>
      <c r="G1780" t="s">
        <v>11</v>
      </c>
      <c r="H1780">
        <v>10</v>
      </c>
      <c r="I1780" t="s">
        <v>12</v>
      </c>
      <c r="J1780" t="s">
        <v>8</v>
      </c>
      <c r="K1780">
        <v>30</v>
      </c>
      <c r="L1780" t="s">
        <v>8</v>
      </c>
      <c r="M1780">
        <v>20</v>
      </c>
      <c r="N1780">
        <v>3</v>
      </c>
      <c r="O1780" t="str">
        <f>IF(AND(Tabela1[[#This Row],[EA Play Season Pass]]="Yes",Tabela1[[#This Row],[Minecraft Season Pass]]="Yes"),"Yes","No")</f>
        <v>Yes</v>
      </c>
      <c r="P1780" t="str">
        <f>IF(OR(Tabela1[[#This Row],[EA Play Season Pass]]="Yes",Tabela1[[#This Row],[Minecraft Season Pass]]="Yes"),"Yes","No")</f>
        <v>Yes</v>
      </c>
      <c r="Q1780">
        <v>57</v>
      </c>
      <c r="R1780" s="2"/>
    </row>
    <row r="1781" spans="1:18" x14ac:dyDescent="0.25">
      <c r="A1781">
        <v>1780</v>
      </c>
      <c r="B1781" t="s">
        <v>1644</v>
      </c>
      <c r="C1781" t="s">
        <v>13</v>
      </c>
      <c r="D1781" s="50">
        <v>44818</v>
      </c>
      <c r="E1781">
        <f>YEAR(Tabela1[[#This Row],[Start Date]])</f>
        <v>2022</v>
      </c>
      <c r="F1781">
        <f>ROUNDUP(MONTH(Tabela1[[#This Row],[Start Date]])/3,0)</f>
        <v>3</v>
      </c>
      <c r="G1781" t="s">
        <v>8</v>
      </c>
      <c r="H1781">
        <v>10</v>
      </c>
      <c r="I1781" t="s">
        <v>9</v>
      </c>
      <c r="J1781" t="s">
        <v>8</v>
      </c>
      <c r="K1781">
        <v>30</v>
      </c>
      <c r="L1781" t="s">
        <v>8</v>
      </c>
      <c r="M1781">
        <v>20</v>
      </c>
      <c r="N1781">
        <v>3</v>
      </c>
      <c r="O1781" t="str">
        <f>IF(AND(Tabela1[[#This Row],[EA Play Season Pass]]="Yes",Tabela1[[#This Row],[Minecraft Season Pass]]="Yes"),"Yes","No")</f>
        <v>Yes</v>
      </c>
      <c r="P1781" t="str">
        <f>IF(OR(Tabela1[[#This Row],[EA Play Season Pass]]="Yes",Tabela1[[#This Row],[Minecraft Season Pass]]="Yes"),"Yes","No")</f>
        <v>Yes</v>
      </c>
      <c r="Q1781">
        <v>57</v>
      </c>
      <c r="R1781" s="2"/>
    </row>
    <row r="1782" spans="1:18" x14ac:dyDescent="0.25">
      <c r="A1782">
        <v>1781</v>
      </c>
      <c r="B1782" t="s">
        <v>4536</v>
      </c>
      <c r="C1782" t="s">
        <v>7</v>
      </c>
      <c r="D1782" s="50">
        <v>44819</v>
      </c>
      <c r="E1782">
        <f>YEAR(Tabela1[[#This Row],[Start Date]])</f>
        <v>2022</v>
      </c>
      <c r="F1782">
        <f>ROUNDUP(MONTH(Tabela1[[#This Row],[Start Date]])/3,0)</f>
        <v>3</v>
      </c>
      <c r="G1782" t="s">
        <v>8</v>
      </c>
      <c r="H1782">
        <v>15</v>
      </c>
      <c r="I1782" t="s">
        <v>9</v>
      </c>
      <c r="J1782" t="s">
        <v>8</v>
      </c>
      <c r="K1782">
        <v>30</v>
      </c>
      <c r="L1782" t="s">
        <v>11</v>
      </c>
      <c r="M1782">
        <v>0</v>
      </c>
      <c r="N1782">
        <v>2</v>
      </c>
      <c r="O1782" t="str">
        <f>IF(AND(Tabela1[[#This Row],[EA Play Season Pass]]="Yes",Tabela1[[#This Row],[Minecraft Season Pass]]="Yes"),"Yes","No")</f>
        <v>No</v>
      </c>
      <c r="P1782" t="str">
        <f>IF(OR(Tabela1[[#This Row],[EA Play Season Pass]]="Yes",Tabela1[[#This Row],[Minecraft Season Pass]]="Yes"),"Yes","No")</f>
        <v>Yes</v>
      </c>
      <c r="Q1782">
        <v>43</v>
      </c>
      <c r="R1782" s="2"/>
    </row>
    <row r="1783" spans="1:18" x14ac:dyDescent="0.25">
      <c r="A1783">
        <v>1782</v>
      </c>
      <c r="B1783" t="s">
        <v>4537</v>
      </c>
      <c r="C1783" t="s">
        <v>13</v>
      </c>
      <c r="D1783" s="50">
        <v>44819</v>
      </c>
      <c r="E1783">
        <f>YEAR(Tabela1[[#This Row],[Start Date]])</f>
        <v>2022</v>
      </c>
      <c r="F1783">
        <f>ROUNDUP(MONTH(Tabela1[[#This Row],[Start Date]])/3,0)</f>
        <v>3</v>
      </c>
      <c r="G1783" t="s">
        <v>11</v>
      </c>
      <c r="H1783">
        <v>10</v>
      </c>
      <c r="I1783" t="s">
        <v>14</v>
      </c>
      <c r="J1783" t="s">
        <v>11</v>
      </c>
      <c r="K1783">
        <v>0</v>
      </c>
      <c r="L1783" t="s">
        <v>8</v>
      </c>
      <c r="M1783">
        <v>20</v>
      </c>
      <c r="N1783">
        <v>1</v>
      </c>
      <c r="O1783" t="str">
        <f>IF(AND(Tabela1[[#This Row],[EA Play Season Pass]]="Yes",Tabela1[[#This Row],[Minecraft Season Pass]]="Yes"),"Yes","No")</f>
        <v>No</v>
      </c>
      <c r="P1783" t="str">
        <f>IF(OR(Tabela1[[#This Row],[EA Play Season Pass]]="Yes",Tabela1[[#This Row],[Minecraft Season Pass]]="Yes"),"Yes","No")</f>
        <v>Yes</v>
      </c>
      <c r="Q1783">
        <v>29</v>
      </c>
      <c r="R1783" s="2"/>
    </row>
    <row r="1784" spans="1:18" x14ac:dyDescent="0.25">
      <c r="A1784">
        <v>1783</v>
      </c>
      <c r="B1784" t="s">
        <v>4538</v>
      </c>
      <c r="C1784" t="s">
        <v>7</v>
      </c>
      <c r="D1784" s="50">
        <v>44819</v>
      </c>
      <c r="E1784">
        <f>YEAR(Tabela1[[#This Row],[Start Date]])</f>
        <v>2022</v>
      </c>
      <c r="F1784">
        <f>ROUNDUP(MONTH(Tabela1[[#This Row],[Start Date]])/3,0)</f>
        <v>3</v>
      </c>
      <c r="G1784" t="s">
        <v>11</v>
      </c>
      <c r="H1784">
        <v>15</v>
      </c>
      <c r="I1784" t="s">
        <v>14</v>
      </c>
      <c r="J1784" t="s">
        <v>11</v>
      </c>
      <c r="K1784">
        <v>0</v>
      </c>
      <c r="L1784" t="s">
        <v>11</v>
      </c>
      <c r="M1784">
        <v>0</v>
      </c>
      <c r="N1784">
        <v>2</v>
      </c>
      <c r="O1784" t="str">
        <f>IF(AND(Tabela1[[#This Row],[EA Play Season Pass]]="Yes",Tabela1[[#This Row],[Minecraft Season Pass]]="Yes"),"Yes","No")</f>
        <v>No</v>
      </c>
      <c r="P1784" t="str">
        <f>IF(OR(Tabela1[[#This Row],[EA Play Season Pass]]="Yes",Tabela1[[#This Row],[Minecraft Season Pass]]="Yes"),"Yes","No")</f>
        <v>No</v>
      </c>
      <c r="Q1784">
        <v>13</v>
      </c>
      <c r="R1784" s="2"/>
    </row>
    <row r="1785" spans="1:18" x14ac:dyDescent="0.25">
      <c r="A1785">
        <v>1784</v>
      </c>
      <c r="B1785" t="s">
        <v>2447</v>
      </c>
      <c r="C1785" t="s">
        <v>7</v>
      </c>
      <c r="D1785" s="50">
        <v>44820</v>
      </c>
      <c r="E1785">
        <f>YEAR(Tabela1[[#This Row],[Start Date]])</f>
        <v>2022</v>
      </c>
      <c r="F1785">
        <f>ROUNDUP(MONTH(Tabela1[[#This Row],[Start Date]])/3,0)</f>
        <v>3</v>
      </c>
      <c r="G1785" t="s">
        <v>8</v>
      </c>
      <c r="H1785">
        <v>15</v>
      </c>
      <c r="I1785" t="s">
        <v>12</v>
      </c>
      <c r="J1785" t="s">
        <v>11</v>
      </c>
      <c r="K1785">
        <v>0</v>
      </c>
      <c r="L1785" t="s">
        <v>8</v>
      </c>
      <c r="M1785">
        <v>20</v>
      </c>
      <c r="N1785">
        <v>1</v>
      </c>
      <c r="O1785" t="str">
        <f>IF(AND(Tabela1[[#This Row],[EA Play Season Pass]]="Yes",Tabela1[[#This Row],[Minecraft Season Pass]]="Yes"),"Yes","No")</f>
        <v>No</v>
      </c>
      <c r="P1785" t="str">
        <f>IF(OR(Tabela1[[#This Row],[EA Play Season Pass]]="Yes",Tabela1[[#This Row],[Minecraft Season Pass]]="Yes"),"Yes","No")</f>
        <v>Yes</v>
      </c>
      <c r="Q1785">
        <v>34</v>
      </c>
      <c r="R1785" s="2"/>
    </row>
    <row r="1786" spans="1:18" x14ac:dyDescent="0.25">
      <c r="A1786">
        <v>1785</v>
      </c>
      <c r="B1786" t="s">
        <v>1085</v>
      </c>
      <c r="C1786" t="s">
        <v>7</v>
      </c>
      <c r="D1786" s="50">
        <v>44820</v>
      </c>
      <c r="E1786">
        <f>YEAR(Tabela1[[#This Row],[Start Date]])</f>
        <v>2022</v>
      </c>
      <c r="F1786">
        <f>ROUNDUP(MONTH(Tabela1[[#This Row],[Start Date]])/3,0)</f>
        <v>3</v>
      </c>
      <c r="G1786" t="s">
        <v>8</v>
      </c>
      <c r="H1786">
        <v>15</v>
      </c>
      <c r="I1786" t="s">
        <v>9</v>
      </c>
      <c r="J1786" t="s">
        <v>11</v>
      </c>
      <c r="K1786">
        <v>0</v>
      </c>
      <c r="L1786" t="s">
        <v>11</v>
      </c>
      <c r="M1786">
        <v>0</v>
      </c>
      <c r="N1786">
        <v>2</v>
      </c>
      <c r="O1786" t="str">
        <f>IF(AND(Tabela1[[#This Row],[EA Play Season Pass]]="Yes",Tabela1[[#This Row],[Minecraft Season Pass]]="Yes"),"Yes","No")</f>
        <v>No</v>
      </c>
      <c r="P1786" t="str">
        <f>IF(OR(Tabela1[[#This Row],[EA Play Season Pass]]="Yes",Tabela1[[#This Row],[Minecraft Season Pass]]="Yes"),"Yes","No")</f>
        <v>No</v>
      </c>
      <c r="Q1786">
        <v>13</v>
      </c>
      <c r="R1786" s="2"/>
    </row>
    <row r="1787" spans="1:18" x14ac:dyDescent="0.25">
      <c r="A1787">
        <v>1786</v>
      </c>
      <c r="B1787" t="s">
        <v>4539</v>
      </c>
      <c r="C1787" t="s">
        <v>10</v>
      </c>
      <c r="D1787" s="50">
        <v>44820</v>
      </c>
      <c r="E1787">
        <f>YEAR(Tabela1[[#This Row],[Start Date]])</f>
        <v>2022</v>
      </c>
      <c r="F1787">
        <f>ROUNDUP(MONTH(Tabela1[[#This Row],[Start Date]])/3,0)</f>
        <v>3</v>
      </c>
      <c r="G1787" t="s">
        <v>8</v>
      </c>
      <c r="H1787">
        <v>5</v>
      </c>
      <c r="I1787" t="s">
        <v>12</v>
      </c>
      <c r="J1787" t="s">
        <v>11</v>
      </c>
      <c r="K1787">
        <v>0</v>
      </c>
      <c r="L1787" t="s">
        <v>8</v>
      </c>
      <c r="M1787">
        <v>20</v>
      </c>
      <c r="N1787">
        <v>2</v>
      </c>
      <c r="O1787" t="str">
        <f>IF(AND(Tabela1[[#This Row],[EA Play Season Pass]]="Yes",Tabela1[[#This Row],[Minecraft Season Pass]]="Yes"),"Yes","No")</f>
        <v>No</v>
      </c>
      <c r="P1787" t="str">
        <f>IF(OR(Tabela1[[#This Row],[EA Play Season Pass]]="Yes",Tabela1[[#This Row],[Minecraft Season Pass]]="Yes"),"Yes","No")</f>
        <v>Yes</v>
      </c>
      <c r="Q1787">
        <v>23</v>
      </c>
      <c r="R1787" s="2"/>
    </row>
    <row r="1788" spans="1:18" x14ac:dyDescent="0.25">
      <c r="A1788">
        <v>1787</v>
      </c>
      <c r="B1788" t="s">
        <v>4540</v>
      </c>
      <c r="C1788" t="s">
        <v>10</v>
      </c>
      <c r="D1788" s="50">
        <v>44820</v>
      </c>
      <c r="E1788">
        <f>YEAR(Tabela1[[#This Row],[Start Date]])</f>
        <v>2022</v>
      </c>
      <c r="F1788">
        <f>ROUNDUP(MONTH(Tabela1[[#This Row],[Start Date]])/3,0)</f>
        <v>3</v>
      </c>
      <c r="G1788" t="s">
        <v>11</v>
      </c>
      <c r="H1788">
        <v>5</v>
      </c>
      <c r="I1788" t="s">
        <v>12</v>
      </c>
      <c r="J1788" t="s">
        <v>11</v>
      </c>
      <c r="K1788">
        <v>0</v>
      </c>
      <c r="L1788" t="s">
        <v>8</v>
      </c>
      <c r="M1788">
        <v>20</v>
      </c>
      <c r="N1788">
        <v>1</v>
      </c>
      <c r="O1788" t="str">
        <f>IF(AND(Tabela1[[#This Row],[EA Play Season Pass]]="Yes",Tabela1[[#This Row],[Minecraft Season Pass]]="Yes"),"Yes","No")</f>
        <v>No</v>
      </c>
      <c r="P1788" t="str">
        <f>IF(OR(Tabela1[[#This Row],[EA Play Season Pass]]="Yes",Tabela1[[#This Row],[Minecraft Season Pass]]="Yes"),"Yes","No")</f>
        <v>Yes</v>
      </c>
      <c r="Q1788">
        <v>24</v>
      </c>
      <c r="R1788" s="2"/>
    </row>
    <row r="1789" spans="1:18" x14ac:dyDescent="0.25">
      <c r="A1789">
        <v>1788</v>
      </c>
      <c r="B1789" t="s">
        <v>4541</v>
      </c>
      <c r="C1789" t="s">
        <v>13</v>
      </c>
      <c r="D1789" s="50">
        <v>44820</v>
      </c>
      <c r="E1789">
        <f>YEAR(Tabela1[[#This Row],[Start Date]])</f>
        <v>2022</v>
      </c>
      <c r="F1789">
        <f>ROUNDUP(MONTH(Tabela1[[#This Row],[Start Date]])/3,0)</f>
        <v>3</v>
      </c>
      <c r="G1789" t="s">
        <v>11</v>
      </c>
      <c r="H1789">
        <v>10</v>
      </c>
      <c r="I1789" t="s">
        <v>14</v>
      </c>
      <c r="J1789" t="s">
        <v>8</v>
      </c>
      <c r="K1789">
        <v>30</v>
      </c>
      <c r="L1789" t="s">
        <v>11</v>
      </c>
      <c r="M1789">
        <v>0</v>
      </c>
      <c r="N1789">
        <v>2</v>
      </c>
      <c r="O1789" t="str">
        <f>IF(AND(Tabela1[[#This Row],[EA Play Season Pass]]="Yes",Tabela1[[#This Row],[Minecraft Season Pass]]="Yes"),"Yes","No")</f>
        <v>No</v>
      </c>
      <c r="P1789" t="str">
        <f>IF(OR(Tabela1[[#This Row],[EA Play Season Pass]]="Yes",Tabela1[[#This Row],[Minecraft Season Pass]]="Yes"),"Yes","No")</f>
        <v>Yes</v>
      </c>
      <c r="Q1789">
        <v>38</v>
      </c>
      <c r="R1789" s="2"/>
    </row>
    <row r="1790" spans="1:18" x14ac:dyDescent="0.25">
      <c r="A1790">
        <v>1789</v>
      </c>
      <c r="B1790" t="s">
        <v>839</v>
      </c>
      <c r="C1790" t="s">
        <v>10</v>
      </c>
      <c r="D1790" s="50">
        <v>44820</v>
      </c>
      <c r="E1790">
        <f>YEAR(Tabela1[[#This Row],[Start Date]])</f>
        <v>2022</v>
      </c>
      <c r="F1790">
        <f>ROUNDUP(MONTH(Tabela1[[#This Row],[Start Date]])/3,0)</f>
        <v>3</v>
      </c>
      <c r="G1790" t="s">
        <v>8</v>
      </c>
      <c r="H1790">
        <v>5</v>
      </c>
      <c r="I1790" t="s">
        <v>12</v>
      </c>
      <c r="J1790" t="s">
        <v>8</v>
      </c>
      <c r="K1790">
        <v>30</v>
      </c>
      <c r="L1790" t="s">
        <v>11</v>
      </c>
      <c r="M1790">
        <v>0</v>
      </c>
      <c r="N1790">
        <v>2</v>
      </c>
      <c r="O1790" t="str">
        <f>IF(AND(Tabela1[[#This Row],[EA Play Season Pass]]="Yes",Tabela1[[#This Row],[Minecraft Season Pass]]="Yes"),"Yes","No")</f>
        <v>No</v>
      </c>
      <c r="P1790" t="str">
        <f>IF(OR(Tabela1[[#This Row],[EA Play Season Pass]]="Yes",Tabela1[[#This Row],[Minecraft Season Pass]]="Yes"),"Yes","No")</f>
        <v>Yes</v>
      </c>
      <c r="Q1790">
        <v>33</v>
      </c>
      <c r="R1790" s="2"/>
    </row>
    <row r="1791" spans="1:18" x14ac:dyDescent="0.25">
      <c r="A1791">
        <v>1790</v>
      </c>
      <c r="B1791" t="s">
        <v>1605</v>
      </c>
      <c r="C1791" t="s">
        <v>13</v>
      </c>
      <c r="D1791" s="50">
        <v>44821</v>
      </c>
      <c r="E1791">
        <f>YEAR(Tabela1[[#This Row],[Start Date]])</f>
        <v>2022</v>
      </c>
      <c r="F1791">
        <f>ROUNDUP(MONTH(Tabela1[[#This Row],[Start Date]])/3,0)</f>
        <v>3</v>
      </c>
      <c r="G1791" t="s">
        <v>8</v>
      </c>
      <c r="H1791">
        <v>10</v>
      </c>
      <c r="I1791" t="s">
        <v>12</v>
      </c>
      <c r="J1791" t="s">
        <v>11</v>
      </c>
      <c r="K1791">
        <v>0</v>
      </c>
      <c r="L1791" t="s">
        <v>11</v>
      </c>
      <c r="M1791">
        <v>0</v>
      </c>
      <c r="N1791">
        <v>3</v>
      </c>
      <c r="O1791" t="str">
        <f>IF(AND(Tabela1[[#This Row],[EA Play Season Pass]]="Yes",Tabela1[[#This Row],[Minecraft Season Pass]]="Yes"),"Yes","No")</f>
        <v>No</v>
      </c>
      <c r="P1791" t="str">
        <f>IF(OR(Tabela1[[#This Row],[EA Play Season Pass]]="Yes",Tabela1[[#This Row],[Minecraft Season Pass]]="Yes"),"Yes","No")</f>
        <v>No</v>
      </c>
      <c r="Q1791">
        <v>7</v>
      </c>
      <c r="R1791" s="2"/>
    </row>
    <row r="1792" spans="1:18" x14ac:dyDescent="0.25">
      <c r="A1792">
        <v>1791</v>
      </c>
      <c r="B1792" t="s">
        <v>4542</v>
      </c>
      <c r="C1792" t="s">
        <v>13</v>
      </c>
      <c r="D1792" s="50">
        <v>44821</v>
      </c>
      <c r="E1792">
        <f>YEAR(Tabela1[[#This Row],[Start Date]])</f>
        <v>2022</v>
      </c>
      <c r="F1792">
        <f>ROUNDUP(MONTH(Tabela1[[#This Row],[Start Date]])/3,0)</f>
        <v>3</v>
      </c>
      <c r="G1792" t="s">
        <v>11</v>
      </c>
      <c r="H1792">
        <v>10</v>
      </c>
      <c r="I1792" t="s">
        <v>12</v>
      </c>
      <c r="J1792" t="s">
        <v>8</v>
      </c>
      <c r="K1792">
        <v>30</v>
      </c>
      <c r="L1792" t="s">
        <v>8</v>
      </c>
      <c r="M1792">
        <v>20</v>
      </c>
      <c r="N1792">
        <v>1</v>
      </c>
      <c r="O1792" t="str">
        <f>IF(AND(Tabela1[[#This Row],[EA Play Season Pass]]="Yes",Tabela1[[#This Row],[Minecraft Season Pass]]="Yes"),"Yes","No")</f>
        <v>Yes</v>
      </c>
      <c r="P1792" t="str">
        <f>IF(OR(Tabela1[[#This Row],[EA Play Season Pass]]="Yes",Tabela1[[#This Row],[Minecraft Season Pass]]="Yes"),"Yes","No")</f>
        <v>Yes</v>
      </c>
      <c r="Q1792">
        <v>59</v>
      </c>
      <c r="R1792" s="2"/>
    </row>
    <row r="1793" spans="1:18" x14ac:dyDescent="0.25">
      <c r="A1793">
        <v>1792</v>
      </c>
      <c r="B1793" t="s">
        <v>4543</v>
      </c>
      <c r="C1793" t="s">
        <v>10</v>
      </c>
      <c r="D1793" s="50">
        <v>44821</v>
      </c>
      <c r="E1793">
        <f>YEAR(Tabela1[[#This Row],[Start Date]])</f>
        <v>2022</v>
      </c>
      <c r="F1793">
        <f>ROUNDUP(MONTH(Tabela1[[#This Row],[Start Date]])/3,0)</f>
        <v>3</v>
      </c>
      <c r="G1793" t="s">
        <v>8</v>
      </c>
      <c r="H1793">
        <v>5</v>
      </c>
      <c r="I1793" t="s">
        <v>9</v>
      </c>
      <c r="J1793" t="s">
        <v>8</v>
      </c>
      <c r="K1793">
        <v>30</v>
      </c>
      <c r="L1793" t="s">
        <v>8</v>
      </c>
      <c r="M1793">
        <v>20</v>
      </c>
      <c r="N1793">
        <v>2</v>
      </c>
      <c r="O1793" t="str">
        <f>IF(AND(Tabela1[[#This Row],[EA Play Season Pass]]="Yes",Tabela1[[#This Row],[Minecraft Season Pass]]="Yes"),"Yes","No")</f>
        <v>Yes</v>
      </c>
      <c r="P1793" t="str">
        <f>IF(OR(Tabela1[[#This Row],[EA Play Season Pass]]="Yes",Tabela1[[#This Row],[Minecraft Season Pass]]="Yes"),"Yes","No")</f>
        <v>Yes</v>
      </c>
      <c r="Q1793">
        <v>53</v>
      </c>
      <c r="R1793" s="2"/>
    </row>
    <row r="1794" spans="1:18" x14ac:dyDescent="0.25">
      <c r="A1794">
        <v>1793</v>
      </c>
      <c r="B1794" t="s">
        <v>4544</v>
      </c>
      <c r="C1794" t="s">
        <v>13</v>
      </c>
      <c r="D1794" s="50">
        <v>44821</v>
      </c>
      <c r="E1794">
        <f>YEAR(Tabela1[[#This Row],[Start Date]])</f>
        <v>2022</v>
      </c>
      <c r="F1794">
        <f>ROUNDUP(MONTH(Tabela1[[#This Row],[Start Date]])/3,0)</f>
        <v>3</v>
      </c>
      <c r="G1794" t="s">
        <v>8</v>
      </c>
      <c r="H1794">
        <v>10</v>
      </c>
      <c r="I1794" t="s">
        <v>14</v>
      </c>
      <c r="J1794" t="s">
        <v>8</v>
      </c>
      <c r="K1794">
        <v>30</v>
      </c>
      <c r="L1794" t="s">
        <v>11</v>
      </c>
      <c r="M1794">
        <v>0</v>
      </c>
      <c r="N1794">
        <v>1</v>
      </c>
      <c r="O1794" t="str">
        <f>IF(AND(Tabela1[[#This Row],[EA Play Season Pass]]="Yes",Tabela1[[#This Row],[Minecraft Season Pass]]="Yes"),"Yes","No")</f>
        <v>No</v>
      </c>
      <c r="P1794" t="str">
        <f>IF(OR(Tabela1[[#This Row],[EA Play Season Pass]]="Yes",Tabela1[[#This Row],[Minecraft Season Pass]]="Yes"),"Yes","No")</f>
        <v>Yes</v>
      </c>
      <c r="Q1794">
        <v>39</v>
      </c>
      <c r="R1794" s="2"/>
    </row>
    <row r="1795" spans="1:18" x14ac:dyDescent="0.25">
      <c r="A1795">
        <v>1794</v>
      </c>
      <c r="B1795" t="s">
        <v>2069</v>
      </c>
      <c r="C1795" t="s">
        <v>10</v>
      </c>
      <c r="D1795" s="50">
        <v>44821</v>
      </c>
      <c r="E1795">
        <f>YEAR(Tabela1[[#This Row],[Start Date]])</f>
        <v>2022</v>
      </c>
      <c r="F1795">
        <f>ROUNDUP(MONTH(Tabela1[[#This Row],[Start Date]])/3,0)</f>
        <v>3</v>
      </c>
      <c r="G1795" t="s">
        <v>11</v>
      </c>
      <c r="H1795">
        <v>5</v>
      </c>
      <c r="I1795" t="s">
        <v>12</v>
      </c>
      <c r="J1795" t="s">
        <v>11</v>
      </c>
      <c r="K1795">
        <v>0</v>
      </c>
      <c r="L1795" t="s">
        <v>11</v>
      </c>
      <c r="M1795">
        <v>0</v>
      </c>
      <c r="N1795">
        <v>2</v>
      </c>
      <c r="O1795" t="str">
        <f>IF(AND(Tabela1[[#This Row],[EA Play Season Pass]]="Yes",Tabela1[[#This Row],[Minecraft Season Pass]]="Yes"),"Yes","No")</f>
        <v>No</v>
      </c>
      <c r="P1795" t="str">
        <f>IF(OR(Tabela1[[#This Row],[EA Play Season Pass]]="Yes",Tabela1[[#This Row],[Minecraft Season Pass]]="Yes"),"Yes","No")</f>
        <v>No</v>
      </c>
      <c r="Q1795">
        <v>3</v>
      </c>
      <c r="R1795" s="2"/>
    </row>
    <row r="1796" spans="1:18" x14ac:dyDescent="0.25">
      <c r="A1796">
        <v>1795</v>
      </c>
      <c r="B1796" t="s">
        <v>1425</v>
      </c>
      <c r="C1796" t="s">
        <v>7</v>
      </c>
      <c r="D1796" s="50">
        <v>44821</v>
      </c>
      <c r="E1796">
        <f>YEAR(Tabela1[[#This Row],[Start Date]])</f>
        <v>2022</v>
      </c>
      <c r="F1796">
        <f>ROUNDUP(MONTH(Tabela1[[#This Row],[Start Date]])/3,0)</f>
        <v>3</v>
      </c>
      <c r="G1796" t="s">
        <v>11</v>
      </c>
      <c r="H1796">
        <v>15</v>
      </c>
      <c r="I1796" t="s">
        <v>9</v>
      </c>
      <c r="J1796" t="s">
        <v>11</v>
      </c>
      <c r="K1796">
        <v>0</v>
      </c>
      <c r="L1796" t="s">
        <v>8</v>
      </c>
      <c r="M1796">
        <v>20</v>
      </c>
      <c r="N1796">
        <v>2</v>
      </c>
      <c r="O1796" t="str">
        <f>IF(AND(Tabela1[[#This Row],[EA Play Season Pass]]="Yes",Tabela1[[#This Row],[Minecraft Season Pass]]="Yes"),"Yes","No")</f>
        <v>No</v>
      </c>
      <c r="P1796" t="str">
        <f>IF(OR(Tabela1[[#This Row],[EA Play Season Pass]]="Yes",Tabela1[[#This Row],[Minecraft Season Pass]]="Yes"),"Yes","No")</f>
        <v>Yes</v>
      </c>
      <c r="Q1796">
        <v>33</v>
      </c>
      <c r="R1796" s="2"/>
    </row>
    <row r="1797" spans="1:18" x14ac:dyDescent="0.25">
      <c r="A1797">
        <v>1796</v>
      </c>
      <c r="B1797" t="s">
        <v>4545</v>
      </c>
      <c r="C1797" t="s">
        <v>13</v>
      </c>
      <c r="D1797" s="50">
        <v>44822</v>
      </c>
      <c r="E1797">
        <f>YEAR(Tabela1[[#This Row],[Start Date]])</f>
        <v>2022</v>
      </c>
      <c r="F1797">
        <f>ROUNDUP(MONTH(Tabela1[[#This Row],[Start Date]])/3,0)</f>
        <v>3</v>
      </c>
      <c r="G1797" t="s">
        <v>11</v>
      </c>
      <c r="H1797">
        <v>10</v>
      </c>
      <c r="I1797" t="s">
        <v>9</v>
      </c>
      <c r="J1797" t="s">
        <v>8</v>
      </c>
      <c r="K1797">
        <v>30</v>
      </c>
      <c r="L1797" t="s">
        <v>8</v>
      </c>
      <c r="M1797">
        <v>20</v>
      </c>
      <c r="N1797">
        <v>2</v>
      </c>
      <c r="O1797" t="str">
        <f>IF(AND(Tabela1[[#This Row],[EA Play Season Pass]]="Yes",Tabela1[[#This Row],[Minecraft Season Pass]]="Yes"),"Yes","No")</f>
        <v>Yes</v>
      </c>
      <c r="P1797" t="str">
        <f>IF(OR(Tabela1[[#This Row],[EA Play Season Pass]]="Yes",Tabela1[[#This Row],[Minecraft Season Pass]]="Yes"),"Yes","No")</f>
        <v>Yes</v>
      </c>
      <c r="Q1797">
        <v>58</v>
      </c>
      <c r="R1797" s="2"/>
    </row>
    <row r="1798" spans="1:18" x14ac:dyDescent="0.25">
      <c r="A1798">
        <v>1797</v>
      </c>
      <c r="B1798" t="s">
        <v>4546</v>
      </c>
      <c r="C1798" t="s">
        <v>13</v>
      </c>
      <c r="D1798" s="50">
        <v>44822</v>
      </c>
      <c r="E1798">
        <f>YEAR(Tabela1[[#This Row],[Start Date]])</f>
        <v>2022</v>
      </c>
      <c r="F1798">
        <f>ROUNDUP(MONTH(Tabela1[[#This Row],[Start Date]])/3,0)</f>
        <v>3</v>
      </c>
      <c r="G1798" t="s">
        <v>11</v>
      </c>
      <c r="H1798">
        <v>10</v>
      </c>
      <c r="I1798" t="s">
        <v>12</v>
      </c>
      <c r="J1798" t="s">
        <v>11</v>
      </c>
      <c r="K1798">
        <v>0</v>
      </c>
      <c r="L1798" t="s">
        <v>11</v>
      </c>
      <c r="M1798">
        <v>0</v>
      </c>
      <c r="N1798">
        <v>1</v>
      </c>
      <c r="O1798" t="str">
        <f>IF(AND(Tabela1[[#This Row],[EA Play Season Pass]]="Yes",Tabela1[[#This Row],[Minecraft Season Pass]]="Yes"),"Yes","No")</f>
        <v>No</v>
      </c>
      <c r="P1798" t="str">
        <f>IF(OR(Tabela1[[#This Row],[EA Play Season Pass]]="Yes",Tabela1[[#This Row],[Minecraft Season Pass]]="Yes"),"Yes","No")</f>
        <v>No</v>
      </c>
      <c r="Q1798">
        <v>9</v>
      </c>
      <c r="R1798" s="2"/>
    </row>
    <row r="1799" spans="1:18" x14ac:dyDescent="0.25">
      <c r="A1799">
        <v>1798</v>
      </c>
      <c r="B1799" t="s">
        <v>3018</v>
      </c>
      <c r="C1799" t="s">
        <v>7</v>
      </c>
      <c r="D1799" s="50">
        <v>44822</v>
      </c>
      <c r="E1799">
        <f>YEAR(Tabela1[[#This Row],[Start Date]])</f>
        <v>2022</v>
      </c>
      <c r="F1799">
        <f>ROUNDUP(MONTH(Tabela1[[#This Row],[Start Date]])/3,0)</f>
        <v>3</v>
      </c>
      <c r="G1799" t="s">
        <v>11</v>
      </c>
      <c r="H1799">
        <v>15</v>
      </c>
      <c r="I1799" t="s">
        <v>12</v>
      </c>
      <c r="J1799" t="s">
        <v>8</v>
      </c>
      <c r="K1799">
        <v>30</v>
      </c>
      <c r="L1799" t="s">
        <v>8</v>
      </c>
      <c r="M1799">
        <v>20</v>
      </c>
      <c r="N1799">
        <v>2</v>
      </c>
      <c r="O1799" t="str">
        <f>IF(AND(Tabela1[[#This Row],[EA Play Season Pass]]="Yes",Tabela1[[#This Row],[Minecraft Season Pass]]="Yes"),"Yes","No")</f>
        <v>Yes</v>
      </c>
      <c r="P1799" t="str">
        <f>IF(OR(Tabela1[[#This Row],[EA Play Season Pass]]="Yes",Tabela1[[#This Row],[Minecraft Season Pass]]="Yes"),"Yes","No")</f>
        <v>Yes</v>
      </c>
      <c r="Q1799">
        <v>63</v>
      </c>
      <c r="R1799" s="2"/>
    </row>
    <row r="1800" spans="1:18" x14ac:dyDescent="0.25">
      <c r="A1800">
        <v>1799</v>
      </c>
      <c r="B1800" t="s">
        <v>2566</v>
      </c>
      <c r="C1800" t="s">
        <v>7</v>
      </c>
      <c r="D1800" s="50">
        <v>44822</v>
      </c>
      <c r="E1800">
        <f>YEAR(Tabela1[[#This Row],[Start Date]])</f>
        <v>2022</v>
      </c>
      <c r="F1800">
        <f>ROUNDUP(MONTH(Tabela1[[#This Row],[Start Date]])/3,0)</f>
        <v>3</v>
      </c>
      <c r="G1800" t="s">
        <v>11</v>
      </c>
      <c r="H1800">
        <v>15</v>
      </c>
      <c r="I1800" t="s">
        <v>14</v>
      </c>
      <c r="J1800" t="s">
        <v>8</v>
      </c>
      <c r="K1800">
        <v>30</v>
      </c>
      <c r="L1800" t="s">
        <v>11</v>
      </c>
      <c r="M1800">
        <v>0</v>
      </c>
      <c r="N1800">
        <v>2</v>
      </c>
      <c r="O1800" t="str">
        <f>IF(AND(Tabela1[[#This Row],[EA Play Season Pass]]="Yes",Tabela1[[#This Row],[Minecraft Season Pass]]="Yes"),"Yes","No")</f>
        <v>No</v>
      </c>
      <c r="P1800" t="str">
        <f>IF(OR(Tabela1[[#This Row],[EA Play Season Pass]]="Yes",Tabela1[[#This Row],[Minecraft Season Pass]]="Yes"),"Yes","No")</f>
        <v>Yes</v>
      </c>
      <c r="Q1800">
        <v>43</v>
      </c>
      <c r="R1800" s="2"/>
    </row>
    <row r="1801" spans="1:18" x14ac:dyDescent="0.25">
      <c r="A1801">
        <v>1800</v>
      </c>
      <c r="B1801" t="s">
        <v>4547</v>
      </c>
      <c r="C1801" t="s">
        <v>10</v>
      </c>
      <c r="D1801" s="50">
        <v>44822</v>
      </c>
      <c r="E1801">
        <f>YEAR(Tabela1[[#This Row],[Start Date]])</f>
        <v>2022</v>
      </c>
      <c r="F1801">
        <f>ROUNDUP(MONTH(Tabela1[[#This Row],[Start Date]])/3,0)</f>
        <v>3</v>
      </c>
      <c r="G1801" t="s">
        <v>11</v>
      </c>
      <c r="H1801">
        <v>5</v>
      </c>
      <c r="I1801" t="s">
        <v>12</v>
      </c>
      <c r="J1801" t="s">
        <v>8</v>
      </c>
      <c r="K1801">
        <v>30</v>
      </c>
      <c r="L1801" t="s">
        <v>11</v>
      </c>
      <c r="M1801">
        <v>0</v>
      </c>
      <c r="N1801">
        <v>2</v>
      </c>
      <c r="O1801" t="str">
        <f>IF(AND(Tabela1[[#This Row],[EA Play Season Pass]]="Yes",Tabela1[[#This Row],[Minecraft Season Pass]]="Yes"),"Yes","No")</f>
        <v>No</v>
      </c>
      <c r="P1801" t="str">
        <f>IF(OR(Tabela1[[#This Row],[EA Play Season Pass]]="Yes",Tabela1[[#This Row],[Minecraft Season Pass]]="Yes"),"Yes","No")</f>
        <v>Yes</v>
      </c>
      <c r="Q1801">
        <v>33</v>
      </c>
      <c r="R1801" s="2"/>
    </row>
    <row r="1802" spans="1:18" x14ac:dyDescent="0.25">
      <c r="A1802">
        <v>1801</v>
      </c>
      <c r="B1802" t="s">
        <v>4548</v>
      </c>
      <c r="C1802" t="s">
        <v>13</v>
      </c>
      <c r="D1802" s="50">
        <v>44822</v>
      </c>
      <c r="E1802">
        <f>YEAR(Tabela1[[#This Row],[Start Date]])</f>
        <v>2022</v>
      </c>
      <c r="F1802">
        <f>ROUNDUP(MONTH(Tabela1[[#This Row],[Start Date]])/3,0)</f>
        <v>3</v>
      </c>
      <c r="G1802" t="s">
        <v>11</v>
      </c>
      <c r="H1802">
        <v>10</v>
      </c>
      <c r="I1802" t="s">
        <v>14</v>
      </c>
      <c r="J1802" t="s">
        <v>8</v>
      </c>
      <c r="K1802">
        <v>30</v>
      </c>
      <c r="L1802" t="s">
        <v>8</v>
      </c>
      <c r="M1802">
        <v>20</v>
      </c>
      <c r="N1802">
        <v>1</v>
      </c>
      <c r="O1802" t="str">
        <f>IF(AND(Tabela1[[#This Row],[EA Play Season Pass]]="Yes",Tabela1[[#This Row],[Minecraft Season Pass]]="Yes"),"Yes","No")</f>
        <v>Yes</v>
      </c>
      <c r="P1802" t="str">
        <f>IF(OR(Tabela1[[#This Row],[EA Play Season Pass]]="Yes",Tabela1[[#This Row],[Minecraft Season Pass]]="Yes"),"Yes","No")</f>
        <v>Yes</v>
      </c>
      <c r="Q1802">
        <v>59</v>
      </c>
      <c r="R1802" s="2"/>
    </row>
    <row r="1803" spans="1:18" x14ac:dyDescent="0.25">
      <c r="A1803">
        <v>1802</v>
      </c>
      <c r="B1803" t="s">
        <v>421</v>
      </c>
      <c r="C1803" t="s">
        <v>13</v>
      </c>
      <c r="D1803" s="50">
        <v>44822</v>
      </c>
      <c r="E1803">
        <f>YEAR(Tabela1[[#This Row],[Start Date]])</f>
        <v>2022</v>
      </c>
      <c r="F1803">
        <f>ROUNDUP(MONTH(Tabela1[[#This Row],[Start Date]])/3,0)</f>
        <v>3</v>
      </c>
      <c r="G1803" t="s">
        <v>11</v>
      </c>
      <c r="H1803">
        <v>10</v>
      </c>
      <c r="I1803" t="s">
        <v>14</v>
      </c>
      <c r="J1803" t="s">
        <v>11</v>
      </c>
      <c r="K1803">
        <v>0</v>
      </c>
      <c r="L1803" t="s">
        <v>11</v>
      </c>
      <c r="M1803">
        <v>0</v>
      </c>
      <c r="N1803">
        <v>1</v>
      </c>
      <c r="O1803" t="str">
        <f>IF(AND(Tabela1[[#This Row],[EA Play Season Pass]]="Yes",Tabela1[[#This Row],[Minecraft Season Pass]]="Yes"),"Yes","No")</f>
        <v>No</v>
      </c>
      <c r="P1803" t="str">
        <f>IF(OR(Tabela1[[#This Row],[EA Play Season Pass]]="Yes",Tabela1[[#This Row],[Minecraft Season Pass]]="Yes"),"Yes","No")</f>
        <v>No</v>
      </c>
      <c r="Q1803">
        <v>9</v>
      </c>
      <c r="R1803" s="2"/>
    </row>
    <row r="1804" spans="1:18" x14ac:dyDescent="0.25">
      <c r="A1804">
        <v>1803</v>
      </c>
      <c r="B1804" t="s">
        <v>4549</v>
      </c>
      <c r="C1804" t="s">
        <v>7</v>
      </c>
      <c r="D1804" s="50">
        <v>44822</v>
      </c>
      <c r="E1804">
        <f>YEAR(Tabela1[[#This Row],[Start Date]])</f>
        <v>2022</v>
      </c>
      <c r="F1804">
        <f>ROUNDUP(MONTH(Tabela1[[#This Row],[Start Date]])/3,0)</f>
        <v>3</v>
      </c>
      <c r="G1804" t="s">
        <v>11</v>
      </c>
      <c r="H1804">
        <v>15</v>
      </c>
      <c r="I1804" t="s">
        <v>12</v>
      </c>
      <c r="J1804" t="s">
        <v>8</v>
      </c>
      <c r="K1804">
        <v>30</v>
      </c>
      <c r="L1804" t="s">
        <v>8</v>
      </c>
      <c r="M1804">
        <v>20</v>
      </c>
      <c r="N1804">
        <v>1</v>
      </c>
      <c r="O1804" t="str">
        <f>IF(AND(Tabela1[[#This Row],[EA Play Season Pass]]="Yes",Tabela1[[#This Row],[Minecraft Season Pass]]="Yes"),"Yes","No")</f>
        <v>Yes</v>
      </c>
      <c r="P1804" t="str">
        <f>IF(OR(Tabela1[[#This Row],[EA Play Season Pass]]="Yes",Tabela1[[#This Row],[Minecraft Season Pass]]="Yes"),"Yes","No")</f>
        <v>Yes</v>
      </c>
      <c r="Q1804">
        <v>64</v>
      </c>
      <c r="R1804" s="2"/>
    </row>
    <row r="1805" spans="1:18" x14ac:dyDescent="0.25">
      <c r="A1805">
        <v>1804</v>
      </c>
      <c r="B1805" t="s">
        <v>4550</v>
      </c>
      <c r="C1805" t="s">
        <v>10</v>
      </c>
      <c r="D1805" s="50">
        <v>44822</v>
      </c>
      <c r="E1805">
        <f>YEAR(Tabela1[[#This Row],[Start Date]])</f>
        <v>2022</v>
      </c>
      <c r="F1805">
        <f>ROUNDUP(MONTH(Tabela1[[#This Row],[Start Date]])/3,0)</f>
        <v>3</v>
      </c>
      <c r="G1805" t="s">
        <v>8</v>
      </c>
      <c r="H1805">
        <v>5</v>
      </c>
      <c r="I1805" t="s">
        <v>12</v>
      </c>
      <c r="J1805" t="s">
        <v>11</v>
      </c>
      <c r="K1805">
        <v>0</v>
      </c>
      <c r="L1805" t="s">
        <v>8</v>
      </c>
      <c r="M1805">
        <v>20</v>
      </c>
      <c r="N1805">
        <v>1</v>
      </c>
      <c r="O1805" t="str">
        <f>IF(AND(Tabela1[[#This Row],[EA Play Season Pass]]="Yes",Tabela1[[#This Row],[Minecraft Season Pass]]="Yes"),"Yes","No")</f>
        <v>No</v>
      </c>
      <c r="P1805" t="str">
        <f>IF(OR(Tabela1[[#This Row],[EA Play Season Pass]]="Yes",Tabela1[[#This Row],[Minecraft Season Pass]]="Yes"),"Yes","No")</f>
        <v>Yes</v>
      </c>
      <c r="Q1805">
        <v>24</v>
      </c>
      <c r="R1805" s="2"/>
    </row>
    <row r="1806" spans="1:18" x14ac:dyDescent="0.25">
      <c r="A1806">
        <v>1805</v>
      </c>
      <c r="B1806" t="s">
        <v>866</v>
      </c>
      <c r="C1806" t="s">
        <v>13</v>
      </c>
      <c r="D1806" s="50">
        <v>44822</v>
      </c>
      <c r="E1806">
        <f>YEAR(Tabela1[[#This Row],[Start Date]])</f>
        <v>2022</v>
      </c>
      <c r="F1806">
        <f>ROUNDUP(MONTH(Tabela1[[#This Row],[Start Date]])/3,0)</f>
        <v>3</v>
      </c>
      <c r="G1806" t="s">
        <v>8</v>
      </c>
      <c r="H1806">
        <v>10</v>
      </c>
      <c r="I1806" t="s">
        <v>9</v>
      </c>
      <c r="J1806" t="s">
        <v>11</v>
      </c>
      <c r="K1806">
        <v>0</v>
      </c>
      <c r="L1806" t="s">
        <v>11</v>
      </c>
      <c r="M1806">
        <v>0</v>
      </c>
      <c r="N1806">
        <v>3</v>
      </c>
      <c r="O1806" t="str">
        <f>IF(AND(Tabela1[[#This Row],[EA Play Season Pass]]="Yes",Tabela1[[#This Row],[Minecraft Season Pass]]="Yes"),"Yes","No")</f>
        <v>No</v>
      </c>
      <c r="P1806" t="str">
        <f>IF(OR(Tabela1[[#This Row],[EA Play Season Pass]]="Yes",Tabela1[[#This Row],[Minecraft Season Pass]]="Yes"),"Yes","No")</f>
        <v>No</v>
      </c>
      <c r="Q1806">
        <v>7</v>
      </c>
      <c r="R1806" s="2"/>
    </row>
    <row r="1807" spans="1:18" x14ac:dyDescent="0.25">
      <c r="A1807">
        <v>1806</v>
      </c>
      <c r="B1807" t="s">
        <v>4551</v>
      </c>
      <c r="C1807" t="s">
        <v>7</v>
      </c>
      <c r="D1807" s="50">
        <v>44822</v>
      </c>
      <c r="E1807">
        <f>YEAR(Tabela1[[#This Row],[Start Date]])</f>
        <v>2022</v>
      </c>
      <c r="F1807">
        <f>ROUNDUP(MONTH(Tabela1[[#This Row],[Start Date]])/3,0)</f>
        <v>3</v>
      </c>
      <c r="G1807" t="s">
        <v>8</v>
      </c>
      <c r="H1807">
        <v>15</v>
      </c>
      <c r="I1807" t="s">
        <v>14</v>
      </c>
      <c r="J1807" t="s">
        <v>11</v>
      </c>
      <c r="K1807">
        <v>0</v>
      </c>
      <c r="L1807" t="s">
        <v>11</v>
      </c>
      <c r="M1807">
        <v>0</v>
      </c>
      <c r="N1807">
        <v>1</v>
      </c>
      <c r="O1807" t="str">
        <f>IF(AND(Tabela1[[#This Row],[EA Play Season Pass]]="Yes",Tabela1[[#This Row],[Minecraft Season Pass]]="Yes"),"Yes","No")</f>
        <v>No</v>
      </c>
      <c r="P1807" t="str">
        <f>IF(OR(Tabela1[[#This Row],[EA Play Season Pass]]="Yes",Tabela1[[#This Row],[Minecraft Season Pass]]="Yes"),"Yes","No")</f>
        <v>No</v>
      </c>
      <c r="Q1807">
        <v>14</v>
      </c>
      <c r="R1807" s="2"/>
    </row>
    <row r="1808" spans="1:18" x14ac:dyDescent="0.25">
      <c r="A1808">
        <v>1807</v>
      </c>
      <c r="B1808" t="s">
        <v>3348</v>
      </c>
      <c r="C1808" t="s">
        <v>13</v>
      </c>
      <c r="D1808" s="50">
        <v>44822</v>
      </c>
      <c r="E1808">
        <f>YEAR(Tabela1[[#This Row],[Start Date]])</f>
        <v>2022</v>
      </c>
      <c r="F1808">
        <f>ROUNDUP(MONTH(Tabela1[[#This Row],[Start Date]])/3,0)</f>
        <v>3</v>
      </c>
      <c r="G1808" t="s">
        <v>8</v>
      </c>
      <c r="H1808">
        <v>10</v>
      </c>
      <c r="I1808" t="s">
        <v>12</v>
      </c>
      <c r="J1808" t="s">
        <v>8</v>
      </c>
      <c r="K1808">
        <v>30</v>
      </c>
      <c r="L1808" t="s">
        <v>8</v>
      </c>
      <c r="M1808">
        <v>20</v>
      </c>
      <c r="N1808">
        <v>3</v>
      </c>
      <c r="O1808" t="str">
        <f>IF(AND(Tabela1[[#This Row],[EA Play Season Pass]]="Yes",Tabela1[[#This Row],[Minecraft Season Pass]]="Yes"),"Yes","No")</f>
        <v>Yes</v>
      </c>
      <c r="P1808" t="str">
        <f>IF(OR(Tabela1[[#This Row],[EA Play Season Pass]]="Yes",Tabela1[[#This Row],[Minecraft Season Pass]]="Yes"),"Yes","No")</f>
        <v>Yes</v>
      </c>
      <c r="Q1808">
        <v>57</v>
      </c>
      <c r="R1808" s="2"/>
    </row>
    <row r="1809" spans="1:18" x14ac:dyDescent="0.25">
      <c r="A1809">
        <v>1808</v>
      </c>
      <c r="B1809" t="s">
        <v>180</v>
      </c>
      <c r="C1809" t="s">
        <v>7</v>
      </c>
      <c r="D1809" s="50">
        <v>44823</v>
      </c>
      <c r="E1809">
        <f>YEAR(Tabela1[[#This Row],[Start Date]])</f>
        <v>2022</v>
      </c>
      <c r="F1809">
        <f>ROUNDUP(MONTH(Tabela1[[#This Row],[Start Date]])/3,0)</f>
        <v>3</v>
      </c>
      <c r="G1809" t="s">
        <v>8</v>
      </c>
      <c r="H1809">
        <v>15</v>
      </c>
      <c r="I1809" t="s">
        <v>9</v>
      </c>
      <c r="J1809" t="s">
        <v>11</v>
      </c>
      <c r="K1809">
        <v>0</v>
      </c>
      <c r="L1809" t="s">
        <v>11</v>
      </c>
      <c r="M1809">
        <v>0</v>
      </c>
      <c r="N1809">
        <v>3</v>
      </c>
      <c r="O1809" t="str">
        <f>IF(AND(Tabela1[[#This Row],[EA Play Season Pass]]="Yes",Tabela1[[#This Row],[Minecraft Season Pass]]="Yes"),"Yes","No")</f>
        <v>No</v>
      </c>
      <c r="P1809" t="str">
        <f>IF(OR(Tabela1[[#This Row],[EA Play Season Pass]]="Yes",Tabela1[[#This Row],[Minecraft Season Pass]]="Yes"),"Yes","No")</f>
        <v>No</v>
      </c>
      <c r="Q1809">
        <v>12</v>
      </c>
      <c r="R1809" s="2"/>
    </row>
    <row r="1810" spans="1:18" x14ac:dyDescent="0.25">
      <c r="A1810">
        <v>1809</v>
      </c>
      <c r="B1810" t="s">
        <v>4552</v>
      </c>
      <c r="C1810" t="s">
        <v>10</v>
      </c>
      <c r="D1810" s="50">
        <v>44823</v>
      </c>
      <c r="E1810">
        <f>YEAR(Tabela1[[#This Row],[Start Date]])</f>
        <v>2022</v>
      </c>
      <c r="F1810">
        <f>ROUNDUP(MONTH(Tabela1[[#This Row],[Start Date]])/3,0)</f>
        <v>3</v>
      </c>
      <c r="G1810" t="s">
        <v>8</v>
      </c>
      <c r="H1810">
        <v>5</v>
      </c>
      <c r="I1810" t="s">
        <v>12</v>
      </c>
      <c r="J1810" t="s">
        <v>8</v>
      </c>
      <c r="K1810">
        <v>30</v>
      </c>
      <c r="L1810" t="s">
        <v>8</v>
      </c>
      <c r="M1810">
        <v>20</v>
      </c>
      <c r="N1810">
        <v>2</v>
      </c>
      <c r="O1810" t="str">
        <f>IF(AND(Tabela1[[#This Row],[EA Play Season Pass]]="Yes",Tabela1[[#This Row],[Minecraft Season Pass]]="Yes"),"Yes","No")</f>
        <v>Yes</v>
      </c>
      <c r="P1810" t="str">
        <f>IF(OR(Tabela1[[#This Row],[EA Play Season Pass]]="Yes",Tabela1[[#This Row],[Minecraft Season Pass]]="Yes"),"Yes","No")</f>
        <v>Yes</v>
      </c>
      <c r="Q1810">
        <v>53</v>
      </c>
      <c r="R1810" s="2"/>
    </row>
    <row r="1811" spans="1:18" x14ac:dyDescent="0.25">
      <c r="A1811">
        <v>1810</v>
      </c>
      <c r="B1811" t="s">
        <v>4553</v>
      </c>
      <c r="C1811" t="s">
        <v>13</v>
      </c>
      <c r="D1811" s="50">
        <v>44823</v>
      </c>
      <c r="E1811">
        <f>YEAR(Tabela1[[#This Row],[Start Date]])</f>
        <v>2022</v>
      </c>
      <c r="F1811">
        <f>ROUNDUP(MONTH(Tabela1[[#This Row],[Start Date]])/3,0)</f>
        <v>3</v>
      </c>
      <c r="G1811" t="s">
        <v>11</v>
      </c>
      <c r="H1811">
        <v>10</v>
      </c>
      <c r="I1811" t="s">
        <v>14</v>
      </c>
      <c r="J1811" t="s">
        <v>8</v>
      </c>
      <c r="K1811">
        <v>30</v>
      </c>
      <c r="L1811" t="s">
        <v>8</v>
      </c>
      <c r="M1811">
        <v>20</v>
      </c>
      <c r="N1811">
        <v>2</v>
      </c>
      <c r="O1811" t="str">
        <f>IF(AND(Tabela1[[#This Row],[EA Play Season Pass]]="Yes",Tabela1[[#This Row],[Minecraft Season Pass]]="Yes"),"Yes","No")</f>
        <v>Yes</v>
      </c>
      <c r="P1811" t="str">
        <f>IF(OR(Tabela1[[#This Row],[EA Play Season Pass]]="Yes",Tabela1[[#This Row],[Minecraft Season Pass]]="Yes"),"Yes","No")</f>
        <v>Yes</v>
      </c>
      <c r="Q1811">
        <v>58</v>
      </c>
      <c r="R1811" s="2"/>
    </row>
    <row r="1812" spans="1:18" x14ac:dyDescent="0.25">
      <c r="A1812">
        <v>1811</v>
      </c>
      <c r="B1812" t="s">
        <v>4554</v>
      </c>
      <c r="C1812" t="s">
        <v>13</v>
      </c>
      <c r="D1812" s="50">
        <v>44823</v>
      </c>
      <c r="E1812">
        <f>YEAR(Tabela1[[#This Row],[Start Date]])</f>
        <v>2022</v>
      </c>
      <c r="F1812">
        <f>ROUNDUP(MONTH(Tabela1[[#This Row],[Start Date]])/3,0)</f>
        <v>3</v>
      </c>
      <c r="G1812" t="s">
        <v>11</v>
      </c>
      <c r="H1812">
        <v>10</v>
      </c>
      <c r="I1812" t="s">
        <v>9</v>
      </c>
      <c r="J1812" t="s">
        <v>11</v>
      </c>
      <c r="K1812">
        <v>0</v>
      </c>
      <c r="L1812" t="s">
        <v>8</v>
      </c>
      <c r="M1812">
        <v>20</v>
      </c>
      <c r="N1812">
        <v>3</v>
      </c>
      <c r="O1812" t="str">
        <f>IF(AND(Tabela1[[#This Row],[EA Play Season Pass]]="Yes",Tabela1[[#This Row],[Minecraft Season Pass]]="Yes"),"Yes","No")</f>
        <v>No</v>
      </c>
      <c r="P1812" t="str">
        <f>IF(OR(Tabela1[[#This Row],[EA Play Season Pass]]="Yes",Tabela1[[#This Row],[Minecraft Season Pass]]="Yes"),"Yes","No")</f>
        <v>Yes</v>
      </c>
      <c r="Q1812">
        <v>27</v>
      </c>
      <c r="R1812" s="2"/>
    </row>
    <row r="1813" spans="1:18" x14ac:dyDescent="0.25">
      <c r="A1813">
        <v>1812</v>
      </c>
      <c r="B1813" t="s">
        <v>4555</v>
      </c>
      <c r="C1813" t="s">
        <v>7</v>
      </c>
      <c r="D1813" s="50">
        <v>44824</v>
      </c>
      <c r="E1813">
        <f>YEAR(Tabela1[[#This Row],[Start Date]])</f>
        <v>2022</v>
      </c>
      <c r="F1813">
        <f>ROUNDUP(MONTH(Tabela1[[#This Row],[Start Date]])/3,0)</f>
        <v>3</v>
      </c>
      <c r="G1813" t="s">
        <v>8</v>
      </c>
      <c r="H1813">
        <v>15</v>
      </c>
      <c r="I1813" t="s">
        <v>9</v>
      </c>
      <c r="J1813" t="s">
        <v>8</v>
      </c>
      <c r="K1813">
        <v>30</v>
      </c>
      <c r="L1813" t="s">
        <v>11</v>
      </c>
      <c r="M1813">
        <v>0</v>
      </c>
      <c r="N1813">
        <v>2</v>
      </c>
      <c r="O1813" t="str">
        <f>IF(AND(Tabela1[[#This Row],[EA Play Season Pass]]="Yes",Tabela1[[#This Row],[Minecraft Season Pass]]="Yes"),"Yes","No")</f>
        <v>No</v>
      </c>
      <c r="P1813" t="str">
        <f>IF(OR(Tabela1[[#This Row],[EA Play Season Pass]]="Yes",Tabela1[[#This Row],[Minecraft Season Pass]]="Yes"),"Yes","No")</f>
        <v>Yes</v>
      </c>
      <c r="Q1813">
        <v>43</v>
      </c>
      <c r="R1813" s="2"/>
    </row>
    <row r="1814" spans="1:18" x14ac:dyDescent="0.25">
      <c r="A1814">
        <v>1813</v>
      </c>
      <c r="B1814" t="s">
        <v>4556</v>
      </c>
      <c r="C1814" t="s">
        <v>10</v>
      </c>
      <c r="D1814" s="50">
        <v>44824</v>
      </c>
      <c r="E1814">
        <f>YEAR(Tabela1[[#This Row],[Start Date]])</f>
        <v>2022</v>
      </c>
      <c r="F1814">
        <f>ROUNDUP(MONTH(Tabela1[[#This Row],[Start Date]])/3,0)</f>
        <v>3</v>
      </c>
      <c r="G1814" t="s">
        <v>11</v>
      </c>
      <c r="H1814">
        <v>5</v>
      </c>
      <c r="I1814" t="s">
        <v>12</v>
      </c>
      <c r="J1814" t="s">
        <v>11</v>
      </c>
      <c r="K1814">
        <v>0</v>
      </c>
      <c r="L1814" t="s">
        <v>8</v>
      </c>
      <c r="M1814">
        <v>20</v>
      </c>
      <c r="N1814">
        <v>1</v>
      </c>
      <c r="O1814" t="str">
        <f>IF(AND(Tabela1[[#This Row],[EA Play Season Pass]]="Yes",Tabela1[[#This Row],[Minecraft Season Pass]]="Yes"),"Yes","No")</f>
        <v>No</v>
      </c>
      <c r="P1814" t="str">
        <f>IF(OR(Tabela1[[#This Row],[EA Play Season Pass]]="Yes",Tabela1[[#This Row],[Minecraft Season Pass]]="Yes"),"Yes","No")</f>
        <v>Yes</v>
      </c>
      <c r="Q1814">
        <v>24</v>
      </c>
      <c r="R1814" s="2"/>
    </row>
    <row r="1815" spans="1:18" x14ac:dyDescent="0.25">
      <c r="A1815">
        <v>1814</v>
      </c>
      <c r="B1815" t="s">
        <v>941</v>
      </c>
      <c r="C1815" t="s">
        <v>7</v>
      </c>
      <c r="D1815" s="50">
        <v>44824</v>
      </c>
      <c r="E1815">
        <f>YEAR(Tabela1[[#This Row],[Start Date]])</f>
        <v>2022</v>
      </c>
      <c r="F1815">
        <f>ROUNDUP(MONTH(Tabela1[[#This Row],[Start Date]])/3,0)</f>
        <v>3</v>
      </c>
      <c r="G1815" t="s">
        <v>11</v>
      </c>
      <c r="H1815">
        <v>15</v>
      </c>
      <c r="I1815" t="s">
        <v>12</v>
      </c>
      <c r="J1815" t="s">
        <v>11</v>
      </c>
      <c r="K1815">
        <v>0</v>
      </c>
      <c r="L1815" t="s">
        <v>11</v>
      </c>
      <c r="M1815">
        <v>0</v>
      </c>
      <c r="N1815">
        <v>1</v>
      </c>
      <c r="O1815" t="str">
        <f>IF(AND(Tabela1[[#This Row],[EA Play Season Pass]]="Yes",Tabela1[[#This Row],[Minecraft Season Pass]]="Yes"),"Yes","No")</f>
        <v>No</v>
      </c>
      <c r="P1815" t="str">
        <f>IF(OR(Tabela1[[#This Row],[EA Play Season Pass]]="Yes",Tabela1[[#This Row],[Minecraft Season Pass]]="Yes"),"Yes","No")</f>
        <v>No</v>
      </c>
      <c r="Q1815">
        <v>14</v>
      </c>
      <c r="R1815" s="2"/>
    </row>
    <row r="1816" spans="1:18" x14ac:dyDescent="0.25">
      <c r="A1816">
        <v>1815</v>
      </c>
      <c r="B1816" t="s">
        <v>4557</v>
      </c>
      <c r="C1816" t="s">
        <v>10</v>
      </c>
      <c r="D1816" s="50">
        <v>44824</v>
      </c>
      <c r="E1816">
        <f>YEAR(Tabela1[[#This Row],[Start Date]])</f>
        <v>2022</v>
      </c>
      <c r="F1816">
        <f>ROUNDUP(MONTH(Tabela1[[#This Row],[Start Date]])/3,0)</f>
        <v>3</v>
      </c>
      <c r="G1816" t="s">
        <v>11</v>
      </c>
      <c r="H1816">
        <v>5</v>
      </c>
      <c r="I1816" t="s">
        <v>12</v>
      </c>
      <c r="J1816" t="s">
        <v>8</v>
      </c>
      <c r="K1816">
        <v>30</v>
      </c>
      <c r="L1816" t="s">
        <v>11</v>
      </c>
      <c r="M1816">
        <v>0</v>
      </c>
      <c r="N1816">
        <v>3</v>
      </c>
      <c r="O1816" t="str">
        <f>IF(AND(Tabela1[[#This Row],[EA Play Season Pass]]="Yes",Tabela1[[#This Row],[Minecraft Season Pass]]="Yes"),"Yes","No")</f>
        <v>No</v>
      </c>
      <c r="P1816" t="str">
        <f>IF(OR(Tabela1[[#This Row],[EA Play Season Pass]]="Yes",Tabela1[[#This Row],[Minecraft Season Pass]]="Yes"),"Yes","No")</f>
        <v>Yes</v>
      </c>
      <c r="Q1816">
        <v>32</v>
      </c>
      <c r="R1816" s="2"/>
    </row>
    <row r="1817" spans="1:18" x14ac:dyDescent="0.25">
      <c r="A1817">
        <v>1816</v>
      </c>
      <c r="B1817" t="s">
        <v>4558</v>
      </c>
      <c r="C1817" t="s">
        <v>13</v>
      </c>
      <c r="D1817" s="50">
        <v>44824</v>
      </c>
      <c r="E1817">
        <f>YEAR(Tabela1[[#This Row],[Start Date]])</f>
        <v>2022</v>
      </c>
      <c r="F1817">
        <f>ROUNDUP(MONTH(Tabela1[[#This Row],[Start Date]])/3,0)</f>
        <v>3</v>
      </c>
      <c r="G1817" t="s">
        <v>8</v>
      </c>
      <c r="H1817">
        <v>10</v>
      </c>
      <c r="I1817" t="s">
        <v>9</v>
      </c>
      <c r="J1817" t="s">
        <v>11</v>
      </c>
      <c r="K1817">
        <v>0</v>
      </c>
      <c r="L1817" t="s">
        <v>11</v>
      </c>
      <c r="M1817">
        <v>0</v>
      </c>
      <c r="N1817">
        <v>1</v>
      </c>
      <c r="O1817" t="str">
        <f>IF(AND(Tabela1[[#This Row],[EA Play Season Pass]]="Yes",Tabela1[[#This Row],[Minecraft Season Pass]]="Yes"),"Yes","No")</f>
        <v>No</v>
      </c>
      <c r="P1817" t="str">
        <f>IF(OR(Tabela1[[#This Row],[EA Play Season Pass]]="Yes",Tabela1[[#This Row],[Minecraft Season Pass]]="Yes"),"Yes","No")</f>
        <v>No</v>
      </c>
      <c r="Q1817">
        <v>9</v>
      </c>
      <c r="R1817" s="2"/>
    </row>
    <row r="1818" spans="1:18" x14ac:dyDescent="0.25">
      <c r="A1818">
        <v>1817</v>
      </c>
      <c r="B1818" t="s">
        <v>2429</v>
      </c>
      <c r="C1818" t="s">
        <v>13</v>
      </c>
      <c r="D1818" s="50">
        <v>44824</v>
      </c>
      <c r="E1818">
        <f>YEAR(Tabela1[[#This Row],[Start Date]])</f>
        <v>2022</v>
      </c>
      <c r="F1818">
        <f>ROUNDUP(MONTH(Tabela1[[#This Row],[Start Date]])/3,0)</f>
        <v>3</v>
      </c>
      <c r="G1818" t="s">
        <v>8</v>
      </c>
      <c r="H1818">
        <v>10</v>
      </c>
      <c r="I1818" t="s">
        <v>9</v>
      </c>
      <c r="J1818" t="s">
        <v>8</v>
      </c>
      <c r="K1818">
        <v>30</v>
      </c>
      <c r="L1818" t="s">
        <v>8</v>
      </c>
      <c r="M1818">
        <v>20</v>
      </c>
      <c r="N1818">
        <v>1</v>
      </c>
      <c r="O1818" t="str">
        <f>IF(AND(Tabela1[[#This Row],[EA Play Season Pass]]="Yes",Tabela1[[#This Row],[Minecraft Season Pass]]="Yes"),"Yes","No")</f>
        <v>Yes</v>
      </c>
      <c r="P1818" t="str">
        <f>IF(OR(Tabela1[[#This Row],[EA Play Season Pass]]="Yes",Tabela1[[#This Row],[Minecraft Season Pass]]="Yes"),"Yes","No")</f>
        <v>Yes</v>
      </c>
      <c r="Q1818">
        <v>59</v>
      </c>
      <c r="R1818" s="2"/>
    </row>
    <row r="1819" spans="1:18" x14ac:dyDescent="0.25">
      <c r="A1819">
        <v>1818</v>
      </c>
      <c r="B1819" t="s">
        <v>4559</v>
      </c>
      <c r="C1819" t="s">
        <v>13</v>
      </c>
      <c r="D1819" s="50">
        <v>44825</v>
      </c>
      <c r="E1819">
        <f>YEAR(Tabela1[[#This Row],[Start Date]])</f>
        <v>2022</v>
      </c>
      <c r="F1819">
        <f>ROUNDUP(MONTH(Tabela1[[#This Row],[Start Date]])/3,0)</f>
        <v>3</v>
      </c>
      <c r="G1819" t="s">
        <v>11</v>
      </c>
      <c r="H1819">
        <v>10</v>
      </c>
      <c r="I1819" t="s">
        <v>12</v>
      </c>
      <c r="J1819" t="s">
        <v>11</v>
      </c>
      <c r="K1819">
        <v>0</v>
      </c>
      <c r="L1819" t="s">
        <v>8</v>
      </c>
      <c r="M1819">
        <v>20</v>
      </c>
      <c r="N1819">
        <v>2</v>
      </c>
      <c r="O1819" t="str">
        <f>IF(AND(Tabela1[[#This Row],[EA Play Season Pass]]="Yes",Tabela1[[#This Row],[Minecraft Season Pass]]="Yes"),"Yes","No")</f>
        <v>No</v>
      </c>
      <c r="P1819" t="str">
        <f>IF(OR(Tabela1[[#This Row],[EA Play Season Pass]]="Yes",Tabela1[[#This Row],[Minecraft Season Pass]]="Yes"),"Yes","No")</f>
        <v>Yes</v>
      </c>
      <c r="Q1819">
        <v>28</v>
      </c>
      <c r="R1819" s="2"/>
    </row>
    <row r="1820" spans="1:18" x14ac:dyDescent="0.25">
      <c r="A1820">
        <v>1819</v>
      </c>
      <c r="B1820" t="s">
        <v>4560</v>
      </c>
      <c r="C1820" t="s">
        <v>7</v>
      </c>
      <c r="D1820" s="50">
        <v>44825</v>
      </c>
      <c r="E1820">
        <f>YEAR(Tabela1[[#This Row],[Start Date]])</f>
        <v>2022</v>
      </c>
      <c r="F1820">
        <f>ROUNDUP(MONTH(Tabela1[[#This Row],[Start Date]])/3,0)</f>
        <v>3</v>
      </c>
      <c r="G1820" t="s">
        <v>11</v>
      </c>
      <c r="H1820">
        <v>15</v>
      </c>
      <c r="I1820" t="s">
        <v>14</v>
      </c>
      <c r="J1820" t="s">
        <v>11</v>
      </c>
      <c r="K1820">
        <v>0</v>
      </c>
      <c r="L1820" t="s">
        <v>11</v>
      </c>
      <c r="M1820">
        <v>0</v>
      </c>
      <c r="N1820">
        <v>3</v>
      </c>
      <c r="O1820" t="str">
        <f>IF(AND(Tabela1[[#This Row],[EA Play Season Pass]]="Yes",Tabela1[[#This Row],[Minecraft Season Pass]]="Yes"),"Yes","No")</f>
        <v>No</v>
      </c>
      <c r="P1820" t="str">
        <f>IF(OR(Tabela1[[#This Row],[EA Play Season Pass]]="Yes",Tabela1[[#This Row],[Minecraft Season Pass]]="Yes"),"Yes","No")</f>
        <v>No</v>
      </c>
      <c r="Q1820">
        <v>12</v>
      </c>
      <c r="R1820" s="2"/>
    </row>
    <row r="1821" spans="1:18" x14ac:dyDescent="0.25">
      <c r="A1821">
        <v>1820</v>
      </c>
      <c r="B1821" t="s">
        <v>4561</v>
      </c>
      <c r="C1821" t="s">
        <v>7</v>
      </c>
      <c r="D1821" s="50">
        <v>44825</v>
      </c>
      <c r="E1821">
        <f>YEAR(Tabela1[[#This Row],[Start Date]])</f>
        <v>2022</v>
      </c>
      <c r="F1821">
        <f>ROUNDUP(MONTH(Tabela1[[#This Row],[Start Date]])/3,0)</f>
        <v>3</v>
      </c>
      <c r="G1821" t="s">
        <v>8</v>
      </c>
      <c r="H1821">
        <v>15</v>
      </c>
      <c r="I1821" t="s">
        <v>9</v>
      </c>
      <c r="J1821" t="s">
        <v>8</v>
      </c>
      <c r="K1821">
        <v>30</v>
      </c>
      <c r="L1821" t="s">
        <v>11</v>
      </c>
      <c r="M1821">
        <v>0</v>
      </c>
      <c r="N1821">
        <v>3</v>
      </c>
      <c r="O1821" t="str">
        <f>IF(AND(Tabela1[[#This Row],[EA Play Season Pass]]="Yes",Tabela1[[#This Row],[Minecraft Season Pass]]="Yes"),"Yes","No")</f>
        <v>No</v>
      </c>
      <c r="P1821" t="str">
        <f>IF(OR(Tabela1[[#This Row],[EA Play Season Pass]]="Yes",Tabela1[[#This Row],[Minecraft Season Pass]]="Yes"),"Yes","No")</f>
        <v>Yes</v>
      </c>
      <c r="Q1821">
        <v>42</v>
      </c>
      <c r="R1821" s="2"/>
    </row>
    <row r="1822" spans="1:18" x14ac:dyDescent="0.25">
      <c r="A1822">
        <v>1821</v>
      </c>
      <c r="B1822" t="s">
        <v>4562</v>
      </c>
      <c r="C1822" t="s">
        <v>13</v>
      </c>
      <c r="D1822" s="50">
        <v>44825</v>
      </c>
      <c r="E1822">
        <f>YEAR(Tabela1[[#This Row],[Start Date]])</f>
        <v>2022</v>
      </c>
      <c r="F1822">
        <f>ROUNDUP(MONTH(Tabela1[[#This Row],[Start Date]])/3,0)</f>
        <v>3</v>
      </c>
      <c r="G1822" t="s">
        <v>11</v>
      </c>
      <c r="H1822">
        <v>10</v>
      </c>
      <c r="I1822" t="s">
        <v>12</v>
      </c>
      <c r="J1822" t="s">
        <v>8</v>
      </c>
      <c r="K1822">
        <v>30</v>
      </c>
      <c r="L1822" t="s">
        <v>8</v>
      </c>
      <c r="M1822">
        <v>20</v>
      </c>
      <c r="N1822">
        <v>2</v>
      </c>
      <c r="O1822" t="str">
        <f>IF(AND(Tabela1[[#This Row],[EA Play Season Pass]]="Yes",Tabela1[[#This Row],[Minecraft Season Pass]]="Yes"),"Yes","No")</f>
        <v>Yes</v>
      </c>
      <c r="P1822" t="str">
        <f>IF(OR(Tabela1[[#This Row],[EA Play Season Pass]]="Yes",Tabela1[[#This Row],[Minecraft Season Pass]]="Yes"),"Yes","No")</f>
        <v>Yes</v>
      </c>
      <c r="Q1822">
        <v>58</v>
      </c>
      <c r="R1822" s="2"/>
    </row>
    <row r="1823" spans="1:18" x14ac:dyDescent="0.25">
      <c r="A1823">
        <v>1822</v>
      </c>
      <c r="B1823" t="s">
        <v>1896</v>
      </c>
      <c r="C1823" t="s">
        <v>10</v>
      </c>
      <c r="D1823" s="50">
        <v>44825</v>
      </c>
      <c r="E1823">
        <f>YEAR(Tabela1[[#This Row],[Start Date]])</f>
        <v>2022</v>
      </c>
      <c r="F1823">
        <f>ROUNDUP(MONTH(Tabela1[[#This Row],[Start Date]])/3,0)</f>
        <v>3</v>
      </c>
      <c r="G1823" t="s">
        <v>8</v>
      </c>
      <c r="H1823">
        <v>5</v>
      </c>
      <c r="I1823" t="s">
        <v>12</v>
      </c>
      <c r="J1823" t="s">
        <v>8</v>
      </c>
      <c r="K1823">
        <v>30</v>
      </c>
      <c r="L1823" t="s">
        <v>8</v>
      </c>
      <c r="M1823">
        <v>20</v>
      </c>
      <c r="N1823">
        <v>1</v>
      </c>
      <c r="O1823" t="str">
        <f>IF(AND(Tabela1[[#This Row],[EA Play Season Pass]]="Yes",Tabela1[[#This Row],[Minecraft Season Pass]]="Yes"),"Yes","No")</f>
        <v>Yes</v>
      </c>
      <c r="P1823" t="str">
        <f>IF(OR(Tabela1[[#This Row],[EA Play Season Pass]]="Yes",Tabela1[[#This Row],[Minecraft Season Pass]]="Yes"),"Yes","No")</f>
        <v>Yes</v>
      </c>
      <c r="Q1823">
        <v>54</v>
      </c>
      <c r="R1823" s="2"/>
    </row>
    <row r="1824" spans="1:18" x14ac:dyDescent="0.25">
      <c r="A1824">
        <v>1823</v>
      </c>
      <c r="B1824" t="s">
        <v>4563</v>
      </c>
      <c r="C1824" t="s">
        <v>13</v>
      </c>
      <c r="D1824" s="50">
        <v>44825</v>
      </c>
      <c r="E1824">
        <f>YEAR(Tabela1[[#This Row],[Start Date]])</f>
        <v>2022</v>
      </c>
      <c r="F1824">
        <f>ROUNDUP(MONTH(Tabela1[[#This Row],[Start Date]])/3,0)</f>
        <v>3</v>
      </c>
      <c r="G1824" t="s">
        <v>8</v>
      </c>
      <c r="H1824">
        <v>10</v>
      </c>
      <c r="I1824" t="s">
        <v>14</v>
      </c>
      <c r="J1824" t="s">
        <v>11</v>
      </c>
      <c r="K1824">
        <v>0</v>
      </c>
      <c r="L1824" t="s">
        <v>8</v>
      </c>
      <c r="M1824">
        <v>20</v>
      </c>
      <c r="N1824">
        <v>3</v>
      </c>
      <c r="O1824" t="str">
        <f>IF(AND(Tabela1[[#This Row],[EA Play Season Pass]]="Yes",Tabela1[[#This Row],[Minecraft Season Pass]]="Yes"),"Yes","No")</f>
        <v>No</v>
      </c>
      <c r="P1824" t="str">
        <f>IF(OR(Tabela1[[#This Row],[EA Play Season Pass]]="Yes",Tabela1[[#This Row],[Minecraft Season Pass]]="Yes"),"Yes","No")</f>
        <v>Yes</v>
      </c>
      <c r="Q1824">
        <v>27</v>
      </c>
      <c r="R1824" s="2"/>
    </row>
    <row r="1825" spans="1:18" x14ac:dyDescent="0.25">
      <c r="A1825">
        <v>1824</v>
      </c>
      <c r="B1825" t="s">
        <v>1211</v>
      </c>
      <c r="C1825" t="s">
        <v>10</v>
      </c>
      <c r="D1825" s="50">
        <v>44826</v>
      </c>
      <c r="E1825">
        <f>YEAR(Tabela1[[#This Row],[Start Date]])</f>
        <v>2022</v>
      </c>
      <c r="F1825">
        <f>ROUNDUP(MONTH(Tabela1[[#This Row],[Start Date]])/3,0)</f>
        <v>3</v>
      </c>
      <c r="G1825" t="s">
        <v>11</v>
      </c>
      <c r="H1825">
        <v>5</v>
      </c>
      <c r="I1825" t="s">
        <v>9</v>
      </c>
      <c r="J1825" t="s">
        <v>8</v>
      </c>
      <c r="K1825">
        <v>30</v>
      </c>
      <c r="L1825" t="s">
        <v>11</v>
      </c>
      <c r="M1825">
        <v>0</v>
      </c>
      <c r="N1825">
        <v>2</v>
      </c>
      <c r="O1825" t="str">
        <f>IF(AND(Tabela1[[#This Row],[EA Play Season Pass]]="Yes",Tabela1[[#This Row],[Minecraft Season Pass]]="Yes"),"Yes","No")</f>
        <v>No</v>
      </c>
      <c r="P1825" t="str">
        <f>IF(OR(Tabela1[[#This Row],[EA Play Season Pass]]="Yes",Tabela1[[#This Row],[Minecraft Season Pass]]="Yes"),"Yes","No")</f>
        <v>Yes</v>
      </c>
      <c r="Q1825">
        <v>33</v>
      </c>
      <c r="R1825" s="2"/>
    </row>
    <row r="1826" spans="1:18" x14ac:dyDescent="0.25">
      <c r="A1826">
        <v>1825</v>
      </c>
      <c r="B1826" t="s">
        <v>2328</v>
      </c>
      <c r="C1826" t="s">
        <v>7</v>
      </c>
      <c r="D1826" s="50">
        <v>44826</v>
      </c>
      <c r="E1826">
        <f>YEAR(Tabela1[[#This Row],[Start Date]])</f>
        <v>2022</v>
      </c>
      <c r="F1826">
        <f>ROUNDUP(MONTH(Tabela1[[#This Row],[Start Date]])/3,0)</f>
        <v>3</v>
      </c>
      <c r="G1826" t="s">
        <v>8</v>
      </c>
      <c r="H1826">
        <v>15</v>
      </c>
      <c r="I1826" t="s">
        <v>12</v>
      </c>
      <c r="J1826" t="s">
        <v>8</v>
      </c>
      <c r="K1826">
        <v>30</v>
      </c>
      <c r="L1826" t="s">
        <v>11</v>
      </c>
      <c r="M1826">
        <v>0</v>
      </c>
      <c r="N1826">
        <v>3</v>
      </c>
      <c r="O1826" t="str">
        <f>IF(AND(Tabela1[[#This Row],[EA Play Season Pass]]="Yes",Tabela1[[#This Row],[Minecraft Season Pass]]="Yes"),"Yes","No")</f>
        <v>No</v>
      </c>
      <c r="P1826" t="str">
        <f>IF(OR(Tabela1[[#This Row],[EA Play Season Pass]]="Yes",Tabela1[[#This Row],[Minecraft Season Pass]]="Yes"),"Yes","No")</f>
        <v>Yes</v>
      </c>
      <c r="Q1826">
        <v>42</v>
      </c>
      <c r="R1826" s="2"/>
    </row>
    <row r="1827" spans="1:18" x14ac:dyDescent="0.25">
      <c r="A1827">
        <v>1826</v>
      </c>
      <c r="B1827" t="s">
        <v>2408</v>
      </c>
      <c r="C1827" t="s">
        <v>13</v>
      </c>
      <c r="D1827" s="50">
        <v>44826</v>
      </c>
      <c r="E1827">
        <f>YEAR(Tabela1[[#This Row],[Start Date]])</f>
        <v>2022</v>
      </c>
      <c r="F1827">
        <f>ROUNDUP(MONTH(Tabela1[[#This Row],[Start Date]])/3,0)</f>
        <v>3</v>
      </c>
      <c r="G1827" t="s">
        <v>8</v>
      </c>
      <c r="H1827">
        <v>10</v>
      </c>
      <c r="I1827" t="s">
        <v>14</v>
      </c>
      <c r="J1827" t="s">
        <v>8</v>
      </c>
      <c r="K1827">
        <v>30</v>
      </c>
      <c r="L1827" t="s">
        <v>11</v>
      </c>
      <c r="M1827">
        <v>0</v>
      </c>
      <c r="N1827">
        <v>1</v>
      </c>
      <c r="O1827" t="str">
        <f>IF(AND(Tabela1[[#This Row],[EA Play Season Pass]]="Yes",Tabela1[[#This Row],[Minecraft Season Pass]]="Yes"),"Yes","No")</f>
        <v>No</v>
      </c>
      <c r="P1827" t="str">
        <f>IF(OR(Tabela1[[#This Row],[EA Play Season Pass]]="Yes",Tabela1[[#This Row],[Minecraft Season Pass]]="Yes"),"Yes","No")</f>
        <v>Yes</v>
      </c>
      <c r="Q1827">
        <v>39</v>
      </c>
      <c r="R1827" s="2"/>
    </row>
    <row r="1828" spans="1:18" x14ac:dyDescent="0.25">
      <c r="A1828">
        <v>1827</v>
      </c>
      <c r="B1828" t="s">
        <v>4564</v>
      </c>
      <c r="C1828" t="s">
        <v>7</v>
      </c>
      <c r="D1828" s="50">
        <v>44826</v>
      </c>
      <c r="E1828">
        <f>YEAR(Tabela1[[#This Row],[Start Date]])</f>
        <v>2022</v>
      </c>
      <c r="F1828">
        <f>ROUNDUP(MONTH(Tabela1[[#This Row],[Start Date]])/3,0)</f>
        <v>3</v>
      </c>
      <c r="G1828" t="s">
        <v>8</v>
      </c>
      <c r="H1828">
        <v>15</v>
      </c>
      <c r="I1828" t="s">
        <v>14</v>
      </c>
      <c r="J1828" t="s">
        <v>8</v>
      </c>
      <c r="K1828">
        <v>30</v>
      </c>
      <c r="L1828" t="s">
        <v>11</v>
      </c>
      <c r="M1828">
        <v>0</v>
      </c>
      <c r="N1828">
        <v>2</v>
      </c>
      <c r="O1828" t="str">
        <f>IF(AND(Tabela1[[#This Row],[EA Play Season Pass]]="Yes",Tabela1[[#This Row],[Minecraft Season Pass]]="Yes"),"Yes","No")</f>
        <v>No</v>
      </c>
      <c r="P1828" t="str">
        <f>IF(OR(Tabela1[[#This Row],[EA Play Season Pass]]="Yes",Tabela1[[#This Row],[Minecraft Season Pass]]="Yes"),"Yes","No")</f>
        <v>Yes</v>
      </c>
      <c r="Q1828">
        <v>43</v>
      </c>
      <c r="R1828" s="2"/>
    </row>
    <row r="1829" spans="1:18" x14ac:dyDescent="0.25">
      <c r="A1829">
        <v>1828</v>
      </c>
      <c r="B1829" t="s">
        <v>4565</v>
      </c>
      <c r="C1829" t="s">
        <v>13</v>
      </c>
      <c r="D1829" s="50">
        <v>44826</v>
      </c>
      <c r="E1829">
        <f>YEAR(Tabela1[[#This Row],[Start Date]])</f>
        <v>2022</v>
      </c>
      <c r="F1829">
        <f>ROUNDUP(MONTH(Tabela1[[#This Row],[Start Date]])/3,0)</f>
        <v>3</v>
      </c>
      <c r="G1829" t="s">
        <v>8</v>
      </c>
      <c r="H1829">
        <v>10</v>
      </c>
      <c r="I1829" t="s">
        <v>9</v>
      </c>
      <c r="J1829" t="s">
        <v>11</v>
      </c>
      <c r="K1829">
        <v>0</v>
      </c>
      <c r="L1829" t="s">
        <v>8</v>
      </c>
      <c r="M1829">
        <v>20</v>
      </c>
      <c r="N1829">
        <v>3</v>
      </c>
      <c r="O1829" t="str">
        <f>IF(AND(Tabela1[[#This Row],[EA Play Season Pass]]="Yes",Tabela1[[#This Row],[Minecraft Season Pass]]="Yes"),"Yes","No")</f>
        <v>No</v>
      </c>
      <c r="P1829" t="str">
        <f>IF(OR(Tabela1[[#This Row],[EA Play Season Pass]]="Yes",Tabela1[[#This Row],[Minecraft Season Pass]]="Yes"),"Yes","No")</f>
        <v>Yes</v>
      </c>
      <c r="Q1829">
        <v>27</v>
      </c>
      <c r="R1829" s="2"/>
    </row>
    <row r="1830" spans="1:18" x14ac:dyDescent="0.25">
      <c r="A1830">
        <v>1829</v>
      </c>
      <c r="B1830" t="s">
        <v>4566</v>
      </c>
      <c r="C1830" t="s">
        <v>13</v>
      </c>
      <c r="D1830" s="50">
        <v>44826</v>
      </c>
      <c r="E1830">
        <f>YEAR(Tabela1[[#This Row],[Start Date]])</f>
        <v>2022</v>
      </c>
      <c r="F1830">
        <f>ROUNDUP(MONTH(Tabela1[[#This Row],[Start Date]])/3,0)</f>
        <v>3</v>
      </c>
      <c r="G1830" t="s">
        <v>8</v>
      </c>
      <c r="H1830">
        <v>10</v>
      </c>
      <c r="I1830" t="s">
        <v>9</v>
      </c>
      <c r="J1830" t="s">
        <v>11</v>
      </c>
      <c r="K1830">
        <v>0</v>
      </c>
      <c r="L1830" t="s">
        <v>11</v>
      </c>
      <c r="M1830">
        <v>0</v>
      </c>
      <c r="N1830">
        <v>2</v>
      </c>
      <c r="O1830" t="str">
        <f>IF(AND(Tabela1[[#This Row],[EA Play Season Pass]]="Yes",Tabela1[[#This Row],[Minecraft Season Pass]]="Yes"),"Yes","No")</f>
        <v>No</v>
      </c>
      <c r="P1830" t="str">
        <f>IF(OR(Tabela1[[#This Row],[EA Play Season Pass]]="Yes",Tabela1[[#This Row],[Minecraft Season Pass]]="Yes"),"Yes","No")</f>
        <v>No</v>
      </c>
      <c r="Q1830">
        <v>8</v>
      </c>
      <c r="R1830" s="2"/>
    </row>
    <row r="1831" spans="1:18" x14ac:dyDescent="0.25">
      <c r="A1831">
        <v>1830</v>
      </c>
      <c r="B1831" t="s">
        <v>3161</v>
      </c>
      <c r="C1831" t="s">
        <v>13</v>
      </c>
      <c r="D1831" s="50">
        <v>44826</v>
      </c>
      <c r="E1831">
        <f>YEAR(Tabela1[[#This Row],[Start Date]])</f>
        <v>2022</v>
      </c>
      <c r="F1831">
        <f>ROUNDUP(MONTH(Tabela1[[#This Row],[Start Date]])/3,0)</f>
        <v>3</v>
      </c>
      <c r="G1831" t="s">
        <v>8</v>
      </c>
      <c r="H1831">
        <v>10</v>
      </c>
      <c r="I1831" t="s">
        <v>12</v>
      </c>
      <c r="J1831" t="s">
        <v>8</v>
      </c>
      <c r="K1831">
        <v>30</v>
      </c>
      <c r="L1831" t="s">
        <v>8</v>
      </c>
      <c r="M1831">
        <v>20</v>
      </c>
      <c r="N1831">
        <v>2</v>
      </c>
      <c r="O1831" t="str">
        <f>IF(AND(Tabela1[[#This Row],[EA Play Season Pass]]="Yes",Tabela1[[#This Row],[Minecraft Season Pass]]="Yes"),"Yes","No")</f>
        <v>Yes</v>
      </c>
      <c r="P1831" t="str">
        <f>IF(OR(Tabela1[[#This Row],[EA Play Season Pass]]="Yes",Tabela1[[#This Row],[Minecraft Season Pass]]="Yes"),"Yes","No")</f>
        <v>Yes</v>
      </c>
      <c r="Q1831">
        <v>58</v>
      </c>
      <c r="R1831" s="2"/>
    </row>
    <row r="1832" spans="1:18" x14ac:dyDescent="0.25">
      <c r="A1832">
        <v>1831</v>
      </c>
      <c r="B1832" t="s">
        <v>2051</v>
      </c>
      <c r="C1832" t="s">
        <v>7</v>
      </c>
      <c r="D1832" s="50">
        <v>44827</v>
      </c>
      <c r="E1832">
        <f>YEAR(Tabela1[[#This Row],[Start Date]])</f>
        <v>2022</v>
      </c>
      <c r="F1832">
        <f>ROUNDUP(MONTH(Tabela1[[#This Row],[Start Date]])/3,0)</f>
        <v>3</v>
      </c>
      <c r="G1832" t="s">
        <v>8</v>
      </c>
      <c r="H1832">
        <v>15</v>
      </c>
      <c r="I1832" t="s">
        <v>12</v>
      </c>
      <c r="J1832" t="s">
        <v>11</v>
      </c>
      <c r="K1832">
        <v>0</v>
      </c>
      <c r="L1832" t="s">
        <v>8</v>
      </c>
      <c r="M1832">
        <v>20</v>
      </c>
      <c r="N1832">
        <v>2</v>
      </c>
      <c r="O1832" t="str">
        <f>IF(AND(Tabela1[[#This Row],[EA Play Season Pass]]="Yes",Tabela1[[#This Row],[Minecraft Season Pass]]="Yes"),"Yes","No")</f>
        <v>No</v>
      </c>
      <c r="P1832" t="str">
        <f>IF(OR(Tabela1[[#This Row],[EA Play Season Pass]]="Yes",Tabela1[[#This Row],[Minecraft Season Pass]]="Yes"),"Yes","No")</f>
        <v>Yes</v>
      </c>
      <c r="Q1832">
        <v>33</v>
      </c>
      <c r="R1832" s="2"/>
    </row>
    <row r="1833" spans="1:18" x14ac:dyDescent="0.25">
      <c r="A1833">
        <v>1832</v>
      </c>
      <c r="B1833" t="s">
        <v>4567</v>
      </c>
      <c r="C1833" t="s">
        <v>7</v>
      </c>
      <c r="D1833" s="50">
        <v>44827</v>
      </c>
      <c r="E1833">
        <f>YEAR(Tabela1[[#This Row],[Start Date]])</f>
        <v>2022</v>
      </c>
      <c r="F1833">
        <f>ROUNDUP(MONTH(Tabela1[[#This Row],[Start Date]])/3,0)</f>
        <v>3</v>
      </c>
      <c r="G1833" t="s">
        <v>11</v>
      </c>
      <c r="H1833">
        <v>15</v>
      </c>
      <c r="I1833" t="s">
        <v>14</v>
      </c>
      <c r="J1833" t="s">
        <v>8</v>
      </c>
      <c r="K1833">
        <v>30</v>
      </c>
      <c r="L1833" t="s">
        <v>11</v>
      </c>
      <c r="M1833">
        <v>0</v>
      </c>
      <c r="N1833">
        <v>3</v>
      </c>
      <c r="O1833" t="str">
        <f>IF(AND(Tabela1[[#This Row],[EA Play Season Pass]]="Yes",Tabela1[[#This Row],[Minecraft Season Pass]]="Yes"),"Yes","No")</f>
        <v>No</v>
      </c>
      <c r="P1833" t="str">
        <f>IF(OR(Tabela1[[#This Row],[EA Play Season Pass]]="Yes",Tabela1[[#This Row],[Minecraft Season Pass]]="Yes"),"Yes","No")</f>
        <v>Yes</v>
      </c>
      <c r="Q1833">
        <v>42</v>
      </c>
      <c r="R1833" s="2"/>
    </row>
    <row r="1834" spans="1:18" x14ac:dyDescent="0.25">
      <c r="A1834">
        <v>1833</v>
      </c>
      <c r="B1834" t="s">
        <v>548</v>
      </c>
      <c r="C1834" t="s">
        <v>10</v>
      </c>
      <c r="D1834" s="50">
        <v>44827</v>
      </c>
      <c r="E1834">
        <f>YEAR(Tabela1[[#This Row],[Start Date]])</f>
        <v>2022</v>
      </c>
      <c r="F1834">
        <f>ROUNDUP(MONTH(Tabela1[[#This Row],[Start Date]])/3,0)</f>
        <v>3</v>
      </c>
      <c r="G1834" t="s">
        <v>8</v>
      </c>
      <c r="H1834">
        <v>5</v>
      </c>
      <c r="I1834" t="s">
        <v>14</v>
      </c>
      <c r="J1834" t="s">
        <v>11</v>
      </c>
      <c r="K1834">
        <v>0</v>
      </c>
      <c r="L1834" t="s">
        <v>11</v>
      </c>
      <c r="M1834">
        <v>0</v>
      </c>
      <c r="N1834">
        <v>1</v>
      </c>
      <c r="O1834" t="str">
        <f>IF(AND(Tabela1[[#This Row],[EA Play Season Pass]]="Yes",Tabela1[[#This Row],[Minecraft Season Pass]]="Yes"),"Yes","No")</f>
        <v>No</v>
      </c>
      <c r="P1834" t="str">
        <f>IF(OR(Tabela1[[#This Row],[EA Play Season Pass]]="Yes",Tabela1[[#This Row],[Minecraft Season Pass]]="Yes"),"Yes","No")</f>
        <v>No</v>
      </c>
      <c r="Q1834">
        <v>4</v>
      </c>
      <c r="R1834" s="2"/>
    </row>
    <row r="1835" spans="1:18" x14ac:dyDescent="0.25">
      <c r="A1835">
        <v>1834</v>
      </c>
      <c r="B1835" t="s">
        <v>2627</v>
      </c>
      <c r="C1835" t="s">
        <v>13</v>
      </c>
      <c r="D1835" s="50">
        <v>44827</v>
      </c>
      <c r="E1835">
        <f>YEAR(Tabela1[[#This Row],[Start Date]])</f>
        <v>2022</v>
      </c>
      <c r="F1835">
        <f>ROUNDUP(MONTH(Tabela1[[#This Row],[Start Date]])/3,0)</f>
        <v>3</v>
      </c>
      <c r="G1835" t="s">
        <v>11</v>
      </c>
      <c r="H1835">
        <v>10</v>
      </c>
      <c r="I1835" t="s">
        <v>14</v>
      </c>
      <c r="J1835" t="s">
        <v>11</v>
      </c>
      <c r="K1835">
        <v>0</v>
      </c>
      <c r="L1835" t="s">
        <v>11</v>
      </c>
      <c r="M1835">
        <v>0</v>
      </c>
      <c r="N1835">
        <v>1</v>
      </c>
      <c r="O1835" t="str">
        <f>IF(AND(Tabela1[[#This Row],[EA Play Season Pass]]="Yes",Tabela1[[#This Row],[Minecraft Season Pass]]="Yes"),"Yes","No")</f>
        <v>No</v>
      </c>
      <c r="P1835" t="str">
        <f>IF(OR(Tabela1[[#This Row],[EA Play Season Pass]]="Yes",Tabela1[[#This Row],[Minecraft Season Pass]]="Yes"),"Yes","No")</f>
        <v>No</v>
      </c>
      <c r="Q1835">
        <v>9</v>
      </c>
      <c r="R1835" s="2"/>
    </row>
    <row r="1836" spans="1:18" x14ac:dyDescent="0.25">
      <c r="A1836">
        <v>1835</v>
      </c>
      <c r="B1836" t="s">
        <v>4568</v>
      </c>
      <c r="C1836" t="s">
        <v>10</v>
      </c>
      <c r="D1836" s="50">
        <v>44827</v>
      </c>
      <c r="E1836">
        <f>YEAR(Tabela1[[#This Row],[Start Date]])</f>
        <v>2022</v>
      </c>
      <c r="F1836">
        <f>ROUNDUP(MONTH(Tabela1[[#This Row],[Start Date]])/3,0)</f>
        <v>3</v>
      </c>
      <c r="G1836" t="s">
        <v>11</v>
      </c>
      <c r="H1836">
        <v>5</v>
      </c>
      <c r="I1836" t="s">
        <v>12</v>
      </c>
      <c r="J1836" t="s">
        <v>11</v>
      </c>
      <c r="K1836">
        <v>0</v>
      </c>
      <c r="L1836" t="s">
        <v>8</v>
      </c>
      <c r="M1836">
        <v>20</v>
      </c>
      <c r="N1836">
        <v>1</v>
      </c>
      <c r="O1836" t="str">
        <f>IF(AND(Tabela1[[#This Row],[EA Play Season Pass]]="Yes",Tabela1[[#This Row],[Minecraft Season Pass]]="Yes"),"Yes","No")</f>
        <v>No</v>
      </c>
      <c r="P1836" t="str">
        <f>IF(OR(Tabela1[[#This Row],[EA Play Season Pass]]="Yes",Tabela1[[#This Row],[Minecraft Season Pass]]="Yes"),"Yes","No")</f>
        <v>Yes</v>
      </c>
      <c r="Q1836">
        <v>24</v>
      </c>
      <c r="R1836" s="2"/>
    </row>
    <row r="1837" spans="1:18" x14ac:dyDescent="0.25">
      <c r="A1837">
        <v>1836</v>
      </c>
      <c r="B1837" t="s">
        <v>4569</v>
      </c>
      <c r="C1837" t="s">
        <v>7</v>
      </c>
      <c r="D1837" s="50">
        <v>44827</v>
      </c>
      <c r="E1837">
        <f>YEAR(Tabela1[[#This Row],[Start Date]])</f>
        <v>2022</v>
      </c>
      <c r="F1837">
        <f>ROUNDUP(MONTH(Tabela1[[#This Row],[Start Date]])/3,0)</f>
        <v>3</v>
      </c>
      <c r="G1837" t="s">
        <v>8</v>
      </c>
      <c r="H1837">
        <v>15</v>
      </c>
      <c r="I1837" t="s">
        <v>14</v>
      </c>
      <c r="J1837" t="s">
        <v>11</v>
      </c>
      <c r="K1837">
        <v>0</v>
      </c>
      <c r="L1837" t="s">
        <v>8</v>
      </c>
      <c r="M1837">
        <v>20</v>
      </c>
      <c r="N1837">
        <v>1</v>
      </c>
      <c r="O1837" t="str">
        <f>IF(AND(Tabela1[[#This Row],[EA Play Season Pass]]="Yes",Tabela1[[#This Row],[Minecraft Season Pass]]="Yes"),"Yes","No")</f>
        <v>No</v>
      </c>
      <c r="P1837" t="str">
        <f>IF(OR(Tabela1[[#This Row],[EA Play Season Pass]]="Yes",Tabela1[[#This Row],[Minecraft Season Pass]]="Yes"),"Yes","No")</f>
        <v>Yes</v>
      </c>
      <c r="Q1837">
        <v>34</v>
      </c>
      <c r="R1837" s="2"/>
    </row>
    <row r="1838" spans="1:18" x14ac:dyDescent="0.25">
      <c r="A1838">
        <v>1837</v>
      </c>
      <c r="B1838" t="s">
        <v>4570</v>
      </c>
      <c r="C1838" t="s">
        <v>7</v>
      </c>
      <c r="D1838" s="50">
        <v>44828</v>
      </c>
      <c r="E1838">
        <f>YEAR(Tabela1[[#This Row],[Start Date]])</f>
        <v>2022</v>
      </c>
      <c r="F1838">
        <f>ROUNDUP(MONTH(Tabela1[[#This Row],[Start Date]])/3,0)</f>
        <v>3</v>
      </c>
      <c r="G1838" t="s">
        <v>11</v>
      </c>
      <c r="H1838">
        <v>15</v>
      </c>
      <c r="I1838" t="s">
        <v>14</v>
      </c>
      <c r="J1838" t="s">
        <v>8</v>
      </c>
      <c r="K1838">
        <v>30</v>
      </c>
      <c r="L1838" t="s">
        <v>11</v>
      </c>
      <c r="M1838">
        <v>0</v>
      </c>
      <c r="N1838">
        <v>1</v>
      </c>
      <c r="O1838" t="str">
        <f>IF(AND(Tabela1[[#This Row],[EA Play Season Pass]]="Yes",Tabela1[[#This Row],[Minecraft Season Pass]]="Yes"),"Yes","No")</f>
        <v>No</v>
      </c>
      <c r="P1838" t="str">
        <f>IF(OR(Tabela1[[#This Row],[EA Play Season Pass]]="Yes",Tabela1[[#This Row],[Minecraft Season Pass]]="Yes"),"Yes","No")</f>
        <v>Yes</v>
      </c>
      <c r="Q1838">
        <v>44</v>
      </c>
      <c r="R1838" s="2"/>
    </row>
    <row r="1839" spans="1:18" x14ac:dyDescent="0.25">
      <c r="A1839">
        <v>1838</v>
      </c>
      <c r="B1839" t="s">
        <v>4571</v>
      </c>
      <c r="C1839" t="s">
        <v>10</v>
      </c>
      <c r="D1839" s="50">
        <v>44828</v>
      </c>
      <c r="E1839">
        <f>YEAR(Tabela1[[#This Row],[Start Date]])</f>
        <v>2022</v>
      </c>
      <c r="F1839">
        <f>ROUNDUP(MONTH(Tabela1[[#This Row],[Start Date]])/3,0)</f>
        <v>3</v>
      </c>
      <c r="G1839" t="s">
        <v>11</v>
      </c>
      <c r="H1839">
        <v>5</v>
      </c>
      <c r="I1839" t="s">
        <v>14</v>
      </c>
      <c r="J1839" t="s">
        <v>8</v>
      </c>
      <c r="K1839">
        <v>30</v>
      </c>
      <c r="L1839" t="s">
        <v>11</v>
      </c>
      <c r="M1839">
        <v>0</v>
      </c>
      <c r="N1839">
        <v>2</v>
      </c>
      <c r="O1839" t="str">
        <f>IF(AND(Tabela1[[#This Row],[EA Play Season Pass]]="Yes",Tabela1[[#This Row],[Minecraft Season Pass]]="Yes"),"Yes","No")</f>
        <v>No</v>
      </c>
      <c r="P1839" t="str">
        <f>IF(OR(Tabela1[[#This Row],[EA Play Season Pass]]="Yes",Tabela1[[#This Row],[Minecraft Season Pass]]="Yes"),"Yes","No")</f>
        <v>Yes</v>
      </c>
      <c r="Q1839">
        <v>33</v>
      </c>
      <c r="R1839" s="2"/>
    </row>
    <row r="1840" spans="1:18" x14ac:dyDescent="0.25">
      <c r="A1840">
        <v>1839</v>
      </c>
      <c r="B1840" t="s">
        <v>4572</v>
      </c>
      <c r="C1840" t="s">
        <v>13</v>
      </c>
      <c r="D1840" s="50">
        <v>44828</v>
      </c>
      <c r="E1840">
        <f>YEAR(Tabela1[[#This Row],[Start Date]])</f>
        <v>2022</v>
      </c>
      <c r="F1840">
        <f>ROUNDUP(MONTH(Tabela1[[#This Row],[Start Date]])/3,0)</f>
        <v>3</v>
      </c>
      <c r="G1840" t="s">
        <v>11</v>
      </c>
      <c r="H1840">
        <v>10</v>
      </c>
      <c r="I1840" t="s">
        <v>12</v>
      </c>
      <c r="J1840" t="s">
        <v>8</v>
      </c>
      <c r="K1840">
        <v>30</v>
      </c>
      <c r="L1840" t="s">
        <v>11</v>
      </c>
      <c r="M1840">
        <v>0</v>
      </c>
      <c r="N1840">
        <v>2</v>
      </c>
      <c r="O1840" t="str">
        <f>IF(AND(Tabela1[[#This Row],[EA Play Season Pass]]="Yes",Tabela1[[#This Row],[Minecraft Season Pass]]="Yes"),"Yes","No")</f>
        <v>No</v>
      </c>
      <c r="P1840" t="str">
        <f>IF(OR(Tabela1[[#This Row],[EA Play Season Pass]]="Yes",Tabela1[[#This Row],[Minecraft Season Pass]]="Yes"),"Yes","No")</f>
        <v>Yes</v>
      </c>
      <c r="Q1840">
        <v>38</v>
      </c>
      <c r="R1840" s="2"/>
    </row>
    <row r="1841" spans="1:18" x14ac:dyDescent="0.25">
      <c r="A1841">
        <v>1840</v>
      </c>
      <c r="B1841" t="s">
        <v>1776</v>
      </c>
      <c r="C1841" t="s">
        <v>13</v>
      </c>
      <c r="D1841" s="50">
        <v>44828</v>
      </c>
      <c r="E1841">
        <f>YEAR(Tabela1[[#This Row],[Start Date]])</f>
        <v>2022</v>
      </c>
      <c r="F1841">
        <f>ROUNDUP(MONTH(Tabela1[[#This Row],[Start Date]])/3,0)</f>
        <v>3</v>
      </c>
      <c r="G1841" t="s">
        <v>11</v>
      </c>
      <c r="H1841">
        <v>10</v>
      </c>
      <c r="I1841" t="s">
        <v>9</v>
      </c>
      <c r="J1841" t="s">
        <v>11</v>
      </c>
      <c r="K1841">
        <v>0</v>
      </c>
      <c r="L1841" t="s">
        <v>11</v>
      </c>
      <c r="M1841">
        <v>0</v>
      </c>
      <c r="N1841">
        <v>3</v>
      </c>
      <c r="O1841" t="str">
        <f>IF(AND(Tabela1[[#This Row],[EA Play Season Pass]]="Yes",Tabela1[[#This Row],[Minecraft Season Pass]]="Yes"),"Yes","No")</f>
        <v>No</v>
      </c>
      <c r="P1841" t="str">
        <f>IF(OR(Tabela1[[#This Row],[EA Play Season Pass]]="Yes",Tabela1[[#This Row],[Minecraft Season Pass]]="Yes"),"Yes","No")</f>
        <v>No</v>
      </c>
      <c r="Q1841">
        <v>7</v>
      </c>
      <c r="R1841" s="2"/>
    </row>
    <row r="1842" spans="1:18" x14ac:dyDescent="0.25">
      <c r="A1842">
        <v>1841</v>
      </c>
      <c r="B1842" t="s">
        <v>4573</v>
      </c>
      <c r="C1842" t="s">
        <v>7</v>
      </c>
      <c r="D1842" s="50">
        <v>44828</v>
      </c>
      <c r="E1842">
        <f>YEAR(Tabela1[[#This Row],[Start Date]])</f>
        <v>2022</v>
      </c>
      <c r="F1842">
        <f>ROUNDUP(MONTH(Tabela1[[#This Row],[Start Date]])/3,0)</f>
        <v>3</v>
      </c>
      <c r="G1842" t="s">
        <v>11</v>
      </c>
      <c r="H1842">
        <v>15</v>
      </c>
      <c r="I1842" t="s">
        <v>14</v>
      </c>
      <c r="J1842" t="s">
        <v>8</v>
      </c>
      <c r="K1842">
        <v>30</v>
      </c>
      <c r="L1842" t="s">
        <v>11</v>
      </c>
      <c r="M1842">
        <v>0</v>
      </c>
      <c r="N1842">
        <v>3</v>
      </c>
      <c r="O1842" t="str">
        <f>IF(AND(Tabela1[[#This Row],[EA Play Season Pass]]="Yes",Tabela1[[#This Row],[Minecraft Season Pass]]="Yes"),"Yes","No")</f>
        <v>No</v>
      </c>
      <c r="P1842" t="str">
        <f>IF(OR(Tabela1[[#This Row],[EA Play Season Pass]]="Yes",Tabela1[[#This Row],[Minecraft Season Pass]]="Yes"),"Yes","No")</f>
        <v>Yes</v>
      </c>
      <c r="Q1842">
        <v>42</v>
      </c>
      <c r="R1842" s="2"/>
    </row>
    <row r="1843" spans="1:18" x14ac:dyDescent="0.25">
      <c r="A1843">
        <v>1842</v>
      </c>
      <c r="B1843" t="s">
        <v>4574</v>
      </c>
      <c r="C1843" t="s">
        <v>10</v>
      </c>
      <c r="D1843" s="50">
        <v>44829</v>
      </c>
      <c r="E1843">
        <f>YEAR(Tabela1[[#This Row],[Start Date]])</f>
        <v>2022</v>
      </c>
      <c r="F1843">
        <f>ROUNDUP(MONTH(Tabela1[[#This Row],[Start Date]])/3,0)</f>
        <v>3</v>
      </c>
      <c r="G1843" t="s">
        <v>8</v>
      </c>
      <c r="H1843">
        <v>5</v>
      </c>
      <c r="I1843" t="s">
        <v>9</v>
      </c>
      <c r="J1843" t="s">
        <v>8</v>
      </c>
      <c r="K1843">
        <v>30</v>
      </c>
      <c r="L1843" t="s">
        <v>11</v>
      </c>
      <c r="M1843">
        <v>0</v>
      </c>
      <c r="N1843">
        <v>3</v>
      </c>
      <c r="O1843" t="str">
        <f>IF(AND(Tabela1[[#This Row],[EA Play Season Pass]]="Yes",Tabela1[[#This Row],[Minecraft Season Pass]]="Yes"),"Yes","No")</f>
        <v>No</v>
      </c>
      <c r="P1843" t="str">
        <f>IF(OR(Tabela1[[#This Row],[EA Play Season Pass]]="Yes",Tabela1[[#This Row],[Minecraft Season Pass]]="Yes"),"Yes","No")</f>
        <v>Yes</v>
      </c>
      <c r="Q1843">
        <v>32</v>
      </c>
      <c r="R1843" s="2"/>
    </row>
    <row r="1844" spans="1:18" x14ac:dyDescent="0.25">
      <c r="A1844">
        <v>1843</v>
      </c>
      <c r="B1844" t="s">
        <v>1374</v>
      </c>
      <c r="C1844" t="s">
        <v>7</v>
      </c>
      <c r="D1844" s="50">
        <v>44829</v>
      </c>
      <c r="E1844">
        <f>YEAR(Tabela1[[#This Row],[Start Date]])</f>
        <v>2022</v>
      </c>
      <c r="F1844">
        <f>ROUNDUP(MONTH(Tabela1[[#This Row],[Start Date]])/3,0)</f>
        <v>3</v>
      </c>
      <c r="G1844" t="s">
        <v>11</v>
      </c>
      <c r="H1844">
        <v>15</v>
      </c>
      <c r="I1844" t="s">
        <v>9</v>
      </c>
      <c r="J1844" t="s">
        <v>11</v>
      </c>
      <c r="K1844">
        <v>0</v>
      </c>
      <c r="L1844" t="s">
        <v>8</v>
      </c>
      <c r="M1844">
        <v>20</v>
      </c>
      <c r="N1844">
        <v>1</v>
      </c>
      <c r="O1844" t="str">
        <f>IF(AND(Tabela1[[#This Row],[EA Play Season Pass]]="Yes",Tabela1[[#This Row],[Minecraft Season Pass]]="Yes"),"Yes","No")</f>
        <v>No</v>
      </c>
      <c r="P1844" t="str">
        <f>IF(OR(Tabela1[[#This Row],[EA Play Season Pass]]="Yes",Tabela1[[#This Row],[Minecraft Season Pass]]="Yes"),"Yes","No")</f>
        <v>Yes</v>
      </c>
      <c r="Q1844">
        <v>34</v>
      </c>
      <c r="R1844" s="2"/>
    </row>
    <row r="1845" spans="1:18" x14ac:dyDescent="0.25">
      <c r="A1845">
        <v>1844</v>
      </c>
      <c r="B1845" t="s">
        <v>840</v>
      </c>
      <c r="C1845" t="s">
        <v>13</v>
      </c>
      <c r="D1845" s="50">
        <v>44829</v>
      </c>
      <c r="E1845">
        <f>YEAR(Tabela1[[#This Row],[Start Date]])</f>
        <v>2022</v>
      </c>
      <c r="F1845">
        <f>ROUNDUP(MONTH(Tabela1[[#This Row],[Start Date]])/3,0)</f>
        <v>3</v>
      </c>
      <c r="G1845" t="s">
        <v>11</v>
      </c>
      <c r="H1845">
        <v>10</v>
      </c>
      <c r="I1845" t="s">
        <v>12</v>
      </c>
      <c r="J1845" t="s">
        <v>8</v>
      </c>
      <c r="K1845">
        <v>30</v>
      </c>
      <c r="L1845" t="s">
        <v>11</v>
      </c>
      <c r="M1845">
        <v>0</v>
      </c>
      <c r="N1845">
        <v>1</v>
      </c>
      <c r="O1845" t="str">
        <f>IF(AND(Tabela1[[#This Row],[EA Play Season Pass]]="Yes",Tabela1[[#This Row],[Minecraft Season Pass]]="Yes"),"Yes","No")</f>
        <v>No</v>
      </c>
      <c r="P1845" t="str">
        <f>IF(OR(Tabela1[[#This Row],[EA Play Season Pass]]="Yes",Tabela1[[#This Row],[Minecraft Season Pass]]="Yes"),"Yes","No")</f>
        <v>Yes</v>
      </c>
      <c r="Q1845">
        <v>39</v>
      </c>
      <c r="R1845" s="2"/>
    </row>
    <row r="1846" spans="1:18" x14ac:dyDescent="0.25">
      <c r="A1846">
        <v>1845</v>
      </c>
      <c r="B1846" t="s">
        <v>3342</v>
      </c>
      <c r="C1846" t="s">
        <v>13</v>
      </c>
      <c r="D1846" s="50">
        <v>44829</v>
      </c>
      <c r="E1846">
        <f>YEAR(Tabela1[[#This Row],[Start Date]])</f>
        <v>2022</v>
      </c>
      <c r="F1846">
        <f>ROUNDUP(MONTH(Tabela1[[#This Row],[Start Date]])/3,0)</f>
        <v>3</v>
      </c>
      <c r="G1846" t="s">
        <v>8</v>
      </c>
      <c r="H1846">
        <v>10</v>
      </c>
      <c r="I1846" t="s">
        <v>14</v>
      </c>
      <c r="J1846" t="s">
        <v>8</v>
      </c>
      <c r="K1846">
        <v>30</v>
      </c>
      <c r="L1846" t="s">
        <v>8</v>
      </c>
      <c r="M1846">
        <v>20</v>
      </c>
      <c r="N1846">
        <v>3</v>
      </c>
      <c r="O1846" t="str">
        <f>IF(AND(Tabela1[[#This Row],[EA Play Season Pass]]="Yes",Tabela1[[#This Row],[Minecraft Season Pass]]="Yes"),"Yes","No")</f>
        <v>Yes</v>
      </c>
      <c r="P1846" t="str">
        <f>IF(OR(Tabela1[[#This Row],[EA Play Season Pass]]="Yes",Tabela1[[#This Row],[Minecraft Season Pass]]="Yes"),"Yes","No")</f>
        <v>Yes</v>
      </c>
      <c r="Q1846">
        <v>57</v>
      </c>
      <c r="R1846" s="2"/>
    </row>
    <row r="1847" spans="1:18" x14ac:dyDescent="0.25">
      <c r="A1847">
        <v>1846</v>
      </c>
      <c r="B1847" t="s">
        <v>4575</v>
      </c>
      <c r="C1847" t="s">
        <v>10</v>
      </c>
      <c r="D1847" s="50">
        <v>44829</v>
      </c>
      <c r="E1847">
        <f>YEAR(Tabela1[[#This Row],[Start Date]])</f>
        <v>2022</v>
      </c>
      <c r="F1847">
        <f>ROUNDUP(MONTH(Tabela1[[#This Row],[Start Date]])/3,0)</f>
        <v>3</v>
      </c>
      <c r="G1847" t="s">
        <v>8</v>
      </c>
      <c r="H1847">
        <v>5</v>
      </c>
      <c r="I1847" t="s">
        <v>9</v>
      </c>
      <c r="J1847" t="s">
        <v>11</v>
      </c>
      <c r="K1847">
        <v>0</v>
      </c>
      <c r="L1847" t="s">
        <v>11</v>
      </c>
      <c r="M1847">
        <v>0</v>
      </c>
      <c r="N1847">
        <v>1</v>
      </c>
      <c r="O1847" t="str">
        <f>IF(AND(Tabela1[[#This Row],[EA Play Season Pass]]="Yes",Tabela1[[#This Row],[Minecraft Season Pass]]="Yes"),"Yes","No")</f>
        <v>No</v>
      </c>
      <c r="P1847" t="str">
        <f>IF(OR(Tabela1[[#This Row],[EA Play Season Pass]]="Yes",Tabela1[[#This Row],[Minecraft Season Pass]]="Yes"),"Yes","No")</f>
        <v>No</v>
      </c>
      <c r="Q1847">
        <v>4</v>
      </c>
      <c r="R1847" s="2"/>
    </row>
    <row r="1848" spans="1:18" x14ac:dyDescent="0.25">
      <c r="A1848">
        <v>1847</v>
      </c>
      <c r="B1848" t="s">
        <v>4576</v>
      </c>
      <c r="C1848" t="s">
        <v>10</v>
      </c>
      <c r="D1848" s="50">
        <v>44830</v>
      </c>
      <c r="E1848">
        <f>YEAR(Tabela1[[#This Row],[Start Date]])</f>
        <v>2022</v>
      </c>
      <c r="F1848">
        <f>ROUNDUP(MONTH(Tabela1[[#This Row],[Start Date]])/3,0)</f>
        <v>3</v>
      </c>
      <c r="G1848" t="s">
        <v>8</v>
      </c>
      <c r="H1848">
        <v>5</v>
      </c>
      <c r="I1848" t="s">
        <v>12</v>
      </c>
      <c r="J1848" t="s">
        <v>8</v>
      </c>
      <c r="K1848">
        <v>30</v>
      </c>
      <c r="L1848" t="s">
        <v>11</v>
      </c>
      <c r="M1848">
        <v>0</v>
      </c>
      <c r="N1848">
        <v>1</v>
      </c>
      <c r="O1848" t="str">
        <f>IF(AND(Tabela1[[#This Row],[EA Play Season Pass]]="Yes",Tabela1[[#This Row],[Minecraft Season Pass]]="Yes"),"Yes","No")</f>
        <v>No</v>
      </c>
      <c r="P1848" t="str">
        <f>IF(OR(Tabela1[[#This Row],[EA Play Season Pass]]="Yes",Tabela1[[#This Row],[Minecraft Season Pass]]="Yes"),"Yes","No")</f>
        <v>Yes</v>
      </c>
      <c r="Q1848">
        <v>34</v>
      </c>
      <c r="R1848" s="2"/>
    </row>
    <row r="1849" spans="1:18" x14ac:dyDescent="0.25">
      <c r="A1849">
        <v>1848</v>
      </c>
      <c r="B1849" t="s">
        <v>4577</v>
      </c>
      <c r="C1849" t="s">
        <v>10</v>
      </c>
      <c r="D1849" s="50">
        <v>44830</v>
      </c>
      <c r="E1849">
        <f>YEAR(Tabela1[[#This Row],[Start Date]])</f>
        <v>2022</v>
      </c>
      <c r="F1849">
        <f>ROUNDUP(MONTH(Tabela1[[#This Row],[Start Date]])/3,0)</f>
        <v>3</v>
      </c>
      <c r="G1849" t="s">
        <v>8</v>
      </c>
      <c r="H1849">
        <v>5</v>
      </c>
      <c r="I1849" t="s">
        <v>14</v>
      </c>
      <c r="J1849" t="s">
        <v>8</v>
      </c>
      <c r="K1849">
        <v>30</v>
      </c>
      <c r="L1849" t="s">
        <v>8</v>
      </c>
      <c r="M1849">
        <v>20</v>
      </c>
      <c r="N1849">
        <v>3</v>
      </c>
      <c r="O1849" t="str">
        <f>IF(AND(Tabela1[[#This Row],[EA Play Season Pass]]="Yes",Tabela1[[#This Row],[Minecraft Season Pass]]="Yes"),"Yes","No")</f>
        <v>Yes</v>
      </c>
      <c r="P1849" t="str">
        <f>IF(OR(Tabela1[[#This Row],[EA Play Season Pass]]="Yes",Tabela1[[#This Row],[Minecraft Season Pass]]="Yes"),"Yes","No")</f>
        <v>Yes</v>
      </c>
      <c r="Q1849">
        <v>52</v>
      </c>
      <c r="R1849" s="2"/>
    </row>
    <row r="1850" spans="1:18" x14ac:dyDescent="0.25">
      <c r="A1850">
        <v>1849</v>
      </c>
      <c r="B1850" t="s">
        <v>4578</v>
      </c>
      <c r="C1850" t="s">
        <v>10</v>
      </c>
      <c r="D1850" s="50">
        <v>44830</v>
      </c>
      <c r="E1850">
        <f>YEAR(Tabela1[[#This Row],[Start Date]])</f>
        <v>2022</v>
      </c>
      <c r="F1850">
        <f>ROUNDUP(MONTH(Tabela1[[#This Row],[Start Date]])/3,0)</f>
        <v>3</v>
      </c>
      <c r="G1850" t="s">
        <v>11</v>
      </c>
      <c r="H1850">
        <v>5</v>
      </c>
      <c r="I1850" t="s">
        <v>9</v>
      </c>
      <c r="J1850" t="s">
        <v>11</v>
      </c>
      <c r="K1850">
        <v>0</v>
      </c>
      <c r="L1850" t="s">
        <v>8</v>
      </c>
      <c r="M1850">
        <v>20</v>
      </c>
      <c r="N1850">
        <v>1</v>
      </c>
      <c r="O1850" t="str">
        <f>IF(AND(Tabela1[[#This Row],[EA Play Season Pass]]="Yes",Tabela1[[#This Row],[Minecraft Season Pass]]="Yes"),"Yes","No")</f>
        <v>No</v>
      </c>
      <c r="P1850" t="str">
        <f>IF(OR(Tabela1[[#This Row],[EA Play Season Pass]]="Yes",Tabela1[[#This Row],[Minecraft Season Pass]]="Yes"),"Yes","No")</f>
        <v>Yes</v>
      </c>
      <c r="Q1850">
        <v>24</v>
      </c>
      <c r="R1850" s="2"/>
    </row>
    <row r="1851" spans="1:18" x14ac:dyDescent="0.25">
      <c r="A1851">
        <v>1850</v>
      </c>
      <c r="B1851" t="s">
        <v>4579</v>
      </c>
      <c r="C1851" t="s">
        <v>13</v>
      </c>
      <c r="D1851" s="50">
        <v>44830</v>
      </c>
      <c r="E1851">
        <f>YEAR(Tabela1[[#This Row],[Start Date]])</f>
        <v>2022</v>
      </c>
      <c r="F1851">
        <f>ROUNDUP(MONTH(Tabela1[[#This Row],[Start Date]])/3,0)</f>
        <v>3</v>
      </c>
      <c r="G1851" t="s">
        <v>8</v>
      </c>
      <c r="H1851">
        <v>10</v>
      </c>
      <c r="I1851" t="s">
        <v>9</v>
      </c>
      <c r="J1851" t="s">
        <v>8</v>
      </c>
      <c r="K1851">
        <v>30</v>
      </c>
      <c r="L1851" t="s">
        <v>8</v>
      </c>
      <c r="M1851">
        <v>20</v>
      </c>
      <c r="N1851">
        <v>2</v>
      </c>
      <c r="O1851" t="str">
        <f>IF(AND(Tabela1[[#This Row],[EA Play Season Pass]]="Yes",Tabela1[[#This Row],[Minecraft Season Pass]]="Yes"),"Yes","No")</f>
        <v>Yes</v>
      </c>
      <c r="P1851" t="str">
        <f>IF(OR(Tabela1[[#This Row],[EA Play Season Pass]]="Yes",Tabela1[[#This Row],[Minecraft Season Pass]]="Yes"),"Yes","No")</f>
        <v>Yes</v>
      </c>
      <c r="Q1851">
        <v>58</v>
      </c>
      <c r="R1851" s="2"/>
    </row>
    <row r="1852" spans="1:18" x14ac:dyDescent="0.25">
      <c r="A1852">
        <v>1851</v>
      </c>
      <c r="B1852" t="s">
        <v>4580</v>
      </c>
      <c r="C1852" t="s">
        <v>13</v>
      </c>
      <c r="D1852" s="50">
        <v>44830</v>
      </c>
      <c r="E1852">
        <f>YEAR(Tabela1[[#This Row],[Start Date]])</f>
        <v>2022</v>
      </c>
      <c r="F1852">
        <f>ROUNDUP(MONTH(Tabela1[[#This Row],[Start Date]])/3,0)</f>
        <v>3</v>
      </c>
      <c r="G1852" t="s">
        <v>11</v>
      </c>
      <c r="H1852">
        <v>10</v>
      </c>
      <c r="I1852" t="s">
        <v>12</v>
      </c>
      <c r="J1852" t="s">
        <v>11</v>
      </c>
      <c r="K1852">
        <v>0</v>
      </c>
      <c r="L1852" t="s">
        <v>8</v>
      </c>
      <c r="M1852">
        <v>20</v>
      </c>
      <c r="N1852">
        <v>3</v>
      </c>
      <c r="O1852" t="str">
        <f>IF(AND(Tabela1[[#This Row],[EA Play Season Pass]]="Yes",Tabela1[[#This Row],[Minecraft Season Pass]]="Yes"),"Yes","No")</f>
        <v>No</v>
      </c>
      <c r="P1852" t="str">
        <f>IF(OR(Tabela1[[#This Row],[EA Play Season Pass]]="Yes",Tabela1[[#This Row],[Minecraft Season Pass]]="Yes"),"Yes","No")</f>
        <v>Yes</v>
      </c>
      <c r="Q1852">
        <v>27</v>
      </c>
      <c r="R1852" s="2"/>
    </row>
    <row r="1853" spans="1:18" x14ac:dyDescent="0.25">
      <c r="A1853">
        <v>1852</v>
      </c>
      <c r="B1853" t="s">
        <v>4581</v>
      </c>
      <c r="C1853" t="s">
        <v>10</v>
      </c>
      <c r="D1853" s="50">
        <v>44830</v>
      </c>
      <c r="E1853">
        <f>YEAR(Tabela1[[#This Row],[Start Date]])</f>
        <v>2022</v>
      </c>
      <c r="F1853">
        <f>ROUNDUP(MONTH(Tabela1[[#This Row],[Start Date]])/3,0)</f>
        <v>3</v>
      </c>
      <c r="G1853" t="s">
        <v>11</v>
      </c>
      <c r="H1853">
        <v>5</v>
      </c>
      <c r="I1853" t="s">
        <v>9</v>
      </c>
      <c r="J1853" t="s">
        <v>11</v>
      </c>
      <c r="K1853">
        <v>0</v>
      </c>
      <c r="L1853" t="s">
        <v>8</v>
      </c>
      <c r="M1853">
        <v>20</v>
      </c>
      <c r="N1853">
        <v>2</v>
      </c>
      <c r="O1853" t="str">
        <f>IF(AND(Tabela1[[#This Row],[EA Play Season Pass]]="Yes",Tabela1[[#This Row],[Minecraft Season Pass]]="Yes"),"Yes","No")</f>
        <v>No</v>
      </c>
      <c r="P1853" t="str">
        <f>IF(OR(Tabela1[[#This Row],[EA Play Season Pass]]="Yes",Tabela1[[#This Row],[Minecraft Season Pass]]="Yes"),"Yes","No")</f>
        <v>Yes</v>
      </c>
      <c r="Q1853">
        <v>23</v>
      </c>
      <c r="R1853" s="2"/>
    </row>
    <row r="1854" spans="1:18" x14ac:dyDescent="0.25">
      <c r="A1854">
        <v>1853</v>
      </c>
      <c r="B1854" t="s">
        <v>4582</v>
      </c>
      <c r="C1854" t="s">
        <v>13</v>
      </c>
      <c r="D1854" s="50">
        <v>44830</v>
      </c>
      <c r="E1854">
        <f>YEAR(Tabela1[[#This Row],[Start Date]])</f>
        <v>2022</v>
      </c>
      <c r="F1854">
        <f>ROUNDUP(MONTH(Tabela1[[#This Row],[Start Date]])/3,0)</f>
        <v>3</v>
      </c>
      <c r="G1854" t="s">
        <v>11</v>
      </c>
      <c r="H1854">
        <v>10</v>
      </c>
      <c r="I1854" t="s">
        <v>12</v>
      </c>
      <c r="J1854" t="s">
        <v>8</v>
      </c>
      <c r="K1854">
        <v>30</v>
      </c>
      <c r="L1854" t="s">
        <v>8</v>
      </c>
      <c r="M1854">
        <v>20</v>
      </c>
      <c r="N1854">
        <v>2</v>
      </c>
      <c r="O1854" t="str">
        <f>IF(AND(Tabela1[[#This Row],[EA Play Season Pass]]="Yes",Tabela1[[#This Row],[Minecraft Season Pass]]="Yes"),"Yes","No")</f>
        <v>Yes</v>
      </c>
      <c r="P1854" t="str">
        <f>IF(OR(Tabela1[[#This Row],[EA Play Season Pass]]="Yes",Tabela1[[#This Row],[Minecraft Season Pass]]="Yes"),"Yes","No")</f>
        <v>Yes</v>
      </c>
      <c r="Q1854">
        <v>58</v>
      </c>
      <c r="R1854" s="2"/>
    </row>
    <row r="1855" spans="1:18" x14ac:dyDescent="0.25">
      <c r="A1855">
        <v>1854</v>
      </c>
      <c r="B1855" t="s">
        <v>4583</v>
      </c>
      <c r="C1855" t="s">
        <v>10</v>
      </c>
      <c r="D1855" s="50">
        <v>44830</v>
      </c>
      <c r="E1855">
        <f>YEAR(Tabela1[[#This Row],[Start Date]])</f>
        <v>2022</v>
      </c>
      <c r="F1855">
        <f>ROUNDUP(MONTH(Tabela1[[#This Row],[Start Date]])/3,0)</f>
        <v>3</v>
      </c>
      <c r="G1855" t="s">
        <v>11</v>
      </c>
      <c r="H1855">
        <v>5</v>
      </c>
      <c r="I1855" t="s">
        <v>14</v>
      </c>
      <c r="J1855" t="s">
        <v>11</v>
      </c>
      <c r="K1855">
        <v>0</v>
      </c>
      <c r="L1855" t="s">
        <v>8</v>
      </c>
      <c r="M1855">
        <v>20</v>
      </c>
      <c r="N1855">
        <v>1</v>
      </c>
      <c r="O1855" t="str">
        <f>IF(AND(Tabela1[[#This Row],[EA Play Season Pass]]="Yes",Tabela1[[#This Row],[Minecraft Season Pass]]="Yes"),"Yes","No")</f>
        <v>No</v>
      </c>
      <c r="P1855" t="str">
        <f>IF(OR(Tabela1[[#This Row],[EA Play Season Pass]]="Yes",Tabela1[[#This Row],[Minecraft Season Pass]]="Yes"),"Yes","No")</f>
        <v>Yes</v>
      </c>
      <c r="Q1855">
        <v>24</v>
      </c>
      <c r="R1855" s="2"/>
    </row>
    <row r="1856" spans="1:18" x14ac:dyDescent="0.25">
      <c r="A1856">
        <v>1855</v>
      </c>
      <c r="B1856" t="s">
        <v>4584</v>
      </c>
      <c r="C1856" t="s">
        <v>13</v>
      </c>
      <c r="D1856" s="50">
        <v>44830</v>
      </c>
      <c r="E1856">
        <f>YEAR(Tabela1[[#This Row],[Start Date]])</f>
        <v>2022</v>
      </c>
      <c r="F1856">
        <f>ROUNDUP(MONTH(Tabela1[[#This Row],[Start Date]])/3,0)</f>
        <v>3</v>
      </c>
      <c r="G1856" t="s">
        <v>11</v>
      </c>
      <c r="H1856">
        <v>10</v>
      </c>
      <c r="I1856" t="s">
        <v>12</v>
      </c>
      <c r="J1856" t="s">
        <v>8</v>
      </c>
      <c r="K1856">
        <v>30</v>
      </c>
      <c r="L1856" t="s">
        <v>8</v>
      </c>
      <c r="M1856">
        <v>20</v>
      </c>
      <c r="N1856">
        <v>3</v>
      </c>
      <c r="O1856" t="str">
        <f>IF(AND(Tabela1[[#This Row],[EA Play Season Pass]]="Yes",Tabela1[[#This Row],[Minecraft Season Pass]]="Yes"),"Yes","No")</f>
        <v>Yes</v>
      </c>
      <c r="P1856" t="str">
        <f>IF(OR(Tabela1[[#This Row],[EA Play Season Pass]]="Yes",Tabela1[[#This Row],[Minecraft Season Pass]]="Yes"),"Yes","No")</f>
        <v>Yes</v>
      </c>
      <c r="Q1856">
        <v>57</v>
      </c>
      <c r="R1856" s="2"/>
    </row>
    <row r="1857" spans="1:18" x14ac:dyDescent="0.25">
      <c r="A1857">
        <v>1856</v>
      </c>
      <c r="B1857" t="s">
        <v>1253</v>
      </c>
      <c r="C1857" t="s">
        <v>7</v>
      </c>
      <c r="D1857" s="50">
        <v>44830</v>
      </c>
      <c r="E1857">
        <f>YEAR(Tabela1[[#This Row],[Start Date]])</f>
        <v>2022</v>
      </c>
      <c r="F1857">
        <f>ROUNDUP(MONTH(Tabela1[[#This Row],[Start Date]])/3,0)</f>
        <v>3</v>
      </c>
      <c r="G1857" t="s">
        <v>11</v>
      </c>
      <c r="H1857">
        <v>15</v>
      </c>
      <c r="I1857" t="s">
        <v>12</v>
      </c>
      <c r="J1857" t="s">
        <v>11</v>
      </c>
      <c r="K1857">
        <v>0</v>
      </c>
      <c r="L1857" t="s">
        <v>8</v>
      </c>
      <c r="M1857">
        <v>20</v>
      </c>
      <c r="N1857">
        <v>2</v>
      </c>
      <c r="O1857" t="str">
        <f>IF(AND(Tabela1[[#This Row],[EA Play Season Pass]]="Yes",Tabela1[[#This Row],[Minecraft Season Pass]]="Yes"),"Yes","No")</f>
        <v>No</v>
      </c>
      <c r="P1857" t="str">
        <f>IF(OR(Tabela1[[#This Row],[EA Play Season Pass]]="Yes",Tabela1[[#This Row],[Minecraft Season Pass]]="Yes"),"Yes","No")</f>
        <v>Yes</v>
      </c>
      <c r="Q1857">
        <v>33</v>
      </c>
      <c r="R1857" s="2"/>
    </row>
    <row r="1858" spans="1:18" x14ac:dyDescent="0.25">
      <c r="A1858">
        <v>1857</v>
      </c>
      <c r="B1858" t="s">
        <v>4585</v>
      </c>
      <c r="C1858" t="s">
        <v>13</v>
      </c>
      <c r="D1858" s="50">
        <v>44830</v>
      </c>
      <c r="E1858">
        <f>YEAR(Tabela1[[#This Row],[Start Date]])</f>
        <v>2022</v>
      </c>
      <c r="F1858">
        <f>ROUNDUP(MONTH(Tabela1[[#This Row],[Start Date]])/3,0)</f>
        <v>3</v>
      </c>
      <c r="G1858" t="s">
        <v>8</v>
      </c>
      <c r="H1858">
        <v>10</v>
      </c>
      <c r="I1858" t="s">
        <v>12</v>
      </c>
      <c r="J1858" t="s">
        <v>8</v>
      </c>
      <c r="K1858">
        <v>30</v>
      </c>
      <c r="L1858" t="s">
        <v>8</v>
      </c>
      <c r="M1858">
        <v>20</v>
      </c>
      <c r="N1858">
        <v>2</v>
      </c>
      <c r="O1858" t="str">
        <f>IF(AND(Tabela1[[#This Row],[EA Play Season Pass]]="Yes",Tabela1[[#This Row],[Minecraft Season Pass]]="Yes"),"Yes","No")</f>
        <v>Yes</v>
      </c>
      <c r="P1858" t="str">
        <f>IF(OR(Tabela1[[#This Row],[EA Play Season Pass]]="Yes",Tabela1[[#This Row],[Minecraft Season Pass]]="Yes"),"Yes","No")</f>
        <v>Yes</v>
      </c>
      <c r="Q1858">
        <v>58</v>
      </c>
      <c r="R1858" s="2"/>
    </row>
    <row r="1859" spans="1:18" x14ac:dyDescent="0.25">
      <c r="A1859">
        <v>1858</v>
      </c>
      <c r="B1859" t="s">
        <v>4586</v>
      </c>
      <c r="C1859" t="s">
        <v>10</v>
      </c>
      <c r="D1859" s="50">
        <v>44830</v>
      </c>
      <c r="E1859">
        <f>YEAR(Tabela1[[#This Row],[Start Date]])</f>
        <v>2022</v>
      </c>
      <c r="F1859">
        <f>ROUNDUP(MONTH(Tabela1[[#This Row],[Start Date]])/3,0)</f>
        <v>3</v>
      </c>
      <c r="G1859" t="s">
        <v>8</v>
      </c>
      <c r="H1859">
        <v>5</v>
      </c>
      <c r="I1859" t="s">
        <v>12</v>
      </c>
      <c r="J1859" t="s">
        <v>8</v>
      </c>
      <c r="K1859">
        <v>30</v>
      </c>
      <c r="L1859" t="s">
        <v>8</v>
      </c>
      <c r="M1859">
        <v>20</v>
      </c>
      <c r="N1859">
        <v>2</v>
      </c>
      <c r="O1859" t="str">
        <f>IF(AND(Tabela1[[#This Row],[EA Play Season Pass]]="Yes",Tabela1[[#This Row],[Minecraft Season Pass]]="Yes"),"Yes","No")</f>
        <v>Yes</v>
      </c>
      <c r="P1859" t="str">
        <f>IF(OR(Tabela1[[#This Row],[EA Play Season Pass]]="Yes",Tabela1[[#This Row],[Minecraft Season Pass]]="Yes"),"Yes","No")</f>
        <v>Yes</v>
      </c>
      <c r="Q1859">
        <v>53</v>
      </c>
      <c r="R1859" s="2"/>
    </row>
    <row r="1860" spans="1:18" x14ac:dyDescent="0.25">
      <c r="A1860">
        <v>1859</v>
      </c>
      <c r="B1860" t="s">
        <v>4587</v>
      </c>
      <c r="C1860" t="s">
        <v>10</v>
      </c>
      <c r="D1860" s="50">
        <v>44830</v>
      </c>
      <c r="E1860">
        <f>YEAR(Tabela1[[#This Row],[Start Date]])</f>
        <v>2022</v>
      </c>
      <c r="F1860">
        <f>ROUNDUP(MONTH(Tabela1[[#This Row],[Start Date]])/3,0)</f>
        <v>3</v>
      </c>
      <c r="G1860" t="s">
        <v>11</v>
      </c>
      <c r="H1860">
        <v>5</v>
      </c>
      <c r="I1860" t="s">
        <v>14</v>
      </c>
      <c r="J1860" t="s">
        <v>8</v>
      </c>
      <c r="K1860">
        <v>30</v>
      </c>
      <c r="L1860" t="s">
        <v>8</v>
      </c>
      <c r="M1860">
        <v>20</v>
      </c>
      <c r="N1860">
        <v>1</v>
      </c>
      <c r="O1860" t="str">
        <f>IF(AND(Tabela1[[#This Row],[EA Play Season Pass]]="Yes",Tabela1[[#This Row],[Minecraft Season Pass]]="Yes"),"Yes","No")</f>
        <v>Yes</v>
      </c>
      <c r="P1860" t="str">
        <f>IF(OR(Tabela1[[#This Row],[EA Play Season Pass]]="Yes",Tabela1[[#This Row],[Minecraft Season Pass]]="Yes"),"Yes","No")</f>
        <v>Yes</v>
      </c>
      <c r="Q1860">
        <v>54</v>
      </c>
      <c r="R1860" s="2"/>
    </row>
    <row r="1861" spans="1:18" x14ac:dyDescent="0.25">
      <c r="A1861">
        <v>1860</v>
      </c>
      <c r="B1861" t="s">
        <v>4588</v>
      </c>
      <c r="C1861" t="s">
        <v>13</v>
      </c>
      <c r="D1861" s="50">
        <v>44830</v>
      </c>
      <c r="E1861">
        <f>YEAR(Tabela1[[#This Row],[Start Date]])</f>
        <v>2022</v>
      </c>
      <c r="F1861">
        <f>ROUNDUP(MONTH(Tabela1[[#This Row],[Start Date]])/3,0)</f>
        <v>3</v>
      </c>
      <c r="G1861" t="s">
        <v>8</v>
      </c>
      <c r="H1861">
        <v>10</v>
      </c>
      <c r="I1861" t="s">
        <v>9</v>
      </c>
      <c r="J1861" t="s">
        <v>11</v>
      </c>
      <c r="K1861">
        <v>0</v>
      </c>
      <c r="L1861" t="s">
        <v>8</v>
      </c>
      <c r="M1861">
        <v>20</v>
      </c>
      <c r="N1861">
        <v>3</v>
      </c>
      <c r="O1861" t="str">
        <f>IF(AND(Tabela1[[#This Row],[EA Play Season Pass]]="Yes",Tabela1[[#This Row],[Minecraft Season Pass]]="Yes"),"Yes","No")</f>
        <v>No</v>
      </c>
      <c r="P1861" t="str">
        <f>IF(OR(Tabela1[[#This Row],[EA Play Season Pass]]="Yes",Tabela1[[#This Row],[Minecraft Season Pass]]="Yes"),"Yes","No")</f>
        <v>Yes</v>
      </c>
      <c r="Q1861">
        <v>27</v>
      </c>
      <c r="R1861" s="2"/>
    </row>
    <row r="1862" spans="1:18" x14ac:dyDescent="0.25">
      <c r="A1862">
        <v>1861</v>
      </c>
      <c r="B1862" t="s">
        <v>4589</v>
      </c>
      <c r="C1862" t="s">
        <v>7</v>
      </c>
      <c r="D1862" s="50">
        <v>44831</v>
      </c>
      <c r="E1862">
        <f>YEAR(Tabela1[[#This Row],[Start Date]])</f>
        <v>2022</v>
      </c>
      <c r="F1862">
        <f>ROUNDUP(MONTH(Tabela1[[#This Row],[Start Date]])/3,0)</f>
        <v>3</v>
      </c>
      <c r="G1862" t="s">
        <v>11</v>
      </c>
      <c r="H1862">
        <v>15</v>
      </c>
      <c r="I1862" t="s">
        <v>14</v>
      </c>
      <c r="J1862" t="s">
        <v>8</v>
      </c>
      <c r="K1862">
        <v>30</v>
      </c>
      <c r="L1862" t="s">
        <v>8</v>
      </c>
      <c r="M1862">
        <v>20</v>
      </c>
      <c r="N1862">
        <v>2</v>
      </c>
      <c r="O1862" t="str">
        <f>IF(AND(Tabela1[[#This Row],[EA Play Season Pass]]="Yes",Tabela1[[#This Row],[Minecraft Season Pass]]="Yes"),"Yes","No")</f>
        <v>Yes</v>
      </c>
      <c r="P1862" t="str">
        <f>IF(OR(Tabela1[[#This Row],[EA Play Season Pass]]="Yes",Tabela1[[#This Row],[Minecraft Season Pass]]="Yes"),"Yes","No")</f>
        <v>Yes</v>
      </c>
      <c r="Q1862">
        <v>63</v>
      </c>
      <c r="R1862" s="2"/>
    </row>
    <row r="1863" spans="1:18" x14ac:dyDescent="0.25">
      <c r="A1863">
        <v>1862</v>
      </c>
      <c r="B1863" t="s">
        <v>4590</v>
      </c>
      <c r="C1863" t="s">
        <v>7</v>
      </c>
      <c r="D1863" s="50">
        <v>44831</v>
      </c>
      <c r="E1863">
        <f>YEAR(Tabela1[[#This Row],[Start Date]])</f>
        <v>2022</v>
      </c>
      <c r="F1863">
        <f>ROUNDUP(MONTH(Tabela1[[#This Row],[Start Date]])/3,0)</f>
        <v>3</v>
      </c>
      <c r="G1863" t="s">
        <v>8</v>
      </c>
      <c r="H1863">
        <v>15</v>
      </c>
      <c r="I1863" t="s">
        <v>14</v>
      </c>
      <c r="J1863" t="s">
        <v>11</v>
      </c>
      <c r="K1863">
        <v>0</v>
      </c>
      <c r="L1863" t="s">
        <v>11</v>
      </c>
      <c r="M1863">
        <v>0</v>
      </c>
      <c r="N1863">
        <v>1</v>
      </c>
      <c r="O1863" t="str">
        <f>IF(AND(Tabela1[[#This Row],[EA Play Season Pass]]="Yes",Tabela1[[#This Row],[Minecraft Season Pass]]="Yes"),"Yes","No")</f>
        <v>No</v>
      </c>
      <c r="P1863" t="str">
        <f>IF(OR(Tabela1[[#This Row],[EA Play Season Pass]]="Yes",Tabela1[[#This Row],[Minecraft Season Pass]]="Yes"),"Yes","No")</f>
        <v>No</v>
      </c>
      <c r="Q1863">
        <v>14</v>
      </c>
      <c r="R1863" s="2"/>
    </row>
    <row r="1864" spans="1:18" x14ac:dyDescent="0.25">
      <c r="A1864">
        <v>1863</v>
      </c>
      <c r="B1864" t="s">
        <v>1725</v>
      </c>
      <c r="C1864" t="s">
        <v>7</v>
      </c>
      <c r="D1864" s="50">
        <v>44831</v>
      </c>
      <c r="E1864">
        <f>YEAR(Tabela1[[#This Row],[Start Date]])</f>
        <v>2022</v>
      </c>
      <c r="F1864">
        <f>ROUNDUP(MONTH(Tabela1[[#This Row],[Start Date]])/3,0)</f>
        <v>3</v>
      </c>
      <c r="G1864" t="s">
        <v>8</v>
      </c>
      <c r="H1864">
        <v>15</v>
      </c>
      <c r="I1864" t="s">
        <v>9</v>
      </c>
      <c r="J1864" t="s">
        <v>8</v>
      </c>
      <c r="K1864">
        <v>30</v>
      </c>
      <c r="L1864" t="s">
        <v>8</v>
      </c>
      <c r="M1864">
        <v>20</v>
      </c>
      <c r="N1864">
        <v>1</v>
      </c>
      <c r="O1864" t="str">
        <f>IF(AND(Tabela1[[#This Row],[EA Play Season Pass]]="Yes",Tabela1[[#This Row],[Minecraft Season Pass]]="Yes"),"Yes","No")</f>
        <v>Yes</v>
      </c>
      <c r="P1864" t="str">
        <f>IF(OR(Tabela1[[#This Row],[EA Play Season Pass]]="Yes",Tabela1[[#This Row],[Minecraft Season Pass]]="Yes"),"Yes","No")</f>
        <v>Yes</v>
      </c>
      <c r="Q1864">
        <v>64</v>
      </c>
      <c r="R1864" s="2"/>
    </row>
    <row r="1865" spans="1:18" x14ac:dyDescent="0.25">
      <c r="A1865">
        <v>1864</v>
      </c>
      <c r="B1865" t="s">
        <v>4591</v>
      </c>
      <c r="C1865" t="s">
        <v>10</v>
      </c>
      <c r="D1865" s="50">
        <v>44831</v>
      </c>
      <c r="E1865">
        <f>YEAR(Tabela1[[#This Row],[Start Date]])</f>
        <v>2022</v>
      </c>
      <c r="F1865">
        <f>ROUNDUP(MONTH(Tabela1[[#This Row],[Start Date]])/3,0)</f>
        <v>3</v>
      </c>
      <c r="G1865" t="s">
        <v>8</v>
      </c>
      <c r="H1865">
        <v>5</v>
      </c>
      <c r="I1865" t="s">
        <v>14</v>
      </c>
      <c r="J1865" t="s">
        <v>8</v>
      </c>
      <c r="K1865">
        <v>30</v>
      </c>
      <c r="L1865" t="s">
        <v>8</v>
      </c>
      <c r="M1865">
        <v>20</v>
      </c>
      <c r="N1865">
        <v>2</v>
      </c>
      <c r="O1865" t="str">
        <f>IF(AND(Tabela1[[#This Row],[EA Play Season Pass]]="Yes",Tabela1[[#This Row],[Minecraft Season Pass]]="Yes"),"Yes","No")</f>
        <v>Yes</v>
      </c>
      <c r="P1865" t="str">
        <f>IF(OR(Tabela1[[#This Row],[EA Play Season Pass]]="Yes",Tabela1[[#This Row],[Minecraft Season Pass]]="Yes"),"Yes","No")</f>
        <v>Yes</v>
      </c>
      <c r="Q1865">
        <v>53</v>
      </c>
      <c r="R1865" s="2"/>
    </row>
    <row r="1866" spans="1:18" x14ac:dyDescent="0.25">
      <c r="A1866">
        <v>1865</v>
      </c>
      <c r="B1866" t="s">
        <v>2485</v>
      </c>
      <c r="C1866" t="s">
        <v>7</v>
      </c>
      <c r="D1866" s="50">
        <v>44831</v>
      </c>
      <c r="E1866">
        <f>YEAR(Tabela1[[#This Row],[Start Date]])</f>
        <v>2022</v>
      </c>
      <c r="F1866">
        <f>ROUNDUP(MONTH(Tabela1[[#This Row],[Start Date]])/3,0)</f>
        <v>3</v>
      </c>
      <c r="G1866" t="s">
        <v>11</v>
      </c>
      <c r="H1866">
        <v>15</v>
      </c>
      <c r="I1866" t="s">
        <v>9</v>
      </c>
      <c r="J1866" t="s">
        <v>8</v>
      </c>
      <c r="K1866">
        <v>30</v>
      </c>
      <c r="L1866" t="s">
        <v>11</v>
      </c>
      <c r="M1866">
        <v>0</v>
      </c>
      <c r="N1866">
        <v>3</v>
      </c>
      <c r="O1866" t="str">
        <f>IF(AND(Tabela1[[#This Row],[EA Play Season Pass]]="Yes",Tabela1[[#This Row],[Minecraft Season Pass]]="Yes"),"Yes","No")</f>
        <v>No</v>
      </c>
      <c r="P1866" t="str">
        <f>IF(OR(Tabela1[[#This Row],[EA Play Season Pass]]="Yes",Tabela1[[#This Row],[Minecraft Season Pass]]="Yes"),"Yes","No")</f>
        <v>Yes</v>
      </c>
      <c r="Q1866">
        <v>42</v>
      </c>
      <c r="R1866" s="2"/>
    </row>
    <row r="1867" spans="1:18" x14ac:dyDescent="0.25">
      <c r="A1867">
        <v>1866</v>
      </c>
      <c r="B1867" t="s">
        <v>4592</v>
      </c>
      <c r="C1867" t="s">
        <v>13</v>
      </c>
      <c r="D1867" s="50">
        <v>44831</v>
      </c>
      <c r="E1867">
        <f>YEAR(Tabela1[[#This Row],[Start Date]])</f>
        <v>2022</v>
      </c>
      <c r="F1867">
        <f>ROUNDUP(MONTH(Tabela1[[#This Row],[Start Date]])/3,0)</f>
        <v>3</v>
      </c>
      <c r="G1867" t="s">
        <v>8</v>
      </c>
      <c r="H1867">
        <v>10</v>
      </c>
      <c r="I1867" t="s">
        <v>9</v>
      </c>
      <c r="J1867" t="s">
        <v>8</v>
      </c>
      <c r="K1867">
        <v>30</v>
      </c>
      <c r="L1867" t="s">
        <v>11</v>
      </c>
      <c r="M1867">
        <v>0</v>
      </c>
      <c r="N1867">
        <v>2</v>
      </c>
      <c r="O1867" t="str">
        <f>IF(AND(Tabela1[[#This Row],[EA Play Season Pass]]="Yes",Tabela1[[#This Row],[Minecraft Season Pass]]="Yes"),"Yes","No")</f>
        <v>No</v>
      </c>
      <c r="P1867" t="str">
        <f>IF(OR(Tabela1[[#This Row],[EA Play Season Pass]]="Yes",Tabela1[[#This Row],[Minecraft Season Pass]]="Yes"),"Yes","No")</f>
        <v>Yes</v>
      </c>
      <c r="Q1867">
        <v>38</v>
      </c>
      <c r="R1867" s="2"/>
    </row>
    <row r="1868" spans="1:18" x14ac:dyDescent="0.25">
      <c r="A1868">
        <v>1867</v>
      </c>
      <c r="B1868" t="s">
        <v>4593</v>
      </c>
      <c r="C1868" t="s">
        <v>10</v>
      </c>
      <c r="D1868" s="50">
        <v>44831</v>
      </c>
      <c r="E1868">
        <f>YEAR(Tabela1[[#This Row],[Start Date]])</f>
        <v>2022</v>
      </c>
      <c r="F1868">
        <f>ROUNDUP(MONTH(Tabela1[[#This Row],[Start Date]])/3,0)</f>
        <v>3</v>
      </c>
      <c r="G1868" t="s">
        <v>8</v>
      </c>
      <c r="H1868">
        <v>5</v>
      </c>
      <c r="I1868" t="s">
        <v>9</v>
      </c>
      <c r="J1868" t="s">
        <v>11</v>
      </c>
      <c r="K1868">
        <v>0</v>
      </c>
      <c r="L1868" t="s">
        <v>11</v>
      </c>
      <c r="M1868">
        <v>0</v>
      </c>
      <c r="N1868">
        <v>1</v>
      </c>
      <c r="O1868" t="str">
        <f>IF(AND(Tabela1[[#This Row],[EA Play Season Pass]]="Yes",Tabela1[[#This Row],[Minecraft Season Pass]]="Yes"),"Yes","No")</f>
        <v>No</v>
      </c>
      <c r="P1868" t="str">
        <f>IF(OR(Tabela1[[#This Row],[EA Play Season Pass]]="Yes",Tabela1[[#This Row],[Minecraft Season Pass]]="Yes"),"Yes","No")</f>
        <v>No</v>
      </c>
      <c r="Q1868">
        <v>4</v>
      </c>
      <c r="R1868" s="2"/>
    </row>
    <row r="1869" spans="1:18" x14ac:dyDescent="0.25">
      <c r="A1869">
        <v>1868</v>
      </c>
      <c r="B1869" t="s">
        <v>1981</v>
      </c>
      <c r="C1869" t="s">
        <v>13</v>
      </c>
      <c r="D1869" s="50">
        <v>44831</v>
      </c>
      <c r="E1869">
        <f>YEAR(Tabela1[[#This Row],[Start Date]])</f>
        <v>2022</v>
      </c>
      <c r="F1869">
        <f>ROUNDUP(MONTH(Tabela1[[#This Row],[Start Date]])/3,0)</f>
        <v>3</v>
      </c>
      <c r="G1869" t="s">
        <v>8</v>
      </c>
      <c r="H1869">
        <v>10</v>
      </c>
      <c r="I1869" t="s">
        <v>9</v>
      </c>
      <c r="J1869" t="s">
        <v>11</v>
      </c>
      <c r="K1869">
        <v>0</v>
      </c>
      <c r="L1869" t="s">
        <v>11</v>
      </c>
      <c r="M1869">
        <v>0</v>
      </c>
      <c r="N1869">
        <v>1</v>
      </c>
      <c r="O1869" t="str">
        <f>IF(AND(Tabela1[[#This Row],[EA Play Season Pass]]="Yes",Tabela1[[#This Row],[Minecraft Season Pass]]="Yes"),"Yes","No")</f>
        <v>No</v>
      </c>
      <c r="P1869" t="str">
        <f>IF(OR(Tabela1[[#This Row],[EA Play Season Pass]]="Yes",Tabela1[[#This Row],[Minecraft Season Pass]]="Yes"),"Yes","No")</f>
        <v>No</v>
      </c>
      <c r="Q1869">
        <v>9</v>
      </c>
      <c r="R1869" s="2"/>
    </row>
    <row r="1870" spans="1:18" x14ac:dyDescent="0.25">
      <c r="A1870">
        <v>1869</v>
      </c>
      <c r="B1870" t="s">
        <v>4594</v>
      </c>
      <c r="C1870" t="s">
        <v>13</v>
      </c>
      <c r="D1870" s="50">
        <v>44832</v>
      </c>
      <c r="E1870">
        <f>YEAR(Tabela1[[#This Row],[Start Date]])</f>
        <v>2022</v>
      </c>
      <c r="F1870">
        <f>ROUNDUP(MONTH(Tabela1[[#This Row],[Start Date]])/3,0)</f>
        <v>3</v>
      </c>
      <c r="G1870" t="s">
        <v>11</v>
      </c>
      <c r="H1870">
        <v>10</v>
      </c>
      <c r="I1870" t="s">
        <v>9</v>
      </c>
      <c r="J1870" t="s">
        <v>11</v>
      </c>
      <c r="K1870">
        <v>0</v>
      </c>
      <c r="L1870" t="s">
        <v>11</v>
      </c>
      <c r="M1870">
        <v>0</v>
      </c>
      <c r="N1870">
        <v>2</v>
      </c>
      <c r="O1870" t="str">
        <f>IF(AND(Tabela1[[#This Row],[EA Play Season Pass]]="Yes",Tabela1[[#This Row],[Minecraft Season Pass]]="Yes"),"Yes","No")</f>
        <v>No</v>
      </c>
      <c r="P1870" t="str">
        <f>IF(OR(Tabela1[[#This Row],[EA Play Season Pass]]="Yes",Tabela1[[#This Row],[Minecraft Season Pass]]="Yes"),"Yes","No")</f>
        <v>No</v>
      </c>
      <c r="Q1870">
        <v>8</v>
      </c>
      <c r="R1870" s="2"/>
    </row>
    <row r="1871" spans="1:18" x14ac:dyDescent="0.25">
      <c r="A1871">
        <v>1870</v>
      </c>
      <c r="B1871" t="s">
        <v>4595</v>
      </c>
      <c r="C1871" t="s">
        <v>13</v>
      </c>
      <c r="D1871" s="50">
        <v>44832</v>
      </c>
      <c r="E1871">
        <f>YEAR(Tabela1[[#This Row],[Start Date]])</f>
        <v>2022</v>
      </c>
      <c r="F1871">
        <f>ROUNDUP(MONTH(Tabela1[[#This Row],[Start Date]])/3,0)</f>
        <v>3</v>
      </c>
      <c r="G1871" t="s">
        <v>8</v>
      </c>
      <c r="H1871">
        <v>10</v>
      </c>
      <c r="I1871" t="s">
        <v>14</v>
      </c>
      <c r="J1871" t="s">
        <v>8</v>
      </c>
      <c r="K1871">
        <v>30</v>
      </c>
      <c r="L1871" t="s">
        <v>11</v>
      </c>
      <c r="M1871">
        <v>0</v>
      </c>
      <c r="N1871">
        <v>1</v>
      </c>
      <c r="O1871" t="str">
        <f>IF(AND(Tabela1[[#This Row],[EA Play Season Pass]]="Yes",Tabela1[[#This Row],[Minecraft Season Pass]]="Yes"),"Yes","No")</f>
        <v>No</v>
      </c>
      <c r="P1871" t="str">
        <f>IF(OR(Tabela1[[#This Row],[EA Play Season Pass]]="Yes",Tabela1[[#This Row],[Minecraft Season Pass]]="Yes"),"Yes","No")</f>
        <v>Yes</v>
      </c>
      <c r="Q1871">
        <v>39</v>
      </c>
      <c r="R1871" s="2"/>
    </row>
    <row r="1872" spans="1:18" x14ac:dyDescent="0.25">
      <c r="A1872">
        <v>1871</v>
      </c>
      <c r="B1872" t="s">
        <v>4596</v>
      </c>
      <c r="C1872" t="s">
        <v>10</v>
      </c>
      <c r="D1872" s="50">
        <v>44832</v>
      </c>
      <c r="E1872">
        <f>YEAR(Tabela1[[#This Row],[Start Date]])</f>
        <v>2022</v>
      </c>
      <c r="F1872">
        <f>ROUNDUP(MONTH(Tabela1[[#This Row],[Start Date]])/3,0)</f>
        <v>3</v>
      </c>
      <c r="G1872" t="s">
        <v>8</v>
      </c>
      <c r="H1872">
        <v>5</v>
      </c>
      <c r="I1872" t="s">
        <v>14</v>
      </c>
      <c r="J1872" t="s">
        <v>8</v>
      </c>
      <c r="K1872">
        <v>30</v>
      </c>
      <c r="L1872" t="s">
        <v>8</v>
      </c>
      <c r="M1872">
        <v>20</v>
      </c>
      <c r="N1872">
        <v>2</v>
      </c>
      <c r="O1872" t="str">
        <f>IF(AND(Tabela1[[#This Row],[EA Play Season Pass]]="Yes",Tabela1[[#This Row],[Minecraft Season Pass]]="Yes"),"Yes","No")</f>
        <v>Yes</v>
      </c>
      <c r="P1872" t="str">
        <f>IF(OR(Tabela1[[#This Row],[EA Play Season Pass]]="Yes",Tabela1[[#This Row],[Minecraft Season Pass]]="Yes"),"Yes","No")</f>
        <v>Yes</v>
      </c>
      <c r="Q1872">
        <v>53</v>
      </c>
      <c r="R1872" s="2"/>
    </row>
    <row r="1873" spans="1:18" x14ac:dyDescent="0.25">
      <c r="A1873">
        <v>1872</v>
      </c>
      <c r="B1873" t="s">
        <v>1884</v>
      </c>
      <c r="C1873" t="s">
        <v>7</v>
      </c>
      <c r="D1873" s="50">
        <v>44833</v>
      </c>
      <c r="E1873">
        <f>YEAR(Tabela1[[#This Row],[Start Date]])</f>
        <v>2022</v>
      </c>
      <c r="F1873">
        <f>ROUNDUP(MONTH(Tabela1[[#This Row],[Start Date]])/3,0)</f>
        <v>3</v>
      </c>
      <c r="G1873" t="s">
        <v>8</v>
      </c>
      <c r="H1873">
        <v>15</v>
      </c>
      <c r="I1873" t="s">
        <v>12</v>
      </c>
      <c r="J1873" t="s">
        <v>11</v>
      </c>
      <c r="K1873">
        <v>0</v>
      </c>
      <c r="L1873" t="s">
        <v>11</v>
      </c>
      <c r="M1873">
        <v>0</v>
      </c>
      <c r="N1873">
        <v>2</v>
      </c>
      <c r="O1873" t="str">
        <f>IF(AND(Tabela1[[#This Row],[EA Play Season Pass]]="Yes",Tabela1[[#This Row],[Minecraft Season Pass]]="Yes"),"Yes","No")</f>
        <v>No</v>
      </c>
      <c r="P1873" t="str">
        <f>IF(OR(Tabela1[[#This Row],[EA Play Season Pass]]="Yes",Tabela1[[#This Row],[Minecraft Season Pass]]="Yes"),"Yes","No")</f>
        <v>No</v>
      </c>
      <c r="Q1873">
        <v>13</v>
      </c>
      <c r="R1873" s="2"/>
    </row>
    <row r="1874" spans="1:18" x14ac:dyDescent="0.25">
      <c r="A1874">
        <v>1873</v>
      </c>
      <c r="B1874" t="s">
        <v>4597</v>
      </c>
      <c r="C1874" t="s">
        <v>10</v>
      </c>
      <c r="D1874" s="50">
        <v>44833</v>
      </c>
      <c r="E1874">
        <f>YEAR(Tabela1[[#This Row],[Start Date]])</f>
        <v>2022</v>
      </c>
      <c r="F1874">
        <f>ROUNDUP(MONTH(Tabela1[[#This Row],[Start Date]])/3,0)</f>
        <v>3</v>
      </c>
      <c r="G1874" t="s">
        <v>11</v>
      </c>
      <c r="H1874">
        <v>5</v>
      </c>
      <c r="I1874" t="s">
        <v>14</v>
      </c>
      <c r="J1874" t="s">
        <v>11</v>
      </c>
      <c r="K1874">
        <v>0</v>
      </c>
      <c r="L1874" t="s">
        <v>11</v>
      </c>
      <c r="M1874">
        <v>0</v>
      </c>
      <c r="N1874">
        <v>3</v>
      </c>
      <c r="O1874" t="str">
        <f>IF(AND(Tabela1[[#This Row],[EA Play Season Pass]]="Yes",Tabela1[[#This Row],[Minecraft Season Pass]]="Yes"),"Yes","No")</f>
        <v>No</v>
      </c>
      <c r="P1874" t="str">
        <f>IF(OR(Tabela1[[#This Row],[EA Play Season Pass]]="Yes",Tabela1[[#This Row],[Minecraft Season Pass]]="Yes"),"Yes","No")</f>
        <v>No</v>
      </c>
      <c r="Q1874">
        <v>2</v>
      </c>
      <c r="R1874" s="2"/>
    </row>
    <row r="1875" spans="1:18" x14ac:dyDescent="0.25">
      <c r="A1875">
        <v>1874</v>
      </c>
      <c r="B1875" t="s">
        <v>4598</v>
      </c>
      <c r="C1875" t="s">
        <v>13</v>
      </c>
      <c r="D1875" s="50">
        <v>44833</v>
      </c>
      <c r="E1875">
        <f>YEAR(Tabela1[[#This Row],[Start Date]])</f>
        <v>2022</v>
      </c>
      <c r="F1875">
        <f>ROUNDUP(MONTH(Tabela1[[#This Row],[Start Date]])/3,0)</f>
        <v>3</v>
      </c>
      <c r="G1875" t="s">
        <v>8</v>
      </c>
      <c r="H1875">
        <v>10</v>
      </c>
      <c r="I1875" t="s">
        <v>9</v>
      </c>
      <c r="J1875" t="s">
        <v>11</v>
      </c>
      <c r="K1875">
        <v>0</v>
      </c>
      <c r="L1875" t="s">
        <v>11</v>
      </c>
      <c r="M1875">
        <v>0</v>
      </c>
      <c r="N1875">
        <v>1</v>
      </c>
      <c r="O1875" t="str">
        <f>IF(AND(Tabela1[[#This Row],[EA Play Season Pass]]="Yes",Tabela1[[#This Row],[Minecraft Season Pass]]="Yes"),"Yes","No")</f>
        <v>No</v>
      </c>
      <c r="P1875" t="str">
        <f>IF(OR(Tabela1[[#This Row],[EA Play Season Pass]]="Yes",Tabela1[[#This Row],[Minecraft Season Pass]]="Yes"),"Yes","No")</f>
        <v>No</v>
      </c>
      <c r="Q1875">
        <v>9</v>
      </c>
      <c r="R1875" s="2"/>
    </row>
    <row r="1876" spans="1:18" x14ac:dyDescent="0.25">
      <c r="A1876">
        <v>1875</v>
      </c>
      <c r="B1876" t="s">
        <v>177</v>
      </c>
      <c r="C1876" t="s">
        <v>7</v>
      </c>
      <c r="D1876" s="50">
        <v>44833</v>
      </c>
      <c r="E1876">
        <f>YEAR(Tabela1[[#This Row],[Start Date]])</f>
        <v>2022</v>
      </c>
      <c r="F1876">
        <f>ROUNDUP(MONTH(Tabela1[[#This Row],[Start Date]])/3,0)</f>
        <v>3</v>
      </c>
      <c r="G1876" t="s">
        <v>8</v>
      </c>
      <c r="H1876">
        <v>15</v>
      </c>
      <c r="I1876" t="s">
        <v>9</v>
      </c>
      <c r="J1876" t="s">
        <v>11</v>
      </c>
      <c r="K1876">
        <v>0</v>
      </c>
      <c r="L1876" t="s">
        <v>11</v>
      </c>
      <c r="M1876">
        <v>0</v>
      </c>
      <c r="N1876">
        <v>2</v>
      </c>
      <c r="O1876" t="str">
        <f>IF(AND(Tabela1[[#This Row],[EA Play Season Pass]]="Yes",Tabela1[[#This Row],[Minecraft Season Pass]]="Yes"),"Yes","No")</f>
        <v>No</v>
      </c>
      <c r="P1876" t="str">
        <f>IF(OR(Tabela1[[#This Row],[EA Play Season Pass]]="Yes",Tabela1[[#This Row],[Minecraft Season Pass]]="Yes"),"Yes","No")</f>
        <v>No</v>
      </c>
      <c r="Q1876">
        <v>13</v>
      </c>
      <c r="R1876" s="2"/>
    </row>
    <row r="1877" spans="1:18" x14ac:dyDescent="0.25">
      <c r="A1877">
        <v>1876</v>
      </c>
      <c r="B1877" t="s">
        <v>4599</v>
      </c>
      <c r="C1877" t="s">
        <v>10</v>
      </c>
      <c r="D1877" s="50">
        <v>44833</v>
      </c>
      <c r="E1877">
        <f>YEAR(Tabela1[[#This Row],[Start Date]])</f>
        <v>2022</v>
      </c>
      <c r="F1877">
        <f>ROUNDUP(MONTH(Tabela1[[#This Row],[Start Date]])/3,0)</f>
        <v>3</v>
      </c>
      <c r="G1877" t="s">
        <v>8</v>
      </c>
      <c r="H1877">
        <v>5</v>
      </c>
      <c r="I1877" t="s">
        <v>12</v>
      </c>
      <c r="J1877" t="s">
        <v>8</v>
      </c>
      <c r="K1877">
        <v>30</v>
      </c>
      <c r="L1877" t="s">
        <v>11</v>
      </c>
      <c r="M1877">
        <v>0</v>
      </c>
      <c r="N1877">
        <v>1</v>
      </c>
      <c r="O1877" t="str">
        <f>IF(AND(Tabela1[[#This Row],[EA Play Season Pass]]="Yes",Tabela1[[#This Row],[Minecraft Season Pass]]="Yes"),"Yes","No")</f>
        <v>No</v>
      </c>
      <c r="P1877" t="str">
        <f>IF(OR(Tabela1[[#This Row],[EA Play Season Pass]]="Yes",Tabela1[[#This Row],[Minecraft Season Pass]]="Yes"),"Yes","No")</f>
        <v>Yes</v>
      </c>
      <c r="Q1877">
        <v>34</v>
      </c>
      <c r="R1877" s="2"/>
    </row>
    <row r="1878" spans="1:18" x14ac:dyDescent="0.25">
      <c r="A1878">
        <v>1877</v>
      </c>
      <c r="B1878" t="s">
        <v>4600</v>
      </c>
      <c r="C1878" t="s">
        <v>13</v>
      </c>
      <c r="D1878" s="50">
        <v>44834</v>
      </c>
      <c r="E1878">
        <f>YEAR(Tabela1[[#This Row],[Start Date]])</f>
        <v>2022</v>
      </c>
      <c r="F1878">
        <f>ROUNDUP(MONTH(Tabela1[[#This Row],[Start Date]])/3,0)</f>
        <v>3</v>
      </c>
      <c r="G1878" t="s">
        <v>11</v>
      </c>
      <c r="H1878">
        <v>10</v>
      </c>
      <c r="I1878" t="s">
        <v>9</v>
      </c>
      <c r="J1878" t="s">
        <v>8</v>
      </c>
      <c r="K1878">
        <v>30</v>
      </c>
      <c r="L1878" t="s">
        <v>11</v>
      </c>
      <c r="M1878">
        <v>0</v>
      </c>
      <c r="N1878">
        <v>2</v>
      </c>
      <c r="O1878" t="str">
        <f>IF(AND(Tabela1[[#This Row],[EA Play Season Pass]]="Yes",Tabela1[[#This Row],[Minecraft Season Pass]]="Yes"),"Yes","No")</f>
        <v>No</v>
      </c>
      <c r="P1878" t="str">
        <f>IF(OR(Tabela1[[#This Row],[EA Play Season Pass]]="Yes",Tabela1[[#This Row],[Minecraft Season Pass]]="Yes"),"Yes","No")</f>
        <v>Yes</v>
      </c>
      <c r="Q1878">
        <v>38</v>
      </c>
      <c r="R1878" s="2"/>
    </row>
    <row r="1879" spans="1:18" x14ac:dyDescent="0.25">
      <c r="A1879">
        <v>1878</v>
      </c>
      <c r="B1879" t="s">
        <v>2436</v>
      </c>
      <c r="C1879" t="s">
        <v>7</v>
      </c>
      <c r="D1879" s="50">
        <v>44834</v>
      </c>
      <c r="E1879">
        <f>YEAR(Tabela1[[#This Row],[Start Date]])</f>
        <v>2022</v>
      </c>
      <c r="F1879">
        <f>ROUNDUP(MONTH(Tabela1[[#This Row],[Start Date]])/3,0)</f>
        <v>3</v>
      </c>
      <c r="G1879" t="s">
        <v>8</v>
      </c>
      <c r="H1879">
        <v>15</v>
      </c>
      <c r="I1879" t="s">
        <v>12</v>
      </c>
      <c r="J1879" t="s">
        <v>8</v>
      </c>
      <c r="K1879">
        <v>30</v>
      </c>
      <c r="L1879" t="s">
        <v>11</v>
      </c>
      <c r="M1879">
        <v>0</v>
      </c>
      <c r="N1879">
        <v>3</v>
      </c>
      <c r="O1879" t="str">
        <f>IF(AND(Tabela1[[#This Row],[EA Play Season Pass]]="Yes",Tabela1[[#This Row],[Minecraft Season Pass]]="Yes"),"Yes","No")</f>
        <v>No</v>
      </c>
      <c r="P1879" t="str">
        <f>IF(OR(Tabela1[[#This Row],[EA Play Season Pass]]="Yes",Tabela1[[#This Row],[Minecraft Season Pass]]="Yes"),"Yes","No")</f>
        <v>Yes</v>
      </c>
      <c r="Q1879">
        <v>42</v>
      </c>
      <c r="R1879" s="2"/>
    </row>
    <row r="1880" spans="1:18" x14ac:dyDescent="0.25">
      <c r="A1880">
        <v>1879</v>
      </c>
      <c r="B1880" t="s">
        <v>4601</v>
      </c>
      <c r="C1880" t="s">
        <v>7</v>
      </c>
      <c r="D1880" s="50">
        <v>44834</v>
      </c>
      <c r="E1880">
        <f>YEAR(Tabela1[[#This Row],[Start Date]])</f>
        <v>2022</v>
      </c>
      <c r="F1880">
        <f>ROUNDUP(MONTH(Tabela1[[#This Row],[Start Date]])/3,0)</f>
        <v>3</v>
      </c>
      <c r="G1880" t="s">
        <v>8</v>
      </c>
      <c r="H1880">
        <v>15</v>
      </c>
      <c r="I1880" t="s">
        <v>14</v>
      </c>
      <c r="J1880" t="s">
        <v>8</v>
      </c>
      <c r="K1880">
        <v>30</v>
      </c>
      <c r="L1880" t="s">
        <v>8</v>
      </c>
      <c r="M1880">
        <v>20</v>
      </c>
      <c r="N1880">
        <v>2</v>
      </c>
      <c r="O1880" t="str">
        <f>IF(AND(Tabela1[[#This Row],[EA Play Season Pass]]="Yes",Tabela1[[#This Row],[Minecraft Season Pass]]="Yes"),"Yes","No")</f>
        <v>Yes</v>
      </c>
      <c r="P1880" t="str">
        <f>IF(OR(Tabela1[[#This Row],[EA Play Season Pass]]="Yes",Tabela1[[#This Row],[Minecraft Season Pass]]="Yes"),"Yes","No")</f>
        <v>Yes</v>
      </c>
      <c r="Q1880">
        <v>63</v>
      </c>
      <c r="R1880" s="2"/>
    </row>
    <row r="1881" spans="1:18" x14ac:dyDescent="0.25">
      <c r="A1881">
        <v>1880</v>
      </c>
      <c r="B1881" t="s">
        <v>4602</v>
      </c>
      <c r="C1881" t="s">
        <v>13</v>
      </c>
      <c r="D1881" s="50">
        <v>44834</v>
      </c>
      <c r="E1881">
        <f>YEAR(Tabela1[[#This Row],[Start Date]])</f>
        <v>2022</v>
      </c>
      <c r="F1881">
        <f>ROUNDUP(MONTH(Tabela1[[#This Row],[Start Date]])/3,0)</f>
        <v>3</v>
      </c>
      <c r="G1881" t="s">
        <v>8</v>
      </c>
      <c r="H1881">
        <v>10</v>
      </c>
      <c r="I1881" t="s">
        <v>14</v>
      </c>
      <c r="J1881" t="s">
        <v>8</v>
      </c>
      <c r="K1881">
        <v>30</v>
      </c>
      <c r="L1881" t="s">
        <v>8</v>
      </c>
      <c r="M1881">
        <v>20</v>
      </c>
      <c r="N1881">
        <v>3</v>
      </c>
      <c r="O1881" t="str">
        <f>IF(AND(Tabela1[[#This Row],[EA Play Season Pass]]="Yes",Tabela1[[#This Row],[Minecraft Season Pass]]="Yes"),"Yes","No")</f>
        <v>Yes</v>
      </c>
      <c r="P1881" t="str">
        <f>IF(OR(Tabela1[[#This Row],[EA Play Season Pass]]="Yes",Tabela1[[#This Row],[Minecraft Season Pass]]="Yes"),"Yes","No")</f>
        <v>Yes</v>
      </c>
      <c r="Q1881">
        <v>57</v>
      </c>
      <c r="R1881" s="2"/>
    </row>
    <row r="1882" spans="1:18" x14ac:dyDescent="0.25">
      <c r="A1882">
        <v>1881</v>
      </c>
      <c r="B1882" t="s">
        <v>4603</v>
      </c>
      <c r="C1882" t="s">
        <v>7</v>
      </c>
      <c r="D1882" s="50">
        <v>44834</v>
      </c>
      <c r="E1882">
        <f>YEAR(Tabela1[[#This Row],[Start Date]])</f>
        <v>2022</v>
      </c>
      <c r="F1882">
        <f>ROUNDUP(MONTH(Tabela1[[#This Row],[Start Date]])/3,0)</f>
        <v>3</v>
      </c>
      <c r="G1882" t="s">
        <v>8</v>
      </c>
      <c r="H1882">
        <v>15</v>
      </c>
      <c r="I1882" t="s">
        <v>12</v>
      </c>
      <c r="J1882" t="s">
        <v>11</v>
      </c>
      <c r="K1882">
        <v>0</v>
      </c>
      <c r="L1882" t="s">
        <v>8</v>
      </c>
      <c r="M1882">
        <v>20</v>
      </c>
      <c r="N1882">
        <v>3</v>
      </c>
      <c r="O1882" t="str">
        <f>IF(AND(Tabela1[[#This Row],[EA Play Season Pass]]="Yes",Tabela1[[#This Row],[Minecraft Season Pass]]="Yes"),"Yes","No")</f>
        <v>No</v>
      </c>
      <c r="P1882" t="str">
        <f>IF(OR(Tabela1[[#This Row],[EA Play Season Pass]]="Yes",Tabela1[[#This Row],[Minecraft Season Pass]]="Yes"),"Yes","No")</f>
        <v>Yes</v>
      </c>
      <c r="Q1882">
        <v>32</v>
      </c>
      <c r="R1882" s="2"/>
    </row>
    <row r="1883" spans="1:18" x14ac:dyDescent="0.25">
      <c r="A1883">
        <v>1882</v>
      </c>
      <c r="B1883" t="s">
        <v>4604</v>
      </c>
      <c r="C1883" t="s">
        <v>10</v>
      </c>
      <c r="D1883" s="50">
        <v>44834</v>
      </c>
      <c r="E1883">
        <f>YEAR(Tabela1[[#This Row],[Start Date]])</f>
        <v>2022</v>
      </c>
      <c r="F1883">
        <f>ROUNDUP(MONTH(Tabela1[[#This Row],[Start Date]])/3,0)</f>
        <v>3</v>
      </c>
      <c r="G1883" t="s">
        <v>11</v>
      </c>
      <c r="H1883">
        <v>5</v>
      </c>
      <c r="I1883" t="s">
        <v>9</v>
      </c>
      <c r="J1883" t="s">
        <v>8</v>
      </c>
      <c r="K1883">
        <v>30</v>
      </c>
      <c r="L1883" t="s">
        <v>11</v>
      </c>
      <c r="M1883">
        <v>0</v>
      </c>
      <c r="N1883">
        <v>3</v>
      </c>
      <c r="O1883" t="str">
        <f>IF(AND(Tabela1[[#This Row],[EA Play Season Pass]]="Yes",Tabela1[[#This Row],[Minecraft Season Pass]]="Yes"),"Yes","No")</f>
        <v>No</v>
      </c>
      <c r="P1883" t="str">
        <f>IF(OR(Tabela1[[#This Row],[EA Play Season Pass]]="Yes",Tabela1[[#This Row],[Minecraft Season Pass]]="Yes"),"Yes","No")</f>
        <v>Yes</v>
      </c>
      <c r="Q1883">
        <v>32</v>
      </c>
      <c r="R1883" s="2"/>
    </row>
    <row r="1884" spans="1:18" x14ac:dyDescent="0.25">
      <c r="A1884">
        <v>1883</v>
      </c>
      <c r="B1884" t="s">
        <v>4605</v>
      </c>
      <c r="C1884" t="s">
        <v>13</v>
      </c>
      <c r="D1884" s="50">
        <v>44835</v>
      </c>
      <c r="E1884">
        <f>YEAR(Tabela1[[#This Row],[Start Date]])</f>
        <v>2022</v>
      </c>
      <c r="F1884">
        <f>ROUNDUP(MONTH(Tabela1[[#This Row],[Start Date]])/3,0)</f>
        <v>4</v>
      </c>
      <c r="G1884" t="s">
        <v>8</v>
      </c>
      <c r="H1884">
        <v>10</v>
      </c>
      <c r="I1884" t="s">
        <v>14</v>
      </c>
      <c r="J1884" t="s">
        <v>11</v>
      </c>
      <c r="K1884">
        <v>0</v>
      </c>
      <c r="L1884" t="s">
        <v>8</v>
      </c>
      <c r="M1884">
        <v>20</v>
      </c>
      <c r="N1884">
        <v>3</v>
      </c>
      <c r="O1884" t="str">
        <f>IF(AND(Tabela1[[#This Row],[EA Play Season Pass]]="Yes",Tabela1[[#This Row],[Minecraft Season Pass]]="Yes"),"Yes","No")</f>
        <v>No</v>
      </c>
      <c r="P1884" t="str">
        <f>IF(OR(Tabela1[[#This Row],[EA Play Season Pass]]="Yes",Tabela1[[#This Row],[Minecraft Season Pass]]="Yes"),"Yes","No")</f>
        <v>Yes</v>
      </c>
      <c r="Q1884">
        <v>27</v>
      </c>
      <c r="R1884" s="2"/>
    </row>
    <row r="1885" spans="1:18" x14ac:dyDescent="0.25">
      <c r="A1885">
        <v>1884</v>
      </c>
      <c r="B1885" t="s">
        <v>4606</v>
      </c>
      <c r="C1885" t="s">
        <v>10</v>
      </c>
      <c r="D1885" s="50">
        <v>44835</v>
      </c>
      <c r="E1885">
        <f>YEAR(Tabela1[[#This Row],[Start Date]])</f>
        <v>2022</v>
      </c>
      <c r="F1885">
        <f>ROUNDUP(MONTH(Tabela1[[#This Row],[Start Date]])/3,0)</f>
        <v>4</v>
      </c>
      <c r="G1885" t="s">
        <v>8</v>
      </c>
      <c r="H1885">
        <v>5</v>
      </c>
      <c r="I1885" t="s">
        <v>14</v>
      </c>
      <c r="J1885" t="s">
        <v>11</v>
      </c>
      <c r="K1885">
        <v>0</v>
      </c>
      <c r="L1885" t="s">
        <v>11</v>
      </c>
      <c r="M1885">
        <v>0</v>
      </c>
      <c r="N1885">
        <v>2</v>
      </c>
      <c r="O1885" t="str">
        <f>IF(AND(Tabela1[[#This Row],[EA Play Season Pass]]="Yes",Tabela1[[#This Row],[Minecraft Season Pass]]="Yes"),"Yes","No")</f>
        <v>No</v>
      </c>
      <c r="P1885" t="str">
        <f>IF(OR(Tabela1[[#This Row],[EA Play Season Pass]]="Yes",Tabela1[[#This Row],[Minecraft Season Pass]]="Yes"),"Yes","No")</f>
        <v>No</v>
      </c>
      <c r="Q1885">
        <v>3</v>
      </c>
      <c r="R1885" s="2"/>
    </row>
    <row r="1886" spans="1:18" x14ac:dyDescent="0.25">
      <c r="A1886">
        <v>1885</v>
      </c>
      <c r="B1886" t="s">
        <v>4607</v>
      </c>
      <c r="C1886" t="s">
        <v>7</v>
      </c>
      <c r="D1886" s="50">
        <v>44835</v>
      </c>
      <c r="E1886">
        <f>YEAR(Tabela1[[#This Row],[Start Date]])</f>
        <v>2022</v>
      </c>
      <c r="F1886">
        <f>ROUNDUP(MONTH(Tabela1[[#This Row],[Start Date]])/3,0)</f>
        <v>4</v>
      </c>
      <c r="G1886" t="s">
        <v>8</v>
      </c>
      <c r="H1886">
        <v>15</v>
      </c>
      <c r="I1886" t="s">
        <v>12</v>
      </c>
      <c r="J1886" t="s">
        <v>8</v>
      </c>
      <c r="K1886">
        <v>30</v>
      </c>
      <c r="L1886" t="s">
        <v>8</v>
      </c>
      <c r="M1886">
        <v>20</v>
      </c>
      <c r="N1886">
        <v>2</v>
      </c>
      <c r="O1886" t="str">
        <f>IF(AND(Tabela1[[#This Row],[EA Play Season Pass]]="Yes",Tabela1[[#This Row],[Minecraft Season Pass]]="Yes"),"Yes","No")</f>
        <v>Yes</v>
      </c>
      <c r="P1886" t="str">
        <f>IF(OR(Tabela1[[#This Row],[EA Play Season Pass]]="Yes",Tabela1[[#This Row],[Minecraft Season Pass]]="Yes"),"Yes","No")</f>
        <v>Yes</v>
      </c>
      <c r="Q1886">
        <v>63</v>
      </c>
      <c r="R1886" s="2"/>
    </row>
    <row r="1887" spans="1:18" x14ac:dyDescent="0.25">
      <c r="A1887">
        <v>1886</v>
      </c>
      <c r="B1887" t="s">
        <v>4608</v>
      </c>
      <c r="C1887" t="s">
        <v>10</v>
      </c>
      <c r="D1887" s="50">
        <v>44835</v>
      </c>
      <c r="E1887">
        <f>YEAR(Tabela1[[#This Row],[Start Date]])</f>
        <v>2022</v>
      </c>
      <c r="F1887">
        <f>ROUNDUP(MONTH(Tabela1[[#This Row],[Start Date]])/3,0)</f>
        <v>4</v>
      </c>
      <c r="G1887" t="s">
        <v>11</v>
      </c>
      <c r="H1887">
        <v>5</v>
      </c>
      <c r="I1887" t="s">
        <v>12</v>
      </c>
      <c r="J1887" t="s">
        <v>11</v>
      </c>
      <c r="K1887">
        <v>0</v>
      </c>
      <c r="L1887" t="s">
        <v>8</v>
      </c>
      <c r="M1887">
        <v>20</v>
      </c>
      <c r="N1887">
        <v>1</v>
      </c>
      <c r="O1887" t="str">
        <f>IF(AND(Tabela1[[#This Row],[EA Play Season Pass]]="Yes",Tabela1[[#This Row],[Minecraft Season Pass]]="Yes"),"Yes","No")</f>
        <v>No</v>
      </c>
      <c r="P1887" t="str">
        <f>IF(OR(Tabela1[[#This Row],[EA Play Season Pass]]="Yes",Tabela1[[#This Row],[Minecraft Season Pass]]="Yes"),"Yes","No")</f>
        <v>Yes</v>
      </c>
      <c r="Q1887">
        <v>24</v>
      </c>
      <c r="R1887" s="2"/>
    </row>
    <row r="1888" spans="1:18" x14ac:dyDescent="0.25">
      <c r="A1888">
        <v>1887</v>
      </c>
      <c r="B1888" t="s">
        <v>4609</v>
      </c>
      <c r="C1888" t="s">
        <v>10</v>
      </c>
      <c r="D1888" s="50">
        <v>44835</v>
      </c>
      <c r="E1888">
        <f>YEAR(Tabela1[[#This Row],[Start Date]])</f>
        <v>2022</v>
      </c>
      <c r="F1888">
        <f>ROUNDUP(MONTH(Tabela1[[#This Row],[Start Date]])/3,0)</f>
        <v>4</v>
      </c>
      <c r="G1888" t="s">
        <v>8</v>
      </c>
      <c r="H1888">
        <v>5</v>
      </c>
      <c r="I1888" t="s">
        <v>9</v>
      </c>
      <c r="J1888" t="s">
        <v>8</v>
      </c>
      <c r="K1888">
        <v>30</v>
      </c>
      <c r="L1888" t="s">
        <v>8</v>
      </c>
      <c r="M1888">
        <v>20</v>
      </c>
      <c r="N1888">
        <v>2</v>
      </c>
      <c r="O1888" t="str">
        <f>IF(AND(Tabela1[[#This Row],[EA Play Season Pass]]="Yes",Tabela1[[#This Row],[Minecraft Season Pass]]="Yes"),"Yes","No")</f>
        <v>Yes</v>
      </c>
      <c r="P1888" t="str">
        <f>IF(OR(Tabela1[[#This Row],[EA Play Season Pass]]="Yes",Tabela1[[#This Row],[Minecraft Season Pass]]="Yes"),"Yes","No")</f>
        <v>Yes</v>
      </c>
      <c r="Q1888">
        <v>53</v>
      </c>
      <c r="R1888" s="2"/>
    </row>
    <row r="1889" spans="1:18" x14ac:dyDescent="0.25">
      <c r="A1889">
        <v>1888</v>
      </c>
      <c r="B1889" t="s">
        <v>2519</v>
      </c>
      <c r="C1889" t="s">
        <v>7</v>
      </c>
      <c r="D1889" s="50">
        <v>44835</v>
      </c>
      <c r="E1889">
        <f>YEAR(Tabela1[[#This Row],[Start Date]])</f>
        <v>2022</v>
      </c>
      <c r="F1889">
        <f>ROUNDUP(MONTH(Tabela1[[#This Row],[Start Date]])/3,0)</f>
        <v>4</v>
      </c>
      <c r="G1889" t="s">
        <v>8</v>
      </c>
      <c r="H1889">
        <v>15</v>
      </c>
      <c r="I1889" t="s">
        <v>9</v>
      </c>
      <c r="J1889" t="s">
        <v>11</v>
      </c>
      <c r="K1889">
        <v>0</v>
      </c>
      <c r="L1889" t="s">
        <v>11</v>
      </c>
      <c r="M1889">
        <v>0</v>
      </c>
      <c r="N1889">
        <v>2</v>
      </c>
      <c r="O1889" t="str">
        <f>IF(AND(Tabela1[[#This Row],[EA Play Season Pass]]="Yes",Tabela1[[#This Row],[Minecraft Season Pass]]="Yes"),"Yes","No")</f>
        <v>No</v>
      </c>
      <c r="P1889" t="str">
        <f>IF(OR(Tabela1[[#This Row],[EA Play Season Pass]]="Yes",Tabela1[[#This Row],[Minecraft Season Pass]]="Yes"),"Yes","No")</f>
        <v>No</v>
      </c>
      <c r="Q1889">
        <v>13</v>
      </c>
      <c r="R1889" s="2"/>
    </row>
    <row r="1890" spans="1:18" x14ac:dyDescent="0.25">
      <c r="A1890">
        <v>1889</v>
      </c>
      <c r="B1890" t="s">
        <v>1283</v>
      </c>
      <c r="C1890" t="s">
        <v>10</v>
      </c>
      <c r="D1890" s="50">
        <v>44836</v>
      </c>
      <c r="E1890">
        <f>YEAR(Tabela1[[#This Row],[Start Date]])</f>
        <v>2022</v>
      </c>
      <c r="F1890">
        <f>ROUNDUP(MONTH(Tabela1[[#This Row],[Start Date]])/3,0)</f>
        <v>4</v>
      </c>
      <c r="G1890" t="s">
        <v>11</v>
      </c>
      <c r="H1890">
        <v>5</v>
      </c>
      <c r="I1890" t="s">
        <v>12</v>
      </c>
      <c r="J1890" t="s">
        <v>11</v>
      </c>
      <c r="K1890">
        <v>0</v>
      </c>
      <c r="L1890" t="s">
        <v>8</v>
      </c>
      <c r="M1890">
        <v>20</v>
      </c>
      <c r="N1890">
        <v>3</v>
      </c>
      <c r="O1890" t="str">
        <f>IF(AND(Tabela1[[#This Row],[EA Play Season Pass]]="Yes",Tabela1[[#This Row],[Minecraft Season Pass]]="Yes"),"Yes","No")</f>
        <v>No</v>
      </c>
      <c r="P1890" t="str">
        <f>IF(OR(Tabela1[[#This Row],[EA Play Season Pass]]="Yes",Tabela1[[#This Row],[Minecraft Season Pass]]="Yes"),"Yes","No")</f>
        <v>Yes</v>
      </c>
      <c r="Q1890">
        <v>22</v>
      </c>
      <c r="R1890" s="2"/>
    </row>
    <row r="1891" spans="1:18" x14ac:dyDescent="0.25">
      <c r="A1891">
        <v>1890</v>
      </c>
      <c r="B1891" t="s">
        <v>3620</v>
      </c>
      <c r="C1891" t="s">
        <v>7</v>
      </c>
      <c r="D1891" s="50">
        <v>44836</v>
      </c>
      <c r="E1891">
        <f>YEAR(Tabela1[[#This Row],[Start Date]])</f>
        <v>2022</v>
      </c>
      <c r="F1891">
        <f>ROUNDUP(MONTH(Tabela1[[#This Row],[Start Date]])/3,0)</f>
        <v>4</v>
      </c>
      <c r="G1891" t="s">
        <v>8</v>
      </c>
      <c r="H1891">
        <v>15</v>
      </c>
      <c r="I1891" t="s">
        <v>9</v>
      </c>
      <c r="J1891" t="s">
        <v>8</v>
      </c>
      <c r="K1891">
        <v>30</v>
      </c>
      <c r="L1891" t="s">
        <v>11</v>
      </c>
      <c r="M1891">
        <v>0</v>
      </c>
      <c r="N1891">
        <v>1</v>
      </c>
      <c r="O1891" t="str">
        <f>IF(AND(Tabela1[[#This Row],[EA Play Season Pass]]="Yes",Tabela1[[#This Row],[Minecraft Season Pass]]="Yes"),"Yes","No")</f>
        <v>No</v>
      </c>
      <c r="P1891" t="str">
        <f>IF(OR(Tabela1[[#This Row],[EA Play Season Pass]]="Yes",Tabela1[[#This Row],[Minecraft Season Pass]]="Yes"),"Yes","No")</f>
        <v>Yes</v>
      </c>
      <c r="Q1891">
        <v>44</v>
      </c>
      <c r="R1891" s="2"/>
    </row>
    <row r="1892" spans="1:18" x14ac:dyDescent="0.25">
      <c r="A1892">
        <v>1891</v>
      </c>
      <c r="B1892" t="s">
        <v>1924</v>
      </c>
      <c r="C1892" t="s">
        <v>10</v>
      </c>
      <c r="D1892" s="50">
        <v>44836</v>
      </c>
      <c r="E1892">
        <f>YEAR(Tabela1[[#This Row],[Start Date]])</f>
        <v>2022</v>
      </c>
      <c r="F1892">
        <f>ROUNDUP(MONTH(Tabela1[[#This Row],[Start Date]])/3,0)</f>
        <v>4</v>
      </c>
      <c r="G1892" t="s">
        <v>8</v>
      </c>
      <c r="H1892">
        <v>5</v>
      </c>
      <c r="I1892" t="s">
        <v>12</v>
      </c>
      <c r="J1892" t="s">
        <v>11</v>
      </c>
      <c r="K1892">
        <v>0</v>
      </c>
      <c r="L1892" t="s">
        <v>8</v>
      </c>
      <c r="M1892">
        <v>20</v>
      </c>
      <c r="N1892">
        <v>2</v>
      </c>
      <c r="O1892" t="str">
        <f>IF(AND(Tabela1[[#This Row],[EA Play Season Pass]]="Yes",Tabela1[[#This Row],[Minecraft Season Pass]]="Yes"),"Yes","No")</f>
        <v>No</v>
      </c>
      <c r="P1892" t="str">
        <f>IF(OR(Tabela1[[#This Row],[EA Play Season Pass]]="Yes",Tabela1[[#This Row],[Minecraft Season Pass]]="Yes"),"Yes","No")</f>
        <v>Yes</v>
      </c>
      <c r="Q1892">
        <v>23</v>
      </c>
      <c r="R1892" s="2"/>
    </row>
    <row r="1893" spans="1:18" x14ac:dyDescent="0.25">
      <c r="A1893">
        <v>1892</v>
      </c>
      <c r="B1893" t="s">
        <v>809</v>
      </c>
      <c r="C1893" t="s">
        <v>7</v>
      </c>
      <c r="D1893" s="50">
        <v>44836</v>
      </c>
      <c r="E1893">
        <f>YEAR(Tabela1[[#This Row],[Start Date]])</f>
        <v>2022</v>
      </c>
      <c r="F1893">
        <f>ROUNDUP(MONTH(Tabela1[[#This Row],[Start Date]])/3,0)</f>
        <v>4</v>
      </c>
      <c r="G1893" t="s">
        <v>8</v>
      </c>
      <c r="H1893">
        <v>15</v>
      </c>
      <c r="I1893" t="s">
        <v>9</v>
      </c>
      <c r="J1893" t="s">
        <v>8</v>
      </c>
      <c r="K1893">
        <v>30</v>
      </c>
      <c r="L1893" t="s">
        <v>8</v>
      </c>
      <c r="M1893">
        <v>20</v>
      </c>
      <c r="N1893">
        <v>2</v>
      </c>
      <c r="O1893" t="str">
        <f>IF(AND(Tabela1[[#This Row],[EA Play Season Pass]]="Yes",Tabela1[[#This Row],[Minecraft Season Pass]]="Yes"),"Yes","No")</f>
        <v>Yes</v>
      </c>
      <c r="P1893" t="str">
        <f>IF(OR(Tabela1[[#This Row],[EA Play Season Pass]]="Yes",Tabela1[[#This Row],[Minecraft Season Pass]]="Yes"),"Yes","No")</f>
        <v>Yes</v>
      </c>
      <c r="Q1893">
        <v>63</v>
      </c>
      <c r="R1893" s="2"/>
    </row>
    <row r="1894" spans="1:18" x14ac:dyDescent="0.25">
      <c r="A1894">
        <v>1893</v>
      </c>
      <c r="B1894" t="s">
        <v>4610</v>
      </c>
      <c r="C1894" t="s">
        <v>13</v>
      </c>
      <c r="D1894" s="50">
        <v>44836</v>
      </c>
      <c r="E1894">
        <f>YEAR(Tabela1[[#This Row],[Start Date]])</f>
        <v>2022</v>
      </c>
      <c r="F1894">
        <f>ROUNDUP(MONTH(Tabela1[[#This Row],[Start Date]])/3,0)</f>
        <v>4</v>
      </c>
      <c r="G1894" t="s">
        <v>8</v>
      </c>
      <c r="H1894">
        <v>10</v>
      </c>
      <c r="I1894" t="s">
        <v>9</v>
      </c>
      <c r="J1894" t="s">
        <v>8</v>
      </c>
      <c r="K1894">
        <v>30</v>
      </c>
      <c r="L1894" t="s">
        <v>11</v>
      </c>
      <c r="M1894">
        <v>0</v>
      </c>
      <c r="N1894">
        <v>3</v>
      </c>
      <c r="O1894" t="str">
        <f>IF(AND(Tabela1[[#This Row],[EA Play Season Pass]]="Yes",Tabela1[[#This Row],[Minecraft Season Pass]]="Yes"),"Yes","No")</f>
        <v>No</v>
      </c>
      <c r="P1894" t="str">
        <f>IF(OR(Tabela1[[#This Row],[EA Play Season Pass]]="Yes",Tabela1[[#This Row],[Minecraft Season Pass]]="Yes"),"Yes","No")</f>
        <v>Yes</v>
      </c>
      <c r="Q1894">
        <v>37</v>
      </c>
      <c r="R1894" s="2"/>
    </row>
    <row r="1895" spans="1:18" x14ac:dyDescent="0.25">
      <c r="A1895">
        <v>1894</v>
      </c>
      <c r="B1895" t="s">
        <v>2388</v>
      </c>
      <c r="C1895" t="s">
        <v>10</v>
      </c>
      <c r="D1895" s="50">
        <v>44836</v>
      </c>
      <c r="E1895">
        <f>YEAR(Tabela1[[#This Row],[Start Date]])</f>
        <v>2022</v>
      </c>
      <c r="F1895">
        <f>ROUNDUP(MONTH(Tabela1[[#This Row],[Start Date]])/3,0)</f>
        <v>4</v>
      </c>
      <c r="G1895" t="s">
        <v>8</v>
      </c>
      <c r="H1895">
        <v>5</v>
      </c>
      <c r="I1895" t="s">
        <v>12</v>
      </c>
      <c r="J1895" t="s">
        <v>8</v>
      </c>
      <c r="K1895">
        <v>30</v>
      </c>
      <c r="L1895" t="s">
        <v>11</v>
      </c>
      <c r="M1895">
        <v>0</v>
      </c>
      <c r="N1895">
        <v>3</v>
      </c>
      <c r="O1895" t="str">
        <f>IF(AND(Tabela1[[#This Row],[EA Play Season Pass]]="Yes",Tabela1[[#This Row],[Minecraft Season Pass]]="Yes"),"Yes","No")</f>
        <v>No</v>
      </c>
      <c r="P1895" t="str">
        <f>IF(OR(Tabela1[[#This Row],[EA Play Season Pass]]="Yes",Tabela1[[#This Row],[Minecraft Season Pass]]="Yes"),"Yes","No")</f>
        <v>Yes</v>
      </c>
      <c r="Q1895">
        <v>32</v>
      </c>
      <c r="R1895" s="2"/>
    </row>
    <row r="1896" spans="1:18" x14ac:dyDescent="0.25">
      <c r="A1896">
        <v>1895</v>
      </c>
      <c r="B1896" t="s">
        <v>970</v>
      </c>
      <c r="C1896" t="s">
        <v>10</v>
      </c>
      <c r="D1896" s="50">
        <v>44836</v>
      </c>
      <c r="E1896">
        <f>YEAR(Tabela1[[#This Row],[Start Date]])</f>
        <v>2022</v>
      </c>
      <c r="F1896">
        <f>ROUNDUP(MONTH(Tabela1[[#This Row],[Start Date]])/3,0)</f>
        <v>4</v>
      </c>
      <c r="G1896" t="s">
        <v>11</v>
      </c>
      <c r="H1896">
        <v>5</v>
      </c>
      <c r="I1896" t="s">
        <v>14</v>
      </c>
      <c r="J1896" t="s">
        <v>11</v>
      </c>
      <c r="K1896">
        <v>0</v>
      </c>
      <c r="L1896" t="s">
        <v>8</v>
      </c>
      <c r="M1896">
        <v>20</v>
      </c>
      <c r="N1896">
        <v>1</v>
      </c>
      <c r="O1896" t="str">
        <f>IF(AND(Tabela1[[#This Row],[EA Play Season Pass]]="Yes",Tabela1[[#This Row],[Minecraft Season Pass]]="Yes"),"Yes","No")</f>
        <v>No</v>
      </c>
      <c r="P1896" t="str">
        <f>IF(OR(Tabela1[[#This Row],[EA Play Season Pass]]="Yes",Tabela1[[#This Row],[Minecraft Season Pass]]="Yes"),"Yes","No")</f>
        <v>Yes</v>
      </c>
      <c r="Q1896">
        <v>24</v>
      </c>
      <c r="R1896" s="2"/>
    </row>
    <row r="1897" spans="1:18" x14ac:dyDescent="0.25">
      <c r="A1897">
        <v>1896</v>
      </c>
      <c r="B1897" t="s">
        <v>4611</v>
      </c>
      <c r="C1897" t="s">
        <v>10</v>
      </c>
      <c r="D1897" s="50">
        <v>44836</v>
      </c>
      <c r="E1897">
        <f>YEAR(Tabela1[[#This Row],[Start Date]])</f>
        <v>2022</v>
      </c>
      <c r="F1897">
        <f>ROUNDUP(MONTH(Tabela1[[#This Row],[Start Date]])/3,0)</f>
        <v>4</v>
      </c>
      <c r="G1897" t="s">
        <v>11</v>
      </c>
      <c r="H1897">
        <v>5</v>
      </c>
      <c r="I1897" t="s">
        <v>14</v>
      </c>
      <c r="J1897" t="s">
        <v>11</v>
      </c>
      <c r="K1897">
        <v>0</v>
      </c>
      <c r="L1897" t="s">
        <v>8</v>
      </c>
      <c r="M1897">
        <v>20</v>
      </c>
      <c r="N1897">
        <v>3</v>
      </c>
      <c r="O1897" t="str">
        <f>IF(AND(Tabela1[[#This Row],[EA Play Season Pass]]="Yes",Tabela1[[#This Row],[Minecraft Season Pass]]="Yes"),"Yes","No")</f>
        <v>No</v>
      </c>
      <c r="P1897" t="str">
        <f>IF(OR(Tabela1[[#This Row],[EA Play Season Pass]]="Yes",Tabela1[[#This Row],[Minecraft Season Pass]]="Yes"),"Yes","No")</f>
        <v>Yes</v>
      </c>
      <c r="Q1897">
        <v>22</v>
      </c>
      <c r="R1897" s="2"/>
    </row>
    <row r="1898" spans="1:18" x14ac:dyDescent="0.25">
      <c r="A1898">
        <v>1897</v>
      </c>
      <c r="B1898" t="s">
        <v>4612</v>
      </c>
      <c r="C1898" t="s">
        <v>7</v>
      </c>
      <c r="D1898" s="50">
        <v>44837</v>
      </c>
      <c r="E1898">
        <f>YEAR(Tabela1[[#This Row],[Start Date]])</f>
        <v>2022</v>
      </c>
      <c r="F1898">
        <f>ROUNDUP(MONTH(Tabela1[[#This Row],[Start Date]])/3,0)</f>
        <v>4</v>
      </c>
      <c r="G1898" t="s">
        <v>8</v>
      </c>
      <c r="H1898">
        <v>15</v>
      </c>
      <c r="I1898" t="s">
        <v>14</v>
      </c>
      <c r="J1898" t="s">
        <v>11</v>
      </c>
      <c r="K1898">
        <v>0</v>
      </c>
      <c r="L1898" t="s">
        <v>11</v>
      </c>
      <c r="M1898">
        <v>0</v>
      </c>
      <c r="N1898">
        <v>1</v>
      </c>
      <c r="O1898" t="str">
        <f>IF(AND(Tabela1[[#This Row],[EA Play Season Pass]]="Yes",Tabela1[[#This Row],[Minecraft Season Pass]]="Yes"),"Yes","No")</f>
        <v>No</v>
      </c>
      <c r="P1898" t="str">
        <f>IF(OR(Tabela1[[#This Row],[EA Play Season Pass]]="Yes",Tabela1[[#This Row],[Minecraft Season Pass]]="Yes"),"Yes","No")</f>
        <v>No</v>
      </c>
      <c r="Q1898">
        <v>14</v>
      </c>
      <c r="R1898" s="2"/>
    </row>
    <row r="1899" spans="1:18" x14ac:dyDescent="0.25">
      <c r="A1899">
        <v>1898</v>
      </c>
      <c r="B1899" t="s">
        <v>726</v>
      </c>
      <c r="C1899" t="s">
        <v>13</v>
      </c>
      <c r="D1899" s="50">
        <v>44837</v>
      </c>
      <c r="E1899">
        <f>YEAR(Tabela1[[#This Row],[Start Date]])</f>
        <v>2022</v>
      </c>
      <c r="F1899">
        <f>ROUNDUP(MONTH(Tabela1[[#This Row],[Start Date]])/3,0)</f>
        <v>4</v>
      </c>
      <c r="G1899" t="s">
        <v>8</v>
      </c>
      <c r="H1899">
        <v>10</v>
      </c>
      <c r="I1899" t="s">
        <v>12</v>
      </c>
      <c r="J1899" t="s">
        <v>11</v>
      </c>
      <c r="K1899">
        <v>0</v>
      </c>
      <c r="L1899" t="s">
        <v>8</v>
      </c>
      <c r="M1899">
        <v>20</v>
      </c>
      <c r="N1899">
        <v>1</v>
      </c>
      <c r="O1899" t="str">
        <f>IF(AND(Tabela1[[#This Row],[EA Play Season Pass]]="Yes",Tabela1[[#This Row],[Minecraft Season Pass]]="Yes"),"Yes","No")</f>
        <v>No</v>
      </c>
      <c r="P1899" t="str">
        <f>IF(OR(Tabela1[[#This Row],[EA Play Season Pass]]="Yes",Tabela1[[#This Row],[Minecraft Season Pass]]="Yes"),"Yes","No")</f>
        <v>Yes</v>
      </c>
      <c r="Q1899">
        <v>29</v>
      </c>
      <c r="R1899" s="2"/>
    </row>
    <row r="1900" spans="1:18" x14ac:dyDescent="0.25">
      <c r="A1900">
        <v>1899</v>
      </c>
      <c r="B1900" t="s">
        <v>4613</v>
      </c>
      <c r="C1900" t="s">
        <v>7</v>
      </c>
      <c r="D1900" s="50">
        <v>44837</v>
      </c>
      <c r="E1900">
        <f>YEAR(Tabela1[[#This Row],[Start Date]])</f>
        <v>2022</v>
      </c>
      <c r="F1900">
        <f>ROUNDUP(MONTH(Tabela1[[#This Row],[Start Date]])/3,0)</f>
        <v>4</v>
      </c>
      <c r="G1900" t="s">
        <v>11</v>
      </c>
      <c r="H1900">
        <v>15</v>
      </c>
      <c r="I1900" t="s">
        <v>12</v>
      </c>
      <c r="J1900" t="s">
        <v>8</v>
      </c>
      <c r="K1900">
        <v>30</v>
      </c>
      <c r="L1900" t="s">
        <v>8</v>
      </c>
      <c r="M1900">
        <v>20</v>
      </c>
      <c r="N1900">
        <v>2</v>
      </c>
      <c r="O1900" t="str">
        <f>IF(AND(Tabela1[[#This Row],[EA Play Season Pass]]="Yes",Tabela1[[#This Row],[Minecraft Season Pass]]="Yes"),"Yes","No")</f>
        <v>Yes</v>
      </c>
      <c r="P1900" t="str">
        <f>IF(OR(Tabela1[[#This Row],[EA Play Season Pass]]="Yes",Tabela1[[#This Row],[Minecraft Season Pass]]="Yes"),"Yes","No")</f>
        <v>Yes</v>
      </c>
      <c r="Q1900">
        <v>63</v>
      </c>
      <c r="R1900" s="2"/>
    </row>
    <row r="1901" spans="1:18" x14ac:dyDescent="0.25">
      <c r="A1901">
        <v>1900</v>
      </c>
      <c r="B1901" t="s">
        <v>4614</v>
      </c>
      <c r="C1901" t="s">
        <v>10</v>
      </c>
      <c r="D1901" s="50">
        <v>44837</v>
      </c>
      <c r="E1901">
        <f>YEAR(Tabela1[[#This Row],[Start Date]])</f>
        <v>2022</v>
      </c>
      <c r="F1901">
        <f>ROUNDUP(MONTH(Tabela1[[#This Row],[Start Date]])/3,0)</f>
        <v>4</v>
      </c>
      <c r="G1901" t="s">
        <v>8</v>
      </c>
      <c r="H1901">
        <v>5</v>
      </c>
      <c r="I1901" t="s">
        <v>9</v>
      </c>
      <c r="J1901" t="s">
        <v>8</v>
      </c>
      <c r="K1901">
        <v>30</v>
      </c>
      <c r="L1901" t="s">
        <v>8</v>
      </c>
      <c r="M1901">
        <v>20</v>
      </c>
      <c r="N1901">
        <v>1</v>
      </c>
      <c r="O1901" t="str">
        <f>IF(AND(Tabela1[[#This Row],[EA Play Season Pass]]="Yes",Tabela1[[#This Row],[Minecraft Season Pass]]="Yes"),"Yes","No")</f>
        <v>Yes</v>
      </c>
      <c r="P1901" t="str">
        <f>IF(OR(Tabela1[[#This Row],[EA Play Season Pass]]="Yes",Tabela1[[#This Row],[Minecraft Season Pass]]="Yes"),"Yes","No")</f>
        <v>Yes</v>
      </c>
      <c r="Q1901">
        <v>54</v>
      </c>
      <c r="R1901" s="2"/>
    </row>
    <row r="1902" spans="1:18" x14ac:dyDescent="0.25">
      <c r="A1902">
        <v>1901</v>
      </c>
      <c r="B1902" t="s">
        <v>4615</v>
      </c>
      <c r="C1902" t="s">
        <v>13</v>
      </c>
      <c r="D1902" s="50">
        <v>44837</v>
      </c>
      <c r="E1902">
        <f>YEAR(Tabela1[[#This Row],[Start Date]])</f>
        <v>2022</v>
      </c>
      <c r="F1902">
        <f>ROUNDUP(MONTH(Tabela1[[#This Row],[Start Date]])/3,0)</f>
        <v>4</v>
      </c>
      <c r="G1902" t="s">
        <v>11</v>
      </c>
      <c r="H1902">
        <v>10</v>
      </c>
      <c r="I1902" t="s">
        <v>9</v>
      </c>
      <c r="J1902" t="s">
        <v>11</v>
      </c>
      <c r="K1902">
        <v>0</v>
      </c>
      <c r="L1902" t="s">
        <v>11</v>
      </c>
      <c r="M1902">
        <v>0</v>
      </c>
      <c r="N1902">
        <v>2</v>
      </c>
      <c r="O1902" t="str">
        <f>IF(AND(Tabela1[[#This Row],[EA Play Season Pass]]="Yes",Tabela1[[#This Row],[Minecraft Season Pass]]="Yes"),"Yes","No")</f>
        <v>No</v>
      </c>
      <c r="P1902" t="str">
        <f>IF(OR(Tabela1[[#This Row],[EA Play Season Pass]]="Yes",Tabela1[[#This Row],[Minecraft Season Pass]]="Yes"),"Yes","No")</f>
        <v>No</v>
      </c>
      <c r="Q1902">
        <v>8</v>
      </c>
      <c r="R1902" s="2"/>
    </row>
    <row r="1903" spans="1:18" x14ac:dyDescent="0.25">
      <c r="A1903">
        <v>1902</v>
      </c>
      <c r="B1903" t="s">
        <v>2637</v>
      </c>
      <c r="C1903" t="s">
        <v>10</v>
      </c>
      <c r="D1903" s="50">
        <v>44837</v>
      </c>
      <c r="E1903">
        <f>YEAR(Tabela1[[#This Row],[Start Date]])</f>
        <v>2022</v>
      </c>
      <c r="F1903">
        <f>ROUNDUP(MONTH(Tabela1[[#This Row],[Start Date]])/3,0)</f>
        <v>4</v>
      </c>
      <c r="G1903" t="s">
        <v>11</v>
      </c>
      <c r="H1903">
        <v>5</v>
      </c>
      <c r="I1903" t="s">
        <v>14</v>
      </c>
      <c r="J1903" t="s">
        <v>11</v>
      </c>
      <c r="K1903">
        <v>0</v>
      </c>
      <c r="L1903" t="s">
        <v>11</v>
      </c>
      <c r="M1903">
        <v>0</v>
      </c>
      <c r="N1903">
        <v>3</v>
      </c>
      <c r="O1903" t="str">
        <f>IF(AND(Tabela1[[#This Row],[EA Play Season Pass]]="Yes",Tabela1[[#This Row],[Minecraft Season Pass]]="Yes"),"Yes","No")</f>
        <v>No</v>
      </c>
      <c r="P1903" t="str">
        <f>IF(OR(Tabela1[[#This Row],[EA Play Season Pass]]="Yes",Tabela1[[#This Row],[Minecraft Season Pass]]="Yes"),"Yes","No")</f>
        <v>No</v>
      </c>
      <c r="Q1903">
        <v>2</v>
      </c>
      <c r="R1903" s="2"/>
    </row>
    <row r="1904" spans="1:18" x14ac:dyDescent="0.25">
      <c r="A1904">
        <v>1903</v>
      </c>
      <c r="B1904" t="s">
        <v>1508</v>
      </c>
      <c r="C1904" t="s">
        <v>10</v>
      </c>
      <c r="D1904" s="50">
        <v>44837</v>
      </c>
      <c r="E1904">
        <f>YEAR(Tabela1[[#This Row],[Start Date]])</f>
        <v>2022</v>
      </c>
      <c r="F1904">
        <f>ROUNDUP(MONTH(Tabela1[[#This Row],[Start Date]])/3,0)</f>
        <v>4</v>
      </c>
      <c r="G1904" t="s">
        <v>11</v>
      </c>
      <c r="H1904">
        <v>5</v>
      </c>
      <c r="I1904" t="s">
        <v>12</v>
      </c>
      <c r="J1904" t="s">
        <v>11</v>
      </c>
      <c r="K1904">
        <v>0</v>
      </c>
      <c r="L1904" t="s">
        <v>11</v>
      </c>
      <c r="M1904">
        <v>0</v>
      </c>
      <c r="N1904">
        <v>2</v>
      </c>
      <c r="O1904" t="str">
        <f>IF(AND(Tabela1[[#This Row],[EA Play Season Pass]]="Yes",Tabela1[[#This Row],[Minecraft Season Pass]]="Yes"),"Yes","No")</f>
        <v>No</v>
      </c>
      <c r="P1904" t="str">
        <f>IF(OR(Tabela1[[#This Row],[EA Play Season Pass]]="Yes",Tabela1[[#This Row],[Minecraft Season Pass]]="Yes"),"Yes","No")</f>
        <v>No</v>
      </c>
      <c r="Q1904">
        <v>3</v>
      </c>
      <c r="R1904" s="2"/>
    </row>
    <row r="1905" spans="1:18" x14ac:dyDescent="0.25">
      <c r="A1905">
        <v>1904</v>
      </c>
      <c r="B1905" t="s">
        <v>4616</v>
      </c>
      <c r="C1905" t="s">
        <v>13</v>
      </c>
      <c r="D1905" s="50">
        <v>44838</v>
      </c>
      <c r="E1905">
        <f>YEAR(Tabela1[[#This Row],[Start Date]])</f>
        <v>2022</v>
      </c>
      <c r="F1905">
        <f>ROUNDUP(MONTH(Tabela1[[#This Row],[Start Date]])/3,0)</f>
        <v>4</v>
      </c>
      <c r="G1905" t="s">
        <v>11</v>
      </c>
      <c r="H1905">
        <v>10</v>
      </c>
      <c r="I1905" t="s">
        <v>14</v>
      </c>
      <c r="J1905" t="s">
        <v>11</v>
      </c>
      <c r="K1905">
        <v>0</v>
      </c>
      <c r="L1905" t="s">
        <v>11</v>
      </c>
      <c r="M1905">
        <v>0</v>
      </c>
      <c r="N1905">
        <v>2</v>
      </c>
      <c r="O1905" t="str">
        <f>IF(AND(Tabela1[[#This Row],[EA Play Season Pass]]="Yes",Tabela1[[#This Row],[Minecraft Season Pass]]="Yes"),"Yes","No")</f>
        <v>No</v>
      </c>
      <c r="P1905" t="str">
        <f>IF(OR(Tabela1[[#This Row],[EA Play Season Pass]]="Yes",Tabela1[[#This Row],[Minecraft Season Pass]]="Yes"),"Yes","No")</f>
        <v>No</v>
      </c>
      <c r="Q1905">
        <v>8</v>
      </c>
      <c r="R1905" s="2"/>
    </row>
    <row r="1906" spans="1:18" x14ac:dyDescent="0.25">
      <c r="A1906">
        <v>1905</v>
      </c>
      <c r="B1906" t="s">
        <v>1959</v>
      </c>
      <c r="C1906" t="s">
        <v>13</v>
      </c>
      <c r="D1906" s="50">
        <v>44838</v>
      </c>
      <c r="E1906">
        <f>YEAR(Tabela1[[#This Row],[Start Date]])</f>
        <v>2022</v>
      </c>
      <c r="F1906">
        <f>ROUNDUP(MONTH(Tabela1[[#This Row],[Start Date]])/3,0)</f>
        <v>4</v>
      </c>
      <c r="G1906" t="s">
        <v>11</v>
      </c>
      <c r="H1906">
        <v>10</v>
      </c>
      <c r="I1906" t="s">
        <v>9</v>
      </c>
      <c r="J1906" t="s">
        <v>8</v>
      </c>
      <c r="K1906">
        <v>30</v>
      </c>
      <c r="L1906" t="s">
        <v>11</v>
      </c>
      <c r="M1906">
        <v>0</v>
      </c>
      <c r="N1906">
        <v>3</v>
      </c>
      <c r="O1906" t="str">
        <f>IF(AND(Tabela1[[#This Row],[EA Play Season Pass]]="Yes",Tabela1[[#This Row],[Minecraft Season Pass]]="Yes"),"Yes","No")</f>
        <v>No</v>
      </c>
      <c r="P1906" t="str">
        <f>IF(OR(Tabela1[[#This Row],[EA Play Season Pass]]="Yes",Tabela1[[#This Row],[Minecraft Season Pass]]="Yes"),"Yes","No")</f>
        <v>Yes</v>
      </c>
      <c r="Q1906">
        <v>37</v>
      </c>
      <c r="R1906" s="2"/>
    </row>
    <row r="1907" spans="1:18" x14ac:dyDescent="0.25">
      <c r="A1907">
        <v>1906</v>
      </c>
      <c r="B1907" t="s">
        <v>2667</v>
      </c>
      <c r="C1907" t="s">
        <v>13</v>
      </c>
      <c r="D1907" s="50">
        <v>44838</v>
      </c>
      <c r="E1907">
        <f>YEAR(Tabela1[[#This Row],[Start Date]])</f>
        <v>2022</v>
      </c>
      <c r="F1907">
        <f>ROUNDUP(MONTH(Tabela1[[#This Row],[Start Date]])/3,0)</f>
        <v>4</v>
      </c>
      <c r="G1907" t="s">
        <v>11</v>
      </c>
      <c r="H1907">
        <v>10</v>
      </c>
      <c r="I1907" t="s">
        <v>9</v>
      </c>
      <c r="J1907" t="s">
        <v>8</v>
      </c>
      <c r="K1907">
        <v>30</v>
      </c>
      <c r="L1907" t="s">
        <v>8</v>
      </c>
      <c r="M1907">
        <v>20</v>
      </c>
      <c r="N1907">
        <v>2</v>
      </c>
      <c r="O1907" t="str">
        <f>IF(AND(Tabela1[[#This Row],[EA Play Season Pass]]="Yes",Tabela1[[#This Row],[Minecraft Season Pass]]="Yes"),"Yes","No")</f>
        <v>Yes</v>
      </c>
      <c r="P1907" t="str">
        <f>IF(OR(Tabela1[[#This Row],[EA Play Season Pass]]="Yes",Tabela1[[#This Row],[Minecraft Season Pass]]="Yes"),"Yes","No")</f>
        <v>Yes</v>
      </c>
      <c r="Q1907">
        <v>58</v>
      </c>
      <c r="R1907" s="2"/>
    </row>
    <row r="1908" spans="1:18" x14ac:dyDescent="0.25">
      <c r="A1908">
        <v>1907</v>
      </c>
      <c r="B1908" t="s">
        <v>1223</v>
      </c>
      <c r="C1908" t="s">
        <v>7</v>
      </c>
      <c r="D1908" s="50">
        <v>44838</v>
      </c>
      <c r="E1908">
        <f>YEAR(Tabela1[[#This Row],[Start Date]])</f>
        <v>2022</v>
      </c>
      <c r="F1908">
        <f>ROUNDUP(MONTH(Tabela1[[#This Row],[Start Date]])/3,0)</f>
        <v>4</v>
      </c>
      <c r="G1908" t="s">
        <v>8</v>
      </c>
      <c r="H1908">
        <v>15</v>
      </c>
      <c r="I1908" t="s">
        <v>12</v>
      </c>
      <c r="J1908" t="s">
        <v>11</v>
      </c>
      <c r="K1908">
        <v>0</v>
      </c>
      <c r="L1908" t="s">
        <v>8</v>
      </c>
      <c r="M1908">
        <v>20</v>
      </c>
      <c r="N1908">
        <v>2</v>
      </c>
      <c r="O1908" t="str">
        <f>IF(AND(Tabela1[[#This Row],[EA Play Season Pass]]="Yes",Tabela1[[#This Row],[Minecraft Season Pass]]="Yes"),"Yes","No")</f>
        <v>No</v>
      </c>
      <c r="P1908" t="str">
        <f>IF(OR(Tabela1[[#This Row],[EA Play Season Pass]]="Yes",Tabela1[[#This Row],[Minecraft Season Pass]]="Yes"),"Yes","No")</f>
        <v>Yes</v>
      </c>
      <c r="Q1908">
        <v>33</v>
      </c>
      <c r="R1908" s="2"/>
    </row>
    <row r="1909" spans="1:18" x14ac:dyDescent="0.25">
      <c r="A1909">
        <v>1908</v>
      </c>
      <c r="B1909" t="s">
        <v>4617</v>
      </c>
      <c r="C1909" t="s">
        <v>13</v>
      </c>
      <c r="D1909" s="50">
        <v>44838</v>
      </c>
      <c r="E1909">
        <f>YEAR(Tabela1[[#This Row],[Start Date]])</f>
        <v>2022</v>
      </c>
      <c r="F1909">
        <f>ROUNDUP(MONTH(Tabela1[[#This Row],[Start Date]])/3,0)</f>
        <v>4</v>
      </c>
      <c r="G1909" t="s">
        <v>11</v>
      </c>
      <c r="H1909">
        <v>10</v>
      </c>
      <c r="I1909" t="s">
        <v>9</v>
      </c>
      <c r="J1909" t="s">
        <v>8</v>
      </c>
      <c r="K1909">
        <v>30</v>
      </c>
      <c r="L1909" t="s">
        <v>8</v>
      </c>
      <c r="M1909">
        <v>20</v>
      </c>
      <c r="N1909">
        <v>2</v>
      </c>
      <c r="O1909" t="str">
        <f>IF(AND(Tabela1[[#This Row],[EA Play Season Pass]]="Yes",Tabela1[[#This Row],[Minecraft Season Pass]]="Yes"),"Yes","No")</f>
        <v>Yes</v>
      </c>
      <c r="P1909" t="str">
        <f>IF(OR(Tabela1[[#This Row],[EA Play Season Pass]]="Yes",Tabela1[[#This Row],[Minecraft Season Pass]]="Yes"),"Yes","No")</f>
        <v>Yes</v>
      </c>
      <c r="Q1909">
        <v>58</v>
      </c>
      <c r="R1909" s="2"/>
    </row>
    <row r="1910" spans="1:18" x14ac:dyDescent="0.25">
      <c r="A1910">
        <v>1909</v>
      </c>
      <c r="B1910" t="s">
        <v>4618</v>
      </c>
      <c r="C1910" t="s">
        <v>10</v>
      </c>
      <c r="D1910" s="50">
        <v>44839</v>
      </c>
      <c r="E1910">
        <f>YEAR(Tabela1[[#This Row],[Start Date]])</f>
        <v>2022</v>
      </c>
      <c r="F1910">
        <f>ROUNDUP(MONTH(Tabela1[[#This Row],[Start Date]])/3,0)</f>
        <v>4</v>
      </c>
      <c r="G1910" t="s">
        <v>11</v>
      </c>
      <c r="H1910">
        <v>5</v>
      </c>
      <c r="I1910" t="s">
        <v>12</v>
      </c>
      <c r="J1910" t="s">
        <v>11</v>
      </c>
      <c r="K1910">
        <v>0</v>
      </c>
      <c r="L1910" t="s">
        <v>8</v>
      </c>
      <c r="M1910">
        <v>20</v>
      </c>
      <c r="N1910">
        <v>1</v>
      </c>
      <c r="O1910" t="str">
        <f>IF(AND(Tabela1[[#This Row],[EA Play Season Pass]]="Yes",Tabela1[[#This Row],[Minecraft Season Pass]]="Yes"),"Yes","No")</f>
        <v>No</v>
      </c>
      <c r="P1910" t="str">
        <f>IF(OR(Tabela1[[#This Row],[EA Play Season Pass]]="Yes",Tabela1[[#This Row],[Minecraft Season Pass]]="Yes"),"Yes","No")</f>
        <v>Yes</v>
      </c>
      <c r="Q1910">
        <v>24</v>
      </c>
      <c r="R1910" s="2"/>
    </row>
    <row r="1911" spans="1:18" x14ac:dyDescent="0.25">
      <c r="A1911">
        <v>1910</v>
      </c>
      <c r="B1911" t="s">
        <v>4619</v>
      </c>
      <c r="C1911" t="s">
        <v>10</v>
      </c>
      <c r="D1911" s="50">
        <v>44839</v>
      </c>
      <c r="E1911">
        <f>YEAR(Tabela1[[#This Row],[Start Date]])</f>
        <v>2022</v>
      </c>
      <c r="F1911">
        <f>ROUNDUP(MONTH(Tabela1[[#This Row],[Start Date]])/3,0)</f>
        <v>4</v>
      </c>
      <c r="G1911" t="s">
        <v>8</v>
      </c>
      <c r="H1911">
        <v>5</v>
      </c>
      <c r="I1911" t="s">
        <v>9</v>
      </c>
      <c r="J1911" t="s">
        <v>11</v>
      </c>
      <c r="K1911">
        <v>0</v>
      </c>
      <c r="L1911" t="s">
        <v>11</v>
      </c>
      <c r="M1911">
        <v>0</v>
      </c>
      <c r="N1911">
        <v>2</v>
      </c>
      <c r="O1911" t="str">
        <f>IF(AND(Tabela1[[#This Row],[EA Play Season Pass]]="Yes",Tabela1[[#This Row],[Minecraft Season Pass]]="Yes"),"Yes","No")</f>
        <v>No</v>
      </c>
      <c r="P1911" t="str">
        <f>IF(OR(Tabela1[[#This Row],[EA Play Season Pass]]="Yes",Tabela1[[#This Row],[Minecraft Season Pass]]="Yes"),"Yes","No")</f>
        <v>No</v>
      </c>
      <c r="Q1911">
        <v>3</v>
      </c>
      <c r="R1911" s="2"/>
    </row>
    <row r="1912" spans="1:18" x14ac:dyDescent="0.25">
      <c r="A1912">
        <v>1911</v>
      </c>
      <c r="B1912" t="s">
        <v>4620</v>
      </c>
      <c r="C1912" t="s">
        <v>7</v>
      </c>
      <c r="D1912" s="50">
        <v>44839</v>
      </c>
      <c r="E1912">
        <f>YEAR(Tabela1[[#This Row],[Start Date]])</f>
        <v>2022</v>
      </c>
      <c r="F1912">
        <f>ROUNDUP(MONTH(Tabela1[[#This Row],[Start Date]])/3,0)</f>
        <v>4</v>
      </c>
      <c r="G1912" t="s">
        <v>8</v>
      </c>
      <c r="H1912">
        <v>15</v>
      </c>
      <c r="I1912" t="s">
        <v>9</v>
      </c>
      <c r="J1912" t="s">
        <v>11</v>
      </c>
      <c r="K1912">
        <v>0</v>
      </c>
      <c r="L1912" t="s">
        <v>8</v>
      </c>
      <c r="M1912">
        <v>20</v>
      </c>
      <c r="N1912">
        <v>2</v>
      </c>
      <c r="O1912" t="str">
        <f>IF(AND(Tabela1[[#This Row],[EA Play Season Pass]]="Yes",Tabela1[[#This Row],[Minecraft Season Pass]]="Yes"),"Yes","No")</f>
        <v>No</v>
      </c>
      <c r="P1912" t="str">
        <f>IF(OR(Tabela1[[#This Row],[EA Play Season Pass]]="Yes",Tabela1[[#This Row],[Minecraft Season Pass]]="Yes"),"Yes","No")</f>
        <v>Yes</v>
      </c>
      <c r="Q1912">
        <v>33</v>
      </c>
      <c r="R1912" s="2"/>
    </row>
    <row r="1913" spans="1:18" x14ac:dyDescent="0.25">
      <c r="A1913">
        <v>1912</v>
      </c>
      <c r="B1913" t="s">
        <v>4621</v>
      </c>
      <c r="C1913" t="s">
        <v>10</v>
      </c>
      <c r="D1913" s="50">
        <v>44839</v>
      </c>
      <c r="E1913">
        <f>YEAR(Tabela1[[#This Row],[Start Date]])</f>
        <v>2022</v>
      </c>
      <c r="F1913">
        <f>ROUNDUP(MONTH(Tabela1[[#This Row],[Start Date]])/3,0)</f>
        <v>4</v>
      </c>
      <c r="G1913" t="s">
        <v>11</v>
      </c>
      <c r="H1913">
        <v>5</v>
      </c>
      <c r="I1913" t="s">
        <v>12</v>
      </c>
      <c r="J1913" t="s">
        <v>11</v>
      </c>
      <c r="K1913">
        <v>0</v>
      </c>
      <c r="L1913" t="s">
        <v>11</v>
      </c>
      <c r="M1913">
        <v>0</v>
      </c>
      <c r="N1913">
        <v>1</v>
      </c>
      <c r="O1913" t="str">
        <f>IF(AND(Tabela1[[#This Row],[EA Play Season Pass]]="Yes",Tabela1[[#This Row],[Minecraft Season Pass]]="Yes"),"Yes","No")</f>
        <v>No</v>
      </c>
      <c r="P1913" t="str">
        <f>IF(OR(Tabela1[[#This Row],[EA Play Season Pass]]="Yes",Tabela1[[#This Row],[Minecraft Season Pass]]="Yes"),"Yes","No")</f>
        <v>No</v>
      </c>
      <c r="Q1913">
        <v>4</v>
      </c>
      <c r="R1913" s="2"/>
    </row>
    <row r="1914" spans="1:18" x14ac:dyDescent="0.25">
      <c r="A1914">
        <v>1913</v>
      </c>
      <c r="B1914" t="s">
        <v>2526</v>
      </c>
      <c r="C1914" t="s">
        <v>10</v>
      </c>
      <c r="D1914" s="50">
        <v>44840</v>
      </c>
      <c r="E1914">
        <f>YEAR(Tabela1[[#This Row],[Start Date]])</f>
        <v>2022</v>
      </c>
      <c r="F1914">
        <f>ROUNDUP(MONTH(Tabela1[[#This Row],[Start Date]])/3,0)</f>
        <v>4</v>
      </c>
      <c r="G1914" t="s">
        <v>11</v>
      </c>
      <c r="H1914">
        <v>5</v>
      </c>
      <c r="I1914" t="s">
        <v>9</v>
      </c>
      <c r="J1914" t="s">
        <v>11</v>
      </c>
      <c r="K1914">
        <v>0</v>
      </c>
      <c r="L1914" t="s">
        <v>8</v>
      </c>
      <c r="M1914">
        <v>20</v>
      </c>
      <c r="N1914">
        <v>1</v>
      </c>
      <c r="O1914" t="str">
        <f>IF(AND(Tabela1[[#This Row],[EA Play Season Pass]]="Yes",Tabela1[[#This Row],[Minecraft Season Pass]]="Yes"),"Yes","No")</f>
        <v>No</v>
      </c>
      <c r="P1914" t="str">
        <f>IF(OR(Tabela1[[#This Row],[EA Play Season Pass]]="Yes",Tabela1[[#This Row],[Minecraft Season Pass]]="Yes"),"Yes","No")</f>
        <v>Yes</v>
      </c>
      <c r="Q1914">
        <v>24</v>
      </c>
      <c r="R1914" s="2"/>
    </row>
    <row r="1915" spans="1:18" x14ac:dyDescent="0.25">
      <c r="A1915">
        <v>1914</v>
      </c>
      <c r="B1915" t="s">
        <v>2926</v>
      </c>
      <c r="C1915" t="s">
        <v>10</v>
      </c>
      <c r="D1915" s="50">
        <v>44840</v>
      </c>
      <c r="E1915">
        <f>YEAR(Tabela1[[#This Row],[Start Date]])</f>
        <v>2022</v>
      </c>
      <c r="F1915">
        <f>ROUNDUP(MONTH(Tabela1[[#This Row],[Start Date]])/3,0)</f>
        <v>4</v>
      </c>
      <c r="G1915" t="s">
        <v>8</v>
      </c>
      <c r="H1915">
        <v>5</v>
      </c>
      <c r="I1915" t="s">
        <v>12</v>
      </c>
      <c r="J1915" t="s">
        <v>11</v>
      </c>
      <c r="K1915">
        <v>0</v>
      </c>
      <c r="L1915" t="s">
        <v>8</v>
      </c>
      <c r="M1915">
        <v>20</v>
      </c>
      <c r="N1915">
        <v>1</v>
      </c>
      <c r="O1915" t="str">
        <f>IF(AND(Tabela1[[#This Row],[EA Play Season Pass]]="Yes",Tabela1[[#This Row],[Minecraft Season Pass]]="Yes"),"Yes","No")</f>
        <v>No</v>
      </c>
      <c r="P1915" t="str">
        <f>IF(OR(Tabela1[[#This Row],[EA Play Season Pass]]="Yes",Tabela1[[#This Row],[Minecraft Season Pass]]="Yes"),"Yes","No")</f>
        <v>Yes</v>
      </c>
      <c r="Q1915">
        <v>24</v>
      </c>
      <c r="R1915" s="2"/>
    </row>
    <row r="1916" spans="1:18" x14ac:dyDescent="0.25">
      <c r="A1916">
        <v>1915</v>
      </c>
      <c r="B1916" t="s">
        <v>328</v>
      </c>
      <c r="C1916" t="s">
        <v>7</v>
      </c>
      <c r="D1916" s="50">
        <v>44840</v>
      </c>
      <c r="E1916">
        <f>YEAR(Tabela1[[#This Row],[Start Date]])</f>
        <v>2022</v>
      </c>
      <c r="F1916">
        <f>ROUNDUP(MONTH(Tabela1[[#This Row],[Start Date]])/3,0)</f>
        <v>4</v>
      </c>
      <c r="G1916" t="s">
        <v>11</v>
      </c>
      <c r="H1916">
        <v>15</v>
      </c>
      <c r="I1916" t="s">
        <v>9</v>
      </c>
      <c r="J1916" t="s">
        <v>11</v>
      </c>
      <c r="K1916">
        <v>0</v>
      </c>
      <c r="L1916" t="s">
        <v>11</v>
      </c>
      <c r="M1916">
        <v>0</v>
      </c>
      <c r="N1916">
        <v>3</v>
      </c>
      <c r="O1916" t="str">
        <f>IF(AND(Tabela1[[#This Row],[EA Play Season Pass]]="Yes",Tabela1[[#This Row],[Minecraft Season Pass]]="Yes"),"Yes","No")</f>
        <v>No</v>
      </c>
      <c r="P1916" t="str">
        <f>IF(OR(Tabela1[[#This Row],[EA Play Season Pass]]="Yes",Tabela1[[#This Row],[Minecraft Season Pass]]="Yes"),"Yes","No")</f>
        <v>No</v>
      </c>
      <c r="Q1916">
        <v>12</v>
      </c>
      <c r="R1916" s="2"/>
    </row>
    <row r="1917" spans="1:18" x14ac:dyDescent="0.25">
      <c r="A1917">
        <v>1916</v>
      </c>
      <c r="B1917" t="s">
        <v>4622</v>
      </c>
      <c r="C1917" t="s">
        <v>10</v>
      </c>
      <c r="D1917" s="50">
        <v>44840</v>
      </c>
      <c r="E1917">
        <f>YEAR(Tabela1[[#This Row],[Start Date]])</f>
        <v>2022</v>
      </c>
      <c r="F1917">
        <f>ROUNDUP(MONTH(Tabela1[[#This Row],[Start Date]])/3,0)</f>
        <v>4</v>
      </c>
      <c r="G1917" t="s">
        <v>8</v>
      </c>
      <c r="H1917">
        <v>5</v>
      </c>
      <c r="I1917" t="s">
        <v>9</v>
      </c>
      <c r="J1917" t="s">
        <v>11</v>
      </c>
      <c r="K1917">
        <v>0</v>
      </c>
      <c r="L1917" t="s">
        <v>8</v>
      </c>
      <c r="M1917">
        <v>20</v>
      </c>
      <c r="N1917">
        <v>1</v>
      </c>
      <c r="O1917" t="str">
        <f>IF(AND(Tabela1[[#This Row],[EA Play Season Pass]]="Yes",Tabela1[[#This Row],[Minecraft Season Pass]]="Yes"),"Yes","No")</f>
        <v>No</v>
      </c>
      <c r="P1917" t="str">
        <f>IF(OR(Tabela1[[#This Row],[EA Play Season Pass]]="Yes",Tabela1[[#This Row],[Minecraft Season Pass]]="Yes"),"Yes","No")</f>
        <v>Yes</v>
      </c>
      <c r="Q1917">
        <v>24</v>
      </c>
      <c r="R1917" s="2"/>
    </row>
    <row r="1918" spans="1:18" x14ac:dyDescent="0.25">
      <c r="A1918">
        <v>1917</v>
      </c>
      <c r="B1918" t="s">
        <v>4623</v>
      </c>
      <c r="C1918" t="s">
        <v>13</v>
      </c>
      <c r="D1918" s="50">
        <v>44840</v>
      </c>
      <c r="E1918">
        <f>YEAR(Tabela1[[#This Row],[Start Date]])</f>
        <v>2022</v>
      </c>
      <c r="F1918">
        <f>ROUNDUP(MONTH(Tabela1[[#This Row],[Start Date]])/3,0)</f>
        <v>4</v>
      </c>
      <c r="G1918" t="s">
        <v>11</v>
      </c>
      <c r="H1918">
        <v>10</v>
      </c>
      <c r="I1918" t="s">
        <v>14</v>
      </c>
      <c r="J1918" t="s">
        <v>8</v>
      </c>
      <c r="K1918">
        <v>30</v>
      </c>
      <c r="L1918" t="s">
        <v>11</v>
      </c>
      <c r="M1918">
        <v>0</v>
      </c>
      <c r="N1918">
        <v>3</v>
      </c>
      <c r="O1918" t="str">
        <f>IF(AND(Tabela1[[#This Row],[EA Play Season Pass]]="Yes",Tabela1[[#This Row],[Minecraft Season Pass]]="Yes"),"Yes","No")</f>
        <v>No</v>
      </c>
      <c r="P1918" t="str">
        <f>IF(OR(Tabela1[[#This Row],[EA Play Season Pass]]="Yes",Tabela1[[#This Row],[Minecraft Season Pass]]="Yes"),"Yes","No")</f>
        <v>Yes</v>
      </c>
      <c r="Q1918">
        <v>37</v>
      </c>
      <c r="R1918" s="2"/>
    </row>
    <row r="1919" spans="1:18" x14ac:dyDescent="0.25">
      <c r="A1919">
        <v>1918</v>
      </c>
      <c r="B1919" t="s">
        <v>1524</v>
      </c>
      <c r="C1919" t="s">
        <v>13</v>
      </c>
      <c r="D1919" s="50">
        <v>44840</v>
      </c>
      <c r="E1919">
        <f>YEAR(Tabela1[[#This Row],[Start Date]])</f>
        <v>2022</v>
      </c>
      <c r="F1919">
        <f>ROUNDUP(MONTH(Tabela1[[#This Row],[Start Date]])/3,0)</f>
        <v>4</v>
      </c>
      <c r="G1919" t="s">
        <v>8</v>
      </c>
      <c r="H1919">
        <v>10</v>
      </c>
      <c r="I1919" t="s">
        <v>12</v>
      </c>
      <c r="J1919" t="s">
        <v>11</v>
      </c>
      <c r="K1919">
        <v>0</v>
      </c>
      <c r="L1919" t="s">
        <v>8</v>
      </c>
      <c r="M1919">
        <v>20</v>
      </c>
      <c r="N1919">
        <v>2</v>
      </c>
      <c r="O1919" t="str">
        <f>IF(AND(Tabela1[[#This Row],[EA Play Season Pass]]="Yes",Tabela1[[#This Row],[Minecraft Season Pass]]="Yes"),"Yes","No")</f>
        <v>No</v>
      </c>
      <c r="P1919" t="str">
        <f>IF(OR(Tabela1[[#This Row],[EA Play Season Pass]]="Yes",Tabela1[[#This Row],[Minecraft Season Pass]]="Yes"),"Yes","No")</f>
        <v>Yes</v>
      </c>
      <c r="Q1919">
        <v>28</v>
      </c>
      <c r="R1919" s="2"/>
    </row>
    <row r="1920" spans="1:18" x14ac:dyDescent="0.25">
      <c r="A1920">
        <v>1919</v>
      </c>
      <c r="B1920" t="s">
        <v>4624</v>
      </c>
      <c r="C1920" t="s">
        <v>10</v>
      </c>
      <c r="D1920" s="50">
        <v>44840</v>
      </c>
      <c r="E1920">
        <f>YEAR(Tabela1[[#This Row],[Start Date]])</f>
        <v>2022</v>
      </c>
      <c r="F1920">
        <f>ROUNDUP(MONTH(Tabela1[[#This Row],[Start Date]])/3,0)</f>
        <v>4</v>
      </c>
      <c r="G1920" t="s">
        <v>8</v>
      </c>
      <c r="H1920">
        <v>5</v>
      </c>
      <c r="I1920" t="s">
        <v>12</v>
      </c>
      <c r="J1920" t="s">
        <v>8</v>
      </c>
      <c r="K1920">
        <v>30</v>
      </c>
      <c r="L1920" t="s">
        <v>11</v>
      </c>
      <c r="M1920">
        <v>0</v>
      </c>
      <c r="N1920">
        <v>3</v>
      </c>
      <c r="O1920" t="str">
        <f>IF(AND(Tabela1[[#This Row],[EA Play Season Pass]]="Yes",Tabela1[[#This Row],[Minecraft Season Pass]]="Yes"),"Yes","No")</f>
        <v>No</v>
      </c>
      <c r="P1920" t="str">
        <f>IF(OR(Tabela1[[#This Row],[EA Play Season Pass]]="Yes",Tabela1[[#This Row],[Minecraft Season Pass]]="Yes"),"Yes","No")</f>
        <v>Yes</v>
      </c>
      <c r="Q1920">
        <v>32</v>
      </c>
      <c r="R1920" s="2"/>
    </row>
    <row r="1921" spans="1:18" x14ac:dyDescent="0.25">
      <c r="A1921">
        <v>1920</v>
      </c>
      <c r="B1921" t="s">
        <v>3426</v>
      </c>
      <c r="C1921" t="s">
        <v>10</v>
      </c>
      <c r="D1921" s="50">
        <v>44841</v>
      </c>
      <c r="E1921">
        <f>YEAR(Tabela1[[#This Row],[Start Date]])</f>
        <v>2022</v>
      </c>
      <c r="F1921">
        <f>ROUNDUP(MONTH(Tabela1[[#This Row],[Start Date]])/3,0)</f>
        <v>4</v>
      </c>
      <c r="G1921" t="s">
        <v>8</v>
      </c>
      <c r="H1921">
        <v>5</v>
      </c>
      <c r="I1921" t="s">
        <v>12</v>
      </c>
      <c r="J1921" t="s">
        <v>11</v>
      </c>
      <c r="K1921">
        <v>0</v>
      </c>
      <c r="L1921" t="s">
        <v>8</v>
      </c>
      <c r="M1921">
        <v>20</v>
      </c>
      <c r="N1921">
        <v>3</v>
      </c>
      <c r="O1921" t="str">
        <f>IF(AND(Tabela1[[#This Row],[EA Play Season Pass]]="Yes",Tabela1[[#This Row],[Minecraft Season Pass]]="Yes"),"Yes","No")</f>
        <v>No</v>
      </c>
      <c r="P1921" t="str">
        <f>IF(OR(Tabela1[[#This Row],[EA Play Season Pass]]="Yes",Tabela1[[#This Row],[Minecraft Season Pass]]="Yes"),"Yes","No")</f>
        <v>Yes</v>
      </c>
      <c r="Q1921">
        <v>22</v>
      </c>
      <c r="R1921" s="2"/>
    </row>
    <row r="1922" spans="1:18" x14ac:dyDescent="0.25">
      <c r="A1922">
        <v>1921</v>
      </c>
      <c r="B1922" t="s">
        <v>875</v>
      </c>
      <c r="C1922" t="s">
        <v>13</v>
      </c>
      <c r="D1922" s="50">
        <v>44841</v>
      </c>
      <c r="E1922">
        <f>YEAR(Tabela1[[#This Row],[Start Date]])</f>
        <v>2022</v>
      </c>
      <c r="F1922">
        <f>ROUNDUP(MONTH(Tabela1[[#This Row],[Start Date]])/3,0)</f>
        <v>4</v>
      </c>
      <c r="G1922" t="s">
        <v>8</v>
      </c>
      <c r="H1922">
        <v>10</v>
      </c>
      <c r="I1922" t="s">
        <v>14</v>
      </c>
      <c r="J1922" t="s">
        <v>8</v>
      </c>
      <c r="K1922">
        <v>30</v>
      </c>
      <c r="L1922" t="s">
        <v>11</v>
      </c>
      <c r="M1922">
        <v>0</v>
      </c>
      <c r="N1922">
        <v>3</v>
      </c>
      <c r="O1922" t="str">
        <f>IF(AND(Tabela1[[#This Row],[EA Play Season Pass]]="Yes",Tabela1[[#This Row],[Minecraft Season Pass]]="Yes"),"Yes","No")</f>
        <v>No</v>
      </c>
      <c r="P1922" t="str">
        <f>IF(OR(Tabela1[[#This Row],[EA Play Season Pass]]="Yes",Tabela1[[#This Row],[Minecraft Season Pass]]="Yes"),"Yes","No")</f>
        <v>Yes</v>
      </c>
      <c r="Q1922">
        <v>37</v>
      </c>
      <c r="R1922" s="2"/>
    </row>
    <row r="1923" spans="1:18" x14ac:dyDescent="0.25">
      <c r="A1923">
        <v>1922</v>
      </c>
      <c r="B1923" t="s">
        <v>4355</v>
      </c>
      <c r="C1923" t="s">
        <v>7</v>
      </c>
      <c r="D1923" s="50">
        <v>44842</v>
      </c>
      <c r="E1923">
        <f>YEAR(Tabela1[[#This Row],[Start Date]])</f>
        <v>2022</v>
      </c>
      <c r="F1923">
        <f>ROUNDUP(MONTH(Tabela1[[#This Row],[Start Date]])/3,0)</f>
        <v>4</v>
      </c>
      <c r="G1923" t="s">
        <v>8</v>
      </c>
      <c r="H1923">
        <v>15</v>
      </c>
      <c r="I1923" t="s">
        <v>12</v>
      </c>
      <c r="J1923" t="s">
        <v>11</v>
      </c>
      <c r="K1923">
        <v>0</v>
      </c>
      <c r="L1923" t="s">
        <v>11</v>
      </c>
      <c r="M1923">
        <v>0</v>
      </c>
      <c r="N1923">
        <v>3</v>
      </c>
      <c r="O1923" t="str">
        <f>IF(AND(Tabela1[[#This Row],[EA Play Season Pass]]="Yes",Tabela1[[#This Row],[Minecraft Season Pass]]="Yes"),"Yes","No")</f>
        <v>No</v>
      </c>
      <c r="P1923" t="str">
        <f>IF(OR(Tabela1[[#This Row],[EA Play Season Pass]]="Yes",Tabela1[[#This Row],[Minecraft Season Pass]]="Yes"),"Yes","No")</f>
        <v>No</v>
      </c>
      <c r="Q1923">
        <v>12</v>
      </c>
      <c r="R1923" s="2"/>
    </row>
    <row r="1924" spans="1:18" x14ac:dyDescent="0.25">
      <c r="A1924">
        <v>1923</v>
      </c>
      <c r="B1924" t="s">
        <v>4625</v>
      </c>
      <c r="C1924" t="s">
        <v>7</v>
      </c>
      <c r="D1924" s="50">
        <v>44842</v>
      </c>
      <c r="E1924">
        <f>YEAR(Tabela1[[#This Row],[Start Date]])</f>
        <v>2022</v>
      </c>
      <c r="F1924">
        <f>ROUNDUP(MONTH(Tabela1[[#This Row],[Start Date]])/3,0)</f>
        <v>4</v>
      </c>
      <c r="G1924" t="s">
        <v>11</v>
      </c>
      <c r="H1924">
        <v>15</v>
      </c>
      <c r="I1924" t="s">
        <v>9</v>
      </c>
      <c r="J1924" t="s">
        <v>11</v>
      </c>
      <c r="K1924">
        <v>0</v>
      </c>
      <c r="L1924" t="s">
        <v>8</v>
      </c>
      <c r="M1924">
        <v>20</v>
      </c>
      <c r="N1924">
        <v>2</v>
      </c>
      <c r="O1924" t="str">
        <f>IF(AND(Tabela1[[#This Row],[EA Play Season Pass]]="Yes",Tabela1[[#This Row],[Minecraft Season Pass]]="Yes"),"Yes","No")</f>
        <v>No</v>
      </c>
      <c r="P1924" t="str">
        <f>IF(OR(Tabela1[[#This Row],[EA Play Season Pass]]="Yes",Tabela1[[#This Row],[Minecraft Season Pass]]="Yes"),"Yes","No")</f>
        <v>Yes</v>
      </c>
      <c r="Q1924">
        <v>33</v>
      </c>
      <c r="R1924" s="2"/>
    </row>
    <row r="1925" spans="1:18" x14ac:dyDescent="0.25">
      <c r="A1925">
        <v>1924</v>
      </c>
      <c r="B1925" t="s">
        <v>4626</v>
      </c>
      <c r="C1925" t="s">
        <v>10</v>
      </c>
      <c r="D1925" s="50">
        <v>44842</v>
      </c>
      <c r="E1925">
        <f>YEAR(Tabela1[[#This Row],[Start Date]])</f>
        <v>2022</v>
      </c>
      <c r="F1925">
        <f>ROUNDUP(MONTH(Tabela1[[#This Row],[Start Date]])/3,0)</f>
        <v>4</v>
      </c>
      <c r="G1925" t="s">
        <v>8</v>
      </c>
      <c r="H1925">
        <v>5</v>
      </c>
      <c r="I1925" t="s">
        <v>9</v>
      </c>
      <c r="J1925" t="s">
        <v>8</v>
      </c>
      <c r="K1925">
        <v>30</v>
      </c>
      <c r="L1925" t="s">
        <v>8</v>
      </c>
      <c r="M1925">
        <v>20</v>
      </c>
      <c r="N1925">
        <v>1</v>
      </c>
      <c r="O1925" t="str">
        <f>IF(AND(Tabela1[[#This Row],[EA Play Season Pass]]="Yes",Tabela1[[#This Row],[Minecraft Season Pass]]="Yes"),"Yes","No")</f>
        <v>Yes</v>
      </c>
      <c r="P1925" t="str">
        <f>IF(OR(Tabela1[[#This Row],[EA Play Season Pass]]="Yes",Tabela1[[#This Row],[Minecraft Season Pass]]="Yes"),"Yes","No")</f>
        <v>Yes</v>
      </c>
      <c r="Q1925">
        <v>54</v>
      </c>
      <c r="R1925" s="2"/>
    </row>
    <row r="1926" spans="1:18" x14ac:dyDescent="0.25">
      <c r="A1926">
        <v>1925</v>
      </c>
      <c r="B1926" t="s">
        <v>4627</v>
      </c>
      <c r="C1926" t="s">
        <v>10</v>
      </c>
      <c r="D1926" s="50">
        <v>44842</v>
      </c>
      <c r="E1926">
        <f>YEAR(Tabela1[[#This Row],[Start Date]])</f>
        <v>2022</v>
      </c>
      <c r="F1926">
        <f>ROUNDUP(MONTH(Tabela1[[#This Row],[Start Date]])/3,0)</f>
        <v>4</v>
      </c>
      <c r="G1926" t="s">
        <v>11</v>
      </c>
      <c r="H1926">
        <v>5</v>
      </c>
      <c r="I1926" t="s">
        <v>12</v>
      </c>
      <c r="J1926" t="s">
        <v>8</v>
      </c>
      <c r="K1926">
        <v>30</v>
      </c>
      <c r="L1926" t="s">
        <v>11</v>
      </c>
      <c r="M1926">
        <v>0</v>
      </c>
      <c r="N1926">
        <v>2</v>
      </c>
      <c r="O1926" t="str">
        <f>IF(AND(Tabela1[[#This Row],[EA Play Season Pass]]="Yes",Tabela1[[#This Row],[Minecraft Season Pass]]="Yes"),"Yes","No")</f>
        <v>No</v>
      </c>
      <c r="P1926" t="str">
        <f>IF(OR(Tabela1[[#This Row],[EA Play Season Pass]]="Yes",Tabela1[[#This Row],[Minecraft Season Pass]]="Yes"),"Yes","No")</f>
        <v>Yes</v>
      </c>
      <c r="Q1926">
        <v>33</v>
      </c>
      <c r="R1926" s="2"/>
    </row>
    <row r="1927" spans="1:18" x14ac:dyDescent="0.25">
      <c r="A1927">
        <v>1926</v>
      </c>
      <c r="B1927" t="s">
        <v>2067</v>
      </c>
      <c r="C1927" t="s">
        <v>10</v>
      </c>
      <c r="D1927" s="50">
        <v>44842</v>
      </c>
      <c r="E1927">
        <f>YEAR(Tabela1[[#This Row],[Start Date]])</f>
        <v>2022</v>
      </c>
      <c r="F1927">
        <f>ROUNDUP(MONTH(Tabela1[[#This Row],[Start Date]])/3,0)</f>
        <v>4</v>
      </c>
      <c r="G1927" t="s">
        <v>11</v>
      </c>
      <c r="H1927">
        <v>5</v>
      </c>
      <c r="I1927" t="s">
        <v>12</v>
      </c>
      <c r="J1927" t="s">
        <v>11</v>
      </c>
      <c r="K1927">
        <v>0</v>
      </c>
      <c r="L1927" t="s">
        <v>8</v>
      </c>
      <c r="M1927">
        <v>20</v>
      </c>
      <c r="N1927">
        <v>1</v>
      </c>
      <c r="O1927" t="str">
        <f>IF(AND(Tabela1[[#This Row],[EA Play Season Pass]]="Yes",Tabela1[[#This Row],[Minecraft Season Pass]]="Yes"),"Yes","No")</f>
        <v>No</v>
      </c>
      <c r="P1927" t="str">
        <f>IF(OR(Tabela1[[#This Row],[EA Play Season Pass]]="Yes",Tabela1[[#This Row],[Minecraft Season Pass]]="Yes"),"Yes","No")</f>
        <v>Yes</v>
      </c>
      <c r="Q1927">
        <v>24</v>
      </c>
      <c r="R1927" s="2"/>
    </row>
    <row r="1928" spans="1:18" x14ac:dyDescent="0.25">
      <c r="A1928">
        <v>1927</v>
      </c>
      <c r="B1928" t="s">
        <v>4628</v>
      </c>
      <c r="C1928" t="s">
        <v>10</v>
      </c>
      <c r="D1928" s="50">
        <v>44842</v>
      </c>
      <c r="E1928">
        <f>YEAR(Tabela1[[#This Row],[Start Date]])</f>
        <v>2022</v>
      </c>
      <c r="F1928">
        <f>ROUNDUP(MONTH(Tabela1[[#This Row],[Start Date]])/3,0)</f>
        <v>4</v>
      </c>
      <c r="G1928" t="s">
        <v>11</v>
      </c>
      <c r="H1928">
        <v>5</v>
      </c>
      <c r="I1928" t="s">
        <v>14</v>
      </c>
      <c r="J1928" t="s">
        <v>11</v>
      </c>
      <c r="K1928">
        <v>0</v>
      </c>
      <c r="L1928" t="s">
        <v>11</v>
      </c>
      <c r="M1928">
        <v>0</v>
      </c>
      <c r="N1928">
        <v>2</v>
      </c>
      <c r="O1928" t="str">
        <f>IF(AND(Tabela1[[#This Row],[EA Play Season Pass]]="Yes",Tabela1[[#This Row],[Minecraft Season Pass]]="Yes"),"Yes","No")</f>
        <v>No</v>
      </c>
      <c r="P1928" t="str">
        <f>IF(OR(Tabela1[[#This Row],[EA Play Season Pass]]="Yes",Tabela1[[#This Row],[Minecraft Season Pass]]="Yes"),"Yes","No")</f>
        <v>No</v>
      </c>
      <c r="Q1928">
        <v>3</v>
      </c>
      <c r="R1928" s="2"/>
    </row>
    <row r="1929" spans="1:18" x14ac:dyDescent="0.25">
      <c r="A1929">
        <v>1928</v>
      </c>
      <c r="B1929" t="s">
        <v>3289</v>
      </c>
      <c r="C1929" t="s">
        <v>13</v>
      </c>
      <c r="D1929" s="50">
        <v>44842</v>
      </c>
      <c r="E1929">
        <f>YEAR(Tabela1[[#This Row],[Start Date]])</f>
        <v>2022</v>
      </c>
      <c r="F1929">
        <f>ROUNDUP(MONTH(Tabela1[[#This Row],[Start Date]])/3,0)</f>
        <v>4</v>
      </c>
      <c r="G1929" t="s">
        <v>8</v>
      </c>
      <c r="H1929">
        <v>10</v>
      </c>
      <c r="I1929" t="s">
        <v>9</v>
      </c>
      <c r="J1929" t="s">
        <v>8</v>
      </c>
      <c r="K1929">
        <v>30</v>
      </c>
      <c r="L1929" t="s">
        <v>8</v>
      </c>
      <c r="M1929">
        <v>20</v>
      </c>
      <c r="N1929">
        <v>2</v>
      </c>
      <c r="O1929" t="str">
        <f>IF(AND(Tabela1[[#This Row],[EA Play Season Pass]]="Yes",Tabela1[[#This Row],[Minecraft Season Pass]]="Yes"),"Yes","No")</f>
        <v>Yes</v>
      </c>
      <c r="P1929" t="str">
        <f>IF(OR(Tabela1[[#This Row],[EA Play Season Pass]]="Yes",Tabela1[[#This Row],[Minecraft Season Pass]]="Yes"),"Yes","No")</f>
        <v>Yes</v>
      </c>
      <c r="Q1929">
        <v>58</v>
      </c>
      <c r="R1929" s="2"/>
    </row>
    <row r="1930" spans="1:18" x14ac:dyDescent="0.25">
      <c r="A1930">
        <v>1929</v>
      </c>
      <c r="B1930" t="s">
        <v>581</v>
      </c>
      <c r="C1930" t="s">
        <v>13</v>
      </c>
      <c r="D1930" s="50">
        <v>44842</v>
      </c>
      <c r="E1930">
        <f>YEAR(Tabela1[[#This Row],[Start Date]])</f>
        <v>2022</v>
      </c>
      <c r="F1930">
        <f>ROUNDUP(MONTH(Tabela1[[#This Row],[Start Date]])/3,0)</f>
        <v>4</v>
      </c>
      <c r="G1930" t="s">
        <v>8</v>
      </c>
      <c r="H1930">
        <v>10</v>
      </c>
      <c r="I1930" t="s">
        <v>9</v>
      </c>
      <c r="J1930" t="s">
        <v>8</v>
      </c>
      <c r="K1930">
        <v>30</v>
      </c>
      <c r="L1930" t="s">
        <v>11</v>
      </c>
      <c r="M1930">
        <v>0</v>
      </c>
      <c r="N1930">
        <v>1</v>
      </c>
      <c r="O1930" t="str">
        <f>IF(AND(Tabela1[[#This Row],[EA Play Season Pass]]="Yes",Tabela1[[#This Row],[Minecraft Season Pass]]="Yes"),"Yes","No")</f>
        <v>No</v>
      </c>
      <c r="P1930" t="str">
        <f>IF(OR(Tabela1[[#This Row],[EA Play Season Pass]]="Yes",Tabela1[[#This Row],[Minecraft Season Pass]]="Yes"),"Yes","No")</f>
        <v>Yes</v>
      </c>
      <c r="Q1930">
        <v>39</v>
      </c>
      <c r="R1930" s="2"/>
    </row>
    <row r="1931" spans="1:18" x14ac:dyDescent="0.25">
      <c r="A1931">
        <v>1930</v>
      </c>
      <c r="B1931" t="s">
        <v>4629</v>
      </c>
      <c r="C1931" t="s">
        <v>10</v>
      </c>
      <c r="D1931" s="50">
        <v>44842</v>
      </c>
      <c r="E1931">
        <f>YEAR(Tabela1[[#This Row],[Start Date]])</f>
        <v>2022</v>
      </c>
      <c r="F1931">
        <f>ROUNDUP(MONTH(Tabela1[[#This Row],[Start Date]])/3,0)</f>
        <v>4</v>
      </c>
      <c r="G1931" t="s">
        <v>8</v>
      </c>
      <c r="H1931">
        <v>5</v>
      </c>
      <c r="I1931" t="s">
        <v>14</v>
      </c>
      <c r="J1931" t="s">
        <v>8</v>
      </c>
      <c r="K1931">
        <v>30</v>
      </c>
      <c r="L1931" t="s">
        <v>11</v>
      </c>
      <c r="M1931">
        <v>0</v>
      </c>
      <c r="N1931">
        <v>2</v>
      </c>
      <c r="O1931" t="str">
        <f>IF(AND(Tabela1[[#This Row],[EA Play Season Pass]]="Yes",Tabela1[[#This Row],[Minecraft Season Pass]]="Yes"),"Yes","No")</f>
        <v>No</v>
      </c>
      <c r="P1931" t="str">
        <f>IF(OR(Tabela1[[#This Row],[EA Play Season Pass]]="Yes",Tabela1[[#This Row],[Minecraft Season Pass]]="Yes"),"Yes","No")</f>
        <v>Yes</v>
      </c>
      <c r="Q1931">
        <v>33</v>
      </c>
      <c r="R1931" s="2"/>
    </row>
    <row r="1932" spans="1:18" x14ac:dyDescent="0.25">
      <c r="A1932">
        <v>1931</v>
      </c>
      <c r="B1932" t="s">
        <v>4630</v>
      </c>
      <c r="C1932" t="s">
        <v>13</v>
      </c>
      <c r="D1932" s="50">
        <v>44842</v>
      </c>
      <c r="E1932">
        <f>YEAR(Tabela1[[#This Row],[Start Date]])</f>
        <v>2022</v>
      </c>
      <c r="F1932">
        <f>ROUNDUP(MONTH(Tabela1[[#This Row],[Start Date]])/3,0)</f>
        <v>4</v>
      </c>
      <c r="G1932" t="s">
        <v>8</v>
      </c>
      <c r="H1932">
        <v>10</v>
      </c>
      <c r="I1932" t="s">
        <v>14</v>
      </c>
      <c r="J1932" t="s">
        <v>11</v>
      </c>
      <c r="K1932">
        <v>0</v>
      </c>
      <c r="L1932" t="s">
        <v>8</v>
      </c>
      <c r="M1932">
        <v>20</v>
      </c>
      <c r="N1932">
        <v>1</v>
      </c>
      <c r="O1932" t="str">
        <f>IF(AND(Tabela1[[#This Row],[EA Play Season Pass]]="Yes",Tabela1[[#This Row],[Minecraft Season Pass]]="Yes"),"Yes","No")</f>
        <v>No</v>
      </c>
      <c r="P1932" t="str">
        <f>IF(OR(Tabela1[[#This Row],[EA Play Season Pass]]="Yes",Tabela1[[#This Row],[Minecraft Season Pass]]="Yes"),"Yes","No")</f>
        <v>Yes</v>
      </c>
      <c r="Q1932">
        <v>29</v>
      </c>
      <c r="R1932" s="2"/>
    </row>
    <row r="1933" spans="1:18" x14ac:dyDescent="0.25">
      <c r="A1933">
        <v>1932</v>
      </c>
      <c r="B1933" t="s">
        <v>2437</v>
      </c>
      <c r="C1933" t="s">
        <v>10</v>
      </c>
      <c r="D1933" s="50">
        <v>44843</v>
      </c>
      <c r="E1933">
        <f>YEAR(Tabela1[[#This Row],[Start Date]])</f>
        <v>2022</v>
      </c>
      <c r="F1933">
        <f>ROUNDUP(MONTH(Tabela1[[#This Row],[Start Date]])/3,0)</f>
        <v>4</v>
      </c>
      <c r="G1933" t="s">
        <v>8</v>
      </c>
      <c r="H1933">
        <v>5</v>
      </c>
      <c r="I1933" t="s">
        <v>12</v>
      </c>
      <c r="J1933" t="s">
        <v>8</v>
      </c>
      <c r="K1933">
        <v>30</v>
      </c>
      <c r="L1933" t="s">
        <v>8</v>
      </c>
      <c r="M1933">
        <v>20</v>
      </c>
      <c r="N1933">
        <v>1</v>
      </c>
      <c r="O1933" t="str">
        <f>IF(AND(Tabela1[[#This Row],[EA Play Season Pass]]="Yes",Tabela1[[#This Row],[Minecraft Season Pass]]="Yes"),"Yes","No")</f>
        <v>Yes</v>
      </c>
      <c r="P1933" t="str">
        <f>IF(OR(Tabela1[[#This Row],[EA Play Season Pass]]="Yes",Tabela1[[#This Row],[Minecraft Season Pass]]="Yes"),"Yes","No")</f>
        <v>Yes</v>
      </c>
      <c r="Q1933">
        <v>54</v>
      </c>
      <c r="R1933" s="2"/>
    </row>
    <row r="1934" spans="1:18" x14ac:dyDescent="0.25">
      <c r="A1934">
        <v>1933</v>
      </c>
      <c r="B1934" t="s">
        <v>1806</v>
      </c>
      <c r="C1934" t="s">
        <v>10</v>
      </c>
      <c r="D1934" s="50">
        <v>44843</v>
      </c>
      <c r="E1934">
        <f>YEAR(Tabela1[[#This Row],[Start Date]])</f>
        <v>2022</v>
      </c>
      <c r="F1934">
        <f>ROUNDUP(MONTH(Tabela1[[#This Row],[Start Date]])/3,0)</f>
        <v>4</v>
      </c>
      <c r="G1934" t="s">
        <v>8</v>
      </c>
      <c r="H1934">
        <v>5</v>
      </c>
      <c r="I1934" t="s">
        <v>14</v>
      </c>
      <c r="J1934" t="s">
        <v>11</v>
      </c>
      <c r="K1934">
        <v>0</v>
      </c>
      <c r="L1934" t="s">
        <v>11</v>
      </c>
      <c r="M1934">
        <v>0</v>
      </c>
      <c r="N1934">
        <v>2</v>
      </c>
      <c r="O1934" t="str">
        <f>IF(AND(Tabela1[[#This Row],[EA Play Season Pass]]="Yes",Tabela1[[#This Row],[Minecraft Season Pass]]="Yes"),"Yes","No")</f>
        <v>No</v>
      </c>
      <c r="P1934" t="str">
        <f>IF(OR(Tabela1[[#This Row],[EA Play Season Pass]]="Yes",Tabela1[[#This Row],[Minecraft Season Pass]]="Yes"),"Yes","No")</f>
        <v>No</v>
      </c>
      <c r="Q1934">
        <v>3</v>
      </c>
      <c r="R1934" s="2"/>
    </row>
    <row r="1935" spans="1:18" x14ac:dyDescent="0.25">
      <c r="A1935">
        <v>1934</v>
      </c>
      <c r="B1935" t="s">
        <v>4631</v>
      </c>
      <c r="C1935" t="s">
        <v>7</v>
      </c>
      <c r="D1935" s="50">
        <v>44843</v>
      </c>
      <c r="E1935">
        <f>YEAR(Tabela1[[#This Row],[Start Date]])</f>
        <v>2022</v>
      </c>
      <c r="F1935">
        <f>ROUNDUP(MONTH(Tabela1[[#This Row],[Start Date]])/3,0)</f>
        <v>4</v>
      </c>
      <c r="G1935" t="s">
        <v>8</v>
      </c>
      <c r="H1935">
        <v>15</v>
      </c>
      <c r="I1935" t="s">
        <v>12</v>
      </c>
      <c r="J1935" t="s">
        <v>8</v>
      </c>
      <c r="K1935">
        <v>30</v>
      </c>
      <c r="L1935" t="s">
        <v>8</v>
      </c>
      <c r="M1935">
        <v>20</v>
      </c>
      <c r="N1935">
        <v>1</v>
      </c>
      <c r="O1935" t="str">
        <f>IF(AND(Tabela1[[#This Row],[EA Play Season Pass]]="Yes",Tabela1[[#This Row],[Minecraft Season Pass]]="Yes"),"Yes","No")</f>
        <v>Yes</v>
      </c>
      <c r="P1935" t="str">
        <f>IF(OR(Tabela1[[#This Row],[EA Play Season Pass]]="Yes",Tabela1[[#This Row],[Minecraft Season Pass]]="Yes"),"Yes","No")</f>
        <v>Yes</v>
      </c>
      <c r="Q1935">
        <v>64</v>
      </c>
      <c r="R1935" s="2"/>
    </row>
    <row r="1936" spans="1:18" x14ac:dyDescent="0.25">
      <c r="A1936">
        <v>1935</v>
      </c>
      <c r="B1936" t="s">
        <v>4632</v>
      </c>
      <c r="C1936" t="s">
        <v>7</v>
      </c>
      <c r="D1936" s="50">
        <v>44843</v>
      </c>
      <c r="E1936">
        <f>YEAR(Tabela1[[#This Row],[Start Date]])</f>
        <v>2022</v>
      </c>
      <c r="F1936">
        <f>ROUNDUP(MONTH(Tabela1[[#This Row],[Start Date]])/3,0)</f>
        <v>4</v>
      </c>
      <c r="G1936" t="s">
        <v>11</v>
      </c>
      <c r="H1936">
        <v>15</v>
      </c>
      <c r="I1936" t="s">
        <v>14</v>
      </c>
      <c r="J1936" t="s">
        <v>8</v>
      </c>
      <c r="K1936">
        <v>30</v>
      </c>
      <c r="L1936" t="s">
        <v>11</v>
      </c>
      <c r="M1936">
        <v>0</v>
      </c>
      <c r="N1936">
        <v>2</v>
      </c>
      <c r="O1936" t="str">
        <f>IF(AND(Tabela1[[#This Row],[EA Play Season Pass]]="Yes",Tabela1[[#This Row],[Minecraft Season Pass]]="Yes"),"Yes","No")</f>
        <v>No</v>
      </c>
      <c r="P1936" t="str">
        <f>IF(OR(Tabela1[[#This Row],[EA Play Season Pass]]="Yes",Tabela1[[#This Row],[Minecraft Season Pass]]="Yes"),"Yes","No")</f>
        <v>Yes</v>
      </c>
      <c r="Q1936">
        <v>43</v>
      </c>
      <c r="R1936" s="2"/>
    </row>
    <row r="1937" spans="1:18" x14ac:dyDescent="0.25">
      <c r="A1937">
        <v>1936</v>
      </c>
      <c r="B1937" t="s">
        <v>2836</v>
      </c>
      <c r="C1937" t="s">
        <v>7</v>
      </c>
      <c r="D1937" s="50">
        <v>44843</v>
      </c>
      <c r="E1937">
        <f>YEAR(Tabela1[[#This Row],[Start Date]])</f>
        <v>2022</v>
      </c>
      <c r="F1937">
        <f>ROUNDUP(MONTH(Tabela1[[#This Row],[Start Date]])/3,0)</f>
        <v>4</v>
      </c>
      <c r="G1937" t="s">
        <v>8</v>
      </c>
      <c r="H1937">
        <v>15</v>
      </c>
      <c r="I1937" t="s">
        <v>14</v>
      </c>
      <c r="J1937" t="s">
        <v>11</v>
      </c>
      <c r="K1937">
        <v>0</v>
      </c>
      <c r="L1937" t="s">
        <v>11</v>
      </c>
      <c r="M1937">
        <v>0</v>
      </c>
      <c r="N1937">
        <v>3</v>
      </c>
      <c r="O1937" t="str">
        <f>IF(AND(Tabela1[[#This Row],[EA Play Season Pass]]="Yes",Tabela1[[#This Row],[Minecraft Season Pass]]="Yes"),"Yes","No")</f>
        <v>No</v>
      </c>
      <c r="P1937" t="str">
        <f>IF(OR(Tabela1[[#This Row],[EA Play Season Pass]]="Yes",Tabela1[[#This Row],[Minecraft Season Pass]]="Yes"),"Yes","No")</f>
        <v>No</v>
      </c>
      <c r="Q1937">
        <v>12</v>
      </c>
      <c r="R1937" s="2"/>
    </row>
    <row r="1938" spans="1:18" x14ac:dyDescent="0.25">
      <c r="A1938">
        <v>1937</v>
      </c>
      <c r="B1938" t="s">
        <v>4633</v>
      </c>
      <c r="C1938" t="s">
        <v>13</v>
      </c>
      <c r="D1938" s="50">
        <v>44843</v>
      </c>
      <c r="E1938">
        <f>YEAR(Tabela1[[#This Row],[Start Date]])</f>
        <v>2022</v>
      </c>
      <c r="F1938">
        <f>ROUNDUP(MONTH(Tabela1[[#This Row],[Start Date]])/3,0)</f>
        <v>4</v>
      </c>
      <c r="G1938" t="s">
        <v>11</v>
      </c>
      <c r="H1938">
        <v>10</v>
      </c>
      <c r="I1938" t="s">
        <v>9</v>
      </c>
      <c r="J1938" t="s">
        <v>11</v>
      </c>
      <c r="K1938">
        <v>0</v>
      </c>
      <c r="L1938" t="s">
        <v>8</v>
      </c>
      <c r="M1938">
        <v>20</v>
      </c>
      <c r="N1938">
        <v>3</v>
      </c>
      <c r="O1938" t="str">
        <f>IF(AND(Tabela1[[#This Row],[EA Play Season Pass]]="Yes",Tabela1[[#This Row],[Minecraft Season Pass]]="Yes"),"Yes","No")</f>
        <v>No</v>
      </c>
      <c r="P1938" t="str">
        <f>IF(OR(Tabela1[[#This Row],[EA Play Season Pass]]="Yes",Tabela1[[#This Row],[Minecraft Season Pass]]="Yes"),"Yes","No")</f>
        <v>Yes</v>
      </c>
      <c r="Q1938">
        <v>27</v>
      </c>
      <c r="R1938" s="2"/>
    </row>
    <row r="1939" spans="1:18" x14ac:dyDescent="0.25">
      <c r="A1939">
        <v>1938</v>
      </c>
      <c r="B1939" t="s">
        <v>2934</v>
      </c>
      <c r="C1939" t="s">
        <v>13</v>
      </c>
      <c r="D1939" s="50">
        <v>44843</v>
      </c>
      <c r="E1939">
        <f>YEAR(Tabela1[[#This Row],[Start Date]])</f>
        <v>2022</v>
      </c>
      <c r="F1939">
        <f>ROUNDUP(MONTH(Tabela1[[#This Row],[Start Date]])/3,0)</f>
        <v>4</v>
      </c>
      <c r="G1939" t="s">
        <v>11</v>
      </c>
      <c r="H1939">
        <v>10</v>
      </c>
      <c r="I1939" t="s">
        <v>9</v>
      </c>
      <c r="J1939" t="s">
        <v>11</v>
      </c>
      <c r="K1939">
        <v>0</v>
      </c>
      <c r="L1939" t="s">
        <v>8</v>
      </c>
      <c r="M1939">
        <v>20</v>
      </c>
      <c r="N1939">
        <v>1</v>
      </c>
      <c r="O1939" t="str">
        <f>IF(AND(Tabela1[[#This Row],[EA Play Season Pass]]="Yes",Tabela1[[#This Row],[Minecraft Season Pass]]="Yes"),"Yes","No")</f>
        <v>No</v>
      </c>
      <c r="P1939" t="str">
        <f>IF(OR(Tabela1[[#This Row],[EA Play Season Pass]]="Yes",Tabela1[[#This Row],[Minecraft Season Pass]]="Yes"),"Yes","No")</f>
        <v>Yes</v>
      </c>
      <c r="Q1939">
        <v>29</v>
      </c>
      <c r="R1939" s="2"/>
    </row>
    <row r="1940" spans="1:18" x14ac:dyDescent="0.25">
      <c r="A1940">
        <v>1939</v>
      </c>
      <c r="B1940" t="s">
        <v>954</v>
      </c>
      <c r="C1940" t="s">
        <v>10</v>
      </c>
      <c r="D1940" s="50">
        <v>44843</v>
      </c>
      <c r="E1940">
        <f>YEAR(Tabela1[[#This Row],[Start Date]])</f>
        <v>2022</v>
      </c>
      <c r="F1940">
        <f>ROUNDUP(MONTH(Tabela1[[#This Row],[Start Date]])/3,0)</f>
        <v>4</v>
      </c>
      <c r="G1940" t="s">
        <v>11</v>
      </c>
      <c r="H1940">
        <v>5</v>
      </c>
      <c r="I1940" t="s">
        <v>9</v>
      </c>
      <c r="J1940" t="s">
        <v>11</v>
      </c>
      <c r="K1940">
        <v>0</v>
      </c>
      <c r="L1940" t="s">
        <v>8</v>
      </c>
      <c r="M1940">
        <v>20</v>
      </c>
      <c r="N1940">
        <v>3</v>
      </c>
      <c r="O1940" t="str">
        <f>IF(AND(Tabela1[[#This Row],[EA Play Season Pass]]="Yes",Tabela1[[#This Row],[Minecraft Season Pass]]="Yes"),"Yes","No")</f>
        <v>No</v>
      </c>
      <c r="P1940" t="str">
        <f>IF(OR(Tabela1[[#This Row],[EA Play Season Pass]]="Yes",Tabela1[[#This Row],[Minecraft Season Pass]]="Yes"),"Yes","No")</f>
        <v>Yes</v>
      </c>
      <c r="Q1940">
        <v>22</v>
      </c>
      <c r="R1940" s="2"/>
    </row>
    <row r="1941" spans="1:18" x14ac:dyDescent="0.25">
      <c r="A1941">
        <v>1940</v>
      </c>
      <c r="B1941" t="s">
        <v>4634</v>
      </c>
      <c r="C1941" t="s">
        <v>10</v>
      </c>
      <c r="D1941" s="50">
        <v>44844</v>
      </c>
      <c r="E1941">
        <f>YEAR(Tabela1[[#This Row],[Start Date]])</f>
        <v>2022</v>
      </c>
      <c r="F1941">
        <f>ROUNDUP(MONTH(Tabela1[[#This Row],[Start Date]])/3,0)</f>
        <v>4</v>
      </c>
      <c r="G1941" t="s">
        <v>8</v>
      </c>
      <c r="H1941">
        <v>5</v>
      </c>
      <c r="I1941" t="s">
        <v>12</v>
      </c>
      <c r="J1941" t="s">
        <v>11</v>
      </c>
      <c r="K1941">
        <v>0</v>
      </c>
      <c r="L1941" t="s">
        <v>8</v>
      </c>
      <c r="M1941">
        <v>20</v>
      </c>
      <c r="N1941">
        <v>1</v>
      </c>
      <c r="O1941" t="str">
        <f>IF(AND(Tabela1[[#This Row],[EA Play Season Pass]]="Yes",Tabela1[[#This Row],[Minecraft Season Pass]]="Yes"),"Yes","No")</f>
        <v>No</v>
      </c>
      <c r="P1941" t="str">
        <f>IF(OR(Tabela1[[#This Row],[EA Play Season Pass]]="Yes",Tabela1[[#This Row],[Minecraft Season Pass]]="Yes"),"Yes","No")</f>
        <v>Yes</v>
      </c>
      <c r="Q1941">
        <v>24</v>
      </c>
      <c r="R1941" s="2"/>
    </row>
    <row r="1942" spans="1:18" x14ac:dyDescent="0.25">
      <c r="A1942">
        <v>1941</v>
      </c>
      <c r="B1942" t="s">
        <v>4635</v>
      </c>
      <c r="C1942" t="s">
        <v>7</v>
      </c>
      <c r="D1942" s="50">
        <v>44844</v>
      </c>
      <c r="E1942">
        <f>YEAR(Tabela1[[#This Row],[Start Date]])</f>
        <v>2022</v>
      </c>
      <c r="F1942">
        <f>ROUNDUP(MONTH(Tabela1[[#This Row],[Start Date]])/3,0)</f>
        <v>4</v>
      </c>
      <c r="G1942" t="s">
        <v>8</v>
      </c>
      <c r="H1942">
        <v>15</v>
      </c>
      <c r="I1942" t="s">
        <v>14</v>
      </c>
      <c r="J1942" t="s">
        <v>11</v>
      </c>
      <c r="K1942">
        <v>0</v>
      </c>
      <c r="L1942" t="s">
        <v>8</v>
      </c>
      <c r="M1942">
        <v>20</v>
      </c>
      <c r="N1942">
        <v>1</v>
      </c>
      <c r="O1942" t="str">
        <f>IF(AND(Tabela1[[#This Row],[EA Play Season Pass]]="Yes",Tabela1[[#This Row],[Minecraft Season Pass]]="Yes"),"Yes","No")</f>
        <v>No</v>
      </c>
      <c r="P1942" t="str">
        <f>IF(OR(Tabela1[[#This Row],[EA Play Season Pass]]="Yes",Tabela1[[#This Row],[Minecraft Season Pass]]="Yes"),"Yes","No")</f>
        <v>Yes</v>
      </c>
      <c r="Q1942">
        <v>34</v>
      </c>
      <c r="R1942" s="2"/>
    </row>
    <row r="1943" spans="1:18" x14ac:dyDescent="0.25">
      <c r="A1943">
        <v>1942</v>
      </c>
      <c r="B1943" t="s">
        <v>2810</v>
      </c>
      <c r="C1943" t="s">
        <v>13</v>
      </c>
      <c r="D1943" s="50">
        <v>44844</v>
      </c>
      <c r="E1943">
        <f>YEAR(Tabela1[[#This Row],[Start Date]])</f>
        <v>2022</v>
      </c>
      <c r="F1943">
        <f>ROUNDUP(MONTH(Tabela1[[#This Row],[Start Date]])/3,0)</f>
        <v>4</v>
      </c>
      <c r="G1943" t="s">
        <v>11</v>
      </c>
      <c r="H1943">
        <v>10</v>
      </c>
      <c r="I1943" t="s">
        <v>14</v>
      </c>
      <c r="J1943" t="s">
        <v>11</v>
      </c>
      <c r="K1943">
        <v>0</v>
      </c>
      <c r="L1943" t="s">
        <v>11</v>
      </c>
      <c r="M1943">
        <v>0</v>
      </c>
      <c r="N1943">
        <v>2</v>
      </c>
      <c r="O1943" t="str">
        <f>IF(AND(Tabela1[[#This Row],[EA Play Season Pass]]="Yes",Tabela1[[#This Row],[Minecraft Season Pass]]="Yes"),"Yes","No")</f>
        <v>No</v>
      </c>
      <c r="P1943" t="str">
        <f>IF(OR(Tabela1[[#This Row],[EA Play Season Pass]]="Yes",Tabela1[[#This Row],[Minecraft Season Pass]]="Yes"),"Yes","No")</f>
        <v>No</v>
      </c>
      <c r="Q1943">
        <v>8</v>
      </c>
      <c r="R1943" s="2"/>
    </row>
    <row r="1944" spans="1:18" x14ac:dyDescent="0.25">
      <c r="A1944">
        <v>1943</v>
      </c>
      <c r="B1944" t="s">
        <v>661</v>
      </c>
      <c r="C1944" t="s">
        <v>10</v>
      </c>
      <c r="D1944" s="50">
        <v>44844</v>
      </c>
      <c r="E1944">
        <f>YEAR(Tabela1[[#This Row],[Start Date]])</f>
        <v>2022</v>
      </c>
      <c r="F1944">
        <f>ROUNDUP(MONTH(Tabela1[[#This Row],[Start Date]])/3,0)</f>
        <v>4</v>
      </c>
      <c r="G1944" t="s">
        <v>8</v>
      </c>
      <c r="H1944">
        <v>5</v>
      </c>
      <c r="I1944" t="s">
        <v>12</v>
      </c>
      <c r="J1944" t="s">
        <v>11</v>
      </c>
      <c r="K1944">
        <v>0</v>
      </c>
      <c r="L1944" t="s">
        <v>8</v>
      </c>
      <c r="M1944">
        <v>20</v>
      </c>
      <c r="N1944">
        <v>2</v>
      </c>
      <c r="O1944" t="str">
        <f>IF(AND(Tabela1[[#This Row],[EA Play Season Pass]]="Yes",Tabela1[[#This Row],[Minecraft Season Pass]]="Yes"),"Yes","No")</f>
        <v>No</v>
      </c>
      <c r="P1944" t="str">
        <f>IF(OR(Tabela1[[#This Row],[EA Play Season Pass]]="Yes",Tabela1[[#This Row],[Minecraft Season Pass]]="Yes"),"Yes","No")</f>
        <v>Yes</v>
      </c>
      <c r="Q1944">
        <v>23</v>
      </c>
      <c r="R1944" s="2"/>
    </row>
    <row r="1945" spans="1:18" x14ac:dyDescent="0.25">
      <c r="A1945">
        <v>1944</v>
      </c>
      <c r="B1945" t="s">
        <v>4636</v>
      </c>
      <c r="C1945" t="s">
        <v>7</v>
      </c>
      <c r="D1945" s="50">
        <v>44844</v>
      </c>
      <c r="E1945">
        <f>YEAR(Tabela1[[#This Row],[Start Date]])</f>
        <v>2022</v>
      </c>
      <c r="F1945">
        <f>ROUNDUP(MONTH(Tabela1[[#This Row],[Start Date]])/3,0)</f>
        <v>4</v>
      </c>
      <c r="G1945" t="s">
        <v>11</v>
      </c>
      <c r="H1945">
        <v>15</v>
      </c>
      <c r="I1945" t="s">
        <v>9</v>
      </c>
      <c r="J1945" t="s">
        <v>8</v>
      </c>
      <c r="K1945">
        <v>30</v>
      </c>
      <c r="L1945" t="s">
        <v>8</v>
      </c>
      <c r="M1945">
        <v>20</v>
      </c>
      <c r="N1945">
        <v>1</v>
      </c>
      <c r="O1945" t="str">
        <f>IF(AND(Tabela1[[#This Row],[EA Play Season Pass]]="Yes",Tabela1[[#This Row],[Minecraft Season Pass]]="Yes"),"Yes","No")</f>
        <v>Yes</v>
      </c>
      <c r="P1945" t="str">
        <f>IF(OR(Tabela1[[#This Row],[EA Play Season Pass]]="Yes",Tabela1[[#This Row],[Minecraft Season Pass]]="Yes"),"Yes","No")</f>
        <v>Yes</v>
      </c>
      <c r="Q1945">
        <v>64</v>
      </c>
      <c r="R1945" s="2"/>
    </row>
    <row r="1946" spans="1:18" x14ac:dyDescent="0.25">
      <c r="A1946">
        <v>1945</v>
      </c>
      <c r="B1946" t="s">
        <v>3438</v>
      </c>
      <c r="C1946" t="s">
        <v>7</v>
      </c>
      <c r="D1946" s="50">
        <v>44844</v>
      </c>
      <c r="E1946">
        <f>YEAR(Tabela1[[#This Row],[Start Date]])</f>
        <v>2022</v>
      </c>
      <c r="F1946">
        <f>ROUNDUP(MONTH(Tabela1[[#This Row],[Start Date]])/3,0)</f>
        <v>4</v>
      </c>
      <c r="G1946" t="s">
        <v>11</v>
      </c>
      <c r="H1946">
        <v>15</v>
      </c>
      <c r="I1946" t="s">
        <v>9</v>
      </c>
      <c r="J1946" t="s">
        <v>8</v>
      </c>
      <c r="K1946">
        <v>30</v>
      </c>
      <c r="L1946" t="s">
        <v>11</v>
      </c>
      <c r="M1946">
        <v>0</v>
      </c>
      <c r="N1946">
        <v>1</v>
      </c>
      <c r="O1946" t="str">
        <f>IF(AND(Tabela1[[#This Row],[EA Play Season Pass]]="Yes",Tabela1[[#This Row],[Minecraft Season Pass]]="Yes"),"Yes","No")</f>
        <v>No</v>
      </c>
      <c r="P1946" t="str">
        <f>IF(OR(Tabela1[[#This Row],[EA Play Season Pass]]="Yes",Tabela1[[#This Row],[Minecraft Season Pass]]="Yes"),"Yes","No")</f>
        <v>Yes</v>
      </c>
      <c r="Q1946">
        <v>44</v>
      </c>
      <c r="R1946" s="2"/>
    </row>
    <row r="1947" spans="1:18" x14ac:dyDescent="0.25">
      <c r="A1947">
        <v>1946</v>
      </c>
      <c r="B1947" t="s">
        <v>968</v>
      </c>
      <c r="C1947" t="s">
        <v>7</v>
      </c>
      <c r="D1947" s="50">
        <v>44845</v>
      </c>
      <c r="E1947">
        <f>YEAR(Tabela1[[#This Row],[Start Date]])</f>
        <v>2022</v>
      </c>
      <c r="F1947">
        <f>ROUNDUP(MONTH(Tabela1[[#This Row],[Start Date]])/3,0)</f>
        <v>4</v>
      </c>
      <c r="G1947" t="s">
        <v>11</v>
      </c>
      <c r="H1947">
        <v>15</v>
      </c>
      <c r="I1947" t="s">
        <v>14</v>
      </c>
      <c r="J1947" t="s">
        <v>8</v>
      </c>
      <c r="K1947">
        <v>30</v>
      </c>
      <c r="L1947" t="s">
        <v>8</v>
      </c>
      <c r="M1947">
        <v>20</v>
      </c>
      <c r="N1947">
        <v>1</v>
      </c>
      <c r="O1947" t="str">
        <f>IF(AND(Tabela1[[#This Row],[EA Play Season Pass]]="Yes",Tabela1[[#This Row],[Minecraft Season Pass]]="Yes"),"Yes","No")</f>
        <v>Yes</v>
      </c>
      <c r="P1947" t="str">
        <f>IF(OR(Tabela1[[#This Row],[EA Play Season Pass]]="Yes",Tabela1[[#This Row],[Minecraft Season Pass]]="Yes"),"Yes","No")</f>
        <v>Yes</v>
      </c>
      <c r="Q1947">
        <v>64</v>
      </c>
      <c r="R1947" s="2"/>
    </row>
    <row r="1948" spans="1:18" x14ac:dyDescent="0.25">
      <c r="A1948">
        <v>1947</v>
      </c>
      <c r="B1948" t="s">
        <v>4637</v>
      </c>
      <c r="C1948" t="s">
        <v>13</v>
      </c>
      <c r="D1948" s="50">
        <v>44845</v>
      </c>
      <c r="E1948">
        <f>YEAR(Tabela1[[#This Row],[Start Date]])</f>
        <v>2022</v>
      </c>
      <c r="F1948">
        <f>ROUNDUP(MONTH(Tabela1[[#This Row],[Start Date]])/3,0)</f>
        <v>4</v>
      </c>
      <c r="G1948" t="s">
        <v>11</v>
      </c>
      <c r="H1948">
        <v>10</v>
      </c>
      <c r="I1948" t="s">
        <v>9</v>
      </c>
      <c r="J1948" t="s">
        <v>8</v>
      </c>
      <c r="K1948">
        <v>30</v>
      </c>
      <c r="L1948" t="s">
        <v>8</v>
      </c>
      <c r="M1948">
        <v>20</v>
      </c>
      <c r="N1948">
        <v>1</v>
      </c>
      <c r="O1948" t="str">
        <f>IF(AND(Tabela1[[#This Row],[EA Play Season Pass]]="Yes",Tabela1[[#This Row],[Minecraft Season Pass]]="Yes"),"Yes","No")</f>
        <v>Yes</v>
      </c>
      <c r="P1948" t="str">
        <f>IF(OR(Tabela1[[#This Row],[EA Play Season Pass]]="Yes",Tabela1[[#This Row],[Minecraft Season Pass]]="Yes"),"Yes","No")</f>
        <v>Yes</v>
      </c>
      <c r="Q1948">
        <v>59</v>
      </c>
      <c r="R1948" s="2"/>
    </row>
    <row r="1949" spans="1:18" x14ac:dyDescent="0.25">
      <c r="A1949">
        <v>1948</v>
      </c>
      <c r="B1949" t="s">
        <v>4638</v>
      </c>
      <c r="C1949" t="s">
        <v>10</v>
      </c>
      <c r="D1949" s="50">
        <v>44845</v>
      </c>
      <c r="E1949">
        <f>YEAR(Tabela1[[#This Row],[Start Date]])</f>
        <v>2022</v>
      </c>
      <c r="F1949">
        <f>ROUNDUP(MONTH(Tabela1[[#This Row],[Start Date]])/3,0)</f>
        <v>4</v>
      </c>
      <c r="G1949" t="s">
        <v>11</v>
      </c>
      <c r="H1949">
        <v>5</v>
      </c>
      <c r="I1949" t="s">
        <v>9</v>
      </c>
      <c r="J1949" t="s">
        <v>8</v>
      </c>
      <c r="K1949">
        <v>30</v>
      </c>
      <c r="L1949" t="s">
        <v>8</v>
      </c>
      <c r="M1949">
        <v>20</v>
      </c>
      <c r="N1949">
        <v>1</v>
      </c>
      <c r="O1949" t="str">
        <f>IF(AND(Tabela1[[#This Row],[EA Play Season Pass]]="Yes",Tabela1[[#This Row],[Minecraft Season Pass]]="Yes"),"Yes","No")</f>
        <v>Yes</v>
      </c>
      <c r="P1949" t="str">
        <f>IF(OR(Tabela1[[#This Row],[EA Play Season Pass]]="Yes",Tabela1[[#This Row],[Minecraft Season Pass]]="Yes"),"Yes","No")</f>
        <v>Yes</v>
      </c>
      <c r="Q1949">
        <v>54</v>
      </c>
      <c r="R1949" s="2"/>
    </row>
    <row r="1950" spans="1:18" x14ac:dyDescent="0.25">
      <c r="A1950">
        <v>1949</v>
      </c>
      <c r="B1950" t="s">
        <v>4639</v>
      </c>
      <c r="C1950" t="s">
        <v>13</v>
      </c>
      <c r="D1950" s="50">
        <v>44845</v>
      </c>
      <c r="E1950">
        <f>YEAR(Tabela1[[#This Row],[Start Date]])</f>
        <v>2022</v>
      </c>
      <c r="F1950">
        <f>ROUNDUP(MONTH(Tabela1[[#This Row],[Start Date]])/3,0)</f>
        <v>4</v>
      </c>
      <c r="G1950" t="s">
        <v>8</v>
      </c>
      <c r="H1950">
        <v>10</v>
      </c>
      <c r="I1950" t="s">
        <v>12</v>
      </c>
      <c r="J1950" t="s">
        <v>11</v>
      </c>
      <c r="K1950">
        <v>0</v>
      </c>
      <c r="L1950" t="s">
        <v>11</v>
      </c>
      <c r="M1950">
        <v>0</v>
      </c>
      <c r="N1950">
        <v>1</v>
      </c>
      <c r="O1950" t="str">
        <f>IF(AND(Tabela1[[#This Row],[EA Play Season Pass]]="Yes",Tabela1[[#This Row],[Minecraft Season Pass]]="Yes"),"Yes","No")</f>
        <v>No</v>
      </c>
      <c r="P1950" t="str">
        <f>IF(OR(Tabela1[[#This Row],[EA Play Season Pass]]="Yes",Tabela1[[#This Row],[Minecraft Season Pass]]="Yes"),"Yes","No")</f>
        <v>No</v>
      </c>
      <c r="Q1950">
        <v>9</v>
      </c>
      <c r="R1950" s="2"/>
    </row>
    <row r="1951" spans="1:18" x14ac:dyDescent="0.25">
      <c r="A1951">
        <v>1950</v>
      </c>
      <c r="B1951" t="s">
        <v>794</v>
      </c>
      <c r="C1951" t="s">
        <v>13</v>
      </c>
      <c r="D1951" s="50">
        <v>44845</v>
      </c>
      <c r="E1951">
        <f>YEAR(Tabela1[[#This Row],[Start Date]])</f>
        <v>2022</v>
      </c>
      <c r="F1951">
        <f>ROUNDUP(MONTH(Tabela1[[#This Row],[Start Date]])/3,0)</f>
        <v>4</v>
      </c>
      <c r="G1951" t="s">
        <v>8</v>
      </c>
      <c r="H1951">
        <v>10</v>
      </c>
      <c r="I1951" t="s">
        <v>14</v>
      </c>
      <c r="J1951" t="s">
        <v>8</v>
      </c>
      <c r="K1951">
        <v>30</v>
      </c>
      <c r="L1951" t="s">
        <v>11</v>
      </c>
      <c r="M1951">
        <v>0</v>
      </c>
      <c r="N1951">
        <v>1</v>
      </c>
      <c r="O1951" t="str">
        <f>IF(AND(Tabela1[[#This Row],[EA Play Season Pass]]="Yes",Tabela1[[#This Row],[Minecraft Season Pass]]="Yes"),"Yes","No")</f>
        <v>No</v>
      </c>
      <c r="P1951" t="str">
        <f>IF(OR(Tabela1[[#This Row],[EA Play Season Pass]]="Yes",Tabela1[[#This Row],[Minecraft Season Pass]]="Yes"),"Yes","No")</f>
        <v>Yes</v>
      </c>
      <c r="Q1951">
        <v>39</v>
      </c>
      <c r="R1951" s="2"/>
    </row>
    <row r="1952" spans="1:18" x14ac:dyDescent="0.25">
      <c r="A1952">
        <v>1951</v>
      </c>
      <c r="B1952" t="s">
        <v>1338</v>
      </c>
      <c r="C1952" t="s">
        <v>7</v>
      </c>
      <c r="D1952" s="50">
        <v>44845</v>
      </c>
      <c r="E1952">
        <f>YEAR(Tabela1[[#This Row],[Start Date]])</f>
        <v>2022</v>
      </c>
      <c r="F1952">
        <f>ROUNDUP(MONTH(Tabela1[[#This Row],[Start Date]])/3,0)</f>
        <v>4</v>
      </c>
      <c r="G1952" t="s">
        <v>8</v>
      </c>
      <c r="H1952">
        <v>15</v>
      </c>
      <c r="I1952" t="s">
        <v>14</v>
      </c>
      <c r="J1952" t="s">
        <v>11</v>
      </c>
      <c r="K1952">
        <v>0</v>
      </c>
      <c r="L1952" t="s">
        <v>11</v>
      </c>
      <c r="M1952">
        <v>0</v>
      </c>
      <c r="N1952">
        <v>3</v>
      </c>
      <c r="O1952" t="str">
        <f>IF(AND(Tabela1[[#This Row],[EA Play Season Pass]]="Yes",Tabela1[[#This Row],[Minecraft Season Pass]]="Yes"),"Yes","No")</f>
        <v>No</v>
      </c>
      <c r="P1952" t="str">
        <f>IF(OR(Tabela1[[#This Row],[EA Play Season Pass]]="Yes",Tabela1[[#This Row],[Minecraft Season Pass]]="Yes"),"Yes","No")</f>
        <v>No</v>
      </c>
      <c r="Q1952">
        <v>12</v>
      </c>
      <c r="R1952" s="2"/>
    </row>
    <row r="1953" spans="1:18" x14ac:dyDescent="0.25">
      <c r="A1953">
        <v>1952</v>
      </c>
      <c r="B1953" t="s">
        <v>1358</v>
      </c>
      <c r="C1953" t="s">
        <v>13</v>
      </c>
      <c r="D1953" s="50">
        <v>44845</v>
      </c>
      <c r="E1953">
        <f>YEAR(Tabela1[[#This Row],[Start Date]])</f>
        <v>2022</v>
      </c>
      <c r="F1953">
        <f>ROUNDUP(MONTH(Tabela1[[#This Row],[Start Date]])/3,0)</f>
        <v>4</v>
      </c>
      <c r="G1953" t="s">
        <v>8</v>
      </c>
      <c r="H1953">
        <v>10</v>
      </c>
      <c r="I1953" t="s">
        <v>12</v>
      </c>
      <c r="J1953" t="s">
        <v>8</v>
      </c>
      <c r="K1953">
        <v>30</v>
      </c>
      <c r="L1953" t="s">
        <v>8</v>
      </c>
      <c r="M1953">
        <v>20</v>
      </c>
      <c r="N1953">
        <v>1</v>
      </c>
      <c r="O1953" t="str">
        <f>IF(AND(Tabela1[[#This Row],[EA Play Season Pass]]="Yes",Tabela1[[#This Row],[Minecraft Season Pass]]="Yes"),"Yes","No")</f>
        <v>Yes</v>
      </c>
      <c r="P1953" t="str">
        <f>IF(OR(Tabela1[[#This Row],[EA Play Season Pass]]="Yes",Tabela1[[#This Row],[Minecraft Season Pass]]="Yes"),"Yes","No")</f>
        <v>Yes</v>
      </c>
      <c r="Q1953">
        <v>59</v>
      </c>
      <c r="R1953" s="2"/>
    </row>
    <row r="1954" spans="1:18" x14ac:dyDescent="0.25">
      <c r="A1954">
        <v>1953</v>
      </c>
      <c r="B1954" t="s">
        <v>4640</v>
      </c>
      <c r="C1954" t="s">
        <v>13</v>
      </c>
      <c r="D1954" s="50">
        <v>44845</v>
      </c>
      <c r="E1954">
        <f>YEAR(Tabela1[[#This Row],[Start Date]])</f>
        <v>2022</v>
      </c>
      <c r="F1954">
        <f>ROUNDUP(MONTH(Tabela1[[#This Row],[Start Date]])/3,0)</f>
        <v>4</v>
      </c>
      <c r="G1954" t="s">
        <v>8</v>
      </c>
      <c r="H1954">
        <v>10</v>
      </c>
      <c r="I1954" t="s">
        <v>9</v>
      </c>
      <c r="J1954" t="s">
        <v>11</v>
      </c>
      <c r="K1954">
        <v>0</v>
      </c>
      <c r="L1954" t="s">
        <v>11</v>
      </c>
      <c r="M1954">
        <v>0</v>
      </c>
      <c r="N1954">
        <v>3</v>
      </c>
      <c r="O1954" t="str">
        <f>IF(AND(Tabela1[[#This Row],[EA Play Season Pass]]="Yes",Tabela1[[#This Row],[Minecraft Season Pass]]="Yes"),"Yes","No")</f>
        <v>No</v>
      </c>
      <c r="P1954" t="str">
        <f>IF(OR(Tabela1[[#This Row],[EA Play Season Pass]]="Yes",Tabela1[[#This Row],[Minecraft Season Pass]]="Yes"),"Yes","No")</f>
        <v>No</v>
      </c>
      <c r="Q1954">
        <v>7</v>
      </c>
      <c r="R1954" s="2"/>
    </row>
    <row r="1955" spans="1:18" x14ac:dyDescent="0.25">
      <c r="A1955">
        <v>1954</v>
      </c>
      <c r="B1955" t="s">
        <v>4641</v>
      </c>
      <c r="C1955" t="s">
        <v>13</v>
      </c>
      <c r="D1955" s="50">
        <v>44845</v>
      </c>
      <c r="E1955">
        <f>YEAR(Tabela1[[#This Row],[Start Date]])</f>
        <v>2022</v>
      </c>
      <c r="F1955">
        <f>ROUNDUP(MONTH(Tabela1[[#This Row],[Start Date]])/3,0)</f>
        <v>4</v>
      </c>
      <c r="G1955" t="s">
        <v>11</v>
      </c>
      <c r="H1955">
        <v>10</v>
      </c>
      <c r="I1955" t="s">
        <v>9</v>
      </c>
      <c r="J1955" t="s">
        <v>8</v>
      </c>
      <c r="K1955">
        <v>30</v>
      </c>
      <c r="L1955" t="s">
        <v>8</v>
      </c>
      <c r="M1955">
        <v>20</v>
      </c>
      <c r="N1955">
        <v>2</v>
      </c>
      <c r="O1955" t="str">
        <f>IF(AND(Tabela1[[#This Row],[EA Play Season Pass]]="Yes",Tabela1[[#This Row],[Minecraft Season Pass]]="Yes"),"Yes","No")</f>
        <v>Yes</v>
      </c>
      <c r="P1955" t="str">
        <f>IF(OR(Tabela1[[#This Row],[EA Play Season Pass]]="Yes",Tabela1[[#This Row],[Minecraft Season Pass]]="Yes"),"Yes","No")</f>
        <v>Yes</v>
      </c>
      <c r="Q1955">
        <v>58</v>
      </c>
      <c r="R1955" s="2"/>
    </row>
    <row r="1956" spans="1:18" x14ac:dyDescent="0.25">
      <c r="A1956">
        <v>1955</v>
      </c>
      <c r="B1956" t="s">
        <v>4642</v>
      </c>
      <c r="C1956" t="s">
        <v>13</v>
      </c>
      <c r="D1956" s="50">
        <v>44845</v>
      </c>
      <c r="E1956">
        <f>YEAR(Tabela1[[#This Row],[Start Date]])</f>
        <v>2022</v>
      </c>
      <c r="F1956">
        <f>ROUNDUP(MONTH(Tabela1[[#This Row],[Start Date]])/3,0)</f>
        <v>4</v>
      </c>
      <c r="G1956" t="s">
        <v>8</v>
      </c>
      <c r="H1956">
        <v>10</v>
      </c>
      <c r="I1956" t="s">
        <v>14</v>
      </c>
      <c r="J1956" t="s">
        <v>8</v>
      </c>
      <c r="K1956">
        <v>30</v>
      </c>
      <c r="L1956" t="s">
        <v>8</v>
      </c>
      <c r="M1956">
        <v>20</v>
      </c>
      <c r="N1956">
        <v>2</v>
      </c>
      <c r="O1956" t="str">
        <f>IF(AND(Tabela1[[#This Row],[EA Play Season Pass]]="Yes",Tabela1[[#This Row],[Minecraft Season Pass]]="Yes"),"Yes","No")</f>
        <v>Yes</v>
      </c>
      <c r="P1956" t="str">
        <f>IF(OR(Tabela1[[#This Row],[EA Play Season Pass]]="Yes",Tabela1[[#This Row],[Minecraft Season Pass]]="Yes"),"Yes","No")</f>
        <v>Yes</v>
      </c>
      <c r="Q1956">
        <v>58</v>
      </c>
      <c r="R1956" s="2"/>
    </row>
    <row r="1957" spans="1:18" x14ac:dyDescent="0.25">
      <c r="A1957">
        <v>1956</v>
      </c>
      <c r="B1957" t="s">
        <v>4643</v>
      </c>
      <c r="C1957" t="s">
        <v>10</v>
      </c>
      <c r="D1957" s="50">
        <v>44846</v>
      </c>
      <c r="E1957">
        <f>YEAR(Tabela1[[#This Row],[Start Date]])</f>
        <v>2022</v>
      </c>
      <c r="F1957">
        <f>ROUNDUP(MONTH(Tabela1[[#This Row],[Start Date]])/3,0)</f>
        <v>4</v>
      </c>
      <c r="G1957" t="s">
        <v>8</v>
      </c>
      <c r="H1957">
        <v>5</v>
      </c>
      <c r="I1957" t="s">
        <v>12</v>
      </c>
      <c r="J1957" t="s">
        <v>11</v>
      </c>
      <c r="K1957">
        <v>0</v>
      </c>
      <c r="L1957" t="s">
        <v>11</v>
      </c>
      <c r="M1957">
        <v>0</v>
      </c>
      <c r="N1957">
        <v>3</v>
      </c>
      <c r="O1957" t="str">
        <f>IF(AND(Tabela1[[#This Row],[EA Play Season Pass]]="Yes",Tabela1[[#This Row],[Minecraft Season Pass]]="Yes"),"Yes","No")</f>
        <v>No</v>
      </c>
      <c r="P1957" t="str">
        <f>IF(OR(Tabela1[[#This Row],[EA Play Season Pass]]="Yes",Tabela1[[#This Row],[Minecraft Season Pass]]="Yes"),"Yes","No")</f>
        <v>No</v>
      </c>
      <c r="Q1957">
        <v>2</v>
      </c>
      <c r="R1957" s="2"/>
    </row>
    <row r="1958" spans="1:18" x14ac:dyDescent="0.25">
      <c r="A1958">
        <v>1957</v>
      </c>
      <c r="B1958" t="s">
        <v>4644</v>
      </c>
      <c r="C1958" t="s">
        <v>7</v>
      </c>
      <c r="D1958" s="50">
        <v>44846</v>
      </c>
      <c r="E1958">
        <f>YEAR(Tabela1[[#This Row],[Start Date]])</f>
        <v>2022</v>
      </c>
      <c r="F1958">
        <f>ROUNDUP(MONTH(Tabela1[[#This Row],[Start Date]])/3,0)</f>
        <v>4</v>
      </c>
      <c r="G1958" t="s">
        <v>8</v>
      </c>
      <c r="H1958">
        <v>15</v>
      </c>
      <c r="I1958" t="s">
        <v>14</v>
      </c>
      <c r="J1958" t="s">
        <v>8</v>
      </c>
      <c r="K1958">
        <v>30</v>
      </c>
      <c r="L1958" t="s">
        <v>11</v>
      </c>
      <c r="M1958">
        <v>0</v>
      </c>
      <c r="N1958">
        <v>2</v>
      </c>
      <c r="O1958" t="str">
        <f>IF(AND(Tabela1[[#This Row],[EA Play Season Pass]]="Yes",Tabela1[[#This Row],[Minecraft Season Pass]]="Yes"),"Yes","No")</f>
        <v>No</v>
      </c>
      <c r="P1958" t="str">
        <f>IF(OR(Tabela1[[#This Row],[EA Play Season Pass]]="Yes",Tabela1[[#This Row],[Minecraft Season Pass]]="Yes"),"Yes","No")</f>
        <v>Yes</v>
      </c>
      <c r="Q1958">
        <v>43</v>
      </c>
      <c r="R1958" s="2"/>
    </row>
    <row r="1959" spans="1:18" x14ac:dyDescent="0.25">
      <c r="A1959">
        <v>1958</v>
      </c>
      <c r="B1959" t="s">
        <v>1483</v>
      </c>
      <c r="C1959" t="s">
        <v>10</v>
      </c>
      <c r="D1959" s="50">
        <v>44846</v>
      </c>
      <c r="E1959">
        <f>YEAR(Tabela1[[#This Row],[Start Date]])</f>
        <v>2022</v>
      </c>
      <c r="F1959">
        <f>ROUNDUP(MONTH(Tabela1[[#This Row],[Start Date]])/3,0)</f>
        <v>4</v>
      </c>
      <c r="G1959" t="s">
        <v>8</v>
      </c>
      <c r="H1959">
        <v>5</v>
      </c>
      <c r="I1959" t="s">
        <v>14</v>
      </c>
      <c r="J1959" t="s">
        <v>11</v>
      </c>
      <c r="K1959">
        <v>0</v>
      </c>
      <c r="L1959" t="s">
        <v>11</v>
      </c>
      <c r="M1959">
        <v>0</v>
      </c>
      <c r="N1959">
        <v>1</v>
      </c>
      <c r="O1959" t="str">
        <f>IF(AND(Tabela1[[#This Row],[EA Play Season Pass]]="Yes",Tabela1[[#This Row],[Minecraft Season Pass]]="Yes"),"Yes","No")</f>
        <v>No</v>
      </c>
      <c r="P1959" t="str">
        <f>IF(OR(Tabela1[[#This Row],[EA Play Season Pass]]="Yes",Tabela1[[#This Row],[Minecraft Season Pass]]="Yes"),"Yes","No")</f>
        <v>No</v>
      </c>
      <c r="Q1959">
        <v>4</v>
      </c>
      <c r="R1959" s="2"/>
    </row>
    <row r="1960" spans="1:18" x14ac:dyDescent="0.25">
      <c r="A1960">
        <v>1959</v>
      </c>
      <c r="B1960" t="s">
        <v>4645</v>
      </c>
      <c r="C1960" t="s">
        <v>10</v>
      </c>
      <c r="D1960" s="50">
        <v>44846</v>
      </c>
      <c r="E1960">
        <f>YEAR(Tabela1[[#This Row],[Start Date]])</f>
        <v>2022</v>
      </c>
      <c r="F1960">
        <f>ROUNDUP(MONTH(Tabela1[[#This Row],[Start Date]])/3,0)</f>
        <v>4</v>
      </c>
      <c r="G1960" t="s">
        <v>11</v>
      </c>
      <c r="H1960">
        <v>5</v>
      </c>
      <c r="I1960" t="s">
        <v>9</v>
      </c>
      <c r="J1960" t="s">
        <v>11</v>
      </c>
      <c r="K1960">
        <v>0</v>
      </c>
      <c r="L1960" t="s">
        <v>11</v>
      </c>
      <c r="M1960">
        <v>0</v>
      </c>
      <c r="N1960">
        <v>3</v>
      </c>
      <c r="O1960" t="str">
        <f>IF(AND(Tabela1[[#This Row],[EA Play Season Pass]]="Yes",Tabela1[[#This Row],[Minecraft Season Pass]]="Yes"),"Yes","No")</f>
        <v>No</v>
      </c>
      <c r="P1960" t="str">
        <f>IF(OR(Tabela1[[#This Row],[EA Play Season Pass]]="Yes",Tabela1[[#This Row],[Minecraft Season Pass]]="Yes"),"Yes","No")</f>
        <v>No</v>
      </c>
      <c r="Q1960">
        <v>2</v>
      </c>
      <c r="R1960" s="2"/>
    </row>
    <row r="1961" spans="1:18" x14ac:dyDescent="0.25">
      <c r="A1961">
        <v>1960</v>
      </c>
      <c r="B1961" t="s">
        <v>4646</v>
      </c>
      <c r="C1961" t="s">
        <v>7</v>
      </c>
      <c r="D1961" s="50">
        <v>44846</v>
      </c>
      <c r="E1961">
        <f>YEAR(Tabela1[[#This Row],[Start Date]])</f>
        <v>2022</v>
      </c>
      <c r="F1961">
        <f>ROUNDUP(MONTH(Tabela1[[#This Row],[Start Date]])/3,0)</f>
        <v>4</v>
      </c>
      <c r="G1961" t="s">
        <v>8</v>
      </c>
      <c r="H1961">
        <v>15</v>
      </c>
      <c r="I1961" t="s">
        <v>9</v>
      </c>
      <c r="J1961" t="s">
        <v>8</v>
      </c>
      <c r="K1961">
        <v>30</v>
      </c>
      <c r="L1961" t="s">
        <v>11</v>
      </c>
      <c r="M1961">
        <v>0</v>
      </c>
      <c r="N1961">
        <v>2</v>
      </c>
      <c r="O1961" t="str">
        <f>IF(AND(Tabela1[[#This Row],[EA Play Season Pass]]="Yes",Tabela1[[#This Row],[Minecraft Season Pass]]="Yes"),"Yes","No")</f>
        <v>No</v>
      </c>
      <c r="P1961" t="str">
        <f>IF(OR(Tabela1[[#This Row],[EA Play Season Pass]]="Yes",Tabela1[[#This Row],[Minecraft Season Pass]]="Yes"),"Yes","No")</f>
        <v>Yes</v>
      </c>
      <c r="Q1961">
        <v>43</v>
      </c>
      <c r="R1961" s="2"/>
    </row>
    <row r="1962" spans="1:18" x14ac:dyDescent="0.25">
      <c r="A1962">
        <v>1961</v>
      </c>
      <c r="B1962" t="s">
        <v>4647</v>
      </c>
      <c r="C1962" t="s">
        <v>10</v>
      </c>
      <c r="D1962" s="50">
        <v>44846</v>
      </c>
      <c r="E1962">
        <f>YEAR(Tabela1[[#This Row],[Start Date]])</f>
        <v>2022</v>
      </c>
      <c r="F1962">
        <f>ROUNDUP(MONTH(Tabela1[[#This Row],[Start Date]])/3,0)</f>
        <v>4</v>
      </c>
      <c r="G1962" t="s">
        <v>8</v>
      </c>
      <c r="H1962">
        <v>5</v>
      </c>
      <c r="I1962" t="s">
        <v>12</v>
      </c>
      <c r="J1962" t="s">
        <v>11</v>
      </c>
      <c r="K1962">
        <v>0</v>
      </c>
      <c r="L1962" t="s">
        <v>8</v>
      </c>
      <c r="M1962">
        <v>20</v>
      </c>
      <c r="N1962">
        <v>2</v>
      </c>
      <c r="O1962" t="str">
        <f>IF(AND(Tabela1[[#This Row],[EA Play Season Pass]]="Yes",Tabela1[[#This Row],[Minecraft Season Pass]]="Yes"),"Yes","No")</f>
        <v>No</v>
      </c>
      <c r="P1962" t="str">
        <f>IF(OR(Tabela1[[#This Row],[EA Play Season Pass]]="Yes",Tabela1[[#This Row],[Minecraft Season Pass]]="Yes"),"Yes","No")</f>
        <v>Yes</v>
      </c>
      <c r="Q1962">
        <v>23</v>
      </c>
      <c r="R1962" s="2"/>
    </row>
    <row r="1963" spans="1:18" x14ac:dyDescent="0.25">
      <c r="A1963">
        <v>1962</v>
      </c>
      <c r="B1963" t="s">
        <v>4648</v>
      </c>
      <c r="C1963" t="s">
        <v>7</v>
      </c>
      <c r="D1963" s="50">
        <v>44846</v>
      </c>
      <c r="E1963">
        <f>YEAR(Tabela1[[#This Row],[Start Date]])</f>
        <v>2022</v>
      </c>
      <c r="F1963">
        <f>ROUNDUP(MONTH(Tabela1[[#This Row],[Start Date]])/3,0)</f>
        <v>4</v>
      </c>
      <c r="G1963" t="s">
        <v>8</v>
      </c>
      <c r="H1963">
        <v>15</v>
      </c>
      <c r="I1963" t="s">
        <v>9</v>
      </c>
      <c r="J1963" t="s">
        <v>8</v>
      </c>
      <c r="K1963">
        <v>30</v>
      </c>
      <c r="L1963" t="s">
        <v>11</v>
      </c>
      <c r="M1963">
        <v>0</v>
      </c>
      <c r="N1963">
        <v>3</v>
      </c>
      <c r="O1963" t="str">
        <f>IF(AND(Tabela1[[#This Row],[EA Play Season Pass]]="Yes",Tabela1[[#This Row],[Minecraft Season Pass]]="Yes"),"Yes","No")</f>
        <v>No</v>
      </c>
      <c r="P1963" t="str">
        <f>IF(OR(Tabela1[[#This Row],[EA Play Season Pass]]="Yes",Tabela1[[#This Row],[Minecraft Season Pass]]="Yes"),"Yes","No")</f>
        <v>Yes</v>
      </c>
      <c r="Q1963">
        <v>42</v>
      </c>
      <c r="R1963" s="2"/>
    </row>
    <row r="1964" spans="1:18" x14ac:dyDescent="0.25">
      <c r="A1964">
        <v>1963</v>
      </c>
      <c r="B1964" t="s">
        <v>4649</v>
      </c>
      <c r="C1964" t="s">
        <v>13</v>
      </c>
      <c r="D1964" s="50">
        <v>44847</v>
      </c>
      <c r="E1964">
        <f>YEAR(Tabela1[[#This Row],[Start Date]])</f>
        <v>2022</v>
      </c>
      <c r="F1964">
        <f>ROUNDUP(MONTH(Tabela1[[#This Row],[Start Date]])/3,0)</f>
        <v>4</v>
      </c>
      <c r="G1964" t="s">
        <v>8</v>
      </c>
      <c r="H1964">
        <v>10</v>
      </c>
      <c r="I1964" t="s">
        <v>14</v>
      </c>
      <c r="J1964" t="s">
        <v>8</v>
      </c>
      <c r="K1964">
        <v>30</v>
      </c>
      <c r="L1964" t="s">
        <v>8</v>
      </c>
      <c r="M1964">
        <v>20</v>
      </c>
      <c r="N1964">
        <v>3</v>
      </c>
      <c r="O1964" t="str">
        <f>IF(AND(Tabela1[[#This Row],[EA Play Season Pass]]="Yes",Tabela1[[#This Row],[Minecraft Season Pass]]="Yes"),"Yes","No")</f>
        <v>Yes</v>
      </c>
      <c r="P1964" t="str">
        <f>IF(OR(Tabela1[[#This Row],[EA Play Season Pass]]="Yes",Tabela1[[#This Row],[Minecraft Season Pass]]="Yes"),"Yes","No")</f>
        <v>Yes</v>
      </c>
      <c r="Q1964">
        <v>57</v>
      </c>
      <c r="R1964" s="2"/>
    </row>
    <row r="1965" spans="1:18" x14ac:dyDescent="0.25">
      <c r="A1965">
        <v>1964</v>
      </c>
      <c r="B1965" t="s">
        <v>4650</v>
      </c>
      <c r="C1965" t="s">
        <v>13</v>
      </c>
      <c r="D1965" s="50">
        <v>44847</v>
      </c>
      <c r="E1965">
        <f>YEAR(Tabela1[[#This Row],[Start Date]])</f>
        <v>2022</v>
      </c>
      <c r="F1965">
        <f>ROUNDUP(MONTH(Tabela1[[#This Row],[Start Date]])/3,0)</f>
        <v>4</v>
      </c>
      <c r="G1965" t="s">
        <v>11</v>
      </c>
      <c r="H1965">
        <v>10</v>
      </c>
      <c r="I1965" t="s">
        <v>14</v>
      </c>
      <c r="J1965" t="s">
        <v>11</v>
      </c>
      <c r="K1965">
        <v>0</v>
      </c>
      <c r="L1965" t="s">
        <v>8</v>
      </c>
      <c r="M1965">
        <v>20</v>
      </c>
      <c r="N1965">
        <v>1</v>
      </c>
      <c r="O1965" t="str">
        <f>IF(AND(Tabela1[[#This Row],[EA Play Season Pass]]="Yes",Tabela1[[#This Row],[Minecraft Season Pass]]="Yes"),"Yes","No")</f>
        <v>No</v>
      </c>
      <c r="P1965" t="str">
        <f>IF(OR(Tabela1[[#This Row],[EA Play Season Pass]]="Yes",Tabela1[[#This Row],[Minecraft Season Pass]]="Yes"),"Yes","No")</f>
        <v>Yes</v>
      </c>
      <c r="Q1965">
        <v>29</v>
      </c>
      <c r="R1965" s="2"/>
    </row>
    <row r="1966" spans="1:18" x14ac:dyDescent="0.25">
      <c r="A1966">
        <v>1965</v>
      </c>
      <c r="B1966" t="s">
        <v>4651</v>
      </c>
      <c r="C1966" t="s">
        <v>7</v>
      </c>
      <c r="D1966" s="50">
        <v>44847</v>
      </c>
      <c r="E1966">
        <f>YEAR(Tabela1[[#This Row],[Start Date]])</f>
        <v>2022</v>
      </c>
      <c r="F1966">
        <f>ROUNDUP(MONTH(Tabela1[[#This Row],[Start Date]])/3,0)</f>
        <v>4</v>
      </c>
      <c r="G1966" t="s">
        <v>8</v>
      </c>
      <c r="H1966">
        <v>15</v>
      </c>
      <c r="I1966" t="s">
        <v>12</v>
      </c>
      <c r="J1966" t="s">
        <v>11</v>
      </c>
      <c r="K1966">
        <v>0</v>
      </c>
      <c r="L1966" t="s">
        <v>11</v>
      </c>
      <c r="M1966">
        <v>0</v>
      </c>
      <c r="N1966">
        <v>2</v>
      </c>
      <c r="O1966" t="str">
        <f>IF(AND(Tabela1[[#This Row],[EA Play Season Pass]]="Yes",Tabela1[[#This Row],[Minecraft Season Pass]]="Yes"),"Yes","No")</f>
        <v>No</v>
      </c>
      <c r="P1966" t="str">
        <f>IF(OR(Tabela1[[#This Row],[EA Play Season Pass]]="Yes",Tabela1[[#This Row],[Minecraft Season Pass]]="Yes"),"Yes","No")</f>
        <v>No</v>
      </c>
      <c r="Q1966">
        <v>13</v>
      </c>
      <c r="R1966" s="2"/>
    </row>
    <row r="1967" spans="1:18" x14ac:dyDescent="0.25">
      <c r="A1967">
        <v>1966</v>
      </c>
      <c r="B1967" t="s">
        <v>4652</v>
      </c>
      <c r="C1967" t="s">
        <v>13</v>
      </c>
      <c r="D1967" s="50">
        <v>44847</v>
      </c>
      <c r="E1967">
        <f>YEAR(Tabela1[[#This Row],[Start Date]])</f>
        <v>2022</v>
      </c>
      <c r="F1967">
        <f>ROUNDUP(MONTH(Tabela1[[#This Row],[Start Date]])/3,0)</f>
        <v>4</v>
      </c>
      <c r="G1967" t="s">
        <v>8</v>
      </c>
      <c r="H1967">
        <v>10</v>
      </c>
      <c r="I1967" t="s">
        <v>14</v>
      </c>
      <c r="J1967" t="s">
        <v>11</v>
      </c>
      <c r="K1967">
        <v>0</v>
      </c>
      <c r="L1967" t="s">
        <v>11</v>
      </c>
      <c r="M1967">
        <v>0</v>
      </c>
      <c r="N1967">
        <v>3</v>
      </c>
      <c r="O1967" t="str">
        <f>IF(AND(Tabela1[[#This Row],[EA Play Season Pass]]="Yes",Tabela1[[#This Row],[Minecraft Season Pass]]="Yes"),"Yes","No")</f>
        <v>No</v>
      </c>
      <c r="P1967" t="str">
        <f>IF(OR(Tabela1[[#This Row],[EA Play Season Pass]]="Yes",Tabela1[[#This Row],[Minecraft Season Pass]]="Yes"),"Yes","No")</f>
        <v>No</v>
      </c>
      <c r="Q1967">
        <v>7</v>
      </c>
      <c r="R1967" s="2"/>
    </row>
    <row r="1968" spans="1:18" x14ac:dyDescent="0.25">
      <c r="A1968">
        <v>1967</v>
      </c>
      <c r="B1968" t="s">
        <v>2917</v>
      </c>
      <c r="C1968" t="s">
        <v>10</v>
      </c>
      <c r="D1968" s="50">
        <v>44847</v>
      </c>
      <c r="E1968">
        <f>YEAR(Tabela1[[#This Row],[Start Date]])</f>
        <v>2022</v>
      </c>
      <c r="F1968">
        <f>ROUNDUP(MONTH(Tabela1[[#This Row],[Start Date]])/3,0)</f>
        <v>4</v>
      </c>
      <c r="G1968" t="s">
        <v>11</v>
      </c>
      <c r="H1968">
        <v>5</v>
      </c>
      <c r="I1968" t="s">
        <v>9</v>
      </c>
      <c r="J1968" t="s">
        <v>11</v>
      </c>
      <c r="K1968">
        <v>0</v>
      </c>
      <c r="L1968" t="s">
        <v>11</v>
      </c>
      <c r="M1968">
        <v>0</v>
      </c>
      <c r="N1968">
        <v>2</v>
      </c>
      <c r="O1968" t="str">
        <f>IF(AND(Tabela1[[#This Row],[EA Play Season Pass]]="Yes",Tabela1[[#This Row],[Minecraft Season Pass]]="Yes"),"Yes","No")</f>
        <v>No</v>
      </c>
      <c r="P1968" t="str">
        <f>IF(OR(Tabela1[[#This Row],[EA Play Season Pass]]="Yes",Tabela1[[#This Row],[Minecraft Season Pass]]="Yes"),"Yes","No")</f>
        <v>No</v>
      </c>
      <c r="Q1968">
        <v>3</v>
      </c>
      <c r="R1968" s="2"/>
    </row>
    <row r="1969" spans="1:18" x14ac:dyDescent="0.25">
      <c r="A1969">
        <v>1968</v>
      </c>
      <c r="B1969" t="s">
        <v>4653</v>
      </c>
      <c r="C1969" t="s">
        <v>13</v>
      </c>
      <c r="D1969" s="50">
        <v>44847</v>
      </c>
      <c r="E1969">
        <f>YEAR(Tabela1[[#This Row],[Start Date]])</f>
        <v>2022</v>
      </c>
      <c r="F1969">
        <f>ROUNDUP(MONTH(Tabela1[[#This Row],[Start Date]])/3,0)</f>
        <v>4</v>
      </c>
      <c r="G1969" t="s">
        <v>11</v>
      </c>
      <c r="H1969">
        <v>10</v>
      </c>
      <c r="I1969" t="s">
        <v>12</v>
      </c>
      <c r="J1969" t="s">
        <v>8</v>
      </c>
      <c r="K1969">
        <v>30</v>
      </c>
      <c r="L1969" t="s">
        <v>11</v>
      </c>
      <c r="M1969">
        <v>0</v>
      </c>
      <c r="N1969">
        <v>2</v>
      </c>
      <c r="O1969" t="str">
        <f>IF(AND(Tabela1[[#This Row],[EA Play Season Pass]]="Yes",Tabela1[[#This Row],[Minecraft Season Pass]]="Yes"),"Yes","No")</f>
        <v>No</v>
      </c>
      <c r="P1969" t="str">
        <f>IF(OR(Tabela1[[#This Row],[EA Play Season Pass]]="Yes",Tabela1[[#This Row],[Minecraft Season Pass]]="Yes"),"Yes","No")</f>
        <v>Yes</v>
      </c>
      <c r="Q1969">
        <v>38</v>
      </c>
      <c r="R1969" s="2"/>
    </row>
    <row r="1970" spans="1:18" x14ac:dyDescent="0.25">
      <c r="A1970">
        <v>1969</v>
      </c>
      <c r="B1970" t="s">
        <v>3002</v>
      </c>
      <c r="C1970" t="s">
        <v>13</v>
      </c>
      <c r="D1970" s="50">
        <v>44847</v>
      </c>
      <c r="E1970">
        <f>YEAR(Tabela1[[#This Row],[Start Date]])</f>
        <v>2022</v>
      </c>
      <c r="F1970">
        <f>ROUNDUP(MONTH(Tabela1[[#This Row],[Start Date]])/3,0)</f>
        <v>4</v>
      </c>
      <c r="G1970" t="s">
        <v>11</v>
      </c>
      <c r="H1970">
        <v>10</v>
      </c>
      <c r="I1970" t="s">
        <v>12</v>
      </c>
      <c r="J1970" t="s">
        <v>11</v>
      </c>
      <c r="K1970">
        <v>0</v>
      </c>
      <c r="L1970" t="s">
        <v>11</v>
      </c>
      <c r="M1970">
        <v>0</v>
      </c>
      <c r="N1970">
        <v>2</v>
      </c>
      <c r="O1970" t="str">
        <f>IF(AND(Tabela1[[#This Row],[EA Play Season Pass]]="Yes",Tabela1[[#This Row],[Minecraft Season Pass]]="Yes"),"Yes","No")</f>
        <v>No</v>
      </c>
      <c r="P1970" t="str">
        <f>IF(OR(Tabela1[[#This Row],[EA Play Season Pass]]="Yes",Tabela1[[#This Row],[Minecraft Season Pass]]="Yes"),"Yes","No")</f>
        <v>No</v>
      </c>
      <c r="Q1970">
        <v>8</v>
      </c>
      <c r="R1970" s="2"/>
    </row>
    <row r="1971" spans="1:18" x14ac:dyDescent="0.25">
      <c r="A1971">
        <v>1970</v>
      </c>
      <c r="B1971" t="s">
        <v>4654</v>
      </c>
      <c r="C1971" t="s">
        <v>7</v>
      </c>
      <c r="D1971" s="50">
        <v>44847</v>
      </c>
      <c r="E1971">
        <f>YEAR(Tabela1[[#This Row],[Start Date]])</f>
        <v>2022</v>
      </c>
      <c r="F1971">
        <f>ROUNDUP(MONTH(Tabela1[[#This Row],[Start Date]])/3,0)</f>
        <v>4</v>
      </c>
      <c r="G1971" t="s">
        <v>8</v>
      </c>
      <c r="H1971">
        <v>15</v>
      </c>
      <c r="I1971" t="s">
        <v>14</v>
      </c>
      <c r="J1971" t="s">
        <v>11</v>
      </c>
      <c r="K1971">
        <v>0</v>
      </c>
      <c r="L1971" t="s">
        <v>11</v>
      </c>
      <c r="M1971">
        <v>0</v>
      </c>
      <c r="N1971">
        <v>3</v>
      </c>
      <c r="O1971" t="str">
        <f>IF(AND(Tabela1[[#This Row],[EA Play Season Pass]]="Yes",Tabela1[[#This Row],[Minecraft Season Pass]]="Yes"),"Yes","No")</f>
        <v>No</v>
      </c>
      <c r="P1971" t="str">
        <f>IF(OR(Tabela1[[#This Row],[EA Play Season Pass]]="Yes",Tabela1[[#This Row],[Minecraft Season Pass]]="Yes"),"Yes","No")</f>
        <v>No</v>
      </c>
      <c r="Q1971">
        <v>12</v>
      </c>
      <c r="R1971" s="2"/>
    </row>
    <row r="1972" spans="1:18" x14ac:dyDescent="0.25">
      <c r="A1972">
        <v>1971</v>
      </c>
      <c r="B1972" t="s">
        <v>2537</v>
      </c>
      <c r="C1972" t="s">
        <v>13</v>
      </c>
      <c r="D1972" s="50">
        <v>44847</v>
      </c>
      <c r="E1972">
        <f>YEAR(Tabela1[[#This Row],[Start Date]])</f>
        <v>2022</v>
      </c>
      <c r="F1972">
        <f>ROUNDUP(MONTH(Tabela1[[#This Row],[Start Date]])/3,0)</f>
        <v>4</v>
      </c>
      <c r="G1972" t="s">
        <v>11</v>
      </c>
      <c r="H1972">
        <v>10</v>
      </c>
      <c r="I1972" t="s">
        <v>14</v>
      </c>
      <c r="J1972" t="s">
        <v>11</v>
      </c>
      <c r="K1972">
        <v>0</v>
      </c>
      <c r="L1972" t="s">
        <v>8</v>
      </c>
      <c r="M1972">
        <v>20</v>
      </c>
      <c r="N1972">
        <v>1</v>
      </c>
      <c r="O1972" t="str">
        <f>IF(AND(Tabela1[[#This Row],[EA Play Season Pass]]="Yes",Tabela1[[#This Row],[Minecraft Season Pass]]="Yes"),"Yes","No")</f>
        <v>No</v>
      </c>
      <c r="P1972" t="str">
        <f>IF(OR(Tabela1[[#This Row],[EA Play Season Pass]]="Yes",Tabela1[[#This Row],[Minecraft Season Pass]]="Yes"),"Yes","No")</f>
        <v>Yes</v>
      </c>
      <c r="Q1972">
        <v>29</v>
      </c>
      <c r="R1972" s="2"/>
    </row>
    <row r="1973" spans="1:18" x14ac:dyDescent="0.25">
      <c r="A1973">
        <v>1972</v>
      </c>
      <c r="B1973" t="s">
        <v>4655</v>
      </c>
      <c r="C1973" t="s">
        <v>10</v>
      </c>
      <c r="D1973" s="50">
        <v>44847</v>
      </c>
      <c r="E1973">
        <f>YEAR(Tabela1[[#This Row],[Start Date]])</f>
        <v>2022</v>
      </c>
      <c r="F1973">
        <f>ROUNDUP(MONTH(Tabela1[[#This Row],[Start Date]])/3,0)</f>
        <v>4</v>
      </c>
      <c r="G1973" t="s">
        <v>8</v>
      </c>
      <c r="H1973">
        <v>5</v>
      </c>
      <c r="I1973" t="s">
        <v>9</v>
      </c>
      <c r="J1973" t="s">
        <v>8</v>
      </c>
      <c r="K1973">
        <v>30</v>
      </c>
      <c r="L1973" t="s">
        <v>8</v>
      </c>
      <c r="M1973">
        <v>20</v>
      </c>
      <c r="N1973">
        <v>3</v>
      </c>
      <c r="O1973" t="str">
        <f>IF(AND(Tabela1[[#This Row],[EA Play Season Pass]]="Yes",Tabela1[[#This Row],[Minecraft Season Pass]]="Yes"),"Yes","No")</f>
        <v>Yes</v>
      </c>
      <c r="P1973" t="str">
        <f>IF(OR(Tabela1[[#This Row],[EA Play Season Pass]]="Yes",Tabela1[[#This Row],[Minecraft Season Pass]]="Yes"),"Yes","No")</f>
        <v>Yes</v>
      </c>
      <c r="Q1973">
        <v>52</v>
      </c>
      <c r="R1973" s="2"/>
    </row>
    <row r="1974" spans="1:18" x14ac:dyDescent="0.25">
      <c r="A1974">
        <v>1973</v>
      </c>
      <c r="B1974" t="s">
        <v>4656</v>
      </c>
      <c r="C1974" t="s">
        <v>7</v>
      </c>
      <c r="D1974" s="50">
        <v>44848</v>
      </c>
      <c r="E1974">
        <f>YEAR(Tabela1[[#This Row],[Start Date]])</f>
        <v>2022</v>
      </c>
      <c r="F1974">
        <f>ROUNDUP(MONTH(Tabela1[[#This Row],[Start Date]])/3,0)</f>
        <v>4</v>
      </c>
      <c r="G1974" t="s">
        <v>11</v>
      </c>
      <c r="H1974">
        <v>15</v>
      </c>
      <c r="I1974" t="s">
        <v>14</v>
      </c>
      <c r="J1974" t="s">
        <v>11</v>
      </c>
      <c r="K1974">
        <v>0</v>
      </c>
      <c r="L1974" t="s">
        <v>11</v>
      </c>
      <c r="M1974">
        <v>0</v>
      </c>
      <c r="N1974">
        <v>3</v>
      </c>
      <c r="O1974" t="str">
        <f>IF(AND(Tabela1[[#This Row],[EA Play Season Pass]]="Yes",Tabela1[[#This Row],[Minecraft Season Pass]]="Yes"),"Yes","No")</f>
        <v>No</v>
      </c>
      <c r="P1974" t="str">
        <f>IF(OR(Tabela1[[#This Row],[EA Play Season Pass]]="Yes",Tabela1[[#This Row],[Minecraft Season Pass]]="Yes"),"Yes","No")</f>
        <v>No</v>
      </c>
      <c r="Q1974">
        <v>12</v>
      </c>
      <c r="R1974" s="2"/>
    </row>
    <row r="1975" spans="1:18" x14ac:dyDescent="0.25">
      <c r="A1975">
        <v>1974</v>
      </c>
      <c r="B1975" t="s">
        <v>3269</v>
      </c>
      <c r="C1975" t="s">
        <v>7</v>
      </c>
      <c r="D1975" s="50">
        <v>44848</v>
      </c>
      <c r="E1975">
        <f>YEAR(Tabela1[[#This Row],[Start Date]])</f>
        <v>2022</v>
      </c>
      <c r="F1975">
        <f>ROUNDUP(MONTH(Tabela1[[#This Row],[Start Date]])/3,0)</f>
        <v>4</v>
      </c>
      <c r="G1975" t="s">
        <v>11</v>
      </c>
      <c r="H1975">
        <v>15</v>
      </c>
      <c r="I1975" t="s">
        <v>9</v>
      </c>
      <c r="J1975" t="s">
        <v>8</v>
      </c>
      <c r="K1975">
        <v>30</v>
      </c>
      <c r="L1975" t="s">
        <v>8</v>
      </c>
      <c r="M1975">
        <v>20</v>
      </c>
      <c r="N1975">
        <v>1</v>
      </c>
      <c r="O1975" t="str">
        <f>IF(AND(Tabela1[[#This Row],[EA Play Season Pass]]="Yes",Tabela1[[#This Row],[Minecraft Season Pass]]="Yes"),"Yes","No")</f>
        <v>Yes</v>
      </c>
      <c r="P1975" t="str">
        <f>IF(OR(Tabela1[[#This Row],[EA Play Season Pass]]="Yes",Tabela1[[#This Row],[Minecraft Season Pass]]="Yes"),"Yes","No")</f>
        <v>Yes</v>
      </c>
      <c r="Q1975">
        <v>64</v>
      </c>
      <c r="R1975" s="2"/>
    </row>
    <row r="1976" spans="1:18" x14ac:dyDescent="0.25">
      <c r="A1976">
        <v>1975</v>
      </c>
      <c r="B1976" t="s">
        <v>4657</v>
      </c>
      <c r="C1976" t="s">
        <v>10</v>
      </c>
      <c r="D1976" s="50">
        <v>44848</v>
      </c>
      <c r="E1976">
        <f>YEAR(Tabela1[[#This Row],[Start Date]])</f>
        <v>2022</v>
      </c>
      <c r="F1976">
        <f>ROUNDUP(MONTH(Tabela1[[#This Row],[Start Date]])/3,0)</f>
        <v>4</v>
      </c>
      <c r="G1976" t="s">
        <v>8</v>
      </c>
      <c r="H1976">
        <v>5</v>
      </c>
      <c r="I1976" t="s">
        <v>12</v>
      </c>
      <c r="J1976" t="s">
        <v>8</v>
      </c>
      <c r="K1976">
        <v>30</v>
      </c>
      <c r="L1976" t="s">
        <v>8</v>
      </c>
      <c r="M1976">
        <v>20</v>
      </c>
      <c r="N1976">
        <v>2</v>
      </c>
      <c r="O1976" t="str">
        <f>IF(AND(Tabela1[[#This Row],[EA Play Season Pass]]="Yes",Tabela1[[#This Row],[Minecraft Season Pass]]="Yes"),"Yes","No")</f>
        <v>Yes</v>
      </c>
      <c r="P1976" t="str">
        <f>IF(OR(Tabela1[[#This Row],[EA Play Season Pass]]="Yes",Tabela1[[#This Row],[Minecraft Season Pass]]="Yes"),"Yes","No")</f>
        <v>Yes</v>
      </c>
      <c r="Q1976">
        <v>53</v>
      </c>
      <c r="R1976" s="2"/>
    </row>
    <row r="1977" spans="1:18" x14ac:dyDescent="0.25">
      <c r="A1977">
        <v>1976</v>
      </c>
      <c r="B1977" t="s">
        <v>4658</v>
      </c>
      <c r="C1977" t="s">
        <v>7</v>
      </c>
      <c r="D1977" s="50">
        <v>44848</v>
      </c>
      <c r="E1977">
        <f>YEAR(Tabela1[[#This Row],[Start Date]])</f>
        <v>2022</v>
      </c>
      <c r="F1977">
        <f>ROUNDUP(MONTH(Tabela1[[#This Row],[Start Date]])/3,0)</f>
        <v>4</v>
      </c>
      <c r="G1977" t="s">
        <v>8</v>
      </c>
      <c r="H1977">
        <v>15</v>
      </c>
      <c r="I1977" t="s">
        <v>14</v>
      </c>
      <c r="J1977" t="s">
        <v>8</v>
      </c>
      <c r="K1977">
        <v>30</v>
      </c>
      <c r="L1977" t="s">
        <v>11</v>
      </c>
      <c r="M1977">
        <v>0</v>
      </c>
      <c r="N1977">
        <v>3</v>
      </c>
      <c r="O1977" t="str">
        <f>IF(AND(Tabela1[[#This Row],[EA Play Season Pass]]="Yes",Tabela1[[#This Row],[Minecraft Season Pass]]="Yes"),"Yes","No")</f>
        <v>No</v>
      </c>
      <c r="P1977" t="str">
        <f>IF(OR(Tabela1[[#This Row],[EA Play Season Pass]]="Yes",Tabela1[[#This Row],[Minecraft Season Pass]]="Yes"),"Yes","No")</f>
        <v>Yes</v>
      </c>
      <c r="Q1977">
        <v>42</v>
      </c>
      <c r="R1977" s="2"/>
    </row>
    <row r="1978" spans="1:18" x14ac:dyDescent="0.25">
      <c r="A1978">
        <v>1977</v>
      </c>
      <c r="B1978" t="s">
        <v>4659</v>
      </c>
      <c r="C1978" t="s">
        <v>7</v>
      </c>
      <c r="D1978" s="50">
        <v>44848</v>
      </c>
      <c r="E1978">
        <f>YEAR(Tabela1[[#This Row],[Start Date]])</f>
        <v>2022</v>
      </c>
      <c r="F1978">
        <f>ROUNDUP(MONTH(Tabela1[[#This Row],[Start Date]])/3,0)</f>
        <v>4</v>
      </c>
      <c r="G1978" t="s">
        <v>11</v>
      </c>
      <c r="H1978">
        <v>15</v>
      </c>
      <c r="I1978" t="s">
        <v>14</v>
      </c>
      <c r="J1978" t="s">
        <v>11</v>
      </c>
      <c r="K1978">
        <v>0</v>
      </c>
      <c r="L1978" t="s">
        <v>11</v>
      </c>
      <c r="M1978">
        <v>0</v>
      </c>
      <c r="N1978">
        <v>1</v>
      </c>
      <c r="O1978" t="str">
        <f>IF(AND(Tabela1[[#This Row],[EA Play Season Pass]]="Yes",Tabela1[[#This Row],[Minecraft Season Pass]]="Yes"),"Yes","No")</f>
        <v>No</v>
      </c>
      <c r="P1978" t="str">
        <f>IF(OR(Tabela1[[#This Row],[EA Play Season Pass]]="Yes",Tabela1[[#This Row],[Minecraft Season Pass]]="Yes"),"Yes","No")</f>
        <v>No</v>
      </c>
      <c r="Q1978">
        <v>14</v>
      </c>
      <c r="R1978" s="2"/>
    </row>
    <row r="1979" spans="1:18" x14ac:dyDescent="0.25">
      <c r="A1979">
        <v>1978</v>
      </c>
      <c r="B1979" t="s">
        <v>2319</v>
      </c>
      <c r="C1979" t="s">
        <v>13</v>
      </c>
      <c r="D1979" s="50">
        <v>44848</v>
      </c>
      <c r="E1979">
        <f>YEAR(Tabela1[[#This Row],[Start Date]])</f>
        <v>2022</v>
      </c>
      <c r="F1979">
        <f>ROUNDUP(MONTH(Tabela1[[#This Row],[Start Date]])/3,0)</f>
        <v>4</v>
      </c>
      <c r="G1979" t="s">
        <v>8</v>
      </c>
      <c r="H1979">
        <v>10</v>
      </c>
      <c r="I1979" t="s">
        <v>9</v>
      </c>
      <c r="J1979" t="s">
        <v>11</v>
      </c>
      <c r="K1979">
        <v>0</v>
      </c>
      <c r="L1979" t="s">
        <v>8</v>
      </c>
      <c r="M1979">
        <v>20</v>
      </c>
      <c r="N1979">
        <v>1</v>
      </c>
      <c r="O1979" t="str">
        <f>IF(AND(Tabela1[[#This Row],[EA Play Season Pass]]="Yes",Tabela1[[#This Row],[Minecraft Season Pass]]="Yes"),"Yes","No")</f>
        <v>No</v>
      </c>
      <c r="P1979" t="str">
        <f>IF(OR(Tabela1[[#This Row],[EA Play Season Pass]]="Yes",Tabela1[[#This Row],[Minecraft Season Pass]]="Yes"),"Yes","No")</f>
        <v>Yes</v>
      </c>
      <c r="Q1979">
        <v>29</v>
      </c>
      <c r="R1979" s="2"/>
    </row>
    <row r="1980" spans="1:18" x14ac:dyDescent="0.25">
      <c r="A1980">
        <v>1979</v>
      </c>
      <c r="B1980" t="s">
        <v>4660</v>
      </c>
      <c r="C1980" t="s">
        <v>7</v>
      </c>
      <c r="D1980" s="50">
        <v>44848</v>
      </c>
      <c r="E1980">
        <f>YEAR(Tabela1[[#This Row],[Start Date]])</f>
        <v>2022</v>
      </c>
      <c r="F1980">
        <f>ROUNDUP(MONTH(Tabela1[[#This Row],[Start Date]])/3,0)</f>
        <v>4</v>
      </c>
      <c r="G1980" t="s">
        <v>11</v>
      </c>
      <c r="H1980">
        <v>15</v>
      </c>
      <c r="I1980" t="s">
        <v>9</v>
      </c>
      <c r="J1980" t="s">
        <v>8</v>
      </c>
      <c r="K1980">
        <v>30</v>
      </c>
      <c r="L1980" t="s">
        <v>11</v>
      </c>
      <c r="M1980">
        <v>0</v>
      </c>
      <c r="N1980">
        <v>1</v>
      </c>
      <c r="O1980" t="str">
        <f>IF(AND(Tabela1[[#This Row],[EA Play Season Pass]]="Yes",Tabela1[[#This Row],[Minecraft Season Pass]]="Yes"),"Yes","No")</f>
        <v>No</v>
      </c>
      <c r="P1980" t="str">
        <f>IF(OR(Tabela1[[#This Row],[EA Play Season Pass]]="Yes",Tabela1[[#This Row],[Minecraft Season Pass]]="Yes"),"Yes","No")</f>
        <v>Yes</v>
      </c>
      <c r="Q1980">
        <v>44</v>
      </c>
      <c r="R1980" s="2"/>
    </row>
    <row r="1981" spans="1:18" x14ac:dyDescent="0.25">
      <c r="A1981">
        <v>1980</v>
      </c>
      <c r="B1981" t="s">
        <v>4661</v>
      </c>
      <c r="C1981" t="s">
        <v>10</v>
      </c>
      <c r="D1981" s="50">
        <v>44848</v>
      </c>
      <c r="E1981">
        <f>YEAR(Tabela1[[#This Row],[Start Date]])</f>
        <v>2022</v>
      </c>
      <c r="F1981">
        <f>ROUNDUP(MONTH(Tabela1[[#This Row],[Start Date]])/3,0)</f>
        <v>4</v>
      </c>
      <c r="G1981" t="s">
        <v>8</v>
      </c>
      <c r="H1981">
        <v>5</v>
      </c>
      <c r="I1981" t="s">
        <v>9</v>
      </c>
      <c r="J1981" t="s">
        <v>8</v>
      </c>
      <c r="K1981">
        <v>30</v>
      </c>
      <c r="L1981" t="s">
        <v>8</v>
      </c>
      <c r="M1981">
        <v>20</v>
      </c>
      <c r="N1981">
        <v>3</v>
      </c>
      <c r="O1981" t="str">
        <f>IF(AND(Tabela1[[#This Row],[EA Play Season Pass]]="Yes",Tabela1[[#This Row],[Minecraft Season Pass]]="Yes"),"Yes","No")</f>
        <v>Yes</v>
      </c>
      <c r="P1981" t="str">
        <f>IF(OR(Tabela1[[#This Row],[EA Play Season Pass]]="Yes",Tabela1[[#This Row],[Minecraft Season Pass]]="Yes"),"Yes","No")</f>
        <v>Yes</v>
      </c>
      <c r="Q1981">
        <v>52</v>
      </c>
      <c r="R1981" s="2"/>
    </row>
    <row r="1982" spans="1:18" x14ac:dyDescent="0.25">
      <c r="A1982">
        <v>1981</v>
      </c>
      <c r="B1982" t="s">
        <v>4662</v>
      </c>
      <c r="C1982" t="s">
        <v>13</v>
      </c>
      <c r="D1982" s="50">
        <v>44848</v>
      </c>
      <c r="E1982">
        <f>YEAR(Tabela1[[#This Row],[Start Date]])</f>
        <v>2022</v>
      </c>
      <c r="F1982">
        <f>ROUNDUP(MONTH(Tabela1[[#This Row],[Start Date]])/3,0)</f>
        <v>4</v>
      </c>
      <c r="G1982" t="s">
        <v>11</v>
      </c>
      <c r="H1982">
        <v>10</v>
      </c>
      <c r="I1982" t="s">
        <v>12</v>
      </c>
      <c r="J1982" t="s">
        <v>8</v>
      </c>
      <c r="K1982">
        <v>30</v>
      </c>
      <c r="L1982" t="s">
        <v>8</v>
      </c>
      <c r="M1982">
        <v>20</v>
      </c>
      <c r="N1982">
        <v>2</v>
      </c>
      <c r="O1982" t="str">
        <f>IF(AND(Tabela1[[#This Row],[EA Play Season Pass]]="Yes",Tabela1[[#This Row],[Minecraft Season Pass]]="Yes"),"Yes","No")</f>
        <v>Yes</v>
      </c>
      <c r="P1982" t="str">
        <f>IF(OR(Tabela1[[#This Row],[EA Play Season Pass]]="Yes",Tabela1[[#This Row],[Minecraft Season Pass]]="Yes"),"Yes","No")</f>
        <v>Yes</v>
      </c>
      <c r="Q1982">
        <v>58</v>
      </c>
      <c r="R1982" s="2"/>
    </row>
    <row r="1983" spans="1:18" x14ac:dyDescent="0.25">
      <c r="A1983">
        <v>1982</v>
      </c>
      <c r="B1983" t="s">
        <v>3950</v>
      </c>
      <c r="C1983" t="s">
        <v>7</v>
      </c>
      <c r="D1983" s="50">
        <v>44849</v>
      </c>
      <c r="E1983">
        <f>YEAR(Tabela1[[#This Row],[Start Date]])</f>
        <v>2022</v>
      </c>
      <c r="F1983">
        <f>ROUNDUP(MONTH(Tabela1[[#This Row],[Start Date]])/3,0)</f>
        <v>4</v>
      </c>
      <c r="G1983" t="s">
        <v>11</v>
      </c>
      <c r="H1983">
        <v>15</v>
      </c>
      <c r="I1983" t="s">
        <v>14</v>
      </c>
      <c r="J1983" t="s">
        <v>11</v>
      </c>
      <c r="K1983">
        <v>0</v>
      </c>
      <c r="L1983" t="s">
        <v>11</v>
      </c>
      <c r="M1983">
        <v>0</v>
      </c>
      <c r="N1983">
        <v>2</v>
      </c>
      <c r="O1983" t="str">
        <f>IF(AND(Tabela1[[#This Row],[EA Play Season Pass]]="Yes",Tabela1[[#This Row],[Minecraft Season Pass]]="Yes"),"Yes","No")</f>
        <v>No</v>
      </c>
      <c r="P1983" t="str">
        <f>IF(OR(Tabela1[[#This Row],[EA Play Season Pass]]="Yes",Tabela1[[#This Row],[Minecraft Season Pass]]="Yes"),"Yes","No")</f>
        <v>No</v>
      </c>
      <c r="Q1983">
        <v>13</v>
      </c>
      <c r="R1983" s="2"/>
    </row>
    <row r="1984" spans="1:18" x14ac:dyDescent="0.25">
      <c r="A1984">
        <v>1983</v>
      </c>
      <c r="B1984" t="s">
        <v>4663</v>
      </c>
      <c r="C1984" t="s">
        <v>7</v>
      </c>
      <c r="D1984" s="50">
        <v>44849</v>
      </c>
      <c r="E1984">
        <f>YEAR(Tabela1[[#This Row],[Start Date]])</f>
        <v>2022</v>
      </c>
      <c r="F1984">
        <f>ROUNDUP(MONTH(Tabela1[[#This Row],[Start Date]])/3,0)</f>
        <v>4</v>
      </c>
      <c r="G1984" t="s">
        <v>11</v>
      </c>
      <c r="H1984">
        <v>15</v>
      </c>
      <c r="I1984" t="s">
        <v>12</v>
      </c>
      <c r="J1984" t="s">
        <v>8</v>
      </c>
      <c r="K1984">
        <v>30</v>
      </c>
      <c r="L1984" t="s">
        <v>11</v>
      </c>
      <c r="M1984">
        <v>0</v>
      </c>
      <c r="N1984">
        <v>1</v>
      </c>
      <c r="O1984" t="str">
        <f>IF(AND(Tabela1[[#This Row],[EA Play Season Pass]]="Yes",Tabela1[[#This Row],[Minecraft Season Pass]]="Yes"),"Yes","No")</f>
        <v>No</v>
      </c>
      <c r="P1984" t="str">
        <f>IF(OR(Tabela1[[#This Row],[EA Play Season Pass]]="Yes",Tabela1[[#This Row],[Minecraft Season Pass]]="Yes"),"Yes","No")</f>
        <v>Yes</v>
      </c>
      <c r="Q1984">
        <v>44</v>
      </c>
      <c r="R1984" s="2"/>
    </row>
    <row r="1985" spans="1:18" x14ac:dyDescent="0.25">
      <c r="A1985">
        <v>1984</v>
      </c>
      <c r="B1985" t="s">
        <v>2114</v>
      </c>
      <c r="C1985" t="s">
        <v>7</v>
      </c>
      <c r="D1985" s="50">
        <v>44849</v>
      </c>
      <c r="E1985">
        <f>YEAR(Tabela1[[#This Row],[Start Date]])</f>
        <v>2022</v>
      </c>
      <c r="F1985">
        <f>ROUNDUP(MONTH(Tabela1[[#This Row],[Start Date]])/3,0)</f>
        <v>4</v>
      </c>
      <c r="G1985" t="s">
        <v>8</v>
      </c>
      <c r="H1985">
        <v>15</v>
      </c>
      <c r="I1985" t="s">
        <v>14</v>
      </c>
      <c r="J1985" t="s">
        <v>11</v>
      </c>
      <c r="K1985">
        <v>0</v>
      </c>
      <c r="L1985" t="s">
        <v>8</v>
      </c>
      <c r="M1985">
        <v>20</v>
      </c>
      <c r="N1985">
        <v>2</v>
      </c>
      <c r="O1985" t="str">
        <f>IF(AND(Tabela1[[#This Row],[EA Play Season Pass]]="Yes",Tabela1[[#This Row],[Minecraft Season Pass]]="Yes"),"Yes","No")</f>
        <v>No</v>
      </c>
      <c r="P1985" t="str">
        <f>IF(OR(Tabela1[[#This Row],[EA Play Season Pass]]="Yes",Tabela1[[#This Row],[Minecraft Season Pass]]="Yes"),"Yes","No")</f>
        <v>Yes</v>
      </c>
      <c r="Q1985">
        <v>33</v>
      </c>
      <c r="R1985" s="2"/>
    </row>
    <row r="1986" spans="1:18" x14ac:dyDescent="0.25">
      <c r="A1986">
        <v>1985</v>
      </c>
      <c r="B1986" t="s">
        <v>4664</v>
      </c>
      <c r="C1986" t="s">
        <v>7</v>
      </c>
      <c r="D1986" s="50">
        <v>44849</v>
      </c>
      <c r="E1986">
        <f>YEAR(Tabela1[[#This Row],[Start Date]])</f>
        <v>2022</v>
      </c>
      <c r="F1986">
        <f>ROUNDUP(MONTH(Tabela1[[#This Row],[Start Date]])/3,0)</f>
        <v>4</v>
      </c>
      <c r="G1986" t="s">
        <v>11</v>
      </c>
      <c r="H1986">
        <v>15</v>
      </c>
      <c r="I1986" t="s">
        <v>9</v>
      </c>
      <c r="J1986" t="s">
        <v>8</v>
      </c>
      <c r="K1986">
        <v>30</v>
      </c>
      <c r="L1986" t="s">
        <v>8</v>
      </c>
      <c r="M1986">
        <v>20</v>
      </c>
      <c r="N1986">
        <v>2</v>
      </c>
      <c r="O1986" t="str">
        <f>IF(AND(Tabela1[[#This Row],[EA Play Season Pass]]="Yes",Tabela1[[#This Row],[Minecraft Season Pass]]="Yes"),"Yes","No")</f>
        <v>Yes</v>
      </c>
      <c r="P1986" t="str">
        <f>IF(OR(Tabela1[[#This Row],[EA Play Season Pass]]="Yes",Tabela1[[#This Row],[Minecraft Season Pass]]="Yes"),"Yes","No")</f>
        <v>Yes</v>
      </c>
      <c r="Q1986">
        <v>63</v>
      </c>
      <c r="R1986" s="2"/>
    </row>
    <row r="1987" spans="1:18" x14ac:dyDescent="0.25">
      <c r="A1987">
        <v>1986</v>
      </c>
      <c r="B1987" t="s">
        <v>4665</v>
      </c>
      <c r="C1987" t="s">
        <v>10</v>
      </c>
      <c r="D1987" s="50">
        <v>44849</v>
      </c>
      <c r="E1987">
        <f>YEAR(Tabela1[[#This Row],[Start Date]])</f>
        <v>2022</v>
      </c>
      <c r="F1987">
        <f>ROUNDUP(MONTH(Tabela1[[#This Row],[Start Date]])/3,0)</f>
        <v>4</v>
      </c>
      <c r="G1987" t="s">
        <v>11</v>
      </c>
      <c r="H1987">
        <v>5</v>
      </c>
      <c r="I1987" t="s">
        <v>14</v>
      </c>
      <c r="J1987" t="s">
        <v>11</v>
      </c>
      <c r="K1987">
        <v>0</v>
      </c>
      <c r="L1987" t="s">
        <v>11</v>
      </c>
      <c r="M1987">
        <v>0</v>
      </c>
      <c r="N1987">
        <v>1</v>
      </c>
      <c r="O1987" t="str">
        <f>IF(AND(Tabela1[[#This Row],[EA Play Season Pass]]="Yes",Tabela1[[#This Row],[Minecraft Season Pass]]="Yes"),"Yes","No")</f>
        <v>No</v>
      </c>
      <c r="P1987" t="str">
        <f>IF(OR(Tabela1[[#This Row],[EA Play Season Pass]]="Yes",Tabela1[[#This Row],[Minecraft Season Pass]]="Yes"),"Yes","No")</f>
        <v>No</v>
      </c>
      <c r="Q1987">
        <v>4</v>
      </c>
      <c r="R1987" s="2"/>
    </row>
    <row r="1988" spans="1:18" x14ac:dyDescent="0.25">
      <c r="A1988">
        <v>1987</v>
      </c>
      <c r="B1988" t="s">
        <v>4666</v>
      </c>
      <c r="C1988" t="s">
        <v>10</v>
      </c>
      <c r="D1988" s="50">
        <v>44849</v>
      </c>
      <c r="E1988">
        <f>YEAR(Tabela1[[#This Row],[Start Date]])</f>
        <v>2022</v>
      </c>
      <c r="F1988">
        <f>ROUNDUP(MONTH(Tabela1[[#This Row],[Start Date]])/3,0)</f>
        <v>4</v>
      </c>
      <c r="G1988" t="s">
        <v>8</v>
      </c>
      <c r="H1988">
        <v>5</v>
      </c>
      <c r="I1988" t="s">
        <v>9</v>
      </c>
      <c r="J1988" t="s">
        <v>8</v>
      </c>
      <c r="K1988">
        <v>30</v>
      </c>
      <c r="L1988" t="s">
        <v>8</v>
      </c>
      <c r="M1988">
        <v>20</v>
      </c>
      <c r="N1988">
        <v>1</v>
      </c>
      <c r="O1988" t="str">
        <f>IF(AND(Tabela1[[#This Row],[EA Play Season Pass]]="Yes",Tabela1[[#This Row],[Minecraft Season Pass]]="Yes"),"Yes","No")</f>
        <v>Yes</v>
      </c>
      <c r="P1988" t="str">
        <f>IF(OR(Tabela1[[#This Row],[EA Play Season Pass]]="Yes",Tabela1[[#This Row],[Minecraft Season Pass]]="Yes"),"Yes","No")</f>
        <v>Yes</v>
      </c>
      <c r="Q1988">
        <v>54</v>
      </c>
      <c r="R1988" s="2"/>
    </row>
    <row r="1989" spans="1:18" x14ac:dyDescent="0.25">
      <c r="A1989">
        <v>1988</v>
      </c>
      <c r="B1989" t="s">
        <v>4667</v>
      </c>
      <c r="C1989" t="s">
        <v>10</v>
      </c>
      <c r="D1989" s="50">
        <v>44849</v>
      </c>
      <c r="E1989">
        <f>YEAR(Tabela1[[#This Row],[Start Date]])</f>
        <v>2022</v>
      </c>
      <c r="F1989">
        <f>ROUNDUP(MONTH(Tabela1[[#This Row],[Start Date]])/3,0)</f>
        <v>4</v>
      </c>
      <c r="G1989" t="s">
        <v>11</v>
      </c>
      <c r="H1989">
        <v>5</v>
      </c>
      <c r="I1989" t="s">
        <v>14</v>
      </c>
      <c r="J1989" t="s">
        <v>8</v>
      </c>
      <c r="K1989">
        <v>30</v>
      </c>
      <c r="L1989" t="s">
        <v>11</v>
      </c>
      <c r="M1989">
        <v>0</v>
      </c>
      <c r="N1989">
        <v>2</v>
      </c>
      <c r="O1989" t="str">
        <f>IF(AND(Tabela1[[#This Row],[EA Play Season Pass]]="Yes",Tabela1[[#This Row],[Minecraft Season Pass]]="Yes"),"Yes","No")</f>
        <v>No</v>
      </c>
      <c r="P1989" t="str">
        <f>IF(OR(Tabela1[[#This Row],[EA Play Season Pass]]="Yes",Tabela1[[#This Row],[Minecraft Season Pass]]="Yes"),"Yes","No")</f>
        <v>Yes</v>
      </c>
      <c r="Q1989">
        <v>33</v>
      </c>
      <c r="R1989" s="2"/>
    </row>
    <row r="1990" spans="1:18" x14ac:dyDescent="0.25">
      <c r="A1990">
        <v>1989</v>
      </c>
      <c r="B1990" t="s">
        <v>4668</v>
      </c>
      <c r="C1990" t="s">
        <v>10</v>
      </c>
      <c r="D1990" s="50">
        <v>44849</v>
      </c>
      <c r="E1990">
        <f>YEAR(Tabela1[[#This Row],[Start Date]])</f>
        <v>2022</v>
      </c>
      <c r="F1990">
        <f>ROUNDUP(MONTH(Tabela1[[#This Row],[Start Date]])/3,0)</f>
        <v>4</v>
      </c>
      <c r="G1990" t="s">
        <v>8</v>
      </c>
      <c r="H1990">
        <v>5</v>
      </c>
      <c r="I1990" t="s">
        <v>9</v>
      </c>
      <c r="J1990" t="s">
        <v>11</v>
      </c>
      <c r="K1990">
        <v>0</v>
      </c>
      <c r="L1990" t="s">
        <v>8</v>
      </c>
      <c r="M1990">
        <v>20</v>
      </c>
      <c r="N1990">
        <v>1</v>
      </c>
      <c r="O1990" t="str">
        <f>IF(AND(Tabela1[[#This Row],[EA Play Season Pass]]="Yes",Tabela1[[#This Row],[Minecraft Season Pass]]="Yes"),"Yes","No")</f>
        <v>No</v>
      </c>
      <c r="P1990" t="str">
        <f>IF(OR(Tabela1[[#This Row],[EA Play Season Pass]]="Yes",Tabela1[[#This Row],[Minecraft Season Pass]]="Yes"),"Yes","No")</f>
        <v>Yes</v>
      </c>
      <c r="Q1990">
        <v>24</v>
      </c>
      <c r="R1990" s="2"/>
    </row>
    <row r="1991" spans="1:18" x14ac:dyDescent="0.25">
      <c r="A1991">
        <v>1990</v>
      </c>
      <c r="B1991" t="s">
        <v>3122</v>
      </c>
      <c r="C1991" t="s">
        <v>10</v>
      </c>
      <c r="D1991" s="50">
        <v>44850</v>
      </c>
      <c r="E1991">
        <f>YEAR(Tabela1[[#This Row],[Start Date]])</f>
        <v>2022</v>
      </c>
      <c r="F1991">
        <f>ROUNDUP(MONTH(Tabela1[[#This Row],[Start Date]])/3,0)</f>
        <v>4</v>
      </c>
      <c r="G1991" t="s">
        <v>8</v>
      </c>
      <c r="H1991">
        <v>5</v>
      </c>
      <c r="I1991" t="s">
        <v>9</v>
      </c>
      <c r="J1991" t="s">
        <v>11</v>
      </c>
      <c r="K1991">
        <v>0</v>
      </c>
      <c r="L1991" t="s">
        <v>11</v>
      </c>
      <c r="M1991">
        <v>0</v>
      </c>
      <c r="N1991">
        <v>3</v>
      </c>
      <c r="O1991" t="str">
        <f>IF(AND(Tabela1[[#This Row],[EA Play Season Pass]]="Yes",Tabela1[[#This Row],[Minecraft Season Pass]]="Yes"),"Yes","No")</f>
        <v>No</v>
      </c>
      <c r="P1991" t="str">
        <f>IF(OR(Tabela1[[#This Row],[EA Play Season Pass]]="Yes",Tabela1[[#This Row],[Minecraft Season Pass]]="Yes"),"Yes","No")</f>
        <v>No</v>
      </c>
      <c r="Q1991">
        <v>2</v>
      </c>
      <c r="R1991" s="2"/>
    </row>
    <row r="1992" spans="1:18" x14ac:dyDescent="0.25">
      <c r="A1992">
        <v>1991</v>
      </c>
      <c r="B1992" t="s">
        <v>4669</v>
      </c>
      <c r="C1992" t="s">
        <v>7</v>
      </c>
      <c r="D1992" s="50">
        <v>44850</v>
      </c>
      <c r="E1992">
        <f>YEAR(Tabela1[[#This Row],[Start Date]])</f>
        <v>2022</v>
      </c>
      <c r="F1992">
        <f>ROUNDUP(MONTH(Tabela1[[#This Row],[Start Date]])/3,0)</f>
        <v>4</v>
      </c>
      <c r="G1992" t="s">
        <v>11</v>
      </c>
      <c r="H1992">
        <v>15</v>
      </c>
      <c r="I1992" t="s">
        <v>9</v>
      </c>
      <c r="J1992" t="s">
        <v>11</v>
      </c>
      <c r="K1992">
        <v>0</v>
      </c>
      <c r="L1992" t="s">
        <v>11</v>
      </c>
      <c r="M1992">
        <v>0</v>
      </c>
      <c r="N1992">
        <v>2</v>
      </c>
      <c r="O1992" t="str">
        <f>IF(AND(Tabela1[[#This Row],[EA Play Season Pass]]="Yes",Tabela1[[#This Row],[Minecraft Season Pass]]="Yes"),"Yes","No")</f>
        <v>No</v>
      </c>
      <c r="P1992" t="str">
        <f>IF(OR(Tabela1[[#This Row],[EA Play Season Pass]]="Yes",Tabela1[[#This Row],[Minecraft Season Pass]]="Yes"),"Yes","No")</f>
        <v>No</v>
      </c>
      <c r="Q1992">
        <v>13</v>
      </c>
      <c r="R1992" s="2"/>
    </row>
    <row r="1993" spans="1:18" x14ac:dyDescent="0.25">
      <c r="A1993">
        <v>1992</v>
      </c>
      <c r="B1993" t="s">
        <v>4670</v>
      </c>
      <c r="C1993" t="s">
        <v>10</v>
      </c>
      <c r="D1993" s="50">
        <v>44850</v>
      </c>
      <c r="E1993">
        <f>YEAR(Tabela1[[#This Row],[Start Date]])</f>
        <v>2022</v>
      </c>
      <c r="F1993">
        <f>ROUNDUP(MONTH(Tabela1[[#This Row],[Start Date]])/3,0)</f>
        <v>4</v>
      </c>
      <c r="G1993" t="s">
        <v>8</v>
      </c>
      <c r="H1993">
        <v>5</v>
      </c>
      <c r="I1993" t="s">
        <v>12</v>
      </c>
      <c r="J1993" t="s">
        <v>11</v>
      </c>
      <c r="K1993">
        <v>0</v>
      </c>
      <c r="L1993" t="s">
        <v>8</v>
      </c>
      <c r="M1993">
        <v>20</v>
      </c>
      <c r="N1993">
        <v>1</v>
      </c>
      <c r="O1993" t="str">
        <f>IF(AND(Tabela1[[#This Row],[EA Play Season Pass]]="Yes",Tabela1[[#This Row],[Minecraft Season Pass]]="Yes"),"Yes","No")</f>
        <v>No</v>
      </c>
      <c r="P1993" t="str">
        <f>IF(OR(Tabela1[[#This Row],[EA Play Season Pass]]="Yes",Tabela1[[#This Row],[Minecraft Season Pass]]="Yes"),"Yes","No")</f>
        <v>Yes</v>
      </c>
      <c r="Q1993">
        <v>24</v>
      </c>
      <c r="R1993" s="2"/>
    </row>
    <row r="1994" spans="1:18" x14ac:dyDescent="0.25">
      <c r="A1994">
        <v>1993</v>
      </c>
      <c r="B1994" t="s">
        <v>3705</v>
      </c>
      <c r="C1994" t="s">
        <v>13</v>
      </c>
      <c r="D1994" s="50">
        <v>44850</v>
      </c>
      <c r="E1994">
        <f>YEAR(Tabela1[[#This Row],[Start Date]])</f>
        <v>2022</v>
      </c>
      <c r="F1994">
        <f>ROUNDUP(MONTH(Tabela1[[#This Row],[Start Date]])/3,0)</f>
        <v>4</v>
      </c>
      <c r="G1994" t="s">
        <v>8</v>
      </c>
      <c r="H1994">
        <v>10</v>
      </c>
      <c r="I1994" t="s">
        <v>9</v>
      </c>
      <c r="J1994" t="s">
        <v>11</v>
      </c>
      <c r="K1994">
        <v>0</v>
      </c>
      <c r="L1994" t="s">
        <v>11</v>
      </c>
      <c r="M1994">
        <v>0</v>
      </c>
      <c r="N1994">
        <v>2</v>
      </c>
      <c r="O1994" t="str">
        <f>IF(AND(Tabela1[[#This Row],[EA Play Season Pass]]="Yes",Tabela1[[#This Row],[Minecraft Season Pass]]="Yes"),"Yes","No")</f>
        <v>No</v>
      </c>
      <c r="P1994" t="str">
        <f>IF(OR(Tabela1[[#This Row],[EA Play Season Pass]]="Yes",Tabela1[[#This Row],[Minecraft Season Pass]]="Yes"),"Yes","No")</f>
        <v>No</v>
      </c>
      <c r="Q1994">
        <v>8</v>
      </c>
      <c r="R1994" s="2"/>
    </row>
    <row r="1995" spans="1:18" x14ac:dyDescent="0.25">
      <c r="A1995">
        <v>1994</v>
      </c>
      <c r="B1995" t="s">
        <v>441</v>
      </c>
      <c r="C1995" t="s">
        <v>13</v>
      </c>
      <c r="D1995" s="50">
        <v>44850</v>
      </c>
      <c r="E1995">
        <f>YEAR(Tabela1[[#This Row],[Start Date]])</f>
        <v>2022</v>
      </c>
      <c r="F1995">
        <f>ROUNDUP(MONTH(Tabela1[[#This Row],[Start Date]])/3,0)</f>
        <v>4</v>
      </c>
      <c r="G1995" t="s">
        <v>11</v>
      </c>
      <c r="H1995">
        <v>10</v>
      </c>
      <c r="I1995" t="s">
        <v>12</v>
      </c>
      <c r="J1995" t="s">
        <v>8</v>
      </c>
      <c r="K1995">
        <v>30</v>
      </c>
      <c r="L1995" t="s">
        <v>8</v>
      </c>
      <c r="M1995">
        <v>20</v>
      </c>
      <c r="N1995">
        <v>1</v>
      </c>
      <c r="O1995" t="str">
        <f>IF(AND(Tabela1[[#This Row],[EA Play Season Pass]]="Yes",Tabela1[[#This Row],[Minecraft Season Pass]]="Yes"),"Yes","No")</f>
        <v>Yes</v>
      </c>
      <c r="P1995" t="str">
        <f>IF(OR(Tabela1[[#This Row],[EA Play Season Pass]]="Yes",Tabela1[[#This Row],[Minecraft Season Pass]]="Yes"),"Yes","No")</f>
        <v>Yes</v>
      </c>
      <c r="Q1995">
        <v>59</v>
      </c>
      <c r="R1995" s="2"/>
    </row>
    <row r="1996" spans="1:18" x14ac:dyDescent="0.25">
      <c r="A1996">
        <v>1995</v>
      </c>
      <c r="B1996" t="s">
        <v>4671</v>
      </c>
      <c r="C1996" t="s">
        <v>10</v>
      </c>
      <c r="D1996" s="50">
        <v>44851</v>
      </c>
      <c r="E1996">
        <f>YEAR(Tabela1[[#This Row],[Start Date]])</f>
        <v>2022</v>
      </c>
      <c r="F1996">
        <f>ROUNDUP(MONTH(Tabela1[[#This Row],[Start Date]])/3,0)</f>
        <v>4</v>
      </c>
      <c r="G1996" t="s">
        <v>11</v>
      </c>
      <c r="H1996">
        <v>5</v>
      </c>
      <c r="I1996" t="s">
        <v>9</v>
      </c>
      <c r="J1996" t="s">
        <v>8</v>
      </c>
      <c r="K1996">
        <v>30</v>
      </c>
      <c r="L1996" t="s">
        <v>11</v>
      </c>
      <c r="M1996">
        <v>0</v>
      </c>
      <c r="N1996">
        <v>3</v>
      </c>
      <c r="O1996" t="str">
        <f>IF(AND(Tabela1[[#This Row],[EA Play Season Pass]]="Yes",Tabela1[[#This Row],[Minecraft Season Pass]]="Yes"),"Yes","No")</f>
        <v>No</v>
      </c>
      <c r="P1996" t="str">
        <f>IF(OR(Tabela1[[#This Row],[EA Play Season Pass]]="Yes",Tabela1[[#This Row],[Minecraft Season Pass]]="Yes"),"Yes","No")</f>
        <v>Yes</v>
      </c>
      <c r="Q1996">
        <v>32</v>
      </c>
      <c r="R1996" s="2"/>
    </row>
    <row r="1997" spans="1:18" x14ac:dyDescent="0.25">
      <c r="A1997">
        <v>1996</v>
      </c>
      <c r="B1997" t="s">
        <v>3441</v>
      </c>
      <c r="C1997" t="s">
        <v>7</v>
      </c>
      <c r="D1997" s="50">
        <v>44851</v>
      </c>
      <c r="E1997">
        <f>YEAR(Tabela1[[#This Row],[Start Date]])</f>
        <v>2022</v>
      </c>
      <c r="F1997">
        <f>ROUNDUP(MONTH(Tabela1[[#This Row],[Start Date]])/3,0)</f>
        <v>4</v>
      </c>
      <c r="G1997" t="s">
        <v>8</v>
      </c>
      <c r="H1997">
        <v>15</v>
      </c>
      <c r="I1997" t="s">
        <v>9</v>
      </c>
      <c r="J1997" t="s">
        <v>8</v>
      </c>
      <c r="K1997">
        <v>30</v>
      </c>
      <c r="L1997" t="s">
        <v>8</v>
      </c>
      <c r="M1997">
        <v>20</v>
      </c>
      <c r="N1997">
        <v>2</v>
      </c>
      <c r="O1997" t="str">
        <f>IF(AND(Tabela1[[#This Row],[EA Play Season Pass]]="Yes",Tabela1[[#This Row],[Minecraft Season Pass]]="Yes"),"Yes","No")</f>
        <v>Yes</v>
      </c>
      <c r="P1997" t="str">
        <f>IF(OR(Tabela1[[#This Row],[EA Play Season Pass]]="Yes",Tabela1[[#This Row],[Minecraft Season Pass]]="Yes"),"Yes","No")</f>
        <v>Yes</v>
      </c>
      <c r="Q1997">
        <v>63</v>
      </c>
      <c r="R1997" s="2"/>
    </row>
    <row r="1998" spans="1:18" x14ac:dyDescent="0.25">
      <c r="A1998">
        <v>1997</v>
      </c>
      <c r="B1998" t="s">
        <v>4672</v>
      </c>
      <c r="C1998" t="s">
        <v>10</v>
      </c>
      <c r="D1998" s="50">
        <v>44851</v>
      </c>
      <c r="E1998">
        <f>YEAR(Tabela1[[#This Row],[Start Date]])</f>
        <v>2022</v>
      </c>
      <c r="F1998">
        <f>ROUNDUP(MONTH(Tabela1[[#This Row],[Start Date]])/3,0)</f>
        <v>4</v>
      </c>
      <c r="G1998" t="s">
        <v>8</v>
      </c>
      <c r="H1998">
        <v>5</v>
      </c>
      <c r="I1998" t="s">
        <v>9</v>
      </c>
      <c r="J1998" t="s">
        <v>8</v>
      </c>
      <c r="K1998">
        <v>30</v>
      </c>
      <c r="L1998" t="s">
        <v>8</v>
      </c>
      <c r="M1998">
        <v>20</v>
      </c>
      <c r="N1998">
        <v>1</v>
      </c>
      <c r="O1998" t="str">
        <f>IF(AND(Tabela1[[#This Row],[EA Play Season Pass]]="Yes",Tabela1[[#This Row],[Minecraft Season Pass]]="Yes"),"Yes","No")</f>
        <v>Yes</v>
      </c>
      <c r="P1998" t="str">
        <f>IF(OR(Tabela1[[#This Row],[EA Play Season Pass]]="Yes",Tabela1[[#This Row],[Minecraft Season Pass]]="Yes"),"Yes","No")</f>
        <v>Yes</v>
      </c>
      <c r="Q1998">
        <v>54</v>
      </c>
      <c r="R1998" s="2"/>
    </row>
    <row r="1999" spans="1:18" x14ac:dyDescent="0.25">
      <c r="A1999">
        <v>1998</v>
      </c>
      <c r="B1999" t="s">
        <v>2382</v>
      </c>
      <c r="C1999" t="s">
        <v>10</v>
      </c>
      <c r="D1999" s="50">
        <v>44851</v>
      </c>
      <c r="E1999">
        <f>YEAR(Tabela1[[#This Row],[Start Date]])</f>
        <v>2022</v>
      </c>
      <c r="F1999">
        <f>ROUNDUP(MONTH(Tabela1[[#This Row],[Start Date]])/3,0)</f>
        <v>4</v>
      </c>
      <c r="G1999" t="s">
        <v>8</v>
      </c>
      <c r="H1999">
        <v>5</v>
      </c>
      <c r="I1999" t="s">
        <v>14</v>
      </c>
      <c r="J1999" t="s">
        <v>8</v>
      </c>
      <c r="K1999">
        <v>30</v>
      </c>
      <c r="L1999" t="s">
        <v>11</v>
      </c>
      <c r="M1999">
        <v>0</v>
      </c>
      <c r="N1999">
        <v>1</v>
      </c>
      <c r="O1999" t="str">
        <f>IF(AND(Tabela1[[#This Row],[EA Play Season Pass]]="Yes",Tabela1[[#This Row],[Minecraft Season Pass]]="Yes"),"Yes","No")</f>
        <v>No</v>
      </c>
      <c r="P1999" t="str">
        <f>IF(OR(Tabela1[[#This Row],[EA Play Season Pass]]="Yes",Tabela1[[#This Row],[Minecraft Season Pass]]="Yes"),"Yes","No")</f>
        <v>Yes</v>
      </c>
      <c r="Q1999">
        <v>34</v>
      </c>
      <c r="R1999" s="2"/>
    </row>
    <row r="2000" spans="1:18" x14ac:dyDescent="0.25">
      <c r="A2000">
        <v>1999</v>
      </c>
      <c r="B2000" t="s">
        <v>4673</v>
      </c>
      <c r="C2000" t="s">
        <v>7</v>
      </c>
      <c r="D2000" s="50">
        <v>44851</v>
      </c>
      <c r="E2000">
        <f>YEAR(Tabela1[[#This Row],[Start Date]])</f>
        <v>2022</v>
      </c>
      <c r="F2000">
        <f>ROUNDUP(MONTH(Tabela1[[#This Row],[Start Date]])/3,0)</f>
        <v>4</v>
      </c>
      <c r="G2000" t="s">
        <v>8</v>
      </c>
      <c r="H2000">
        <v>15</v>
      </c>
      <c r="I2000" t="s">
        <v>14</v>
      </c>
      <c r="J2000" t="s">
        <v>11</v>
      </c>
      <c r="K2000">
        <v>0</v>
      </c>
      <c r="L2000" t="s">
        <v>8</v>
      </c>
      <c r="M2000">
        <v>20</v>
      </c>
      <c r="N2000">
        <v>2</v>
      </c>
      <c r="O2000" t="str">
        <f>IF(AND(Tabela1[[#This Row],[EA Play Season Pass]]="Yes",Tabela1[[#This Row],[Minecraft Season Pass]]="Yes"),"Yes","No")</f>
        <v>No</v>
      </c>
      <c r="P2000" t="str">
        <f>IF(OR(Tabela1[[#This Row],[EA Play Season Pass]]="Yes",Tabela1[[#This Row],[Minecraft Season Pass]]="Yes"),"Yes","No")</f>
        <v>Yes</v>
      </c>
      <c r="Q2000">
        <v>33</v>
      </c>
      <c r="R2000" s="2"/>
    </row>
    <row r="2001" spans="1:18" x14ac:dyDescent="0.25">
      <c r="A2001">
        <v>2000</v>
      </c>
      <c r="B2001" t="s">
        <v>4674</v>
      </c>
      <c r="C2001" t="s">
        <v>7</v>
      </c>
      <c r="D2001" s="50">
        <v>44851</v>
      </c>
      <c r="E2001">
        <f>YEAR(Tabela1[[#This Row],[Start Date]])</f>
        <v>2022</v>
      </c>
      <c r="F2001">
        <f>ROUNDUP(MONTH(Tabela1[[#This Row],[Start Date]])/3,0)</f>
        <v>4</v>
      </c>
      <c r="G2001" t="s">
        <v>8</v>
      </c>
      <c r="H2001">
        <v>15</v>
      </c>
      <c r="I2001" t="s">
        <v>9</v>
      </c>
      <c r="J2001" t="s">
        <v>8</v>
      </c>
      <c r="K2001">
        <v>30</v>
      </c>
      <c r="L2001" t="s">
        <v>11</v>
      </c>
      <c r="M2001">
        <v>0</v>
      </c>
      <c r="N2001">
        <v>1</v>
      </c>
      <c r="O2001" t="str">
        <f>IF(AND(Tabela1[[#This Row],[EA Play Season Pass]]="Yes",Tabela1[[#This Row],[Minecraft Season Pass]]="Yes"),"Yes","No")</f>
        <v>No</v>
      </c>
      <c r="P2001" t="str">
        <f>IF(OR(Tabela1[[#This Row],[EA Play Season Pass]]="Yes",Tabela1[[#This Row],[Minecraft Season Pass]]="Yes"),"Yes","No")</f>
        <v>Yes</v>
      </c>
      <c r="Q2001">
        <v>44</v>
      </c>
      <c r="R2001" s="2"/>
    </row>
    <row r="2002" spans="1:18" x14ac:dyDescent="0.25">
      <c r="A2002">
        <v>2001</v>
      </c>
      <c r="B2002" t="s">
        <v>2024</v>
      </c>
      <c r="C2002" t="s">
        <v>7</v>
      </c>
      <c r="D2002" s="50">
        <v>44851</v>
      </c>
      <c r="E2002">
        <f>YEAR(Tabela1[[#This Row],[Start Date]])</f>
        <v>2022</v>
      </c>
      <c r="F2002">
        <f>ROUNDUP(MONTH(Tabela1[[#This Row],[Start Date]])/3,0)</f>
        <v>4</v>
      </c>
      <c r="G2002" t="s">
        <v>11</v>
      </c>
      <c r="H2002">
        <v>15</v>
      </c>
      <c r="I2002" t="s">
        <v>12</v>
      </c>
      <c r="J2002" t="s">
        <v>11</v>
      </c>
      <c r="K2002">
        <v>0</v>
      </c>
      <c r="L2002" t="s">
        <v>11</v>
      </c>
      <c r="M2002">
        <v>0</v>
      </c>
      <c r="N2002">
        <v>3</v>
      </c>
      <c r="O2002" t="str">
        <f>IF(AND(Tabela1[[#This Row],[EA Play Season Pass]]="Yes",Tabela1[[#This Row],[Minecraft Season Pass]]="Yes"),"Yes","No")</f>
        <v>No</v>
      </c>
      <c r="P2002" t="str">
        <f>IF(OR(Tabela1[[#This Row],[EA Play Season Pass]]="Yes",Tabela1[[#This Row],[Minecraft Season Pass]]="Yes"),"Yes","No")</f>
        <v>No</v>
      </c>
      <c r="Q2002">
        <v>12</v>
      </c>
      <c r="R2002" s="2"/>
    </row>
    <row r="2003" spans="1:18" x14ac:dyDescent="0.25">
      <c r="A2003">
        <v>2002</v>
      </c>
      <c r="B2003" t="s">
        <v>2706</v>
      </c>
      <c r="C2003" t="s">
        <v>10</v>
      </c>
      <c r="D2003" s="50">
        <v>44851</v>
      </c>
      <c r="E2003">
        <f>YEAR(Tabela1[[#This Row],[Start Date]])</f>
        <v>2022</v>
      </c>
      <c r="F2003">
        <f>ROUNDUP(MONTH(Tabela1[[#This Row],[Start Date]])/3,0)</f>
        <v>4</v>
      </c>
      <c r="G2003" t="s">
        <v>8</v>
      </c>
      <c r="H2003">
        <v>5</v>
      </c>
      <c r="I2003" t="s">
        <v>12</v>
      </c>
      <c r="J2003" t="s">
        <v>8</v>
      </c>
      <c r="K2003">
        <v>30</v>
      </c>
      <c r="L2003" t="s">
        <v>11</v>
      </c>
      <c r="M2003">
        <v>0</v>
      </c>
      <c r="N2003">
        <v>1</v>
      </c>
      <c r="O2003" t="str">
        <f>IF(AND(Tabela1[[#This Row],[EA Play Season Pass]]="Yes",Tabela1[[#This Row],[Minecraft Season Pass]]="Yes"),"Yes","No")</f>
        <v>No</v>
      </c>
      <c r="P2003" t="str">
        <f>IF(OR(Tabela1[[#This Row],[EA Play Season Pass]]="Yes",Tabela1[[#This Row],[Minecraft Season Pass]]="Yes"),"Yes","No")</f>
        <v>Yes</v>
      </c>
      <c r="Q2003">
        <v>34</v>
      </c>
      <c r="R2003" s="2"/>
    </row>
    <row r="2004" spans="1:18" x14ac:dyDescent="0.25">
      <c r="A2004">
        <v>2003</v>
      </c>
      <c r="B2004" t="s">
        <v>4675</v>
      </c>
      <c r="C2004" t="s">
        <v>7</v>
      </c>
      <c r="D2004" s="50">
        <v>44852</v>
      </c>
      <c r="E2004">
        <f>YEAR(Tabela1[[#This Row],[Start Date]])</f>
        <v>2022</v>
      </c>
      <c r="F2004">
        <f>ROUNDUP(MONTH(Tabela1[[#This Row],[Start Date]])/3,0)</f>
        <v>4</v>
      </c>
      <c r="G2004" t="s">
        <v>11</v>
      </c>
      <c r="H2004">
        <v>15</v>
      </c>
      <c r="I2004" t="s">
        <v>9</v>
      </c>
      <c r="J2004" t="s">
        <v>11</v>
      </c>
      <c r="K2004">
        <v>0</v>
      </c>
      <c r="L2004" t="s">
        <v>11</v>
      </c>
      <c r="M2004">
        <v>0</v>
      </c>
      <c r="N2004">
        <v>1</v>
      </c>
      <c r="O2004" t="str">
        <f>IF(AND(Tabela1[[#This Row],[EA Play Season Pass]]="Yes",Tabela1[[#This Row],[Minecraft Season Pass]]="Yes"),"Yes","No")</f>
        <v>No</v>
      </c>
      <c r="P2004" t="str">
        <f>IF(OR(Tabela1[[#This Row],[EA Play Season Pass]]="Yes",Tabela1[[#This Row],[Minecraft Season Pass]]="Yes"),"Yes","No")</f>
        <v>No</v>
      </c>
      <c r="Q2004">
        <v>14</v>
      </c>
      <c r="R2004" s="2"/>
    </row>
    <row r="2005" spans="1:18" x14ac:dyDescent="0.25">
      <c r="A2005">
        <v>2004</v>
      </c>
      <c r="B2005" t="s">
        <v>4676</v>
      </c>
      <c r="C2005" t="s">
        <v>7</v>
      </c>
      <c r="D2005" s="50">
        <v>44852</v>
      </c>
      <c r="E2005">
        <f>YEAR(Tabela1[[#This Row],[Start Date]])</f>
        <v>2022</v>
      </c>
      <c r="F2005">
        <f>ROUNDUP(MONTH(Tabela1[[#This Row],[Start Date]])/3,0)</f>
        <v>4</v>
      </c>
      <c r="G2005" t="s">
        <v>11</v>
      </c>
      <c r="H2005">
        <v>15</v>
      </c>
      <c r="I2005" t="s">
        <v>14</v>
      </c>
      <c r="J2005" t="s">
        <v>8</v>
      </c>
      <c r="K2005">
        <v>30</v>
      </c>
      <c r="L2005" t="s">
        <v>11</v>
      </c>
      <c r="M2005">
        <v>0</v>
      </c>
      <c r="N2005">
        <v>1</v>
      </c>
      <c r="O2005" t="str">
        <f>IF(AND(Tabela1[[#This Row],[EA Play Season Pass]]="Yes",Tabela1[[#This Row],[Minecraft Season Pass]]="Yes"),"Yes","No")</f>
        <v>No</v>
      </c>
      <c r="P2005" t="str">
        <f>IF(OR(Tabela1[[#This Row],[EA Play Season Pass]]="Yes",Tabela1[[#This Row],[Minecraft Season Pass]]="Yes"),"Yes","No")</f>
        <v>Yes</v>
      </c>
      <c r="Q2005">
        <v>44</v>
      </c>
      <c r="R2005" s="2"/>
    </row>
    <row r="2006" spans="1:18" x14ac:dyDescent="0.25">
      <c r="A2006">
        <v>2005</v>
      </c>
      <c r="B2006" t="s">
        <v>4677</v>
      </c>
      <c r="C2006" t="s">
        <v>13</v>
      </c>
      <c r="D2006" s="50">
        <v>44852</v>
      </c>
      <c r="E2006">
        <f>YEAR(Tabela1[[#This Row],[Start Date]])</f>
        <v>2022</v>
      </c>
      <c r="F2006">
        <f>ROUNDUP(MONTH(Tabela1[[#This Row],[Start Date]])/3,0)</f>
        <v>4</v>
      </c>
      <c r="G2006" t="s">
        <v>8</v>
      </c>
      <c r="H2006">
        <v>10</v>
      </c>
      <c r="I2006" t="s">
        <v>9</v>
      </c>
      <c r="J2006" t="s">
        <v>8</v>
      </c>
      <c r="K2006">
        <v>30</v>
      </c>
      <c r="L2006" t="s">
        <v>11</v>
      </c>
      <c r="M2006">
        <v>0</v>
      </c>
      <c r="N2006">
        <v>2</v>
      </c>
      <c r="O2006" t="str">
        <f>IF(AND(Tabela1[[#This Row],[EA Play Season Pass]]="Yes",Tabela1[[#This Row],[Minecraft Season Pass]]="Yes"),"Yes","No")</f>
        <v>No</v>
      </c>
      <c r="P2006" t="str">
        <f>IF(OR(Tabela1[[#This Row],[EA Play Season Pass]]="Yes",Tabela1[[#This Row],[Minecraft Season Pass]]="Yes"),"Yes","No")</f>
        <v>Yes</v>
      </c>
      <c r="Q2006">
        <v>38</v>
      </c>
      <c r="R2006" s="2"/>
    </row>
    <row r="2007" spans="1:18" x14ac:dyDescent="0.25">
      <c r="A2007">
        <v>2006</v>
      </c>
      <c r="B2007" t="s">
        <v>1010</v>
      </c>
      <c r="C2007" t="s">
        <v>7</v>
      </c>
      <c r="D2007" s="50">
        <v>44852</v>
      </c>
      <c r="E2007">
        <f>YEAR(Tabela1[[#This Row],[Start Date]])</f>
        <v>2022</v>
      </c>
      <c r="F2007">
        <f>ROUNDUP(MONTH(Tabela1[[#This Row],[Start Date]])/3,0)</f>
        <v>4</v>
      </c>
      <c r="G2007" t="s">
        <v>8</v>
      </c>
      <c r="H2007">
        <v>15</v>
      </c>
      <c r="I2007" t="s">
        <v>14</v>
      </c>
      <c r="J2007" t="s">
        <v>8</v>
      </c>
      <c r="K2007">
        <v>30</v>
      </c>
      <c r="L2007" t="s">
        <v>11</v>
      </c>
      <c r="M2007">
        <v>0</v>
      </c>
      <c r="N2007">
        <v>3</v>
      </c>
      <c r="O2007" t="str">
        <f>IF(AND(Tabela1[[#This Row],[EA Play Season Pass]]="Yes",Tabela1[[#This Row],[Minecraft Season Pass]]="Yes"),"Yes","No")</f>
        <v>No</v>
      </c>
      <c r="P2007" t="str">
        <f>IF(OR(Tabela1[[#This Row],[EA Play Season Pass]]="Yes",Tabela1[[#This Row],[Minecraft Season Pass]]="Yes"),"Yes","No")</f>
        <v>Yes</v>
      </c>
      <c r="Q2007">
        <v>42</v>
      </c>
      <c r="R2007" s="2"/>
    </row>
    <row r="2008" spans="1:18" x14ac:dyDescent="0.25">
      <c r="A2008">
        <v>2007</v>
      </c>
      <c r="B2008" t="s">
        <v>4678</v>
      </c>
      <c r="C2008" t="s">
        <v>13</v>
      </c>
      <c r="D2008" s="50">
        <v>44852</v>
      </c>
      <c r="E2008">
        <f>YEAR(Tabela1[[#This Row],[Start Date]])</f>
        <v>2022</v>
      </c>
      <c r="F2008">
        <f>ROUNDUP(MONTH(Tabela1[[#This Row],[Start Date]])/3,0)</f>
        <v>4</v>
      </c>
      <c r="G2008" t="s">
        <v>11</v>
      </c>
      <c r="H2008">
        <v>10</v>
      </c>
      <c r="I2008" t="s">
        <v>9</v>
      </c>
      <c r="J2008" t="s">
        <v>8</v>
      </c>
      <c r="K2008">
        <v>30</v>
      </c>
      <c r="L2008" t="s">
        <v>11</v>
      </c>
      <c r="M2008">
        <v>0</v>
      </c>
      <c r="N2008">
        <v>2</v>
      </c>
      <c r="O2008" t="str">
        <f>IF(AND(Tabela1[[#This Row],[EA Play Season Pass]]="Yes",Tabela1[[#This Row],[Minecraft Season Pass]]="Yes"),"Yes","No")</f>
        <v>No</v>
      </c>
      <c r="P2008" t="str">
        <f>IF(OR(Tabela1[[#This Row],[EA Play Season Pass]]="Yes",Tabela1[[#This Row],[Minecraft Season Pass]]="Yes"),"Yes","No")</f>
        <v>Yes</v>
      </c>
      <c r="Q2008">
        <v>38</v>
      </c>
      <c r="R2008" s="2"/>
    </row>
    <row r="2009" spans="1:18" x14ac:dyDescent="0.25">
      <c r="A2009">
        <v>2008</v>
      </c>
      <c r="B2009" t="s">
        <v>653</v>
      </c>
      <c r="C2009" t="s">
        <v>7</v>
      </c>
      <c r="D2009" s="50">
        <v>44852</v>
      </c>
      <c r="E2009">
        <f>YEAR(Tabela1[[#This Row],[Start Date]])</f>
        <v>2022</v>
      </c>
      <c r="F2009">
        <f>ROUNDUP(MONTH(Tabela1[[#This Row],[Start Date]])/3,0)</f>
        <v>4</v>
      </c>
      <c r="G2009" t="s">
        <v>8</v>
      </c>
      <c r="H2009">
        <v>15</v>
      </c>
      <c r="I2009" t="s">
        <v>12</v>
      </c>
      <c r="J2009" t="s">
        <v>11</v>
      </c>
      <c r="K2009">
        <v>0</v>
      </c>
      <c r="L2009" t="s">
        <v>11</v>
      </c>
      <c r="M2009">
        <v>0</v>
      </c>
      <c r="N2009">
        <v>2</v>
      </c>
      <c r="O2009" t="str">
        <f>IF(AND(Tabela1[[#This Row],[EA Play Season Pass]]="Yes",Tabela1[[#This Row],[Minecraft Season Pass]]="Yes"),"Yes","No")</f>
        <v>No</v>
      </c>
      <c r="P2009" t="str">
        <f>IF(OR(Tabela1[[#This Row],[EA Play Season Pass]]="Yes",Tabela1[[#This Row],[Minecraft Season Pass]]="Yes"),"Yes","No")</f>
        <v>No</v>
      </c>
      <c r="Q2009">
        <v>13</v>
      </c>
      <c r="R2009" s="2"/>
    </row>
    <row r="2010" spans="1:18" x14ac:dyDescent="0.25">
      <c r="A2010">
        <v>2009</v>
      </c>
      <c r="B2010" t="s">
        <v>4679</v>
      </c>
      <c r="C2010" t="s">
        <v>7</v>
      </c>
      <c r="D2010" s="50">
        <v>44853</v>
      </c>
      <c r="E2010">
        <f>YEAR(Tabela1[[#This Row],[Start Date]])</f>
        <v>2022</v>
      </c>
      <c r="F2010">
        <f>ROUNDUP(MONTH(Tabela1[[#This Row],[Start Date]])/3,0)</f>
        <v>4</v>
      </c>
      <c r="G2010" t="s">
        <v>8</v>
      </c>
      <c r="H2010">
        <v>15</v>
      </c>
      <c r="I2010" t="s">
        <v>14</v>
      </c>
      <c r="J2010" t="s">
        <v>8</v>
      </c>
      <c r="K2010">
        <v>30</v>
      </c>
      <c r="L2010" t="s">
        <v>8</v>
      </c>
      <c r="M2010">
        <v>20</v>
      </c>
      <c r="N2010">
        <v>1</v>
      </c>
      <c r="O2010" t="str">
        <f>IF(AND(Tabela1[[#This Row],[EA Play Season Pass]]="Yes",Tabela1[[#This Row],[Minecraft Season Pass]]="Yes"),"Yes","No")</f>
        <v>Yes</v>
      </c>
      <c r="P2010" t="str">
        <f>IF(OR(Tabela1[[#This Row],[EA Play Season Pass]]="Yes",Tabela1[[#This Row],[Minecraft Season Pass]]="Yes"),"Yes","No")</f>
        <v>Yes</v>
      </c>
      <c r="Q2010">
        <v>64</v>
      </c>
      <c r="R2010" s="2"/>
    </row>
    <row r="2011" spans="1:18" x14ac:dyDescent="0.25">
      <c r="A2011">
        <v>2010</v>
      </c>
      <c r="B2011" t="s">
        <v>4680</v>
      </c>
      <c r="C2011" t="s">
        <v>7</v>
      </c>
      <c r="D2011" s="50">
        <v>44853</v>
      </c>
      <c r="E2011">
        <f>YEAR(Tabela1[[#This Row],[Start Date]])</f>
        <v>2022</v>
      </c>
      <c r="F2011">
        <f>ROUNDUP(MONTH(Tabela1[[#This Row],[Start Date]])/3,0)</f>
        <v>4</v>
      </c>
      <c r="G2011" t="s">
        <v>8</v>
      </c>
      <c r="H2011">
        <v>15</v>
      </c>
      <c r="I2011" t="s">
        <v>9</v>
      </c>
      <c r="J2011" t="s">
        <v>11</v>
      </c>
      <c r="K2011">
        <v>0</v>
      </c>
      <c r="L2011" t="s">
        <v>11</v>
      </c>
      <c r="M2011">
        <v>0</v>
      </c>
      <c r="N2011">
        <v>1</v>
      </c>
      <c r="O2011" t="str">
        <f>IF(AND(Tabela1[[#This Row],[EA Play Season Pass]]="Yes",Tabela1[[#This Row],[Minecraft Season Pass]]="Yes"),"Yes","No")</f>
        <v>No</v>
      </c>
      <c r="P2011" t="str">
        <f>IF(OR(Tabela1[[#This Row],[EA Play Season Pass]]="Yes",Tabela1[[#This Row],[Minecraft Season Pass]]="Yes"),"Yes","No")</f>
        <v>No</v>
      </c>
      <c r="Q2011">
        <v>14</v>
      </c>
      <c r="R2011" s="2"/>
    </row>
    <row r="2012" spans="1:18" x14ac:dyDescent="0.25">
      <c r="A2012">
        <v>2011</v>
      </c>
      <c r="B2012" t="s">
        <v>829</v>
      </c>
      <c r="C2012" t="s">
        <v>13</v>
      </c>
      <c r="D2012" s="50">
        <v>44853</v>
      </c>
      <c r="E2012">
        <f>YEAR(Tabela1[[#This Row],[Start Date]])</f>
        <v>2022</v>
      </c>
      <c r="F2012">
        <f>ROUNDUP(MONTH(Tabela1[[#This Row],[Start Date]])/3,0)</f>
        <v>4</v>
      </c>
      <c r="G2012" t="s">
        <v>8</v>
      </c>
      <c r="H2012">
        <v>10</v>
      </c>
      <c r="I2012" t="s">
        <v>14</v>
      </c>
      <c r="J2012" t="s">
        <v>11</v>
      </c>
      <c r="K2012">
        <v>0</v>
      </c>
      <c r="L2012" t="s">
        <v>11</v>
      </c>
      <c r="M2012">
        <v>0</v>
      </c>
      <c r="N2012">
        <v>2</v>
      </c>
      <c r="O2012" t="str">
        <f>IF(AND(Tabela1[[#This Row],[EA Play Season Pass]]="Yes",Tabela1[[#This Row],[Minecraft Season Pass]]="Yes"),"Yes","No")</f>
        <v>No</v>
      </c>
      <c r="P2012" t="str">
        <f>IF(OR(Tabela1[[#This Row],[EA Play Season Pass]]="Yes",Tabela1[[#This Row],[Minecraft Season Pass]]="Yes"),"Yes","No")</f>
        <v>No</v>
      </c>
      <c r="Q2012">
        <v>8</v>
      </c>
      <c r="R2012" s="2"/>
    </row>
    <row r="2013" spans="1:18" x14ac:dyDescent="0.25">
      <c r="A2013">
        <v>2012</v>
      </c>
      <c r="B2013" t="s">
        <v>2539</v>
      </c>
      <c r="C2013" t="s">
        <v>7</v>
      </c>
      <c r="D2013" s="50">
        <v>44853</v>
      </c>
      <c r="E2013">
        <f>YEAR(Tabela1[[#This Row],[Start Date]])</f>
        <v>2022</v>
      </c>
      <c r="F2013">
        <f>ROUNDUP(MONTH(Tabela1[[#This Row],[Start Date]])/3,0)</f>
        <v>4</v>
      </c>
      <c r="G2013" t="s">
        <v>11</v>
      </c>
      <c r="H2013">
        <v>15</v>
      </c>
      <c r="I2013" t="s">
        <v>9</v>
      </c>
      <c r="J2013" t="s">
        <v>11</v>
      </c>
      <c r="K2013">
        <v>0</v>
      </c>
      <c r="L2013" t="s">
        <v>8</v>
      </c>
      <c r="M2013">
        <v>20</v>
      </c>
      <c r="N2013">
        <v>1</v>
      </c>
      <c r="O2013" t="str">
        <f>IF(AND(Tabela1[[#This Row],[EA Play Season Pass]]="Yes",Tabela1[[#This Row],[Minecraft Season Pass]]="Yes"),"Yes","No")</f>
        <v>No</v>
      </c>
      <c r="P2013" t="str">
        <f>IF(OR(Tabela1[[#This Row],[EA Play Season Pass]]="Yes",Tabela1[[#This Row],[Minecraft Season Pass]]="Yes"),"Yes","No")</f>
        <v>Yes</v>
      </c>
      <c r="Q2013">
        <v>34</v>
      </c>
      <c r="R2013" s="2"/>
    </row>
    <row r="2014" spans="1:18" x14ac:dyDescent="0.25">
      <c r="A2014">
        <v>2013</v>
      </c>
      <c r="B2014" t="s">
        <v>4681</v>
      </c>
      <c r="C2014" t="s">
        <v>13</v>
      </c>
      <c r="D2014" s="50">
        <v>44854</v>
      </c>
      <c r="E2014">
        <f>YEAR(Tabela1[[#This Row],[Start Date]])</f>
        <v>2022</v>
      </c>
      <c r="F2014">
        <f>ROUNDUP(MONTH(Tabela1[[#This Row],[Start Date]])/3,0)</f>
        <v>4</v>
      </c>
      <c r="G2014" t="s">
        <v>8</v>
      </c>
      <c r="H2014">
        <v>10</v>
      </c>
      <c r="I2014" t="s">
        <v>9</v>
      </c>
      <c r="J2014" t="s">
        <v>8</v>
      </c>
      <c r="K2014">
        <v>30</v>
      </c>
      <c r="L2014" t="s">
        <v>11</v>
      </c>
      <c r="M2014">
        <v>0</v>
      </c>
      <c r="N2014">
        <v>3</v>
      </c>
      <c r="O2014" t="str">
        <f>IF(AND(Tabela1[[#This Row],[EA Play Season Pass]]="Yes",Tabela1[[#This Row],[Minecraft Season Pass]]="Yes"),"Yes","No")</f>
        <v>No</v>
      </c>
      <c r="P2014" t="str">
        <f>IF(OR(Tabela1[[#This Row],[EA Play Season Pass]]="Yes",Tabela1[[#This Row],[Minecraft Season Pass]]="Yes"),"Yes","No")</f>
        <v>Yes</v>
      </c>
      <c r="Q2014">
        <v>37</v>
      </c>
      <c r="R2014" s="2"/>
    </row>
    <row r="2015" spans="1:18" x14ac:dyDescent="0.25">
      <c r="A2015">
        <v>2014</v>
      </c>
      <c r="B2015" t="s">
        <v>4682</v>
      </c>
      <c r="C2015" t="s">
        <v>13</v>
      </c>
      <c r="D2015" s="50">
        <v>44854</v>
      </c>
      <c r="E2015">
        <f>YEAR(Tabela1[[#This Row],[Start Date]])</f>
        <v>2022</v>
      </c>
      <c r="F2015">
        <f>ROUNDUP(MONTH(Tabela1[[#This Row],[Start Date]])/3,0)</f>
        <v>4</v>
      </c>
      <c r="G2015" t="s">
        <v>8</v>
      </c>
      <c r="H2015">
        <v>10</v>
      </c>
      <c r="I2015" t="s">
        <v>14</v>
      </c>
      <c r="J2015" t="s">
        <v>8</v>
      </c>
      <c r="K2015">
        <v>30</v>
      </c>
      <c r="L2015" t="s">
        <v>8</v>
      </c>
      <c r="M2015">
        <v>20</v>
      </c>
      <c r="N2015">
        <v>1</v>
      </c>
      <c r="O2015" t="str">
        <f>IF(AND(Tabela1[[#This Row],[EA Play Season Pass]]="Yes",Tabela1[[#This Row],[Minecraft Season Pass]]="Yes"),"Yes","No")</f>
        <v>Yes</v>
      </c>
      <c r="P2015" t="str">
        <f>IF(OR(Tabela1[[#This Row],[EA Play Season Pass]]="Yes",Tabela1[[#This Row],[Minecraft Season Pass]]="Yes"),"Yes","No")</f>
        <v>Yes</v>
      </c>
      <c r="Q2015">
        <v>59</v>
      </c>
      <c r="R2015" s="2"/>
    </row>
    <row r="2016" spans="1:18" x14ac:dyDescent="0.25">
      <c r="A2016">
        <v>2015</v>
      </c>
      <c r="B2016" t="s">
        <v>2896</v>
      </c>
      <c r="C2016" t="s">
        <v>10</v>
      </c>
      <c r="D2016" s="50">
        <v>44854</v>
      </c>
      <c r="E2016">
        <f>YEAR(Tabela1[[#This Row],[Start Date]])</f>
        <v>2022</v>
      </c>
      <c r="F2016">
        <f>ROUNDUP(MONTH(Tabela1[[#This Row],[Start Date]])/3,0)</f>
        <v>4</v>
      </c>
      <c r="G2016" t="s">
        <v>8</v>
      </c>
      <c r="H2016">
        <v>5</v>
      </c>
      <c r="I2016" t="s">
        <v>12</v>
      </c>
      <c r="J2016" t="s">
        <v>11</v>
      </c>
      <c r="K2016">
        <v>0</v>
      </c>
      <c r="L2016" t="s">
        <v>8</v>
      </c>
      <c r="M2016">
        <v>20</v>
      </c>
      <c r="N2016">
        <v>3</v>
      </c>
      <c r="O2016" t="str">
        <f>IF(AND(Tabela1[[#This Row],[EA Play Season Pass]]="Yes",Tabela1[[#This Row],[Minecraft Season Pass]]="Yes"),"Yes","No")</f>
        <v>No</v>
      </c>
      <c r="P2016" t="str">
        <f>IF(OR(Tabela1[[#This Row],[EA Play Season Pass]]="Yes",Tabela1[[#This Row],[Minecraft Season Pass]]="Yes"),"Yes","No")</f>
        <v>Yes</v>
      </c>
      <c r="Q2016">
        <v>22</v>
      </c>
      <c r="R2016" s="2"/>
    </row>
    <row r="2017" spans="1:18" x14ac:dyDescent="0.25">
      <c r="A2017">
        <v>2016</v>
      </c>
      <c r="B2017" t="s">
        <v>4683</v>
      </c>
      <c r="C2017" t="s">
        <v>7</v>
      </c>
      <c r="D2017" s="50">
        <v>44854</v>
      </c>
      <c r="E2017">
        <f>YEAR(Tabela1[[#This Row],[Start Date]])</f>
        <v>2022</v>
      </c>
      <c r="F2017">
        <f>ROUNDUP(MONTH(Tabela1[[#This Row],[Start Date]])/3,0)</f>
        <v>4</v>
      </c>
      <c r="G2017" t="s">
        <v>8</v>
      </c>
      <c r="H2017">
        <v>15</v>
      </c>
      <c r="I2017" t="s">
        <v>14</v>
      </c>
      <c r="J2017" t="s">
        <v>11</v>
      </c>
      <c r="K2017">
        <v>0</v>
      </c>
      <c r="L2017" t="s">
        <v>8</v>
      </c>
      <c r="M2017">
        <v>20</v>
      </c>
      <c r="N2017">
        <v>3</v>
      </c>
      <c r="O2017" t="str">
        <f>IF(AND(Tabela1[[#This Row],[EA Play Season Pass]]="Yes",Tabela1[[#This Row],[Minecraft Season Pass]]="Yes"),"Yes","No")</f>
        <v>No</v>
      </c>
      <c r="P2017" t="str">
        <f>IF(OR(Tabela1[[#This Row],[EA Play Season Pass]]="Yes",Tabela1[[#This Row],[Minecraft Season Pass]]="Yes"),"Yes","No")</f>
        <v>Yes</v>
      </c>
      <c r="Q2017">
        <v>32</v>
      </c>
      <c r="R2017" s="2"/>
    </row>
    <row r="2018" spans="1:18" x14ac:dyDescent="0.25">
      <c r="A2018">
        <v>2017</v>
      </c>
      <c r="B2018" t="s">
        <v>4684</v>
      </c>
      <c r="C2018" t="s">
        <v>13</v>
      </c>
      <c r="D2018" s="50">
        <v>44854</v>
      </c>
      <c r="E2018">
        <f>YEAR(Tabela1[[#This Row],[Start Date]])</f>
        <v>2022</v>
      </c>
      <c r="F2018">
        <f>ROUNDUP(MONTH(Tabela1[[#This Row],[Start Date]])/3,0)</f>
        <v>4</v>
      </c>
      <c r="G2018" t="s">
        <v>11</v>
      </c>
      <c r="H2018">
        <v>10</v>
      </c>
      <c r="I2018" t="s">
        <v>12</v>
      </c>
      <c r="J2018" t="s">
        <v>8</v>
      </c>
      <c r="K2018">
        <v>30</v>
      </c>
      <c r="L2018" t="s">
        <v>11</v>
      </c>
      <c r="M2018">
        <v>0</v>
      </c>
      <c r="N2018">
        <v>3</v>
      </c>
      <c r="O2018" t="str">
        <f>IF(AND(Tabela1[[#This Row],[EA Play Season Pass]]="Yes",Tabela1[[#This Row],[Minecraft Season Pass]]="Yes"),"Yes","No")</f>
        <v>No</v>
      </c>
      <c r="P2018" t="str">
        <f>IF(OR(Tabela1[[#This Row],[EA Play Season Pass]]="Yes",Tabela1[[#This Row],[Minecraft Season Pass]]="Yes"),"Yes","No")</f>
        <v>Yes</v>
      </c>
      <c r="Q2018">
        <v>37</v>
      </c>
      <c r="R2018" s="2"/>
    </row>
    <row r="2019" spans="1:18" x14ac:dyDescent="0.25">
      <c r="A2019">
        <v>2018</v>
      </c>
      <c r="B2019" t="s">
        <v>4685</v>
      </c>
      <c r="C2019" t="s">
        <v>10</v>
      </c>
      <c r="D2019" s="50">
        <v>44854</v>
      </c>
      <c r="E2019">
        <f>YEAR(Tabela1[[#This Row],[Start Date]])</f>
        <v>2022</v>
      </c>
      <c r="F2019">
        <f>ROUNDUP(MONTH(Tabela1[[#This Row],[Start Date]])/3,0)</f>
        <v>4</v>
      </c>
      <c r="G2019" t="s">
        <v>8</v>
      </c>
      <c r="H2019">
        <v>5</v>
      </c>
      <c r="I2019" t="s">
        <v>9</v>
      </c>
      <c r="J2019" t="s">
        <v>8</v>
      </c>
      <c r="K2019">
        <v>30</v>
      </c>
      <c r="L2019" t="s">
        <v>8</v>
      </c>
      <c r="M2019">
        <v>20</v>
      </c>
      <c r="N2019">
        <v>3</v>
      </c>
      <c r="O2019" t="str">
        <f>IF(AND(Tabela1[[#This Row],[EA Play Season Pass]]="Yes",Tabela1[[#This Row],[Minecraft Season Pass]]="Yes"),"Yes","No")</f>
        <v>Yes</v>
      </c>
      <c r="P2019" t="str">
        <f>IF(OR(Tabela1[[#This Row],[EA Play Season Pass]]="Yes",Tabela1[[#This Row],[Minecraft Season Pass]]="Yes"),"Yes","No")</f>
        <v>Yes</v>
      </c>
      <c r="Q2019">
        <v>52</v>
      </c>
      <c r="R2019" s="2"/>
    </row>
    <row r="2020" spans="1:18" x14ac:dyDescent="0.25">
      <c r="A2020">
        <v>2019</v>
      </c>
      <c r="B2020" t="s">
        <v>4686</v>
      </c>
      <c r="C2020" t="s">
        <v>13</v>
      </c>
      <c r="D2020" s="50">
        <v>44854</v>
      </c>
      <c r="E2020">
        <f>YEAR(Tabela1[[#This Row],[Start Date]])</f>
        <v>2022</v>
      </c>
      <c r="F2020">
        <f>ROUNDUP(MONTH(Tabela1[[#This Row],[Start Date]])/3,0)</f>
        <v>4</v>
      </c>
      <c r="G2020" t="s">
        <v>11</v>
      </c>
      <c r="H2020">
        <v>10</v>
      </c>
      <c r="I2020" t="s">
        <v>9</v>
      </c>
      <c r="J2020" t="s">
        <v>11</v>
      </c>
      <c r="K2020">
        <v>0</v>
      </c>
      <c r="L2020" t="s">
        <v>8</v>
      </c>
      <c r="M2020">
        <v>20</v>
      </c>
      <c r="N2020">
        <v>3</v>
      </c>
      <c r="O2020" t="str">
        <f>IF(AND(Tabela1[[#This Row],[EA Play Season Pass]]="Yes",Tabela1[[#This Row],[Minecraft Season Pass]]="Yes"),"Yes","No")</f>
        <v>No</v>
      </c>
      <c r="P2020" t="str">
        <f>IF(OR(Tabela1[[#This Row],[EA Play Season Pass]]="Yes",Tabela1[[#This Row],[Minecraft Season Pass]]="Yes"),"Yes","No")</f>
        <v>Yes</v>
      </c>
      <c r="Q2020">
        <v>27</v>
      </c>
      <c r="R2020" s="2"/>
    </row>
    <row r="2021" spans="1:18" x14ac:dyDescent="0.25">
      <c r="A2021">
        <v>2020</v>
      </c>
      <c r="B2021" t="s">
        <v>1965</v>
      </c>
      <c r="C2021" t="s">
        <v>13</v>
      </c>
      <c r="D2021" s="50">
        <v>44854</v>
      </c>
      <c r="E2021">
        <f>YEAR(Tabela1[[#This Row],[Start Date]])</f>
        <v>2022</v>
      </c>
      <c r="F2021">
        <f>ROUNDUP(MONTH(Tabela1[[#This Row],[Start Date]])/3,0)</f>
        <v>4</v>
      </c>
      <c r="G2021" t="s">
        <v>8</v>
      </c>
      <c r="H2021">
        <v>10</v>
      </c>
      <c r="I2021" t="s">
        <v>14</v>
      </c>
      <c r="J2021" t="s">
        <v>11</v>
      </c>
      <c r="K2021">
        <v>0</v>
      </c>
      <c r="L2021" t="s">
        <v>11</v>
      </c>
      <c r="M2021">
        <v>0</v>
      </c>
      <c r="N2021">
        <v>3</v>
      </c>
      <c r="O2021" t="str">
        <f>IF(AND(Tabela1[[#This Row],[EA Play Season Pass]]="Yes",Tabela1[[#This Row],[Minecraft Season Pass]]="Yes"),"Yes","No")</f>
        <v>No</v>
      </c>
      <c r="P2021" t="str">
        <f>IF(OR(Tabela1[[#This Row],[EA Play Season Pass]]="Yes",Tabela1[[#This Row],[Minecraft Season Pass]]="Yes"),"Yes","No")</f>
        <v>No</v>
      </c>
      <c r="Q2021">
        <v>7</v>
      </c>
      <c r="R2021" s="2"/>
    </row>
    <row r="2022" spans="1:18" x14ac:dyDescent="0.25">
      <c r="A2022">
        <v>2021</v>
      </c>
      <c r="B2022" t="s">
        <v>4687</v>
      </c>
      <c r="C2022" t="s">
        <v>10</v>
      </c>
      <c r="D2022" s="50">
        <v>44855</v>
      </c>
      <c r="E2022">
        <f>YEAR(Tabela1[[#This Row],[Start Date]])</f>
        <v>2022</v>
      </c>
      <c r="F2022">
        <f>ROUNDUP(MONTH(Tabela1[[#This Row],[Start Date]])/3,0)</f>
        <v>4</v>
      </c>
      <c r="G2022" t="s">
        <v>11</v>
      </c>
      <c r="H2022">
        <v>5</v>
      </c>
      <c r="I2022" t="s">
        <v>9</v>
      </c>
      <c r="J2022" t="s">
        <v>11</v>
      </c>
      <c r="K2022">
        <v>0</v>
      </c>
      <c r="L2022" t="s">
        <v>8</v>
      </c>
      <c r="M2022">
        <v>20</v>
      </c>
      <c r="N2022">
        <v>3</v>
      </c>
      <c r="O2022" t="str">
        <f>IF(AND(Tabela1[[#This Row],[EA Play Season Pass]]="Yes",Tabela1[[#This Row],[Minecraft Season Pass]]="Yes"),"Yes","No")</f>
        <v>No</v>
      </c>
      <c r="P2022" t="str">
        <f>IF(OR(Tabela1[[#This Row],[EA Play Season Pass]]="Yes",Tabela1[[#This Row],[Minecraft Season Pass]]="Yes"),"Yes","No")</f>
        <v>Yes</v>
      </c>
      <c r="Q2022">
        <v>22</v>
      </c>
      <c r="R2022" s="2"/>
    </row>
    <row r="2023" spans="1:18" x14ac:dyDescent="0.25">
      <c r="A2023">
        <v>2022</v>
      </c>
      <c r="B2023" t="s">
        <v>4688</v>
      </c>
      <c r="C2023" t="s">
        <v>10</v>
      </c>
      <c r="D2023" s="50">
        <v>44855</v>
      </c>
      <c r="E2023">
        <f>YEAR(Tabela1[[#This Row],[Start Date]])</f>
        <v>2022</v>
      </c>
      <c r="F2023">
        <f>ROUNDUP(MONTH(Tabela1[[#This Row],[Start Date]])/3,0)</f>
        <v>4</v>
      </c>
      <c r="G2023" t="s">
        <v>11</v>
      </c>
      <c r="H2023">
        <v>5</v>
      </c>
      <c r="I2023" t="s">
        <v>9</v>
      </c>
      <c r="J2023" t="s">
        <v>11</v>
      </c>
      <c r="K2023">
        <v>0</v>
      </c>
      <c r="L2023" t="s">
        <v>8</v>
      </c>
      <c r="M2023">
        <v>20</v>
      </c>
      <c r="N2023">
        <v>1</v>
      </c>
      <c r="O2023" t="str">
        <f>IF(AND(Tabela1[[#This Row],[EA Play Season Pass]]="Yes",Tabela1[[#This Row],[Minecraft Season Pass]]="Yes"),"Yes","No")</f>
        <v>No</v>
      </c>
      <c r="P2023" t="str">
        <f>IF(OR(Tabela1[[#This Row],[EA Play Season Pass]]="Yes",Tabela1[[#This Row],[Minecraft Season Pass]]="Yes"),"Yes","No")</f>
        <v>Yes</v>
      </c>
      <c r="Q2023">
        <v>24</v>
      </c>
      <c r="R2023" s="2"/>
    </row>
    <row r="2024" spans="1:18" x14ac:dyDescent="0.25">
      <c r="A2024">
        <v>2023</v>
      </c>
      <c r="B2024" t="s">
        <v>4689</v>
      </c>
      <c r="C2024" t="s">
        <v>10</v>
      </c>
      <c r="D2024" s="50">
        <v>44855</v>
      </c>
      <c r="E2024">
        <f>YEAR(Tabela1[[#This Row],[Start Date]])</f>
        <v>2022</v>
      </c>
      <c r="F2024">
        <f>ROUNDUP(MONTH(Tabela1[[#This Row],[Start Date]])/3,0)</f>
        <v>4</v>
      </c>
      <c r="G2024" t="s">
        <v>8</v>
      </c>
      <c r="H2024">
        <v>5</v>
      </c>
      <c r="I2024" t="s">
        <v>9</v>
      </c>
      <c r="J2024" t="s">
        <v>8</v>
      </c>
      <c r="K2024">
        <v>30</v>
      </c>
      <c r="L2024" t="s">
        <v>8</v>
      </c>
      <c r="M2024">
        <v>20</v>
      </c>
      <c r="N2024">
        <v>2</v>
      </c>
      <c r="O2024" t="str">
        <f>IF(AND(Tabela1[[#This Row],[EA Play Season Pass]]="Yes",Tabela1[[#This Row],[Minecraft Season Pass]]="Yes"),"Yes","No")</f>
        <v>Yes</v>
      </c>
      <c r="P2024" t="str">
        <f>IF(OR(Tabela1[[#This Row],[EA Play Season Pass]]="Yes",Tabela1[[#This Row],[Minecraft Season Pass]]="Yes"),"Yes","No")</f>
        <v>Yes</v>
      </c>
      <c r="Q2024">
        <v>53</v>
      </c>
      <c r="R2024" s="2"/>
    </row>
    <row r="2025" spans="1:18" x14ac:dyDescent="0.25">
      <c r="A2025">
        <v>2024</v>
      </c>
      <c r="B2025" t="s">
        <v>4690</v>
      </c>
      <c r="C2025" t="s">
        <v>7</v>
      </c>
      <c r="D2025" s="50">
        <v>44855</v>
      </c>
      <c r="E2025">
        <f>YEAR(Tabela1[[#This Row],[Start Date]])</f>
        <v>2022</v>
      </c>
      <c r="F2025">
        <f>ROUNDUP(MONTH(Tabela1[[#This Row],[Start Date]])/3,0)</f>
        <v>4</v>
      </c>
      <c r="G2025" t="s">
        <v>8</v>
      </c>
      <c r="H2025">
        <v>15</v>
      </c>
      <c r="I2025" t="s">
        <v>9</v>
      </c>
      <c r="J2025" t="s">
        <v>11</v>
      </c>
      <c r="K2025">
        <v>0</v>
      </c>
      <c r="L2025" t="s">
        <v>8</v>
      </c>
      <c r="M2025">
        <v>20</v>
      </c>
      <c r="N2025">
        <v>2</v>
      </c>
      <c r="O2025" t="str">
        <f>IF(AND(Tabela1[[#This Row],[EA Play Season Pass]]="Yes",Tabela1[[#This Row],[Minecraft Season Pass]]="Yes"),"Yes","No")</f>
        <v>No</v>
      </c>
      <c r="P2025" t="str">
        <f>IF(OR(Tabela1[[#This Row],[EA Play Season Pass]]="Yes",Tabela1[[#This Row],[Minecraft Season Pass]]="Yes"),"Yes","No")</f>
        <v>Yes</v>
      </c>
      <c r="Q2025">
        <v>33</v>
      </c>
      <c r="R2025" s="2"/>
    </row>
    <row r="2026" spans="1:18" x14ac:dyDescent="0.25">
      <c r="A2026">
        <v>2025</v>
      </c>
      <c r="B2026" t="s">
        <v>309</v>
      </c>
      <c r="C2026" t="s">
        <v>7</v>
      </c>
      <c r="D2026" s="50">
        <v>44855</v>
      </c>
      <c r="E2026">
        <f>YEAR(Tabela1[[#This Row],[Start Date]])</f>
        <v>2022</v>
      </c>
      <c r="F2026">
        <f>ROUNDUP(MONTH(Tabela1[[#This Row],[Start Date]])/3,0)</f>
        <v>4</v>
      </c>
      <c r="G2026" t="s">
        <v>11</v>
      </c>
      <c r="H2026">
        <v>15</v>
      </c>
      <c r="I2026" t="s">
        <v>12</v>
      </c>
      <c r="J2026" t="s">
        <v>8</v>
      </c>
      <c r="K2026">
        <v>30</v>
      </c>
      <c r="L2026" t="s">
        <v>8</v>
      </c>
      <c r="M2026">
        <v>20</v>
      </c>
      <c r="N2026">
        <v>2</v>
      </c>
      <c r="O2026" t="str">
        <f>IF(AND(Tabela1[[#This Row],[EA Play Season Pass]]="Yes",Tabela1[[#This Row],[Minecraft Season Pass]]="Yes"),"Yes","No")</f>
        <v>Yes</v>
      </c>
      <c r="P2026" t="str">
        <f>IF(OR(Tabela1[[#This Row],[EA Play Season Pass]]="Yes",Tabela1[[#This Row],[Minecraft Season Pass]]="Yes"),"Yes","No")</f>
        <v>Yes</v>
      </c>
      <c r="Q2026">
        <v>63</v>
      </c>
      <c r="R2026" s="2"/>
    </row>
    <row r="2027" spans="1:18" x14ac:dyDescent="0.25">
      <c r="A2027">
        <v>2026</v>
      </c>
      <c r="B2027" t="s">
        <v>4691</v>
      </c>
      <c r="C2027" t="s">
        <v>7</v>
      </c>
      <c r="D2027" s="50">
        <v>44856</v>
      </c>
      <c r="E2027">
        <f>YEAR(Tabela1[[#This Row],[Start Date]])</f>
        <v>2022</v>
      </c>
      <c r="F2027">
        <f>ROUNDUP(MONTH(Tabela1[[#This Row],[Start Date]])/3,0)</f>
        <v>4</v>
      </c>
      <c r="G2027" t="s">
        <v>8</v>
      </c>
      <c r="H2027">
        <v>15</v>
      </c>
      <c r="I2027" t="s">
        <v>9</v>
      </c>
      <c r="J2027" t="s">
        <v>11</v>
      </c>
      <c r="K2027">
        <v>0</v>
      </c>
      <c r="L2027" t="s">
        <v>8</v>
      </c>
      <c r="M2027">
        <v>20</v>
      </c>
      <c r="N2027">
        <v>1</v>
      </c>
      <c r="O2027" t="str">
        <f>IF(AND(Tabela1[[#This Row],[EA Play Season Pass]]="Yes",Tabela1[[#This Row],[Minecraft Season Pass]]="Yes"),"Yes","No")</f>
        <v>No</v>
      </c>
      <c r="P2027" t="str">
        <f>IF(OR(Tabela1[[#This Row],[EA Play Season Pass]]="Yes",Tabela1[[#This Row],[Minecraft Season Pass]]="Yes"),"Yes","No")</f>
        <v>Yes</v>
      </c>
      <c r="Q2027">
        <v>34</v>
      </c>
      <c r="R2027" s="2"/>
    </row>
    <row r="2028" spans="1:18" x14ac:dyDescent="0.25">
      <c r="A2028">
        <v>2027</v>
      </c>
      <c r="B2028" t="s">
        <v>149</v>
      </c>
      <c r="C2028" t="s">
        <v>10</v>
      </c>
      <c r="D2028" s="50">
        <v>44856</v>
      </c>
      <c r="E2028">
        <f>YEAR(Tabela1[[#This Row],[Start Date]])</f>
        <v>2022</v>
      </c>
      <c r="F2028">
        <f>ROUNDUP(MONTH(Tabela1[[#This Row],[Start Date]])/3,0)</f>
        <v>4</v>
      </c>
      <c r="G2028" t="s">
        <v>8</v>
      </c>
      <c r="H2028">
        <v>5</v>
      </c>
      <c r="I2028" t="s">
        <v>12</v>
      </c>
      <c r="J2028" t="s">
        <v>11</v>
      </c>
      <c r="K2028">
        <v>0</v>
      </c>
      <c r="L2028" t="s">
        <v>11</v>
      </c>
      <c r="M2028">
        <v>0</v>
      </c>
      <c r="N2028">
        <v>1</v>
      </c>
      <c r="O2028" t="str">
        <f>IF(AND(Tabela1[[#This Row],[EA Play Season Pass]]="Yes",Tabela1[[#This Row],[Minecraft Season Pass]]="Yes"),"Yes","No")</f>
        <v>No</v>
      </c>
      <c r="P2028" t="str">
        <f>IF(OR(Tabela1[[#This Row],[EA Play Season Pass]]="Yes",Tabela1[[#This Row],[Minecraft Season Pass]]="Yes"),"Yes","No")</f>
        <v>No</v>
      </c>
      <c r="Q2028">
        <v>4</v>
      </c>
      <c r="R2028" s="2"/>
    </row>
    <row r="2029" spans="1:18" x14ac:dyDescent="0.25">
      <c r="A2029">
        <v>2028</v>
      </c>
      <c r="B2029" t="s">
        <v>2673</v>
      </c>
      <c r="C2029" t="s">
        <v>13</v>
      </c>
      <c r="D2029" s="50">
        <v>44856</v>
      </c>
      <c r="E2029">
        <f>YEAR(Tabela1[[#This Row],[Start Date]])</f>
        <v>2022</v>
      </c>
      <c r="F2029">
        <f>ROUNDUP(MONTH(Tabela1[[#This Row],[Start Date]])/3,0)</f>
        <v>4</v>
      </c>
      <c r="G2029" t="s">
        <v>11</v>
      </c>
      <c r="H2029">
        <v>10</v>
      </c>
      <c r="I2029" t="s">
        <v>14</v>
      </c>
      <c r="J2029" t="s">
        <v>11</v>
      </c>
      <c r="K2029">
        <v>0</v>
      </c>
      <c r="L2029" t="s">
        <v>11</v>
      </c>
      <c r="M2029">
        <v>0</v>
      </c>
      <c r="N2029">
        <v>3</v>
      </c>
      <c r="O2029" t="str">
        <f>IF(AND(Tabela1[[#This Row],[EA Play Season Pass]]="Yes",Tabela1[[#This Row],[Minecraft Season Pass]]="Yes"),"Yes","No")</f>
        <v>No</v>
      </c>
      <c r="P2029" t="str">
        <f>IF(OR(Tabela1[[#This Row],[EA Play Season Pass]]="Yes",Tabela1[[#This Row],[Minecraft Season Pass]]="Yes"),"Yes","No")</f>
        <v>No</v>
      </c>
      <c r="Q2029">
        <v>7</v>
      </c>
      <c r="R2029" s="2"/>
    </row>
    <row r="2030" spans="1:18" x14ac:dyDescent="0.25">
      <c r="A2030">
        <v>2029</v>
      </c>
      <c r="B2030" t="s">
        <v>4692</v>
      </c>
      <c r="C2030" t="s">
        <v>13</v>
      </c>
      <c r="D2030" s="50">
        <v>44856</v>
      </c>
      <c r="E2030">
        <f>YEAR(Tabela1[[#This Row],[Start Date]])</f>
        <v>2022</v>
      </c>
      <c r="F2030">
        <f>ROUNDUP(MONTH(Tabela1[[#This Row],[Start Date]])/3,0)</f>
        <v>4</v>
      </c>
      <c r="G2030" t="s">
        <v>8</v>
      </c>
      <c r="H2030">
        <v>10</v>
      </c>
      <c r="I2030" t="s">
        <v>14</v>
      </c>
      <c r="J2030" t="s">
        <v>8</v>
      </c>
      <c r="K2030">
        <v>30</v>
      </c>
      <c r="L2030" t="s">
        <v>8</v>
      </c>
      <c r="M2030">
        <v>20</v>
      </c>
      <c r="N2030">
        <v>3</v>
      </c>
      <c r="O2030" t="str">
        <f>IF(AND(Tabela1[[#This Row],[EA Play Season Pass]]="Yes",Tabela1[[#This Row],[Minecraft Season Pass]]="Yes"),"Yes","No")</f>
        <v>Yes</v>
      </c>
      <c r="P2030" t="str">
        <f>IF(OR(Tabela1[[#This Row],[EA Play Season Pass]]="Yes",Tabela1[[#This Row],[Minecraft Season Pass]]="Yes"),"Yes","No")</f>
        <v>Yes</v>
      </c>
      <c r="Q2030">
        <v>57</v>
      </c>
      <c r="R2030" s="2"/>
    </row>
    <row r="2031" spans="1:18" x14ac:dyDescent="0.25">
      <c r="A2031">
        <v>2030</v>
      </c>
      <c r="B2031" t="s">
        <v>3387</v>
      </c>
      <c r="C2031" t="s">
        <v>7</v>
      </c>
      <c r="D2031" s="50">
        <v>44856</v>
      </c>
      <c r="E2031">
        <f>YEAR(Tabela1[[#This Row],[Start Date]])</f>
        <v>2022</v>
      </c>
      <c r="F2031">
        <f>ROUNDUP(MONTH(Tabela1[[#This Row],[Start Date]])/3,0)</f>
        <v>4</v>
      </c>
      <c r="G2031" t="s">
        <v>8</v>
      </c>
      <c r="H2031">
        <v>15</v>
      </c>
      <c r="I2031" t="s">
        <v>12</v>
      </c>
      <c r="J2031" t="s">
        <v>11</v>
      </c>
      <c r="K2031">
        <v>0</v>
      </c>
      <c r="L2031" t="s">
        <v>8</v>
      </c>
      <c r="M2031">
        <v>20</v>
      </c>
      <c r="N2031">
        <v>3</v>
      </c>
      <c r="O2031" t="str">
        <f>IF(AND(Tabela1[[#This Row],[EA Play Season Pass]]="Yes",Tabela1[[#This Row],[Minecraft Season Pass]]="Yes"),"Yes","No")</f>
        <v>No</v>
      </c>
      <c r="P2031" t="str">
        <f>IF(OR(Tabela1[[#This Row],[EA Play Season Pass]]="Yes",Tabela1[[#This Row],[Minecraft Season Pass]]="Yes"),"Yes","No")</f>
        <v>Yes</v>
      </c>
      <c r="Q2031">
        <v>32</v>
      </c>
      <c r="R2031" s="2"/>
    </row>
    <row r="2032" spans="1:18" x14ac:dyDescent="0.25">
      <c r="A2032">
        <v>2031</v>
      </c>
      <c r="B2032" t="s">
        <v>2138</v>
      </c>
      <c r="C2032" t="s">
        <v>7</v>
      </c>
      <c r="D2032" s="50">
        <v>44856</v>
      </c>
      <c r="E2032">
        <f>YEAR(Tabela1[[#This Row],[Start Date]])</f>
        <v>2022</v>
      </c>
      <c r="F2032">
        <f>ROUNDUP(MONTH(Tabela1[[#This Row],[Start Date]])/3,0)</f>
        <v>4</v>
      </c>
      <c r="G2032" t="s">
        <v>8</v>
      </c>
      <c r="H2032">
        <v>15</v>
      </c>
      <c r="I2032" t="s">
        <v>12</v>
      </c>
      <c r="J2032" t="s">
        <v>8</v>
      </c>
      <c r="K2032">
        <v>30</v>
      </c>
      <c r="L2032" t="s">
        <v>8</v>
      </c>
      <c r="M2032">
        <v>20</v>
      </c>
      <c r="N2032">
        <v>2</v>
      </c>
      <c r="O2032" t="str">
        <f>IF(AND(Tabela1[[#This Row],[EA Play Season Pass]]="Yes",Tabela1[[#This Row],[Minecraft Season Pass]]="Yes"),"Yes","No")</f>
        <v>Yes</v>
      </c>
      <c r="P2032" t="str">
        <f>IF(OR(Tabela1[[#This Row],[EA Play Season Pass]]="Yes",Tabela1[[#This Row],[Minecraft Season Pass]]="Yes"),"Yes","No")</f>
        <v>Yes</v>
      </c>
      <c r="Q2032">
        <v>63</v>
      </c>
      <c r="R2032" s="2"/>
    </row>
    <row r="2033" spans="1:18" x14ac:dyDescent="0.25">
      <c r="A2033">
        <v>2032</v>
      </c>
      <c r="B2033" t="s">
        <v>4693</v>
      </c>
      <c r="C2033" t="s">
        <v>7</v>
      </c>
      <c r="D2033" s="50">
        <v>44856</v>
      </c>
      <c r="E2033">
        <f>YEAR(Tabela1[[#This Row],[Start Date]])</f>
        <v>2022</v>
      </c>
      <c r="F2033">
        <f>ROUNDUP(MONTH(Tabela1[[#This Row],[Start Date]])/3,0)</f>
        <v>4</v>
      </c>
      <c r="G2033" t="s">
        <v>11</v>
      </c>
      <c r="H2033">
        <v>15</v>
      </c>
      <c r="I2033" t="s">
        <v>9</v>
      </c>
      <c r="J2033" t="s">
        <v>8</v>
      </c>
      <c r="K2033">
        <v>30</v>
      </c>
      <c r="L2033" t="s">
        <v>11</v>
      </c>
      <c r="M2033">
        <v>0</v>
      </c>
      <c r="N2033">
        <v>1</v>
      </c>
      <c r="O2033" t="str">
        <f>IF(AND(Tabela1[[#This Row],[EA Play Season Pass]]="Yes",Tabela1[[#This Row],[Minecraft Season Pass]]="Yes"),"Yes","No")</f>
        <v>No</v>
      </c>
      <c r="P2033" t="str">
        <f>IF(OR(Tabela1[[#This Row],[EA Play Season Pass]]="Yes",Tabela1[[#This Row],[Minecraft Season Pass]]="Yes"),"Yes","No")</f>
        <v>Yes</v>
      </c>
      <c r="Q2033">
        <v>44</v>
      </c>
      <c r="R2033" s="2"/>
    </row>
    <row r="2034" spans="1:18" x14ac:dyDescent="0.25">
      <c r="A2034">
        <v>2033</v>
      </c>
      <c r="B2034" t="s">
        <v>4694</v>
      </c>
      <c r="C2034" t="s">
        <v>7</v>
      </c>
      <c r="D2034" s="50">
        <v>44856</v>
      </c>
      <c r="E2034">
        <f>YEAR(Tabela1[[#This Row],[Start Date]])</f>
        <v>2022</v>
      </c>
      <c r="F2034">
        <f>ROUNDUP(MONTH(Tabela1[[#This Row],[Start Date]])/3,0)</f>
        <v>4</v>
      </c>
      <c r="G2034" t="s">
        <v>11</v>
      </c>
      <c r="H2034">
        <v>15</v>
      </c>
      <c r="I2034" t="s">
        <v>9</v>
      </c>
      <c r="J2034" t="s">
        <v>8</v>
      </c>
      <c r="K2034">
        <v>30</v>
      </c>
      <c r="L2034" t="s">
        <v>11</v>
      </c>
      <c r="M2034">
        <v>0</v>
      </c>
      <c r="N2034">
        <v>1</v>
      </c>
      <c r="O2034" t="str">
        <f>IF(AND(Tabela1[[#This Row],[EA Play Season Pass]]="Yes",Tabela1[[#This Row],[Minecraft Season Pass]]="Yes"),"Yes","No")</f>
        <v>No</v>
      </c>
      <c r="P2034" t="str">
        <f>IF(OR(Tabela1[[#This Row],[EA Play Season Pass]]="Yes",Tabela1[[#This Row],[Minecraft Season Pass]]="Yes"),"Yes","No")</f>
        <v>Yes</v>
      </c>
      <c r="Q2034">
        <v>44</v>
      </c>
      <c r="R2034" s="2"/>
    </row>
    <row r="2035" spans="1:18" x14ac:dyDescent="0.25">
      <c r="A2035">
        <v>2034</v>
      </c>
      <c r="B2035" t="s">
        <v>766</v>
      </c>
      <c r="C2035" t="s">
        <v>13</v>
      </c>
      <c r="D2035" s="50">
        <v>44856</v>
      </c>
      <c r="E2035">
        <f>YEAR(Tabela1[[#This Row],[Start Date]])</f>
        <v>2022</v>
      </c>
      <c r="F2035">
        <f>ROUNDUP(MONTH(Tabela1[[#This Row],[Start Date]])/3,0)</f>
        <v>4</v>
      </c>
      <c r="G2035" t="s">
        <v>8</v>
      </c>
      <c r="H2035">
        <v>10</v>
      </c>
      <c r="I2035" t="s">
        <v>14</v>
      </c>
      <c r="J2035" t="s">
        <v>11</v>
      </c>
      <c r="K2035">
        <v>0</v>
      </c>
      <c r="L2035" t="s">
        <v>11</v>
      </c>
      <c r="M2035">
        <v>0</v>
      </c>
      <c r="N2035">
        <v>3</v>
      </c>
      <c r="O2035" t="str">
        <f>IF(AND(Tabela1[[#This Row],[EA Play Season Pass]]="Yes",Tabela1[[#This Row],[Minecraft Season Pass]]="Yes"),"Yes","No")</f>
        <v>No</v>
      </c>
      <c r="P2035" t="str">
        <f>IF(OR(Tabela1[[#This Row],[EA Play Season Pass]]="Yes",Tabela1[[#This Row],[Minecraft Season Pass]]="Yes"),"Yes","No")</f>
        <v>No</v>
      </c>
      <c r="Q2035">
        <v>7</v>
      </c>
      <c r="R2035" s="2"/>
    </row>
    <row r="2036" spans="1:18" x14ac:dyDescent="0.25">
      <c r="A2036">
        <v>2035</v>
      </c>
      <c r="B2036" t="s">
        <v>4695</v>
      </c>
      <c r="C2036" t="s">
        <v>7</v>
      </c>
      <c r="D2036" s="50">
        <v>44856</v>
      </c>
      <c r="E2036">
        <f>YEAR(Tabela1[[#This Row],[Start Date]])</f>
        <v>2022</v>
      </c>
      <c r="F2036">
        <f>ROUNDUP(MONTH(Tabela1[[#This Row],[Start Date]])/3,0)</f>
        <v>4</v>
      </c>
      <c r="G2036" t="s">
        <v>8</v>
      </c>
      <c r="H2036">
        <v>15</v>
      </c>
      <c r="I2036" t="s">
        <v>14</v>
      </c>
      <c r="J2036" t="s">
        <v>8</v>
      </c>
      <c r="K2036">
        <v>30</v>
      </c>
      <c r="L2036" t="s">
        <v>11</v>
      </c>
      <c r="M2036">
        <v>0</v>
      </c>
      <c r="N2036">
        <v>3</v>
      </c>
      <c r="O2036" t="str">
        <f>IF(AND(Tabela1[[#This Row],[EA Play Season Pass]]="Yes",Tabela1[[#This Row],[Minecraft Season Pass]]="Yes"),"Yes","No")</f>
        <v>No</v>
      </c>
      <c r="P2036" t="str">
        <f>IF(OR(Tabela1[[#This Row],[EA Play Season Pass]]="Yes",Tabela1[[#This Row],[Minecraft Season Pass]]="Yes"),"Yes","No")</f>
        <v>Yes</v>
      </c>
      <c r="Q2036">
        <v>42</v>
      </c>
      <c r="R2036" s="2"/>
    </row>
    <row r="2037" spans="1:18" x14ac:dyDescent="0.25">
      <c r="A2037">
        <v>2036</v>
      </c>
      <c r="B2037" t="s">
        <v>4696</v>
      </c>
      <c r="C2037" t="s">
        <v>7</v>
      </c>
      <c r="D2037" s="50">
        <v>44856</v>
      </c>
      <c r="E2037">
        <f>YEAR(Tabela1[[#This Row],[Start Date]])</f>
        <v>2022</v>
      </c>
      <c r="F2037">
        <f>ROUNDUP(MONTH(Tabela1[[#This Row],[Start Date]])/3,0)</f>
        <v>4</v>
      </c>
      <c r="G2037" t="s">
        <v>11</v>
      </c>
      <c r="H2037">
        <v>15</v>
      </c>
      <c r="I2037" t="s">
        <v>9</v>
      </c>
      <c r="J2037" t="s">
        <v>8</v>
      </c>
      <c r="K2037">
        <v>30</v>
      </c>
      <c r="L2037" t="s">
        <v>8</v>
      </c>
      <c r="M2037">
        <v>20</v>
      </c>
      <c r="N2037">
        <v>3</v>
      </c>
      <c r="O2037" t="str">
        <f>IF(AND(Tabela1[[#This Row],[EA Play Season Pass]]="Yes",Tabela1[[#This Row],[Minecraft Season Pass]]="Yes"),"Yes","No")</f>
        <v>Yes</v>
      </c>
      <c r="P2037" t="str">
        <f>IF(OR(Tabela1[[#This Row],[EA Play Season Pass]]="Yes",Tabela1[[#This Row],[Minecraft Season Pass]]="Yes"),"Yes","No")</f>
        <v>Yes</v>
      </c>
      <c r="Q2037">
        <v>62</v>
      </c>
      <c r="R2037" s="2"/>
    </row>
    <row r="2038" spans="1:18" x14ac:dyDescent="0.25">
      <c r="A2038">
        <v>2037</v>
      </c>
      <c r="B2038" t="s">
        <v>4697</v>
      </c>
      <c r="C2038" t="s">
        <v>10</v>
      </c>
      <c r="D2038" s="50">
        <v>44857</v>
      </c>
      <c r="E2038">
        <f>YEAR(Tabela1[[#This Row],[Start Date]])</f>
        <v>2022</v>
      </c>
      <c r="F2038">
        <f>ROUNDUP(MONTH(Tabela1[[#This Row],[Start Date]])/3,0)</f>
        <v>4</v>
      </c>
      <c r="G2038" t="s">
        <v>8</v>
      </c>
      <c r="H2038">
        <v>5</v>
      </c>
      <c r="I2038" t="s">
        <v>12</v>
      </c>
      <c r="J2038" t="s">
        <v>8</v>
      </c>
      <c r="K2038">
        <v>30</v>
      </c>
      <c r="L2038" t="s">
        <v>11</v>
      </c>
      <c r="M2038">
        <v>0</v>
      </c>
      <c r="N2038">
        <v>1</v>
      </c>
      <c r="O2038" t="str">
        <f>IF(AND(Tabela1[[#This Row],[EA Play Season Pass]]="Yes",Tabela1[[#This Row],[Minecraft Season Pass]]="Yes"),"Yes","No")</f>
        <v>No</v>
      </c>
      <c r="P2038" t="str">
        <f>IF(OR(Tabela1[[#This Row],[EA Play Season Pass]]="Yes",Tabela1[[#This Row],[Minecraft Season Pass]]="Yes"),"Yes","No")</f>
        <v>Yes</v>
      </c>
      <c r="Q2038">
        <v>34</v>
      </c>
      <c r="R2038" s="2"/>
    </row>
    <row r="2039" spans="1:18" x14ac:dyDescent="0.25">
      <c r="A2039">
        <v>2038</v>
      </c>
      <c r="B2039" t="s">
        <v>4698</v>
      </c>
      <c r="C2039" t="s">
        <v>7</v>
      </c>
      <c r="D2039" s="50">
        <v>44857</v>
      </c>
      <c r="E2039">
        <f>YEAR(Tabela1[[#This Row],[Start Date]])</f>
        <v>2022</v>
      </c>
      <c r="F2039">
        <f>ROUNDUP(MONTH(Tabela1[[#This Row],[Start Date]])/3,0)</f>
        <v>4</v>
      </c>
      <c r="G2039" t="s">
        <v>11</v>
      </c>
      <c r="H2039">
        <v>15</v>
      </c>
      <c r="I2039" t="s">
        <v>9</v>
      </c>
      <c r="J2039" t="s">
        <v>8</v>
      </c>
      <c r="K2039">
        <v>30</v>
      </c>
      <c r="L2039" t="s">
        <v>11</v>
      </c>
      <c r="M2039">
        <v>0</v>
      </c>
      <c r="N2039">
        <v>3</v>
      </c>
      <c r="O2039" t="str">
        <f>IF(AND(Tabela1[[#This Row],[EA Play Season Pass]]="Yes",Tabela1[[#This Row],[Minecraft Season Pass]]="Yes"),"Yes","No")</f>
        <v>No</v>
      </c>
      <c r="P2039" t="str">
        <f>IF(OR(Tabela1[[#This Row],[EA Play Season Pass]]="Yes",Tabela1[[#This Row],[Minecraft Season Pass]]="Yes"),"Yes","No")</f>
        <v>Yes</v>
      </c>
      <c r="Q2039">
        <v>42</v>
      </c>
      <c r="R2039" s="2"/>
    </row>
    <row r="2040" spans="1:18" x14ac:dyDescent="0.25">
      <c r="A2040">
        <v>2039</v>
      </c>
      <c r="B2040" t="s">
        <v>4699</v>
      </c>
      <c r="C2040" t="s">
        <v>10</v>
      </c>
      <c r="D2040" s="50">
        <v>44857</v>
      </c>
      <c r="E2040">
        <f>YEAR(Tabela1[[#This Row],[Start Date]])</f>
        <v>2022</v>
      </c>
      <c r="F2040">
        <f>ROUNDUP(MONTH(Tabela1[[#This Row],[Start Date]])/3,0)</f>
        <v>4</v>
      </c>
      <c r="G2040" t="s">
        <v>11</v>
      </c>
      <c r="H2040">
        <v>5</v>
      </c>
      <c r="I2040" t="s">
        <v>12</v>
      </c>
      <c r="J2040" t="s">
        <v>11</v>
      </c>
      <c r="K2040">
        <v>0</v>
      </c>
      <c r="L2040" t="s">
        <v>11</v>
      </c>
      <c r="M2040">
        <v>0</v>
      </c>
      <c r="N2040">
        <v>2</v>
      </c>
      <c r="O2040" t="str">
        <f>IF(AND(Tabela1[[#This Row],[EA Play Season Pass]]="Yes",Tabela1[[#This Row],[Minecraft Season Pass]]="Yes"),"Yes","No")</f>
        <v>No</v>
      </c>
      <c r="P2040" t="str">
        <f>IF(OR(Tabela1[[#This Row],[EA Play Season Pass]]="Yes",Tabela1[[#This Row],[Minecraft Season Pass]]="Yes"),"Yes","No")</f>
        <v>No</v>
      </c>
      <c r="Q2040">
        <v>3</v>
      </c>
      <c r="R2040" s="2"/>
    </row>
    <row r="2041" spans="1:18" x14ac:dyDescent="0.25">
      <c r="A2041">
        <v>2040</v>
      </c>
      <c r="B2041" t="s">
        <v>4700</v>
      </c>
      <c r="C2041" t="s">
        <v>13</v>
      </c>
      <c r="D2041" s="50">
        <v>44857</v>
      </c>
      <c r="E2041">
        <f>YEAR(Tabela1[[#This Row],[Start Date]])</f>
        <v>2022</v>
      </c>
      <c r="F2041">
        <f>ROUNDUP(MONTH(Tabela1[[#This Row],[Start Date]])/3,0)</f>
        <v>4</v>
      </c>
      <c r="G2041" t="s">
        <v>8</v>
      </c>
      <c r="H2041">
        <v>10</v>
      </c>
      <c r="I2041" t="s">
        <v>9</v>
      </c>
      <c r="J2041" t="s">
        <v>11</v>
      </c>
      <c r="K2041">
        <v>0</v>
      </c>
      <c r="L2041" t="s">
        <v>8</v>
      </c>
      <c r="M2041">
        <v>20</v>
      </c>
      <c r="N2041">
        <v>3</v>
      </c>
      <c r="O2041" t="str">
        <f>IF(AND(Tabela1[[#This Row],[EA Play Season Pass]]="Yes",Tabela1[[#This Row],[Minecraft Season Pass]]="Yes"),"Yes","No")</f>
        <v>No</v>
      </c>
      <c r="P2041" t="str">
        <f>IF(OR(Tabela1[[#This Row],[EA Play Season Pass]]="Yes",Tabela1[[#This Row],[Minecraft Season Pass]]="Yes"),"Yes","No")</f>
        <v>Yes</v>
      </c>
      <c r="Q2041">
        <v>27</v>
      </c>
      <c r="R2041" s="2"/>
    </row>
    <row r="2042" spans="1:18" x14ac:dyDescent="0.25">
      <c r="A2042">
        <v>2041</v>
      </c>
      <c r="B2042" t="s">
        <v>4701</v>
      </c>
      <c r="C2042" t="s">
        <v>7</v>
      </c>
      <c r="D2042" s="50">
        <v>44857</v>
      </c>
      <c r="E2042">
        <f>YEAR(Tabela1[[#This Row],[Start Date]])</f>
        <v>2022</v>
      </c>
      <c r="F2042">
        <f>ROUNDUP(MONTH(Tabela1[[#This Row],[Start Date]])/3,0)</f>
        <v>4</v>
      </c>
      <c r="G2042" t="s">
        <v>11</v>
      </c>
      <c r="H2042">
        <v>15</v>
      </c>
      <c r="I2042" t="s">
        <v>12</v>
      </c>
      <c r="J2042" t="s">
        <v>8</v>
      </c>
      <c r="K2042">
        <v>30</v>
      </c>
      <c r="L2042" t="s">
        <v>11</v>
      </c>
      <c r="M2042">
        <v>0</v>
      </c>
      <c r="N2042">
        <v>1</v>
      </c>
      <c r="O2042" t="str">
        <f>IF(AND(Tabela1[[#This Row],[EA Play Season Pass]]="Yes",Tabela1[[#This Row],[Minecraft Season Pass]]="Yes"),"Yes","No")</f>
        <v>No</v>
      </c>
      <c r="P2042" t="str">
        <f>IF(OR(Tabela1[[#This Row],[EA Play Season Pass]]="Yes",Tabela1[[#This Row],[Minecraft Season Pass]]="Yes"),"Yes","No")</f>
        <v>Yes</v>
      </c>
      <c r="Q2042">
        <v>44</v>
      </c>
      <c r="R2042" s="2"/>
    </row>
    <row r="2043" spans="1:18" x14ac:dyDescent="0.25">
      <c r="A2043">
        <v>2042</v>
      </c>
      <c r="B2043" t="s">
        <v>3216</v>
      </c>
      <c r="C2043" t="s">
        <v>13</v>
      </c>
      <c r="D2043" s="50">
        <v>44857</v>
      </c>
      <c r="E2043">
        <f>YEAR(Tabela1[[#This Row],[Start Date]])</f>
        <v>2022</v>
      </c>
      <c r="F2043">
        <f>ROUNDUP(MONTH(Tabela1[[#This Row],[Start Date]])/3,0)</f>
        <v>4</v>
      </c>
      <c r="G2043" t="s">
        <v>11</v>
      </c>
      <c r="H2043">
        <v>10</v>
      </c>
      <c r="I2043" t="s">
        <v>12</v>
      </c>
      <c r="J2043" t="s">
        <v>11</v>
      </c>
      <c r="K2043">
        <v>0</v>
      </c>
      <c r="L2043" t="s">
        <v>11</v>
      </c>
      <c r="M2043">
        <v>0</v>
      </c>
      <c r="N2043">
        <v>1</v>
      </c>
      <c r="O2043" t="str">
        <f>IF(AND(Tabela1[[#This Row],[EA Play Season Pass]]="Yes",Tabela1[[#This Row],[Minecraft Season Pass]]="Yes"),"Yes","No")</f>
        <v>No</v>
      </c>
      <c r="P2043" t="str">
        <f>IF(OR(Tabela1[[#This Row],[EA Play Season Pass]]="Yes",Tabela1[[#This Row],[Minecraft Season Pass]]="Yes"),"Yes","No")</f>
        <v>No</v>
      </c>
      <c r="Q2043">
        <v>9</v>
      </c>
      <c r="R2043" s="2"/>
    </row>
    <row r="2044" spans="1:18" x14ac:dyDescent="0.25">
      <c r="A2044">
        <v>2043</v>
      </c>
      <c r="B2044" t="s">
        <v>4702</v>
      </c>
      <c r="C2044" t="s">
        <v>10</v>
      </c>
      <c r="D2044" s="50">
        <v>44858</v>
      </c>
      <c r="E2044">
        <f>YEAR(Tabela1[[#This Row],[Start Date]])</f>
        <v>2022</v>
      </c>
      <c r="F2044">
        <f>ROUNDUP(MONTH(Tabela1[[#This Row],[Start Date]])/3,0)</f>
        <v>4</v>
      </c>
      <c r="G2044" t="s">
        <v>11</v>
      </c>
      <c r="H2044">
        <v>5</v>
      </c>
      <c r="I2044" t="s">
        <v>14</v>
      </c>
      <c r="J2044" t="s">
        <v>8</v>
      </c>
      <c r="K2044">
        <v>30</v>
      </c>
      <c r="L2044" t="s">
        <v>8</v>
      </c>
      <c r="M2044">
        <v>20</v>
      </c>
      <c r="N2044">
        <v>3</v>
      </c>
      <c r="O2044" t="str">
        <f>IF(AND(Tabela1[[#This Row],[EA Play Season Pass]]="Yes",Tabela1[[#This Row],[Minecraft Season Pass]]="Yes"),"Yes","No")</f>
        <v>Yes</v>
      </c>
      <c r="P2044" t="str">
        <f>IF(OR(Tabela1[[#This Row],[EA Play Season Pass]]="Yes",Tabela1[[#This Row],[Minecraft Season Pass]]="Yes"),"Yes","No")</f>
        <v>Yes</v>
      </c>
      <c r="Q2044">
        <v>52</v>
      </c>
      <c r="R2044" s="2"/>
    </row>
    <row r="2045" spans="1:18" x14ac:dyDescent="0.25">
      <c r="A2045">
        <v>2044</v>
      </c>
      <c r="B2045" t="s">
        <v>2672</v>
      </c>
      <c r="C2045" t="s">
        <v>7</v>
      </c>
      <c r="D2045" s="50">
        <v>44858</v>
      </c>
      <c r="E2045">
        <f>YEAR(Tabela1[[#This Row],[Start Date]])</f>
        <v>2022</v>
      </c>
      <c r="F2045">
        <f>ROUNDUP(MONTH(Tabela1[[#This Row],[Start Date]])/3,0)</f>
        <v>4</v>
      </c>
      <c r="G2045" t="s">
        <v>11</v>
      </c>
      <c r="H2045">
        <v>15</v>
      </c>
      <c r="I2045" t="s">
        <v>9</v>
      </c>
      <c r="J2045" t="s">
        <v>8</v>
      </c>
      <c r="K2045">
        <v>30</v>
      </c>
      <c r="L2045" t="s">
        <v>11</v>
      </c>
      <c r="M2045">
        <v>0</v>
      </c>
      <c r="N2045">
        <v>2</v>
      </c>
      <c r="O2045" t="str">
        <f>IF(AND(Tabela1[[#This Row],[EA Play Season Pass]]="Yes",Tabela1[[#This Row],[Minecraft Season Pass]]="Yes"),"Yes","No")</f>
        <v>No</v>
      </c>
      <c r="P2045" t="str">
        <f>IF(OR(Tabela1[[#This Row],[EA Play Season Pass]]="Yes",Tabela1[[#This Row],[Minecraft Season Pass]]="Yes"),"Yes","No")</f>
        <v>Yes</v>
      </c>
      <c r="Q2045">
        <v>43</v>
      </c>
      <c r="R2045" s="2"/>
    </row>
    <row r="2046" spans="1:18" x14ac:dyDescent="0.25">
      <c r="A2046">
        <v>2045</v>
      </c>
      <c r="B2046" t="s">
        <v>35</v>
      </c>
      <c r="C2046" t="s">
        <v>13</v>
      </c>
      <c r="D2046" s="50">
        <v>44858</v>
      </c>
      <c r="E2046">
        <f>YEAR(Tabela1[[#This Row],[Start Date]])</f>
        <v>2022</v>
      </c>
      <c r="F2046">
        <f>ROUNDUP(MONTH(Tabela1[[#This Row],[Start Date]])/3,0)</f>
        <v>4</v>
      </c>
      <c r="G2046" t="s">
        <v>8</v>
      </c>
      <c r="H2046">
        <v>10</v>
      </c>
      <c r="I2046" t="s">
        <v>12</v>
      </c>
      <c r="J2046" t="s">
        <v>11</v>
      </c>
      <c r="K2046">
        <v>0</v>
      </c>
      <c r="L2046" t="s">
        <v>8</v>
      </c>
      <c r="M2046">
        <v>20</v>
      </c>
      <c r="N2046">
        <v>3</v>
      </c>
      <c r="O2046" t="str">
        <f>IF(AND(Tabela1[[#This Row],[EA Play Season Pass]]="Yes",Tabela1[[#This Row],[Minecraft Season Pass]]="Yes"),"Yes","No")</f>
        <v>No</v>
      </c>
      <c r="P2046" t="str">
        <f>IF(OR(Tabela1[[#This Row],[EA Play Season Pass]]="Yes",Tabela1[[#This Row],[Minecraft Season Pass]]="Yes"),"Yes","No")</f>
        <v>Yes</v>
      </c>
      <c r="Q2046">
        <v>27</v>
      </c>
      <c r="R2046" s="2"/>
    </row>
    <row r="2047" spans="1:18" x14ac:dyDescent="0.25">
      <c r="A2047">
        <v>2046</v>
      </c>
      <c r="B2047" t="s">
        <v>2636</v>
      </c>
      <c r="C2047" t="s">
        <v>7</v>
      </c>
      <c r="D2047" s="50">
        <v>44858</v>
      </c>
      <c r="E2047">
        <f>YEAR(Tabela1[[#This Row],[Start Date]])</f>
        <v>2022</v>
      </c>
      <c r="F2047">
        <f>ROUNDUP(MONTH(Tabela1[[#This Row],[Start Date]])/3,0)</f>
        <v>4</v>
      </c>
      <c r="G2047" t="s">
        <v>11</v>
      </c>
      <c r="H2047">
        <v>15</v>
      </c>
      <c r="I2047" t="s">
        <v>14</v>
      </c>
      <c r="J2047" t="s">
        <v>11</v>
      </c>
      <c r="K2047">
        <v>0</v>
      </c>
      <c r="L2047" t="s">
        <v>8</v>
      </c>
      <c r="M2047">
        <v>20</v>
      </c>
      <c r="N2047">
        <v>1</v>
      </c>
      <c r="O2047" t="str">
        <f>IF(AND(Tabela1[[#This Row],[EA Play Season Pass]]="Yes",Tabela1[[#This Row],[Minecraft Season Pass]]="Yes"),"Yes","No")</f>
        <v>No</v>
      </c>
      <c r="P2047" t="str">
        <f>IF(OR(Tabela1[[#This Row],[EA Play Season Pass]]="Yes",Tabela1[[#This Row],[Minecraft Season Pass]]="Yes"),"Yes","No")</f>
        <v>Yes</v>
      </c>
      <c r="Q2047">
        <v>34</v>
      </c>
      <c r="R2047" s="2"/>
    </row>
    <row r="2048" spans="1:18" x14ac:dyDescent="0.25">
      <c r="A2048">
        <v>2047</v>
      </c>
      <c r="B2048" t="s">
        <v>1465</v>
      </c>
      <c r="C2048" t="s">
        <v>13</v>
      </c>
      <c r="D2048" s="50">
        <v>44858</v>
      </c>
      <c r="E2048">
        <f>YEAR(Tabela1[[#This Row],[Start Date]])</f>
        <v>2022</v>
      </c>
      <c r="F2048">
        <f>ROUNDUP(MONTH(Tabela1[[#This Row],[Start Date]])/3,0)</f>
        <v>4</v>
      </c>
      <c r="G2048" t="s">
        <v>11</v>
      </c>
      <c r="H2048">
        <v>10</v>
      </c>
      <c r="I2048" t="s">
        <v>9</v>
      </c>
      <c r="J2048" t="s">
        <v>11</v>
      </c>
      <c r="K2048">
        <v>0</v>
      </c>
      <c r="L2048" t="s">
        <v>8</v>
      </c>
      <c r="M2048">
        <v>20</v>
      </c>
      <c r="N2048">
        <v>1</v>
      </c>
      <c r="O2048" t="str">
        <f>IF(AND(Tabela1[[#This Row],[EA Play Season Pass]]="Yes",Tabela1[[#This Row],[Minecraft Season Pass]]="Yes"),"Yes","No")</f>
        <v>No</v>
      </c>
      <c r="P2048" t="str">
        <f>IF(OR(Tabela1[[#This Row],[EA Play Season Pass]]="Yes",Tabela1[[#This Row],[Minecraft Season Pass]]="Yes"),"Yes","No")</f>
        <v>Yes</v>
      </c>
      <c r="Q2048">
        <v>29</v>
      </c>
      <c r="R2048" s="2"/>
    </row>
    <row r="2049" spans="1:18" x14ac:dyDescent="0.25">
      <c r="A2049">
        <v>2048</v>
      </c>
      <c r="B2049" t="s">
        <v>1403</v>
      </c>
      <c r="C2049" t="s">
        <v>7</v>
      </c>
      <c r="D2049" s="50">
        <v>44858</v>
      </c>
      <c r="E2049">
        <f>YEAR(Tabela1[[#This Row],[Start Date]])</f>
        <v>2022</v>
      </c>
      <c r="F2049">
        <f>ROUNDUP(MONTH(Tabela1[[#This Row],[Start Date]])/3,0)</f>
        <v>4</v>
      </c>
      <c r="G2049" t="s">
        <v>8</v>
      </c>
      <c r="H2049">
        <v>15</v>
      </c>
      <c r="I2049" t="s">
        <v>9</v>
      </c>
      <c r="J2049" t="s">
        <v>11</v>
      </c>
      <c r="K2049">
        <v>0</v>
      </c>
      <c r="L2049" t="s">
        <v>8</v>
      </c>
      <c r="M2049">
        <v>20</v>
      </c>
      <c r="N2049">
        <v>1</v>
      </c>
      <c r="O2049" t="str">
        <f>IF(AND(Tabela1[[#This Row],[EA Play Season Pass]]="Yes",Tabela1[[#This Row],[Minecraft Season Pass]]="Yes"),"Yes","No")</f>
        <v>No</v>
      </c>
      <c r="P2049" t="str">
        <f>IF(OR(Tabela1[[#This Row],[EA Play Season Pass]]="Yes",Tabela1[[#This Row],[Minecraft Season Pass]]="Yes"),"Yes","No")</f>
        <v>Yes</v>
      </c>
      <c r="Q2049">
        <v>34</v>
      </c>
      <c r="R2049" s="2"/>
    </row>
    <row r="2050" spans="1:18" x14ac:dyDescent="0.25">
      <c r="A2050">
        <v>2049</v>
      </c>
      <c r="B2050" t="s">
        <v>4703</v>
      </c>
      <c r="C2050" t="s">
        <v>13</v>
      </c>
      <c r="D2050" s="50">
        <v>44858</v>
      </c>
      <c r="E2050">
        <f>YEAR(Tabela1[[#This Row],[Start Date]])</f>
        <v>2022</v>
      </c>
      <c r="F2050">
        <f>ROUNDUP(MONTH(Tabela1[[#This Row],[Start Date]])/3,0)</f>
        <v>4</v>
      </c>
      <c r="G2050" t="s">
        <v>11</v>
      </c>
      <c r="H2050">
        <v>10</v>
      </c>
      <c r="I2050" t="s">
        <v>9</v>
      </c>
      <c r="J2050" t="s">
        <v>8</v>
      </c>
      <c r="K2050">
        <v>30</v>
      </c>
      <c r="L2050" t="s">
        <v>8</v>
      </c>
      <c r="M2050">
        <v>20</v>
      </c>
      <c r="N2050">
        <v>3</v>
      </c>
      <c r="O2050" t="str">
        <f>IF(AND(Tabela1[[#This Row],[EA Play Season Pass]]="Yes",Tabela1[[#This Row],[Minecraft Season Pass]]="Yes"),"Yes","No")</f>
        <v>Yes</v>
      </c>
      <c r="P2050" t="str">
        <f>IF(OR(Tabela1[[#This Row],[EA Play Season Pass]]="Yes",Tabela1[[#This Row],[Minecraft Season Pass]]="Yes"),"Yes","No")</f>
        <v>Yes</v>
      </c>
      <c r="Q2050">
        <v>57</v>
      </c>
      <c r="R2050" s="2"/>
    </row>
    <row r="2051" spans="1:18" x14ac:dyDescent="0.25">
      <c r="A2051">
        <v>2050</v>
      </c>
      <c r="B2051" t="s">
        <v>4704</v>
      </c>
      <c r="C2051" t="s">
        <v>10</v>
      </c>
      <c r="D2051" s="50">
        <v>44858</v>
      </c>
      <c r="E2051">
        <f>YEAR(Tabela1[[#This Row],[Start Date]])</f>
        <v>2022</v>
      </c>
      <c r="F2051">
        <f>ROUNDUP(MONTH(Tabela1[[#This Row],[Start Date]])/3,0)</f>
        <v>4</v>
      </c>
      <c r="G2051" t="s">
        <v>8</v>
      </c>
      <c r="H2051">
        <v>5</v>
      </c>
      <c r="I2051" t="s">
        <v>9</v>
      </c>
      <c r="J2051" t="s">
        <v>8</v>
      </c>
      <c r="K2051">
        <v>30</v>
      </c>
      <c r="L2051" t="s">
        <v>8</v>
      </c>
      <c r="M2051">
        <v>20</v>
      </c>
      <c r="N2051">
        <v>1</v>
      </c>
      <c r="O2051" t="str">
        <f>IF(AND(Tabela1[[#This Row],[EA Play Season Pass]]="Yes",Tabela1[[#This Row],[Minecraft Season Pass]]="Yes"),"Yes","No")</f>
        <v>Yes</v>
      </c>
      <c r="P2051" t="str">
        <f>IF(OR(Tabela1[[#This Row],[EA Play Season Pass]]="Yes",Tabela1[[#This Row],[Minecraft Season Pass]]="Yes"),"Yes","No")</f>
        <v>Yes</v>
      </c>
      <c r="Q2051">
        <v>54</v>
      </c>
      <c r="R2051" s="2"/>
    </row>
    <row r="2052" spans="1:18" x14ac:dyDescent="0.25">
      <c r="A2052">
        <v>2051</v>
      </c>
      <c r="B2052" t="s">
        <v>4705</v>
      </c>
      <c r="C2052" t="s">
        <v>7</v>
      </c>
      <c r="D2052" s="50">
        <v>44858</v>
      </c>
      <c r="E2052">
        <f>YEAR(Tabela1[[#This Row],[Start Date]])</f>
        <v>2022</v>
      </c>
      <c r="F2052">
        <f>ROUNDUP(MONTH(Tabela1[[#This Row],[Start Date]])/3,0)</f>
        <v>4</v>
      </c>
      <c r="G2052" t="s">
        <v>11</v>
      </c>
      <c r="H2052">
        <v>15</v>
      </c>
      <c r="I2052" t="s">
        <v>9</v>
      </c>
      <c r="J2052" t="s">
        <v>8</v>
      </c>
      <c r="K2052">
        <v>30</v>
      </c>
      <c r="L2052" t="s">
        <v>11</v>
      </c>
      <c r="M2052">
        <v>0</v>
      </c>
      <c r="N2052">
        <v>3</v>
      </c>
      <c r="O2052" t="str">
        <f>IF(AND(Tabela1[[#This Row],[EA Play Season Pass]]="Yes",Tabela1[[#This Row],[Minecraft Season Pass]]="Yes"),"Yes","No")</f>
        <v>No</v>
      </c>
      <c r="P2052" t="str">
        <f>IF(OR(Tabela1[[#This Row],[EA Play Season Pass]]="Yes",Tabela1[[#This Row],[Minecraft Season Pass]]="Yes"),"Yes","No")</f>
        <v>Yes</v>
      </c>
      <c r="Q2052">
        <v>42</v>
      </c>
      <c r="R2052" s="2"/>
    </row>
    <row r="2053" spans="1:18" x14ac:dyDescent="0.25">
      <c r="A2053">
        <v>2052</v>
      </c>
      <c r="B2053" t="s">
        <v>2846</v>
      </c>
      <c r="C2053" t="s">
        <v>10</v>
      </c>
      <c r="D2053" s="50">
        <v>44858</v>
      </c>
      <c r="E2053">
        <f>YEAR(Tabela1[[#This Row],[Start Date]])</f>
        <v>2022</v>
      </c>
      <c r="F2053">
        <f>ROUNDUP(MONTH(Tabela1[[#This Row],[Start Date]])/3,0)</f>
        <v>4</v>
      </c>
      <c r="G2053" t="s">
        <v>8</v>
      </c>
      <c r="H2053">
        <v>5</v>
      </c>
      <c r="I2053" t="s">
        <v>14</v>
      </c>
      <c r="J2053" t="s">
        <v>11</v>
      </c>
      <c r="K2053">
        <v>0</v>
      </c>
      <c r="L2053" t="s">
        <v>8</v>
      </c>
      <c r="M2053">
        <v>20</v>
      </c>
      <c r="N2053">
        <v>1</v>
      </c>
      <c r="O2053" t="str">
        <f>IF(AND(Tabela1[[#This Row],[EA Play Season Pass]]="Yes",Tabela1[[#This Row],[Minecraft Season Pass]]="Yes"),"Yes","No")</f>
        <v>No</v>
      </c>
      <c r="P2053" t="str">
        <f>IF(OR(Tabela1[[#This Row],[EA Play Season Pass]]="Yes",Tabela1[[#This Row],[Minecraft Season Pass]]="Yes"),"Yes","No")</f>
        <v>Yes</v>
      </c>
      <c r="Q2053">
        <v>24</v>
      </c>
      <c r="R2053" s="2"/>
    </row>
    <row r="2054" spans="1:18" x14ac:dyDescent="0.25">
      <c r="A2054">
        <v>2053</v>
      </c>
      <c r="B2054" t="s">
        <v>4706</v>
      </c>
      <c r="C2054" t="s">
        <v>7</v>
      </c>
      <c r="D2054" s="50">
        <v>44859</v>
      </c>
      <c r="E2054">
        <f>YEAR(Tabela1[[#This Row],[Start Date]])</f>
        <v>2022</v>
      </c>
      <c r="F2054">
        <f>ROUNDUP(MONTH(Tabela1[[#This Row],[Start Date]])/3,0)</f>
        <v>4</v>
      </c>
      <c r="G2054" t="s">
        <v>8</v>
      </c>
      <c r="H2054">
        <v>15</v>
      </c>
      <c r="I2054" t="s">
        <v>9</v>
      </c>
      <c r="J2054" t="s">
        <v>11</v>
      </c>
      <c r="K2054">
        <v>0</v>
      </c>
      <c r="L2054" t="s">
        <v>11</v>
      </c>
      <c r="M2054">
        <v>0</v>
      </c>
      <c r="N2054">
        <v>1</v>
      </c>
      <c r="O2054" t="str">
        <f>IF(AND(Tabela1[[#This Row],[EA Play Season Pass]]="Yes",Tabela1[[#This Row],[Minecraft Season Pass]]="Yes"),"Yes","No")</f>
        <v>No</v>
      </c>
      <c r="P2054" t="str">
        <f>IF(OR(Tabela1[[#This Row],[EA Play Season Pass]]="Yes",Tabela1[[#This Row],[Minecraft Season Pass]]="Yes"),"Yes","No")</f>
        <v>No</v>
      </c>
      <c r="Q2054">
        <v>14</v>
      </c>
      <c r="R2054" s="2"/>
    </row>
    <row r="2055" spans="1:18" x14ac:dyDescent="0.25">
      <c r="A2055">
        <v>2054</v>
      </c>
      <c r="B2055" t="s">
        <v>4707</v>
      </c>
      <c r="C2055" t="s">
        <v>7</v>
      </c>
      <c r="D2055" s="50">
        <v>44859</v>
      </c>
      <c r="E2055">
        <f>YEAR(Tabela1[[#This Row],[Start Date]])</f>
        <v>2022</v>
      </c>
      <c r="F2055">
        <f>ROUNDUP(MONTH(Tabela1[[#This Row],[Start Date]])/3,0)</f>
        <v>4</v>
      </c>
      <c r="G2055" t="s">
        <v>11</v>
      </c>
      <c r="H2055">
        <v>15</v>
      </c>
      <c r="I2055" t="s">
        <v>12</v>
      </c>
      <c r="J2055" t="s">
        <v>8</v>
      </c>
      <c r="K2055">
        <v>30</v>
      </c>
      <c r="L2055" t="s">
        <v>11</v>
      </c>
      <c r="M2055">
        <v>0</v>
      </c>
      <c r="N2055">
        <v>2</v>
      </c>
      <c r="O2055" t="str">
        <f>IF(AND(Tabela1[[#This Row],[EA Play Season Pass]]="Yes",Tabela1[[#This Row],[Minecraft Season Pass]]="Yes"),"Yes","No")</f>
        <v>No</v>
      </c>
      <c r="P2055" t="str">
        <f>IF(OR(Tabela1[[#This Row],[EA Play Season Pass]]="Yes",Tabela1[[#This Row],[Minecraft Season Pass]]="Yes"),"Yes","No")</f>
        <v>Yes</v>
      </c>
      <c r="Q2055">
        <v>43</v>
      </c>
      <c r="R2055" s="2"/>
    </row>
    <row r="2056" spans="1:18" x14ac:dyDescent="0.25">
      <c r="A2056">
        <v>2055</v>
      </c>
      <c r="B2056" t="s">
        <v>3071</v>
      </c>
      <c r="C2056" t="s">
        <v>7</v>
      </c>
      <c r="D2056" s="50">
        <v>44859</v>
      </c>
      <c r="E2056">
        <f>YEAR(Tabela1[[#This Row],[Start Date]])</f>
        <v>2022</v>
      </c>
      <c r="F2056">
        <f>ROUNDUP(MONTH(Tabela1[[#This Row],[Start Date]])/3,0)</f>
        <v>4</v>
      </c>
      <c r="G2056" t="s">
        <v>8</v>
      </c>
      <c r="H2056">
        <v>15</v>
      </c>
      <c r="I2056" t="s">
        <v>9</v>
      </c>
      <c r="J2056" t="s">
        <v>8</v>
      </c>
      <c r="K2056">
        <v>30</v>
      </c>
      <c r="L2056" t="s">
        <v>8</v>
      </c>
      <c r="M2056">
        <v>20</v>
      </c>
      <c r="N2056">
        <v>3</v>
      </c>
      <c r="O2056" t="str">
        <f>IF(AND(Tabela1[[#This Row],[EA Play Season Pass]]="Yes",Tabela1[[#This Row],[Minecraft Season Pass]]="Yes"),"Yes","No")</f>
        <v>Yes</v>
      </c>
      <c r="P2056" t="str">
        <f>IF(OR(Tabela1[[#This Row],[EA Play Season Pass]]="Yes",Tabela1[[#This Row],[Minecraft Season Pass]]="Yes"),"Yes","No")</f>
        <v>Yes</v>
      </c>
      <c r="Q2056">
        <v>62</v>
      </c>
      <c r="R2056" s="2"/>
    </row>
    <row r="2057" spans="1:18" x14ac:dyDescent="0.25">
      <c r="A2057">
        <v>2056</v>
      </c>
      <c r="B2057" t="s">
        <v>4708</v>
      </c>
      <c r="C2057" t="s">
        <v>7</v>
      </c>
      <c r="D2057" s="50">
        <v>44860</v>
      </c>
      <c r="E2057">
        <f>YEAR(Tabela1[[#This Row],[Start Date]])</f>
        <v>2022</v>
      </c>
      <c r="F2057">
        <f>ROUNDUP(MONTH(Tabela1[[#This Row],[Start Date]])/3,0)</f>
        <v>4</v>
      </c>
      <c r="G2057" t="s">
        <v>11</v>
      </c>
      <c r="H2057">
        <v>15</v>
      </c>
      <c r="I2057" t="s">
        <v>12</v>
      </c>
      <c r="J2057" t="s">
        <v>8</v>
      </c>
      <c r="K2057">
        <v>30</v>
      </c>
      <c r="L2057" t="s">
        <v>8</v>
      </c>
      <c r="M2057">
        <v>20</v>
      </c>
      <c r="N2057">
        <v>2</v>
      </c>
      <c r="O2057" t="str">
        <f>IF(AND(Tabela1[[#This Row],[EA Play Season Pass]]="Yes",Tabela1[[#This Row],[Minecraft Season Pass]]="Yes"),"Yes","No")</f>
        <v>Yes</v>
      </c>
      <c r="P2057" t="str">
        <f>IF(OR(Tabela1[[#This Row],[EA Play Season Pass]]="Yes",Tabela1[[#This Row],[Minecraft Season Pass]]="Yes"),"Yes","No")</f>
        <v>Yes</v>
      </c>
      <c r="Q2057">
        <v>63</v>
      </c>
      <c r="R2057" s="2"/>
    </row>
    <row r="2058" spans="1:18" x14ac:dyDescent="0.25">
      <c r="A2058">
        <v>2057</v>
      </c>
      <c r="B2058" t="s">
        <v>535</v>
      </c>
      <c r="C2058" t="s">
        <v>7</v>
      </c>
      <c r="D2058" s="50">
        <v>44860</v>
      </c>
      <c r="E2058">
        <f>YEAR(Tabela1[[#This Row],[Start Date]])</f>
        <v>2022</v>
      </c>
      <c r="F2058">
        <f>ROUNDUP(MONTH(Tabela1[[#This Row],[Start Date]])/3,0)</f>
        <v>4</v>
      </c>
      <c r="G2058" t="s">
        <v>11</v>
      </c>
      <c r="H2058">
        <v>15</v>
      </c>
      <c r="I2058" t="s">
        <v>14</v>
      </c>
      <c r="J2058" t="s">
        <v>11</v>
      </c>
      <c r="K2058">
        <v>0</v>
      </c>
      <c r="L2058" t="s">
        <v>8</v>
      </c>
      <c r="M2058">
        <v>20</v>
      </c>
      <c r="N2058">
        <v>3</v>
      </c>
      <c r="O2058" t="str">
        <f>IF(AND(Tabela1[[#This Row],[EA Play Season Pass]]="Yes",Tabela1[[#This Row],[Minecraft Season Pass]]="Yes"),"Yes","No")</f>
        <v>No</v>
      </c>
      <c r="P2058" t="str">
        <f>IF(OR(Tabela1[[#This Row],[EA Play Season Pass]]="Yes",Tabela1[[#This Row],[Minecraft Season Pass]]="Yes"),"Yes","No")</f>
        <v>Yes</v>
      </c>
      <c r="Q2058">
        <v>32</v>
      </c>
      <c r="R2058" s="2"/>
    </row>
    <row r="2059" spans="1:18" x14ac:dyDescent="0.25">
      <c r="A2059">
        <v>2058</v>
      </c>
      <c r="B2059" t="s">
        <v>4709</v>
      </c>
      <c r="C2059" t="s">
        <v>7</v>
      </c>
      <c r="D2059" s="50">
        <v>44860</v>
      </c>
      <c r="E2059">
        <f>YEAR(Tabela1[[#This Row],[Start Date]])</f>
        <v>2022</v>
      </c>
      <c r="F2059">
        <f>ROUNDUP(MONTH(Tabela1[[#This Row],[Start Date]])/3,0)</f>
        <v>4</v>
      </c>
      <c r="G2059" t="s">
        <v>8</v>
      </c>
      <c r="H2059">
        <v>15</v>
      </c>
      <c r="I2059" t="s">
        <v>12</v>
      </c>
      <c r="J2059" t="s">
        <v>11</v>
      </c>
      <c r="K2059">
        <v>0</v>
      </c>
      <c r="L2059" t="s">
        <v>11</v>
      </c>
      <c r="M2059">
        <v>0</v>
      </c>
      <c r="N2059">
        <v>3</v>
      </c>
      <c r="O2059" t="str">
        <f>IF(AND(Tabela1[[#This Row],[EA Play Season Pass]]="Yes",Tabela1[[#This Row],[Minecraft Season Pass]]="Yes"),"Yes","No")</f>
        <v>No</v>
      </c>
      <c r="P2059" t="str">
        <f>IF(OR(Tabela1[[#This Row],[EA Play Season Pass]]="Yes",Tabela1[[#This Row],[Minecraft Season Pass]]="Yes"),"Yes","No")</f>
        <v>No</v>
      </c>
      <c r="Q2059">
        <v>12</v>
      </c>
      <c r="R2059" s="2"/>
    </row>
    <row r="2060" spans="1:18" x14ac:dyDescent="0.25">
      <c r="A2060">
        <v>2059</v>
      </c>
      <c r="B2060" t="s">
        <v>22</v>
      </c>
      <c r="C2060" t="s">
        <v>13</v>
      </c>
      <c r="D2060" s="50">
        <v>44860</v>
      </c>
      <c r="E2060">
        <f>YEAR(Tabela1[[#This Row],[Start Date]])</f>
        <v>2022</v>
      </c>
      <c r="F2060">
        <f>ROUNDUP(MONTH(Tabela1[[#This Row],[Start Date]])/3,0)</f>
        <v>4</v>
      </c>
      <c r="G2060" t="s">
        <v>11</v>
      </c>
      <c r="H2060">
        <v>10</v>
      </c>
      <c r="I2060" t="s">
        <v>12</v>
      </c>
      <c r="J2060" t="s">
        <v>11</v>
      </c>
      <c r="K2060">
        <v>0</v>
      </c>
      <c r="L2060" t="s">
        <v>11</v>
      </c>
      <c r="M2060">
        <v>0</v>
      </c>
      <c r="N2060">
        <v>3</v>
      </c>
      <c r="O2060" t="str">
        <f>IF(AND(Tabela1[[#This Row],[EA Play Season Pass]]="Yes",Tabela1[[#This Row],[Minecraft Season Pass]]="Yes"),"Yes","No")</f>
        <v>No</v>
      </c>
      <c r="P2060" t="str">
        <f>IF(OR(Tabela1[[#This Row],[EA Play Season Pass]]="Yes",Tabela1[[#This Row],[Minecraft Season Pass]]="Yes"),"Yes","No")</f>
        <v>No</v>
      </c>
      <c r="Q2060">
        <v>7</v>
      </c>
      <c r="R2060" s="2"/>
    </row>
    <row r="2061" spans="1:18" x14ac:dyDescent="0.25">
      <c r="A2061">
        <v>2060</v>
      </c>
      <c r="B2061" t="s">
        <v>4710</v>
      </c>
      <c r="C2061" t="s">
        <v>7</v>
      </c>
      <c r="D2061" s="50">
        <v>44860</v>
      </c>
      <c r="E2061">
        <f>YEAR(Tabela1[[#This Row],[Start Date]])</f>
        <v>2022</v>
      </c>
      <c r="F2061">
        <f>ROUNDUP(MONTH(Tabela1[[#This Row],[Start Date]])/3,0)</f>
        <v>4</v>
      </c>
      <c r="G2061" t="s">
        <v>11</v>
      </c>
      <c r="H2061">
        <v>15</v>
      </c>
      <c r="I2061" t="s">
        <v>14</v>
      </c>
      <c r="J2061" t="s">
        <v>8</v>
      </c>
      <c r="K2061">
        <v>30</v>
      </c>
      <c r="L2061" t="s">
        <v>11</v>
      </c>
      <c r="M2061">
        <v>0</v>
      </c>
      <c r="N2061">
        <v>2</v>
      </c>
      <c r="O2061" t="str">
        <f>IF(AND(Tabela1[[#This Row],[EA Play Season Pass]]="Yes",Tabela1[[#This Row],[Minecraft Season Pass]]="Yes"),"Yes","No")</f>
        <v>No</v>
      </c>
      <c r="P2061" t="str">
        <f>IF(OR(Tabela1[[#This Row],[EA Play Season Pass]]="Yes",Tabela1[[#This Row],[Minecraft Season Pass]]="Yes"),"Yes","No")</f>
        <v>Yes</v>
      </c>
      <c r="Q2061">
        <v>43</v>
      </c>
      <c r="R2061" s="2"/>
    </row>
    <row r="2062" spans="1:18" x14ac:dyDescent="0.25">
      <c r="A2062">
        <v>2061</v>
      </c>
      <c r="B2062" t="s">
        <v>4711</v>
      </c>
      <c r="C2062" t="s">
        <v>7</v>
      </c>
      <c r="D2062" s="50">
        <v>44860</v>
      </c>
      <c r="E2062">
        <f>YEAR(Tabela1[[#This Row],[Start Date]])</f>
        <v>2022</v>
      </c>
      <c r="F2062">
        <f>ROUNDUP(MONTH(Tabela1[[#This Row],[Start Date]])/3,0)</f>
        <v>4</v>
      </c>
      <c r="G2062" t="s">
        <v>11</v>
      </c>
      <c r="H2062">
        <v>15</v>
      </c>
      <c r="I2062" t="s">
        <v>12</v>
      </c>
      <c r="J2062" t="s">
        <v>8</v>
      </c>
      <c r="K2062">
        <v>30</v>
      </c>
      <c r="L2062" t="s">
        <v>8</v>
      </c>
      <c r="M2062">
        <v>20</v>
      </c>
      <c r="N2062">
        <v>1</v>
      </c>
      <c r="O2062" t="str">
        <f>IF(AND(Tabela1[[#This Row],[EA Play Season Pass]]="Yes",Tabela1[[#This Row],[Minecraft Season Pass]]="Yes"),"Yes","No")</f>
        <v>Yes</v>
      </c>
      <c r="P2062" t="str">
        <f>IF(OR(Tabela1[[#This Row],[EA Play Season Pass]]="Yes",Tabela1[[#This Row],[Minecraft Season Pass]]="Yes"),"Yes","No")</f>
        <v>Yes</v>
      </c>
      <c r="Q2062">
        <v>64</v>
      </c>
      <c r="R2062" s="2"/>
    </row>
    <row r="2063" spans="1:18" x14ac:dyDescent="0.25">
      <c r="A2063">
        <v>2062</v>
      </c>
      <c r="B2063" t="s">
        <v>4712</v>
      </c>
      <c r="C2063" t="s">
        <v>13</v>
      </c>
      <c r="D2063" s="50">
        <v>44860</v>
      </c>
      <c r="E2063">
        <f>YEAR(Tabela1[[#This Row],[Start Date]])</f>
        <v>2022</v>
      </c>
      <c r="F2063">
        <f>ROUNDUP(MONTH(Tabela1[[#This Row],[Start Date]])/3,0)</f>
        <v>4</v>
      </c>
      <c r="G2063" t="s">
        <v>8</v>
      </c>
      <c r="H2063">
        <v>10</v>
      </c>
      <c r="I2063" t="s">
        <v>12</v>
      </c>
      <c r="J2063" t="s">
        <v>8</v>
      </c>
      <c r="K2063">
        <v>30</v>
      </c>
      <c r="L2063" t="s">
        <v>8</v>
      </c>
      <c r="M2063">
        <v>20</v>
      </c>
      <c r="N2063">
        <v>1</v>
      </c>
      <c r="O2063" t="str">
        <f>IF(AND(Tabela1[[#This Row],[EA Play Season Pass]]="Yes",Tabela1[[#This Row],[Minecraft Season Pass]]="Yes"),"Yes","No")</f>
        <v>Yes</v>
      </c>
      <c r="P2063" t="str">
        <f>IF(OR(Tabela1[[#This Row],[EA Play Season Pass]]="Yes",Tabela1[[#This Row],[Minecraft Season Pass]]="Yes"),"Yes","No")</f>
        <v>Yes</v>
      </c>
      <c r="Q2063">
        <v>59</v>
      </c>
      <c r="R2063" s="2"/>
    </row>
    <row r="2064" spans="1:18" x14ac:dyDescent="0.25">
      <c r="A2064">
        <v>2063</v>
      </c>
      <c r="B2064" t="s">
        <v>3120</v>
      </c>
      <c r="C2064" t="s">
        <v>13</v>
      </c>
      <c r="D2064" s="50">
        <v>44860</v>
      </c>
      <c r="E2064">
        <f>YEAR(Tabela1[[#This Row],[Start Date]])</f>
        <v>2022</v>
      </c>
      <c r="F2064">
        <f>ROUNDUP(MONTH(Tabela1[[#This Row],[Start Date]])/3,0)</f>
        <v>4</v>
      </c>
      <c r="G2064" t="s">
        <v>11</v>
      </c>
      <c r="H2064">
        <v>10</v>
      </c>
      <c r="I2064" t="s">
        <v>9</v>
      </c>
      <c r="J2064" t="s">
        <v>11</v>
      </c>
      <c r="K2064">
        <v>0</v>
      </c>
      <c r="L2064" t="s">
        <v>11</v>
      </c>
      <c r="M2064">
        <v>0</v>
      </c>
      <c r="N2064">
        <v>2</v>
      </c>
      <c r="O2064" t="str">
        <f>IF(AND(Tabela1[[#This Row],[EA Play Season Pass]]="Yes",Tabela1[[#This Row],[Minecraft Season Pass]]="Yes"),"Yes","No")</f>
        <v>No</v>
      </c>
      <c r="P2064" t="str">
        <f>IF(OR(Tabela1[[#This Row],[EA Play Season Pass]]="Yes",Tabela1[[#This Row],[Minecraft Season Pass]]="Yes"),"Yes","No")</f>
        <v>No</v>
      </c>
      <c r="Q2064">
        <v>8</v>
      </c>
      <c r="R2064" s="2"/>
    </row>
    <row r="2065" spans="1:18" x14ac:dyDescent="0.25">
      <c r="A2065">
        <v>2064</v>
      </c>
      <c r="B2065" t="s">
        <v>4713</v>
      </c>
      <c r="C2065" t="s">
        <v>10</v>
      </c>
      <c r="D2065" s="50">
        <v>44861</v>
      </c>
      <c r="E2065">
        <f>YEAR(Tabela1[[#This Row],[Start Date]])</f>
        <v>2022</v>
      </c>
      <c r="F2065">
        <f>ROUNDUP(MONTH(Tabela1[[#This Row],[Start Date]])/3,0)</f>
        <v>4</v>
      </c>
      <c r="G2065" t="s">
        <v>11</v>
      </c>
      <c r="H2065">
        <v>5</v>
      </c>
      <c r="I2065" t="s">
        <v>9</v>
      </c>
      <c r="J2065" t="s">
        <v>11</v>
      </c>
      <c r="K2065">
        <v>0</v>
      </c>
      <c r="L2065" t="s">
        <v>8</v>
      </c>
      <c r="M2065">
        <v>20</v>
      </c>
      <c r="N2065">
        <v>1</v>
      </c>
      <c r="O2065" t="str">
        <f>IF(AND(Tabela1[[#This Row],[EA Play Season Pass]]="Yes",Tabela1[[#This Row],[Minecraft Season Pass]]="Yes"),"Yes","No")</f>
        <v>No</v>
      </c>
      <c r="P2065" t="str">
        <f>IF(OR(Tabela1[[#This Row],[EA Play Season Pass]]="Yes",Tabela1[[#This Row],[Minecraft Season Pass]]="Yes"),"Yes","No")</f>
        <v>Yes</v>
      </c>
      <c r="Q2065">
        <v>24</v>
      </c>
      <c r="R2065" s="2"/>
    </row>
    <row r="2066" spans="1:18" x14ac:dyDescent="0.25">
      <c r="A2066">
        <v>2065</v>
      </c>
      <c r="B2066" t="s">
        <v>2259</v>
      </c>
      <c r="C2066" t="s">
        <v>13</v>
      </c>
      <c r="D2066" s="50">
        <v>44861</v>
      </c>
      <c r="E2066">
        <f>YEAR(Tabela1[[#This Row],[Start Date]])</f>
        <v>2022</v>
      </c>
      <c r="F2066">
        <f>ROUNDUP(MONTH(Tabela1[[#This Row],[Start Date]])/3,0)</f>
        <v>4</v>
      </c>
      <c r="G2066" t="s">
        <v>11</v>
      </c>
      <c r="H2066">
        <v>10</v>
      </c>
      <c r="I2066" t="s">
        <v>9</v>
      </c>
      <c r="J2066" t="s">
        <v>8</v>
      </c>
      <c r="K2066">
        <v>30</v>
      </c>
      <c r="L2066" t="s">
        <v>8</v>
      </c>
      <c r="M2066">
        <v>20</v>
      </c>
      <c r="N2066">
        <v>3</v>
      </c>
      <c r="O2066" t="str">
        <f>IF(AND(Tabela1[[#This Row],[EA Play Season Pass]]="Yes",Tabela1[[#This Row],[Minecraft Season Pass]]="Yes"),"Yes","No")</f>
        <v>Yes</v>
      </c>
      <c r="P2066" t="str">
        <f>IF(OR(Tabela1[[#This Row],[EA Play Season Pass]]="Yes",Tabela1[[#This Row],[Minecraft Season Pass]]="Yes"),"Yes","No")</f>
        <v>Yes</v>
      </c>
      <c r="Q2066">
        <v>57</v>
      </c>
      <c r="R2066" s="2"/>
    </row>
    <row r="2067" spans="1:18" x14ac:dyDescent="0.25">
      <c r="A2067">
        <v>2066</v>
      </c>
      <c r="B2067" t="s">
        <v>4714</v>
      </c>
      <c r="C2067" t="s">
        <v>7</v>
      </c>
      <c r="D2067" s="50">
        <v>44861</v>
      </c>
      <c r="E2067">
        <f>YEAR(Tabela1[[#This Row],[Start Date]])</f>
        <v>2022</v>
      </c>
      <c r="F2067">
        <f>ROUNDUP(MONTH(Tabela1[[#This Row],[Start Date]])/3,0)</f>
        <v>4</v>
      </c>
      <c r="G2067" t="s">
        <v>11</v>
      </c>
      <c r="H2067">
        <v>15</v>
      </c>
      <c r="I2067" t="s">
        <v>14</v>
      </c>
      <c r="J2067" t="s">
        <v>8</v>
      </c>
      <c r="K2067">
        <v>30</v>
      </c>
      <c r="L2067" t="s">
        <v>8</v>
      </c>
      <c r="M2067">
        <v>20</v>
      </c>
      <c r="N2067">
        <v>3</v>
      </c>
      <c r="O2067" t="str">
        <f>IF(AND(Tabela1[[#This Row],[EA Play Season Pass]]="Yes",Tabela1[[#This Row],[Minecraft Season Pass]]="Yes"),"Yes","No")</f>
        <v>Yes</v>
      </c>
      <c r="P2067" t="str">
        <f>IF(OR(Tabela1[[#This Row],[EA Play Season Pass]]="Yes",Tabela1[[#This Row],[Minecraft Season Pass]]="Yes"),"Yes","No")</f>
        <v>Yes</v>
      </c>
      <c r="Q2067">
        <v>62</v>
      </c>
      <c r="R2067" s="2"/>
    </row>
    <row r="2068" spans="1:18" x14ac:dyDescent="0.25">
      <c r="A2068">
        <v>2067</v>
      </c>
      <c r="B2068" t="s">
        <v>4715</v>
      </c>
      <c r="C2068" t="s">
        <v>13</v>
      </c>
      <c r="D2068" s="50">
        <v>44861</v>
      </c>
      <c r="E2068">
        <f>YEAR(Tabela1[[#This Row],[Start Date]])</f>
        <v>2022</v>
      </c>
      <c r="F2068">
        <f>ROUNDUP(MONTH(Tabela1[[#This Row],[Start Date]])/3,0)</f>
        <v>4</v>
      </c>
      <c r="G2068" t="s">
        <v>11</v>
      </c>
      <c r="H2068">
        <v>10</v>
      </c>
      <c r="I2068" t="s">
        <v>12</v>
      </c>
      <c r="J2068" t="s">
        <v>8</v>
      </c>
      <c r="K2068">
        <v>30</v>
      </c>
      <c r="L2068" t="s">
        <v>8</v>
      </c>
      <c r="M2068">
        <v>20</v>
      </c>
      <c r="N2068">
        <v>3</v>
      </c>
      <c r="O2068" t="str">
        <f>IF(AND(Tabela1[[#This Row],[EA Play Season Pass]]="Yes",Tabela1[[#This Row],[Minecraft Season Pass]]="Yes"),"Yes","No")</f>
        <v>Yes</v>
      </c>
      <c r="P2068" t="str">
        <f>IF(OR(Tabela1[[#This Row],[EA Play Season Pass]]="Yes",Tabela1[[#This Row],[Minecraft Season Pass]]="Yes"),"Yes","No")</f>
        <v>Yes</v>
      </c>
      <c r="Q2068">
        <v>57</v>
      </c>
      <c r="R2068" s="2"/>
    </row>
    <row r="2069" spans="1:18" x14ac:dyDescent="0.25">
      <c r="A2069">
        <v>2068</v>
      </c>
      <c r="B2069" t="s">
        <v>4716</v>
      </c>
      <c r="C2069" t="s">
        <v>13</v>
      </c>
      <c r="D2069" s="50">
        <v>44861</v>
      </c>
      <c r="E2069">
        <f>YEAR(Tabela1[[#This Row],[Start Date]])</f>
        <v>2022</v>
      </c>
      <c r="F2069">
        <f>ROUNDUP(MONTH(Tabela1[[#This Row],[Start Date]])/3,0)</f>
        <v>4</v>
      </c>
      <c r="G2069" t="s">
        <v>11</v>
      </c>
      <c r="H2069">
        <v>10</v>
      </c>
      <c r="I2069" t="s">
        <v>9</v>
      </c>
      <c r="J2069" t="s">
        <v>8</v>
      </c>
      <c r="K2069">
        <v>30</v>
      </c>
      <c r="L2069" t="s">
        <v>8</v>
      </c>
      <c r="M2069">
        <v>20</v>
      </c>
      <c r="N2069">
        <v>2</v>
      </c>
      <c r="O2069" t="str">
        <f>IF(AND(Tabela1[[#This Row],[EA Play Season Pass]]="Yes",Tabela1[[#This Row],[Minecraft Season Pass]]="Yes"),"Yes","No")</f>
        <v>Yes</v>
      </c>
      <c r="P2069" t="str">
        <f>IF(OR(Tabela1[[#This Row],[EA Play Season Pass]]="Yes",Tabela1[[#This Row],[Minecraft Season Pass]]="Yes"),"Yes","No")</f>
        <v>Yes</v>
      </c>
      <c r="Q2069">
        <v>58</v>
      </c>
      <c r="R2069" s="2"/>
    </row>
    <row r="2070" spans="1:18" x14ac:dyDescent="0.25">
      <c r="A2070">
        <v>2069</v>
      </c>
      <c r="B2070" t="s">
        <v>1906</v>
      </c>
      <c r="C2070" t="s">
        <v>10</v>
      </c>
      <c r="D2070" s="50">
        <v>44861</v>
      </c>
      <c r="E2070">
        <f>YEAR(Tabela1[[#This Row],[Start Date]])</f>
        <v>2022</v>
      </c>
      <c r="F2070">
        <f>ROUNDUP(MONTH(Tabela1[[#This Row],[Start Date]])/3,0)</f>
        <v>4</v>
      </c>
      <c r="G2070" t="s">
        <v>11</v>
      </c>
      <c r="H2070">
        <v>5</v>
      </c>
      <c r="I2070" t="s">
        <v>9</v>
      </c>
      <c r="J2070" t="s">
        <v>8</v>
      </c>
      <c r="K2070">
        <v>30</v>
      </c>
      <c r="L2070" t="s">
        <v>11</v>
      </c>
      <c r="M2070">
        <v>0</v>
      </c>
      <c r="N2070">
        <v>2</v>
      </c>
      <c r="O2070" t="str">
        <f>IF(AND(Tabela1[[#This Row],[EA Play Season Pass]]="Yes",Tabela1[[#This Row],[Minecraft Season Pass]]="Yes"),"Yes","No")</f>
        <v>No</v>
      </c>
      <c r="P2070" t="str">
        <f>IF(OR(Tabela1[[#This Row],[EA Play Season Pass]]="Yes",Tabela1[[#This Row],[Minecraft Season Pass]]="Yes"),"Yes","No")</f>
        <v>Yes</v>
      </c>
      <c r="Q2070">
        <v>33</v>
      </c>
      <c r="R2070" s="2"/>
    </row>
    <row r="2071" spans="1:18" x14ac:dyDescent="0.25">
      <c r="A2071">
        <v>2070</v>
      </c>
      <c r="B2071" t="s">
        <v>4717</v>
      </c>
      <c r="C2071" t="s">
        <v>10</v>
      </c>
      <c r="D2071" s="50">
        <v>44861</v>
      </c>
      <c r="E2071">
        <f>YEAR(Tabela1[[#This Row],[Start Date]])</f>
        <v>2022</v>
      </c>
      <c r="F2071">
        <f>ROUNDUP(MONTH(Tabela1[[#This Row],[Start Date]])/3,0)</f>
        <v>4</v>
      </c>
      <c r="G2071" t="s">
        <v>8</v>
      </c>
      <c r="H2071">
        <v>5</v>
      </c>
      <c r="I2071" t="s">
        <v>12</v>
      </c>
      <c r="J2071" t="s">
        <v>8</v>
      </c>
      <c r="K2071">
        <v>30</v>
      </c>
      <c r="L2071" t="s">
        <v>8</v>
      </c>
      <c r="M2071">
        <v>20</v>
      </c>
      <c r="N2071">
        <v>2</v>
      </c>
      <c r="O2071" t="str">
        <f>IF(AND(Tabela1[[#This Row],[EA Play Season Pass]]="Yes",Tabela1[[#This Row],[Minecraft Season Pass]]="Yes"),"Yes","No")</f>
        <v>Yes</v>
      </c>
      <c r="P2071" t="str">
        <f>IF(OR(Tabela1[[#This Row],[EA Play Season Pass]]="Yes",Tabela1[[#This Row],[Minecraft Season Pass]]="Yes"),"Yes","No")</f>
        <v>Yes</v>
      </c>
      <c r="Q2071">
        <v>53</v>
      </c>
      <c r="R2071" s="2"/>
    </row>
    <row r="2072" spans="1:18" x14ac:dyDescent="0.25">
      <c r="A2072">
        <v>2071</v>
      </c>
      <c r="B2072" t="s">
        <v>2119</v>
      </c>
      <c r="C2072" t="s">
        <v>7</v>
      </c>
      <c r="D2072" s="50">
        <v>44861</v>
      </c>
      <c r="E2072">
        <f>YEAR(Tabela1[[#This Row],[Start Date]])</f>
        <v>2022</v>
      </c>
      <c r="F2072">
        <f>ROUNDUP(MONTH(Tabela1[[#This Row],[Start Date]])/3,0)</f>
        <v>4</v>
      </c>
      <c r="G2072" t="s">
        <v>11</v>
      </c>
      <c r="H2072">
        <v>15</v>
      </c>
      <c r="I2072" t="s">
        <v>14</v>
      </c>
      <c r="J2072" t="s">
        <v>8</v>
      </c>
      <c r="K2072">
        <v>30</v>
      </c>
      <c r="L2072" t="s">
        <v>8</v>
      </c>
      <c r="M2072">
        <v>20</v>
      </c>
      <c r="N2072">
        <v>3</v>
      </c>
      <c r="O2072" t="str">
        <f>IF(AND(Tabela1[[#This Row],[EA Play Season Pass]]="Yes",Tabela1[[#This Row],[Minecraft Season Pass]]="Yes"),"Yes","No")</f>
        <v>Yes</v>
      </c>
      <c r="P2072" t="str">
        <f>IF(OR(Tabela1[[#This Row],[EA Play Season Pass]]="Yes",Tabela1[[#This Row],[Minecraft Season Pass]]="Yes"),"Yes","No")</f>
        <v>Yes</v>
      </c>
      <c r="Q2072">
        <v>62</v>
      </c>
      <c r="R2072" s="2"/>
    </row>
    <row r="2073" spans="1:18" x14ac:dyDescent="0.25">
      <c r="A2073">
        <v>2072</v>
      </c>
      <c r="B2073" t="s">
        <v>4718</v>
      </c>
      <c r="C2073" t="s">
        <v>13</v>
      </c>
      <c r="D2073" s="50">
        <v>44862</v>
      </c>
      <c r="E2073">
        <f>YEAR(Tabela1[[#This Row],[Start Date]])</f>
        <v>2022</v>
      </c>
      <c r="F2073">
        <f>ROUNDUP(MONTH(Tabela1[[#This Row],[Start Date]])/3,0)</f>
        <v>4</v>
      </c>
      <c r="G2073" t="s">
        <v>8</v>
      </c>
      <c r="H2073">
        <v>10</v>
      </c>
      <c r="I2073" t="s">
        <v>9</v>
      </c>
      <c r="J2073" t="s">
        <v>11</v>
      </c>
      <c r="K2073">
        <v>0</v>
      </c>
      <c r="L2073" t="s">
        <v>8</v>
      </c>
      <c r="M2073">
        <v>20</v>
      </c>
      <c r="N2073">
        <v>3</v>
      </c>
      <c r="O2073" t="str">
        <f>IF(AND(Tabela1[[#This Row],[EA Play Season Pass]]="Yes",Tabela1[[#This Row],[Minecraft Season Pass]]="Yes"),"Yes","No")</f>
        <v>No</v>
      </c>
      <c r="P2073" t="str">
        <f>IF(OR(Tabela1[[#This Row],[EA Play Season Pass]]="Yes",Tabela1[[#This Row],[Minecraft Season Pass]]="Yes"),"Yes","No")</f>
        <v>Yes</v>
      </c>
      <c r="Q2073">
        <v>27</v>
      </c>
      <c r="R2073" s="2"/>
    </row>
    <row r="2074" spans="1:18" x14ac:dyDescent="0.25">
      <c r="A2074">
        <v>2073</v>
      </c>
      <c r="B2074" t="s">
        <v>4719</v>
      </c>
      <c r="C2074" t="s">
        <v>7</v>
      </c>
      <c r="D2074" s="50">
        <v>44862</v>
      </c>
      <c r="E2074">
        <f>YEAR(Tabela1[[#This Row],[Start Date]])</f>
        <v>2022</v>
      </c>
      <c r="F2074">
        <f>ROUNDUP(MONTH(Tabela1[[#This Row],[Start Date]])/3,0)</f>
        <v>4</v>
      </c>
      <c r="G2074" t="s">
        <v>11</v>
      </c>
      <c r="H2074">
        <v>15</v>
      </c>
      <c r="I2074" t="s">
        <v>14</v>
      </c>
      <c r="J2074" t="s">
        <v>11</v>
      </c>
      <c r="K2074">
        <v>0</v>
      </c>
      <c r="L2074" t="s">
        <v>11</v>
      </c>
      <c r="M2074">
        <v>0</v>
      </c>
      <c r="N2074">
        <v>2</v>
      </c>
      <c r="O2074" t="str">
        <f>IF(AND(Tabela1[[#This Row],[EA Play Season Pass]]="Yes",Tabela1[[#This Row],[Minecraft Season Pass]]="Yes"),"Yes","No")</f>
        <v>No</v>
      </c>
      <c r="P2074" t="str">
        <f>IF(OR(Tabela1[[#This Row],[EA Play Season Pass]]="Yes",Tabela1[[#This Row],[Minecraft Season Pass]]="Yes"),"Yes","No")</f>
        <v>No</v>
      </c>
      <c r="Q2074">
        <v>13</v>
      </c>
      <c r="R2074" s="2"/>
    </row>
    <row r="2075" spans="1:18" x14ac:dyDescent="0.25">
      <c r="A2075">
        <v>2074</v>
      </c>
      <c r="B2075" t="s">
        <v>4720</v>
      </c>
      <c r="C2075" t="s">
        <v>13</v>
      </c>
      <c r="D2075" s="50">
        <v>44862</v>
      </c>
      <c r="E2075">
        <f>YEAR(Tabela1[[#This Row],[Start Date]])</f>
        <v>2022</v>
      </c>
      <c r="F2075">
        <f>ROUNDUP(MONTH(Tabela1[[#This Row],[Start Date]])/3,0)</f>
        <v>4</v>
      </c>
      <c r="G2075" t="s">
        <v>8</v>
      </c>
      <c r="H2075">
        <v>10</v>
      </c>
      <c r="I2075" t="s">
        <v>12</v>
      </c>
      <c r="J2075" t="s">
        <v>11</v>
      </c>
      <c r="K2075">
        <v>0</v>
      </c>
      <c r="L2075" t="s">
        <v>11</v>
      </c>
      <c r="M2075">
        <v>0</v>
      </c>
      <c r="N2075">
        <v>3</v>
      </c>
      <c r="O2075" t="str">
        <f>IF(AND(Tabela1[[#This Row],[EA Play Season Pass]]="Yes",Tabela1[[#This Row],[Minecraft Season Pass]]="Yes"),"Yes","No")</f>
        <v>No</v>
      </c>
      <c r="P2075" t="str">
        <f>IF(OR(Tabela1[[#This Row],[EA Play Season Pass]]="Yes",Tabela1[[#This Row],[Minecraft Season Pass]]="Yes"),"Yes","No")</f>
        <v>No</v>
      </c>
      <c r="Q2075">
        <v>7</v>
      </c>
      <c r="R2075" s="2"/>
    </row>
    <row r="2076" spans="1:18" x14ac:dyDescent="0.25">
      <c r="A2076">
        <v>2075</v>
      </c>
      <c r="B2076" t="s">
        <v>3345</v>
      </c>
      <c r="C2076" t="s">
        <v>10</v>
      </c>
      <c r="D2076" s="50">
        <v>44862</v>
      </c>
      <c r="E2076">
        <f>YEAR(Tabela1[[#This Row],[Start Date]])</f>
        <v>2022</v>
      </c>
      <c r="F2076">
        <f>ROUNDUP(MONTH(Tabela1[[#This Row],[Start Date]])/3,0)</f>
        <v>4</v>
      </c>
      <c r="G2076" t="s">
        <v>11</v>
      </c>
      <c r="H2076">
        <v>5</v>
      </c>
      <c r="I2076" t="s">
        <v>14</v>
      </c>
      <c r="J2076" t="s">
        <v>11</v>
      </c>
      <c r="K2076">
        <v>0</v>
      </c>
      <c r="L2076" t="s">
        <v>11</v>
      </c>
      <c r="M2076">
        <v>0</v>
      </c>
      <c r="N2076">
        <v>3</v>
      </c>
      <c r="O2076" t="str">
        <f>IF(AND(Tabela1[[#This Row],[EA Play Season Pass]]="Yes",Tabela1[[#This Row],[Minecraft Season Pass]]="Yes"),"Yes","No")</f>
        <v>No</v>
      </c>
      <c r="P2076" t="str">
        <f>IF(OR(Tabela1[[#This Row],[EA Play Season Pass]]="Yes",Tabela1[[#This Row],[Minecraft Season Pass]]="Yes"),"Yes","No")</f>
        <v>No</v>
      </c>
      <c r="Q2076">
        <v>2</v>
      </c>
      <c r="R2076" s="2"/>
    </row>
    <row r="2077" spans="1:18" x14ac:dyDescent="0.25">
      <c r="A2077">
        <v>2076</v>
      </c>
      <c r="B2077" t="s">
        <v>1836</v>
      </c>
      <c r="C2077" t="s">
        <v>7</v>
      </c>
      <c r="D2077" s="50">
        <v>44862</v>
      </c>
      <c r="E2077">
        <f>YEAR(Tabela1[[#This Row],[Start Date]])</f>
        <v>2022</v>
      </c>
      <c r="F2077">
        <f>ROUNDUP(MONTH(Tabela1[[#This Row],[Start Date]])/3,0)</f>
        <v>4</v>
      </c>
      <c r="G2077" t="s">
        <v>8</v>
      </c>
      <c r="H2077">
        <v>15</v>
      </c>
      <c r="I2077" t="s">
        <v>12</v>
      </c>
      <c r="J2077" t="s">
        <v>11</v>
      </c>
      <c r="K2077">
        <v>0</v>
      </c>
      <c r="L2077" t="s">
        <v>8</v>
      </c>
      <c r="M2077">
        <v>20</v>
      </c>
      <c r="N2077">
        <v>3</v>
      </c>
      <c r="O2077" t="str">
        <f>IF(AND(Tabela1[[#This Row],[EA Play Season Pass]]="Yes",Tabela1[[#This Row],[Minecraft Season Pass]]="Yes"),"Yes","No")</f>
        <v>No</v>
      </c>
      <c r="P2077" t="str">
        <f>IF(OR(Tabela1[[#This Row],[EA Play Season Pass]]="Yes",Tabela1[[#This Row],[Minecraft Season Pass]]="Yes"),"Yes","No")</f>
        <v>Yes</v>
      </c>
      <c r="Q2077">
        <v>32</v>
      </c>
      <c r="R2077" s="2"/>
    </row>
    <row r="2078" spans="1:18" x14ac:dyDescent="0.25">
      <c r="A2078">
        <v>2077</v>
      </c>
      <c r="B2078" t="s">
        <v>4721</v>
      </c>
      <c r="C2078" t="s">
        <v>13</v>
      </c>
      <c r="D2078" s="50">
        <v>44863</v>
      </c>
      <c r="E2078">
        <f>YEAR(Tabela1[[#This Row],[Start Date]])</f>
        <v>2022</v>
      </c>
      <c r="F2078">
        <f>ROUNDUP(MONTH(Tabela1[[#This Row],[Start Date]])/3,0)</f>
        <v>4</v>
      </c>
      <c r="G2078" t="s">
        <v>11</v>
      </c>
      <c r="H2078">
        <v>10</v>
      </c>
      <c r="I2078" t="s">
        <v>14</v>
      </c>
      <c r="J2078" t="s">
        <v>11</v>
      </c>
      <c r="K2078">
        <v>0</v>
      </c>
      <c r="L2078" t="s">
        <v>8</v>
      </c>
      <c r="M2078">
        <v>20</v>
      </c>
      <c r="N2078">
        <v>1</v>
      </c>
      <c r="O2078" t="str">
        <f>IF(AND(Tabela1[[#This Row],[EA Play Season Pass]]="Yes",Tabela1[[#This Row],[Minecraft Season Pass]]="Yes"),"Yes","No")</f>
        <v>No</v>
      </c>
      <c r="P2078" t="str">
        <f>IF(OR(Tabela1[[#This Row],[EA Play Season Pass]]="Yes",Tabela1[[#This Row],[Minecraft Season Pass]]="Yes"),"Yes","No")</f>
        <v>Yes</v>
      </c>
      <c r="Q2078">
        <v>29</v>
      </c>
      <c r="R2078" s="2"/>
    </row>
    <row r="2079" spans="1:18" x14ac:dyDescent="0.25">
      <c r="A2079">
        <v>2078</v>
      </c>
      <c r="B2079" t="s">
        <v>2546</v>
      </c>
      <c r="C2079" t="s">
        <v>13</v>
      </c>
      <c r="D2079" s="50">
        <v>44863</v>
      </c>
      <c r="E2079">
        <f>YEAR(Tabela1[[#This Row],[Start Date]])</f>
        <v>2022</v>
      </c>
      <c r="F2079">
        <f>ROUNDUP(MONTH(Tabela1[[#This Row],[Start Date]])/3,0)</f>
        <v>4</v>
      </c>
      <c r="G2079" t="s">
        <v>11</v>
      </c>
      <c r="H2079">
        <v>10</v>
      </c>
      <c r="I2079" t="s">
        <v>9</v>
      </c>
      <c r="J2079" t="s">
        <v>8</v>
      </c>
      <c r="K2079">
        <v>30</v>
      </c>
      <c r="L2079" t="s">
        <v>8</v>
      </c>
      <c r="M2079">
        <v>20</v>
      </c>
      <c r="N2079">
        <v>3</v>
      </c>
      <c r="O2079" t="str">
        <f>IF(AND(Tabela1[[#This Row],[EA Play Season Pass]]="Yes",Tabela1[[#This Row],[Minecraft Season Pass]]="Yes"),"Yes","No")</f>
        <v>Yes</v>
      </c>
      <c r="P2079" t="str">
        <f>IF(OR(Tabela1[[#This Row],[EA Play Season Pass]]="Yes",Tabela1[[#This Row],[Minecraft Season Pass]]="Yes"),"Yes","No")</f>
        <v>Yes</v>
      </c>
      <c r="Q2079">
        <v>57</v>
      </c>
      <c r="R2079" s="2"/>
    </row>
    <row r="2080" spans="1:18" x14ac:dyDescent="0.25">
      <c r="A2080">
        <v>2079</v>
      </c>
      <c r="B2080" t="s">
        <v>1347</v>
      </c>
      <c r="C2080" t="s">
        <v>7</v>
      </c>
      <c r="D2080" s="50">
        <v>44863</v>
      </c>
      <c r="E2080">
        <f>YEAR(Tabela1[[#This Row],[Start Date]])</f>
        <v>2022</v>
      </c>
      <c r="F2080">
        <f>ROUNDUP(MONTH(Tabela1[[#This Row],[Start Date]])/3,0)</f>
        <v>4</v>
      </c>
      <c r="G2080" t="s">
        <v>8</v>
      </c>
      <c r="H2080">
        <v>15</v>
      </c>
      <c r="I2080" t="s">
        <v>9</v>
      </c>
      <c r="J2080" t="s">
        <v>11</v>
      </c>
      <c r="K2080">
        <v>0</v>
      </c>
      <c r="L2080" t="s">
        <v>8</v>
      </c>
      <c r="M2080">
        <v>20</v>
      </c>
      <c r="N2080">
        <v>1</v>
      </c>
      <c r="O2080" t="str">
        <f>IF(AND(Tabela1[[#This Row],[EA Play Season Pass]]="Yes",Tabela1[[#This Row],[Minecraft Season Pass]]="Yes"),"Yes","No")</f>
        <v>No</v>
      </c>
      <c r="P2080" t="str">
        <f>IF(OR(Tabela1[[#This Row],[EA Play Season Pass]]="Yes",Tabela1[[#This Row],[Minecraft Season Pass]]="Yes"),"Yes","No")</f>
        <v>Yes</v>
      </c>
      <c r="Q2080">
        <v>34</v>
      </c>
      <c r="R2080" s="2"/>
    </row>
    <row r="2081" spans="1:18" x14ac:dyDescent="0.25">
      <c r="A2081">
        <v>2080</v>
      </c>
      <c r="B2081" t="s">
        <v>2691</v>
      </c>
      <c r="C2081" t="s">
        <v>10</v>
      </c>
      <c r="D2081" s="50">
        <v>44863</v>
      </c>
      <c r="E2081">
        <f>YEAR(Tabela1[[#This Row],[Start Date]])</f>
        <v>2022</v>
      </c>
      <c r="F2081">
        <f>ROUNDUP(MONTH(Tabela1[[#This Row],[Start Date]])/3,0)</f>
        <v>4</v>
      </c>
      <c r="G2081" t="s">
        <v>8</v>
      </c>
      <c r="H2081">
        <v>5</v>
      </c>
      <c r="I2081" t="s">
        <v>12</v>
      </c>
      <c r="J2081" t="s">
        <v>11</v>
      </c>
      <c r="K2081">
        <v>0</v>
      </c>
      <c r="L2081" t="s">
        <v>8</v>
      </c>
      <c r="M2081">
        <v>20</v>
      </c>
      <c r="N2081">
        <v>3</v>
      </c>
      <c r="O2081" t="str">
        <f>IF(AND(Tabela1[[#This Row],[EA Play Season Pass]]="Yes",Tabela1[[#This Row],[Minecraft Season Pass]]="Yes"),"Yes","No")</f>
        <v>No</v>
      </c>
      <c r="P2081" t="str">
        <f>IF(OR(Tabela1[[#This Row],[EA Play Season Pass]]="Yes",Tabela1[[#This Row],[Minecraft Season Pass]]="Yes"),"Yes","No")</f>
        <v>Yes</v>
      </c>
      <c r="Q2081">
        <v>22</v>
      </c>
      <c r="R2081" s="2"/>
    </row>
    <row r="2082" spans="1:18" x14ac:dyDescent="0.25">
      <c r="A2082">
        <v>2081</v>
      </c>
      <c r="B2082" t="s">
        <v>20</v>
      </c>
      <c r="C2082" t="s">
        <v>10</v>
      </c>
      <c r="D2082" s="50">
        <v>44863</v>
      </c>
      <c r="E2082">
        <f>YEAR(Tabela1[[#This Row],[Start Date]])</f>
        <v>2022</v>
      </c>
      <c r="F2082">
        <f>ROUNDUP(MONTH(Tabela1[[#This Row],[Start Date]])/3,0)</f>
        <v>4</v>
      </c>
      <c r="G2082" t="s">
        <v>8</v>
      </c>
      <c r="H2082">
        <v>5</v>
      </c>
      <c r="I2082" t="s">
        <v>9</v>
      </c>
      <c r="J2082" t="s">
        <v>11</v>
      </c>
      <c r="K2082">
        <v>0</v>
      </c>
      <c r="L2082" t="s">
        <v>11</v>
      </c>
      <c r="M2082">
        <v>0</v>
      </c>
      <c r="N2082">
        <v>1</v>
      </c>
      <c r="O2082" t="str">
        <f>IF(AND(Tabela1[[#This Row],[EA Play Season Pass]]="Yes",Tabela1[[#This Row],[Minecraft Season Pass]]="Yes"),"Yes","No")</f>
        <v>No</v>
      </c>
      <c r="P2082" t="str">
        <f>IF(OR(Tabela1[[#This Row],[EA Play Season Pass]]="Yes",Tabela1[[#This Row],[Minecraft Season Pass]]="Yes"),"Yes","No")</f>
        <v>No</v>
      </c>
      <c r="Q2082">
        <v>4</v>
      </c>
      <c r="R2082" s="2"/>
    </row>
    <row r="2083" spans="1:18" x14ac:dyDescent="0.25">
      <c r="A2083">
        <v>2082</v>
      </c>
      <c r="B2083" t="s">
        <v>4722</v>
      </c>
      <c r="C2083" t="s">
        <v>7</v>
      </c>
      <c r="D2083" s="50">
        <v>44863</v>
      </c>
      <c r="E2083">
        <f>YEAR(Tabela1[[#This Row],[Start Date]])</f>
        <v>2022</v>
      </c>
      <c r="F2083">
        <f>ROUNDUP(MONTH(Tabela1[[#This Row],[Start Date]])/3,0)</f>
        <v>4</v>
      </c>
      <c r="G2083" t="s">
        <v>11</v>
      </c>
      <c r="H2083">
        <v>15</v>
      </c>
      <c r="I2083" t="s">
        <v>9</v>
      </c>
      <c r="J2083" t="s">
        <v>8</v>
      </c>
      <c r="K2083">
        <v>30</v>
      </c>
      <c r="L2083" t="s">
        <v>8</v>
      </c>
      <c r="M2083">
        <v>20</v>
      </c>
      <c r="N2083">
        <v>1</v>
      </c>
      <c r="O2083" t="str">
        <f>IF(AND(Tabela1[[#This Row],[EA Play Season Pass]]="Yes",Tabela1[[#This Row],[Minecraft Season Pass]]="Yes"),"Yes","No")</f>
        <v>Yes</v>
      </c>
      <c r="P2083" t="str">
        <f>IF(OR(Tabela1[[#This Row],[EA Play Season Pass]]="Yes",Tabela1[[#This Row],[Minecraft Season Pass]]="Yes"),"Yes","No")</f>
        <v>Yes</v>
      </c>
      <c r="Q2083">
        <v>64</v>
      </c>
      <c r="R2083" s="2"/>
    </row>
    <row r="2084" spans="1:18" x14ac:dyDescent="0.25">
      <c r="A2084">
        <v>2083</v>
      </c>
      <c r="B2084" t="s">
        <v>4723</v>
      </c>
      <c r="C2084" t="s">
        <v>13</v>
      </c>
      <c r="D2084" s="50">
        <v>44864</v>
      </c>
      <c r="E2084">
        <f>YEAR(Tabela1[[#This Row],[Start Date]])</f>
        <v>2022</v>
      </c>
      <c r="F2084">
        <f>ROUNDUP(MONTH(Tabela1[[#This Row],[Start Date]])/3,0)</f>
        <v>4</v>
      </c>
      <c r="G2084" t="s">
        <v>8</v>
      </c>
      <c r="H2084">
        <v>10</v>
      </c>
      <c r="I2084" t="s">
        <v>9</v>
      </c>
      <c r="J2084" t="s">
        <v>8</v>
      </c>
      <c r="K2084">
        <v>30</v>
      </c>
      <c r="L2084" t="s">
        <v>11</v>
      </c>
      <c r="M2084">
        <v>0</v>
      </c>
      <c r="N2084">
        <v>2</v>
      </c>
      <c r="O2084" t="str">
        <f>IF(AND(Tabela1[[#This Row],[EA Play Season Pass]]="Yes",Tabela1[[#This Row],[Minecraft Season Pass]]="Yes"),"Yes","No")</f>
        <v>No</v>
      </c>
      <c r="P2084" t="str">
        <f>IF(OR(Tabela1[[#This Row],[EA Play Season Pass]]="Yes",Tabela1[[#This Row],[Minecraft Season Pass]]="Yes"),"Yes","No")</f>
        <v>Yes</v>
      </c>
      <c r="Q2084">
        <v>38</v>
      </c>
      <c r="R2084" s="2"/>
    </row>
    <row r="2085" spans="1:18" x14ac:dyDescent="0.25">
      <c r="A2085">
        <v>2084</v>
      </c>
      <c r="B2085" t="s">
        <v>566</v>
      </c>
      <c r="C2085" t="s">
        <v>7</v>
      </c>
      <c r="D2085" s="50">
        <v>44864</v>
      </c>
      <c r="E2085">
        <f>YEAR(Tabela1[[#This Row],[Start Date]])</f>
        <v>2022</v>
      </c>
      <c r="F2085">
        <f>ROUNDUP(MONTH(Tabela1[[#This Row],[Start Date]])/3,0)</f>
        <v>4</v>
      </c>
      <c r="G2085" t="s">
        <v>8</v>
      </c>
      <c r="H2085">
        <v>15</v>
      </c>
      <c r="I2085" t="s">
        <v>12</v>
      </c>
      <c r="J2085" t="s">
        <v>11</v>
      </c>
      <c r="K2085">
        <v>0</v>
      </c>
      <c r="L2085" t="s">
        <v>8</v>
      </c>
      <c r="M2085">
        <v>20</v>
      </c>
      <c r="N2085">
        <v>3</v>
      </c>
      <c r="O2085" t="str">
        <f>IF(AND(Tabela1[[#This Row],[EA Play Season Pass]]="Yes",Tabela1[[#This Row],[Minecraft Season Pass]]="Yes"),"Yes","No")</f>
        <v>No</v>
      </c>
      <c r="P2085" t="str">
        <f>IF(OR(Tabela1[[#This Row],[EA Play Season Pass]]="Yes",Tabela1[[#This Row],[Minecraft Season Pass]]="Yes"),"Yes","No")</f>
        <v>Yes</v>
      </c>
      <c r="Q2085">
        <v>32</v>
      </c>
      <c r="R2085" s="2"/>
    </row>
    <row r="2086" spans="1:18" x14ac:dyDescent="0.25">
      <c r="A2086">
        <v>2085</v>
      </c>
      <c r="B2086" t="s">
        <v>4724</v>
      </c>
      <c r="C2086" t="s">
        <v>7</v>
      </c>
      <c r="D2086" s="50">
        <v>44864</v>
      </c>
      <c r="E2086">
        <f>YEAR(Tabela1[[#This Row],[Start Date]])</f>
        <v>2022</v>
      </c>
      <c r="F2086">
        <f>ROUNDUP(MONTH(Tabela1[[#This Row],[Start Date]])/3,0)</f>
        <v>4</v>
      </c>
      <c r="G2086" t="s">
        <v>11</v>
      </c>
      <c r="H2086">
        <v>15</v>
      </c>
      <c r="I2086" t="s">
        <v>14</v>
      </c>
      <c r="J2086" t="s">
        <v>8</v>
      </c>
      <c r="K2086">
        <v>30</v>
      </c>
      <c r="L2086" t="s">
        <v>11</v>
      </c>
      <c r="M2086">
        <v>0</v>
      </c>
      <c r="N2086">
        <v>2</v>
      </c>
      <c r="O2086" t="str">
        <f>IF(AND(Tabela1[[#This Row],[EA Play Season Pass]]="Yes",Tabela1[[#This Row],[Minecraft Season Pass]]="Yes"),"Yes","No")</f>
        <v>No</v>
      </c>
      <c r="P2086" t="str">
        <f>IF(OR(Tabela1[[#This Row],[EA Play Season Pass]]="Yes",Tabela1[[#This Row],[Minecraft Season Pass]]="Yes"),"Yes","No")</f>
        <v>Yes</v>
      </c>
      <c r="Q2086">
        <v>43</v>
      </c>
      <c r="R2086" s="2"/>
    </row>
    <row r="2087" spans="1:18" x14ac:dyDescent="0.25">
      <c r="A2087">
        <v>2086</v>
      </c>
      <c r="B2087" t="s">
        <v>1322</v>
      </c>
      <c r="C2087" t="s">
        <v>13</v>
      </c>
      <c r="D2087" s="50">
        <v>44864</v>
      </c>
      <c r="E2087">
        <f>YEAR(Tabela1[[#This Row],[Start Date]])</f>
        <v>2022</v>
      </c>
      <c r="F2087">
        <f>ROUNDUP(MONTH(Tabela1[[#This Row],[Start Date]])/3,0)</f>
        <v>4</v>
      </c>
      <c r="G2087" t="s">
        <v>11</v>
      </c>
      <c r="H2087">
        <v>10</v>
      </c>
      <c r="I2087" t="s">
        <v>12</v>
      </c>
      <c r="J2087" t="s">
        <v>11</v>
      </c>
      <c r="K2087">
        <v>0</v>
      </c>
      <c r="L2087" t="s">
        <v>8</v>
      </c>
      <c r="M2087">
        <v>20</v>
      </c>
      <c r="N2087">
        <v>2</v>
      </c>
      <c r="O2087" t="str">
        <f>IF(AND(Tabela1[[#This Row],[EA Play Season Pass]]="Yes",Tabela1[[#This Row],[Minecraft Season Pass]]="Yes"),"Yes","No")</f>
        <v>No</v>
      </c>
      <c r="P2087" t="str">
        <f>IF(OR(Tabela1[[#This Row],[EA Play Season Pass]]="Yes",Tabela1[[#This Row],[Minecraft Season Pass]]="Yes"),"Yes","No")</f>
        <v>Yes</v>
      </c>
      <c r="Q2087">
        <v>28</v>
      </c>
      <c r="R2087" s="2"/>
    </row>
    <row r="2088" spans="1:18" x14ac:dyDescent="0.25">
      <c r="A2088">
        <v>2087</v>
      </c>
      <c r="B2088" t="s">
        <v>192</v>
      </c>
      <c r="C2088" t="s">
        <v>10</v>
      </c>
      <c r="D2088" s="50">
        <v>44864</v>
      </c>
      <c r="E2088">
        <f>YEAR(Tabela1[[#This Row],[Start Date]])</f>
        <v>2022</v>
      </c>
      <c r="F2088">
        <f>ROUNDUP(MONTH(Tabela1[[#This Row],[Start Date]])/3,0)</f>
        <v>4</v>
      </c>
      <c r="G2088" t="s">
        <v>8</v>
      </c>
      <c r="H2088">
        <v>5</v>
      </c>
      <c r="I2088" t="s">
        <v>14</v>
      </c>
      <c r="J2088" t="s">
        <v>11</v>
      </c>
      <c r="K2088">
        <v>0</v>
      </c>
      <c r="L2088" t="s">
        <v>11</v>
      </c>
      <c r="M2088">
        <v>0</v>
      </c>
      <c r="N2088">
        <v>2</v>
      </c>
      <c r="O2088" t="str">
        <f>IF(AND(Tabela1[[#This Row],[EA Play Season Pass]]="Yes",Tabela1[[#This Row],[Minecraft Season Pass]]="Yes"),"Yes","No")</f>
        <v>No</v>
      </c>
      <c r="P2088" t="str">
        <f>IF(OR(Tabela1[[#This Row],[EA Play Season Pass]]="Yes",Tabela1[[#This Row],[Minecraft Season Pass]]="Yes"),"Yes","No")</f>
        <v>No</v>
      </c>
      <c r="Q2088">
        <v>3</v>
      </c>
      <c r="R2088" s="2"/>
    </row>
    <row r="2089" spans="1:18" x14ac:dyDescent="0.25">
      <c r="A2089">
        <v>2088</v>
      </c>
      <c r="B2089" t="s">
        <v>410</v>
      </c>
      <c r="C2089" t="s">
        <v>10</v>
      </c>
      <c r="D2089" s="50">
        <v>44864</v>
      </c>
      <c r="E2089">
        <f>YEAR(Tabela1[[#This Row],[Start Date]])</f>
        <v>2022</v>
      </c>
      <c r="F2089">
        <f>ROUNDUP(MONTH(Tabela1[[#This Row],[Start Date]])/3,0)</f>
        <v>4</v>
      </c>
      <c r="G2089" t="s">
        <v>11</v>
      </c>
      <c r="H2089">
        <v>5</v>
      </c>
      <c r="I2089" t="s">
        <v>12</v>
      </c>
      <c r="J2089" t="s">
        <v>11</v>
      </c>
      <c r="K2089">
        <v>0</v>
      </c>
      <c r="L2089" t="s">
        <v>8</v>
      </c>
      <c r="M2089">
        <v>20</v>
      </c>
      <c r="N2089">
        <v>1</v>
      </c>
      <c r="O2089" t="str">
        <f>IF(AND(Tabela1[[#This Row],[EA Play Season Pass]]="Yes",Tabela1[[#This Row],[Minecraft Season Pass]]="Yes"),"Yes","No")</f>
        <v>No</v>
      </c>
      <c r="P2089" t="str">
        <f>IF(OR(Tabela1[[#This Row],[EA Play Season Pass]]="Yes",Tabela1[[#This Row],[Minecraft Season Pass]]="Yes"),"Yes","No")</f>
        <v>Yes</v>
      </c>
      <c r="Q2089">
        <v>24</v>
      </c>
      <c r="R2089" s="2"/>
    </row>
    <row r="2090" spans="1:18" x14ac:dyDescent="0.25">
      <c r="A2090">
        <v>2089</v>
      </c>
      <c r="B2090" t="s">
        <v>4725</v>
      </c>
      <c r="C2090" t="s">
        <v>13</v>
      </c>
      <c r="D2090" s="50">
        <v>44865</v>
      </c>
      <c r="E2090">
        <f>YEAR(Tabela1[[#This Row],[Start Date]])</f>
        <v>2022</v>
      </c>
      <c r="F2090">
        <f>ROUNDUP(MONTH(Tabela1[[#This Row],[Start Date]])/3,0)</f>
        <v>4</v>
      </c>
      <c r="G2090" t="s">
        <v>8</v>
      </c>
      <c r="H2090">
        <v>10</v>
      </c>
      <c r="I2090" t="s">
        <v>12</v>
      </c>
      <c r="J2090" t="s">
        <v>8</v>
      </c>
      <c r="K2090">
        <v>30</v>
      </c>
      <c r="L2090" t="s">
        <v>8</v>
      </c>
      <c r="M2090">
        <v>20</v>
      </c>
      <c r="N2090">
        <v>2</v>
      </c>
      <c r="O2090" t="str">
        <f>IF(AND(Tabela1[[#This Row],[EA Play Season Pass]]="Yes",Tabela1[[#This Row],[Minecraft Season Pass]]="Yes"),"Yes","No")</f>
        <v>Yes</v>
      </c>
      <c r="P2090" t="str">
        <f>IF(OR(Tabela1[[#This Row],[EA Play Season Pass]]="Yes",Tabela1[[#This Row],[Minecraft Season Pass]]="Yes"),"Yes","No")</f>
        <v>Yes</v>
      </c>
      <c r="Q2090">
        <v>58</v>
      </c>
      <c r="R2090" s="2"/>
    </row>
    <row r="2091" spans="1:18" x14ac:dyDescent="0.25">
      <c r="A2091">
        <v>2090</v>
      </c>
      <c r="B2091" t="s">
        <v>4726</v>
      </c>
      <c r="C2091" t="s">
        <v>13</v>
      </c>
      <c r="D2091" s="50">
        <v>44865</v>
      </c>
      <c r="E2091">
        <f>YEAR(Tabela1[[#This Row],[Start Date]])</f>
        <v>2022</v>
      </c>
      <c r="F2091">
        <f>ROUNDUP(MONTH(Tabela1[[#This Row],[Start Date]])/3,0)</f>
        <v>4</v>
      </c>
      <c r="G2091" t="s">
        <v>11</v>
      </c>
      <c r="H2091">
        <v>10</v>
      </c>
      <c r="I2091" t="s">
        <v>12</v>
      </c>
      <c r="J2091" t="s">
        <v>11</v>
      </c>
      <c r="K2091">
        <v>0</v>
      </c>
      <c r="L2091" t="s">
        <v>8</v>
      </c>
      <c r="M2091">
        <v>20</v>
      </c>
      <c r="N2091">
        <v>1</v>
      </c>
      <c r="O2091" t="str">
        <f>IF(AND(Tabela1[[#This Row],[EA Play Season Pass]]="Yes",Tabela1[[#This Row],[Minecraft Season Pass]]="Yes"),"Yes","No")</f>
        <v>No</v>
      </c>
      <c r="P2091" t="str">
        <f>IF(OR(Tabela1[[#This Row],[EA Play Season Pass]]="Yes",Tabela1[[#This Row],[Minecraft Season Pass]]="Yes"),"Yes","No")</f>
        <v>Yes</v>
      </c>
      <c r="Q2091">
        <v>29</v>
      </c>
      <c r="R2091" s="2"/>
    </row>
    <row r="2092" spans="1:18" x14ac:dyDescent="0.25">
      <c r="A2092">
        <v>2091</v>
      </c>
      <c r="B2092" t="s">
        <v>2360</v>
      </c>
      <c r="C2092" t="s">
        <v>7</v>
      </c>
      <c r="D2092" s="50">
        <v>44865</v>
      </c>
      <c r="E2092">
        <f>YEAR(Tabela1[[#This Row],[Start Date]])</f>
        <v>2022</v>
      </c>
      <c r="F2092">
        <f>ROUNDUP(MONTH(Tabela1[[#This Row],[Start Date]])/3,0)</f>
        <v>4</v>
      </c>
      <c r="G2092" t="s">
        <v>11</v>
      </c>
      <c r="H2092">
        <v>15</v>
      </c>
      <c r="I2092" t="s">
        <v>9</v>
      </c>
      <c r="J2092" t="s">
        <v>11</v>
      </c>
      <c r="K2092">
        <v>0</v>
      </c>
      <c r="L2092" t="s">
        <v>8</v>
      </c>
      <c r="M2092">
        <v>20</v>
      </c>
      <c r="N2092">
        <v>2</v>
      </c>
      <c r="O2092" t="str">
        <f>IF(AND(Tabela1[[#This Row],[EA Play Season Pass]]="Yes",Tabela1[[#This Row],[Minecraft Season Pass]]="Yes"),"Yes","No")</f>
        <v>No</v>
      </c>
      <c r="P2092" t="str">
        <f>IF(OR(Tabela1[[#This Row],[EA Play Season Pass]]="Yes",Tabela1[[#This Row],[Minecraft Season Pass]]="Yes"),"Yes","No")</f>
        <v>Yes</v>
      </c>
      <c r="Q2092">
        <v>33</v>
      </c>
      <c r="R2092" s="2"/>
    </row>
    <row r="2093" spans="1:18" x14ac:dyDescent="0.25">
      <c r="A2093">
        <v>2092</v>
      </c>
      <c r="B2093" t="s">
        <v>2506</v>
      </c>
      <c r="C2093" t="s">
        <v>7</v>
      </c>
      <c r="D2093" s="50">
        <v>44865</v>
      </c>
      <c r="E2093">
        <f>YEAR(Tabela1[[#This Row],[Start Date]])</f>
        <v>2022</v>
      </c>
      <c r="F2093">
        <f>ROUNDUP(MONTH(Tabela1[[#This Row],[Start Date]])/3,0)</f>
        <v>4</v>
      </c>
      <c r="G2093" t="s">
        <v>11</v>
      </c>
      <c r="H2093">
        <v>15</v>
      </c>
      <c r="I2093" t="s">
        <v>12</v>
      </c>
      <c r="J2093" t="s">
        <v>8</v>
      </c>
      <c r="K2093">
        <v>30</v>
      </c>
      <c r="L2093" t="s">
        <v>11</v>
      </c>
      <c r="M2093">
        <v>0</v>
      </c>
      <c r="N2093">
        <v>3</v>
      </c>
      <c r="O2093" t="str">
        <f>IF(AND(Tabela1[[#This Row],[EA Play Season Pass]]="Yes",Tabela1[[#This Row],[Minecraft Season Pass]]="Yes"),"Yes","No")</f>
        <v>No</v>
      </c>
      <c r="P2093" t="str">
        <f>IF(OR(Tabela1[[#This Row],[EA Play Season Pass]]="Yes",Tabela1[[#This Row],[Minecraft Season Pass]]="Yes"),"Yes","No")</f>
        <v>Yes</v>
      </c>
      <c r="Q2093">
        <v>42</v>
      </c>
      <c r="R2093" s="2"/>
    </row>
    <row r="2094" spans="1:18" x14ac:dyDescent="0.25">
      <c r="A2094">
        <v>2093</v>
      </c>
      <c r="B2094" t="s">
        <v>4727</v>
      </c>
      <c r="C2094" t="s">
        <v>10</v>
      </c>
      <c r="D2094" s="50">
        <v>44865</v>
      </c>
      <c r="E2094">
        <f>YEAR(Tabela1[[#This Row],[Start Date]])</f>
        <v>2022</v>
      </c>
      <c r="F2094">
        <f>ROUNDUP(MONTH(Tabela1[[#This Row],[Start Date]])/3,0)</f>
        <v>4</v>
      </c>
      <c r="G2094" t="s">
        <v>11</v>
      </c>
      <c r="H2094">
        <v>5</v>
      </c>
      <c r="I2094" t="s">
        <v>9</v>
      </c>
      <c r="J2094" t="s">
        <v>8</v>
      </c>
      <c r="K2094">
        <v>30</v>
      </c>
      <c r="L2094" t="s">
        <v>8</v>
      </c>
      <c r="M2094">
        <v>20</v>
      </c>
      <c r="N2094">
        <v>3</v>
      </c>
      <c r="O2094" t="str">
        <f>IF(AND(Tabela1[[#This Row],[EA Play Season Pass]]="Yes",Tabela1[[#This Row],[Minecraft Season Pass]]="Yes"),"Yes","No")</f>
        <v>Yes</v>
      </c>
      <c r="P2094" t="str">
        <f>IF(OR(Tabela1[[#This Row],[EA Play Season Pass]]="Yes",Tabela1[[#This Row],[Minecraft Season Pass]]="Yes"),"Yes","No")</f>
        <v>Yes</v>
      </c>
      <c r="Q2094">
        <v>52</v>
      </c>
      <c r="R2094" s="2"/>
    </row>
    <row r="2095" spans="1:18" x14ac:dyDescent="0.25">
      <c r="A2095">
        <v>2094</v>
      </c>
      <c r="B2095" t="s">
        <v>4728</v>
      </c>
      <c r="C2095" t="s">
        <v>13</v>
      </c>
      <c r="D2095" s="50">
        <v>44865</v>
      </c>
      <c r="E2095">
        <f>YEAR(Tabela1[[#This Row],[Start Date]])</f>
        <v>2022</v>
      </c>
      <c r="F2095">
        <f>ROUNDUP(MONTH(Tabela1[[#This Row],[Start Date]])/3,0)</f>
        <v>4</v>
      </c>
      <c r="G2095" t="s">
        <v>11</v>
      </c>
      <c r="H2095">
        <v>10</v>
      </c>
      <c r="I2095" t="s">
        <v>9</v>
      </c>
      <c r="J2095" t="s">
        <v>11</v>
      </c>
      <c r="K2095">
        <v>0</v>
      </c>
      <c r="L2095" t="s">
        <v>8</v>
      </c>
      <c r="M2095">
        <v>20</v>
      </c>
      <c r="N2095">
        <v>3</v>
      </c>
      <c r="O2095" t="str">
        <f>IF(AND(Tabela1[[#This Row],[EA Play Season Pass]]="Yes",Tabela1[[#This Row],[Minecraft Season Pass]]="Yes"),"Yes","No")</f>
        <v>No</v>
      </c>
      <c r="P2095" t="str">
        <f>IF(OR(Tabela1[[#This Row],[EA Play Season Pass]]="Yes",Tabela1[[#This Row],[Minecraft Season Pass]]="Yes"),"Yes","No")</f>
        <v>Yes</v>
      </c>
      <c r="Q2095">
        <v>27</v>
      </c>
      <c r="R2095" s="2"/>
    </row>
    <row r="2096" spans="1:18" x14ac:dyDescent="0.25">
      <c r="A2096">
        <v>2095</v>
      </c>
      <c r="B2096" t="s">
        <v>4729</v>
      </c>
      <c r="C2096" t="s">
        <v>7</v>
      </c>
      <c r="D2096" s="50">
        <v>44865</v>
      </c>
      <c r="E2096">
        <f>YEAR(Tabela1[[#This Row],[Start Date]])</f>
        <v>2022</v>
      </c>
      <c r="F2096">
        <f>ROUNDUP(MONTH(Tabela1[[#This Row],[Start Date]])/3,0)</f>
        <v>4</v>
      </c>
      <c r="G2096" t="s">
        <v>8</v>
      </c>
      <c r="H2096">
        <v>15</v>
      </c>
      <c r="I2096" t="s">
        <v>12</v>
      </c>
      <c r="J2096" t="s">
        <v>8</v>
      </c>
      <c r="K2096">
        <v>30</v>
      </c>
      <c r="L2096" t="s">
        <v>8</v>
      </c>
      <c r="M2096">
        <v>20</v>
      </c>
      <c r="N2096">
        <v>2</v>
      </c>
      <c r="O2096" t="str">
        <f>IF(AND(Tabela1[[#This Row],[EA Play Season Pass]]="Yes",Tabela1[[#This Row],[Minecraft Season Pass]]="Yes"),"Yes","No")</f>
        <v>Yes</v>
      </c>
      <c r="P2096" t="str">
        <f>IF(OR(Tabela1[[#This Row],[EA Play Season Pass]]="Yes",Tabela1[[#This Row],[Minecraft Season Pass]]="Yes"),"Yes","No")</f>
        <v>Yes</v>
      </c>
      <c r="Q2096">
        <v>63</v>
      </c>
      <c r="R2096" s="2"/>
    </row>
    <row r="2097" spans="1:18" x14ac:dyDescent="0.25">
      <c r="A2097">
        <v>2096</v>
      </c>
      <c r="B2097" t="s">
        <v>4730</v>
      </c>
      <c r="C2097" t="s">
        <v>13</v>
      </c>
      <c r="D2097" s="50">
        <v>44865</v>
      </c>
      <c r="E2097">
        <f>YEAR(Tabela1[[#This Row],[Start Date]])</f>
        <v>2022</v>
      </c>
      <c r="F2097">
        <f>ROUNDUP(MONTH(Tabela1[[#This Row],[Start Date]])/3,0)</f>
        <v>4</v>
      </c>
      <c r="G2097" t="s">
        <v>11</v>
      </c>
      <c r="H2097">
        <v>10</v>
      </c>
      <c r="I2097" t="s">
        <v>12</v>
      </c>
      <c r="J2097" t="s">
        <v>11</v>
      </c>
      <c r="K2097">
        <v>0</v>
      </c>
      <c r="L2097" t="s">
        <v>11</v>
      </c>
      <c r="M2097">
        <v>0</v>
      </c>
      <c r="N2097">
        <v>3</v>
      </c>
      <c r="O2097" t="str">
        <f>IF(AND(Tabela1[[#This Row],[EA Play Season Pass]]="Yes",Tabela1[[#This Row],[Minecraft Season Pass]]="Yes"),"Yes","No")</f>
        <v>No</v>
      </c>
      <c r="P2097" t="str">
        <f>IF(OR(Tabela1[[#This Row],[EA Play Season Pass]]="Yes",Tabela1[[#This Row],[Minecraft Season Pass]]="Yes"),"Yes","No")</f>
        <v>No</v>
      </c>
      <c r="Q2097">
        <v>7</v>
      </c>
      <c r="R2097" s="2"/>
    </row>
    <row r="2098" spans="1:18" x14ac:dyDescent="0.25">
      <c r="A2098">
        <v>2097</v>
      </c>
      <c r="B2098" t="s">
        <v>4731</v>
      </c>
      <c r="C2098" t="s">
        <v>10</v>
      </c>
      <c r="D2098" s="50">
        <v>44865</v>
      </c>
      <c r="E2098">
        <f>YEAR(Tabela1[[#This Row],[Start Date]])</f>
        <v>2022</v>
      </c>
      <c r="F2098">
        <f>ROUNDUP(MONTH(Tabela1[[#This Row],[Start Date]])/3,0)</f>
        <v>4</v>
      </c>
      <c r="G2098" t="s">
        <v>11</v>
      </c>
      <c r="H2098">
        <v>5</v>
      </c>
      <c r="I2098" t="s">
        <v>12</v>
      </c>
      <c r="J2098" t="s">
        <v>8</v>
      </c>
      <c r="K2098">
        <v>30</v>
      </c>
      <c r="L2098" t="s">
        <v>8</v>
      </c>
      <c r="M2098">
        <v>20</v>
      </c>
      <c r="N2098">
        <v>1</v>
      </c>
      <c r="O2098" t="str">
        <f>IF(AND(Tabela1[[#This Row],[EA Play Season Pass]]="Yes",Tabela1[[#This Row],[Minecraft Season Pass]]="Yes"),"Yes","No")</f>
        <v>Yes</v>
      </c>
      <c r="P2098" t="str">
        <f>IF(OR(Tabela1[[#This Row],[EA Play Season Pass]]="Yes",Tabela1[[#This Row],[Minecraft Season Pass]]="Yes"),"Yes","No")</f>
        <v>Yes</v>
      </c>
      <c r="Q2098">
        <v>54</v>
      </c>
      <c r="R2098" s="2"/>
    </row>
    <row r="2099" spans="1:18" x14ac:dyDescent="0.25">
      <c r="A2099">
        <v>2098</v>
      </c>
      <c r="B2099" t="s">
        <v>4732</v>
      </c>
      <c r="C2099" t="s">
        <v>7</v>
      </c>
      <c r="D2099" s="50">
        <v>44865</v>
      </c>
      <c r="E2099">
        <f>YEAR(Tabela1[[#This Row],[Start Date]])</f>
        <v>2022</v>
      </c>
      <c r="F2099">
        <f>ROUNDUP(MONTH(Tabela1[[#This Row],[Start Date]])/3,0)</f>
        <v>4</v>
      </c>
      <c r="G2099" t="s">
        <v>8</v>
      </c>
      <c r="H2099">
        <v>15</v>
      </c>
      <c r="I2099" t="s">
        <v>9</v>
      </c>
      <c r="J2099" t="s">
        <v>11</v>
      </c>
      <c r="K2099">
        <v>0</v>
      </c>
      <c r="L2099" t="s">
        <v>11</v>
      </c>
      <c r="M2099">
        <v>0</v>
      </c>
      <c r="N2099">
        <v>2</v>
      </c>
      <c r="O2099" t="str">
        <f>IF(AND(Tabela1[[#This Row],[EA Play Season Pass]]="Yes",Tabela1[[#This Row],[Minecraft Season Pass]]="Yes"),"Yes","No")</f>
        <v>No</v>
      </c>
      <c r="P2099" t="str">
        <f>IF(OR(Tabela1[[#This Row],[EA Play Season Pass]]="Yes",Tabela1[[#This Row],[Minecraft Season Pass]]="Yes"),"Yes","No")</f>
        <v>No</v>
      </c>
      <c r="Q2099">
        <v>13</v>
      </c>
      <c r="R2099" s="2"/>
    </row>
    <row r="2100" spans="1:18" x14ac:dyDescent="0.25">
      <c r="A2100">
        <v>2099</v>
      </c>
      <c r="B2100" t="s">
        <v>4733</v>
      </c>
      <c r="C2100" t="s">
        <v>13</v>
      </c>
      <c r="D2100" s="50">
        <v>44866</v>
      </c>
      <c r="E2100">
        <f>YEAR(Tabela1[[#This Row],[Start Date]])</f>
        <v>2022</v>
      </c>
      <c r="F2100">
        <f>ROUNDUP(MONTH(Tabela1[[#This Row],[Start Date]])/3,0)</f>
        <v>4</v>
      </c>
      <c r="G2100" t="s">
        <v>8</v>
      </c>
      <c r="H2100">
        <v>10</v>
      </c>
      <c r="I2100" t="s">
        <v>14</v>
      </c>
      <c r="J2100" t="s">
        <v>8</v>
      </c>
      <c r="K2100">
        <v>30</v>
      </c>
      <c r="L2100" t="s">
        <v>11</v>
      </c>
      <c r="M2100">
        <v>0</v>
      </c>
      <c r="N2100">
        <v>3</v>
      </c>
      <c r="O2100" t="str">
        <f>IF(AND(Tabela1[[#This Row],[EA Play Season Pass]]="Yes",Tabela1[[#This Row],[Minecraft Season Pass]]="Yes"),"Yes","No")</f>
        <v>No</v>
      </c>
      <c r="P2100" t="str">
        <f>IF(OR(Tabela1[[#This Row],[EA Play Season Pass]]="Yes",Tabela1[[#This Row],[Minecraft Season Pass]]="Yes"),"Yes","No")</f>
        <v>Yes</v>
      </c>
      <c r="Q2100">
        <v>37</v>
      </c>
      <c r="R2100" s="2"/>
    </row>
    <row r="2101" spans="1:18" x14ac:dyDescent="0.25">
      <c r="A2101">
        <v>2100</v>
      </c>
      <c r="B2101" t="s">
        <v>4734</v>
      </c>
      <c r="C2101" t="s">
        <v>7</v>
      </c>
      <c r="D2101" s="50">
        <v>44866</v>
      </c>
      <c r="E2101">
        <f>YEAR(Tabela1[[#This Row],[Start Date]])</f>
        <v>2022</v>
      </c>
      <c r="F2101">
        <f>ROUNDUP(MONTH(Tabela1[[#This Row],[Start Date]])/3,0)</f>
        <v>4</v>
      </c>
      <c r="G2101" t="s">
        <v>11</v>
      </c>
      <c r="H2101">
        <v>15</v>
      </c>
      <c r="I2101" t="s">
        <v>14</v>
      </c>
      <c r="J2101" t="s">
        <v>8</v>
      </c>
      <c r="K2101">
        <v>30</v>
      </c>
      <c r="L2101" t="s">
        <v>11</v>
      </c>
      <c r="M2101">
        <v>0</v>
      </c>
      <c r="N2101">
        <v>2</v>
      </c>
      <c r="O2101" t="str">
        <f>IF(AND(Tabela1[[#This Row],[EA Play Season Pass]]="Yes",Tabela1[[#This Row],[Minecraft Season Pass]]="Yes"),"Yes","No")</f>
        <v>No</v>
      </c>
      <c r="P2101" t="str">
        <f>IF(OR(Tabela1[[#This Row],[EA Play Season Pass]]="Yes",Tabela1[[#This Row],[Minecraft Season Pass]]="Yes"),"Yes","No")</f>
        <v>Yes</v>
      </c>
      <c r="Q2101">
        <v>43</v>
      </c>
      <c r="R2101" s="2"/>
    </row>
    <row r="2102" spans="1:18" x14ac:dyDescent="0.25">
      <c r="A2102">
        <v>2101</v>
      </c>
      <c r="B2102" t="s">
        <v>4735</v>
      </c>
      <c r="C2102" t="s">
        <v>13</v>
      </c>
      <c r="D2102" s="50">
        <v>44866</v>
      </c>
      <c r="E2102">
        <f>YEAR(Tabela1[[#This Row],[Start Date]])</f>
        <v>2022</v>
      </c>
      <c r="F2102">
        <f>ROUNDUP(MONTH(Tabela1[[#This Row],[Start Date]])/3,0)</f>
        <v>4</v>
      </c>
      <c r="G2102" t="s">
        <v>11</v>
      </c>
      <c r="H2102">
        <v>10</v>
      </c>
      <c r="I2102" t="s">
        <v>14</v>
      </c>
      <c r="J2102" t="s">
        <v>11</v>
      </c>
      <c r="K2102">
        <v>0</v>
      </c>
      <c r="L2102" t="s">
        <v>11</v>
      </c>
      <c r="M2102">
        <v>0</v>
      </c>
      <c r="N2102">
        <v>1</v>
      </c>
      <c r="O2102" t="str">
        <f>IF(AND(Tabela1[[#This Row],[EA Play Season Pass]]="Yes",Tabela1[[#This Row],[Minecraft Season Pass]]="Yes"),"Yes","No")</f>
        <v>No</v>
      </c>
      <c r="P2102" t="str">
        <f>IF(OR(Tabela1[[#This Row],[EA Play Season Pass]]="Yes",Tabela1[[#This Row],[Minecraft Season Pass]]="Yes"),"Yes","No")</f>
        <v>No</v>
      </c>
      <c r="Q2102">
        <v>9</v>
      </c>
      <c r="R2102" s="2"/>
    </row>
    <row r="2103" spans="1:18" x14ac:dyDescent="0.25">
      <c r="A2103">
        <v>2102</v>
      </c>
      <c r="B2103" t="s">
        <v>4736</v>
      </c>
      <c r="C2103" t="s">
        <v>7</v>
      </c>
      <c r="D2103" s="50">
        <v>44866</v>
      </c>
      <c r="E2103">
        <f>YEAR(Tabela1[[#This Row],[Start Date]])</f>
        <v>2022</v>
      </c>
      <c r="F2103">
        <f>ROUNDUP(MONTH(Tabela1[[#This Row],[Start Date]])/3,0)</f>
        <v>4</v>
      </c>
      <c r="G2103" t="s">
        <v>11</v>
      </c>
      <c r="H2103">
        <v>15</v>
      </c>
      <c r="I2103" t="s">
        <v>12</v>
      </c>
      <c r="J2103" t="s">
        <v>8</v>
      </c>
      <c r="K2103">
        <v>30</v>
      </c>
      <c r="L2103" t="s">
        <v>8</v>
      </c>
      <c r="M2103">
        <v>20</v>
      </c>
      <c r="N2103">
        <v>3</v>
      </c>
      <c r="O2103" t="str">
        <f>IF(AND(Tabela1[[#This Row],[EA Play Season Pass]]="Yes",Tabela1[[#This Row],[Minecraft Season Pass]]="Yes"),"Yes","No")</f>
        <v>Yes</v>
      </c>
      <c r="P2103" t="str">
        <f>IF(OR(Tabela1[[#This Row],[EA Play Season Pass]]="Yes",Tabela1[[#This Row],[Minecraft Season Pass]]="Yes"),"Yes","No")</f>
        <v>Yes</v>
      </c>
      <c r="Q2103">
        <v>62</v>
      </c>
      <c r="R2103" s="2"/>
    </row>
    <row r="2104" spans="1:18" x14ac:dyDescent="0.25">
      <c r="A2104">
        <v>2103</v>
      </c>
      <c r="B2104" t="s">
        <v>4737</v>
      </c>
      <c r="C2104" t="s">
        <v>10</v>
      </c>
      <c r="D2104" s="50">
        <v>44866</v>
      </c>
      <c r="E2104">
        <f>YEAR(Tabela1[[#This Row],[Start Date]])</f>
        <v>2022</v>
      </c>
      <c r="F2104">
        <f>ROUNDUP(MONTH(Tabela1[[#This Row],[Start Date]])/3,0)</f>
        <v>4</v>
      </c>
      <c r="G2104" t="s">
        <v>8</v>
      </c>
      <c r="H2104">
        <v>5</v>
      </c>
      <c r="I2104" t="s">
        <v>14</v>
      </c>
      <c r="J2104" t="s">
        <v>11</v>
      </c>
      <c r="K2104">
        <v>0</v>
      </c>
      <c r="L2104" t="s">
        <v>11</v>
      </c>
      <c r="M2104">
        <v>0</v>
      </c>
      <c r="N2104">
        <v>1</v>
      </c>
      <c r="O2104" t="str">
        <f>IF(AND(Tabela1[[#This Row],[EA Play Season Pass]]="Yes",Tabela1[[#This Row],[Minecraft Season Pass]]="Yes"),"Yes","No")</f>
        <v>No</v>
      </c>
      <c r="P2104" t="str">
        <f>IF(OR(Tabela1[[#This Row],[EA Play Season Pass]]="Yes",Tabela1[[#This Row],[Minecraft Season Pass]]="Yes"),"Yes","No")</f>
        <v>No</v>
      </c>
      <c r="Q2104">
        <v>4</v>
      </c>
      <c r="R2104" s="2"/>
    </row>
    <row r="2105" spans="1:18" x14ac:dyDescent="0.25">
      <c r="A2105">
        <v>2104</v>
      </c>
      <c r="B2105" t="s">
        <v>4738</v>
      </c>
      <c r="C2105" t="s">
        <v>10</v>
      </c>
      <c r="D2105" s="50">
        <v>44866</v>
      </c>
      <c r="E2105">
        <f>YEAR(Tabela1[[#This Row],[Start Date]])</f>
        <v>2022</v>
      </c>
      <c r="F2105">
        <f>ROUNDUP(MONTH(Tabela1[[#This Row],[Start Date]])/3,0)</f>
        <v>4</v>
      </c>
      <c r="G2105" t="s">
        <v>11</v>
      </c>
      <c r="H2105">
        <v>5</v>
      </c>
      <c r="I2105" t="s">
        <v>14</v>
      </c>
      <c r="J2105" t="s">
        <v>11</v>
      </c>
      <c r="K2105">
        <v>0</v>
      </c>
      <c r="L2105" t="s">
        <v>8</v>
      </c>
      <c r="M2105">
        <v>20</v>
      </c>
      <c r="N2105">
        <v>1</v>
      </c>
      <c r="O2105" t="str">
        <f>IF(AND(Tabela1[[#This Row],[EA Play Season Pass]]="Yes",Tabela1[[#This Row],[Minecraft Season Pass]]="Yes"),"Yes","No")</f>
        <v>No</v>
      </c>
      <c r="P2105" t="str">
        <f>IF(OR(Tabela1[[#This Row],[EA Play Season Pass]]="Yes",Tabela1[[#This Row],[Minecraft Season Pass]]="Yes"),"Yes","No")</f>
        <v>Yes</v>
      </c>
      <c r="Q2105">
        <v>24</v>
      </c>
      <c r="R2105" s="2"/>
    </row>
    <row r="2106" spans="1:18" x14ac:dyDescent="0.25">
      <c r="A2106">
        <v>2105</v>
      </c>
      <c r="B2106" t="s">
        <v>1734</v>
      </c>
      <c r="C2106" t="s">
        <v>7</v>
      </c>
      <c r="D2106" s="50">
        <v>44866</v>
      </c>
      <c r="E2106">
        <f>YEAR(Tabela1[[#This Row],[Start Date]])</f>
        <v>2022</v>
      </c>
      <c r="F2106">
        <f>ROUNDUP(MONTH(Tabela1[[#This Row],[Start Date]])/3,0)</f>
        <v>4</v>
      </c>
      <c r="G2106" t="s">
        <v>8</v>
      </c>
      <c r="H2106">
        <v>15</v>
      </c>
      <c r="I2106" t="s">
        <v>14</v>
      </c>
      <c r="J2106" t="s">
        <v>8</v>
      </c>
      <c r="K2106">
        <v>30</v>
      </c>
      <c r="L2106" t="s">
        <v>11</v>
      </c>
      <c r="M2106">
        <v>0</v>
      </c>
      <c r="N2106">
        <v>2</v>
      </c>
      <c r="O2106" t="str">
        <f>IF(AND(Tabela1[[#This Row],[EA Play Season Pass]]="Yes",Tabela1[[#This Row],[Minecraft Season Pass]]="Yes"),"Yes","No")</f>
        <v>No</v>
      </c>
      <c r="P2106" t="str">
        <f>IF(OR(Tabela1[[#This Row],[EA Play Season Pass]]="Yes",Tabela1[[#This Row],[Minecraft Season Pass]]="Yes"),"Yes","No")</f>
        <v>Yes</v>
      </c>
      <c r="Q2106">
        <v>43</v>
      </c>
      <c r="R2106" s="2"/>
    </row>
    <row r="2107" spans="1:18" x14ac:dyDescent="0.25">
      <c r="A2107">
        <v>2106</v>
      </c>
      <c r="B2107" t="s">
        <v>4739</v>
      </c>
      <c r="C2107" t="s">
        <v>10</v>
      </c>
      <c r="D2107" s="50">
        <v>44868</v>
      </c>
      <c r="E2107">
        <f>YEAR(Tabela1[[#This Row],[Start Date]])</f>
        <v>2022</v>
      </c>
      <c r="F2107">
        <f>ROUNDUP(MONTH(Tabela1[[#This Row],[Start Date]])/3,0)</f>
        <v>4</v>
      </c>
      <c r="G2107" t="s">
        <v>8</v>
      </c>
      <c r="H2107">
        <v>5</v>
      </c>
      <c r="I2107" t="s">
        <v>14</v>
      </c>
      <c r="J2107" t="s">
        <v>11</v>
      </c>
      <c r="K2107">
        <v>0</v>
      </c>
      <c r="L2107" t="s">
        <v>11</v>
      </c>
      <c r="M2107">
        <v>0</v>
      </c>
      <c r="N2107">
        <v>3</v>
      </c>
      <c r="O2107" t="str">
        <f>IF(AND(Tabela1[[#This Row],[EA Play Season Pass]]="Yes",Tabela1[[#This Row],[Minecraft Season Pass]]="Yes"),"Yes","No")</f>
        <v>No</v>
      </c>
      <c r="P2107" t="str">
        <f>IF(OR(Tabela1[[#This Row],[EA Play Season Pass]]="Yes",Tabela1[[#This Row],[Minecraft Season Pass]]="Yes"),"Yes","No")</f>
        <v>No</v>
      </c>
      <c r="Q2107">
        <v>2</v>
      </c>
      <c r="R2107" s="2"/>
    </row>
    <row r="2108" spans="1:18" x14ac:dyDescent="0.25">
      <c r="A2108">
        <v>2107</v>
      </c>
      <c r="B2108" t="s">
        <v>1064</v>
      </c>
      <c r="C2108" t="s">
        <v>13</v>
      </c>
      <c r="D2108" s="50">
        <v>44868</v>
      </c>
      <c r="E2108">
        <f>YEAR(Tabela1[[#This Row],[Start Date]])</f>
        <v>2022</v>
      </c>
      <c r="F2108">
        <f>ROUNDUP(MONTH(Tabela1[[#This Row],[Start Date]])/3,0)</f>
        <v>4</v>
      </c>
      <c r="G2108" t="s">
        <v>11</v>
      </c>
      <c r="H2108">
        <v>10</v>
      </c>
      <c r="I2108" t="s">
        <v>12</v>
      </c>
      <c r="J2108" t="s">
        <v>8</v>
      </c>
      <c r="K2108">
        <v>30</v>
      </c>
      <c r="L2108" t="s">
        <v>11</v>
      </c>
      <c r="M2108">
        <v>0</v>
      </c>
      <c r="N2108">
        <v>2</v>
      </c>
      <c r="O2108" t="str">
        <f>IF(AND(Tabela1[[#This Row],[EA Play Season Pass]]="Yes",Tabela1[[#This Row],[Minecraft Season Pass]]="Yes"),"Yes","No")</f>
        <v>No</v>
      </c>
      <c r="P2108" t="str">
        <f>IF(OR(Tabela1[[#This Row],[EA Play Season Pass]]="Yes",Tabela1[[#This Row],[Minecraft Season Pass]]="Yes"),"Yes","No")</f>
        <v>Yes</v>
      </c>
      <c r="Q2108">
        <v>38</v>
      </c>
      <c r="R2108" s="2"/>
    </row>
    <row r="2109" spans="1:18" x14ac:dyDescent="0.25">
      <c r="A2109">
        <v>2108</v>
      </c>
      <c r="B2109" t="s">
        <v>2475</v>
      </c>
      <c r="C2109" t="s">
        <v>7</v>
      </c>
      <c r="D2109" s="50">
        <v>44868</v>
      </c>
      <c r="E2109">
        <f>YEAR(Tabela1[[#This Row],[Start Date]])</f>
        <v>2022</v>
      </c>
      <c r="F2109">
        <f>ROUNDUP(MONTH(Tabela1[[#This Row],[Start Date]])/3,0)</f>
        <v>4</v>
      </c>
      <c r="G2109" t="s">
        <v>11</v>
      </c>
      <c r="H2109">
        <v>15</v>
      </c>
      <c r="I2109" t="s">
        <v>12</v>
      </c>
      <c r="J2109" t="s">
        <v>11</v>
      </c>
      <c r="K2109">
        <v>0</v>
      </c>
      <c r="L2109" t="s">
        <v>11</v>
      </c>
      <c r="M2109">
        <v>0</v>
      </c>
      <c r="N2109">
        <v>1</v>
      </c>
      <c r="O2109" t="str">
        <f>IF(AND(Tabela1[[#This Row],[EA Play Season Pass]]="Yes",Tabela1[[#This Row],[Minecraft Season Pass]]="Yes"),"Yes","No")</f>
        <v>No</v>
      </c>
      <c r="P2109" t="str">
        <f>IF(OR(Tabela1[[#This Row],[EA Play Season Pass]]="Yes",Tabela1[[#This Row],[Minecraft Season Pass]]="Yes"),"Yes","No")</f>
        <v>No</v>
      </c>
      <c r="Q2109">
        <v>14</v>
      </c>
      <c r="R2109" s="2"/>
    </row>
    <row r="2110" spans="1:18" x14ac:dyDescent="0.25">
      <c r="A2110">
        <v>2109</v>
      </c>
      <c r="B2110" t="s">
        <v>3100</v>
      </c>
      <c r="C2110" t="s">
        <v>10</v>
      </c>
      <c r="D2110" s="50">
        <v>44868</v>
      </c>
      <c r="E2110">
        <f>YEAR(Tabela1[[#This Row],[Start Date]])</f>
        <v>2022</v>
      </c>
      <c r="F2110">
        <f>ROUNDUP(MONTH(Tabela1[[#This Row],[Start Date]])/3,0)</f>
        <v>4</v>
      </c>
      <c r="G2110" t="s">
        <v>11</v>
      </c>
      <c r="H2110">
        <v>5</v>
      </c>
      <c r="I2110" t="s">
        <v>14</v>
      </c>
      <c r="J2110" t="s">
        <v>8</v>
      </c>
      <c r="K2110">
        <v>30</v>
      </c>
      <c r="L2110" t="s">
        <v>11</v>
      </c>
      <c r="M2110">
        <v>0</v>
      </c>
      <c r="N2110">
        <v>3</v>
      </c>
      <c r="O2110" t="str">
        <f>IF(AND(Tabela1[[#This Row],[EA Play Season Pass]]="Yes",Tabela1[[#This Row],[Minecraft Season Pass]]="Yes"),"Yes","No")</f>
        <v>No</v>
      </c>
      <c r="P2110" t="str">
        <f>IF(OR(Tabela1[[#This Row],[EA Play Season Pass]]="Yes",Tabela1[[#This Row],[Minecraft Season Pass]]="Yes"),"Yes","No")</f>
        <v>Yes</v>
      </c>
      <c r="Q2110">
        <v>32</v>
      </c>
      <c r="R2110" s="2"/>
    </row>
    <row r="2111" spans="1:18" x14ac:dyDescent="0.25">
      <c r="A2111">
        <v>2110</v>
      </c>
      <c r="B2111" t="s">
        <v>1703</v>
      </c>
      <c r="C2111" t="s">
        <v>7</v>
      </c>
      <c r="D2111" s="50">
        <v>44868</v>
      </c>
      <c r="E2111">
        <f>YEAR(Tabela1[[#This Row],[Start Date]])</f>
        <v>2022</v>
      </c>
      <c r="F2111">
        <f>ROUNDUP(MONTH(Tabela1[[#This Row],[Start Date]])/3,0)</f>
        <v>4</v>
      </c>
      <c r="G2111" t="s">
        <v>11</v>
      </c>
      <c r="H2111">
        <v>15</v>
      </c>
      <c r="I2111" t="s">
        <v>9</v>
      </c>
      <c r="J2111" t="s">
        <v>8</v>
      </c>
      <c r="K2111">
        <v>30</v>
      </c>
      <c r="L2111" t="s">
        <v>8</v>
      </c>
      <c r="M2111">
        <v>20</v>
      </c>
      <c r="N2111">
        <v>3</v>
      </c>
      <c r="O2111" t="str">
        <f>IF(AND(Tabela1[[#This Row],[EA Play Season Pass]]="Yes",Tabela1[[#This Row],[Minecraft Season Pass]]="Yes"),"Yes","No")</f>
        <v>Yes</v>
      </c>
      <c r="P2111" t="str">
        <f>IF(OR(Tabela1[[#This Row],[EA Play Season Pass]]="Yes",Tabela1[[#This Row],[Minecraft Season Pass]]="Yes"),"Yes","No")</f>
        <v>Yes</v>
      </c>
      <c r="Q2111">
        <v>62</v>
      </c>
      <c r="R2111" s="2"/>
    </row>
    <row r="2112" spans="1:18" x14ac:dyDescent="0.25">
      <c r="A2112">
        <v>2111</v>
      </c>
      <c r="B2112" t="s">
        <v>4740</v>
      </c>
      <c r="C2112" t="s">
        <v>10</v>
      </c>
      <c r="D2112" s="50">
        <v>44868</v>
      </c>
      <c r="E2112">
        <f>YEAR(Tabela1[[#This Row],[Start Date]])</f>
        <v>2022</v>
      </c>
      <c r="F2112">
        <f>ROUNDUP(MONTH(Tabela1[[#This Row],[Start Date]])/3,0)</f>
        <v>4</v>
      </c>
      <c r="G2112" t="s">
        <v>8</v>
      </c>
      <c r="H2112">
        <v>5</v>
      </c>
      <c r="I2112" t="s">
        <v>9</v>
      </c>
      <c r="J2112" t="s">
        <v>11</v>
      </c>
      <c r="K2112">
        <v>0</v>
      </c>
      <c r="L2112" t="s">
        <v>11</v>
      </c>
      <c r="M2112">
        <v>0</v>
      </c>
      <c r="N2112">
        <v>1</v>
      </c>
      <c r="O2112" t="str">
        <f>IF(AND(Tabela1[[#This Row],[EA Play Season Pass]]="Yes",Tabela1[[#This Row],[Minecraft Season Pass]]="Yes"),"Yes","No")</f>
        <v>No</v>
      </c>
      <c r="P2112" t="str">
        <f>IF(OR(Tabela1[[#This Row],[EA Play Season Pass]]="Yes",Tabela1[[#This Row],[Minecraft Season Pass]]="Yes"),"Yes","No")</f>
        <v>No</v>
      </c>
      <c r="Q2112">
        <v>4</v>
      </c>
      <c r="R2112" s="2"/>
    </row>
    <row r="2113" spans="1:18" x14ac:dyDescent="0.25">
      <c r="A2113">
        <v>2112</v>
      </c>
      <c r="B2113" t="s">
        <v>4741</v>
      </c>
      <c r="C2113" t="s">
        <v>13</v>
      </c>
      <c r="D2113" s="50">
        <v>44868</v>
      </c>
      <c r="E2113">
        <f>YEAR(Tabela1[[#This Row],[Start Date]])</f>
        <v>2022</v>
      </c>
      <c r="F2113">
        <f>ROUNDUP(MONTH(Tabela1[[#This Row],[Start Date]])/3,0)</f>
        <v>4</v>
      </c>
      <c r="G2113" t="s">
        <v>8</v>
      </c>
      <c r="H2113">
        <v>10</v>
      </c>
      <c r="I2113" t="s">
        <v>12</v>
      </c>
      <c r="J2113" t="s">
        <v>8</v>
      </c>
      <c r="K2113">
        <v>30</v>
      </c>
      <c r="L2113" t="s">
        <v>8</v>
      </c>
      <c r="M2113">
        <v>20</v>
      </c>
      <c r="N2113">
        <v>3</v>
      </c>
      <c r="O2113" t="str">
        <f>IF(AND(Tabela1[[#This Row],[EA Play Season Pass]]="Yes",Tabela1[[#This Row],[Minecraft Season Pass]]="Yes"),"Yes","No")</f>
        <v>Yes</v>
      </c>
      <c r="P2113" t="str">
        <f>IF(OR(Tabela1[[#This Row],[EA Play Season Pass]]="Yes",Tabela1[[#This Row],[Minecraft Season Pass]]="Yes"),"Yes","No")</f>
        <v>Yes</v>
      </c>
      <c r="Q2113">
        <v>57</v>
      </c>
      <c r="R2113" s="2"/>
    </row>
    <row r="2114" spans="1:18" x14ac:dyDescent="0.25">
      <c r="A2114">
        <v>2113</v>
      </c>
      <c r="B2114" t="s">
        <v>3812</v>
      </c>
      <c r="C2114" t="s">
        <v>10</v>
      </c>
      <c r="D2114" s="50">
        <v>44868</v>
      </c>
      <c r="E2114">
        <f>YEAR(Tabela1[[#This Row],[Start Date]])</f>
        <v>2022</v>
      </c>
      <c r="F2114">
        <f>ROUNDUP(MONTH(Tabela1[[#This Row],[Start Date]])/3,0)</f>
        <v>4</v>
      </c>
      <c r="G2114" t="s">
        <v>8</v>
      </c>
      <c r="H2114">
        <v>5</v>
      </c>
      <c r="I2114" t="s">
        <v>9</v>
      </c>
      <c r="J2114" t="s">
        <v>8</v>
      </c>
      <c r="K2114">
        <v>30</v>
      </c>
      <c r="L2114" t="s">
        <v>8</v>
      </c>
      <c r="M2114">
        <v>20</v>
      </c>
      <c r="N2114">
        <v>3</v>
      </c>
      <c r="O2114" t="str">
        <f>IF(AND(Tabela1[[#This Row],[EA Play Season Pass]]="Yes",Tabela1[[#This Row],[Minecraft Season Pass]]="Yes"),"Yes","No")</f>
        <v>Yes</v>
      </c>
      <c r="P2114" t="str">
        <f>IF(OR(Tabela1[[#This Row],[EA Play Season Pass]]="Yes",Tabela1[[#This Row],[Minecraft Season Pass]]="Yes"),"Yes","No")</f>
        <v>Yes</v>
      </c>
      <c r="Q2114">
        <v>52</v>
      </c>
      <c r="R2114" s="2"/>
    </row>
    <row r="2115" spans="1:18" x14ac:dyDescent="0.25">
      <c r="A2115">
        <v>2114</v>
      </c>
      <c r="B2115" t="s">
        <v>290</v>
      </c>
      <c r="C2115" t="s">
        <v>7</v>
      </c>
      <c r="D2115" s="50">
        <v>44869</v>
      </c>
      <c r="E2115">
        <f>YEAR(Tabela1[[#This Row],[Start Date]])</f>
        <v>2022</v>
      </c>
      <c r="F2115">
        <f>ROUNDUP(MONTH(Tabela1[[#This Row],[Start Date]])/3,0)</f>
        <v>4</v>
      </c>
      <c r="G2115" t="s">
        <v>8</v>
      </c>
      <c r="H2115">
        <v>15</v>
      </c>
      <c r="I2115" t="s">
        <v>14</v>
      </c>
      <c r="J2115" t="s">
        <v>11</v>
      </c>
      <c r="K2115">
        <v>0</v>
      </c>
      <c r="L2115" t="s">
        <v>11</v>
      </c>
      <c r="M2115">
        <v>0</v>
      </c>
      <c r="N2115">
        <v>3</v>
      </c>
      <c r="O2115" t="str">
        <f>IF(AND(Tabela1[[#This Row],[EA Play Season Pass]]="Yes",Tabela1[[#This Row],[Minecraft Season Pass]]="Yes"),"Yes","No")</f>
        <v>No</v>
      </c>
      <c r="P2115" t="str">
        <f>IF(OR(Tabela1[[#This Row],[EA Play Season Pass]]="Yes",Tabela1[[#This Row],[Minecraft Season Pass]]="Yes"),"Yes","No")</f>
        <v>No</v>
      </c>
      <c r="Q2115">
        <v>12</v>
      </c>
      <c r="R2115" s="2"/>
    </row>
    <row r="2116" spans="1:18" x14ac:dyDescent="0.25">
      <c r="A2116">
        <v>2115</v>
      </c>
      <c r="B2116" t="s">
        <v>2377</v>
      </c>
      <c r="C2116" t="s">
        <v>13</v>
      </c>
      <c r="D2116" s="50">
        <v>44869</v>
      </c>
      <c r="E2116">
        <f>YEAR(Tabela1[[#This Row],[Start Date]])</f>
        <v>2022</v>
      </c>
      <c r="F2116">
        <f>ROUNDUP(MONTH(Tabela1[[#This Row],[Start Date]])/3,0)</f>
        <v>4</v>
      </c>
      <c r="G2116" t="s">
        <v>11</v>
      </c>
      <c r="H2116">
        <v>10</v>
      </c>
      <c r="I2116" t="s">
        <v>12</v>
      </c>
      <c r="J2116" t="s">
        <v>8</v>
      </c>
      <c r="K2116">
        <v>30</v>
      </c>
      <c r="L2116" t="s">
        <v>8</v>
      </c>
      <c r="M2116">
        <v>20</v>
      </c>
      <c r="N2116">
        <v>1</v>
      </c>
      <c r="O2116" t="str">
        <f>IF(AND(Tabela1[[#This Row],[EA Play Season Pass]]="Yes",Tabela1[[#This Row],[Minecraft Season Pass]]="Yes"),"Yes","No")</f>
        <v>Yes</v>
      </c>
      <c r="P2116" t="str">
        <f>IF(OR(Tabela1[[#This Row],[EA Play Season Pass]]="Yes",Tabela1[[#This Row],[Minecraft Season Pass]]="Yes"),"Yes","No")</f>
        <v>Yes</v>
      </c>
      <c r="Q2116">
        <v>59</v>
      </c>
      <c r="R2116" s="2"/>
    </row>
    <row r="2117" spans="1:18" x14ac:dyDescent="0.25">
      <c r="A2117">
        <v>2116</v>
      </c>
      <c r="B2117" t="s">
        <v>4742</v>
      </c>
      <c r="C2117" t="s">
        <v>7</v>
      </c>
      <c r="D2117" s="50">
        <v>44869</v>
      </c>
      <c r="E2117">
        <f>YEAR(Tabela1[[#This Row],[Start Date]])</f>
        <v>2022</v>
      </c>
      <c r="F2117">
        <f>ROUNDUP(MONTH(Tabela1[[#This Row],[Start Date]])/3,0)</f>
        <v>4</v>
      </c>
      <c r="G2117" t="s">
        <v>8</v>
      </c>
      <c r="H2117">
        <v>15</v>
      </c>
      <c r="I2117" t="s">
        <v>14</v>
      </c>
      <c r="J2117" t="s">
        <v>8</v>
      </c>
      <c r="K2117">
        <v>30</v>
      </c>
      <c r="L2117" t="s">
        <v>11</v>
      </c>
      <c r="M2117">
        <v>0</v>
      </c>
      <c r="N2117">
        <v>1</v>
      </c>
      <c r="O2117" t="str">
        <f>IF(AND(Tabela1[[#This Row],[EA Play Season Pass]]="Yes",Tabela1[[#This Row],[Minecraft Season Pass]]="Yes"),"Yes","No")</f>
        <v>No</v>
      </c>
      <c r="P2117" t="str">
        <f>IF(OR(Tabela1[[#This Row],[EA Play Season Pass]]="Yes",Tabela1[[#This Row],[Minecraft Season Pass]]="Yes"),"Yes","No")</f>
        <v>Yes</v>
      </c>
      <c r="Q2117">
        <v>44</v>
      </c>
      <c r="R2117" s="2"/>
    </row>
    <row r="2118" spans="1:18" x14ac:dyDescent="0.25">
      <c r="A2118">
        <v>2117</v>
      </c>
      <c r="B2118" t="s">
        <v>4743</v>
      </c>
      <c r="C2118" t="s">
        <v>7</v>
      </c>
      <c r="D2118" s="50">
        <v>44869</v>
      </c>
      <c r="E2118">
        <f>YEAR(Tabela1[[#This Row],[Start Date]])</f>
        <v>2022</v>
      </c>
      <c r="F2118">
        <f>ROUNDUP(MONTH(Tabela1[[#This Row],[Start Date]])/3,0)</f>
        <v>4</v>
      </c>
      <c r="G2118" t="s">
        <v>11</v>
      </c>
      <c r="H2118">
        <v>15</v>
      </c>
      <c r="I2118" t="s">
        <v>9</v>
      </c>
      <c r="J2118" t="s">
        <v>8</v>
      </c>
      <c r="K2118">
        <v>30</v>
      </c>
      <c r="L2118" t="s">
        <v>11</v>
      </c>
      <c r="M2118">
        <v>0</v>
      </c>
      <c r="N2118">
        <v>3</v>
      </c>
      <c r="O2118" t="str">
        <f>IF(AND(Tabela1[[#This Row],[EA Play Season Pass]]="Yes",Tabela1[[#This Row],[Minecraft Season Pass]]="Yes"),"Yes","No")</f>
        <v>No</v>
      </c>
      <c r="P2118" t="str">
        <f>IF(OR(Tabela1[[#This Row],[EA Play Season Pass]]="Yes",Tabela1[[#This Row],[Minecraft Season Pass]]="Yes"),"Yes","No")</f>
        <v>Yes</v>
      </c>
      <c r="Q2118">
        <v>42</v>
      </c>
      <c r="R2118" s="2"/>
    </row>
    <row r="2119" spans="1:18" x14ac:dyDescent="0.25">
      <c r="A2119">
        <v>2118</v>
      </c>
      <c r="B2119" t="s">
        <v>2185</v>
      </c>
      <c r="C2119" t="s">
        <v>7</v>
      </c>
      <c r="D2119" s="50">
        <v>44869</v>
      </c>
      <c r="E2119">
        <f>YEAR(Tabela1[[#This Row],[Start Date]])</f>
        <v>2022</v>
      </c>
      <c r="F2119">
        <f>ROUNDUP(MONTH(Tabela1[[#This Row],[Start Date]])/3,0)</f>
        <v>4</v>
      </c>
      <c r="G2119" t="s">
        <v>8</v>
      </c>
      <c r="H2119">
        <v>15</v>
      </c>
      <c r="I2119" t="s">
        <v>14</v>
      </c>
      <c r="J2119" t="s">
        <v>11</v>
      </c>
      <c r="K2119">
        <v>0</v>
      </c>
      <c r="L2119" t="s">
        <v>11</v>
      </c>
      <c r="M2119">
        <v>0</v>
      </c>
      <c r="N2119">
        <v>1</v>
      </c>
      <c r="O2119" t="str">
        <f>IF(AND(Tabela1[[#This Row],[EA Play Season Pass]]="Yes",Tabela1[[#This Row],[Minecraft Season Pass]]="Yes"),"Yes","No")</f>
        <v>No</v>
      </c>
      <c r="P2119" t="str">
        <f>IF(OR(Tabela1[[#This Row],[EA Play Season Pass]]="Yes",Tabela1[[#This Row],[Minecraft Season Pass]]="Yes"),"Yes","No")</f>
        <v>No</v>
      </c>
      <c r="Q2119">
        <v>14</v>
      </c>
      <c r="R2119" s="2"/>
    </row>
    <row r="2120" spans="1:18" x14ac:dyDescent="0.25">
      <c r="A2120">
        <v>2119</v>
      </c>
      <c r="B2120" t="s">
        <v>4744</v>
      </c>
      <c r="C2120" t="s">
        <v>10</v>
      </c>
      <c r="D2120" s="50">
        <v>44869</v>
      </c>
      <c r="E2120">
        <f>YEAR(Tabela1[[#This Row],[Start Date]])</f>
        <v>2022</v>
      </c>
      <c r="F2120">
        <f>ROUNDUP(MONTH(Tabela1[[#This Row],[Start Date]])/3,0)</f>
        <v>4</v>
      </c>
      <c r="G2120" t="s">
        <v>11</v>
      </c>
      <c r="H2120">
        <v>5</v>
      </c>
      <c r="I2120" t="s">
        <v>14</v>
      </c>
      <c r="J2120" t="s">
        <v>8</v>
      </c>
      <c r="K2120">
        <v>30</v>
      </c>
      <c r="L2120" t="s">
        <v>8</v>
      </c>
      <c r="M2120">
        <v>20</v>
      </c>
      <c r="N2120">
        <v>3</v>
      </c>
      <c r="O2120" t="str">
        <f>IF(AND(Tabela1[[#This Row],[EA Play Season Pass]]="Yes",Tabela1[[#This Row],[Minecraft Season Pass]]="Yes"),"Yes","No")</f>
        <v>Yes</v>
      </c>
      <c r="P2120" t="str">
        <f>IF(OR(Tabela1[[#This Row],[EA Play Season Pass]]="Yes",Tabela1[[#This Row],[Minecraft Season Pass]]="Yes"),"Yes","No")</f>
        <v>Yes</v>
      </c>
      <c r="Q2120">
        <v>52</v>
      </c>
      <c r="R2120" s="2"/>
    </row>
    <row r="2121" spans="1:18" x14ac:dyDescent="0.25">
      <c r="A2121">
        <v>2120</v>
      </c>
      <c r="B2121" t="s">
        <v>2337</v>
      </c>
      <c r="C2121" t="s">
        <v>13</v>
      </c>
      <c r="D2121" s="50">
        <v>44869</v>
      </c>
      <c r="E2121">
        <f>YEAR(Tabela1[[#This Row],[Start Date]])</f>
        <v>2022</v>
      </c>
      <c r="F2121">
        <f>ROUNDUP(MONTH(Tabela1[[#This Row],[Start Date]])/3,0)</f>
        <v>4</v>
      </c>
      <c r="G2121" t="s">
        <v>11</v>
      </c>
      <c r="H2121">
        <v>10</v>
      </c>
      <c r="I2121" t="s">
        <v>14</v>
      </c>
      <c r="J2121" t="s">
        <v>8</v>
      </c>
      <c r="K2121">
        <v>30</v>
      </c>
      <c r="L2121" t="s">
        <v>11</v>
      </c>
      <c r="M2121">
        <v>0</v>
      </c>
      <c r="N2121">
        <v>2</v>
      </c>
      <c r="O2121" t="str">
        <f>IF(AND(Tabela1[[#This Row],[EA Play Season Pass]]="Yes",Tabela1[[#This Row],[Minecraft Season Pass]]="Yes"),"Yes","No")</f>
        <v>No</v>
      </c>
      <c r="P2121" t="str">
        <f>IF(OR(Tabela1[[#This Row],[EA Play Season Pass]]="Yes",Tabela1[[#This Row],[Minecraft Season Pass]]="Yes"),"Yes","No")</f>
        <v>Yes</v>
      </c>
      <c r="Q2121">
        <v>38</v>
      </c>
      <c r="R2121" s="2"/>
    </row>
    <row r="2122" spans="1:18" x14ac:dyDescent="0.25">
      <c r="A2122">
        <v>2121</v>
      </c>
      <c r="B2122" t="s">
        <v>4745</v>
      </c>
      <c r="C2122" t="s">
        <v>10</v>
      </c>
      <c r="D2122" s="50">
        <v>44869</v>
      </c>
      <c r="E2122">
        <f>YEAR(Tabela1[[#This Row],[Start Date]])</f>
        <v>2022</v>
      </c>
      <c r="F2122">
        <f>ROUNDUP(MONTH(Tabela1[[#This Row],[Start Date]])/3,0)</f>
        <v>4</v>
      </c>
      <c r="G2122" t="s">
        <v>8</v>
      </c>
      <c r="H2122">
        <v>5</v>
      </c>
      <c r="I2122" t="s">
        <v>12</v>
      </c>
      <c r="J2122" t="s">
        <v>11</v>
      </c>
      <c r="K2122">
        <v>0</v>
      </c>
      <c r="L2122" t="s">
        <v>11</v>
      </c>
      <c r="M2122">
        <v>0</v>
      </c>
      <c r="N2122">
        <v>1</v>
      </c>
      <c r="O2122" t="str">
        <f>IF(AND(Tabela1[[#This Row],[EA Play Season Pass]]="Yes",Tabela1[[#This Row],[Minecraft Season Pass]]="Yes"),"Yes","No")</f>
        <v>No</v>
      </c>
      <c r="P2122" t="str">
        <f>IF(OR(Tabela1[[#This Row],[EA Play Season Pass]]="Yes",Tabela1[[#This Row],[Minecraft Season Pass]]="Yes"),"Yes","No")</f>
        <v>No</v>
      </c>
      <c r="Q2122">
        <v>4</v>
      </c>
      <c r="R2122" s="2"/>
    </row>
    <row r="2123" spans="1:18" x14ac:dyDescent="0.25">
      <c r="A2123">
        <v>2122</v>
      </c>
      <c r="B2123" t="s">
        <v>4746</v>
      </c>
      <c r="C2123" t="s">
        <v>10</v>
      </c>
      <c r="D2123" s="50">
        <v>44869</v>
      </c>
      <c r="E2123">
        <f>YEAR(Tabela1[[#This Row],[Start Date]])</f>
        <v>2022</v>
      </c>
      <c r="F2123">
        <f>ROUNDUP(MONTH(Tabela1[[#This Row],[Start Date]])/3,0)</f>
        <v>4</v>
      </c>
      <c r="G2123" t="s">
        <v>8</v>
      </c>
      <c r="H2123">
        <v>5</v>
      </c>
      <c r="I2123" t="s">
        <v>9</v>
      </c>
      <c r="J2123" t="s">
        <v>8</v>
      </c>
      <c r="K2123">
        <v>30</v>
      </c>
      <c r="L2123" t="s">
        <v>11</v>
      </c>
      <c r="M2123">
        <v>0</v>
      </c>
      <c r="N2123">
        <v>2</v>
      </c>
      <c r="O2123" t="str">
        <f>IF(AND(Tabela1[[#This Row],[EA Play Season Pass]]="Yes",Tabela1[[#This Row],[Minecraft Season Pass]]="Yes"),"Yes","No")</f>
        <v>No</v>
      </c>
      <c r="P2123" t="str">
        <f>IF(OR(Tabela1[[#This Row],[EA Play Season Pass]]="Yes",Tabela1[[#This Row],[Minecraft Season Pass]]="Yes"),"Yes","No")</f>
        <v>Yes</v>
      </c>
      <c r="Q2123">
        <v>33</v>
      </c>
      <c r="R2123" s="2"/>
    </row>
    <row r="2124" spans="1:18" x14ac:dyDescent="0.25">
      <c r="A2124">
        <v>2123</v>
      </c>
      <c r="B2124" t="s">
        <v>1914</v>
      </c>
      <c r="C2124" t="s">
        <v>10</v>
      </c>
      <c r="D2124" s="50">
        <v>44869</v>
      </c>
      <c r="E2124">
        <f>YEAR(Tabela1[[#This Row],[Start Date]])</f>
        <v>2022</v>
      </c>
      <c r="F2124">
        <f>ROUNDUP(MONTH(Tabela1[[#This Row],[Start Date]])/3,0)</f>
        <v>4</v>
      </c>
      <c r="G2124" t="s">
        <v>11</v>
      </c>
      <c r="H2124">
        <v>5</v>
      </c>
      <c r="I2124" t="s">
        <v>14</v>
      </c>
      <c r="J2124" t="s">
        <v>11</v>
      </c>
      <c r="K2124">
        <v>0</v>
      </c>
      <c r="L2124" t="s">
        <v>8</v>
      </c>
      <c r="M2124">
        <v>20</v>
      </c>
      <c r="N2124">
        <v>2</v>
      </c>
      <c r="O2124" t="str">
        <f>IF(AND(Tabela1[[#This Row],[EA Play Season Pass]]="Yes",Tabela1[[#This Row],[Minecraft Season Pass]]="Yes"),"Yes","No")</f>
        <v>No</v>
      </c>
      <c r="P2124" t="str">
        <f>IF(OR(Tabela1[[#This Row],[EA Play Season Pass]]="Yes",Tabela1[[#This Row],[Minecraft Season Pass]]="Yes"),"Yes","No")</f>
        <v>Yes</v>
      </c>
      <c r="Q2124">
        <v>23</v>
      </c>
      <c r="R2124" s="2"/>
    </row>
    <row r="2125" spans="1:18" x14ac:dyDescent="0.25">
      <c r="A2125">
        <v>2124</v>
      </c>
      <c r="B2125" t="s">
        <v>4747</v>
      </c>
      <c r="C2125" t="s">
        <v>10</v>
      </c>
      <c r="D2125" s="50">
        <v>44870</v>
      </c>
      <c r="E2125">
        <f>YEAR(Tabela1[[#This Row],[Start Date]])</f>
        <v>2022</v>
      </c>
      <c r="F2125">
        <f>ROUNDUP(MONTH(Tabela1[[#This Row],[Start Date]])/3,0)</f>
        <v>4</v>
      </c>
      <c r="G2125" t="s">
        <v>8</v>
      </c>
      <c r="H2125">
        <v>5</v>
      </c>
      <c r="I2125" t="s">
        <v>9</v>
      </c>
      <c r="J2125" t="s">
        <v>11</v>
      </c>
      <c r="K2125">
        <v>0</v>
      </c>
      <c r="L2125" t="s">
        <v>8</v>
      </c>
      <c r="M2125">
        <v>20</v>
      </c>
      <c r="N2125">
        <v>2</v>
      </c>
      <c r="O2125" t="str">
        <f>IF(AND(Tabela1[[#This Row],[EA Play Season Pass]]="Yes",Tabela1[[#This Row],[Minecraft Season Pass]]="Yes"),"Yes","No")</f>
        <v>No</v>
      </c>
      <c r="P2125" t="str">
        <f>IF(OR(Tabela1[[#This Row],[EA Play Season Pass]]="Yes",Tabela1[[#This Row],[Minecraft Season Pass]]="Yes"),"Yes","No")</f>
        <v>Yes</v>
      </c>
      <c r="Q2125">
        <v>23</v>
      </c>
      <c r="R2125" s="2"/>
    </row>
    <row r="2126" spans="1:18" x14ac:dyDescent="0.25">
      <c r="A2126">
        <v>2125</v>
      </c>
      <c r="B2126" t="s">
        <v>4748</v>
      </c>
      <c r="C2126" t="s">
        <v>10</v>
      </c>
      <c r="D2126" s="50">
        <v>44870</v>
      </c>
      <c r="E2126">
        <f>YEAR(Tabela1[[#This Row],[Start Date]])</f>
        <v>2022</v>
      </c>
      <c r="F2126">
        <f>ROUNDUP(MONTH(Tabela1[[#This Row],[Start Date]])/3,0)</f>
        <v>4</v>
      </c>
      <c r="G2126" t="s">
        <v>8</v>
      </c>
      <c r="H2126">
        <v>5</v>
      </c>
      <c r="I2126" t="s">
        <v>9</v>
      </c>
      <c r="J2126" t="s">
        <v>11</v>
      </c>
      <c r="K2126">
        <v>0</v>
      </c>
      <c r="L2126" t="s">
        <v>11</v>
      </c>
      <c r="M2126">
        <v>0</v>
      </c>
      <c r="N2126">
        <v>3</v>
      </c>
      <c r="O2126" t="str">
        <f>IF(AND(Tabela1[[#This Row],[EA Play Season Pass]]="Yes",Tabela1[[#This Row],[Minecraft Season Pass]]="Yes"),"Yes","No")</f>
        <v>No</v>
      </c>
      <c r="P2126" t="str">
        <f>IF(OR(Tabela1[[#This Row],[EA Play Season Pass]]="Yes",Tabela1[[#This Row],[Minecraft Season Pass]]="Yes"),"Yes","No")</f>
        <v>No</v>
      </c>
      <c r="Q2126">
        <v>2</v>
      </c>
      <c r="R2126" s="2"/>
    </row>
    <row r="2127" spans="1:18" x14ac:dyDescent="0.25">
      <c r="A2127">
        <v>2126</v>
      </c>
      <c r="B2127" t="s">
        <v>4749</v>
      </c>
      <c r="C2127" t="s">
        <v>7</v>
      </c>
      <c r="D2127" s="50">
        <v>44870</v>
      </c>
      <c r="E2127">
        <f>YEAR(Tabela1[[#This Row],[Start Date]])</f>
        <v>2022</v>
      </c>
      <c r="F2127">
        <f>ROUNDUP(MONTH(Tabela1[[#This Row],[Start Date]])/3,0)</f>
        <v>4</v>
      </c>
      <c r="G2127" t="s">
        <v>11</v>
      </c>
      <c r="H2127">
        <v>15</v>
      </c>
      <c r="I2127" t="s">
        <v>14</v>
      </c>
      <c r="J2127" t="s">
        <v>8</v>
      </c>
      <c r="K2127">
        <v>30</v>
      </c>
      <c r="L2127" t="s">
        <v>11</v>
      </c>
      <c r="M2127">
        <v>0</v>
      </c>
      <c r="N2127">
        <v>3</v>
      </c>
      <c r="O2127" t="str">
        <f>IF(AND(Tabela1[[#This Row],[EA Play Season Pass]]="Yes",Tabela1[[#This Row],[Minecraft Season Pass]]="Yes"),"Yes","No")</f>
        <v>No</v>
      </c>
      <c r="P2127" t="str">
        <f>IF(OR(Tabela1[[#This Row],[EA Play Season Pass]]="Yes",Tabela1[[#This Row],[Minecraft Season Pass]]="Yes"),"Yes","No")</f>
        <v>Yes</v>
      </c>
      <c r="Q2127">
        <v>42</v>
      </c>
      <c r="R2127" s="2"/>
    </row>
    <row r="2128" spans="1:18" x14ac:dyDescent="0.25">
      <c r="A2128">
        <v>2127</v>
      </c>
      <c r="B2128" t="s">
        <v>4750</v>
      </c>
      <c r="C2128" t="s">
        <v>10</v>
      </c>
      <c r="D2128" s="50">
        <v>44870</v>
      </c>
      <c r="E2128">
        <f>YEAR(Tabela1[[#This Row],[Start Date]])</f>
        <v>2022</v>
      </c>
      <c r="F2128">
        <f>ROUNDUP(MONTH(Tabela1[[#This Row],[Start Date]])/3,0)</f>
        <v>4</v>
      </c>
      <c r="G2128" t="s">
        <v>8</v>
      </c>
      <c r="H2128">
        <v>5</v>
      </c>
      <c r="I2128" t="s">
        <v>9</v>
      </c>
      <c r="J2128" t="s">
        <v>11</v>
      </c>
      <c r="K2128">
        <v>0</v>
      </c>
      <c r="L2128" t="s">
        <v>8</v>
      </c>
      <c r="M2128">
        <v>20</v>
      </c>
      <c r="N2128">
        <v>1</v>
      </c>
      <c r="O2128" t="str">
        <f>IF(AND(Tabela1[[#This Row],[EA Play Season Pass]]="Yes",Tabela1[[#This Row],[Minecraft Season Pass]]="Yes"),"Yes","No")</f>
        <v>No</v>
      </c>
      <c r="P2128" t="str">
        <f>IF(OR(Tabela1[[#This Row],[EA Play Season Pass]]="Yes",Tabela1[[#This Row],[Minecraft Season Pass]]="Yes"),"Yes","No")</f>
        <v>Yes</v>
      </c>
      <c r="Q2128">
        <v>24</v>
      </c>
      <c r="R2128" s="2"/>
    </row>
    <row r="2129" spans="1:18" x14ac:dyDescent="0.25">
      <c r="A2129">
        <v>2128</v>
      </c>
      <c r="B2129" t="s">
        <v>4751</v>
      </c>
      <c r="C2129" t="s">
        <v>10</v>
      </c>
      <c r="D2129" s="50">
        <v>44870</v>
      </c>
      <c r="E2129">
        <f>YEAR(Tabela1[[#This Row],[Start Date]])</f>
        <v>2022</v>
      </c>
      <c r="F2129">
        <f>ROUNDUP(MONTH(Tabela1[[#This Row],[Start Date]])/3,0)</f>
        <v>4</v>
      </c>
      <c r="G2129" t="s">
        <v>11</v>
      </c>
      <c r="H2129">
        <v>5</v>
      </c>
      <c r="I2129" t="s">
        <v>12</v>
      </c>
      <c r="J2129" t="s">
        <v>8</v>
      </c>
      <c r="K2129">
        <v>30</v>
      </c>
      <c r="L2129" t="s">
        <v>11</v>
      </c>
      <c r="M2129">
        <v>0</v>
      </c>
      <c r="N2129">
        <v>2</v>
      </c>
      <c r="O2129" t="str">
        <f>IF(AND(Tabela1[[#This Row],[EA Play Season Pass]]="Yes",Tabela1[[#This Row],[Minecraft Season Pass]]="Yes"),"Yes","No")</f>
        <v>No</v>
      </c>
      <c r="P2129" t="str">
        <f>IF(OR(Tabela1[[#This Row],[EA Play Season Pass]]="Yes",Tabela1[[#This Row],[Minecraft Season Pass]]="Yes"),"Yes","No")</f>
        <v>Yes</v>
      </c>
      <c r="Q2129">
        <v>33</v>
      </c>
      <c r="R2129" s="2"/>
    </row>
    <row r="2130" spans="1:18" x14ac:dyDescent="0.25">
      <c r="A2130">
        <v>2129</v>
      </c>
      <c r="B2130" t="s">
        <v>4752</v>
      </c>
      <c r="C2130" t="s">
        <v>10</v>
      </c>
      <c r="D2130" s="50">
        <v>44870</v>
      </c>
      <c r="E2130">
        <f>YEAR(Tabela1[[#This Row],[Start Date]])</f>
        <v>2022</v>
      </c>
      <c r="F2130">
        <f>ROUNDUP(MONTH(Tabela1[[#This Row],[Start Date]])/3,0)</f>
        <v>4</v>
      </c>
      <c r="G2130" t="s">
        <v>8</v>
      </c>
      <c r="H2130">
        <v>5</v>
      </c>
      <c r="I2130" t="s">
        <v>12</v>
      </c>
      <c r="J2130" t="s">
        <v>8</v>
      </c>
      <c r="K2130">
        <v>30</v>
      </c>
      <c r="L2130" t="s">
        <v>8</v>
      </c>
      <c r="M2130">
        <v>20</v>
      </c>
      <c r="N2130">
        <v>2</v>
      </c>
      <c r="O2130" t="str">
        <f>IF(AND(Tabela1[[#This Row],[EA Play Season Pass]]="Yes",Tabela1[[#This Row],[Minecraft Season Pass]]="Yes"),"Yes","No")</f>
        <v>Yes</v>
      </c>
      <c r="P2130" t="str">
        <f>IF(OR(Tabela1[[#This Row],[EA Play Season Pass]]="Yes",Tabela1[[#This Row],[Minecraft Season Pass]]="Yes"),"Yes","No")</f>
        <v>Yes</v>
      </c>
      <c r="Q2130">
        <v>53</v>
      </c>
      <c r="R2130" s="2"/>
    </row>
    <row r="2131" spans="1:18" x14ac:dyDescent="0.25">
      <c r="A2131">
        <v>2130</v>
      </c>
      <c r="B2131" t="s">
        <v>4753</v>
      </c>
      <c r="C2131" t="s">
        <v>13</v>
      </c>
      <c r="D2131" s="50">
        <v>44870</v>
      </c>
      <c r="E2131">
        <f>YEAR(Tabela1[[#This Row],[Start Date]])</f>
        <v>2022</v>
      </c>
      <c r="F2131">
        <f>ROUNDUP(MONTH(Tabela1[[#This Row],[Start Date]])/3,0)</f>
        <v>4</v>
      </c>
      <c r="G2131" t="s">
        <v>11</v>
      </c>
      <c r="H2131">
        <v>10</v>
      </c>
      <c r="I2131" t="s">
        <v>14</v>
      </c>
      <c r="J2131" t="s">
        <v>11</v>
      </c>
      <c r="K2131">
        <v>0</v>
      </c>
      <c r="L2131" t="s">
        <v>8</v>
      </c>
      <c r="M2131">
        <v>20</v>
      </c>
      <c r="N2131">
        <v>1</v>
      </c>
      <c r="O2131" t="str">
        <f>IF(AND(Tabela1[[#This Row],[EA Play Season Pass]]="Yes",Tabela1[[#This Row],[Minecraft Season Pass]]="Yes"),"Yes","No")</f>
        <v>No</v>
      </c>
      <c r="P2131" t="str">
        <f>IF(OR(Tabela1[[#This Row],[EA Play Season Pass]]="Yes",Tabela1[[#This Row],[Minecraft Season Pass]]="Yes"),"Yes","No")</f>
        <v>Yes</v>
      </c>
      <c r="Q2131">
        <v>29</v>
      </c>
      <c r="R2131" s="2"/>
    </row>
    <row r="2132" spans="1:18" x14ac:dyDescent="0.25">
      <c r="A2132">
        <v>2131</v>
      </c>
      <c r="B2132" t="s">
        <v>1979</v>
      </c>
      <c r="C2132" t="s">
        <v>10</v>
      </c>
      <c r="D2132" s="50">
        <v>44870</v>
      </c>
      <c r="E2132">
        <f>YEAR(Tabela1[[#This Row],[Start Date]])</f>
        <v>2022</v>
      </c>
      <c r="F2132">
        <f>ROUNDUP(MONTH(Tabela1[[#This Row],[Start Date]])/3,0)</f>
        <v>4</v>
      </c>
      <c r="G2132" t="s">
        <v>8</v>
      </c>
      <c r="H2132">
        <v>5</v>
      </c>
      <c r="I2132" t="s">
        <v>12</v>
      </c>
      <c r="J2132" t="s">
        <v>8</v>
      </c>
      <c r="K2132">
        <v>30</v>
      </c>
      <c r="L2132" t="s">
        <v>8</v>
      </c>
      <c r="M2132">
        <v>20</v>
      </c>
      <c r="N2132">
        <v>1</v>
      </c>
      <c r="O2132" t="str">
        <f>IF(AND(Tabela1[[#This Row],[EA Play Season Pass]]="Yes",Tabela1[[#This Row],[Minecraft Season Pass]]="Yes"),"Yes","No")</f>
        <v>Yes</v>
      </c>
      <c r="P2132" t="str">
        <f>IF(OR(Tabela1[[#This Row],[EA Play Season Pass]]="Yes",Tabela1[[#This Row],[Minecraft Season Pass]]="Yes"),"Yes","No")</f>
        <v>Yes</v>
      </c>
      <c r="Q2132">
        <v>54</v>
      </c>
      <c r="R2132" s="2"/>
    </row>
    <row r="2133" spans="1:18" x14ac:dyDescent="0.25">
      <c r="A2133">
        <v>2132</v>
      </c>
      <c r="B2133" t="s">
        <v>3352</v>
      </c>
      <c r="C2133" t="s">
        <v>13</v>
      </c>
      <c r="D2133" s="50">
        <v>44870</v>
      </c>
      <c r="E2133">
        <f>YEAR(Tabela1[[#This Row],[Start Date]])</f>
        <v>2022</v>
      </c>
      <c r="F2133">
        <f>ROUNDUP(MONTH(Tabela1[[#This Row],[Start Date]])/3,0)</f>
        <v>4</v>
      </c>
      <c r="G2133" t="s">
        <v>8</v>
      </c>
      <c r="H2133">
        <v>10</v>
      </c>
      <c r="I2133" t="s">
        <v>14</v>
      </c>
      <c r="J2133" t="s">
        <v>8</v>
      </c>
      <c r="K2133">
        <v>30</v>
      </c>
      <c r="L2133" t="s">
        <v>11</v>
      </c>
      <c r="M2133">
        <v>0</v>
      </c>
      <c r="N2133">
        <v>3</v>
      </c>
      <c r="O2133" t="str">
        <f>IF(AND(Tabela1[[#This Row],[EA Play Season Pass]]="Yes",Tabela1[[#This Row],[Minecraft Season Pass]]="Yes"),"Yes","No")</f>
        <v>No</v>
      </c>
      <c r="P2133" t="str">
        <f>IF(OR(Tabela1[[#This Row],[EA Play Season Pass]]="Yes",Tabela1[[#This Row],[Minecraft Season Pass]]="Yes"),"Yes","No")</f>
        <v>Yes</v>
      </c>
      <c r="Q2133">
        <v>37</v>
      </c>
      <c r="R2133" s="2"/>
    </row>
    <row r="2134" spans="1:18" x14ac:dyDescent="0.25">
      <c r="A2134">
        <v>2133</v>
      </c>
      <c r="B2134" t="s">
        <v>4754</v>
      </c>
      <c r="C2134" t="s">
        <v>7</v>
      </c>
      <c r="D2134" s="50">
        <v>44871</v>
      </c>
      <c r="E2134">
        <f>YEAR(Tabela1[[#This Row],[Start Date]])</f>
        <v>2022</v>
      </c>
      <c r="F2134">
        <f>ROUNDUP(MONTH(Tabela1[[#This Row],[Start Date]])/3,0)</f>
        <v>4</v>
      </c>
      <c r="G2134" t="s">
        <v>11</v>
      </c>
      <c r="H2134">
        <v>15</v>
      </c>
      <c r="I2134" t="s">
        <v>9</v>
      </c>
      <c r="J2134" t="s">
        <v>8</v>
      </c>
      <c r="K2134">
        <v>30</v>
      </c>
      <c r="L2134" t="s">
        <v>11</v>
      </c>
      <c r="M2134">
        <v>0</v>
      </c>
      <c r="N2134">
        <v>3</v>
      </c>
      <c r="O2134" t="str">
        <f>IF(AND(Tabela1[[#This Row],[EA Play Season Pass]]="Yes",Tabela1[[#This Row],[Minecraft Season Pass]]="Yes"),"Yes","No")</f>
        <v>No</v>
      </c>
      <c r="P2134" t="str">
        <f>IF(OR(Tabela1[[#This Row],[EA Play Season Pass]]="Yes",Tabela1[[#This Row],[Minecraft Season Pass]]="Yes"),"Yes","No")</f>
        <v>Yes</v>
      </c>
      <c r="Q2134">
        <v>42</v>
      </c>
      <c r="R2134" s="2"/>
    </row>
    <row r="2135" spans="1:18" x14ac:dyDescent="0.25">
      <c r="A2135">
        <v>2134</v>
      </c>
      <c r="B2135" t="s">
        <v>4100</v>
      </c>
      <c r="C2135" t="s">
        <v>7</v>
      </c>
      <c r="D2135" s="50">
        <v>44871</v>
      </c>
      <c r="E2135">
        <f>YEAR(Tabela1[[#This Row],[Start Date]])</f>
        <v>2022</v>
      </c>
      <c r="F2135">
        <f>ROUNDUP(MONTH(Tabela1[[#This Row],[Start Date]])/3,0)</f>
        <v>4</v>
      </c>
      <c r="G2135" t="s">
        <v>8</v>
      </c>
      <c r="H2135">
        <v>15</v>
      </c>
      <c r="I2135" t="s">
        <v>12</v>
      </c>
      <c r="J2135" t="s">
        <v>11</v>
      </c>
      <c r="K2135">
        <v>0</v>
      </c>
      <c r="L2135" t="s">
        <v>11</v>
      </c>
      <c r="M2135">
        <v>0</v>
      </c>
      <c r="N2135">
        <v>1</v>
      </c>
      <c r="O2135" t="str">
        <f>IF(AND(Tabela1[[#This Row],[EA Play Season Pass]]="Yes",Tabela1[[#This Row],[Minecraft Season Pass]]="Yes"),"Yes","No")</f>
        <v>No</v>
      </c>
      <c r="P2135" t="str">
        <f>IF(OR(Tabela1[[#This Row],[EA Play Season Pass]]="Yes",Tabela1[[#This Row],[Minecraft Season Pass]]="Yes"),"Yes","No")</f>
        <v>No</v>
      </c>
      <c r="Q2135">
        <v>14</v>
      </c>
      <c r="R2135" s="2"/>
    </row>
    <row r="2136" spans="1:18" x14ac:dyDescent="0.25">
      <c r="A2136">
        <v>2135</v>
      </c>
      <c r="B2136" t="s">
        <v>4755</v>
      </c>
      <c r="C2136" t="s">
        <v>13</v>
      </c>
      <c r="D2136" s="50">
        <v>44871</v>
      </c>
      <c r="E2136">
        <f>YEAR(Tabela1[[#This Row],[Start Date]])</f>
        <v>2022</v>
      </c>
      <c r="F2136">
        <f>ROUNDUP(MONTH(Tabela1[[#This Row],[Start Date]])/3,0)</f>
        <v>4</v>
      </c>
      <c r="G2136" t="s">
        <v>8</v>
      </c>
      <c r="H2136">
        <v>10</v>
      </c>
      <c r="I2136" t="s">
        <v>12</v>
      </c>
      <c r="J2136" t="s">
        <v>8</v>
      </c>
      <c r="K2136">
        <v>30</v>
      </c>
      <c r="L2136" t="s">
        <v>11</v>
      </c>
      <c r="M2136">
        <v>0</v>
      </c>
      <c r="N2136">
        <v>2</v>
      </c>
      <c r="O2136" t="str">
        <f>IF(AND(Tabela1[[#This Row],[EA Play Season Pass]]="Yes",Tabela1[[#This Row],[Minecraft Season Pass]]="Yes"),"Yes","No")</f>
        <v>No</v>
      </c>
      <c r="P2136" t="str">
        <f>IF(OR(Tabela1[[#This Row],[EA Play Season Pass]]="Yes",Tabela1[[#This Row],[Minecraft Season Pass]]="Yes"),"Yes","No")</f>
        <v>Yes</v>
      </c>
      <c r="Q2136">
        <v>38</v>
      </c>
      <c r="R2136" s="2"/>
    </row>
    <row r="2137" spans="1:18" x14ac:dyDescent="0.25">
      <c r="A2137">
        <v>2136</v>
      </c>
      <c r="B2137" t="s">
        <v>3713</v>
      </c>
      <c r="C2137" t="s">
        <v>13</v>
      </c>
      <c r="D2137" s="50">
        <v>44871</v>
      </c>
      <c r="E2137">
        <f>YEAR(Tabela1[[#This Row],[Start Date]])</f>
        <v>2022</v>
      </c>
      <c r="F2137">
        <f>ROUNDUP(MONTH(Tabela1[[#This Row],[Start Date]])/3,0)</f>
        <v>4</v>
      </c>
      <c r="G2137" t="s">
        <v>8</v>
      </c>
      <c r="H2137">
        <v>10</v>
      </c>
      <c r="I2137" t="s">
        <v>14</v>
      </c>
      <c r="J2137" t="s">
        <v>8</v>
      </c>
      <c r="K2137">
        <v>30</v>
      </c>
      <c r="L2137" t="s">
        <v>11</v>
      </c>
      <c r="M2137">
        <v>0</v>
      </c>
      <c r="N2137">
        <v>3</v>
      </c>
      <c r="O2137" t="str">
        <f>IF(AND(Tabela1[[#This Row],[EA Play Season Pass]]="Yes",Tabela1[[#This Row],[Minecraft Season Pass]]="Yes"),"Yes","No")</f>
        <v>No</v>
      </c>
      <c r="P2137" t="str">
        <f>IF(OR(Tabela1[[#This Row],[EA Play Season Pass]]="Yes",Tabela1[[#This Row],[Minecraft Season Pass]]="Yes"),"Yes","No")</f>
        <v>Yes</v>
      </c>
      <c r="Q2137">
        <v>37</v>
      </c>
      <c r="R2137" s="2"/>
    </row>
    <row r="2138" spans="1:18" x14ac:dyDescent="0.25">
      <c r="A2138">
        <v>2137</v>
      </c>
      <c r="B2138" t="s">
        <v>4756</v>
      </c>
      <c r="C2138" t="s">
        <v>13</v>
      </c>
      <c r="D2138" s="50">
        <v>44872</v>
      </c>
      <c r="E2138">
        <f>YEAR(Tabela1[[#This Row],[Start Date]])</f>
        <v>2022</v>
      </c>
      <c r="F2138">
        <f>ROUNDUP(MONTH(Tabela1[[#This Row],[Start Date]])/3,0)</f>
        <v>4</v>
      </c>
      <c r="G2138" t="s">
        <v>8</v>
      </c>
      <c r="H2138">
        <v>10</v>
      </c>
      <c r="I2138" t="s">
        <v>14</v>
      </c>
      <c r="J2138" t="s">
        <v>11</v>
      </c>
      <c r="K2138">
        <v>0</v>
      </c>
      <c r="L2138" t="s">
        <v>11</v>
      </c>
      <c r="M2138">
        <v>0</v>
      </c>
      <c r="N2138">
        <v>3</v>
      </c>
      <c r="O2138" t="str">
        <f>IF(AND(Tabela1[[#This Row],[EA Play Season Pass]]="Yes",Tabela1[[#This Row],[Minecraft Season Pass]]="Yes"),"Yes","No")</f>
        <v>No</v>
      </c>
      <c r="P2138" t="str">
        <f>IF(OR(Tabela1[[#This Row],[EA Play Season Pass]]="Yes",Tabela1[[#This Row],[Minecraft Season Pass]]="Yes"),"Yes","No")</f>
        <v>No</v>
      </c>
      <c r="Q2138">
        <v>7</v>
      </c>
      <c r="R2138" s="2"/>
    </row>
    <row r="2139" spans="1:18" x14ac:dyDescent="0.25">
      <c r="A2139">
        <v>2138</v>
      </c>
      <c r="B2139" t="s">
        <v>4757</v>
      </c>
      <c r="C2139" t="s">
        <v>7</v>
      </c>
      <c r="D2139" s="50">
        <v>44872</v>
      </c>
      <c r="E2139">
        <f>YEAR(Tabela1[[#This Row],[Start Date]])</f>
        <v>2022</v>
      </c>
      <c r="F2139">
        <f>ROUNDUP(MONTH(Tabela1[[#This Row],[Start Date]])/3,0)</f>
        <v>4</v>
      </c>
      <c r="G2139" t="s">
        <v>8</v>
      </c>
      <c r="H2139">
        <v>15</v>
      </c>
      <c r="I2139" t="s">
        <v>9</v>
      </c>
      <c r="J2139" t="s">
        <v>8</v>
      </c>
      <c r="K2139">
        <v>30</v>
      </c>
      <c r="L2139" t="s">
        <v>8</v>
      </c>
      <c r="M2139">
        <v>20</v>
      </c>
      <c r="N2139">
        <v>2</v>
      </c>
      <c r="O2139" t="str">
        <f>IF(AND(Tabela1[[#This Row],[EA Play Season Pass]]="Yes",Tabela1[[#This Row],[Minecraft Season Pass]]="Yes"),"Yes","No")</f>
        <v>Yes</v>
      </c>
      <c r="P2139" t="str">
        <f>IF(OR(Tabela1[[#This Row],[EA Play Season Pass]]="Yes",Tabela1[[#This Row],[Minecraft Season Pass]]="Yes"),"Yes","No")</f>
        <v>Yes</v>
      </c>
      <c r="Q2139">
        <v>63</v>
      </c>
      <c r="R2139" s="2"/>
    </row>
    <row r="2140" spans="1:18" x14ac:dyDescent="0.25">
      <c r="A2140">
        <v>2139</v>
      </c>
      <c r="B2140" t="s">
        <v>4758</v>
      </c>
      <c r="C2140" t="s">
        <v>7</v>
      </c>
      <c r="D2140" s="50">
        <v>44872</v>
      </c>
      <c r="E2140">
        <f>YEAR(Tabela1[[#This Row],[Start Date]])</f>
        <v>2022</v>
      </c>
      <c r="F2140">
        <f>ROUNDUP(MONTH(Tabela1[[#This Row],[Start Date]])/3,0)</f>
        <v>4</v>
      </c>
      <c r="G2140" t="s">
        <v>8</v>
      </c>
      <c r="H2140">
        <v>15</v>
      </c>
      <c r="I2140" t="s">
        <v>9</v>
      </c>
      <c r="J2140" t="s">
        <v>11</v>
      </c>
      <c r="K2140">
        <v>0</v>
      </c>
      <c r="L2140" t="s">
        <v>11</v>
      </c>
      <c r="M2140">
        <v>0</v>
      </c>
      <c r="N2140">
        <v>3</v>
      </c>
      <c r="O2140" t="str">
        <f>IF(AND(Tabela1[[#This Row],[EA Play Season Pass]]="Yes",Tabela1[[#This Row],[Minecraft Season Pass]]="Yes"),"Yes","No")</f>
        <v>No</v>
      </c>
      <c r="P2140" t="str">
        <f>IF(OR(Tabela1[[#This Row],[EA Play Season Pass]]="Yes",Tabela1[[#This Row],[Minecraft Season Pass]]="Yes"),"Yes","No")</f>
        <v>No</v>
      </c>
      <c r="Q2140">
        <v>12</v>
      </c>
      <c r="R2140" s="2"/>
    </row>
    <row r="2141" spans="1:18" x14ac:dyDescent="0.25">
      <c r="A2141">
        <v>2140</v>
      </c>
      <c r="B2141" t="s">
        <v>4759</v>
      </c>
      <c r="C2141" t="s">
        <v>13</v>
      </c>
      <c r="D2141" s="50">
        <v>44872</v>
      </c>
      <c r="E2141">
        <f>YEAR(Tabela1[[#This Row],[Start Date]])</f>
        <v>2022</v>
      </c>
      <c r="F2141">
        <f>ROUNDUP(MONTH(Tabela1[[#This Row],[Start Date]])/3,0)</f>
        <v>4</v>
      </c>
      <c r="G2141" t="s">
        <v>8</v>
      </c>
      <c r="H2141">
        <v>10</v>
      </c>
      <c r="I2141" t="s">
        <v>14</v>
      </c>
      <c r="J2141" t="s">
        <v>11</v>
      </c>
      <c r="K2141">
        <v>0</v>
      </c>
      <c r="L2141" t="s">
        <v>8</v>
      </c>
      <c r="M2141">
        <v>20</v>
      </c>
      <c r="N2141">
        <v>2</v>
      </c>
      <c r="O2141" t="str">
        <f>IF(AND(Tabela1[[#This Row],[EA Play Season Pass]]="Yes",Tabela1[[#This Row],[Minecraft Season Pass]]="Yes"),"Yes","No")</f>
        <v>No</v>
      </c>
      <c r="P2141" t="str">
        <f>IF(OR(Tabela1[[#This Row],[EA Play Season Pass]]="Yes",Tabela1[[#This Row],[Minecraft Season Pass]]="Yes"),"Yes","No")</f>
        <v>Yes</v>
      </c>
      <c r="Q2141">
        <v>28</v>
      </c>
      <c r="R2141" s="2"/>
    </row>
    <row r="2142" spans="1:18" x14ac:dyDescent="0.25">
      <c r="A2142">
        <v>2141</v>
      </c>
      <c r="B2142" t="s">
        <v>4760</v>
      </c>
      <c r="C2142" t="s">
        <v>7</v>
      </c>
      <c r="D2142" s="50">
        <v>44872</v>
      </c>
      <c r="E2142">
        <f>YEAR(Tabela1[[#This Row],[Start Date]])</f>
        <v>2022</v>
      </c>
      <c r="F2142">
        <f>ROUNDUP(MONTH(Tabela1[[#This Row],[Start Date]])/3,0)</f>
        <v>4</v>
      </c>
      <c r="G2142" t="s">
        <v>8</v>
      </c>
      <c r="H2142">
        <v>15</v>
      </c>
      <c r="I2142" t="s">
        <v>12</v>
      </c>
      <c r="J2142" t="s">
        <v>8</v>
      </c>
      <c r="K2142">
        <v>30</v>
      </c>
      <c r="L2142" t="s">
        <v>8</v>
      </c>
      <c r="M2142">
        <v>20</v>
      </c>
      <c r="N2142">
        <v>2</v>
      </c>
      <c r="O2142" t="str">
        <f>IF(AND(Tabela1[[#This Row],[EA Play Season Pass]]="Yes",Tabela1[[#This Row],[Minecraft Season Pass]]="Yes"),"Yes","No")</f>
        <v>Yes</v>
      </c>
      <c r="P2142" t="str">
        <f>IF(OR(Tabela1[[#This Row],[EA Play Season Pass]]="Yes",Tabela1[[#This Row],[Minecraft Season Pass]]="Yes"),"Yes","No")</f>
        <v>Yes</v>
      </c>
      <c r="Q2142">
        <v>63</v>
      </c>
      <c r="R2142" s="2"/>
    </row>
    <row r="2143" spans="1:18" x14ac:dyDescent="0.25">
      <c r="A2143">
        <v>2142</v>
      </c>
      <c r="B2143" t="s">
        <v>4761</v>
      </c>
      <c r="C2143" t="s">
        <v>10</v>
      </c>
      <c r="D2143" s="50">
        <v>44873</v>
      </c>
      <c r="E2143">
        <f>YEAR(Tabela1[[#This Row],[Start Date]])</f>
        <v>2022</v>
      </c>
      <c r="F2143">
        <f>ROUNDUP(MONTH(Tabela1[[#This Row],[Start Date]])/3,0)</f>
        <v>4</v>
      </c>
      <c r="G2143" t="s">
        <v>8</v>
      </c>
      <c r="H2143">
        <v>5</v>
      </c>
      <c r="I2143" t="s">
        <v>12</v>
      </c>
      <c r="J2143" t="s">
        <v>11</v>
      </c>
      <c r="K2143">
        <v>0</v>
      </c>
      <c r="L2143" t="s">
        <v>8</v>
      </c>
      <c r="M2143">
        <v>20</v>
      </c>
      <c r="N2143">
        <v>1</v>
      </c>
      <c r="O2143" t="str">
        <f>IF(AND(Tabela1[[#This Row],[EA Play Season Pass]]="Yes",Tabela1[[#This Row],[Minecraft Season Pass]]="Yes"),"Yes","No")</f>
        <v>No</v>
      </c>
      <c r="P2143" t="str">
        <f>IF(OR(Tabela1[[#This Row],[EA Play Season Pass]]="Yes",Tabela1[[#This Row],[Minecraft Season Pass]]="Yes"),"Yes","No")</f>
        <v>Yes</v>
      </c>
      <c r="Q2143">
        <v>24</v>
      </c>
      <c r="R2143" s="2"/>
    </row>
    <row r="2144" spans="1:18" x14ac:dyDescent="0.25">
      <c r="A2144">
        <v>2143</v>
      </c>
      <c r="B2144" t="s">
        <v>254</v>
      </c>
      <c r="C2144" t="s">
        <v>10</v>
      </c>
      <c r="D2144" s="50">
        <v>44873</v>
      </c>
      <c r="E2144">
        <f>YEAR(Tabela1[[#This Row],[Start Date]])</f>
        <v>2022</v>
      </c>
      <c r="F2144">
        <f>ROUNDUP(MONTH(Tabela1[[#This Row],[Start Date]])/3,0)</f>
        <v>4</v>
      </c>
      <c r="G2144" t="s">
        <v>11</v>
      </c>
      <c r="H2144">
        <v>5</v>
      </c>
      <c r="I2144" t="s">
        <v>9</v>
      </c>
      <c r="J2144" t="s">
        <v>8</v>
      </c>
      <c r="K2144">
        <v>30</v>
      </c>
      <c r="L2144" t="s">
        <v>11</v>
      </c>
      <c r="M2144">
        <v>0</v>
      </c>
      <c r="N2144">
        <v>3</v>
      </c>
      <c r="O2144" t="str">
        <f>IF(AND(Tabela1[[#This Row],[EA Play Season Pass]]="Yes",Tabela1[[#This Row],[Minecraft Season Pass]]="Yes"),"Yes","No")</f>
        <v>No</v>
      </c>
      <c r="P2144" t="str">
        <f>IF(OR(Tabela1[[#This Row],[EA Play Season Pass]]="Yes",Tabela1[[#This Row],[Minecraft Season Pass]]="Yes"),"Yes","No")</f>
        <v>Yes</v>
      </c>
      <c r="Q2144">
        <v>32</v>
      </c>
      <c r="R2144" s="2"/>
    </row>
    <row r="2145" spans="1:18" x14ac:dyDescent="0.25">
      <c r="A2145">
        <v>2144</v>
      </c>
      <c r="B2145" t="s">
        <v>3055</v>
      </c>
      <c r="C2145" t="s">
        <v>7</v>
      </c>
      <c r="D2145" s="50">
        <v>44873</v>
      </c>
      <c r="E2145">
        <f>YEAR(Tabela1[[#This Row],[Start Date]])</f>
        <v>2022</v>
      </c>
      <c r="F2145">
        <f>ROUNDUP(MONTH(Tabela1[[#This Row],[Start Date]])/3,0)</f>
        <v>4</v>
      </c>
      <c r="G2145" t="s">
        <v>11</v>
      </c>
      <c r="H2145">
        <v>15</v>
      </c>
      <c r="I2145" t="s">
        <v>12</v>
      </c>
      <c r="J2145" t="s">
        <v>8</v>
      </c>
      <c r="K2145">
        <v>30</v>
      </c>
      <c r="L2145" t="s">
        <v>11</v>
      </c>
      <c r="M2145">
        <v>0</v>
      </c>
      <c r="N2145">
        <v>3</v>
      </c>
      <c r="O2145" t="str">
        <f>IF(AND(Tabela1[[#This Row],[EA Play Season Pass]]="Yes",Tabela1[[#This Row],[Minecraft Season Pass]]="Yes"),"Yes","No")</f>
        <v>No</v>
      </c>
      <c r="P2145" t="str">
        <f>IF(OR(Tabela1[[#This Row],[EA Play Season Pass]]="Yes",Tabela1[[#This Row],[Minecraft Season Pass]]="Yes"),"Yes","No")</f>
        <v>Yes</v>
      </c>
      <c r="Q2145">
        <v>42</v>
      </c>
      <c r="R2145" s="2"/>
    </row>
    <row r="2146" spans="1:18" x14ac:dyDescent="0.25">
      <c r="A2146">
        <v>2145</v>
      </c>
      <c r="B2146" t="s">
        <v>777</v>
      </c>
      <c r="C2146" t="s">
        <v>10</v>
      </c>
      <c r="D2146" s="50">
        <v>44873</v>
      </c>
      <c r="E2146">
        <f>YEAR(Tabela1[[#This Row],[Start Date]])</f>
        <v>2022</v>
      </c>
      <c r="F2146">
        <f>ROUNDUP(MONTH(Tabela1[[#This Row],[Start Date]])/3,0)</f>
        <v>4</v>
      </c>
      <c r="G2146" t="s">
        <v>11</v>
      </c>
      <c r="H2146">
        <v>5</v>
      </c>
      <c r="I2146" t="s">
        <v>9</v>
      </c>
      <c r="J2146" t="s">
        <v>8</v>
      </c>
      <c r="K2146">
        <v>30</v>
      </c>
      <c r="L2146" t="s">
        <v>11</v>
      </c>
      <c r="M2146">
        <v>0</v>
      </c>
      <c r="N2146">
        <v>2</v>
      </c>
      <c r="O2146" t="str">
        <f>IF(AND(Tabela1[[#This Row],[EA Play Season Pass]]="Yes",Tabela1[[#This Row],[Minecraft Season Pass]]="Yes"),"Yes","No")</f>
        <v>No</v>
      </c>
      <c r="P2146" t="str">
        <f>IF(OR(Tabela1[[#This Row],[EA Play Season Pass]]="Yes",Tabela1[[#This Row],[Minecraft Season Pass]]="Yes"),"Yes","No")</f>
        <v>Yes</v>
      </c>
      <c r="Q2146">
        <v>33</v>
      </c>
      <c r="R2146" s="2"/>
    </row>
    <row r="2147" spans="1:18" x14ac:dyDescent="0.25">
      <c r="A2147">
        <v>2146</v>
      </c>
      <c r="B2147" t="s">
        <v>4762</v>
      </c>
      <c r="C2147" t="s">
        <v>10</v>
      </c>
      <c r="D2147" s="50">
        <v>44874</v>
      </c>
      <c r="E2147">
        <f>YEAR(Tabela1[[#This Row],[Start Date]])</f>
        <v>2022</v>
      </c>
      <c r="F2147">
        <f>ROUNDUP(MONTH(Tabela1[[#This Row],[Start Date]])/3,0)</f>
        <v>4</v>
      </c>
      <c r="G2147" t="s">
        <v>11</v>
      </c>
      <c r="H2147">
        <v>5</v>
      </c>
      <c r="I2147" t="s">
        <v>14</v>
      </c>
      <c r="J2147" t="s">
        <v>8</v>
      </c>
      <c r="K2147">
        <v>30</v>
      </c>
      <c r="L2147" t="s">
        <v>11</v>
      </c>
      <c r="M2147">
        <v>0</v>
      </c>
      <c r="N2147">
        <v>3</v>
      </c>
      <c r="O2147" t="str">
        <f>IF(AND(Tabela1[[#This Row],[EA Play Season Pass]]="Yes",Tabela1[[#This Row],[Minecraft Season Pass]]="Yes"),"Yes","No")</f>
        <v>No</v>
      </c>
      <c r="P2147" t="str">
        <f>IF(OR(Tabela1[[#This Row],[EA Play Season Pass]]="Yes",Tabela1[[#This Row],[Minecraft Season Pass]]="Yes"),"Yes","No")</f>
        <v>Yes</v>
      </c>
      <c r="Q2147">
        <v>32</v>
      </c>
      <c r="R2147" s="2"/>
    </row>
    <row r="2148" spans="1:18" x14ac:dyDescent="0.25">
      <c r="A2148">
        <v>2147</v>
      </c>
      <c r="B2148" t="s">
        <v>4763</v>
      </c>
      <c r="C2148" t="s">
        <v>13</v>
      </c>
      <c r="D2148" s="50">
        <v>44874</v>
      </c>
      <c r="E2148">
        <f>YEAR(Tabela1[[#This Row],[Start Date]])</f>
        <v>2022</v>
      </c>
      <c r="F2148">
        <f>ROUNDUP(MONTH(Tabela1[[#This Row],[Start Date]])/3,0)</f>
        <v>4</v>
      </c>
      <c r="G2148" t="s">
        <v>8</v>
      </c>
      <c r="H2148">
        <v>10</v>
      </c>
      <c r="I2148" t="s">
        <v>14</v>
      </c>
      <c r="J2148" t="s">
        <v>11</v>
      </c>
      <c r="K2148">
        <v>0</v>
      </c>
      <c r="L2148" t="s">
        <v>8</v>
      </c>
      <c r="M2148">
        <v>20</v>
      </c>
      <c r="N2148">
        <v>1</v>
      </c>
      <c r="O2148" t="str">
        <f>IF(AND(Tabela1[[#This Row],[EA Play Season Pass]]="Yes",Tabela1[[#This Row],[Minecraft Season Pass]]="Yes"),"Yes","No")</f>
        <v>No</v>
      </c>
      <c r="P2148" t="str">
        <f>IF(OR(Tabela1[[#This Row],[EA Play Season Pass]]="Yes",Tabela1[[#This Row],[Minecraft Season Pass]]="Yes"),"Yes","No")</f>
        <v>Yes</v>
      </c>
      <c r="Q2148">
        <v>29</v>
      </c>
      <c r="R2148" s="2"/>
    </row>
    <row r="2149" spans="1:18" x14ac:dyDescent="0.25">
      <c r="A2149">
        <v>2148</v>
      </c>
      <c r="B2149" t="s">
        <v>4764</v>
      </c>
      <c r="C2149" t="s">
        <v>13</v>
      </c>
      <c r="D2149" s="50">
        <v>44874</v>
      </c>
      <c r="E2149">
        <f>YEAR(Tabela1[[#This Row],[Start Date]])</f>
        <v>2022</v>
      </c>
      <c r="F2149">
        <f>ROUNDUP(MONTH(Tabela1[[#This Row],[Start Date]])/3,0)</f>
        <v>4</v>
      </c>
      <c r="G2149" t="s">
        <v>8</v>
      </c>
      <c r="H2149">
        <v>10</v>
      </c>
      <c r="I2149" t="s">
        <v>12</v>
      </c>
      <c r="J2149" t="s">
        <v>8</v>
      </c>
      <c r="K2149">
        <v>30</v>
      </c>
      <c r="L2149" t="s">
        <v>11</v>
      </c>
      <c r="M2149">
        <v>0</v>
      </c>
      <c r="N2149">
        <v>1</v>
      </c>
      <c r="O2149" t="str">
        <f>IF(AND(Tabela1[[#This Row],[EA Play Season Pass]]="Yes",Tabela1[[#This Row],[Minecraft Season Pass]]="Yes"),"Yes","No")</f>
        <v>No</v>
      </c>
      <c r="P2149" t="str">
        <f>IF(OR(Tabela1[[#This Row],[EA Play Season Pass]]="Yes",Tabela1[[#This Row],[Minecraft Season Pass]]="Yes"),"Yes","No")</f>
        <v>Yes</v>
      </c>
      <c r="Q2149">
        <v>39</v>
      </c>
      <c r="R2149" s="2"/>
    </row>
    <row r="2150" spans="1:18" x14ac:dyDescent="0.25">
      <c r="A2150">
        <v>2149</v>
      </c>
      <c r="B2150" t="s">
        <v>1727</v>
      </c>
      <c r="C2150" t="s">
        <v>13</v>
      </c>
      <c r="D2150" s="50">
        <v>44874</v>
      </c>
      <c r="E2150">
        <f>YEAR(Tabela1[[#This Row],[Start Date]])</f>
        <v>2022</v>
      </c>
      <c r="F2150">
        <f>ROUNDUP(MONTH(Tabela1[[#This Row],[Start Date]])/3,0)</f>
        <v>4</v>
      </c>
      <c r="G2150" t="s">
        <v>11</v>
      </c>
      <c r="H2150">
        <v>10</v>
      </c>
      <c r="I2150" t="s">
        <v>12</v>
      </c>
      <c r="J2150" t="s">
        <v>8</v>
      </c>
      <c r="K2150">
        <v>30</v>
      </c>
      <c r="L2150" t="s">
        <v>8</v>
      </c>
      <c r="M2150">
        <v>20</v>
      </c>
      <c r="N2150">
        <v>3</v>
      </c>
      <c r="O2150" t="str">
        <f>IF(AND(Tabela1[[#This Row],[EA Play Season Pass]]="Yes",Tabela1[[#This Row],[Minecraft Season Pass]]="Yes"),"Yes","No")</f>
        <v>Yes</v>
      </c>
      <c r="P2150" t="str">
        <f>IF(OR(Tabela1[[#This Row],[EA Play Season Pass]]="Yes",Tabela1[[#This Row],[Minecraft Season Pass]]="Yes"),"Yes","No")</f>
        <v>Yes</v>
      </c>
      <c r="Q2150">
        <v>57</v>
      </c>
      <c r="R2150" s="2"/>
    </row>
    <row r="2151" spans="1:18" x14ac:dyDescent="0.25">
      <c r="A2151">
        <v>2150</v>
      </c>
      <c r="B2151" t="s">
        <v>4765</v>
      </c>
      <c r="C2151" t="s">
        <v>13</v>
      </c>
      <c r="D2151" s="50">
        <v>44874</v>
      </c>
      <c r="E2151">
        <f>YEAR(Tabela1[[#This Row],[Start Date]])</f>
        <v>2022</v>
      </c>
      <c r="F2151">
        <f>ROUNDUP(MONTH(Tabela1[[#This Row],[Start Date]])/3,0)</f>
        <v>4</v>
      </c>
      <c r="G2151" t="s">
        <v>11</v>
      </c>
      <c r="H2151">
        <v>10</v>
      </c>
      <c r="I2151" t="s">
        <v>14</v>
      </c>
      <c r="J2151" t="s">
        <v>8</v>
      </c>
      <c r="K2151">
        <v>30</v>
      </c>
      <c r="L2151" t="s">
        <v>8</v>
      </c>
      <c r="M2151">
        <v>20</v>
      </c>
      <c r="N2151">
        <v>1</v>
      </c>
      <c r="O2151" t="str">
        <f>IF(AND(Tabela1[[#This Row],[EA Play Season Pass]]="Yes",Tabela1[[#This Row],[Minecraft Season Pass]]="Yes"),"Yes","No")</f>
        <v>Yes</v>
      </c>
      <c r="P2151" t="str">
        <f>IF(OR(Tabela1[[#This Row],[EA Play Season Pass]]="Yes",Tabela1[[#This Row],[Minecraft Season Pass]]="Yes"),"Yes","No")</f>
        <v>Yes</v>
      </c>
      <c r="Q2151">
        <v>59</v>
      </c>
      <c r="R2151" s="2"/>
    </row>
    <row r="2152" spans="1:18" x14ac:dyDescent="0.25">
      <c r="A2152">
        <v>2151</v>
      </c>
      <c r="B2152" t="s">
        <v>4766</v>
      </c>
      <c r="C2152" t="s">
        <v>13</v>
      </c>
      <c r="D2152" s="50">
        <v>44875</v>
      </c>
      <c r="E2152">
        <f>YEAR(Tabela1[[#This Row],[Start Date]])</f>
        <v>2022</v>
      </c>
      <c r="F2152">
        <f>ROUNDUP(MONTH(Tabela1[[#This Row],[Start Date]])/3,0)</f>
        <v>4</v>
      </c>
      <c r="G2152" t="s">
        <v>11</v>
      </c>
      <c r="H2152">
        <v>10</v>
      </c>
      <c r="I2152" t="s">
        <v>14</v>
      </c>
      <c r="J2152" t="s">
        <v>8</v>
      </c>
      <c r="K2152">
        <v>30</v>
      </c>
      <c r="L2152" t="s">
        <v>8</v>
      </c>
      <c r="M2152">
        <v>20</v>
      </c>
      <c r="N2152">
        <v>2</v>
      </c>
      <c r="O2152" t="str">
        <f>IF(AND(Tabela1[[#This Row],[EA Play Season Pass]]="Yes",Tabela1[[#This Row],[Minecraft Season Pass]]="Yes"),"Yes","No")</f>
        <v>Yes</v>
      </c>
      <c r="P2152" t="str">
        <f>IF(OR(Tabela1[[#This Row],[EA Play Season Pass]]="Yes",Tabela1[[#This Row],[Minecraft Season Pass]]="Yes"),"Yes","No")</f>
        <v>Yes</v>
      </c>
      <c r="Q2152">
        <v>58</v>
      </c>
      <c r="R2152" s="2"/>
    </row>
    <row r="2153" spans="1:18" x14ac:dyDescent="0.25">
      <c r="A2153">
        <v>2152</v>
      </c>
      <c r="B2153" t="s">
        <v>1486</v>
      </c>
      <c r="C2153" t="s">
        <v>13</v>
      </c>
      <c r="D2153" s="50">
        <v>44875</v>
      </c>
      <c r="E2153">
        <f>YEAR(Tabela1[[#This Row],[Start Date]])</f>
        <v>2022</v>
      </c>
      <c r="F2153">
        <f>ROUNDUP(MONTH(Tabela1[[#This Row],[Start Date]])/3,0)</f>
        <v>4</v>
      </c>
      <c r="G2153" t="s">
        <v>8</v>
      </c>
      <c r="H2153">
        <v>10</v>
      </c>
      <c r="I2153" t="s">
        <v>14</v>
      </c>
      <c r="J2153" t="s">
        <v>8</v>
      </c>
      <c r="K2153">
        <v>30</v>
      </c>
      <c r="L2153" t="s">
        <v>8</v>
      </c>
      <c r="M2153">
        <v>20</v>
      </c>
      <c r="N2153">
        <v>3</v>
      </c>
      <c r="O2153" t="str">
        <f>IF(AND(Tabela1[[#This Row],[EA Play Season Pass]]="Yes",Tabela1[[#This Row],[Minecraft Season Pass]]="Yes"),"Yes","No")</f>
        <v>Yes</v>
      </c>
      <c r="P2153" t="str">
        <f>IF(OR(Tabela1[[#This Row],[EA Play Season Pass]]="Yes",Tabela1[[#This Row],[Minecraft Season Pass]]="Yes"),"Yes","No")</f>
        <v>Yes</v>
      </c>
      <c r="Q2153">
        <v>57</v>
      </c>
      <c r="R2153" s="2"/>
    </row>
    <row r="2154" spans="1:18" x14ac:dyDescent="0.25">
      <c r="A2154">
        <v>2153</v>
      </c>
      <c r="B2154" t="s">
        <v>4767</v>
      </c>
      <c r="C2154" t="s">
        <v>13</v>
      </c>
      <c r="D2154" s="50">
        <v>44875</v>
      </c>
      <c r="E2154">
        <f>YEAR(Tabela1[[#This Row],[Start Date]])</f>
        <v>2022</v>
      </c>
      <c r="F2154">
        <f>ROUNDUP(MONTH(Tabela1[[#This Row],[Start Date]])/3,0)</f>
        <v>4</v>
      </c>
      <c r="G2154" t="s">
        <v>11</v>
      </c>
      <c r="H2154">
        <v>10</v>
      </c>
      <c r="I2154" t="s">
        <v>12</v>
      </c>
      <c r="J2154" t="s">
        <v>8</v>
      </c>
      <c r="K2154">
        <v>30</v>
      </c>
      <c r="L2154" t="s">
        <v>11</v>
      </c>
      <c r="M2154">
        <v>0</v>
      </c>
      <c r="N2154">
        <v>2</v>
      </c>
      <c r="O2154" t="str">
        <f>IF(AND(Tabela1[[#This Row],[EA Play Season Pass]]="Yes",Tabela1[[#This Row],[Minecraft Season Pass]]="Yes"),"Yes","No")</f>
        <v>No</v>
      </c>
      <c r="P2154" t="str">
        <f>IF(OR(Tabela1[[#This Row],[EA Play Season Pass]]="Yes",Tabela1[[#This Row],[Minecraft Season Pass]]="Yes"),"Yes","No")</f>
        <v>Yes</v>
      </c>
      <c r="Q2154">
        <v>38</v>
      </c>
      <c r="R2154" s="2"/>
    </row>
    <row r="2155" spans="1:18" x14ac:dyDescent="0.25">
      <c r="A2155">
        <v>2154</v>
      </c>
      <c r="B2155" t="s">
        <v>3307</v>
      </c>
      <c r="C2155" t="s">
        <v>13</v>
      </c>
      <c r="D2155" s="50">
        <v>44875</v>
      </c>
      <c r="E2155">
        <f>YEAR(Tabela1[[#This Row],[Start Date]])</f>
        <v>2022</v>
      </c>
      <c r="F2155">
        <f>ROUNDUP(MONTH(Tabela1[[#This Row],[Start Date]])/3,0)</f>
        <v>4</v>
      </c>
      <c r="G2155" t="s">
        <v>11</v>
      </c>
      <c r="H2155">
        <v>10</v>
      </c>
      <c r="I2155" t="s">
        <v>9</v>
      </c>
      <c r="J2155" t="s">
        <v>8</v>
      </c>
      <c r="K2155">
        <v>30</v>
      </c>
      <c r="L2155" t="s">
        <v>11</v>
      </c>
      <c r="M2155">
        <v>0</v>
      </c>
      <c r="N2155">
        <v>1</v>
      </c>
      <c r="O2155" t="str">
        <f>IF(AND(Tabela1[[#This Row],[EA Play Season Pass]]="Yes",Tabela1[[#This Row],[Minecraft Season Pass]]="Yes"),"Yes","No")</f>
        <v>No</v>
      </c>
      <c r="P2155" t="str">
        <f>IF(OR(Tabela1[[#This Row],[EA Play Season Pass]]="Yes",Tabela1[[#This Row],[Minecraft Season Pass]]="Yes"),"Yes","No")</f>
        <v>Yes</v>
      </c>
      <c r="Q2155">
        <v>39</v>
      </c>
      <c r="R2155" s="2"/>
    </row>
    <row r="2156" spans="1:18" x14ac:dyDescent="0.25">
      <c r="A2156">
        <v>2155</v>
      </c>
      <c r="B2156" t="s">
        <v>3063</v>
      </c>
      <c r="C2156" t="s">
        <v>7</v>
      </c>
      <c r="D2156" s="50">
        <v>44875</v>
      </c>
      <c r="E2156">
        <f>YEAR(Tabela1[[#This Row],[Start Date]])</f>
        <v>2022</v>
      </c>
      <c r="F2156">
        <f>ROUNDUP(MONTH(Tabela1[[#This Row],[Start Date]])/3,0)</f>
        <v>4</v>
      </c>
      <c r="G2156" t="s">
        <v>11</v>
      </c>
      <c r="H2156">
        <v>15</v>
      </c>
      <c r="I2156" t="s">
        <v>14</v>
      </c>
      <c r="J2156" t="s">
        <v>11</v>
      </c>
      <c r="K2156">
        <v>0</v>
      </c>
      <c r="L2156" t="s">
        <v>8</v>
      </c>
      <c r="M2156">
        <v>20</v>
      </c>
      <c r="N2156">
        <v>1</v>
      </c>
      <c r="O2156" t="str">
        <f>IF(AND(Tabela1[[#This Row],[EA Play Season Pass]]="Yes",Tabela1[[#This Row],[Minecraft Season Pass]]="Yes"),"Yes","No")</f>
        <v>No</v>
      </c>
      <c r="P2156" t="str">
        <f>IF(OR(Tabela1[[#This Row],[EA Play Season Pass]]="Yes",Tabela1[[#This Row],[Minecraft Season Pass]]="Yes"),"Yes","No")</f>
        <v>Yes</v>
      </c>
      <c r="Q2156">
        <v>34</v>
      </c>
      <c r="R2156" s="2"/>
    </row>
    <row r="2157" spans="1:18" x14ac:dyDescent="0.25">
      <c r="A2157">
        <v>2156</v>
      </c>
      <c r="B2157" t="s">
        <v>4768</v>
      </c>
      <c r="C2157" t="s">
        <v>10</v>
      </c>
      <c r="D2157" s="50">
        <v>44876</v>
      </c>
      <c r="E2157">
        <f>YEAR(Tabela1[[#This Row],[Start Date]])</f>
        <v>2022</v>
      </c>
      <c r="F2157">
        <f>ROUNDUP(MONTH(Tabela1[[#This Row],[Start Date]])/3,0)</f>
        <v>4</v>
      </c>
      <c r="G2157" t="s">
        <v>8</v>
      </c>
      <c r="H2157">
        <v>5</v>
      </c>
      <c r="I2157" t="s">
        <v>12</v>
      </c>
      <c r="J2157" t="s">
        <v>8</v>
      </c>
      <c r="K2157">
        <v>30</v>
      </c>
      <c r="L2157" t="s">
        <v>11</v>
      </c>
      <c r="M2157">
        <v>0</v>
      </c>
      <c r="N2157">
        <v>2</v>
      </c>
      <c r="O2157" t="str">
        <f>IF(AND(Tabela1[[#This Row],[EA Play Season Pass]]="Yes",Tabela1[[#This Row],[Minecraft Season Pass]]="Yes"),"Yes","No")</f>
        <v>No</v>
      </c>
      <c r="P2157" t="str">
        <f>IF(OR(Tabela1[[#This Row],[EA Play Season Pass]]="Yes",Tabela1[[#This Row],[Minecraft Season Pass]]="Yes"),"Yes","No")</f>
        <v>Yes</v>
      </c>
      <c r="Q2157">
        <v>33</v>
      </c>
      <c r="R2157" s="2"/>
    </row>
    <row r="2158" spans="1:18" x14ac:dyDescent="0.25">
      <c r="A2158">
        <v>2157</v>
      </c>
      <c r="B2158" t="s">
        <v>4769</v>
      </c>
      <c r="C2158" t="s">
        <v>10</v>
      </c>
      <c r="D2158" s="50">
        <v>44876</v>
      </c>
      <c r="E2158">
        <f>YEAR(Tabela1[[#This Row],[Start Date]])</f>
        <v>2022</v>
      </c>
      <c r="F2158">
        <f>ROUNDUP(MONTH(Tabela1[[#This Row],[Start Date]])/3,0)</f>
        <v>4</v>
      </c>
      <c r="G2158" t="s">
        <v>11</v>
      </c>
      <c r="H2158">
        <v>5</v>
      </c>
      <c r="I2158" t="s">
        <v>12</v>
      </c>
      <c r="J2158" t="s">
        <v>11</v>
      </c>
      <c r="K2158">
        <v>0</v>
      </c>
      <c r="L2158" t="s">
        <v>11</v>
      </c>
      <c r="M2158">
        <v>0</v>
      </c>
      <c r="N2158">
        <v>2</v>
      </c>
      <c r="O2158" t="str">
        <f>IF(AND(Tabela1[[#This Row],[EA Play Season Pass]]="Yes",Tabela1[[#This Row],[Minecraft Season Pass]]="Yes"),"Yes","No")</f>
        <v>No</v>
      </c>
      <c r="P2158" t="str">
        <f>IF(OR(Tabela1[[#This Row],[EA Play Season Pass]]="Yes",Tabela1[[#This Row],[Minecraft Season Pass]]="Yes"),"Yes","No")</f>
        <v>No</v>
      </c>
      <c r="Q2158">
        <v>3</v>
      </c>
      <c r="R2158" s="2"/>
    </row>
    <row r="2159" spans="1:18" x14ac:dyDescent="0.25">
      <c r="A2159">
        <v>2158</v>
      </c>
      <c r="B2159" t="s">
        <v>4770</v>
      </c>
      <c r="C2159" t="s">
        <v>7</v>
      </c>
      <c r="D2159" s="50">
        <v>44876</v>
      </c>
      <c r="E2159">
        <f>YEAR(Tabela1[[#This Row],[Start Date]])</f>
        <v>2022</v>
      </c>
      <c r="F2159">
        <f>ROUNDUP(MONTH(Tabela1[[#This Row],[Start Date]])/3,0)</f>
        <v>4</v>
      </c>
      <c r="G2159" t="s">
        <v>11</v>
      </c>
      <c r="H2159">
        <v>15</v>
      </c>
      <c r="I2159" t="s">
        <v>14</v>
      </c>
      <c r="J2159" t="s">
        <v>11</v>
      </c>
      <c r="K2159">
        <v>0</v>
      </c>
      <c r="L2159" t="s">
        <v>8</v>
      </c>
      <c r="M2159">
        <v>20</v>
      </c>
      <c r="N2159">
        <v>3</v>
      </c>
      <c r="O2159" t="str">
        <f>IF(AND(Tabela1[[#This Row],[EA Play Season Pass]]="Yes",Tabela1[[#This Row],[Minecraft Season Pass]]="Yes"),"Yes","No")</f>
        <v>No</v>
      </c>
      <c r="P2159" t="str">
        <f>IF(OR(Tabela1[[#This Row],[EA Play Season Pass]]="Yes",Tabela1[[#This Row],[Minecraft Season Pass]]="Yes"),"Yes","No")</f>
        <v>Yes</v>
      </c>
      <c r="Q2159">
        <v>32</v>
      </c>
      <c r="R2159" s="2"/>
    </row>
    <row r="2160" spans="1:18" x14ac:dyDescent="0.25">
      <c r="A2160">
        <v>2159</v>
      </c>
      <c r="B2160" t="s">
        <v>188</v>
      </c>
      <c r="C2160" t="s">
        <v>10</v>
      </c>
      <c r="D2160" s="50">
        <v>44876</v>
      </c>
      <c r="E2160">
        <f>YEAR(Tabela1[[#This Row],[Start Date]])</f>
        <v>2022</v>
      </c>
      <c r="F2160">
        <f>ROUNDUP(MONTH(Tabela1[[#This Row],[Start Date]])/3,0)</f>
        <v>4</v>
      </c>
      <c r="G2160" t="s">
        <v>11</v>
      </c>
      <c r="H2160">
        <v>5</v>
      </c>
      <c r="I2160" t="s">
        <v>12</v>
      </c>
      <c r="J2160" t="s">
        <v>8</v>
      </c>
      <c r="K2160">
        <v>30</v>
      </c>
      <c r="L2160" t="s">
        <v>8</v>
      </c>
      <c r="M2160">
        <v>20</v>
      </c>
      <c r="N2160">
        <v>2</v>
      </c>
      <c r="O2160" t="str">
        <f>IF(AND(Tabela1[[#This Row],[EA Play Season Pass]]="Yes",Tabela1[[#This Row],[Minecraft Season Pass]]="Yes"),"Yes","No")</f>
        <v>Yes</v>
      </c>
      <c r="P2160" t="str">
        <f>IF(OR(Tabela1[[#This Row],[EA Play Season Pass]]="Yes",Tabela1[[#This Row],[Minecraft Season Pass]]="Yes"),"Yes","No")</f>
        <v>Yes</v>
      </c>
      <c r="Q2160">
        <v>53</v>
      </c>
      <c r="R2160" s="2"/>
    </row>
    <row r="2161" spans="1:18" x14ac:dyDescent="0.25">
      <c r="A2161">
        <v>2160</v>
      </c>
      <c r="B2161" t="s">
        <v>4771</v>
      </c>
      <c r="C2161" t="s">
        <v>7</v>
      </c>
      <c r="D2161" s="50">
        <v>44876</v>
      </c>
      <c r="E2161">
        <f>YEAR(Tabela1[[#This Row],[Start Date]])</f>
        <v>2022</v>
      </c>
      <c r="F2161">
        <f>ROUNDUP(MONTH(Tabela1[[#This Row],[Start Date]])/3,0)</f>
        <v>4</v>
      </c>
      <c r="G2161" t="s">
        <v>8</v>
      </c>
      <c r="H2161">
        <v>15</v>
      </c>
      <c r="I2161" t="s">
        <v>14</v>
      </c>
      <c r="J2161" t="s">
        <v>8</v>
      </c>
      <c r="K2161">
        <v>30</v>
      </c>
      <c r="L2161" t="s">
        <v>8</v>
      </c>
      <c r="M2161">
        <v>20</v>
      </c>
      <c r="N2161">
        <v>3</v>
      </c>
      <c r="O2161" t="str">
        <f>IF(AND(Tabela1[[#This Row],[EA Play Season Pass]]="Yes",Tabela1[[#This Row],[Minecraft Season Pass]]="Yes"),"Yes","No")</f>
        <v>Yes</v>
      </c>
      <c r="P2161" t="str">
        <f>IF(OR(Tabela1[[#This Row],[EA Play Season Pass]]="Yes",Tabela1[[#This Row],[Minecraft Season Pass]]="Yes"),"Yes","No")</f>
        <v>Yes</v>
      </c>
      <c r="Q2161">
        <v>62</v>
      </c>
      <c r="R2161" s="2"/>
    </row>
    <row r="2162" spans="1:18" x14ac:dyDescent="0.25">
      <c r="A2162">
        <v>2161</v>
      </c>
      <c r="B2162" t="s">
        <v>1080</v>
      </c>
      <c r="C2162" t="s">
        <v>10</v>
      </c>
      <c r="D2162" s="50">
        <v>44876</v>
      </c>
      <c r="E2162">
        <f>YEAR(Tabela1[[#This Row],[Start Date]])</f>
        <v>2022</v>
      </c>
      <c r="F2162">
        <f>ROUNDUP(MONTH(Tabela1[[#This Row],[Start Date]])/3,0)</f>
        <v>4</v>
      </c>
      <c r="G2162" t="s">
        <v>11</v>
      </c>
      <c r="H2162">
        <v>5</v>
      </c>
      <c r="I2162" t="s">
        <v>12</v>
      </c>
      <c r="J2162" t="s">
        <v>8</v>
      </c>
      <c r="K2162">
        <v>30</v>
      </c>
      <c r="L2162" t="s">
        <v>8</v>
      </c>
      <c r="M2162">
        <v>20</v>
      </c>
      <c r="N2162">
        <v>3</v>
      </c>
      <c r="O2162" t="str">
        <f>IF(AND(Tabela1[[#This Row],[EA Play Season Pass]]="Yes",Tabela1[[#This Row],[Minecraft Season Pass]]="Yes"),"Yes","No")</f>
        <v>Yes</v>
      </c>
      <c r="P2162" t="str">
        <f>IF(OR(Tabela1[[#This Row],[EA Play Season Pass]]="Yes",Tabela1[[#This Row],[Minecraft Season Pass]]="Yes"),"Yes","No")</f>
        <v>Yes</v>
      </c>
      <c r="Q2162">
        <v>52</v>
      </c>
      <c r="R2162" s="2"/>
    </row>
    <row r="2163" spans="1:18" x14ac:dyDescent="0.25">
      <c r="A2163">
        <v>2162</v>
      </c>
      <c r="B2163" t="s">
        <v>4772</v>
      </c>
      <c r="C2163" t="s">
        <v>7</v>
      </c>
      <c r="D2163" s="50">
        <v>44876</v>
      </c>
      <c r="E2163">
        <f>YEAR(Tabela1[[#This Row],[Start Date]])</f>
        <v>2022</v>
      </c>
      <c r="F2163">
        <f>ROUNDUP(MONTH(Tabela1[[#This Row],[Start Date]])/3,0)</f>
        <v>4</v>
      </c>
      <c r="G2163" t="s">
        <v>8</v>
      </c>
      <c r="H2163">
        <v>15</v>
      </c>
      <c r="I2163" t="s">
        <v>14</v>
      </c>
      <c r="J2163" t="s">
        <v>11</v>
      </c>
      <c r="K2163">
        <v>0</v>
      </c>
      <c r="L2163" t="s">
        <v>11</v>
      </c>
      <c r="M2163">
        <v>0</v>
      </c>
      <c r="N2163">
        <v>3</v>
      </c>
      <c r="O2163" t="str">
        <f>IF(AND(Tabela1[[#This Row],[EA Play Season Pass]]="Yes",Tabela1[[#This Row],[Minecraft Season Pass]]="Yes"),"Yes","No")</f>
        <v>No</v>
      </c>
      <c r="P2163" t="str">
        <f>IF(OR(Tabela1[[#This Row],[EA Play Season Pass]]="Yes",Tabela1[[#This Row],[Minecraft Season Pass]]="Yes"),"Yes","No")</f>
        <v>No</v>
      </c>
      <c r="Q2163">
        <v>12</v>
      </c>
      <c r="R2163" s="2"/>
    </row>
    <row r="2164" spans="1:18" x14ac:dyDescent="0.25">
      <c r="A2164">
        <v>2163</v>
      </c>
      <c r="B2164" t="s">
        <v>4773</v>
      </c>
      <c r="C2164" t="s">
        <v>10</v>
      </c>
      <c r="D2164" s="50">
        <v>44876</v>
      </c>
      <c r="E2164">
        <f>YEAR(Tabela1[[#This Row],[Start Date]])</f>
        <v>2022</v>
      </c>
      <c r="F2164">
        <f>ROUNDUP(MONTH(Tabela1[[#This Row],[Start Date]])/3,0)</f>
        <v>4</v>
      </c>
      <c r="G2164" t="s">
        <v>11</v>
      </c>
      <c r="H2164">
        <v>5</v>
      </c>
      <c r="I2164" t="s">
        <v>12</v>
      </c>
      <c r="J2164" t="s">
        <v>8</v>
      </c>
      <c r="K2164">
        <v>30</v>
      </c>
      <c r="L2164" t="s">
        <v>8</v>
      </c>
      <c r="M2164">
        <v>20</v>
      </c>
      <c r="N2164">
        <v>2</v>
      </c>
      <c r="O2164" t="str">
        <f>IF(AND(Tabela1[[#This Row],[EA Play Season Pass]]="Yes",Tabela1[[#This Row],[Minecraft Season Pass]]="Yes"),"Yes","No")</f>
        <v>Yes</v>
      </c>
      <c r="P2164" t="str">
        <f>IF(OR(Tabela1[[#This Row],[EA Play Season Pass]]="Yes",Tabela1[[#This Row],[Minecraft Season Pass]]="Yes"),"Yes","No")</f>
        <v>Yes</v>
      </c>
      <c r="Q2164">
        <v>53</v>
      </c>
      <c r="R2164" s="2"/>
    </row>
    <row r="2165" spans="1:18" x14ac:dyDescent="0.25">
      <c r="A2165">
        <v>2164</v>
      </c>
      <c r="B2165" t="s">
        <v>4774</v>
      </c>
      <c r="C2165" t="s">
        <v>7</v>
      </c>
      <c r="D2165" s="50">
        <v>44877</v>
      </c>
      <c r="E2165">
        <f>YEAR(Tabela1[[#This Row],[Start Date]])</f>
        <v>2022</v>
      </c>
      <c r="F2165">
        <f>ROUNDUP(MONTH(Tabela1[[#This Row],[Start Date]])/3,0)</f>
        <v>4</v>
      </c>
      <c r="G2165" t="s">
        <v>8</v>
      </c>
      <c r="H2165">
        <v>15</v>
      </c>
      <c r="I2165" t="s">
        <v>12</v>
      </c>
      <c r="J2165" t="s">
        <v>11</v>
      </c>
      <c r="K2165">
        <v>0</v>
      </c>
      <c r="L2165" t="s">
        <v>11</v>
      </c>
      <c r="M2165">
        <v>0</v>
      </c>
      <c r="N2165">
        <v>1</v>
      </c>
      <c r="O2165" t="str">
        <f>IF(AND(Tabela1[[#This Row],[EA Play Season Pass]]="Yes",Tabela1[[#This Row],[Minecraft Season Pass]]="Yes"),"Yes","No")</f>
        <v>No</v>
      </c>
      <c r="P2165" t="str">
        <f>IF(OR(Tabela1[[#This Row],[EA Play Season Pass]]="Yes",Tabela1[[#This Row],[Minecraft Season Pass]]="Yes"),"Yes","No")</f>
        <v>No</v>
      </c>
      <c r="Q2165">
        <v>14</v>
      </c>
      <c r="R2165" s="2"/>
    </row>
    <row r="2166" spans="1:18" x14ac:dyDescent="0.25">
      <c r="A2166">
        <v>2165</v>
      </c>
      <c r="B2166" t="s">
        <v>4775</v>
      </c>
      <c r="C2166" t="s">
        <v>7</v>
      </c>
      <c r="D2166" s="50">
        <v>44877</v>
      </c>
      <c r="E2166">
        <f>YEAR(Tabela1[[#This Row],[Start Date]])</f>
        <v>2022</v>
      </c>
      <c r="F2166">
        <f>ROUNDUP(MONTH(Tabela1[[#This Row],[Start Date]])/3,0)</f>
        <v>4</v>
      </c>
      <c r="G2166" t="s">
        <v>8</v>
      </c>
      <c r="H2166">
        <v>15</v>
      </c>
      <c r="I2166" t="s">
        <v>14</v>
      </c>
      <c r="J2166" t="s">
        <v>8</v>
      </c>
      <c r="K2166">
        <v>30</v>
      </c>
      <c r="L2166" t="s">
        <v>11</v>
      </c>
      <c r="M2166">
        <v>0</v>
      </c>
      <c r="N2166">
        <v>2</v>
      </c>
      <c r="O2166" t="str">
        <f>IF(AND(Tabela1[[#This Row],[EA Play Season Pass]]="Yes",Tabela1[[#This Row],[Minecraft Season Pass]]="Yes"),"Yes","No")</f>
        <v>No</v>
      </c>
      <c r="P2166" t="str">
        <f>IF(OR(Tabela1[[#This Row],[EA Play Season Pass]]="Yes",Tabela1[[#This Row],[Minecraft Season Pass]]="Yes"),"Yes","No")</f>
        <v>Yes</v>
      </c>
      <c r="Q2166">
        <v>43</v>
      </c>
      <c r="R2166" s="2"/>
    </row>
    <row r="2167" spans="1:18" x14ac:dyDescent="0.25">
      <c r="A2167">
        <v>2166</v>
      </c>
      <c r="B2167" t="s">
        <v>2690</v>
      </c>
      <c r="C2167" t="s">
        <v>13</v>
      </c>
      <c r="D2167" s="50">
        <v>44877</v>
      </c>
      <c r="E2167">
        <f>YEAR(Tabela1[[#This Row],[Start Date]])</f>
        <v>2022</v>
      </c>
      <c r="F2167">
        <f>ROUNDUP(MONTH(Tabela1[[#This Row],[Start Date]])/3,0)</f>
        <v>4</v>
      </c>
      <c r="G2167" t="s">
        <v>8</v>
      </c>
      <c r="H2167">
        <v>10</v>
      </c>
      <c r="I2167" t="s">
        <v>14</v>
      </c>
      <c r="J2167" t="s">
        <v>11</v>
      </c>
      <c r="K2167">
        <v>0</v>
      </c>
      <c r="L2167" t="s">
        <v>11</v>
      </c>
      <c r="M2167">
        <v>0</v>
      </c>
      <c r="N2167">
        <v>2</v>
      </c>
      <c r="O2167" t="str">
        <f>IF(AND(Tabela1[[#This Row],[EA Play Season Pass]]="Yes",Tabela1[[#This Row],[Minecraft Season Pass]]="Yes"),"Yes","No")</f>
        <v>No</v>
      </c>
      <c r="P2167" t="str">
        <f>IF(OR(Tabela1[[#This Row],[EA Play Season Pass]]="Yes",Tabela1[[#This Row],[Minecraft Season Pass]]="Yes"),"Yes","No")</f>
        <v>No</v>
      </c>
      <c r="Q2167">
        <v>8</v>
      </c>
      <c r="R2167" s="2"/>
    </row>
    <row r="2168" spans="1:18" x14ac:dyDescent="0.25">
      <c r="A2168">
        <v>2167</v>
      </c>
      <c r="B2168" t="s">
        <v>1118</v>
      </c>
      <c r="C2168" t="s">
        <v>13</v>
      </c>
      <c r="D2168" s="50">
        <v>44877</v>
      </c>
      <c r="E2168">
        <f>YEAR(Tabela1[[#This Row],[Start Date]])</f>
        <v>2022</v>
      </c>
      <c r="F2168">
        <f>ROUNDUP(MONTH(Tabela1[[#This Row],[Start Date]])/3,0)</f>
        <v>4</v>
      </c>
      <c r="G2168" t="s">
        <v>8</v>
      </c>
      <c r="H2168">
        <v>10</v>
      </c>
      <c r="I2168" t="s">
        <v>12</v>
      </c>
      <c r="J2168" t="s">
        <v>8</v>
      </c>
      <c r="K2168">
        <v>30</v>
      </c>
      <c r="L2168" t="s">
        <v>8</v>
      </c>
      <c r="M2168">
        <v>20</v>
      </c>
      <c r="N2168">
        <v>2</v>
      </c>
      <c r="O2168" t="str">
        <f>IF(AND(Tabela1[[#This Row],[EA Play Season Pass]]="Yes",Tabela1[[#This Row],[Minecraft Season Pass]]="Yes"),"Yes","No")</f>
        <v>Yes</v>
      </c>
      <c r="P2168" t="str">
        <f>IF(OR(Tabela1[[#This Row],[EA Play Season Pass]]="Yes",Tabela1[[#This Row],[Minecraft Season Pass]]="Yes"),"Yes","No")</f>
        <v>Yes</v>
      </c>
      <c r="Q2168">
        <v>58</v>
      </c>
      <c r="R2168" s="2"/>
    </row>
    <row r="2169" spans="1:18" x14ac:dyDescent="0.25">
      <c r="A2169">
        <v>2168</v>
      </c>
      <c r="B2169" t="s">
        <v>2701</v>
      </c>
      <c r="C2169" t="s">
        <v>13</v>
      </c>
      <c r="D2169" s="50">
        <v>44877</v>
      </c>
      <c r="E2169">
        <f>YEAR(Tabela1[[#This Row],[Start Date]])</f>
        <v>2022</v>
      </c>
      <c r="F2169">
        <f>ROUNDUP(MONTH(Tabela1[[#This Row],[Start Date]])/3,0)</f>
        <v>4</v>
      </c>
      <c r="G2169" t="s">
        <v>8</v>
      </c>
      <c r="H2169">
        <v>10</v>
      </c>
      <c r="I2169" t="s">
        <v>12</v>
      </c>
      <c r="J2169" t="s">
        <v>8</v>
      </c>
      <c r="K2169">
        <v>30</v>
      </c>
      <c r="L2169" t="s">
        <v>8</v>
      </c>
      <c r="M2169">
        <v>20</v>
      </c>
      <c r="N2169">
        <v>3</v>
      </c>
      <c r="O2169" t="str">
        <f>IF(AND(Tabela1[[#This Row],[EA Play Season Pass]]="Yes",Tabela1[[#This Row],[Minecraft Season Pass]]="Yes"),"Yes","No")</f>
        <v>Yes</v>
      </c>
      <c r="P2169" t="str">
        <f>IF(OR(Tabela1[[#This Row],[EA Play Season Pass]]="Yes",Tabela1[[#This Row],[Minecraft Season Pass]]="Yes"),"Yes","No")</f>
        <v>Yes</v>
      </c>
      <c r="Q2169">
        <v>57</v>
      </c>
      <c r="R2169" s="2"/>
    </row>
    <row r="2170" spans="1:18" x14ac:dyDescent="0.25">
      <c r="A2170">
        <v>2169</v>
      </c>
      <c r="B2170" t="s">
        <v>891</v>
      </c>
      <c r="C2170" t="s">
        <v>13</v>
      </c>
      <c r="D2170" s="50">
        <v>44877</v>
      </c>
      <c r="E2170">
        <f>YEAR(Tabela1[[#This Row],[Start Date]])</f>
        <v>2022</v>
      </c>
      <c r="F2170">
        <f>ROUNDUP(MONTH(Tabela1[[#This Row],[Start Date]])/3,0)</f>
        <v>4</v>
      </c>
      <c r="G2170" t="s">
        <v>11</v>
      </c>
      <c r="H2170">
        <v>10</v>
      </c>
      <c r="I2170" t="s">
        <v>12</v>
      </c>
      <c r="J2170" t="s">
        <v>11</v>
      </c>
      <c r="K2170">
        <v>0</v>
      </c>
      <c r="L2170" t="s">
        <v>11</v>
      </c>
      <c r="M2170">
        <v>0</v>
      </c>
      <c r="N2170">
        <v>1</v>
      </c>
      <c r="O2170" t="str">
        <f>IF(AND(Tabela1[[#This Row],[EA Play Season Pass]]="Yes",Tabela1[[#This Row],[Minecraft Season Pass]]="Yes"),"Yes","No")</f>
        <v>No</v>
      </c>
      <c r="P2170" t="str">
        <f>IF(OR(Tabela1[[#This Row],[EA Play Season Pass]]="Yes",Tabela1[[#This Row],[Minecraft Season Pass]]="Yes"),"Yes","No")</f>
        <v>No</v>
      </c>
      <c r="Q2170">
        <v>9</v>
      </c>
      <c r="R2170" s="2"/>
    </row>
    <row r="2171" spans="1:18" x14ac:dyDescent="0.25">
      <c r="A2171">
        <v>2170</v>
      </c>
      <c r="B2171" t="s">
        <v>450</v>
      </c>
      <c r="C2171" t="s">
        <v>7</v>
      </c>
      <c r="D2171" s="50">
        <v>44877</v>
      </c>
      <c r="E2171">
        <f>YEAR(Tabela1[[#This Row],[Start Date]])</f>
        <v>2022</v>
      </c>
      <c r="F2171">
        <f>ROUNDUP(MONTH(Tabela1[[#This Row],[Start Date]])/3,0)</f>
        <v>4</v>
      </c>
      <c r="G2171" t="s">
        <v>8</v>
      </c>
      <c r="H2171">
        <v>15</v>
      </c>
      <c r="I2171" t="s">
        <v>14</v>
      </c>
      <c r="J2171" t="s">
        <v>11</v>
      </c>
      <c r="K2171">
        <v>0</v>
      </c>
      <c r="L2171" t="s">
        <v>8</v>
      </c>
      <c r="M2171">
        <v>20</v>
      </c>
      <c r="N2171">
        <v>3</v>
      </c>
      <c r="O2171" t="str">
        <f>IF(AND(Tabela1[[#This Row],[EA Play Season Pass]]="Yes",Tabela1[[#This Row],[Minecraft Season Pass]]="Yes"),"Yes","No")</f>
        <v>No</v>
      </c>
      <c r="P2171" t="str">
        <f>IF(OR(Tabela1[[#This Row],[EA Play Season Pass]]="Yes",Tabela1[[#This Row],[Minecraft Season Pass]]="Yes"),"Yes","No")</f>
        <v>Yes</v>
      </c>
      <c r="Q2171">
        <v>32</v>
      </c>
      <c r="R2171" s="2"/>
    </row>
    <row r="2172" spans="1:18" x14ac:dyDescent="0.25">
      <c r="A2172">
        <v>2171</v>
      </c>
      <c r="B2172" t="s">
        <v>4776</v>
      </c>
      <c r="C2172" t="s">
        <v>13</v>
      </c>
      <c r="D2172" s="50">
        <v>44878</v>
      </c>
      <c r="E2172">
        <f>YEAR(Tabela1[[#This Row],[Start Date]])</f>
        <v>2022</v>
      </c>
      <c r="F2172">
        <f>ROUNDUP(MONTH(Tabela1[[#This Row],[Start Date]])/3,0)</f>
        <v>4</v>
      </c>
      <c r="G2172" t="s">
        <v>8</v>
      </c>
      <c r="H2172">
        <v>10</v>
      </c>
      <c r="I2172" t="s">
        <v>12</v>
      </c>
      <c r="J2172" t="s">
        <v>11</v>
      </c>
      <c r="K2172">
        <v>0</v>
      </c>
      <c r="L2172" t="s">
        <v>8</v>
      </c>
      <c r="M2172">
        <v>20</v>
      </c>
      <c r="N2172">
        <v>1</v>
      </c>
      <c r="O2172" t="str">
        <f>IF(AND(Tabela1[[#This Row],[EA Play Season Pass]]="Yes",Tabela1[[#This Row],[Minecraft Season Pass]]="Yes"),"Yes","No")</f>
        <v>No</v>
      </c>
      <c r="P2172" t="str">
        <f>IF(OR(Tabela1[[#This Row],[EA Play Season Pass]]="Yes",Tabela1[[#This Row],[Minecraft Season Pass]]="Yes"),"Yes","No")</f>
        <v>Yes</v>
      </c>
      <c r="Q2172">
        <v>29</v>
      </c>
      <c r="R2172" s="2"/>
    </row>
    <row r="2173" spans="1:18" x14ac:dyDescent="0.25">
      <c r="A2173">
        <v>2172</v>
      </c>
      <c r="B2173" t="s">
        <v>2542</v>
      </c>
      <c r="C2173" t="s">
        <v>10</v>
      </c>
      <c r="D2173" s="50">
        <v>44878</v>
      </c>
      <c r="E2173">
        <f>YEAR(Tabela1[[#This Row],[Start Date]])</f>
        <v>2022</v>
      </c>
      <c r="F2173">
        <f>ROUNDUP(MONTH(Tabela1[[#This Row],[Start Date]])/3,0)</f>
        <v>4</v>
      </c>
      <c r="G2173" t="s">
        <v>11</v>
      </c>
      <c r="H2173">
        <v>5</v>
      </c>
      <c r="I2173" t="s">
        <v>9</v>
      </c>
      <c r="J2173" t="s">
        <v>8</v>
      </c>
      <c r="K2173">
        <v>30</v>
      </c>
      <c r="L2173" t="s">
        <v>11</v>
      </c>
      <c r="M2173">
        <v>0</v>
      </c>
      <c r="N2173">
        <v>2</v>
      </c>
      <c r="O2173" t="str">
        <f>IF(AND(Tabela1[[#This Row],[EA Play Season Pass]]="Yes",Tabela1[[#This Row],[Minecraft Season Pass]]="Yes"),"Yes","No")</f>
        <v>No</v>
      </c>
      <c r="P2173" t="str">
        <f>IF(OR(Tabela1[[#This Row],[EA Play Season Pass]]="Yes",Tabela1[[#This Row],[Minecraft Season Pass]]="Yes"),"Yes","No")</f>
        <v>Yes</v>
      </c>
      <c r="Q2173">
        <v>33</v>
      </c>
      <c r="R2173" s="2"/>
    </row>
    <row r="2174" spans="1:18" x14ac:dyDescent="0.25">
      <c r="A2174">
        <v>2173</v>
      </c>
      <c r="B2174" t="s">
        <v>1081</v>
      </c>
      <c r="C2174" t="s">
        <v>10</v>
      </c>
      <c r="D2174" s="50">
        <v>44878</v>
      </c>
      <c r="E2174">
        <f>YEAR(Tabela1[[#This Row],[Start Date]])</f>
        <v>2022</v>
      </c>
      <c r="F2174">
        <f>ROUNDUP(MONTH(Tabela1[[#This Row],[Start Date]])/3,0)</f>
        <v>4</v>
      </c>
      <c r="G2174" t="s">
        <v>8</v>
      </c>
      <c r="H2174">
        <v>5</v>
      </c>
      <c r="I2174" t="s">
        <v>12</v>
      </c>
      <c r="J2174" t="s">
        <v>8</v>
      </c>
      <c r="K2174">
        <v>30</v>
      </c>
      <c r="L2174" t="s">
        <v>8</v>
      </c>
      <c r="M2174">
        <v>20</v>
      </c>
      <c r="N2174">
        <v>3</v>
      </c>
      <c r="O2174" t="str">
        <f>IF(AND(Tabela1[[#This Row],[EA Play Season Pass]]="Yes",Tabela1[[#This Row],[Minecraft Season Pass]]="Yes"),"Yes","No")</f>
        <v>Yes</v>
      </c>
      <c r="P2174" t="str">
        <f>IF(OR(Tabela1[[#This Row],[EA Play Season Pass]]="Yes",Tabela1[[#This Row],[Minecraft Season Pass]]="Yes"),"Yes","No")</f>
        <v>Yes</v>
      </c>
      <c r="Q2174">
        <v>52</v>
      </c>
      <c r="R2174" s="2"/>
    </row>
    <row r="2175" spans="1:18" x14ac:dyDescent="0.25">
      <c r="A2175">
        <v>2174</v>
      </c>
      <c r="B2175" t="s">
        <v>4777</v>
      </c>
      <c r="C2175" t="s">
        <v>13</v>
      </c>
      <c r="D2175" s="50">
        <v>44878</v>
      </c>
      <c r="E2175">
        <f>YEAR(Tabela1[[#This Row],[Start Date]])</f>
        <v>2022</v>
      </c>
      <c r="F2175">
        <f>ROUNDUP(MONTH(Tabela1[[#This Row],[Start Date]])/3,0)</f>
        <v>4</v>
      </c>
      <c r="G2175" t="s">
        <v>11</v>
      </c>
      <c r="H2175">
        <v>10</v>
      </c>
      <c r="I2175" t="s">
        <v>14</v>
      </c>
      <c r="J2175" t="s">
        <v>8</v>
      </c>
      <c r="K2175">
        <v>30</v>
      </c>
      <c r="L2175" t="s">
        <v>8</v>
      </c>
      <c r="M2175">
        <v>20</v>
      </c>
      <c r="N2175">
        <v>1</v>
      </c>
      <c r="O2175" t="str">
        <f>IF(AND(Tabela1[[#This Row],[EA Play Season Pass]]="Yes",Tabela1[[#This Row],[Minecraft Season Pass]]="Yes"),"Yes","No")</f>
        <v>Yes</v>
      </c>
      <c r="P2175" t="str">
        <f>IF(OR(Tabela1[[#This Row],[EA Play Season Pass]]="Yes",Tabela1[[#This Row],[Minecraft Season Pass]]="Yes"),"Yes","No")</f>
        <v>Yes</v>
      </c>
      <c r="Q2175">
        <v>59</v>
      </c>
      <c r="R2175" s="2"/>
    </row>
    <row r="2176" spans="1:18" x14ac:dyDescent="0.25">
      <c r="A2176">
        <v>2175</v>
      </c>
      <c r="B2176" t="s">
        <v>4778</v>
      </c>
      <c r="C2176" t="s">
        <v>10</v>
      </c>
      <c r="D2176" s="50">
        <v>44878</v>
      </c>
      <c r="E2176">
        <f>YEAR(Tabela1[[#This Row],[Start Date]])</f>
        <v>2022</v>
      </c>
      <c r="F2176">
        <f>ROUNDUP(MONTH(Tabela1[[#This Row],[Start Date]])/3,0)</f>
        <v>4</v>
      </c>
      <c r="G2176" t="s">
        <v>11</v>
      </c>
      <c r="H2176">
        <v>5</v>
      </c>
      <c r="I2176" t="s">
        <v>12</v>
      </c>
      <c r="J2176" t="s">
        <v>8</v>
      </c>
      <c r="K2176">
        <v>30</v>
      </c>
      <c r="L2176" t="s">
        <v>11</v>
      </c>
      <c r="M2176">
        <v>0</v>
      </c>
      <c r="N2176">
        <v>3</v>
      </c>
      <c r="O2176" t="str">
        <f>IF(AND(Tabela1[[#This Row],[EA Play Season Pass]]="Yes",Tabela1[[#This Row],[Minecraft Season Pass]]="Yes"),"Yes","No")</f>
        <v>No</v>
      </c>
      <c r="P2176" t="str">
        <f>IF(OR(Tabela1[[#This Row],[EA Play Season Pass]]="Yes",Tabela1[[#This Row],[Minecraft Season Pass]]="Yes"),"Yes","No")</f>
        <v>Yes</v>
      </c>
      <c r="Q2176">
        <v>32</v>
      </c>
      <c r="R2176" s="2"/>
    </row>
    <row r="2177" spans="1:18" x14ac:dyDescent="0.25">
      <c r="A2177">
        <v>2176</v>
      </c>
      <c r="B2177" t="s">
        <v>4779</v>
      </c>
      <c r="C2177" t="s">
        <v>10</v>
      </c>
      <c r="D2177" s="50">
        <v>44878</v>
      </c>
      <c r="E2177">
        <f>YEAR(Tabela1[[#This Row],[Start Date]])</f>
        <v>2022</v>
      </c>
      <c r="F2177">
        <f>ROUNDUP(MONTH(Tabela1[[#This Row],[Start Date]])/3,0)</f>
        <v>4</v>
      </c>
      <c r="G2177" t="s">
        <v>11</v>
      </c>
      <c r="H2177">
        <v>5</v>
      </c>
      <c r="I2177" t="s">
        <v>9</v>
      </c>
      <c r="J2177" t="s">
        <v>8</v>
      </c>
      <c r="K2177">
        <v>30</v>
      </c>
      <c r="L2177" t="s">
        <v>11</v>
      </c>
      <c r="M2177">
        <v>0</v>
      </c>
      <c r="N2177">
        <v>3</v>
      </c>
      <c r="O2177" t="str">
        <f>IF(AND(Tabela1[[#This Row],[EA Play Season Pass]]="Yes",Tabela1[[#This Row],[Minecraft Season Pass]]="Yes"),"Yes","No")</f>
        <v>No</v>
      </c>
      <c r="P2177" t="str">
        <f>IF(OR(Tabela1[[#This Row],[EA Play Season Pass]]="Yes",Tabela1[[#This Row],[Minecraft Season Pass]]="Yes"),"Yes","No")</f>
        <v>Yes</v>
      </c>
      <c r="Q2177">
        <v>32</v>
      </c>
      <c r="R2177" s="2"/>
    </row>
    <row r="2178" spans="1:18" x14ac:dyDescent="0.25">
      <c r="A2178">
        <v>2177</v>
      </c>
      <c r="B2178" t="s">
        <v>4780</v>
      </c>
      <c r="C2178" t="s">
        <v>10</v>
      </c>
      <c r="D2178" s="50">
        <v>44878</v>
      </c>
      <c r="E2178">
        <f>YEAR(Tabela1[[#This Row],[Start Date]])</f>
        <v>2022</v>
      </c>
      <c r="F2178">
        <f>ROUNDUP(MONTH(Tabela1[[#This Row],[Start Date]])/3,0)</f>
        <v>4</v>
      </c>
      <c r="G2178" t="s">
        <v>8</v>
      </c>
      <c r="H2178">
        <v>5</v>
      </c>
      <c r="I2178" t="s">
        <v>9</v>
      </c>
      <c r="J2178" t="s">
        <v>8</v>
      </c>
      <c r="K2178">
        <v>30</v>
      </c>
      <c r="L2178" t="s">
        <v>11</v>
      </c>
      <c r="M2178">
        <v>0</v>
      </c>
      <c r="N2178">
        <v>3</v>
      </c>
      <c r="O2178" t="str">
        <f>IF(AND(Tabela1[[#This Row],[EA Play Season Pass]]="Yes",Tabela1[[#This Row],[Minecraft Season Pass]]="Yes"),"Yes","No")</f>
        <v>No</v>
      </c>
      <c r="P2178" t="str">
        <f>IF(OR(Tabela1[[#This Row],[EA Play Season Pass]]="Yes",Tabela1[[#This Row],[Minecraft Season Pass]]="Yes"),"Yes","No")</f>
        <v>Yes</v>
      </c>
      <c r="Q2178">
        <v>32</v>
      </c>
      <c r="R2178" s="2"/>
    </row>
    <row r="2179" spans="1:18" x14ac:dyDescent="0.25">
      <c r="A2179">
        <v>2178</v>
      </c>
      <c r="B2179" t="s">
        <v>4781</v>
      </c>
      <c r="C2179" t="s">
        <v>13</v>
      </c>
      <c r="D2179" s="50">
        <v>44879</v>
      </c>
      <c r="E2179">
        <f>YEAR(Tabela1[[#This Row],[Start Date]])</f>
        <v>2022</v>
      </c>
      <c r="F2179">
        <f>ROUNDUP(MONTH(Tabela1[[#This Row],[Start Date]])/3,0)</f>
        <v>4</v>
      </c>
      <c r="G2179" t="s">
        <v>8</v>
      </c>
      <c r="H2179">
        <v>10</v>
      </c>
      <c r="I2179" t="s">
        <v>14</v>
      </c>
      <c r="J2179" t="s">
        <v>8</v>
      </c>
      <c r="K2179">
        <v>30</v>
      </c>
      <c r="L2179" t="s">
        <v>8</v>
      </c>
      <c r="M2179">
        <v>20</v>
      </c>
      <c r="N2179">
        <v>3</v>
      </c>
      <c r="O2179" t="str">
        <f>IF(AND(Tabela1[[#This Row],[EA Play Season Pass]]="Yes",Tabela1[[#This Row],[Minecraft Season Pass]]="Yes"),"Yes","No")</f>
        <v>Yes</v>
      </c>
      <c r="P2179" t="str">
        <f>IF(OR(Tabela1[[#This Row],[EA Play Season Pass]]="Yes",Tabela1[[#This Row],[Minecraft Season Pass]]="Yes"),"Yes","No")</f>
        <v>Yes</v>
      </c>
      <c r="Q2179">
        <v>57</v>
      </c>
      <c r="R2179" s="2"/>
    </row>
    <row r="2180" spans="1:18" x14ac:dyDescent="0.25">
      <c r="A2180">
        <v>2179</v>
      </c>
      <c r="B2180" t="s">
        <v>1615</v>
      </c>
      <c r="C2180" t="s">
        <v>10</v>
      </c>
      <c r="D2180" s="50">
        <v>44879</v>
      </c>
      <c r="E2180">
        <f>YEAR(Tabela1[[#This Row],[Start Date]])</f>
        <v>2022</v>
      </c>
      <c r="F2180">
        <f>ROUNDUP(MONTH(Tabela1[[#This Row],[Start Date]])/3,0)</f>
        <v>4</v>
      </c>
      <c r="G2180" t="s">
        <v>11</v>
      </c>
      <c r="H2180">
        <v>5</v>
      </c>
      <c r="I2180" t="s">
        <v>14</v>
      </c>
      <c r="J2180" t="s">
        <v>8</v>
      </c>
      <c r="K2180">
        <v>30</v>
      </c>
      <c r="L2180" t="s">
        <v>8</v>
      </c>
      <c r="M2180">
        <v>20</v>
      </c>
      <c r="N2180">
        <v>3</v>
      </c>
      <c r="O2180" t="str">
        <f>IF(AND(Tabela1[[#This Row],[EA Play Season Pass]]="Yes",Tabela1[[#This Row],[Minecraft Season Pass]]="Yes"),"Yes","No")</f>
        <v>Yes</v>
      </c>
      <c r="P2180" t="str">
        <f>IF(OR(Tabela1[[#This Row],[EA Play Season Pass]]="Yes",Tabela1[[#This Row],[Minecraft Season Pass]]="Yes"),"Yes","No")</f>
        <v>Yes</v>
      </c>
      <c r="Q2180">
        <v>52</v>
      </c>
      <c r="R2180" s="2"/>
    </row>
    <row r="2181" spans="1:18" x14ac:dyDescent="0.25">
      <c r="A2181">
        <v>2180</v>
      </c>
      <c r="B2181" t="s">
        <v>4782</v>
      </c>
      <c r="C2181" t="s">
        <v>13</v>
      </c>
      <c r="D2181" s="50">
        <v>44879</v>
      </c>
      <c r="E2181">
        <f>YEAR(Tabela1[[#This Row],[Start Date]])</f>
        <v>2022</v>
      </c>
      <c r="F2181">
        <f>ROUNDUP(MONTH(Tabela1[[#This Row],[Start Date]])/3,0)</f>
        <v>4</v>
      </c>
      <c r="G2181" t="s">
        <v>11</v>
      </c>
      <c r="H2181">
        <v>10</v>
      </c>
      <c r="I2181" t="s">
        <v>12</v>
      </c>
      <c r="J2181" t="s">
        <v>11</v>
      </c>
      <c r="K2181">
        <v>0</v>
      </c>
      <c r="L2181" t="s">
        <v>8</v>
      </c>
      <c r="M2181">
        <v>20</v>
      </c>
      <c r="N2181">
        <v>2</v>
      </c>
      <c r="O2181" t="str">
        <f>IF(AND(Tabela1[[#This Row],[EA Play Season Pass]]="Yes",Tabela1[[#This Row],[Minecraft Season Pass]]="Yes"),"Yes","No")</f>
        <v>No</v>
      </c>
      <c r="P2181" t="str">
        <f>IF(OR(Tabela1[[#This Row],[EA Play Season Pass]]="Yes",Tabela1[[#This Row],[Minecraft Season Pass]]="Yes"),"Yes","No")</f>
        <v>Yes</v>
      </c>
      <c r="Q2181">
        <v>28</v>
      </c>
      <c r="R2181" s="2"/>
    </row>
    <row r="2182" spans="1:18" x14ac:dyDescent="0.25">
      <c r="A2182">
        <v>2181</v>
      </c>
      <c r="B2182" t="s">
        <v>4783</v>
      </c>
      <c r="C2182" t="s">
        <v>7</v>
      </c>
      <c r="D2182" s="50">
        <v>44879</v>
      </c>
      <c r="E2182">
        <f>YEAR(Tabela1[[#This Row],[Start Date]])</f>
        <v>2022</v>
      </c>
      <c r="F2182">
        <f>ROUNDUP(MONTH(Tabela1[[#This Row],[Start Date]])/3,0)</f>
        <v>4</v>
      </c>
      <c r="G2182" t="s">
        <v>11</v>
      </c>
      <c r="H2182">
        <v>15</v>
      </c>
      <c r="I2182" t="s">
        <v>12</v>
      </c>
      <c r="J2182" t="s">
        <v>11</v>
      </c>
      <c r="K2182">
        <v>0</v>
      </c>
      <c r="L2182" t="s">
        <v>11</v>
      </c>
      <c r="M2182">
        <v>0</v>
      </c>
      <c r="N2182">
        <v>3</v>
      </c>
      <c r="O2182" t="str">
        <f>IF(AND(Tabela1[[#This Row],[EA Play Season Pass]]="Yes",Tabela1[[#This Row],[Minecraft Season Pass]]="Yes"),"Yes","No")</f>
        <v>No</v>
      </c>
      <c r="P2182" t="str">
        <f>IF(OR(Tabela1[[#This Row],[EA Play Season Pass]]="Yes",Tabela1[[#This Row],[Minecraft Season Pass]]="Yes"),"Yes","No")</f>
        <v>No</v>
      </c>
      <c r="Q2182">
        <v>12</v>
      </c>
      <c r="R2182" s="2"/>
    </row>
    <row r="2183" spans="1:18" x14ac:dyDescent="0.25">
      <c r="A2183">
        <v>2182</v>
      </c>
      <c r="B2183" t="s">
        <v>4784</v>
      </c>
      <c r="C2183" t="s">
        <v>13</v>
      </c>
      <c r="D2183" s="50">
        <v>44879</v>
      </c>
      <c r="E2183">
        <f>YEAR(Tabela1[[#This Row],[Start Date]])</f>
        <v>2022</v>
      </c>
      <c r="F2183">
        <f>ROUNDUP(MONTH(Tabela1[[#This Row],[Start Date]])/3,0)</f>
        <v>4</v>
      </c>
      <c r="G2183" t="s">
        <v>11</v>
      </c>
      <c r="H2183">
        <v>10</v>
      </c>
      <c r="I2183" t="s">
        <v>9</v>
      </c>
      <c r="J2183" t="s">
        <v>8</v>
      </c>
      <c r="K2183">
        <v>30</v>
      </c>
      <c r="L2183" t="s">
        <v>11</v>
      </c>
      <c r="M2183">
        <v>0</v>
      </c>
      <c r="N2183">
        <v>2</v>
      </c>
      <c r="O2183" t="str">
        <f>IF(AND(Tabela1[[#This Row],[EA Play Season Pass]]="Yes",Tabela1[[#This Row],[Minecraft Season Pass]]="Yes"),"Yes","No")</f>
        <v>No</v>
      </c>
      <c r="P2183" t="str">
        <f>IF(OR(Tabela1[[#This Row],[EA Play Season Pass]]="Yes",Tabela1[[#This Row],[Minecraft Season Pass]]="Yes"),"Yes","No")</f>
        <v>Yes</v>
      </c>
      <c r="Q2183">
        <v>38</v>
      </c>
      <c r="R2183" s="2"/>
    </row>
    <row r="2184" spans="1:18" x14ac:dyDescent="0.25">
      <c r="A2184">
        <v>2183</v>
      </c>
      <c r="B2184" t="s">
        <v>4785</v>
      </c>
      <c r="C2184" t="s">
        <v>7</v>
      </c>
      <c r="D2184" s="50">
        <v>44879</v>
      </c>
      <c r="E2184">
        <f>YEAR(Tabela1[[#This Row],[Start Date]])</f>
        <v>2022</v>
      </c>
      <c r="F2184">
        <f>ROUNDUP(MONTH(Tabela1[[#This Row],[Start Date]])/3,0)</f>
        <v>4</v>
      </c>
      <c r="G2184" t="s">
        <v>11</v>
      </c>
      <c r="H2184">
        <v>15</v>
      </c>
      <c r="I2184" t="s">
        <v>14</v>
      </c>
      <c r="J2184" t="s">
        <v>11</v>
      </c>
      <c r="K2184">
        <v>0</v>
      </c>
      <c r="L2184" t="s">
        <v>11</v>
      </c>
      <c r="M2184">
        <v>0</v>
      </c>
      <c r="N2184">
        <v>3</v>
      </c>
      <c r="O2184" t="str">
        <f>IF(AND(Tabela1[[#This Row],[EA Play Season Pass]]="Yes",Tabela1[[#This Row],[Minecraft Season Pass]]="Yes"),"Yes","No")</f>
        <v>No</v>
      </c>
      <c r="P2184" t="str">
        <f>IF(OR(Tabela1[[#This Row],[EA Play Season Pass]]="Yes",Tabela1[[#This Row],[Minecraft Season Pass]]="Yes"),"Yes","No")</f>
        <v>No</v>
      </c>
      <c r="Q2184">
        <v>12</v>
      </c>
      <c r="R2184" s="2"/>
    </row>
    <row r="2185" spans="1:18" x14ac:dyDescent="0.25">
      <c r="A2185">
        <v>2184</v>
      </c>
      <c r="B2185" t="s">
        <v>2605</v>
      </c>
      <c r="C2185" t="s">
        <v>13</v>
      </c>
      <c r="D2185" s="50">
        <v>44879</v>
      </c>
      <c r="E2185">
        <f>YEAR(Tabela1[[#This Row],[Start Date]])</f>
        <v>2022</v>
      </c>
      <c r="F2185">
        <f>ROUNDUP(MONTH(Tabela1[[#This Row],[Start Date]])/3,0)</f>
        <v>4</v>
      </c>
      <c r="G2185" t="s">
        <v>11</v>
      </c>
      <c r="H2185">
        <v>10</v>
      </c>
      <c r="I2185" t="s">
        <v>9</v>
      </c>
      <c r="J2185" t="s">
        <v>11</v>
      </c>
      <c r="K2185">
        <v>0</v>
      </c>
      <c r="L2185" t="s">
        <v>8</v>
      </c>
      <c r="M2185">
        <v>20</v>
      </c>
      <c r="N2185">
        <v>3</v>
      </c>
      <c r="O2185" t="str">
        <f>IF(AND(Tabela1[[#This Row],[EA Play Season Pass]]="Yes",Tabela1[[#This Row],[Minecraft Season Pass]]="Yes"),"Yes","No")</f>
        <v>No</v>
      </c>
      <c r="P2185" t="str">
        <f>IF(OR(Tabela1[[#This Row],[EA Play Season Pass]]="Yes",Tabela1[[#This Row],[Minecraft Season Pass]]="Yes"),"Yes","No")</f>
        <v>Yes</v>
      </c>
      <c r="Q2185">
        <v>27</v>
      </c>
      <c r="R2185" s="2"/>
    </row>
    <row r="2186" spans="1:18" x14ac:dyDescent="0.25">
      <c r="A2186">
        <v>2185</v>
      </c>
      <c r="B2186" t="s">
        <v>4786</v>
      </c>
      <c r="C2186" t="s">
        <v>7</v>
      </c>
      <c r="D2186" s="50">
        <v>44879</v>
      </c>
      <c r="E2186">
        <f>YEAR(Tabela1[[#This Row],[Start Date]])</f>
        <v>2022</v>
      </c>
      <c r="F2186">
        <f>ROUNDUP(MONTH(Tabela1[[#This Row],[Start Date]])/3,0)</f>
        <v>4</v>
      </c>
      <c r="G2186" t="s">
        <v>11</v>
      </c>
      <c r="H2186">
        <v>15</v>
      </c>
      <c r="I2186" t="s">
        <v>12</v>
      </c>
      <c r="J2186" t="s">
        <v>8</v>
      </c>
      <c r="K2186">
        <v>30</v>
      </c>
      <c r="L2186" t="s">
        <v>8</v>
      </c>
      <c r="M2186">
        <v>20</v>
      </c>
      <c r="N2186">
        <v>2</v>
      </c>
      <c r="O2186" t="str">
        <f>IF(AND(Tabela1[[#This Row],[EA Play Season Pass]]="Yes",Tabela1[[#This Row],[Minecraft Season Pass]]="Yes"),"Yes","No")</f>
        <v>Yes</v>
      </c>
      <c r="P2186" t="str">
        <f>IF(OR(Tabela1[[#This Row],[EA Play Season Pass]]="Yes",Tabela1[[#This Row],[Minecraft Season Pass]]="Yes"),"Yes","No")</f>
        <v>Yes</v>
      </c>
      <c r="Q2186">
        <v>63</v>
      </c>
      <c r="R2186" s="2"/>
    </row>
    <row r="2187" spans="1:18" x14ac:dyDescent="0.25">
      <c r="A2187">
        <v>2186</v>
      </c>
      <c r="B2187" t="s">
        <v>2458</v>
      </c>
      <c r="C2187" t="s">
        <v>13</v>
      </c>
      <c r="D2187" s="50">
        <v>44880</v>
      </c>
      <c r="E2187">
        <f>YEAR(Tabela1[[#This Row],[Start Date]])</f>
        <v>2022</v>
      </c>
      <c r="F2187">
        <f>ROUNDUP(MONTH(Tabela1[[#This Row],[Start Date]])/3,0)</f>
        <v>4</v>
      </c>
      <c r="G2187" t="s">
        <v>8</v>
      </c>
      <c r="H2187">
        <v>10</v>
      </c>
      <c r="I2187" t="s">
        <v>9</v>
      </c>
      <c r="J2187" t="s">
        <v>11</v>
      </c>
      <c r="K2187">
        <v>0</v>
      </c>
      <c r="L2187" t="s">
        <v>11</v>
      </c>
      <c r="M2187">
        <v>0</v>
      </c>
      <c r="N2187">
        <v>2</v>
      </c>
      <c r="O2187" t="str">
        <f>IF(AND(Tabela1[[#This Row],[EA Play Season Pass]]="Yes",Tabela1[[#This Row],[Minecraft Season Pass]]="Yes"),"Yes","No")</f>
        <v>No</v>
      </c>
      <c r="P2187" t="str">
        <f>IF(OR(Tabela1[[#This Row],[EA Play Season Pass]]="Yes",Tabela1[[#This Row],[Minecraft Season Pass]]="Yes"),"Yes","No")</f>
        <v>No</v>
      </c>
      <c r="Q2187">
        <v>8</v>
      </c>
      <c r="R2187" s="2"/>
    </row>
    <row r="2188" spans="1:18" x14ac:dyDescent="0.25">
      <c r="A2188">
        <v>2187</v>
      </c>
      <c r="B2188" t="s">
        <v>4787</v>
      </c>
      <c r="C2188" t="s">
        <v>13</v>
      </c>
      <c r="D2188" s="50">
        <v>44880</v>
      </c>
      <c r="E2188">
        <f>YEAR(Tabela1[[#This Row],[Start Date]])</f>
        <v>2022</v>
      </c>
      <c r="F2188">
        <f>ROUNDUP(MONTH(Tabela1[[#This Row],[Start Date]])/3,0)</f>
        <v>4</v>
      </c>
      <c r="G2188" t="s">
        <v>8</v>
      </c>
      <c r="H2188">
        <v>10</v>
      </c>
      <c r="I2188" t="s">
        <v>9</v>
      </c>
      <c r="J2188" t="s">
        <v>11</v>
      </c>
      <c r="K2188">
        <v>0</v>
      </c>
      <c r="L2188" t="s">
        <v>8</v>
      </c>
      <c r="M2188">
        <v>20</v>
      </c>
      <c r="N2188">
        <v>2</v>
      </c>
      <c r="O2188" t="str">
        <f>IF(AND(Tabela1[[#This Row],[EA Play Season Pass]]="Yes",Tabela1[[#This Row],[Minecraft Season Pass]]="Yes"),"Yes","No")</f>
        <v>No</v>
      </c>
      <c r="P2188" t="str">
        <f>IF(OR(Tabela1[[#This Row],[EA Play Season Pass]]="Yes",Tabela1[[#This Row],[Minecraft Season Pass]]="Yes"),"Yes","No")</f>
        <v>Yes</v>
      </c>
      <c r="Q2188">
        <v>28</v>
      </c>
      <c r="R2188" s="2"/>
    </row>
    <row r="2189" spans="1:18" x14ac:dyDescent="0.25">
      <c r="A2189">
        <v>2188</v>
      </c>
      <c r="B2189" t="s">
        <v>3118</v>
      </c>
      <c r="C2189" t="s">
        <v>10</v>
      </c>
      <c r="D2189" s="50">
        <v>44881</v>
      </c>
      <c r="E2189">
        <f>YEAR(Tabela1[[#This Row],[Start Date]])</f>
        <v>2022</v>
      </c>
      <c r="F2189">
        <f>ROUNDUP(MONTH(Tabela1[[#This Row],[Start Date]])/3,0)</f>
        <v>4</v>
      </c>
      <c r="G2189" t="s">
        <v>11</v>
      </c>
      <c r="H2189">
        <v>5</v>
      </c>
      <c r="I2189" t="s">
        <v>14</v>
      </c>
      <c r="J2189" t="s">
        <v>11</v>
      </c>
      <c r="K2189">
        <v>0</v>
      </c>
      <c r="L2189" t="s">
        <v>8</v>
      </c>
      <c r="M2189">
        <v>20</v>
      </c>
      <c r="N2189">
        <v>2</v>
      </c>
      <c r="O2189" t="str">
        <f>IF(AND(Tabela1[[#This Row],[EA Play Season Pass]]="Yes",Tabela1[[#This Row],[Minecraft Season Pass]]="Yes"),"Yes","No")</f>
        <v>No</v>
      </c>
      <c r="P2189" t="str">
        <f>IF(OR(Tabela1[[#This Row],[EA Play Season Pass]]="Yes",Tabela1[[#This Row],[Minecraft Season Pass]]="Yes"),"Yes","No")</f>
        <v>Yes</v>
      </c>
      <c r="Q2189">
        <v>23</v>
      </c>
      <c r="R2189" s="2"/>
    </row>
    <row r="2190" spans="1:18" x14ac:dyDescent="0.25">
      <c r="A2190">
        <v>2189</v>
      </c>
      <c r="B2190" t="s">
        <v>4788</v>
      </c>
      <c r="C2190" t="s">
        <v>10</v>
      </c>
      <c r="D2190" s="50">
        <v>44881</v>
      </c>
      <c r="E2190">
        <f>YEAR(Tabela1[[#This Row],[Start Date]])</f>
        <v>2022</v>
      </c>
      <c r="F2190">
        <f>ROUNDUP(MONTH(Tabela1[[#This Row],[Start Date]])/3,0)</f>
        <v>4</v>
      </c>
      <c r="G2190" t="s">
        <v>8</v>
      </c>
      <c r="H2190">
        <v>5</v>
      </c>
      <c r="I2190" t="s">
        <v>14</v>
      </c>
      <c r="J2190" t="s">
        <v>8</v>
      </c>
      <c r="K2190">
        <v>30</v>
      </c>
      <c r="L2190" t="s">
        <v>11</v>
      </c>
      <c r="M2190">
        <v>0</v>
      </c>
      <c r="N2190">
        <v>2</v>
      </c>
      <c r="O2190" t="str">
        <f>IF(AND(Tabela1[[#This Row],[EA Play Season Pass]]="Yes",Tabela1[[#This Row],[Minecraft Season Pass]]="Yes"),"Yes","No")</f>
        <v>No</v>
      </c>
      <c r="P2190" t="str">
        <f>IF(OR(Tabela1[[#This Row],[EA Play Season Pass]]="Yes",Tabela1[[#This Row],[Minecraft Season Pass]]="Yes"),"Yes","No")</f>
        <v>Yes</v>
      </c>
      <c r="Q2190">
        <v>33</v>
      </c>
      <c r="R2190" s="2"/>
    </row>
    <row r="2191" spans="1:18" x14ac:dyDescent="0.25">
      <c r="A2191">
        <v>2190</v>
      </c>
      <c r="B2191" t="s">
        <v>616</v>
      </c>
      <c r="C2191" t="s">
        <v>10</v>
      </c>
      <c r="D2191" s="50">
        <v>44881</v>
      </c>
      <c r="E2191">
        <f>YEAR(Tabela1[[#This Row],[Start Date]])</f>
        <v>2022</v>
      </c>
      <c r="F2191">
        <f>ROUNDUP(MONTH(Tabela1[[#This Row],[Start Date]])/3,0)</f>
        <v>4</v>
      </c>
      <c r="G2191" t="s">
        <v>8</v>
      </c>
      <c r="H2191">
        <v>5</v>
      </c>
      <c r="I2191" t="s">
        <v>14</v>
      </c>
      <c r="J2191" t="s">
        <v>8</v>
      </c>
      <c r="K2191">
        <v>30</v>
      </c>
      <c r="L2191" t="s">
        <v>8</v>
      </c>
      <c r="M2191">
        <v>20</v>
      </c>
      <c r="N2191">
        <v>1</v>
      </c>
      <c r="O2191" t="str">
        <f>IF(AND(Tabela1[[#This Row],[EA Play Season Pass]]="Yes",Tabela1[[#This Row],[Minecraft Season Pass]]="Yes"),"Yes","No")</f>
        <v>Yes</v>
      </c>
      <c r="P2191" t="str">
        <f>IF(OR(Tabela1[[#This Row],[EA Play Season Pass]]="Yes",Tabela1[[#This Row],[Minecraft Season Pass]]="Yes"),"Yes","No")</f>
        <v>Yes</v>
      </c>
      <c r="Q2191">
        <v>54</v>
      </c>
      <c r="R2191" s="2"/>
    </row>
    <row r="2192" spans="1:18" x14ac:dyDescent="0.25">
      <c r="A2192">
        <v>2191</v>
      </c>
      <c r="B2192" t="s">
        <v>4789</v>
      </c>
      <c r="C2192" t="s">
        <v>10</v>
      </c>
      <c r="D2192" s="50">
        <v>44881</v>
      </c>
      <c r="E2192">
        <f>YEAR(Tabela1[[#This Row],[Start Date]])</f>
        <v>2022</v>
      </c>
      <c r="F2192">
        <f>ROUNDUP(MONTH(Tabela1[[#This Row],[Start Date]])/3,0)</f>
        <v>4</v>
      </c>
      <c r="G2192" t="s">
        <v>11</v>
      </c>
      <c r="H2192">
        <v>5</v>
      </c>
      <c r="I2192" t="s">
        <v>12</v>
      </c>
      <c r="J2192" t="s">
        <v>11</v>
      </c>
      <c r="K2192">
        <v>0</v>
      </c>
      <c r="L2192" t="s">
        <v>11</v>
      </c>
      <c r="M2192">
        <v>0</v>
      </c>
      <c r="N2192">
        <v>1</v>
      </c>
      <c r="O2192" t="str">
        <f>IF(AND(Tabela1[[#This Row],[EA Play Season Pass]]="Yes",Tabela1[[#This Row],[Minecraft Season Pass]]="Yes"),"Yes","No")</f>
        <v>No</v>
      </c>
      <c r="P2192" t="str">
        <f>IF(OR(Tabela1[[#This Row],[EA Play Season Pass]]="Yes",Tabela1[[#This Row],[Minecraft Season Pass]]="Yes"),"Yes","No")</f>
        <v>No</v>
      </c>
      <c r="Q2192">
        <v>4</v>
      </c>
      <c r="R2192" s="2"/>
    </row>
    <row r="2193" spans="1:18" x14ac:dyDescent="0.25">
      <c r="A2193">
        <v>2192</v>
      </c>
      <c r="B2193" t="s">
        <v>3037</v>
      </c>
      <c r="C2193" t="s">
        <v>10</v>
      </c>
      <c r="D2193" s="50">
        <v>44881</v>
      </c>
      <c r="E2193">
        <f>YEAR(Tabela1[[#This Row],[Start Date]])</f>
        <v>2022</v>
      </c>
      <c r="F2193">
        <f>ROUNDUP(MONTH(Tabela1[[#This Row],[Start Date]])/3,0)</f>
        <v>4</v>
      </c>
      <c r="G2193" t="s">
        <v>8</v>
      </c>
      <c r="H2193">
        <v>5</v>
      </c>
      <c r="I2193" t="s">
        <v>9</v>
      </c>
      <c r="J2193" t="s">
        <v>11</v>
      </c>
      <c r="K2193">
        <v>0</v>
      </c>
      <c r="L2193" t="s">
        <v>8</v>
      </c>
      <c r="M2193">
        <v>20</v>
      </c>
      <c r="N2193">
        <v>3</v>
      </c>
      <c r="O2193" t="str">
        <f>IF(AND(Tabela1[[#This Row],[EA Play Season Pass]]="Yes",Tabela1[[#This Row],[Minecraft Season Pass]]="Yes"),"Yes","No")</f>
        <v>No</v>
      </c>
      <c r="P2193" t="str">
        <f>IF(OR(Tabela1[[#This Row],[EA Play Season Pass]]="Yes",Tabela1[[#This Row],[Minecraft Season Pass]]="Yes"),"Yes","No")</f>
        <v>Yes</v>
      </c>
      <c r="Q2193">
        <v>22</v>
      </c>
      <c r="R2193" s="2"/>
    </row>
    <row r="2194" spans="1:18" x14ac:dyDescent="0.25">
      <c r="A2194">
        <v>2193</v>
      </c>
      <c r="B2194" t="s">
        <v>1414</v>
      </c>
      <c r="C2194" t="s">
        <v>7</v>
      </c>
      <c r="D2194" s="50">
        <v>44882</v>
      </c>
      <c r="E2194">
        <f>YEAR(Tabela1[[#This Row],[Start Date]])</f>
        <v>2022</v>
      </c>
      <c r="F2194">
        <f>ROUNDUP(MONTH(Tabela1[[#This Row],[Start Date]])/3,0)</f>
        <v>4</v>
      </c>
      <c r="G2194" t="s">
        <v>8</v>
      </c>
      <c r="H2194">
        <v>15</v>
      </c>
      <c r="I2194" t="s">
        <v>12</v>
      </c>
      <c r="J2194" t="s">
        <v>8</v>
      </c>
      <c r="K2194">
        <v>30</v>
      </c>
      <c r="L2194" t="s">
        <v>11</v>
      </c>
      <c r="M2194">
        <v>0</v>
      </c>
      <c r="N2194">
        <v>2</v>
      </c>
      <c r="O2194" t="str">
        <f>IF(AND(Tabela1[[#This Row],[EA Play Season Pass]]="Yes",Tabela1[[#This Row],[Minecraft Season Pass]]="Yes"),"Yes","No")</f>
        <v>No</v>
      </c>
      <c r="P2194" t="str">
        <f>IF(OR(Tabela1[[#This Row],[EA Play Season Pass]]="Yes",Tabela1[[#This Row],[Minecraft Season Pass]]="Yes"),"Yes","No")</f>
        <v>Yes</v>
      </c>
      <c r="Q2194">
        <v>43</v>
      </c>
      <c r="R2194" s="2"/>
    </row>
    <row r="2195" spans="1:18" x14ac:dyDescent="0.25">
      <c r="A2195">
        <v>2194</v>
      </c>
      <c r="B2195" t="s">
        <v>3145</v>
      </c>
      <c r="C2195" t="s">
        <v>10</v>
      </c>
      <c r="D2195" s="50">
        <v>44882</v>
      </c>
      <c r="E2195">
        <f>YEAR(Tabela1[[#This Row],[Start Date]])</f>
        <v>2022</v>
      </c>
      <c r="F2195">
        <f>ROUNDUP(MONTH(Tabela1[[#This Row],[Start Date]])/3,0)</f>
        <v>4</v>
      </c>
      <c r="G2195" t="s">
        <v>8</v>
      </c>
      <c r="H2195">
        <v>5</v>
      </c>
      <c r="I2195" t="s">
        <v>14</v>
      </c>
      <c r="J2195" t="s">
        <v>11</v>
      </c>
      <c r="K2195">
        <v>0</v>
      </c>
      <c r="L2195" t="s">
        <v>8</v>
      </c>
      <c r="M2195">
        <v>20</v>
      </c>
      <c r="N2195">
        <v>2</v>
      </c>
      <c r="O2195" t="str">
        <f>IF(AND(Tabela1[[#This Row],[EA Play Season Pass]]="Yes",Tabela1[[#This Row],[Minecraft Season Pass]]="Yes"),"Yes","No")</f>
        <v>No</v>
      </c>
      <c r="P2195" t="str">
        <f>IF(OR(Tabela1[[#This Row],[EA Play Season Pass]]="Yes",Tabela1[[#This Row],[Minecraft Season Pass]]="Yes"),"Yes","No")</f>
        <v>Yes</v>
      </c>
      <c r="Q2195">
        <v>23</v>
      </c>
      <c r="R2195" s="2"/>
    </row>
    <row r="2196" spans="1:18" x14ac:dyDescent="0.25">
      <c r="A2196">
        <v>2195</v>
      </c>
      <c r="B2196" t="s">
        <v>2619</v>
      </c>
      <c r="C2196" t="s">
        <v>10</v>
      </c>
      <c r="D2196" s="50">
        <v>44882</v>
      </c>
      <c r="E2196">
        <f>YEAR(Tabela1[[#This Row],[Start Date]])</f>
        <v>2022</v>
      </c>
      <c r="F2196">
        <f>ROUNDUP(MONTH(Tabela1[[#This Row],[Start Date]])/3,0)</f>
        <v>4</v>
      </c>
      <c r="G2196" t="s">
        <v>11</v>
      </c>
      <c r="H2196">
        <v>5</v>
      </c>
      <c r="I2196" t="s">
        <v>12</v>
      </c>
      <c r="J2196" t="s">
        <v>11</v>
      </c>
      <c r="K2196">
        <v>0</v>
      </c>
      <c r="L2196" t="s">
        <v>8</v>
      </c>
      <c r="M2196">
        <v>20</v>
      </c>
      <c r="N2196">
        <v>1</v>
      </c>
      <c r="O2196" t="str">
        <f>IF(AND(Tabela1[[#This Row],[EA Play Season Pass]]="Yes",Tabela1[[#This Row],[Minecraft Season Pass]]="Yes"),"Yes","No")</f>
        <v>No</v>
      </c>
      <c r="P2196" t="str">
        <f>IF(OR(Tabela1[[#This Row],[EA Play Season Pass]]="Yes",Tabela1[[#This Row],[Minecraft Season Pass]]="Yes"),"Yes","No")</f>
        <v>Yes</v>
      </c>
      <c r="Q2196">
        <v>24</v>
      </c>
      <c r="R2196" s="2"/>
    </row>
    <row r="2197" spans="1:18" x14ac:dyDescent="0.25">
      <c r="A2197">
        <v>2196</v>
      </c>
      <c r="B2197" t="s">
        <v>4790</v>
      </c>
      <c r="C2197" t="s">
        <v>10</v>
      </c>
      <c r="D2197" s="50">
        <v>44882</v>
      </c>
      <c r="E2197">
        <f>YEAR(Tabela1[[#This Row],[Start Date]])</f>
        <v>2022</v>
      </c>
      <c r="F2197">
        <f>ROUNDUP(MONTH(Tabela1[[#This Row],[Start Date]])/3,0)</f>
        <v>4</v>
      </c>
      <c r="G2197" t="s">
        <v>11</v>
      </c>
      <c r="H2197">
        <v>5</v>
      </c>
      <c r="I2197" t="s">
        <v>12</v>
      </c>
      <c r="J2197" t="s">
        <v>8</v>
      </c>
      <c r="K2197">
        <v>30</v>
      </c>
      <c r="L2197" t="s">
        <v>11</v>
      </c>
      <c r="M2197">
        <v>0</v>
      </c>
      <c r="N2197">
        <v>1</v>
      </c>
      <c r="O2197" t="str">
        <f>IF(AND(Tabela1[[#This Row],[EA Play Season Pass]]="Yes",Tabela1[[#This Row],[Minecraft Season Pass]]="Yes"),"Yes","No")</f>
        <v>No</v>
      </c>
      <c r="P2197" t="str">
        <f>IF(OR(Tabela1[[#This Row],[EA Play Season Pass]]="Yes",Tabela1[[#This Row],[Minecraft Season Pass]]="Yes"),"Yes","No")</f>
        <v>Yes</v>
      </c>
      <c r="Q2197">
        <v>34</v>
      </c>
      <c r="R2197" s="2"/>
    </row>
    <row r="2198" spans="1:18" x14ac:dyDescent="0.25">
      <c r="A2198">
        <v>2197</v>
      </c>
      <c r="B2198" t="s">
        <v>4791</v>
      </c>
      <c r="C2198" t="s">
        <v>10</v>
      </c>
      <c r="D2198" s="50">
        <v>44882</v>
      </c>
      <c r="E2198">
        <f>YEAR(Tabela1[[#This Row],[Start Date]])</f>
        <v>2022</v>
      </c>
      <c r="F2198">
        <f>ROUNDUP(MONTH(Tabela1[[#This Row],[Start Date]])/3,0)</f>
        <v>4</v>
      </c>
      <c r="G2198" t="s">
        <v>8</v>
      </c>
      <c r="H2198">
        <v>5</v>
      </c>
      <c r="I2198" t="s">
        <v>9</v>
      </c>
      <c r="J2198" t="s">
        <v>11</v>
      </c>
      <c r="K2198">
        <v>0</v>
      </c>
      <c r="L2198" t="s">
        <v>8</v>
      </c>
      <c r="M2198">
        <v>20</v>
      </c>
      <c r="N2198">
        <v>2</v>
      </c>
      <c r="O2198" t="str">
        <f>IF(AND(Tabela1[[#This Row],[EA Play Season Pass]]="Yes",Tabela1[[#This Row],[Minecraft Season Pass]]="Yes"),"Yes","No")</f>
        <v>No</v>
      </c>
      <c r="P2198" t="str">
        <f>IF(OR(Tabela1[[#This Row],[EA Play Season Pass]]="Yes",Tabela1[[#This Row],[Minecraft Season Pass]]="Yes"),"Yes","No")</f>
        <v>Yes</v>
      </c>
      <c r="Q2198">
        <v>23</v>
      </c>
      <c r="R2198" s="2"/>
    </row>
    <row r="2199" spans="1:18" x14ac:dyDescent="0.25">
      <c r="A2199">
        <v>2198</v>
      </c>
      <c r="B2199" t="s">
        <v>2246</v>
      </c>
      <c r="C2199" t="s">
        <v>13</v>
      </c>
      <c r="D2199" s="50">
        <v>44882</v>
      </c>
      <c r="E2199">
        <f>YEAR(Tabela1[[#This Row],[Start Date]])</f>
        <v>2022</v>
      </c>
      <c r="F2199">
        <f>ROUNDUP(MONTH(Tabela1[[#This Row],[Start Date]])/3,0)</f>
        <v>4</v>
      </c>
      <c r="G2199" t="s">
        <v>8</v>
      </c>
      <c r="H2199">
        <v>10</v>
      </c>
      <c r="I2199" t="s">
        <v>9</v>
      </c>
      <c r="J2199" t="s">
        <v>11</v>
      </c>
      <c r="K2199">
        <v>0</v>
      </c>
      <c r="L2199" t="s">
        <v>11</v>
      </c>
      <c r="M2199">
        <v>0</v>
      </c>
      <c r="N2199">
        <v>2</v>
      </c>
      <c r="O2199" t="str">
        <f>IF(AND(Tabela1[[#This Row],[EA Play Season Pass]]="Yes",Tabela1[[#This Row],[Minecraft Season Pass]]="Yes"),"Yes","No")</f>
        <v>No</v>
      </c>
      <c r="P2199" t="str">
        <f>IF(OR(Tabela1[[#This Row],[EA Play Season Pass]]="Yes",Tabela1[[#This Row],[Minecraft Season Pass]]="Yes"),"Yes","No")</f>
        <v>No</v>
      </c>
      <c r="Q2199">
        <v>8</v>
      </c>
      <c r="R2199" s="2"/>
    </row>
    <row r="2200" spans="1:18" x14ac:dyDescent="0.25">
      <c r="A2200">
        <v>2199</v>
      </c>
      <c r="B2200" t="s">
        <v>2592</v>
      </c>
      <c r="C2200" t="s">
        <v>7</v>
      </c>
      <c r="D2200" s="50">
        <v>44883</v>
      </c>
      <c r="E2200">
        <f>YEAR(Tabela1[[#This Row],[Start Date]])</f>
        <v>2022</v>
      </c>
      <c r="F2200">
        <f>ROUNDUP(MONTH(Tabela1[[#This Row],[Start Date]])/3,0)</f>
        <v>4</v>
      </c>
      <c r="G2200" t="s">
        <v>8</v>
      </c>
      <c r="H2200">
        <v>15</v>
      </c>
      <c r="I2200" t="s">
        <v>14</v>
      </c>
      <c r="J2200" t="s">
        <v>8</v>
      </c>
      <c r="K2200">
        <v>30</v>
      </c>
      <c r="L2200" t="s">
        <v>11</v>
      </c>
      <c r="M2200">
        <v>0</v>
      </c>
      <c r="N2200">
        <v>3</v>
      </c>
      <c r="O2200" t="str">
        <f>IF(AND(Tabela1[[#This Row],[EA Play Season Pass]]="Yes",Tabela1[[#This Row],[Minecraft Season Pass]]="Yes"),"Yes","No")</f>
        <v>No</v>
      </c>
      <c r="P2200" t="str">
        <f>IF(OR(Tabela1[[#This Row],[EA Play Season Pass]]="Yes",Tabela1[[#This Row],[Minecraft Season Pass]]="Yes"),"Yes","No")</f>
        <v>Yes</v>
      </c>
      <c r="Q2200">
        <v>42</v>
      </c>
      <c r="R2200" s="2"/>
    </row>
    <row r="2201" spans="1:18" x14ac:dyDescent="0.25">
      <c r="A2201">
        <v>2200</v>
      </c>
      <c r="B2201" t="s">
        <v>4792</v>
      </c>
      <c r="C2201" t="s">
        <v>7</v>
      </c>
      <c r="D2201" s="50">
        <v>44883</v>
      </c>
      <c r="E2201">
        <f>YEAR(Tabela1[[#This Row],[Start Date]])</f>
        <v>2022</v>
      </c>
      <c r="F2201">
        <f>ROUNDUP(MONTH(Tabela1[[#This Row],[Start Date]])/3,0)</f>
        <v>4</v>
      </c>
      <c r="G2201" t="s">
        <v>8</v>
      </c>
      <c r="H2201">
        <v>15</v>
      </c>
      <c r="I2201" t="s">
        <v>9</v>
      </c>
      <c r="J2201" t="s">
        <v>11</v>
      </c>
      <c r="K2201">
        <v>0</v>
      </c>
      <c r="L2201" t="s">
        <v>11</v>
      </c>
      <c r="M2201">
        <v>0</v>
      </c>
      <c r="N2201">
        <v>2</v>
      </c>
      <c r="O2201" t="str">
        <f>IF(AND(Tabela1[[#This Row],[EA Play Season Pass]]="Yes",Tabela1[[#This Row],[Minecraft Season Pass]]="Yes"),"Yes","No")</f>
        <v>No</v>
      </c>
      <c r="P2201" t="str">
        <f>IF(OR(Tabela1[[#This Row],[EA Play Season Pass]]="Yes",Tabela1[[#This Row],[Minecraft Season Pass]]="Yes"),"Yes","No")</f>
        <v>No</v>
      </c>
      <c r="Q2201">
        <v>13</v>
      </c>
      <c r="R2201" s="2"/>
    </row>
    <row r="2202" spans="1:18" x14ac:dyDescent="0.25">
      <c r="A2202">
        <v>2201</v>
      </c>
      <c r="B2202" t="s">
        <v>428</v>
      </c>
      <c r="C2202" t="s">
        <v>13</v>
      </c>
      <c r="D2202" s="50">
        <v>44883</v>
      </c>
      <c r="E2202">
        <f>YEAR(Tabela1[[#This Row],[Start Date]])</f>
        <v>2022</v>
      </c>
      <c r="F2202">
        <f>ROUNDUP(MONTH(Tabela1[[#This Row],[Start Date]])/3,0)</f>
        <v>4</v>
      </c>
      <c r="G2202" t="s">
        <v>11</v>
      </c>
      <c r="H2202">
        <v>10</v>
      </c>
      <c r="I2202" t="s">
        <v>12</v>
      </c>
      <c r="J2202" t="s">
        <v>8</v>
      </c>
      <c r="K2202">
        <v>30</v>
      </c>
      <c r="L2202" t="s">
        <v>8</v>
      </c>
      <c r="M2202">
        <v>20</v>
      </c>
      <c r="N2202">
        <v>2</v>
      </c>
      <c r="O2202" t="str">
        <f>IF(AND(Tabela1[[#This Row],[EA Play Season Pass]]="Yes",Tabela1[[#This Row],[Minecraft Season Pass]]="Yes"),"Yes","No")</f>
        <v>Yes</v>
      </c>
      <c r="P2202" t="str">
        <f>IF(OR(Tabela1[[#This Row],[EA Play Season Pass]]="Yes",Tabela1[[#This Row],[Minecraft Season Pass]]="Yes"),"Yes","No")</f>
        <v>Yes</v>
      </c>
      <c r="Q2202">
        <v>58</v>
      </c>
      <c r="R2202" s="2"/>
    </row>
    <row r="2203" spans="1:18" x14ac:dyDescent="0.25">
      <c r="A2203">
        <v>2202</v>
      </c>
      <c r="B2203" t="s">
        <v>1311</v>
      </c>
      <c r="C2203" t="s">
        <v>13</v>
      </c>
      <c r="D2203" s="50">
        <v>44883</v>
      </c>
      <c r="E2203">
        <f>YEAR(Tabela1[[#This Row],[Start Date]])</f>
        <v>2022</v>
      </c>
      <c r="F2203">
        <f>ROUNDUP(MONTH(Tabela1[[#This Row],[Start Date]])/3,0)</f>
        <v>4</v>
      </c>
      <c r="G2203" t="s">
        <v>11</v>
      </c>
      <c r="H2203">
        <v>10</v>
      </c>
      <c r="I2203" t="s">
        <v>12</v>
      </c>
      <c r="J2203" t="s">
        <v>8</v>
      </c>
      <c r="K2203">
        <v>30</v>
      </c>
      <c r="L2203" t="s">
        <v>11</v>
      </c>
      <c r="M2203">
        <v>0</v>
      </c>
      <c r="N2203">
        <v>1</v>
      </c>
      <c r="O2203" t="str">
        <f>IF(AND(Tabela1[[#This Row],[EA Play Season Pass]]="Yes",Tabela1[[#This Row],[Minecraft Season Pass]]="Yes"),"Yes","No")</f>
        <v>No</v>
      </c>
      <c r="P2203" t="str">
        <f>IF(OR(Tabela1[[#This Row],[EA Play Season Pass]]="Yes",Tabela1[[#This Row],[Minecraft Season Pass]]="Yes"),"Yes","No")</f>
        <v>Yes</v>
      </c>
      <c r="Q2203">
        <v>39</v>
      </c>
      <c r="R2203" s="2"/>
    </row>
    <row r="2204" spans="1:18" x14ac:dyDescent="0.25">
      <c r="A2204">
        <v>2203</v>
      </c>
      <c r="B2204" t="s">
        <v>4793</v>
      </c>
      <c r="C2204" t="s">
        <v>10</v>
      </c>
      <c r="D2204" s="50">
        <v>44883</v>
      </c>
      <c r="E2204">
        <f>YEAR(Tabela1[[#This Row],[Start Date]])</f>
        <v>2022</v>
      </c>
      <c r="F2204">
        <f>ROUNDUP(MONTH(Tabela1[[#This Row],[Start Date]])/3,0)</f>
        <v>4</v>
      </c>
      <c r="G2204" t="s">
        <v>11</v>
      </c>
      <c r="H2204">
        <v>5</v>
      </c>
      <c r="I2204" t="s">
        <v>14</v>
      </c>
      <c r="J2204" t="s">
        <v>8</v>
      </c>
      <c r="K2204">
        <v>30</v>
      </c>
      <c r="L2204" t="s">
        <v>8</v>
      </c>
      <c r="M2204">
        <v>20</v>
      </c>
      <c r="N2204">
        <v>3</v>
      </c>
      <c r="O2204" t="str">
        <f>IF(AND(Tabela1[[#This Row],[EA Play Season Pass]]="Yes",Tabela1[[#This Row],[Minecraft Season Pass]]="Yes"),"Yes","No")</f>
        <v>Yes</v>
      </c>
      <c r="P2204" t="str">
        <f>IF(OR(Tabela1[[#This Row],[EA Play Season Pass]]="Yes",Tabela1[[#This Row],[Minecraft Season Pass]]="Yes"),"Yes","No")</f>
        <v>Yes</v>
      </c>
      <c r="Q2204">
        <v>52</v>
      </c>
      <c r="R2204" s="2"/>
    </row>
    <row r="2205" spans="1:18" x14ac:dyDescent="0.25">
      <c r="A2205">
        <v>2204</v>
      </c>
      <c r="B2205" t="s">
        <v>554</v>
      </c>
      <c r="C2205" t="s">
        <v>7</v>
      </c>
      <c r="D2205" s="50">
        <v>44883</v>
      </c>
      <c r="E2205">
        <f>YEAR(Tabela1[[#This Row],[Start Date]])</f>
        <v>2022</v>
      </c>
      <c r="F2205">
        <f>ROUNDUP(MONTH(Tabela1[[#This Row],[Start Date]])/3,0)</f>
        <v>4</v>
      </c>
      <c r="G2205" t="s">
        <v>8</v>
      </c>
      <c r="H2205">
        <v>15</v>
      </c>
      <c r="I2205" t="s">
        <v>9</v>
      </c>
      <c r="J2205" t="s">
        <v>8</v>
      </c>
      <c r="K2205">
        <v>30</v>
      </c>
      <c r="L2205" t="s">
        <v>8</v>
      </c>
      <c r="M2205">
        <v>20</v>
      </c>
      <c r="N2205">
        <v>2</v>
      </c>
      <c r="O2205" t="str">
        <f>IF(AND(Tabela1[[#This Row],[EA Play Season Pass]]="Yes",Tabela1[[#This Row],[Minecraft Season Pass]]="Yes"),"Yes","No")</f>
        <v>Yes</v>
      </c>
      <c r="P2205" t="str">
        <f>IF(OR(Tabela1[[#This Row],[EA Play Season Pass]]="Yes",Tabela1[[#This Row],[Minecraft Season Pass]]="Yes"),"Yes","No")</f>
        <v>Yes</v>
      </c>
      <c r="Q2205">
        <v>63</v>
      </c>
      <c r="R2205" s="2"/>
    </row>
    <row r="2206" spans="1:18" x14ac:dyDescent="0.25">
      <c r="A2206">
        <v>2205</v>
      </c>
      <c r="B2206" t="s">
        <v>4794</v>
      </c>
      <c r="C2206" t="s">
        <v>10</v>
      </c>
      <c r="D2206" s="50">
        <v>44883</v>
      </c>
      <c r="E2206">
        <f>YEAR(Tabela1[[#This Row],[Start Date]])</f>
        <v>2022</v>
      </c>
      <c r="F2206">
        <f>ROUNDUP(MONTH(Tabela1[[#This Row],[Start Date]])/3,0)</f>
        <v>4</v>
      </c>
      <c r="G2206" t="s">
        <v>8</v>
      </c>
      <c r="H2206">
        <v>5</v>
      </c>
      <c r="I2206" t="s">
        <v>14</v>
      </c>
      <c r="J2206" t="s">
        <v>8</v>
      </c>
      <c r="K2206">
        <v>30</v>
      </c>
      <c r="L2206" t="s">
        <v>11</v>
      </c>
      <c r="M2206">
        <v>0</v>
      </c>
      <c r="N2206">
        <v>2</v>
      </c>
      <c r="O2206" t="str">
        <f>IF(AND(Tabela1[[#This Row],[EA Play Season Pass]]="Yes",Tabela1[[#This Row],[Minecraft Season Pass]]="Yes"),"Yes","No")</f>
        <v>No</v>
      </c>
      <c r="P2206" t="str">
        <f>IF(OR(Tabela1[[#This Row],[EA Play Season Pass]]="Yes",Tabela1[[#This Row],[Minecraft Season Pass]]="Yes"),"Yes","No")</f>
        <v>Yes</v>
      </c>
      <c r="Q2206">
        <v>33</v>
      </c>
      <c r="R2206" s="2"/>
    </row>
    <row r="2207" spans="1:18" x14ac:dyDescent="0.25">
      <c r="A2207">
        <v>2206</v>
      </c>
      <c r="B2207" t="s">
        <v>4795</v>
      </c>
      <c r="C2207" t="s">
        <v>10</v>
      </c>
      <c r="D2207" s="50">
        <v>44883</v>
      </c>
      <c r="E2207">
        <f>YEAR(Tabela1[[#This Row],[Start Date]])</f>
        <v>2022</v>
      </c>
      <c r="F2207">
        <f>ROUNDUP(MONTH(Tabela1[[#This Row],[Start Date]])/3,0)</f>
        <v>4</v>
      </c>
      <c r="G2207" t="s">
        <v>11</v>
      </c>
      <c r="H2207">
        <v>5</v>
      </c>
      <c r="I2207" t="s">
        <v>14</v>
      </c>
      <c r="J2207" t="s">
        <v>8</v>
      </c>
      <c r="K2207">
        <v>30</v>
      </c>
      <c r="L2207" t="s">
        <v>11</v>
      </c>
      <c r="M2207">
        <v>0</v>
      </c>
      <c r="N2207">
        <v>3</v>
      </c>
      <c r="O2207" t="str">
        <f>IF(AND(Tabela1[[#This Row],[EA Play Season Pass]]="Yes",Tabela1[[#This Row],[Minecraft Season Pass]]="Yes"),"Yes","No")</f>
        <v>No</v>
      </c>
      <c r="P2207" t="str">
        <f>IF(OR(Tabela1[[#This Row],[EA Play Season Pass]]="Yes",Tabela1[[#This Row],[Minecraft Season Pass]]="Yes"),"Yes","No")</f>
        <v>Yes</v>
      </c>
      <c r="Q2207">
        <v>32</v>
      </c>
      <c r="R2207" s="2"/>
    </row>
    <row r="2208" spans="1:18" x14ac:dyDescent="0.25">
      <c r="A2208">
        <v>2207</v>
      </c>
      <c r="B2208" t="s">
        <v>4796</v>
      </c>
      <c r="C2208" t="s">
        <v>10</v>
      </c>
      <c r="D2208" s="50">
        <v>44884</v>
      </c>
      <c r="E2208">
        <f>YEAR(Tabela1[[#This Row],[Start Date]])</f>
        <v>2022</v>
      </c>
      <c r="F2208">
        <f>ROUNDUP(MONTH(Tabela1[[#This Row],[Start Date]])/3,0)</f>
        <v>4</v>
      </c>
      <c r="G2208" t="s">
        <v>8</v>
      </c>
      <c r="H2208">
        <v>5</v>
      </c>
      <c r="I2208" t="s">
        <v>9</v>
      </c>
      <c r="J2208" t="s">
        <v>8</v>
      </c>
      <c r="K2208">
        <v>30</v>
      </c>
      <c r="L2208" t="s">
        <v>11</v>
      </c>
      <c r="M2208">
        <v>0</v>
      </c>
      <c r="N2208">
        <v>3</v>
      </c>
      <c r="O2208" t="str">
        <f>IF(AND(Tabela1[[#This Row],[EA Play Season Pass]]="Yes",Tabela1[[#This Row],[Minecraft Season Pass]]="Yes"),"Yes","No")</f>
        <v>No</v>
      </c>
      <c r="P2208" t="str">
        <f>IF(OR(Tabela1[[#This Row],[EA Play Season Pass]]="Yes",Tabela1[[#This Row],[Minecraft Season Pass]]="Yes"),"Yes","No")</f>
        <v>Yes</v>
      </c>
      <c r="Q2208">
        <v>32</v>
      </c>
      <c r="R2208" s="2"/>
    </row>
    <row r="2209" spans="1:18" x14ac:dyDescent="0.25">
      <c r="A2209">
        <v>2208</v>
      </c>
      <c r="B2209" t="s">
        <v>4797</v>
      </c>
      <c r="C2209" t="s">
        <v>13</v>
      </c>
      <c r="D2209" s="50">
        <v>44884</v>
      </c>
      <c r="E2209">
        <f>YEAR(Tabela1[[#This Row],[Start Date]])</f>
        <v>2022</v>
      </c>
      <c r="F2209">
        <f>ROUNDUP(MONTH(Tabela1[[#This Row],[Start Date]])/3,0)</f>
        <v>4</v>
      </c>
      <c r="G2209" t="s">
        <v>8</v>
      </c>
      <c r="H2209">
        <v>10</v>
      </c>
      <c r="I2209" t="s">
        <v>14</v>
      </c>
      <c r="J2209" t="s">
        <v>11</v>
      </c>
      <c r="K2209">
        <v>0</v>
      </c>
      <c r="L2209" t="s">
        <v>8</v>
      </c>
      <c r="M2209">
        <v>20</v>
      </c>
      <c r="N2209">
        <v>1</v>
      </c>
      <c r="O2209" t="str">
        <f>IF(AND(Tabela1[[#This Row],[EA Play Season Pass]]="Yes",Tabela1[[#This Row],[Minecraft Season Pass]]="Yes"),"Yes","No")</f>
        <v>No</v>
      </c>
      <c r="P2209" t="str">
        <f>IF(OR(Tabela1[[#This Row],[EA Play Season Pass]]="Yes",Tabela1[[#This Row],[Minecraft Season Pass]]="Yes"),"Yes","No")</f>
        <v>Yes</v>
      </c>
      <c r="Q2209">
        <v>29</v>
      </c>
      <c r="R2209" s="2"/>
    </row>
    <row r="2210" spans="1:18" x14ac:dyDescent="0.25">
      <c r="A2210">
        <v>2209</v>
      </c>
      <c r="B2210" t="s">
        <v>4736</v>
      </c>
      <c r="C2210" t="s">
        <v>7</v>
      </c>
      <c r="D2210" s="50">
        <v>44884</v>
      </c>
      <c r="E2210">
        <f>YEAR(Tabela1[[#This Row],[Start Date]])</f>
        <v>2022</v>
      </c>
      <c r="F2210">
        <f>ROUNDUP(MONTH(Tabela1[[#This Row],[Start Date]])/3,0)</f>
        <v>4</v>
      </c>
      <c r="G2210" t="s">
        <v>11</v>
      </c>
      <c r="H2210">
        <v>15</v>
      </c>
      <c r="I2210" t="s">
        <v>9</v>
      </c>
      <c r="J2210" t="s">
        <v>8</v>
      </c>
      <c r="K2210">
        <v>30</v>
      </c>
      <c r="L2210" t="s">
        <v>8</v>
      </c>
      <c r="M2210">
        <v>20</v>
      </c>
      <c r="N2210">
        <v>2</v>
      </c>
      <c r="O2210" t="str">
        <f>IF(AND(Tabela1[[#This Row],[EA Play Season Pass]]="Yes",Tabela1[[#This Row],[Minecraft Season Pass]]="Yes"),"Yes","No")</f>
        <v>Yes</v>
      </c>
      <c r="P2210" t="str">
        <f>IF(OR(Tabela1[[#This Row],[EA Play Season Pass]]="Yes",Tabela1[[#This Row],[Minecraft Season Pass]]="Yes"),"Yes","No")</f>
        <v>Yes</v>
      </c>
      <c r="Q2210">
        <v>63</v>
      </c>
      <c r="R2210" s="2"/>
    </row>
    <row r="2211" spans="1:18" x14ac:dyDescent="0.25">
      <c r="A2211">
        <v>2210</v>
      </c>
      <c r="B2211" t="s">
        <v>4798</v>
      </c>
      <c r="C2211" t="s">
        <v>10</v>
      </c>
      <c r="D2211" s="50">
        <v>44884</v>
      </c>
      <c r="E2211">
        <f>YEAR(Tabela1[[#This Row],[Start Date]])</f>
        <v>2022</v>
      </c>
      <c r="F2211">
        <f>ROUNDUP(MONTH(Tabela1[[#This Row],[Start Date]])/3,0)</f>
        <v>4</v>
      </c>
      <c r="G2211" t="s">
        <v>8</v>
      </c>
      <c r="H2211">
        <v>5</v>
      </c>
      <c r="I2211" t="s">
        <v>12</v>
      </c>
      <c r="J2211" t="s">
        <v>11</v>
      </c>
      <c r="K2211">
        <v>0</v>
      </c>
      <c r="L2211" t="s">
        <v>11</v>
      </c>
      <c r="M2211">
        <v>0</v>
      </c>
      <c r="N2211">
        <v>1</v>
      </c>
      <c r="O2211" t="str">
        <f>IF(AND(Tabela1[[#This Row],[EA Play Season Pass]]="Yes",Tabela1[[#This Row],[Minecraft Season Pass]]="Yes"),"Yes","No")</f>
        <v>No</v>
      </c>
      <c r="P2211" t="str">
        <f>IF(OR(Tabela1[[#This Row],[EA Play Season Pass]]="Yes",Tabela1[[#This Row],[Minecraft Season Pass]]="Yes"),"Yes","No")</f>
        <v>No</v>
      </c>
      <c r="Q2211">
        <v>4</v>
      </c>
      <c r="R2211" s="2"/>
    </row>
    <row r="2212" spans="1:18" x14ac:dyDescent="0.25">
      <c r="A2212">
        <v>2211</v>
      </c>
      <c r="B2212" t="s">
        <v>2011</v>
      </c>
      <c r="C2212" t="s">
        <v>7</v>
      </c>
      <c r="D2212" s="50">
        <v>44884</v>
      </c>
      <c r="E2212">
        <f>YEAR(Tabela1[[#This Row],[Start Date]])</f>
        <v>2022</v>
      </c>
      <c r="F2212">
        <f>ROUNDUP(MONTH(Tabela1[[#This Row],[Start Date]])/3,0)</f>
        <v>4</v>
      </c>
      <c r="G2212" t="s">
        <v>8</v>
      </c>
      <c r="H2212">
        <v>15</v>
      </c>
      <c r="I2212" t="s">
        <v>12</v>
      </c>
      <c r="J2212" t="s">
        <v>11</v>
      </c>
      <c r="K2212">
        <v>0</v>
      </c>
      <c r="L2212" t="s">
        <v>8</v>
      </c>
      <c r="M2212">
        <v>20</v>
      </c>
      <c r="N2212">
        <v>2</v>
      </c>
      <c r="O2212" t="str">
        <f>IF(AND(Tabela1[[#This Row],[EA Play Season Pass]]="Yes",Tabela1[[#This Row],[Minecraft Season Pass]]="Yes"),"Yes","No")</f>
        <v>No</v>
      </c>
      <c r="P2212" t="str">
        <f>IF(OR(Tabela1[[#This Row],[EA Play Season Pass]]="Yes",Tabela1[[#This Row],[Minecraft Season Pass]]="Yes"),"Yes","No")</f>
        <v>Yes</v>
      </c>
      <c r="Q2212">
        <v>33</v>
      </c>
      <c r="R2212" s="2"/>
    </row>
    <row r="2213" spans="1:18" x14ac:dyDescent="0.25">
      <c r="A2213">
        <v>2212</v>
      </c>
      <c r="B2213" t="s">
        <v>4799</v>
      </c>
      <c r="C2213" t="s">
        <v>13</v>
      </c>
      <c r="D2213" s="50">
        <v>44884</v>
      </c>
      <c r="E2213">
        <f>YEAR(Tabela1[[#This Row],[Start Date]])</f>
        <v>2022</v>
      </c>
      <c r="F2213">
        <f>ROUNDUP(MONTH(Tabela1[[#This Row],[Start Date]])/3,0)</f>
        <v>4</v>
      </c>
      <c r="G2213" t="s">
        <v>11</v>
      </c>
      <c r="H2213">
        <v>10</v>
      </c>
      <c r="I2213" t="s">
        <v>9</v>
      </c>
      <c r="J2213" t="s">
        <v>11</v>
      </c>
      <c r="K2213">
        <v>0</v>
      </c>
      <c r="L2213" t="s">
        <v>8</v>
      </c>
      <c r="M2213">
        <v>20</v>
      </c>
      <c r="N2213">
        <v>3</v>
      </c>
      <c r="O2213" t="str">
        <f>IF(AND(Tabela1[[#This Row],[EA Play Season Pass]]="Yes",Tabela1[[#This Row],[Minecraft Season Pass]]="Yes"),"Yes","No")</f>
        <v>No</v>
      </c>
      <c r="P2213" t="str">
        <f>IF(OR(Tabela1[[#This Row],[EA Play Season Pass]]="Yes",Tabela1[[#This Row],[Minecraft Season Pass]]="Yes"),"Yes","No")</f>
        <v>Yes</v>
      </c>
      <c r="Q2213">
        <v>27</v>
      </c>
      <c r="R2213" s="2"/>
    </row>
    <row r="2214" spans="1:18" x14ac:dyDescent="0.25">
      <c r="A2214">
        <v>2213</v>
      </c>
      <c r="B2214" t="s">
        <v>4800</v>
      </c>
      <c r="C2214" t="s">
        <v>7</v>
      </c>
      <c r="D2214" s="50">
        <v>44885</v>
      </c>
      <c r="E2214">
        <f>YEAR(Tabela1[[#This Row],[Start Date]])</f>
        <v>2022</v>
      </c>
      <c r="F2214">
        <f>ROUNDUP(MONTH(Tabela1[[#This Row],[Start Date]])/3,0)</f>
        <v>4</v>
      </c>
      <c r="G2214" t="s">
        <v>8</v>
      </c>
      <c r="H2214">
        <v>15</v>
      </c>
      <c r="I2214" t="s">
        <v>14</v>
      </c>
      <c r="J2214" t="s">
        <v>8</v>
      </c>
      <c r="K2214">
        <v>30</v>
      </c>
      <c r="L2214" t="s">
        <v>11</v>
      </c>
      <c r="M2214">
        <v>0</v>
      </c>
      <c r="N2214">
        <v>3</v>
      </c>
      <c r="O2214" t="str">
        <f>IF(AND(Tabela1[[#This Row],[EA Play Season Pass]]="Yes",Tabela1[[#This Row],[Minecraft Season Pass]]="Yes"),"Yes","No")</f>
        <v>No</v>
      </c>
      <c r="P2214" t="str">
        <f>IF(OR(Tabela1[[#This Row],[EA Play Season Pass]]="Yes",Tabela1[[#This Row],[Minecraft Season Pass]]="Yes"),"Yes","No")</f>
        <v>Yes</v>
      </c>
      <c r="Q2214">
        <v>42</v>
      </c>
      <c r="R2214" s="2"/>
    </row>
    <row r="2215" spans="1:18" x14ac:dyDescent="0.25">
      <c r="A2215">
        <v>2214</v>
      </c>
      <c r="B2215" t="s">
        <v>4801</v>
      </c>
      <c r="C2215" t="s">
        <v>10</v>
      </c>
      <c r="D2215" s="50">
        <v>44885</v>
      </c>
      <c r="E2215">
        <f>YEAR(Tabela1[[#This Row],[Start Date]])</f>
        <v>2022</v>
      </c>
      <c r="F2215">
        <f>ROUNDUP(MONTH(Tabela1[[#This Row],[Start Date]])/3,0)</f>
        <v>4</v>
      </c>
      <c r="G2215" t="s">
        <v>8</v>
      </c>
      <c r="H2215">
        <v>5</v>
      </c>
      <c r="I2215" t="s">
        <v>9</v>
      </c>
      <c r="J2215" t="s">
        <v>11</v>
      </c>
      <c r="K2215">
        <v>0</v>
      </c>
      <c r="L2215" t="s">
        <v>11</v>
      </c>
      <c r="M2215">
        <v>0</v>
      </c>
      <c r="N2215">
        <v>3</v>
      </c>
      <c r="O2215" t="str">
        <f>IF(AND(Tabela1[[#This Row],[EA Play Season Pass]]="Yes",Tabela1[[#This Row],[Minecraft Season Pass]]="Yes"),"Yes","No")</f>
        <v>No</v>
      </c>
      <c r="P2215" t="str">
        <f>IF(OR(Tabela1[[#This Row],[EA Play Season Pass]]="Yes",Tabela1[[#This Row],[Minecraft Season Pass]]="Yes"),"Yes","No")</f>
        <v>No</v>
      </c>
      <c r="Q2215">
        <v>2</v>
      </c>
      <c r="R2215" s="2"/>
    </row>
    <row r="2216" spans="1:18" x14ac:dyDescent="0.25">
      <c r="A2216">
        <v>2215</v>
      </c>
      <c r="B2216" t="s">
        <v>3226</v>
      </c>
      <c r="C2216" t="s">
        <v>7</v>
      </c>
      <c r="D2216" s="50">
        <v>44885</v>
      </c>
      <c r="E2216">
        <f>YEAR(Tabela1[[#This Row],[Start Date]])</f>
        <v>2022</v>
      </c>
      <c r="F2216">
        <f>ROUNDUP(MONTH(Tabela1[[#This Row],[Start Date]])/3,0)</f>
        <v>4</v>
      </c>
      <c r="G2216" t="s">
        <v>8</v>
      </c>
      <c r="H2216">
        <v>15</v>
      </c>
      <c r="I2216" t="s">
        <v>12</v>
      </c>
      <c r="J2216" t="s">
        <v>8</v>
      </c>
      <c r="K2216">
        <v>30</v>
      </c>
      <c r="L2216" t="s">
        <v>8</v>
      </c>
      <c r="M2216">
        <v>20</v>
      </c>
      <c r="N2216">
        <v>1</v>
      </c>
      <c r="O2216" t="str">
        <f>IF(AND(Tabela1[[#This Row],[EA Play Season Pass]]="Yes",Tabela1[[#This Row],[Minecraft Season Pass]]="Yes"),"Yes","No")</f>
        <v>Yes</v>
      </c>
      <c r="P2216" t="str">
        <f>IF(OR(Tabela1[[#This Row],[EA Play Season Pass]]="Yes",Tabela1[[#This Row],[Minecraft Season Pass]]="Yes"),"Yes","No")</f>
        <v>Yes</v>
      </c>
      <c r="Q2216">
        <v>64</v>
      </c>
      <c r="R2216" s="2"/>
    </row>
    <row r="2217" spans="1:18" x14ac:dyDescent="0.25">
      <c r="A2217">
        <v>2216</v>
      </c>
      <c r="B2217" t="s">
        <v>4802</v>
      </c>
      <c r="C2217" t="s">
        <v>7</v>
      </c>
      <c r="D2217" s="50">
        <v>44885</v>
      </c>
      <c r="E2217">
        <f>YEAR(Tabela1[[#This Row],[Start Date]])</f>
        <v>2022</v>
      </c>
      <c r="F2217">
        <f>ROUNDUP(MONTH(Tabela1[[#This Row],[Start Date]])/3,0)</f>
        <v>4</v>
      </c>
      <c r="G2217" t="s">
        <v>11</v>
      </c>
      <c r="H2217">
        <v>15</v>
      </c>
      <c r="I2217" t="s">
        <v>14</v>
      </c>
      <c r="J2217" t="s">
        <v>11</v>
      </c>
      <c r="K2217">
        <v>0</v>
      </c>
      <c r="L2217" t="s">
        <v>8</v>
      </c>
      <c r="M2217">
        <v>20</v>
      </c>
      <c r="N2217">
        <v>2</v>
      </c>
      <c r="O2217" t="str">
        <f>IF(AND(Tabela1[[#This Row],[EA Play Season Pass]]="Yes",Tabela1[[#This Row],[Minecraft Season Pass]]="Yes"),"Yes","No")</f>
        <v>No</v>
      </c>
      <c r="P2217" t="str">
        <f>IF(OR(Tabela1[[#This Row],[EA Play Season Pass]]="Yes",Tabela1[[#This Row],[Minecraft Season Pass]]="Yes"),"Yes","No")</f>
        <v>Yes</v>
      </c>
      <c r="Q2217">
        <v>33</v>
      </c>
      <c r="R2217" s="2"/>
    </row>
    <row r="2218" spans="1:18" x14ac:dyDescent="0.25">
      <c r="A2218">
        <v>2217</v>
      </c>
      <c r="B2218" t="s">
        <v>993</v>
      </c>
      <c r="C2218" t="s">
        <v>13</v>
      </c>
      <c r="D2218" s="50">
        <v>44885</v>
      </c>
      <c r="E2218">
        <f>YEAR(Tabela1[[#This Row],[Start Date]])</f>
        <v>2022</v>
      </c>
      <c r="F2218">
        <f>ROUNDUP(MONTH(Tabela1[[#This Row],[Start Date]])/3,0)</f>
        <v>4</v>
      </c>
      <c r="G2218" t="s">
        <v>11</v>
      </c>
      <c r="H2218">
        <v>10</v>
      </c>
      <c r="I2218" t="s">
        <v>9</v>
      </c>
      <c r="J2218" t="s">
        <v>11</v>
      </c>
      <c r="K2218">
        <v>0</v>
      </c>
      <c r="L2218" t="s">
        <v>8</v>
      </c>
      <c r="M2218">
        <v>20</v>
      </c>
      <c r="N2218">
        <v>1</v>
      </c>
      <c r="O2218" t="str">
        <f>IF(AND(Tabela1[[#This Row],[EA Play Season Pass]]="Yes",Tabela1[[#This Row],[Minecraft Season Pass]]="Yes"),"Yes","No")</f>
        <v>No</v>
      </c>
      <c r="P2218" t="str">
        <f>IF(OR(Tabela1[[#This Row],[EA Play Season Pass]]="Yes",Tabela1[[#This Row],[Minecraft Season Pass]]="Yes"),"Yes","No")</f>
        <v>Yes</v>
      </c>
      <c r="Q2218">
        <v>29</v>
      </c>
      <c r="R2218" s="2"/>
    </row>
    <row r="2219" spans="1:18" x14ac:dyDescent="0.25">
      <c r="A2219">
        <v>2218</v>
      </c>
      <c r="B2219" t="s">
        <v>1643</v>
      </c>
      <c r="C2219" t="s">
        <v>7</v>
      </c>
      <c r="D2219" s="50">
        <v>44885</v>
      </c>
      <c r="E2219">
        <f>YEAR(Tabela1[[#This Row],[Start Date]])</f>
        <v>2022</v>
      </c>
      <c r="F2219">
        <f>ROUNDUP(MONTH(Tabela1[[#This Row],[Start Date]])/3,0)</f>
        <v>4</v>
      </c>
      <c r="G2219" t="s">
        <v>11</v>
      </c>
      <c r="H2219">
        <v>15</v>
      </c>
      <c r="I2219" t="s">
        <v>9</v>
      </c>
      <c r="J2219" t="s">
        <v>11</v>
      </c>
      <c r="K2219">
        <v>0</v>
      </c>
      <c r="L2219" t="s">
        <v>11</v>
      </c>
      <c r="M2219">
        <v>0</v>
      </c>
      <c r="N2219">
        <v>2</v>
      </c>
      <c r="O2219" t="str">
        <f>IF(AND(Tabela1[[#This Row],[EA Play Season Pass]]="Yes",Tabela1[[#This Row],[Minecraft Season Pass]]="Yes"),"Yes","No")</f>
        <v>No</v>
      </c>
      <c r="P2219" t="str">
        <f>IF(OR(Tabela1[[#This Row],[EA Play Season Pass]]="Yes",Tabela1[[#This Row],[Minecraft Season Pass]]="Yes"),"Yes","No")</f>
        <v>No</v>
      </c>
      <c r="Q2219">
        <v>13</v>
      </c>
      <c r="R2219" s="2"/>
    </row>
    <row r="2220" spans="1:18" x14ac:dyDescent="0.25">
      <c r="A2220">
        <v>2219</v>
      </c>
      <c r="B2220" t="s">
        <v>4803</v>
      </c>
      <c r="C2220" t="s">
        <v>10</v>
      </c>
      <c r="D2220" s="50">
        <v>44886</v>
      </c>
      <c r="E2220">
        <f>YEAR(Tabela1[[#This Row],[Start Date]])</f>
        <v>2022</v>
      </c>
      <c r="F2220">
        <f>ROUNDUP(MONTH(Tabela1[[#This Row],[Start Date]])/3,0)</f>
        <v>4</v>
      </c>
      <c r="G2220" t="s">
        <v>11</v>
      </c>
      <c r="H2220">
        <v>5</v>
      </c>
      <c r="I2220" t="s">
        <v>12</v>
      </c>
      <c r="J2220" t="s">
        <v>8</v>
      </c>
      <c r="K2220">
        <v>30</v>
      </c>
      <c r="L2220" t="s">
        <v>11</v>
      </c>
      <c r="M2220">
        <v>0</v>
      </c>
      <c r="N2220">
        <v>3</v>
      </c>
      <c r="O2220" t="str">
        <f>IF(AND(Tabela1[[#This Row],[EA Play Season Pass]]="Yes",Tabela1[[#This Row],[Minecraft Season Pass]]="Yes"),"Yes","No")</f>
        <v>No</v>
      </c>
      <c r="P2220" t="str">
        <f>IF(OR(Tabela1[[#This Row],[EA Play Season Pass]]="Yes",Tabela1[[#This Row],[Minecraft Season Pass]]="Yes"),"Yes","No")</f>
        <v>Yes</v>
      </c>
      <c r="Q2220">
        <v>32</v>
      </c>
      <c r="R2220" s="2"/>
    </row>
    <row r="2221" spans="1:18" x14ac:dyDescent="0.25">
      <c r="A2221">
        <v>2220</v>
      </c>
      <c r="B2221" t="s">
        <v>2123</v>
      </c>
      <c r="C2221" t="s">
        <v>13</v>
      </c>
      <c r="D2221" s="50">
        <v>44886</v>
      </c>
      <c r="E2221">
        <f>YEAR(Tabela1[[#This Row],[Start Date]])</f>
        <v>2022</v>
      </c>
      <c r="F2221">
        <f>ROUNDUP(MONTH(Tabela1[[#This Row],[Start Date]])/3,0)</f>
        <v>4</v>
      </c>
      <c r="G2221" t="s">
        <v>11</v>
      </c>
      <c r="H2221">
        <v>10</v>
      </c>
      <c r="I2221" t="s">
        <v>14</v>
      </c>
      <c r="J2221" t="s">
        <v>11</v>
      </c>
      <c r="K2221">
        <v>0</v>
      </c>
      <c r="L2221" t="s">
        <v>8</v>
      </c>
      <c r="M2221">
        <v>20</v>
      </c>
      <c r="N2221">
        <v>1</v>
      </c>
      <c r="O2221" t="str">
        <f>IF(AND(Tabela1[[#This Row],[EA Play Season Pass]]="Yes",Tabela1[[#This Row],[Minecraft Season Pass]]="Yes"),"Yes","No")</f>
        <v>No</v>
      </c>
      <c r="P2221" t="str">
        <f>IF(OR(Tabela1[[#This Row],[EA Play Season Pass]]="Yes",Tabela1[[#This Row],[Minecraft Season Pass]]="Yes"),"Yes","No")</f>
        <v>Yes</v>
      </c>
      <c r="Q2221">
        <v>29</v>
      </c>
      <c r="R2221" s="2"/>
    </row>
    <row r="2222" spans="1:18" x14ac:dyDescent="0.25">
      <c r="A2222">
        <v>2221</v>
      </c>
      <c r="B2222" t="s">
        <v>653</v>
      </c>
      <c r="C2222" t="s">
        <v>13</v>
      </c>
      <c r="D2222" s="50">
        <v>44886</v>
      </c>
      <c r="E2222">
        <f>YEAR(Tabela1[[#This Row],[Start Date]])</f>
        <v>2022</v>
      </c>
      <c r="F2222">
        <f>ROUNDUP(MONTH(Tabela1[[#This Row],[Start Date]])/3,0)</f>
        <v>4</v>
      </c>
      <c r="G2222" t="s">
        <v>8</v>
      </c>
      <c r="H2222">
        <v>10</v>
      </c>
      <c r="I2222" t="s">
        <v>14</v>
      </c>
      <c r="J2222" t="s">
        <v>11</v>
      </c>
      <c r="K2222">
        <v>0</v>
      </c>
      <c r="L2222" t="s">
        <v>11</v>
      </c>
      <c r="M2222">
        <v>0</v>
      </c>
      <c r="N2222">
        <v>3</v>
      </c>
      <c r="O2222" t="str">
        <f>IF(AND(Tabela1[[#This Row],[EA Play Season Pass]]="Yes",Tabela1[[#This Row],[Minecraft Season Pass]]="Yes"),"Yes","No")</f>
        <v>No</v>
      </c>
      <c r="P2222" t="str">
        <f>IF(OR(Tabela1[[#This Row],[EA Play Season Pass]]="Yes",Tabela1[[#This Row],[Minecraft Season Pass]]="Yes"),"Yes","No")</f>
        <v>No</v>
      </c>
      <c r="Q2222">
        <v>7</v>
      </c>
      <c r="R2222" s="2"/>
    </row>
    <row r="2223" spans="1:18" x14ac:dyDescent="0.25">
      <c r="A2223">
        <v>2222</v>
      </c>
      <c r="B2223" t="s">
        <v>4804</v>
      </c>
      <c r="C2223" t="s">
        <v>13</v>
      </c>
      <c r="D2223" s="50">
        <v>44886</v>
      </c>
      <c r="E2223">
        <f>YEAR(Tabela1[[#This Row],[Start Date]])</f>
        <v>2022</v>
      </c>
      <c r="F2223">
        <f>ROUNDUP(MONTH(Tabela1[[#This Row],[Start Date]])/3,0)</f>
        <v>4</v>
      </c>
      <c r="G2223" t="s">
        <v>8</v>
      </c>
      <c r="H2223">
        <v>10</v>
      </c>
      <c r="I2223" t="s">
        <v>14</v>
      </c>
      <c r="J2223" t="s">
        <v>8</v>
      </c>
      <c r="K2223">
        <v>30</v>
      </c>
      <c r="L2223" t="s">
        <v>8</v>
      </c>
      <c r="M2223">
        <v>20</v>
      </c>
      <c r="N2223">
        <v>3</v>
      </c>
      <c r="O2223" t="str">
        <f>IF(AND(Tabela1[[#This Row],[EA Play Season Pass]]="Yes",Tabela1[[#This Row],[Minecraft Season Pass]]="Yes"),"Yes","No")</f>
        <v>Yes</v>
      </c>
      <c r="P2223" t="str">
        <f>IF(OR(Tabela1[[#This Row],[EA Play Season Pass]]="Yes",Tabela1[[#This Row],[Minecraft Season Pass]]="Yes"),"Yes","No")</f>
        <v>Yes</v>
      </c>
      <c r="Q2223">
        <v>57</v>
      </c>
      <c r="R2223" s="2"/>
    </row>
    <row r="2224" spans="1:18" x14ac:dyDescent="0.25">
      <c r="A2224">
        <v>2223</v>
      </c>
      <c r="B2224" t="s">
        <v>3139</v>
      </c>
      <c r="C2224" t="s">
        <v>10</v>
      </c>
      <c r="D2224" s="50">
        <v>44886</v>
      </c>
      <c r="E2224">
        <f>YEAR(Tabela1[[#This Row],[Start Date]])</f>
        <v>2022</v>
      </c>
      <c r="F2224">
        <f>ROUNDUP(MONTH(Tabela1[[#This Row],[Start Date]])/3,0)</f>
        <v>4</v>
      </c>
      <c r="G2224" t="s">
        <v>8</v>
      </c>
      <c r="H2224">
        <v>5</v>
      </c>
      <c r="I2224" t="s">
        <v>12</v>
      </c>
      <c r="J2224" t="s">
        <v>11</v>
      </c>
      <c r="K2224">
        <v>0</v>
      </c>
      <c r="L2224" t="s">
        <v>11</v>
      </c>
      <c r="M2224">
        <v>0</v>
      </c>
      <c r="N2224">
        <v>3</v>
      </c>
      <c r="O2224" t="str">
        <f>IF(AND(Tabela1[[#This Row],[EA Play Season Pass]]="Yes",Tabela1[[#This Row],[Minecraft Season Pass]]="Yes"),"Yes","No")</f>
        <v>No</v>
      </c>
      <c r="P2224" t="str">
        <f>IF(OR(Tabela1[[#This Row],[EA Play Season Pass]]="Yes",Tabela1[[#This Row],[Minecraft Season Pass]]="Yes"),"Yes","No")</f>
        <v>No</v>
      </c>
      <c r="Q2224">
        <v>2</v>
      </c>
      <c r="R2224" s="2"/>
    </row>
    <row r="2225" spans="1:18" x14ac:dyDescent="0.25">
      <c r="A2225">
        <v>2224</v>
      </c>
      <c r="B2225" t="s">
        <v>4805</v>
      </c>
      <c r="C2225" t="s">
        <v>10</v>
      </c>
      <c r="D2225" s="50">
        <v>44886</v>
      </c>
      <c r="E2225">
        <f>YEAR(Tabela1[[#This Row],[Start Date]])</f>
        <v>2022</v>
      </c>
      <c r="F2225">
        <f>ROUNDUP(MONTH(Tabela1[[#This Row],[Start Date]])/3,0)</f>
        <v>4</v>
      </c>
      <c r="G2225" t="s">
        <v>8</v>
      </c>
      <c r="H2225">
        <v>5</v>
      </c>
      <c r="I2225" t="s">
        <v>14</v>
      </c>
      <c r="J2225" t="s">
        <v>8</v>
      </c>
      <c r="K2225">
        <v>30</v>
      </c>
      <c r="L2225" t="s">
        <v>8</v>
      </c>
      <c r="M2225">
        <v>20</v>
      </c>
      <c r="N2225">
        <v>1</v>
      </c>
      <c r="O2225" t="str">
        <f>IF(AND(Tabela1[[#This Row],[EA Play Season Pass]]="Yes",Tabela1[[#This Row],[Minecraft Season Pass]]="Yes"),"Yes","No")</f>
        <v>Yes</v>
      </c>
      <c r="P2225" t="str">
        <f>IF(OR(Tabela1[[#This Row],[EA Play Season Pass]]="Yes",Tabela1[[#This Row],[Minecraft Season Pass]]="Yes"),"Yes","No")</f>
        <v>Yes</v>
      </c>
      <c r="Q2225">
        <v>54</v>
      </c>
      <c r="R2225" s="2"/>
    </row>
    <row r="2226" spans="1:18" x14ac:dyDescent="0.25">
      <c r="A2226">
        <v>2225</v>
      </c>
      <c r="B2226" t="s">
        <v>4806</v>
      </c>
      <c r="C2226" t="s">
        <v>13</v>
      </c>
      <c r="D2226" s="50">
        <v>44887</v>
      </c>
      <c r="E2226">
        <f>YEAR(Tabela1[[#This Row],[Start Date]])</f>
        <v>2022</v>
      </c>
      <c r="F2226">
        <f>ROUNDUP(MONTH(Tabela1[[#This Row],[Start Date]])/3,0)</f>
        <v>4</v>
      </c>
      <c r="G2226" t="s">
        <v>11</v>
      </c>
      <c r="H2226">
        <v>10</v>
      </c>
      <c r="I2226" t="s">
        <v>14</v>
      </c>
      <c r="J2226" t="s">
        <v>8</v>
      </c>
      <c r="K2226">
        <v>30</v>
      </c>
      <c r="L2226" t="s">
        <v>8</v>
      </c>
      <c r="M2226">
        <v>20</v>
      </c>
      <c r="N2226">
        <v>1</v>
      </c>
      <c r="O2226" t="str">
        <f>IF(AND(Tabela1[[#This Row],[EA Play Season Pass]]="Yes",Tabela1[[#This Row],[Minecraft Season Pass]]="Yes"),"Yes","No")</f>
        <v>Yes</v>
      </c>
      <c r="P2226" t="str">
        <f>IF(OR(Tabela1[[#This Row],[EA Play Season Pass]]="Yes",Tabela1[[#This Row],[Minecraft Season Pass]]="Yes"),"Yes","No")</f>
        <v>Yes</v>
      </c>
      <c r="Q2226">
        <v>59</v>
      </c>
      <c r="R2226" s="2"/>
    </row>
    <row r="2227" spans="1:18" x14ac:dyDescent="0.25">
      <c r="A2227">
        <v>2226</v>
      </c>
      <c r="B2227" t="s">
        <v>4807</v>
      </c>
      <c r="C2227" t="s">
        <v>10</v>
      </c>
      <c r="D2227" s="50">
        <v>44887</v>
      </c>
      <c r="E2227">
        <f>YEAR(Tabela1[[#This Row],[Start Date]])</f>
        <v>2022</v>
      </c>
      <c r="F2227">
        <f>ROUNDUP(MONTH(Tabela1[[#This Row],[Start Date]])/3,0)</f>
        <v>4</v>
      </c>
      <c r="G2227" t="s">
        <v>11</v>
      </c>
      <c r="H2227">
        <v>5</v>
      </c>
      <c r="I2227" t="s">
        <v>12</v>
      </c>
      <c r="J2227" t="s">
        <v>11</v>
      </c>
      <c r="K2227">
        <v>0</v>
      </c>
      <c r="L2227" t="s">
        <v>8</v>
      </c>
      <c r="M2227">
        <v>20</v>
      </c>
      <c r="N2227">
        <v>2</v>
      </c>
      <c r="O2227" t="str">
        <f>IF(AND(Tabela1[[#This Row],[EA Play Season Pass]]="Yes",Tabela1[[#This Row],[Minecraft Season Pass]]="Yes"),"Yes","No")</f>
        <v>No</v>
      </c>
      <c r="P2227" t="str">
        <f>IF(OR(Tabela1[[#This Row],[EA Play Season Pass]]="Yes",Tabela1[[#This Row],[Minecraft Season Pass]]="Yes"),"Yes","No")</f>
        <v>Yes</v>
      </c>
      <c r="Q2227">
        <v>23</v>
      </c>
      <c r="R2227" s="2"/>
    </row>
    <row r="2228" spans="1:18" x14ac:dyDescent="0.25">
      <c r="A2228">
        <v>2227</v>
      </c>
      <c r="B2228" t="s">
        <v>4808</v>
      </c>
      <c r="C2228" t="s">
        <v>7</v>
      </c>
      <c r="D2228" s="50">
        <v>44887</v>
      </c>
      <c r="E2228">
        <f>YEAR(Tabela1[[#This Row],[Start Date]])</f>
        <v>2022</v>
      </c>
      <c r="F2228">
        <f>ROUNDUP(MONTH(Tabela1[[#This Row],[Start Date]])/3,0)</f>
        <v>4</v>
      </c>
      <c r="G2228" t="s">
        <v>8</v>
      </c>
      <c r="H2228">
        <v>15</v>
      </c>
      <c r="I2228" t="s">
        <v>9</v>
      </c>
      <c r="J2228" t="s">
        <v>11</v>
      </c>
      <c r="K2228">
        <v>0</v>
      </c>
      <c r="L2228" t="s">
        <v>11</v>
      </c>
      <c r="M2228">
        <v>0</v>
      </c>
      <c r="N2228">
        <v>1</v>
      </c>
      <c r="O2228" t="str">
        <f>IF(AND(Tabela1[[#This Row],[EA Play Season Pass]]="Yes",Tabela1[[#This Row],[Minecraft Season Pass]]="Yes"),"Yes","No")</f>
        <v>No</v>
      </c>
      <c r="P2228" t="str">
        <f>IF(OR(Tabela1[[#This Row],[EA Play Season Pass]]="Yes",Tabela1[[#This Row],[Minecraft Season Pass]]="Yes"),"Yes","No")</f>
        <v>No</v>
      </c>
      <c r="Q2228">
        <v>14</v>
      </c>
      <c r="R2228" s="2"/>
    </row>
    <row r="2229" spans="1:18" x14ac:dyDescent="0.25">
      <c r="A2229">
        <v>2228</v>
      </c>
      <c r="B2229" t="s">
        <v>2235</v>
      </c>
      <c r="C2229" t="s">
        <v>7</v>
      </c>
      <c r="D2229" s="50">
        <v>44887</v>
      </c>
      <c r="E2229">
        <f>YEAR(Tabela1[[#This Row],[Start Date]])</f>
        <v>2022</v>
      </c>
      <c r="F2229">
        <f>ROUNDUP(MONTH(Tabela1[[#This Row],[Start Date]])/3,0)</f>
        <v>4</v>
      </c>
      <c r="G2229" t="s">
        <v>8</v>
      </c>
      <c r="H2229">
        <v>15</v>
      </c>
      <c r="I2229" t="s">
        <v>14</v>
      </c>
      <c r="J2229" t="s">
        <v>8</v>
      </c>
      <c r="K2229">
        <v>30</v>
      </c>
      <c r="L2229" t="s">
        <v>11</v>
      </c>
      <c r="M2229">
        <v>0</v>
      </c>
      <c r="N2229">
        <v>1</v>
      </c>
      <c r="O2229" t="str">
        <f>IF(AND(Tabela1[[#This Row],[EA Play Season Pass]]="Yes",Tabela1[[#This Row],[Minecraft Season Pass]]="Yes"),"Yes","No")</f>
        <v>No</v>
      </c>
      <c r="P2229" t="str">
        <f>IF(OR(Tabela1[[#This Row],[EA Play Season Pass]]="Yes",Tabela1[[#This Row],[Minecraft Season Pass]]="Yes"),"Yes","No")</f>
        <v>Yes</v>
      </c>
      <c r="Q2229">
        <v>44</v>
      </c>
      <c r="R2229" s="2"/>
    </row>
    <row r="2230" spans="1:18" x14ac:dyDescent="0.25">
      <c r="A2230">
        <v>2229</v>
      </c>
      <c r="B2230" t="s">
        <v>1156</v>
      </c>
      <c r="C2230" t="s">
        <v>13</v>
      </c>
      <c r="D2230" s="50">
        <v>44887</v>
      </c>
      <c r="E2230">
        <f>YEAR(Tabela1[[#This Row],[Start Date]])</f>
        <v>2022</v>
      </c>
      <c r="F2230">
        <f>ROUNDUP(MONTH(Tabela1[[#This Row],[Start Date]])/3,0)</f>
        <v>4</v>
      </c>
      <c r="G2230" t="s">
        <v>8</v>
      </c>
      <c r="H2230">
        <v>10</v>
      </c>
      <c r="I2230" t="s">
        <v>9</v>
      </c>
      <c r="J2230" t="s">
        <v>11</v>
      </c>
      <c r="K2230">
        <v>0</v>
      </c>
      <c r="L2230" t="s">
        <v>8</v>
      </c>
      <c r="M2230">
        <v>20</v>
      </c>
      <c r="N2230">
        <v>1</v>
      </c>
      <c r="O2230" t="str">
        <f>IF(AND(Tabela1[[#This Row],[EA Play Season Pass]]="Yes",Tabela1[[#This Row],[Minecraft Season Pass]]="Yes"),"Yes","No")</f>
        <v>No</v>
      </c>
      <c r="P2230" t="str">
        <f>IF(OR(Tabela1[[#This Row],[EA Play Season Pass]]="Yes",Tabela1[[#This Row],[Minecraft Season Pass]]="Yes"),"Yes","No")</f>
        <v>Yes</v>
      </c>
      <c r="Q2230">
        <v>29</v>
      </c>
      <c r="R2230" s="2"/>
    </row>
    <row r="2231" spans="1:18" x14ac:dyDescent="0.25">
      <c r="A2231">
        <v>2230</v>
      </c>
      <c r="B2231" t="s">
        <v>3917</v>
      </c>
      <c r="C2231" t="s">
        <v>13</v>
      </c>
      <c r="D2231" s="50">
        <v>44887</v>
      </c>
      <c r="E2231">
        <f>YEAR(Tabela1[[#This Row],[Start Date]])</f>
        <v>2022</v>
      </c>
      <c r="F2231">
        <f>ROUNDUP(MONTH(Tabela1[[#This Row],[Start Date]])/3,0)</f>
        <v>4</v>
      </c>
      <c r="G2231" t="s">
        <v>11</v>
      </c>
      <c r="H2231">
        <v>10</v>
      </c>
      <c r="I2231" t="s">
        <v>14</v>
      </c>
      <c r="J2231" t="s">
        <v>8</v>
      </c>
      <c r="K2231">
        <v>30</v>
      </c>
      <c r="L2231" t="s">
        <v>8</v>
      </c>
      <c r="M2231">
        <v>20</v>
      </c>
      <c r="N2231">
        <v>1</v>
      </c>
      <c r="O2231" t="str">
        <f>IF(AND(Tabela1[[#This Row],[EA Play Season Pass]]="Yes",Tabela1[[#This Row],[Minecraft Season Pass]]="Yes"),"Yes","No")</f>
        <v>Yes</v>
      </c>
      <c r="P2231" t="str">
        <f>IF(OR(Tabela1[[#This Row],[EA Play Season Pass]]="Yes",Tabela1[[#This Row],[Minecraft Season Pass]]="Yes"),"Yes","No")</f>
        <v>Yes</v>
      </c>
      <c r="Q2231">
        <v>59</v>
      </c>
      <c r="R2231" s="2"/>
    </row>
    <row r="2232" spans="1:18" x14ac:dyDescent="0.25">
      <c r="A2232">
        <v>2231</v>
      </c>
      <c r="B2232" t="s">
        <v>4094</v>
      </c>
      <c r="C2232" t="s">
        <v>13</v>
      </c>
      <c r="D2232" s="50">
        <v>44887</v>
      </c>
      <c r="E2232">
        <f>YEAR(Tabela1[[#This Row],[Start Date]])</f>
        <v>2022</v>
      </c>
      <c r="F2232">
        <f>ROUNDUP(MONTH(Tabela1[[#This Row],[Start Date]])/3,0)</f>
        <v>4</v>
      </c>
      <c r="G2232" t="s">
        <v>11</v>
      </c>
      <c r="H2232">
        <v>10</v>
      </c>
      <c r="I2232" t="s">
        <v>12</v>
      </c>
      <c r="J2232" t="s">
        <v>8</v>
      </c>
      <c r="K2232">
        <v>30</v>
      </c>
      <c r="L2232" t="s">
        <v>11</v>
      </c>
      <c r="M2232">
        <v>0</v>
      </c>
      <c r="N2232">
        <v>3</v>
      </c>
      <c r="O2232" t="str">
        <f>IF(AND(Tabela1[[#This Row],[EA Play Season Pass]]="Yes",Tabela1[[#This Row],[Minecraft Season Pass]]="Yes"),"Yes","No")</f>
        <v>No</v>
      </c>
      <c r="P2232" t="str">
        <f>IF(OR(Tabela1[[#This Row],[EA Play Season Pass]]="Yes",Tabela1[[#This Row],[Minecraft Season Pass]]="Yes"),"Yes","No")</f>
        <v>Yes</v>
      </c>
      <c r="Q2232">
        <v>37</v>
      </c>
      <c r="R2232" s="2"/>
    </row>
    <row r="2233" spans="1:18" x14ac:dyDescent="0.25">
      <c r="A2233">
        <v>2232</v>
      </c>
      <c r="B2233" t="s">
        <v>4809</v>
      </c>
      <c r="C2233" t="s">
        <v>7</v>
      </c>
      <c r="D2233" s="50">
        <v>44887</v>
      </c>
      <c r="E2233">
        <f>YEAR(Tabela1[[#This Row],[Start Date]])</f>
        <v>2022</v>
      </c>
      <c r="F2233">
        <f>ROUNDUP(MONTH(Tabela1[[#This Row],[Start Date]])/3,0)</f>
        <v>4</v>
      </c>
      <c r="G2233" t="s">
        <v>11</v>
      </c>
      <c r="H2233">
        <v>15</v>
      </c>
      <c r="I2233" t="s">
        <v>9</v>
      </c>
      <c r="J2233" t="s">
        <v>11</v>
      </c>
      <c r="K2233">
        <v>0</v>
      </c>
      <c r="L2233" t="s">
        <v>11</v>
      </c>
      <c r="M2233">
        <v>0</v>
      </c>
      <c r="N2233">
        <v>3</v>
      </c>
      <c r="O2233" t="str">
        <f>IF(AND(Tabela1[[#This Row],[EA Play Season Pass]]="Yes",Tabela1[[#This Row],[Minecraft Season Pass]]="Yes"),"Yes","No")</f>
        <v>No</v>
      </c>
      <c r="P2233" t="str">
        <f>IF(OR(Tabela1[[#This Row],[EA Play Season Pass]]="Yes",Tabela1[[#This Row],[Minecraft Season Pass]]="Yes"),"Yes","No")</f>
        <v>No</v>
      </c>
      <c r="Q2233">
        <v>12</v>
      </c>
      <c r="R2233" s="2"/>
    </row>
    <row r="2234" spans="1:18" x14ac:dyDescent="0.25">
      <c r="A2234">
        <v>2233</v>
      </c>
      <c r="B2234" t="s">
        <v>4810</v>
      </c>
      <c r="C2234" t="s">
        <v>7</v>
      </c>
      <c r="D2234" s="50">
        <v>44887</v>
      </c>
      <c r="E2234">
        <f>YEAR(Tabela1[[#This Row],[Start Date]])</f>
        <v>2022</v>
      </c>
      <c r="F2234">
        <f>ROUNDUP(MONTH(Tabela1[[#This Row],[Start Date]])/3,0)</f>
        <v>4</v>
      </c>
      <c r="G2234" t="s">
        <v>11</v>
      </c>
      <c r="H2234">
        <v>15</v>
      </c>
      <c r="I2234" t="s">
        <v>14</v>
      </c>
      <c r="J2234" t="s">
        <v>8</v>
      </c>
      <c r="K2234">
        <v>30</v>
      </c>
      <c r="L2234" t="s">
        <v>8</v>
      </c>
      <c r="M2234">
        <v>20</v>
      </c>
      <c r="N2234">
        <v>2</v>
      </c>
      <c r="O2234" t="str">
        <f>IF(AND(Tabela1[[#This Row],[EA Play Season Pass]]="Yes",Tabela1[[#This Row],[Minecraft Season Pass]]="Yes"),"Yes","No")</f>
        <v>Yes</v>
      </c>
      <c r="P2234" t="str">
        <f>IF(OR(Tabela1[[#This Row],[EA Play Season Pass]]="Yes",Tabela1[[#This Row],[Minecraft Season Pass]]="Yes"),"Yes","No")</f>
        <v>Yes</v>
      </c>
      <c r="Q2234">
        <v>63</v>
      </c>
      <c r="R2234" s="2"/>
    </row>
    <row r="2235" spans="1:18" x14ac:dyDescent="0.25">
      <c r="A2235">
        <v>2234</v>
      </c>
      <c r="B2235" t="s">
        <v>4811</v>
      </c>
      <c r="C2235" t="s">
        <v>10</v>
      </c>
      <c r="D2235" s="50">
        <v>44887</v>
      </c>
      <c r="E2235">
        <f>YEAR(Tabela1[[#This Row],[Start Date]])</f>
        <v>2022</v>
      </c>
      <c r="F2235">
        <f>ROUNDUP(MONTH(Tabela1[[#This Row],[Start Date]])/3,0)</f>
        <v>4</v>
      </c>
      <c r="G2235" t="s">
        <v>11</v>
      </c>
      <c r="H2235">
        <v>5</v>
      </c>
      <c r="I2235" t="s">
        <v>9</v>
      </c>
      <c r="J2235" t="s">
        <v>11</v>
      </c>
      <c r="K2235">
        <v>0</v>
      </c>
      <c r="L2235" t="s">
        <v>8</v>
      </c>
      <c r="M2235">
        <v>20</v>
      </c>
      <c r="N2235">
        <v>2</v>
      </c>
      <c r="O2235" t="str">
        <f>IF(AND(Tabela1[[#This Row],[EA Play Season Pass]]="Yes",Tabela1[[#This Row],[Minecraft Season Pass]]="Yes"),"Yes","No")</f>
        <v>No</v>
      </c>
      <c r="P2235" t="str">
        <f>IF(OR(Tabela1[[#This Row],[EA Play Season Pass]]="Yes",Tabela1[[#This Row],[Minecraft Season Pass]]="Yes"),"Yes","No")</f>
        <v>Yes</v>
      </c>
      <c r="Q2235">
        <v>23</v>
      </c>
      <c r="R2235" s="2"/>
    </row>
    <row r="2236" spans="1:18" x14ac:dyDescent="0.25">
      <c r="A2236">
        <v>2235</v>
      </c>
      <c r="B2236" t="s">
        <v>1881</v>
      </c>
      <c r="C2236" t="s">
        <v>10</v>
      </c>
      <c r="D2236" s="50">
        <v>44887</v>
      </c>
      <c r="E2236">
        <f>YEAR(Tabela1[[#This Row],[Start Date]])</f>
        <v>2022</v>
      </c>
      <c r="F2236">
        <f>ROUNDUP(MONTH(Tabela1[[#This Row],[Start Date]])/3,0)</f>
        <v>4</v>
      </c>
      <c r="G2236" t="s">
        <v>8</v>
      </c>
      <c r="H2236">
        <v>5</v>
      </c>
      <c r="I2236" t="s">
        <v>14</v>
      </c>
      <c r="J2236" t="s">
        <v>11</v>
      </c>
      <c r="K2236">
        <v>0</v>
      </c>
      <c r="L2236" t="s">
        <v>8</v>
      </c>
      <c r="M2236">
        <v>20</v>
      </c>
      <c r="N2236">
        <v>2</v>
      </c>
      <c r="O2236" t="str">
        <f>IF(AND(Tabela1[[#This Row],[EA Play Season Pass]]="Yes",Tabela1[[#This Row],[Minecraft Season Pass]]="Yes"),"Yes","No")</f>
        <v>No</v>
      </c>
      <c r="P2236" t="str">
        <f>IF(OR(Tabela1[[#This Row],[EA Play Season Pass]]="Yes",Tabela1[[#This Row],[Minecraft Season Pass]]="Yes"),"Yes","No")</f>
        <v>Yes</v>
      </c>
      <c r="Q2236">
        <v>23</v>
      </c>
      <c r="R2236" s="2"/>
    </row>
    <row r="2237" spans="1:18" x14ac:dyDescent="0.25">
      <c r="A2237">
        <v>2236</v>
      </c>
      <c r="B2237" t="s">
        <v>4812</v>
      </c>
      <c r="C2237" t="s">
        <v>7</v>
      </c>
      <c r="D2237" s="50">
        <v>44888</v>
      </c>
      <c r="E2237">
        <f>YEAR(Tabela1[[#This Row],[Start Date]])</f>
        <v>2022</v>
      </c>
      <c r="F2237">
        <f>ROUNDUP(MONTH(Tabela1[[#This Row],[Start Date]])/3,0)</f>
        <v>4</v>
      </c>
      <c r="G2237" t="s">
        <v>8</v>
      </c>
      <c r="H2237">
        <v>15</v>
      </c>
      <c r="I2237" t="s">
        <v>9</v>
      </c>
      <c r="J2237" t="s">
        <v>8</v>
      </c>
      <c r="K2237">
        <v>30</v>
      </c>
      <c r="L2237" t="s">
        <v>8</v>
      </c>
      <c r="M2237">
        <v>20</v>
      </c>
      <c r="N2237">
        <v>3</v>
      </c>
      <c r="O2237" t="str">
        <f>IF(AND(Tabela1[[#This Row],[EA Play Season Pass]]="Yes",Tabela1[[#This Row],[Minecraft Season Pass]]="Yes"),"Yes","No")</f>
        <v>Yes</v>
      </c>
      <c r="P2237" t="str">
        <f>IF(OR(Tabela1[[#This Row],[EA Play Season Pass]]="Yes",Tabela1[[#This Row],[Minecraft Season Pass]]="Yes"),"Yes","No")</f>
        <v>Yes</v>
      </c>
      <c r="Q2237">
        <v>62</v>
      </c>
      <c r="R2237" s="2"/>
    </row>
    <row r="2238" spans="1:18" x14ac:dyDescent="0.25">
      <c r="A2238">
        <v>2237</v>
      </c>
      <c r="B2238" t="s">
        <v>4813</v>
      </c>
      <c r="C2238" t="s">
        <v>7</v>
      </c>
      <c r="D2238" s="50">
        <v>44888</v>
      </c>
      <c r="E2238">
        <f>YEAR(Tabela1[[#This Row],[Start Date]])</f>
        <v>2022</v>
      </c>
      <c r="F2238">
        <f>ROUNDUP(MONTH(Tabela1[[#This Row],[Start Date]])/3,0)</f>
        <v>4</v>
      </c>
      <c r="G2238" t="s">
        <v>11</v>
      </c>
      <c r="H2238">
        <v>15</v>
      </c>
      <c r="I2238" t="s">
        <v>9</v>
      </c>
      <c r="J2238" t="s">
        <v>8</v>
      </c>
      <c r="K2238">
        <v>30</v>
      </c>
      <c r="L2238" t="s">
        <v>8</v>
      </c>
      <c r="M2238">
        <v>20</v>
      </c>
      <c r="N2238">
        <v>2</v>
      </c>
      <c r="O2238" t="str">
        <f>IF(AND(Tabela1[[#This Row],[EA Play Season Pass]]="Yes",Tabela1[[#This Row],[Minecraft Season Pass]]="Yes"),"Yes","No")</f>
        <v>Yes</v>
      </c>
      <c r="P2238" t="str">
        <f>IF(OR(Tabela1[[#This Row],[EA Play Season Pass]]="Yes",Tabela1[[#This Row],[Minecraft Season Pass]]="Yes"),"Yes","No")</f>
        <v>Yes</v>
      </c>
      <c r="Q2238">
        <v>63</v>
      </c>
      <c r="R2238" s="2"/>
    </row>
    <row r="2239" spans="1:18" x14ac:dyDescent="0.25">
      <c r="A2239">
        <v>2238</v>
      </c>
      <c r="B2239" t="s">
        <v>4814</v>
      </c>
      <c r="C2239" t="s">
        <v>13</v>
      </c>
      <c r="D2239" s="50">
        <v>44888</v>
      </c>
      <c r="E2239">
        <f>YEAR(Tabela1[[#This Row],[Start Date]])</f>
        <v>2022</v>
      </c>
      <c r="F2239">
        <f>ROUNDUP(MONTH(Tabela1[[#This Row],[Start Date]])/3,0)</f>
        <v>4</v>
      </c>
      <c r="G2239" t="s">
        <v>8</v>
      </c>
      <c r="H2239">
        <v>10</v>
      </c>
      <c r="I2239" t="s">
        <v>14</v>
      </c>
      <c r="J2239" t="s">
        <v>11</v>
      </c>
      <c r="K2239">
        <v>0</v>
      </c>
      <c r="L2239" t="s">
        <v>8</v>
      </c>
      <c r="M2239">
        <v>20</v>
      </c>
      <c r="N2239">
        <v>2</v>
      </c>
      <c r="O2239" t="str">
        <f>IF(AND(Tabela1[[#This Row],[EA Play Season Pass]]="Yes",Tabela1[[#This Row],[Minecraft Season Pass]]="Yes"),"Yes","No")</f>
        <v>No</v>
      </c>
      <c r="P2239" t="str">
        <f>IF(OR(Tabela1[[#This Row],[EA Play Season Pass]]="Yes",Tabela1[[#This Row],[Minecraft Season Pass]]="Yes"),"Yes","No")</f>
        <v>Yes</v>
      </c>
      <c r="Q2239">
        <v>28</v>
      </c>
      <c r="R2239" s="2"/>
    </row>
    <row r="2240" spans="1:18" x14ac:dyDescent="0.25">
      <c r="A2240">
        <v>2239</v>
      </c>
      <c r="B2240" t="s">
        <v>4815</v>
      </c>
      <c r="C2240" t="s">
        <v>13</v>
      </c>
      <c r="D2240" s="50">
        <v>44888</v>
      </c>
      <c r="E2240">
        <f>YEAR(Tabela1[[#This Row],[Start Date]])</f>
        <v>2022</v>
      </c>
      <c r="F2240">
        <f>ROUNDUP(MONTH(Tabela1[[#This Row],[Start Date]])/3,0)</f>
        <v>4</v>
      </c>
      <c r="G2240" t="s">
        <v>11</v>
      </c>
      <c r="H2240">
        <v>10</v>
      </c>
      <c r="I2240" t="s">
        <v>9</v>
      </c>
      <c r="J2240" t="s">
        <v>8</v>
      </c>
      <c r="K2240">
        <v>30</v>
      </c>
      <c r="L2240" t="s">
        <v>8</v>
      </c>
      <c r="M2240">
        <v>20</v>
      </c>
      <c r="N2240">
        <v>1</v>
      </c>
      <c r="O2240" t="str">
        <f>IF(AND(Tabela1[[#This Row],[EA Play Season Pass]]="Yes",Tabela1[[#This Row],[Minecraft Season Pass]]="Yes"),"Yes","No")</f>
        <v>Yes</v>
      </c>
      <c r="P2240" t="str">
        <f>IF(OR(Tabela1[[#This Row],[EA Play Season Pass]]="Yes",Tabela1[[#This Row],[Minecraft Season Pass]]="Yes"),"Yes","No")</f>
        <v>Yes</v>
      </c>
      <c r="Q2240">
        <v>59</v>
      </c>
      <c r="R2240" s="2"/>
    </row>
    <row r="2241" spans="1:18" x14ac:dyDescent="0.25">
      <c r="A2241">
        <v>2240</v>
      </c>
      <c r="B2241" t="s">
        <v>4816</v>
      </c>
      <c r="C2241" t="s">
        <v>7</v>
      </c>
      <c r="D2241" s="50">
        <v>44888</v>
      </c>
      <c r="E2241">
        <f>YEAR(Tabela1[[#This Row],[Start Date]])</f>
        <v>2022</v>
      </c>
      <c r="F2241">
        <f>ROUNDUP(MONTH(Tabela1[[#This Row],[Start Date]])/3,0)</f>
        <v>4</v>
      </c>
      <c r="G2241" t="s">
        <v>11</v>
      </c>
      <c r="H2241">
        <v>15</v>
      </c>
      <c r="I2241" t="s">
        <v>9</v>
      </c>
      <c r="J2241" t="s">
        <v>11</v>
      </c>
      <c r="K2241">
        <v>0</v>
      </c>
      <c r="L2241" t="s">
        <v>8</v>
      </c>
      <c r="M2241">
        <v>20</v>
      </c>
      <c r="N2241">
        <v>1</v>
      </c>
      <c r="O2241" t="str">
        <f>IF(AND(Tabela1[[#This Row],[EA Play Season Pass]]="Yes",Tabela1[[#This Row],[Minecraft Season Pass]]="Yes"),"Yes","No")</f>
        <v>No</v>
      </c>
      <c r="P2241" t="str">
        <f>IF(OR(Tabela1[[#This Row],[EA Play Season Pass]]="Yes",Tabela1[[#This Row],[Minecraft Season Pass]]="Yes"),"Yes","No")</f>
        <v>Yes</v>
      </c>
      <c r="Q2241">
        <v>34</v>
      </c>
      <c r="R2241" s="2"/>
    </row>
    <row r="2242" spans="1:18" x14ac:dyDescent="0.25">
      <c r="A2242">
        <v>2241</v>
      </c>
      <c r="B2242" t="s">
        <v>375</v>
      </c>
      <c r="C2242" t="s">
        <v>7</v>
      </c>
      <c r="D2242" s="50">
        <v>44888</v>
      </c>
      <c r="E2242">
        <f>YEAR(Tabela1[[#This Row],[Start Date]])</f>
        <v>2022</v>
      </c>
      <c r="F2242">
        <f>ROUNDUP(MONTH(Tabela1[[#This Row],[Start Date]])/3,0)</f>
        <v>4</v>
      </c>
      <c r="G2242" t="s">
        <v>11</v>
      </c>
      <c r="H2242">
        <v>15</v>
      </c>
      <c r="I2242" t="s">
        <v>14</v>
      </c>
      <c r="J2242" t="s">
        <v>8</v>
      </c>
      <c r="K2242">
        <v>30</v>
      </c>
      <c r="L2242" t="s">
        <v>11</v>
      </c>
      <c r="M2242">
        <v>0</v>
      </c>
      <c r="N2242">
        <v>1</v>
      </c>
      <c r="O2242" t="str">
        <f>IF(AND(Tabela1[[#This Row],[EA Play Season Pass]]="Yes",Tabela1[[#This Row],[Minecraft Season Pass]]="Yes"),"Yes","No")</f>
        <v>No</v>
      </c>
      <c r="P2242" t="str">
        <f>IF(OR(Tabela1[[#This Row],[EA Play Season Pass]]="Yes",Tabela1[[#This Row],[Minecraft Season Pass]]="Yes"),"Yes","No")</f>
        <v>Yes</v>
      </c>
      <c r="Q2242">
        <v>44</v>
      </c>
      <c r="R2242" s="2"/>
    </row>
    <row r="2243" spans="1:18" x14ac:dyDescent="0.25">
      <c r="A2243">
        <v>2242</v>
      </c>
      <c r="B2243" t="s">
        <v>4817</v>
      </c>
      <c r="C2243" t="s">
        <v>10</v>
      </c>
      <c r="D2243" s="50">
        <v>44889</v>
      </c>
      <c r="E2243">
        <f>YEAR(Tabela1[[#This Row],[Start Date]])</f>
        <v>2022</v>
      </c>
      <c r="F2243">
        <f>ROUNDUP(MONTH(Tabela1[[#This Row],[Start Date]])/3,0)</f>
        <v>4</v>
      </c>
      <c r="G2243" t="s">
        <v>11</v>
      </c>
      <c r="H2243">
        <v>5</v>
      </c>
      <c r="I2243" t="s">
        <v>9</v>
      </c>
      <c r="J2243" t="s">
        <v>8</v>
      </c>
      <c r="K2243">
        <v>30</v>
      </c>
      <c r="L2243" t="s">
        <v>8</v>
      </c>
      <c r="M2243">
        <v>20</v>
      </c>
      <c r="N2243">
        <v>1</v>
      </c>
      <c r="O2243" t="str">
        <f>IF(AND(Tabela1[[#This Row],[EA Play Season Pass]]="Yes",Tabela1[[#This Row],[Minecraft Season Pass]]="Yes"),"Yes","No")</f>
        <v>Yes</v>
      </c>
      <c r="P2243" t="str">
        <f>IF(OR(Tabela1[[#This Row],[EA Play Season Pass]]="Yes",Tabela1[[#This Row],[Minecraft Season Pass]]="Yes"),"Yes","No")</f>
        <v>Yes</v>
      </c>
      <c r="Q2243">
        <v>54</v>
      </c>
      <c r="R2243" s="2"/>
    </row>
    <row r="2244" spans="1:18" x14ac:dyDescent="0.25">
      <c r="A2244">
        <v>2243</v>
      </c>
      <c r="B2244" t="s">
        <v>3078</v>
      </c>
      <c r="C2244" t="s">
        <v>13</v>
      </c>
      <c r="D2244" s="50">
        <v>44889</v>
      </c>
      <c r="E2244">
        <f>YEAR(Tabela1[[#This Row],[Start Date]])</f>
        <v>2022</v>
      </c>
      <c r="F2244">
        <f>ROUNDUP(MONTH(Tabela1[[#This Row],[Start Date]])/3,0)</f>
        <v>4</v>
      </c>
      <c r="G2244" t="s">
        <v>8</v>
      </c>
      <c r="H2244">
        <v>10</v>
      </c>
      <c r="I2244" t="s">
        <v>9</v>
      </c>
      <c r="J2244" t="s">
        <v>11</v>
      </c>
      <c r="K2244">
        <v>0</v>
      </c>
      <c r="L2244" t="s">
        <v>11</v>
      </c>
      <c r="M2244">
        <v>0</v>
      </c>
      <c r="N2244">
        <v>2</v>
      </c>
      <c r="O2244" t="str">
        <f>IF(AND(Tabela1[[#This Row],[EA Play Season Pass]]="Yes",Tabela1[[#This Row],[Minecraft Season Pass]]="Yes"),"Yes","No")</f>
        <v>No</v>
      </c>
      <c r="P2244" t="str">
        <f>IF(OR(Tabela1[[#This Row],[EA Play Season Pass]]="Yes",Tabela1[[#This Row],[Minecraft Season Pass]]="Yes"),"Yes","No")</f>
        <v>No</v>
      </c>
      <c r="Q2244">
        <v>8</v>
      </c>
      <c r="R2244" s="2"/>
    </row>
    <row r="2245" spans="1:18" x14ac:dyDescent="0.25">
      <c r="A2245">
        <v>2244</v>
      </c>
      <c r="B2245" t="s">
        <v>4818</v>
      </c>
      <c r="C2245" t="s">
        <v>13</v>
      </c>
      <c r="D2245" s="50">
        <v>44889</v>
      </c>
      <c r="E2245">
        <f>YEAR(Tabela1[[#This Row],[Start Date]])</f>
        <v>2022</v>
      </c>
      <c r="F2245">
        <f>ROUNDUP(MONTH(Tabela1[[#This Row],[Start Date]])/3,0)</f>
        <v>4</v>
      </c>
      <c r="G2245" t="s">
        <v>8</v>
      </c>
      <c r="H2245">
        <v>10</v>
      </c>
      <c r="I2245" t="s">
        <v>14</v>
      </c>
      <c r="J2245" t="s">
        <v>8</v>
      </c>
      <c r="K2245">
        <v>30</v>
      </c>
      <c r="L2245" t="s">
        <v>8</v>
      </c>
      <c r="M2245">
        <v>20</v>
      </c>
      <c r="N2245">
        <v>1</v>
      </c>
      <c r="O2245" t="str">
        <f>IF(AND(Tabela1[[#This Row],[EA Play Season Pass]]="Yes",Tabela1[[#This Row],[Minecraft Season Pass]]="Yes"),"Yes","No")</f>
        <v>Yes</v>
      </c>
      <c r="P2245" t="str">
        <f>IF(OR(Tabela1[[#This Row],[EA Play Season Pass]]="Yes",Tabela1[[#This Row],[Minecraft Season Pass]]="Yes"),"Yes","No")</f>
        <v>Yes</v>
      </c>
      <c r="Q2245">
        <v>59</v>
      </c>
      <c r="R2245" s="2"/>
    </row>
    <row r="2246" spans="1:18" x14ac:dyDescent="0.25">
      <c r="A2246">
        <v>2245</v>
      </c>
      <c r="B2246" t="s">
        <v>250</v>
      </c>
      <c r="C2246" t="s">
        <v>10</v>
      </c>
      <c r="D2246" s="50">
        <v>44889</v>
      </c>
      <c r="E2246">
        <f>YEAR(Tabela1[[#This Row],[Start Date]])</f>
        <v>2022</v>
      </c>
      <c r="F2246">
        <f>ROUNDUP(MONTH(Tabela1[[#This Row],[Start Date]])/3,0)</f>
        <v>4</v>
      </c>
      <c r="G2246" t="s">
        <v>8</v>
      </c>
      <c r="H2246">
        <v>5</v>
      </c>
      <c r="I2246" t="s">
        <v>12</v>
      </c>
      <c r="J2246" t="s">
        <v>11</v>
      </c>
      <c r="K2246">
        <v>0</v>
      </c>
      <c r="L2246" t="s">
        <v>11</v>
      </c>
      <c r="M2246">
        <v>0</v>
      </c>
      <c r="N2246">
        <v>1</v>
      </c>
      <c r="O2246" t="str">
        <f>IF(AND(Tabela1[[#This Row],[EA Play Season Pass]]="Yes",Tabela1[[#This Row],[Minecraft Season Pass]]="Yes"),"Yes","No")</f>
        <v>No</v>
      </c>
      <c r="P2246" t="str">
        <f>IF(OR(Tabela1[[#This Row],[EA Play Season Pass]]="Yes",Tabela1[[#This Row],[Minecraft Season Pass]]="Yes"),"Yes","No")</f>
        <v>No</v>
      </c>
      <c r="Q2246">
        <v>4</v>
      </c>
      <c r="R2246" s="2"/>
    </row>
    <row r="2247" spans="1:18" x14ac:dyDescent="0.25">
      <c r="A2247">
        <v>2246</v>
      </c>
      <c r="B2247" t="s">
        <v>652</v>
      </c>
      <c r="C2247" t="s">
        <v>7</v>
      </c>
      <c r="D2247" s="50">
        <v>44890</v>
      </c>
      <c r="E2247">
        <f>YEAR(Tabela1[[#This Row],[Start Date]])</f>
        <v>2022</v>
      </c>
      <c r="F2247">
        <f>ROUNDUP(MONTH(Tabela1[[#This Row],[Start Date]])/3,0)</f>
        <v>4</v>
      </c>
      <c r="G2247" t="s">
        <v>8</v>
      </c>
      <c r="H2247">
        <v>15</v>
      </c>
      <c r="I2247" t="s">
        <v>12</v>
      </c>
      <c r="J2247" t="s">
        <v>11</v>
      </c>
      <c r="K2247">
        <v>0</v>
      </c>
      <c r="L2247" t="s">
        <v>8</v>
      </c>
      <c r="M2247">
        <v>20</v>
      </c>
      <c r="N2247">
        <v>1</v>
      </c>
      <c r="O2247" t="str">
        <f>IF(AND(Tabela1[[#This Row],[EA Play Season Pass]]="Yes",Tabela1[[#This Row],[Minecraft Season Pass]]="Yes"),"Yes","No")</f>
        <v>No</v>
      </c>
      <c r="P2247" t="str">
        <f>IF(OR(Tabela1[[#This Row],[EA Play Season Pass]]="Yes",Tabela1[[#This Row],[Minecraft Season Pass]]="Yes"),"Yes","No")</f>
        <v>Yes</v>
      </c>
      <c r="Q2247">
        <v>34</v>
      </c>
      <c r="R2247" s="2"/>
    </row>
    <row r="2248" spans="1:18" x14ac:dyDescent="0.25">
      <c r="A2248">
        <v>2247</v>
      </c>
      <c r="B2248" t="s">
        <v>4457</v>
      </c>
      <c r="C2248" t="s">
        <v>13</v>
      </c>
      <c r="D2248" s="50">
        <v>44890</v>
      </c>
      <c r="E2248">
        <f>YEAR(Tabela1[[#This Row],[Start Date]])</f>
        <v>2022</v>
      </c>
      <c r="F2248">
        <f>ROUNDUP(MONTH(Tabela1[[#This Row],[Start Date]])/3,0)</f>
        <v>4</v>
      </c>
      <c r="G2248" t="s">
        <v>11</v>
      </c>
      <c r="H2248">
        <v>10</v>
      </c>
      <c r="I2248" t="s">
        <v>9</v>
      </c>
      <c r="J2248" t="s">
        <v>8</v>
      </c>
      <c r="K2248">
        <v>30</v>
      </c>
      <c r="L2248" t="s">
        <v>11</v>
      </c>
      <c r="M2248">
        <v>0</v>
      </c>
      <c r="N2248">
        <v>1</v>
      </c>
      <c r="O2248" t="str">
        <f>IF(AND(Tabela1[[#This Row],[EA Play Season Pass]]="Yes",Tabela1[[#This Row],[Minecraft Season Pass]]="Yes"),"Yes","No")</f>
        <v>No</v>
      </c>
      <c r="P2248" t="str">
        <f>IF(OR(Tabela1[[#This Row],[EA Play Season Pass]]="Yes",Tabela1[[#This Row],[Minecraft Season Pass]]="Yes"),"Yes","No")</f>
        <v>Yes</v>
      </c>
      <c r="Q2248">
        <v>39</v>
      </c>
      <c r="R2248" s="2"/>
    </row>
    <row r="2249" spans="1:18" x14ac:dyDescent="0.25">
      <c r="A2249">
        <v>2248</v>
      </c>
      <c r="B2249" t="s">
        <v>849</v>
      </c>
      <c r="C2249" t="s">
        <v>13</v>
      </c>
      <c r="D2249" s="50">
        <v>44890</v>
      </c>
      <c r="E2249">
        <f>YEAR(Tabela1[[#This Row],[Start Date]])</f>
        <v>2022</v>
      </c>
      <c r="F2249">
        <f>ROUNDUP(MONTH(Tabela1[[#This Row],[Start Date]])/3,0)</f>
        <v>4</v>
      </c>
      <c r="G2249" t="s">
        <v>8</v>
      </c>
      <c r="H2249">
        <v>10</v>
      </c>
      <c r="I2249" t="s">
        <v>12</v>
      </c>
      <c r="J2249" t="s">
        <v>11</v>
      </c>
      <c r="K2249">
        <v>0</v>
      </c>
      <c r="L2249" t="s">
        <v>11</v>
      </c>
      <c r="M2249">
        <v>0</v>
      </c>
      <c r="N2249">
        <v>2</v>
      </c>
      <c r="O2249" t="str">
        <f>IF(AND(Tabela1[[#This Row],[EA Play Season Pass]]="Yes",Tabela1[[#This Row],[Minecraft Season Pass]]="Yes"),"Yes","No")</f>
        <v>No</v>
      </c>
      <c r="P2249" t="str">
        <f>IF(OR(Tabela1[[#This Row],[EA Play Season Pass]]="Yes",Tabela1[[#This Row],[Minecraft Season Pass]]="Yes"),"Yes","No")</f>
        <v>No</v>
      </c>
      <c r="Q2249">
        <v>8</v>
      </c>
      <c r="R2249" s="2"/>
    </row>
    <row r="2250" spans="1:18" x14ac:dyDescent="0.25">
      <c r="A2250">
        <v>2249</v>
      </c>
      <c r="B2250" t="s">
        <v>4819</v>
      </c>
      <c r="C2250" t="s">
        <v>13</v>
      </c>
      <c r="D2250" s="50">
        <v>44890</v>
      </c>
      <c r="E2250">
        <f>YEAR(Tabela1[[#This Row],[Start Date]])</f>
        <v>2022</v>
      </c>
      <c r="F2250">
        <f>ROUNDUP(MONTH(Tabela1[[#This Row],[Start Date]])/3,0)</f>
        <v>4</v>
      </c>
      <c r="G2250" t="s">
        <v>8</v>
      </c>
      <c r="H2250">
        <v>10</v>
      </c>
      <c r="I2250" t="s">
        <v>14</v>
      </c>
      <c r="J2250" t="s">
        <v>11</v>
      </c>
      <c r="K2250">
        <v>0</v>
      </c>
      <c r="L2250" t="s">
        <v>11</v>
      </c>
      <c r="M2250">
        <v>0</v>
      </c>
      <c r="N2250">
        <v>3</v>
      </c>
      <c r="O2250" t="str">
        <f>IF(AND(Tabela1[[#This Row],[EA Play Season Pass]]="Yes",Tabela1[[#This Row],[Minecraft Season Pass]]="Yes"),"Yes","No")</f>
        <v>No</v>
      </c>
      <c r="P2250" t="str">
        <f>IF(OR(Tabela1[[#This Row],[EA Play Season Pass]]="Yes",Tabela1[[#This Row],[Minecraft Season Pass]]="Yes"),"Yes","No")</f>
        <v>No</v>
      </c>
      <c r="Q2250">
        <v>7</v>
      </c>
      <c r="R2250" s="2"/>
    </row>
    <row r="2251" spans="1:18" x14ac:dyDescent="0.25">
      <c r="A2251">
        <v>2250</v>
      </c>
      <c r="B2251" t="s">
        <v>1541</v>
      </c>
      <c r="C2251" t="s">
        <v>10</v>
      </c>
      <c r="D2251" s="50">
        <v>44890</v>
      </c>
      <c r="E2251">
        <f>YEAR(Tabela1[[#This Row],[Start Date]])</f>
        <v>2022</v>
      </c>
      <c r="F2251">
        <f>ROUNDUP(MONTH(Tabela1[[#This Row],[Start Date]])/3,0)</f>
        <v>4</v>
      </c>
      <c r="G2251" t="s">
        <v>11</v>
      </c>
      <c r="H2251">
        <v>5</v>
      </c>
      <c r="I2251" t="s">
        <v>9</v>
      </c>
      <c r="J2251" t="s">
        <v>11</v>
      </c>
      <c r="K2251">
        <v>0</v>
      </c>
      <c r="L2251" t="s">
        <v>11</v>
      </c>
      <c r="M2251">
        <v>0</v>
      </c>
      <c r="N2251">
        <v>1</v>
      </c>
      <c r="O2251" t="str">
        <f>IF(AND(Tabela1[[#This Row],[EA Play Season Pass]]="Yes",Tabela1[[#This Row],[Minecraft Season Pass]]="Yes"),"Yes","No")</f>
        <v>No</v>
      </c>
      <c r="P2251" t="str">
        <f>IF(OR(Tabela1[[#This Row],[EA Play Season Pass]]="Yes",Tabela1[[#This Row],[Minecraft Season Pass]]="Yes"),"Yes","No")</f>
        <v>No</v>
      </c>
      <c r="Q2251">
        <v>4</v>
      </c>
      <c r="R2251" s="2"/>
    </row>
    <row r="2252" spans="1:18" x14ac:dyDescent="0.25">
      <c r="A2252">
        <v>2251</v>
      </c>
      <c r="B2252" t="s">
        <v>4820</v>
      </c>
      <c r="C2252" t="s">
        <v>13</v>
      </c>
      <c r="D2252" s="50">
        <v>44891</v>
      </c>
      <c r="E2252">
        <f>YEAR(Tabela1[[#This Row],[Start Date]])</f>
        <v>2022</v>
      </c>
      <c r="F2252">
        <f>ROUNDUP(MONTH(Tabela1[[#This Row],[Start Date]])/3,0)</f>
        <v>4</v>
      </c>
      <c r="G2252" t="s">
        <v>8</v>
      </c>
      <c r="H2252">
        <v>10</v>
      </c>
      <c r="I2252" t="s">
        <v>12</v>
      </c>
      <c r="J2252" t="s">
        <v>11</v>
      </c>
      <c r="K2252">
        <v>0</v>
      </c>
      <c r="L2252" t="s">
        <v>8</v>
      </c>
      <c r="M2252">
        <v>20</v>
      </c>
      <c r="N2252">
        <v>2</v>
      </c>
      <c r="O2252" t="str">
        <f>IF(AND(Tabela1[[#This Row],[EA Play Season Pass]]="Yes",Tabela1[[#This Row],[Minecraft Season Pass]]="Yes"),"Yes","No")</f>
        <v>No</v>
      </c>
      <c r="P2252" t="str">
        <f>IF(OR(Tabela1[[#This Row],[EA Play Season Pass]]="Yes",Tabela1[[#This Row],[Minecraft Season Pass]]="Yes"),"Yes","No")</f>
        <v>Yes</v>
      </c>
      <c r="Q2252">
        <v>28</v>
      </c>
      <c r="R2252" s="2"/>
    </row>
    <row r="2253" spans="1:18" x14ac:dyDescent="0.25">
      <c r="A2253">
        <v>2252</v>
      </c>
      <c r="B2253" t="s">
        <v>4821</v>
      </c>
      <c r="C2253" t="s">
        <v>13</v>
      </c>
      <c r="D2253" s="50">
        <v>44891</v>
      </c>
      <c r="E2253">
        <f>YEAR(Tabela1[[#This Row],[Start Date]])</f>
        <v>2022</v>
      </c>
      <c r="F2253">
        <f>ROUNDUP(MONTH(Tabela1[[#This Row],[Start Date]])/3,0)</f>
        <v>4</v>
      </c>
      <c r="G2253" t="s">
        <v>11</v>
      </c>
      <c r="H2253">
        <v>10</v>
      </c>
      <c r="I2253" t="s">
        <v>14</v>
      </c>
      <c r="J2253" t="s">
        <v>8</v>
      </c>
      <c r="K2253">
        <v>30</v>
      </c>
      <c r="L2253" t="s">
        <v>8</v>
      </c>
      <c r="M2253">
        <v>20</v>
      </c>
      <c r="N2253">
        <v>2</v>
      </c>
      <c r="O2253" t="str">
        <f>IF(AND(Tabela1[[#This Row],[EA Play Season Pass]]="Yes",Tabela1[[#This Row],[Minecraft Season Pass]]="Yes"),"Yes","No")</f>
        <v>Yes</v>
      </c>
      <c r="P2253" t="str">
        <f>IF(OR(Tabela1[[#This Row],[EA Play Season Pass]]="Yes",Tabela1[[#This Row],[Minecraft Season Pass]]="Yes"),"Yes","No")</f>
        <v>Yes</v>
      </c>
      <c r="Q2253">
        <v>58</v>
      </c>
      <c r="R2253" s="2"/>
    </row>
    <row r="2254" spans="1:18" x14ac:dyDescent="0.25">
      <c r="A2254">
        <v>2253</v>
      </c>
      <c r="B2254" t="s">
        <v>4822</v>
      </c>
      <c r="C2254" t="s">
        <v>13</v>
      </c>
      <c r="D2254" s="50">
        <v>44891</v>
      </c>
      <c r="E2254">
        <f>YEAR(Tabela1[[#This Row],[Start Date]])</f>
        <v>2022</v>
      </c>
      <c r="F2254">
        <f>ROUNDUP(MONTH(Tabela1[[#This Row],[Start Date]])/3,0)</f>
        <v>4</v>
      </c>
      <c r="G2254" t="s">
        <v>11</v>
      </c>
      <c r="H2254">
        <v>10</v>
      </c>
      <c r="I2254" t="s">
        <v>14</v>
      </c>
      <c r="J2254" t="s">
        <v>11</v>
      </c>
      <c r="K2254">
        <v>0</v>
      </c>
      <c r="L2254" t="s">
        <v>11</v>
      </c>
      <c r="M2254">
        <v>0</v>
      </c>
      <c r="N2254">
        <v>1</v>
      </c>
      <c r="O2254" t="str">
        <f>IF(AND(Tabela1[[#This Row],[EA Play Season Pass]]="Yes",Tabela1[[#This Row],[Minecraft Season Pass]]="Yes"),"Yes","No")</f>
        <v>No</v>
      </c>
      <c r="P2254" t="str">
        <f>IF(OR(Tabela1[[#This Row],[EA Play Season Pass]]="Yes",Tabela1[[#This Row],[Minecraft Season Pass]]="Yes"),"Yes","No")</f>
        <v>No</v>
      </c>
      <c r="Q2254">
        <v>9</v>
      </c>
      <c r="R2254" s="2"/>
    </row>
    <row r="2255" spans="1:18" x14ac:dyDescent="0.25">
      <c r="A2255">
        <v>2254</v>
      </c>
      <c r="B2255" t="s">
        <v>4823</v>
      </c>
      <c r="C2255" t="s">
        <v>13</v>
      </c>
      <c r="D2255" s="50">
        <v>44891</v>
      </c>
      <c r="E2255">
        <f>YEAR(Tabela1[[#This Row],[Start Date]])</f>
        <v>2022</v>
      </c>
      <c r="F2255">
        <f>ROUNDUP(MONTH(Tabela1[[#This Row],[Start Date]])/3,0)</f>
        <v>4</v>
      </c>
      <c r="G2255" t="s">
        <v>11</v>
      </c>
      <c r="H2255">
        <v>10</v>
      </c>
      <c r="I2255" t="s">
        <v>9</v>
      </c>
      <c r="J2255" t="s">
        <v>11</v>
      </c>
      <c r="K2255">
        <v>0</v>
      </c>
      <c r="L2255" t="s">
        <v>11</v>
      </c>
      <c r="M2255">
        <v>0</v>
      </c>
      <c r="N2255">
        <v>3</v>
      </c>
      <c r="O2255" t="str">
        <f>IF(AND(Tabela1[[#This Row],[EA Play Season Pass]]="Yes",Tabela1[[#This Row],[Minecraft Season Pass]]="Yes"),"Yes","No")</f>
        <v>No</v>
      </c>
      <c r="P2255" t="str">
        <f>IF(OR(Tabela1[[#This Row],[EA Play Season Pass]]="Yes",Tabela1[[#This Row],[Minecraft Season Pass]]="Yes"),"Yes","No")</f>
        <v>No</v>
      </c>
      <c r="Q2255">
        <v>7</v>
      </c>
      <c r="R2255" s="2"/>
    </row>
    <row r="2256" spans="1:18" x14ac:dyDescent="0.25">
      <c r="A2256">
        <v>2255</v>
      </c>
      <c r="B2256" t="s">
        <v>4824</v>
      </c>
      <c r="C2256" t="s">
        <v>7</v>
      </c>
      <c r="D2256" s="50">
        <v>44891</v>
      </c>
      <c r="E2256">
        <f>YEAR(Tabela1[[#This Row],[Start Date]])</f>
        <v>2022</v>
      </c>
      <c r="F2256">
        <f>ROUNDUP(MONTH(Tabela1[[#This Row],[Start Date]])/3,0)</f>
        <v>4</v>
      </c>
      <c r="G2256" t="s">
        <v>11</v>
      </c>
      <c r="H2256">
        <v>15</v>
      </c>
      <c r="I2256" t="s">
        <v>14</v>
      </c>
      <c r="J2256" t="s">
        <v>8</v>
      </c>
      <c r="K2256">
        <v>30</v>
      </c>
      <c r="L2256" t="s">
        <v>8</v>
      </c>
      <c r="M2256">
        <v>20</v>
      </c>
      <c r="N2256">
        <v>1</v>
      </c>
      <c r="O2256" t="str">
        <f>IF(AND(Tabela1[[#This Row],[EA Play Season Pass]]="Yes",Tabela1[[#This Row],[Minecraft Season Pass]]="Yes"),"Yes","No")</f>
        <v>Yes</v>
      </c>
      <c r="P2256" t="str">
        <f>IF(OR(Tabela1[[#This Row],[EA Play Season Pass]]="Yes",Tabela1[[#This Row],[Minecraft Season Pass]]="Yes"),"Yes","No")</f>
        <v>Yes</v>
      </c>
      <c r="Q2256">
        <v>64</v>
      </c>
      <c r="R2256" s="2"/>
    </row>
    <row r="2257" spans="1:18" x14ac:dyDescent="0.25">
      <c r="A2257">
        <v>2256</v>
      </c>
      <c r="B2257" t="s">
        <v>4825</v>
      </c>
      <c r="C2257" t="s">
        <v>10</v>
      </c>
      <c r="D2257" s="50">
        <v>44891</v>
      </c>
      <c r="E2257">
        <f>YEAR(Tabela1[[#This Row],[Start Date]])</f>
        <v>2022</v>
      </c>
      <c r="F2257">
        <f>ROUNDUP(MONTH(Tabela1[[#This Row],[Start Date]])/3,0)</f>
        <v>4</v>
      </c>
      <c r="G2257" t="s">
        <v>8</v>
      </c>
      <c r="H2257">
        <v>5</v>
      </c>
      <c r="I2257" t="s">
        <v>14</v>
      </c>
      <c r="J2257" t="s">
        <v>8</v>
      </c>
      <c r="K2257">
        <v>30</v>
      </c>
      <c r="L2257" t="s">
        <v>11</v>
      </c>
      <c r="M2257">
        <v>0</v>
      </c>
      <c r="N2257">
        <v>2</v>
      </c>
      <c r="O2257" t="str">
        <f>IF(AND(Tabela1[[#This Row],[EA Play Season Pass]]="Yes",Tabela1[[#This Row],[Minecraft Season Pass]]="Yes"),"Yes","No")</f>
        <v>No</v>
      </c>
      <c r="P2257" t="str">
        <f>IF(OR(Tabela1[[#This Row],[EA Play Season Pass]]="Yes",Tabela1[[#This Row],[Minecraft Season Pass]]="Yes"),"Yes","No")</f>
        <v>Yes</v>
      </c>
      <c r="Q2257">
        <v>33</v>
      </c>
      <c r="R2257" s="2"/>
    </row>
    <row r="2258" spans="1:18" x14ac:dyDescent="0.25">
      <c r="A2258">
        <v>2257</v>
      </c>
      <c r="B2258" t="s">
        <v>1256</v>
      </c>
      <c r="C2258" t="s">
        <v>7</v>
      </c>
      <c r="D2258" s="50">
        <v>44892</v>
      </c>
      <c r="E2258">
        <f>YEAR(Tabela1[[#This Row],[Start Date]])</f>
        <v>2022</v>
      </c>
      <c r="F2258">
        <f>ROUNDUP(MONTH(Tabela1[[#This Row],[Start Date]])/3,0)</f>
        <v>4</v>
      </c>
      <c r="G2258" t="s">
        <v>11</v>
      </c>
      <c r="H2258">
        <v>15</v>
      </c>
      <c r="I2258" t="s">
        <v>9</v>
      </c>
      <c r="J2258" t="s">
        <v>11</v>
      </c>
      <c r="K2258">
        <v>0</v>
      </c>
      <c r="L2258" t="s">
        <v>11</v>
      </c>
      <c r="M2258">
        <v>0</v>
      </c>
      <c r="N2258">
        <v>1</v>
      </c>
      <c r="O2258" t="str">
        <f>IF(AND(Tabela1[[#This Row],[EA Play Season Pass]]="Yes",Tabela1[[#This Row],[Minecraft Season Pass]]="Yes"),"Yes","No")</f>
        <v>No</v>
      </c>
      <c r="P2258" t="str">
        <f>IF(OR(Tabela1[[#This Row],[EA Play Season Pass]]="Yes",Tabela1[[#This Row],[Minecraft Season Pass]]="Yes"),"Yes","No")</f>
        <v>No</v>
      </c>
      <c r="Q2258">
        <v>14</v>
      </c>
      <c r="R2258" s="2"/>
    </row>
    <row r="2259" spans="1:18" x14ac:dyDescent="0.25">
      <c r="A2259">
        <v>2258</v>
      </c>
      <c r="B2259" t="s">
        <v>4826</v>
      </c>
      <c r="C2259" t="s">
        <v>7</v>
      </c>
      <c r="D2259" s="50">
        <v>44892</v>
      </c>
      <c r="E2259">
        <f>YEAR(Tabela1[[#This Row],[Start Date]])</f>
        <v>2022</v>
      </c>
      <c r="F2259">
        <f>ROUNDUP(MONTH(Tabela1[[#This Row],[Start Date]])/3,0)</f>
        <v>4</v>
      </c>
      <c r="G2259" t="s">
        <v>8</v>
      </c>
      <c r="H2259">
        <v>15</v>
      </c>
      <c r="I2259" t="s">
        <v>14</v>
      </c>
      <c r="J2259" t="s">
        <v>8</v>
      </c>
      <c r="K2259">
        <v>30</v>
      </c>
      <c r="L2259" t="s">
        <v>11</v>
      </c>
      <c r="M2259">
        <v>0</v>
      </c>
      <c r="N2259">
        <v>3</v>
      </c>
      <c r="O2259" t="str">
        <f>IF(AND(Tabela1[[#This Row],[EA Play Season Pass]]="Yes",Tabela1[[#This Row],[Minecraft Season Pass]]="Yes"),"Yes","No")</f>
        <v>No</v>
      </c>
      <c r="P2259" t="str">
        <f>IF(OR(Tabela1[[#This Row],[EA Play Season Pass]]="Yes",Tabela1[[#This Row],[Minecraft Season Pass]]="Yes"),"Yes","No")</f>
        <v>Yes</v>
      </c>
      <c r="Q2259">
        <v>42</v>
      </c>
      <c r="R2259" s="2"/>
    </row>
    <row r="2260" spans="1:18" x14ac:dyDescent="0.25">
      <c r="A2260">
        <v>2259</v>
      </c>
      <c r="B2260" t="s">
        <v>2514</v>
      </c>
      <c r="C2260" t="s">
        <v>13</v>
      </c>
      <c r="D2260" s="50">
        <v>44892</v>
      </c>
      <c r="E2260">
        <f>YEAR(Tabela1[[#This Row],[Start Date]])</f>
        <v>2022</v>
      </c>
      <c r="F2260">
        <f>ROUNDUP(MONTH(Tabela1[[#This Row],[Start Date]])/3,0)</f>
        <v>4</v>
      </c>
      <c r="G2260" t="s">
        <v>11</v>
      </c>
      <c r="H2260">
        <v>10</v>
      </c>
      <c r="I2260" t="s">
        <v>12</v>
      </c>
      <c r="J2260" t="s">
        <v>8</v>
      </c>
      <c r="K2260">
        <v>30</v>
      </c>
      <c r="L2260" t="s">
        <v>11</v>
      </c>
      <c r="M2260">
        <v>0</v>
      </c>
      <c r="N2260">
        <v>3</v>
      </c>
      <c r="O2260" t="str">
        <f>IF(AND(Tabela1[[#This Row],[EA Play Season Pass]]="Yes",Tabela1[[#This Row],[Minecraft Season Pass]]="Yes"),"Yes","No")</f>
        <v>No</v>
      </c>
      <c r="P2260" t="str">
        <f>IF(OR(Tabela1[[#This Row],[EA Play Season Pass]]="Yes",Tabela1[[#This Row],[Minecraft Season Pass]]="Yes"),"Yes","No")</f>
        <v>Yes</v>
      </c>
      <c r="Q2260">
        <v>37</v>
      </c>
      <c r="R2260" s="2"/>
    </row>
    <row r="2261" spans="1:18" x14ac:dyDescent="0.25">
      <c r="A2261">
        <v>2260</v>
      </c>
      <c r="B2261" t="s">
        <v>4827</v>
      </c>
      <c r="C2261" t="s">
        <v>13</v>
      </c>
      <c r="D2261" s="50">
        <v>44892</v>
      </c>
      <c r="E2261">
        <f>YEAR(Tabela1[[#This Row],[Start Date]])</f>
        <v>2022</v>
      </c>
      <c r="F2261">
        <f>ROUNDUP(MONTH(Tabela1[[#This Row],[Start Date]])/3,0)</f>
        <v>4</v>
      </c>
      <c r="G2261" t="s">
        <v>8</v>
      </c>
      <c r="H2261">
        <v>10</v>
      </c>
      <c r="I2261" t="s">
        <v>12</v>
      </c>
      <c r="J2261" t="s">
        <v>11</v>
      </c>
      <c r="K2261">
        <v>0</v>
      </c>
      <c r="L2261" t="s">
        <v>8</v>
      </c>
      <c r="M2261">
        <v>20</v>
      </c>
      <c r="N2261">
        <v>1</v>
      </c>
      <c r="O2261" t="str">
        <f>IF(AND(Tabela1[[#This Row],[EA Play Season Pass]]="Yes",Tabela1[[#This Row],[Minecraft Season Pass]]="Yes"),"Yes","No")</f>
        <v>No</v>
      </c>
      <c r="P2261" t="str">
        <f>IF(OR(Tabela1[[#This Row],[EA Play Season Pass]]="Yes",Tabela1[[#This Row],[Minecraft Season Pass]]="Yes"),"Yes","No")</f>
        <v>Yes</v>
      </c>
      <c r="Q2261">
        <v>29</v>
      </c>
      <c r="R2261" s="2"/>
    </row>
    <row r="2262" spans="1:18" x14ac:dyDescent="0.25">
      <c r="A2262">
        <v>2261</v>
      </c>
      <c r="B2262" t="s">
        <v>2331</v>
      </c>
      <c r="C2262" t="s">
        <v>7</v>
      </c>
      <c r="D2262" s="50">
        <v>44892</v>
      </c>
      <c r="E2262">
        <f>YEAR(Tabela1[[#This Row],[Start Date]])</f>
        <v>2022</v>
      </c>
      <c r="F2262">
        <f>ROUNDUP(MONTH(Tabela1[[#This Row],[Start Date]])/3,0)</f>
        <v>4</v>
      </c>
      <c r="G2262" t="s">
        <v>11</v>
      </c>
      <c r="H2262">
        <v>15</v>
      </c>
      <c r="I2262" t="s">
        <v>12</v>
      </c>
      <c r="J2262" t="s">
        <v>11</v>
      </c>
      <c r="K2262">
        <v>0</v>
      </c>
      <c r="L2262" t="s">
        <v>8</v>
      </c>
      <c r="M2262">
        <v>20</v>
      </c>
      <c r="N2262">
        <v>2</v>
      </c>
      <c r="O2262" t="str">
        <f>IF(AND(Tabela1[[#This Row],[EA Play Season Pass]]="Yes",Tabela1[[#This Row],[Minecraft Season Pass]]="Yes"),"Yes","No")</f>
        <v>No</v>
      </c>
      <c r="P2262" t="str">
        <f>IF(OR(Tabela1[[#This Row],[EA Play Season Pass]]="Yes",Tabela1[[#This Row],[Minecraft Season Pass]]="Yes"),"Yes","No")</f>
        <v>Yes</v>
      </c>
      <c r="Q2262">
        <v>33</v>
      </c>
      <c r="R2262" s="2"/>
    </row>
    <row r="2263" spans="1:18" x14ac:dyDescent="0.25">
      <c r="A2263">
        <v>2262</v>
      </c>
      <c r="B2263" t="s">
        <v>4828</v>
      </c>
      <c r="C2263" t="s">
        <v>10</v>
      </c>
      <c r="D2263" s="50">
        <v>44893</v>
      </c>
      <c r="E2263">
        <f>YEAR(Tabela1[[#This Row],[Start Date]])</f>
        <v>2022</v>
      </c>
      <c r="F2263">
        <f>ROUNDUP(MONTH(Tabela1[[#This Row],[Start Date]])/3,0)</f>
        <v>4</v>
      </c>
      <c r="G2263" t="s">
        <v>11</v>
      </c>
      <c r="H2263">
        <v>5</v>
      </c>
      <c r="I2263" t="s">
        <v>12</v>
      </c>
      <c r="J2263" t="s">
        <v>11</v>
      </c>
      <c r="K2263">
        <v>0</v>
      </c>
      <c r="L2263" t="s">
        <v>11</v>
      </c>
      <c r="M2263">
        <v>0</v>
      </c>
      <c r="N2263">
        <v>2</v>
      </c>
      <c r="O2263" t="str">
        <f>IF(AND(Tabela1[[#This Row],[EA Play Season Pass]]="Yes",Tabela1[[#This Row],[Minecraft Season Pass]]="Yes"),"Yes","No")</f>
        <v>No</v>
      </c>
      <c r="P2263" t="str">
        <f>IF(OR(Tabela1[[#This Row],[EA Play Season Pass]]="Yes",Tabela1[[#This Row],[Minecraft Season Pass]]="Yes"),"Yes","No")</f>
        <v>No</v>
      </c>
      <c r="Q2263">
        <v>3</v>
      </c>
      <c r="R2263" s="2"/>
    </row>
    <row r="2264" spans="1:18" x14ac:dyDescent="0.25">
      <c r="A2264">
        <v>2263</v>
      </c>
      <c r="B2264" t="s">
        <v>4829</v>
      </c>
      <c r="C2264" t="s">
        <v>10</v>
      </c>
      <c r="D2264" s="50">
        <v>44893</v>
      </c>
      <c r="E2264">
        <f>YEAR(Tabela1[[#This Row],[Start Date]])</f>
        <v>2022</v>
      </c>
      <c r="F2264">
        <f>ROUNDUP(MONTH(Tabela1[[#This Row],[Start Date]])/3,0)</f>
        <v>4</v>
      </c>
      <c r="G2264" t="s">
        <v>8</v>
      </c>
      <c r="H2264">
        <v>5</v>
      </c>
      <c r="I2264" t="s">
        <v>14</v>
      </c>
      <c r="J2264" t="s">
        <v>8</v>
      </c>
      <c r="K2264">
        <v>30</v>
      </c>
      <c r="L2264" t="s">
        <v>8</v>
      </c>
      <c r="M2264">
        <v>20</v>
      </c>
      <c r="N2264">
        <v>3</v>
      </c>
      <c r="O2264" t="str">
        <f>IF(AND(Tabela1[[#This Row],[EA Play Season Pass]]="Yes",Tabela1[[#This Row],[Minecraft Season Pass]]="Yes"),"Yes","No")</f>
        <v>Yes</v>
      </c>
      <c r="P2264" t="str">
        <f>IF(OR(Tabela1[[#This Row],[EA Play Season Pass]]="Yes",Tabela1[[#This Row],[Minecraft Season Pass]]="Yes"),"Yes","No")</f>
        <v>Yes</v>
      </c>
      <c r="Q2264">
        <v>52</v>
      </c>
      <c r="R2264" s="2"/>
    </row>
    <row r="2265" spans="1:18" x14ac:dyDescent="0.25">
      <c r="A2265">
        <v>2264</v>
      </c>
      <c r="B2265" t="s">
        <v>1538</v>
      </c>
      <c r="C2265" t="s">
        <v>10</v>
      </c>
      <c r="D2265" s="50">
        <v>44893</v>
      </c>
      <c r="E2265">
        <f>YEAR(Tabela1[[#This Row],[Start Date]])</f>
        <v>2022</v>
      </c>
      <c r="F2265">
        <f>ROUNDUP(MONTH(Tabela1[[#This Row],[Start Date]])/3,0)</f>
        <v>4</v>
      </c>
      <c r="G2265" t="s">
        <v>8</v>
      </c>
      <c r="H2265">
        <v>5</v>
      </c>
      <c r="I2265" t="s">
        <v>9</v>
      </c>
      <c r="J2265" t="s">
        <v>11</v>
      </c>
      <c r="K2265">
        <v>0</v>
      </c>
      <c r="L2265" t="s">
        <v>8</v>
      </c>
      <c r="M2265">
        <v>20</v>
      </c>
      <c r="N2265">
        <v>2</v>
      </c>
      <c r="O2265" t="str">
        <f>IF(AND(Tabela1[[#This Row],[EA Play Season Pass]]="Yes",Tabela1[[#This Row],[Minecraft Season Pass]]="Yes"),"Yes","No")</f>
        <v>No</v>
      </c>
      <c r="P2265" t="str">
        <f>IF(OR(Tabela1[[#This Row],[EA Play Season Pass]]="Yes",Tabela1[[#This Row],[Minecraft Season Pass]]="Yes"),"Yes","No")</f>
        <v>Yes</v>
      </c>
      <c r="Q2265">
        <v>23</v>
      </c>
      <c r="R2265" s="2"/>
    </row>
    <row r="2266" spans="1:18" x14ac:dyDescent="0.25">
      <c r="A2266">
        <v>2265</v>
      </c>
      <c r="B2266" t="s">
        <v>2714</v>
      </c>
      <c r="C2266" t="s">
        <v>13</v>
      </c>
      <c r="D2266" s="50">
        <v>44893</v>
      </c>
      <c r="E2266">
        <f>YEAR(Tabela1[[#This Row],[Start Date]])</f>
        <v>2022</v>
      </c>
      <c r="F2266">
        <f>ROUNDUP(MONTH(Tabela1[[#This Row],[Start Date]])/3,0)</f>
        <v>4</v>
      </c>
      <c r="G2266" t="s">
        <v>8</v>
      </c>
      <c r="H2266">
        <v>10</v>
      </c>
      <c r="I2266" t="s">
        <v>12</v>
      </c>
      <c r="J2266" t="s">
        <v>8</v>
      </c>
      <c r="K2266">
        <v>30</v>
      </c>
      <c r="L2266" t="s">
        <v>8</v>
      </c>
      <c r="M2266">
        <v>20</v>
      </c>
      <c r="N2266">
        <v>1</v>
      </c>
      <c r="O2266" t="str">
        <f>IF(AND(Tabela1[[#This Row],[EA Play Season Pass]]="Yes",Tabela1[[#This Row],[Minecraft Season Pass]]="Yes"),"Yes","No")</f>
        <v>Yes</v>
      </c>
      <c r="P2266" t="str">
        <f>IF(OR(Tabela1[[#This Row],[EA Play Season Pass]]="Yes",Tabela1[[#This Row],[Minecraft Season Pass]]="Yes"),"Yes","No")</f>
        <v>Yes</v>
      </c>
      <c r="Q2266">
        <v>59</v>
      </c>
      <c r="R2266" s="2"/>
    </row>
    <row r="2267" spans="1:18" x14ac:dyDescent="0.25">
      <c r="A2267">
        <v>2266</v>
      </c>
      <c r="B2267" t="s">
        <v>2862</v>
      </c>
      <c r="C2267" t="s">
        <v>7</v>
      </c>
      <c r="D2267" s="50">
        <v>44893</v>
      </c>
      <c r="E2267">
        <f>YEAR(Tabela1[[#This Row],[Start Date]])</f>
        <v>2022</v>
      </c>
      <c r="F2267">
        <f>ROUNDUP(MONTH(Tabela1[[#This Row],[Start Date]])/3,0)</f>
        <v>4</v>
      </c>
      <c r="G2267" t="s">
        <v>8</v>
      </c>
      <c r="H2267">
        <v>15</v>
      </c>
      <c r="I2267" t="s">
        <v>14</v>
      </c>
      <c r="J2267" t="s">
        <v>8</v>
      </c>
      <c r="K2267">
        <v>30</v>
      </c>
      <c r="L2267" t="s">
        <v>11</v>
      </c>
      <c r="M2267">
        <v>0</v>
      </c>
      <c r="N2267">
        <v>3</v>
      </c>
      <c r="O2267" t="str">
        <f>IF(AND(Tabela1[[#This Row],[EA Play Season Pass]]="Yes",Tabela1[[#This Row],[Minecraft Season Pass]]="Yes"),"Yes","No")</f>
        <v>No</v>
      </c>
      <c r="P2267" t="str">
        <f>IF(OR(Tabela1[[#This Row],[EA Play Season Pass]]="Yes",Tabela1[[#This Row],[Minecraft Season Pass]]="Yes"),"Yes","No")</f>
        <v>Yes</v>
      </c>
      <c r="Q2267">
        <v>42</v>
      </c>
      <c r="R2267" s="2"/>
    </row>
    <row r="2268" spans="1:18" x14ac:dyDescent="0.25">
      <c r="A2268">
        <v>2267</v>
      </c>
      <c r="B2268" t="s">
        <v>1034</v>
      </c>
      <c r="C2268" t="s">
        <v>7</v>
      </c>
      <c r="D2268" s="50">
        <v>44893</v>
      </c>
      <c r="E2268">
        <f>YEAR(Tabela1[[#This Row],[Start Date]])</f>
        <v>2022</v>
      </c>
      <c r="F2268">
        <f>ROUNDUP(MONTH(Tabela1[[#This Row],[Start Date]])/3,0)</f>
        <v>4</v>
      </c>
      <c r="G2268" t="s">
        <v>8</v>
      </c>
      <c r="H2268">
        <v>15</v>
      </c>
      <c r="I2268" t="s">
        <v>14</v>
      </c>
      <c r="J2268" t="s">
        <v>11</v>
      </c>
      <c r="K2268">
        <v>0</v>
      </c>
      <c r="L2268" t="s">
        <v>8</v>
      </c>
      <c r="M2268">
        <v>20</v>
      </c>
      <c r="N2268">
        <v>3</v>
      </c>
      <c r="O2268" t="str">
        <f>IF(AND(Tabela1[[#This Row],[EA Play Season Pass]]="Yes",Tabela1[[#This Row],[Minecraft Season Pass]]="Yes"),"Yes","No")</f>
        <v>No</v>
      </c>
      <c r="P2268" t="str">
        <f>IF(OR(Tabela1[[#This Row],[EA Play Season Pass]]="Yes",Tabela1[[#This Row],[Minecraft Season Pass]]="Yes"),"Yes","No")</f>
        <v>Yes</v>
      </c>
      <c r="Q2268">
        <v>32</v>
      </c>
      <c r="R2268" s="2"/>
    </row>
    <row r="2269" spans="1:18" x14ac:dyDescent="0.25">
      <c r="A2269">
        <v>2268</v>
      </c>
      <c r="B2269" t="s">
        <v>4830</v>
      </c>
      <c r="C2269" t="s">
        <v>10</v>
      </c>
      <c r="D2269" s="50">
        <v>44893</v>
      </c>
      <c r="E2269">
        <f>YEAR(Tabela1[[#This Row],[Start Date]])</f>
        <v>2022</v>
      </c>
      <c r="F2269">
        <f>ROUNDUP(MONTH(Tabela1[[#This Row],[Start Date]])/3,0)</f>
        <v>4</v>
      </c>
      <c r="G2269" t="s">
        <v>8</v>
      </c>
      <c r="H2269">
        <v>5</v>
      </c>
      <c r="I2269" t="s">
        <v>12</v>
      </c>
      <c r="J2269" t="s">
        <v>11</v>
      </c>
      <c r="K2269">
        <v>0</v>
      </c>
      <c r="L2269" t="s">
        <v>8</v>
      </c>
      <c r="M2269">
        <v>20</v>
      </c>
      <c r="N2269">
        <v>2</v>
      </c>
      <c r="O2269" t="str">
        <f>IF(AND(Tabela1[[#This Row],[EA Play Season Pass]]="Yes",Tabela1[[#This Row],[Minecraft Season Pass]]="Yes"),"Yes","No")</f>
        <v>No</v>
      </c>
      <c r="P2269" t="str">
        <f>IF(OR(Tabela1[[#This Row],[EA Play Season Pass]]="Yes",Tabela1[[#This Row],[Minecraft Season Pass]]="Yes"),"Yes","No")</f>
        <v>Yes</v>
      </c>
      <c r="Q2269">
        <v>23</v>
      </c>
      <c r="R2269" s="2"/>
    </row>
    <row r="2270" spans="1:18" x14ac:dyDescent="0.25">
      <c r="A2270">
        <v>2269</v>
      </c>
      <c r="B2270" t="s">
        <v>4831</v>
      </c>
      <c r="C2270" t="s">
        <v>13</v>
      </c>
      <c r="D2270" s="50">
        <v>44894</v>
      </c>
      <c r="E2270">
        <f>YEAR(Tabela1[[#This Row],[Start Date]])</f>
        <v>2022</v>
      </c>
      <c r="F2270">
        <f>ROUNDUP(MONTH(Tabela1[[#This Row],[Start Date]])/3,0)</f>
        <v>4</v>
      </c>
      <c r="G2270" t="s">
        <v>11</v>
      </c>
      <c r="H2270">
        <v>10</v>
      </c>
      <c r="I2270" t="s">
        <v>12</v>
      </c>
      <c r="J2270" t="s">
        <v>8</v>
      </c>
      <c r="K2270">
        <v>30</v>
      </c>
      <c r="L2270" t="s">
        <v>11</v>
      </c>
      <c r="M2270">
        <v>0</v>
      </c>
      <c r="N2270">
        <v>1</v>
      </c>
      <c r="O2270" t="str">
        <f>IF(AND(Tabela1[[#This Row],[EA Play Season Pass]]="Yes",Tabela1[[#This Row],[Minecraft Season Pass]]="Yes"),"Yes","No")</f>
        <v>No</v>
      </c>
      <c r="P2270" t="str">
        <f>IF(OR(Tabela1[[#This Row],[EA Play Season Pass]]="Yes",Tabela1[[#This Row],[Minecraft Season Pass]]="Yes"),"Yes","No")</f>
        <v>Yes</v>
      </c>
      <c r="Q2270">
        <v>39</v>
      </c>
      <c r="R2270" s="2"/>
    </row>
    <row r="2271" spans="1:18" x14ac:dyDescent="0.25">
      <c r="A2271">
        <v>2270</v>
      </c>
      <c r="B2271" t="s">
        <v>4832</v>
      </c>
      <c r="C2271" t="s">
        <v>13</v>
      </c>
      <c r="D2271" s="50">
        <v>44894</v>
      </c>
      <c r="E2271">
        <f>YEAR(Tabela1[[#This Row],[Start Date]])</f>
        <v>2022</v>
      </c>
      <c r="F2271">
        <f>ROUNDUP(MONTH(Tabela1[[#This Row],[Start Date]])/3,0)</f>
        <v>4</v>
      </c>
      <c r="G2271" t="s">
        <v>11</v>
      </c>
      <c r="H2271">
        <v>10</v>
      </c>
      <c r="I2271" t="s">
        <v>14</v>
      </c>
      <c r="J2271" t="s">
        <v>8</v>
      </c>
      <c r="K2271">
        <v>30</v>
      </c>
      <c r="L2271" t="s">
        <v>11</v>
      </c>
      <c r="M2271">
        <v>0</v>
      </c>
      <c r="N2271">
        <v>1</v>
      </c>
      <c r="O2271" t="str">
        <f>IF(AND(Tabela1[[#This Row],[EA Play Season Pass]]="Yes",Tabela1[[#This Row],[Minecraft Season Pass]]="Yes"),"Yes","No")</f>
        <v>No</v>
      </c>
      <c r="P2271" t="str">
        <f>IF(OR(Tabela1[[#This Row],[EA Play Season Pass]]="Yes",Tabela1[[#This Row],[Minecraft Season Pass]]="Yes"),"Yes","No")</f>
        <v>Yes</v>
      </c>
      <c r="Q2271">
        <v>39</v>
      </c>
      <c r="R2271" s="2"/>
    </row>
    <row r="2272" spans="1:18" x14ac:dyDescent="0.25">
      <c r="A2272">
        <v>2271</v>
      </c>
      <c r="B2272" t="s">
        <v>2754</v>
      </c>
      <c r="C2272" t="s">
        <v>13</v>
      </c>
      <c r="D2272" s="50">
        <v>44894</v>
      </c>
      <c r="E2272">
        <f>YEAR(Tabela1[[#This Row],[Start Date]])</f>
        <v>2022</v>
      </c>
      <c r="F2272">
        <f>ROUNDUP(MONTH(Tabela1[[#This Row],[Start Date]])/3,0)</f>
        <v>4</v>
      </c>
      <c r="G2272" t="s">
        <v>11</v>
      </c>
      <c r="H2272">
        <v>10</v>
      </c>
      <c r="I2272" t="s">
        <v>14</v>
      </c>
      <c r="J2272" t="s">
        <v>8</v>
      </c>
      <c r="K2272">
        <v>30</v>
      </c>
      <c r="L2272" t="s">
        <v>8</v>
      </c>
      <c r="M2272">
        <v>20</v>
      </c>
      <c r="N2272">
        <v>2</v>
      </c>
      <c r="O2272" t="str">
        <f>IF(AND(Tabela1[[#This Row],[EA Play Season Pass]]="Yes",Tabela1[[#This Row],[Minecraft Season Pass]]="Yes"),"Yes","No")</f>
        <v>Yes</v>
      </c>
      <c r="P2272" t="str">
        <f>IF(OR(Tabela1[[#This Row],[EA Play Season Pass]]="Yes",Tabela1[[#This Row],[Minecraft Season Pass]]="Yes"),"Yes","No")</f>
        <v>Yes</v>
      </c>
      <c r="Q2272">
        <v>58</v>
      </c>
      <c r="R2272" s="2"/>
    </row>
    <row r="2273" spans="1:18" x14ac:dyDescent="0.25">
      <c r="A2273">
        <v>2272</v>
      </c>
      <c r="B2273" t="s">
        <v>4833</v>
      </c>
      <c r="C2273" t="s">
        <v>13</v>
      </c>
      <c r="D2273" s="50">
        <v>44894</v>
      </c>
      <c r="E2273">
        <f>YEAR(Tabela1[[#This Row],[Start Date]])</f>
        <v>2022</v>
      </c>
      <c r="F2273">
        <f>ROUNDUP(MONTH(Tabela1[[#This Row],[Start Date]])/3,0)</f>
        <v>4</v>
      </c>
      <c r="G2273" t="s">
        <v>8</v>
      </c>
      <c r="H2273">
        <v>10</v>
      </c>
      <c r="I2273" t="s">
        <v>12</v>
      </c>
      <c r="J2273" t="s">
        <v>11</v>
      </c>
      <c r="K2273">
        <v>0</v>
      </c>
      <c r="L2273" t="s">
        <v>8</v>
      </c>
      <c r="M2273">
        <v>20</v>
      </c>
      <c r="N2273">
        <v>2</v>
      </c>
      <c r="O2273" t="str">
        <f>IF(AND(Tabela1[[#This Row],[EA Play Season Pass]]="Yes",Tabela1[[#This Row],[Minecraft Season Pass]]="Yes"),"Yes","No")</f>
        <v>No</v>
      </c>
      <c r="P2273" t="str">
        <f>IF(OR(Tabela1[[#This Row],[EA Play Season Pass]]="Yes",Tabela1[[#This Row],[Minecraft Season Pass]]="Yes"),"Yes","No")</f>
        <v>Yes</v>
      </c>
      <c r="Q2273">
        <v>28</v>
      </c>
      <c r="R2273" s="2"/>
    </row>
    <row r="2274" spans="1:18" x14ac:dyDescent="0.25">
      <c r="A2274">
        <v>2273</v>
      </c>
      <c r="B2274" t="s">
        <v>2395</v>
      </c>
      <c r="C2274" t="s">
        <v>13</v>
      </c>
      <c r="D2274" s="50">
        <v>44894</v>
      </c>
      <c r="E2274">
        <f>YEAR(Tabela1[[#This Row],[Start Date]])</f>
        <v>2022</v>
      </c>
      <c r="F2274">
        <f>ROUNDUP(MONTH(Tabela1[[#This Row],[Start Date]])/3,0)</f>
        <v>4</v>
      </c>
      <c r="G2274" t="s">
        <v>11</v>
      </c>
      <c r="H2274">
        <v>10</v>
      </c>
      <c r="I2274" t="s">
        <v>12</v>
      </c>
      <c r="J2274" t="s">
        <v>8</v>
      </c>
      <c r="K2274">
        <v>30</v>
      </c>
      <c r="L2274" t="s">
        <v>8</v>
      </c>
      <c r="M2274">
        <v>20</v>
      </c>
      <c r="N2274">
        <v>2</v>
      </c>
      <c r="O2274" t="str">
        <f>IF(AND(Tabela1[[#This Row],[EA Play Season Pass]]="Yes",Tabela1[[#This Row],[Minecraft Season Pass]]="Yes"),"Yes","No")</f>
        <v>Yes</v>
      </c>
      <c r="P2274" t="str">
        <f>IF(OR(Tabela1[[#This Row],[EA Play Season Pass]]="Yes",Tabela1[[#This Row],[Minecraft Season Pass]]="Yes"),"Yes","No")</f>
        <v>Yes</v>
      </c>
      <c r="Q2274">
        <v>58</v>
      </c>
      <c r="R2274" s="2"/>
    </row>
    <row r="2275" spans="1:18" x14ac:dyDescent="0.25">
      <c r="A2275">
        <v>2274</v>
      </c>
      <c r="B2275" t="s">
        <v>4834</v>
      </c>
      <c r="C2275" t="s">
        <v>7</v>
      </c>
      <c r="D2275" s="50">
        <v>44895</v>
      </c>
      <c r="E2275">
        <f>YEAR(Tabela1[[#This Row],[Start Date]])</f>
        <v>2022</v>
      </c>
      <c r="F2275">
        <f>ROUNDUP(MONTH(Tabela1[[#This Row],[Start Date]])/3,0)</f>
        <v>4</v>
      </c>
      <c r="G2275" t="s">
        <v>11</v>
      </c>
      <c r="H2275">
        <v>15</v>
      </c>
      <c r="I2275" t="s">
        <v>14</v>
      </c>
      <c r="J2275" t="s">
        <v>8</v>
      </c>
      <c r="K2275">
        <v>30</v>
      </c>
      <c r="L2275" t="s">
        <v>11</v>
      </c>
      <c r="M2275">
        <v>0</v>
      </c>
      <c r="N2275">
        <v>2</v>
      </c>
      <c r="O2275" t="str">
        <f>IF(AND(Tabela1[[#This Row],[EA Play Season Pass]]="Yes",Tabela1[[#This Row],[Minecraft Season Pass]]="Yes"),"Yes","No")</f>
        <v>No</v>
      </c>
      <c r="P2275" t="str">
        <f>IF(OR(Tabela1[[#This Row],[EA Play Season Pass]]="Yes",Tabela1[[#This Row],[Minecraft Season Pass]]="Yes"),"Yes","No")</f>
        <v>Yes</v>
      </c>
      <c r="Q2275">
        <v>43</v>
      </c>
      <c r="R2275" s="2"/>
    </row>
    <row r="2276" spans="1:18" x14ac:dyDescent="0.25">
      <c r="A2276">
        <v>2275</v>
      </c>
      <c r="B2276" t="s">
        <v>4835</v>
      </c>
      <c r="C2276" t="s">
        <v>10</v>
      </c>
      <c r="D2276" s="50">
        <v>44895</v>
      </c>
      <c r="E2276">
        <f>YEAR(Tabela1[[#This Row],[Start Date]])</f>
        <v>2022</v>
      </c>
      <c r="F2276">
        <f>ROUNDUP(MONTH(Tabela1[[#This Row],[Start Date]])/3,0)</f>
        <v>4</v>
      </c>
      <c r="G2276" t="s">
        <v>11</v>
      </c>
      <c r="H2276">
        <v>5</v>
      </c>
      <c r="I2276" t="s">
        <v>12</v>
      </c>
      <c r="J2276" t="s">
        <v>8</v>
      </c>
      <c r="K2276">
        <v>30</v>
      </c>
      <c r="L2276" t="s">
        <v>8</v>
      </c>
      <c r="M2276">
        <v>20</v>
      </c>
      <c r="N2276">
        <v>2</v>
      </c>
      <c r="O2276" t="str">
        <f>IF(AND(Tabela1[[#This Row],[EA Play Season Pass]]="Yes",Tabela1[[#This Row],[Minecraft Season Pass]]="Yes"),"Yes","No")</f>
        <v>Yes</v>
      </c>
      <c r="P2276" t="str">
        <f>IF(OR(Tabela1[[#This Row],[EA Play Season Pass]]="Yes",Tabela1[[#This Row],[Minecraft Season Pass]]="Yes"),"Yes","No")</f>
        <v>Yes</v>
      </c>
      <c r="Q2276">
        <v>53</v>
      </c>
      <c r="R2276" s="2"/>
    </row>
    <row r="2277" spans="1:18" x14ac:dyDescent="0.25">
      <c r="A2277">
        <v>2276</v>
      </c>
      <c r="B2277" t="s">
        <v>4836</v>
      </c>
      <c r="C2277" t="s">
        <v>10</v>
      </c>
      <c r="D2277" s="50">
        <v>44895</v>
      </c>
      <c r="E2277">
        <f>YEAR(Tabela1[[#This Row],[Start Date]])</f>
        <v>2022</v>
      </c>
      <c r="F2277">
        <f>ROUNDUP(MONTH(Tabela1[[#This Row],[Start Date]])/3,0)</f>
        <v>4</v>
      </c>
      <c r="G2277" t="s">
        <v>11</v>
      </c>
      <c r="H2277">
        <v>5</v>
      </c>
      <c r="I2277" t="s">
        <v>9</v>
      </c>
      <c r="J2277" t="s">
        <v>8</v>
      </c>
      <c r="K2277">
        <v>30</v>
      </c>
      <c r="L2277" t="s">
        <v>8</v>
      </c>
      <c r="M2277">
        <v>20</v>
      </c>
      <c r="N2277">
        <v>1</v>
      </c>
      <c r="O2277" t="str">
        <f>IF(AND(Tabela1[[#This Row],[EA Play Season Pass]]="Yes",Tabela1[[#This Row],[Minecraft Season Pass]]="Yes"),"Yes","No")</f>
        <v>Yes</v>
      </c>
      <c r="P2277" t="str">
        <f>IF(OR(Tabela1[[#This Row],[EA Play Season Pass]]="Yes",Tabela1[[#This Row],[Minecraft Season Pass]]="Yes"),"Yes","No")</f>
        <v>Yes</v>
      </c>
      <c r="Q2277">
        <v>54</v>
      </c>
      <c r="R2277" s="2"/>
    </row>
    <row r="2278" spans="1:18" x14ac:dyDescent="0.25">
      <c r="A2278">
        <v>2277</v>
      </c>
      <c r="B2278" t="s">
        <v>4837</v>
      </c>
      <c r="C2278" t="s">
        <v>13</v>
      </c>
      <c r="D2278" s="50">
        <v>44895</v>
      </c>
      <c r="E2278">
        <f>YEAR(Tabela1[[#This Row],[Start Date]])</f>
        <v>2022</v>
      </c>
      <c r="F2278">
        <f>ROUNDUP(MONTH(Tabela1[[#This Row],[Start Date]])/3,0)</f>
        <v>4</v>
      </c>
      <c r="G2278" t="s">
        <v>11</v>
      </c>
      <c r="H2278">
        <v>10</v>
      </c>
      <c r="I2278" t="s">
        <v>14</v>
      </c>
      <c r="J2278" t="s">
        <v>8</v>
      </c>
      <c r="K2278">
        <v>30</v>
      </c>
      <c r="L2278" t="s">
        <v>8</v>
      </c>
      <c r="M2278">
        <v>20</v>
      </c>
      <c r="N2278">
        <v>2</v>
      </c>
      <c r="O2278" t="str">
        <f>IF(AND(Tabela1[[#This Row],[EA Play Season Pass]]="Yes",Tabela1[[#This Row],[Minecraft Season Pass]]="Yes"),"Yes","No")</f>
        <v>Yes</v>
      </c>
      <c r="P2278" t="str">
        <f>IF(OR(Tabela1[[#This Row],[EA Play Season Pass]]="Yes",Tabela1[[#This Row],[Minecraft Season Pass]]="Yes"),"Yes","No")</f>
        <v>Yes</v>
      </c>
      <c r="Q2278">
        <v>58</v>
      </c>
      <c r="R2278" s="2"/>
    </row>
    <row r="2279" spans="1:18" x14ac:dyDescent="0.25">
      <c r="A2279">
        <v>2278</v>
      </c>
      <c r="B2279" t="s">
        <v>40</v>
      </c>
      <c r="C2279" t="s">
        <v>13</v>
      </c>
      <c r="D2279" s="50">
        <v>44895</v>
      </c>
      <c r="E2279">
        <f>YEAR(Tabela1[[#This Row],[Start Date]])</f>
        <v>2022</v>
      </c>
      <c r="F2279">
        <f>ROUNDUP(MONTH(Tabela1[[#This Row],[Start Date]])/3,0)</f>
        <v>4</v>
      </c>
      <c r="G2279" t="s">
        <v>11</v>
      </c>
      <c r="H2279">
        <v>10</v>
      </c>
      <c r="I2279" t="s">
        <v>12</v>
      </c>
      <c r="J2279" t="s">
        <v>8</v>
      </c>
      <c r="K2279">
        <v>30</v>
      </c>
      <c r="L2279" t="s">
        <v>8</v>
      </c>
      <c r="M2279">
        <v>20</v>
      </c>
      <c r="N2279">
        <v>1</v>
      </c>
      <c r="O2279" t="str">
        <f>IF(AND(Tabela1[[#This Row],[EA Play Season Pass]]="Yes",Tabela1[[#This Row],[Minecraft Season Pass]]="Yes"),"Yes","No")</f>
        <v>Yes</v>
      </c>
      <c r="P2279" t="str">
        <f>IF(OR(Tabela1[[#This Row],[EA Play Season Pass]]="Yes",Tabela1[[#This Row],[Minecraft Season Pass]]="Yes"),"Yes","No")</f>
        <v>Yes</v>
      </c>
      <c r="Q2279">
        <v>59</v>
      </c>
      <c r="R2279" s="2"/>
    </row>
    <row r="2280" spans="1:18" x14ac:dyDescent="0.25">
      <c r="A2280">
        <v>2279</v>
      </c>
      <c r="B2280" t="s">
        <v>4838</v>
      </c>
      <c r="C2280" t="s">
        <v>7</v>
      </c>
      <c r="D2280" s="50">
        <v>44895</v>
      </c>
      <c r="E2280">
        <f>YEAR(Tabela1[[#This Row],[Start Date]])</f>
        <v>2022</v>
      </c>
      <c r="F2280">
        <f>ROUNDUP(MONTH(Tabela1[[#This Row],[Start Date]])/3,0)</f>
        <v>4</v>
      </c>
      <c r="G2280" t="s">
        <v>8</v>
      </c>
      <c r="H2280">
        <v>15</v>
      </c>
      <c r="I2280" t="s">
        <v>12</v>
      </c>
      <c r="J2280" t="s">
        <v>8</v>
      </c>
      <c r="K2280">
        <v>30</v>
      </c>
      <c r="L2280" t="s">
        <v>11</v>
      </c>
      <c r="M2280">
        <v>0</v>
      </c>
      <c r="N2280">
        <v>2</v>
      </c>
      <c r="O2280" t="str">
        <f>IF(AND(Tabela1[[#This Row],[EA Play Season Pass]]="Yes",Tabela1[[#This Row],[Minecraft Season Pass]]="Yes"),"Yes","No")</f>
        <v>No</v>
      </c>
      <c r="P2280" t="str">
        <f>IF(OR(Tabela1[[#This Row],[EA Play Season Pass]]="Yes",Tabela1[[#This Row],[Minecraft Season Pass]]="Yes"),"Yes","No")</f>
        <v>Yes</v>
      </c>
      <c r="Q2280">
        <v>43</v>
      </c>
      <c r="R2280" s="2"/>
    </row>
    <row r="2281" spans="1:18" x14ac:dyDescent="0.25">
      <c r="A2281">
        <v>2280</v>
      </c>
      <c r="B2281" t="s">
        <v>1720</v>
      </c>
      <c r="C2281" t="s">
        <v>13</v>
      </c>
      <c r="D2281" s="50">
        <v>44895</v>
      </c>
      <c r="E2281">
        <f>YEAR(Tabela1[[#This Row],[Start Date]])</f>
        <v>2022</v>
      </c>
      <c r="F2281">
        <f>ROUNDUP(MONTH(Tabela1[[#This Row],[Start Date]])/3,0)</f>
        <v>4</v>
      </c>
      <c r="G2281" t="s">
        <v>8</v>
      </c>
      <c r="H2281">
        <v>10</v>
      </c>
      <c r="I2281" t="s">
        <v>12</v>
      </c>
      <c r="J2281" t="s">
        <v>8</v>
      </c>
      <c r="K2281">
        <v>30</v>
      </c>
      <c r="L2281" t="s">
        <v>11</v>
      </c>
      <c r="M2281">
        <v>0</v>
      </c>
      <c r="N2281">
        <v>3</v>
      </c>
      <c r="O2281" t="str">
        <f>IF(AND(Tabela1[[#This Row],[EA Play Season Pass]]="Yes",Tabela1[[#This Row],[Minecraft Season Pass]]="Yes"),"Yes","No")</f>
        <v>No</v>
      </c>
      <c r="P2281" t="str">
        <f>IF(OR(Tabela1[[#This Row],[EA Play Season Pass]]="Yes",Tabela1[[#This Row],[Minecraft Season Pass]]="Yes"),"Yes","No")</f>
        <v>Yes</v>
      </c>
      <c r="Q2281">
        <v>37</v>
      </c>
      <c r="R2281" s="2"/>
    </row>
    <row r="2282" spans="1:18" x14ac:dyDescent="0.25">
      <c r="A2282">
        <v>2281</v>
      </c>
      <c r="B2282" t="s">
        <v>4839</v>
      </c>
      <c r="C2282" t="s">
        <v>10</v>
      </c>
      <c r="D2282" s="50">
        <v>44895</v>
      </c>
      <c r="E2282">
        <f>YEAR(Tabela1[[#This Row],[Start Date]])</f>
        <v>2022</v>
      </c>
      <c r="F2282">
        <f>ROUNDUP(MONTH(Tabela1[[#This Row],[Start Date]])/3,0)</f>
        <v>4</v>
      </c>
      <c r="G2282" t="s">
        <v>11</v>
      </c>
      <c r="H2282">
        <v>5</v>
      </c>
      <c r="I2282" t="s">
        <v>14</v>
      </c>
      <c r="J2282" t="s">
        <v>8</v>
      </c>
      <c r="K2282">
        <v>30</v>
      </c>
      <c r="L2282" t="s">
        <v>8</v>
      </c>
      <c r="M2282">
        <v>20</v>
      </c>
      <c r="N2282">
        <v>1</v>
      </c>
      <c r="O2282" t="str">
        <f>IF(AND(Tabela1[[#This Row],[EA Play Season Pass]]="Yes",Tabela1[[#This Row],[Minecraft Season Pass]]="Yes"),"Yes","No")</f>
        <v>Yes</v>
      </c>
      <c r="P2282" t="str">
        <f>IF(OR(Tabela1[[#This Row],[EA Play Season Pass]]="Yes",Tabela1[[#This Row],[Minecraft Season Pass]]="Yes"),"Yes","No")</f>
        <v>Yes</v>
      </c>
      <c r="Q2282">
        <v>54</v>
      </c>
      <c r="R2282" s="2"/>
    </row>
    <row r="2283" spans="1:18" x14ac:dyDescent="0.25">
      <c r="A2283">
        <v>2282</v>
      </c>
      <c r="B2283" t="s">
        <v>4840</v>
      </c>
      <c r="C2283" t="s">
        <v>10</v>
      </c>
      <c r="D2283" s="50">
        <v>44895</v>
      </c>
      <c r="E2283">
        <f>YEAR(Tabela1[[#This Row],[Start Date]])</f>
        <v>2022</v>
      </c>
      <c r="F2283">
        <f>ROUNDUP(MONTH(Tabela1[[#This Row],[Start Date]])/3,0)</f>
        <v>4</v>
      </c>
      <c r="G2283" t="s">
        <v>8</v>
      </c>
      <c r="H2283">
        <v>5</v>
      </c>
      <c r="I2283" t="s">
        <v>9</v>
      </c>
      <c r="J2283" t="s">
        <v>11</v>
      </c>
      <c r="K2283">
        <v>0</v>
      </c>
      <c r="L2283" t="s">
        <v>8</v>
      </c>
      <c r="M2283">
        <v>20</v>
      </c>
      <c r="N2283">
        <v>3</v>
      </c>
      <c r="O2283" t="str">
        <f>IF(AND(Tabela1[[#This Row],[EA Play Season Pass]]="Yes",Tabela1[[#This Row],[Minecraft Season Pass]]="Yes"),"Yes","No")</f>
        <v>No</v>
      </c>
      <c r="P2283" t="str">
        <f>IF(OR(Tabela1[[#This Row],[EA Play Season Pass]]="Yes",Tabela1[[#This Row],[Minecraft Season Pass]]="Yes"),"Yes","No")</f>
        <v>Yes</v>
      </c>
      <c r="Q2283">
        <v>22</v>
      </c>
      <c r="R2283" s="2"/>
    </row>
    <row r="2284" spans="1:18" x14ac:dyDescent="0.25">
      <c r="A2284">
        <v>2283</v>
      </c>
      <c r="B2284" t="s">
        <v>4841</v>
      </c>
      <c r="C2284" t="s">
        <v>10</v>
      </c>
      <c r="D2284" s="50">
        <v>44896</v>
      </c>
      <c r="E2284">
        <f>YEAR(Tabela1[[#This Row],[Start Date]])</f>
        <v>2022</v>
      </c>
      <c r="F2284">
        <f>ROUNDUP(MONTH(Tabela1[[#This Row],[Start Date]])/3,0)</f>
        <v>4</v>
      </c>
      <c r="G2284" t="s">
        <v>8</v>
      </c>
      <c r="H2284">
        <v>5</v>
      </c>
      <c r="I2284" t="s">
        <v>9</v>
      </c>
      <c r="J2284" t="s">
        <v>8</v>
      </c>
      <c r="K2284">
        <v>30</v>
      </c>
      <c r="L2284" t="s">
        <v>8</v>
      </c>
      <c r="M2284">
        <v>20</v>
      </c>
      <c r="N2284">
        <v>1</v>
      </c>
      <c r="O2284" t="str">
        <f>IF(AND(Tabela1[[#This Row],[EA Play Season Pass]]="Yes",Tabela1[[#This Row],[Minecraft Season Pass]]="Yes"),"Yes","No")</f>
        <v>Yes</v>
      </c>
      <c r="P2284" t="str">
        <f>IF(OR(Tabela1[[#This Row],[EA Play Season Pass]]="Yes",Tabela1[[#This Row],[Minecraft Season Pass]]="Yes"),"Yes","No")</f>
        <v>Yes</v>
      </c>
      <c r="Q2284">
        <v>54</v>
      </c>
      <c r="R2284" s="2"/>
    </row>
    <row r="2285" spans="1:18" x14ac:dyDescent="0.25">
      <c r="A2285">
        <v>2284</v>
      </c>
      <c r="B2285" t="s">
        <v>4266</v>
      </c>
      <c r="C2285" t="s">
        <v>10</v>
      </c>
      <c r="D2285" s="50">
        <v>44896</v>
      </c>
      <c r="E2285">
        <f>YEAR(Tabela1[[#This Row],[Start Date]])</f>
        <v>2022</v>
      </c>
      <c r="F2285">
        <f>ROUNDUP(MONTH(Tabela1[[#This Row],[Start Date]])/3,0)</f>
        <v>4</v>
      </c>
      <c r="G2285" t="s">
        <v>11</v>
      </c>
      <c r="H2285">
        <v>5</v>
      </c>
      <c r="I2285" t="s">
        <v>14</v>
      </c>
      <c r="J2285" t="s">
        <v>8</v>
      </c>
      <c r="K2285">
        <v>30</v>
      </c>
      <c r="L2285" t="s">
        <v>11</v>
      </c>
      <c r="M2285">
        <v>0</v>
      </c>
      <c r="N2285">
        <v>3</v>
      </c>
      <c r="O2285" t="str">
        <f>IF(AND(Tabela1[[#This Row],[EA Play Season Pass]]="Yes",Tabela1[[#This Row],[Minecraft Season Pass]]="Yes"),"Yes","No")</f>
        <v>No</v>
      </c>
      <c r="P2285" t="str">
        <f>IF(OR(Tabela1[[#This Row],[EA Play Season Pass]]="Yes",Tabela1[[#This Row],[Minecraft Season Pass]]="Yes"),"Yes","No")</f>
        <v>Yes</v>
      </c>
      <c r="Q2285">
        <v>32</v>
      </c>
      <c r="R2285" s="2"/>
    </row>
    <row r="2286" spans="1:18" x14ac:dyDescent="0.25">
      <c r="A2286">
        <v>2285</v>
      </c>
      <c r="B2286" t="s">
        <v>4842</v>
      </c>
      <c r="C2286" t="s">
        <v>13</v>
      </c>
      <c r="D2286" s="50">
        <v>44896</v>
      </c>
      <c r="E2286">
        <f>YEAR(Tabela1[[#This Row],[Start Date]])</f>
        <v>2022</v>
      </c>
      <c r="F2286">
        <f>ROUNDUP(MONTH(Tabela1[[#This Row],[Start Date]])/3,0)</f>
        <v>4</v>
      </c>
      <c r="G2286" t="s">
        <v>8</v>
      </c>
      <c r="H2286">
        <v>10</v>
      </c>
      <c r="I2286" t="s">
        <v>14</v>
      </c>
      <c r="J2286" t="s">
        <v>11</v>
      </c>
      <c r="K2286">
        <v>0</v>
      </c>
      <c r="L2286" t="s">
        <v>11</v>
      </c>
      <c r="M2286">
        <v>0</v>
      </c>
      <c r="N2286">
        <v>3</v>
      </c>
      <c r="O2286" t="str">
        <f>IF(AND(Tabela1[[#This Row],[EA Play Season Pass]]="Yes",Tabela1[[#This Row],[Minecraft Season Pass]]="Yes"),"Yes","No")</f>
        <v>No</v>
      </c>
      <c r="P2286" t="str">
        <f>IF(OR(Tabela1[[#This Row],[EA Play Season Pass]]="Yes",Tabela1[[#This Row],[Minecraft Season Pass]]="Yes"),"Yes","No")</f>
        <v>No</v>
      </c>
      <c r="Q2286">
        <v>7</v>
      </c>
      <c r="R2286" s="2"/>
    </row>
    <row r="2287" spans="1:18" x14ac:dyDescent="0.25">
      <c r="A2287">
        <v>2286</v>
      </c>
      <c r="B2287" t="s">
        <v>2803</v>
      </c>
      <c r="C2287" t="s">
        <v>13</v>
      </c>
      <c r="D2287" s="50">
        <v>44896</v>
      </c>
      <c r="E2287">
        <f>YEAR(Tabela1[[#This Row],[Start Date]])</f>
        <v>2022</v>
      </c>
      <c r="F2287">
        <f>ROUNDUP(MONTH(Tabela1[[#This Row],[Start Date]])/3,0)</f>
        <v>4</v>
      </c>
      <c r="G2287" t="s">
        <v>11</v>
      </c>
      <c r="H2287">
        <v>10</v>
      </c>
      <c r="I2287" t="s">
        <v>9</v>
      </c>
      <c r="J2287" t="s">
        <v>8</v>
      </c>
      <c r="K2287">
        <v>30</v>
      </c>
      <c r="L2287" t="s">
        <v>11</v>
      </c>
      <c r="M2287">
        <v>0</v>
      </c>
      <c r="N2287">
        <v>2</v>
      </c>
      <c r="O2287" t="str">
        <f>IF(AND(Tabela1[[#This Row],[EA Play Season Pass]]="Yes",Tabela1[[#This Row],[Minecraft Season Pass]]="Yes"),"Yes","No")</f>
        <v>No</v>
      </c>
      <c r="P2287" t="str">
        <f>IF(OR(Tabela1[[#This Row],[EA Play Season Pass]]="Yes",Tabela1[[#This Row],[Minecraft Season Pass]]="Yes"),"Yes","No")</f>
        <v>Yes</v>
      </c>
      <c r="Q2287">
        <v>38</v>
      </c>
      <c r="R2287" s="2"/>
    </row>
    <row r="2288" spans="1:18" x14ac:dyDescent="0.25">
      <c r="A2288">
        <v>2287</v>
      </c>
      <c r="B2288" t="s">
        <v>2858</v>
      </c>
      <c r="C2288" t="s">
        <v>13</v>
      </c>
      <c r="D2288" s="50">
        <v>44896</v>
      </c>
      <c r="E2288">
        <f>YEAR(Tabela1[[#This Row],[Start Date]])</f>
        <v>2022</v>
      </c>
      <c r="F2288">
        <f>ROUNDUP(MONTH(Tabela1[[#This Row],[Start Date]])/3,0)</f>
        <v>4</v>
      </c>
      <c r="G2288" t="s">
        <v>8</v>
      </c>
      <c r="H2288">
        <v>10</v>
      </c>
      <c r="I2288" t="s">
        <v>14</v>
      </c>
      <c r="J2288" t="s">
        <v>8</v>
      </c>
      <c r="K2288">
        <v>30</v>
      </c>
      <c r="L2288" t="s">
        <v>8</v>
      </c>
      <c r="M2288">
        <v>20</v>
      </c>
      <c r="N2288">
        <v>1</v>
      </c>
      <c r="O2288" t="str">
        <f>IF(AND(Tabela1[[#This Row],[EA Play Season Pass]]="Yes",Tabela1[[#This Row],[Minecraft Season Pass]]="Yes"),"Yes","No")</f>
        <v>Yes</v>
      </c>
      <c r="P2288" t="str">
        <f>IF(OR(Tabela1[[#This Row],[EA Play Season Pass]]="Yes",Tabela1[[#This Row],[Minecraft Season Pass]]="Yes"),"Yes","No")</f>
        <v>Yes</v>
      </c>
      <c r="Q2288">
        <v>59</v>
      </c>
      <c r="R2288" s="2"/>
    </row>
    <row r="2289" spans="1:18" x14ac:dyDescent="0.25">
      <c r="A2289">
        <v>2288</v>
      </c>
      <c r="B2289" t="s">
        <v>2299</v>
      </c>
      <c r="C2289" t="s">
        <v>10</v>
      </c>
      <c r="D2289" s="50">
        <v>44896</v>
      </c>
      <c r="E2289">
        <f>YEAR(Tabela1[[#This Row],[Start Date]])</f>
        <v>2022</v>
      </c>
      <c r="F2289">
        <f>ROUNDUP(MONTH(Tabela1[[#This Row],[Start Date]])/3,0)</f>
        <v>4</v>
      </c>
      <c r="G2289" t="s">
        <v>11</v>
      </c>
      <c r="H2289">
        <v>5</v>
      </c>
      <c r="I2289" t="s">
        <v>14</v>
      </c>
      <c r="J2289" t="s">
        <v>11</v>
      </c>
      <c r="K2289">
        <v>0</v>
      </c>
      <c r="L2289" t="s">
        <v>8</v>
      </c>
      <c r="M2289">
        <v>20</v>
      </c>
      <c r="N2289">
        <v>2</v>
      </c>
      <c r="O2289" t="str">
        <f>IF(AND(Tabela1[[#This Row],[EA Play Season Pass]]="Yes",Tabela1[[#This Row],[Minecraft Season Pass]]="Yes"),"Yes","No")</f>
        <v>No</v>
      </c>
      <c r="P2289" t="str">
        <f>IF(OR(Tabela1[[#This Row],[EA Play Season Pass]]="Yes",Tabela1[[#This Row],[Minecraft Season Pass]]="Yes"),"Yes","No")</f>
        <v>Yes</v>
      </c>
      <c r="Q2289">
        <v>23</v>
      </c>
      <c r="R2289" s="2"/>
    </row>
    <row r="2290" spans="1:18" x14ac:dyDescent="0.25">
      <c r="A2290">
        <v>2289</v>
      </c>
      <c r="B2290" t="s">
        <v>4843</v>
      </c>
      <c r="C2290" t="s">
        <v>10</v>
      </c>
      <c r="D2290" s="50">
        <v>44896</v>
      </c>
      <c r="E2290">
        <f>YEAR(Tabela1[[#This Row],[Start Date]])</f>
        <v>2022</v>
      </c>
      <c r="F2290">
        <f>ROUNDUP(MONTH(Tabela1[[#This Row],[Start Date]])/3,0)</f>
        <v>4</v>
      </c>
      <c r="G2290" t="s">
        <v>8</v>
      </c>
      <c r="H2290">
        <v>5</v>
      </c>
      <c r="I2290" t="s">
        <v>9</v>
      </c>
      <c r="J2290" t="s">
        <v>11</v>
      </c>
      <c r="K2290">
        <v>0</v>
      </c>
      <c r="L2290" t="s">
        <v>8</v>
      </c>
      <c r="M2290">
        <v>20</v>
      </c>
      <c r="N2290">
        <v>1</v>
      </c>
      <c r="O2290" t="str">
        <f>IF(AND(Tabela1[[#This Row],[EA Play Season Pass]]="Yes",Tabela1[[#This Row],[Minecraft Season Pass]]="Yes"),"Yes","No")</f>
        <v>No</v>
      </c>
      <c r="P2290" t="str">
        <f>IF(OR(Tabela1[[#This Row],[EA Play Season Pass]]="Yes",Tabela1[[#This Row],[Minecraft Season Pass]]="Yes"),"Yes","No")</f>
        <v>Yes</v>
      </c>
      <c r="Q2290">
        <v>24</v>
      </c>
      <c r="R2290" s="2"/>
    </row>
    <row r="2291" spans="1:18" x14ac:dyDescent="0.25">
      <c r="A2291">
        <v>2290</v>
      </c>
      <c r="B2291" t="s">
        <v>4844</v>
      </c>
      <c r="C2291" t="s">
        <v>7</v>
      </c>
      <c r="D2291" s="50">
        <v>44896</v>
      </c>
      <c r="E2291">
        <f>YEAR(Tabela1[[#This Row],[Start Date]])</f>
        <v>2022</v>
      </c>
      <c r="F2291">
        <f>ROUNDUP(MONTH(Tabela1[[#This Row],[Start Date]])/3,0)</f>
        <v>4</v>
      </c>
      <c r="G2291" t="s">
        <v>11</v>
      </c>
      <c r="H2291">
        <v>15</v>
      </c>
      <c r="I2291" t="s">
        <v>9</v>
      </c>
      <c r="J2291" t="s">
        <v>8</v>
      </c>
      <c r="K2291">
        <v>30</v>
      </c>
      <c r="L2291" t="s">
        <v>8</v>
      </c>
      <c r="M2291">
        <v>20</v>
      </c>
      <c r="N2291">
        <v>3</v>
      </c>
      <c r="O2291" t="str">
        <f>IF(AND(Tabela1[[#This Row],[EA Play Season Pass]]="Yes",Tabela1[[#This Row],[Minecraft Season Pass]]="Yes"),"Yes","No")</f>
        <v>Yes</v>
      </c>
      <c r="P2291" t="str">
        <f>IF(OR(Tabela1[[#This Row],[EA Play Season Pass]]="Yes",Tabela1[[#This Row],[Minecraft Season Pass]]="Yes"),"Yes","No")</f>
        <v>Yes</v>
      </c>
      <c r="Q2291">
        <v>62</v>
      </c>
      <c r="R2291" s="2"/>
    </row>
    <row r="2292" spans="1:18" x14ac:dyDescent="0.25">
      <c r="A2292">
        <v>2291</v>
      </c>
      <c r="B2292" t="s">
        <v>1799</v>
      </c>
      <c r="C2292" t="s">
        <v>13</v>
      </c>
      <c r="D2292" s="50">
        <v>44897</v>
      </c>
      <c r="E2292">
        <f>YEAR(Tabela1[[#This Row],[Start Date]])</f>
        <v>2022</v>
      </c>
      <c r="F2292">
        <f>ROUNDUP(MONTH(Tabela1[[#This Row],[Start Date]])/3,0)</f>
        <v>4</v>
      </c>
      <c r="G2292" t="s">
        <v>11</v>
      </c>
      <c r="H2292">
        <v>10</v>
      </c>
      <c r="I2292" t="s">
        <v>14</v>
      </c>
      <c r="J2292" t="s">
        <v>8</v>
      </c>
      <c r="K2292">
        <v>30</v>
      </c>
      <c r="L2292" t="s">
        <v>11</v>
      </c>
      <c r="M2292">
        <v>0</v>
      </c>
      <c r="N2292">
        <v>3</v>
      </c>
      <c r="O2292" t="str">
        <f>IF(AND(Tabela1[[#This Row],[EA Play Season Pass]]="Yes",Tabela1[[#This Row],[Minecraft Season Pass]]="Yes"),"Yes","No")</f>
        <v>No</v>
      </c>
      <c r="P2292" t="str">
        <f>IF(OR(Tabela1[[#This Row],[EA Play Season Pass]]="Yes",Tabela1[[#This Row],[Minecraft Season Pass]]="Yes"),"Yes","No")</f>
        <v>Yes</v>
      </c>
      <c r="Q2292">
        <v>37</v>
      </c>
      <c r="R2292" s="2"/>
    </row>
    <row r="2293" spans="1:18" x14ac:dyDescent="0.25">
      <c r="A2293">
        <v>2292</v>
      </c>
      <c r="B2293" t="s">
        <v>1962</v>
      </c>
      <c r="C2293" t="s">
        <v>7</v>
      </c>
      <c r="D2293" s="50">
        <v>44897</v>
      </c>
      <c r="E2293">
        <f>YEAR(Tabela1[[#This Row],[Start Date]])</f>
        <v>2022</v>
      </c>
      <c r="F2293">
        <f>ROUNDUP(MONTH(Tabela1[[#This Row],[Start Date]])/3,0)</f>
        <v>4</v>
      </c>
      <c r="G2293" t="s">
        <v>8</v>
      </c>
      <c r="H2293">
        <v>15</v>
      </c>
      <c r="I2293" t="s">
        <v>12</v>
      </c>
      <c r="J2293" t="s">
        <v>11</v>
      </c>
      <c r="K2293">
        <v>0</v>
      </c>
      <c r="L2293" t="s">
        <v>11</v>
      </c>
      <c r="M2293">
        <v>0</v>
      </c>
      <c r="N2293">
        <v>3</v>
      </c>
      <c r="O2293" t="str">
        <f>IF(AND(Tabela1[[#This Row],[EA Play Season Pass]]="Yes",Tabela1[[#This Row],[Minecraft Season Pass]]="Yes"),"Yes","No")</f>
        <v>No</v>
      </c>
      <c r="P2293" t="str">
        <f>IF(OR(Tabela1[[#This Row],[EA Play Season Pass]]="Yes",Tabela1[[#This Row],[Minecraft Season Pass]]="Yes"),"Yes","No")</f>
        <v>No</v>
      </c>
      <c r="Q2293">
        <v>12</v>
      </c>
      <c r="R2293" s="2"/>
    </row>
    <row r="2294" spans="1:18" x14ac:dyDescent="0.25">
      <c r="A2294">
        <v>2293</v>
      </c>
      <c r="B2294" t="s">
        <v>1176</v>
      </c>
      <c r="C2294" t="s">
        <v>7</v>
      </c>
      <c r="D2294" s="50">
        <v>44897</v>
      </c>
      <c r="E2294">
        <f>YEAR(Tabela1[[#This Row],[Start Date]])</f>
        <v>2022</v>
      </c>
      <c r="F2294">
        <f>ROUNDUP(MONTH(Tabela1[[#This Row],[Start Date]])/3,0)</f>
        <v>4</v>
      </c>
      <c r="G2294" t="s">
        <v>8</v>
      </c>
      <c r="H2294">
        <v>15</v>
      </c>
      <c r="I2294" t="s">
        <v>9</v>
      </c>
      <c r="J2294" t="s">
        <v>11</v>
      </c>
      <c r="K2294">
        <v>0</v>
      </c>
      <c r="L2294" t="s">
        <v>11</v>
      </c>
      <c r="M2294">
        <v>0</v>
      </c>
      <c r="N2294">
        <v>1</v>
      </c>
      <c r="O2294" t="str">
        <f>IF(AND(Tabela1[[#This Row],[EA Play Season Pass]]="Yes",Tabela1[[#This Row],[Minecraft Season Pass]]="Yes"),"Yes","No")</f>
        <v>No</v>
      </c>
      <c r="P2294" t="str">
        <f>IF(OR(Tabela1[[#This Row],[EA Play Season Pass]]="Yes",Tabela1[[#This Row],[Minecraft Season Pass]]="Yes"),"Yes","No")</f>
        <v>No</v>
      </c>
      <c r="Q2294">
        <v>14</v>
      </c>
      <c r="R2294" s="2"/>
    </row>
    <row r="2295" spans="1:18" x14ac:dyDescent="0.25">
      <c r="A2295">
        <v>2294</v>
      </c>
      <c r="B2295" t="s">
        <v>4845</v>
      </c>
      <c r="C2295" t="s">
        <v>13</v>
      </c>
      <c r="D2295" s="50">
        <v>44897</v>
      </c>
      <c r="E2295">
        <f>YEAR(Tabela1[[#This Row],[Start Date]])</f>
        <v>2022</v>
      </c>
      <c r="F2295">
        <f>ROUNDUP(MONTH(Tabela1[[#This Row],[Start Date]])/3,0)</f>
        <v>4</v>
      </c>
      <c r="G2295" t="s">
        <v>8</v>
      </c>
      <c r="H2295">
        <v>10</v>
      </c>
      <c r="I2295" t="s">
        <v>9</v>
      </c>
      <c r="J2295" t="s">
        <v>8</v>
      </c>
      <c r="K2295">
        <v>30</v>
      </c>
      <c r="L2295" t="s">
        <v>11</v>
      </c>
      <c r="M2295">
        <v>0</v>
      </c>
      <c r="N2295">
        <v>3</v>
      </c>
      <c r="O2295" t="str">
        <f>IF(AND(Tabela1[[#This Row],[EA Play Season Pass]]="Yes",Tabela1[[#This Row],[Minecraft Season Pass]]="Yes"),"Yes","No")</f>
        <v>No</v>
      </c>
      <c r="P2295" t="str">
        <f>IF(OR(Tabela1[[#This Row],[EA Play Season Pass]]="Yes",Tabela1[[#This Row],[Minecraft Season Pass]]="Yes"),"Yes","No")</f>
        <v>Yes</v>
      </c>
      <c r="Q2295">
        <v>37</v>
      </c>
      <c r="R2295" s="2"/>
    </row>
    <row r="2296" spans="1:18" x14ac:dyDescent="0.25">
      <c r="A2296">
        <v>2295</v>
      </c>
      <c r="B2296" t="s">
        <v>4846</v>
      </c>
      <c r="C2296" t="s">
        <v>7</v>
      </c>
      <c r="D2296" s="50">
        <v>44897</v>
      </c>
      <c r="E2296">
        <f>YEAR(Tabela1[[#This Row],[Start Date]])</f>
        <v>2022</v>
      </c>
      <c r="F2296">
        <f>ROUNDUP(MONTH(Tabela1[[#This Row],[Start Date]])/3,0)</f>
        <v>4</v>
      </c>
      <c r="G2296" t="s">
        <v>11</v>
      </c>
      <c r="H2296">
        <v>15</v>
      </c>
      <c r="I2296" t="s">
        <v>12</v>
      </c>
      <c r="J2296" t="s">
        <v>8</v>
      </c>
      <c r="K2296">
        <v>30</v>
      </c>
      <c r="L2296" t="s">
        <v>11</v>
      </c>
      <c r="M2296">
        <v>0</v>
      </c>
      <c r="N2296">
        <v>1</v>
      </c>
      <c r="O2296" t="str">
        <f>IF(AND(Tabela1[[#This Row],[EA Play Season Pass]]="Yes",Tabela1[[#This Row],[Minecraft Season Pass]]="Yes"),"Yes","No")</f>
        <v>No</v>
      </c>
      <c r="P2296" t="str">
        <f>IF(OR(Tabela1[[#This Row],[EA Play Season Pass]]="Yes",Tabela1[[#This Row],[Minecraft Season Pass]]="Yes"),"Yes","No")</f>
        <v>Yes</v>
      </c>
      <c r="Q2296">
        <v>44</v>
      </c>
      <c r="R2296" s="2"/>
    </row>
    <row r="2297" spans="1:18" x14ac:dyDescent="0.25">
      <c r="A2297">
        <v>2296</v>
      </c>
      <c r="B2297" t="s">
        <v>4847</v>
      </c>
      <c r="C2297" t="s">
        <v>13</v>
      </c>
      <c r="D2297" s="50">
        <v>44898</v>
      </c>
      <c r="E2297">
        <f>YEAR(Tabela1[[#This Row],[Start Date]])</f>
        <v>2022</v>
      </c>
      <c r="F2297">
        <f>ROUNDUP(MONTH(Tabela1[[#This Row],[Start Date]])/3,0)</f>
        <v>4</v>
      </c>
      <c r="G2297" t="s">
        <v>11</v>
      </c>
      <c r="H2297">
        <v>10</v>
      </c>
      <c r="I2297" t="s">
        <v>12</v>
      </c>
      <c r="J2297" t="s">
        <v>11</v>
      </c>
      <c r="K2297">
        <v>0</v>
      </c>
      <c r="L2297" t="s">
        <v>8</v>
      </c>
      <c r="M2297">
        <v>20</v>
      </c>
      <c r="N2297">
        <v>2</v>
      </c>
      <c r="O2297" t="str">
        <f>IF(AND(Tabela1[[#This Row],[EA Play Season Pass]]="Yes",Tabela1[[#This Row],[Minecraft Season Pass]]="Yes"),"Yes","No")</f>
        <v>No</v>
      </c>
      <c r="P2297" t="str">
        <f>IF(OR(Tabela1[[#This Row],[EA Play Season Pass]]="Yes",Tabela1[[#This Row],[Minecraft Season Pass]]="Yes"),"Yes","No")</f>
        <v>Yes</v>
      </c>
      <c r="Q2297">
        <v>28</v>
      </c>
      <c r="R2297" s="2"/>
    </row>
    <row r="2298" spans="1:18" x14ac:dyDescent="0.25">
      <c r="A2298">
        <v>2297</v>
      </c>
      <c r="B2298" t="s">
        <v>3310</v>
      </c>
      <c r="C2298" t="s">
        <v>7</v>
      </c>
      <c r="D2298" s="50">
        <v>44898</v>
      </c>
      <c r="E2298">
        <f>YEAR(Tabela1[[#This Row],[Start Date]])</f>
        <v>2022</v>
      </c>
      <c r="F2298">
        <f>ROUNDUP(MONTH(Tabela1[[#This Row],[Start Date]])/3,0)</f>
        <v>4</v>
      </c>
      <c r="G2298" t="s">
        <v>11</v>
      </c>
      <c r="H2298">
        <v>15</v>
      </c>
      <c r="I2298" t="s">
        <v>9</v>
      </c>
      <c r="J2298" t="s">
        <v>11</v>
      </c>
      <c r="K2298">
        <v>0</v>
      </c>
      <c r="L2298" t="s">
        <v>11</v>
      </c>
      <c r="M2298">
        <v>0</v>
      </c>
      <c r="N2298">
        <v>1</v>
      </c>
      <c r="O2298" t="str">
        <f>IF(AND(Tabela1[[#This Row],[EA Play Season Pass]]="Yes",Tabela1[[#This Row],[Minecraft Season Pass]]="Yes"),"Yes","No")</f>
        <v>No</v>
      </c>
      <c r="P2298" t="str">
        <f>IF(OR(Tabela1[[#This Row],[EA Play Season Pass]]="Yes",Tabela1[[#This Row],[Minecraft Season Pass]]="Yes"),"Yes","No")</f>
        <v>No</v>
      </c>
      <c r="Q2298">
        <v>14</v>
      </c>
      <c r="R2298" s="2"/>
    </row>
    <row r="2299" spans="1:18" x14ac:dyDescent="0.25">
      <c r="A2299">
        <v>2298</v>
      </c>
      <c r="B2299" t="s">
        <v>2601</v>
      </c>
      <c r="C2299" t="s">
        <v>7</v>
      </c>
      <c r="D2299" s="50">
        <v>44898</v>
      </c>
      <c r="E2299">
        <f>YEAR(Tabela1[[#This Row],[Start Date]])</f>
        <v>2022</v>
      </c>
      <c r="F2299">
        <f>ROUNDUP(MONTH(Tabela1[[#This Row],[Start Date]])/3,0)</f>
        <v>4</v>
      </c>
      <c r="G2299" t="s">
        <v>8</v>
      </c>
      <c r="H2299">
        <v>15</v>
      </c>
      <c r="I2299" t="s">
        <v>9</v>
      </c>
      <c r="J2299" t="s">
        <v>11</v>
      </c>
      <c r="K2299">
        <v>0</v>
      </c>
      <c r="L2299" t="s">
        <v>8</v>
      </c>
      <c r="M2299">
        <v>20</v>
      </c>
      <c r="N2299">
        <v>1</v>
      </c>
      <c r="O2299" t="str">
        <f>IF(AND(Tabela1[[#This Row],[EA Play Season Pass]]="Yes",Tabela1[[#This Row],[Minecraft Season Pass]]="Yes"),"Yes","No")</f>
        <v>No</v>
      </c>
      <c r="P2299" t="str">
        <f>IF(OR(Tabela1[[#This Row],[EA Play Season Pass]]="Yes",Tabela1[[#This Row],[Minecraft Season Pass]]="Yes"),"Yes","No")</f>
        <v>Yes</v>
      </c>
      <c r="Q2299">
        <v>34</v>
      </c>
      <c r="R2299" s="2"/>
    </row>
    <row r="2300" spans="1:18" x14ac:dyDescent="0.25">
      <c r="A2300">
        <v>2299</v>
      </c>
      <c r="B2300" t="s">
        <v>574</v>
      </c>
      <c r="C2300" t="s">
        <v>7</v>
      </c>
      <c r="D2300" s="50">
        <v>44898</v>
      </c>
      <c r="E2300">
        <f>YEAR(Tabela1[[#This Row],[Start Date]])</f>
        <v>2022</v>
      </c>
      <c r="F2300">
        <f>ROUNDUP(MONTH(Tabela1[[#This Row],[Start Date]])/3,0)</f>
        <v>4</v>
      </c>
      <c r="G2300" t="s">
        <v>8</v>
      </c>
      <c r="H2300">
        <v>15</v>
      </c>
      <c r="I2300" t="s">
        <v>12</v>
      </c>
      <c r="J2300" t="s">
        <v>11</v>
      </c>
      <c r="K2300">
        <v>0</v>
      </c>
      <c r="L2300" t="s">
        <v>11</v>
      </c>
      <c r="M2300">
        <v>0</v>
      </c>
      <c r="N2300">
        <v>1</v>
      </c>
      <c r="O2300" t="str">
        <f>IF(AND(Tabela1[[#This Row],[EA Play Season Pass]]="Yes",Tabela1[[#This Row],[Minecraft Season Pass]]="Yes"),"Yes","No")</f>
        <v>No</v>
      </c>
      <c r="P2300" t="str">
        <f>IF(OR(Tabela1[[#This Row],[EA Play Season Pass]]="Yes",Tabela1[[#This Row],[Minecraft Season Pass]]="Yes"),"Yes","No")</f>
        <v>No</v>
      </c>
      <c r="Q2300">
        <v>14</v>
      </c>
      <c r="R2300" s="2"/>
    </row>
    <row r="2301" spans="1:18" x14ac:dyDescent="0.25">
      <c r="A2301">
        <v>2300</v>
      </c>
      <c r="B2301" t="s">
        <v>4848</v>
      </c>
      <c r="C2301" t="s">
        <v>13</v>
      </c>
      <c r="D2301" s="50">
        <v>44898</v>
      </c>
      <c r="E2301">
        <f>YEAR(Tabela1[[#This Row],[Start Date]])</f>
        <v>2022</v>
      </c>
      <c r="F2301">
        <f>ROUNDUP(MONTH(Tabela1[[#This Row],[Start Date]])/3,0)</f>
        <v>4</v>
      </c>
      <c r="G2301" t="s">
        <v>8</v>
      </c>
      <c r="H2301">
        <v>10</v>
      </c>
      <c r="I2301" t="s">
        <v>14</v>
      </c>
      <c r="J2301" t="s">
        <v>8</v>
      </c>
      <c r="K2301">
        <v>30</v>
      </c>
      <c r="L2301" t="s">
        <v>11</v>
      </c>
      <c r="M2301">
        <v>0</v>
      </c>
      <c r="N2301">
        <v>1</v>
      </c>
      <c r="O2301" t="str">
        <f>IF(AND(Tabela1[[#This Row],[EA Play Season Pass]]="Yes",Tabela1[[#This Row],[Minecraft Season Pass]]="Yes"),"Yes","No")</f>
        <v>No</v>
      </c>
      <c r="P2301" t="str">
        <f>IF(OR(Tabela1[[#This Row],[EA Play Season Pass]]="Yes",Tabela1[[#This Row],[Minecraft Season Pass]]="Yes"),"Yes","No")</f>
        <v>Yes</v>
      </c>
      <c r="Q2301">
        <v>39</v>
      </c>
      <c r="R2301" s="2"/>
    </row>
    <row r="2302" spans="1:18" x14ac:dyDescent="0.25">
      <c r="A2302">
        <v>2301</v>
      </c>
      <c r="B2302" t="s">
        <v>290</v>
      </c>
      <c r="C2302" t="s">
        <v>10</v>
      </c>
      <c r="D2302" s="50">
        <v>44898</v>
      </c>
      <c r="E2302">
        <f>YEAR(Tabela1[[#This Row],[Start Date]])</f>
        <v>2022</v>
      </c>
      <c r="F2302">
        <f>ROUNDUP(MONTH(Tabela1[[#This Row],[Start Date]])/3,0)</f>
        <v>4</v>
      </c>
      <c r="G2302" t="s">
        <v>8</v>
      </c>
      <c r="H2302">
        <v>5</v>
      </c>
      <c r="I2302" t="s">
        <v>12</v>
      </c>
      <c r="J2302" t="s">
        <v>8</v>
      </c>
      <c r="K2302">
        <v>30</v>
      </c>
      <c r="L2302" t="s">
        <v>8</v>
      </c>
      <c r="M2302">
        <v>20</v>
      </c>
      <c r="N2302">
        <v>3</v>
      </c>
      <c r="O2302" t="str">
        <f>IF(AND(Tabela1[[#This Row],[EA Play Season Pass]]="Yes",Tabela1[[#This Row],[Minecraft Season Pass]]="Yes"),"Yes","No")</f>
        <v>Yes</v>
      </c>
      <c r="P2302" t="str">
        <f>IF(OR(Tabela1[[#This Row],[EA Play Season Pass]]="Yes",Tabela1[[#This Row],[Minecraft Season Pass]]="Yes"),"Yes","No")</f>
        <v>Yes</v>
      </c>
      <c r="Q2302">
        <v>52</v>
      </c>
      <c r="R2302" s="2"/>
    </row>
    <row r="2303" spans="1:18" x14ac:dyDescent="0.25">
      <c r="A2303">
        <v>2302</v>
      </c>
      <c r="B2303" t="s">
        <v>4849</v>
      </c>
      <c r="C2303" t="s">
        <v>7</v>
      </c>
      <c r="D2303" s="50">
        <v>44898</v>
      </c>
      <c r="E2303">
        <f>YEAR(Tabela1[[#This Row],[Start Date]])</f>
        <v>2022</v>
      </c>
      <c r="F2303">
        <f>ROUNDUP(MONTH(Tabela1[[#This Row],[Start Date]])/3,0)</f>
        <v>4</v>
      </c>
      <c r="G2303" t="s">
        <v>11</v>
      </c>
      <c r="H2303">
        <v>15</v>
      </c>
      <c r="I2303" t="s">
        <v>9</v>
      </c>
      <c r="J2303" t="s">
        <v>11</v>
      </c>
      <c r="K2303">
        <v>0</v>
      </c>
      <c r="L2303" t="s">
        <v>8</v>
      </c>
      <c r="M2303">
        <v>20</v>
      </c>
      <c r="N2303">
        <v>3</v>
      </c>
      <c r="O2303" t="str">
        <f>IF(AND(Tabela1[[#This Row],[EA Play Season Pass]]="Yes",Tabela1[[#This Row],[Minecraft Season Pass]]="Yes"),"Yes","No")</f>
        <v>No</v>
      </c>
      <c r="P2303" t="str">
        <f>IF(OR(Tabela1[[#This Row],[EA Play Season Pass]]="Yes",Tabela1[[#This Row],[Minecraft Season Pass]]="Yes"),"Yes","No")</f>
        <v>Yes</v>
      </c>
      <c r="Q2303">
        <v>32</v>
      </c>
      <c r="R2303" s="2"/>
    </row>
    <row r="2304" spans="1:18" x14ac:dyDescent="0.25">
      <c r="A2304">
        <v>2303</v>
      </c>
      <c r="B2304" t="s">
        <v>4850</v>
      </c>
      <c r="C2304" t="s">
        <v>10</v>
      </c>
      <c r="D2304" s="50">
        <v>44899</v>
      </c>
      <c r="E2304">
        <f>YEAR(Tabela1[[#This Row],[Start Date]])</f>
        <v>2022</v>
      </c>
      <c r="F2304">
        <f>ROUNDUP(MONTH(Tabela1[[#This Row],[Start Date]])/3,0)</f>
        <v>4</v>
      </c>
      <c r="G2304" t="s">
        <v>8</v>
      </c>
      <c r="H2304">
        <v>5</v>
      </c>
      <c r="I2304" t="s">
        <v>12</v>
      </c>
      <c r="J2304" t="s">
        <v>11</v>
      </c>
      <c r="K2304">
        <v>0</v>
      </c>
      <c r="L2304" t="s">
        <v>8</v>
      </c>
      <c r="M2304">
        <v>20</v>
      </c>
      <c r="N2304">
        <v>3</v>
      </c>
      <c r="O2304" t="str">
        <f>IF(AND(Tabela1[[#This Row],[EA Play Season Pass]]="Yes",Tabela1[[#This Row],[Minecraft Season Pass]]="Yes"),"Yes","No")</f>
        <v>No</v>
      </c>
      <c r="P2304" t="str">
        <f>IF(OR(Tabela1[[#This Row],[EA Play Season Pass]]="Yes",Tabela1[[#This Row],[Minecraft Season Pass]]="Yes"),"Yes","No")</f>
        <v>Yes</v>
      </c>
      <c r="Q2304">
        <v>22</v>
      </c>
      <c r="R2304" s="2"/>
    </row>
    <row r="2305" spans="1:18" x14ac:dyDescent="0.25">
      <c r="A2305">
        <v>2304</v>
      </c>
      <c r="B2305" t="s">
        <v>1783</v>
      </c>
      <c r="C2305" t="s">
        <v>13</v>
      </c>
      <c r="D2305" s="50">
        <v>44899</v>
      </c>
      <c r="E2305">
        <f>YEAR(Tabela1[[#This Row],[Start Date]])</f>
        <v>2022</v>
      </c>
      <c r="F2305">
        <f>ROUNDUP(MONTH(Tabela1[[#This Row],[Start Date]])/3,0)</f>
        <v>4</v>
      </c>
      <c r="G2305" t="s">
        <v>11</v>
      </c>
      <c r="H2305">
        <v>10</v>
      </c>
      <c r="I2305" t="s">
        <v>9</v>
      </c>
      <c r="J2305" t="s">
        <v>11</v>
      </c>
      <c r="K2305">
        <v>0</v>
      </c>
      <c r="L2305" t="s">
        <v>8</v>
      </c>
      <c r="M2305">
        <v>20</v>
      </c>
      <c r="N2305">
        <v>2</v>
      </c>
      <c r="O2305" t="str">
        <f>IF(AND(Tabela1[[#This Row],[EA Play Season Pass]]="Yes",Tabela1[[#This Row],[Minecraft Season Pass]]="Yes"),"Yes","No")</f>
        <v>No</v>
      </c>
      <c r="P2305" t="str">
        <f>IF(OR(Tabela1[[#This Row],[EA Play Season Pass]]="Yes",Tabela1[[#This Row],[Minecraft Season Pass]]="Yes"),"Yes","No")</f>
        <v>Yes</v>
      </c>
      <c r="Q2305">
        <v>28</v>
      </c>
      <c r="R2305" s="2"/>
    </row>
    <row r="2306" spans="1:18" x14ac:dyDescent="0.25">
      <c r="A2306">
        <v>2305</v>
      </c>
      <c r="B2306" t="s">
        <v>4851</v>
      </c>
      <c r="C2306" t="s">
        <v>7</v>
      </c>
      <c r="D2306" s="50">
        <v>44899</v>
      </c>
      <c r="E2306">
        <f>YEAR(Tabela1[[#This Row],[Start Date]])</f>
        <v>2022</v>
      </c>
      <c r="F2306">
        <f>ROUNDUP(MONTH(Tabela1[[#This Row],[Start Date]])/3,0)</f>
        <v>4</v>
      </c>
      <c r="G2306" t="s">
        <v>8</v>
      </c>
      <c r="H2306">
        <v>15</v>
      </c>
      <c r="I2306" t="s">
        <v>12</v>
      </c>
      <c r="J2306" t="s">
        <v>8</v>
      </c>
      <c r="K2306">
        <v>30</v>
      </c>
      <c r="L2306" t="s">
        <v>8</v>
      </c>
      <c r="M2306">
        <v>20</v>
      </c>
      <c r="N2306">
        <v>3</v>
      </c>
      <c r="O2306" t="str">
        <f>IF(AND(Tabela1[[#This Row],[EA Play Season Pass]]="Yes",Tabela1[[#This Row],[Minecraft Season Pass]]="Yes"),"Yes","No")</f>
        <v>Yes</v>
      </c>
      <c r="P2306" t="str">
        <f>IF(OR(Tabela1[[#This Row],[EA Play Season Pass]]="Yes",Tabela1[[#This Row],[Minecraft Season Pass]]="Yes"),"Yes","No")</f>
        <v>Yes</v>
      </c>
      <c r="Q2306">
        <v>62</v>
      </c>
      <c r="R2306" s="2"/>
    </row>
    <row r="2307" spans="1:18" x14ac:dyDescent="0.25">
      <c r="A2307">
        <v>2306</v>
      </c>
      <c r="B2307" t="s">
        <v>4852</v>
      </c>
      <c r="C2307" t="s">
        <v>10</v>
      </c>
      <c r="D2307" s="50">
        <v>44899</v>
      </c>
      <c r="E2307">
        <f>YEAR(Tabela1[[#This Row],[Start Date]])</f>
        <v>2022</v>
      </c>
      <c r="F2307">
        <f>ROUNDUP(MONTH(Tabela1[[#This Row],[Start Date]])/3,0)</f>
        <v>4</v>
      </c>
      <c r="G2307" t="s">
        <v>8</v>
      </c>
      <c r="H2307">
        <v>5</v>
      </c>
      <c r="I2307" t="s">
        <v>9</v>
      </c>
      <c r="J2307" t="s">
        <v>11</v>
      </c>
      <c r="K2307">
        <v>0</v>
      </c>
      <c r="L2307" t="s">
        <v>11</v>
      </c>
      <c r="M2307">
        <v>0</v>
      </c>
      <c r="N2307">
        <v>2</v>
      </c>
      <c r="O2307" t="str">
        <f>IF(AND(Tabela1[[#This Row],[EA Play Season Pass]]="Yes",Tabela1[[#This Row],[Minecraft Season Pass]]="Yes"),"Yes","No")</f>
        <v>No</v>
      </c>
      <c r="P2307" t="str">
        <f>IF(OR(Tabela1[[#This Row],[EA Play Season Pass]]="Yes",Tabela1[[#This Row],[Minecraft Season Pass]]="Yes"),"Yes","No")</f>
        <v>No</v>
      </c>
      <c r="Q2307">
        <v>3</v>
      </c>
      <c r="R2307" s="2"/>
    </row>
    <row r="2308" spans="1:18" x14ac:dyDescent="0.25">
      <c r="A2308">
        <v>2307</v>
      </c>
      <c r="B2308" t="s">
        <v>4853</v>
      </c>
      <c r="C2308" t="s">
        <v>7</v>
      </c>
      <c r="D2308" s="50">
        <v>44899</v>
      </c>
      <c r="E2308">
        <f>YEAR(Tabela1[[#This Row],[Start Date]])</f>
        <v>2022</v>
      </c>
      <c r="F2308">
        <f>ROUNDUP(MONTH(Tabela1[[#This Row],[Start Date]])/3,0)</f>
        <v>4</v>
      </c>
      <c r="G2308" t="s">
        <v>11</v>
      </c>
      <c r="H2308">
        <v>15</v>
      </c>
      <c r="I2308" t="s">
        <v>12</v>
      </c>
      <c r="J2308" t="s">
        <v>11</v>
      </c>
      <c r="K2308">
        <v>0</v>
      </c>
      <c r="L2308" t="s">
        <v>11</v>
      </c>
      <c r="M2308">
        <v>0</v>
      </c>
      <c r="N2308">
        <v>3</v>
      </c>
      <c r="O2308" t="str">
        <f>IF(AND(Tabela1[[#This Row],[EA Play Season Pass]]="Yes",Tabela1[[#This Row],[Minecraft Season Pass]]="Yes"),"Yes","No")</f>
        <v>No</v>
      </c>
      <c r="P2308" t="str">
        <f>IF(OR(Tabela1[[#This Row],[EA Play Season Pass]]="Yes",Tabela1[[#This Row],[Minecraft Season Pass]]="Yes"),"Yes","No")</f>
        <v>No</v>
      </c>
      <c r="Q2308">
        <v>12</v>
      </c>
      <c r="R2308" s="2"/>
    </row>
    <row r="2309" spans="1:18" x14ac:dyDescent="0.25">
      <c r="A2309">
        <v>2308</v>
      </c>
      <c r="B2309" t="s">
        <v>4854</v>
      </c>
      <c r="C2309" t="s">
        <v>10</v>
      </c>
      <c r="D2309" s="50">
        <v>44899</v>
      </c>
      <c r="E2309">
        <f>YEAR(Tabela1[[#This Row],[Start Date]])</f>
        <v>2022</v>
      </c>
      <c r="F2309">
        <f>ROUNDUP(MONTH(Tabela1[[#This Row],[Start Date]])/3,0)</f>
        <v>4</v>
      </c>
      <c r="G2309" t="s">
        <v>11</v>
      </c>
      <c r="H2309">
        <v>5</v>
      </c>
      <c r="I2309" t="s">
        <v>12</v>
      </c>
      <c r="J2309" t="s">
        <v>8</v>
      </c>
      <c r="K2309">
        <v>30</v>
      </c>
      <c r="L2309" t="s">
        <v>8</v>
      </c>
      <c r="M2309">
        <v>20</v>
      </c>
      <c r="N2309">
        <v>3</v>
      </c>
      <c r="O2309" t="str">
        <f>IF(AND(Tabela1[[#This Row],[EA Play Season Pass]]="Yes",Tabela1[[#This Row],[Minecraft Season Pass]]="Yes"),"Yes","No")</f>
        <v>Yes</v>
      </c>
      <c r="P2309" t="str">
        <f>IF(OR(Tabela1[[#This Row],[EA Play Season Pass]]="Yes",Tabela1[[#This Row],[Minecraft Season Pass]]="Yes"),"Yes","No")</f>
        <v>Yes</v>
      </c>
      <c r="Q2309">
        <v>52</v>
      </c>
      <c r="R2309" s="2"/>
    </row>
    <row r="2310" spans="1:18" x14ac:dyDescent="0.25">
      <c r="A2310">
        <v>2309</v>
      </c>
      <c r="B2310" t="s">
        <v>4855</v>
      </c>
      <c r="C2310" t="s">
        <v>10</v>
      </c>
      <c r="D2310" s="50">
        <v>44900</v>
      </c>
      <c r="E2310">
        <f>YEAR(Tabela1[[#This Row],[Start Date]])</f>
        <v>2022</v>
      </c>
      <c r="F2310">
        <f>ROUNDUP(MONTH(Tabela1[[#This Row],[Start Date]])/3,0)</f>
        <v>4</v>
      </c>
      <c r="G2310" t="s">
        <v>11</v>
      </c>
      <c r="H2310">
        <v>5</v>
      </c>
      <c r="I2310" t="s">
        <v>12</v>
      </c>
      <c r="J2310" t="s">
        <v>11</v>
      </c>
      <c r="K2310">
        <v>0</v>
      </c>
      <c r="L2310" t="s">
        <v>8</v>
      </c>
      <c r="M2310">
        <v>20</v>
      </c>
      <c r="N2310">
        <v>2</v>
      </c>
      <c r="O2310" t="str">
        <f>IF(AND(Tabela1[[#This Row],[EA Play Season Pass]]="Yes",Tabela1[[#This Row],[Minecraft Season Pass]]="Yes"),"Yes","No")</f>
        <v>No</v>
      </c>
      <c r="P2310" t="str">
        <f>IF(OR(Tabela1[[#This Row],[EA Play Season Pass]]="Yes",Tabela1[[#This Row],[Minecraft Season Pass]]="Yes"),"Yes","No")</f>
        <v>Yes</v>
      </c>
      <c r="Q2310">
        <v>23</v>
      </c>
      <c r="R2310" s="2"/>
    </row>
    <row r="2311" spans="1:18" x14ac:dyDescent="0.25">
      <c r="A2311">
        <v>2310</v>
      </c>
      <c r="B2311" t="s">
        <v>4856</v>
      </c>
      <c r="C2311" t="s">
        <v>13</v>
      </c>
      <c r="D2311" s="50">
        <v>44900</v>
      </c>
      <c r="E2311">
        <f>YEAR(Tabela1[[#This Row],[Start Date]])</f>
        <v>2022</v>
      </c>
      <c r="F2311">
        <f>ROUNDUP(MONTH(Tabela1[[#This Row],[Start Date]])/3,0)</f>
        <v>4</v>
      </c>
      <c r="G2311" t="s">
        <v>8</v>
      </c>
      <c r="H2311">
        <v>10</v>
      </c>
      <c r="I2311" t="s">
        <v>14</v>
      </c>
      <c r="J2311" t="s">
        <v>8</v>
      </c>
      <c r="K2311">
        <v>30</v>
      </c>
      <c r="L2311" t="s">
        <v>11</v>
      </c>
      <c r="M2311">
        <v>0</v>
      </c>
      <c r="N2311">
        <v>2</v>
      </c>
      <c r="O2311" t="str">
        <f>IF(AND(Tabela1[[#This Row],[EA Play Season Pass]]="Yes",Tabela1[[#This Row],[Minecraft Season Pass]]="Yes"),"Yes","No")</f>
        <v>No</v>
      </c>
      <c r="P2311" t="str">
        <f>IF(OR(Tabela1[[#This Row],[EA Play Season Pass]]="Yes",Tabela1[[#This Row],[Minecraft Season Pass]]="Yes"),"Yes","No")</f>
        <v>Yes</v>
      </c>
      <c r="Q2311">
        <v>38</v>
      </c>
      <c r="R2311" s="2"/>
    </row>
    <row r="2312" spans="1:18" x14ac:dyDescent="0.25">
      <c r="A2312">
        <v>2311</v>
      </c>
      <c r="B2312" t="s">
        <v>2976</v>
      </c>
      <c r="C2312" t="s">
        <v>10</v>
      </c>
      <c r="D2312" s="50">
        <v>44900</v>
      </c>
      <c r="E2312">
        <f>YEAR(Tabela1[[#This Row],[Start Date]])</f>
        <v>2022</v>
      </c>
      <c r="F2312">
        <f>ROUNDUP(MONTH(Tabela1[[#This Row],[Start Date]])/3,0)</f>
        <v>4</v>
      </c>
      <c r="G2312" t="s">
        <v>11</v>
      </c>
      <c r="H2312">
        <v>5</v>
      </c>
      <c r="I2312" t="s">
        <v>14</v>
      </c>
      <c r="J2312" t="s">
        <v>11</v>
      </c>
      <c r="K2312">
        <v>0</v>
      </c>
      <c r="L2312" t="s">
        <v>8</v>
      </c>
      <c r="M2312">
        <v>20</v>
      </c>
      <c r="N2312">
        <v>2</v>
      </c>
      <c r="O2312" t="str">
        <f>IF(AND(Tabela1[[#This Row],[EA Play Season Pass]]="Yes",Tabela1[[#This Row],[Minecraft Season Pass]]="Yes"),"Yes","No")</f>
        <v>No</v>
      </c>
      <c r="P2312" t="str">
        <f>IF(OR(Tabela1[[#This Row],[EA Play Season Pass]]="Yes",Tabela1[[#This Row],[Minecraft Season Pass]]="Yes"),"Yes","No")</f>
        <v>Yes</v>
      </c>
      <c r="Q2312">
        <v>23</v>
      </c>
      <c r="R2312" s="2"/>
    </row>
    <row r="2313" spans="1:18" x14ac:dyDescent="0.25">
      <c r="A2313">
        <v>2312</v>
      </c>
      <c r="B2313" t="s">
        <v>4857</v>
      </c>
      <c r="C2313" t="s">
        <v>7</v>
      </c>
      <c r="D2313" s="50">
        <v>44900</v>
      </c>
      <c r="E2313">
        <f>YEAR(Tabela1[[#This Row],[Start Date]])</f>
        <v>2022</v>
      </c>
      <c r="F2313">
        <f>ROUNDUP(MONTH(Tabela1[[#This Row],[Start Date]])/3,0)</f>
        <v>4</v>
      </c>
      <c r="G2313" t="s">
        <v>8</v>
      </c>
      <c r="H2313">
        <v>15</v>
      </c>
      <c r="I2313" t="s">
        <v>14</v>
      </c>
      <c r="J2313" t="s">
        <v>11</v>
      </c>
      <c r="K2313">
        <v>0</v>
      </c>
      <c r="L2313" t="s">
        <v>11</v>
      </c>
      <c r="M2313">
        <v>0</v>
      </c>
      <c r="N2313">
        <v>2</v>
      </c>
      <c r="O2313" t="str">
        <f>IF(AND(Tabela1[[#This Row],[EA Play Season Pass]]="Yes",Tabela1[[#This Row],[Minecraft Season Pass]]="Yes"),"Yes","No")</f>
        <v>No</v>
      </c>
      <c r="P2313" t="str">
        <f>IF(OR(Tabela1[[#This Row],[EA Play Season Pass]]="Yes",Tabela1[[#This Row],[Minecraft Season Pass]]="Yes"),"Yes","No")</f>
        <v>No</v>
      </c>
      <c r="Q2313">
        <v>13</v>
      </c>
      <c r="R2313" s="2"/>
    </row>
    <row r="2314" spans="1:18" x14ac:dyDescent="0.25">
      <c r="A2314">
        <v>2313</v>
      </c>
      <c r="B2314" t="s">
        <v>4858</v>
      </c>
      <c r="C2314" t="s">
        <v>13</v>
      </c>
      <c r="D2314" s="50">
        <v>44900</v>
      </c>
      <c r="E2314">
        <f>YEAR(Tabela1[[#This Row],[Start Date]])</f>
        <v>2022</v>
      </c>
      <c r="F2314">
        <f>ROUNDUP(MONTH(Tabela1[[#This Row],[Start Date]])/3,0)</f>
        <v>4</v>
      </c>
      <c r="G2314" t="s">
        <v>8</v>
      </c>
      <c r="H2314">
        <v>10</v>
      </c>
      <c r="I2314" t="s">
        <v>12</v>
      </c>
      <c r="J2314" t="s">
        <v>8</v>
      </c>
      <c r="K2314">
        <v>30</v>
      </c>
      <c r="L2314" t="s">
        <v>11</v>
      </c>
      <c r="M2314">
        <v>0</v>
      </c>
      <c r="N2314">
        <v>3</v>
      </c>
      <c r="O2314" t="str">
        <f>IF(AND(Tabela1[[#This Row],[EA Play Season Pass]]="Yes",Tabela1[[#This Row],[Minecraft Season Pass]]="Yes"),"Yes","No")</f>
        <v>No</v>
      </c>
      <c r="P2314" t="str">
        <f>IF(OR(Tabela1[[#This Row],[EA Play Season Pass]]="Yes",Tabela1[[#This Row],[Minecraft Season Pass]]="Yes"),"Yes","No")</f>
        <v>Yes</v>
      </c>
      <c r="Q2314">
        <v>37</v>
      </c>
      <c r="R2314" s="2"/>
    </row>
    <row r="2315" spans="1:18" x14ac:dyDescent="0.25">
      <c r="A2315">
        <v>2314</v>
      </c>
      <c r="B2315" t="s">
        <v>4859</v>
      </c>
      <c r="C2315" t="s">
        <v>10</v>
      </c>
      <c r="D2315" s="50">
        <v>44900</v>
      </c>
      <c r="E2315">
        <f>YEAR(Tabela1[[#This Row],[Start Date]])</f>
        <v>2022</v>
      </c>
      <c r="F2315">
        <f>ROUNDUP(MONTH(Tabela1[[#This Row],[Start Date]])/3,0)</f>
        <v>4</v>
      </c>
      <c r="G2315" t="s">
        <v>11</v>
      </c>
      <c r="H2315">
        <v>5</v>
      </c>
      <c r="I2315" t="s">
        <v>12</v>
      </c>
      <c r="J2315" t="s">
        <v>11</v>
      </c>
      <c r="K2315">
        <v>0</v>
      </c>
      <c r="L2315" t="s">
        <v>8</v>
      </c>
      <c r="M2315">
        <v>20</v>
      </c>
      <c r="N2315">
        <v>1</v>
      </c>
      <c r="O2315" t="str">
        <f>IF(AND(Tabela1[[#This Row],[EA Play Season Pass]]="Yes",Tabela1[[#This Row],[Minecraft Season Pass]]="Yes"),"Yes","No")</f>
        <v>No</v>
      </c>
      <c r="P2315" t="str">
        <f>IF(OR(Tabela1[[#This Row],[EA Play Season Pass]]="Yes",Tabela1[[#This Row],[Minecraft Season Pass]]="Yes"),"Yes","No")</f>
        <v>Yes</v>
      </c>
      <c r="Q2315">
        <v>24</v>
      </c>
      <c r="R2315" s="2"/>
    </row>
    <row r="2316" spans="1:18" x14ac:dyDescent="0.25">
      <c r="A2316">
        <v>2315</v>
      </c>
      <c r="B2316" t="s">
        <v>922</v>
      </c>
      <c r="C2316" t="s">
        <v>10</v>
      </c>
      <c r="D2316" s="50">
        <v>44900</v>
      </c>
      <c r="E2316">
        <f>YEAR(Tabela1[[#This Row],[Start Date]])</f>
        <v>2022</v>
      </c>
      <c r="F2316">
        <f>ROUNDUP(MONTH(Tabela1[[#This Row],[Start Date]])/3,0)</f>
        <v>4</v>
      </c>
      <c r="G2316" t="s">
        <v>11</v>
      </c>
      <c r="H2316">
        <v>5</v>
      </c>
      <c r="I2316" t="s">
        <v>12</v>
      </c>
      <c r="J2316" t="s">
        <v>8</v>
      </c>
      <c r="K2316">
        <v>30</v>
      </c>
      <c r="L2316" t="s">
        <v>8</v>
      </c>
      <c r="M2316">
        <v>20</v>
      </c>
      <c r="N2316">
        <v>3</v>
      </c>
      <c r="O2316" t="str">
        <f>IF(AND(Tabela1[[#This Row],[EA Play Season Pass]]="Yes",Tabela1[[#This Row],[Minecraft Season Pass]]="Yes"),"Yes","No")</f>
        <v>Yes</v>
      </c>
      <c r="P2316" t="str">
        <f>IF(OR(Tabela1[[#This Row],[EA Play Season Pass]]="Yes",Tabela1[[#This Row],[Minecraft Season Pass]]="Yes"),"Yes","No")</f>
        <v>Yes</v>
      </c>
      <c r="Q2316">
        <v>52</v>
      </c>
      <c r="R2316" s="2"/>
    </row>
    <row r="2317" spans="1:18" x14ac:dyDescent="0.25">
      <c r="A2317">
        <v>2316</v>
      </c>
      <c r="B2317" t="s">
        <v>4860</v>
      </c>
      <c r="C2317" t="s">
        <v>13</v>
      </c>
      <c r="D2317" s="50">
        <v>44900</v>
      </c>
      <c r="E2317">
        <f>YEAR(Tabela1[[#This Row],[Start Date]])</f>
        <v>2022</v>
      </c>
      <c r="F2317">
        <f>ROUNDUP(MONTH(Tabela1[[#This Row],[Start Date]])/3,0)</f>
        <v>4</v>
      </c>
      <c r="G2317" t="s">
        <v>11</v>
      </c>
      <c r="H2317">
        <v>10</v>
      </c>
      <c r="I2317" t="s">
        <v>9</v>
      </c>
      <c r="J2317" t="s">
        <v>11</v>
      </c>
      <c r="K2317">
        <v>0</v>
      </c>
      <c r="L2317" t="s">
        <v>11</v>
      </c>
      <c r="M2317">
        <v>0</v>
      </c>
      <c r="N2317">
        <v>2</v>
      </c>
      <c r="O2317" t="str">
        <f>IF(AND(Tabela1[[#This Row],[EA Play Season Pass]]="Yes",Tabela1[[#This Row],[Minecraft Season Pass]]="Yes"),"Yes","No")</f>
        <v>No</v>
      </c>
      <c r="P2317" t="str">
        <f>IF(OR(Tabela1[[#This Row],[EA Play Season Pass]]="Yes",Tabela1[[#This Row],[Minecraft Season Pass]]="Yes"),"Yes","No")</f>
        <v>No</v>
      </c>
      <c r="Q2317">
        <v>8</v>
      </c>
      <c r="R2317" s="2"/>
    </row>
    <row r="2318" spans="1:18" x14ac:dyDescent="0.25">
      <c r="A2318">
        <v>2317</v>
      </c>
      <c r="B2318" t="s">
        <v>2469</v>
      </c>
      <c r="C2318" t="s">
        <v>7</v>
      </c>
      <c r="D2318" s="50">
        <v>44901</v>
      </c>
      <c r="E2318">
        <f>YEAR(Tabela1[[#This Row],[Start Date]])</f>
        <v>2022</v>
      </c>
      <c r="F2318">
        <f>ROUNDUP(MONTH(Tabela1[[#This Row],[Start Date]])/3,0)</f>
        <v>4</v>
      </c>
      <c r="G2318" t="s">
        <v>8</v>
      </c>
      <c r="H2318">
        <v>15</v>
      </c>
      <c r="I2318" t="s">
        <v>9</v>
      </c>
      <c r="J2318" t="s">
        <v>8</v>
      </c>
      <c r="K2318">
        <v>30</v>
      </c>
      <c r="L2318" t="s">
        <v>8</v>
      </c>
      <c r="M2318">
        <v>20</v>
      </c>
      <c r="N2318">
        <v>2</v>
      </c>
      <c r="O2318" t="str">
        <f>IF(AND(Tabela1[[#This Row],[EA Play Season Pass]]="Yes",Tabela1[[#This Row],[Minecraft Season Pass]]="Yes"),"Yes","No")</f>
        <v>Yes</v>
      </c>
      <c r="P2318" t="str">
        <f>IF(OR(Tabela1[[#This Row],[EA Play Season Pass]]="Yes",Tabela1[[#This Row],[Minecraft Season Pass]]="Yes"),"Yes","No")</f>
        <v>Yes</v>
      </c>
      <c r="Q2318">
        <v>63</v>
      </c>
      <c r="R2318" s="2"/>
    </row>
    <row r="2319" spans="1:18" x14ac:dyDescent="0.25">
      <c r="A2319">
        <v>2318</v>
      </c>
      <c r="B2319" t="s">
        <v>4861</v>
      </c>
      <c r="C2319" t="s">
        <v>13</v>
      </c>
      <c r="D2319" s="50">
        <v>44901</v>
      </c>
      <c r="E2319">
        <f>YEAR(Tabela1[[#This Row],[Start Date]])</f>
        <v>2022</v>
      </c>
      <c r="F2319">
        <f>ROUNDUP(MONTH(Tabela1[[#This Row],[Start Date]])/3,0)</f>
        <v>4</v>
      </c>
      <c r="G2319" t="s">
        <v>8</v>
      </c>
      <c r="H2319">
        <v>10</v>
      </c>
      <c r="I2319" t="s">
        <v>12</v>
      </c>
      <c r="J2319" t="s">
        <v>11</v>
      </c>
      <c r="K2319">
        <v>0</v>
      </c>
      <c r="L2319" t="s">
        <v>11</v>
      </c>
      <c r="M2319">
        <v>0</v>
      </c>
      <c r="N2319">
        <v>3</v>
      </c>
      <c r="O2319" t="str">
        <f>IF(AND(Tabela1[[#This Row],[EA Play Season Pass]]="Yes",Tabela1[[#This Row],[Minecraft Season Pass]]="Yes"),"Yes","No")</f>
        <v>No</v>
      </c>
      <c r="P2319" t="str">
        <f>IF(OR(Tabela1[[#This Row],[EA Play Season Pass]]="Yes",Tabela1[[#This Row],[Minecraft Season Pass]]="Yes"),"Yes","No")</f>
        <v>No</v>
      </c>
      <c r="Q2319">
        <v>7</v>
      </c>
      <c r="R2319" s="2"/>
    </row>
    <row r="2320" spans="1:18" x14ac:dyDescent="0.25">
      <c r="A2320">
        <v>2319</v>
      </c>
      <c r="B2320" t="s">
        <v>4862</v>
      </c>
      <c r="C2320" t="s">
        <v>7</v>
      </c>
      <c r="D2320" s="50">
        <v>44901</v>
      </c>
      <c r="E2320">
        <f>YEAR(Tabela1[[#This Row],[Start Date]])</f>
        <v>2022</v>
      </c>
      <c r="F2320">
        <f>ROUNDUP(MONTH(Tabela1[[#This Row],[Start Date]])/3,0)</f>
        <v>4</v>
      </c>
      <c r="G2320" t="s">
        <v>11</v>
      </c>
      <c r="H2320">
        <v>15</v>
      </c>
      <c r="I2320" t="s">
        <v>14</v>
      </c>
      <c r="J2320" t="s">
        <v>11</v>
      </c>
      <c r="K2320">
        <v>0</v>
      </c>
      <c r="L2320" t="s">
        <v>11</v>
      </c>
      <c r="M2320">
        <v>0</v>
      </c>
      <c r="N2320">
        <v>2</v>
      </c>
      <c r="O2320" t="str">
        <f>IF(AND(Tabela1[[#This Row],[EA Play Season Pass]]="Yes",Tabela1[[#This Row],[Minecraft Season Pass]]="Yes"),"Yes","No")</f>
        <v>No</v>
      </c>
      <c r="P2320" t="str">
        <f>IF(OR(Tabela1[[#This Row],[EA Play Season Pass]]="Yes",Tabela1[[#This Row],[Minecraft Season Pass]]="Yes"),"Yes","No")</f>
        <v>No</v>
      </c>
      <c r="Q2320">
        <v>13</v>
      </c>
      <c r="R2320" s="2"/>
    </row>
    <row r="2321" spans="1:18" x14ac:dyDescent="0.25">
      <c r="A2321">
        <v>2320</v>
      </c>
      <c r="B2321" t="s">
        <v>1290</v>
      </c>
      <c r="C2321" t="s">
        <v>13</v>
      </c>
      <c r="D2321" s="50">
        <v>44901</v>
      </c>
      <c r="E2321">
        <f>YEAR(Tabela1[[#This Row],[Start Date]])</f>
        <v>2022</v>
      </c>
      <c r="F2321">
        <f>ROUNDUP(MONTH(Tabela1[[#This Row],[Start Date]])/3,0)</f>
        <v>4</v>
      </c>
      <c r="G2321" t="s">
        <v>11</v>
      </c>
      <c r="H2321">
        <v>10</v>
      </c>
      <c r="I2321" t="s">
        <v>9</v>
      </c>
      <c r="J2321" t="s">
        <v>11</v>
      </c>
      <c r="K2321">
        <v>0</v>
      </c>
      <c r="L2321" t="s">
        <v>8</v>
      </c>
      <c r="M2321">
        <v>20</v>
      </c>
      <c r="N2321">
        <v>3</v>
      </c>
      <c r="O2321" t="str">
        <f>IF(AND(Tabela1[[#This Row],[EA Play Season Pass]]="Yes",Tabela1[[#This Row],[Minecraft Season Pass]]="Yes"),"Yes","No")</f>
        <v>No</v>
      </c>
      <c r="P2321" t="str">
        <f>IF(OR(Tabela1[[#This Row],[EA Play Season Pass]]="Yes",Tabela1[[#This Row],[Minecraft Season Pass]]="Yes"),"Yes","No")</f>
        <v>Yes</v>
      </c>
      <c r="Q2321">
        <v>27</v>
      </c>
      <c r="R2321" s="2"/>
    </row>
    <row r="2322" spans="1:18" x14ac:dyDescent="0.25">
      <c r="A2322">
        <v>2321</v>
      </c>
      <c r="B2322" t="s">
        <v>232</v>
      </c>
      <c r="C2322" t="s">
        <v>7</v>
      </c>
      <c r="D2322" s="50">
        <v>44901</v>
      </c>
      <c r="E2322">
        <f>YEAR(Tabela1[[#This Row],[Start Date]])</f>
        <v>2022</v>
      </c>
      <c r="F2322">
        <f>ROUNDUP(MONTH(Tabela1[[#This Row],[Start Date]])/3,0)</f>
        <v>4</v>
      </c>
      <c r="G2322" t="s">
        <v>8</v>
      </c>
      <c r="H2322">
        <v>15</v>
      </c>
      <c r="I2322" t="s">
        <v>14</v>
      </c>
      <c r="J2322" t="s">
        <v>8</v>
      </c>
      <c r="K2322">
        <v>30</v>
      </c>
      <c r="L2322" t="s">
        <v>8</v>
      </c>
      <c r="M2322">
        <v>20</v>
      </c>
      <c r="N2322">
        <v>3</v>
      </c>
      <c r="O2322" t="str">
        <f>IF(AND(Tabela1[[#This Row],[EA Play Season Pass]]="Yes",Tabela1[[#This Row],[Minecraft Season Pass]]="Yes"),"Yes","No")</f>
        <v>Yes</v>
      </c>
      <c r="P2322" t="str">
        <f>IF(OR(Tabela1[[#This Row],[EA Play Season Pass]]="Yes",Tabela1[[#This Row],[Minecraft Season Pass]]="Yes"),"Yes","No")</f>
        <v>Yes</v>
      </c>
      <c r="Q2322">
        <v>62</v>
      </c>
      <c r="R2322" s="2"/>
    </row>
    <row r="2323" spans="1:18" x14ac:dyDescent="0.25">
      <c r="A2323">
        <v>2322</v>
      </c>
      <c r="B2323" t="s">
        <v>4863</v>
      </c>
      <c r="C2323" t="s">
        <v>13</v>
      </c>
      <c r="D2323" s="50">
        <v>44901</v>
      </c>
      <c r="E2323">
        <f>YEAR(Tabela1[[#This Row],[Start Date]])</f>
        <v>2022</v>
      </c>
      <c r="F2323">
        <f>ROUNDUP(MONTH(Tabela1[[#This Row],[Start Date]])/3,0)</f>
        <v>4</v>
      </c>
      <c r="G2323" t="s">
        <v>8</v>
      </c>
      <c r="H2323">
        <v>10</v>
      </c>
      <c r="I2323" t="s">
        <v>9</v>
      </c>
      <c r="J2323" t="s">
        <v>11</v>
      </c>
      <c r="K2323">
        <v>0</v>
      </c>
      <c r="L2323" t="s">
        <v>8</v>
      </c>
      <c r="M2323">
        <v>20</v>
      </c>
      <c r="N2323">
        <v>3</v>
      </c>
      <c r="O2323" t="str">
        <f>IF(AND(Tabela1[[#This Row],[EA Play Season Pass]]="Yes",Tabela1[[#This Row],[Minecraft Season Pass]]="Yes"),"Yes","No")</f>
        <v>No</v>
      </c>
      <c r="P2323" t="str">
        <f>IF(OR(Tabela1[[#This Row],[EA Play Season Pass]]="Yes",Tabela1[[#This Row],[Minecraft Season Pass]]="Yes"),"Yes","No")</f>
        <v>Yes</v>
      </c>
      <c r="Q2323">
        <v>27</v>
      </c>
      <c r="R2323" s="2"/>
    </row>
    <row r="2324" spans="1:18" x14ac:dyDescent="0.25">
      <c r="A2324">
        <v>2323</v>
      </c>
      <c r="B2324" t="s">
        <v>4864</v>
      </c>
      <c r="C2324" t="s">
        <v>7</v>
      </c>
      <c r="D2324" s="50">
        <v>44901</v>
      </c>
      <c r="E2324">
        <f>YEAR(Tabela1[[#This Row],[Start Date]])</f>
        <v>2022</v>
      </c>
      <c r="F2324">
        <f>ROUNDUP(MONTH(Tabela1[[#This Row],[Start Date]])/3,0)</f>
        <v>4</v>
      </c>
      <c r="G2324" t="s">
        <v>11</v>
      </c>
      <c r="H2324">
        <v>15</v>
      </c>
      <c r="I2324" t="s">
        <v>12</v>
      </c>
      <c r="J2324" t="s">
        <v>11</v>
      </c>
      <c r="K2324">
        <v>0</v>
      </c>
      <c r="L2324" t="s">
        <v>11</v>
      </c>
      <c r="M2324">
        <v>0</v>
      </c>
      <c r="N2324">
        <v>3</v>
      </c>
      <c r="O2324" t="str">
        <f>IF(AND(Tabela1[[#This Row],[EA Play Season Pass]]="Yes",Tabela1[[#This Row],[Minecraft Season Pass]]="Yes"),"Yes","No")</f>
        <v>No</v>
      </c>
      <c r="P2324" t="str">
        <f>IF(OR(Tabela1[[#This Row],[EA Play Season Pass]]="Yes",Tabela1[[#This Row],[Minecraft Season Pass]]="Yes"),"Yes","No")</f>
        <v>No</v>
      </c>
      <c r="Q2324">
        <v>12</v>
      </c>
      <c r="R2324" s="2"/>
    </row>
    <row r="2325" spans="1:18" x14ac:dyDescent="0.25">
      <c r="A2325">
        <v>2324</v>
      </c>
      <c r="B2325" t="s">
        <v>4865</v>
      </c>
      <c r="C2325" t="s">
        <v>10</v>
      </c>
      <c r="D2325" s="50">
        <v>44901</v>
      </c>
      <c r="E2325">
        <f>YEAR(Tabela1[[#This Row],[Start Date]])</f>
        <v>2022</v>
      </c>
      <c r="F2325">
        <f>ROUNDUP(MONTH(Tabela1[[#This Row],[Start Date]])/3,0)</f>
        <v>4</v>
      </c>
      <c r="G2325" t="s">
        <v>11</v>
      </c>
      <c r="H2325">
        <v>5</v>
      </c>
      <c r="I2325" t="s">
        <v>12</v>
      </c>
      <c r="J2325" t="s">
        <v>11</v>
      </c>
      <c r="K2325">
        <v>0</v>
      </c>
      <c r="L2325" t="s">
        <v>8</v>
      </c>
      <c r="M2325">
        <v>20</v>
      </c>
      <c r="N2325">
        <v>2</v>
      </c>
      <c r="O2325" t="str">
        <f>IF(AND(Tabela1[[#This Row],[EA Play Season Pass]]="Yes",Tabela1[[#This Row],[Minecraft Season Pass]]="Yes"),"Yes","No")</f>
        <v>No</v>
      </c>
      <c r="P2325" t="str">
        <f>IF(OR(Tabela1[[#This Row],[EA Play Season Pass]]="Yes",Tabela1[[#This Row],[Minecraft Season Pass]]="Yes"),"Yes","No")</f>
        <v>Yes</v>
      </c>
      <c r="Q2325">
        <v>23</v>
      </c>
      <c r="R2325" s="2"/>
    </row>
    <row r="2326" spans="1:18" x14ac:dyDescent="0.25">
      <c r="A2326">
        <v>2325</v>
      </c>
      <c r="B2326" t="s">
        <v>4866</v>
      </c>
      <c r="C2326" t="s">
        <v>7</v>
      </c>
      <c r="D2326" s="50">
        <v>44901</v>
      </c>
      <c r="E2326">
        <f>YEAR(Tabela1[[#This Row],[Start Date]])</f>
        <v>2022</v>
      </c>
      <c r="F2326">
        <f>ROUNDUP(MONTH(Tabela1[[#This Row],[Start Date]])/3,0)</f>
        <v>4</v>
      </c>
      <c r="G2326" t="s">
        <v>11</v>
      </c>
      <c r="H2326">
        <v>15</v>
      </c>
      <c r="I2326" t="s">
        <v>14</v>
      </c>
      <c r="J2326" t="s">
        <v>8</v>
      </c>
      <c r="K2326">
        <v>30</v>
      </c>
      <c r="L2326" t="s">
        <v>11</v>
      </c>
      <c r="M2326">
        <v>0</v>
      </c>
      <c r="N2326">
        <v>3</v>
      </c>
      <c r="O2326" t="str">
        <f>IF(AND(Tabela1[[#This Row],[EA Play Season Pass]]="Yes",Tabela1[[#This Row],[Minecraft Season Pass]]="Yes"),"Yes","No")</f>
        <v>No</v>
      </c>
      <c r="P2326" t="str">
        <f>IF(OR(Tabela1[[#This Row],[EA Play Season Pass]]="Yes",Tabela1[[#This Row],[Minecraft Season Pass]]="Yes"),"Yes","No")</f>
        <v>Yes</v>
      </c>
      <c r="Q2326">
        <v>42</v>
      </c>
      <c r="R2326" s="2"/>
    </row>
    <row r="2327" spans="1:18" x14ac:dyDescent="0.25">
      <c r="A2327">
        <v>2326</v>
      </c>
      <c r="B2327" t="s">
        <v>4867</v>
      </c>
      <c r="C2327" t="s">
        <v>7</v>
      </c>
      <c r="D2327" s="50">
        <v>44901</v>
      </c>
      <c r="E2327">
        <f>YEAR(Tabela1[[#This Row],[Start Date]])</f>
        <v>2022</v>
      </c>
      <c r="F2327">
        <f>ROUNDUP(MONTH(Tabela1[[#This Row],[Start Date]])/3,0)</f>
        <v>4</v>
      </c>
      <c r="G2327" t="s">
        <v>11</v>
      </c>
      <c r="H2327">
        <v>15</v>
      </c>
      <c r="I2327" t="s">
        <v>9</v>
      </c>
      <c r="J2327" t="s">
        <v>8</v>
      </c>
      <c r="K2327">
        <v>30</v>
      </c>
      <c r="L2327" t="s">
        <v>8</v>
      </c>
      <c r="M2327">
        <v>20</v>
      </c>
      <c r="N2327">
        <v>3</v>
      </c>
      <c r="O2327" t="str">
        <f>IF(AND(Tabela1[[#This Row],[EA Play Season Pass]]="Yes",Tabela1[[#This Row],[Minecraft Season Pass]]="Yes"),"Yes","No")</f>
        <v>Yes</v>
      </c>
      <c r="P2327" t="str">
        <f>IF(OR(Tabela1[[#This Row],[EA Play Season Pass]]="Yes",Tabela1[[#This Row],[Minecraft Season Pass]]="Yes"),"Yes","No")</f>
        <v>Yes</v>
      </c>
      <c r="Q2327">
        <v>62</v>
      </c>
      <c r="R2327" s="2"/>
    </row>
    <row r="2328" spans="1:18" x14ac:dyDescent="0.25">
      <c r="A2328">
        <v>2327</v>
      </c>
      <c r="B2328" t="s">
        <v>4868</v>
      </c>
      <c r="C2328" t="s">
        <v>7</v>
      </c>
      <c r="D2328" s="50">
        <v>44902</v>
      </c>
      <c r="E2328">
        <f>YEAR(Tabela1[[#This Row],[Start Date]])</f>
        <v>2022</v>
      </c>
      <c r="F2328">
        <f>ROUNDUP(MONTH(Tabela1[[#This Row],[Start Date]])/3,0)</f>
        <v>4</v>
      </c>
      <c r="G2328" t="s">
        <v>11</v>
      </c>
      <c r="H2328">
        <v>15</v>
      </c>
      <c r="I2328" t="s">
        <v>9</v>
      </c>
      <c r="J2328" t="s">
        <v>8</v>
      </c>
      <c r="K2328">
        <v>30</v>
      </c>
      <c r="L2328" t="s">
        <v>8</v>
      </c>
      <c r="M2328">
        <v>20</v>
      </c>
      <c r="N2328">
        <v>2</v>
      </c>
      <c r="O2328" t="str">
        <f>IF(AND(Tabela1[[#This Row],[EA Play Season Pass]]="Yes",Tabela1[[#This Row],[Minecraft Season Pass]]="Yes"),"Yes","No")</f>
        <v>Yes</v>
      </c>
      <c r="P2328" t="str">
        <f>IF(OR(Tabela1[[#This Row],[EA Play Season Pass]]="Yes",Tabela1[[#This Row],[Minecraft Season Pass]]="Yes"),"Yes","No")</f>
        <v>Yes</v>
      </c>
      <c r="Q2328">
        <v>63</v>
      </c>
      <c r="R2328" s="2"/>
    </row>
    <row r="2329" spans="1:18" x14ac:dyDescent="0.25">
      <c r="A2329">
        <v>2328</v>
      </c>
      <c r="B2329" t="s">
        <v>4869</v>
      </c>
      <c r="C2329" t="s">
        <v>10</v>
      </c>
      <c r="D2329" s="50">
        <v>44902</v>
      </c>
      <c r="E2329">
        <f>YEAR(Tabela1[[#This Row],[Start Date]])</f>
        <v>2022</v>
      </c>
      <c r="F2329">
        <f>ROUNDUP(MONTH(Tabela1[[#This Row],[Start Date]])/3,0)</f>
        <v>4</v>
      </c>
      <c r="G2329" t="s">
        <v>11</v>
      </c>
      <c r="H2329">
        <v>5</v>
      </c>
      <c r="I2329" t="s">
        <v>9</v>
      </c>
      <c r="J2329" t="s">
        <v>8</v>
      </c>
      <c r="K2329">
        <v>30</v>
      </c>
      <c r="L2329" t="s">
        <v>11</v>
      </c>
      <c r="M2329">
        <v>0</v>
      </c>
      <c r="N2329">
        <v>2</v>
      </c>
      <c r="O2329" t="str">
        <f>IF(AND(Tabela1[[#This Row],[EA Play Season Pass]]="Yes",Tabela1[[#This Row],[Minecraft Season Pass]]="Yes"),"Yes","No")</f>
        <v>No</v>
      </c>
      <c r="P2329" t="str">
        <f>IF(OR(Tabela1[[#This Row],[EA Play Season Pass]]="Yes",Tabela1[[#This Row],[Minecraft Season Pass]]="Yes"),"Yes","No")</f>
        <v>Yes</v>
      </c>
      <c r="Q2329">
        <v>33</v>
      </c>
      <c r="R2329" s="2"/>
    </row>
    <row r="2330" spans="1:18" x14ac:dyDescent="0.25">
      <c r="A2330">
        <v>2329</v>
      </c>
      <c r="B2330" t="s">
        <v>4870</v>
      </c>
      <c r="C2330" t="s">
        <v>13</v>
      </c>
      <c r="D2330" s="50">
        <v>44902</v>
      </c>
      <c r="E2330">
        <f>YEAR(Tabela1[[#This Row],[Start Date]])</f>
        <v>2022</v>
      </c>
      <c r="F2330">
        <f>ROUNDUP(MONTH(Tabela1[[#This Row],[Start Date]])/3,0)</f>
        <v>4</v>
      </c>
      <c r="G2330" t="s">
        <v>8</v>
      </c>
      <c r="H2330">
        <v>10</v>
      </c>
      <c r="I2330" t="s">
        <v>12</v>
      </c>
      <c r="J2330" t="s">
        <v>11</v>
      </c>
      <c r="K2330">
        <v>0</v>
      </c>
      <c r="L2330" t="s">
        <v>11</v>
      </c>
      <c r="M2330">
        <v>0</v>
      </c>
      <c r="N2330">
        <v>3</v>
      </c>
      <c r="O2330" t="str">
        <f>IF(AND(Tabela1[[#This Row],[EA Play Season Pass]]="Yes",Tabela1[[#This Row],[Minecraft Season Pass]]="Yes"),"Yes","No")</f>
        <v>No</v>
      </c>
      <c r="P2330" t="str">
        <f>IF(OR(Tabela1[[#This Row],[EA Play Season Pass]]="Yes",Tabela1[[#This Row],[Minecraft Season Pass]]="Yes"),"Yes","No")</f>
        <v>No</v>
      </c>
      <c r="Q2330">
        <v>7</v>
      </c>
      <c r="R2330" s="2"/>
    </row>
    <row r="2331" spans="1:18" x14ac:dyDescent="0.25">
      <c r="A2331">
        <v>2330</v>
      </c>
      <c r="B2331" t="s">
        <v>4871</v>
      </c>
      <c r="C2331" t="s">
        <v>13</v>
      </c>
      <c r="D2331" s="50">
        <v>44902</v>
      </c>
      <c r="E2331">
        <f>YEAR(Tabela1[[#This Row],[Start Date]])</f>
        <v>2022</v>
      </c>
      <c r="F2331">
        <f>ROUNDUP(MONTH(Tabela1[[#This Row],[Start Date]])/3,0)</f>
        <v>4</v>
      </c>
      <c r="G2331" t="s">
        <v>8</v>
      </c>
      <c r="H2331">
        <v>10</v>
      </c>
      <c r="I2331" t="s">
        <v>14</v>
      </c>
      <c r="J2331" t="s">
        <v>11</v>
      </c>
      <c r="K2331">
        <v>0</v>
      </c>
      <c r="L2331" t="s">
        <v>11</v>
      </c>
      <c r="M2331">
        <v>0</v>
      </c>
      <c r="N2331">
        <v>3</v>
      </c>
      <c r="O2331" t="str">
        <f>IF(AND(Tabela1[[#This Row],[EA Play Season Pass]]="Yes",Tabela1[[#This Row],[Minecraft Season Pass]]="Yes"),"Yes","No")</f>
        <v>No</v>
      </c>
      <c r="P2331" t="str">
        <f>IF(OR(Tabela1[[#This Row],[EA Play Season Pass]]="Yes",Tabela1[[#This Row],[Minecraft Season Pass]]="Yes"),"Yes","No")</f>
        <v>No</v>
      </c>
      <c r="Q2331">
        <v>7</v>
      </c>
      <c r="R2331" s="2"/>
    </row>
    <row r="2332" spans="1:18" x14ac:dyDescent="0.25">
      <c r="A2332">
        <v>2331</v>
      </c>
      <c r="B2332" t="s">
        <v>4872</v>
      </c>
      <c r="C2332" t="s">
        <v>10</v>
      </c>
      <c r="D2332" s="50">
        <v>44902</v>
      </c>
      <c r="E2332">
        <f>YEAR(Tabela1[[#This Row],[Start Date]])</f>
        <v>2022</v>
      </c>
      <c r="F2332">
        <f>ROUNDUP(MONTH(Tabela1[[#This Row],[Start Date]])/3,0)</f>
        <v>4</v>
      </c>
      <c r="G2332" t="s">
        <v>11</v>
      </c>
      <c r="H2332">
        <v>5</v>
      </c>
      <c r="I2332" t="s">
        <v>12</v>
      </c>
      <c r="J2332" t="s">
        <v>8</v>
      </c>
      <c r="K2332">
        <v>30</v>
      </c>
      <c r="L2332" t="s">
        <v>11</v>
      </c>
      <c r="M2332">
        <v>0</v>
      </c>
      <c r="N2332">
        <v>1</v>
      </c>
      <c r="O2332" t="str">
        <f>IF(AND(Tabela1[[#This Row],[EA Play Season Pass]]="Yes",Tabela1[[#This Row],[Minecraft Season Pass]]="Yes"),"Yes","No")</f>
        <v>No</v>
      </c>
      <c r="P2332" t="str">
        <f>IF(OR(Tabela1[[#This Row],[EA Play Season Pass]]="Yes",Tabela1[[#This Row],[Minecraft Season Pass]]="Yes"),"Yes","No")</f>
        <v>Yes</v>
      </c>
      <c r="Q2332">
        <v>34</v>
      </c>
      <c r="R2332" s="2"/>
    </row>
    <row r="2333" spans="1:18" x14ac:dyDescent="0.25">
      <c r="A2333">
        <v>2332</v>
      </c>
      <c r="B2333" t="s">
        <v>4873</v>
      </c>
      <c r="C2333" t="s">
        <v>10</v>
      </c>
      <c r="D2333" s="50">
        <v>44902</v>
      </c>
      <c r="E2333">
        <f>YEAR(Tabela1[[#This Row],[Start Date]])</f>
        <v>2022</v>
      </c>
      <c r="F2333">
        <f>ROUNDUP(MONTH(Tabela1[[#This Row],[Start Date]])/3,0)</f>
        <v>4</v>
      </c>
      <c r="G2333" t="s">
        <v>11</v>
      </c>
      <c r="H2333">
        <v>5</v>
      </c>
      <c r="I2333" t="s">
        <v>14</v>
      </c>
      <c r="J2333" t="s">
        <v>11</v>
      </c>
      <c r="K2333">
        <v>0</v>
      </c>
      <c r="L2333" t="s">
        <v>8</v>
      </c>
      <c r="M2333">
        <v>20</v>
      </c>
      <c r="N2333">
        <v>3</v>
      </c>
      <c r="O2333" t="str">
        <f>IF(AND(Tabela1[[#This Row],[EA Play Season Pass]]="Yes",Tabela1[[#This Row],[Minecraft Season Pass]]="Yes"),"Yes","No")</f>
        <v>No</v>
      </c>
      <c r="P2333" t="str">
        <f>IF(OR(Tabela1[[#This Row],[EA Play Season Pass]]="Yes",Tabela1[[#This Row],[Minecraft Season Pass]]="Yes"),"Yes","No")</f>
        <v>Yes</v>
      </c>
      <c r="Q2333">
        <v>22</v>
      </c>
      <c r="R2333" s="2"/>
    </row>
    <row r="2334" spans="1:18" x14ac:dyDescent="0.25">
      <c r="A2334">
        <v>2333</v>
      </c>
      <c r="B2334" t="s">
        <v>2351</v>
      </c>
      <c r="C2334" t="s">
        <v>7</v>
      </c>
      <c r="D2334" s="50">
        <v>44903</v>
      </c>
      <c r="E2334">
        <f>YEAR(Tabela1[[#This Row],[Start Date]])</f>
        <v>2022</v>
      </c>
      <c r="F2334">
        <f>ROUNDUP(MONTH(Tabela1[[#This Row],[Start Date]])/3,0)</f>
        <v>4</v>
      </c>
      <c r="G2334" t="s">
        <v>8</v>
      </c>
      <c r="H2334">
        <v>15</v>
      </c>
      <c r="I2334" t="s">
        <v>14</v>
      </c>
      <c r="J2334" t="s">
        <v>8</v>
      </c>
      <c r="K2334">
        <v>30</v>
      </c>
      <c r="L2334" t="s">
        <v>8</v>
      </c>
      <c r="M2334">
        <v>20</v>
      </c>
      <c r="N2334">
        <v>1</v>
      </c>
      <c r="O2334" t="str">
        <f>IF(AND(Tabela1[[#This Row],[EA Play Season Pass]]="Yes",Tabela1[[#This Row],[Minecraft Season Pass]]="Yes"),"Yes","No")</f>
        <v>Yes</v>
      </c>
      <c r="P2334" t="str">
        <f>IF(OR(Tabela1[[#This Row],[EA Play Season Pass]]="Yes",Tabela1[[#This Row],[Minecraft Season Pass]]="Yes"),"Yes","No")</f>
        <v>Yes</v>
      </c>
      <c r="Q2334">
        <v>64</v>
      </c>
      <c r="R2334" s="2"/>
    </row>
    <row r="2335" spans="1:18" x14ac:dyDescent="0.25">
      <c r="A2335">
        <v>2334</v>
      </c>
      <c r="B2335" t="s">
        <v>4102</v>
      </c>
      <c r="C2335" t="s">
        <v>13</v>
      </c>
      <c r="D2335" s="50">
        <v>44903</v>
      </c>
      <c r="E2335">
        <f>YEAR(Tabela1[[#This Row],[Start Date]])</f>
        <v>2022</v>
      </c>
      <c r="F2335">
        <f>ROUNDUP(MONTH(Tabela1[[#This Row],[Start Date]])/3,0)</f>
        <v>4</v>
      </c>
      <c r="G2335" t="s">
        <v>11</v>
      </c>
      <c r="H2335">
        <v>10</v>
      </c>
      <c r="I2335" t="s">
        <v>14</v>
      </c>
      <c r="J2335" t="s">
        <v>8</v>
      </c>
      <c r="K2335">
        <v>30</v>
      </c>
      <c r="L2335" t="s">
        <v>11</v>
      </c>
      <c r="M2335">
        <v>0</v>
      </c>
      <c r="N2335">
        <v>1</v>
      </c>
      <c r="O2335" t="str">
        <f>IF(AND(Tabela1[[#This Row],[EA Play Season Pass]]="Yes",Tabela1[[#This Row],[Minecraft Season Pass]]="Yes"),"Yes","No")</f>
        <v>No</v>
      </c>
      <c r="P2335" t="str">
        <f>IF(OR(Tabela1[[#This Row],[EA Play Season Pass]]="Yes",Tabela1[[#This Row],[Minecraft Season Pass]]="Yes"),"Yes","No")</f>
        <v>Yes</v>
      </c>
      <c r="Q2335">
        <v>39</v>
      </c>
      <c r="R2335" s="2"/>
    </row>
    <row r="2336" spans="1:18" x14ac:dyDescent="0.25">
      <c r="A2336">
        <v>2335</v>
      </c>
      <c r="B2336" t="s">
        <v>4874</v>
      </c>
      <c r="C2336" t="s">
        <v>10</v>
      </c>
      <c r="D2336" s="50">
        <v>44903</v>
      </c>
      <c r="E2336">
        <f>YEAR(Tabela1[[#This Row],[Start Date]])</f>
        <v>2022</v>
      </c>
      <c r="F2336">
        <f>ROUNDUP(MONTH(Tabela1[[#This Row],[Start Date]])/3,0)</f>
        <v>4</v>
      </c>
      <c r="G2336" t="s">
        <v>8</v>
      </c>
      <c r="H2336">
        <v>5</v>
      </c>
      <c r="I2336" t="s">
        <v>9</v>
      </c>
      <c r="J2336" t="s">
        <v>8</v>
      </c>
      <c r="K2336">
        <v>30</v>
      </c>
      <c r="L2336" t="s">
        <v>8</v>
      </c>
      <c r="M2336">
        <v>20</v>
      </c>
      <c r="N2336">
        <v>1</v>
      </c>
      <c r="O2336" t="str">
        <f>IF(AND(Tabela1[[#This Row],[EA Play Season Pass]]="Yes",Tabela1[[#This Row],[Minecraft Season Pass]]="Yes"),"Yes","No")</f>
        <v>Yes</v>
      </c>
      <c r="P2336" t="str">
        <f>IF(OR(Tabela1[[#This Row],[EA Play Season Pass]]="Yes",Tabela1[[#This Row],[Minecraft Season Pass]]="Yes"),"Yes","No")</f>
        <v>Yes</v>
      </c>
      <c r="Q2336">
        <v>54</v>
      </c>
      <c r="R2336" s="2"/>
    </row>
    <row r="2337" spans="1:18" x14ac:dyDescent="0.25">
      <c r="A2337">
        <v>2336</v>
      </c>
      <c r="B2337" t="s">
        <v>4875</v>
      </c>
      <c r="C2337" t="s">
        <v>10</v>
      </c>
      <c r="D2337" s="50">
        <v>44903</v>
      </c>
      <c r="E2337">
        <f>YEAR(Tabela1[[#This Row],[Start Date]])</f>
        <v>2022</v>
      </c>
      <c r="F2337">
        <f>ROUNDUP(MONTH(Tabela1[[#This Row],[Start Date]])/3,0)</f>
        <v>4</v>
      </c>
      <c r="G2337" t="s">
        <v>11</v>
      </c>
      <c r="H2337">
        <v>5</v>
      </c>
      <c r="I2337" t="s">
        <v>14</v>
      </c>
      <c r="J2337" t="s">
        <v>8</v>
      </c>
      <c r="K2337">
        <v>30</v>
      </c>
      <c r="L2337" t="s">
        <v>11</v>
      </c>
      <c r="M2337">
        <v>0</v>
      </c>
      <c r="N2337">
        <v>2</v>
      </c>
      <c r="O2337" t="str">
        <f>IF(AND(Tabela1[[#This Row],[EA Play Season Pass]]="Yes",Tabela1[[#This Row],[Minecraft Season Pass]]="Yes"),"Yes","No")</f>
        <v>No</v>
      </c>
      <c r="P2337" t="str">
        <f>IF(OR(Tabela1[[#This Row],[EA Play Season Pass]]="Yes",Tabela1[[#This Row],[Minecraft Season Pass]]="Yes"),"Yes","No")</f>
        <v>Yes</v>
      </c>
      <c r="Q2337">
        <v>33</v>
      </c>
      <c r="R2337" s="2"/>
    </row>
    <row r="2338" spans="1:18" x14ac:dyDescent="0.25">
      <c r="A2338">
        <v>2337</v>
      </c>
      <c r="B2338" t="s">
        <v>1457</v>
      </c>
      <c r="C2338" t="s">
        <v>13</v>
      </c>
      <c r="D2338" s="50">
        <v>44903</v>
      </c>
      <c r="E2338">
        <f>YEAR(Tabela1[[#This Row],[Start Date]])</f>
        <v>2022</v>
      </c>
      <c r="F2338">
        <f>ROUNDUP(MONTH(Tabela1[[#This Row],[Start Date]])/3,0)</f>
        <v>4</v>
      </c>
      <c r="G2338" t="s">
        <v>8</v>
      </c>
      <c r="H2338">
        <v>10</v>
      </c>
      <c r="I2338" t="s">
        <v>9</v>
      </c>
      <c r="J2338" t="s">
        <v>8</v>
      </c>
      <c r="K2338">
        <v>30</v>
      </c>
      <c r="L2338" t="s">
        <v>8</v>
      </c>
      <c r="M2338">
        <v>20</v>
      </c>
      <c r="N2338">
        <v>3</v>
      </c>
      <c r="O2338" t="str">
        <f>IF(AND(Tabela1[[#This Row],[EA Play Season Pass]]="Yes",Tabela1[[#This Row],[Minecraft Season Pass]]="Yes"),"Yes","No")</f>
        <v>Yes</v>
      </c>
      <c r="P2338" t="str">
        <f>IF(OR(Tabela1[[#This Row],[EA Play Season Pass]]="Yes",Tabela1[[#This Row],[Minecraft Season Pass]]="Yes"),"Yes","No")</f>
        <v>Yes</v>
      </c>
      <c r="Q2338">
        <v>57</v>
      </c>
      <c r="R2338" s="2"/>
    </row>
    <row r="2339" spans="1:18" x14ac:dyDescent="0.25">
      <c r="A2339">
        <v>2338</v>
      </c>
      <c r="B2339" t="s">
        <v>989</v>
      </c>
      <c r="C2339" t="s">
        <v>7</v>
      </c>
      <c r="D2339" s="50">
        <v>44903</v>
      </c>
      <c r="E2339">
        <f>YEAR(Tabela1[[#This Row],[Start Date]])</f>
        <v>2022</v>
      </c>
      <c r="F2339">
        <f>ROUNDUP(MONTH(Tabela1[[#This Row],[Start Date]])/3,0)</f>
        <v>4</v>
      </c>
      <c r="G2339" t="s">
        <v>11</v>
      </c>
      <c r="H2339">
        <v>15</v>
      </c>
      <c r="I2339" t="s">
        <v>9</v>
      </c>
      <c r="J2339" t="s">
        <v>11</v>
      </c>
      <c r="K2339">
        <v>0</v>
      </c>
      <c r="L2339" t="s">
        <v>8</v>
      </c>
      <c r="M2339">
        <v>20</v>
      </c>
      <c r="N2339">
        <v>2</v>
      </c>
      <c r="O2339" t="str">
        <f>IF(AND(Tabela1[[#This Row],[EA Play Season Pass]]="Yes",Tabela1[[#This Row],[Minecraft Season Pass]]="Yes"),"Yes","No")</f>
        <v>No</v>
      </c>
      <c r="P2339" t="str">
        <f>IF(OR(Tabela1[[#This Row],[EA Play Season Pass]]="Yes",Tabela1[[#This Row],[Minecraft Season Pass]]="Yes"),"Yes","No")</f>
        <v>Yes</v>
      </c>
      <c r="Q2339">
        <v>33</v>
      </c>
      <c r="R2339" s="2"/>
    </row>
    <row r="2340" spans="1:18" x14ac:dyDescent="0.25">
      <c r="A2340">
        <v>2339</v>
      </c>
      <c r="B2340" t="s">
        <v>2995</v>
      </c>
      <c r="C2340" t="s">
        <v>7</v>
      </c>
      <c r="D2340" s="50">
        <v>44903</v>
      </c>
      <c r="E2340">
        <f>YEAR(Tabela1[[#This Row],[Start Date]])</f>
        <v>2022</v>
      </c>
      <c r="F2340">
        <f>ROUNDUP(MONTH(Tabela1[[#This Row],[Start Date]])/3,0)</f>
        <v>4</v>
      </c>
      <c r="G2340" t="s">
        <v>8</v>
      </c>
      <c r="H2340">
        <v>15</v>
      </c>
      <c r="I2340" t="s">
        <v>9</v>
      </c>
      <c r="J2340" t="s">
        <v>11</v>
      </c>
      <c r="K2340">
        <v>0</v>
      </c>
      <c r="L2340" t="s">
        <v>11</v>
      </c>
      <c r="M2340">
        <v>0</v>
      </c>
      <c r="N2340">
        <v>2</v>
      </c>
      <c r="O2340" t="str">
        <f>IF(AND(Tabela1[[#This Row],[EA Play Season Pass]]="Yes",Tabela1[[#This Row],[Minecraft Season Pass]]="Yes"),"Yes","No")</f>
        <v>No</v>
      </c>
      <c r="P2340" t="str">
        <f>IF(OR(Tabela1[[#This Row],[EA Play Season Pass]]="Yes",Tabela1[[#This Row],[Minecraft Season Pass]]="Yes"),"Yes","No")</f>
        <v>No</v>
      </c>
      <c r="Q2340">
        <v>13</v>
      </c>
      <c r="R2340" s="2"/>
    </row>
    <row r="2341" spans="1:18" x14ac:dyDescent="0.25">
      <c r="A2341">
        <v>2340</v>
      </c>
      <c r="B2341" t="s">
        <v>3068</v>
      </c>
      <c r="C2341" t="s">
        <v>7</v>
      </c>
      <c r="D2341" s="50">
        <v>44903</v>
      </c>
      <c r="E2341">
        <f>YEAR(Tabela1[[#This Row],[Start Date]])</f>
        <v>2022</v>
      </c>
      <c r="F2341">
        <f>ROUNDUP(MONTH(Tabela1[[#This Row],[Start Date]])/3,0)</f>
        <v>4</v>
      </c>
      <c r="G2341" t="s">
        <v>11</v>
      </c>
      <c r="H2341">
        <v>15</v>
      </c>
      <c r="I2341" t="s">
        <v>12</v>
      </c>
      <c r="J2341" t="s">
        <v>8</v>
      </c>
      <c r="K2341">
        <v>30</v>
      </c>
      <c r="L2341" t="s">
        <v>8</v>
      </c>
      <c r="M2341">
        <v>20</v>
      </c>
      <c r="N2341">
        <v>3</v>
      </c>
      <c r="O2341" t="str">
        <f>IF(AND(Tabela1[[#This Row],[EA Play Season Pass]]="Yes",Tabela1[[#This Row],[Minecraft Season Pass]]="Yes"),"Yes","No")</f>
        <v>Yes</v>
      </c>
      <c r="P2341" t="str">
        <f>IF(OR(Tabela1[[#This Row],[EA Play Season Pass]]="Yes",Tabela1[[#This Row],[Minecraft Season Pass]]="Yes"),"Yes","No")</f>
        <v>Yes</v>
      </c>
      <c r="Q2341">
        <v>62</v>
      </c>
      <c r="R2341" s="2"/>
    </row>
    <row r="2342" spans="1:18" x14ac:dyDescent="0.25">
      <c r="A2342">
        <v>2341</v>
      </c>
      <c r="B2342" t="s">
        <v>4876</v>
      </c>
      <c r="C2342" t="s">
        <v>10</v>
      </c>
      <c r="D2342" s="50">
        <v>44903</v>
      </c>
      <c r="E2342">
        <f>YEAR(Tabela1[[#This Row],[Start Date]])</f>
        <v>2022</v>
      </c>
      <c r="F2342">
        <f>ROUNDUP(MONTH(Tabela1[[#This Row],[Start Date]])/3,0)</f>
        <v>4</v>
      </c>
      <c r="G2342" t="s">
        <v>8</v>
      </c>
      <c r="H2342">
        <v>5</v>
      </c>
      <c r="I2342" t="s">
        <v>14</v>
      </c>
      <c r="J2342" t="s">
        <v>8</v>
      </c>
      <c r="K2342">
        <v>30</v>
      </c>
      <c r="L2342" t="s">
        <v>11</v>
      </c>
      <c r="M2342">
        <v>0</v>
      </c>
      <c r="N2342">
        <v>1</v>
      </c>
      <c r="O2342" t="str">
        <f>IF(AND(Tabela1[[#This Row],[EA Play Season Pass]]="Yes",Tabela1[[#This Row],[Minecraft Season Pass]]="Yes"),"Yes","No")</f>
        <v>No</v>
      </c>
      <c r="P2342" t="str">
        <f>IF(OR(Tabela1[[#This Row],[EA Play Season Pass]]="Yes",Tabela1[[#This Row],[Minecraft Season Pass]]="Yes"),"Yes","No")</f>
        <v>Yes</v>
      </c>
      <c r="Q2342">
        <v>34</v>
      </c>
      <c r="R2342" s="2"/>
    </row>
    <row r="2343" spans="1:18" x14ac:dyDescent="0.25">
      <c r="A2343">
        <v>2342</v>
      </c>
      <c r="B2343" t="s">
        <v>722</v>
      </c>
      <c r="C2343" t="s">
        <v>13</v>
      </c>
      <c r="D2343" s="50">
        <v>44903</v>
      </c>
      <c r="E2343">
        <f>YEAR(Tabela1[[#This Row],[Start Date]])</f>
        <v>2022</v>
      </c>
      <c r="F2343">
        <f>ROUNDUP(MONTH(Tabela1[[#This Row],[Start Date]])/3,0)</f>
        <v>4</v>
      </c>
      <c r="G2343" t="s">
        <v>8</v>
      </c>
      <c r="H2343">
        <v>10</v>
      </c>
      <c r="I2343" t="s">
        <v>9</v>
      </c>
      <c r="J2343" t="s">
        <v>8</v>
      </c>
      <c r="K2343">
        <v>30</v>
      </c>
      <c r="L2343" t="s">
        <v>8</v>
      </c>
      <c r="M2343">
        <v>20</v>
      </c>
      <c r="N2343">
        <v>2</v>
      </c>
      <c r="O2343" t="str">
        <f>IF(AND(Tabela1[[#This Row],[EA Play Season Pass]]="Yes",Tabela1[[#This Row],[Minecraft Season Pass]]="Yes"),"Yes","No")</f>
        <v>Yes</v>
      </c>
      <c r="P2343" t="str">
        <f>IF(OR(Tabela1[[#This Row],[EA Play Season Pass]]="Yes",Tabela1[[#This Row],[Minecraft Season Pass]]="Yes"),"Yes","No")</f>
        <v>Yes</v>
      </c>
      <c r="Q2343">
        <v>58</v>
      </c>
      <c r="R2343" s="2"/>
    </row>
    <row r="2344" spans="1:18" x14ac:dyDescent="0.25">
      <c r="A2344">
        <v>2343</v>
      </c>
      <c r="B2344" t="s">
        <v>1188</v>
      </c>
      <c r="C2344" t="s">
        <v>7</v>
      </c>
      <c r="D2344" s="50">
        <v>44904</v>
      </c>
      <c r="E2344">
        <f>YEAR(Tabela1[[#This Row],[Start Date]])</f>
        <v>2022</v>
      </c>
      <c r="F2344">
        <f>ROUNDUP(MONTH(Tabela1[[#This Row],[Start Date]])/3,0)</f>
        <v>4</v>
      </c>
      <c r="G2344" t="s">
        <v>8</v>
      </c>
      <c r="H2344">
        <v>15</v>
      </c>
      <c r="I2344" t="s">
        <v>12</v>
      </c>
      <c r="J2344" t="s">
        <v>11</v>
      </c>
      <c r="K2344">
        <v>0</v>
      </c>
      <c r="L2344" t="s">
        <v>8</v>
      </c>
      <c r="M2344">
        <v>20</v>
      </c>
      <c r="N2344">
        <v>1</v>
      </c>
      <c r="O2344" t="str">
        <f>IF(AND(Tabela1[[#This Row],[EA Play Season Pass]]="Yes",Tabela1[[#This Row],[Minecraft Season Pass]]="Yes"),"Yes","No")</f>
        <v>No</v>
      </c>
      <c r="P2344" t="str">
        <f>IF(OR(Tabela1[[#This Row],[EA Play Season Pass]]="Yes",Tabela1[[#This Row],[Minecraft Season Pass]]="Yes"),"Yes","No")</f>
        <v>Yes</v>
      </c>
      <c r="Q2344">
        <v>34</v>
      </c>
      <c r="R2344" s="2"/>
    </row>
    <row r="2345" spans="1:18" x14ac:dyDescent="0.25">
      <c r="A2345">
        <v>2344</v>
      </c>
      <c r="B2345" t="s">
        <v>556</v>
      </c>
      <c r="C2345" t="s">
        <v>10</v>
      </c>
      <c r="D2345" s="50">
        <v>44904</v>
      </c>
      <c r="E2345">
        <f>YEAR(Tabela1[[#This Row],[Start Date]])</f>
        <v>2022</v>
      </c>
      <c r="F2345">
        <f>ROUNDUP(MONTH(Tabela1[[#This Row],[Start Date]])/3,0)</f>
        <v>4</v>
      </c>
      <c r="G2345" t="s">
        <v>8</v>
      </c>
      <c r="H2345">
        <v>5</v>
      </c>
      <c r="I2345" t="s">
        <v>9</v>
      </c>
      <c r="J2345" t="s">
        <v>8</v>
      </c>
      <c r="K2345">
        <v>30</v>
      </c>
      <c r="L2345" t="s">
        <v>11</v>
      </c>
      <c r="M2345">
        <v>0</v>
      </c>
      <c r="N2345">
        <v>1</v>
      </c>
      <c r="O2345" t="str">
        <f>IF(AND(Tabela1[[#This Row],[EA Play Season Pass]]="Yes",Tabela1[[#This Row],[Minecraft Season Pass]]="Yes"),"Yes","No")</f>
        <v>No</v>
      </c>
      <c r="P2345" t="str">
        <f>IF(OR(Tabela1[[#This Row],[EA Play Season Pass]]="Yes",Tabela1[[#This Row],[Minecraft Season Pass]]="Yes"),"Yes","No")</f>
        <v>Yes</v>
      </c>
      <c r="Q2345">
        <v>34</v>
      </c>
      <c r="R2345" s="2"/>
    </row>
    <row r="2346" spans="1:18" x14ac:dyDescent="0.25">
      <c r="A2346">
        <v>2345</v>
      </c>
      <c r="B2346" t="s">
        <v>4877</v>
      </c>
      <c r="C2346" t="s">
        <v>7</v>
      </c>
      <c r="D2346" s="50">
        <v>44904</v>
      </c>
      <c r="E2346">
        <f>YEAR(Tabela1[[#This Row],[Start Date]])</f>
        <v>2022</v>
      </c>
      <c r="F2346">
        <f>ROUNDUP(MONTH(Tabela1[[#This Row],[Start Date]])/3,0)</f>
        <v>4</v>
      </c>
      <c r="G2346" t="s">
        <v>11</v>
      </c>
      <c r="H2346">
        <v>15</v>
      </c>
      <c r="I2346" t="s">
        <v>9</v>
      </c>
      <c r="J2346" t="s">
        <v>11</v>
      </c>
      <c r="K2346">
        <v>0</v>
      </c>
      <c r="L2346" t="s">
        <v>8</v>
      </c>
      <c r="M2346">
        <v>20</v>
      </c>
      <c r="N2346">
        <v>1</v>
      </c>
      <c r="O2346" t="str">
        <f>IF(AND(Tabela1[[#This Row],[EA Play Season Pass]]="Yes",Tabela1[[#This Row],[Minecraft Season Pass]]="Yes"),"Yes","No")</f>
        <v>No</v>
      </c>
      <c r="P2346" t="str">
        <f>IF(OR(Tabela1[[#This Row],[EA Play Season Pass]]="Yes",Tabela1[[#This Row],[Minecraft Season Pass]]="Yes"),"Yes","No")</f>
        <v>Yes</v>
      </c>
      <c r="Q2346">
        <v>34</v>
      </c>
      <c r="R2346" s="2"/>
    </row>
    <row r="2347" spans="1:18" x14ac:dyDescent="0.25">
      <c r="A2347">
        <v>2346</v>
      </c>
      <c r="B2347" t="s">
        <v>2503</v>
      </c>
      <c r="C2347" t="s">
        <v>10</v>
      </c>
      <c r="D2347" s="50">
        <v>44904</v>
      </c>
      <c r="E2347">
        <f>YEAR(Tabela1[[#This Row],[Start Date]])</f>
        <v>2022</v>
      </c>
      <c r="F2347">
        <f>ROUNDUP(MONTH(Tabela1[[#This Row],[Start Date]])/3,0)</f>
        <v>4</v>
      </c>
      <c r="G2347" t="s">
        <v>11</v>
      </c>
      <c r="H2347">
        <v>5</v>
      </c>
      <c r="I2347" t="s">
        <v>14</v>
      </c>
      <c r="J2347" t="s">
        <v>11</v>
      </c>
      <c r="K2347">
        <v>0</v>
      </c>
      <c r="L2347" t="s">
        <v>8</v>
      </c>
      <c r="M2347">
        <v>20</v>
      </c>
      <c r="N2347">
        <v>3</v>
      </c>
      <c r="O2347" t="str">
        <f>IF(AND(Tabela1[[#This Row],[EA Play Season Pass]]="Yes",Tabela1[[#This Row],[Minecraft Season Pass]]="Yes"),"Yes","No")</f>
        <v>No</v>
      </c>
      <c r="P2347" t="str">
        <f>IF(OR(Tabela1[[#This Row],[EA Play Season Pass]]="Yes",Tabela1[[#This Row],[Minecraft Season Pass]]="Yes"),"Yes","No")</f>
        <v>Yes</v>
      </c>
      <c r="Q2347">
        <v>22</v>
      </c>
      <c r="R2347" s="2"/>
    </row>
    <row r="2348" spans="1:18" x14ac:dyDescent="0.25">
      <c r="A2348">
        <v>2347</v>
      </c>
      <c r="B2348" t="s">
        <v>4878</v>
      </c>
      <c r="C2348" t="s">
        <v>10</v>
      </c>
      <c r="D2348" s="50">
        <v>44904</v>
      </c>
      <c r="E2348">
        <f>YEAR(Tabela1[[#This Row],[Start Date]])</f>
        <v>2022</v>
      </c>
      <c r="F2348">
        <f>ROUNDUP(MONTH(Tabela1[[#This Row],[Start Date]])/3,0)</f>
        <v>4</v>
      </c>
      <c r="G2348" t="s">
        <v>8</v>
      </c>
      <c r="H2348">
        <v>5</v>
      </c>
      <c r="I2348" t="s">
        <v>12</v>
      </c>
      <c r="J2348" t="s">
        <v>8</v>
      </c>
      <c r="K2348">
        <v>30</v>
      </c>
      <c r="L2348" t="s">
        <v>8</v>
      </c>
      <c r="M2348">
        <v>20</v>
      </c>
      <c r="N2348">
        <v>3</v>
      </c>
      <c r="O2348" t="str">
        <f>IF(AND(Tabela1[[#This Row],[EA Play Season Pass]]="Yes",Tabela1[[#This Row],[Minecraft Season Pass]]="Yes"),"Yes","No")</f>
        <v>Yes</v>
      </c>
      <c r="P2348" t="str">
        <f>IF(OR(Tabela1[[#This Row],[EA Play Season Pass]]="Yes",Tabela1[[#This Row],[Minecraft Season Pass]]="Yes"),"Yes","No")</f>
        <v>Yes</v>
      </c>
      <c r="Q2348">
        <v>52</v>
      </c>
      <c r="R2348" s="2"/>
    </row>
    <row r="2349" spans="1:18" x14ac:dyDescent="0.25">
      <c r="A2349">
        <v>2348</v>
      </c>
      <c r="B2349" t="s">
        <v>2929</v>
      </c>
      <c r="C2349" t="s">
        <v>13</v>
      </c>
      <c r="D2349" s="50">
        <v>44904</v>
      </c>
      <c r="E2349">
        <f>YEAR(Tabela1[[#This Row],[Start Date]])</f>
        <v>2022</v>
      </c>
      <c r="F2349">
        <f>ROUNDUP(MONTH(Tabela1[[#This Row],[Start Date]])/3,0)</f>
        <v>4</v>
      </c>
      <c r="G2349" t="s">
        <v>8</v>
      </c>
      <c r="H2349">
        <v>10</v>
      </c>
      <c r="I2349" t="s">
        <v>9</v>
      </c>
      <c r="J2349" t="s">
        <v>8</v>
      </c>
      <c r="K2349">
        <v>30</v>
      </c>
      <c r="L2349" t="s">
        <v>8</v>
      </c>
      <c r="M2349">
        <v>20</v>
      </c>
      <c r="N2349">
        <v>3</v>
      </c>
      <c r="O2349" t="str">
        <f>IF(AND(Tabela1[[#This Row],[EA Play Season Pass]]="Yes",Tabela1[[#This Row],[Minecraft Season Pass]]="Yes"),"Yes","No")</f>
        <v>Yes</v>
      </c>
      <c r="P2349" t="str">
        <f>IF(OR(Tabela1[[#This Row],[EA Play Season Pass]]="Yes",Tabela1[[#This Row],[Minecraft Season Pass]]="Yes"),"Yes","No")</f>
        <v>Yes</v>
      </c>
      <c r="Q2349">
        <v>57</v>
      </c>
      <c r="R2349" s="2"/>
    </row>
    <row r="2350" spans="1:18" x14ac:dyDescent="0.25">
      <c r="A2350">
        <v>2349</v>
      </c>
      <c r="B2350" t="s">
        <v>2784</v>
      </c>
      <c r="C2350" t="s">
        <v>13</v>
      </c>
      <c r="D2350" s="50">
        <v>44904</v>
      </c>
      <c r="E2350">
        <f>YEAR(Tabela1[[#This Row],[Start Date]])</f>
        <v>2022</v>
      </c>
      <c r="F2350">
        <f>ROUNDUP(MONTH(Tabela1[[#This Row],[Start Date]])/3,0)</f>
        <v>4</v>
      </c>
      <c r="G2350" t="s">
        <v>8</v>
      </c>
      <c r="H2350">
        <v>10</v>
      </c>
      <c r="I2350" t="s">
        <v>9</v>
      </c>
      <c r="J2350" t="s">
        <v>8</v>
      </c>
      <c r="K2350">
        <v>30</v>
      </c>
      <c r="L2350" t="s">
        <v>11</v>
      </c>
      <c r="M2350">
        <v>0</v>
      </c>
      <c r="N2350">
        <v>1</v>
      </c>
      <c r="O2350" t="str">
        <f>IF(AND(Tabela1[[#This Row],[EA Play Season Pass]]="Yes",Tabela1[[#This Row],[Minecraft Season Pass]]="Yes"),"Yes","No")</f>
        <v>No</v>
      </c>
      <c r="P2350" t="str">
        <f>IF(OR(Tabela1[[#This Row],[EA Play Season Pass]]="Yes",Tabela1[[#This Row],[Minecraft Season Pass]]="Yes"),"Yes","No")</f>
        <v>Yes</v>
      </c>
      <c r="Q2350">
        <v>39</v>
      </c>
      <c r="R2350" s="2"/>
    </row>
    <row r="2351" spans="1:18" x14ac:dyDescent="0.25">
      <c r="A2351">
        <v>2350</v>
      </c>
      <c r="B2351" t="s">
        <v>4879</v>
      </c>
      <c r="C2351" t="s">
        <v>13</v>
      </c>
      <c r="D2351" s="50">
        <v>44905</v>
      </c>
      <c r="E2351">
        <f>YEAR(Tabela1[[#This Row],[Start Date]])</f>
        <v>2022</v>
      </c>
      <c r="F2351">
        <f>ROUNDUP(MONTH(Tabela1[[#This Row],[Start Date]])/3,0)</f>
        <v>4</v>
      </c>
      <c r="G2351" t="s">
        <v>8</v>
      </c>
      <c r="H2351">
        <v>10</v>
      </c>
      <c r="I2351" t="s">
        <v>9</v>
      </c>
      <c r="J2351" t="s">
        <v>11</v>
      </c>
      <c r="K2351">
        <v>0</v>
      </c>
      <c r="L2351" t="s">
        <v>11</v>
      </c>
      <c r="M2351">
        <v>0</v>
      </c>
      <c r="N2351">
        <v>2</v>
      </c>
      <c r="O2351" t="str">
        <f>IF(AND(Tabela1[[#This Row],[EA Play Season Pass]]="Yes",Tabela1[[#This Row],[Minecraft Season Pass]]="Yes"),"Yes","No")</f>
        <v>No</v>
      </c>
      <c r="P2351" t="str">
        <f>IF(OR(Tabela1[[#This Row],[EA Play Season Pass]]="Yes",Tabela1[[#This Row],[Minecraft Season Pass]]="Yes"),"Yes","No")</f>
        <v>No</v>
      </c>
      <c r="Q2351">
        <v>8</v>
      </c>
      <c r="R2351" s="2"/>
    </row>
    <row r="2352" spans="1:18" x14ac:dyDescent="0.25">
      <c r="A2352">
        <v>2351</v>
      </c>
      <c r="B2352" t="s">
        <v>151</v>
      </c>
      <c r="C2352" t="s">
        <v>13</v>
      </c>
      <c r="D2352" s="50">
        <v>44905</v>
      </c>
      <c r="E2352">
        <f>YEAR(Tabela1[[#This Row],[Start Date]])</f>
        <v>2022</v>
      </c>
      <c r="F2352">
        <f>ROUNDUP(MONTH(Tabela1[[#This Row],[Start Date]])/3,0)</f>
        <v>4</v>
      </c>
      <c r="G2352" t="s">
        <v>8</v>
      </c>
      <c r="H2352">
        <v>10</v>
      </c>
      <c r="I2352" t="s">
        <v>14</v>
      </c>
      <c r="J2352" t="s">
        <v>8</v>
      </c>
      <c r="K2352">
        <v>30</v>
      </c>
      <c r="L2352" t="s">
        <v>8</v>
      </c>
      <c r="M2352">
        <v>20</v>
      </c>
      <c r="N2352">
        <v>3</v>
      </c>
      <c r="O2352" t="str">
        <f>IF(AND(Tabela1[[#This Row],[EA Play Season Pass]]="Yes",Tabela1[[#This Row],[Minecraft Season Pass]]="Yes"),"Yes","No")</f>
        <v>Yes</v>
      </c>
      <c r="P2352" t="str">
        <f>IF(OR(Tabela1[[#This Row],[EA Play Season Pass]]="Yes",Tabela1[[#This Row],[Minecraft Season Pass]]="Yes"),"Yes","No")</f>
        <v>Yes</v>
      </c>
      <c r="Q2352">
        <v>57</v>
      </c>
      <c r="R2352" s="2"/>
    </row>
    <row r="2353" spans="1:18" x14ac:dyDescent="0.25">
      <c r="A2353">
        <v>2352</v>
      </c>
      <c r="B2353" t="s">
        <v>758</v>
      </c>
      <c r="C2353" t="s">
        <v>13</v>
      </c>
      <c r="D2353" s="50">
        <v>44905</v>
      </c>
      <c r="E2353">
        <f>YEAR(Tabela1[[#This Row],[Start Date]])</f>
        <v>2022</v>
      </c>
      <c r="F2353">
        <f>ROUNDUP(MONTH(Tabela1[[#This Row],[Start Date]])/3,0)</f>
        <v>4</v>
      </c>
      <c r="G2353" t="s">
        <v>11</v>
      </c>
      <c r="H2353">
        <v>10</v>
      </c>
      <c r="I2353" t="s">
        <v>12</v>
      </c>
      <c r="J2353" t="s">
        <v>11</v>
      </c>
      <c r="K2353">
        <v>0</v>
      </c>
      <c r="L2353" t="s">
        <v>8</v>
      </c>
      <c r="M2353">
        <v>20</v>
      </c>
      <c r="N2353">
        <v>3</v>
      </c>
      <c r="O2353" t="str">
        <f>IF(AND(Tabela1[[#This Row],[EA Play Season Pass]]="Yes",Tabela1[[#This Row],[Minecraft Season Pass]]="Yes"),"Yes","No")</f>
        <v>No</v>
      </c>
      <c r="P2353" t="str">
        <f>IF(OR(Tabela1[[#This Row],[EA Play Season Pass]]="Yes",Tabela1[[#This Row],[Minecraft Season Pass]]="Yes"),"Yes","No")</f>
        <v>Yes</v>
      </c>
      <c r="Q2353">
        <v>27</v>
      </c>
      <c r="R2353" s="2"/>
    </row>
    <row r="2354" spans="1:18" x14ac:dyDescent="0.25">
      <c r="A2354">
        <v>2353</v>
      </c>
      <c r="B2354" t="s">
        <v>4483</v>
      </c>
      <c r="C2354" t="s">
        <v>13</v>
      </c>
      <c r="D2354" s="50">
        <v>44905</v>
      </c>
      <c r="E2354">
        <f>YEAR(Tabela1[[#This Row],[Start Date]])</f>
        <v>2022</v>
      </c>
      <c r="F2354">
        <f>ROUNDUP(MONTH(Tabela1[[#This Row],[Start Date]])/3,0)</f>
        <v>4</v>
      </c>
      <c r="G2354" t="s">
        <v>8</v>
      </c>
      <c r="H2354">
        <v>10</v>
      </c>
      <c r="I2354" t="s">
        <v>12</v>
      </c>
      <c r="J2354" t="s">
        <v>11</v>
      </c>
      <c r="K2354">
        <v>0</v>
      </c>
      <c r="L2354" t="s">
        <v>8</v>
      </c>
      <c r="M2354">
        <v>20</v>
      </c>
      <c r="N2354">
        <v>3</v>
      </c>
      <c r="O2354" t="str">
        <f>IF(AND(Tabela1[[#This Row],[EA Play Season Pass]]="Yes",Tabela1[[#This Row],[Minecraft Season Pass]]="Yes"),"Yes","No")</f>
        <v>No</v>
      </c>
      <c r="P2354" t="str">
        <f>IF(OR(Tabela1[[#This Row],[EA Play Season Pass]]="Yes",Tabela1[[#This Row],[Minecraft Season Pass]]="Yes"),"Yes","No")</f>
        <v>Yes</v>
      </c>
      <c r="Q2354">
        <v>27</v>
      </c>
      <c r="R2354" s="2"/>
    </row>
    <row r="2355" spans="1:18" x14ac:dyDescent="0.25">
      <c r="A2355">
        <v>2354</v>
      </c>
      <c r="B2355" t="s">
        <v>3167</v>
      </c>
      <c r="C2355" t="s">
        <v>13</v>
      </c>
      <c r="D2355" s="50">
        <v>44905</v>
      </c>
      <c r="E2355">
        <f>YEAR(Tabela1[[#This Row],[Start Date]])</f>
        <v>2022</v>
      </c>
      <c r="F2355">
        <f>ROUNDUP(MONTH(Tabela1[[#This Row],[Start Date]])/3,0)</f>
        <v>4</v>
      </c>
      <c r="G2355" t="s">
        <v>11</v>
      </c>
      <c r="H2355">
        <v>10</v>
      </c>
      <c r="I2355" t="s">
        <v>12</v>
      </c>
      <c r="J2355" t="s">
        <v>8</v>
      </c>
      <c r="K2355">
        <v>30</v>
      </c>
      <c r="L2355" t="s">
        <v>11</v>
      </c>
      <c r="M2355">
        <v>0</v>
      </c>
      <c r="N2355">
        <v>2</v>
      </c>
      <c r="O2355" t="str">
        <f>IF(AND(Tabela1[[#This Row],[EA Play Season Pass]]="Yes",Tabela1[[#This Row],[Minecraft Season Pass]]="Yes"),"Yes","No")</f>
        <v>No</v>
      </c>
      <c r="P2355" t="str">
        <f>IF(OR(Tabela1[[#This Row],[EA Play Season Pass]]="Yes",Tabela1[[#This Row],[Minecraft Season Pass]]="Yes"),"Yes","No")</f>
        <v>Yes</v>
      </c>
      <c r="Q2355">
        <v>38</v>
      </c>
      <c r="R2355" s="2"/>
    </row>
    <row r="2356" spans="1:18" x14ac:dyDescent="0.25">
      <c r="A2356">
        <v>2355</v>
      </c>
      <c r="B2356" t="s">
        <v>4880</v>
      </c>
      <c r="C2356" t="s">
        <v>13</v>
      </c>
      <c r="D2356" s="50">
        <v>44906</v>
      </c>
      <c r="E2356">
        <f>YEAR(Tabela1[[#This Row],[Start Date]])</f>
        <v>2022</v>
      </c>
      <c r="F2356">
        <f>ROUNDUP(MONTH(Tabela1[[#This Row],[Start Date]])/3,0)</f>
        <v>4</v>
      </c>
      <c r="G2356" t="s">
        <v>8</v>
      </c>
      <c r="H2356">
        <v>10</v>
      </c>
      <c r="I2356" t="s">
        <v>12</v>
      </c>
      <c r="J2356" t="s">
        <v>11</v>
      </c>
      <c r="K2356">
        <v>0</v>
      </c>
      <c r="L2356" t="s">
        <v>8</v>
      </c>
      <c r="M2356">
        <v>20</v>
      </c>
      <c r="N2356">
        <v>3</v>
      </c>
      <c r="O2356" t="str">
        <f>IF(AND(Tabela1[[#This Row],[EA Play Season Pass]]="Yes",Tabela1[[#This Row],[Minecraft Season Pass]]="Yes"),"Yes","No")</f>
        <v>No</v>
      </c>
      <c r="P2356" t="str">
        <f>IF(OR(Tabela1[[#This Row],[EA Play Season Pass]]="Yes",Tabela1[[#This Row],[Minecraft Season Pass]]="Yes"),"Yes","No")</f>
        <v>Yes</v>
      </c>
      <c r="Q2356">
        <v>27</v>
      </c>
      <c r="R2356" s="2"/>
    </row>
    <row r="2357" spans="1:18" x14ac:dyDescent="0.25">
      <c r="A2357">
        <v>2356</v>
      </c>
      <c r="B2357" t="s">
        <v>4881</v>
      </c>
      <c r="C2357" t="s">
        <v>13</v>
      </c>
      <c r="D2357" s="50">
        <v>44906</v>
      </c>
      <c r="E2357">
        <f>YEAR(Tabela1[[#This Row],[Start Date]])</f>
        <v>2022</v>
      </c>
      <c r="F2357">
        <f>ROUNDUP(MONTH(Tabela1[[#This Row],[Start Date]])/3,0)</f>
        <v>4</v>
      </c>
      <c r="G2357" t="s">
        <v>11</v>
      </c>
      <c r="H2357">
        <v>10</v>
      </c>
      <c r="I2357" t="s">
        <v>12</v>
      </c>
      <c r="J2357" t="s">
        <v>11</v>
      </c>
      <c r="K2357">
        <v>0</v>
      </c>
      <c r="L2357" t="s">
        <v>8</v>
      </c>
      <c r="M2357">
        <v>20</v>
      </c>
      <c r="N2357">
        <v>3</v>
      </c>
      <c r="O2357" t="str">
        <f>IF(AND(Tabela1[[#This Row],[EA Play Season Pass]]="Yes",Tabela1[[#This Row],[Minecraft Season Pass]]="Yes"),"Yes","No")</f>
        <v>No</v>
      </c>
      <c r="P2357" t="str">
        <f>IF(OR(Tabela1[[#This Row],[EA Play Season Pass]]="Yes",Tabela1[[#This Row],[Minecraft Season Pass]]="Yes"),"Yes","No")</f>
        <v>Yes</v>
      </c>
      <c r="Q2357">
        <v>27</v>
      </c>
      <c r="R2357" s="2"/>
    </row>
    <row r="2358" spans="1:18" x14ac:dyDescent="0.25">
      <c r="A2358">
        <v>2357</v>
      </c>
      <c r="B2358" t="s">
        <v>4882</v>
      </c>
      <c r="C2358" t="s">
        <v>13</v>
      </c>
      <c r="D2358" s="50">
        <v>44906</v>
      </c>
      <c r="E2358">
        <f>YEAR(Tabela1[[#This Row],[Start Date]])</f>
        <v>2022</v>
      </c>
      <c r="F2358">
        <f>ROUNDUP(MONTH(Tabela1[[#This Row],[Start Date]])/3,0)</f>
        <v>4</v>
      </c>
      <c r="G2358" t="s">
        <v>8</v>
      </c>
      <c r="H2358">
        <v>10</v>
      </c>
      <c r="I2358" t="s">
        <v>9</v>
      </c>
      <c r="J2358" t="s">
        <v>11</v>
      </c>
      <c r="K2358">
        <v>0</v>
      </c>
      <c r="L2358" t="s">
        <v>11</v>
      </c>
      <c r="M2358">
        <v>0</v>
      </c>
      <c r="N2358">
        <v>3</v>
      </c>
      <c r="O2358" t="str">
        <f>IF(AND(Tabela1[[#This Row],[EA Play Season Pass]]="Yes",Tabela1[[#This Row],[Minecraft Season Pass]]="Yes"),"Yes","No")</f>
        <v>No</v>
      </c>
      <c r="P2358" t="str">
        <f>IF(OR(Tabela1[[#This Row],[EA Play Season Pass]]="Yes",Tabela1[[#This Row],[Minecraft Season Pass]]="Yes"),"Yes","No")</f>
        <v>No</v>
      </c>
      <c r="Q2358">
        <v>7</v>
      </c>
      <c r="R2358" s="2"/>
    </row>
    <row r="2359" spans="1:18" x14ac:dyDescent="0.25">
      <c r="A2359">
        <v>2358</v>
      </c>
      <c r="B2359" t="s">
        <v>4883</v>
      </c>
      <c r="C2359" t="s">
        <v>7</v>
      </c>
      <c r="D2359" s="50">
        <v>44906</v>
      </c>
      <c r="E2359">
        <f>YEAR(Tabela1[[#This Row],[Start Date]])</f>
        <v>2022</v>
      </c>
      <c r="F2359">
        <f>ROUNDUP(MONTH(Tabela1[[#This Row],[Start Date]])/3,0)</f>
        <v>4</v>
      </c>
      <c r="G2359" t="s">
        <v>8</v>
      </c>
      <c r="H2359">
        <v>15</v>
      </c>
      <c r="I2359" t="s">
        <v>12</v>
      </c>
      <c r="J2359" t="s">
        <v>8</v>
      </c>
      <c r="K2359">
        <v>30</v>
      </c>
      <c r="L2359" t="s">
        <v>8</v>
      </c>
      <c r="M2359">
        <v>20</v>
      </c>
      <c r="N2359">
        <v>2</v>
      </c>
      <c r="O2359" t="str">
        <f>IF(AND(Tabela1[[#This Row],[EA Play Season Pass]]="Yes",Tabela1[[#This Row],[Minecraft Season Pass]]="Yes"),"Yes","No")</f>
        <v>Yes</v>
      </c>
      <c r="P2359" t="str">
        <f>IF(OR(Tabela1[[#This Row],[EA Play Season Pass]]="Yes",Tabela1[[#This Row],[Minecraft Season Pass]]="Yes"),"Yes","No")</f>
        <v>Yes</v>
      </c>
      <c r="Q2359">
        <v>63</v>
      </c>
      <c r="R2359" s="2"/>
    </row>
    <row r="2360" spans="1:18" x14ac:dyDescent="0.25">
      <c r="A2360">
        <v>2359</v>
      </c>
      <c r="B2360" t="s">
        <v>4884</v>
      </c>
      <c r="C2360" t="s">
        <v>7</v>
      </c>
      <c r="D2360" s="50">
        <v>44906</v>
      </c>
      <c r="E2360">
        <f>YEAR(Tabela1[[#This Row],[Start Date]])</f>
        <v>2022</v>
      </c>
      <c r="F2360">
        <f>ROUNDUP(MONTH(Tabela1[[#This Row],[Start Date]])/3,0)</f>
        <v>4</v>
      </c>
      <c r="G2360" t="s">
        <v>11</v>
      </c>
      <c r="H2360">
        <v>15</v>
      </c>
      <c r="I2360" t="s">
        <v>14</v>
      </c>
      <c r="J2360" t="s">
        <v>11</v>
      </c>
      <c r="K2360">
        <v>0</v>
      </c>
      <c r="L2360" t="s">
        <v>11</v>
      </c>
      <c r="M2360">
        <v>0</v>
      </c>
      <c r="N2360">
        <v>2</v>
      </c>
      <c r="O2360" t="str">
        <f>IF(AND(Tabela1[[#This Row],[EA Play Season Pass]]="Yes",Tabela1[[#This Row],[Minecraft Season Pass]]="Yes"),"Yes","No")</f>
        <v>No</v>
      </c>
      <c r="P2360" t="str">
        <f>IF(OR(Tabela1[[#This Row],[EA Play Season Pass]]="Yes",Tabela1[[#This Row],[Minecraft Season Pass]]="Yes"),"Yes","No")</f>
        <v>No</v>
      </c>
      <c r="Q2360">
        <v>13</v>
      </c>
      <c r="R2360" s="2"/>
    </row>
    <row r="2361" spans="1:18" x14ac:dyDescent="0.25">
      <c r="A2361">
        <v>2360</v>
      </c>
      <c r="B2361" t="s">
        <v>4885</v>
      </c>
      <c r="C2361" t="s">
        <v>10</v>
      </c>
      <c r="D2361" s="50">
        <v>44906</v>
      </c>
      <c r="E2361">
        <f>YEAR(Tabela1[[#This Row],[Start Date]])</f>
        <v>2022</v>
      </c>
      <c r="F2361">
        <f>ROUNDUP(MONTH(Tabela1[[#This Row],[Start Date]])/3,0)</f>
        <v>4</v>
      </c>
      <c r="G2361" t="s">
        <v>11</v>
      </c>
      <c r="H2361">
        <v>5</v>
      </c>
      <c r="I2361" t="s">
        <v>14</v>
      </c>
      <c r="J2361" t="s">
        <v>11</v>
      </c>
      <c r="K2361">
        <v>0</v>
      </c>
      <c r="L2361" t="s">
        <v>8</v>
      </c>
      <c r="M2361">
        <v>20</v>
      </c>
      <c r="N2361">
        <v>3</v>
      </c>
      <c r="O2361" t="str">
        <f>IF(AND(Tabela1[[#This Row],[EA Play Season Pass]]="Yes",Tabela1[[#This Row],[Minecraft Season Pass]]="Yes"),"Yes","No")</f>
        <v>No</v>
      </c>
      <c r="P2361" t="str">
        <f>IF(OR(Tabela1[[#This Row],[EA Play Season Pass]]="Yes",Tabela1[[#This Row],[Minecraft Season Pass]]="Yes"),"Yes","No")</f>
        <v>Yes</v>
      </c>
      <c r="Q2361">
        <v>22</v>
      </c>
      <c r="R2361" s="2"/>
    </row>
    <row r="2362" spans="1:18" x14ac:dyDescent="0.25">
      <c r="A2362">
        <v>2361</v>
      </c>
      <c r="B2362" t="s">
        <v>2778</v>
      </c>
      <c r="C2362" t="s">
        <v>7</v>
      </c>
      <c r="D2362" s="50">
        <v>44906</v>
      </c>
      <c r="E2362">
        <f>YEAR(Tabela1[[#This Row],[Start Date]])</f>
        <v>2022</v>
      </c>
      <c r="F2362">
        <f>ROUNDUP(MONTH(Tabela1[[#This Row],[Start Date]])/3,0)</f>
        <v>4</v>
      </c>
      <c r="G2362" t="s">
        <v>11</v>
      </c>
      <c r="H2362">
        <v>15</v>
      </c>
      <c r="I2362" t="s">
        <v>12</v>
      </c>
      <c r="J2362" t="s">
        <v>11</v>
      </c>
      <c r="K2362">
        <v>0</v>
      </c>
      <c r="L2362" t="s">
        <v>8</v>
      </c>
      <c r="M2362">
        <v>20</v>
      </c>
      <c r="N2362">
        <v>1</v>
      </c>
      <c r="O2362" t="str">
        <f>IF(AND(Tabela1[[#This Row],[EA Play Season Pass]]="Yes",Tabela1[[#This Row],[Minecraft Season Pass]]="Yes"),"Yes","No")</f>
        <v>No</v>
      </c>
      <c r="P2362" t="str">
        <f>IF(OR(Tabela1[[#This Row],[EA Play Season Pass]]="Yes",Tabela1[[#This Row],[Minecraft Season Pass]]="Yes"),"Yes","No")</f>
        <v>Yes</v>
      </c>
      <c r="Q2362">
        <v>34</v>
      </c>
      <c r="R2362" s="2"/>
    </row>
    <row r="2363" spans="1:18" x14ac:dyDescent="0.25">
      <c r="A2363">
        <v>2362</v>
      </c>
      <c r="B2363" t="s">
        <v>4886</v>
      </c>
      <c r="C2363" t="s">
        <v>13</v>
      </c>
      <c r="D2363" s="50">
        <v>44906</v>
      </c>
      <c r="E2363">
        <f>YEAR(Tabela1[[#This Row],[Start Date]])</f>
        <v>2022</v>
      </c>
      <c r="F2363">
        <f>ROUNDUP(MONTH(Tabela1[[#This Row],[Start Date]])/3,0)</f>
        <v>4</v>
      </c>
      <c r="G2363" t="s">
        <v>8</v>
      </c>
      <c r="H2363">
        <v>10</v>
      </c>
      <c r="I2363" t="s">
        <v>14</v>
      </c>
      <c r="J2363" t="s">
        <v>8</v>
      </c>
      <c r="K2363">
        <v>30</v>
      </c>
      <c r="L2363" t="s">
        <v>8</v>
      </c>
      <c r="M2363">
        <v>20</v>
      </c>
      <c r="N2363">
        <v>1</v>
      </c>
      <c r="O2363" t="str">
        <f>IF(AND(Tabela1[[#This Row],[EA Play Season Pass]]="Yes",Tabela1[[#This Row],[Minecraft Season Pass]]="Yes"),"Yes","No")</f>
        <v>Yes</v>
      </c>
      <c r="P2363" t="str">
        <f>IF(OR(Tabela1[[#This Row],[EA Play Season Pass]]="Yes",Tabela1[[#This Row],[Minecraft Season Pass]]="Yes"),"Yes","No")</f>
        <v>Yes</v>
      </c>
      <c r="Q2363">
        <v>59</v>
      </c>
      <c r="R2363" s="2"/>
    </row>
    <row r="2364" spans="1:18" x14ac:dyDescent="0.25">
      <c r="A2364">
        <v>2363</v>
      </c>
      <c r="B2364" t="s">
        <v>4887</v>
      </c>
      <c r="C2364" t="s">
        <v>10</v>
      </c>
      <c r="D2364" s="50">
        <v>44907</v>
      </c>
      <c r="E2364">
        <f>YEAR(Tabela1[[#This Row],[Start Date]])</f>
        <v>2022</v>
      </c>
      <c r="F2364">
        <f>ROUNDUP(MONTH(Tabela1[[#This Row],[Start Date]])/3,0)</f>
        <v>4</v>
      </c>
      <c r="G2364" t="s">
        <v>8</v>
      </c>
      <c r="H2364">
        <v>5</v>
      </c>
      <c r="I2364" t="s">
        <v>14</v>
      </c>
      <c r="J2364" t="s">
        <v>8</v>
      </c>
      <c r="K2364">
        <v>30</v>
      </c>
      <c r="L2364" t="s">
        <v>11</v>
      </c>
      <c r="M2364">
        <v>0</v>
      </c>
      <c r="N2364">
        <v>1</v>
      </c>
      <c r="O2364" t="str">
        <f>IF(AND(Tabela1[[#This Row],[EA Play Season Pass]]="Yes",Tabela1[[#This Row],[Minecraft Season Pass]]="Yes"),"Yes","No")</f>
        <v>No</v>
      </c>
      <c r="P2364" t="str">
        <f>IF(OR(Tabela1[[#This Row],[EA Play Season Pass]]="Yes",Tabela1[[#This Row],[Minecraft Season Pass]]="Yes"),"Yes","No")</f>
        <v>Yes</v>
      </c>
      <c r="Q2364">
        <v>34</v>
      </c>
      <c r="R2364" s="2"/>
    </row>
    <row r="2365" spans="1:18" x14ac:dyDescent="0.25">
      <c r="A2365">
        <v>2364</v>
      </c>
      <c r="B2365" t="s">
        <v>4888</v>
      </c>
      <c r="C2365" t="s">
        <v>10</v>
      </c>
      <c r="D2365" s="50">
        <v>44907</v>
      </c>
      <c r="E2365">
        <f>YEAR(Tabela1[[#This Row],[Start Date]])</f>
        <v>2022</v>
      </c>
      <c r="F2365">
        <f>ROUNDUP(MONTH(Tabela1[[#This Row],[Start Date]])/3,0)</f>
        <v>4</v>
      </c>
      <c r="G2365" t="s">
        <v>8</v>
      </c>
      <c r="H2365">
        <v>5</v>
      </c>
      <c r="I2365" t="s">
        <v>14</v>
      </c>
      <c r="J2365" t="s">
        <v>8</v>
      </c>
      <c r="K2365">
        <v>30</v>
      </c>
      <c r="L2365" t="s">
        <v>11</v>
      </c>
      <c r="M2365">
        <v>0</v>
      </c>
      <c r="N2365">
        <v>3</v>
      </c>
      <c r="O2365" t="str">
        <f>IF(AND(Tabela1[[#This Row],[EA Play Season Pass]]="Yes",Tabela1[[#This Row],[Minecraft Season Pass]]="Yes"),"Yes","No")</f>
        <v>No</v>
      </c>
      <c r="P2365" t="str">
        <f>IF(OR(Tabela1[[#This Row],[EA Play Season Pass]]="Yes",Tabela1[[#This Row],[Minecraft Season Pass]]="Yes"),"Yes","No")</f>
        <v>Yes</v>
      </c>
      <c r="Q2365">
        <v>32</v>
      </c>
      <c r="R2365" s="2"/>
    </row>
    <row r="2366" spans="1:18" x14ac:dyDescent="0.25">
      <c r="A2366">
        <v>2365</v>
      </c>
      <c r="B2366" t="s">
        <v>4889</v>
      </c>
      <c r="C2366" t="s">
        <v>13</v>
      </c>
      <c r="D2366" s="50">
        <v>44907</v>
      </c>
      <c r="E2366">
        <f>YEAR(Tabela1[[#This Row],[Start Date]])</f>
        <v>2022</v>
      </c>
      <c r="F2366">
        <f>ROUNDUP(MONTH(Tabela1[[#This Row],[Start Date]])/3,0)</f>
        <v>4</v>
      </c>
      <c r="G2366" t="s">
        <v>8</v>
      </c>
      <c r="H2366">
        <v>10</v>
      </c>
      <c r="I2366" t="s">
        <v>12</v>
      </c>
      <c r="J2366" t="s">
        <v>8</v>
      </c>
      <c r="K2366">
        <v>30</v>
      </c>
      <c r="L2366" t="s">
        <v>8</v>
      </c>
      <c r="M2366">
        <v>20</v>
      </c>
      <c r="N2366">
        <v>3</v>
      </c>
      <c r="O2366" t="str">
        <f>IF(AND(Tabela1[[#This Row],[EA Play Season Pass]]="Yes",Tabela1[[#This Row],[Minecraft Season Pass]]="Yes"),"Yes","No")</f>
        <v>Yes</v>
      </c>
      <c r="P2366" t="str">
        <f>IF(OR(Tabela1[[#This Row],[EA Play Season Pass]]="Yes",Tabela1[[#This Row],[Minecraft Season Pass]]="Yes"),"Yes","No")</f>
        <v>Yes</v>
      </c>
      <c r="Q2366">
        <v>57</v>
      </c>
      <c r="R2366" s="2"/>
    </row>
    <row r="2367" spans="1:18" x14ac:dyDescent="0.25">
      <c r="A2367">
        <v>2366</v>
      </c>
      <c r="B2367" t="s">
        <v>2561</v>
      </c>
      <c r="C2367" t="s">
        <v>10</v>
      </c>
      <c r="D2367" s="50">
        <v>44907</v>
      </c>
      <c r="E2367">
        <f>YEAR(Tabela1[[#This Row],[Start Date]])</f>
        <v>2022</v>
      </c>
      <c r="F2367">
        <f>ROUNDUP(MONTH(Tabela1[[#This Row],[Start Date]])/3,0)</f>
        <v>4</v>
      </c>
      <c r="G2367" t="s">
        <v>11</v>
      </c>
      <c r="H2367">
        <v>5</v>
      </c>
      <c r="I2367" t="s">
        <v>12</v>
      </c>
      <c r="J2367" t="s">
        <v>11</v>
      </c>
      <c r="K2367">
        <v>0</v>
      </c>
      <c r="L2367" t="s">
        <v>8</v>
      </c>
      <c r="M2367">
        <v>20</v>
      </c>
      <c r="N2367">
        <v>3</v>
      </c>
      <c r="O2367" t="str">
        <f>IF(AND(Tabela1[[#This Row],[EA Play Season Pass]]="Yes",Tabela1[[#This Row],[Minecraft Season Pass]]="Yes"),"Yes","No")</f>
        <v>No</v>
      </c>
      <c r="P2367" t="str">
        <f>IF(OR(Tabela1[[#This Row],[EA Play Season Pass]]="Yes",Tabela1[[#This Row],[Minecraft Season Pass]]="Yes"),"Yes","No")</f>
        <v>Yes</v>
      </c>
      <c r="Q2367">
        <v>22</v>
      </c>
      <c r="R2367" s="2"/>
    </row>
    <row r="2368" spans="1:18" x14ac:dyDescent="0.25">
      <c r="A2368">
        <v>2367</v>
      </c>
      <c r="B2368" t="s">
        <v>4890</v>
      </c>
      <c r="C2368" t="s">
        <v>10</v>
      </c>
      <c r="D2368" s="50">
        <v>44907</v>
      </c>
      <c r="E2368">
        <f>YEAR(Tabela1[[#This Row],[Start Date]])</f>
        <v>2022</v>
      </c>
      <c r="F2368">
        <f>ROUNDUP(MONTH(Tabela1[[#This Row],[Start Date]])/3,0)</f>
        <v>4</v>
      </c>
      <c r="G2368" t="s">
        <v>11</v>
      </c>
      <c r="H2368">
        <v>5</v>
      </c>
      <c r="I2368" t="s">
        <v>12</v>
      </c>
      <c r="J2368" t="s">
        <v>8</v>
      </c>
      <c r="K2368">
        <v>30</v>
      </c>
      <c r="L2368" t="s">
        <v>8</v>
      </c>
      <c r="M2368">
        <v>20</v>
      </c>
      <c r="N2368">
        <v>1</v>
      </c>
      <c r="O2368" t="str">
        <f>IF(AND(Tabela1[[#This Row],[EA Play Season Pass]]="Yes",Tabela1[[#This Row],[Minecraft Season Pass]]="Yes"),"Yes","No")</f>
        <v>Yes</v>
      </c>
      <c r="P2368" t="str">
        <f>IF(OR(Tabela1[[#This Row],[EA Play Season Pass]]="Yes",Tabela1[[#This Row],[Minecraft Season Pass]]="Yes"),"Yes","No")</f>
        <v>Yes</v>
      </c>
      <c r="Q2368">
        <v>54</v>
      </c>
      <c r="R2368" s="2"/>
    </row>
    <row r="2369" spans="1:18" x14ac:dyDescent="0.25">
      <c r="A2369">
        <v>2368</v>
      </c>
      <c r="B2369" t="s">
        <v>4891</v>
      </c>
      <c r="C2369" t="s">
        <v>10</v>
      </c>
      <c r="D2369" s="50">
        <v>44907</v>
      </c>
      <c r="E2369">
        <f>YEAR(Tabela1[[#This Row],[Start Date]])</f>
        <v>2022</v>
      </c>
      <c r="F2369">
        <f>ROUNDUP(MONTH(Tabela1[[#This Row],[Start Date]])/3,0)</f>
        <v>4</v>
      </c>
      <c r="G2369" t="s">
        <v>8</v>
      </c>
      <c r="H2369">
        <v>5</v>
      </c>
      <c r="I2369" t="s">
        <v>9</v>
      </c>
      <c r="J2369" t="s">
        <v>8</v>
      </c>
      <c r="K2369">
        <v>30</v>
      </c>
      <c r="L2369" t="s">
        <v>8</v>
      </c>
      <c r="M2369">
        <v>20</v>
      </c>
      <c r="N2369">
        <v>2</v>
      </c>
      <c r="O2369" t="str">
        <f>IF(AND(Tabela1[[#This Row],[EA Play Season Pass]]="Yes",Tabela1[[#This Row],[Minecraft Season Pass]]="Yes"),"Yes","No")</f>
        <v>Yes</v>
      </c>
      <c r="P2369" t="str">
        <f>IF(OR(Tabela1[[#This Row],[EA Play Season Pass]]="Yes",Tabela1[[#This Row],[Minecraft Season Pass]]="Yes"),"Yes","No")</f>
        <v>Yes</v>
      </c>
      <c r="Q2369">
        <v>53</v>
      </c>
      <c r="R2369" s="2"/>
    </row>
    <row r="2370" spans="1:18" x14ac:dyDescent="0.25">
      <c r="A2370">
        <v>2369</v>
      </c>
      <c r="B2370" t="s">
        <v>4892</v>
      </c>
      <c r="C2370" t="s">
        <v>7</v>
      </c>
      <c r="D2370" s="50">
        <v>44907</v>
      </c>
      <c r="E2370">
        <f>YEAR(Tabela1[[#This Row],[Start Date]])</f>
        <v>2022</v>
      </c>
      <c r="F2370">
        <f>ROUNDUP(MONTH(Tabela1[[#This Row],[Start Date]])/3,0)</f>
        <v>4</v>
      </c>
      <c r="G2370" t="s">
        <v>8</v>
      </c>
      <c r="H2370">
        <v>15</v>
      </c>
      <c r="I2370" t="s">
        <v>9</v>
      </c>
      <c r="J2370" t="s">
        <v>8</v>
      </c>
      <c r="K2370">
        <v>30</v>
      </c>
      <c r="L2370" t="s">
        <v>11</v>
      </c>
      <c r="M2370">
        <v>0</v>
      </c>
      <c r="N2370">
        <v>1</v>
      </c>
      <c r="O2370" t="str">
        <f>IF(AND(Tabela1[[#This Row],[EA Play Season Pass]]="Yes",Tabela1[[#This Row],[Minecraft Season Pass]]="Yes"),"Yes","No")</f>
        <v>No</v>
      </c>
      <c r="P2370" t="str">
        <f>IF(OR(Tabela1[[#This Row],[EA Play Season Pass]]="Yes",Tabela1[[#This Row],[Minecraft Season Pass]]="Yes"),"Yes","No")</f>
        <v>Yes</v>
      </c>
      <c r="Q2370">
        <v>44</v>
      </c>
      <c r="R2370" s="2"/>
    </row>
    <row r="2371" spans="1:18" x14ac:dyDescent="0.25">
      <c r="A2371">
        <v>2370</v>
      </c>
      <c r="B2371" t="s">
        <v>460</v>
      </c>
      <c r="C2371" t="s">
        <v>10</v>
      </c>
      <c r="D2371" s="50">
        <v>44907</v>
      </c>
      <c r="E2371">
        <f>YEAR(Tabela1[[#This Row],[Start Date]])</f>
        <v>2022</v>
      </c>
      <c r="F2371">
        <f>ROUNDUP(MONTH(Tabela1[[#This Row],[Start Date]])/3,0)</f>
        <v>4</v>
      </c>
      <c r="G2371" t="s">
        <v>8</v>
      </c>
      <c r="H2371">
        <v>5</v>
      </c>
      <c r="I2371" t="s">
        <v>14</v>
      </c>
      <c r="J2371" t="s">
        <v>8</v>
      </c>
      <c r="K2371">
        <v>30</v>
      </c>
      <c r="L2371" t="s">
        <v>8</v>
      </c>
      <c r="M2371">
        <v>20</v>
      </c>
      <c r="N2371">
        <v>1</v>
      </c>
      <c r="O2371" t="str">
        <f>IF(AND(Tabela1[[#This Row],[EA Play Season Pass]]="Yes",Tabela1[[#This Row],[Minecraft Season Pass]]="Yes"),"Yes","No")</f>
        <v>Yes</v>
      </c>
      <c r="P2371" t="str">
        <f>IF(OR(Tabela1[[#This Row],[EA Play Season Pass]]="Yes",Tabela1[[#This Row],[Minecraft Season Pass]]="Yes"),"Yes","No")</f>
        <v>Yes</v>
      </c>
      <c r="Q2371">
        <v>54</v>
      </c>
      <c r="R2371" s="2"/>
    </row>
    <row r="2372" spans="1:18" x14ac:dyDescent="0.25">
      <c r="A2372">
        <v>2371</v>
      </c>
      <c r="B2372" t="s">
        <v>4893</v>
      </c>
      <c r="C2372" t="s">
        <v>7</v>
      </c>
      <c r="D2372" s="50">
        <v>44907</v>
      </c>
      <c r="E2372">
        <f>YEAR(Tabela1[[#This Row],[Start Date]])</f>
        <v>2022</v>
      </c>
      <c r="F2372">
        <f>ROUNDUP(MONTH(Tabela1[[#This Row],[Start Date]])/3,0)</f>
        <v>4</v>
      </c>
      <c r="G2372" t="s">
        <v>8</v>
      </c>
      <c r="H2372">
        <v>15</v>
      </c>
      <c r="I2372" t="s">
        <v>9</v>
      </c>
      <c r="J2372" t="s">
        <v>11</v>
      </c>
      <c r="K2372">
        <v>0</v>
      </c>
      <c r="L2372" t="s">
        <v>8</v>
      </c>
      <c r="M2372">
        <v>20</v>
      </c>
      <c r="N2372">
        <v>2</v>
      </c>
      <c r="O2372" t="str">
        <f>IF(AND(Tabela1[[#This Row],[EA Play Season Pass]]="Yes",Tabela1[[#This Row],[Minecraft Season Pass]]="Yes"),"Yes","No")</f>
        <v>No</v>
      </c>
      <c r="P2372" t="str">
        <f>IF(OR(Tabela1[[#This Row],[EA Play Season Pass]]="Yes",Tabela1[[#This Row],[Minecraft Season Pass]]="Yes"),"Yes","No")</f>
        <v>Yes</v>
      </c>
      <c r="Q2372">
        <v>33</v>
      </c>
      <c r="R2372" s="2"/>
    </row>
    <row r="2373" spans="1:18" x14ac:dyDescent="0.25">
      <c r="A2373">
        <v>2372</v>
      </c>
      <c r="B2373" t="s">
        <v>638</v>
      </c>
      <c r="C2373" t="s">
        <v>10</v>
      </c>
      <c r="D2373" s="50">
        <v>44907</v>
      </c>
      <c r="E2373">
        <f>YEAR(Tabela1[[#This Row],[Start Date]])</f>
        <v>2022</v>
      </c>
      <c r="F2373">
        <f>ROUNDUP(MONTH(Tabela1[[#This Row],[Start Date]])/3,0)</f>
        <v>4</v>
      </c>
      <c r="G2373" t="s">
        <v>11</v>
      </c>
      <c r="H2373">
        <v>5</v>
      </c>
      <c r="I2373" t="s">
        <v>12</v>
      </c>
      <c r="J2373" t="s">
        <v>11</v>
      </c>
      <c r="K2373">
        <v>0</v>
      </c>
      <c r="L2373" t="s">
        <v>11</v>
      </c>
      <c r="M2373">
        <v>0</v>
      </c>
      <c r="N2373">
        <v>3</v>
      </c>
      <c r="O2373" t="str">
        <f>IF(AND(Tabela1[[#This Row],[EA Play Season Pass]]="Yes",Tabela1[[#This Row],[Minecraft Season Pass]]="Yes"),"Yes","No")</f>
        <v>No</v>
      </c>
      <c r="P2373" t="str">
        <f>IF(OR(Tabela1[[#This Row],[EA Play Season Pass]]="Yes",Tabela1[[#This Row],[Minecraft Season Pass]]="Yes"),"Yes","No")</f>
        <v>No</v>
      </c>
      <c r="Q2373">
        <v>2</v>
      </c>
      <c r="R2373" s="2"/>
    </row>
    <row r="2374" spans="1:18" x14ac:dyDescent="0.25">
      <c r="A2374">
        <v>2373</v>
      </c>
      <c r="B2374" t="s">
        <v>4894</v>
      </c>
      <c r="C2374" t="s">
        <v>13</v>
      </c>
      <c r="D2374" s="50">
        <v>44908</v>
      </c>
      <c r="E2374">
        <f>YEAR(Tabela1[[#This Row],[Start Date]])</f>
        <v>2022</v>
      </c>
      <c r="F2374">
        <f>ROUNDUP(MONTH(Tabela1[[#This Row],[Start Date]])/3,0)</f>
        <v>4</v>
      </c>
      <c r="G2374" t="s">
        <v>8</v>
      </c>
      <c r="H2374">
        <v>10</v>
      </c>
      <c r="I2374" t="s">
        <v>14</v>
      </c>
      <c r="J2374" t="s">
        <v>8</v>
      </c>
      <c r="K2374">
        <v>30</v>
      </c>
      <c r="L2374" t="s">
        <v>11</v>
      </c>
      <c r="M2374">
        <v>0</v>
      </c>
      <c r="N2374">
        <v>2</v>
      </c>
      <c r="O2374" t="str">
        <f>IF(AND(Tabela1[[#This Row],[EA Play Season Pass]]="Yes",Tabela1[[#This Row],[Minecraft Season Pass]]="Yes"),"Yes","No")</f>
        <v>No</v>
      </c>
      <c r="P2374" t="str">
        <f>IF(OR(Tabela1[[#This Row],[EA Play Season Pass]]="Yes",Tabela1[[#This Row],[Minecraft Season Pass]]="Yes"),"Yes","No")</f>
        <v>Yes</v>
      </c>
      <c r="Q2374">
        <v>38</v>
      </c>
      <c r="R2374" s="2"/>
    </row>
    <row r="2375" spans="1:18" x14ac:dyDescent="0.25">
      <c r="A2375">
        <v>2374</v>
      </c>
      <c r="B2375" t="s">
        <v>4895</v>
      </c>
      <c r="C2375" t="s">
        <v>7</v>
      </c>
      <c r="D2375" s="50">
        <v>44908</v>
      </c>
      <c r="E2375">
        <f>YEAR(Tabela1[[#This Row],[Start Date]])</f>
        <v>2022</v>
      </c>
      <c r="F2375">
        <f>ROUNDUP(MONTH(Tabela1[[#This Row],[Start Date]])/3,0)</f>
        <v>4</v>
      </c>
      <c r="G2375" t="s">
        <v>11</v>
      </c>
      <c r="H2375">
        <v>15</v>
      </c>
      <c r="I2375" t="s">
        <v>9</v>
      </c>
      <c r="J2375" t="s">
        <v>8</v>
      </c>
      <c r="K2375">
        <v>30</v>
      </c>
      <c r="L2375" t="s">
        <v>11</v>
      </c>
      <c r="M2375">
        <v>0</v>
      </c>
      <c r="N2375">
        <v>1</v>
      </c>
      <c r="O2375" t="str">
        <f>IF(AND(Tabela1[[#This Row],[EA Play Season Pass]]="Yes",Tabela1[[#This Row],[Minecraft Season Pass]]="Yes"),"Yes","No")</f>
        <v>No</v>
      </c>
      <c r="P2375" t="str">
        <f>IF(OR(Tabela1[[#This Row],[EA Play Season Pass]]="Yes",Tabela1[[#This Row],[Minecraft Season Pass]]="Yes"),"Yes","No")</f>
        <v>Yes</v>
      </c>
      <c r="Q2375">
        <v>44</v>
      </c>
      <c r="R2375" s="2"/>
    </row>
    <row r="2376" spans="1:18" x14ac:dyDescent="0.25">
      <c r="A2376">
        <v>2375</v>
      </c>
      <c r="B2376" t="s">
        <v>2585</v>
      </c>
      <c r="C2376" t="s">
        <v>13</v>
      </c>
      <c r="D2376" s="50">
        <v>44908</v>
      </c>
      <c r="E2376">
        <f>YEAR(Tabela1[[#This Row],[Start Date]])</f>
        <v>2022</v>
      </c>
      <c r="F2376">
        <f>ROUNDUP(MONTH(Tabela1[[#This Row],[Start Date]])/3,0)</f>
        <v>4</v>
      </c>
      <c r="G2376" t="s">
        <v>8</v>
      </c>
      <c r="H2376">
        <v>10</v>
      </c>
      <c r="I2376" t="s">
        <v>9</v>
      </c>
      <c r="J2376" t="s">
        <v>8</v>
      </c>
      <c r="K2376">
        <v>30</v>
      </c>
      <c r="L2376" t="s">
        <v>11</v>
      </c>
      <c r="M2376">
        <v>0</v>
      </c>
      <c r="N2376">
        <v>3</v>
      </c>
      <c r="O2376" t="str">
        <f>IF(AND(Tabela1[[#This Row],[EA Play Season Pass]]="Yes",Tabela1[[#This Row],[Minecraft Season Pass]]="Yes"),"Yes","No")</f>
        <v>No</v>
      </c>
      <c r="P2376" t="str">
        <f>IF(OR(Tabela1[[#This Row],[EA Play Season Pass]]="Yes",Tabela1[[#This Row],[Minecraft Season Pass]]="Yes"),"Yes","No")</f>
        <v>Yes</v>
      </c>
      <c r="Q2376">
        <v>37</v>
      </c>
      <c r="R2376" s="2"/>
    </row>
    <row r="2377" spans="1:18" x14ac:dyDescent="0.25">
      <c r="A2377">
        <v>2376</v>
      </c>
      <c r="B2377" t="s">
        <v>4896</v>
      </c>
      <c r="C2377" t="s">
        <v>7</v>
      </c>
      <c r="D2377" s="50">
        <v>44908</v>
      </c>
      <c r="E2377">
        <f>YEAR(Tabela1[[#This Row],[Start Date]])</f>
        <v>2022</v>
      </c>
      <c r="F2377">
        <f>ROUNDUP(MONTH(Tabela1[[#This Row],[Start Date]])/3,0)</f>
        <v>4</v>
      </c>
      <c r="G2377" t="s">
        <v>11</v>
      </c>
      <c r="H2377">
        <v>15</v>
      </c>
      <c r="I2377" t="s">
        <v>9</v>
      </c>
      <c r="J2377" t="s">
        <v>8</v>
      </c>
      <c r="K2377">
        <v>30</v>
      </c>
      <c r="L2377" t="s">
        <v>8</v>
      </c>
      <c r="M2377">
        <v>20</v>
      </c>
      <c r="N2377">
        <v>3</v>
      </c>
      <c r="O2377" t="str">
        <f>IF(AND(Tabela1[[#This Row],[EA Play Season Pass]]="Yes",Tabela1[[#This Row],[Minecraft Season Pass]]="Yes"),"Yes","No")</f>
        <v>Yes</v>
      </c>
      <c r="P2377" t="str">
        <f>IF(OR(Tabela1[[#This Row],[EA Play Season Pass]]="Yes",Tabela1[[#This Row],[Minecraft Season Pass]]="Yes"),"Yes","No")</f>
        <v>Yes</v>
      </c>
      <c r="Q2377">
        <v>62</v>
      </c>
      <c r="R2377" s="2"/>
    </row>
    <row r="2378" spans="1:18" x14ac:dyDescent="0.25">
      <c r="A2378">
        <v>2377</v>
      </c>
      <c r="B2378" t="s">
        <v>1371</v>
      </c>
      <c r="C2378" t="s">
        <v>7</v>
      </c>
      <c r="D2378" s="50">
        <v>44908</v>
      </c>
      <c r="E2378">
        <f>YEAR(Tabela1[[#This Row],[Start Date]])</f>
        <v>2022</v>
      </c>
      <c r="F2378">
        <f>ROUNDUP(MONTH(Tabela1[[#This Row],[Start Date]])/3,0)</f>
        <v>4</v>
      </c>
      <c r="G2378" t="s">
        <v>8</v>
      </c>
      <c r="H2378">
        <v>15</v>
      </c>
      <c r="I2378" t="s">
        <v>9</v>
      </c>
      <c r="J2378" t="s">
        <v>8</v>
      </c>
      <c r="K2378">
        <v>30</v>
      </c>
      <c r="L2378" t="s">
        <v>8</v>
      </c>
      <c r="M2378">
        <v>20</v>
      </c>
      <c r="N2378">
        <v>2</v>
      </c>
      <c r="O2378" t="str">
        <f>IF(AND(Tabela1[[#This Row],[EA Play Season Pass]]="Yes",Tabela1[[#This Row],[Minecraft Season Pass]]="Yes"),"Yes","No")</f>
        <v>Yes</v>
      </c>
      <c r="P2378" t="str">
        <f>IF(OR(Tabela1[[#This Row],[EA Play Season Pass]]="Yes",Tabela1[[#This Row],[Minecraft Season Pass]]="Yes"),"Yes","No")</f>
        <v>Yes</v>
      </c>
      <c r="Q2378">
        <v>63</v>
      </c>
      <c r="R2378" s="2"/>
    </row>
    <row r="2379" spans="1:18" x14ac:dyDescent="0.25">
      <c r="A2379">
        <v>2378</v>
      </c>
      <c r="B2379" t="s">
        <v>4897</v>
      </c>
      <c r="C2379" t="s">
        <v>10</v>
      </c>
      <c r="D2379" s="50">
        <v>44908</v>
      </c>
      <c r="E2379">
        <f>YEAR(Tabela1[[#This Row],[Start Date]])</f>
        <v>2022</v>
      </c>
      <c r="F2379">
        <f>ROUNDUP(MONTH(Tabela1[[#This Row],[Start Date]])/3,0)</f>
        <v>4</v>
      </c>
      <c r="G2379" t="s">
        <v>11</v>
      </c>
      <c r="H2379">
        <v>5</v>
      </c>
      <c r="I2379" t="s">
        <v>9</v>
      </c>
      <c r="J2379" t="s">
        <v>8</v>
      </c>
      <c r="K2379">
        <v>30</v>
      </c>
      <c r="L2379" t="s">
        <v>8</v>
      </c>
      <c r="M2379">
        <v>20</v>
      </c>
      <c r="N2379">
        <v>1</v>
      </c>
      <c r="O2379" t="str">
        <f>IF(AND(Tabela1[[#This Row],[EA Play Season Pass]]="Yes",Tabela1[[#This Row],[Minecraft Season Pass]]="Yes"),"Yes","No")</f>
        <v>Yes</v>
      </c>
      <c r="P2379" t="str">
        <f>IF(OR(Tabela1[[#This Row],[EA Play Season Pass]]="Yes",Tabela1[[#This Row],[Minecraft Season Pass]]="Yes"),"Yes","No")</f>
        <v>Yes</v>
      </c>
      <c r="Q2379">
        <v>54</v>
      </c>
      <c r="R2379" s="2"/>
    </row>
    <row r="2380" spans="1:18" x14ac:dyDescent="0.25">
      <c r="A2380">
        <v>2379</v>
      </c>
      <c r="B2380" t="s">
        <v>4898</v>
      </c>
      <c r="C2380" t="s">
        <v>10</v>
      </c>
      <c r="D2380" s="50">
        <v>44908</v>
      </c>
      <c r="E2380">
        <f>YEAR(Tabela1[[#This Row],[Start Date]])</f>
        <v>2022</v>
      </c>
      <c r="F2380">
        <f>ROUNDUP(MONTH(Tabela1[[#This Row],[Start Date]])/3,0)</f>
        <v>4</v>
      </c>
      <c r="G2380" t="s">
        <v>8</v>
      </c>
      <c r="H2380">
        <v>5</v>
      </c>
      <c r="I2380" t="s">
        <v>14</v>
      </c>
      <c r="J2380" t="s">
        <v>8</v>
      </c>
      <c r="K2380">
        <v>30</v>
      </c>
      <c r="L2380" t="s">
        <v>8</v>
      </c>
      <c r="M2380">
        <v>20</v>
      </c>
      <c r="N2380">
        <v>1</v>
      </c>
      <c r="O2380" t="str">
        <f>IF(AND(Tabela1[[#This Row],[EA Play Season Pass]]="Yes",Tabela1[[#This Row],[Minecraft Season Pass]]="Yes"),"Yes","No")</f>
        <v>Yes</v>
      </c>
      <c r="P2380" t="str">
        <f>IF(OR(Tabela1[[#This Row],[EA Play Season Pass]]="Yes",Tabela1[[#This Row],[Minecraft Season Pass]]="Yes"),"Yes","No")</f>
        <v>Yes</v>
      </c>
      <c r="Q2380">
        <v>54</v>
      </c>
      <c r="R2380" s="2"/>
    </row>
    <row r="2381" spans="1:18" x14ac:dyDescent="0.25">
      <c r="A2381">
        <v>2380</v>
      </c>
      <c r="B2381" t="s">
        <v>4899</v>
      </c>
      <c r="C2381" t="s">
        <v>10</v>
      </c>
      <c r="D2381" s="50">
        <v>44908</v>
      </c>
      <c r="E2381">
        <f>YEAR(Tabela1[[#This Row],[Start Date]])</f>
        <v>2022</v>
      </c>
      <c r="F2381">
        <f>ROUNDUP(MONTH(Tabela1[[#This Row],[Start Date]])/3,0)</f>
        <v>4</v>
      </c>
      <c r="G2381" t="s">
        <v>11</v>
      </c>
      <c r="H2381">
        <v>5</v>
      </c>
      <c r="I2381" t="s">
        <v>12</v>
      </c>
      <c r="J2381" t="s">
        <v>8</v>
      </c>
      <c r="K2381">
        <v>30</v>
      </c>
      <c r="L2381" t="s">
        <v>11</v>
      </c>
      <c r="M2381">
        <v>0</v>
      </c>
      <c r="N2381">
        <v>3</v>
      </c>
      <c r="O2381" t="str">
        <f>IF(AND(Tabela1[[#This Row],[EA Play Season Pass]]="Yes",Tabela1[[#This Row],[Minecraft Season Pass]]="Yes"),"Yes","No")</f>
        <v>No</v>
      </c>
      <c r="P2381" t="str">
        <f>IF(OR(Tabela1[[#This Row],[EA Play Season Pass]]="Yes",Tabela1[[#This Row],[Minecraft Season Pass]]="Yes"),"Yes","No")</f>
        <v>Yes</v>
      </c>
      <c r="Q2381">
        <v>32</v>
      </c>
      <c r="R2381" s="2"/>
    </row>
    <row r="2382" spans="1:18" x14ac:dyDescent="0.25">
      <c r="A2382">
        <v>2381</v>
      </c>
      <c r="B2382" t="s">
        <v>4900</v>
      </c>
      <c r="C2382" t="s">
        <v>10</v>
      </c>
      <c r="D2382" s="50">
        <v>44909</v>
      </c>
      <c r="E2382">
        <f>YEAR(Tabela1[[#This Row],[Start Date]])</f>
        <v>2022</v>
      </c>
      <c r="F2382">
        <f>ROUNDUP(MONTH(Tabela1[[#This Row],[Start Date]])/3,0)</f>
        <v>4</v>
      </c>
      <c r="G2382" t="s">
        <v>8</v>
      </c>
      <c r="H2382">
        <v>5</v>
      </c>
      <c r="I2382" t="s">
        <v>14</v>
      </c>
      <c r="J2382" t="s">
        <v>8</v>
      </c>
      <c r="K2382">
        <v>30</v>
      </c>
      <c r="L2382" t="s">
        <v>11</v>
      </c>
      <c r="M2382">
        <v>0</v>
      </c>
      <c r="N2382">
        <v>1</v>
      </c>
      <c r="O2382" t="str">
        <f>IF(AND(Tabela1[[#This Row],[EA Play Season Pass]]="Yes",Tabela1[[#This Row],[Minecraft Season Pass]]="Yes"),"Yes","No")</f>
        <v>No</v>
      </c>
      <c r="P2382" t="str">
        <f>IF(OR(Tabela1[[#This Row],[EA Play Season Pass]]="Yes",Tabela1[[#This Row],[Minecraft Season Pass]]="Yes"),"Yes","No")</f>
        <v>Yes</v>
      </c>
      <c r="Q2382">
        <v>34</v>
      </c>
      <c r="R2382" s="2"/>
    </row>
    <row r="2383" spans="1:18" x14ac:dyDescent="0.25">
      <c r="A2383">
        <v>2382</v>
      </c>
      <c r="B2383" t="s">
        <v>4901</v>
      </c>
      <c r="C2383" t="s">
        <v>7</v>
      </c>
      <c r="D2383" s="50">
        <v>44909</v>
      </c>
      <c r="E2383">
        <f>YEAR(Tabela1[[#This Row],[Start Date]])</f>
        <v>2022</v>
      </c>
      <c r="F2383">
        <f>ROUNDUP(MONTH(Tabela1[[#This Row],[Start Date]])/3,0)</f>
        <v>4</v>
      </c>
      <c r="G2383" t="s">
        <v>11</v>
      </c>
      <c r="H2383">
        <v>15</v>
      </c>
      <c r="I2383" t="s">
        <v>12</v>
      </c>
      <c r="J2383" t="s">
        <v>11</v>
      </c>
      <c r="K2383">
        <v>0</v>
      </c>
      <c r="L2383" t="s">
        <v>11</v>
      </c>
      <c r="M2383">
        <v>0</v>
      </c>
      <c r="N2383">
        <v>1</v>
      </c>
      <c r="O2383" t="str">
        <f>IF(AND(Tabela1[[#This Row],[EA Play Season Pass]]="Yes",Tabela1[[#This Row],[Minecraft Season Pass]]="Yes"),"Yes","No")</f>
        <v>No</v>
      </c>
      <c r="P2383" t="str">
        <f>IF(OR(Tabela1[[#This Row],[EA Play Season Pass]]="Yes",Tabela1[[#This Row],[Minecraft Season Pass]]="Yes"),"Yes","No")</f>
        <v>No</v>
      </c>
      <c r="Q2383">
        <v>14</v>
      </c>
      <c r="R2383" s="2"/>
    </row>
    <row r="2384" spans="1:18" x14ac:dyDescent="0.25">
      <c r="A2384">
        <v>2383</v>
      </c>
      <c r="B2384" t="s">
        <v>4902</v>
      </c>
      <c r="C2384" t="s">
        <v>13</v>
      </c>
      <c r="D2384" s="50">
        <v>44909</v>
      </c>
      <c r="E2384">
        <f>YEAR(Tabela1[[#This Row],[Start Date]])</f>
        <v>2022</v>
      </c>
      <c r="F2384">
        <f>ROUNDUP(MONTH(Tabela1[[#This Row],[Start Date]])/3,0)</f>
        <v>4</v>
      </c>
      <c r="G2384" t="s">
        <v>11</v>
      </c>
      <c r="H2384">
        <v>10</v>
      </c>
      <c r="I2384" t="s">
        <v>14</v>
      </c>
      <c r="J2384" t="s">
        <v>8</v>
      </c>
      <c r="K2384">
        <v>30</v>
      </c>
      <c r="L2384" t="s">
        <v>11</v>
      </c>
      <c r="M2384">
        <v>0</v>
      </c>
      <c r="N2384">
        <v>1</v>
      </c>
      <c r="O2384" t="str">
        <f>IF(AND(Tabela1[[#This Row],[EA Play Season Pass]]="Yes",Tabela1[[#This Row],[Minecraft Season Pass]]="Yes"),"Yes","No")</f>
        <v>No</v>
      </c>
      <c r="P2384" t="str">
        <f>IF(OR(Tabela1[[#This Row],[EA Play Season Pass]]="Yes",Tabela1[[#This Row],[Minecraft Season Pass]]="Yes"),"Yes","No")</f>
        <v>Yes</v>
      </c>
      <c r="Q2384">
        <v>39</v>
      </c>
      <c r="R2384" s="2"/>
    </row>
    <row r="2385" spans="1:18" x14ac:dyDescent="0.25">
      <c r="A2385">
        <v>2384</v>
      </c>
      <c r="B2385" t="s">
        <v>4903</v>
      </c>
      <c r="C2385" t="s">
        <v>7</v>
      </c>
      <c r="D2385" s="50">
        <v>44909</v>
      </c>
      <c r="E2385">
        <f>YEAR(Tabela1[[#This Row],[Start Date]])</f>
        <v>2022</v>
      </c>
      <c r="F2385">
        <f>ROUNDUP(MONTH(Tabela1[[#This Row],[Start Date]])/3,0)</f>
        <v>4</v>
      </c>
      <c r="G2385" t="s">
        <v>11</v>
      </c>
      <c r="H2385">
        <v>15</v>
      </c>
      <c r="I2385" t="s">
        <v>14</v>
      </c>
      <c r="J2385" t="s">
        <v>11</v>
      </c>
      <c r="K2385">
        <v>0</v>
      </c>
      <c r="L2385" t="s">
        <v>8</v>
      </c>
      <c r="M2385">
        <v>20</v>
      </c>
      <c r="N2385">
        <v>1</v>
      </c>
      <c r="O2385" t="str">
        <f>IF(AND(Tabela1[[#This Row],[EA Play Season Pass]]="Yes",Tabela1[[#This Row],[Minecraft Season Pass]]="Yes"),"Yes","No")</f>
        <v>No</v>
      </c>
      <c r="P2385" t="str">
        <f>IF(OR(Tabela1[[#This Row],[EA Play Season Pass]]="Yes",Tabela1[[#This Row],[Minecraft Season Pass]]="Yes"),"Yes","No")</f>
        <v>Yes</v>
      </c>
      <c r="Q2385">
        <v>34</v>
      </c>
      <c r="R2385" s="2"/>
    </row>
    <row r="2386" spans="1:18" x14ac:dyDescent="0.25">
      <c r="A2386">
        <v>2385</v>
      </c>
      <c r="B2386" t="s">
        <v>626</v>
      </c>
      <c r="C2386" t="s">
        <v>7</v>
      </c>
      <c r="D2386" s="50">
        <v>44909</v>
      </c>
      <c r="E2386">
        <f>YEAR(Tabela1[[#This Row],[Start Date]])</f>
        <v>2022</v>
      </c>
      <c r="F2386">
        <f>ROUNDUP(MONTH(Tabela1[[#This Row],[Start Date]])/3,0)</f>
        <v>4</v>
      </c>
      <c r="G2386" t="s">
        <v>11</v>
      </c>
      <c r="H2386">
        <v>15</v>
      </c>
      <c r="I2386" t="s">
        <v>14</v>
      </c>
      <c r="J2386" t="s">
        <v>11</v>
      </c>
      <c r="K2386">
        <v>0</v>
      </c>
      <c r="L2386" t="s">
        <v>8</v>
      </c>
      <c r="M2386">
        <v>20</v>
      </c>
      <c r="N2386">
        <v>1</v>
      </c>
      <c r="O2386" t="str">
        <f>IF(AND(Tabela1[[#This Row],[EA Play Season Pass]]="Yes",Tabela1[[#This Row],[Minecraft Season Pass]]="Yes"),"Yes","No")</f>
        <v>No</v>
      </c>
      <c r="P2386" t="str">
        <f>IF(OR(Tabela1[[#This Row],[EA Play Season Pass]]="Yes",Tabela1[[#This Row],[Minecraft Season Pass]]="Yes"),"Yes","No")</f>
        <v>Yes</v>
      </c>
      <c r="Q2386">
        <v>34</v>
      </c>
      <c r="R2386" s="2"/>
    </row>
    <row r="2387" spans="1:18" x14ac:dyDescent="0.25">
      <c r="A2387">
        <v>2386</v>
      </c>
      <c r="B2387" t="s">
        <v>4904</v>
      </c>
      <c r="C2387" t="s">
        <v>13</v>
      </c>
      <c r="D2387" s="50">
        <v>44910</v>
      </c>
      <c r="E2387">
        <f>YEAR(Tabela1[[#This Row],[Start Date]])</f>
        <v>2022</v>
      </c>
      <c r="F2387">
        <f>ROUNDUP(MONTH(Tabela1[[#This Row],[Start Date]])/3,0)</f>
        <v>4</v>
      </c>
      <c r="G2387" t="s">
        <v>11</v>
      </c>
      <c r="H2387">
        <v>10</v>
      </c>
      <c r="I2387" t="s">
        <v>12</v>
      </c>
      <c r="J2387" t="s">
        <v>8</v>
      </c>
      <c r="K2387">
        <v>30</v>
      </c>
      <c r="L2387" t="s">
        <v>8</v>
      </c>
      <c r="M2387">
        <v>20</v>
      </c>
      <c r="N2387">
        <v>2</v>
      </c>
      <c r="O2387" t="str">
        <f>IF(AND(Tabela1[[#This Row],[EA Play Season Pass]]="Yes",Tabela1[[#This Row],[Minecraft Season Pass]]="Yes"),"Yes","No")</f>
        <v>Yes</v>
      </c>
      <c r="P2387" t="str">
        <f>IF(OR(Tabela1[[#This Row],[EA Play Season Pass]]="Yes",Tabela1[[#This Row],[Minecraft Season Pass]]="Yes"),"Yes","No")</f>
        <v>Yes</v>
      </c>
      <c r="Q2387">
        <v>58</v>
      </c>
      <c r="R2387" s="2"/>
    </row>
    <row r="2388" spans="1:18" x14ac:dyDescent="0.25">
      <c r="A2388">
        <v>2387</v>
      </c>
      <c r="B2388" t="s">
        <v>4905</v>
      </c>
      <c r="C2388" t="s">
        <v>7</v>
      </c>
      <c r="D2388" s="50">
        <v>44910</v>
      </c>
      <c r="E2388">
        <f>YEAR(Tabela1[[#This Row],[Start Date]])</f>
        <v>2022</v>
      </c>
      <c r="F2388">
        <f>ROUNDUP(MONTH(Tabela1[[#This Row],[Start Date]])/3,0)</f>
        <v>4</v>
      </c>
      <c r="G2388" t="s">
        <v>8</v>
      </c>
      <c r="H2388">
        <v>15</v>
      </c>
      <c r="I2388" t="s">
        <v>14</v>
      </c>
      <c r="J2388" t="s">
        <v>11</v>
      </c>
      <c r="K2388">
        <v>0</v>
      </c>
      <c r="L2388" t="s">
        <v>8</v>
      </c>
      <c r="M2388">
        <v>20</v>
      </c>
      <c r="N2388">
        <v>2</v>
      </c>
      <c r="O2388" t="str">
        <f>IF(AND(Tabela1[[#This Row],[EA Play Season Pass]]="Yes",Tabela1[[#This Row],[Minecraft Season Pass]]="Yes"),"Yes","No")</f>
        <v>No</v>
      </c>
      <c r="P2388" t="str">
        <f>IF(OR(Tabela1[[#This Row],[EA Play Season Pass]]="Yes",Tabela1[[#This Row],[Minecraft Season Pass]]="Yes"),"Yes","No")</f>
        <v>Yes</v>
      </c>
      <c r="Q2388">
        <v>33</v>
      </c>
      <c r="R2388" s="2"/>
    </row>
    <row r="2389" spans="1:18" x14ac:dyDescent="0.25">
      <c r="A2389">
        <v>2388</v>
      </c>
      <c r="B2389" t="s">
        <v>4906</v>
      </c>
      <c r="C2389" t="s">
        <v>7</v>
      </c>
      <c r="D2389" s="50">
        <v>44910</v>
      </c>
      <c r="E2389">
        <f>YEAR(Tabela1[[#This Row],[Start Date]])</f>
        <v>2022</v>
      </c>
      <c r="F2389">
        <f>ROUNDUP(MONTH(Tabela1[[#This Row],[Start Date]])/3,0)</f>
        <v>4</v>
      </c>
      <c r="G2389" t="s">
        <v>11</v>
      </c>
      <c r="H2389">
        <v>15</v>
      </c>
      <c r="I2389" t="s">
        <v>9</v>
      </c>
      <c r="J2389" t="s">
        <v>8</v>
      </c>
      <c r="K2389">
        <v>30</v>
      </c>
      <c r="L2389" t="s">
        <v>11</v>
      </c>
      <c r="M2389">
        <v>0</v>
      </c>
      <c r="N2389">
        <v>1</v>
      </c>
      <c r="O2389" t="str">
        <f>IF(AND(Tabela1[[#This Row],[EA Play Season Pass]]="Yes",Tabela1[[#This Row],[Minecraft Season Pass]]="Yes"),"Yes","No")</f>
        <v>No</v>
      </c>
      <c r="P2389" t="str">
        <f>IF(OR(Tabela1[[#This Row],[EA Play Season Pass]]="Yes",Tabela1[[#This Row],[Minecraft Season Pass]]="Yes"),"Yes","No")</f>
        <v>Yes</v>
      </c>
      <c r="Q2389">
        <v>44</v>
      </c>
      <c r="R2389" s="2"/>
    </row>
    <row r="2390" spans="1:18" x14ac:dyDescent="0.25">
      <c r="A2390">
        <v>2389</v>
      </c>
      <c r="B2390" t="s">
        <v>4907</v>
      </c>
      <c r="C2390" t="s">
        <v>13</v>
      </c>
      <c r="D2390" s="50">
        <v>44910</v>
      </c>
      <c r="E2390">
        <f>YEAR(Tabela1[[#This Row],[Start Date]])</f>
        <v>2022</v>
      </c>
      <c r="F2390">
        <f>ROUNDUP(MONTH(Tabela1[[#This Row],[Start Date]])/3,0)</f>
        <v>4</v>
      </c>
      <c r="G2390" t="s">
        <v>11</v>
      </c>
      <c r="H2390">
        <v>10</v>
      </c>
      <c r="I2390" t="s">
        <v>9</v>
      </c>
      <c r="J2390" t="s">
        <v>11</v>
      </c>
      <c r="K2390">
        <v>0</v>
      </c>
      <c r="L2390" t="s">
        <v>11</v>
      </c>
      <c r="M2390">
        <v>0</v>
      </c>
      <c r="N2390">
        <v>3</v>
      </c>
      <c r="O2390" t="str">
        <f>IF(AND(Tabela1[[#This Row],[EA Play Season Pass]]="Yes",Tabela1[[#This Row],[Minecraft Season Pass]]="Yes"),"Yes","No")</f>
        <v>No</v>
      </c>
      <c r="P2390" t="str">
        <f>IF(OR(Tabela1[[#This Row],[EA Play Season Pass]]="Yes",Tabela1[[#This Row],[Minecraft Season Pass]]="Yes"),"Yes","No")</f>
        <v>No</v>
      </c>
      <c r="Q2390">
        <v>7</v>
      </c>
      <c r="R2390" s="2"/>
    </row>
    <row r="2391" spans="1:18" x14ac:dyDescent="0.25">
      <c r="A2391">
        <v>2390</v>
      </c>
      <c r="B2391" t="s">
        <v>2920</v>
      </c>
      <c r="C2391" t="s">
        <v>10</v>
      </c>
      <c r="D2391" s="50">
        <v>44910</v>
      </c>
      <c r="E2391">
        <f>YEAR(Tabela1[[#This Row],[Start Date]])</f>
        <v>2022</v>
      </c>
      <c r="F2391">
        <f>ROUNDUP(MONTH(Tabela1[[#This Row],[Start Date]])/3,0)</f>
        <v>4</v>
      </c>
      <c r="G2391" t="s">
        <v>11</v>
      </c>
      <c r="H2391">
        <v>5</v>
      </c>
      <c r="I2391" t="s">
        <v>9</v>
      </c>
      <c r="J2391" t="s">
        <v>8</v>
      </c>
      <c r="K2391">
        <v>30</v>
      </c>
      <c r="L2391" t="s">
        <v>11</v>
      </c>
      <c r="M2391">
        <v>0</v>
      </c>
      <c r="N2391">
        <v>3</v>
      </c>
      <c r="O2391" t="str">
        <f>IF(AND(Tabela1[[#This Row],[EA Play Season Pass]]="Yes",Tabela1[[#This Row],[Minecraft Season Pass]]="Yes"),"Yes","No")</f>
        <v>No</v>
      </c>
      <c r="P2391" t="str">
        <f>IF(OR(Tabela1[[#This Row],[EA Play Season Pass]]="Yes",Tabela1[[#This Row],[Minecraft Season Pass]]="Yes"),"Yes","No")</f>
        <v>Yes</v>
      </c>
      <c r="Q2391">
        <v>32</v>
      </c>
      <c r="R2391" s="2"/>
    </row>
    <row r="2392" spans="1:18" x14ac:dyDescent="0.25">
      <c r="A2392">
        <v>2391</v>
      </c>
      <c r="B2392" t="s">
        <v>2931</v>
      </c>
      <c r="C2392" t="s">
        <v>7</v>
      </c>
      <c r="D2392" s="50">
        <v>44910</v>
      </c>
      <c r="E2392">
        <f>YEAR(Tabela1[[#This Row],[Start Date]])</f>
        <v>2022</v>
      </c>
      <c r="F2392">
        <f>ROUNDUP(MONTH(Tabela1[[#This Row],[Start Date]])/3,0)</f>
        <v>4</v>
      </c>
      <c r="G2392" t="s">
        <v>11</v>
      </c>
      <c r="H2392">
        <v>15</v>
      </c>
      <c r="I2392" t="s">
        <v>12</v>
      </c>
      <c r="J2392" t="s">
        <v>11</v>
      </c>
      <c r="K2392">
        <v>0</v>
      </c>
      <c r="L2392" t="s">
        <v>8</v>
      </c>
      <c r="M2392">
        <v>20</v>
      </c>
      <c r="N2392">
        <v>1</v>
      </c>
      <c r="O2392" t="str">
        <f>IF(AND(Tabela1[[#This Row],[EA Play Season Pass]]="Yes",Tabela1[[#This Row],[Minecraft Season Pass]]="Yes"),"Yes","No")</f>
        <v>No</v>
      </c>
      <c r="P2392" t="str">
        <f>IF(OR(Tabela1[[#This Row],[EA Play Season Pass]]="Yes",Tabela1[[#This Row],[Minecraft Season Pass]]="Yes"),"Yes","No")</f>
        <v>Yes</v>
      </c>
      <c r="Q2392">
        <v>34</v>
      </c>
      <c r="R2392" s="2"/>
    </row>
    <row r="2393" spans="1:18" x14ac:dyDescent="0.25">
      <c r="A2393">
        <v>2392</v>
      </c>
      <c r="B2393" t="s">
        <v>4908</v>
      </c>
      <c r="C2393" t="s">
        <v>13</v>
      </c>
      <c r="D2393" s="50">
        <v>44910</v>
      </c>
      <c r="E2393">
        <f>YEAR(Tabela1[[#This Row],[Start Date]])</f>
        <v>2022</v>
      </c>
      <c r="F2393">
        <f>ROUNDUP(MONTH(Tabela1[[#This Row],[Start Date]])/3,0)</f>
        <v>4</v>
      </c>
      <c r="G2393" t="s">
        <v>11</v>
      </c>
      <c r="H2393">
        <v>10</v>
      </c>
      <c r="I2393" t="s">
        <v>9</v>
      </c>
      <c r="J2393" t="s">
        <v>11</v>
      </c>
      <c r="K2393">
        <v>0</v>
      </c>
      <c r="L2393" t="s">
        <v>8</v>
      </c>
      <c r="M2393">
        <v>20</v>
      </c>
      <c r="N2393">
        <v>2</v>
      </c>
      <c r="O2393" t="str">
        <f>IF(AND(Tabela1[[#This Row],[EA Play Season Pass]]="Yes",Tabela1[[#This Row],[Minecraft Season Pass]]="Yes"),"Yes","No")</f>
        <v>No</v>
      </c>
      <c r="P2393" t="str">
        <f>IF(OR(Tabela1[[#This Row],[EA Play Season Pass]]="Yes",Tabela1[[#This Row],[Minecraft Season Pass]]="Yes"),"Yes","No")</f>
        <v>Yes</v>
      </c>
      <c r="Q2393">
        <v>28</v>
      </c>
      <c r="R2393" s="2"/>
    </row>
    <row r="2394" spans="1:18" x14ac:dyDescent="0.25">
      <c r="A2394">
        <v>2393</v>
      </c>
      <c r="B2394" t="s">
        <v>1772</v>
      </c>
      <c r="C2394" t="s">
        <v>13</v>
      </c>
      <c r="D2394" s="50">
        <v>44910</v>
      </c>
      <c r="E2394">
        <f>YEAR(Tabela1[[#This Row],[Start Date]])</f>
        <v>2022</v>
      </c>
      <c r="F2394">
        <f>ROUNDUP(MONTH(Tabela1[[#This Row],[Start Date]])/3,0)</f>
        <v>4</v>
      </c>
      <c r="G2394" t="s">
        <v>11</v>
      </c>
      <c r="H2394">
        <v>10</v>
      </c>
      <c r="I2394" t="s">
        <v>14</v>
      </c>
      <c r="J2394" t="s">
        <v>11</v>
      </c>
      <c r="K2394">
        <v>0</v>
      </c>
      <c r="L2394" t="s">
        <v>11</v>
      </c>
      <c r="M2394">
        <v>0</v>
      </c>
      <c r="N2394">
        <v>2</v>
      </c>
      <c r="O2394" t="str">
        <f>IF(AND(Tabela1[[#This Row],[EA Play Season Pass]]="Yes",Tabela1[[#This Row],[Minecraft Season Pass]]="Yes"),"Yes","No")</f>
        <v>No</v>
      </c>
      <c r="P2394" t="str">
        <f>IF(OR(Tabela1[[#This Row],[EA Play Season Pass]]="Yes",Tabela1[[#This Row],[Minecraft Season Pass]]="Yes"),"Yes","No")</f>
        <v>No</v>
      </c>
      <c r="Q2394">
        <v>8</v>
      </c>
      <c r="R2394" s="2"/>
    </row>
    <row r="2395" spans="1:18" x14ac:dyDescent="0.25">
      <c r="A2395">
        <v>2394</v>
      </c>
      <c r="B2395" t="s">
        <v>4909</v>
      </c>
      <c r="C2395" t="s">
        <v>10</v>
      </c>
      <c r="D2395" s="50">
        <v>44910</v>
      </c>
      <c r="E2395">
        <f>YEAR(Tabela1[[#This Row],[Start Date]])</f>
        <v>2022</v>
      </c>
      <c r="F2395">
        <f>ROUNDUP(MONTH(Tabela1[[#This Row],[Start Date]])/3,0)</f>
        <v>4</v>
      </c>
      <c r="G2395" t="s">
        <v>8</v>
      </c>
      <c r="H2395">
        <v>5</v>
      </c>
      <c r="I2395" t="s">
        <v>12</v>
      </c>
      <c r="J2395" t="s">
        <v>8</v>
      </c>
      <c r="K2395">
        <v>30</v>
      </c>
      <c r="L2395" t="s">
        <v>8</v>
      </c>
      <c r="M2395">
        <v>20</v>
      </c>
      <c r="N2395">
        <v>2</v>
      </c>
      <c r="O2395" t="str">
        <f>IF(AND(Tabela1[[#This Row],[EA Play Season Pass]]="Yes",Tabela1[[#This Row],[Minecraft Season Pass]]="Yes"),"Yes","No")</f>
        <v>Yes</v>
      </c>
      <c r="P2395" t="str">
        <f>IF(OR(Tabela1[[#This Row],[EA Play Season Pass]]="Yes",Tabela1[[#This Row],[Minecraft Season Pass]]="Yes"),"Yes","No")</f>
        <v>Yes</v>
      </c>
      <c r="Q2395">
        <v>53</v>
      </c>
      <c r="R2395" s="2"/>
    </row>
    <row r="2396" spans="1:18" x14ac:dyDescent="0.25">
      <c r="A2396">
        <v>2395</v>
      </c>
      <c r="B2396" t="s">
        <v>4910</v>
      </c>
      <c r="C2396" t="s">
        <v>7</v>
      </c>
      <c r="D2396" s="50">
        <v>44910</v>
      </c>
      <c r="E2396">
        <f>YEAR(Tabela1[[#This Row],[Start Date]])</f>
        <v>2022</v>
      </c>
      <c r="F2396">
        <f>ROUNDUP(MONTH(Tabela1[[#This Row],[Start Date]])/3,0)</f>
        <v>4</v>
      </c>
      <c r="G2396" t="s">
        <v>11</v>
      </c>
      <c r="H2396">
        <v>15</v>
      </c>
      <c r="I2396" t="s">
        <v>9</v>
      </c>
      <c r="J2396" t="s">
        <v>8</v>
      </c>
      <c r="K2396">
        <v>30</v>
      </c>
      <c r="L2396" t="s">
        <v>8</v>
      </c>
      <c r="M2396">
        <v>20</v>
      </c>
      <c r="N2396">
        <v>2</v>
      </c>
      <c r="O2396" t="str">
        <f>IF(AND(Tabela1[[#This Row],[EA Play Season Pass]]="Yes",Tabela1[[#This Row],[Minecraft Season Pass]]="Yes"),"Yes","No")</f>
        <v>Yes</v>
      </c>
      <c r="P2396" t="str">
        <f>IF(OR(Tabela1[[#This Row],[EA Play Season Pass]]="Yes",Tabela1[[#This Row],[Minecraft Season Pass]]="Yes"),"Yes","No")</f>
        <v>Yes</v>
      </c>
      <c r="Q2396">
        <v>63</v>
      </c>
      <c r="R2396" s="2"/>
    </row>
    <row r="2397" spans="1:18" x14ac:dyDescent="0.25">
      <c r="A2397">
        <v>2396</v>
      </c>
      <c r="B2397" t="s">
        <v>2893</v>
      </c>
      <c r="C2397" t="s">
        <v>10</v>
      </c>
      <c r="D2397" s="50">
        <v>44911</v>
      </c>
      <c r="E2397">
        <f>YEAR(Tabela1[[#This Row],[Start Date]])</f>
        <v>2022</v>
      </c>
      <c r="F2397">
        <f>ROUNDUP(MONTH(Tabela1[[#This Row],[Start Date]])/3,0)</f>
        <v>4</v>
      </c>
      <c r="G2397" t="s">
        <v>11</v>
      </c>
      <c r="H2397">
        <v>5</v>
      </c>
      <c r="I2397" t="s">
        <v>14</v>
      </c>
      <c r="J2397" t="s">
        <v>8</v>
      </c>
      <c r="K2397">
        <v>30</v>
      </c>
      <c r="L2397" t="s">
        <v>11</v>
      </c>
      <c r="M2397">
        <v>0</v>
      </c>
      <c r="N2397">
        <v>1</v>
      </c>
      <c r="O2397" t="str">
        <f>IF(AND(Tabela1[[#This Row],[EA Play Season Pass]]="Yes",Tabela1[[#This Row],[Minecraft Season Pass]]="Yes"),"Yes","No")</f>
        <v>No</v>
      </c>
      <c r="P2397" t="str">
        <f>IF(OR(Tabela1[[#This Row],[EA Play Season Pass]]="Yes",Tabela1[[#This Row],[Minecraft Season Pass]]="Yes"),"Yes","No")</f>
        <v>Yes</v>
      </c>
      <c r="Q2397">
        <v>34</v>
      </c>
      <c r="R2397" s="2"/>
    </row>
    <row r="2398" spans="1:18" x14ac:dyDescent="0.25">
      <c r="A2398">
        <v>2397</v>
      </c>
      <c r="B2398" t="s">
        <v>4911</v>
      </c>
      <c r="C2398" t="s">
        <v>13</v>
      </c>
      <c r="D2398" s="50">
        <v>44911</v>
      </c>
      <c r="E2398">
        <f>YEAR(Tabela1[[#This Row],[Start Date]])</f>
        <v>2022</v>
      </c>
      <c r="F2398">
        <f>ROUNDUP(MONTH(Tabela1[[#This Row],[Start Date]])/3,0)</f>
        <v>4</v>
      </c>
      <c r="G2398" t="s">
        <v>8</v>
      </c>
      <c r="H2398">
        <v>10</v>
      </c>
      <c r="I2398" t="s">
        <v>14</v>
      </c>
      <c r="J2398" t="s">
        <v>8</v>
      </c>
      <c r="K2398">
        <v>30</v>
      </c>
      <c r="L2398" t="s">
        <v>11</v>
      </c>
      <c r="M2398">
        <v>0</v>
      </c>
      <c r="N2398">
        <v>1</v>
      </c>
      <c r="O2398" t="str">
        <f>IF(AND(Tabela1[[#This Row],[EA Play Season Pass]]="Yes",Tabela1[[#This Row],[Minecraft Season Pass]]="Yes"),"Yes","No")</f>
        <v>No</v>
      </c>
      <c r="P2398" t="str">
        <f>IF(OR(Tabela1[[#This Row],[EA Play Season Pass]]="Yes",Tabela1[[#This Row],[Minecraft Season Pass]]="Yes"),"Yes","No")</f>
        <v>Yes</v>
      </c>
      <c r="Q2398">
        <v>39</v>
      </c>
      <c r="R2398" s="2"/>
    </row>
    <row r="2399" spans="1:18" x14ac:dyDescent="0.25">
      <c r="A2399">
        <v>2398</v>
      </c>
      <c r="B2399" t="s">
        <v>2451</v>
      </c>
      <c r="C2399" t="s">
        <v>7</v>
      </c>
      <c r="D2399" s="50">
        <v>44911</v>
      </c>
      <c r="E2399">
        <f>YEAR(Tabela1[[#This Row],[Start Date]])</f>
        <v>2022</v>
      </c>
      <c r="F2399">
        <f>ROUNDUP(MONTH(Tabela1[[#This Row],[Start Date]])/3,0)</f>
        <v>4</v>
      </c>
      <c r="G2399" t="s">
        <v>11</v>
      </c>
      <c r="H2399">
        <v>15</v>
      </c>
      <c r="I2399" t="s">
        <v>14</v>
      </c>
      <c r="J2399" t="s">
        <v>11</v>
      </c>
      <c r="K2399">
        <v>0</v>
      </c>
      <c r="L2399" t="s">
        <v>11</v>
      </c>
      <c r="M2399">
        <v>0</v>
      </c>
      <c r="N2399">
        <v>3</v>
      </c>
      <c r="O2399" t="str">
        <f>IF(AND(Tabela1[[#This Row],[EA Play Season Pass]]="Yes",Tabela1[[#This Row],[Minecraft Season Pass]]="Yes"),"Yes","No")</f>
        <v>No</v>
      </c>
      <c r="P2399" t="str">
        <f>IF(OR(Tabela1[[#This Row],[EA Play Season Pass]]="Yes",Tabela1[[#This Row],[Minecraft Season Pass]]="Yes"),"Yes","No")</f>
        <v>No</v>
      </c>
      <c r="Q2399">
        <v>12</v>
      </c>
      <c r="R2399" s="2"/>
    </row>
    <row r="2400" spans="1:18" x14ac:dyDescent="0.25">
      <c r="A2400">
        <v>2399</v>
      </c>
      <c r="B2400" t="s">
        <v>4912</v>
      </c>
      <c r="C2400" t="s">
        <v>13</v>
      </c>
      <c r="D2400" s="50">
        <v>44911</v>
      </c>
      <c r="E2400">
        <f>YEAR(Tabela1[[#This Row],[Start Date]])</f>
        <v>2022</v>
      </c>
      <c r="F2400">
        <f>ROUNDUP(MONTH(Tabela1[[#This Row],[Start Date]])/3,0)</f>
        <v>4</v>
      </c>
      <c r="G2400" t="s">
        <v>8</v>
      </c>
      <c r="H2400">
        <v>10</v>
      </c>
      <c r="I2400" t="s">
        <v>12</v>
      </c>
      <c r="J2400" t="s">
        <v>8</v>
      </c>
      <c r="K2400">
        <v>30</v>
      </c>
      <c r="L2400" t="s">
        <v>8</v>
      </c>
      <c r="M2400">
        <v>20</v>
      </c>
      <c r="N2400">
        <v>2</v>
      </c>
      <c r="O2400" t="str">
        <f>IF(AND(Tabela1[[#This Row],[EA Play Season Pass]]="Yes",Tabela1[[#This Row],[Minecraft Season Pass]]="Yes"),"Yes","No")</f>
        <v>Yes</v>
      </c>
      <c r="P2400" t="str">
        <f>IF(OR(Tabela1[[#This Row],[EA Play Season Pass]]="Yes",Tabela1[[#This Row],[Minecraft Season Pass]]="Yes"),"Yes","No")</f>
        <v>Yes</v>
      </c>
      <c r="Q2400">
        <v>58</v>
      </c>
      <c r="R2400" s="2"/>
    </row>
    <row r="2401" spans="1:18" x14ac:dyDescent="0.25">
      <c r="A2401">
        <v>2400</v>
      </c>
      <c r="B2401" t="s">
        <v>4913</v>
      </c>
      <c r="C2401" t="s">
        <v>10</v>
      </c>
      <c r="D2401" s="50">
        <v>44911</v>
      </c>
      <c r="E2401">
        <f>YEAR(Tabela1[[#This Row],[Start Date]])</f>
        <v>2022</v>
      </c>
      <c r="F2401">
        <f>ROUNDUP(MONTH(Tabela1[[#This Row],[Start Date]])/3,0)</f>
        <v>4</v>
      </c>
      <c r="G2401" t="s">
        <v>11</v>
      </c>
      <c r="H2401">
        <v>5</v>
      </c>
      <c r="I2401" t="s">
        <v>12</v>
      </c>
      <c r="J2401" t="s">
        <v>11</v>
      </c>
      <c r="K2401">
        <v>0</v>
      </c>
      <c r="L2401" t="s">
        <v>11</v>
      </c>
      <c r="M2401">
        <v>0</v>
      </c>
      <c r="N2401">
        <v>3</v>
      </c>
      <c r="O2401" t="str">
        <f>IF(AND(Tabela1[[#This Row],[EA Play Season Pass]]="Yes",Tabela1[[#This Row],[Minecraft Season Pass]]="Yes"),"Yes","No")</f>
        <v>No</v>
      </c>
      <c r="P2401" t="str">
        <f>IF(OR(Tabela1[[#This Row],[EA Play Season Pass]]="Yes",Tabela1[[#This Row],[Minecraft Season Pass]]="Yes"),"Yes","No")</f>
        <v>No</v>
      </c>
      <c r="Q2401">
        <v>2</v>
      </c>
      <c r="R2401" s="2"/>
    </row>
    <row r="2402" spans="1:18" x14ac:dyDescent="0.25">
      <c r="A2402">
        <v>2401</v>
      </c>
      <c r="B2402" t="s">
        <v>1838</v>
      </c>
      <c r="C2402" t="s">
        <v>13</v>
      </c>
      <c r="D2402" s="50">
        <v>44911</v>
      </c>
      <c r="E2402">
        <f>YEAR(Tabela1[[#This Row],[Start Date]])</f>
        <v>2022</v>
      </c>
      <c r="F2402">
        <f>ROUNDUP(MONTH(Tabela1[[#This Row],[Start Date]])/3,0)</f>
        <v>4</v>
      </c>
      <c r="G2402" t="s">
        <v>8</v>
      </c>
      <c r="H2402">
        <v>10</v>
      </c>
      <c r="I2402" t="s">
        <v>14</v>
      </c>
      <c r="J2402" t="s">
        <v>8</v>
      </c>
      <c r="K2402">
        <v>30</v>
      </c>
      <c r="L2402" t="s">
        <v>11</v>
      </c>
      <c r="M2402">
        <v>0</v>
      </c>
      <c r="N2402">
        <v>1</v>
      </c>
      <c r="O2402" t="str">
        <f>IF(AND(Tabela1[[#This Row],[EA Play Season Pass]]="Yes",Tabela1[[#This Row],[Minecraft Season Pass]]="Yes"),"Yes","No")</f>
        <v>No</v>
      </c>
      <c r="P2402" t="str">
        <f>IF(OR(Tabela1[[#This Row],[EA Play Season Pass]]="Yes",Tabela1[[#This Row],[Minecraft Season Pass]]="Yes"),"Yes","No")</f>
        <v>Yes</v>
      </c>
      <c r="Q2402">
        <v>39</v>
      </c>
      <c r="R2402" s="2"/>
    </row>
    <row r="2403" spans="1:18" x14ac:dyDescent="0.25">
      <c r="A2403">
        <v>2402</v>
      </c>
      <c r="B2403" t="s">
        <v>3214</v>
      </c>
      <c r="C2403" t="s">
        <v>13</v>
      </c>
      <c r="D2403" s="50">
        <v>44912</v>
      </c>
      <c r="E2403">
        <f>YEAR(Tabela1[[#This Row],[Start Date]])</f>
        <v>2022</v>
      </c>
      <c r="F2403">
        <f>ROUNDUP(MONTH(Tabela1[[#This Row],[Start Date]])/3,0)</f>
        <v>4</v>
      </c>
      <c r="G2403" t="s">
        <v>11</v>
      </c>
      <c r="H2403">
        <v>10</v>
      </c>
      <c r="I2403" t="s">
        <v>9</v>
      </c>
      <c r="J2403" t="s">
        <v>8</v>
      </c>
      <c r="K2403">
        <v>30</v>
      </c>
      <c r="L2403" t="s">
        <v>11</v>
      </c>
      <c r="M2403">
        <v>0</v>
      </c>
      <c r="N2403">
        <v>1</v>
      </c>
      <c r="O2403" t="str">
        <f>IF(AND(Tabela1[[#This Row],[EA Play Season Pass]]="Yes",Tabela1[[#This Row],[Minecraft Season Pass]]="Yes"),"Yes","No")</f>
        <v>No</v>
      </c>
      <c r="P2403" t="str">
        <f>IF(OR(Tabela1[[#This Row],[EA Play Season Pass]]="Yes",Tabela1[[#This Row],[Minecraft Season Pass]]="Yes"),"Yes","No")</f>
        <v>Yes</v>
      </c>
      <c r="Q2403">
        <v>39</v>
      </c>
      <c r="R2403" s="2"/>
    </row>
    <row r="2404" spans="1:18" x14ac:dyDescent="0.25">
      <c r="A2404">
        <v>2403</v>
      </c>
      <c r="B2404" t="s">
        <v>1325</v>
      </c>
      <c r="C2404" t="s">
        <v>10</v>
      </c>
      <c r="D2404" s="50">
        <v>44912</v>
      </c>
      <c r="E2404">
        <f>YEAR(Tabela1[[#This Row],[Start Date]])</f>
        <v>2022</v>
      </c>
      <c r="F2404">
        <f>ROUNDUP(MONTH(Tabela1[[#This Row],[Start Date]])/3,0)</f>
        <v>4</v>
      </c>
      <c r="G2404" t="s">
        <v>11</v>
      </c>
      <c r="H2404">
        <v>5</v>
      </c>
      <c r="I2404" t="s">
        <v>14</v>
      </c>
      <c r="J2404" t="s">
        <v>11</v>
      </c>
      <c r="K2404">
        <v>0</v>
      </c>
      <c r="L2404" t="s">
        <v>11</v>
      </c>
      <c r="M2404">
        <v>0</v>
      </c>
      <c r="N2404">
        <v>2</v>
      </c>
      <c r="O2404" t="str">
        <f>IF(AND(Tabela1[[#This Row],[EA Play Season Pass]]="Yes",Tabela1[[#This Row],[Minecraft Season Pass]]="Yes"),"Yes","No")</f>
        <v>No</v>
      </c>
      <c r="P2404" t="str">
        <f>IF(OR(Tabela1[[#This Row],[EA Play Season Pass]]="Yes",Tabela1[[#This Row],[Minecraft Season Pass]]="Yes"),"Yes","No")</f>
        <v>No</v>
      </c>
      <c r="Q2404">
        <v>3</v>
      </c>
      <c r="R2404" s="2"/>
    </row>
    <row r="2405" spans="1:18" x14ac:dyDescent="0.25">
      <c r="A2405">
        <v>2404</v>
      </c>
      <c r="B2405" t="s">
        <v>2719</v>
      </c>
      <c r="C2405" t="s">
        <v>10</v>
      </c>
      <c r="D2405" s="50">
        <v>44912</v>
      </c>
      <c r="E2405">
        <f>YEAR(Tabela1[[#This Row],[Start Date]])</f>
        <v>2022</v>
      </c>
      <c r="F2405">
        <f>ROUNDUP(MONTH(Tabela1[[#This Row],[Start Date]])/3,0)</f>
        <v>4</v>
      </c>
      <c r="G2405" t="s">
        <v>11</v>
      </c>
      <c r="H2405">
        <v>5</v>
      </c>
      <c r="I2405" t="s">
        <v>14</v>
      </c>
      <c r="J2405" t="s">
        <v>8</v>
      </c>
      <c r="K2405">
        <v>30</v>
      </c>
      <c r="L2405" t="s">
        <v>11</v>
      </c>
      <c r="M2405">
        <v>0</v>
      </c>
      <c r="N2405">
        <v>2</v>
      </c>
      <c r="O2405" t="str">
        <f>IF(AND(Tabela1[[#This Row],[EA Play Season Pass]]="Yes",Tabela1[[#This Row],[Minecraft Season Pass]]="Yes"),"Yes","No")</f>
        <v>No</v>
      </c>
      <c r="P2405" t="str">
        <f>IF(OR(Tabela1[[#This Row],[EA Play Season Pass]]="Yes",Tabela1[[#This Row],[Minecraft Season Pass]]="Yes"),"Yes","No")</f>
        <v>Yes</v>
      </c>
      <c r="Q2405">
        <v>33</v>
      </c>
      <c r="R2405" s="2"/>
    </row>
    <row r="2406" spans="1:18" x14ac:dyDescent="0.25">
      <c r="A2406">
        <v>2405</v>
      </c>
      <c r="B2406" t="s">
        <v>4344</v>
      </c>
      <c r="C2406" t="s">
        <v>13</v>
      </c>
      <c r="D2406" s="50">
        <v>44912</v>
      </c>
      <c r="E2406">
        <f>YEAR(Tabela1[[#This Row],[Start Date]])</f>
        <v>2022</v>
      </c>
      <c r="F2406">
        <f>ROUNDUP(MONTH(Tabela1[[#This Row],[Start Date]])/3,0)</f>
        <v>4</v>
      </c>
      <c r="G2406" t="s">
        <v>8</v>
      </c>
      <c r="H2406">
        <v>10</v>
      </c>
      <c r="I2406" t="s">
        <v>9</v>
      </c>
      <c r="J2406" t="s">
        <v>11</v>
      </c>
      <c r="K2406">
        <v>0</v>
      </c>
      <c r="L2406" t="s">
        <v>11</v>
      </c>
      <c r="M2406">
        <v>0</v>
      </c>
      <c r="N2406">
        <v>3</v>
      </c>
      <c r="O2406" t="str">
        <f>IF(AND(Tabela1[[#This Row],[EA Play Season Pass]]="Yes",Tabela1[[#This Row],[Minecraft Season Pass]]="Yes"),"Yes","No")</f>
        <v>No</v>
      </c>
      <c r="P2406" t="str">
        <f>IF(OR(Tabela1[[#This Row],[EA Play Season Pass]]="Yes",Tabela1[[#This Row],[Minecraft Season Pass]]="Yes"),"Yes","No")</f>
        <v>No</v>
      </c>
      <c r="Q2406">
        <v>7</v>
      </c>
      <c r="R2406" s="2"/>
    </row>
    <row r="2407" spans="1:18" x14ac:dyDescent="0.25">
      <c r="A2407">
        <v>2406</v>
      </c>
      <c r="B2407" t="s">
        <v>1932</v>
      </c>
      <c r="C2407" t="s">
        <v>7</v>
      </c>
      <c r="D2407" s="50">
        <v>44912</v>
      </c>
      <c r="E2407">
        <f>YEAR(Tabela1[[#This Row],[Start Date]])</f>
        <v>2022</v>
      </c>
      <c r="F2407">
        <f>ROUNDUP(MONTH(Tabela1[[#This Row],[Start Date]])/3,0)</f>
        <v>4</v>
      </c>
      <c r="G2407" t="s">
        <v>11</v>
      </c>
      <c r="H2407">
        <v>15</v>
      </c>
      <c r="I2407" t="s">
        <v>14</v>
      </c>
      <c r="J2407" t="s">
        <v>8</v>
      </c>
      <c r="K2407">
        <v>30</v>
      </c>
      <c r="L2407" t="s">
        <v>8</v>
      </c>
      <c r="M2407">
        <v>20</v>
      </c>
      <c r="N2407">
        <v>1</v>
      </c>
      <c r="O2407" t="str">
        <f>IF(AND(Tabela1[[#This Row],[EA Play Season Pass]]="Yes",Tabela1[[#This Row],[Minecraft Season Pass]]="Yes"),"Yes","No")</f>
        <v>Yes</v>
      </c>
      <c r="P2407" t="str">
        <f>IF(OR(Tabela1[[#This Row],[EA Play Season Pass]]="Yes",Tabela1[[#This Row],[Minecraft Season Pass]]="Yes"),"Yes","No")</f>
        <v>Yes</v>
      </c>
      <c r="Q2407">
        <v>64</v>
      </c>
      <c r="R2407" s="2"/>
    </row>
    <row r="2408" spans="1:18" x14ac:dyDescent="0.25">
      <c r="A2408">
        <v>2407</v>
      </c>
      <c r="B2408" t="s">
        <v>4914</v>
      </c>
      <c r="C2408" t="s">
        <v>13</v>
      </c>
      <c r="D2408" s="50">
        <v>44913</v>
      </c>
      <c r="E2408">
        <f>YEAR(Tabela1[[#This Row],[Start Date]])</f>
        <v>2022</v>
      </c>
      <c r="F2408">
        <f>ROUNDUP(MONTH(Tabela1[[#This Row],[Start Date]])/3,0)</f>
        <v>4</v>
      </c>
      <c r="G2408" t="s">
        <v>8</v>
      </c>
      <c r="H2408">
        <v>10</v>
      </c>
      <c r="I2408" t="s">
        <v>14</v>
      </c>
      <c r="J2408" t="s">
        <v>8</v>
      </c>
      <c r="K2408">
        <v>30</v>
      </c>
      <c r="L2408" t="s">
        <v>8</v>
      </c>
      <c r="M2408">
        <v>20</v>
      </c>
      <c r="N2408">
        <v>2</v>
      </c>
      <c r="O2408" t="str">
        <f>IF(AND(Tabela1[[#This Row],[EA Play Season Pass]]="Yes",Tabela1[[#This Row],[Minecraft Season Pass]]="Yes"),"Yes","No")</f>
        <v>Yes</v>
      </c>
      <c r="P2408" t="str">
        <f>IF(OR(Tabela1[[#This Row],[EA Play Season Pass]]="Yes",Tabela1[[#This Row],[Minecraft Season Pass]]="Yes"),"Yes","No")</f>
        <v>Yes</v>
      </c>
      <c r="Q2408">
        <v>58</v>
      </c>
      <c r="R2408" s="2"/>
    </row>
    <row r="2409" spans="1:18" x14ac:dyDescent="0.25">
      <c r="A2409">
        <v>2408</v>
      </c>
      <c r="B2409" t="s">
        <v>4915</v>
      </c>
      <c r="C2409" t="s">
        <v>13</v>
      </c>
      <c r="D2409" s="50">
        <v>44913</v>
      </c>
      <c r="E2409">
        <f>YEAR(Tabela1[[#This Row],[Start Date]])</f>
        <v>2022</v>
      </c>
      <c r="F2409">
        <f>ROUNDUP(MONTH(Tabela1[[#This Row],[Start Date]])/3,0)</f>
        <v>4</v>
      </c>
      <c r="G2409" t="s">
        <v>11</v>
      </c>
      <c r="H2409">
        <v>10</v>
      </c>
      <c r="I2409" t="s">
        <v>14</v>
      </c>
      <c r="J2409" t="s">
        <v>11</v>
      </c>
      <c r="K2409">
        <v>0</v>
      </c>
      <c r="L2409" t="s">
        <v>11</v>
      </c>
      <c r="M2409">
        <v>0</v>
      </c>
      <c r="N2409">
        <v>1</v>
      </c>
      <c r="O2409" t="str">
        <f>IF(AND(Tabela1[[#This Row],[EA Play Season Pass]]="Yes",Tabela1[[#This Row],[Minecraft Season Pass]]="Yes"),"Yes","No")</f>
        <v>No</v>
      </c>
      <c r="P2409" t="str">
        <f>IF(OR(Tabela1[[#This Row],[EA Play Season Pass]]="Yes",Tabela1[[#This Row],[Minecraft Season Pass]]="Yes"),"Yes","No")</f>
        <v>No</v>
      </c>
      <c r="Q2409">
        <v>9</v>
      </c>
      <c r="R2409" s="2"/>
    </row>
    <row r="2410" spans="1:18" x14ac:dyDescent="0.25">
      <c r="A2410">
        <v>2409</v>
      </c>
      <c r="B2410" t="s">
        <v>4916</v>
      </c>
      <c r="C2410" t="s">
        <v>7</v>
      </c>
      <c r="D2410" s="50">
        <v>44913</v>
      </c>
      <c r="E2410">
        <f>YEAR(Tabela1[[#This Row],[Start Date]])</f>
        <v>2022</v>
      </c>
      <c r="F2410">
        <f>ROUNDUP(MONTH(Tabela1[[#This Row],[Start Date]])/3,0)</f>
        <v>4</v>
      </c>
      <c r="G2410" t="s">
        <v>11</v>
      </c>
      <c r="H2410">
        <v>15</v>
      </c>
      <c r="I2410" t="s">
        <v>12</v>
      </c>
      <c r="J2410" t="s">
        <v>11</v>
      </c>
      <c r="K2410">
        <v>0</v>
      </c>
      <c r="L2410" t="s">
        <v>11</v>
      </c>
      <c r="M2410">
        <v>0</v>
      </c>
      <c r="N2410">
        <v>3</v>
      </c>
      <c r="O2410" t="str">
        <f>IF(AND(Tabela1[[#This Row],[EA Play Season Pass]]="Yes",Tabela1[[#This Row],[Minecraft Season Pass]]="Yes"),"Yes","No")</f>
        <v>No</v>
      </c>
      <c r="P2410" t="str">
        <f>IF(OR(Tabela1[[#This Row],[EA Play Season Pass]]="Yes",Tabela1[[#This Row],[Minecraft Season Pass]]="Yes"),"Yes","No")</f>
        <v>No</v>
      </c>
      <c r="Q2410">
        <v>12</v>
      </c>
      <c r="R2410" s="2"/>
    </row>
    <row r="2411" spans="1:18" x14ac:dyDescent="0.25">
      <c r="A2411">
        <v>2410</v>
      </c>
      <c r="B2411" t="s">
        <v>1830</v>
      </c>
      <c r="C2411" t="s">
        <v>10</v>
      </c>
      <c r="D2411" s="50">
        <v>44913</v>
      </c>
      <c r="E2411">
        <f>YEAR(Tabela1[[#This Row],[Start Date]])</f>
        <v>2022</v>
      </c>
      <c r="F2411">
        <f>ROUNDUP(MONTH(Tabela1[[#This Row],[Start Date]])/3,0)</f>
        <v>4</v>
      </c>
      <c r="G2411" t="s">
        <v>8</v>
      </c>
      <c r="H2411">
        <v>5</v>
      </c>
      <c r="I2411" t="s">
        <v>9</v>
      </c>
      <c r="J2411" t="s">
        <v>11</v>
      </c>
      <c r="K2411">
        <v>0</v>
      </c>
      <c r="L2411" t="s">
        <v>8</v>
      </c>
      <c r="M2411">
        <v>20</v>
      </c>
      <c r="N2411">
        <v>3</v>
      </c>
      <c r="O2411" t="str">
        <f>IF(AND(Tabela1[[#This Row],[EA Play Season Pass]]="Yes",Tabela1[[#This Row],[Minecraft Season Pass]]="Yes"),"Yes","No")</f>
        <v>No</v>
      </c>
      <c r="P2411" t="str">
        <f>IF(OR(Tabela1[[#This Row],[EA Play Season Pass]]="Yes",Tabela1[[#This Row],[Minecraft Season Pass]]="Yes"),"Yes","No")</f>
        <v>Yes</v>
      </c>
      <c r="Q2411">
        <v>22</v>
      </c>
      <c r="R2411" s="2"/>
    </row>
    <row r="2412" spans="1:18" x14ac:dyDescent="0.25">
      <c r="A2412">
        <v>2411</v>
      </c>
      <c r="B2412" t="s">
        <v>4917</v>
      </c>
      <c r="C2412" t="s">
        <v>13</v>
      </c>
      <c r="D2412" s="50">
        <v>44913</v>
      </c>
      <c r="E2412">
        <f>YEAR(Tabela1[[#This Row],[Start Date]])</f>
        <v>2022</v>
      </c>
      <c r="F2412">
        <f>ROUNDUP(MONTH(Tabela1[[#This Row],[Start Date]])/3,0)</f>
        <v>4</v>
      </c>
      <c r="G2412" t="s">
        <v>11</v>
      </c>
      <c r="H2412">
        <v>10</v>
      </c>
      <c r="I2412" t="s">
        <v>14</v>
      </c>
      <c r="J2412" t="s">
        <v>11</v>
      </c>
      <c r="K2412">
        <v>0</v>
      </c>
      <c r="L2412" t="s">
        <v>8</v>
      </c>
      <c r="M2412">
        <v>20</v>
      </c>
      <c r="N2412">
        <v>2</v>
      </c>
      <c r="O2412" t="str">
        <f>IF(AND(Tabela1[[#This Row],[EA Play Season Pass]]="Yes",Tabela1[[#This Row],[Minecraft Season Pass]]="Yes"),"Yes","No")</f>
        <v>No</v>
      </c>
      <c r="P2412" t="str">
        <f>IF(OR(Tabela1[[#This Row],[EA Play Season Pass]]="Yes",Tabela1[[#This Row],[Minecraft Season Pass]]="Yes"),"Yes","No")</f>
        <v>Yes</v>
      </c>
      <c r="Q2412">
        <v>28</v>
      </c>
      <c r="R2412" s="2"/>
    </row>
    <row r="2413" spans="1:18" x14ac:dyDescent="0.25">
      <c r="A2413">
        <v>2412</v>
      </c>
      <c r="B2413" t="s">
        <v>4918</v>
      </c>
      <c r="C2413" t="s">
        <v>7</v>
      </c>
      <c r="D2413" s="50">
        <v>44913</v>
      </c>
      <c r="E2413">
        <f>YEAR(Tabela1[[#This Row],[Start Date]])</f>
        <v>2022</v>
      </c>
      <c r="F2413">
        <f>ROUNDUP(MONTH(Tabela1[[#This Row],[Start Date]])/3,0)</f>
        <v>4</v>
      </c>
      <c r="G2413" t="s">
        <v>8</v>
      </c>
      <c r="H2413">
        <v>15</v>
      </c>
      <c r="I2413" t="s">
        <v>14</v>
      </c>
      <c r="J2413" t="s">
        <v>11</v>
      </c>
      <c r="K2413">
        <v>0</v>
      </c>
      <c r="L2413" t="s">
        <v>8</v>
      </c>
      <c r="M2413">
        <v>20</v>
      </c>
      <c r="N2413">
        <v>2</v>
      </c>
      <c r="O2413" t="str">
        <f>IF(AND(Tabela1[[#This Row],[EA Play Season Pass]]="Yes",Tabela1[[#This Row],[Minecraft Season Pass]]="Yes"),"Yes","No")</f>
        <v>No</v>
      </c>
      <c r="P2413" t="str">
        <f>IF(OR(Tabela1[[#This Row],[EA Play Season Pass]]="Yes",Tabela1[[#This Row],[Minecraft Season Pass]]="Yes"),"Yes","No")</f>
        <v>Yes</v>
      </c>
      <c r="Q2413">
        <v>33</v>
      </c>
      <c r="R2413" s="2"/>
    </row>
    <row r="2414" spans="1:18" x14ac:dyDescent="0.25">
      <c r="A2414">
        <v>2413</v>
      </c>
      <c r="B2414" t="s">
        <v>2625</v>
      </c>
      <c r="C2414" t="s">
        <v>13</v>
      </c>
      <c r="D2414" s="50">
        <v>44913</v>
      </c>
      <c r="E2414">
        <f>YEAR(Tabela1[[#This Row],[Start Date]])</f>
        <v>2022</v>
      </c>
      <c r="F2414">
        <f>ROUNDUP(MONTH(Tabela1[[#This Row],[Start Date]])/3,0)</f>
        <v>4</v>
      </c>
      <c r="G2414" t="s">
        <v>8</v>
      </c>
      <c r="H2414">
        <v>10</v>
      </c>
      <c r="I2414" t="s">
        <v>12</v>
      </c>
      <c r="J2414" t="s">
        <v>11</v>
      </c>
      <c r="K2414">
        <v>0</v>
      </c>
      <c r="L2414" t="s">
        <v>8</v>
      </c>
      <c r="M2414">
        <v>20</v>
      </c>
      <c r="N2414">
        <v>2</v>
      </c>
      <c r="O2414" t="str">
        <f>IF(AND(Tabela1[[#This Row],[EA Play Season Pass]]="Yes",Tabela1[[#This Row],[Minecraft Season Pass]]="Yes"),"Yes","No")</f>
        <v>No</v>
      </c>
      <c r="P2414" t="str">
        <f>IF(OR(Tabela1[[#This Row],[EA Play Season Pass]]="Yes",Tabela1[[#This Row],[Minecraft Season Pass]]="Yes"),"Yes","No")</f>
        <v>Yes</v>
      </c>
      <c r="Q2414">
        <v>28</v>
      </c>
      <c r="R2414" s="2"/>
    </row>
    <row r="2415" spans="1:18" x14ac:dyDescent="0.25">
      <c r="A2415">
        <v>2414</v>
      </c>
      <c r="B2415" t="s">
        <v>4919</v>
      </c>
      <c r="C2415" t="s">
        <v>10</v>
      </c>
      <c r="D2415" s="50">
        <v>44913</v>
      </c>
      <c r="E2415">
        <f>YEAR(Tabela1[[#This Row],[Start Date]])</f>
        <v>2022</v>
      </c>
      <c r="F2415">
        <f>ROUNDUP(MONTH(Tabela1[[#This Row],[Start Date]])/3,0)</f>
        <v>4</v>
      </c>
      <c r="G2415" t="s">
        <v>8</v>
      </c>
      <c r="H2415">
        <v>5</v>
      </c>
      <c r="I2415" t="s">
        <v>12</v>
      </c>
      <c r="J2415" t="s">
        <v>8</v>
      </c>
      <c r="K2415">
        <v>30</v>
      </c>
      <c r="L2415" t="s">
        <v>8</v>
      </c>
      <c r="M2415">
        <v>20</v>
      </c>
      <c r="N2415">
        <v>1</v>
      </c>
      <c r="O2415" t="str">
        <f>IF(AND(Tabela1[[#This Row],[EA Play Season Pass]]="Yes",Tabela1[[#This Row],[Minecraft Season Pass]]="Yes"),"Yes","No")</f>
        <v>Yes</v>
      </c>
      <c r="P2415" t="str">
        <f>IF(OR(Tabela1[[#This Row],[EA Play Season Pass]]="Yes",Tabela1[[#This Row],[Minecraft Season Pass]]="Yes"),"Yes","No")</f>
        <v>Yes</v>
      </c>
      <c r="Q2415">
        <v>54</v>
      </c>
      <c r="R2415" s="2"/>
    </row>
    <row r="2416" spans="1:18" x14ac:dyDescent="0.25">
      <c r="A2416">
        <v>2415</v>
      </c>
      <c r="B2416" t="s">
        <v>4920</v>
      </c>
      <c r="C2416" t="s">
        <v>13</v>
      </c>
      <c r="D2416" s="50">
        <v>44913</v>
      </c>
      <c r="E2416">
        <f>YEAR(Tabela1[[#This Row],[Start Date]])</f>
        <v>2022</v>
      </c>
      <c r="F2416">
        <f>ROUNDUP(MONTH(Tabela1[[#This Row],[Start Date]])/3,0)</f>
        <v>4</v>
      </c>
      <c r="G2416" t="s">
        <v>11</v>
      </c>
      <c r="H2416">
        <v>10</v>
      </c>
      <c r="I2416" t="s">
        <v>14</v>
      </c>
      <c r="J2416" t="s">
        <v>8</v>
      </c>
      <c r="K2416">
        <v>30</v>
      </c>
      <c r="L2416" t="s">
        <v>11</v>
      </c>
      <c r="M2416">
        <v>0</v>
      </c>
      <c r="N2416">
        <v>2</v>
      </c>
      <c r="O2416" t="str">
        <f>IF(AND(Tabela1[[#This Row],[EA Play Season Pass]]="Yes",Tabela1[[#This Row],[Minecraft Season Pass]]="Yes"),"Yes","No")</f>
        <v>No</v>
      </c>
      <c r="P2416" t="str">
        <f>IF(OR(Tabela1[[#This Row],[EA Play Season Pass]]="Yes",Tabela1[[#This Row],[Minecraft Season Pass]]="Yes"),"Yes","No")</f>
        <v>Yes</v>
      </c>
      <c r="Q2416">
        <v>38</v>
      </c>
      <c r="R2416" s="2"/>
    </row>
    <row r="2417" spans="1:18" x14ac:dyDescent="0.25">
      <c r="A2417">
        <v>2416</v>
      </c>
      <c r="B2417" t="s">
        <v>4921</v>
      </c>
      <c r="C2417" t="s">
        <v>7</v>
      </c>
      <c r="D2417" s="50">
        <v>44913</v>
      </c>
      <c r="E2417">
        <f>YEAR(Tabela1[[#This Row],[Start Date]])</f>
        <v>2022</v>
      </c>
      <c r="F2417">
        <f>ROUNDUP(MONTH(Tabela1[[#This Row],[Start Date]])/3,0)</f>
        <v>4</v>
      </c>
      <c r="G2417" t="s">
        <v>11</v>
      </c>
      <c r="H2417">
        <v>15</v>
      </c>
      <c r="I2417" t="s">
        <v>14</v>
      </c>
      <c r="J2417" t="s">
        <v>8</v>
      </c>
      <c r="K2417">
        <v>30</v>
      </c>
      <c r="L2417" t="s">
        <v>11</v>
      </c>
      <c r="M2417">
        <v>0</v>
      </c>
      <c r="N2417">
        <v>1</v>
      </c>
      <c r="O2417" t="str">
        <f>IF(AND(Tabela1[[#This Row],[EA Play Season Pass]]="Yes",Tabela1[[#This Row],[Minecraft Season Pass]]="Yes"),"Yes","No")</f>
        <v>No</v>
      </c>
      <c r="P2417" t="str">
        <f>IF(OR(Tabela1[[#This Row],[EA Play Season Pass]]="Yes",Tabela1[[#This Row],[Minecraft Season Pass]]="Yes"),"Yes","No")</f>
        <v>Yes</v>
      </c>
      <c r="Q2417">
        <v>44</v>
      </c>
      <c r="R2417" s="2"/>
    </row>
    <row r="2418" spans="1:18" x14ac:dyDescent="0.25">
      <c r="A2418">
        <v>2417</v>
      </c>
      <c r="B2418" t="s">
        <v>1568</v>
      </c>
      <c r="C2418" t="s">
        <v>7</v>
      </c>
      <c r="D2418" s="50">
        <v>44914</v>
      </c>
      <c r="E2418">
        <f>YEAR(Tabela1[[#This Row],[Start Date]])</f>
        <v>2022</v>
      </c>
      <c r="F2418">
        <f>ROUNDUP(MONTH(Tabela1[[#This Row],[Start Date]])/3,0)</f>
        <v>4</v>
      </c>
      <c r="G2418" t="s">
        <v>8</v>
      </c>
      <c r="H2418">
        <v>15</v>
      </c>
      <c r="I2418" t="s">
        <v>14</v>
      </c>
      <c r="J2418" t="s">
        <v>11</v>
      </c>
      <c r="K2418">
        <v>0</v>
      </c>
      <c r="L2418" t="s">
        <v>11</v>
      </c>
      <c r="M2418">
        <v>0</v>
      </c>
      <c r="N2418">
        <v>2</v>
      </c>
      <c r="O2418" t="str">
        <f>IF(AND(Tabela1[[#This Row],[EA Play Season Pass]]="Yes",Tabela1[[#This Row],[Minecraft Season Pass]]="Yes"),"Yes","No")</f>
        <v>No</v>
      </c>
      <c r="P2418" t="str">
        <f>IF(OR(Tabela1[[#This Row],[EA Play Season Pass]]="Yes",Tabela1[[#This Row],[Minecraft Season Pass]]="Yes"),"Yes","No")</f>
        <v>No</v>
      </c>
      <c r="Q2418">
        <v>13</v>
      </c>
      <c r="R2418" s="2"/>
    </row>
    <row r="2419" spans="1:18" x14ac:dyDescent="0.25">
      <c r="A2419">
        <v>2418</v>
      </c>
      <c r="B2419" t="s">
        <v>2961</v>
      </c>
      <c r="C2419" t="s">
        <v>10</v>
      </c>
      <c r="D2419" s="50">
        <v>44914</v>
      </c>
      <c r="E2419">
        <f>YEAR(Tabela1[[#This Row],[Start Date]])</f>
        <v>2022</v>
      </c>
      <c r="F2419">
        <f>ROUNDUP(MONTH(Tabela1[[#This Row],[Start Date]])/3,0)</f>
        <v>4</v>
      </c>
      <c r="G2419" t="s">
        <v>11</v>
      </c>
      <c r="H2419">
        <v>5</v>
      </c>
      <c r="I2419" t="s">
        <v>12</v>
      </c>
      <c r="J2419" t="s">
        <v>8</v>
      </c>
      <c r="K2419">
        <v>30</v>
      </c>
      <c r="L2419" t="s">
        <v>11</v>
      </c>
      <c r="M2419">
        <v>0</v>
      </c>
      <c r="N2419">
        <v>3</v>
      </c>
      <c r="O2419" t="str">
        <f>IF(AND(Tabela1[[#This Row],[EA Play Season Pass]]="Yes",Tabela1[[#This Row],[Minecraft Season Pass]]="Yes"),"Yes","No")</f>
        <v>No</v>
      </c>
      <c r="P2419" t="str">
        <f>IF(OR(Tabela1[[#This Row],[EA Play Season Pass]]="Yes",Tabela1[[#This Row],[Minecraft Season Pass]]="Yes"),"Yes","No")</f>
        <v>Yes</v>
      </c>
      <c r="Q2419">
        <v>32</v>
      </c>
      <c r="R2419" s="2"/>
    </row>
    <row r="2420" spans="1:18" x14ac:dyDescent="0.25">
      <c r="A2420">
        <v>2419</v>
      </c>
      <c r="B2420" t="s">
        <v>4922</v>
      </c>
      <c r="C2420" t="s">
        <v>13</v>
      </c>
      <c r="D2420" s="50">
        <v>44915</v>
      </c>
      <c r="E2420">
        <f>YEAR(Tabela1[[#This Row],[Start Date]])</f>
        <v>2022</v>
      </c>
      <c r="F2420">
        <f>ROUNDUP(MONTH(Tabela1[[#This Row],[Start Date]])/3,0)</f>
        <v>4</v>
      </c>
      <c r="G2420" t="s">
        <v>11</v>
      </c>
      <c r="H2420">
        <v>10</v>
      </c>
      <c r="I2420" t="s">
        <v>14</v>
      </c>
      <c r="J2420" t="s">
        <v>8</v>
      </c>
      <c r="K2420">
        <v>30</v>
      </c>
      <c r="L2420" t="s">
        <v>11</v>
      </c>
      <c r="M2420">
        <v>0</v>
      </c>
      <c r="N2420">
        <v>2</v>
      </c>
      <c r="O2420" t="str">
        <f>IF(AND(Tabela1[[#This Row],[EA Play Season Pass]]="Yes",Tabela1[[#This Row],[Minecraft Season Pass]]="Yes"),"Yes","No")</f>
        <v>No</v>
      </c>
      <c r="P2420" t="str">
        <f>IF(OR(Tabela1[[#This Row],[EA Play Season Pass]]="Yes",Tabela1[[#This Row],[Minecraft Season Pass]]="Yes"),"Yes","No")</f>
        <v>Yes</v>
      </c>
      <c r="Q2420">
        <v>38</v>
      </c>
      <c r="R2420" s="2"/>
    </row>
    <row r="2421" spans="1:18" x14ac:dyDescent="0.25">
      <c r="A2421">
        <v>2420</v>
      </c>
      <c r="B2421" t="s">
        <v>4923</v>
      </c>
      <c r="C2421" t="s">
        <v>13</v>
      </c>
      <c r="D2421" s="50">
        <v>44915</v>
      </c>
      <c r="E2421">
        <f>YEAR(Tabela1[[#This Row],[Start Date]])</f>
        <v>2022</v>
      </c>
      <c r="F2421">
        <f>ROUNDUP(MONTH(Tabela1[[#This Row],[Start Date]])/3,0)</f>
        <v>4</v>
      </c>
      <c r="G2421" t="s">
        <v>8</v>
      </c>
      <c r="H2421">
        <v>10</v>
      </c>
      <c r="I2421" t="s">
        <v>12</v>
      </c>
      <c r="J2421" t="s">
        <v>8</v>
      </c>
      <c r="K2421">
        <v>30</v>
      </c>
      <c r="L2421" t="s">
        <v>8</v>
      </c>
      <c r="M2421">
        <v>20</v>
      </c>
      <c r="N2421">
        <v>1</v>
      </c>
      <c r="O2421" t="str">
        <f>IF(AND(Tabela1[[#This Row],[EA Play Season Pass]]="Yes",Tabela1[[#This Row],[Minecraft Season Pass]]="Yes"),"Yes","No")</f>
        <v>Yes</v>
      </c>
      <c r="P2421" t="str">
        <f>IF(OR(Tabela1[[#This Row],[EA Play Season Pass]]="Yes",Tabela1[[#This Row],[Minecraft Season Pass]]="Yes"),"Yes","No")</f>
        <v>Yes</v>
      </c>
      <c r="Q2421">
        <v>59</v>
      </c>
      <c r="R2421" s="2"/>
    </row>
    <row r="2422" spans="1:18" x14ac:dyDescent="0.25">
      <c r="A2422">
        <v>2421</v>
      </c>
      <c r="B2422" t="s">
        <v>4924</v>
      </c>
      <c r="C2422" t="s">
        <v>7</v>
      </c>
      <c r="D2422" s="50">
        <v>44915</v>
      </c>
      <c r="E2422">
        <f>YEAR(Tabela1[[#This Row],[Start Date]])</f>
        <v>2022</v>
      </c>
      <c r="F2422">
        <f>ROUNDUP(MONTH(Tabela1[[#This Row],[Start Date]])/3,0)</f>
        <v>4</v>
      </c>
      <c r="G2422" t="s">
        <v>11</v>
      </c>
      <c r="H2422">
        <v>15</v>
      </c>
      <c r="I2422" t="s">
        <v>14</v>
      </c>
      <c r="J2422" t="s">
        <v>8</v>
      </c>
      <c r="K2422">
        <v>30</v>
      </c>
      <c r="L2422" t="s">
        <v>11</v>
      </c>
      <c r="M2422">
        <v>0</v>
      </c>
      <c r="N2422">
        <v>2</v>
      </c>
      <c r="O2422" t="str">
        <f>IF(AND(Tabela1[[#This Row],[EA Play Season Pass]]="Yes",Tabela1[[#This Row],[Minecraft Season Pass]]="Yes"),"Yes","No")</f>
        <v>No</v>
      </c>
      <c r="P2422" t="str">
        <f>IF(OR(Tabela1[[#This Row],[EA Play Season Pass]]="Yes",Tabela1[[#This Row],[Minecraft Season Pass]]="Yes"),"Yes","No")</f>
        <v>Yes</v>
      </c>
      <c r="Q2422">
        <v>43</v>
      </c>
      <c r="R2422" s="2"/>
    </row>
    <row r="2423" spans="1:18" x14ac:dyDescent="0.25">
      <c r="A2423">
        <v>2422</v>
      </c>
      <c r="B2423" t="s">
        <v>4925</v>
      </c>
      <c r="C2423" t="s">
        <v>7</v>
      </c>
      <c r="D2423" s="50">
        <v>44915</v>
      </c>
      <c r="E2423">
        <f>YEAR(Tabela1[[#This Row],[Start Date]])</f>
        <v>2022</v>
      </c>
      <c r="F2423">
        <f>ROUNDUP(MONTH(Tabela1[[#This Row],[Start Date]])/3,0)</f>
        <v>4</v>
      </c>
      <c r="G2423" t="s">
        <v>11</v>
      </c>
      <c r="H2423">
        <v>15</v>
      </c>
      <c r="I2423" t="s">
        <v>14</v>
      </c>
      <c r="J2423" t="s">
        <v>11</v>
      </c>
      <c r="K2423">
        <v>0</v>
      </c>
      <c r="L2423" t="s">
        <v>11</v>
      </c>
      <c r="M2423">
        <v>0</v>
      </c>
      <c r="N2423">
        <v>3</v>
      </c>
      <c r="O2423" t="str">
        <f>IF(AND(Tabela1[[#This Row],[EA Play Season Pass]]="Yes",Tabela1[[#This Row],[Minecraft Season Pass]]="Yes"),"Yes","No")</f>
        <v>No</v>
      </c>
      <c r="P2423" t="str">
        <f>IF(OR(Tabela1[[#This Row],[EA Play Season Pass]]="Yes",Tabela1[[#This Row],[Minecraft Season Pass]]="Yes"),"Yes","No")</f>
        <v>No</v>
      </c>
      <c r="Q2423">
        <v>12</v>
      </c>
      <c r="R2423" s="2"/>
    </row>
    <row r="2424" spans="1:18" x14ac:dyDescent="0.25">
      <c r="A2424">
        <v>2423</v>
      </c>
      <c r="B2424" t="s">
        <v>4089</v>
      </c>
      <c r="C2424" t="s">
        <v>13</v>
      </c>
      <c r="D2424" s="50">
        <v>44915</v>
      </c>
      <c r="E2424">
        <f>YEAR(Tabela1[[#This Row],[Start Date]])</f>
        <v>2022</v>
      </c>
      <c r="F2424">
        <f>ROUNDUP(MONTH(Tabela1[[#This Row],[Start Date]])/3,0)</f>
        <v>4</v>
      </c>
      <c r="G2424" t="s">
        <v>11</v>
      </c>
      <c r="H2424">
        <v>10</v>
      </c>
      <c r="I2424" t="s">
        <v>14</v>
      </c>
      <c r="J2424" t="s">
        <v>8</v>
      </c>
      <c r="K2424">
        <v>30</v>
      </c>
      <c r="L2424" t="s">
        <v>11</v>
      </c>
      <c r="M2424">
        <v>0</v>
      </c>
      <c r="N2424">
        <v>1</v>
      </c>
      <c r="O2424" t="str">
        <f>IF(AND(Tabela1[[#This Row],[EA Play Season Pass]]="Yes",Tabela1[[#This Row],[Minecraft Season Pass]]="Yes"),"Yes","No")</f>
        <v>No</v>
      </c>
      <c r="P2424" t="str">
        <f>IF(OR(Tabela1[[#This Row],[EA Play Season Pass]]="Yes",Tabela1[[#This Row],[Minecraft Season Pass]]="Yes"),"Yes","No")</f>
        <v>Yes</v>
      </c>
      <c r="Q2424">
        <v>39</v>
      </c>
      <c r="R2424" s="2"/>
    </row>
    <row r="2425" spans="1:18" x14ac:dyDescent="0.25">
      <c r="A2425">
        <v>2424</v>
      </c>
      <c r="B2425" t="s">
        <v>4926</v>
      </c>
      <c r="C2425" t="s">
        <v>7</v>
      </c>
      <c r="D2425" s="50">
        <v>44916</v>
      </c>
      <c r="E2425">
        <f>YEAR(Tabela1[[#This Row],[Start Date]])</f>
        <v>2022</v>
      </c>
      <c r="F2425">
        <f>ROUNDUP(MONTH(Tabela1[[#This Row],[Start Date]])/3,0)</f>
        <v>4</v>
      </c>
      <c r="G2425" t="s">
        <v>11</v>
      </c>
      <c r="H2425">
        <v>15</v>
      </c>
      <c r="I2425" t="s">
        <v>9</v>
      </c>
      <c r="J2425" t="s">
        <v>8</v>
      </c>
      <c r="K2425">
        <v>30</v>
      </c>
      <c r="L2425" t="s">
        <v>8</v>
      </c>
      <c r="M2425">
        <v>20</v>
      </c>
      <c r="N2425">
        <v>2</v>
      </c>
      <c r="O2425" t="str">
        <f>IF(AND(Tabela1[[#This Row],[EA Play Season Pass]]="Yes",Tabela1[[#This Row],[Minecraft Season Pass]]="Yes"),"Yes","No")</f>
        <v>Yes</v>
      </c>
      <c r="P2425" t="str">
        <f>IF(OR(Tabela1[[#This Row],[EA Play Season Pass]]="Yes",Tabela1[[#This Row],[Minecraft Season Pass]]="Yes"),"Yes","No")</f>
        <v>Yes</v>
      </c>
      <c r="Q2425">
        <v>63</v>
      </c>
      <c r="R2425" s="2"/>
    </row>
    <row r="2426" spans="1:18" x14ac:dyDescent="0.25">
      <c r="A2426">
        <v>2425</v>
      </c>
      <c r="B2426" t="s">
        <v>4927</v>
      </c>
      <c r="C2426" t="s">
        <v>10</v>
      </c>
      <c r="D2426" s="50">
        <v>44916</v>
      </c>
      <c r="E2426">
        <f>YEAR(Tabela1[[#This Row],[Start Date]])</f>
        <v>2022</v>
      </c>
      <c r="F2426">
        <f>ROUNDUP(MONTH(Tabela1[[#This Row],[Start Date]])/3,0)</f>
        <v>4</v>
      </c>
      <c r="G2426" t="s">
        <v>11</v>
      </c>
      <c r="H2426">
        <v>5</v>
      </c>
      <c r="I2426" t="s">
        <v>12</v>
      </c>
      <c r="J2426" t="s">
        <v>8</v>
      </c>
      <c r="K2426">
        <v>30</v>
      </c>
      <c r="L2426" t="s">
        <v>11</v>
      </c>
      <c r="M2426">
        <v>0</v>
      </c>
      <c r="N2426">
        <v>2</v>
      </c>
      <c r="O2426" t="str">
        <f>IF(AND(Tabela1[[#This Row],[EA Play Season Pass]]="Yes",Tabela1[[#This Row],[Minecraft Season Pass]]="Yes"),"Yes","No")</f>
        <v>No</v>
      </c>
      <c r="P2426" t="str">
        <f>IF(OR(Tabela1[[#This Row],[EA Play Season Pass]]="Yes",Tabela1[[#This Row],[Minecraft Season Pass]]="Yes"),"Yes","No")</f>
        <v>Yes</v>
      </c>
      <c r="Q2426">
        <v>33</v>
      </c>
      <c r="R2426" s="2"/>
    </row>
    <row r="2427" spans="1:18" x14ac:dyDescent="0.25">
      <c r="A2427">
        <v>2426</v>
      </c>
      <c r="B2427" t="s">
        <v>4928</v>
      </c>
      <c r="C2427" t="s">
        <v>13</v>
      </c>
      <c r="D2427" s="50">
        <v>44916</v>
      </c>
      <c r="E2427">
        <f>YEAR(Tabela1[[#This Row],[Start Date]])</f>
        <v>2022</v>
      </c>
      <c r="F2427">
        <f>ROUNDUP(MONTH(Tabela1[[#This Row],[Start Date]])/3,0)</f>
        <v>4</v>
      </c>
      <c r="G2427" t="s">
        <v>11</v>
      </c>
      <c r="H2427">
        <v>10</v>
      </c>
      <c r="I2427" t="s">
        <v>9</v>
      </c>
      <c r="J2427" t="s">
        <v>11</v>
      </c>
      <c r="K2427">
        <v>0</v>
      </c>
      <c r="L2427" t="s">
        <v>11</v>
      </c>
      <c r="M2427">
        <v>0</v>
      </c>
      <c r="N2427">
        <v>3</v>
      </c>
      <c r="O2427" t="str">
        <f>IF(AND(Tabela1[[#This Row],[EA Play Season Pass]]="Yes",Tabela1[[#This Row],[Minecraft Season Pass]]="Yes"),"Yes","No")</f>
        <v>No</v>
      </c>
      <c r="P2427" t="str">
        <f>IF(OR(Tabela1[[#This Row],[EA Play Season Pass]]="Yes",Tabela1[[#This Row],[Minecraft Season Pass]]="Yes"),"Yes","No")</f>
        <v>No</v>
      </c>
      <c r="Q2427">
        <v>7</v>
      </c>
      <c r="R2427" s="2"/>
    </row>
    <row r="2428" spans="1:18" x14ac:dyDescent="0.25">
      <c r="A2428">
        <v>2427</v>
      </c>
      <c r="B2428" t="s">
        <v>4929</v>
      </c>
      <c r="C2428" t="s">
        <v>13</v>
      </c>
      <c r="D2428" s="50">
        <v>44916</v>
      </c>
      <c r="E2428">
        <f>YEAR(Tabela1[[#This Row],[Start Date]])</f>
        <v>2022</v>
      </c>
      <c r="F2428">
        <f>ROUNDUP(MONTH(Tabela1[[#This Row],[Start Date]])/3,0)</f>
        <v>4</v>
      </c>
      <c r="G2428" t="s">
        <v>8</v>
      </c>
      <c r="H2428">
        <v>10</v>
      </c>
      <c r="I2428" t="s">
        <v>12</v>
      </c>
      <c r="J2428" t="s">
        <v>8</v>
      </c>
      <c r="K2428">
        <v>30</v>
      </c>
      <c r="L2428" t="s">
        <v>11</v>
      </c>
      <c r="M2428">
        <v>0</v>
      </c>
      <c r="N2428">
        <v>2</v>
      </c>
      <c r="O2428" t="str">
        <f>IF(AND(Tabela1[[#This Row],[EA Play Season Pass]]="Yes",Tabela1[[#This Row],[Minecraft Season Pass]]="Yes"),"Yes","No")</f>
        <v>No</v>
      </c>
      <c r="P2428" t="str">
        <f>IF(OR(Tabela1[[#This Row],[EA Play Season Pass]]="Yes",Tabela1[[#This Row],[Minecraft Season Pass]]="Yes"),"Yes","No")</f>
        <v>Yes</v>
      </c>
      <c r="Q2428">
        <v>38</v>
      </c>
      <c r="R2428" s="2"/>
    </row>
    <row r="2429" spans="1:18" x14ac:dyDescent="0.25">
      <c r="A2429">
        <v>2428</v>
      </c>
      <c r="B2429" t="s">
        <v>4930</v>
      </c>
      <c r="C2429" t="s">
        <v>7</v>
      </c>
      <c r="D2429" s="50">
        <v>44916</v>
      </c>
      <c r="E2429">
        <f>YEAR(Tabela1[[#This Row],[Start Date]])</f>
        <v>2022</v>
      </c>
      <c r="F2429">
        <f>ROUNDUP(MONTH(Tabela1[[#This Row],[Start Date]])/3,0)</f>
        <v>4</v>
      </c>
      <c r="G2429" t="s">
        <v>11</v>
      </c>
      <c r="H2429">
        <v>15</v>
      </c>
      <c r="I2429" t="s">
        <v>12</v>
      </c>
      <c r="J2429" t="s">
        <v>11</v>
      </c>
      <c r="K2429">
        <v>0</v>
      </c>
      <c r="L2429" t="s">
        <v>11</v>
      </c>
      <c r="M2429">
        <v>0</v>
      </c>
      <c r="N2429">
        <v>2</v>
      </c>
      <c r="O2429" t="str">
        <f>IF(AND(Tabela1[[#This Row],[EA Play Season Pass]]="Yes",Tabela1[[#This Row],[Minecraft Season Pass]]="Yes"),"Yes","No")</f>
        <v>No</v>
      </c>
      <c r="P2429" t="str">
        <f>IF(OR(Tabela1[[#This Row],[EA Play Season Pass]]="Yes",Tabela1[[#This Row],[Minecraft Season Pass]]="Yes"),"Yes","No")</f>
        <v>No</v>
      </c>
      <c r="Q2429">
        <v>13</v>
      </c>
      <c r="R2429" s="2"/>
    </row>
    <row r="2430" spans="1:18" x14ac:dyDescent="0.25">
      <c r="A2430">
        <v>2429</v>
      </c>
      <c r="B2430" t="s">
        <v>4931</v>
      </c>
      <c r="C2430" t="s">
        <v>13</v>
      </c>
      <c r="D2430" s="50">
        <v>44917</v>
      </c>
      <c r="E2430">
        <f>YEAR(Tabela1[[#This Row],[Start Date]])</f>
        <v>2022</v>
      </c>
      <c r="F2430">
        <f>ROUNDUP(MONTH(Tabela1[[#This Row],[Start Date]])/3,0)</f>
        <v>4</v>
      </c>
      <c r="G2430" t="s">
        <v>11</v>
      </c>
      <c r="H2430">
        <v>10</v>
      </c>
      <c r="I2430" t="s">
        <v>9</v>
      </c>
      <c r="J2430" t="s">
        <v>11</v>
      </c>
      <c r="K2430">
        <v>0</v>
      </c>
      <c r="L2430" t="s">
        <v>11</v>
      </c>
      <c r="M2430">
        <v>0</v>
      </c>
      <c r="N2430">
        <v>2</v>
      </c>
      <c r="O2430" t="str">
        <f>IF(AND(Tabela1[[#This Row],[EA Play Season Pass]]="Yes",Tabela1[[#This Row],[Minecraft Season Pass]]="Yes"),"Yes","No")</f>
        <v>No</v>
      </c>
      <c r="P2430" t="str">
        <f>IF(OR(Tabela1[[#This Row],[EA Play Season Pass]]="Yes",Tabela1[[#This Row],[Minecraft Season Pass]]="Yes"),"Yes","No")</f>
        <v>No</v>
      </c>
      <c r="Q2430">
        <v>8</v>
      </c>
      <c r="R2430" s="2"/>
    </row>
    <row r="2431" spans="1:18" x14ac:dyDescent="0.25">
      <c r="A2431">
        <v>2430</v>
      </c>
      <c r="B2431" t="s">
        <v>761</v>
      </c>
      <c r="C2431" t="s">
        <v>10</v>
      </c>
      <c r="D2431" s="50">
        <v>44917</v>
      </c>
      <c r="E2431">
        <f>YEAR(Tabela1[[#This Row],[Start Date]])</f>
        <v>2022</v>
      </c>
      <c r="F2431">
        <f>ROUNDUP(MONTH(Tabela1[[#This Row],[Start Date]])/3,0)</f>
        <v>4</v>
      </c>
      <c r="G2431" t="s">
        <v>8</v>
      </c>
      <c r="H2431">
        <v>5</v>
      </c>
      <c r="I2431" t="s">
        <v>9</v>
      </c>
      <c r="J2431" t="s">
        <v>8</v>
      </c>
      <c r="K2431">
        <v>30</v>
      </c>
      <c r="L2431" t="s">
        <v>8</v>
      </c>
      <c r="M2431">
        <v>20</v>
      </c>
      <c r="N2431">
        <v>1</v>
      </c>
      <c r="O2431" t="str">
        <f>IF(AND(Tabela1[[#This Row],[EA Play Season Pass]]="Yes",Tabela1[[#This Row],[Minecraft Season Pass]]="Yes"),"Yes","No")</f>
        <v>Yes</v>
      </c>
      <c r="P2431" t="str">
        <f>IF(OR(Tabela1[[#This Row],[EA Play Season Pass]]="Yes",Tabela1[[#This Row],[Minecraft Season Pass]]="Yes"),"Yes","No")</f>
        <v>Yes</v>
      </c>
      <c r="Q2431">
        <v>54</v>
      </c>
      <c r="R2431" s="2"/>
    </row>
    <row r="2432" spans="1:18" x14ac:dyDescent="0.25">
      <c r="A2432">
        <v>2431</v>
      </c>
      <c r="B2432" t="s">
        <v>4932</v>
      </c>
      <c r="C2432" t="s">
        <v>13</v>
      </c>
      <c r="D2432" s="50">
        <v>44917</v>
      </c>
      <c r="E2432">
        <f>YEAR(Tabela1[[#This Row],[Start Date]])</f>
        <v>2022</v>
      </c>
      <c r="F2432">
        <f>ROUNDUP(MONTH(Tabela1[[#This Row],[Start Date]])/3,0)</f>
        <v>4</v>
      </c>
      <c r="G2432" t="s">
        <v>8</v>
      </c>
      <c r="H2432">
        <v>10</v>
      </c>
      <c r="I2432" t="s">
        <v>14</v>
      </c>
      <c r="J2432" t="s">
        <v>11</v>
      </c>
      <c r="K2432">
        <v>0</v>
      </c>
      <c r="L2432" t="s">
        <v>8</v>
      </c>
      <c r="M2432">
        <v>20</v>
      </c>
      <c r="N2432">
        <v>3</v>
      </c>
      <c r="O2432" t="str">
        <f>IF(AND(Tabela1[[#This Row],[EA Play Season Pass]]="Yes",Tabela1[[#This Row],[Minecraft Season Pass]]="Yes"),"Yes","No")</f>
        <v>No</v>
      </c>
      <c r="P2432" t="str">
        <f>IF(OR(Tabela1[[#This Row],[EA Play Season Pass]]="Yes",Tabela1[[#This Row],[Minecraft Season Pass]]="Yes"),"Yes","No")</f>
        <v>Yes</v>
      </c>
      <c r="Q2432">
        <v>27</v>
      </c>
      <c r="R2432" s="2"/>
    </row>
    <row r="2433" spans="1:18" x14ac:dyDescent="0.25">
      <c r="A2433">
        <v>2432</v>
      </c>
      <c r="B2433" t="s">
        <v>4933</v>
      </c>
      <c r="C2433" t="s">
        <v>10</v>
      </c>
      <c r="D2433" s="50">
        <v>44917</v>
      </c>
      <c r="E2433">
        <f>YEAR(Tabela1[[#This Row],[Start Date]])</f>
        <v>2022</v>
      </c>
      <c r="F2433">
        <f>ROUNDUP(MONTH(Tabela1[[#This Row],[Start Date]])/3,0)</f>
        <v>4</v>
      </c>
      <c r="G2433" t="s">
        <v>11</v>
      </c>
      <c r="H2433">
        <v>5</v>
      </c>
      <c r="I2433" t="s">
        <v>12</v>
      </c>
      <c r="J2433" t="s">
        <v>8</v>
      </c>
      <c r="K2433">
        <v>30</v>
      </c>
      <c r="L2433" t="s">
        <v>11</v>
      </c>
      <c r="M2433">
        <v>0</v>
      </c>
      <c r="N2433">
        <v>1</v>
      </c>
      <c r="O2433" t="str">
        <f>IF(AND(Tabela1[[#This Row],[EA Play Season Pass]]="Yes",Tabela1[[#This Row],[Minecraft Season Pass]]="Yes"),"Yes","No")</f>
        <v>No</v>
      </c>
      <c r="P2433" t="str">
        <f>IF(OR(Tabela1[[#This Row],[EA Play Season Pass]]="Yes",Tabela1[[#This Row],[Minecraft Season Pass]]="Yes"),"Yes","No")</f>
        <v>Yes</v>
      </c>
      <c r="Q2433">
        <v>34</v>
      </c>
      <c r="R2433" s="2"/>
    </row>
    <row r="2434" spans="1:18" x14ac:dyDescent="0.25">
      <c r="A2434">
        <v>2433</v>
      </c>
      <c r="B2434" t="s">
        <v>4934</v>
      </c>
      <c r="C2434" t="s">
        <v>7</v>
      </c>
      <c r="D2434" s="50">
        <v>44917</v>
      </c>
      <c r="E2434">
        <f>YEAR(Tabela1[[#This Row],[Start Date]])</f>
        <v>2022</v>
      </c>
      <c r="F2434">
        <f>ROUNDUP(MONTH(Tabela1[[#This Row],[Start Date]])/3,0)</f>
        <v>4</v>
      </c>
      <c r="G2434" t="s">
        <v>8</v>
      </c>
      <c r="H2434">
        <v>15</v>
      </c>
      <c r="I2434" t="s">
        <v>9</v>
      </c>
      <c r="J2434" t="s">
        <v>11</v>
      </c>
      <c r="K2434">
        <v>0</v>
      </c>
      <c r="L2434" t="s">
        <v>8</v>
      </c>
      <c r="M2434">
        <v>20</v>
      </c>
      <c r="N2434">
        <v>1</v>
      </c>
      <c r="O2434" t="str">
        <f>IF(AND(Tabela1[[#This Row],[EA Play Season Pass]]="Yes",Tabela1[[#This Row],[Minecraft Season Pass]]="Yes"),"Yes","No")</f>
        <v>No</v>
      </c>
      <c r="P2434" t="str">
        <f>IF(OR(Tabela1[[#This Row],[EA Play Season Pass]]="Yes",Tabela1[[#This Row],[Minecraft Season Pass]]="Yes"),"Yes","No")</f>
        <v>Yes</v>
      </c>
      <c r="Q2434">
        <v>34</v>
      </c>
      <c r="R2434" s="2"/>
    </row>
    <row r="2435" spans="1:18" x14ac:dyDescent="0.25">
      <c r="A2435">
        <v>2434</v>
      </c>
      <c r="B2435" t="s">
        <v>2233</v>
      </c>
      <c r="C2435" t="s">
        <v>10</v>
      </c>
      <c r="D2435" s="50">
        <v>44917</v>
      </c>
      <c r="E2435">
        <f>YEAR(Tabela1[[#This Row],[Start Date]])</f>
        <v>2022</v>
      </c>
      <c r="F2435">
        <f>ROUNDUP(MONTH(Tabela1[[#This Row],[Start Date]])/3,0)</f>
        <v>4</v>
      </c>
      <c r="G2435" t="s">
        <v>11</v>
      </c>
      <c r="H2435">
        <v>5</v>
      </c>
      <c r="I2435" t="s">
        <v>14</v>
      </c>
      <c r="J2435" t="s">
        <v>11</v>
      </c>
      <c r="K2435">
        <v>0</v>
      </c>
      <c r="L2435" t="s">
        <v>11</v>
      </c>
      <c r="M2435">
        <v>0</v>
      </c>
      <c r="N2435">
        <v>2</v>
      </c>
      <c r="O2435" t="str">
        <f>IF(AND(Tabela1[[#This Row],[EA Play Season Pass]]="Yes",Tabela1[[#This Row],[Minecraft Season Pass]]="Yes"),"Yes","No")</f>
        <v>No</v>
      </c>
      <c r="P2435" t="str">
        <f>IF(OR(Tabela1[[#This Row],[EA Play Season Pass]]="Yes",Tabela1[[#This Row],[Minecraft Season Pass]]="Yes"),"Yes","No")</f>
        <v>No</v>
      </c>
      <c r="Q2435">
        <v>3</v>
      </c>
      <c r="R2435" s="2"/>
    </row>
    <row r="2436" spans="1:18" x14ac:dyDescent="0.25">
      <c r="A2436">
        <v>2435</v>
      </c>
      <c r="B2436" t="s">
        <v>1851</v>
      </c>
      <c r="C2436" t="s">
        <v>13</v>
      </c>
      <c r="D2436" s="50">
        <v>44917</v>
      </c>
      <c r="E2436">
        <f>YEAR(Tabela1[[#This Row],[Start Date]])</f>
        <v>2022</v>
      </c>
      <c r="F2436">
        <f>ROUNDUP(MONTH(Tabela1[[#This Row],[Start Date]])/3,0)</f>
        <v>4</v>
      </c>
      <c r="G2436" t="s">
        <v>8</v>
      </c>
      <c r="H2436">
        <v>10</v>
      </c>
      <c r="I2436" t="s">
        <v>9</v>
      </c>
      <c r="J2436" t="s">
        <v>8</v>
      </c>
      <c r="K2436">
        <v>30</v>
      </c>
      <c r="L2436" t="s">
        <v>11</v>
      </c>
      <c r="M2436">
        <v>0</v>
      </c>
      <c r="N2436">
        <v>2</v>
      </c>
      <c r="O2436" t="str">
        <f>IF(AND(Tabela1[[#This Row],[EA Play Season Pass]]="Yes",Tabela1[[#This Row],[Minecraft Season Pass]]="Yes"),"Yes","No")</f>
        <v>No</v>
      </c>
      <c r="P2436" t="str">
        <f>IF(OR(Tabela1[[#This Row],[EA Play Season Pass]]="Yes",Tabela1[[#This Row],[Minecraft Season Pass]]="Yes"),"Yes","No")</f>
        <v>Yes</v>
      </c>
      <c r="Q2436">
        <v>38</v>
      </c>
      <c r="R2436" s="2"/>
    </row>
    <row r="2437" spans="1:18" x14ac:dyDescent="0.25">
      <c r="A2437">
        <v>2436</v>
      </c>
      <c r="B2437" t="s">
        <v>4935</v>
      </c>
      <c r="C2437" t="s">
        <v>10</v>
      </c>
      <c r="D2437" s="50">
        <v>44917</v>
      </c>
      <c r="E2437">
        <f>YEAR(Tabela1[[#This Row],[Start Date]])</f>
        <v>2022</v>
      </c>
      <c r="F2437">
        <f>ROUNDUP(MONTH(Tabela1[[#This Row],[Start Date]])/3,0)</f>
        <v>4</v>
      </c>
      <c r="G2437" t="s">
        <v>8</v>
      </c>
      <c r="H2437">
        <v>5</v>
      </c>
      <c r="I2437" t="s">
        <v>14</v>
      </c>
      <c r="J2437" t="s">
        <v>8</v>
      </c>
      <c r="K2437">
        <v>30</v>
      </c>
      <c r="L2437" t="s">
        <v>11</v>
      </c>
      <c r="M2437">
        <v>0</v>
      </c>
      <c r="N2437">
        <v>3</v>
      </c>
      <c r="O2437" t="str">
        <f>IF(AND(Tabela1[[#This Row],[EA Play Season Pass]]="Yes",Tabela1[[#This Row],[Minecraft Season Pass]]="Yes"),"Yes","No")</f>
        <v>No</v>
      </c>
      <c r="P2437" t="str">
        <f>IF(OR(Tabela1[[#This Row],[EA Play Season Pass]]="Yes",Tabela1[[#This Row],[Minecraft Season Pass]]="Yes"),"Yes","No")</f>
        <v>Yes</v>
      </c>
      <c r="Q2437">
        <v>32</v>
      </c>
      <c r="R2437" s="2"/>
    </row>
    <row r="2438" spans="1:18" x14ac:dyDescent="0.25">
      <c r="A2438">
        <v>2437</v>
      </c>
      <c r="B2438" t="s">
        <v>4914</v>
      </c>
      <c r="C2438" t="s">
        <v>10</v>
      </c>
      <c r="D2438" s="50">
        <v>44918</v>
      </c>
      <c r="E2438">
        <f>YEAR(Tabela1[[#This Row],[Start Date]])</f>
        <v>2022</v>
      </c>
      <c r="F2438">
        <f>ROUNDUP(MONTH(Tabela1[[#This Row],[Start Date]])/3,0)</f>
        <v>4</v>
      </c>
      <c r="G2438" t="s">
        <v>11</v>
      </c>
      <c r="H2438">
        <v>5</v>
      </c>
      <c r="I2438" t="s">
        <v>9</v>
      </c>
      <c r="J2438" t="s">
        <v>8</v>
      </c>
      <c r="K2438">
        <v>30</v>
      </c>
      <c r="L2438" t="s">
        <v>8</v>
      </c>
      <c r="M2438">
        <v>20</v>
      </c>
      <c r="N2438">
        <v>2</v>
      </c>
      <c r="O2438" t="str">
        <f>IF(AND(Tabela1[[#This Row],[EA Play Season Pass]]="Yes",Tabela1[[#This Row],[Minecraft Season Pass]]="Yes"),"Yes","No")</f>
        <v>Yes</v>
      </c>
      <c r="P2438" t="str">
        <f>IF(OR(Tabela1[[#This Row],[EA Play Season Pass]]="Yes",Tabela1[[#This Row],[Minecraft Season Pass]]="Yes"),"Yes","No")</f>
        <v>Yes</v>
      </c>
      <c r="Q2438">
        <v>53</v>
      </c>
      <c r="R2438" s="2"/>
    </row>
    <row r="2439" spans="1:18" x14ac:dyDescent="0.25">
      <c r="A2439">
        <v>2438</v>
      </c>
      <c r="B2439" t="s">
        <v>1460</v>
      </c>
      <c r="C2439" t="s">
        <v>7</v>
      </c>
      <c r="D2439" s="50">
        <v>44918</v>
      </c>
      <c r="E2439">
        <f>YEAR(Tabela1[[#This Row],[Start Date]])</f>
        <v>2022</v>
      </c>
      <c r="F2439">
        <f>ROUNDUP(MONTH(Tabela1[[#This Row],[Start Date]])/3,0)</f>
        <v>4</v>
      </c>
      <c r="G2439" t="s">
        <v>8</v>
      </c>
      <c r="H2439">
        <v>15</v>
      </c>
      <c r="I2439" t="s">
        <v>14</v>
      </c>
      <c r="J2439" t="s">
        <v>11</v>
      </c>
      <c r="K2439">
        <v>0</v>
      </c>
      <c r="L2439" t="s">
        <v>8</v>
      </c>
      <c r="M2439">
        <v>20</v>
      </c>
      <c r="N2439">
        <v>3</v>
      </c>
      <c r="O2439" t="str">
        <f>IF(AND(Tabela1[[#This Row],[EA Play Season Pass]]="Yes",Tabela1[[#This Row],[Minecraft Season Pass]]="Yes"),"Yes","No")</f>
        <v>No</v>
      </c>
      <c r="P2439" t="str">
        <f>IF(OR(Tabela1[[#This Row],[EA Play Season Pass]]="Yes",Tabela1[[#This Row],[Minecraft Season Pass]]="Yes"),"Yes","No")</f>
        <v>Yes</v>
      </c>
      <c r="Q2439">
        <v>32</v>
      </c>
      <c r="R2439" s="2"/>
    </row>
    <row r="2440" spans="1:18" x14ac:dyDescent="0.25">
      <c r="A2440">
        <v>2439</v>
      </c>
      <c r="B2440" t="s">
        <v>411</v>
      </c>
      <c r="C2440" t="s">
        <v>13</v>
      </c>
      <c r="D2440" s="50">
        <v>44918</v>
      </c>
      <c r="E2440">
        <f>YEAR(Tabela1[[#This Row],[Start Date]])</f>
        <v>2022</v>
      </c>
      <c r="F2440">
        <f>ROUNDUP(MONTH(Tabela1[[#This Row],[Start Date]])/3,0)</f>
        <v>4</v>
      </c>
      <c r="G2440" t="s">
        <v>8</v>
      </c>
      <c r="H2440">
        <v>10</v>
      </c>
      <c r="I2440" t="s">
        <v>12</v>
      </c>
      <c r="J2440" t="s">
        <v>8</v>
      </c>
      <c r="K2440">
        <v>30</v>
      </c>
      <c r="L2440" t="s">
        <v>8</v>
      </c>
      <c r="M2440">
        <v>20</v>
      </c>
      <c r="N2440">
        <v>1</v>
      </c>
      <c r="O2440" t="str">
        <f>IF(AND(Tabela1[[#This Row],[EA Play Season Pass]]="Yes",Tabela1[[#This Row],[Minecraft Season Pass]]="Yes"),"Yes","No")</f>
        <v>Yes</v>
      </c>
      <c r="P2440" t="str">
        <f>IF(OR(Tabela1[[#This Row],[EA Play Season Pass]]="Yes",Tabela1[[#This Row],[Minecraft Season Pass]]="Yes"),"Yes","No")</f>
        <v>Yes</v>
      </c>
      <c r="Q2440">
        <v>59</v>
      </c>
      <c r="R2440" s="2"/>
    </row>
    <row r="2441" spans="1:18" x14ac:dyDescent="0.25">
      <c r="A2441">
        <v>2440</v>
      </c>
      <c r="B2441" t="s">
        <v>4085</v>
      </c>
      <c r="C2441" t="s">
        <v>13</v>
      </c>
      <c r="D2441" s="50">
        <v>44918</v>
      </c>
      <c r="E2441">
        <f>YEAR(Tabela1[[#This Row],[Start Date]])</f>
        <v>2022</v>
      </c>
      <c r="F2441">
        <f>ROUNDUP(MONTH(Tabela1[[#This Row],[Start Date]])/3,0)</f>
        <v>4</v>
      </c>
      <c r="G2441" t="s">
        <v>11</v>
      </c>
      <c r="H2441">
        <v>10</v>
      </c>
      <c r="I2441" t="s">
        <v>9</v>
      </c>
      <c r="J2441" t="s">
        <v>8</v>
      </c>
      <c r="K2441">
        <v>30</v>
      </c>
      <c r="L2441" t="s">
        <v>11</v>
      </c>
      <c r="M2441">
        <v>0</v>
      </c>
      <c r="N2441">
        <v>2</v>
      </c>
      <c r="O2441" t="str">
        <f>IF(AND(Tabela1[[#This Row],[EA Play Season Pass]]="Yes",Tabela1[[#This Row],[Minecraft Season Pass]]="Yes"),"Yes","No")</f>
        <v>No</v>
      </c>
      <c r="P2441" t="str">
        <f>IF(OR(Tabela1[[#This Row],[EA Play Season Pass]]="Yes",Tabela1[[#This Row],[Minecraft Season Pass]]="Yes"),"Yes","No")</f>
        <v>Yes</v>
      </c>
      <c r="Q2441">
        <v>38</v>
      </c>
      <c r="R2441" s="2"/>
    </row>
    <row r="2442" spans="1:18" x14ac:dyDescent="0.25">
      <c r="A2442">
        <v>2441</v>
      </c>
      <c r="B2442" t="s">
        <v>3165</v>
      </c>
      <c r="C2442" t="s">
        <v>7</v>
      </c>
      <c r="D2442" s="50">
        <v>44918</v>
      </c>
      <c r="E2442">
        <f>YEAR(Tabela1[[#This Row],[Start Date]])</f>
        <v>2022</v>
      </c>
      <c r="F2442">
        <f>ROUNDUP(MONTH(Tabela1[[#This Row],[Start Date]])/3,0)</f>
        <v>4</v>
      </c>
      <c r="G2442" t="s">
        <v>11</v>
      </c>
      <c r="H2442">
        <v>15</v>
      </c>
      <c r="I2442" t="s">
        <v>14</v>
      </c>
      <c r="J2442" t="s">
        <v>8</v>
      </c>
      <c r="K2442">
        <v>30</v>
      </c>
      <c r="L2442" t="s">
        <v>11</v>
      </c>
      <c r="M2442">
        <v>0</v>
      </c>
      <c r="N2442">
        <v>3</v>
      </c>
      <c r="O2442" t="str">
        <f>IF(AND(Tabela1[[#This Row],[EA Play Season Pass]]="Yes",Tabela1[[#This Row],[Minecraft Season Pass]]="Yes"),"Yes","No")</f>
        <v>No</v>
      </c>
      <c r="P2442" t="str">
        <f>IF(OR(Tabela1[[#This Row],[EA Play Season Pass]]="Yes",Tabela1[[#This Row],[Minecraft Season Pass]]="Yes"),"Yes","No")</f>
        <v>Yes</v>
      </c>
      <c r="Q2442">
        <v>42</v>
      </c>
      <c r="R2442" s="2"/>
    </row>
    <row r="2443" spans="1:18" x14ac:dyDescent="0.25">
      <c r="A2443">
        <v>2442</v>
      </c>
      <c r="B2443" t="s">
        <v>3702</v>
      </c>
      <c r="C2443" t="s">
        <v>10</v>
      </c>
      <c r="D2443" s="50">
        <v>44918</v>
      </c>
      <c r="E2443">
        <f>YEAR(Tabela1[[#This Row],[Start Date]])</f>
        <v>2022</v>
      </c>
      <c r="F2443">
        <f>ROUNDUP(MONTH(Tabela1[[#This Row],[Start Date]])/3,0)</f>
        <v>4</v>
      </c>
      <c r="G2443" t="s">
        <v>8</v>
      </c>
      <c r="H2443">
        <v>5</v>
      </c>
      <c r="I2443" t="s">
        <v>14</v>
      </c>
      <c r="J2443" t="s">
        <v>11</v>
      </c>
      <c r="K2443">
        <v>0</v>
      </c>
      <c r="L2443" t="s">
        <v>11</v>
      </c>
      <c r="M2443">
        <v>0</v>
      </c>
      <c r="N2443">
        <v>3</v>
      </c>
      <c r="O2443" t="str">
        <f>IF(AND(Tabela1[[#This Row],[EA Play Season Pass]]="Yes",Tabela1[[#This Row],[Minecraft Season Pass]]="Yes"),"Yes","No")</f>
        <v>No</v>
      </c>
      <c r="P2443" t="str">
        <f>IF(OR(Tabela1[[#This Row],[EA Play Season Pass]]="Yes",Tabela1[[#This Row],[Minecraft Season Pass]]="Yes"),"Yes","No")</f>
        <v>No</v>
      </c>
      <c r="Q2443">
        <v>2</v>
      </c>
      <c r="R2443" s="2"/>
    </row>
    <row r="2444" spans="1:18" x14ac:dyDescent="0.25">
      <c r="A2444">
        <v>2443</v>
      </c>
      <c r="B2444" t="s">
        <v>4936</v>
      </c>
      <c r="C2444" t="s">
        <v>10</v>
      </c>
      <c r="D2444" s="50">
        <v>44918</v>
      </c>
      <c r="E2444">
        <f>YEAR(Tabela1[[#This Row],[Start Date]])</f>
        <v>2022</v>
      </c>
      <c r="F2444">
        <f>ROUNDUP(MONTH(Tabela1[[#This Row],[Start Date]])/3,0)</f>
        <v>4</v>
      </c>
      <c r="G2444" t="s">
        <v>11</v>
      </c>
      <c r="H2444">
        <v>5</v>
      </c>
      <c r="I2444" t="s">
        <v>12</v>
      </c>
      <c r="J2444" t="s">
        <v>11</v>
      </c>
      <c r="K2444">
        <v>0</v>
      </c>
      <c r="L2444" t="s">
        <v>8</v>
      </c>
      <c r="M2444">
        <v>20</v>
      </c>
      <c r="N2444">
        <v>3</v>
      </c>
      <c r="O2444" t="str">
        <f>IF(AND(Tabela1[[#This Row],[EA Play Season Pass]]="Yes",Tabela1[[#This Row],[Minecraft Season Pass]]="Yes"),"Yes","No")</f>
        <v>No</v>
      </c>
      <c r="P2444" t="str">
        <f>IF(OR(Tabela1[[#This Row],[EA Play Season Pass]]="Yes",Tabela1[[#This Row],[Minecraft Season Pass]]="Yes"),"Yes","No")</f>
        <v>Yes</v>
      </c>
      <c r="Q2444">
        <v>22</v>
      </c>
      <c r="R2444" s="2"/>
    </row>
    <row r="2445" spans="1:18" x14ac:dyDescent="0.25">
      <c r="A2445">
        <v>2444</v>
      </c>
      <c r="B2445" t="s">
        <v>4937</v>
      </c>
      <c r="C2445" t="s">
        <v>13</v>
      </c>
      <c r="D2445" s="50">
        <v>44918</v>
      </c>
      <c r="E2445">
        <f>YEAR(Tabela1[[#This Row],[Start Date]])</f>
        <v>2022</v>
      </c>
      <c r="F2445">
        <f>ROUNDUP(MONTH(Tabela1[[#This Row],[Start Date]])/3,0)</f>
        <v>4</v>
      </c>
      <c r="G2445" t="s">
        <v>8</v>
      </c>
      <c r="H2445">
        <v>10</v>
      </c>
      <c r="I2445" t="s">
        <v>12</v>
      </c>
      <c r="J2445" t="s">
        <v>11</v>
      </c>
      <c r="K2445">
        <v>0</v>
      </c>
      <c r="L2445" t="s">
        <v>11</v>
      </c>
      <c r="M2445">
        <v>0</v>
      </c>
      <c r="N2445">
        <v>1</v>
      </c>
      <c r="O2445" t="str">
        <f>IF(AND(Tabela1[[#This Row],[EA Play Season Pass]]="Yes",Tabela1[[#This Row],[Minecraft Season Pass]]="Yes"),"Yes","No")</f>
        <v>No</v>
      </c>
      <c r="P2445" t="str">
        <f>IF(OR(Tabela1[[#This Row],[EA Play Season Pass]]="Yes",Tabela1[[#This Row],[Minecraft Season Pass]]="Yes"),"Yes","No")</f>
        <v>No</v>
      </c>
      <c r="Q2445">
        <v>9</v>
      </c>
      <c r="R2445" s="2"/>
    </row>
    <row r="2446" spans="1:18" x14ac:dyDescent="0.25">
      <c r="A2446">
        <v>2445</v>
      </c>
      <c r="B2446" t="s">
        <v>4938</v>
      </c>
      <c r="C2446" t="s">
        <v>7</v>
      </c>
      <c r="D2446" s="50">
        <v>44919</v>
      </c>
      <c r="E2446">
        <f>YEAR(Tabela1[[#This Row],[Start Date]])</f>
        <v>2022</v>
      </c>
      <c r="F2446">
        <f>ROUNDUP(MONTH(Tabela1[[#This Row],[Start Date]])/3,0)</f>
        <v>4</v>
      </c>
      <c r="G2446" t="s">
        <v>8</v>
      </c>
      <c r="H2446">
        <v>15</v>
      </c>
      <c r="I2446" t="s">
        <v>9</v>
      </c>
      <c r="J2446" t="s">
        <v>11</v>
      </c>
      <c r="K2446">
        <v>0</v>
      </c>
      <c r="L2446" t="s">
        <v>8</v>
      </c>
      <c r="M2446">
        <v>20</v>
      </c>
      <c r="N2446">
        <v>1</v>
      </c>
      <c r="O2446" t="str">
        <f>IF(AND(Tabela1[[#This Row],[EA Play Season Pass]]="Yes",Tabela1[[#This Row],[Minecraft Season Pass]]="Yes"),"Yes","No")</f>
        <v>No</v>
      </c>
      <c r="P2446" t="str">
        <f>IF(OR(Tabela1[[#This Row],[EA Play Season Pass]]="Yes",Tabela1[[#This Row],[Minecraft Season Pass]]="Yes"),"Yes","No")</f>
        <v>Yes</v>
      </c>
      <c r="Q2446">
        <v>34</v>
      </c>
      <c r="R2446" s="2"/>
    </row>
    <row r="2447" spans="1:18" x14ac:dyDescent="0.25">
      <c r="A2447">
        <v>2446</v>
      </c>
      <c r="B2447" t="s">
        <v>4939</v>
      </c>
      <c r="C2447" t="s">
        <v>7</v>
      </c>
      <c r="D2447" s="50">
        <v>44919</v>
      </c>
      <c r="E2447">
        <f>YEAR(Tabela1[[#This Row],[Start Date]])</f>
        <v>2022</v>
      </c>
      <c r="F2447">
        <f>ROUNDUP(MONTH(Tabela1[[#This Row],[Start Date]])/3,0)</f>
        <v>4</v>
      </c>
      <c r="G2447" t="s">
        <v>8</v>
      </c>
      <c r="H2447">
        <v>15</v>
      </c>
      <c r="I2447" t="s">
        <v>14</v>
      </c>
      <c r="J2447" t="s">
        <v>11</v>
      </c>
      <c r="K2447">
        <v>0</v>
      </c>
      <c r="L2447" t="s">
        <v>8</v>
      </c>
      <c r="M2447">
        <v>20</v>
      </c>
      <c r="N2447">
        <v>2</v>
      </c>
      <c r="O2447" t="str">
        <f>IF(AND(Tabela1[[#This Row],[EA Play Season Pass]]="Yes",Tabela1[[#This Row],[Minecraft Season Pass]]="Yes"),"Yes","No")</f>
        <v>No</v>
      </c>
      <c r="P2447" t="str">
        <f>IF(OR(Tabela1[[#This Row],[EA Play Season Pass]]="Yes",Tabela1[[#This Row],[Minecraft Season Pass]]="Yes"),"Yes","No")</f>
        <v>Yes</v>
      </c>
      <c r="Q2447">
        <v>33</v>
      </c>
      <c r="R2447" s="2"/>
    </row>
    <row r="2448" spans="1:18" x14ac:dyDescent="0.25">
      <c r="A2448">
        <v>2447</v>
      </c>
      <c r="B2448" t="s">
        <v>4940</v>
      </c>
      <c r="C2448" t="s">
        <v>10</v>
      </c>
      <c r="D2448" s="50">
        <v>44919</v>
      </c>
      <c r="E2448">
        <f>YEAR(Tabela1[[#This Row],[Start Date]])</f>
        <v>2022</v>
      </c>
      <c r="F2448">
        <f>ROUNDUP(MONTH(Tabela1[[#This Row],[Start Date]])/3,0)</f>
        <v>4</v>
      </c>
      <c r="G2448" t="s">
        <v>11</v>
      </c>
      <c r="H2448">
        <v>5</v>
      </c>
      <c r="I2448" t="s">
        <v>9</v>
      </c>
      <c r="J2448" t="s">
        <v>11</v>
      </c>
      <c r="K2448">
        <v>0</v>
      </c>
      <c r="L2448" t="s">
        <v>8</v>
      </c>
      <c r="M2448">
        <v>20</v>
      </c>
      <c r="N2448">
        <v>2</v>
      </c>
      <c r="O2448" t="str">
        <f>IF(AND(Tabela1[[#This Row],[EA Play Season Pass]]="Yes",Tabela1[[#This Row],[Minecraft Season Pass]]="Yes"),"Yes","No")</f>
        <v>No</v>
      </c>
      <c r="P2448" t="str">
        <f>IF(OR(Tabela1[[#This Row],[EA Play Season Pass]]="Yes",Tabela1[[#This Row],[Minecraft Season Pass]]="Yes"),"Yes","No")</f>
        <v>Yes</v>
      </c>
      <c r="Q2448">
        <v>23</v>
      </c>
      <c r="R2448" s="2"/>
    </row>
    <row r="2449" spans="1:18" x14ac:dyDescent="0.25">
      <c r="A2449">
        <v>2448</v>
      </c>
      <c r="B2449" t="s">
        <v>887</v>
      </c>
      <c r="C2449" t="s">
        <v>13</v>
      </c>
      <c r="D2449" s="50">
        <v>44919</v>
      </c>
      <c r="E2449">
        <f>YEAR(Tabela1[[#This Row],[Start Date]])</f>
        <v>2022</v>
      </c>
      <c r="F2449">
        <f>ROUNDUP(MONTH(Tabela1[[#This Row],[Start Date]])/3,0)</f>
        <v>4</v>
      </c>
      <c r="G2449" t="s">
        <v>8</v>
      </c>
      <c r="H2449">
        <v>10</v>
      </c>
      <c r="I2449" t="s">
        <v>14</v>
      </c>
      <c r="J2449" t="s">
        <v>11</v>
      </c>
      <c r="K2449">
        <v>0</v>
      </c>
      <c r="L2449" t="s">
        <v>8</v>
      </c>
      <c r="M2449">
        <v>20</v>
      </c>
      <c r="N2449">
        <v>2</v>
      </c>
      <c r="O2449" t="str">
        <f>IF(AND(Tabela1[[#This Row],[EA Play Season Pass]]="Yes",Tabela1[[#This Row],[Minecraft Season Pass]]="Yes"),"Yes","No")</f>
        <v>No</v>
      </c>
      <c r="P2449" t="str">
        <f>IF(OR(Tabela1[[#This Row],[EA Play Season Pass]]="Yes",Tabela1[[#This Row],[Minecraft Season Pass]]="Yes"),"Yes","No")</f>
        <v>Yes</v>
      </c>
      <c r="Q2449">
        <v>28</v>
      </c>
      <c r="R2449" s="2"/>
    </row>
    <row r="2450" spans="1:18" x14ac:dyDescent="0.25">
      <c r="A2450">
        <v>2449</v>
      </c>
      <c r="B2450" t="s">
        <v>474</v>
      </c>
      <c r="C2450" t="s">
        <v>13</v>
      </c>
      <c r="D2450" s="50">
        <v>44920</v>
      </c>
      <c r="E2450">
        <f>YEAR(Tabela1[[#This Row],[Start Date]])</f>
        <v>2022</v>
      </c>
      <c r="F2450">
        <f>ROUNDUP(MONTH(Tabela1[[#This Row],[Start Date]])/3,0)</f>
        <v>4</v>
      </c>
      <c r="G2450" t="s">
        <v>8</v>
      </c>
      <c r="H2450">
        <v>10</v>
      </c>
      <c r="I2450" t="s">
        <v>14</v>
      </c>
      <c r="J2450" t="s">
        <v>11</v>
      </c>
      <c r="K2450">
        <v>0</v>
      </c>
      <c r="L2450" t="s">
        <v>8</v>
      </c>
      <c r="M2450">
        <v>20</v>
      </c>
      <c r="N2450">
        <v>3</v>
      </c>
      <c r="O2450" t="str">
        <f>IF(AND(Tabela1[[#This Row],[EA Play Season Pass]]="Yes",Tabela1[[#This Row],[Minecraft Season Pass]]="Yes"),"Yes","No")</f>
        <v>No</v>
      </c>
      <c r="P2450" t="str">
        <f>IF(OR(Tabela1[[#This Row],[EA Play Season Pass]]="Yes",Tabela1[[#This Row],[Minecraft Season Pass]]="Yes"),"Yes","No")</f>
        <v>Yes</v>
      </c>
      <c r="Q2450">
        <v>27</v>
      </c>
      <c r="R2450" s="2"/>
    </row>
    <row r="2451" spans="1:18" x14ac:dyDescent="0.25">
      <c r="A2451">
        <v>2450</v>
      </c>
      <c r="B2451" t="s">
        <v>4941</v>
      </c>
      <c r="C2451" t="s">
        <v>7</v>
      </c>
      <c r="D2451" s="50">
        <v>44920</v>
      </c>
      <c r="E2451">
        <f>YEAR(Tabela1[[#This Row],[Start Date]])</f>
        <v>2022</v>
      </c>
      <c r="F2451">
        <f>ROUNDUP(MONTH(Tabela1[[#This Row],[Start Date]])/3,0)</f>
        <v>4</v>
      </c>
      <c r="G2451" t="s">
        <v>8</v>
      </c>
      <c r="H2451">
        <v>15</v>
      </c>
      <c r="I2451" t="s">
        <v>9</v>
      </c>
      <c r="J2451" t="s">
        <v>8</v>
      </c>
      <c r="K2451">
        <v>30</v>
      </c>
      <c r="L2451" t="s">
        <v>11</v>
      </c>
      <c r="M2451">
        <v>0</v>
      </c>
      <c r="N2451">
        <v>3</v>
      </c>
      <c r="O2451" t="str">
        <f>IF(AND(Tabela1[[#This Row],[EA Play Season Pass]]="Yes",Tabela1[[#This Row],[Minecraft Season Pass]]="Yes"),"Yes","No")</f>
        <v>No</v>
      </c>
      <c r="P2451" t="str">
        <f>IF(OR(Tabela1[[#This Row],[EA Play Season Pass]]="Yes",Tabela1[[#This Row],[Minecraft Season Pass]]="Yes"),"Yes","No")</f>
        <v>Yes</v>
      </c>
      <c r="Q2451">
        <v>42</v>
      </c>
      <c r="R2451" s="2"/>
    </row>
    <row r="2452" spans="1:18" x14ac:dyDescent="0.25">
      <c r="A2452">
        <v>2451</v>
      </c>
      <c r="B2452" t="s">
        <v>1838</v>
      </c>
      <c r="C2452" t="s">
        <v>7</v>
      </c>
      <c r="D2452" s="50">
        <v>44920</v>
      </c>
      <c r="E2452">
        <f>YEAR(Tabela1[[#This Row],[Start Date]])</f>
        <v>2022</v>
      </c>
      <c r="F2452">
        <f>ROUNDUP(MONTH(Tabela1[[#This Row],[Start Date]])/3,0)</f>
        <v>4</v>
      </c>
      <c r="G2452" t="s">
        <v>11</v>
      </c>
      <c r="H2452">
        <v>15</v>
      </c>
      <c r="I2452" t="s">
        <v>9</v>
      </c>
      <c r="J2452" t="s">
        <v>8</v>
      </c>
      <c r="K2452">
        <v>30</v>
      </c>
      <c r="L2452" t="s">
        <v>8</v>
      </c>
      <c r="M2452">
        <v>20</v>
      </c>
      <c r="N2452">
        <v>1</v>
      </c>
      <c r="O2452" t="str">
        <f>IF(AND(Tabela1[[#This Row],[EA Play Season Pass]]="Yes",Tabela1[[#This Row],[Minecraft Season Pass]]="Yes"),"Yes","No")</f>
        <v>Yes</v>
      </c>
      <c r="P2452" t="str">
        <f>IF(OR(Tabela1[[#This Row],[EA Play Season Pass]]="Yes",Tabela1[[#This Row],[Minecraft Season Pass]]="Yes"),"Yes","No")</f>
        <v>Yes</v>
      </c>
      <c r="Q2452">
        <v>64</v>
      </c>
      <c r="R2452" s="2"/>
    </row>
    <row r="2453" spans="1:18" x14ac:dyDescent="0.25">
      <c r="A2453">
        <v>2452</v>
      </c>
      <c r="B2453" t="s">
        <v>624</v>
      </c>
      <c r="C2453" t="s">
        <v>7</v>
      </c>
      <c r="D2453" s="50">
        <v>44920</v>
      </c>
      <c r="E2453">
        <f>YEAR(Tabela1[[#This Row],[Start Date]])</f>
        <v>2022</v>
      </c>
      <c r="F2453">
        <f>ROUNDUP(MONTH(Tabela1[[#This Row],[Start Date]])/3,0)</f>
        <v>4</v>
      </c>
      <c r="G2453" t="s">
        <v>8</v>
      </c>
      <c r="H2453">
        <v>15</v>
      </c>
      <c r="I2453" t="s">
        <v>14</v>
      </c>
      <c r="J2453" t="s">
        <v>11</v>
      </c>
      <c r="K2453">
        <v>0</v>
      </c>
      <c r="L2453" t="s">
        <v>8</v>
      </c>
      <c r="M2453">
        <v>20</v>
      </c>
      <c r="N2453">
        <v>2</v>
      </c>
      <c r="O2453" t="str">
        <f>IF(AND(Tabela1[[#This Row],[EA Play Season Pass]]="Yes",Tabela1[[#This Row],[Minecraft Season Pass]]="Yes"),"Yes","No")</f>
        <v>No</v>
      </c>
      <c r="P2453" t="str">
        <f>IF(OR(Tabela1[[#This Row],[EA Play Season Pass]]="Yes",Tabela1[[#This Row],[Minecraft Season Pass]]="Yes"),"Yes","No")</f>
        <v>Yes</v>
      </c>
      <c r="Q2453">
        <v>33</v>
      </c>
      <c r="R2453" s="2"/>
    </row>
    <row r="2454" spans="1:18" x14ac:dyDescent="0.25">
      <c r="A2454">
        <v>2453</v>
      </c>
      <c r="B2454" t="s">
        <v>4942</v>
      </c>
      <c r="C2454" t="s">
        <v>7</v>
      </c>
      <c r="D2454" s="50">
        <v>44920</v>
      </c>
      <c r="E2454">
        <f>YEAR(Tabela1[[#This Row],[Start Date]])</f>
        <v>2022</v>
      </c>
      <c r="F2454">
        <f>ROUNDUP(MONTH(Tabela1[[#This Row],[Start Date]])/3,0)</f>
        <v>4</v>
      </c>
      <c r="G2454" t="s">
        <v>8</v>
      </c>
      <c r="H2454">
        <v>15</v>
      </c>
      <c r="I2454" t="s">
        <v>14</v>
      </c>
      <c r="J2454" t="s">
        <v>8</v>
      </c>
      <c r="K2454">
        <v>30</v>
      </c>
      <c r="L2454" t="s">
        <v>8</v>
      </c>
      <c r="M2454">
        <v>20</v>
      </c>
      <c r="N2454">
        <v>3</v>
      </c>
      <c r="O2454" t="str">
        <f>IF(AND(Tabela1[[#This Row],[EA Play Season Pass]]="Yes",Tabela1[[#This Row],[Minecraft Season Pass]]="Yes"),"Yes","No")</f>
        <v>Yes</v>
      </c>
      <c r="P2454" t="str">
        <f>IF(OR(Tabela1[[#This Row],[EA Play Season Pass]]="Yes",Tabela1[[#This Row],[Minecraft Season Pass]]="Yes"),"Yes","No")</f>
        <v>Yes</v>
      </c>
      <c r="Q2454">
        <v>62</v>
      </c>
      <c r="R2454" s="2"/>
    </row>
    <row r="2455" spans="1:18" x14ac:dyDescent="0.25">
      <c r="A2455">
        <v>2454</v>
      </c>
      <c r="B2455" t="s">
        <v>4943</v>
      </c>
      <c r="C2455" t="s">
        <v>7</v>
      </c>
      <c r="D2455" s="50">
        <v>44920</v>
      </c>
      <c r="E2455">
        <f>YEAR(Tabela1[[#This Row],[Start Date]])</f>
        <v>2022</v>
      </c>
      <c r="F2455">
        <f>ROUNDUP(MONTH(Tabela1[[#This Row],[Start Date]])/3,0)</f>
        <v>4</v>
      </c>
      <c r="G2455" t="s">
        <v>8</v>
      </c>
      <c r="H2455">
        <v>15</v>
      </c>
      <c r="I2455" t="s">
        <v>12</v>
      </c>
      <c r="J2455" t="s">
        <v>11</v>
      </c>
      <c r="K2455">
        <v>0</v>
      </c>
      <c r="L2455" t="s">
        <v>8</v>
      </c>
      <c r="M2455">
        <v>20</v>
      </c>
      <c r="N2455">
        <v>1</v>
      </c>
      <c r="O2455" t="str">
        <f>IF(AND(Tabela1[[#This Row],[EA Play Season Pass]]="Yes",Tabela1[[#This Row],[Minecraft Season Pass]]="Yes"),"Yes","No")</f>
        <v>No</v>
      </c>
      <c r="P2455" t="str">
        <f>IF(OR(Tabela1[[#This Row],[EA Play Season Pass]]="Yes",Tabela1[[#This Row],[Minecraft Season Pass]]="Yes"),"Yes","No")</f>
        <v>Yes</v>
      </c>
      <c r="Q2455">
        <v>34</v>
      </c>
      <c r="R2455" s="2"/>
    </row>
    <row r="2456" spans="1:18" x14ac:dyDescent="0.25">
      <c r="A2456">
        <v>2455</v>
      </c>
      <c r="B2456" t="s">
        <v>4944</v>
      </c>
      <c r="C2456" t="s">
        <v>13</v>
      </c>
      <c r="D2456" s="50">
        <v>44920</v>
      </c>
      <c r="E2456">
        <f>YEAR(Tabela1[[#This Row],[Start Date]])</f>
        <v>2022</v>
      </c>
      <c r="F2456">
        <f>ROUNDUP(MONTH(Tabela1[[#This Row],[Start Date]])/3,0)</f>
        <v>4</v>
      </c>
      <c r="G2456" t="s">
        <v>11</v>
      </c>
      <c r="H2456">
        <v>10</v>
      </c>
      <c r="I2456" t="s">
        <v>12</v>
      </c>
      <c r="J2456" t="s">
        <v>11</v>
      </c>
      <c r="K2456">
        <v>0</v>
      </c>
      <c r="L2456" t="s">
        <v>8</v>
      </c>
      <c r="M2456">
        <v>20</v>
      </c>
      <c r="N2456">
        <v>3</v>
      </c>
      <c r="O2456" t="str">
        <f>IF(AND(Tabela1[[#This Row],[EA Play Season Pass]]="Yes",Tabela1[[#This Row],[Minecraft Season Pass]]="Yes"),"Yes","No")</f>
        <v>No</v>
      </c>
      <c r="P2456" t="str">
        <f>IF(OR(Tabela1[[#This Row],[EA Play Season Pass]]="Yes",Tabela1[[#This Row],[Minecraft Season Pass]]="Yes"),"Yes","No")</f>
        <v>Yes</v>
      </c>
      <c r="Q2456">
        <v>27</v>
      </c>
      <c r="R2456" s="2"/>
    </row>
    <row r="2457" spans="1:18" x14ac:dyDescent="0.25">
      <c r="A2457">
        <v>2456</v>
      </c>
      <c r="B2457" t="s">
        <v>4945</v>
      </c>
      <c r="C2457" t="s">
        <v>7</v>
      </c>
      <c r="D2457" s="50">
        <v>44920</v>
      </c>
      <c r="E2457">
        <f>YEAR(Tabela1[[#This Row],[Start Date]])</f>
        <v>2022</v>
      </c>
      <c r="F2457">
        <f>ROUNDUP(MONTH(Tabela1[[#This Row],[Start Date]])/3,0)</f>
        <v>4</v>
      </c>
      <c r="G2457" t="s">
        <v>11</v>
      </c>
      <c r="H2457">
        <v>15</v>
      </c>
      <c r="I2457" t="s">
        <v>9</v>
      </c>
      <c r="J2457" t="s">
        <v>8</v>
      </c>
      <c r="K2457">
        <v>30</v>
      </c>
      <c r="L2457" t="s">
        <v>8</v>
      </c>
      <c r="M2457">
        <v>20</v>
      </c>
      <c r="N2457">
        <v>1</v>
      </c>
      <c r="O2457" t="str">
        <f>IF(AND(Tabela1[[#This Row],[EA Play Season Pass]]="Yes",Tabela1[[#This Row],[Minecraft Season Pass]]="Yes"),"Yes","No")</f>
        <v>Yes</v>
      </c>
      <c r="P2457" t="str">
        <f>IF(OR(Tabela1[[#This Row],[EA Play Season Pass]]="Yes",Tabela1[[#This Row],[Minecraft Season Pass]]="Yes"),"Yes","No")</f>
        <v>Yes</v>
      </c>
      <c r="Q2457">
        <v>64</v>
      </c>
      <c r="R2457" s="2"/>
    </row>
    <row r="2458" spans="1:18" x14ac:dyDescent="0.25">
      <c r="A2458">
        <v>2457</v>
      </c>
      <c r="B2458" t="s">
        <v>4946</v>
      </c>
      <c r="C2458" t="s">
        <v>10</v>
      </c>
      <c r="D2458" s="50">
        <v>44921</v>
      </c>
      <c r="E2458">
        <f>YEAR(Tabela1[[#This Row],[Start Date]])</f>
        <v>2022</v>
      </c>
      <c r="F2458">
        <f>ROUNDUP(MONTH(Tabela1[[#This Row],[Start Date]])/3,0)</f>
        <v>4</v>
      </c>
      <c r="G2458" t="s">
        <v>11</v>
      </c>
      <c r="H2458">
        <v>5</v>
      </c>
      <c r="I2458" t="s">
        <v>12</v>
      </c>
      <c r="J2458" t="s">
        <v>8</v>
      </c>
      <c r="K2458">
        <v>30</v>
      </c>
      <c r="L2458" t="s">
        <v>11</v>
      </c>
      <c r="M2458">
        <v>0</v>
      </c>
      <c r="N2458">
        <v>1</v>
      </c>
      <c r="O2458" t="str">
        <f>IF(AND(Tabela1[[#This Row],[EA Play Season Pass]]="Yes",Tabela1[[#This Row],[Minecraft Season Pass]]="Yes"),"Yes","No")</f>
        <v>No</v>
      </c>
      <c r="P2458" t="str">
        <f>IF(OR(Tabela1[[#This Row],[EA Play Season Pass]]="Yes",Tabela1[[#This Row],[Minecraft Season Pass]]="Yes"),"Yes","No")</f>
        <v>Yes</v>
      </c>
      <c r="Q2458">
        <v>34</v>
      </c>
      <c r="R2458" s="2"/>
    </row>
    <row r="2459" spans="1:18" x14ac:dyDescent="0.25">
      <c r="A2459">
        <v>2458</v>
      </c>
      <c r="B2459" t="s">
        <v>4947</v>
      </c>
      <c r="C2459" t="s">
        <v>13</v>
      </c>
      <c r="D2459" s="50">
        <v>44921</v>
      </c>
      <c r="E2459">
        <f>YEAR(Tabela1[[#This Row],[Start Date]])</f>
        <v>2022</v>
      </c>
      <c r="F2459">
        <f>ROUNDUP(MONTH(Tabela1[[#This Row],[Start Date]])/3,0)</f>
        <v>4</v>
      </c>
      <c r="G2459" t="s">
        <v>8</v>
      </c>
      <c r="H2459">
        <v>10</v>
      </c>
      <c r="I2459" t="s">
        <v>14</v>
      </c>
      <c r="J2459" t="s">
        <v>8</v>
      </c>
      <c r="K2459">
        <v>30</v>
      </c>
      <c r="L2459" t="s">
        <v>11</v>
      </c>
      <c r="M2459">
        <v>0</v>
      </c>
      <c r="N2459">
        <v>3</v>
      </c>
      <c r="O2459" t="str">
        <f>IF(AND(Tabela1[[#This Row],[EA Play Season Pass]]="Yes",Tabela1[[#This Row],[Minecraft Season Pass]]="Yes"),"Yes","No")</f>
        <v>No</v>
      </c>
      <c r="P2459" t="str">
        <f>IF(OR(Tabela1[[#This Row],[EA Play Season Pass]]="Yes",Tabela1[[#This Row],[Minecraft Season Pass]]="Yes"),"Yes","No")</f>
        <v>Yes</v>
      </c>
      <c r="Q2459">
        <v>37</v>
      </c>
      <c r="R2459" s="2"/>
    </row>
    <row r="2460" spans="1:18" x14ac:dyDescent="0.25">
      <c r="A2460">
        <v>2459</v>
      </c>
      <c r="B2460" t="s">
        <v>4948</v>
      </c>
      <c r="C2460" t="s">
        <v>10</v>
      </c>
      <c r="D2460" s="50">
        <v>44921</v>
      </c>
      <c r="E2460">
        <f>YEAR(Tabela1[[#This Row],[Start Date]])</f>
        <v>2022</v>
      </c>
      <c r="F2460">
        <f>ROUNDUP(MONTH(Tabela1[[#This Row],[Start Date]])/3,0)</f>
        <v>4</v>
      </c>
      <c r="G2460" t="s">
        <v>8</v>
      </c>
      <c r="H2460">
        <v>5</v>
      </c>
      <c r="I2460" t="s">
        <v>9</v>
      </c>
      <c r="J2460" t="s">
        <v>11</v>
      </c>
      <c r="K2460">
        <v>0</v>
      </c>
      <c r="L2460" t="s">
        <v>11</v>
      </c>
      <c r="M2460">
        <v>0</v>
      </c>
      <c r="N2460">
        <v>2</v>
      </c>
      <c r="O2460" t="str">
        <f>IF(AND(Tabela1[[#This Row],[EA Play Season Pass]]="Yes",Tabela1[[#This Row],[Minecraft Season Pass]]="Yes"),"Yes","No")</f>
        <v>No</v>
      </c>
      <c r="P2460" t="str">
        <f>IF(OR(Tabela1[[#This Row],[EA Play Season Pass]]="Yes",Tabela1[[#This Row],[Minecraft Season Pass]]="Yes"),"Yes","No")</f>
        <v>No</v>
      </c>
      <c r="Q2460">
        <v>3</v>
      </c>
      <c r="R2460" s="2"/>
    </row>
    <row r="2461" spans="1:18" x14ac:dyDescent="0.25">
      <c r="A2461">
        <v>2460</v>
      </c>
      <c r="B2461" t="s">
        <v>4949</v>
      </c>
      <c r="C2461" t="s">
        <v>7</v>
      </c>
      <c r="D2461" s="50">
        <v>44921</v>
      </c>
      <c r="E2461">
        <f>YEAR(Tabela1[[#This Row],[Start Date]])</f>
        <v>2022</v>
      </c>
      <c r="F2461">
        <f>ROUNDUP(MONTH(Tabela1[[#This Row],[Start Date]])/3,0)</f>
        <v>4</v>
      </c>
      <c r="G2461" t="s">
        <v>11</v>
      </c>
      <c r="H2461">
        <v>15</v>
      </c>
      <c r="I2461" t="s">
        <v>12</v>
      </c>
      <c r="J2461" t="s">
        <v>11</v>
      </c>
      <c r="K2461">
        <v>0</v>
      </c>
      <c r="L2461" t="s">
        <v>8</v>
      </c>
      <c r="M2461">
        <v>20</v>
      </c>
      <c r="N2461">
        <v>3</v>
      </c>
      <c r="O2461" t="str">
        <f>IF(AND(Tabela1[[#This Row],[EA Play Season Pass]]="Yes",Tabela1[[#This Row],[Minecraft Season Pass]]="Yes"),"Yes","No")</f>
        <v>No</v>
      </c>
      <c r="P2461" t="str">
        <f>IF(OR(Tabela1[[#This Row],[EA Play Season Pass]]="Yes",Tabela1[[#This Row],[Minecraft Season Pass]]="Yes"),"Yes","No")</f>
        <v>Yes</v>
      </c>
      <c r="Q2461">
        <v>32</v>
      </c>
      <c r="R2461" s="2"/>
    </row>
    <row r="2462" spans="1:18" x14ac:dyDescent="0.25">
      <c r="A2462">
        <v>2461</v>
      </c>
      <c r="B2462" t="s">
        <v>4950</v>
      </c>
      <c r="C2462" t="s">
        <v>13</v>
      </c>
      <c r="D2462" s="50">
        <v>44921</v>
      </c>
      <c r="E2462">
        <f>YEAR(Tabela1[[#This Row],[Start Date]])</f>
        <v>2022</v>
      </c>
      <c r="F2462">
        <f>ROUNDUP(MONTH(Tabela1[[#This Row],[Start Date]])/3,0)</f>
        <v>4</v>
      </c>
      <c r="G2462" t="s">
        <v>11</v>
      </c>
      <c r="H2462">
        <v>10</v>
      </c>
      <c r="I2462" t="s">
        <v>12</v>
      </c>
      <c r="J2462" t="s">
        <v>11</v>
      </c>
      <c r="K2462">
        <v>0</v>
      </c>
      <c r="L2462" t="s">
        <v>11</v>
      </c>
      <c r="M2462">
        <v>0</v>
      </c>
      <c r="N2462">
        <v>2</v>
      </c>
      <c r="O2462" t="str">
        <f>IF(AND(Tabela1[[#This Row],[EA Play Season Pass]]="Yes",Tabela1[[#This Row],[Minecraft Season Pass]]="Yes"),"Yes","No")</f>
        <v>No</v>
      </c>
      <c r="P2462" t="str">
        <f>IF(OR(Tabela1[[#This Row],[EA Play Season Pass]]="Yes",Tabela1[[#This Row],[Minecraft Season Pass]]="Yes"),"Yes","No")</f>
        <v>No</v>
      </c>
      <c r="Q2462">
        <v>8</v>
      </c>
      <c r="R2462" s="2"/>
    </row>
    <row r="2463" spans="1:18" x14ac:dyDescent="0.25">
      <c r="A2463">
        <v>2462</v>
      </c>
      <c r="B2463" t="s">
        <v>4951</v>
      </c>
      <c r="C2463" t="s">
        <v>10</v>
      </c>
      <c r="D2463" s="50">
        <v>44921</v>
      </c>
      <c r="E2463">
        <f>YEAR(Tabela1[[#This Row],[Start Date]])</f>
        <v>2022</v>
      </c>
      <c r="F2463">
        <f>ROUNDUP(MONTH(Tabela1[[#This Row],[Start Date]])/3,0)</f>
        <v>4</v>
      </c>
      <c r="G2463" t="s">
        <v>11</v>
      </c>
      <c r="H2463">
        <v>5</v>
      </c>
      <c r="I2463" t="s">
        <v>14</v>
      </c>
      <c r="J2463" t="s">
        <v>8</v>
      </c>
      <c r="K2463">
        <v>30</v>
      </c>
      <c r="L2463" t="s">
        <v>8</v>
      </c>
      <c r="M2463">
        <v>20</v>
      </c>
      <c r="N2463">
        <v>1</v>
      </c>
      <c r="O2463" t="str">
        <f>IF(AND(Tabela1[[#This Row],[EA Play Season Pass]]="Yes",Tabela1[[#This Row],[Minecraft Season Pass]]="Yes"),"Yes","No")</f>
        <v>Yes</v>
      </c>
      <c r="P2463" t="str">
        <f>IF(OR(Tabela1[[#This Row],[EA Play Season Pass]]="Yes",Tabela1[[#This Row],[Minecraft Season Pass]]="Yes"),"Yes","No")</f>
        <v>Yes</v>
      </c>
      <c r="Q2463">
        <v>54</v>
      </c>
      <c r="R2463" s="2"/>
    </row>
    <row r="2464" spans="1:18" x14ac:dyDescent="0.25">
      <c r="A2464">
        <v>2463</v>
      </c>
      <c r="B2464" t="s">
        <v>2240</v>
      </c>
      <c r="C2464" t="s">
        <v>10</v>
      </c>
      <c r="D2464" s="50">
        <v>44921</v>
      </c>
      <c r="E2464">
        <f>YEAR(Tabela1[[#This Row],[Start Date]])</f>
        <v>2022</v>
      </c>
      <c r="F2464">
        <f>ROUNDUP(MONTH(Tabela1[[#This Row],[Start Date]])/3,0)</f>
        <v>4</v>
      </c>
      <c r="G2464" t="s">
        <v>11</v>
      </c>
      <c r="H2464">
        <v>5</v>
      </c>
      <c r="I2464" t="s">
        <v>14</v>
      </c>
      <c r="J2464" t="s">
        <v>8</v>
      </c>
      <c r="K2464">
        <v>30</v>
      </c>
      <c r="L2464" t="s">
        <v>11</v>
      </c>
      <c r="M2464">
        <v>0</v>
      </c>
      <c r="N2464">
        <v>2</v>
      </c>
      <c r="O2464" t="str">
        <f>IF(AND(Tabela1[[#This Row],[EA Play Season Pass]]="Yes",Tabela1[[#This Row],[Minecraft Season Pass]]="Yes"),"Yes","No")</f>
        <v>No</v>
      </c>
      <c r="P2464" t="str">
        <f>IF(OR(Tabela1[[#This Row],[EA Play Season Pass]]="Yes",Tabela1[[#This Row],[Minecraft Season Pass]]="Yes"),"Yes","No")</f>
        <v>Yes</v>
      </c>
      <c r="Q2464">
        <v>33</v>
      </c>
      <c r="R2464" s="2"/>
    </row>
    <row r="2465" spans="1:18" x14ac:dyDescent="0.25">
      <c r="A2465">
        <v>2464</v>
      </c>
      <c r="B2465" t="s">
        <v>4952</v>
      </c>
      <c r="C2465" t="s">
        <v>10</v>
      </c>
      <c r="D2465" s="50">
        <v>44922</v>
      </c>
      <c r="E2465">
        <f>YEAR(Tabela1[[#This Row],[Start Date]])</f>
        <v>2022</v>
      </c>
      <c r="F2465">
        <f>ROUNDUP(MONTH(Tabela1[[#This Row],[Start Date]])/3,0)</f>
        <v>4</v>
      </c>
      <c r="G2465" t="s">
        <v>11</v>
      </c>
      <c r="H2465">
        <v>5</v>
      </c>
      <c r="I2465" t="s">
        <v>9</v>
      </c>
      <c r="J2465" t="s">
        <v>8</v>
      </c>
      <c r="K2465">
        <v>30</v>
      </c>
      <c r="L2465" t="s">
        <v>8</v>
      </c>
      <c r="M2465">
        <v>20</v>
      </c>
      <c r="N2465">
        <v>3</v>
      </c>
      <c r="O2465" t="str">
        <f>IF(AND(Tabela1[[#This Row],[EA Play Season Pass]]="Yes",Tabela1[[#This Row],[Minecraft Season Pass]]="Yes"),"Yes","No")</f>
        <v>Yes</v>
      </c>
      <c r="P2465" t="str">
        <f>IF(OR(Tabela1[[#This Row],[EA Play Season Pass]]="Yes",Tabela1[[#This Row],[Minecraft Season Pass]]="Yes"),"Yes","No")</f>
        <v>Yes</v>
      </c>
      <c r="Q2465">
        <v>52</v>
      </c>
      <c r="R2465" s="2"/>
    </row>
    <row r="2466" spans="1:18" x14ac:dyDescent="0.25">
      <c r="A2466">
        <v>2465</v>
      </c>
      <c r="B2466" t="s">
        <v>4953</v>
      </c>
      <c r="C2466" t="s">
        <v>7</v>
      </c>
      <c r="D2466" s="50">
        <v>44922</v>
      </c>
      <c r="E2466">
        <f>YEAR(Tabela1[[#This Row],[Start Date]])</f>
        <v>2022</v>
      </c>
      <c r="F2466">
        <f>ROUNDUP(MONTH(Tabela1[[#This Row],[Start Date]])/3,0)</f>
        <v>4</v>
      </c>
      <c r="G2466" t="s">
        <v>11</v>
      </c>
      <c r="H2466">
        <v>15</v>
      </c>
      <c r="I2466" t="s">
        <v>14</v>
      </c>
      <c r="J2466" t="s">
        <v>8</v>
      </c>
      <c r="K2466">
        <v>30</v>
      </c>
      <c r="L2466" t="s">
        <v>11</v>
      </c>
      <c r="M2466">
        <v>0</v>
      </c>
      <c r="N2466">
        <v>1</v>
      </c>
      <c r="O2466" t="str">
        <f>IF(AND(Tabela1[[#This Row],[EA Play Season Pass]]="Yes",Tabela1[[#This Row],[Minecraft Season Pass]]="Yes"),"Yes","No")</f>
        <v>No</v>
      </c>
      <c r="P2466" t="str">
        <f>IF(OR(Tabela1[[#This Row],[EA Play Season Pass]]="Yes",Tabela1[[#This Row],[Minecraft Season Pass]]="Yes"),"Yes","No")</f>
        <v>Yes</v>
      </c>
      <c r="Q2466">
        <v>44</v>
      </c>
      <c r="R2466" s="2"/>
    </row>
    <row r="2467" spans="1:18" x14ac:dyDescent="0.25">
      <c r="A2467">
        <v>2466</v>
      </c>
      <c r="B2467" t="s">
        <v>819</v>
      </c>
      <c r="C2467" t="s">
        <v>7</v>
      </c>
      <c r="D2467" s="50">
        <v>44922</v>
      </c>
      <c r="E2467">
        <f>YEAR(Tabela1[[#This Row],[Start Date]])</f>
        <v>2022</v>
      </c>
      <c r="F2467">
        <f>ROUNDUP(MONTH(Tabela1[[#This Row],[Start Date]])/3,0)</f>
        <v>4</v>
      </c>
      <c r="G2467" t="s">
        <v>8</v>
      </c>
      <c r="H2467">
        <v>15</v>
      </c>
      <c r="I2467" t="s">
        <v>12</v>
      </c>
      <c r="J2467" t="s">
        <v>8</v>
      </c>
      <c r="K2467">
        <v>30</v>
      </c>
      <c r="L2467" t="s">
        <v>11</v>
      </c>
      <c r="M2467">
        <v>0</v>
      </c>
      <c r="N2467">
        <v>3</v>
      </c>
      <c r="O2467" t="str">
        <f>IF(AND(Tabela1[[#This Row],[EA Play Season Pass]]="Yes",Tabela1[[#This Row],[Minecraft Season Pass]]="Yes"),"Yes","No")</f>
        <v>No</v>
      </c>
      <c r="P2467" t="str">
        <f>IF(OR(Tabela1[[#This Row],[EA Play Season Pass]]="Yes",Tabela1[[#This Row],[Minecraft Season Pass]]="Yes"),"Yes","No")</f>
        <v>Yes</v>
      </c>
      <c r="Q2467">
        <v>42</v>
      </c>
      <c r="R2467" s="2"/>
    </row>
    <row r="2468" spans="1:18" x14ac:dyDescent="0.25">
      <c r="A2468">
        <v>2467</v>
      </c>
      <c r="B2468" t="s">
        <v>4954</v>
      </c>
      <c r="C2468" t="s">
        <v>13</v>
      </c>
      <c r="D2468" s="50">
        <v>44922</v>
      </c>
      <c r="E2468">
        <f>YEAR(Tabela1[[#This Row],[Start Date]])</f>
        <v>2022</v>
      </c>
      <c r="F2468">
        <f>ROUNDUP(MONTH(Tabela1[[#This Row],[Start Date]])/3,0)</f>
        <v>4</v>
      </c>
      <c r="G2468" t="s">
        <v>8</v>
      </c>
      <c r="H2468">
        <v>10</v>
      </c>
      <c r="I2468" t="s">
        <v>9</v>
      </c>
      <c r="J2468" t="s">
        <v>8</v>
      </c>
      <c r="K2468">
        <v>30</v>
      </c>
      <c r="L2468" t="s">
        <v>8</v>
      </c>
      <c r="M2468">
        <v>20</v>
      </c>
      <c r="N2468">
        <v>2</v>
      </c>
      <c r="O2468" t="str">
        <f>IF(AND(Tabela1[[#This Row],[EA Play Season Pass]]="Yes",Tabela1[[#This Row],[Minecraft Season Pass]]="Yes"),"Yes","No")</f>
        <v>Yes</v>
      </c>
      <c r="P2468" t="str">
        <f>IF(OR(Tabela1[[#This Row],[EA Play Season Pass]]="Yes",Tabela1[[#This Row],[Minecraft Season Pass]]="Yes"),"Yes","No")</f>
        <v>Yes</v>
      </c>
      <c r="Q2468">
        <v>58</v>
      </c>
      <c r="R2468" s="2"/>
    </row>
    <row r="2469" spans="1:18" x14ac:dyDescent="0.25">
      <c r="A2469">
        <v>2468</v>
      </c>
      <c r="B2469" t="s">
        <v>1555</v>
      </c>
      <c r="C2469" t="s">
        <v>13</v>
      </c>
      <c r="D2469" s="50">
        <v>44922</v>
      </c>
      <c r="E2469">
        <f>YEAR(Tabela1[[#This Row],[Start Date]])</f>
        <v>2022</v>
      </c>
      <c r="F2469">
        <f>ROUNDUP(MONTH(Tabela1[[#This Row],[Start Date]])/3,0)</f>
        <v>4</v>
      </c>
      <c r="G2469" t="s">
        <v>11</v>
      </c>
      <c r="H2469">
        <v>10</v>
      </c>
      <c r="I2469" t="s">
        <v>9</v>
      </c>
      <c r="J2469" t="s">
        <v>8</v>
      </c>
      <c r="K2469">
        <v>30</v>
      </c>
      <c r="L2469" t="s">
        <v>8</v>
      </c>
      <c r="M2469">
        <v>20</v>
      </c>
      <c r="N2469">
        <v>3</v>
      </c>
      <c r="O2469" t="str">
        <f>IF(AND(Tabela1[[#This Row],[EA Play Season Pass]]="Yes",Tabela1[[#This Row],[Minecraft Season Pass]]="Yes"),"Yes","No")</f>
        <v>Yes</v>
      </c>
      <c r="P2469" t="str">
        <f>IF(OR(Tabela1[[#This Row],[EA Play Season Pass]]="Yes",Tabela1[[#This Row],[Minecraft Season Pass]]="Yes"),"Yes","No")</f>
        <v>Yes</v>
      </c>
      <c r="Q2469">
        <v>57</v>
      </c>
      <c r="R2469" s="2"/>
    </row>
    <row r="2470" spans="1:18" x14ac:dyDescent="0.25">
      <c r="A2470">
        <v>2469</v>
      </c>
      <c r="B2470" t="s">
        <v>3152</v>
      </c>
      <c r="C2470" t="s">
        <v>10</v>
      </c>
      <c r="D2470" s="50">
        <v>44922</v>
      </c>
      <c r="E2470">
        <f>YEAR(Tabela1[[#This Row],[Start Date]])</f>
        <v>2022</v>
      </c>
      <c r="F2470">
        <f>ROUNDUP(MONTH(Tabela1[[#This Row],[Start Date]])/3,0)</f>
        <v>4</v>
      </c>
      <c r="G2470" t="s">
        <v>11</v>
      </c>
      <c r="H2470">
        <v>5</v>
      </c>
      <c r="I2470" t="s">
        <v>12</v>
      </c>
      <c r="J2470" t="s">
        <v>8</v>
      </c>
      <c r="K2470">
        <v>30</v>
      </c>
      <c r="L2470" t="s">
        <v>11</v>
      </c>
      <c r="M2470">
        <v>0</v>
      </c>
      <c r="N2470">
        <v>3</v>
      </c>
      <c r="O2470" t="str">
        <f>IF(AND(Tabela1[[#This Row],[EA Play Season Pass]]="Yes",Tabela1[[#This Row],[Minecraft Season Pass]]="Yes"),"Yes","No")</f>
        <v>No</v>
      </c>
      <c r="P2470" t="str">
        <f>IF(OR(Tabela1[[#This Row],[EA Play Season Pass]]="Yes",Tabela1[[#This Row],[Minecraft Season Pass]]="Yes"),"Yes","No")</f>
        <v>Yes</v>
      </c>
      <c r="Q2470">
        <v>32</v>
      </c>
      <c r="R2470" s="2"/>
    </row>
    <row r="2471" spans="1:18" x14ac:dyDescent="0.25">
      <c r="A2471">
        <v>2470</v>
      </c>
      <c r="B2471" t="s">
        <v>4955</v>
      </c>
      <c r="C2471" t="s">
        <v>7</v>
      </c>
      <c r="D2471" s="50">
        <v>44922</v>
      </c>
      <c r="E2471">
        <f>YEAR(Tabela1[[#This Row],[Start Date]])</f>
        <v>2022</v>
      </c>
      <c r="F2471">
        <f>ROUNDUP(MONTH(Tabela1[[#This Row],[Start Date]])/3,0)</f>
        <v>4</v>
      </c>
      <c r="G2471" t="s">
        <v>8</v>
      </c>
      <c r="H2471">
        <v>15</v>
      </c>
      <c r="I2471" t="s">
        <v>14</v>
      </c>
      <c r="J2471" t="s">
        <v>8</v>
      </c>
      <c r="K2471">
        <v>30</v>
      </c>
      <c r="L2471" t="s">
        <v>11</v>
      </c>
      <c r="M2471">
        <v>0</v>
      </c>
      <c r="N2471">
        <v>3</v>
      </c>
      <c r="O2471" t="str">
        <f>IF(AND(Tabela1[[#This Row],[EA Play Season Pass]]="Yes",Tabela1[[#This Row],[Minecraft Season Pass]]="Yes"),"Yes","No")</f>
        <v>No</v>
      </c>
      <c r="P2471" t="str">
        <f>IF(OR(Tabela1[[#This Row],[EA Play Season Pass]]="Yes",Tabela1[[#This Row],[Minecraft Season Pass]]="Yes"),"Yes","No")</f>
        <v>Yes</v>
      </c>
      <c r="Q2471">
        <v>42</v>
      </c>
      <c r="R2471" s="2"/>
    </row>
    <row r="2472" spans="1:18" x14ac:dyDescent="0.25">
      <c r="A2472">
        <v>2471</v>
      </c>
      <c r="B2472" t="s">
        <v>4956</v>
      </c>
      <c r="C2472" t="s">
        <v>13</v>
      </c>
      <c r="D2472" s="50">
        <v>44922</v>
      </c>
      <c r="E2472">
        <f>YEAR(Tabela1[[#This Row],[Start Date]])</f>
        <v>2022</v>
      </c>
      <c r="F2472">
        <f>ROUNDUP(MONTH(Tabela1[[#This Row],[Start Date]])/3,0)</f>
        <v>4</v>
      </c>
      <c r="G2472" t="s">
        <v>11</v>
      </c>
      <c r="H2472">
        <v>10</v>
      </c>
      <c r="I2472" t="s">
        <v>14</v>
      </c>
      <c r="J2472" t="s">
        <v>11</v>
      </c>
      <c r="K2472">
        <v>0</v>
      </c>
      <c r="L2472" t="s">
        <v>11</v>
      </c>
      <c r="M2472">
        <v>0</v>
      </c>
      <c r="N2472">
        <v>2</v>
      </c>
      <c r="O2472" t="str">
        <f>IF(AND(Tabela1[[#This Row],[EA Play Season Pass]]="Yes",Tabela1[[#This Row],[Minecraft Season Pass]]="Yes"),"Yes","No")</f>
        <v>No</v>
      </c>
      <c r="P2472" t="str">
        <f>IF(OR(Tabela1[[#This Row],[EA Play Season Pass]]="Yes",Tabela1[[#This Row],[Minecraft Season Pass]]="Yes"),"Yes","No")</f>
        <v>No</v>
      </c>
      <c r="Q2472">
        <v>8</v>
      </c>
      <c r="R2472" s="2"/>
    </row>
    <row r="2473" spans="1:18" x14ac:dyDescent="0.25">
      <c r="A2473">
        <v>2472</v>
      </c>
      <c r="B2473" t="s">
        <v>4957</v>
      </c>
      <c r="C2473" t="s">
        <v>10</v>
      </c>
      <c r="D2473" s="50">
        <v>44922</v>
      </c>
      <c r="E2473">
        <f>YEAR(Tabela1[[#This Row],[Start Date]])</f>
        <v>2022</v>
      </c>
      <c r="F2473">
        <f>ROUNDUP(MONTH(Tabela1[[#This Row],[Start Date]])/3,0)</f>
        <v>4</v>
      </c>
      <c r="G2473" t="s">
        <v>11</v>
      </c>
      <c r="H2473">
        <v>5</v>
      </c>
      <c r="I2473" t="s">
        <v>9</v>
      </c>
      <c r="J2473" t="s">
        <v>8</v>
      </c>
      <c r="K2473">
        <v>30</v>
      </c>
      <c r="L2473" t="s">
        <v>11</v>
      </c>
      <c r="M2473">
        <v>0</v>
      </c>
      <c r="N2473">
        <v>3</v>
      </c>
      <c r="O2473" t="str">
        <f>IF(AND(Tabela1[[#This Row],[EA Play Season Pass]]="Yes",Tabela1[[#This Row],[Minecraft Season Pass]]="Yes"),"Yes","No")</f>
        <v>No</v>
      </c>
      <c r="P2473" t="str">
        <f>IF(OR(Tabela1[[#This Row],[EA Play Season Pass]]="Yes",Tabela1[[#This Row],[Minecraft Season Pass]]="Yes"),"Yes","No")</f>
        <v>Yes</v>
      </c>
      <c r="Q2473">
        <v>32</v>
      </c>
      <c r="R2473" s="2"/>
    </row>
    <row r="2474" spans="1:18" x14ac:dyDescent="0.25">
      <c r="A2474">
        <v>2473</v>
      </c>
      <c r="B2474" t="s">
        <v>4958</v>
      </c>
      <c r="C2474" t="s">
        <v>7</v>
      </c>
      <c r="D2474" s="50">
        <v>44922</v>
      </c>
      <c r="E2474">
        <f>YEAR(Tabela1[[#This Row],[Start Date]])</f>
        <v>2022</v>
      </c>
      <c r="F2474">
        <f>ROUNDUP(MONTH(Tabela1[[#This Row],[Start Date]])/3,0)</f>
        <v>4</v>
      </c>
      <c r="G2474" t="s">
        <v>8</v>
      </c>
      <c r="H2474">
        <v>15</v>
      </c>
      <c r="I2474" t="s">
        <v>9</v>
      </c>
      <c r="J2474" t="s">
        <v>11</v>
      </c>
      <c r="K2474">
        <v>0</v>
      </c>
      <c r="L2474" t="s">
        <v>11</v>
      </c>
      <c r="M2474">
        <v>0</v>
      </c>
      <c r="N2474">
        <v>3</v>
      </c>
      <c r="O2474" t="str">
        <f>IF(AND(Tabela1[[#This Row],[EA Play Season Pass]]="Yes",Tabela1[[#This Row],[Minecraft Season Pass]]="Yes"),"Yes","No")</f>
        <v>No</v>
      </c>
      <c r="P2474" t="str">
        <f>IF(OR(Tabela1[[#This Row],[EA Play Season Pass]]="Yes",Tabela1[[#This Row],[Minecraft Season Pass]]="Yes"),"Yes","No")</f>
        <v>No</v>
      </c>
      <c r="Q2474">
        <v>12</v>
      </c>
      <c r="R2474" s="2"/>
    </row>
    <row r="2475" spans="1:18" x14ac:dyDescent="0.25">
      <c r="A2475">
        <v>2474</v>
      </c>
      <c r="B2475" t="s">
        <v>4959</v>
      </c>
      <c r="C2475" t="s">
        <v>7</v>
      </c>
      <c r="D2475" s="50">
        <v>44922</v>
      </c>
      <c r="E2475">
        <f>YEAR(Tabela1[[#This Row],[Start Date]])</f>
        <v>2022</v>
      </c>
      <c r="F2475">
        <f>ROUNDUP(MONTH(Tabela1[[#This Row],[Start Date]])/3,0)</f>
        <v>4</v>
      </c>
      <c r="G2475" t="s">
        <v>11</v>
      </c>
      <c r="H2475">
        <v>15</v>
      </c>
      <c r="I2475" t="s">
        <v>9</v>
      </c>
      <c r="J2475" t="s">
        <v>11</v>
      </c>
      <c r="K2475">
        <v>0</v>
      </c>
      <c r="L2475" t="s">
        <v>11</v>
      </c>
      <c r="M2475">
        <v>0</v>
      </c>
      <c r="N2475">
        <v>1</v>
      </c>
      <c r="O2475" t="str">
        <f>IF(AND(Tabela1[[#This Row],[EA Play Season Pass]]="Yes",Tabela1[[#This Row],[Minecraft Season Pass]]="Yes"),"Yes","No")</f>
        <v>No</v>
      </c>
      <c r="P2475" t="str">
        <f>IF(OR(Tabela1[[#This Row],[EA Play Season Pass]]="Yes",Tabela1[[#This Row],[Minecraft Season Pass]]="Yes"),"Yes","No")</f>
        <v>No</v>
      </c>
      <c r="Q2475">
        <v>14</v>
      </c>
      <c r="R2475" s="2"/>
    </row>
    <row r="2476" spans="1:18" x14ac:dyDescent="0.25">
      <c r="A2476">
        <v>2475</v>
      </c>
      <c r="B2476" t="s">
        <v>4960</v>
      </c>
      <c r="C2476" t="s">
        <v>7</v>
      </c>
      <c r="D2476" s="50">
        <v>44922</v>
      </c>
      <c r="E2476">
        <f>YEAR(Tabela1[[#This Row],[Start Date]])</f>
        <v>2022</v>
      </c>
      <c r="F2476">
        <f>ROUNDUP(MONTH(Tabela1[[#This Row],[Start Date]])/3,0)</f>
        <v>4</v>
      </c>
      <c r="G2476" t="s">
        <v>11</v>
      </c>
      <c r="H2476">
        <v>15</v>
      </c>
      <c r="I2476" t="s">
        <v>12</v>
      </c>
      <c r="J2476" t="s">
        <v>8</v>
      </c>
      <c r="K2476">
        <v>30</v>
      </c>
      <c r="L2476" t="s">
        <v>11</v>
      </c>
      <c r="M2476">
        <v>0</v>
      </c>
      <c r="N2476">
        <v>3</v>
      </c>
      <c r="O2476" t="str">
        <f>IF(AND(Tabela1[[#This Row],[EA Play Season Pass]]="Yes",Tabela1[[#This Row],[Minecraft Season Pass]]="Yes"),"Yes","No")</f>
        <v>No</v>
      </c>
      <c r="P2476" t="str">
        <f>IF(OR(Tabela1[[#This Row],[EA Play Season Pass]]="Yes",Tabela1[[#This Row],[Minecraft Season Pass]]="Yes"),"Yes","No")</f>
        <v>Yes</v>
      </c>
      <c r="Q2476">
        <v>42</v>
      </c>
      <c r="R2476" s="2"/>
    </row>
    <row r="2477" spans="1:18" x14ac:dyDescent="0.25">
      <c r="A2477">
        <v>2476</v>
      </c>
      <c r="B2477" t="s">
        <v>2992</v>
      </c>
      <c r="C2477" t="s">
        <v>13</v>
      </c>
      <c r="D2477" s="50">
        <v>44923</v>
      </c>
      <c r="E2477">
        <f>YEAR(Tabela1[[#This Row],[Start Date]])</f>
        <v>2022</v>
      </c>
      <c r="F2477">
        <f>ROUNDUP(MONTH(Tabela1[[#This Row],[Start Date]])/3,0)</f>
        <v>4</v>
      </c>
      <c r="G2477" t="s">
        <v>8</v>
      </c>
      <c r="H2477">
        <v>10</v>
      </c>
      <c r="I2477" t="s">
        <v>9</v>
      </c>
      <c r="J2477" t="s">
        <v>11</v>
      </c>
      <c r="K2477">
        <v>0</v>
      </c>
      <c r="L2477" t="s">
        <v>11</v>
      </c>
      <c r="M2477">
        <v>0</v>
      </c>
      <c r="N2477">
        <v>2</v>
      </c>
      <c r="O2477" t="str">
        <f>IF(AND(Tabela1[[#This Row],[EA Play Season Pass]]="Yes",Tabela1[[#This Row],[Minecraft Season Pass]]="Yes"),"Yes","No")</f>
        <v>No</v>
      </c>
      <c r="P2477" t="str">
        <f>IF(OR(Tabela1[[#This Row],[EA Play Season Pass]]="Yes",Tabela1[[#This Row],[Minecraft Season Pass]]="Yes"),"Yes","No")</f>
        <v>No</v>
      </c>
      <c r="Q2477">
        <v>8</v>
      </c>
      <c r="R2477" s="2"/>
    </row>
    <row r="2478" spans="1:18" x14ac:dyDescent="0.25">
      <c r="A2478">
        <v>2477</v>
      </c>
      <c r="B2478" t="s">
        <v>4961</v>
      </c>
      <c r="C2478" t="s">
        <v>13</v>
      </c>
      <c r="D2478" s="50">
        <v>44923</v>
      </c>
      <c r="E2478">
        <f>YEAR(Tabela1[[#This Row],[Start Date]])</f>
        <v>2022</v>
      </c>
      <c r="F2478">
        <f>ROUNDUP(MONTH(Tabela1[[#This Row],[Start Date]])/3,0)</f>
        <v>4</v>
      </c>
      <c r="G2478" t="s">
        <v>11</v>
      </c>
      <c r="H2478">
        <v>10</v>
      </c>
      <c r="I2478" t="s">
        <v>12</v>
      </c>
      <c r="J2478" t="s">
        <v>8</v>
      </c>
      <c r="K2478">
        <v>30</v>
      </c>
      <c r="L2478" t="s">
        <v>11</v>
      </c>
      <c r="M2478">
        <v>0</v>
      </c>
      <c r="N2478">
        <v>2</v>
      </c>
      <c r="O2478" t="str">
        <f>IF(AND(Tabela1[[#This Row],[EA Play Season Pass]]="Yes",Tabela1[[#This Row],[Minecraft Season Pass]]="Yes"),"Yes","No")</f>
        <v>No</v>
      </c>
      <c r="P2478" t="str">
        <f>IF(OR(Tabela1[[#This Row],[EA Play Season Pass]]="Yes",Tabela1[[#This Row],[Minecraft Season Pass]]="Yes"),"Yes","No")</f>
        <v>Yes</v>
      </c>
      <c r="Q2478">
        <v>38</v>
      </c>
      <c r="R2478" s="2"/>
    </row>
    <row r="2479" spans="1:18" x14ac:dyDescent="0.25">
      <c r="A2479">
        <v>2478</v>
      </c>
      <c r="B2479" t="s">
        <v>4962</v>
      </c>
      <c r="C2479" t="s">
        <v>7</v>
      </c>
      <c r="D2479" s="50">
        <v>44923</v>
      </c>
      <c r="E2479">
        <f>YEAR(Tabela1[[#This Row],[Start Date]])</f>
        <v>2022</v>
      </c>
      <c r="F2479">
        <f>ROUNDUP(MONTH(Tabela1[[#This Row],[Start Date]])/3,0)</f>
        <v>4</v>
      </c>
      <c r="G2479" t="s">
        <v>11</v>
      </c>
      <c r="H2479">
        <v>15</v>
      </c>
      <c r="I2479" t="s">
        <v>14</v>
      </c>
      <c r="J2479" t="s">
        <v>11</v>
      </c>
      <c r="K2479">
        <v>0</v>
      </c>
      <c r="L2479" t="s">
        <v>8</v>
      </c>
      <c r="M2479">
        <v>20</v>
      </c>
      <c r="N2479">
        <v>2</v>
      </c>
      <c r="O2479" t="str">
        <f>IF(AND(Tabela1[[#This Row],[EA Play Season Pass]]="Yes",Tabela1[[#This Row],[Minecraft Season Pass]]="Yes"),"Yes","No")</f>
        <v>No</v>
      </c>
      <c r="P2479" t="str">
        <f>IF(OR(Tabela1[[#This Row],[EA Play Season Pass]]="Yes",Tabela1[[#This Row],[Minecraft Season Pass]]="Yes"),"Yes","No")</f>
        <v>Yes</v>
      </c>
      <c r="Q2479">
        <v>33</v>
      </c>
      <c r="R2479" s="2"/>
    </row>
    <row r="2480" spans="1:18" x14ac:dyDescent="0.25">
      <c r="A2480">
        <v>2479</v>
      </c>
      <c r="B2480" t="s">
        <v>4963</v>
      </c>
      <c r="C2480" t="s">
        <v>7</v>
      </c>
      <c r="D2480" s="50">
        <v>44923</v>
      </c>
      <c r="E2480">
        <f>YEAR(Tabela1[[#This Row],[Start Date]])</f>
        <v>2022</v>
      </c>
      <c r="F2480">
        <f>ROUNDUP(MONTH(Tabela1[[#This Row],[Start Date]])/3,0)</f>
        <v>4</v>
      </c>
      <c r="G2480" t="s">
        <v>8</v>
      </c>
      <c r="H2480">
        <v>15</v>
      </c>
      <c r="I2480" t="s">
        <v>9</v>
      </c>
      <c r="J2480" t="s">
        <v>8</v>
      </c>
      <c r="K2480">
        <v>30</v>
      </c>
      <c r="L2480" t="s">
        <v>11</v>
      </c>
      <c r="M2480">
        <v>0</v>
      </c>
      <c r="N2480">
        <v>3</v>
      </c>
      <c r="O2480" t="str">
        <f>IF(AND(Tabela1[[#This Row],[EA Play Season Pass]]="Yes",Tabela1[[#This Row],[Minecraft Season Pass]]="Yes"),"Yes","No")</f>
        <v>No</v>
      </c>
      <c r="P2480" t="str">
        <f>IF(OR(Tabela1[[#This Row],[EA Play Season Pass]]="Yes",Tabela1[[#This Row],[Minecraft Season Pass]]="Yes"),"Yes","No")</f>
        <v>Yes</v>
      </c>
      <c r="Q2480">
        <v>42</v>
      </c>
      <c r="R2480" s="2"/>
    </row>
    <row r="2481" spans="1:18" x14ac:dyDescent="0.25">
      <c r="A2481">
        <v>2480</v>
      </c>
      <c r="B2481" t="s">
        <v>4964</v>
      </c>
      <c r="C2481" t="s">
        <v>13</v>
      </c>
      <c r="D2481" s="50">
        <v>44923</v>
      </c>
      <c r="E2481">
        <f>YEAR(Tabela1[[#This Row],[Start Date]])</f>
        <v>2022</v>
      </c>
      <c r="F2481">
        <f>ROUNDUP(MONTH(Tabela1[[#This Row],[Start Date]])/3,0)</f>
        <v>4</v>
      </c>
      <c r="G2481" t="s">
        <v>11</v>
      </c>
      <c r="H2481">
        <v>10</v>
      </c>
      <c r="I2481" t="s">
        <v>9</v>
      </c>
      <c r="J2481" t="s">
        <v>11</v>
      </c>
      <c r="K2481">
        <v>0</v>
      </c>
      <c r="L2481" t="s">
        <v>11</v>
      </c>
      <c r="M2481">
        <v>0</v>
      </c>
      <c r="N2481">
        <v>3</v>
      </c>
      <c r="O2481" t="str">
        <f>IF(AND(Tabela1[[#This Row],[EA Play Season Pass]]="Yes",Tabela1[[#This Row],[Minecraft Season Pass]]="Yes"),"Yes","No")</f>
        <v>No</v>
      </c>
      <c r="P2481" t="str">
        <f>IF(OR(Tabela1[[#This Row],[EA Play Season Pass]]="Yes",Tabela1[[#This Row],[Minecraft Season Pass]]="Yes"),"Yes","No")</f>
        <v>No</v>
      </c>
      <c r="Q2481">
        <v>7</v>
      </c>
      <c r="R2481" s="2"/>
    </row>
    <row r="2482" spans="1:18" x14ac:dyDescent="0.25">
      <c r="A2482">
        <v>2481</v>
      </c>
      <c r="B2482" t="s">
        <v>2527</v>
      </c>
      <c r="C2482" t="s">
        <v>10</v>
      </c>
      <c r="D2482" s="50">
        <v>44923</v>
      </c>
      <c r="E2482">
        <f>YEAR(Tabela1[[#This Row],[Start Date]])</f>
        <v>2022</v>
      </c>
      <c r="F2482">
        <f>ROUNDUP(MONTH(Tabela1[[#This Row],[Start Date]])/3,0)</f>
        <v>4</v>
      </c>
      <c r="G2482" t="s">
        <v>8</v>
      </c>
      <c r="H2482">
        <v>5</v>
      </c>
      <c r="I2482" t="s">
        <v>9</v>
      </c>
      <c r="J2482" t="s">
        <v>11</v>
      </c>
      <c r="K2482">
        <v>0</v>
      </c>
      <c r="L2482" t="s">
        <v>11</v>
      </c>
      <c r="M2482">
        <v>0</v>
      </c>
      <c r="N2482">
        <v>2</v>
      </c>
      <c r="O2482" t="str">
        <f>IF(AND(Tabela1[[#This Row],[EA Play Season Pass]]="Yes",Tabela1[[#This Row],[Minecraft Season Pass]]="Yes"),"Yes","No")</f>
        <v>No</v>
      </c>
      <c r="P2482" t="str">
        <f>IF(OR(Tabela1[[#This Row],[EA Play Season Pass]]="Yes",Tabela1[[#This Row],[Minecraft Season Pass]]="Yes"),"Yes","No")</f>
        <v>No</v>
      </c>
      <c r="Q2482">
        <v>3</v>
      </c>
      <c r="R2482" s="2"/>
    </row>
    <row r="2483" spans="1:18" x14ac:dyDescent="0.25">
      <c r="A2483">
        <v>2482</v>
      </c>
      <c r="B2483" t="s">
        <v>1439</v>
      </c>
      <c r="C2483" t="s">
        <v>10</v>
      </c>
      <c r="D2483" s="50">
        <v>44923</v>
      </c>
      <c r="E2483">
        <f>YEAR(Tabela1[[#This Row],[Start Date]])</f>
        <v>2022</v>
      </c>
      <c r="F2483">
        <f>ROUNDUP(MONTH(Tabela1[[#This Row],[Start Date]])/3,0)</f>
        <v>4</v>
      </c>
      <c r="G2483" t="s">
        <v>8</v>
      </c>
      <c r="H2483">
        <v>5</v>
      </c>
      <c r="I2483" t="s">
        <v>9</v>
      </c>
      <c r="J2483" t="s">
        <v>11</v>
      </c>
      <c r="K2483">
        <v>0</v>
      </c>
      <c r="L2483" t="s">
        <v>8</v>
      </c>
      <c r="M2483">
        <v>20</v>
      </c>
      <c r="N2483">
        <v>3</v>
      </c>
      <c r="O2483" t="str">
        <f>IF(AND(Tabela1[[#This Row],[EA Play Season Pass]]="Yes",Tabela1[[#This Row],[Minecraft Season Pass]]="Yes"),"Yes","No")</f>
        <v>No</v>
      </c>
      <c r="P2483" t="str">
        <f>IF(OR(Tabela1[[#This Row],[EA Play Season Pass]]="Yes",Tabela1[[#This Row],[Minecraft Season Pass]]="Yes"),"Yes","No")</f>
        <v>Yes</v>
      </c>
      <c r="Q2483">
        <v>22</v>
      </c>
      <c r="R2483" s="2"/>
    </row>
    <row r="2484" spans="1:18" x14ac:dyDescent="0.25">
      <c r="A2484">
        <v>2483</v>
      </c>
      <c r="B2484" t="s">
        <v>4965</v>
      </c>
      <c r="C2484" t="s">
        <v>13</v>
      </c>
      <c r="D2484" s="50">
        <v>44924</v>
      </c>
      <c r="E2484">
        <f>YEAR(Tabela1[[#This Row],[Start Date]])</f>
        <v>2022</v>
      </c>
      <c r="F2484">
        <f>ROUNDUP(MONTH(Tabela1[[#This Row],[Start Date]])/3,0)</f>
        <v>4</v>
      </c>
      <c r="G2484" t="s">
        <v>8</v>
      </c>
      <c r="H2484">
        <v>10</v>
      </c>
      <c r="I2484" t="s">
        <v>12</v>
      </c>
      <c r="J2484" t="s">
        <v>11</v>
      </c>
      <c r="K2484">
        <v>0</v>
      </c>
      <c r="L2484" t="s">
        <v>8</v>
      </c>
      <c r="M2484">
        <v>20</v>
      </c>
      <c r="N2484">
        <v>3</v>
      </c>
      <c r="O2484" t="str">
        <f>IF(AND(Tabela1[[#This Row],[EA Play Season Pass]]="Yes",Tabela1[[#This Row],[Minecraft Season Pass]]="Yes"),"Yes","No")</f>
        <v>No</v>
      </c>
      <c r="P2484" t="str">
        <f>IF(OR(Tabela1[[#This Row],[EA Play Season Pass]]="Yes",Tabela1[[#This Row],[Minecraft Season Pass]]="Yes"),"Yes","No")</f>
        <v>Yes</v>
      </c>
      <c r="Q2484">
        <v>27</v>
      </c>
      <c r="R2484" s="2"/>
    </row>
    <row r="2485" spans="1:18" x14ac:dyDescent="0.25">
      <c r="A2485">
        <v>2484</v>
      </c>
      <c r="B2485" t="s">
        <v>377</v>
      </c>
      <c r="C2485" t="s">
        <v>13</v>
      </c>
      <c r="D2485" s="50">
        <v>44924</v>
      </c>
      <c r="E2485">
        <f>YEAR(Tabela1[[#This Row],[Start Date]])</f>
        <v>2022</v>
      </c>
      <c r="F2485">
        <f>ROUNDUP(MONTH(Tabela1[[#This Row],[Start Date]])/3,0)</f>
        <v>4</v>
      </c>
      <c r="G2485" t="s">
        <v>11</v>
      </c>
      <c r="H2485">
        <v>10</v>
      </c>
      <c r="I2485" t="s">
        <v>12</v>
      </c>
      <c r="J2485" t="s">
        <v>8</v>
      </c>
      <c r="K2485">
        <v>30</v>
      </c>
      <c r="L2485" t="s">
        <v>11</v>
      </c>
      <c r="M2485">
        <v>0</v>
      </c>
      <c r="N2485">
        <v>3</v>
      </c>
      <c r="O2485" t="str">
        <f>IF(AND(Tabela1[[#This Row],[EA Play Season Pass]]="Yes",Tabela1[[#This Row],[Minecraft Season Pass]]="Yes"),"Yes","No")</f>
        <v>No</v>
      </c>
      <c r="P2485" t="str">
        <f>IF(OR(Tabela1[[#This Row],[EA Play Season Pass]]="Yes",Tabela1[[#This Row],[Minecraft Season Pass]]="Yes"),"Yes","No")</f>
        <v>Yes</v>
      </c>
      <c r="Q2485">
        <v>37</v>
      </c>
      <c r="R2485" s="2"/>
    </row>
    <row r="2486" spans="1:18" x14ac:dyDescent="0.25">
      <c r="A2486">
        <v>2485</v>
      </c>
      <c r="B2486" t="s">
        <v>2099</v>
      </c>
      <c r="C2486" t="s">
        <v>10</v>
      </c>
      <c r="D2486" s="50">
        <v>44924</v>
      </c>
      <c r="E2486">
        <f>YEAR(Tabela1[[#This Row],[Start Date]])</f>
        <v>2022</v>
      </c>
      <c r="F2486">
        <f>ROUNDUP(MONTH(Tabela1[[#This Row],[Start Date]])/3,0)</f>
        <v>4</v>
      </c>
      <c r="G2486" t="s">
        <v>11</v>
      </c>
      <c r="H2486">
        <v>5</v>
      </c>
      <c r="I2486" t="s">
        <v>12</v>
      </c>
      <c r="J2486" t="s">
        <v>8</v>
      </c>
      <c r="K2486">
        <v>30</v>
      </c>
      <c r="L2486" t="s">
        <v>11</v>
      </c>
      <c r="M2486">
        <v>0</v>
      </c>
      <c r="N2486">
        <v>1</v>
      </c>
      <c r="O2486" t="str">
        <f>IF(AND(Tabela1[[#This Row],[EA Play Season Pass]]="Yes",Tabela1[[#This Row],[Minecraft Season Pass]]="Yes"),"Yes","No")</f>
        <v>No</v>
      </c>
      <c r="P2486" t="str">
        <f>IF(OR(Tabela1[[#This Row],[EA Play Season Pass]]="Yes",Tabela1[[#This Row],[Minecraft Season Pass]]="Yes"),"Yes","No")</f>
        <v>Yes</v>
      </c>
      <c r="Q2486">
        <v>34</v>
      </c>
      <c r="R2486" s="2"/>
    </row>
    <row r="2487" spans="1:18" x14ac:dyDescent="0.25">
      <c r="A2487">
        <v>2486</v>
      </c>
      <c r="B2487" t="s">
        <v>4966</v>
      </c>
      <c r="C2487" t="s">
        <v>7</v>
      </c>
      <c r="D2487" s="50">
        <v>44925</v>
      </c>
      <c r="E2487">
        <f>YEAR(Tabela1[[#This Row],[Start Date]])</f>
        <v>2022</v>
      </c>
      <c r="F2487">
        <f>ROUNDUP(MONTH(Tabela1[[#This Row],[Start Date]])/3,0)</f>
        <v>4</v>
      </c>
      <c r="G2487" t="s">
        <v>11</v>
      </c>
      <c r="H2487">
        <v>15</v>
      </c>
      <c r="I2487" t="s">
        <v>9</v>
      </c>
      <c r="J2487" t="s">
        <v>8</v>
      </c>
      <c r="K2487">
        <v>30</v>
      </c>
      <c r="L2487" t="s">
        <v>8</v>
      </c>
      <c r="M2487">
        <v>20</v>
      </c>
      <c r="N2487">
        <v>1</v>
      </c>
      <c r="O2487" t="str">
        <f>IF(AND(Tabela1[[#This Row],[EA Play Season Pass]]="Yes",Tabela1[[#This Row],[Minecraft Season Pass]]="Yes"),"Yes","No")</f>
        <v>Yes</v>
      </c>
      <c r="P2487" t="str">
        <f>IF(OR(Tabela1[[#This Row],[EA Play Season Pass]]="Yes",Tabela1[[#This Row],[Minecraft Season Pass]]="Yes"),"Yes","No")</f>
        <v>Yes</v>
      </c>
      <c r="Q2487">
        <v>64</v>
      </c>
      <c r="R2487" s="2"/>
    </row>
    <row r="2488" spans="1:18" x14ac:dyDescent="0.25">
      <c r="A2488">
        <v>2487</v>
      </c>
      <c r="B2488" t="s">
        <v>2309</v>
      </c>
      <c r="C2488" t="s">
        <v>7</v>
      </c>
      <c r="D2488" s="50">
        <v>44925</v>
      </c>
      <c r="E2488">
        <f>YEAR(Tabela1[[#This Row],[Start Date]])</f>
        <v>2022</v>
      </c>
      <c r="F2488">
        <f>ROUNDUP(MONTH(Tabela1[[#This Row],[Start Date]])/3,0)</f>
        <v>4</v>
      </c>
      <c r="G2488" t="s">
        <v>11</v>
      </c>
      <c r="H2488">
        <v>15</v>
      </c>
      <c r="I2488" t="s">
        <v>14</v>
      </c>
      <c r="J2488" t="s">
        <v>11</v>
      </c>
      <c r="K2488">
        <v>0</v>
      </c>
      <c r="L2488" t="s">
        <v>11</v>
      </c>
      <c r="M2488">
        <v>0</v>
      </c>
      <c r="N2488">
        <v>2</v>
      </c>
      <c r="O2488" t="str">
        <f>IF(AND(Tabela1[[#This Row],[EA Play Season Pass]]="Yes",Tabela1[[#This Row],[Minecraft Season Pass]]="Yes"),"Yes","No")</f>
        <v>No</v>
      </c>
      <c r="P2488" t="str">
        <f>IF(OR(Tabela1[[#This Row],[EA Play Season Pass]]="Yes",Tabela1[[#This Row],[Minecraft Season Pass]]="Yes"),"Yes","No")</f>
        <v>No</v>
      </c>
      <c r="Q2488">
        <v>13</v>
      </c>
      <c r="R2488" s="2"/>
    </row>
    <row r="2489" spans="1:18" x14ac:dyDescent="0.25">
      <c r="A2489">
        <v>2488</v>
      </c>
      <c r="B2489" t="s">
        <v>4967</v>
      </c>
      <c r="C2489" t="s">
        <v>10</v>
      </c>
      <c r="D2489" s="50">
        <v>44925</v>
      </c>
      <c r="E2489">
        <f>YEAR(Tabela1[[#This Row],[Start Date]])</f>
        <v>2022</v>
      </c>
      <c r="F2489">
        <f>ROUNDUP(MONTH(Tabela1[[#This Row],[Start Date]])/3,0)</f>
        <v>4</v>
      </c>
      <c r="G2489" t="s">
        <v>11</v>
      </c>
      <c r="H2489">
        <v>5</v>
      </c>
      <c r="I2489" t="s">
        <v>14</v>
      </c>
      <c r="J2489" t="s">
        <v>8</v>
      </c>
      <c r="K2489">
        <v>30</v>
      </c>
      <c r="L2489" t="s">
        <v>11</v>
      </c>
      <c r="M2489">
        <v>0</v>
      </c>
      <c r="N2489">
        <v>1</v>
      </c>
      <c r="O2489" t="str">
        <f>IF(AND(Tabela1[[#This Row],[EA Play Season Pass]]="Yes",Tabela1[[#This Row],[Minecraft Season Pass]]="Yes"),"Yes","No")</f>
        <v>No</v>
      </c>
      <c r="P2489" t="str">
        <f>IF(OR(Tabela1[[#This Row],[EA Play Season Pass]]="Yes",Tabela1[[#This Row],[Minecraft Season Pass]]="Yes"),"Yes","No")</f>
        <v>Yes</v>
      </c>
      <c r="Q2489">
        <v>34</v>
      </c>
      <c r="R2489" s="2"/>
    </row>
    <row r="2490" spans="1:18" x14ac:dyDescent="0.25">
      <c r="A2490">
        <v>2489</v>
      </c>
      <c r="B2490" t="s">
        <v>4968</v>
      </c>
      <c r="C2490" t="s">
        <v>10</v>
      </c>
      <c r="D2490" s="50">
        <v>44925</v>
      </c>
      <c r="E2490">
        <f>YEAR(Tabela1[[#This Row],[Start Date]])</f>
        <v>2022</v>
      </c>
      <c r="F2490">
        <f>ROUNDUP(MONTH(Tabela1[[#This Row],[Start Date]])/3,0)</f>
        <v>4</v>
      </c>
      <c r="G2490" t="s">
        <v>8</v>
      </c>
      <c r="H2490">
        <v>5</v>
      </c>
      <c r="I2490" t="s">
        <v>9</v>
      </c>
      <c r="J2490" t="s">
        <v>11</v>
      </c>
      <c r="K2490">
        <v>0</v>
      </c>
      <c r="L2490" t="s">
        <v>11</v>
      </c>
      <c r="M2490">
        <v>0</v>
      </c>
      <c r="N2490">
        <v>1</v>
      </c>
      <c r="O2490" t="str">
        <f>IF(AND(Tabela1[[#This Row],[EA Play Season Pass]]="Yes",Tabela1[[#This Row],[Minecraft Season Pass]]="Yes"),"Yes","No")</f>
        <v>No</v>
      </c>
      <c r="P2490" t="str">
        <f>IF(OR(Tabela1[[#This Row],[EA Play Season Pass]]="Yes",Tabela1[[#This Row],[Minecraft Season Pass]]="Yes"),"Yes","No")</f>
        <v>No</v>
      </c>
      <c r="Q2490">
        <v>4</v>
      </c>
      <c r="R2490" s="2"/>
    </row>
    <row r="2491" spans="1:18" x14ac:dyDescent="0.25">
      <c r="A2491">
        <v>2490</v>
      </c>
      <c r="B2491" t="s">
        <v>4969</v>
      </c>
      <c r="C2491" t="s">
        <v>13</v>
      </c>
      <c r="D2491" s="50">
        <v>44925</v>
      </c>
      <c r="E2491">
        <f>YEAR(Tabela1[[#This Row],[Start Date]])</f>
        <v>2022</v>
      </c>
      <c r="F2491">
        <f>ROUNDUP(MONTH(Tabela1[[#This Row],[Start Date]])/3,0)</f>
        <v>4</v>
      </c>
      <c r="G2491" t="s">
        <v>11</v>
      </c>
      <c r="H2491">
        <v>10</v>
      </c>
      <c r="I2491" t="s">
        <v>9</v>
      </c>
      <c r="J2491" t="s">
        <v>8</v>
      </c>
      <c r="K2491">
        <v>30</v>
      </c>
      <c r="L2491" t="s">
        <v>8</v>
      </c>
      <c r="M2491">
        <v>20</v>
      </c>
      <c r="N2491">
        <v>2</v>
      </c>
      <c r="O2491" t="str">
        <f>IF(AND(Tabela1[[#This Row],[EA Play Season Pass]]="Yes",Tabela1[[#This Row],[Minecraft Season Pass]]="Yes"),"Yes","No")</f>
        <v>Yes</v>
      </c>
      <c r="P2491" t="str">
        <f>IF(OR(Tabela1[[#This Row],[EA Play Season Pass]]="Yes",Tabela1[[#This Row],[Minecraft Season Pass]]="Yes"),"Yes","No")</f>
        <v>Yes</v>
      </c>
      <c r="Q2491">
        <v>58</v>
      </c>
      <c r="R2491" s="2"/>
    </row>
    <row r="2492" spans="1:18" x14ac:dyDescent="0.25">
      <c r="A2492">
        <v>2491</v>
      </c>
      <c r="B2492" t="s">
        <v>1634</v>
      </c>
      <c r="C2492" t="s">
        <v>10</v>
      </c>
      <c r="D2492" s="50">
        <v>44926</v>
      </c>
      <c r="E2492">
        <f>YEAR(Tabela1[[#This Row],[Start Date]])</f>
        <v>2022</v>
      </c>
      <c r="F2492">
        <f>ROUNDUP(MONTH(Tabela1[[#This Row],[Start Date]])/3,0)</f>
        <v>4</v>
      </c>
      <c r="G2492" t="s">
        <v>11</v>
      </c>
      <c r="H2492">
        <v>5</v>
      </c>
      <c r="I2492" t="s">
        <v>9</v>
      </c>
      <c r="J2492" t="s">
        <v>8</v>
      </c>
      <c r="K2492">
        <v>30</v>
      </c>
      <c r="L2492" t="s">
        <v>8</v>
      </c>
      <c r="M2492">
        <v>20</v>
      </c>
      <c r="N2492">
        <v>1</v>
      </c>
      <c r="O2492" t="str">
        <f>IF(AND(Tabela1[[#This Row],[EA Play Season Pass]]="Yes",Tabela1[[#This Row],[Minecraft Season Pass]]="Yes"),"Yes","No")</f>
        <v>Yes</v>
      </c>
      <c r="P2492" t="str">
        <f>IF(OR(Tabela1[[#This Row],[EA Play Season Pass]]="Yes",Tabela1[[#This Row],[Minecraft Season Pass]]="Yes"),"Yes","No")</f>
        <v>Yes</v>
      </c>
      <c r="Q2492">
        <v>54</v>
      </c>
      <c r="R2492" s="2"/>
    </row>
    <row r="2493" spans="1:18" x14ac:dyDescent="0.25">
      <c r="A2493">
        <v>2492</v>
      </c>
      <c r="B2493" t="s">
        <v>4970</v>
      </c>
      <c r="C2493" t="s">
        <v>7</v>
      </c>
      <c r="D2493" s="50">
        <v>44926</v>
      </c>
      <c r="E2493">
        <f>YEAR(Tabela1[[#This Row],[Start Date]])</f>
        <v>2022</v>
      </c>
      <c r="F2493">
        <f>ROUNDUP(MONTH(Tabela1[[#This Row],[Start Date]])/3,0)</f>
        <v>4</v>
      </c>
      <c r="G2493" t="s">
        <v>11</v>
      </c>
      <c r="H2493">
        <v>15</v>
      </c>
      <c r="I2493" t="s">
        <v>9</v>
      </c>
      <c r="J2493" t="s">
        <v>11</v>
      </c>
      <c r="K2493">
        <v>0</v>
      </c>
      <c r="L2493" t="s">
        <v>8</v>
      </c>
      <c r="M2493">
        <v>20</v>
      </c>
      <c r="N2493">
        <v>3</v>
      </c>
      <c r="O2493" t="str">
        <f>IF(AND(Tabela1[[#This Row],[EA Play Season Pass]]="Yes",Tabela1[[#This Row],[Minecraft Season Pass]]="Yes"),"Yes","No")</f>
        <v>No</v>
      </c>
      <c r="P2493" t="str">
        <f>IF(OR(Tabela1[[#This Row],[EA Play Season Pass]]="Yes",Tabela1[[#This Row],[Minecraft Season Pass]]="Yes"),"Yes","No")</f>
        <v>Yes</v>
      </c>
      <c r="Q2493">
        <v>32</v>
      </c>
      <c r="R2493" s="2"/>
    </row>
    <row r="2494" spans="1:18" x14ac:dyDescent="0.25">
      <c r="A2494">
        <v>2493</v>
      </c>
      <c r="B2494" t="s">
        <v>4971</v>
      </c>
      <c r="C2494" t="s">
        <v>7</v>
      </c>
      <c r="D2494" s="50">
        <v>44926</v>
      </c>
      <c r="E2494">
        <f>YEAR(Tabela1[[#This Row],[Start Date]])</f>
        <v>2022</v>
      </c>
      <c r="F2494">
        <f>ROUNDUP(MONTH(Tabela1[[#This Row],[Start Date]])/3,0)</f>
        <v>4</v>
      </c>
      <c r="G2494" t="s">
        <v>8</v>
      </c>
      <c r="H2494">
        <v>15</v>
      </c>
      <c r="I2494" t="s">
        <v>14</v>
      </c>
      <c r="J2494" t="s">
        <v>8</v>
      </c>
      <c r="K2494">
        <v>30</v>
      </c>
      <c r="L2494" t="s">
        <v>8</v>
      </c>
      <c r="M2494">
        <v>20</v>
      </c>
      <c r="N2494">
        <v>3</v>
      </c>
      <c r="O2494" t="str">
        <f>IF(AND(Tabela1[[#This Row],[EA Play Season Pass]]="Yes",Tabela1[[#This Row],[Minecraft Season Pass]]="Yes"),"Yes","No")</f>
        <v>Yes</v>
      </c>
      <c r="P2494" t="str">
        <f>IF(OR(Tabela1[[#This Row],[EA Play Season Pass]]="Yes",Tabela1[[#This Row],[Minecraft Season Pass]]="Yes"),"Yes","No")</f>
        <v>Yes</v>
      </c>
      <c r="Q2494">
        <v>62</v>
      </c>
      <c r="R2494" s="2"/>
    </row>
    <row r="2495" spans="1:18" x14ac:dyDescent="0.25">
      <c r="A2495">
        <v>2494</v>
      </c>
      <c r="B2495" t="s">
        <v>262</v>
      </c>
      <c r="C2495" t="s">
        <v>10</v>
      </c>
      <c r="D2495" s="50">
        <v>44926</v>
      </c>
      <c r="E2495">
        <f>YEAR(Tabela1[[#This Row],[Start Date]])</f>
        <v>2022</v>
      </c>
      <c r="F2495">
        <f>ROUNDUP(MONTH(Tabela1[[#This Row],[Start Date]])/3,0)</f>
        <v>4</v>
      </c>
      <c r="G2495" t="s">
        <v>8</v>
      </c>
      <c r="H2495">
        <v>5</v>
      </c>
      <c r="I2495" t="s">
        <v>12</v>
      </c>
      <c r="J2495" t="s">
        <v>11</v>
      </c>
      <c r="K2495">
        <v>0</v>
      </c>
      <c r="L2495" t="s">
        <v>11</v>
      </c>
      <c r="M2495">
        <v>0</v>
      </c>
      <c r="N2495">
        <v>3</v>
      </c>
      <c r="O2495" t="str">
        <f>IF(AND(Tabela1[[#This Row],[EA Play Season Pass]]="Yes",Tabela1[[#This Row],[Minecraft Season Pass]]="Yes"),"Yes","No")</f>
        <v>No</v>
      </c>
      <c r="P2495" t="str">
        <f>IF(OR(Tabela1[[#This Row],[EA Play Season Pass]]="Yes",Tabela1[[#This Row],[Minecraft Season Pass]]="Yes"),"Yes","No")</f>
        <v>No</v>
      </c>
      <c r="Q2495">
        <v>2</v>
      </c>
      <c r="R2495" s="2"/>
    </row>
    <row r="2496" spans="1:18" x14ac:dyDescent="0.25">
      <c r="A2496">
        <v>2495</v>
      </c>
      <c r="B2496" t="s">
        <v>2699</v>
      </c>
      <c r="C2496" t="s">
        <v>13</v>
      </c>
      <c r="D2496" s="50">
        <v>44926</v>
      </c>
      <c r="E2496">
        <f>YEAR(Tabela1[[#This Row],[Start Date]])</f>
        <v>2022</v>
      </c>
      <c r="F2496">
        <f>ROUNDUP(MONTH(Tabela1[[#This Row],[Start Date]])/3,0)</f>
        <v>4</v>
      </c>
      <c r="G2496" t="s">
        <v>11</v>
      </c>
      <c r="H2496">
        <v>10</v>
      </c>
      <c r="I2496" t="s">
        <v>14</v>
      </c>
      <c r="J2496" t="s">
        <v>11</v>
      </c>
      <c r="K2496">
        <v>0</v>
      </c>
      <c r="L2496" t="s">
        <v>8</v>
      </c>
      <c r="M2496">
        <v>20</v>
      </c>
      <c r="N2496">
        <v>2</v>
      </c>
      <c r="O2496" t="str">
        <f>IF(AND(Tabela1[[#This Row],[EA Play Season Pass]]="Yes",Tabela1[[#This Row],[Minecraft Season Pass]]="Yes"),"Yes","No")</f>
        <v>No</v>
      </c>
      <c r="P2496" t="str">
        <f>IF(OR(Tabela1[[#This Row],[EA Play Season Pass]]="Yes",Tabela1[[#This Row],[Minecraft Season Pass]]="Yes"),"Yes","No")</f>
        <v>Yes</v>
      </c>
      <c r="Q2496">
        <v>28</v>
      </c>
      <c r="R2496" s="2"/>
    </row>
    <row r="2497" spans="1:18" x14ac:dyDescent="0.25">
      <c r="A2497">
        <v>2496</v>
      </c>
      <c r="B2497" t="s">
        <v>4972</v>
      </c>
      <c r="C2497" t="s">
        <v>7</v>
      </c>
      <c r="D2497" s="50">
        <v>44926</v>
      </c>
      <c r="E2497">
        <f>YEAR(Tabela1[[#This Row],[Start Date]])</f>
        <v>2022</v>
      </c>
      <c r="F2497">
        <f>ROUNDUP(MONTH(Tabela1[[#This Row],[Start Date]])/3,0)</f>
        <v>4</v>
      </c>
      <c r="G2497" t="s">
        <v>8</v>
      </c>
      <c r="H2497">
        <v>15</v>
      </c>
      <c r="I2497" t="s">
        <v>12</v>
      </c>
      <c r="J2497" t="s">
        <v>11</v>
      </c>
      <c r="K2497">
        <v>0</v>
      </c>
      <c r="L2497" t="s">
        <v>8</v>
      </c>
      <c r="M2497">
        <v>20</v>
      </c>
      <c r="N2497">
        <v>3</v>
      </c>
      <c r="O2497" t="str">
        <f>IF(AND(Tabela1[[#This Row],[EA Play Season Pass]]="Yes",Tabela1[[#This Row],[Minecraft Season Pass]]="Yes"),"Yes","No")</f>
        <v>No</v>
      </c>
      <c r="P2497" t="str">
        <f>IF(OR(Tabela1[[#This Row],[EA Play Season Pass]]="Yes",Tabela1[[#This Row],[Minecraft Season Pass]]="Yes"),"Yes","No")</f>
        <v>Yes</v>
      </c>
      <c r="Q2497">
        <v>32</v>
      </c>
      <c r="R2497" s="2"/>
    </row>
    <row r="2498" spans="1:18" x14ac:dyDescent="0.25">
      <c r="A2498">
        <v>2497</v>
      </c>
      <c r="B2498" t="s">
        <v>2477</v>
      </c>
      <c r="C2498" t="s">
        <v>7</v>
      </c>
      <c r="D2498" s="50">
        <v>44926</v>
      </c>
      <c r="E2498">
        <f>YEAR(Tabela1[[#This Row],[Start Date]])</f>
        <v>2022</v>
      </c>
      <c r="F2498">
        <f>ROUNDUP(MONTH(Tabela1[[#This Row],[Start Date]])/3,0)</f>
        <v>4</v>
      </c>
      <c r="G2498" t="s">
        <v>8</v>
      </c>
      <c r="H2498">
        <v>15</v>
      </c>
      <c r="I2498" t="s">
        <v>12</v>
      </c>
      <c r="J2498" t="s">
        <v>8</v>
      </c>
      <c r="K2498">
        <v>30</v>
      </c>
      <c r="L2498" t="s">
        <v>8</v>
      </c>
      <c r="M2498">
        <v>20</v>
      </c>
      <c r="N2498">
        <v>2</v>
      </c>
      <c r="O2498" t="str">
        <f>IF(AND(Tabela1[[#This Row],[EA Play Season Pass]]="Yes",Tabela1[[#This Row],[Minecraft Season Pass]]="Yes"),"Yes","No")</f>
        <v>Yes</v>
      </c>
      <c r="P2498" t="str">
        <f>IF(OR(Tabela1[[#This Row],[EA Play Season Pass]]="Yes",Tabela1[[#This Row],[Minecraft Season Pass]]="Yes"),"Yes","No")</f>
        <v>Yes</v>
      </c>
      <c r="Q2498">
        <v>63</v>
      </c>
      <c r="R2498" s="2"/>
    </row>
    <row r="2499" spans="1:18" x14ac:dyDescent="0.25">
      <c r="A2499">
        <v>2498</v>
      </c>
      <c r="B2499" t="s">
        <v>1671</v>
      </c>
      <c r="C2499" t="s">
        <v>7</v>
      </c>
      <c r="D2499" s="50">
        <v>44926</v>
      </c>
      <c r="E2499">
        <f>YEAR(Tabela1[[#This Row],[Start Date]])</f>
        <v>2022</v>
      </c>
      <c r="F2499">
        <f>ROUNDUP(MONTH(Tabela1[[#This Row],[Start Date]])/3,0)</f>
        <v>4</v>
      </c>
      <c r="G2499" t="s">
        <v>11</v>
      </c>
      <c r="H2499">
        <v>15</v>
      </c>
      <c r="I2499" t="s">
        <v>12</v>
      </c>
      <c r="J2499" t="s">
        <v>8</v>
      </c>
      <c r="K2499">
        <v>30</v>
      </c>
      <c r="L2499" t="s">
        <v>11</v>
      </c>
      <c r="M2499">
        <v>0</v>
      </c>
      <c r="N2499">
        <v>3</v>
      </c>
      <c r="O2499" t="str">
        <f>IF(AND(Tabela1[[#This Row],[EA Play Season Pass]]="Yes",Tabela1[[#This Row],[Minecraft Season Pass]]="Yes"),"Yes","No")</f>
        <v>No</v>
      </c>
      <c r="P2499" t="str">
        <f>IF(OR(Tabela1[[#This Row],[EA Play Season Pass]]="Yes",Tabela1[[#This Row],[Minecraft Season Pass]]="Yes"),"Yes","No")</f>
        <v>Yes</v>
      </c>
      <c r="Q2499">
        <v>42</v>
      </c>
      <c r="R2499" s="2"/>
    </row>
    <row r="2500" spans="1:18" x14ac:dyDescent="0.25">
      <c r="A2500">
        <v>2499</v>
      </c>
      <c r="B2500" t="s">
        <v>4973</v>
      </c>
      <c r="C2500" t="s">
        <v>10</v>
      </c>
      <c r="D2500" s="50">
        <v>44926</v>
      </c>
      <c r="E2500">
        <f>YEAR(Tabela1[[#This Row],[Start Date]])</f>
        <v>2022</v>
      </c>
      <c r="F2500">
        <f>ROUNDUP(MONTH(Tabela1[[#This Row],[Start Date]])/3,0)</f>
        <v>4</v>
      </c>
      <c r="G2500" t="s">
        <v>11</v>
      </c>
      <c r="H2500">
        <v>5</v>
      </c>
      <c r="I2500" t="s">
        <v>14</v>
      </c>
      <c r="J2500" t="s">
        <v>8</v>
      </c>
      <c r="K2500">
        <v>30</v>
      </c>
      <c r="L2500" t="s">
        <v>8</v>
      </c>
      <c r="M2500">
        <v>20</v>
      </c>
      <c r="N2500">
        <v>3</v>
      </c>
      <c r="O2500" t="str">
        <f>IF(AND(Tabela1[[#This Row],[EA Play Season Pass]]="Yes",Tabela1[[#This Row],[Minecraft Season Pass]]="Yes"),"Yes","No")</f>
        <v>Yes</v>
      </c>
      <c r="P2500" t="str">
        <f>IF(OR(Tabela1[[#This Row],[EA Play Season Pass]]="Yes",Tabela1[[#This Row],[Minecraft Season Pass]]="Yes"),"Yes","No")</f>
        <v>Yes</v>
      </c>
      <c r="Q2500">
        <v>52</v>
      </c>
      <c r="R2500" s="2"/>
    </row>
    <row r="2501" spans="1:18" x14ac:dyDescent="0.25">
      <c r="A2501">
        <v>2500</v>
      </c>
      <c r="B2501" t="s">
        <v>4974</v>
      </c>
      <c r="C2501" t="s">
        <v>10</v>
      </c>
      <c r="D2501" s="50">
        <v>44926</v>
      </c>
      <c r="E2501">
        <f>YEAR(Tabela1[[#This Row],[Start Date]])</f>
        <v>2022</v>
      </c>
      <c r="F2501">
        <f>ROUNDUP(MONTH(Tabela1[[#This Row],[Start Date]])/3,0)</f>
        <v>4</v>
      </c>
      <c r="G2501" t="s">
        <v>11</v>
      </c>
      <c r="H2501">
        <v>5</v>
      </c>
      <c r="I2501" t="s">
        <v>9</v>
      </c>
      <c r="J2501" t="s">
        <v>8</v>
      </c>
      <c r="K2501">
        <v>30</v>
      </c>
      <c r="L2501" t="s">
        <v>8</v>
      </c>
      <c r="M2501">
        <v>20</v>
      </c>
      <c r="N2501">
        <v>2</v>
      </c>
      <c r="O2501" t="str">
        <f>IF(AND(Tabela1[[#This Row],[EA Play Season Pass]]="Yes",Tabela1[[#This Row],[Minecraft Season Pass]]="Yes"),"Yes","No")</f>
        <v>Yes</v>
      </c>
      <c r="P2501" t="str">
        <f>IF(OR(Tabela1[[#This Row],[EA Play Season Pass]]="Yes",Tabela1[[#This Row],[Minecraft Season Pass]]="Yes"),"Yes","No")</f>
        <v>Yes</v>
      </c>
      <c r="Q2501">
        <v>53</v>
      </c>
      <c r="R2501" s="2"/>
    </row>
    <row r="2502" spans="1:18" x14ac:dyDescent="0.25">
      <c r="A2502">
        <v>2501</v>
      </c>
      <c r="B2502" t="s">
        <v>1204</v>
      </c>
      <c r="C2502" t="s">
        <v>10</v>
      </c>
      <c r="D2502" s="50">
        <v>44926</v>
      </c>
      <c r="E2502">
        <f>YEAR(Tabela1[[#This Row],[Start Date]])</f>
        <v>2022</v>
      </c>
      <c r="F2502">
        <f>ROUNDUP(MONTH(Tabela1[[#This Row],[Start Date]])/3,0)</f>
        <v>4</v>
      </c>
      <c r="G2502" t="s">
        <v>8</v>
      </c>
      <c r="H2502">
        <v>5</v>
      </c>
      <c r="I2502" t="s">
        <v>12</v>
      </c>
      <c r="J2502" t="s">
        <v>8</v>
      </c>
      <c r="K2502">
        <v>30</v>
      </c>
      <c r="L2502" t="s">
        <v>8</v>
      </c>
      <c r="M2502">
        <v>20</v>
      </c>
      <c r="N2502">
        <v>1</v>
      </c>
      <c r="O2502" t="str">
        <f>IF(AND(Tabela1[[#This Row],[EA Play Season Pass]]="Yes",Tabela1[[#This Row],[Minecraft Season Pass]]="Yes"),"Yes","No")</f>
        <v>Yes</v>
      </c>
      <c r="P2502" t="str">
        <f>IF(OR(Tabela1[[#This Row],[EA Play Season Pass]]="Yes",Tabela1[[#This Row],[Minecraft Season Pass]]="Yes"),"Yes","No")</f>
        <v>Yes</v>
      </c>
      <c r="Q2502">
        <v>54</v>
      </c>
      <c r="R2502" s="2"/>
    </row>
    <row r="2503" spans="1:18" x14ac:dyDescent="0.25">
      <c r="A2503">
        <v>2502</v>
      </c>
      <c r="B2503" t="s">
        <v>4975</v>
      </c>
      <c r="C2503" t="s">
        <v>10</v>
      </c>
      <c r="D2503" s="50">
        <v>44927</v>
      </c>
      <c r="E2503">
        <f>YEAR(Tabela1[[#This Row],[Start Date]])</f>
        <v>2023</v>
      </c>
      <c r="F2503">
        <f>ROUNDUP(MONTH(Tabela1[[#This Row],[Start Date]])/3,0)</f>
        <v>1</v>
      </c>
      <c r="G2503" t="s">
        <v>11</v>
      </c>
      <c r="H2503">
        <v>5</v>
      </c>
      <c r="I2503" t="s">
        <v>12</v>
      </c>
      <c r="J2503" t="s">
        <v>8</v>
      </c>
      <c r="K2503">
        <v>30</v>
      </c>
      <c r="L2503" t="s">
        <v>8</v>
      </c>
      <c r="M2503">
        <v>20</v>
      </c>
      <c r="N2503">
        <v>1</v>
      </c>
      <c r="O2503" t="str">
        <f>IF(AND(Tabela1[[#This Row],[EA Play Season Pass]]="Yes",Tabela1[[#This Row],[Minecraft Season Pass]]="Yes"),"Yes","No")</f>
        <v>Yes</v>
      </c>
      <c r="P2503" t="str">
        <f>IF(OR(Tabela1[[#This Row],[EA Play Season Pass]]="Yes",Tabela1[[#This Row],[Minecraft Season Pass]]="Yes"),"Yes","No")</f>
        <v>Yes</v>
      </c>
      <c r="Q2503">
        <v>54</v>
      </c>
      <c r="R2503" s="2"/>
    </row>
    <row r="2504" spans="1:18" x14ac:dyDescent="0.25">
      <c r="A2504">
        <v>2503</v>
      </c>
      <c r="B2504" t="s">
        <v>4976</v>
      </c>
      <c r="C2504" t="s">
        <v>7</v>
      </c>
      <c r="D2504" s="50">
        <v>44927</v>
      </c>
      <c r="E2504">
        <f>YEAR(Tabela1[[#This Row],[Start Date]])</f>
        <v>2023</v>
      </c>
      <c r="F2504">
        <f>ROUNDUP(MONTH(Tabela1[[#This Row],[Start Date]])/3,0)</f>
        <v>1</v>
      </c>
      <c r="G2504" t="s">
        <v>8</v>
      </c>
      <c r="H2504">
        <v>15</v>
      </c>
      <c r="I2504" t="s">
        <v>14</v>
      </c>
      <c r="J2504" t="s">
        <v>8</v>
      </c>
      <c r="K2504">
        <v>30</v>
      </c>
      <c r="L2504" t="s">
        <v>11</v>
      </c>
      <c r="M2504">
        <v>0</v>
      </c>
      <c r="N2504">
        <v>2</v>
      </c>
      <c r="O2504" t="str">
        <f>IF(AND(Tabela1[[#This Row],[EA Play Season Pass]]="Yes",Tabela1[[#This Row],[Minecraft Season Pass]]="Yes"),"Yes","No")</f>
        <v>No</v>
      </c>
      <c r="P2504" t="str">
        <f>IF(OR(Tabela1[[#This Row],[EA Play Season Pass]]="Yes",Tabela1[[#This Row],[Minecraft Season Pass]]="Yes"),"Yes","No")</f>
        <v>Yes</v>
      </c>
      <c r="Q2504">
        <v>43</v>
      </c>
      <c r="R2504" s="2"/>
    </row>
    <row r="2505" spans="1:18" x14ac:dyDescent="0.25">
      <c r="A2505">
        <v>2504</v>
      </c>
      <c r="B2505" t="s">
        <v>1286</v>
      </c>
      <c r="C2505" t="s">
        <v>7</v>
      </c>
      <c r="D2505" s="50">
        <v>44927</v>
      </c>
      <c r="E2505">
        <f>YEAR(Tabela1[[#This Row],[Start Date]])</f>
        <v>2023</v>
      </c>
      <c r="F2505">
        <f>ROUNDUP(MONTH(Tabela1[[#This Row],[Start Date]])/3,0)</f>
        <v>1</v>
      </c>
      <c r="G2505" t="s">
        <v>11</v>
      </c>
      <c r="H2505">
        <v>15</v>
      </c>
      <c r="I2505" t="s">
        <v>14</v>
      </c>
      <c r="J2505" t="s">
        <v>8</v>
      </c>
      <c r="K2505">
        <v>30</v>
      </c>
      <c r="L2505" t="s">
        <v>8</v>
      </c>
      <c r="M2505">
        <v>20</v>
      </c>
      <c r="N2505">
        <v>1</v>
      </c>
      <c r="O2505" t="str">
        <f>IF(AND(Tabela1[[#This Row],[EA Play Season Pass]]="Yes",Tabela1[[#This Row],[Minecraft Season Pass]]="Yes"),"Yes","No")</f>
        <v>Yes</v>
      </c>
      <c r="P2505" t="str">
        <f>IF(OR(Tabela1[[#This Row],[EA Play Season Pass]]="Yes",Tabela1[[#This Row],[Minecraft Season Pass]]="Yes"),"Yes","No")</f>
        <v>Yes</v>
      </c>
      <c r="Q2505">
        <v>64</v>
      </c>
      <c r="R2505" s="2"/>
    </row>
    <row r="2506" spans="1:18" x14ac:dyDescent="0.25">
      <c r="A2506">
        <v>2505</v>
      </c>
      <c r="B2506" t="s">
        <v>1966</v>
      </c>
      <c r="C2506" t="s">
        <v>13</v>
      </c>
      <c r="D2506" s="50">
        <v>44927</v>
      </c>
      <c r="E2506">
        <f>YEAR(Tabela1[[#This Row],[Start Date]])</f>
        <v>2023</v>
      </c>
      <c r="F2506">
        <f>ROUNDUP(MONTH(Tabela1[[#This Row],[Start Date]])/3,0)</f>
        <v>1</v>
      </c>
      <c r="G2506" t="s">
        <v>11</v>
      </c>
      <c r="H2506">
        <v>10</v>
      </c>
      <c r="I2506" t="s">
        <v>9</v>
      </c>
      <c r="J2506" t="s">
        <v>8</v>
      </c>
      <c r="K2506">
        <v>30</v>
      </c>
      <c r="L2506" t="s">
        <v>11</v>
      </c>
      <c r="M2506">
        <v>0</v>
      </c>
      <c r="N2506">
        <v>1</v>
      </c>
      <c r="O2506" t="str">
        <f>IF(AND(Tabela1[[#This Row],[EA Play Season Pass]]="Yes",Tabela1[[#This Row],[Minecraft Season Pass]]="Yes"),"Yes","No")</f>
        <v>No</v>
      </c>
      <c r="P2506" t="str">
        <f>IF(OR(Tabela1[[#This Row],[EA Play Season Pass]]="Yes",Tabela1[[#This Row],[Minecraft Season Pass]]="Yes"),"Yes","No")</f>
        <v>Yes</v>
      </c>
      <c r="Q2506">
        <v>39</v>
      </c>
      <c r="R2506" s="2"/>
    </row>
    <row r="2507" spans="1:18" x14ac:dyDescent="0.25">
      <c r="A2507">
        <v>2506</v>
      </c>
      <c r="B2507" t="s">
        <v>3093</v>
      </c>
      <c r="C2507" t="s">
        <v>7</v>
      </c>
      <c r="D2507" s="50">
        <v>44927</v>
      </c>
      <c r="E2507">
        <f>YEAR(Tabela1[[#This Row],[Start Date]])</f>
        <v>2023</v>
      </c>
      <c r="F2507">
        <f>ROUNDUP(MONTH(Tabela1[[#This Row],[Start Date]])/3,0)</f>
        <v>1</v>
      </c>
      <c r="G2507" t="s">
        <v>11</v>
      </c>
      <c r="H2507">
        <v>15</v>
      </c>
      <c r="I2507" t="s">
        <v>9</v>
      </c>
      <c r="J2507" t="s">
        <v>8</v>
      </c>
      <c r="K2507">
        <v>30</v>
      </c>
      <c r="L2507" t="s">
        <v>11</v>
      </c>
      <c r="M2507">
        <v>0</v>
      </c>
      <c r="N2507">
        <v>2</v>
      </c>
      <c r="O2507" t="str">
        <f>IF(AND(Tabela1[[#This Row],[EA Play Season Pass]]="Yes",Tabela1[[#This Row],[Minecraft Season Pass]]="Yes"),"Yes","No")</f>
        <v>No</v>
      </c>
      <c r="P2507" t="str">
        <f>IF(OR(Tabela1[[#This Row],[EA Play Season Pass]]="Yes",Tabela1[[#This Row],[Minecraft Season Pass]]="Yes"),"Yes","No")</f>
        <v>Yes</v>
      </c>
      <c r="Q2507">
        <v>43</v>
      </c>
      <c r="R2507" s="2"/>
    </row>
    <row r="2508" spans="1:18" x14ac:dyDescent="0.25">
      <c r="A2508">
        <v>2507</v>
      </c>
      <c r="B2508" t="s">
        <v>4977</v>
      </c>
      <c r="C2508" t="s">
        <v>10</v>
      </c>
      <c r="D2508" s="50">
        <v>44927</v>
      </c>
      <c r="E2508">
        <f>YEAR(Tabela1[[#This Row],[Start Date]])</f>
        <v>2023</v>
      </c>
      <c r="F2508">
        <f>ROUNDUP(MONTH(Tabela1[[#This Row],[Start Date]])/3,0)</f>
        <v>1</v>
      </c>
      <c r="G2508" t="s">
        <v>11</v>
      </c>
      <c r="H2508">
        <v>5</v>
      </c>
      <c r="I2508" t="s">
        <v>12</v>
      </c>
      <c r="J2508" t="s">
        <v>11</v>
      </c>
      <c r="K2508">
        <v>0</v>
      </c>
      <c r="L2508" t="s">
        <v>8</v>
      </c>
      <c r="M2508">
        <v>20</v>
      </c>
      <c r="N2508">
        <v>2</v>
      </c>
      <c r="O2508" t="str">
        <f>IF(AND(Tabela1[[#This Row],[EA Play Season Pass]]="Yes",Tabela1[[#This Row],[Minecraft Season Pass]]="Yes"),"Yes","No")</f>
        <v>No</v>
      </c>
      <c r="P2508" t="str">
        <f>IF(OR(Tabela1[[#This Row],[EA Play Season Pass]]="Yes",Tabela1[[#This Row],[Minecraft Season Pass]]="Yes"),"Yes","No")</f>
        <v>Yes</v>
      </c>
      <c r="Q2508">
        <v>23</v>
      </c>
      <c r="R2508" s="2"/>
    </row>
    <row r="2509" spans="1:18" x14ac:dyDescent="0.25">
      <c r="A2509">
        <v>2508</v>
      </c>
      <c r="B2509" t="s">
        <v>4978</v>
      </c>
      <c r="C2509" t="s">
        <v>7</v>
      </c>
      <c r="D2509" s="50">
        <v>44928</v>
      </c>
      <c r="E2509">
        <f>YEAR(Tabela1[[#This Row],[Start Date]])</f>
        <v>2023</v>
      </c>
      <c r="F2509">
        <f>ROUNDUP(MONTH(Tabela1[[#This Row],[Start Date]])/3,0)</f>
        <v>1</v>
      </c>
      <c r="G2509" t="s">
        <v>11</v>
      </c>
      <c r="H2509">
        <v>15</v>
      </c>
      <c r="I2509" t="s">
        <v>9</v>
      </c>
      <c r="J2509" t="s">
        <v>8</v>
      </c>
      <c r="K2509">
        <v>30</v>
      </c>
      <c r="L2509" t="s">
        <v>11</v>
      </c>
      <c r="M2509">
        <v>0</v>
      </c>
      <c r="N2509">
        <v>2</v>
      </c>
      <c r="O2509" t="str">
        <f>IF(AND(Tabela1[[#This Row],[EA Play Season Pass]]="Yes",Tabela1[[#This Row],[Minecraft Season Pass]]="Yes"),"Yes","No")</f>
        <v>No</v>
      </c>
      <c r="P2509" t="str">
        <f>IF(OR(Tabela1[[#This Row],[EA Play Season Pass]]="Yes",Tabela1[[#This Row],[Minecraft Season Pass]]="Yes"),"Yes","No")</f>
        <v>Yes</v>
      </c>
      <c r="Q2509">
        <v>43</v>
      </c>
      <c r="R2509" s="2"/>
    </row>
    <row r="2510" spans="1:18" x14ac:dyDescent="0.25">
      <c r="A2510">
        <v>2509</v>
      </c>
      <c r="B2510" t="s">
        <v>344</v>
      </c>
      <c r="C2510" t="s">
        <v>10</v>
      </c>
      <c r="D2510" s="50">
        <v>44928</v>
      </c>
      <c r="E2510">
        <f>YEAR(Tabela1[[#This Row],[Start Date]])</f>
        <v>2023</v>
      </c>
      <c r="F2510">
        <f>ROUNDUP(MONTH(Tabela1[[#This Row],[Start Date]])/3,0)</f>
        <v>1</v>
      </c>
      <c r="G2510" t="s">
        <v>8</v>
      </c>
      <c r="H2510">
        <v>5</v>
      </c>
      <c r="I2510" t="s">
        <v>14</v>
      </c>
      <c r="J2510" t="s">
        <v>8</v>
      </c>
      <c r="K2510">
        <v>30</v>
      </c>
      <c r="L2510" t="s">
        <v>8</v>
      </c>
      <c r="M2510">
        <v>20</v>
      </c>
      <c r="N2510">
        <v>3</v>
      </c>
      <c r="O2510" t="str">
        <f>IF(AND(Tabela1[[#This Row],[EA Play Season Pass]]="Yes",Tabela1[[#This Row],[Minecraft Season Pass]]="Yes"),"Yes","No")</f>
        <v>Yes</v>
      </c>
      <c r="P2510" t="str">
        <f>IF(OR(Tabela1[[#This Row],[EA Play Season Pass]]="Yes",Tabela1[[#This Row],[Minecraft Season Pass]]="Yes"),"Yes","No")</f>
        <v>Yes</v>
      </c>
      <c r="Q2510">
        <v>52</v>
      </c>
      <c r="R2510" s="2"/>
    </row>
    <row r="2511" spans="1:18" x14ac:dyDescent="0.25">
      <c r="A2511">
        <v>2510</v>
      </c>
      <c r="B2511" t="s">
        <v>4979</v>
      </c>
      <c r="C2511" t="s">
        <v>10</v>
      </c>
      <c r="D2511" s="50">
        <v>44928</v>
      </c>
      <c r="E2511">
        <f>YEAR(Tabela1[[#This Row],[Start Date]])</f>
        <v>2023</v>
      </c>
      <c r="F2511">
        <f>ROUNDUP(MONTH(Tabela1[[#This Row],[Start Date]])/3,0)</f>
        <v>1</v>
      </c>
      <c r="G2511" t="s">
        <v>8</v>
      </c>
      <c r="H2511">
        <v>5</v>
      </c>
      <c r="I2511" t="s">
        <v>12</v>
      </c>
      <c r="J2511" t="s">
        <v>8</v>
      </c>
      <c r="K2511">
        <v>30</v>
      </c>
      <c r="L2511" t="s">
        <v>8</v>
      </c>
      <c r="M2511">
        <v>20</v>
      </c>
      <c r="N2511">
        <v>1</v>
      </c>
      <c r="O2511" t="str">
        <f>IF(AND(Tabela1[[#This Row],[EA Play Season Pass]]="Yes",Tabela1[[#This Row],[Minecraft Season Pass]]="Yes"),"Yes","No")</f>
        <v>Yes</v>
      </c>
      <c r="P2511" t="str">
        <f>IF(OR(Tabela1[[#This Row],[EA Play Season Pass]]="Yes",Tabela1[[#This Row],[Minecraft Season Pass]]="Yes"),"Yes","No")</f>
        <v>Yes</v>
      </c>
      <c r="Q2511">
        <v>54</v>
      </c>
      <c r="R2511" s="2"/>
    </row>
    <row r="2512" spans="1:18" x14ac:dyDescent="0.25">
      <c r="A2512">
        <v>2511</v>
      </c>
      <c r="B2512" t="s">
        <v>4980</v>
      </c>
      <c r="C2512" t="s">
        <v>13</v>
      </c>
      <c r="D2512" s="50">
        <v>44928</v>
      </c>
      <c r="E2512">
        <f>YEAR(Tabela1[[#This Row],[Start Date]])</f>
        <v>2023</v>
      </c>
      <c r="F2512">
        <f>ROUNDUP(MONTH(Tabela1[[#This Row],[Start Date]])/3,0)</f>
        <v>1</v>
      </c>
      <c r="G2512" t="s">
        <v>11</v>
      </c>
      <c r="H2512">
        <v>10</v>
      </c>
      <c r="I2512" t="s">
        <v>12</v>
      </c>
      <c r="J2512" t="s">
        <v>11</v>
      </c>
      <c r="K2512">
        <v>0</v>
      </c>
      <c r="L2512" t="s">
        <v>11</v>
      </c>
      <c r="M2512">
        <v>0</v>
      </c>
      <c r="N2512">
        <v>1</v>
      </c>
      <c r="O2512" t="str">
        <f>IF(AND(Tabela1[[#This Row],[EA Play Season Pass]]="Yes",Tabela1[[#This Row],[Minecraft Season Pass]]="Yes"),"Yes","No")</f>
        <v>No</v>
      </c>
      <c r="P2512" t="str">
        <f>IF(OR(Tabela1[[#This Row],[EA Play Season Pass]]="Yes",Tabela1[[#This Row],[Minecraft Season Pass]]="Yes"),"Yes","No")</f>
        <v>No</v>
      </c>
      <c r="Q2512">
        <v>9</v>
      </c>
      <c r="R2512" s="2"/>
    </row>
    <row r="2513" spans="1:18" x14ac:dyDescent="0.25">
      <c r="A2513">
        <v>2512</v>
      </c>
      <c r="B2513" t="s">
        <v>3129</v>
      </c>
      <c r="C2513" t="s">
        <v>10</v>
      </c>
      <c r="D2513" s="50">
        <v>44928</v>
      </c>
      <c r="E2513">
        <f>YEAR(Tabela1[[#This Row],[Start Date]])</f>
        <v>2023</v>
      </c>
      <c r="F2513">
        <f>ROUNDUP(MONTH(Tabela1[[#This Row],[Start Date]])/3,0)</f>
        <v>1</v>
      </c>
      <c r="G2513" t="s">
        <v>8</v>
      </c>
      <c r="H2513">
        <v>5</v>
      </c>
      <c r="I2513" t="s">
        <v>9</v>
      </c>
      <c r="J2513" t="s">
        <v>11</v>
      </c>
      <c r="K2513">
        <v>0</v>
      </c>
      <c r="L2513" t="s">
        <v>11</v>
      </c>
      <c r="M2513">
        <v>0</v>
      </c>
      <c r="N2513">
        <v>1</v>
      </c>
      <c r="O2513" t="str">
        <f>IF(AND(Tabela1[[#This Row],[EA Play Season Pass]]="Yes",Tabela1[[#This Row],[Minecraft Season Pass]]="Yes"),"Yes","No")</f>
        <v>No</v>
      </c>
      <c r="P2513" t="str">
        <f>IF(OR(Tabela1[[#This Row],[EA Play Season Pass]]="Yes",Tabela1[[#This Row],[Minecraft Season Pass]]="Yes"),"Yes","No")</f>
        <v>No</v>
      </c>
      <c r="Q2513">
        <v>4</v>
      </c>
      <c r="R2513" s="2"/>
    </row>
    <row r="2514" spans="1:18" x14ac:dyDescent="0.25">
      <c r="A2514">
        <v>2513</v>
      </c>
      <c r="B2514" t="s">
        <v>4981</v>
      </c>
      <c r="C2514" t="s">
        <v>7</v>
      </c>
      <c r="D2514" s="50">
        <v>44929</v>
      </c>
      <c r="E2514">
        <f>YEAR(Tabela1[[#This Row],[Start Date]])</f>
        <v>2023</v>
      </c>
      <c r="F2514">
        <f>ROUNDUP(MONTH(Tabela1[[#This Row],[Start Date]])/3,0)</f>
        <v>1</v>
      </c>
      <c r="G2514" t="s">
        <v>11</v>
      </c>
      <c r="H2514">
        <v>15</v>
      </c>
      <c r="I2514" t="s">
        <v>14</v>
      </c>
      <c r="J2514" t="s">
        <v>11</v>
      </c>
      <c r="K2514">
        <v>0</v>
      </c>
      <c r="L2514" t="s">
        <v>8</v>
      </c>
      <c r="M2514">
        <v>20</v>
      </c>
      <c r="N2514">
        <v>3</v>
      </c>
      <c r="O2514" t="str">
        <f>IF(AND(Tabela1[[#This Row],[EA Play Season Pass]]="Yes",Tabela1[[#This Row],[Minecraft Season Pass]]="Yes"),"Yes","No")</f>
        <v>No</v>
      </c>
      <c r="P2514" t="str">
        <f>IF(OR(Tabela1[[#This Row],[EA Play Season Pass]]="Yes",Tabela1[[#This Row],[Minecraft Season Pass]]="Yes"),"Yes","No")</f>
        <v>Yes</v>
      </c>
      <c r="Q2514">
        <v>32</v>
      </c>
      <c r="R2514" s="2"/>
    </row>
    <row r="2515" spans="1:18" x14ac:dyDescent="0.25">
      <c r="A2515">
        <v>2514</v>
      </c>
      <c r="B2515" t="s">
        <v>4982</v>
      </c>
      <c r="C2515" t="s">
        <v>13</v>
      </c>
      <c r="D2515" s="50">
        <v>44929</v>
      </c>
      <c r="E2515">
        <f>YEAR(Tabela1[[#This Row],[Start Date]])</f>
        <v>2023</v>
      </c>
      <c r="F2515">
        <f>ROUNDUP(MONTH(Tabela1[[#This Row],[Start Date]])/3,0)</f>
        <v>1</v>
      </c>
      <c r="G2515" t="s">
        <v>8</v>
      </c>
      <c r="H2515">
        <v>10</v>
      </c>
      <c r="I2515" t="s">
        <v>9</v>
      </c>
      <c r="J2515" t="s">
        <v>11</v>
      </c>
      <c r="K2515">
        <v>0</v>
      </c>
      <c r="L2515" t="s">
        <v>8</v>
      </c>
      <c r="M2515">
        <v>20</v>
      </c>
      <c r="N2515">
        <v>3</v>
      </c>
      <c r="O2515" t="str">
        <f>IF(AND(Tabela1[[#This Row],[EA Play Season Pass]]="Yes",Tabela1[[#This Row],[Minecraft Season Pass]]="Yes"),"Yes","No")</f>
        <v>No</v>
      </c>
      <c r="P2515" t="str">
        <f>IF(OR(Tabela1[[#This Row],[EA Play Season Pass]]="Yes",Tabela1[[#This Row],[Minecraft Season Pass]]="Yes"),"Yes","No")</f>
        <v>Yes</v>
      </c>
      <c r="Q2515">
        <v>27</v>
      </c>
      <c r="R2515" s="2"/>
    </row>
    <row r="2516" spans="1:18" x14ac:dyDescent="0.25">
      <c r="A2516">
        <v>2515</v>
      </c>
      <c r="B2516" t="s">
        <v>2234</v>
      </c>
      <c r="C2516" t="s">
        <v>13</v>
      </c>
      <c r="D2516" s="50">
        <v>44929</v>
      </c>
      <c r="E2516">
        <f>YEAR(Tabela1[[#This Row],[Start Date]])</f>
        <v>2023</v>
      </c>
      <c r="F2516">
        <f>ROUNDUP(MONTH(Tabela1[[#This Row],[Start Date]])/3,0)</f>
        <v>1</v>
      </c>
      <c r="G2516" t="s">
        <v>8</v>
      </c>
      <c r="H2516">
        <v>10</v>
      </c>
      <c r="I2516" t="s">
        <v>12</v>
      </c>
      <c r="J2516" t="s">
        <v>8</v>
      </c>
      <c r="K2516">
        <v>30</v>
      </c>
      <c r="L2516" t="s">
        <v>8</v>
      </c>
      <c r="M2516">
        <v>20</v>
      </c>
      <c r="N2516">
        <v>1</v>
      </c>
      <c r="O2516" t="str">
        <f>IF(AND(Tabela1[[#This Row],[EA Play Season Pass]]="Yes",Tabela1[[#This Row],[Minecraft Season Pass]]="Yes"),"Yes","No")</f>
        <v>Yes</v>
      </c>
      <c r="P2516" t="str">
        <f>IF(OR(Tabela1[[#This Row],[EA Play Season Pass]]="Yes",Tabela1[[#This Row],[Minecraft Season Pass]]="Yes"),"Yes","No")</f>
        <v>Yes</v>
      </c>
      <c r="Q2516">
        <v>59</v>
      </c>
      <c r="R2516" s="2"/>
    </row>
    <row r="2517" spans="1:18" x14ac:dyDescent="0.25">
      <c r="A2517">
        <v>2516</v>
      </c>
      <c r="B2517" t="s">
        <v>4983</v>
      </c>
      <c r="C2517" t="s">
        <v>13</v>
      </c>
      <c r="D2517" s="50">
        <v>44929</v>
      </c>
      <c r="E2517">
        <f>YEAR(Tabela1[[#This Row],[Start Date]])</f>
        <v>2023</v>
      </c>
      <c r="F2517">
        <f>ROUNDUP(MONTH(Tabela1[[#This Row],[Start Date]])/3,0)</f>
        <v>1</v>
      </c>
      <c r="G2517" t="s">
        <v>11</v>
      </c>
      <c r="H2517">
        <v>10</v>
      </c>
      <c r="I2517" t="s">
        <v>14</v>
      </c>
      <c r="J2517" t="s">
        <v>8</v>
      </c>
      <c r="K2517">
        <v>30</v>
      </c>
      <c r="L2517" t="s">
        <v>11</v>
      </c>
      <c r="M2517">
        <v>0</v>
      </c>
      <c r="N2517">
        <v>3</v>
      </c>
      <c r="O2517" t="str">
        <f>IF(AND(Tabela1[[#This Row],[EA Play Season Pass]]="Yes",Tabela1[[#This Row],[Minecraft Season Pass]]="Yes"),"Yes","No")</f>
        <v>No</v>
      </c>
      <c r="P2517" t="str">
        <f>IF(OR(Tabela1[[#This Row],[EA Play Season Pass]]="Yes",Tabela1[[#This Row],[Minecraft Season Pass]]="Yes"),"Yes","No")</f>
        <v>Yes</v>
      </c>
      <c r="Q2517">
        <v>37</v>
      </c>
      <c r="R2517" s="2"/>
    </row>
    <row r="2518" spans="1:18" x14ac:dyDescent="0.25">
      <c r="A2518">
        <v>2517</v>
      </c>
      <c r="B2518" t="s">
        <v>1411</v>
      </c>
      <c r="C2518" t="s">
        <v>10</v>
      </c>
      <c r="D2518" s="50">
        <v>44929</v>
      </c>
      <c r="E2518">
        <f>YEAR(Tabela1[[#This Row],[Start Date]])</f>
        <v>2023</v>
      </c>
      <c r="F2518">
        <f>ROUNDUP(MONTH(Tabela1[[#This Row],[Start Date]])/3,0)</f>
        <v>1</v>
      </c>
      <c r="G2518" t="s">
        <v>11</v>
      </c>
      <c r="H2518">
        <v>5</v>
      </c>
      <c r="I2518" t="s">
        <v>9</v>
      </c>
      <c r="J2518" t="s">
        <v>11</v>
      </c>
      <c r="K2518">
        <v>0</v>
      </c>
      <c r="L2518" t="s">
        <v>11</v>
      </c>
      <c r="M2518">
        <v>0</v>
      </c>
      <c r="N2518">
        <v>1</v>
      </c>
      <c r="O2518" t="str">
        <f>IF(AND(Tabela1[[#This Row],[EA Play Season Pass]]="Yes",Tabela1[[#This Row],[Minecraft Season Pass]]="Yes"),"Yes","No")</f>
        <v>No</v>
      </c>
      <c r="P2518" t="str">
        <f>IF(OR(Tabela1[[#This Row],[EA Play Season Pass]]="Yes",Tabela1[[#This Row],[Minecraft Season Pass]]="Yes"),"Yes","No")</f>
        <v>No</v>
      </c>
      <c r="Q2518">
        <v>4</v>
      </c>
      <c r="R2518" s="2"/>
    </row>
    <row r="2519" spans="1:18" x14ac:dyDescent="0.25">
      <c r="A2519">
        <v>2518</v>
      </c>
      <c r="B2519" t="s">
        <v>1949</v>
      </c>
      <c r="C2519" t="s">
        <v>7</v>
      </c>
      <c r="D2519" s="50">
        <v>44929</v>
      </c>
      <c r="E2519">
        <f>YEAR(Tabela1[[#This Row],[Start Date]])</f>
        <v>2023</v>
      </c>
      <c r="F2519">
        <f>ROUNDUP(MONTH(Tabela1[[#This Row],[Start Date]])/3,0)</f>
        <v>1</v>
      </c>
      <c r="G2519" t="s">
        <v>8</v>
      </c>
      <c r="H2519">
        <v>15</v>
      </c>
      <c r="I2519" t="s">
        <v>12</v>
      </c>
      <c r="J2519" t="s">
        <v>11</v>
      </c>
      <c r="K2519">
        <v>0</v>
      </c>
      <c r="L2519" t="s">
        <v>11</v>
      </c>
      <c r="M2519">
        <v>0</v>
      </c>
      <c r="N2519">
        <v>2</v>
      </c>
      <c r="O2519" t="str">
        <f>IF(AND(Tabela1[[#This Row],[EA Play Season Pass]]="Yes",Tabela1[[#This Row],[Minecraft Season Pass]]="Yes"),"Yes","No")</f>
        <v>No</v>
      </c>
      <c r="P2519" t="str">
        <f>IF(OR(Tabela1[[#This Row],[EA Play Season Pass]]="Yes",Tabela1[[#This Row],[Minecraft Season Pass]]="Yes"),"Yes","No")</f>
        <v>No</v>
      </c>
      <c r="Q2519">
        <v>13</v>
      </c>
      <c r="R2519" s="2"/>
    </row>
    <row r="2520" spans="1:18" x14ac:dyDescent="0.25">
      <c r="A2520">
        <v>2519</v>
      </c>
      <c r="B2520" t="s">
        <v>4984</v>
      </c>
      <c r="C2520" t="s">
        <v>10</v>
      </c>
      <c r="D2520" s="50">
        <v>44929</v>
      </c>
      <c r="E2520">
        <f>YEAR(Tabela1[[#This Row],[Start Date]])</f>
        <v>2023</v>
      </c>
      <c r="F2520">
        <f>ROUNDUP(MONTH(Tabela1[[#This Row],[Start Date]])/3,0)</f>
        <v>1</v>
      </c>
      <c r="G2520" t="s">
        <v>8</v>
      </c>
      <c r="H2520">
        <v>5</v>
      </c>
      <c r="I2520" t="s">
        <v>9</v>
      </c>
      <c r="J2520" t="s">
        <v>8</v>
      </c>
      <c r="K2520">
        <v>30</v>
      </c>
      <c r="L2520" t="s">
        <v>8</v>
      </c>
      <c r="M2520">
        <v>20</v>
      </c>
      <c r="N2520">
        <v>1</v>
      </c>
      <c r="O2520" t="str">
        <f>IF(AND(Tabela1[[#This Row],[EA Play Season Pass]]="Yes",Tabela1[[#This Row],[Minecraft Season Pass]]="Yes"),"Yes","No")</f>
        <v>Yes</v>
      </c>
      <c r="P2520" t="str">
        <f>IF(OR(Tabela1[[#This Row],[EA Play Season Pass]]="Yes",Tabela1[[#This Row],[Minecraft Season Pass]]="Yes"),"Yes","No")</f>
        <v>Yes</v>
      </c>
      <c r="Q2520">
        <v>54</v>
      </c>
      <c r="R2520" s="2"/>
    </row>
    <row r="2521" spans="1:18" x14ac:dyDescent="0.25">
      <c r="A2521">
        <v>2520</v>
      </c>
      <c r="B2521" t="s">
        <v>1898</v>
      </c>
      <c r="C2521" t="s">
        <v>13</v>
      </c>
      <c r="D2521" s="50">
        <v>44929</v>
      </c>
      <c r="E2521">
        <f>YEAR(Tabela1[[#This Row],[Start Date]])</f>
        <v>2023</v>
      </c>
      <c r="F2521">
        <f>ROUNDUP(MONTH(Tabela1[[#This Row],[Start Date]])/3,0)</f>
        <v>1</v>
      </c>
      <c r="G2521" t="s">
        <v>11</v>
      </c>
      <c r="H2521">
        <v>10</v>
      </c>
      <c r="I2521" t="s">
        <v>14</v>
      </c>
      <c r="J2521" t="s">
        <v>8</v>
      </c>
      <c r="K2521">
        <v>30</v>
      </c>
      <c r="L2521" t="s">
        <v>8</v>
      </c>
      <c r="M2521">
        <v>20</v>
      </c>
      <c r="N2521">
        <v>3</v>
      </c>
      <c r="O2521" t="str">
        <f>IF(AND(Tabela1[[#This Row],[EA Play Season Pass]]="Yes",Tabela1[[#This Row],[Minecraft Season Pass]]="Yes"),"Yes","No")</f>
        <v>Yes</v>
      </c>
      <c r="P2521" t="str">
        <f>IF(OR(Tabela1[[#This Row],[EA Play Season Pass]]="Yes",Tabela1[[#This Row],[Minecraft Season Pass]]="Yes"),"Yes","No")</f>
        <v>Yes</v>
      </c>
      <c r="Q2521">
        <v>57</v>
      </c>
      <c r="R2521" s="2"/>
    </row>
    <row r="2522" spans="1:18" x14ac:dyDescent="0.25">
      <c r="A2522">
        <v>2521</v>
      </c>
      <c r="B2522" t="s">
        <v>1796</v>
      </c>
      <c r="C2522" t="s">
        <v>10</v>
      </c>
      <c r="D2522" s="50">
        <v>44929</v>
      </c>
      <c r="E2522">
        <f>YEAR(Tabela1[[#This Row],[Start Date]])</f>
        <v>2023</v>
      </c>
      <c r="F2522">
        <f>ROUNDUP(MONTH(Tabela1[[#This Row],[Start Date]])/3,0)</f>
        <v>1</v>
      </c>
      <c r="G2522" t="s">
        <v>8</v>
      </c>
      <c r="H2522">
        <v>5</v>
      </c>
      <c r="I2522" t="s">
        <v>9</v>
      </c>
      <c r="J2522" t="s">
        <v>11</v>
      </c>
      <c r="K2522">
        <v>0</v>
      </c>
      <c r="L2522" t="s">
        <v>8</v>
      </c>
      <c r="M2522">
        <v>20</v>
      </c>
      <c r="N2522">
        <v>1</v>
      </c>
      <c r="O2522" t="str">
        <f>IF(AND(Tabela1[[#This Row],[EA Play Season Pass]]="Yes",Tabela1[[#This Row],[Minecraft Season Pass]]="Yes"),"Yes","No")</f>
        <v>No</v>
      </c>
      <c r="P2522" t="str">
        <f>IF(OR(Tabela1[[#This Row],[EA Play Season Pass]]="Yes",Tabela1[[#This Row],[Minecraft Season Pass]]="Yes"),"Yes","No")</f>
        <v>Yes</v>
      </c>
      <c r="Q2522">
        <v>24</v>
      </c>
      <c r="R2522" s="2"/>
    </row>
    <row r="2523" spans="1:18" x14ac:dyDescent="0.25">
      <c r="A2523">
        <v>2522</v>
      </c>
      <c r="B2523" t="s">
        <v>4985</v>
      </c>
      <c r="C2523" t="s">
        <v>7</v>
      </c>
      <c r="D2523" s="50">
        <v>44929</v>
      </c>
      <c r="E2523">
        <f>YEAR(Tabela1[[#This Row],[Start Date]])</f>
        <v>2023</v>
      </c>
      <c r="F2523">
        <f>ROUNDUP(MONTH(Tabela1[[#This Row],[Start Date]])/3,0)</f>
        <v>1</v>
      </c>
      <c r="G2523" t="s">
        <v>11</v>
      </c>
      <c r="H2523">
        <v>15</v>
      </c>
      <c r="I2523" t="s">
        <v>12</v>
      </c>
      <c r="J2523" t="s">
        <v>11</v>
      </c>
      <c r="K2523">
        <v>0</v>
      </c>
      <c r="L2523" t="s">
        <v>11</v>
      </c>
      <c r="M2523">
        <v>0</v>
      </c>
      <c r="N2523">
        <v>1</v>
      </c>
      <c r="O2523" t="str">
        <f>IF(AND(Tabela1[[#This Row],[EA Play Season Pass]]="Yes",Tabela1[[#This Row],[Minecraft Season Pass]]="Yes"),"Yes","No")</f>
        <v>No</v>
      </c>
      <c r="P2523" t="str">
        <f>IF(OR(Tabela1[[#This Row],[EA Play Season Pass]]="Yes",Tabela1[[#This Row],[Minecraft Season Pass]]="Yes"),"Yes","No")</f>
        <v>No</v>
      </c>
      <c r="Q2523">
        <v>14</v>
      </c>
      <c r="R2523" s="2"/>
    </row>
    <row r="2524" spans="1:18" x14ac:dyDescent="0.25">
      <c r="A2524">
        <v>2523</v>
      </c>
      <c r="B2524" t="s">
        <v>4986</v>
      </c>
      <c r="C2524" t="s">
        <v>10</v>
      </c>
      <c r="D2524" s="50">
        <v>44930</v>
      </c>
      <c r="E2524">
        <f>YEAR(Tabela1[[#This Row],[Start Date]])</f>
        <v>2023</v>
      </c>
      <c r="F2524">
        <f>ROUNDUP(MONTH(Tabela1[[#This Row],[Start Date]])/3,0)</f>
        <v>1</v>
      </c>
      <c r="G2524" t="s">
        <v>8</v>
      </c>
      <c r="H2524">
        <v>5</v>
      </c>
      <c r="I2524" t="s">
        <v>14</v>
      </c>
      <c r="J2524" t="s">
        <v>8</v>
      </c>
      <c r="K2524">
        <v>30</v>
      </c>
      <c r="L2524" t="s">
        <v>8</v>
      </c>
      <c r="M2524">
        <v>20</v>
      </c>
      <c r="N2524">
        <v>2</v>
      </c>
      <c r="O2524" t="str">
        <f>IF(AND(Tabela1[[#This Row],[EA Play Season Pass]]="Yes",Tabela1[[#This Row],[Minecraft Season Pass]]="Yes"),"Yes","No")</f>
        <v>Yes</v>
      </c>
      <c r="P2524" t="str">
        <f>IF(OR(Tabela1[[#This Row],[EA Play Season Pass]]="Yes",Tabela1[[#This Row],[Minecraft Season Pass]]="Yes"),"Yes","No")</f>
        <v>Yes</v>
      </c>
      <c r="Q2524">
        <v>53</v>
      </c>
      <c r="R2524" s="2"/>
    </row>
    <row r="2525" spans="1:18" x14ac:dyDescent="0.25">
      <c r="A2525">
        <v>2524</v>
      </c>
      <c r="B2525" t="s">
        <v>4987</v>
      </c>
      <c r="C2525" t="s">
        <v>10</v>
      </c>
      <c r="D2525" s="50">
        <v>44930</v>
      </c>
      <c r="E2525">
        <f>YEAR(Tabela1[[#This Row],[Start Date]])</f>
        <v>2023</v>
      </c>
      <c r="F2525">
        <f>ROUNDUP(MONTH(Tabela1[[#This Row],[Start Date]])/3,0)</f>
        <v>1</v>
      </c>
      <c r="G2525" t="s">
        <v>8</v>
      </c>
      <c r="H2525">
        <v>5</v>
      </c>
      <c r="I2525" t="s">
        <v>14</v>
      </c>
      <c r="J2525" t="s">
        <v>11</v>
      </c>
      <c r="K2525">
        <v>0</v>
      </c>
      <c r="L2525" t="s">
        <v>11</v>
      </c>
      <c r="M2525">
        <v>0</v>
      </c>
      <c r="N2525">
        <v>3</v>
      </c>
      <c r="O2525" t="str">
        <f>IF(AND(Tabela1[[#This Row],[EA Play Season Pass]]="Yes",Tabela1[[#This Row],[Minecraft Season Pass]]="Yes"),"Yes","No")</f>
        <v>No</v>
      </c>
      <c r="P2525" t="str">
        <f>IF(OR(Tabela1[[#This Row],[EA Play Season Pass]]="Yes",Tabela1[[#This Row],[Minecraft Season Pass]]="Yes"),"Yes","No")</f>
        <v>No</v>
      </c>
      <c r="Q2525">
        <v>2</v>
      </c>
      <c r="R2525" s="2"/>
    </row>
    <row r="2526" spans="1:18" x14ac:dyDescent="0.25">
      <c r="A2526">
        <v>2525</v>
      </c>
      <c r="B2526" t="s">
        <v>1899</v>
      </c>
      <c r="C2526" t="s">
        <v>10</v>
      </c>
      <c r="D2526" s="50">
        <v>44930</v>
      </c>
      <c r="E2526">
        <f>YEAR(Tabela1[[#This Row],[Start Date]])</f>
        <v>2023</v>
      </c>
      <c r="F2526">
        <f>ROUNDUP(MONTH(Tabela1[[#This Row],[Start Date]])/3,0)</f>
        <v>1</v>
      </c>
      <c r="G2526" t="s">
        <v>11</v>
      </c>
      <c r="H2526">
        <v>5</v>
      </c>
      <c r="I2526" t="s">
        <v>12</v>
      </c>
      <c r="J2526" t="s">
        <v>11</v>
      </c>
      <c r="K2526">
        <v>0</v>
      </c>
      <c r="L2526" t="s">
        <v>8</v>
      </c>
      <c r="M2526">
        <v>20</v>
      </c>
      <c r="N2526">
        <v>1</v>
      </c>
      <c r="O2526" t="str">
        <f>IF(AND(Tabela1[[#This Row],[EA Play Season Pass]]="Yes",Tabela1[[#This Row],[Minecraft Season Pass]]="Yes"),"Yes","No")</f>
        <v>No</v>
      </c>
      <c r="P2526" t="str">
        <f>IF(OR(Tabela1[[#This Row],[EA Play Season Pass]]="Yes",Tabela1[[#This Row],[Minecraft Season Pass]]="Yes"),"Yes","No")</f>
        <v>Yes</v>
      </c>
      <c r="Q2526">
        <v>24</v>
      </c>
      <c r="R2526" s="2"/>
    </row>
    <row r="2527" spans="1:18" x14ac:dyDescent="0.25">
      <c r="A2527">
        <v>2526</v>
      </c>
      <c r="B2527" t="s">
        <v>4513</v>
      </c>
      <c r="C2527" t="s">
        <v>7</v>
      </c>
      <c r="D2527" s="50">
        <v>44930</v>
      </c>
      <c r="E2527">
        <f>YEAR(Tabela1[[#This Row],[Start Date]])</f>
        <v>2023</v>
      </c>
      <c r="F2527">
        <f>ROUNDUP(MONTH(Tabela1[[#This Row],[Start Date]])/3,0)</f>
        <v>1</v>
      </c>
      <c r="G2527" t="s">
        <v>8</v>
      </c>
      <c r="H2527">
        <v>15</v>
      </c>
      <c r="I2527" t="s">
        <v>9</v>
      </c>
      <c r="J2527" t="s">
        <v>8</v>
      </c>
      <c r="K2527">
        <v>30</v>
      </c>
      <c r="L2527" t="s">
        <v>11</v>
      </c>
      <c r="M2527">
        <v>0</v>
      </c>
      <c r="N2527">
        <v>2</v>
      </c>
      <c r="O2527" t="str">
        <f>IF(AND(Tabela1[[#This Row],[EA Play Season Pass]]="Yes",Tabela1[[#This Row],[Minecraft Season Pass]]="Yes"),"Yes","No")</f>
        <v>No</v>
      </c>
      <c r="P2527" t="str">
        <f>IF(OR(Tabela1[[#This Row],[EA Play Season Pass]]="Yes",Tabela1[[#This Row],[Minecraft Season Pass]]="Yes"),"Yes","No")</f>
        <v>Yes</v>
      </c>
      <c r="Q2527">
        <v>43</v>
      </c>
      <c r="R2527" s="2"/>
    </row>
    <row r="2528" spans="1:18" x14ac:dyDescent="0.25">
      <c r="A2528">
        <v>2527</v>
      </c>
      <c r="B2528" t="s">
        <v>4988</v>
      </c>
      <c r="C2528" t="s">
        <v>10</v>
      </c>
      <c r="D2528" s="50">
        <v>44930</v>
      </c>
      <c r="E2528">
        <f>YEAR(Tabela1[[#This Row],[Start Date]])</f>
        <v>2023</v>
      </c>
      <c r="F2528">
        <f>ROUNDUP(MONTH(Tabela1[[#This Row],[Start Date]])/3,0)</f>
        <v>1</v>
      </c>
      <c r="G2528" t="s">
        <v>11</v>
      </c>
      <c r="H2528">
        <v>5</v>
      </c>
      <c r="I2528" t="s">
        <v>12</v>
      </c>
      <c r="J2528" t="s">
        <v>11</v>
      </c>
      <c r="K2528">
        <v>0</v>
      </c>
      <c r="L2528" t="s">
        <v>8</v>
      </c>
      <c r="M2528">
        <v>20</v>
      </c>
      <c r="N2528">
        <v>2</v>
      </c>
      <c r="O2528" t="str">
        <f>IF(AND(Tabela1[[#This Row],[EA Play Season Pass]]="Yes",Tabela1[[#This Row],[Minecraft Season Pass]]="Yes"),"Yes","No")</f>
        <v>No</v>
      </c>
      <c r="P2528" t="str">
        <f>IF(OR(Tabela1[[#This Row],[EA Play Season Pass]]="Yes",Tabela1[[#This Row],[Minecraft Season Pass]]="Yes"),"Yes","No")</f>
        <v>Yes</v>
      </c>
      <c r="Q2528">
        <v>23</v>
      </c>
      <c r="R2528" s="2"/>
    </row>
    <row r="2529" spans="1:18" x14ac:dyDescent="0.25">
      <c r="A2529">
        <v>2528</v>
      </c>
      <c r="B2529" t="s">
        <v>1530</v>
      </c>
      <c r="C2529" t="s">
        <v>7</v>
      </c>
      <c r="D2529" s="50">
        <v>44930</v>
      </c>
      <c r="E2529">
        <f>YEAR(Tabela1[[#This Row],[Start Date]])</f>
        <v>2023</v>
      </c>
      <c r="F2529">
        <f>ROUNDUP(MONTH(Tabela1[[#This Row],[Start Date]])/3,0)</f>
        <v>1</v>
      </c>
      <c r="G2529" t="s">
        <v>8</v>
      </c>
      <c r="H2529">
        <v>15</v>
      </c>
      <c r="I2529" t="s">
        <v>9</v>
      </c>
      <c r="J2529" t="s">
        <v>8</v>
      </c>
      <c r="K2529">
        <v>30</v>
      </c>
      <c r="L2529" t="s">
        <v>8</v>
      </c>
      <c r="M2529">
        <v>20</v>
      </c>
      <c r="N2529">
        <v>3</v>
      </c>
      <c r="O2529" t="str">
        <f>IF(AND(Tabela1[[#This Row],[EA Play Season Pass]]="Yes",Tabela1[[#This Row],[Minecraft Season Pass]]="Yes"),"Yes","No")</f>
        <v>Yes</v>
      </c>
      <c r="P2529" t="str">
        <f>IF(OR(Tabela1[[#This Row],[EA Play Season Pass]]="Yes",Tabela1[[#This Row],[Minecraft Season Pass]]="Yes"),"Yes","No")</f>
        <v>Yes</v>
      </c>
      <c r="Q2529">
        <v>62</v>
      </c>
      <c r="R2529" s="2"/>
    </row>
    <row r="2530" spans="1:18" x14ac:dyDescent="0.25">
      <c r="A2530">
        <v>2529</v>
      </c>
      <c r="B2530" t="s">
        <v>2229</v>
      </c>
      <c r="C2530" t="s">
        <v>10</v>
      </c>
      <c r="D2530" s="50">
        <v>44930</v>
      </c>
      <c r="E2530">
        <f>YEAR(Tabela1[[#This Row],[Start Date]])</f>
        <v>2023</v>
      </c>
      <c r="F2530">
        <f>ROUNDUP(MONTH(Tabela1[[#This Row],[Start Date]])/3,0)</f>
        <v>1</v>
      </c>
      <c r="G2530" t="s">
        <v>11</v>
      </c>
      <c r="H2530">
        <v>5</v>
      </c>
      <c r="I2530" t="s">
        <v>14</v>
      </c>
      <c r="J2530" t="s">
        <v>8</v>
      </c>
      <c r="K2530">
        <v>30</v>
      </c>
      <c r="L2530" t="s">
        <v>8</v>
      </c>
      <c r="M2530">
        <v>20</v>
      </c>
      <c r="N2530">
        <v>3</v>
      </c>
      <c r="O2530" t="str">
        <f>IF(AND(Tabela1[[#This Row],[EA Play Season Pass]]="Yes",Tabela1[[#This Row],[Minecraft Season Pass]]="Yes"),"Yes","No")</f>
        <v>Yes</v>
      </c>
      <c r="P2530" t="str">
        <f>IF(OR(Tabela1[[#This Row],[EA Play Season Pass]]="Yes",Tabela1[[#This Row],[Minecraft Season Pass]]="Yes"),"Yes","No")</f>
        <v>Yes</v>
      </c>
      <c r="Q2530">
        <v>52</v>
      </c>
      <c r="R2530" s="2"/>
    </row>
    <row r="2531" spans="1:18" x14ac:dyDescent="0.25">
      <c r="A2531">
        <v>2530</v>
      </c>
      <c r="B2531" t="s">
        <v>795</v>
      </c>
      <c r="C2531" t="s">
        <v>10</v>
      </c>
      <c r="D2531" s="50">
        <v>44930</v>
      </c>
      <c r="E2531">
        <f>YEAR(Tabela1[[#This Row],[Start Date]])</f>
        <v>2023</v>
      </c>
      <c r="F2531">
        <f>ROUNDUP(MONTH(Tabela1[[#This Row],[Start Date]])/3,0)</f>
        <v>1</v>
      </c>
      <c r="G2531" t="s">
        <v>11</v>
      </c>
      <c r="H2531">
        <v>5</v>
      </c>
      <c r="I2531" t="s">
        <v>12</v>
      </c>
      <c r="J2531" t="s">
        <v>8</v>
      </c>
      <c r="K2531">
        <v>30</v>
      </c>
      <c r="L2531" t="s">
        <v>11</v>
      </c>
      <c r="M2531">
        <v>0</v>
      </c>
      <c r="N2531">
        <v>2</v>
      </c>
      <c r="O2531" t="str">
        <f>IF(AND(Tabela1[[#This Row],[EA Play Season Pass]]="Yes",Tabela1[[#This Row],[Minecraft Season Pass]]="Yes"),"Yes","No")</f>
        <v>No</v>
      </c>
      <c r="P2531" t="str">
        <f>IF(OR(Tabela1[[#This Row],[EA Play Season Pass]]="Yes",Tabela1[[#This Row],[Minecraft Season Pass]]="Yes"),"Yes","No")</f>
        <v>Yes</v>
      </c>
      <c r="Q2531">
        <v>33</v>
      </c>
      <c r="R2531" s="2"/>
    </row>
    <row r="2532" spans="1:18" x14ac:dyDescent="0.25">
      <c r="A2532">
        <v>2531</v>
      </c>
      <c r="B2532" t="s">
        <v>4989</v>
      </c>
      <c r="C2532" t="s">
        <v>10</v>
      </c>
      <c r="D2532" s="50">
        <v>44931</v>
      </c>
      <c r="E2532">
        <f>YEAR(Tabela1[[#This Row],[Start Date]])</f>
        <v>2023</v>
      </c>
      <c r="F2532">
        <f>ROUNDUP(MONTH(Tabela1[[#This Row],[Start Date]])/3,0)</f>
        <v>1</v>
      </c>
      <c r="G2532" t="s">
        <v>8</v>
      </c>
      <c r="H2532">
        <v>5</v>
      </c>
      <c r="I2532" t="s">
        <v>12</v>
      </c>
      <c r="J2532" t="s">
        <v>11</v>
      </c>
      <c r="K2532">
        <v>0</v>
      </c>
      <c r="L2532" t="s">
        <v>11</v>
      </c>
      <c r="M2532">
        <v>0</v>
      </c>
      <c r="N2532">
        <v>1</v>
      </c>
      <c r="O2532" t="str">
        <f>IF(AND(Tabela1[[#This Row],[EA Play Season Pass]]="Yes",Tabela1[[#This Row],[Minecraft Season Pass]]="Yes"),"Yes","No")</f>
        <v>No</v>
      </c>
      <c r="P2532" t="str">
        <f>IF(OR(Tabela1[[#This Row],[EA Play Season Pass]]="Yes",Tabela1[[#This Row],[Minecraft Season Pass]]="Yes"),"Yes","No")</f>
        <v>No</v>
      </c>
      <c r="Q2532">
        <v>4</v>
      </c>
      <c r="R2532" s="2"/>
    </row>
    <row r="2533" spans="1:18" x14ac:dyDescent="0.25">
      <c r="A2533">
        <v>2532</v>
      </c>
      <c r="B2533" t="s">
        <v>4990</v>
      </c>
      <c r="C2533" t="s">
        <v>7</v>
      </c>
      <c r="D2533" s="50">
        <v>44932</v>
      </c>
      <c r="E2533">
        <f>YEAR(Tabela1[[#This Row],[Start Date]])</f>
        <v>2023</v>
      </c>
      <c r="F2533">
        <f>ROUNDUP(MONTH(Tabela1[[#This Row],[Start Date]])/3,0)</f>
        <v>1</v>
      </c>
      <c r="G2533" t="s">
        <v>11</v>
      </c>
      <c r="H2533">
        <v>15</v>
      </c>
      <c r="I2533" t="s">
        <v>14</v>
      </c>
      <c r="J2533" t="s">
        <v>11</v>
      </c>
      <c r="K2533">
        <v>0</v>
      </c>
      <c r="L2533" t="s">
        <v>11</v>
      </c>
      <c r="M2533">
        <v>0</v>
      </c>
      <c r="N2533">
        <v>1</v>
      </c>
      <c r="O2533" t="str">
        <f>IF(AND(Tabela1[[#This Row],[EA Play Season Pass]]="Yes",Tabela1[[#This Row],[Minecraft Season Pass]]="Yes"),"Yes","No")</f>
        <v>No</v>
      </c>
      <c r="P2533" t="str">
        <f>IF(OR(Tabela1[[#This Row],[EA Play Season Pass]]="Yes",Tabela1[[#This Row],[Minecraft Season Pass]]="Yes"),"Yes","No")</f>
        <v>No</v>
      </c>
      <c r="Q2533">
        <v>14</v>
      </c>
      <c r="R2533" s="2"/>
    </row>
    <row r="2534" spans="1:18" x14ac:dyDescent="0.25">
      <c r="A2534">
        <v>2533</v>
      </c>
      <c r="B2534" t="s">
        <v>4991</v>
      </c>
      <c r="C2534" t="s">
        <v>7</v>
      </c>
      <c r="D2534" s="50">
        <v>44932</v>
      </c>
      <c r="E2534">
        <f>YEAR(Tabela1[[#This Row],[Start Date]])</f>
        <v>2023</v>
      </c>
      <c r="F2534">
        <f>ROUNDUP(MONTH(Tabela1[[#This Row],[Start Date]])/3,0)</f>
        <v>1</v>
      </c>
      <c r="G2534" t="s">
        <v>8</v>
      </c>
      <c r="H2534">
        <v>15</v>
      </c>
      <c r="I2534" t="s">
        <v>9</v>
      </c>
      <c r="J2534" t="s">
        <v>8</v>
      </c>
      <c r="K2534">
        <v>30</v>
      </c>
      <c r="L2534" t="s">
        <v>8</v>
      </c>
      <c r="M2534">
        <v>20</v>
      </c>
      <c r="N2534">
        <v>3</v>
      </c>
      <c r="O2534" t="str">
        <f>IF(AND(Tabela1[[#This Row],[EA Play Season Pass]]="Yes",Tabela1[[#This Row],[Minecraft Season Pass]]="Yes"),"Yes","No")</f>
        <v>Yes</v>
      </c>
      <c r="P2534" t="str">
        <f>IF(OR(Tabela1[[#This Row],[EA Play Season Pass]]="Yes",Tabela1[[#This Row],[Minecraft Season Pass]]="Yes"),"Yes","No")</f>
        <v>Yes</v>
      </c>
      <c r="Q2534">
        <v>62</v>
      </c>
      <c r="R2534" s="2"/>
    </row>
    <row r="2535" spans="1:18" x14ac:dyDescent="0.25">
      <c r="A2535">
        <v>2534</v>
      </c>
      <c r="B2535" t="s">
        <v>2501</v>
      </c>
      <c r="C2535" t="s">
        <v>10</v>
      </c>
      <c r="D2535" s="50">
        <v>44932</v>
      </c>
      <c r="E2535">
        <f>YEAR(Tabela1[[#This Row],[Start Date]])</f>
        <v>2023</v>
      </c>
      <c r="F2535">
        <f>ROUNDUP(MONTH(Tabela1[[#This Row],[Start Date]])/3,0)</f>
        <v>1</v>
      </c>
      <c r="G2535" t="s">
        <v>8</v>
      </c>
      <c r="H2535">
        <v>5</v>
      </c>
      <c r="I2535" t="s">
        <v>12</v>
      </c>
      <c r="J2535" t="s">
        <v>11</v>
      </c>
      <c r="K2535">
        <v>0</v>
      </c>
      <c r="L2535" t="s">
        <v>8</v>
      </c>
      <c r="M2535">
        <v>20</v>
      </c>
      <c r="N2535">
        <v>2</v>
      </c>
      <c r="O2535" t="str">
        <f>IF(AND(Tabela1[[#This Row],[EA Play Season Pass]]="Yes",Tabela1[[#This Row],[Minecraft Season Pass]]="Yes"),"Yes","No")</f>
        <v>No</v>
      </c>
      <c r="P2535" t="str">
        <f>IF(OR(Tabela1[[#This Row],[EA Play Season Pass]]="Yes",Tabela1[[#This Row],[Minecraft Season Pass]]="Yes"),"Yes","No")</f>
        <v>Yes</v>
      </c>
      <c r="Q2535">
        <v>23</v>
      </c>
      <c r="R2535" s="2"/>
    </row>
    <row r="2536" spans="1:18" x14ac:dyDescent="0.25">
      <c r="A2536">
        <v>2535</v>
      </c>
      <c r="B2536" t="s">
        <v>4992</v>
      </c>
      <c r="C2536" t="s">
        <v>10</v>
      </c>
      <c r="D2536" s="50">
        <v>44932</v>
      </c>
      <c r="E2536">
        <f>YEAR(Tabela1[[#This Row],[Start Date]])</f>
        <v>2023</v>
      </c>
      <c r="F2536">
        <f>ROUNDUP(MONTH(Tabela1[[#This Row],[Start Date]])/3,0)</f>
        <v>1</v>
      </c>
      <c r="G2536" t="s">
        <v>11</v>
      </c>
      <c r="H2536">
        <v>5</v>
      </c>
      <c r="I2536" t="s">
        <v>14</v>
      </c>
      <c r="J2536" t="s">
        <v>11</v>
      </c>
      <c r="K2536">
        <v>0</v>
      </c>
      <c r="L2536" t="s">
        <v>8</v>
      </c>
      <c r="M2536">
        <v>20</v>
      </c>
      <c r="N2536">
        <v>1</v>
      </c>
      <c r="O2536" t="str">
        <f>IF(AND(Tabela1[[#This Row],[EA Play Season Pass]]="Yes",Tabela1[[#This Row],[Minecraft Season Pass]]="Yes"),"Yes","No")</f>
        <v>No</v>
      </c>
      <c r="P2536" t="str">
        <f>IF(OR(Tabela1[[#This Row],[EA Play Season Pass]]="Yes",Tabela1[[#This Row],[Minecraft Season Pass]]="Yes"),"Yes","No")</f>
        <v>Yes</v>
      </c>
      <c r="Q2536">
        <v>24</v>
      </c>
      <c r="R2536" s="2"/>
    </row>
    <row r="2537" spans="1:18" x14ac:dyDescent="0.25">
      <c r="A2537">
        <v>2536</v>
      </c>
      <c r="B2537" t="s">
        <v>3023</v>
      </c>
      <c r="C2537" t="s">
        <v>7</v>
      </c>
      <c r="D2537" s="50">
        <v>44932</v>
      </c>
      <c r="E2537">
        <f>YEAR(Tabela1[[#This Row],[Start Date]])</f>
        <v>2023</v>
      </c>
      <c r="F2537">
        <f>ROUNDUP(MONTH(Tabela1[[#This Row],[Start Date]])/3,0)</f>
        <v>1</v>
      </c>
      <c r="G2537" t="s">
        <v>11</v>
      </c>
      <c r="H2537">
        <v>15</v>
      </c>
      <c r="I2537" t="s">
        <v>14</v>
      </c>
      <c r="J2537" t="s">
        <v>11</v>
      </c>
      <c r="K2537">
        <v>0</v>
      </c>
      <c r="L2537" t="s">
        <v>11</v>
      </c>
      <c r="M2537">
        <v>0</v>
      </c>
      <c r="N2537">
        <v>1</v>
      </c>
      <c r="O2537" t="str">
        <f>IF(AND(Tabela1[[#This Row],[EA Play Season Pass]]="Yes",Tabela1[[#This Row],[Minecraft Season Pass]]="Yes"),"Yes","No")</f>
        <v>No</v>
      </c>
      <c r="P2537" t="str">
        <f>IF(OR(Tabela1[[#This Row],[EA Play Season Pass]]="Yes",Tabela1[[#This Row],[Minecraft Season Pass]]="Yes"),"Yes","No")</f>
        <v>No</v>
      </c>
      <c r="Q2537">
        <v>14</v>
      </c>
      <c r="R2537" s="2"/>
    </row>
    <row r="2538" spans="1:18" x14ac:dyDescent="0.25">
      <c r="A2538">
        <v>2537</v>
      </c>
      <c r="B2538" t="s">
        <v>713</v>
      </c>
      <c r="C2538" t="s">
        <v>7</v>
      </c>
      <c r="D2538" s="50">
        <v>44932</v>
      </c>
      <c r="E2538">
        <f>YEAR(Tabela1[[#This Row],[Start Date]])</f>
        <v>2023</v>
      </c>
      <c r="F2538">
        <f>ROUNDUP(MONTH(Tabela1[[#This Row],[Start Date]])/3,0)</f>
        <v>1</v>
      </c>
      <c r="G2538" t="s">
        <v>11</v>
      </c>
      <c r="H2538">
        <v>15</v>
      </c>
      <c r="I2538" t="s">
        <v>9</v>
      </c>
      <c r="J2538" t="s">
        <v>11</v>
      </c>
      <c r="K2538">
        <v>0</v>
      </c>
      <c r="L2538" t="s">
        <v>8</v>
      </c>
      <c r="M2538">
        <v>20</v>
      </c>
      <c r="N2538">
        <v>3</v>
      </c>
      <c r="O2538" t="str">
        <f>IF(AND(Tabela1[[#This Row],[EA Play Season Pass]]="Yes",Tabela1[[#This Row],[Minecraft Season Pass]]="Yes"),"Yes","No")</f>
        <v>No</v>
      </c>
      <c r="P2538" t="str">
        <f>IF(OR(Tabela1[[#This Row],[EA Play Season Pass]]="Yes",Tabela1[[#This Row],[Minecraft Season Pass]]="Yes"),"Yes","No")</f>
        <v>Yes</v>
      </c>
      <c r="Q2538">
        <v>32</v>
      </c>
      <c r="R2538" s="2"/>
    </row>
    <row r="2539" spans="1:18" x14ac:dyDescent="0.25">
      <c r="A2539">
        <v>2538</v>
      </c>
      <c r="B2539" t="s">
        <v>2799</v>
      </c>
      <c r="C2539" t="s">
        <v>13</v>
      </c>
      <c r="D2539" s="50">
        <v>44933</v>
      </c>
      <c r="E2539">
        <f>YEAR(Tabela1[[#This Row],[Start Date]])</f>
        <v>2023</v>
      </c>
      <c r="F2539">
        <f>ROUNDUP(MONTH(Tabela1[[#This Row],[Start Date]])/3,0)</f>
        <v>1</v>
      </c>
      <c r="G2539" t="s">
        <v>8</v>
      </c>
      <c r="H2539">
        <v>10</v>
      </c>
      <c r="I2539" t="s">
        <v>14</v>
      </c>
      <c r="J2539" t="s">
        <v>11</v>
      </c>
      <c r="K2539">
        <v>0</v>
      </c>
      <c r="L2539" t="s">
        <v>11</v>
      </c>
      <c r="M2539">
        <v>0</v>
      </c>
      <c r="N2539">
        <v>1</v>
      </c>
      <c r="O2539" t="str">
        <f>IF(AND(Tabela1[[#This Row],[EA Play Season Pass]]="Yes",Tabela1[[#This Row],[Minecraft Season Pass]]="Yes"),"Yes","No")</f>
        <v>No</v>
      </c>
      <c r="P2539" t="str">
        <f>IF(OR(Tabela1[[#This Row],[EA Play Season Pass]]="Yes",Tabela1[[#This Row],[Minecraft Season Pass]]="Yes"),"Yes","No")</f>
        <v>No</v>
      </c>
      <c r="Q2539">
        <v>9</v>
      </c>
      <c r="R2539" s="2"/>
    </row>
    <row r="2540" spans="1:18" x14ac:dyDescent="0.25">
      <c r="A2540">
        <v>2539</v>
      </c>
      <c r="B2540" t="s">
        <v>3321</v>
      </c>
      <c r="C2540" t="s">
        <v>13</v>
      </c>
      <c r="D2540" s="50">
        <v>44933</v>
      </c>
      <c r="E2540">
        <f>YEAR(Tabela1[[#This Row],[Start Date]])</f>
        <v>2023</v>
      </c>
      <c r="F2540">
        <f>ROUNDUP(MONTH(Tabela1[[#This Row],[Start Date]])/3,0)</f>
        <v>1</v>
      </c>
      <c r="G2540" t="s">
        <v>11</v>
      </c>
      <c r="H2540">
        <v>10</v>
      </c>
      <c r="I2540" t="s">
        <v>12</v>
      </c>
      <c r="J2540" t="s">
        <v>11</v>
      </c>
      <c r="K2540">
        <v>0</v>
      </c>
      <c r="L2540" t="s">
        <v>11</v>
      </c>
      <c r="M2540">
        <v>0</v>
      </c>
      <c r="N2540">
        <v>1</v>
      </c>
      <c r="O2540" t="str">
        <f>IF(AND(Tabela1[[#This Row],[EA Play Season Pass]]="Yes",Tabela1[[#This Row],[Minecraft Season Pass]]="Yes"),"Yes","No")</f>
        <v>No</v>
      </c>
      <c r="P2540" t="str">
        <f>IF(OR(Tabela1[[#This Row],[EA Play Season Pass]]="Yes",Tabela1[[#This Row],[Minecraft Season Pass]]="Yes"),"Yes","No")</f>
        <v>No</v>
      </c>
      <c r="Q2540">
        <v>9</v>
      </c>
      <c r="R2540" s="2"/>
    </row>
    <row r="2541" spans="1:18" x14ac:dyDescent="0.25">
      <c r="A2541">
        <v>2540</v>
      </c>
      <c r="B2541" t="s">
        <v>2859</v>
      </c>
      <c r="C2541" t="s">
        <v>7</v>
      </c>
      <c r="D2541" s="50">
        <v>44933</v>
      </c>
      <c r="E2541">
        <f>YEAR(Tabela1[[#This Row],[Start Date]])</f>
        <v>2023</v>
      </c>
      <c r="F2541">
        <f>ROUNDUP(MONTH(Tabela1[[#This Row],[Start Date]])/3,0)</f>
        <v>1</v>
      </c>
      <c r="G2541" t="s">
        <v>8</v>
      </c>
      <c r="H2541">
        <v>15</v>
      </c>
      <c r="I2541" t="s">
        <v>9</v>
      </c>
      <c r="J2541" t="s">
        <v>11</v>
      </c>
      <c r="K2541">
        <v>0</v>
      </c>
      <c r="L2541" t="s">
        <v>11</v>
      </c>
      <c r="M2541">
        <v>0</v>
      </c>
      <c r="N2541">
        <v>2</v>
      </c>
      <c r="O2541" t="str">
        <f>IF(AND(Tabela1[[#This Row],[EA Play Season Pass]]="Yes",Tabela1[[#This Row],[Minecraft Season Pass]]="Yes"),"Yes","No")</f>
        <v>No</v>
      </c>
      <c r="P2541" t="str">
        <f>IF(OR(Tabela1[[#This Row],[EA Play Season Pass]]="Yes",Tabela1[[#This Row],[Minecraft Season Pass]]="Yes"),"Yes","No")</f>
        <v>No</v>
      </c>
      <c r="Q2541">
        <v>13</v>
      </c>
      <c r="R2541" s="2"/>
    </row>
    <row r="2542" spans="1:18" x14ac:dyDescent="0.25">
      <c r="A2542">
        <v>2541</v>
      </c>
      <c r="B2542" t="s">
        <v>4993</v>
      </c>
      <c r="C2542" t="s">
        <v>7</v>
      </c>
      <c r="D2542" s="50">
        <v>44933</v>
      </c>
      <c r="E2542">
        <f>YEAR(Tabela1[[#This Row],[Start Date]])</f>
        <v>2023</v>
      </c>
      <c r="F2542">
        <f>ROUNDUP(MONTH(Tabela1[[#This Row],[Start Date]])/3,0)</f>
        <v>1</v>
      </c>
      <c r="G2542" t="s">
        <v>11</v>
      </c>
      <c r="H2542">
        <v>15</v>
      </c>
      <c r="I2542" t="s">
        <v>14</v>
      </c>
      <c r="J2542" t="s">
        <v>8</v>
      </c>
      <c r="K2542">
        <v>30</v>
      </c>
      <c r="L2542" t="s">
        <v>8</v>
      </c>
      <c r="M2542">
        <v>20</v>
      </c>
      <c r="N2542">
        <v>3</v>
      </c>
      <c r="O2542" t="str">
        <f>IF(AND(Tabela1[[#This Row],[EA Play Season Pass]]="Yes",Tabela1[[#This Row],[Minecraft Season Pass]]="Yes"),"Yes","No")</f>
        <v>Yes</v>
      </c>
      <c r="P2542" t="str">
        <f>IF(OR(Tabela1[[#This Row],[EA Play Season Pass]]="Yes",Tabela1[[#This Row],[Minecraft Season Pass]]="Yes"),"Yes","No")</f>
        <v>Yes</v>
      </c>
      <c r="Q2542">
        <v>62</v>
      </c>
      <c r="R2542" s="2"/>
    </row>
    <row r="2543" spans="1:18" x14ac:dyDescent="0.25">
      <c r="A2543">
        <v>2542</v>
      </c>
      <c r="B2543" t="s">
        <v>821</v>
      </c>
      <c r="C2543" t="s">
        <v>13</v>
      </c>
      <c r="D2543" s="50">
        <v>44933</v>
      </c>
      <c r="E2543">
        <f>YEAR(Tabela1[[#This Row],[Start Date]])</f>
        <v>2023</v>
      </c>
      <c r="F2543">
        <f>ROUNDUP(MONTH(Tabela1[[#This Row],[Start Date]])/3,0)</f>
        <v>1</v>
      </c>
      <c r="G2543" t="s">
        <v>11</v>
      </c>
      <c r="H2543">
        <v>10</v>
      </c>
      <c r="I2543" t="s">
        <v>12</v>
      </c>
      <c r="J2543" t="s">
        <v>11</v>
      </c>
      <c r="K2543">
        <v>0</v>
      </c>
      <c r="L2543" t="s">
        <v>8</v>
      </c>
      <c r="M2543">
        <v>20</v>
      </c>
      <c r="N2543">
        <v>2</v>
      </c>
      <c r="O2543" t="str">
        <f>IF(AND(Tabela1[[#This Row],[EA Play Season Pass]]="Yes",Tabela1[[#This Row],[Minecraft Season Pass]]="Yes"),"Yes","No")</f>
        <v>No</v>
      </c>
      <c r="P2543" t="str">
        <f>IF(OR(Tabela1[[#This Row],[EA Play Season Pass]]="Yes",Tabela1[[#This Row],[Minecraft Season Pass]]="Yes"),"Yes","No")</f>
        <v>Yes</v>
      </c>
      <c r="Q2543">
        <v>28</v>
      </c>
      <c r="R2543" s="2"/>
    </row>
    <row r="2544" spans="1:18" x14ac:dyDescent="0.25">
      <c r="A2544">
        <v>2543</v>
      </c>
      <c r="B2544" t="s">
        <v>4994</v>
      </c>
      <c r="C2544" t="s">
        <v>10</v>
      </c>
      <c r="D2544" s="50">
        <v>44933</v>
      </c>
      <c r="E2544">
        <f>YEAR(Tabela1[[#This Row],[Start Date]])</f>
        <v>2023</v>
      </c>
      <c r="F2544">
        <f>ROUNDUP(MONTH(Tabela1[[#This Row],[Start Date]])/3,0)</f>
        <v>1</v>
      </c>
      <c r="G2544" t="s">
        <v>8</v>
      </c>
      <c r="H2544">
        <v>5</v>
      </c>
      <c r="I2544" t="s">
        <v>9</v>
      </c>
      <c r="J2544" t="s">
        <v>8</v>
      </c>
      <c r="K2544">
        <v>30</v>
      </c>
      <c r="L2544" t="s">
        <v>8</v>
      </c>
      <c r="M2544">
        <v>20</v>
      </c>
      <c r="N2544">
        <v>2</v>
      </c>
      <c r="O2544" t="str">
        <f>IF(AND(Tabela1[[#This Row],[EA Play Season Pass]]="Yes",Tabela1[[#This Row],[Minecraft Season Pass]]="Yes"),"Yes","No")</f>
        <v>Yes</v>
      </c>
      <c r="P2544" t="str">
        <f>IF(OR(Tabela1[[#This Row],[EA Play Season Pass]]="Yes",Tabela1[[#This Row],[Minecraft Season Pass]]="Yes"),"Yes","No")</f>
        <v>Yes</v>
      </c>
      <c r="Q2544">
        <v>53</v>
      </c>
      <c r="R2544" s="2"/>
    </row>
    <row r="2545" spans="1:18" x14ac:dyDescent="0.25">
      <c r="A2545">
        <v>2544</v>
      </c>
      <c r="B2545" t="s">
        <v>2914</v>
      </c>
      <c r="C2545" t="s">
        <v>13</v>
      </c>
      <c r="D2545" s="50">
        <v>44933</v>
      </c>
      <c r="E2545">
        <f>YEAR(Tabela1[[#This Row],[Start Date]])</f>
        <v>2023</v>
      </c>
      <c r="F2545">
        <f>ROUNDUP(MONTH(Tabela1[[#This Row],[Start Date]])/3,0)</f>
        <v>1</v>
      </c>
      <c r="G2545" t="s">
        <v>8</v>
      </c>
      <c r="H2545">
        <v>10</v>
      </c>
      <c r="I2545" t="s">
        <v>9</v>
      </c>
      <c r="J2545" t="s">
        <v>8</v>
      </c>
      <c r="K2545">
        <v>30</v>
      </c>
      <c r="L2545" t="s">
        <v>8</v>
      </c>
      <c r="M2545">
        <v>20</v>
      </c>
      <c r="N2545">
        <v>3</v>
      </c>
      <c r="O2545" t="str">
        <f>IF(AND(Tabela1[[#This Row],[EA Play Season Pass]]="Yes",Tabela1[[#This Row],[Minecraft Season Pass]]="Yes"),"Yes","No")</f>
        <v>Yes</v>
      </c>
      <c r="P2545" t="str">
        <f>IF(OR(Tabela1[[#This Row],[EA Play Season Pass]]="Yes",Tabela1[[#This Row],[Minecraft Season Pass]]="Yes"),"Yes","No")</f>
        <v>Yes</v>
      </c>
      <c r="Q2545">
        <v>57</v>
      </c>
      <c r="R2545" s="2"/>
    </row>
    <row r="2546" spans="1:18" x14ac:dyDescent="0.25">
      <c r="A2546">
        <v>2545</v>
      </c>
      <c r="B2546" t="s">
        <v>4995</v>
      </c>
      <c r="C2546" t="s">
        <v>13</v>
      </c>
      <c r="D2546" s="50">
        <v>44933</v>
      </c>
      <c r="E2546">
        <f>YEAR(Tabela1[[#This Row],[Start Date]])</f>
        <v>2023</v>
      </c>
      <c r="F2546">
        <f>ROUNDUP(MONTH(Tabela1[[#This Row],[Start Date]])/3,0)</f>
        <v>1</v>
      </c>
      <c r="G2546" t="s">
        <v>8</v>
      </c>
      <c r="H2546">
        <v>10</v>
      </c>
      <c r="I2546" t="s">
        <v>12</v>
      </c>
      <c r="J2546" t="s">
        <v>8</v>
      </c>
      <c r="K2546">
        <v>30</v>
      </c>
      <c r="L2546" t="s">
        <v>8</v>
      </c>
      <c r="M2546">
        <v>20</v>
      </c>
      <c r="N2546">
        <v>2</v>
      </c>
      <c r="O2546" t="str">
        <f>IF(AND(Tabela1[[#This Row],[EA Play Season Pass]]="Yes",Tabela1[[#This Row],[Minecraft Season Pass]]="Yes"),"Yes","No")</f>
        <v>Yes</v>
      </c>
      <c r="P2546" t="str">
        <f>IF(OR(Tabela1[[#This Row],[EA Play Season Pass]]="Yes",Tabela1[[#This Row],[Minecraft Season Pass]]="Yes"),"Yes","No")</f>
        <v>Yes</v>
      </c>
      <c r="Q2546">
        <v>58</v>
      </c>
      <c r="R2546" s="2"/>
    </row>
    <row r="2547" spans="1:18" x14ac:dyDescent="0.25">
      <c r="A2547">
        <v>2546</v>
      </c>
      <c r="B2547" t="s">
        <v>381</v>
      </c>
      <c r="C2547" t="s">
        <v>7</v>
      </c>
      <c r="D2547" s="50">
        <v>44933</v>
      </c>
      <c r="E2547">
        <f>YEAR(Tabela1[[#This Row],[Start Date]])</f>
        <v>2023</v>
      </c>
      <c r="F2547">
        <f>ROUNDUP(MONTH(Tabela1[[#This Row],[Start Date]])/3,0)</f>
        <v>1</v>
      </c>
      <c r="G2547" t="s">
        <v>8</v>
      </c>
      <c r="H2547">
        <v>15</v>
      </c>
      <c r="I2547" t="s">
        <v>9</v>
      </c>
      <c r="J2547" t="s">
        <v>11</v>
      </c>
      <c r="K2547">
        <v>0</v>
      </c>
      <c r="L2547" t="s">
        <v>8</v>
      </c>
      <c r="M2547">
        <v>20</v>
      </c>
      <c r="N2547">
        <v>2</v>
      </c>
      <c r="O2547" t="str">
        <f>IF(AND(Tabela1[[#This Row],[EA Play Season Pass]]="Yes",Tabela1[[#This Row],[Minecraft Season Pass]]="Yes"),"Yes","No")</f>
        <v>No</v>
      </c>
      <c r="P2547" t="str">
        <f>IF(OR(Tabela1[[#This Row],[EA Play Season Pass]]="Yes",Tabela1[[#This Row],[Minecraft Season Pass]]="Yes"),"Yes","No")</f>
        <v>Yes</v>
      </c>
      <c r="Q2547">
        <v>33</v>
      </c>
      <c r="R2547" s="2"/>
    </row>
    <row r="2548" spans="1:18" x14ac:dyDescent="0.25">
      <c r="A2548">
        <v>2547</v>
      </c>
      <c r="B2548" t="s">
        <v>876</v>
      </c>
      <c r="C2548" t="s">
        <v>13</v>
      </c>
      <c r="D2548" s="50">
        <v>44934</v>
      </c>
      <c r="E2548">
        <f>YEAR(Tabela1[[#This Row],[Start Date]])</f>
        <v>2023</v>
      </c>
      <c r="F2548">
        <f>ROUNDUP(MONTH(Tabela1[[#This Row],[Start Date]])/3,0)</f>
        <v>1</v>
      </c>
      <c r="G2548" t="s">
        <v>8</v>
      </c>
      <c r="H2548">
        <v>10</v>
      </c>
      <c r="I2548" t="s">
        <v>9</v>
      </c>
      <c r="J2548" t="s">
        <v>8</v>
      </c>
      <c r="K2548">
        <v>30</v>
      </c>
      <c r="L2548" t="s">
        <v>11</v>
      </c>
      <c r="M2548">
        <v>0</v>
      </c>
      <c r="N2548">
        <v>1</v>
      </c>
      <c r="O2548" t="str">
        <f>IF(AND(Tabela1[[#This Row],[EA Play Season Pass]]="Yes",Tabela1[[#This Row],[Minecraft Season Pass]]="Yes"),"Yes","No")</f>
        <v>No</v>
      </c>
      <c r="P2548" t="str">
        <f>IF(OR(Tabela1[[#This Row],[EA Play Season Pass]]="Yes",Tabela1[[#This Row],[Minecraft Season Pass]]="Yes"),"Yes","No")</f>
        <v>Yes</v>
      </c>
      <c r="Q2548">
        <v>39</v>
      </c>
      <c r="R2548" s="2"/>
    </row>
    <row r="2549" spans="1:18" x14ac:dyDescent="0.25">
      <c r="A2549">
        <v>2548</v>
      </c>
      <c r="B2549" t="s">
        <v>1280</v>
      </c>
      <c r="C2549" t="s">
        <v>10</v>
      </c>
      <c r="D2549" s="50">
        <v>44934</v>
      </c>
      <c r="E2549">
        <f>YEAR(Tabela1[[#This Row],[Start Date]])</f>
        <v>2023</v>
      </c>
      <c r="F2549">
        <f>ROUNDUP(MONTH(Tabela1[[#This Row],[Start Date]])/3,0)</f>
        <v>1</v>
      </c>
      <c r="G2549" t="s">
        <v>8</v>
      </c>
      <c r="H2549">
        <v>5</v>
      </c>
      <c r="I2549" t="s">
        <v>14</v>
      </c>
      <c r="J2549" t="s">
        <v>11</v>
      </c>
      <c r="K2549">
        <v>0</v>
      </c>
      <c r="L2549" t="s">
        <v>8</v>
      </c>
      <c r="M2549">
        <v>20</v>
      </c>
      <c r="N2549">
        <v>1</v>
      </c>
      <c r="O2549" t="str">
        <f>IF(AND(Tabela1[[#This Row],[EA Play Season Pass]]="Yes",Tabela1[[#This Row],[Minecraft Season Pass]]="Yes"),"Yes","No")</f>
        <v>No</v>
      </c>
      <c r="P2549" t="str">
        <f>IF(OR(Tabela1[[#This Row],[EA Play Season Pass]]="Yes",Tabela1[[#This Row],[Minecraft Season Pass]]="Yes"),"Yes","No")</f>
        <v>Yes</v>
      </c>
      <c r="Q2549">
        <v>24</v>
      </c>
      <c r="R2549" s="2"/>
    </row>
    <row r="2550" spans="1:18" x14ac:dyDescent="0.25">
      <c r="A2550">
        <v>2549</v>
      </c>
      <c r="B2550" t="s">
        <v>2276</v>
      </c>
      <c r="C2550" t="s">
        <v>7</v>
      </c>
      <c r="D2550" s="50">
        <v>44934</v>
      </c>
      <c r="E2550">
        <f>YEAR(Tabela1[[#This Row],[Start Date]])</f>
        <v>2023</v>
      </c>
      <c r="F2550">
        <f>ROUNDUP(MONTH(Tabela1[[#This Row],[Start Date]])/3,0)</f>
        <v>1</v>
      </c>
      <c r="G2550" t="s">
        <v>8</v>
      </c>
      <c r="H2550">
        <v>15</v>
      </c>
      <c r="I2550" t="s">
        <v>12</v>
      </c>
      <c r="J2550" t="s">
        <v>8</v>
      </c>
      <c r="K2550">
        <v>30</v>
      </c>
      <c r="L2550" t="s">
        <v>11</v>
      </c>
      <c r="M2550">
        <v>0</v>
      </c>
      <c r="N2550">
        <v>2</v>
      </c>
      <c r="O2550" t="str">
        <f>IF(AND(Tabela1[[#This Row],[EA Play Season Pass]]="Yes",Tabela1[[#This Row],[Minecraft Season Pass]]="Yes"),"Yes","No")</f>
        <v>No</v>
      </c>
      <c r="P2550" t="str">
        <f>IF(OR(Tabela1[[#This Row],[EA Play Season Pass]]="Yes",Tabela1[[#This Row],[Minecraft Season Pass]]="Yes"),"Yes","No")</f>
        <v>Yes</v>
      </c>
      <c r="Q2550">
        <v>43</v>
      </c>
      <c r="R2550" s="2"/>
    </row>
    <row r="2551" spans="1:18" x14ac:dyDescent="0.25">
      <c r="A2551">
        <v>2550</v>
      </c>
      <c r="B2551" t="s">
        <v>3156</v>
      </c>
      <c r="C2551" t="s">
        <v>13</v>
      </c>
      <c r="D2551" s="50">
        <v>44934</v>
      </c>
      <c r="E2551">
        <f>YEAR(Tabela1[[#This Row],[Start Date]])</f>
        <v>2023</v>
      </c>
      <c r="F2551">
        <f>ROUNDUP(MONTH(Tabela1[[#This Row],[Start Date]])/3,0)</f>
        <v>1</v>
      </c>
      <c r="G2551" t="s">
        <v>11</v>
      </c>
      <c r="H2551">
        <v>10</v>
      </c>
      <c r="I2551" t="s">
        <v>12</v>
      </c>
      <c r="J2551" t="s">
        <v>11</v>
      </c>
      <c r="K2551">
        <v>0</v>
      </c>
      <c r="L2551" t="s">
        <v>8</v>
      </c>
      <c r="M2551">
        <v>20</v>
      </c>
      <c r="N2551">
        <v>1</v>
      </c>
      <c r="O2551" t="str">
        <f>IF(AND(Tabela1[[#This Row],[EA Play Season Pass]]="Yes",Tabela1[[#This Row],[Minecraft Season Pass]]="Yes"),"Yes","No")</f>
        <v>No</v>
      </c>
      <c r="P2551" t="str">
        <f>IF(OR(Tabela1[[#This Row],[EA Play Season Pass]]="Yes",Tabela1[[#This Row],[Minecraft Season Pass]]="Yes"),"Yes","No")</f>
        <v>Yes</v>
      </c>
      <c r="Q2551">
        <v>29</v>
      </c>
      <c r="R2551" s="2"/>
    </row>
    <row r="2552" spans="1:18" x14ac:dyDescent="0.25">
      <c r="A2552">
        <v>2551</v>
      </c>
      <c r="B2552" t="s">
        <v>1940</v>
      </c>
      <c r="C2552" t="s">
        <v>7</v>
      </c>
      <c r="D2552" s="50">
        <v>44935</v>
      </c>
      <c r="E2552">
        <f>YEAR(Tabela1[[#This Row],[Start Date]])</f>
        <v>2023</v>
      </c>
      <c r="F2552">
        <f>ROUNDUP(MONTH(Tabela1[[#This Row],[Start Date]])/3,0)</f>
        <v>1</v>
      </c>
      <c r="G2552" t="s">
        <v>8</v>
      </c>
      <c r="H2552">
        <v>15</v>
      </c>
      <c r="I2552" t="s">
        <v>9</v>
      </c>
      <c r="J2552" t="s">
        <v>11</v>
      </c>
      <c r="K2552">
        <v>0</v>
      </c>
      <c r="L2552" t="s">
        <v>11</v>
      </c>
      <c r="M2552">
        <v>0</v>
      </c>
      <c r="N2552">
        <v>3</v>
      </c>
      <c r="O2552" t="str">
        <f>IF(AND(Tabela1[[#This Row],[EA Play Season Pass]]="Yes",Tabela1[[#This Row],[Minecraft Season Pass]]="Yes"),"Yes","No")</f>
        <v>No</v>
      </c>
      <c r="P2552" t="str">
        <f>IF(OR(Tabela1[[#This Row],[EA Play Season Pass]]="Yes",Tabela1[[#This Row],[Minecraft Season Pass]]="Yes"),"Yes","No")</f>
        <v>No</v>
      </c>
      <c r="Q2552">
        <v>12</v>
      </c>
      <c r="R2552" s="2"/>
    </row>
    <row r="2553" spans="1:18" x14ac:dyDescent="0.25">
      <c r="A2553">
        <v>2552</v>
      </c>
      <c r="B2553" t="s">
        <v>2054</v>
      </c>
      <c r="C2553" t="s">
        <v>7</v>
      </c>
      <c r="D2553" s="50">
        <v>44935</v>
      </c>
      <c r="E2553">
        <f>YEAR(Tabela1[[#This Row],[Start Date]])</f>
        <v>2023</v>
      </c>
      <c r="F2553">
        <f>ROUNDUP(MONTH(Tabela1[[#This Row],[Start Date]])/3,0)</f>
        <v>1</v>
      </c>
      <c r="G2553" t="s">
        <v>11</v>
      </c>
      <c r="H2553">
        <v>15</v>
      </c>
      <c r="I2553" t="s">
        <v>14</v>
      </c>
      <c r="J2553" t="s">
        <v>8</v>
      </c>
      <c r="K2553">
        <v>30</v>
      </c>
      <c r="L2553" t="s">
        <v>11</v>
      </c>
      <c r="M2553">
        <v>0</v>
      </c>
      <c r="N2553">
        <v>1</v>
      </c>
      <c r="O2553" t="str">
        <f>IF(AND(Tabela1[[#This Row],[EA Play Season Pass]]="Yes",Tabela1[[#This Row],[Minecraft Season Pass]]="Yes"),"Yes","No")</f>
        <v>No</v>
      </c>
      <c r="P2553" t="str">
        <f>IF(OR(Tabela1[[#This Row],[EA Play Season Pass]]="Yes",Tabela1[[#This Row],[Minecraft Season Pass]]="Yes"),"Yes","No")</f>
        <v>Yes</v>
      </c>
      <c r="Q2553">
        <v>44</v>
      </c>
      <c r="R2553" s="2"/>
    </row>
    <row r="2554" spans="1:18" x14ac:dyDescent="0.25">
      <c r="A2554">
        <v>2553</v>
      </c>
      <c r="B2554" t="s">
        <v>4996</v>
      </c>
      <c r="C2554" t="s">
        <v>13</v>
      </c>
      <c r="D2554" s="50">
        <v>44935</v>
      </c>
      <c r="E2554">
        <f>YEAR(Tabela1[[#This Row],[Start Date]])</f>
        <v>2023</v>
      </c>
      <c r="F2554">
        <f>ROUNDUP(MONTH(Tabela1[[#This Row],[Start Date]])/3,0)</f>
        <v>1</v>
      </c>
      <c r="G2554" t="s">
        <v>11</v>
      </c>
      <c r="H2554">
        <v>10</v>
      </c>
      <c r="I2554" t="s">
        <v>14</v>
      </c>
      <c r="J2554" t="s">
        <v>8</v>
      </c>
      <c r="K2554">
        <v>30</v>
      </c>
      <c r="L2554" t="s">
        <v>8</v>
      </c>
      <c r="M2554">
        <v>20</v>
      </c>
      <c r="N2554">
        <v>2</v>
      </c>
      <c r="O2554" t="str">
        <f>IF(AND(Tabela1[[#This Row],[EA Play Season Pass]]="Yes",Tabela1[[#This Row],[Minecraft Season Pass]]="Yes"),"Yes","No")</f>
        <v>Yes</v>
      </c>
      <c r="P2554" t="str">
        <f>IF(OR(Tabela1[[#This Row],[EA Play Season Pass]]="Yes",Tabela1[[#This Row],[Minecraft Season Pass]]="Yes"),"Yes","No")</f>
        <v>Yes</v>
      </c>
      <c r="Q2554">
        <v>58</v>
      </c>
      <c r="R2554" s="2"/>
    </row>
    <row r="2555" spans="1:18" x14ac:dyDescent="0.25">
      <c r="A2555">
        <v>2554</v>
      </c>
      <c r="B2555" t="s">
        <v>2909</v>
      </c>
      <c r="C2555" t="s">
        <v>10</v>
      </c>
      <c r="D2555" s="50">
        <v>44935</v>
      </c>
      <c r="E2555">
        <f>YEAR(Tabela1[[#This Row],[Start Date]])</f>
        <v>2023</v>
      </c>
      <c r="F2555">
        <f>ROUNDUP(MONTH(Tabela1[[#This Row],[Start Date]])/3,0)</f>
        <v>1</v>
      </c>
      <c r="G2555" t="s">
        <v>11</v>
      </c>
      <c r="H2555">
        <v>5</v>
      </c>
      <c r="I2555" t="s">
        <v>12</v>
      </c>
      <c r="J2555" t="s">
        <v>8</v>
      </c>
      <c r="K2555">
        <v>30</v>
      </c>
      <c r="L2555" t="s">
        <v>8</v>
      </c>
      <c r="M2555">
        <v>20</v>
      </c>
      <c r="N2555">
        <v>1</v>
      </c>
      <c r="O2555" t="str">
        <f>IF(AND(Tabela1[[#This Row],[EA Play Season Pass]]="Yes",Tabela1[[#This Row],[Minecraft Season Pass]]="Yes"),"Yes","No")</f>
        <v>Yes</v>
      </c>
      <c r="P2555" t="str">
        <f>IF(OR(Tabela1[[#This Row],[EA Play Season Pass]]="Yes",Tabela1[[#This Row],[Minecraft Season Pass]]="Yes"),"Yes","No")</f>
        <v>Yes</v>
      </c>
      <c r="Q2555">
        <v>54</v>
      </c>
      <c r="R2555" s="2"/>
    </row>
    <row r="2556" spans="1:18" x14ac:dyDescent="0.25">
      <c r="A2556">
        <v>2555</v>
      </c>
      <c r="B2556" t="s">
        <v>4997</v>
      </c>
      <c r="C2556" t="s">
        <v>10</v>
      </c>
      <c r="D2556" s="50">
        <v>44935</v>
      </c>
      <c r="E2556">
        <f>YEAR(Tabela1[[#This Row],[Start Date]])</f>
        <v>2023</v>
      </c>
      <c r="F2556">
        <f>ROUNDUP(MONTH(Tabela1[[#This Row],[Start Date]])/3,0)</f>
        <v>1</v>
      </c>
      <c r="G2556" t="s">
        <v>8</v>
      </c>
      <c r="H2556">
        <v>5</v>
      </c>
      <c r="I2556" t="s">
        <v>9</v>
      </c>
      <c r="J2556" t="s">
        <v>11</v>
      </c>
      <c r="K2556">
        <v>0</v>
      </c>
      <c r="L2556" t="s">
        <v>8</v>
      </c>
      <c r="M2556">
        <v>20</v>
      </c>
      <c r="N2556">
        <v>3</v>
      </c>
      <c r="O2556" t="str">
        <f>IF(AND(Tabela1[[#This Row],[EA Play Season Pass]]="Yes",Tabela1[[#This Row],[Minecraft Season Pass]]="Yes"),"Yes","No")</f>
        <v>No</v>
      </c>
      <c r="P2556" t="str">
        <f>IF(OR(Tabela1[[#This Row],[EA Play Season Pass]]="Yes",Tabela1[[#This Row],[Minecraft Season Pass]]="Yes"),"Yes","No")</f>
        <v>Yes</v>
      </c>
      <c r="Q2556">
        <v>22</v>
      </c>
      <c r="R2556" s="2"/>
    </row>
    <row r="2557" spans="1:18" x14ac:dyDescent="0.25">
      <c r="A2557">
        <v>2556</v>
      </c>
      <c r="B2557" t="s">
        <v>1241</v>
      </c>
      <c r="C2557" t="s">
        <v>13</v>
      </c>
      <c r="D2557" s="50">
        <v>44935</v>
      </c>
      <c r="E2557">
        <f>YEAR(Tabela1[[#This Row],[Start Date]])</f>
        <v>2023</v>
      </c>
      <c r="F2557">
        <f>ROUNDUP(MONTH(Tabela1[[#This Row],[Start Date]])/3,0)</f>
        <v>1</v>
      </c>
      <c r="G2557" t="s">
        <v>8</v>
      </c>
      <c r="H2557">
        <v>10</v>
      </c>
      <c r="I2557" t="s">
        <v>9</v>
      </c>
      <c r="J2557" t="s">
        <v>8</v>
      </c>
      <c r="K2557">
        <v>30</v>
      </c>
      <c r="L2557" t="s">
        <v>8</v>
      </c>
      <c r="M2557">
        <v>20</v>
      </c>
      <c r="N2557">
        <v>3</v>
      </c>
      <c r="O2557" t="str">
        <f>IF(AND(Tabela1[[#This Row],[EA Play Season Pass]]="Yes",Tabela1[[#This Row],[Minecraft Season Pass]]="Yes"),"Yes","No")</f>
        <v>Yes</v>
      </c>
      <c r="P2557" t="str">
        <f>IF(OR(Tabela1[[#This Row],[EA Play Season Pass]]="Yes",Tabela1[[#This Row],[Minecraft Season Pass]]="Yes"),"Yes","No")</f>
        <v>Yes</v>
      </c>
      <c r="Q2557">
        <v>57</v>
      </c>
      <c r="R2557" s="2"/>
    </row>
    <row r="2558" spans="1:18" x14ac:dyDescent="0.25">
      <c r="A2558">
        <v>2557</v>
      </c>
      <c r="B2558" t="s">
        <v>4998</v>
      </c>
      <c r="C2558" t="s">
        <v>7</v>
      </c>
      <c r="D2558" s="50">
        <v>44935</v>
      </c>
      <c r="E2558">
        <f>YEAR(Tabela1[[#This Row],[Start Date]])</f>
        <v>2023</v>
      </c>
      <c r="F2558">
        <f>ROUNDUP(MONTH(Tabela1[[#This Row],[Start Date]])/3,0)</f>
        <v>1</v>
      </c>
      <c r="G2558" t="s">
        <v>11</v>
      </c>
      <c r="H2558">
        <v>15</v>
      </c>
      <c r="I2558" t="s">
        <v>12</v>
      </c>
      <c r="J2558" t="s">
        <v>8</v>
      </c>
      <c r="K2558">
        <v>30</v>
      </c>
      <c r="L2558" t="s">
        <v>11</v>
      </c>
      <c r="M2558">
        <v>0</v>
      </c>
      <c r="N2558">
        <v>3</v>
      </c>
      <c r="O2558" t="str">
        <f>IF(AND(Tabela1[[#This Row],[EA Play Season Pass]]="Yes",Tabela1[[#This Row],[Minecraft Season Pass]]="Yes"),"Yes","No")</f>
        <v>No</v>
      </c>
      <c r="P2558" t="str">
        <f>IF(OR(Tabela1[[#This Row],[EA Play Season Pass]]="Yes",Tabela1[[#This Row],[Minecraft Season Pass]]="Yes"),"Yes","No")</f>
        <v>Yes</v>
      </c>
      <c r="Q2558">
        <v>42</v>
      </c>
      <c r="R2558" s="2"/>
    </row>
    <row r="2559" spans="1:18" x14ac:dyDescent="0.25">
      <c r="A2559">
        <v>2558</v>
      </c>
      <c r="B2559" t="s">
        <v>813</v>
      </c>
      <c r="C2559" t="s">
        <v>10</v>
      </c>
      <c r="D2559" s="50">
        <v>44935</v>
      </c>
      <c r="E2559">
        <f>YEAR(Tabela1[[#This Row],[Start Date]])</f>
        <v>2023</v>
      </c>
      <c r="F2559">
        <f>ROUNDUP(MONTH(Tabela1[[#This Row],[Start Date]])/3,0)</f>
        <v>1</v>
      </c>
      <c r="G2559" t="s">
        <v>8</v>
      </c>
      <c r="H2559">
        <v>5</v>
      </c>
      <c r="I2559" t="s">
        <v>12</v>
      </c>
      <c r="J2559" t="s">
        <v>8</v>
      </c>
      <c r="K2559">
        <v>30</v>
      </c>
      <c r="L2559" t="s">
        <v>8</v>
      </c>
      <c r="M2559">
        <v>20</v>
      </c>
      <c r="N2559">
        <v>1</v>
      </c>
      <c r="O2559" t="str">
        <f>IF(AND(Tabela1[[#This Row],[EA Play Season Pass]]="Yes",Tabela1[[#This Row],[Minecraft Season Pass]]="Yes"),"Yes","No")</f>
        <v>Yes</v>
      </c>
      <c r="P2559" t="str">
        <f>IF(OR(Tabela1[[#This Row],[EA Play Season Pass]]="Yes",Tabela1[[#This Row],[Minecraft Season Pass]]="Yes"),"Yes","No")</f>
        <v>Yes</v>
      </c>
      <c r="Q2559">
        <v>54</v>
      </c>
      <c r="R2559" s="2"/>
    </row>
    <row r="2560" spans="1:18" x14ac:dyDescent="0.25">
      <c r="A2560">
        <v>2559</v>
      </c>
      <c r="B2560" t="s">
        <v>4999</v>
      </c>
      <c r="C2560" t="s">
        <v>7</v>
      </c>
      <c r="D2560" s="50">
        <v>44935</v>
      </c>
      <c r="E2560">
        <f>YEAR(Tabela1[[#This Row],[Start Date]])</f>
        <v>2023</v>
      </c>
      <c r="F2560">
        <f>ROUNDUP(MONTH(Tabela1[[#This Row],[Start Date]])/3,0)</f>
        <v>1</v>
      </c>
      <c r="G2560" t="s">
        <v>8</v>
      </c>
      <c r="H2560">
        <v>15</v>
      </c>
      <c r="I2560" t="s">
        <v>14</v>
      </c>
      <c r="J2560" t="s">
        <v>11</v>
      </c>
      <c r="K2560">
        <v>0</v>
      </c>
      <c r="L2560" t="s">
        <v>8</v>
      </c>
      <c r="M2560">
        <v>20</v>
      </c>
      <c r="N2560">
        <v>3</v>
      </c>
      <c r="O2560" t="str">
        <f>IF(AND(Tabela1[[#This Row],[EA Play Season Pass]]="Yes",Tabela1[[#This Row],[Minecraft Season Pass]]="Yes"),"Yes","No")</f>
        <v>No</v>
      </c>
      <c r="P2560" t="str">
        <f>IF(OR(Tabela1[[#This Row],[EA Play Season Pass]]="Yes",Tabela1[[#This Row],[Minecraft Season Pass]]="Yes"),"Yes","No")</f>
        <v>Yes</v>
      </c>
      <c r="Q2560">
        <v>32</v>
      </c>
      <c r="R2560" s="2"/>
    </row>
    <row r="2561" spans="1:18" x14ac:dyDescent="0.25">
      <c r="A2561">
        <v>2560</v>
      </c>
      <c r="B2561" t="s">
        <v>5000</v>
      </c>
      <c r="C2561" t="s">
        <v>10</v>
      </c>
      <c r="D2561" s="50">
        <v>44935</v>
      </c>
      <c r="E2561">
        <f>YEAR(Tabela1[[#This Row],[Start Date]])</f>
        <v>2023</v>
      </c>
      <c r="F2561">
        <f>ROUNDUP(MONTH(Tabela1[[#This Row],[Start Date]])/3,0)</f>
        <v>1</v>
      </c>
      <c r="G2561" t="s">
        <v>11</v>
      </c>
      <c r="H2561">
        <v>5</v>
      </c>
      <c r="I2561" t="s">
        <v>14</v>
      </c>
      <c r="J2561" t="s">
        <v>8</v>
      </c>
      <c r="K2561">
        <v>30</v>
      </c>
      <c r="L2561" t="s">
        <v>11</v>
      </c>
      <c r="M2561">
        <v>0</v>
      </c>
      <c r="N2561">
        <v>1</v>
      </c>
      <c r="O2561" t="str">
        <f>IF(AND(Tabela1[[#This Row],[EA Play Season Pass]]="Yes",Tabela1[[#This Row],[Minecraft Season Pass]]="Yes"),"Yes","No")</f>
        <v>No</v>
      </c>
      <c r="P2561" t="str">
        <f>IF(OR(Tabela1[[#This Row],[EA Play Season Pass]]="Yes",Tabela1[[#This Row],[Minecraft Season Pass]]="Yes"),"Yes","No")</f>
        <v>Yes</v>
      </c>
      <c r="Q2561">
        <v>34</v>
      </c>
      <c r="R2561" s="2"/>
    </row>
    <row r="2562" spans="1:18" x14ac:dyDescent="0.25">
      <c r="A2562">
        <v>2561</v>
      </c>
      <c r="B2562" t="s">
        <v>5001</v>
      </c>
      <c r="C2562" t="s">
        <v>7</v>
      </c>
      <c r="D2562" s="50">
        <v>44935</v>
      </c>
      <c r="E2562">
        <f>YEAR(Tabela1[[#This Row],[Start Date]])</f>
        <v>2023</v>
      </c>
      <c r="F2562">
        <f>ROUNDUP(MONTH(Tabela1[[#This Row],[Start Date]])/3,0)</f>
        <v>1</v>
      </c>
      <c r="G2562" t="s">
        <v>11</v>
      </c>
      <c r="H2562">
        <v>15</v>
      </c>
      <c r="I2562" t="s">
        <v>12</v>
      </c>
      <c r="J2562" t="s">
        <v>11</v>
      </c>
      <c r="K2562">
        <v>0</v>
      </c>
      <c r="L2562" t="s">
        <v>11</v>
      </c>
      <c r="M2562">
        <v>0</v>
      </c>
      <c r="N2562">
        <v>3</v>
      </c>
      <c r="O2562" t="str">
        <f>IF(AND(Tabela1[[#This Row],[EA Play Season Pass]]="Yes",Tabela1[[#This Row],[Minecraft Season Pass]]="Yes"),"Yes","No")</f>
        <v>No</v>
      </c>
      <c r="P2562" t="str">
        <f>IF(OR(Tabela1[[#This Row],[EA Play Season Pass]]="Yes",Tabela1[[#This Row],[Minecraft Season Pass]]="Yes"),"Yes","No")</f>
        <v>No</v>
      </c>
      <c r="Q2562">
        <v>12</v>
      </c>
      <c r="R2562" s="2"/>
    </row>
    <row r="2563" spans="1:18" x14ac:dyDescent="0.25">
      <c r="A2563">
        <v>2562</v>
      </c>
      <c r="B2563" t="s">
        <v>2444</v>
      </c>
      <c r="C2563" t="s">
        <v>13</v>
      </c>
      <c r="D2563" s="50">
        <v>44936</v>
      </c>
      <c r="E2563">
        <f>YEAR(Tabela1[[#This Row],[Start Date]])</f>
        <v>2023</v>
      </c>
      <c r="F2563">
        <f>ROUNDUP(MONTH(Tabela1[[#This Row],[Start Date]])/3,0)</f>
        <v>1</v>
      </c>
      <c r="G2563" t="s">
        <v>8</v>
      </c>
      <c r="H2563">
        <v>10</v>
      </c>
      <c r="I2563" t="s">
        <v>9</v>
      </c>
      <c r="J2563" t="s">
        <v>11</v>
      </c>
      <c r="K2563">
        <v>0</v>
      </c>
      <c r="L2563" t="s">
        <v>8</v>
      </c>
      <c r="M2563">
        <v>20</v>
      </c>
      <c r="N2563">
        <v>1</v>
      </c>
      <c r="O2563" t="str">
        <f>IF(AND(Tabela1[[#This Row],[EA Play Season Pass]]="Yes",Tabela1[[#This Row],[Minecraft Season Pass]]="Yes"),"Yes","No")</f>
        <v>No</v>
      </c>
      <c r="P2563" t="str">
        <f>IF(OR(Tabela1[[#This Row],[EA Play Season Pass]]="Yes",Tabela1[[#This Row],[Minecraft Season Pass]]="Yes"),"Yes","No")</f>
        <v>Yes</v>
      </c>
      <c r="Q2563">
        <v>29</v>
      </c>
      <c r="R2563" s="2"/>
    </row>
    <row r="2564" spans="1:18" x14ac:dyDescent="0.25">
      <c r="A2564">
        <v>2563</v>
      </c>
      <c r="B2564" t="s">
        <v>1845</v>
      </c>
      <c r="C2564" t="s">
        <v>10</v>
      </c>
      <c r="D2564" s="50">
        <v>44936</v>
      </c>
      <c r="E2564">
        <f>YEAR(Tabela1[[#This Row],[Start Date]])</f>
        <v>2023</v>
      </c>
      <c r="F2564">
        <f>ROUNDUP(MONTH(Tabela1[[#This Row],[Start Date]])/3,0)</f>
        <v>1</v>
      </c>
      <c r="G2564" t="s">
        <v>11</v>
      </c>
      <c r="H2564">
        <v>5</v>
      </c>
      <c r="I2564" t="s">
        <v>12</v>
      </c>
      <c r="J2564" t="s">
        <v>8</v>
      </c>
      <c r="K2564">
        <v>30</v>
      </c>
      <c r="L2564" t="s">
        <v>8</v>
      </c>
      <c r="M2564">
        <v>20</v>
      </c>
      <c r="N2564">
        <v>2</v>
      </c>
      <c r="O2564" t="str">
        <f>IF(AND(Tabela1[[#This Row],[EA Play Season Pass]]="Yes",Tabela1[[#This Row],[Minecraft Season Pass]]="Yes"),"Yes","No")</f>
        <v>Yes</v>
      </c>
      <c r="P2564" t="str">
        <f>IF(OR(Tabela1[[#This Row],[EA Play Season Pass]]="Yes",Tabela1[[#This Row],[Minecraft Season Pass]]="Yes"),"Yes","No")</f>
        <v>Yes</v>
      </c>
      <c r="Q2564">
        <v>53</v>
      </c>
      <c r="R2564" s="2"/>
    </row>
    <row r="2565" spans="1:18" x14ac:dyDescent="0.25">
      <c r="A2565">
        <v>2564</v>
      </c>
      <c r="B2565" t="s">
        <v>5002</v>
      </c>
      <c r="C2565" t="s">
        <v>7</v>
      </c>
      <c r="D2565" s="50">
        <v>44936</v>
      </c>
      <c r="E2565">
        <f>YEAR(Tabela1[[#This Row],[Start Date]])</f>
        <v>2023</v>
      </c>
      <c r="F2565">
        <f>ROUNDUP(MONTH(Tabela1[[#This Row],[Start Date]])/3,0)</f>
        <v>1</v>
      </c>
      <c r="G2565" t="s">
        <v>8</v>
      </c>
      <c r="H2565">
        <v>15</v>
      </c>
      <c r="I2565" t="s">
        <v>9</v>
      </c>
      <c r="J2565" t="s">
        <v>11</v>
      </c>
      <c r="K2565">
        <v>0</v>
      </c>
      <c r="L2565" t="s">
        <v>11</v>
      </c>
      <c r="M2565">
        <v>0</v>
      </c>
      <c r="N2565">
        <v>1</v>
      </c>
      <c r="O2565" t="str">
        <f>IF(AND(Tabela1[[#This Row],[EA Play Season Pass]]="Yes",Tabela1[[#This Row],[Minecraft Season Pass]]="Yes"),"Yes","No")</f>
        <v>No</v>
      </c>
      <c r="P2565" t="str">
        <f>IF(OR(Tabela1[[#This Row],[EA Play Season Pass]]="Yes",Tabela1[[#This Row],[Minecraft Season Pass]]="Yes"),"Yes","No")</f>
        <v>No</v>
      </c>
      <c r="Q2565">
        <v>14</v>
      </c>
      <c r="R2565" s="2"/>
    </row>
    <row r="2566" spans="1:18" x14ac:dyDescent="0.25">
      <c r="A2566">
        <v>2565</v>
      </c>
      <c r="B2566" t="s">
        <v>5003</v>
      </c>
      <c r="C2566" t="s">
        <v>10</v>
      </c>
      <c r="D2566" s="50">
        <v>44936</v>
      </c>
      <c r="E2566">
        <f>YEAR(Tabela1[[#This Row],[Start Date]])</f>
        <v>2023</v>
      </c>
      <c r="F2566">
        <f>ROUNDUP(MONTH(Tabela1[[#This Row],[Start Date]])/3,0)</f>
        <v>1</v>
      </c>
      <c r="G2566" t="s">
        <v>11</v>
      </c>
      <c r="H2566">
        <v>5</v>
      </c>
      <c r="I2566" t="s">
        <v>12</v>
      </c>
      <c r="J2566" t="s">
        <v>8</v>
      </c>
      <c r="K2566">
        <v>30</v>
      </c>
      <c r="L2566" t="s">
        <v>8</v>
      </c>
      <c r="M2566">
        <v>20</v>
      </c>
      <c r="N2566">
        <v>3</v>
      </c>
      <c r="O2566" t="str">
        <f>IF(AND(Tabela1[[#This Row],[EA Play Season Pass]]="Yes",Tabela1[[#This Row],[Minecraft Season Pass]]="Yes"),"Yes","No")</f>
        <v>Yes</v>
      </c>
      <c r="P2566" t="str">
        <f>IF(OR(Tabela1[[#This Row],[EA Play Season Pass]]="Yes",Tabela1[[#This Row],[Minecraft Season Pass]]="Yes"),"Yes","No")</f>
        <v>Yes</v>
      </c>
      <c r="Q2566">
        <v>52</v>
      </c>
      <c r="R2566" s="2"/>
    </row>
    <row r="2567" spans="1:18" x14ac:dyDescent="0.25">
      <c r="A2567">
        <v>2566</v>
      </c>
      <c r="B2567" t="s">
        <v>2554</v>
      </c>
      <c r="C2567" t="s">
        <v>13</v>
      </c>
      <c r="D2567" s="50">
        <v>44936</v>
      </c>
      <c r="E2567">
        <f>YEAR(Tabela1[[#This Row],[Start Date]])</f>
        <v>2023</v>
      </c>
      <c r="F2567">
        <f>ROUNDUP(MONTH(Tabela1[[#This Row],[Start Date]])/3,0)</f>
        <v>1</v>
      </c>
      <c r="G2567" t="s">
        <v>8</v>
      </c>
      <c r="H2567">
        <v>10</v>
      </c>
      <c r="I2567" t="s">
        <v>14</v>
      </c>
      <c r="J2567" t="s">
        <v>8</v>
      </c>
      <c r="K2567">
        <v>30</v>
      </c>
      <c r="L2567" t="s">
        <v>11</v>
      </c>
      <c r="M2567">
        <v>0</v>
      </c>
      <c r="N2567">
        <v>1</v>
      </c>
      <c r="O2567" t="str">
        <f>IF(AND(Tabela1[[#This Row],[EA Play Season Pass]]="Yes",Tabela1[[#This Row],[Minecraft Season Pass]]="Yes"),"Yes","No")</f>
        <v>No</v>
      </c>
      <c r="P2567" t="str">
        <f>IF(OR(Tabela1[[#This Row],[EA Play Season Pass]]="Yes",Tabela1[[#This Row],[Minecraft Season Pass]]="Yes"),"Yes","No")</f>
        <v>Yes</v>
      </c>
      <c r="Q2567">
        <v>39</v>
      </c>
      <c r="R2567" s="2"/>
    </row>
    <row r="2568" spans="1:18" x14ac:dyDescent="0.25">
      <c r="A2568">
        <v>2567</v>
      </c>
      <c r="B2568" t="s">
        <v>5004</v>
      </c>
      <c r="C2568" t="s">
        <v>10</v>
      </c>
      <c r="D2568" s="50">
        <v>44936</v>
      </c>
      <c r="E2568">
        <f>YEAR(Tabela1[[#This Row],[Start Date]])</f>
        <v>2023</v>
      </c>
      <c r="F2568">
        <f>ROUNDUP(MONTH(Tabela1[[#This Row],[Start Date]])/3,0)</f>
        <v>1</v>
      </c>
      <c r="G2568" t="s">
        <v>8</v>
      </c>
      <c r="H2568">
        <v>5</v>
      </c>
      <c r="I2568" t="s">
        <v>12</v>
      </c>
      <c r="J2568" t="s">
        <v>8</v>
      </c>
      <c r="K2568">
        <v>30</v>
      </c>
      <c r="L2568" t="s">
        <v>8</v>
      </c>
      <c r="M2568">
        <v>20</v>
      </c>
      <c r="N2568">
        <v>3</v>
      </c>
      <c r="O2568" t="str">
        <f>IF(AND(Tabela1[[#This Row],[EA Play Season Pass]]="Yes",Tabela1[[#This Row],[Minecraft Season Pass]]="Yes"),"Yes","No")</f>
        <v>Yes</v>
      </c>
      <c r="P2568" t="str">
        <f>IF(OR(Tabela1[[#This Row],[EA Play Season Pass]]="Yes",Tabela1[[#This Row],[Minecraft Season Pass]]="Yes"),"Yes","No")</f>
        <v>Yes</v>
      </c>
      <c r="Q2568">
        <v>52</v>
      </c>
      <c r="R2568" s="2"/>
    </row>
    <row r="2569" spans="1:18" x14ac:dyDescent="0.25">
      <c r="A2569">
        <v>2568</v>
      </c>
      <c r="B2569" t="s">
        <v>5005</v>
      </c>
      <c r="C2569" t="s">
        <v>13</v>
      </c>
      <c r="D2569" s="50">
        <v>44936</v>
      </c>
      <c r="E2569">
        <f>YEAR(Tabela1[[#This Row],[Start Date]])</f>
        <v>2023</v>
      </c>
      <c r="F2569">
        <f>ROUNDUP(MONTH(Tabela1[[#This Row],[Start Date]])/3,0)</f>
        <v>1</v>
      </c>
      <c r="G2569" t="s">
        <v>8</v>
      </c>
      <c r="H2569">
        <v>10</v>
      </c>
      <c r="I2569" t="s">
        <v>14</v>
      </c>
      <c r="J2569" t="s">
        <v>11</v>
      </c>
      <c r="K2569">
        <v>0</v>
      </c>
      <c r="L2569" t="s">
        <v>11</v>
      </c>
      <c r="M2569">
        <v>0</v>
      </c>
      <c r="N2569">
        <v>3</v>
      </c>
      <c r="O2569" t="str">
        <f>IF(AND(Tabela1[[#This Row],[EA Play Season Pass]]="Yes",Tabela1[[#This Row],[Minecraft Season Pass]]="Yes"),"Yes","No")</f>
        <v>No</v>
      </c>
      <c r="P2569" t="str">
        <f>IF(OR(Tabela1[[#This Row],[EA Play Season Pass]]="Yes",Tabela1[[#This Row],[Minecraft Season Pass]]="Yes"),"Yes","No")</f>
        <v>No</v>
      </c>
      <c r="Q2569">
        <v>7</v>
      </c>
      <c r="R2569" s="2"/>
    </row>
    <row r="2570" spans="1:18" x14ac:dyDescent="0.25">
      <c r="A2570">
        <v>2569</v>
      </c>
      <c r="B2570" t="s">
        <v>5006</v>
      </c>
      <c r="C2570" t="s">
        <v>13</v>
      </c>
      <c r="D2570" s="50">
        <v>44936</v>
      </c>
      <c r="E2570">
        <f>YEAR(Tabela1[[#This Row],[Start Date]])</f>
        <v>2023</v>
      </c>
      <c r="F2570">
        <f>ROUNDUP(MONTH(Tabela1[[#This Row],[Start Date]])/3,0)</f>
        <v>1</v>
      </c>
      <c r="G2570" t="s">
        <v>11</v>
      </c>
      <c r="H2570">
        <v>10</v>
      </c>
      <c r="I2570" t="s">
        <v>14</v>
      </c>
      <c r="J2570" t="s">
        <v>8</v>
      </c>
      <c r="K2570">
        <v>30</v>
      </c>
      <c r="L2570" t="s">
        <v>11</v>
      </c>
      <c r="M2570">
        <v>0</v>
      </c>
      <c r="N2570">
        <v>1</v>
      </c>
      <c r="O2570" t="str">
        <f>IF(AND(Tabela1[[#This Row],[EA Play Season Pass]]="Yes",Tabela1[[#This Row],[Minecraft Season Pass]]="Yes"),"Yes","No")</f>
        <v>No</v>
      </c>
      <c r="P2570" t="str">
        <f>IF(OR(Tabela1[[#This Row],[EA Play Season Pass]]="Yes",Tabela1[[#This Row],[Minecraft Season Pass]]="Yes"),"Yes","No")</f>
        <v>Yes</v>
      </c>
      <c r="Q2570">
        <v>39</v>
      </c>
      <c r="R2570" s="2"/>
    </row>
    <row r="2571" spans="1:18" x14ac:dyDescent="0.25">
      <c r="A2571">
        <v>2570</v>
      </c>
      <c r="B2571" t="s">
        <v>2025</v>
      </c>
      <c r="C2571" t="s">
        <v>10</v>
      </c>
      <c r="D2571" s="50">
        <v>44937</v>
      </c>
      <c r="E2571">
        <f>YEAR(Tabela1[[#This Row],[Start Date]])</f>
        <v>2023</v>
      </c>
      <c r="F2571">
        <f>ROUNDUP(MONTH(Tabela1[[#This Row],[Start Date]])/3,0)</f>
        <v>1</v>
      </c>
      <c r="G2571" t="s">
        <v>8</v>
      </c>
      <c r="H2571">
        <v>5</v>
      </c>
      <c r="I2571" t="s">
        <v>9</v>
      </c>
      <c r="J2571" t="s">
        <v>11</v>
      </c>
      <c r="K2571">
        <v>0</v>
      </c>
      <c r="L2571" t="s">
        <v>11</v>
      </c>
      <c r="M2571">
        <v>0</v>
      </c>
      <c r="N2571">
        <v>3</v>
      </c>
      <c r="O2571" t="str">
        <f>IF(AND(Tabela1[[#This Row],[EA Play Season Pass]]="Yes",Tabela1[[#This Row],[Minecraft Season Pass]]="Yes"),"Yes","No")</f>
        <v>No</v>
      </c>
      <c r="P2571" t="str">
        <f>IF(OR(Tabela1[[#This Row],[EA Play Season Pass]]="Yes",Tabela1[[#This Row],[Minecraft Season Pass]]="Yes"),"Yes","No")</f>
        <v>No</v>
      </c>
      <c r="Q2571">
        <v>2</v>
      </c>
      <c r="R2571" s="2"/>
    </row>
    <row r="2572" spans="1:18" x14ac:dyDescent="0.25">
      <c r="A2572">
        <v>2571</v>
      </c>
      <c r="B2572" t="s">
        <v>5007</v>
      </c>
      <c r="C2572" t="s">
        <v>13</v>
      </c>
      <c r="D2572" s="50">
        <v>44937</v>
      </c>
      <c r="E2572">
        <f>YEAR(Tabela1[[#This Row],[Start Date]])</f>
        <v>2023</v>
      </c>
      <c r="F2572">
        <f>ROUNDUP(MONTH(Tabela1[[#This Row],[Start Date]])/3,0)</f>
        <v>1</v>
      </c>
      <c r="G2572" t="s">
        <v>11</v>
      </c>
      <c r="H2572">
        <v>10</v>
      </c>
      <c r="I2572" t="s">
        <v>12</v>
      </c>
      <c r="J2572" t="s">
        <v>8</v>
      </c>
      <c r="K2572">
        <v>30</v>
      </c>
      <c r="L2572" t="s">
        <v>11</v>
      </c>
      <c r="M2572">
        <v>0</v>
      </c>
      <c r="N2572">
        <v>1</v>
      </c>
      <c r="O2572" t="str">
        <f>IF(AND(Tabela1[[#This Row],[EA Play Season Pass]]="Yes",Tabela1[[#This Row],[Minecraft Season Pass]]="Yes"),"Yes","No")</f>
        <v>No</v>
      </c>
      <c r="P2572" t="str">
        <f>IF(OR(Tabela1[[#This Row],[EA Play Season Pass]]="Yes",Tabela1[[#This Row],[Minecraft Season Pass]]="Yes"),"Yes","No")</f>
        <v>Yes</v>
      </c>
      <c r="Q2572">
        <v>39</v>
      </c>
      <c r="R2572" s="2"/>
    </row>
    <row r="2573" spans="1:18" x14ac:dyDescent="0.25">
      <c r="A2573">
        <v>2572</v>
      </c>
      <c r="B2573" t="s">
        <v>2908</v>
      </c>
      <c r="C2573" t="s">
        <v>13</v>
      </c>
      <c r="D2573" s="50">
        <v>44937</v>
      </c>
      <c r="E2573">
        <f>YEAR(Tabela1[[#This Row],[Start Date]])</f>
        <v>2023</v>
      </c>
      <c r="F2573">
        <f>ROUNDUP(MONTH(Tabela1[[#This Row],[Start Date]])/3,0)</f>
        <v>1</v>
      </c>
      <c r="G2573" t="s">
        <v>8</v>
      </c>
      <c r="H2573">
        <v>10</v>
      </c>
      <c r="I2573" t="s">
        <v>9</v>
      </c>
      <c r="J2573" t="s">
        <v>8</v>
      </c>
      <c r="K2573">
        <v>30</v>
      </c>
      <c r="L2573" t="s">
        <v>8</v>
      </c>
      <c r="M2573">
        <v>20</v>
      </c>
      <c r="N2573">
        <v>3</v>
      </c>
      <c r="O2573" t="str">
        <f>IF(AND(Tabela1[[#This Row],[EA Play Season Pass]]="Yes",Tabela1[[#This Row],[Minecraft Season Pass]]="Yes"),"Yes","No")</f>
        <v>Yes</v>
      </c>
      <c r="P2573" t="str">
        <f>IF(OR(Tabela1[[#This Row],[EA Play Season Pass]]="Yes",Tabela1[[#This Row],[Minecraft Season Pass]]="Yes"),"Yes","No")</f>
        <v>Yes</v>
      </c>
      <c r="Q2573">
        <v>57</v>
      </c>
      <c r="R2573" s="2"/>
    </row>
    <row r="2574" spans="1:18" x14ac:dyDescent="0.25">
      <c r="A2574">
        <v>2573</v>
      </c>
      <c r="B2574" t="s">
        <v>1752</v>
      </c>
      <c r="C2574" t="s">
        <v>10</v>
      </c>
      <c r="D2574" s="50">
        <v>44937</v>
      </c>
      <c r="E2574">
        <f>YEAR(Tabela1[[#This Row],[Start Date]])</f>
        <v>2023</v>
      </c>
      <c r="F2574">
        <f>ROUNDUP(MONTH(Tabela1[[#This Row],[Start Date]])/3,0)</f>
        <v>1</v>
      </c>
      <c r="G2574" t="s">
        <v>8</v>
      </c>
      <c r="H2574">
        <v>5</v>
      </c>
      <c r="I2574" t="s">
        <v>14</v>
      </c>
      <c r="J2574" t="s">
        <v>11</v>
      </c>
      <c r="K2574">
        <v>0</v>
      </c>
      <c r="L2574" t="s">
        <v>8</v>
      </c>
      <c r="M2574">
        <v>20</v>
      </c>
      <c r="N2574">
        <v>3</v>
      </c>
      <c r="O2574" t="str">
        <f>IF(AND(Tabela1[[#This Row],[EA Play Season Pass]]="Yes",Tabela1[[#This Row],[Minecraft Season Pass]]="Yes"),"Yes","No")</f>
        <v>No</v>
      </c>
      <c r="P2574" t="str">
        <f>IF(OR(Tabela1[[#This Row],[EA Play Season Pass]]="Yes",Tabela1[[#This Row],[Minecraft Season Pass]]="Yes"),"Yes","No")</f>
        <v>Yes</v>
      </c>
      <c r="Q2574">
        <v>22</v>
      </c>
      <c r="R2574" s="2"/>
    </row>
    <row r="2575" spans="1:18" x14ac:dyDescent="0.25">
      <c r="A2575">
        <v>2574</v>
      </c>
      <c r="B2575" t="s">
        <v>5008</v>
      </c>
      <c r="C2575" t="s">
        <v>7</v>
      </c>
      <c r="D2575" s="50">
        <v>44937</v>
      </c>
      <c r="E2575">
        <f>YEAR(Tabela1[[#This Row],[Start Date]])</f>
        <v>2023</v>
      </c>
      <c r="F2575">
        <f>ROUNDUP(MONTH(Tabela1[[#This Row],[Start Date]])/3,0)</f>
        <v>1</v>
      </c>
      <c r="G2575" t="s">
        <v>11</v>
      </c>
      <c r="H2575">
        <v>15</v>
      </c>
      <c r="I2575" t="s">
        <v>9</v>
      </c>
      <c r="J2575" t="s">
        <v>11</v>
      </c>
      <c r="K2575">
        <v>0</v>
      </c>
      <c r="L2575" t="s">
        <v>8</v>
      </c>
      <c r="M2575">
        <v>20</v>
      </c>
      <c r="N2575">
        <v>1</v>
      </c>
      <c r="O2575" t="str">
        <f>IF(AND(Tabela1[[#This Row],[EA Play Season Pass]]="Yes",Tabela1[[#This Row],[Minecraft Season Pass]]="Yes"),"Yes","No")</f>
        <v>No</v>
      </c>
      <c r="P2575" t="str">
        <f>IF(OR(Tabela1[[#This Row],[EA Play Season Pass]]="Yes",Tabela1[[#This Row],[Minecraft Season Pass]]="Yes"),"Yes","No")</f>
        <v>Yes</v>
      </c>
      <c r="Q2575">
        <v>34</v>
      </c>
      <c r="R2575" s="2"/>
    </row>
    <row r="2576" spans="1:18" x14ac:dyDescent="0.25">
      <c r="A2576">
        <v>2575</v>
      </c>
      <c r="B2576" t="s">
        <v>5009</v>
      </c>
      <c r="C2576" t="s">
        <v>7</v>
      </c>
      <c r="D2576" s="50">
        <v>44937</v>
      </c>
      <c r="E2576">
        <f>YEAR(Tabela1[[#This Row],[Start Date]])</f>
        <v>2023</v>
      </c>
      <c r="F2576">
        <f>ROUNDUP(MONTH(Tabela1[[#This Row],[Start Date]])/3,0)</f>
        <v>1</v>
      </c>
      <c r="G2576" t="s">
        <v>11</v>
      </c>
      <c r="H2576">
        <v>15</v>
      </c>
      <c r="I2576" t="s">
        <v>12</v>
      </c>
      <c r="J2576" t="s">
        <v>8</v>
      </c>
      <c r="K2576">
        <v>30</v>
      </c>
      <c r="L2576" t="s">
        <v>11</v>
      </c>
      <c r="M2576">
        <v>0</v>
      </c>
      <c r="N2576">
        <v>3</v>
      </c>
      <c r="O2576" t="str">
        <f>IF(AND(Tabela1[[#This Row],[EA Play Season Pass]]="Yes",Tabela1[[#This Row],[Minecraft Season Pass]]="Yes"),"Yes","No")</f>
        <v>No</v>
      </c>
      <c r="P2576" t="str">
        <f>IF(OR(Tabela1[[#This Row],[EA Play Season Pass]]="Yes",Tabela1[[#This Row],[Minecraft Season Pass]]="Yes"),"Yes","No")</f>
        <v>Yes</v>
      </c>
      <c r="Q2576">
        <v>42</v>
      </c>
      <c r="R2576" s="2"/>
    </row>
    <row r="2577" spans="1:18" x14ac:dyDescent="0.25">
      <c r="A2577">
        <v>2576</v>
      </c>
      <c r="B2577" t="s">
        <v>5010</v>
      </c>
      <c r="C2577" t="s">
        <v>7</v>
      </c>
      <c r="D2577" s="50">
        <v>44937</v>
      </c>
      <c r="E2577">
        <f>YEAR(Tabela1[[#This Row],[Start Date]])</f>
        <v>2023</v>
      </c>
      <c r="F2577">
        <f>ROUNDUP(MONTH(Tabela1[[#This Row],[Start Date]])/3,0)</f>
        <v>1</v>
      </c>
      <c r="G2577" t="s">
        <v>8</v>
      </c>
      <c r="H2577">
        <v>15</v>
      </c>
      <c r="I2577" t="s">
        <v>12</v>
      </c>
      <c r="J2577" t="s">
        <v>8</v>
      </c>
      <c r="K2577">
        <v>30</v>
      </c>
      <c r="L2577" t="s">
        <v>11</v>
      </c>
      <c r="M2577">
        <v>0</v>
      </c>
      <c r="N2577">
        <v>1</v>
      </c>
      <c r="O2577" t="str">
        <f>IF(AND(Tabela1[[#This Row],[EA Play Season Pass]]="Yes",Tabela1[[#This Row],[Minecraft Season Pass]]="Yes"),"Yes","No")</f>
        <v>No</v>
      </c>
      <c r="P2577" t="str">
        <f>IF(OR(Tabela1[[#This Row],[EA Play Season Pass]]="Yes",Tabela1[[#This Row],[Minecraft Season Pass]]="Yes"),"Yes","No")</f>
        <v>Yes</v>
      </c>
      <c r="Q2577">
        <v>44</v>
      </c>
      <c r="R2577" s="2"/>
    </row>
    <row r="2578" spans="1:18" x14ac:dyDescent="0.25">
      <c r="A2578">
        <v>2577</v>
      </c>
      <c r="B2578" t="s">
        <v>5011</v>
      </c>
      <c r="C2578" t="s">
        <v>7</v>
      </c>
      <c r="D2578" s="50">
        <v>44937</v>
      </c>
      <c r="E2578">
        <f>YEAR(Tabela1[[#This Row],[Start Date]])</f>
        <v>2023</v>
      </c>
      <c r="F2578">
        <f>ROUNDUP(MONTH(Tabela1[[#This Row],[Start Date]])/3,0)</f>
        <v>1</v>
      </c>
      <c r="G2578" t="s">
        <v>11</v>
      </c>
      <c r="H2578">
        <v>15</v>
      </c>
      <c r="I2578" t="s">
        <v>14</v>
      </c>
      <c r="J2578" t="s">
        <v>11</v>
      </c>
      <c r="K2578">
        <v>0</v>
      </c>
      <c r="L2578" t="s">
        <v>8</v>
      </c>
      <c r="M2578">
        <v>20</v>
      </c>
      <c r="N2578">
        <v>3</v>
      </c>
      <c r="O2578" t="str">
        <f>IF(AND(Tabela1[[#This Row],[EA Play Season Pass]]="Yes",Tabela1[[#This Row],[Minecraft Season Pass]]="Yes"),"Yes","No")</f>
        <v>No</v>
      </c>
      <c r="P2578" t="str">
        <f>IF(OR(Tabela1[[#This Row],[EA Play Season Pass]]="Yes",Tabela1[[#This Row],[Minecraft Season Pass]]="Yes"),"Yes","No")</f>
        <v>Yes</v>
      </c>
      <c r="Q2578">
        <v>32</v>
      </c>
      <c r="R2578" s="2"/>
    </row>
    <row r="2579" spans="1:18" x14ac:dyDescent="0.25">
      <c r="A2579">
        <v>2578</v>
      </c>
      <c r="B2579" t="s">
        <v>768</v>
      </c>
      <c r="C2579" t="s">
        <v>7</v>
      </c>
      <c r="D2579" s="50">
        <v>44937</v>
      </c>
      <c r="E2579">
        <f>YEAR(Tabela1[[#This Row],[Start Date]])</f>
        <v>2023</v>
      </c>
      <c r="F2579">
        <f>ROUNDUP(MONTH(Tabela1[[#This Row],[Start Date]])/3,0)</f>
        <v>1</v>
      </c>
      <c r="G2579" t="s">
        <v>11</v>
      </c>
      <c r="H2579">
        <v>15</v>
      </c>
      <c r="I2579" t="s">
        <v>14</v>
      </c>
      <c r="J2579" t="s">
        <v>11</v>
      </c>
      <c r="K2579">
        <v>0</v>
      </c>
      <c r="L2579" t="s">
        <v>8</v>
      </c>
      <c r="M2579">
        <v>20</v>
      </c>
      <c r="N2579">
        <v>1</v>
      </c>
      <c r="O2579" t="str">
        <f>IF(AND(Tabela1[[#This Row],[EA Play Season Pass]]="Yes",Tabela1[[#This Row],[Minecraft Season Pass]]="Yes"),"Yes","No")</f>
        <v>No</v>
      </c>
      <c r="P2579" t="str">
        <f>IF(OR(Tabela1[[#This Row],[EA Play Season Pass]]="Yes",Tabela1[[#This Row],[Minecraft Season Pass]]="Yes"),"Yes","No")</f>
        <v>Yes</v>
      </c>
      <c r="Q2579">
        <v>34</v>
      </c>
      <c r="R2579" s="2"/>
    </row>
    <row r="2580" spans="1:18" x14ac:dyDescent="0.25">
      <c r="A2580">
        <v>2579</v>
      </c>
      <c r="B2580" t="s">
        <v>5012</v>
      </c>
      <c r="C2580" t="s">
        <v>10</v>
      </c>
      <c r="D2580" s="50">
        <v>44938</v>
      </c>
      <c r="E2580">
        <f>YEAR(Tabela1[[#This Row],[Start Date]])</f>
        <v>2023</v>
      </c>
      <c r="F2580">
        <f>ROUNDUP(MONTH(Tabela1[[#This Row],[Start Date]])/3,0)</f>
        <v>1</v>
      </c>
      <c r="G2580" t="s">
        <v>11</v>
      </c>
      <c r="H2580">
        <v>5</v>
      </c>
      <c r="I2580" t="s">
        <v>14</v>
      </c>
      <c r="J2580" t="s">
        <v>8</v>
      </c>
      <c r="K2580">
        <v>30</v>
      </c>
      <c r="L2580" t="s">
        <v>8</v>
      </c>
      <c r="M2580">
        <v>20</v>
      </c>
      <c r="N2580">
        <v>2</v>
      </c>
      <c r="O2580" t="str">
        <f>IF(AND(Tabela1[[#This Row],[EA Play Season Pass]]="Yes",Tabela1[[#This Row],[Minecraft Season Pass]]="Yes"),"Yes","No")</f>
        <v>Yes</v>
      </c>
      <c r="P2580" t="str">
        <f>IF(OR(Tabela1[[#This Row],[EA Play Season Pass]]="Yes",Tabela1[[#This Row],[Minecraft Season Pass]]="Yes"),"Yes","No")</f>
        <v>Yes</v>
      </c>
      <c r="Q2580">
        <v>53</v>
      </c>
      <c r="R2580" s="2"/>
    </row>
    <row r="2581" spans="1:18" x14ac:dyDescent="0.25">
      <c r="A2581">
        <v>2580</v>
      </c>
      <c r="B2581" t="s">
        <v>5013</v>
      </c>
      <c r="C2581" t="s">
        <v>13</v>
      </c>
      <c r="D2581" s="50">
        <v>44938</v>
      </c>
      <c r="E2581">
        <f>YEAR(Tabela1[[#This Row],[Start Date]])</f>
        <v>2023</v>
      </c>
      <c r="F2581">
        <f>ROUNDUP(MONTH(Tabela1[[#This Row],[Start Date]])/3,0)</f>
        <v>1</v>
      </c>
      <c r="G2581" t="s">
        <v>11</v>
      </c>
      <c r="H2581">
        <v>10</v>
      </c>
      <c r="I2581" t="s">
        <v>14</v>
      </c>
      <c r="J2581" t="s">
        <v>11</v>
      </c>
      <c r="K2581">
        <v>0</v>
      </c>
      <c r="L2581" t="s">
        <v>11</v>
      </c>
      <c r="M2581">
        <v>0</v>
      </c>
      <c r="N2581">
        <v>1</v>
      </c>
      <c r="O2581" t="str">
        <f>IF(AND(Tabela1[[#This Row],[EA Play Season Pass]]="Yes",Tabela1[[#This Row],[Minecraft Season Pass]]="Yes"),"Yes","No")</f>
        <v>No</v>
      </c>
      <c r="P2581" t="str">
        <f>IF(OR(Tabela1[[#This Row],[EA Play Season Pass]]="Yes",Tabela1[[#This Row],[Minecraft Season Pass]]="Yes"),"Yes","No")</f>
        <v>No</v>
      </c>
      <c r="Q2581">
        <v>9</v>
      </c>
      <c r="R2581" s="2"/>
    </row>
    <row r="2582" spans="1:18" x14ac:dyDescent="0.25">
      <c r="A2582">
        <v>2581</v>
      </c>
      <c r="B2582" t="s">
        <v>5014</v>
      </c>
      <c r="C2582" t="s">
        <v>10</v>
      </c>
      <c r="D2582" s="50">
        <v>44938</v>
      </c>
      <c r="E2582">
        <f>YEAR(Tabela1[[#This Row],[Start Date]])</f>
        <v>2023</v>
      </c>
      <c r="F2582">
        <f>ROUNDUP(MONTH(Tabela1[[#This Row],[Start Date]])/3,0)</f>
        <v>1</v>
      </c>
      <c r="G2582" t="s">
        <v>8</v>
      </c>
      <c r="H2582">
        <v>5</v>
      </c>
      <c r="I2582" t="s">
        <v>14</v>
      </c>
      <c r="J2582" t="s">
        <v>11</v>
      </c>
      <c r="K2582">
        <v>0</v>
      </c>
      <c r="L2582" t="s">
        <v>8</v>
      </c>
      <c r="M2582">
        <v>20</v>
      </c>
      <c r="N2582">
        <v>3</v>
      </c>
      <c r="O2582" t="str">
        <f>IF(AND(Tabela1[[#This Row],[EA Play Season Pass]]="Yes",Tabela1[[#This Row],[Minecraft Season Pass]]="Yes"),"Yes","No")</f>
        <v>No</v>
      </c>
      <c r="P2582" t="str">
        <f>IF(OR(Tabela1[[#This Row],[EA Play Season Pass]]="Yes",Tabela1[[#This Row],[Minecraft Season Pass]]="Yes"),"Yes","No")</f>
        <v>Yes</v>
      </c>
      <c r="Q2582">
        <v>22</v>
      </c>
      <c r="R2582" s="2"/>
    </row>
    <row r="2583" spans="1:18" x14ac:dyDescent="0.25">
      <c r="A2583">
        <v>2582</v>
      </c>
      <c r="B2583" t="s">
        <v>5015</v>
      </c>
      <c r="C2583" t="s">
        <v>10</v>
      </c>
      <c r="D2583" s="50">
        <v>44938</v>
      </c>
      <c r="E2583">
        <f>YEAR(Tabela1[[#This Row],[Start Date]])</f>
        <v>2023</v>
      </c>
      <c r="F2583">
        <f>ROUNDUP(MONTH(Tabela1[[#This Row],[Start Date]])/3,0)</f>
        <v>1</v>
      </c>
      <c r="G2583" t="s">
        <v>8</v>
      </c>
      <c r="H2583">
        <v>5</v>
      </c>
      <c r="I2583" t="s">
        <v>9</v>
      </c>
      <c r="J2583" t="s">
        <v>11</v>
      </c>
      <c r="K2583">
        <v>0</v>
      </c>
      <c r="L2583" t="s">
        <v>8</v>
      </c>
      <c r="M2583">
        <v>20</v>
      </c>
      <c r="N2583">
        <v>3</v>
      </c>
      <c r="O2583" t="str">
        <f>IF(AND(Tabela1[[#This Row],[EA Play Season Pass]]="Yes",Tabela1[[#This Row],[Minecraft Season Pass]]="Yes"),"Yes","No")</f>
        <v>No</v>
      </c>
      <c r="P2583" t="str">
        <f>IF(OR(Tabela1[[#This Row],[EA Play Season Pass]]="Yes",Tabela1[[#This Row],[Minecraft Season Pass]]="Yes"),"Yes","No")</f>
        <v>Yes</v>
      </c>
      <c r="Q2583">
        <v>22</v>
      </c>
      <c r="R2583" s="2"/>
    </row>
    <row r="2584" spans="1:18" x14ac:dyDescent="0.25">
      <c r="A2584">
        <v>2583</v>
      </c>
      <c r="B2584" t="s">
        <v>2446</v>
      </c>
      <c r="C2584" t="s">
        <v>10</v>
      </c>
      <c r="D2584" s="50">
        <v>44938</v>
      </c>
      <c r="E2584">
        <f>YEAR(Tabela1[[#This Row],[Start Date]])</f>
        <v>2023</v>
      </c>
      <c r="F2584">
        <f>ROUNDUP(MONTH(Tabela1[[#This Row],[Start Date]])/3,0)</f>
        <v>1</v>
      </c>
      <c r="G2584" t="s">
        <v>11</v>
      </c>
      <c r="H2584">
        <v>5</v>
      </c>
      <c r="I2584" t="s">
        <v>9</v>
      </c>
      <c r="J2584" t="s">
        <v>8</v>
      </c>
      <c r="K2584">
        <v>30</v>
      </c>
      <c r="L2584" t="s">
        <v>11</v>
      </c>
      <c r="M2584">
        <v>0</v>
      </c>
      <c r="N2584">
        <v>3</v>
      </c>
      <c r="O2584" t="str">
        <f>IF(AND(Tabela1[[#This Row],[EA Play Season Pass]]="Yes",Tabela1[[#This Row],[Minecraft Season Pass]]="Yes"),"Yes","No")</f>
        <v>No</v>
      </c>
      <c r="P2584" t="str">
        <f>IF(OR(Tabela1[[#This Row],[EA Play Season Pass]]="Yes",Tabela1[[#This Row],[Minecraft Season Pass]]="Yes"),"Yes","No")</f>
        <v>Yes</v>
      </c>
      <c r="Q2584">
        <v>32</v>
      </c>
      <c r="R2584" s="2"/>
    </row>
    <row r="2585" spans="1:18" x14ac:dyDescent="0.25">
      <c r="A2585">
        <v>2584</v>
      </c>
      <c r="B2585" t="s">
        <v>1047</v>
      </c>
      <c r="C2585" t="s">
        <v>10</v>
      </c>
      <c r="D2585" s="50">
        <v>44938</v>
      </c>
      <c r="E2585">
        <f>YEAR(Tabela1[[#This Row],[Start Date]])</f>
        <v>2023</v>
      </c>
      <c r="F2585">
        <f>ROUNDUP(MONTH(Tabela1[[#This Row],[Start Date]])/3,0)</f>
        <v>1</v>
      </c>
      <c r="G2585" t="s">
        <v>11</v>
      </c>
      <c r="H2585">
        <v>5</v>
      </c>
      <c r="I2585" t="s">
        <v>14</v>
      </c>
      <c r="J2585" t="s">
        <v>8</v>
      </c>
      <c r="K2585">
        <v>30</v>
      </c>
      <c r="L2585" t="s">
        <v>8</v>
      </c>
      <c r="M2585">
        <v>20</v>
      </c>
      <c r="N2585">
        <v>3</v>
      </c>
      <c r="O2585" t="str">
        <f>IF(AND(Tabela1[[#This Row],[EA Play Season Pass]]="Yes",Tabela1[[#This Row],[Minecraft Season Pass]]="Yes"),"Yes","No")</f>
        <v>Yes</v>
      </c>
      <c r="P2585" t="str">
        <f>IF(OR(Tabela1[[#This Row],[EA Play Season Pass]]="Yes",Tabela1[[#This Row],[Minecraft Season Pass]]="Yes"),"Yes","No")</f>
        <v>Yes</v>
      </c>
      <c r="Q2585">
        <v>52</v>
      </c>
      <c r="R2585" s="2"/>
    </row>
    <row r="2586" spans="1:18" x14ac:dyDescent="0.25">
      <c r="A2586">
        <v>2585</v>
      </c>
      <c r="B2586" t="s">
        <v>439</v>
      </c>
      <c r="C2586" t="s">
        <v>7</v>
      </c>
      <c r="D2586" s="50">
        <v>44938</v>
      </c>
      <c r="E2586">
        <f>YEAR(Tabela1[[#This Row],[Start Date]])</f>
        <v>2023</v>
      </c>
      <c r="F2586">
        <f>ROUNDUP(MONTH(Tabela1[[#This Row],[Start Date]])/3,0)</f>
        <v>1</v>
      </c>
      <c r="G2586" t="s">
        <v>11</v>
      </c>
      <c r="H2586">
        <v>15</v>
      </c>
      <c r="I2586" t="s">
        <v>12</v>
      </c>
      <c r="J2586" t="s">
        <v>8</v>
      </c>
      <c r="K2586">
        <v>30</v>
      </c>
      <c r="L2586" t="s">
        <v>11</v>
      </c>
      <c r="M2586">
        <v>0</v>
      </c>
      <c r="N2586">
        <v>1</v>
      </c>
      <c r="O2586" t="str">
        <f>IF(AND(Tabela1[[#This Row],[EA Play Season Pass]]="Yes",Tabela1[[#This Row],[Minecraft Season Pass]]="Yes"),"Yes","No")</f>
        <v>No</v>
      </c>
      <c r="P2586" t="str">
        <f>IF(OR(Tabela1[[#This Row],[EA Play Season Pass]]="Yes",Tabela1[[#This Row],[Minecraft Season Pass]]="Yes"),"Yes","No")</f>
        <v>Yes</v>
      </c>
      <c r="Q2586">
        <v>44</v>
      </c>
      <c r="R2586" s="2"/>
    </row>
    <row r="2587" spans="1:18" x14ac:dyDescent="0.25">
      <c r="A2587">
        <v>2586</v>
      </c>
      <c r="B2587" t="s">
        <v>2380</v>
      </c>
      <c r="C2587" t="s">
        <v>13</v>
      </c>
      <c r="D2587" s="50">
        <v>44939</v>
      </c>
      <c r="E2587">
        <f>YEAR(Tabela1[[#This Row],[Start Date]])</f>
        <v>2023</v>
      </c>
      <c r="F2587">
        <f>ROUNDUP(MONTH(Tabela1[[#This Row],[Start Date]])/3,0)</f>
        <v>1</v>
      </c>
      <c r="G2587" t="s">
        <v>8</v>
      </c>
      <c r="H2587">
        <v>10</v>
      </c>
      <c r="I2587" t="s">
        <v>14</v>
      </c>
      <c r="J2587" t="s">
        <v>8</v>
      </c>
      <c r="K2587">
        <v>30</v>
      </c>
      <c r="L2587" t="s">
        <v>8</v>
      </c>
      <c r="M2587">
        <v>20</v>
      </c>
      <c r="N2587">
        <v>3</v>
      </c>
      <c r="O2587" t="str">
        <f>IF(AND(Tabela1[[#This Row],[EA Play Season Pass]]="Yes",Tabela1[[#This Row],[Minecraft Season Pass]]="Yes"),"Yes","No")</f>
        <v>Yes</v>
      </c>
      <c r="P2587" t="str">
        <f>IF(OR(Tabela1[[#This Row],[EA Play Season Pass]]="Yes",Tabela1[[#This Row],[Minecraft Season Pass]]="Yes"),"Yes","No")</f>
        <v>Yes</v>
      </c>
      <c r="Q2587">
        <v>57</v>
      </c>
      <c r="R2587" s="2"/>
    </row>
    <row r="2588" spans="1:18" x14ac:dyDescent="0.25">
      <c r="A2588">
        <v>2587</v>
      </c>
      <c r="B2588" t="s">
        <v>5016</v>
      </c>
      <c r="C2588" t="s">
        <v>13</v>
      </c>
      <c r="D2588" s="50">
        <v>44939</v>
      </c>
      <c r="E2588">
        <f>YEAR(Tabela1[[#This Row],[Start Date]])</f>
        <v>2023</v>
      </c>
      <c r="F2588">
        <f>ROUNDUP(MONTH(Tabela1[[#This Row],[Start Date]])/3,0)</f>
        <v>1</v>
      </c>
      <c r="G2588" t="s">
        <v>11</v>
      </c>
      <c r="H2588">
        <v>10</v>
      </c>
      <c r="I2588" t="s">
        <v>14</v>
      </c>
      <c r="J2588" t="s">
        <v>8</v>
      </c>
      <c r="K2588">
        <v>30</v>
      </c>
      <c r="L2588" t="s">
        <v>11</v>
      </c>
      <c r="M2588">
        <v>0</v>
      </c>
      <c r="N2588">
        <v>2</v>
      </c>
      <c r="O2588" t="str">
        <f>IF(AND(Tabela1[[#This Row],[EA Play Season Pass]]="Yes",Tabela1[[#This Row],[Minecraft Season Pass]]="Yes"),"Yes","No")</f>
        <v>No</v>
      </c>
      <c r="P2588" t="str">
        <f>IF(OR(Tabela1[[#This Row],[EA Play Season Pass]]="Yes",Tabela1[[#This Row],[Minecraft Season Pass]]="Yes"),"Yes","No")</f>
        <v>Yes</v>
      </c>
      <c r="Q2588">
        <v>38</v>
      </c>
      <c r="R2588" s="2"/>
    </row>
    <row r="2589" spans="1:18" x14ac:dyDescent="0.25">
      <c r="A2589">
        <v>2588</v>
      </c>
      <c r="B2589" t="s">
        <v>5017</v>
      </c>
      <c r="C2589" t="s">
        <v>10</v>
      </c>
      <c r="D2589" s="50">
        <v>44939</v>
      </c>
      <c r="E2589">
        <f>YEAR(Tabela1[[#This Row],[Start Date]])</f>
        <v>2023</v>
      </c>
      <c r="F2589">
        <f>ROUNDUP(MONTH(Tabela1[[#This Row],[Start Date]])/3,0)</f>
        <v>1</v>
      </c>
      <c r="G2589" t="s">
        <v>11</v>
      </c>
      <c r="H2589">
        <v>5</v>
      </c>
      <c r="I2589" t="s">
        <v>9</v>
      </c>
      <c r="J2589" t="s">
        <v>8</v>
      </c>
      <c r="K2589">
        <v>30</v>
      </c>
      <c r="L2589" t="s">
        <v>8</v>
      </c>
      <c r="M2589">
        <v>20</v>
      </c>
      <c r="N2589">
        <v>2</v>
      </c>
      <c r="O2589" t="str">
        <f>IF(AND(Tabela1[[#This Row],[EA Play Season Pass]]="Yes",Tabela1[[#This Row],[Minecraft Season Pass]]="Yes"),"Yes","No")</f>
        <v>Yes</v>
      </c>
      <c r="P2589" t="str">
        <f>IF(OR(Tabela1[[#This Row],[EA Play Season Pass]]="Yes",Tabela1[[#This Row],[Minecraft Season Pass]]="Yes"),"Yes","No")</f>
        <v>Yes</v>
      </c>
      <c r="Q2589">
        <v>53</v>
      </c>
      <c r="R2589" s="2"/>
    </row>
    <row r="2590" spans="1:18" x14ac:dyDescent="0.25">
      <c r="A2590">
        <v>2589</v>
      </c>
      <c r="B2590" t="s">
        <v>5018</v>
      </c>
      <c r="C2590" t="s">
        <v>13</v>
      </c>
      <c r="D2590" s="50">
        <v>44939</v>
      </c>
      <c r="E2590">
        <f>YEAR(Tabela1[[#This Row],[Start Date]])</f>
        <v>2023</v>
      </c>
      <c r="F2590">
        <f>ROUNDUP(MONTH(Tabela1[[#This Row],[Start Date]])/3,0)</f>
        <v>1</v>
      </c>
      <c r="G2590" t="s">
        <v>11</v>
      </c>
      <c r="H2590">
        <v>10</v>
      </c>
      <c r="I2590" t="s">
        <v>14</v>
      </c>
      <c r="J2590" t="s">
        <v>11</v>
      </c>
      <c r="K2590">
        <v>0</v>
      </c>
      <c r="L2590" t="s">
        <v>8</v>
      </c>
      <c r="M2590">
        <v>20</v>
      </c>
      <c r="N2590">
        <v>2</v>
      </c>
      <c r="O2590" t="str">
        <f>IF(AND(Tabela1[[#This Row],[EA Play Season Pass]]="Yes",Tabela1[[#This Row],[Minecraft Season Pass]]="Yes"),"Yes","No")</f>
        <v>No</v>
      </c>
      <c r="P2590" t="str">
        <f>IF(OR(Tabela1[[#This Row],[EA Play Season Pass]]="Yes",Tabela1[[#This Row],[Minecraft Season Pass]]="Yes"),"Yes","No")</f>
        <v>Yes</v>
      </c>
      <c r="Q2590">
        <v>28</v>
      </c>
      <c r="R2590" s="2"/>
    </row>
    <row r="2591" spans="1:18" x14ac:dyDescent="0.25">
      <c r="A2591">
        <v>2590</v>
      </c>
      <c r="B2591" t="s">
        <v>5019</v>
      </c>
      <c r="C2591" t="s">
        <v>10</v>
      </c>
      <c r="D2591" s="50">
        <v>44939</v>
      </c>
      <c r="E2591">
        <f>YEAR(Tabela1[[#This Row],[Start Date]])</f>
        <v>2023</v>
      </c>
      <c r="F2591">
        <f>ROUNDUP(MONTH(Tabela1[[#This Row],[Start Date]])/3,0)</f>
        <v>1</v>
      </c>
      <c r="G2591" t="s">
        <v>11</v>
      </c>
      <c r="H2591">
        <v>5</v>
      </c>
      <c r="I2591" t="s">
        <v>9</v>
      </c>
      <c r="J2591" t="s">
        <v>11</v>
      </c>
      <c r="K2591">
        <v>0</v>
      </c>
      <c r="L2591" t="s">
        <v>8</v>
      </c>
      <c r="M2591">
        <v>20</v>
      </c>
      <c r="N2591">
        <v>2</v>
      </c>
      <c r="O2591" t="str">
        <f>IF(AND(Tabela1[[#This Row],[EA Play Season Pass]]="Yes",Tabela1[[#This Row],[Minecraft Season Pass]]="Yes"),"Yes","No")</f>
        <v>No</v>
      </c>
      <c r="P2591" t="str">
        <f>IF(OR(Tabela1[[#This Row],[EA Play Season Pass]]="Yes",Tabela1[[#This Row],[Minecraft Season Pass]]="Yes"),"Yes","No")</f>
        <v>Yes</v>
      </c>
      <c r="Q2591">
        <v>23</v>
      </c>
      <c r="R2591" s="2"/>
    </row>
    <row r="2592" spans="1:18" x14ac:dyDescent="0.25">
      <c r="A2592">
        <v>2591</v>
      </c>
      <c r="B2592" t="s">
        <v>2034</v>
      </c>
      <c r="C2592" t="s">
        <v>10</v>
      </c>
      <c r="D2592" s="50">
        <v>44939</v>
      </c>
      <c r="E2592">
        <f>YEAR(Tabela1[[#This Row],[Start Date]])</f>
        <v>2023</v>
      </c>
      <c r="F2592">
        <f>ROUNDUP(MONTH(Tabela1[[#This Row],[Start Date]])/3,0)</f>
        <v>1</v>
      </c>
      <c r="G2592" t="s">
        <v>11</v>
      </c>
      <c r="H2592">
        <v>5</v>
      </c>
      <c r="I2592" t="s">
        <v>14</v>
      </c>
      <c r="J2592" t="s">
        <v>11</v>
      </c>
      <c r="K2592">
        <v>0</v>
      </c>
      <c r="L2592" t="s">
        <v>11</v>
      </c>
      <c r="M2592">
        <v>0</v>
      </c>
      <c r="N2592">
        <v>3</v>
      </c>
      <c r="O2592" t="str">
        <f>IF(AND(Tabela1[[#This Row],[EA Play Season Pass]]="Yes",Tabela1[[#This Row],[Minecraft Season Pass]]="Yes"),"Yes","No")</f>
        <v>No</v>
      </c>
      <c r="P2592" t="str">
        <f>IF(OR(Tabela1[[#This Row],[EA Play Season Pass]]="Yes",Tabela1[[#This Row],[Minecraft Season Pass]]="Yes"),"Yes","No")</f>
        <v>No</v>
      </c>
      <c r="Q2592">
        <v>2</v>
      </c>
      <c r="R2592" s="2"/>
    </row>
    <row r="2593" spans="1:18" x14ac:dyDescent="0.25">
      <c r="A2593">
        <v>2592</v>
      </c>
      <c r="B2593" t="s">
        <v>3879</v>
      </c>
      <c r="C2593" t="s">
        <v>10</v>
      </c>
      <c r="D2593" s="50">
        <v>44939</v>
      </c>
      <c r="E2593">
        <f>YEAR(Tabela1[[#This Row],[Start Date]])</f>
        <v>2023</v>
      </c>
      <c r="F2593">
        <f>ROUNDUP(MONTH(Tabela1[[#This Row],[Start Date]])/3,0)</f>
        <v>1</v>
      </c>
      <c r="G2593" t="s">
        <v>8</v>
      </c>
      <c r="H2593">
        <v>5</v>
      </c>
      <c r="I2593" t="s">
        <v>12</v>
      </c>
      <c r="J2593" t="s">
        <v>11</v>
      </c>
      <c r="K2593">
        <v>0</v>
      </c>
      <c r="L2593" t="s">
        <v>11</v>
      </c>
      <c r="M2593">
        <v>0</v>
      </c>
      <c r="N2593">
        <v>1</v>
      </c>
      <c r="O2593" t="str">
        <f>IF(AND(Tabela1[[#This Row],[EA Play Season Pass]]="Yes",Tabela1[[#This Row],[Minecraft Season Pass]]="Yes"),"Yes","No")</f>
        <v>No</v>
      </c>
      <c r="P2593" t="str">
        <f>IF(OR(Tabela1[[#This Row],[EA Play Season Pass]]="Yes",Tabela1[[#This Row],[Minecraft Season Pass]]="Yes"),"Yes","No")</f>
        <v>No</v>
      </c>
      <c r="Q2593">
        <v>4</v>
      </c>
      <c r="R2593" s="2"/>
    </row>
    <row r="2594" spans="1:18" x14ac:dyDescent="0.25">
      <c r="A2594">
        <v>2593</v>
      </c>
      <c r="B2594" t="s">
        <v>193</v>
      </c>
      <c r="C2594" t="s">
        <v>13</v>
      </c>
      <c r="D2594" s="50">
        <v>44940</v>
      </c>
      <c r="E2594">
        <f>YEAR(Tabela1[[#This Row],[Start Date]])</f>
        <v>2023</v>
      </c>
      <c r="F2594">
        <f>ROUNDUP(MONTH(Tabela1[[#This Row],[Start Date]])/3,0)</f>
        <v>1</v>
      </c>
      <c r="G2594" t="s">
        <v>11</v>
      </c>
      <c r="H2594">
        <v>10</v>
      </c>
      <c r="I2594" t="s">
        <v>14</v>
      </c>
      <c r="J2594" t="s">
        <v>8</v>
      </c>
      <c r="K2594">
        <v>30</v>
      </c>
      <c r="L2594" t="s">
        <v>11</v>
      </c>
      <c r="M2594">
        <v>0</v>
      </c>
      <c r="N2594">
        <v>2</v>
      </c>
      <c r="O2594" t="str">
        <f>IF(AND(Tabela1[[#This Row],[EA Play Season Pass]]="Yes",Tabela1[[#This Row],[Minecraft Season Pass]]="Yes"),"Yes","No")</f>
        <v>No</v>
      </c>
      <c r="P2594" t="str">
        <f>IF(OR(Tabela1[[#This Row],[EA Play Season Pass]]="Yes",Tabela1[[#This Row],[Minecraft Season Pass]]="Yes"),"Yes","No")</f>
        <v>Yes</v>
      </c>
      <c r="Q2594">
        <v>38</v>
      </c>
      <c r="R2594" s="2"/>
    </row>
    <row r="2595" spans="1:18" x14ac:dyDescent="0.25">
      <c r="A2595">
        <v>2594</v>
      </c>
      <c r="B2595" t="s">
        <v>5020</v>
      </c>
      <c r="C2595" t="s">
        <v>13</v>
      </c>
      <c r="D2595" s="50">
        <v>44940</v>
      </c>
      <c r="E2595">
        <f>YEAR(Tabela1[[#This Row],[Start Date]])</f>
        <v>2023</v>
      </c>
      <c r="F2595">
        <f>ROUNDUP(MONTH(Tabela1[[#This Row],[Start Date]])/3,0)</f>
        <v>1</v>
      </c>
      <c r="G2595" t="s">
        <v>8</v>
      </c>
      <c r="H2595">
        <v>10</v>
      </c>
      <c r="I2595" t="s">
        <v>14</v>
      </c>
      <c r="J2595" t="s">
        <v>11</v>
      </c>
      <c r="K2595">
        <v>0</v>
      </c>
      <c r="L2595" t="s">
        <v>8</v>
      </c>
      <c r="M2595">
        <v>20</v>
      </c>
      <c r="N2595">
        <v>3</v>
      </c>
      <c r="O2595" t="str">
        <f>IF(AND(Tabela1[[#This Row],[EA Play Season Pass]]="Yes",Tabela1[[#This Row],[Minecraft Season Pass]]="Yes"),"Yes","No")</f>
        <v>No</v>
      </c>
      <c r="P2595" t="str">
        <f>IF(OR(Tabela1[[#This Row],[EA Play Season Pass]]="Yes",Tabela1[[#This Row],[Minecraft Season Pass]]="Yes"),"Yes","No")</f>
        <v>Yes</v>
      </c>
      <c r="Q2595">
        <v>27</v>
      </c>
      <c r="R2595" s="2"/>
    </row>
    <row r="2596" spans="1:18" x14ac:dyDescent="0.25">
      <c r="A2596">
        <v>2595</v>
      </c>
      <c r="B2596" t="s">
        <v>5021</v>
      </c>
      <c r="C2596" t="s">
        <v>7</v>
      </c>
      <c r="D2596" s="50">
        <v>44940</v>
      </c>
      <c r="E2596">
        <f>YEAR(Tabela1[[#This Row],[Start Date]])</f>
        <v>2023</v>
      </c>
      <c r="F2596">
        <f>ROUNDUP(MONTH(Tabela1[[#This Row],[Start Date]])/3,0)</f>
        <v>1</v>
      </c>
      <c r="G2596" t="s">
        <v>11</v>
      </c>
      <c r="H2596">
        <v>15</v>
      </c>
      <c r="I2596" t="s">
        <v>14</v>
      </c>
      <c r="J2596" t="s">
        <v>8</v>
      </c>
      <c r="K2596">
        <v>30</v>
      </c>
      <c r="L2596" t="s">
        <v>11</v>
      </c>
      <c r="M2596">
        <v>0</v>
      </c>
      <c r="N2596">
        <v>1</v>
      </c>
      <c r="O2596" t="str">
        <f>IF(AND(Tabela1[[#This Row],[EA Play Season Pass]]="Yes",Tabela1[[#This Row],[Minecraft Season Pass]]="Yes"),"Yes","No")</f>
        <v>No</v>
      </c>
      <c r="P2596" t="str">
        <f>IF(OR(Tabela1[[#This Row],[EA Play Season Pass]]="Yes",Tabela1[[#This Row],[Minecraft Season Pass]]="Yes"),"Yes","No")</f>
        <v>Yes</v>
      </c>
      <c r="Q2596">
        <v>44</v>
      </c>
      <c r="R2596" s="2"/>
    </row>
    <row r="2597" spans="1:18" x14ac:dyDescent="0.25">
      <c r="A2597">
        <v>2596</v>
      </c>
      <c r="B2597" t="s">
        <v>5022</v>
      </c>
      <c r="C2597" t="s">
        <v>13</v>
      </c>
      <c r="D2597" s="50">
        <v>44940</v>
      </c>
      <c r="E2597">
        <f>YEAR(Tabela1[[#This Row],[Start Date]])</f>
        <v>2023</v>
      </c>
      <c r="F2597">
        <f>ROUNDUP(MONTH(Tabela1[[#This Row],[Start Date]])/3,0)</f>
        <v>1</v>
      </c>
      <c r="G2597" t="s">
        <v>8</v>
      </c>
      <c r="H2597">
        <v>10</v>
      </c>
      <c r="I2597" t="s">
        <v>9</v>
      </c>
      <c r="J2597" t="s">
        <v>11</v>
      </c>
      <c r="K2597">
        <v>0</v>
      </c>
      <c r="L2597" t="s">
        <v>11</v>
      </c>
      <c r="M2597">
        <v>0</v>
      </c>
      <c r="N2597">
        <v>3</v>
      </c>
      <c r="O2597" t="str">
        <f>IF(AND(Tabela1[[#This Row],[EA Play Season Pass]]="Yes",Tabela1[[#This Row],[Minecraft Season Pass]]="Yes"),"Yes","No")</f>
        <v>No</v>
      </c>
      <c r="P2597" t="str">
        <f>IF(OR(Tabela1[[#This Row],[EA Play Season Pass]]="Yes",Tabela1[[#This Row],[Minecraft Season Pass]]="Yes"),"Yes","No")</f>
        <v>No</v>
      </c>
      <c r="Q2597">
        <v>7</v>
      </c>
      <c r="R2597" s="2"/>
    </row>
    <row r="2598" spans="1:18" x14ac:dyDescent="0.25">
      <c r="A2598">
        <v>2597</v>
      </c>
      <c r="B2598" t="s">
        <v>5023</v>
      </c>
      <c r="C2598" t="s">
        <v>13</v>
      </c>
      <c r="D2598" s="50">
        <v>44940</v>
      </c>
      <c r="E2598">
        <f>YEAR(Tabela1[[#This Row],[Start Date]])</f>
        <v>2023</v>
      </c>
      <c r="F2598">
        <f>ROUNDUP(MONTH(Tabela1[[#This Row],[Start Date]])/3,0)</f>
        <v>1</v>
      </c>
      <c r="G2598" t="s">
        <v>11</v>
      </c>
      <c r="H2598">
        <v>10</v>
      </c>
      <c r="I2598" t="s">
        <v>12</v>
      </c>
      <c r="J2598" t="s">
        <v>11</v>
      </c>
      <c r="K2598">
        <v>0</v>
      </c>
      <c r="L2598" t="s">
        <v>11</v>
      </c>
      <c r="M2598">
        <v>0</v>
      </c>
      <c r="N2598">
        <v>3</v>
      </c>
      <c r="O2598" t="str">
        <f>IF(AND(Tabela1[[#This Row],[EA Play Season Pass]]="Yes",Tabela1[[#This Row],[Minecraft Season Pass]]="Yes"),"Yes","No")</f>
        <v>No</v>
      </c>
      <c r="P2598" t="str">
        <f>IF(OR(Tabela1[[#This Row],[EA Play Season Pass]]="Yes",Tabela1[[#This Row],[Minecraft Season Pass]]="Yes"),"Yes","No")</f>
        <v>No</v>
      </c>
      <c r="Q2598">
        <v>7</v>
      </c>
      <c r="R2598" s="2"/>
    </row>
    <row r="2599" spans="1:18" x14ac:dyDescent="0.25">
      <c r="A2599">
        <v>2598</v>
      </c>
      <c r="B2599" t="s">
        <v>3186</v>
      </c>
      <c r="C2599" t="s">
        <v>10</v>
      </c>
      <c r="D2599" s="50">
        <v>44940</v>
      </c>
      <c r="E2599">
        <f>YEAR(Tabela1[[#This Row],[Start Date]])</f>
        <v>2023</v>
      </c>
      <c r="F2599">
        <f>ROUNDUP(MONTH(Tabela1[[#This Row],[Start Date]])/3,0)</f>
        <v>1</v>
      </c>
      <c r="G2599" t="s">
        <v>8</v>
      </c>
      <c r="H2599">
        <v>5</v>
      </c>
      <c r="I2599" t="s">
        <v>9</v>
      </c>
      <c r="J2599" t="s">
        <v>8</v>
      </c>
      <c r="K2599">
        <v>30</v>
      </c>
      <c r="L2599" t="s">
        <v>8</v>
      </c>
      <c r="M2599">
        <v>20</v>
      </c>
      <c r="N2599">
        <v>1</v>
      </c>
      <c r="O2599" t="str">
        <f>IF(AND(Tabela1[[#This Row],[EA Play Season Pass]]="Yes",Tabela1[[#This Row],[Minecraft Season Pass]]="Yes"),"Yes","No")</f>
        <v>Yes</v>
      </c>
      <c r="P2599" t="str">
        <f>IF(OR(Tabela1[[#This Row],[EA Play Season Pass]]="Yes",Tabela1[[#This Row],[Minecraft Season Pass]]="Yes"),"Yes","No")</f>
        <v>Yes</v>
      </c>
      <c r="Q2599">
        <v>54</v>
      </c>
      <c r="R2599" s="2"/>
    </row>
    <row r="2600" spans="1:18" x14ac:dyDescent="0.25">
      <c r="A2600">
        <v>2599</v>
      </c>
      <c r="B2600" t="s">
        <v>5024</v>
      </c>
      <c r="C2600" t="s">
        <v>10</v>
      </c>
      <c r="D2600" s="50">
        <v>44941</v>
      </c>
      <c r="E2600">
        <f>YEAR(Tabela1[[#This Row],[Start Date]])</f>
        <v>2023</v>
      </c>
      <c r="F2600">
        <f>ROUNDUP(MONTH(Tabela1[[#This Row],[Start Date]])/3,0)</f>
        <v>1</v>
      </c>
      <c r="G2600" t="s">
        <v>11</v>
      </c>
      <c r="H2600">
        <v>5</v>
      </c>
      <c r="I2600" t="s">
        <v>9</v>
      </c>
      <c r="J2600" t="s">
        <v>11</v>
      </c>
      <c r="K2600">
        <v>0</v>
      </c>
      <c r="L2600" t="s">
        <v>11</v>
      </c>
      <c r="M2600">
        <v>0</v>
      </c>
      <c r="N2600">
        <v>1</v>
      </c>
      <c r="O2600" t="str">
        <f>IF(AND(Tabela1[[#This Row],[EA Play Season Pass]]="Yes",Tabela1[[#This Row],[Minecraft Season Pass]]="Yes"),"Yes","No")</f>
        <v>No</v>
      </c>
      <c r="P2600" t="str">
        <f>IF(OR(Tabela1[[#This Row],[EA Play Season Pass]]="Yes",Tabela1[[#This Row],[Minecraft Season Pass]]="Yes"),"Yes","No")</f>
        <v>No</v>
      </c>
      <c r="Q2600">
        <v>4</v>
      </c>
      <c r="R2600" s="2"/>
    </row>
    <row r="2601" spans="1:18" x14ac:dyDescent="0.25">
      <c r="A2601">
        <v>2600</v>
      </c>
      <c r="B2601" t="s">
        <v>5025</v>
      </c>
      <c r="C2601" t="s">
        <v>10</v>
      </c>
      <c r="D2601" s="50">
        <v>44941</v>
      </c>
      <c r="E2601">
        <f>YEAR(Tabela1[[#This Row],[Start Date]])</f>
        <v>2023</v>
      </c>
      <c r="F2601">
        <f>ROUNDUP(MONTH(Tabela1[[#This Row],[Start Date]])/3,0)</f>
        <v>1</v>
      </c>
      <c r="G2601" t="s">
        <v>11</v>
      </c>
      <c r="H2601">
        <v>5</v>
      </c>
      <c r="I2601" t="s">
        <v>14</v>
      </c>
      <c r="J2601" t="s">
        <v>11</v>
      </c>
      <c r="K2601">
        <v>0</v>
      </c>
      <c r="L2601" t="s">
        <v>8</v>
      </c>
      <c r="M2601">
        <v>20</v>
      </c>
      <c r="N2601">
        <v>2</v>
      </c>
      <c r="O2601" t="str">
        <f>IF(AND(Tabela1[[#This Row],[EA Play Season Pass]]="Yes",Tabela1[[#This Row],[Minecraft Season Pass]]="Yes"),"Yes","No")</f>
        <v>No</v>
      </c>
      <c r="P2601" t="str">
        <f>IF(OR(Tabela1[[#This Row],[EA Play Season Pass]]="Yes",Tabela1[[#This Row],[Minecraft Season Pass]]="Yes"),"Yes","No")</f>
        <v>Yes</v>
      </c>
      <c r="Q2601">
        <v>23</v>
      </c>
      <c r="R2601" s="2"/>
    </row>
    <row r="2602" spans="1:18" x14ac:dyDescent="0.25">
      <c r="A2602">
        <v>2601</v>
      </c>
      <c r="B2602" t="s">
        <v>3206</v>
      </c>
      <c r="C2602" t="s">
        <v>10</v>
      </c>
      <c r="D2602" s="50">
        <v>44941</v>
      </c>
      <c r="E2602">
        <f>YEAR(Tabela1[[#This Row],[Start Date]])</f>
        <v>2023</v>
      </c>
      <c r="F2602">
        <f>ROUNDUP(MONTH(Tabela1[[#This Row],[Start Date]])/3,0)</f>
        <v>1</v>
      </c>
      <c r="G2602" t="s">
        <v>11</v>
      </c>
      <c r="H2602">
        <v>5</v>
      </c>
      <c r="I2602" t="s">
        <v>9</v>
      </c>
      <c r="J2602" t="s">
        <v>11</v>
      </c>
      <c r="K2602">
        <v>0</v>
      </c>
      <c r="L2602" t="s">
        <v>11</v>
      </c>
      <c r="M2602">
        <v>0</v>
      </c>
      <c r="N2602">
        <v>2</v>
      </c>
      <c r="O2602" t="str">
        <f>IF(AND(Tabela1[[#This Row],[EA Play Season Pass]]="Yes",Tabela1[[#This Row],[Minecraft Season Pass]]="Yes"),"Yes","No")</f>
        <v>No</v>
      </c>
      <c r="P2602" t="str">
        <f>IF(OR(Tabela1[[#This Row],[EA Play Season Pass]]="Yes",Tabela1[[#This Row],[Minecraft Season Pass]]="Yes"),"Yes","No")</f>
        <v>No</v>
      </c>
      <c r="Q2602">
        <v>3</v>
      </c>
      <c r="R2602" s="2"/>
    </row>
    <row r="2603" spans="1:18" x14ac:dyDescent="0.25">
      <c r="A2603">
        <v>2602</v>
      </c>
      <c r="B2603" t="s">
        <v>5026</v>
      </c>
      <c r="C2603" t="s">
        <v>10</v>
      </c>
      <c r="D2603" s="50">
        <v>44941</v>
      </c>
      <c r="E2603">
        <f>YEAR(Tabela1[[#This Row],[Start Date]])</f>
        <v>2023</v>
      </c>
      <c r="F2603">
        <f>ROUNDUP(MONTH(Tabela1[[#This Row],[Start Date]])/3,0)</f>
        <v>1</v>
      </c>
      <c r="G2603" t="s">
        <v>11</v>
      </c>
      <c r="H2603">
        <v>5</v>
      </c>
      <c r="I2603" t="s">
        <v>14</v>
      </c>
      <c r="J2603" t="s">
        <v>8</v>
      </c>
      <c r="K2603">
        <v>30</v>
      </c>
      <c r="L2603" t="s">
        <v>11</v>
      </c>
      <c r="M2603">
        <v>0</v>
      </c>
      <c r="N2603">
        <v>1</v>
      </c>
      <c r="O2603" t="str">
        <f>IF(AND(Tabela1[[#This Row],[EA Play Season Pass]]="Yes",Tabela1[[#This Row],[Minecraft Season Pass]]="Yes"),"Yes","No")</f>
        <v>No</v>
      </c>
      <c r="P2603" t="str">
        <f>IF(OR(Tabela1[[#This Row],[EA Play Season Pass]]="Yes",Tabela1[[#This Row],[Minecraft Season Pass]]="Yes"),"Yes","No")</f>
        <v>Yes</v>
      </c>
      <c r="Q2603">
        <v>34</v>
      </c>
      <c r="R2603" s="2"/>
    </row>
    <row r="2604" spans="1:18" x14ac:dyDescent="0.25">
      <c r="A2604">
        <v>2603</v>
      </c>
      <c r="B2604" t="s">
        <v>5027</v>
      </c>
      <c r="C2604" t="s">
        <v>13</v>
      </c>
      <c r="D2604" s="50">
        <v>44941</v>
      </c>
      <c r="E2604">
        <f>YEAR(Tabela1[[#This Row],[Start Date]])</f>
        <v>2023</v>
      </c>
      <c r="F2604">
        <f>ROUNDUP(MONTH(Tabela1[[#This Row],[Start Date]])/3,0)</f>
        <v>1</v>
      </c>
      <c r="G2604" t="s">
        <v>8</v>
      </c>
      <c r="H2604">
        <v>10</v>
      </c>
      <c r="I2604" t="s">
        <v>9</v>
      </c>
      <c r="J2604" t="s">
        <v>8</v>
      </c>
      <c r="K2604">
        <v>30</v>
      </c>
      <c r="L2604" t="s">
        <v>8</v>
      </c>
      <c r="M2604">
        <v>20</v>
      </c>
      <c r="N2604">
        <v>1</v>
      </c>
      <c r="O2604" t="str">
        <f>IF(AND(Tabela1[[#This Row],[EA Play Season Pass]]="Yes",Tabela1[[#This Row],[Minecraft Season Pass]]="Yes"),"Yes","No")</f>
        <v>Yes</v>
      </c>
      <c r="P2604" t="str">
        <f>IF(OR(Tabela1[[#This Row],[EA Play Season Pass]]="Yes",Tabela1[[#This Row],[Minecraft Season Pass]]="Yes"),"Yes","No")</f>
        <v>Yes</v>
      </c>
      <c r="Q2604">
        <v>59</v>
      </c>
      <c r="R2604" s="2"/>
    </row>
    <row r="2605" spans="1:18" x14ac:dyDescent="0.25">
      <c r="A2605">
        <v>2604</v>
      </c>
      <c r="B2605" t="s">
        <v>5028</v>
      </c>
      <c r="C2605" t="s">
        <v>10</v>
      </c>
      <c r="D2605" s="50">
        <v>44941</v>
      </c>
      <c r="E2605">
        <f>YEAR(Tabela1[[#This Row],[Start Date]])</f>
        <v>2023</v>
      </c>
      <c r="F2605">
        <f>ROUNDUP(MONTH(Tabela1[[#This Row],[Start Date]])/3,0)</f>
        <v>1</v>
      </c>
      <c r="G2605" t="s">
        <v>11</v>
      </c>
      <c r="H2605">
        <v>5</v>
      </c>
      <c r="I2605" t="s">
        <v>12</v>
      </c>
      <c r="J2605" t="s">
        <v>11</v>
      </c>
      <c r="K2605">
        <v>0</v>
      </c>
      <c r="L2605" t="s">
        <v>8</v>
      </c>
      <c r="M2605">
        <v>20</v>
      </c>
      <c r="N2605">
        <v>1</v>
      </c>
      <c r="O2605" t="str">
        <f>IF(AND(Tabela1[[#This Row],[EA Play Season Pass]]="Yes",Tabela1[[#This Row],[Minecraft Season Pass]]="Yes"),"Yes","No")</f>
        <v>No</v>
      </c>
      <c r="P2605" t="str">
        <f>IF(OR(Tabela1[[#This Row],[EA Play Season Pass]]="Yes",Tabela1[[#This Row],[Minecraft Season Pass]]="Yes"),"Yes","No")</f>
        <v>Yes</v>
      </c>
      <c r="Q2605">
        <v>24</v>
      </c>
      <c r="R2605" s="2"/>
    </row>
    <row r="2606" spans="1:18" x14ac:dyDescent="0.25">
      <c r="A2606">
        <v>2605</v>
      </c>
      <c r="B2606" t="s">
        <v>5029</v>
      </c>
      <c r="C2606" t="s">
        <v>7</v>
      </c>
      <c r="D2606" s="50">
        <v>44941</v>
      </c>
      <c r="E2606">
        <f>YEAR(Tabela1[[#This Row],[Start Date]])</f>
        <v>2023</v>
      </c>
      <c r="F2606">
        <f>ROUNDUP(MONTH(Tabela1[[#This Row],[Start Date]])/3,0)</f>
        <v>1</v>
      </c>
      <c r="G2606" t="s">
        <v>11</v>
      </c>
      <c r="H2606">
        <v>15</v>
      </c>
      <c r="I2606" t="s">
        <v>14</v>
      </c>
      <c r="J2606" t="s">
        <v>8</v>
      </c>
      <c r="K2606">
        <v>30</v>
      </c>
      <c r="L2606" t="s">
        <v>11</v>
      </c>
      <c r="M2606">
        <v>0</v>
      </c>
      <c r="N2606">
        <v>2</v>
      </c>
      <c r="O2606" t="str">
        <f>IF(AND(Tabela1[[#This Row],[EA Play Season Pass]]="Yes",Tabela1[[#This Row],[Minecraft Season Pass]]="Yes"),"Yes","No")</f>
        <v>No</v>
      </c>
      <c r="P2606" t="str">
        <f>IF(OR(Tabela1[[#This Row],[EA Play Season Pass]]="Yes",Tabela1[[#This Row],[Minecraft Season Pass]]="Yes"),"Yes","No")</f>
        <v>Yes</v>
      </c>
      <c r="Q2606">
        <v>43</v>
      </c>
      <c r="R2606" s="2"/>
    </row>
    <row r="2607" spans="1:18" x14ac:dyDescent="0.25">
      <c r="A2607">
        <v>2606</v>
      </c>
      <c r="B2607" t="s">
        <v>2217</v>
      </c>
      <c r="C2607" t="s">
        <v>13</v>
      </c>
      <c r="D2607" s="50">
        <v>44941</v>
      </c>
      <c r="E2607">
        <f>YEAR(Tabela1[[#This Row],[Start Date]])</f>
        <v>2023</v>
      </c>
      <c r="F2607">
        <f>ROUNDUP(MONTH(Tabela1[[#This Row],[Start Date]])/3,0)</f>
        <v>1</v>
      </c>
      <c r="G2607" t="s">
        <v>8</v>
      </c>
      <c r="H2607">
        <v>10</v>
      </c>
      <c r="I2607" t="s">
        <v>12</v>
      </c>
      <c r="J2607" t="s">
        <v>11</v>
      </c>
      <c r="K2607">
        <v>0</v>
      </c>
      <c r="L2607" t="s">
        <v>8</v>
      </c>
      <c r="M2607">
        <v>20</v>
      </c>
      <c r="N2607">
        <v>1</v>
      </c>
      <c r="O2607" t="str">
        <f>IF(AND(Tabela1[[#This Row],[EA Play Season Pass]]="Yes",Tabela1[[#This Row],[Minecraft Season Pass]]="Yes"),"Yes","No")</f>
        <v>No</v>
      </c>
      <c r="P2607" t="str">
        <f>IF(OR(Tabela1[[#This Row],[EA Play Season Pass]]="Yes",Tabela1[[#This Row],[Minecraft Season Pass]]="Yes"),"Yes","No")</f>
        <v>Yes</v>
      </c>
      <c r="Q2607">
        <v>29</v>
      </c>
      <c r="R2607" s="2"/>
    </row>
    <row r="2608" spans="1:18" x14ac:dyDescent="0.25">
      <c r="A2608">
        <v>2607</v>
      </c>
      <c r="B2608" t="s">
        <v>3034</v>
      </c>
      <c r="C2608" t="s">
        <v>7</v>
      </c>
      <c r="D2608" s="50">
        <v>44942</v>
      </c>
      <c r="E2608">
        <f>YEAR(Tabela1[[#This Row],[Start Date]])</f>
        <v>2023</v>
      </c>
      <c r="F2608">
        <f>ROUNDUP(MONTH(Tabela1[[#This Row],[Start Date]])/3,0)</f>
        <v>1</v>
      </c>
      <c r="G2608" t="s">
        <v>11</v>
      </c>
      <c r="H2608">
        <v>15</v>
      </c>
      <c r="I2608" t="s">
        <v>12</v>
      </c>
      <c r="J2608" t="s">
        <v>8</v>
      </c>
      <c r="K2608">
        <v>30</v>
      </c>
      <c r="L2608" t="s">
        <v>8</v>
      </c>
      <c r="M2608">
        <v>20</v>
      </c>
      <c r="N2608">
        <v>3</v>
      </c>
      <c r="O2608" t="str">
        <f>IF(AND(Tabela1[[#This Row],[EA Play Season Pass]]="Yes",Tabela1[[#This Row],[Minecraft Season Pass]]="Yes"),"Yes","No")</f>
        <v>Yes</v>
      </c>
      <c r="P2608" t="str">
        <f>IF(OR(Tabela1[[#This Row],[EA Play Season Pass]]="Yes",Tabela1[[#This Row],[Minecraft Season Pass]]="Yes"),"Yes","No")</f>
        <v>Yes</v>
      </c>
      <c r="Q2608">
        <v>62</v>
      </c>
      <c r="R2608" s="2"/>
    </row>
    <row r="2609" spans="1:18" x14ac:dyDescent="0.25">
      <c r="A2609">
        <v>2608</v>
      </c>
      <c r="B2609" t="s">
        <v>5030</v>
      </c>
      <c r="C2609" t="s">
        <v>7</v>
      </c>
      <c r="D2609" s="50">
        <v>44942</v>
      </c>
      <c r="E2609">
        <f>YEAR(Tabela1[[#This Row],[Start Date]])</f>
        <v>2023</v>
      </c>
      <c r="F2609">
        <f>ROUNDUP(MONTH(Tabela1[[#This Row],[Start Date]])/3,0)</f>
        <v>1</v>
      </c>
      <c r="G2609" t="s">
        <v>11</v>
      </c>
      <c r="H2609">
        <v>15</v>
      </c>
      <c r="I2609" t="s">
        <v>14</v>
      </c>
      <c r="J2609" t="s">
        <v>11</v>
      </c>
      <c r="K2609">
        <v>0</v>
      </c>
      <c r="L2609" t="s">
        <v>8</v>
      </c>
      <c r="M2609">
        <v>20</v>
      </c>
      <c r="N2609">
        <v>1</v>
      </c>
      <c r="O2609" t="str">
        <f>IF(AND(Tabela1[[#This Row],[EA Play Season Pass]]="Yes",Tabela1[[#This Row],[Minecraft Season Pass]]="Yes"),"Yes","No")</f>
        <v>No</v>
      </c>
      <c r="P2609" t="str">
        <f>IF(OR(Tabela1[[#This Row],[EA Play Season Pass]]="Yes",Tabela1[[#This Row],[Minecraft Season Pass]]="Yes"),"Yes","No")</f>
        <v>Yes</v>
      </c>
      <c r="Q2609">
        <v>34</v>
      </c>
      <c r="R2609" s="2"/>
    </row>
    <row r="2610" spans="1:18" x14ac:dyDescent="0.25">
      <c r="A2610">
        <v>2609</v>
      </c>
      <c r="B2610" t="s">
        <v>5031</v>
      </c>
      <c r="C2610" t="s">
        <v>10</v>
      </c>
      <c r="D2610" s="50">
        <v>44942</v>
      </c>
      <c r="E2610">
        <f>YEAR(Tabela1[[#This Row],[Start Date]])</f>
        <v>2023</v>
      </c>
      <c r="F2610">
        <f>ROUNDUP(MONTH(Tabela1[[#This Row],[Start Date]])/3,0)</f>
        <v>1</v>
      </c>
      <c r="G2610" t="s">
        <v>11</v>
      </c>
      <c r="H2610">
        <v>5</v>
      </c>
      <c r="I2610" t="s">
        <v>14</v>
      </c>
      <c r="J2610" t="s">
        <v>11</v>
      </c>
      <c r="K2610">
        <v>0</v>
      </c>
      <c r="L2610" t="s">
        <v>8</v>
      </c>
      <c r="M2610">
        <v>20</v>
      </c>
      <c r="N2610">
        <v>1</v>
      </c>
      <c r="O2610" t="str">
        <f>IF(AND(Tabela1[[#This Row],[EA Play Season Pass]]="Yes",Tabela1[[#This Row],[Minecraft Season Pass]]="Yes"),"Yes","No")</f>
        <v>No</v>
      </c>
      <c r="P2610" t="str">
        <f>IF(OR(Tabela1[[#This Row],[EA Play Season Pass]]="Yes",Tabela1[[#This Row],[Minecraft Season Pass]]="Yes"),"Yes","No")</f>
        <v>Yes</v>
      </c>
      <c r="Q2610">
        <v>24</v>
      </c>
      <c r="R2610" s="2"/>
    </row>
    <row r="2611" spans="1:18" x14ac:dyDescent="0.25">
      <c r="A2611">
        <v>2610</v>
      </c>
      <c r="B2611" t="s">
        <v>2873</v>
      </c>
      <c r="C2611" t="s">
        <v>7</v>
      </c>
      <c r="D2611" s="50">
        <v>44942</v>
      </c>
      <c r="E2611">
        <f>YEAR(Tabela1[[#This Row],[Start Date]])</f>
        <v>2023</v>
      </c>
      <c r="F2611">
        <f>ROUNDUP(MONTH(Tabela1[[#This Row],[Start Date]])/3,0)</f>
        <v>1</v>
      </c>
      <c r="G2611" t="s">
        <v>11</v>
      </c>
      <c r="H2611">
        <v>15</v>
      </c>
      <c r="I2611" t="s">
        <v>9</v>
      </c>
      <c r="J2611" t="s">
        <v>8</v>
      </c>
      <c r="K2611">
        <v>30</v>
      </c>
      <c r="L2611" t="s">
        <v>11</v>
      </c>
      <c r="M2611">
        <v>0</v>
      </c>
      <c r="N2611">
        <v>2</v>
      </c>
      <c r="O2611" t="str">
        <f>IF(AND(Tabela1[[#This Row],[EA Play Season Pass]]="Yes",Tabela1[[#This Row],[Minecraft Season Pass]]="Yes"),"Yes","No")</f>
        <v>No</v>
      </c>
      <c r="P2611" t="str">
        <f>IF(OR(Tabela1[[#This Row],[EA Play Season Pass]]="Yes",Tabela1[[#This Row],[Minecraft Season Pass]]="Yes"),"Yes","No")</f>
        <v>Yes</v>
      </c>
      <c r="Q2611">
        <v>43</v>
      </c>
      <c r="R2611" s="2"/>
    </row>
    <row r="2612" spans="1:18" x14ac:dyDescent="0.25">
      <c r="A2612">
        <v>2611</v>
      </c>
      <c r="B2612" t="s">
        <v>5032</v>
      </c>
      <c r="C2612" t="s">
        <v>7</v>
      </c>
      <c r="D2612" s="50">
        <v>44942</v>
      </c>
      <c r="E2612">
        <f>YEAR(Tabela1[[#This Row],[Start Date]])</f>
        <v>2023</v>
      </c>
      <c r="F2612">
        <f>ROUNDUP(MONTH(Tabela1[[#This Row],[Start Date]])/3,0)</f>
        <v>1</v>
      </c>
      <c r="G2612" t="s">
        <v>11</v>
      </c>
      <c r="H2612">
        <v>15</v>
      </c>
      <c r="I2612" t="s">
        <v>12</v>
      </c>
      <c r="J2612" t="s">
        <v>8</v>
      </c>
      <c r="K2612">
        <v>30</v>
      </c>
      <c r="L2612" t="s">
        <v>8</v>
      </c>
      <c r="M2612">
        <v>20</v>
      </c>
      <c r="N2612">
        <v>1</v>
      </c>
      <c r="O2612" t="str">
        <f>IF(AND(Tabela1[[#This Row],[EA Play Season Pass]]="Yes",Tabela1[[#This Row],[Minecraft Season Pass]]="Yes"),"Yes","No")</f>
        <v>Yes</v>
      </c>
      <c r="P2612" t="str">
        <f>IF(OR(Tabela1[[#This Row],[EA Play Season Pass]]="Yes",Tabela1[[#This Row],[Minecraft Season Pass]]="Yes"),"Yes","No")</f>
        <v>Yes</v>
      </c>
      <c r="Q2612">
        <v>64</v>
      </c>
      <c r="R2612" s="2"/>
    </row>
    <row r="2613" spans="1:18" x14ac:dyDescent="0.25">
      <c r="A2613">
        <v>2612</v>
      </c>
      <c r="B2613" t="s">
        <v>1636</v>
      </c>
      <c r="C2613" t="s">
        <v>13</v>
      </c>
      <c r="D2613" s="50">
        <v>44942</v>
      </c>
      <c r="E2613">
        <f>YEAR(Tabela1[[#This Row],[Start Date]])</f>
        <v>2023</v>
      </c>
      <c r="F2613">
        <f>ROUNDUP(MONTH(Tabela1[[#This Row],[Start Date]])/3,0)</f>
        <v>1</v>
      </c>
      <c r="G2613" t="s">
        <v>11</v>
      </c>
      <c r="H2613">
        <v>10</v>
      </c>
      <c r="I2613" t="s">
        <v>12</v>
      </c>
      <c r="J2613" t="s">
        <v>11</v>
      </c>
      <c r="K2613">
        <v>0</v>
      </c>
      <c r="L2613" t="s">
        <v>8</v>
      </c>
      <c r="M2613">
        <v>20</v>
      </c>
      <c r="N2613">
        <v>3</v>
      </c>
      <c r="O2613" t="str">
        <f>IF(AND(Tabela1[[#This Row],[EA Play Season Pass]]="Yes",Tabela1[[#This Row],[Minecraft Season Pass]]="Yes"),"Yes","No")</f>
        <v>No</v>
      </c>
      <c r="P2613" t="str">
        <f>IF(OR(Tabela1[[#This Row],[EA Play Season Pass]]="Yes",Tabela1[[#This Row],[Minecraft Season Pass]]="Yes"),"Yes","No")</f>
        <v>Yes</v>
      </c>
      <c r="Q2613">
        <v>27</v>
      </c>
      <c r="R2613" s="2"/>
    </row>
    <row r="2614" spans="1:18" x14ac:dyDescent="0.25">
      <c r="A2614">
        <v>2613</v>
      </c>
      <c r="B2614" t="s">
        <v>5033</v>
      </c>
      <c r="C2614" t="s">
        <v>13</v>
      </c>
      <c r="D2614" s="50">
        <v>44942</v>
      </c>
      <c r="E2614">
        <f>YEAR(Tabela1[[#This Row],[Start Date]])</f>
        <v>2023</v>
      </c>
      <c r="F2614">
        <f>ROUNDUP(MONTH(Tabela1[[#This Row],[Start Date]])/3,0)</f>
        <v>1</v>
      </c>
      <c r="G2614" t="s">
        <v>8</v>
      </c>
      <c r="H2614">
        <v>10</v>
      </c>
      <c r="I2614" t="s">
        <v>14</v>
      </c>
      <c r="J2614" t="s">
        <v>8</v>
      </c>
      <c r="K2614">
        <v>30</v>
      </c>
      <c r="L2614" t="s">
        <v>8</v>
      </c>
      <c r="M2614">
        <v>20</v>
      </c>
      <c r="N2614">
        <v>3</v>
      </c>
      <c r="O2614" t="str">
        <f>IF(AND(Tabela1[[#This Row],[EA Play Season Pass]]="Yes",Tabela1[[#This Row],[Minecraft Season Pass]]="Yes"),"Yes","No")</f>
        <v>Yes</v>
      </c>
      <c r="P2614" t="str">
        <f>IF(OR(Tabela1[[#This Row],[EA Play Season Pass]]="Yes",Tabela1[[#This Row],[Minecraft Season Pass]]="Yes"),"Yes","No")</f>
        <v>Yes</v>
      </c>
      <c r="Q2614">
        <v>57</v>
      </c>
      <c r="R2614" s="2"/>
    </row>
    <row r="2615" spans="1:18" x14ac:dyDescent="0.25">
      <c r="A2615">
        <v>2614</v>
      </c>
      <c r="B2615" t="s">
        <v>1608</v>
      </c>
      <c r="C2615" t="s">
        <v>10</v>
      </c>
      <c r="D2615" s="50">
        <v>44943</v>
      </c>
      <c r="E2615">
        <f>YEAR(Tabela1[[#This Row],[Start Date]])</f>
        <v>2023</v>
      </c>
      <c r="F2615">
        <f>ROUNDUP(MONTH(Tabela1[[#This Row],[Start Date]])/3,0)</f>
        <v>1</v>
      </c>
      <c r="G2615" t="s">
        <v>11</v>
      </c>
      <c r="H2615">
        <v>5</v>
      </c>
      <c r="I2615" t="s">
        <v>12</v>
      </c>
      <c r="J2615" t="s">
        <v>8</v>
      </c>
      <c r="K2615">
        <v>30</v>
      </c>
      <c r="L2615" t="s">
        <v>8</v>
      </c>
      <c r="M2615">
        <v>20</v>
      </c>
      <c r="N2615">
        <v>1</v>
      </c>
      <c r="O2615" t="str">
        <f>IF(AND(Tabela1[[#This Row],[EA Play Season Pass]]="Yes",Tabela1[[#This Row],[Minecraft Season Pass]]="Yes"),"Yes","No")</f>
        <v>Yes</v>
      </c>
      <c r="P2615" t="str">
        <f>IF(OR(Tabela1[[#This Row],[EA Play Season Pass]]="Yes",Tabela1[[#This Row],[Minecraft Season Pass]]="Yes"),"Yes","No")</f>
        <v>Yes</v>
      </c>
      <c r="Q2615">
        <v>54</v>
      </c>
      <c r="R2615" s="2"/>
    </row>
    <row r="2616" spans="1:18" x14ac:dyDescent="0.25">
      <c r="A2616">
        <v>2615</v>
      </c>
      <c r="B2616" t="s">
        <v>5034</v>
      </c>
      <c r="C2616" t="s">
        <v>7</v>
      </c>
      <c r="D2616" s="50">
        <v>44943</v>
      </c>
      <c r="E2616">
        <f>YEAR(Tabela1[[#This Row],[Start Date]])</f>
        <v>2023</v>
      </c>
      <c r="F2616">
        <f>ROUNDUP(MONTH(Tabela1[[#This Row],[Start Date]])/3,0)</f>
        <v>1</v>
      </c>
      <c r="G2616" t="s">
        <v>8</v>
      </c>
      <c r="H2616">
        <v>15</v>
      </c>
      <c r="I2616" t="s">
        <v>12</v>
      </c>
      <c r="J2616" t="s">
        <v>11</v>
      </c>
      <c r="K2616">
        <v>0</v>
      </c>
      <c r="L2616" t="s">
        <v>8</v>
      </c>
      <c r="M2616">
        <v>20</v>
      </c>
      <c r="N2616">
        <v>1</v>
      </c>
      <c r="O2616" t="str">
        <f>IF(AND(Tabela1[[#This Row],[EA Play Season Pass]]="Yes",Tabela1[[#This Row],[Minecraft Season Pass]]="Yes"),"Yes","No")</f>
        <v>No</v>
      </c>
      <c r="P2616" t="str">
        <f>IF(OR(Tabela1[[#This Row],[EA Play Season Pass]]="Yes",Tabela1[[#This Row],[Minecraft Season Pass]]="Yes"),"Yes","No")</f>
        <v>Yes</v>
      </c>
      <c r="Q2616">
        <v>34</v>
      </c>
      <c r="R2616" s="2"/>
    </row>
    <row r="2617" spans="1:18" x14ac:dyDescent="0.25">
      <c r="A2617">
        <v>2616</v>
      </c>
      <c r="B2617" t="s">
        <v>4806</v>
      </c>
      <c r="C2617" t="s">
        <v>10</v>
      </c>
      <c r="D2617" s="50">
        <v>44943</v>
      </c>
      <c r="E2617">
        <f>YEAR(Tabela1[[#This Row],[Start Date]])</f>
        <v>2023</v>
      </c>
      <c r="F2617">
        <f>ROUNDUP(MONTH(Tabela1[[#This Row],[Start Date]])/3,0)</f>
        <v>1</v>
      </c>
      <c r="G2617" t="s">
        <v>11</v>
      </c>
      <c r="H2617">
        <v>5</v>
      </c>
      <c r="I2617" t="s">
        <v>12</v>
      </c>
      <c r="J2617" t="s">
        <v>8</v>
      </c>
      <c r="K2617">
        <v>30</v>
      </c>
      <c r="L2617" t="s">
        <v>11</v>
      </c>
      <c r="M2617">
        <v>0</v>
      </c>
      <c r="N2617">
        <v>2</v>
      </c>
      <c r="O2617" t="str">
        <f>IF(AND(Tabela1[[#This Row],[EA Play Season Pass]]="Yes",Tabela1[[#This Row],[Minecraft Season Pass]]="Yes"),"Yes","No")</f>
        <v>No</v>
      </c>
      <c r="P2617" t="str">
        <f>IF(OR(Tabela1[[#This Row],[EA Play Season Pass]]="Yes",Tabela1[[#This Row],[Minecraft Season Pass]]="Yes"),"Yes","No")</f>
        <v>Yes</v>
      </c>
      <c r="Q2617">
        <v>33</v>
      </c>
      <c r="R2617" s="2"/>
    </row>
    <row r="2618" spans="1:18" x14ac:dyDescent="0.25">
      <c r="A2618">
        <v>2617</v>
      </c>
      <c r="B2618" t="s">
        <v>2320</v>
      </c>
      <c r="C2618" t="s">
        <v>7</v>
      </c>
      <c r="D2618" s="50">
        <v>44943</v>
      </c>
      <c r="E2618">
        <f>YEAR(Tabela1[[#This Row],[Start Date]])</f>
        <v>2023</v>
      </c>
      <c r="F2618">
        <f>ROUNDUP(MONTH(Tabela1[[#This Row],[Start Date]])/3,0)</f>
        <v>1</v>
      </c>
      <c r="G2618" t="s">
        <v>11</v>
      </c>
      <c r="H2618">
        <v>15</v>
      </c>
      <c r="I2618" t="s">
        <v>12</v>
      </c>
      <c r="J2618" t="s">
        <v>11</v>
      </c>
      <c r="K2618">
        <v>0</v>
      </c>
      <c r="L2618" t="s">
        <v>8</v>
      </c>
      <c r="M2618">
        <v>20</v>
      </c>
      <c r="N2618">
        <v>3</v>
      </c>
      <c r="O2618" t="str">
        <f>IF(AND(Tabela1[[#This Row],[EA Play Season Pass]]="Yes",Tabela1[[#This Row],[Minecraft Season Pass]]="Yes"),"Yes","No")</f>
        <v>No</v>
      </c>
      <c r="P2618" t="str">
        <f>IF(OR(Tabela1[[#This Row],[EA Play Season Pass]]="Yes",Tabela1[[#This Row],[Minecraft Season Pass]]="Yes"),"Yes","No")</f>
        <v>Yes</v>
      </c>
      <c r="Q2618">
        <v>32</v>
      </c>
      <c r="R2618" s="2"/>
    </row>
    <row r="2619" spans="1:18" x14ac:dyDescent="0.25">
      <c r="A2619">
        <v>2618</v>
      </c>
      <c r="B2619" t="s">
        <v>5035</v>
      </c>
      <c r="C2619" t="s">
        <v>7</v>
      </c>
      <c r="D2619" s="50">
        <v>44943</v>
      </c>
      <c r="E2619">
        <f>YEAR(Tabela1[[#This Row],[Start Date]])</f>
        <v>2023</v>
      </c>
      <c r="F2619">
        <f>ROUNDUP(MONTH(Tabela1[[#This Row],[Start Date]])/3,0)</f>
        <v>1</v>
      </c>
      <c r="G2619" t="s">
        <v>8</v>
      </c>
      <c r="H2619">
        <v>15</v>
      </c>
      <c r="I2619" t="s">
        <v>9</v>
      </c>
      <c r="J2619" t="s">
        <v>11</v>
      </c>
      <c r="K2619">
        <v>0</v>
      </c>
      <c r="L2619" t="s">
        <v>11</v>
      </c>
      <c r="M2619">
        <v>0</v>
      </c>
      <c r="N2619">
        <v>1</v>
      </c>
      <c r="O2619" t="str">
        <f>IF(AND(Tabela1[[#This Row],[EA Play Season Pass]]="Yes",Tabela1[[#This Row],[Minecraft Season Pass]]="Yes"),"Yes","No")</f>
        <v>No</v>
      </c>
      <c r="P2619" t="str">
        <f>IF(OR(Tabela1[[#This Row],[EA Play Season Pass]]="Yes",Tabela1[[#This Row],[Minecraft Season Pass]]="Yes"),"Yes","No")</f>
        <v>No</v>
      </c>
      <c r="Q2619">
        <v>14</v>
      </c>
      <c r="R2619" s="2"/>
    </row>
    <row r="2620" spans="1:18" x14ac:dyDescent="0.25">
      <c r="A2620">
        <v>2619</v>
      </c>
      <c r="B2620" t="s">
        <v>3332</v>
      </c>
      <c r="C2620" t="s">
        <v>10</v>
      </c>
      <c r="D2620" s="50">
        <v>44944</v>
      </c>
      <c r="E2620">
        <f>YEAR(Tabela1[[#This Row],[Start Date]])</f>
        <v>2023</v>
      </c>
      <c r="F2620">
        <f>ROUNDUP(MONTH(Tabela1[[#This Row],[Start Date]])/3,0)</f>
        <v>1</v>
      </c>
      <c r="G2620" t="s">
        <v>11</v>
      </c>
      <c r="H2620">
        <v>5</v>
      </c>
      <c r="I2620" t="s">
        <v>9</v>
      </c>
      <c r="J2620" t="s">
        <v>8</v>
      </c>
      <c r="K2620">
        <v>30</v>
      </c>
      <c r="L2620" t="s">
        <v>8</v>
      </c>
      <c r="M2620">
        <v>20</v>
      </c>
      <c r="N2620">
        <v>1</v>
      </c>
      <c r="O2620" t="str">
        <f>IF(AND(Tabela1[[#This Row],[EA Play Season Pass]]="Yes",Tabela1[[#This Row],[Minecraft Season Pass]]="Yes"),"Yes","No")</f>
        <v>Yes</v>
      </c>
      <c r="P2620" t="str">
        <f>IF(OR(Tabela1[[#This Row],[EA Play Season Pass]]="Yes",Tabela1[[#This Row],[Minecraft Season Pass]]="Yes"),"Yes","No")</f>
        <v>Yes</v>
      </c>
      <c r="Q2620">
        <v>54</v>
      </c>
      <c r="R2620" s="2"/>
    </row>
    <row r="2621" spans="1:18" x14ac:dyDescent="0.25">
      <c r="A2621">
        <v>2620</v>
      </c>
      <c r="B2621" t="s">
        <v>5036</v>
      </c>
      <c r="C2621" t="s">
        <v>10</v>
      </c>
      <c r="D2621" s="50">
        <v>44944</v>
      </c>
      <c r="E2621">
        <f>YEAR(Tabela1[[#This Row],[Start Date]])</f>
        <v>2023</v>
      </c>
      <c r="F2621">
        <f>ROUNDUP(MONTH(Tabela1[[#This Row],[Start Date]])/3,0)</f>
        <v>1</v>
      </c>
      <c r="G2621" t="s">
        <v>11</v>
      </c>
      <c r="H2621">
        <v>5</v>
      </c>
      <c r="I2621" t="s">
        <v>9</v>
      </c>
      <c r="J2621" t="s">
        <v>8</v>
      </c>
      <c r="K2621">
        <v>30</v>
      </c>
      <c r="L2621" t="s">
        <v>8</v>
      </c>
      <c r="M2621">
        <v>20</v>
      </c>
      <c r="N2621">
        <v>2</v>
      </c>
      <c r="O2621" t="str">
        <f>IF(AND(Tabela1[[#This Row],[EA Play Season Pass]]="Yes",Tabela1[[#This Row],[Minecraft Season Pass]]="Yes"),"Yes","No")</f>
        <v>Yes</v>
      </c>
      <c r="P2621" t="str">
        <f>IF(OR(Tabela1[[#This Row],[EA Play Season Pass]]="Yes",Tabela1[[#This Row],[Minecraft Season Pass]]="Yes"),"Yes","No")</f>
        <v>Yes</v>
      </c>
      <c r="Q2621">
        <v>53</v>
      </c>
      <c r="R2621" s="2"/>
    </row>
    <row r="2622" spans="1:18" x14ac:dyDescent="0.25">
      <c r="A2622">
        <v>2621</v>
      </c>
      <c r="B2622" t="s">
        <v>5037</v>
      </c>
      <c r="C2622" t="s">
        <v>7</v>
      </c>
      <c r="D2622" s="50">
        <v>44944</v>
      </c>
      <c r="E2622">
        <f>YEAR(Tabela1[[#This Row],[Start Date]])</f>
        <v>2023</v>
      </c>
      <c r="F2622">
        <f>ROUNDUP(MONTH(Tabela1[[#This Row],[Start Date]])/3,0)</f>
        <v>1</v>
      </c>
      <c r="G2622" t="s">
        <v>11</v>
      </c>
      <c r="H2622">
        <v>15</v>
      </c>
      <c r="I2622" t="s">
        <v>12</v>
      </c>
      <c r="J2622" t="s">
        <v>8</v>
      </c>
      <c r="K2622">
        <v>30</v>
      </c>
      <c r="L2622" t="s">
        <v>11</v>
      </c>
      <c r="M2622">
        <v>0</v>
      </c>
      <c r="N2622">
        <v>3</v>
      </c>
      <c r="O2622" t="str">
        <f>IF(AND(Tabela1[[#This Row],[EA Play Season Pass]]="Yes",Tabela1[[#This Row],[Minecraft Season Pass]]="Yes"),"Yes","No")</f>
        <v>No</v>
      </c>
      <c r="P2622" t="str">
        <f>IF(OR(Tabela1[[#This Row],[EA Play Season Pass]]="Yes",Tabela1[[#This Row],[Minecraft Season Pass]]="Yes"),"Yes","No")</f>
        <v>Yes</v>
      </c>
      <c r="Q2622">
        <v>42</v>
      </c>
      <c r="R2622" s="2"/>
    </row>
    <row r="2623" spans="1:18" x14ac:dyDescent="0.25">
      <c r="A2623">
        <v>2622</v>
      </c>
      <c r="B2623" t="s">
        <v>681</v>
      </c>
      <c r="C2623" t="s">
        <v>10</v>
      </c>
      <c r="D2623" s="50">
        <v>44944</v>
      </c>
      <c r="E2623">
        <f>YEAR(Tabela1[[#This Row],[Start Date]])</f>
        <v>2023</v>
      </c>
      <c r="F2623">
        <f>ROUNDUP(MONTH(Tabela1[[#This Row],[Start Date]])/3,0)</f>
        <v>1</v>
      </c>
      <c r="G2623" t="s">
        <v>11</v>
      </c>
      <c r="H2623">
        <v>5</v>
      </c>
      <c r="I2623" t="s">
        <v>12</v>
      </c>
      <c r="J2623" t="s">
        <v>11</v>
      </c>
      <c r="K2623">
        <v>0</v>
      </c>
      <c r="L2623" t="s">
        <v>8</v>
      </c>
      <c r="M2623">
        <v>20</v>
      </c>
      <c r="N2623">
        <v>1</v>
      </c>
      <c r="O2623" t="str">
        <f>IF(AND(Tabela1[[#This Row],[EA Play Season Pass]]="Yes",Tabela1[[#This Row],[Minecraft Season Pass]]="Yes"),"Yes","No")</f>
        <v>No</v>
      </c>
      <c r="P2623" t="str">
        <f>IF(OR(Tabela1[[#This Row],[EA Play Season Pass]]="Yes",Tabela1[[#This Row],[Minecraft Season Pass]]="Yes"),"Yes","No")</f>
        <v>Yes</v>
      </c>
      <c r="Q2623">
        <v>24</v>
      </c>
      <c r="R2623" s="2"/>
    </row>
    <row r="2624" spans="1:18" x14ac:dyDescent="0.25">
      <c r="A2624">
        <v>2623</v>
      </c>
      <c r="B2624" t="s">
        <v>5038</v>
      </c>
      <c r="C2624" t="s">
        <v>13</v>
      </c>
      <c r="D2624" s="50">
        <v>44944</v>
      </c>
      <c r="E2624">
        <f>YEAR(Tabela1[[#This Row],[Start Date]])</f>
        <v>2023</v>
      </c>
      <c r="F2624">
        <f>ROUNDUP(MONTH(Tabela1[[#This Row],[Start Date]])/3,0)</f>
        <v>1</v>
      </c>
      <c r="G2624" t="s">
        <v>8</v>
      </c>
      <c r="H2624">
        <v>10</v>
      </c>
      <c r="I2624" t="s">
        <v>12</v>
      </c>
      <c r="J2624" t="s">
        <v>8</v>
      </c>
      <c r="K2624">
        <v>30</v>
      </c>
      <c r="L2624" t="s">
        <v>8</v>
      </c>
      <c r="M2624">
        <v>20</v>
      </c>
      <c r="N2624">
        <v>1</v>
      </c>
      <c r="O2624" t="str">
        <f>IF(AND(Tabela1[[#This Row],[EA Play Season Pass]]="Yes",Tabela1[[#This Row],[Minecraft Season Pass]]="Yes"),"Yes","No")</f>
        <v>Yes</v>
      </c>
      <c r="P2624" t="str">
        <f>IF(OR(Tabela1[[#This Row],[EA Play Season Pass]]="Yes",Tabela1[[#This Row],[Minecraft Season Pass]]="Yes"),"Yes","No")</f>
        <v>Yes</v>
      </c>
      <c r="Q2624">
        <v>59</v>
      </c>
      <c r="R2624" s="2"/>
    </row>
    <row r="2625" spans="1:18" x14ac:dyDescent="0.25">
      <c r="A2625">
        <v>2624</v>
      </c>
      <c r="B2625" t="s">
        <v>2209</v>
      </c>
      <c r="C2625" t="s">
        <v>13</v>
      </c>
      <c r="D2625" s="50">
        <v>44944</v>
      </c>
      <c r="E2625">
        <f>YEAR(Tabela1[[#This Row],[Start Date]])</f>
        <v>2023</v>
      </c>
      <c r="F2625">
        <f>ROUNDUP(MONTH(Tabela1[[#This Row],[Start Date]])/3,0)</f>
        <v>1</v>
      </c>
      <c r="G2625" t="s">
        <v>8</v>
      </c>
      <c r="H2625">
        <v>10</v>
      </c>
      <c r="I2625" t="s">
        <v>14</v>
      </c>
      <c r="J2625" t="s">
        <v>8</v>
      </c>
      <c r="K2625">
        <v>30</v>
      </c>
      <c r="L2625" t="s">
        <v>8</v>
      </c>
      <c r="M2625">
        <v>20</v>
      </c>
      <c r="N2625">
        <v>3</v>
      </c>
      <c r="O2625" t="str">
        <f>IF(AND(Tabela1[[#This Row],[EA Play Season Pass]]="Yes",Tabela1[[#This Row],[Minecraft Season Pass]]="Yes"),"Yes","No")</f>
        <v>Yes</v>
      </c>
      <c r="P2625" t="str">
        <f>IF(OR(Tabela1[[#This Row],[EA Play Season Pass]]="Yes",Tabela1[[#This Row],[Minecraft Season Pass]]="Yes"),"Yes","No")</f>
        <v>Yes</v>
      </c>
      <c r="Q2625">
        <v>57</v>
      </c>
      <c r="R2625" s="2"/>
    </row>
    <row r="2626" spans="1:18" x14ac:dyDescent="0.25">
      <c r="A2626">
        <v>2625</v>
      </c>
      <c r="B2626" t="s">
        <v>5039</v>
      </c>
      <c r="C2626" t="s">
        <v>13</v>
      </c>
      <c r="D2626" s="50">
        <v>44944</v>
      </c>
      <c r="E2626">
        <f>YEAR(Tabela1[[#This Row],[Start Date]])</f>
        <v>2023</v>
      </c>
      <c r="F2626">
        <f>ROUNDUP(MONTH(Tabela1[[#This Row],[Start Date]])/3,0)</f>
        <v>1</v>
      </c>
      <c r="G2626" t="s">
        <v>11</v>
      </c>
      <c r="H2626">
        <v>10</v>
      </c>
      <c r="I2626" t="s">
        <v>14</v>
      </c>
      <c r="J2626" t="s">
        <v>11</v>
      </c>
      <c r="K2626">
        <v>0</v>
      </c>
      <c r="L2626" t="s">
        <v>8</v>
      </c>
      <c r="M2626">
        <v>20</v>
      </c>
      <c r="N2626">
        <v>3</v>
      </c>
      <c r="O2626" t="str">
        <f>IF(AND(Tabela1[[#This Row],[EA Play Season Pass]]="Yes",Tabela1[[#This Row],[Minecraft Season Pass]]="Yes"),"Yes","No")</f>
        <v>No</v>
      </c>
      <c r="P2626" t="str">
        <f>IF(OR(Tabela1[[#This Row],[EA Play Season Pass]]="Yes",Tabela1[[#This Row],[Minecraft Season Pass]]="Yes"),"Yes","No")</f>
        <v>Yes</v>
      </c>
      <c r="Q2626">
        <v>27</v>
      </c>
      <c r="R2626" s="2"/>
    </row>
    <row r="2627" spans="1:18" x14ac:dyDescent="0.25">
      <c r="A2627">
        <v>2626</v>
      </c>
      <c r="B2627" t="s">
        <v>2989</v>
      </c>
      <c r="C2627" t="s">
        <v>13</v>
      </c>
      <c r="D2627" s="50">
        <v>44944</v>
      </c>
      <c r="E2627">
        <f>YEAR(Tabela1[[#This Row],[Start Date]])</f>
        <v>2023</v>
      </c>
      <c r="F2627">
        <f>ROUNDUP(MONTH(Tabela1[[#This Row],[Start Date]])/3,0)</f>
        <v>1</v>
      </c>
      <c r="G2627" t="s">
        <v>8</v>
      </c>
      <c r="H2627">
        <v>10</v>
      </c>
      <c r="I2627" t="s">
        <v>9</v>
      </c>
      <c r="J2627" t="s">
        <v>8</v>
      </c>
      <c r="K2627">
        <v>30</v>
      </c>
      <c r="L2627" t="s">
        <v>11</v>
      </c>
      <c r="M2627">
        <v>0</v>
      </c>
      <c r="N2627">
        <v>1</v>
      </c>
      <c r="O2627" t="str">
        <f>IF(AND(Tabela1[[#This Row],[EA Play Season Pass]]="Yes",Tabela1[[#This Row],[Minecraft Season Pass]]="Yes"),"Yes","No")</f>
        <v>No</v>
      </c>
      <c r="P2627" t="str">
        <f>IF(OR(Tabela1[[#This Row],[EA Play Season Pass]]="Yes",Tabela1[[#This Row],[Minecraft Season Pass]]="Yes"),"Yes","No")</f>
        <v>Yes</v>
      </c>
      <c r="Q2627">
        <v>39</v>
      </c>
      <c r="R2627" s="2"/>
    </row>
    <row r="2628" spans="1:18" x14ac:dyDescent="0.25">
      <c r="A2628">
        <v>2627</v>
      </c>
      <c r="B2628" t="s">
        <v>5040</v>
      </c>
      <c r="C2628" t="s">
        <v>13</v>
      </c>
      <c r="D2628" s="50">
        <v>44944</v>
      </c>
      <c r="E2628">
        <f>YEAR(Tabela1[[#This Row],[Start Date]])</f>
        <v>2023</v>
      </c>
      <c r="F2628">
        <f>ROUNDUP(MONTH(Tabela1[[#This Row],[Start Date]])/3,0)</f>
        <v>1</v>
      </c>
      <c r="G2628" t="s">
        <v>8</v>
      </c>
      <c r="H2628">
        <v>10</v>
      </c>
      <c r="I2628" t="s">
        <v>14</v>
      </c>
      <c r="J2628" t="s">
        <v>11</v>
      </c>
      <c r="K2628">
        <v>0</v>
      </c>
      <c r="L2628" t="s">
        <v>8</v>
      </c>
      <c r="M2628">
        <v>20</v>
      </c>
      <c r="N2628">
        <v>1</v>
      </c>
      <c r="O2628" t="str">
        <f>IF(AND(Tabela1[[#This Row],[EA Play Season Pass]]="Yes",Tabela1[[#This Row],[Minecraft Season Pass]]="Yes"),"Yes","No")</f>
        <v>No</v>
      </c>
      <c r="P2628" t="str">
        <f>IF(OR(Tabela1[[#This Row],[EA Play Season Pass]]="Yes",Tabela1[[#This Row],[Minecraft Season Pass]]="Yes"),"Yes","No")</f>
        <v>Yes</v>
      </c>
      <c r="Q2628">
        <v>29</v>
      </c>
      <c r="R2628" s="2"/>
    </row>
    <row r="2629" spans="1:18" x14ac:dyDescent="0.25">
      <c r="A2629">
        <v>2628</v>
      </c>
      <c r="B2629" t="s">
        <v>5041</v>
      </c>
      <c r="C2629" t="s">
        <v>10</v>
      </c>
      <c r="D2629" s="50">
        <v>44945</v>
      </c>
      <c r="E2629">
        <f>YEAR(Tabela1[[#This Row],[Start Date]])</f>
        <v>2023</v>
      </c>
      <c r="F2629">
        <f>ROUNDUP(MONTH(Tabela1[[#This Row],[Start Date]])/3,0)</f>
        <v>1</v>
      </c>
      <c r="G2629" t="s">
        <v>8</v>
      </c>
      <c r="H2629">
        <v>5</v>
      </c>
      <c r="I2629" t="s">
        <v>9</v>
      </c>
      <c r="J2629" t="s">
        <v>8</v>
      </c>
      <c r="K2629">
        <v>30</v>
      </c>
      <c r="L2629" t="s">
        <v>8</v>
      </c>
      <c r="M2629">
        <v>20</v>
      </c>
      <c r="N2629">
        <v>3</v>
      </c>
      <c r="O2629" t="str">
        <f>IF(AND(Tabela1[[#This Row],[EA Play Season Pass]]="Yes",Tabela1[[#This Row],[Minecraft Season Pass]]="Yes"),"Yes","No")</f>
        <v>Yes</v>
      </c>
      <c r="P2629" t="str">
        <f>IF(OR(Tabela1[[#This Row],[EA Play Season Pass]]="Yes",Tabela1[[#This Row],[Minecraft Season Pass]]="Yes"),"Yes","No")</f>
        <v>Yes</v>
      </c>
      <c r="Q2629">
        <v>52</v>
      </c>
      <c r="R2629" s="2"/>
    </row>
    <row r="2630" spans="1:18" x14ac:dyDescent="0.25">
      <c r="A2630">
        <v>2629</v>
      </c>
      <c r="B2630" t="s">
        <v>5042</v>
      </c>
      <c r="C2630" t="s">
        <v>10</v>
      </c>
      <c r="D2630" s="50">
        <v>44945</v>
      </c>
      <c r="E2630">
        <f>YEAR(Tabela1[[#This Row],[Start Date]])</f>
        <v>2023</v>
      </c>
      <c r="F2630">
        <f>ROUNDUP(MONTH(Tabela1[[#This Row],[Start Date]])/3,0)</f>
        <v>1</v>
      </c>
      <c r="G2630" t="s">
        <v>8</v>
      </c>
      <c r="H2630">
        <v>5</v>
      </c>
      <c r="I2630" t="s">
        <v>14</v>
      </c>
      <c r="J2630" t="s">
        <v>8</v>
      </c>
      <c r="K2630">
        <v>30</v>
      </c>
      <c r="L2630" t="s">
        <v>11</v>
      </c>
      <c r="M2630">
        <v>0</v>
      </c>
      <c r="N2630">
        <v>2</v>
      </c>
      <c r="O2630" t="str">
        <f>IF(AND(Tabela1[[#This Row],[EA Play Season Pass]]="Yes",Tabela1[[#This Row],[Minecraft Season Pass]]="Yes"),"Yes","No")</f>
        <v>No</v>
      </c>
      <c r="P2630" t="str">
        <f>IF(OR(Tabela1[[#This Row],[EA Play Season Pass]]="Yes",Tabela1[[#This Row],[Minecraft Season Pass]]="Yes"),"Yes","No")</f>
        <v>Yes</v>
      </c>
      <c r="Q2630">
        <v>33</v>
      </c>
      <c r="R2630" s="2"/>
    </row>
    <row r="2631" spans="1:18" x14ac:dyDescent="0.25">
      <c r="A2631">
        <v>2630</v>
      </c>
      <c r="B2631" t="s">
        <v>609</v>
      </c>
      <c r="C2631" t="s">
        <v>13</v>
      </c>
      <c r="D2631" s="50">
        <v>44945</v>
      </c>
      <c r="E2631">
        <f>YEAR(Tabela1[[#This Row],[Start Date]])</f>
        <v>2023</v>
      </c>
      <c r="F2631">
        <f>ROUNDUP(MONTH(Tabela1[[#This Row],[Start Date]])/3,0)</f>
        <v>1</v>
      </c>
      <c r="G2631" t="s">
        <v>8</v>
      </c>
      <c r="H2631">
        <v>10</v>
      </c>
      <c r="I2631" t="s">
        <v>12</v>
      </c>
      <c r="J2631" t="s">
        <v>8</v>
      </c>
      <c r="K2631">
        <v>30</v>
      </c>
      <c r="L2631" t="s">
        <v>8</v>
      </c>
      <c r="M2631">
        <v>20</v>
      </c>
      <c r="N2631">
        <v>2</v>
      </c>
      <c r="O2631" t="str">
        <f>IF(AND(Tabela1[[#This Row],[EA Play Season Pass]]="Yes",Tabela1[[#This Row],[Minecraft Season Pass]]="Yes"),"Yes","No")</f>
        <v>Yes</v>
      </c>
      <c r="P2631" t="str">
        <f>IF(OR(Tabela1[[#This Row],[EA Play Season Pass]]="Yes",Tabela1[[#This Row],[Minecraft Season Pass]]="Yes"),"Yes","No")</f>
        <v>Yes</v>
      </c>
      <c r="Q2631">
        <v>58</v>
      </c>
      <c r="R2631" s="2"/>
    </row>
    <row r="2632" spans="1:18" x14ac:dyDescent="0.25">
      <c r="A2632">
        <v>2631</v>
      </c>
      <c r="B2632" t="s">
        <v>5043</v>
      </c>
      <c r="C2632" t="s">
        <v>13</v>
      </c>
      <c r="D2632" s="50">
        <v>44945</v>
      </c>
      <c r="E2632">
        <f>YEAR(Tabela1[[#This Row],[Start Date]])</f>
        <v>2023</v>
      </c>
      <c r="F2632">
        <f>ROUNDUP(MONTH(Tabela1[[#This Row],[Start Date]])/3,0)</f>
        <v>1</v>
      </c>
      <c r="G2632" t="s">
        <v>8</v>
      </c>
      <c r="H2632">
        <v>10</v>
      </c>
      <c r="I2632" t="s">
        <v>14</v>
      </c>
      <c r="J2632" t="s">
        <v>11</v>
      </c>
      <c r="K2632">
        <v>0</v>
      </c>
      <c r="L2632" t="s">
        <v>11</v>
      </c>
      <c r="M2632">
        <v>0</v>
      </c>
      <c r="N2632">
        <v>2</v>
      </c>
      <c r="O2632" t="str">
        <f>IF(AND(Tabela1[[#This Row],[EA Play Season Pass]]="Yes",Tabela1[[#This Row],[Minecraft Season Pass]]="Yes"),"Yes","No")</f>
        <v>No</v>
      </c>
      <c r="P2632" t="str">
        <f>IF(OR(Tabela1[[#This Row],[EA Play Season Pass]]="Yes",Tabela1[[#This Row],[Minecraft Season Pass]]="Yes"),"Yes","No")</f>
        <v>No</v>
      </c>
      <c r="Q2632">
        <v>8</v>
      </c>
      <c r="R2632" s="2"/>
    </row>
    <row r="2633" spans="1:18" x14ac:dyDescent="0.25">
      <c r="A2633">
        <v>2632</v>
      </c>
      <c r="B2633" t="s">
        <v>3058</v>
      </c>
      <c r="C2633" t="s">
        <v>7</v>
      </c>
      <c r="D2633" s="50">
        <v>44945</v>
      </c>
      <c r="E2633">
        <f>YEAR(Tabela1[[#This Row],[Start Date]])</f>
        <v>2023</v>
      </c>
      <c r="F2633">
        <f>ROUNDUP(MONTH(Tabela1[[#This Row],[Start Date]])/3,0)</f>
        <v>1</v>
      </c>
      <c r="G2633" t="s">
        <v>11</v>
      </c>
      <c r="H2633">
        <v>15</v>
      </c>
      <c r="I2633" t="s">
        <v>12</v>
      </c>
      <c r="J2633" t="s">
        <v>11</v>
      </c>
      <c r="K2633">
        <v>0</v>
      </c>
      <c r="L2633" t="s">
        <v>11</v>
      </c>
      <c r="M2633">
        <v>0</v>
      </c>
      <c r="N2633">
        <v>3</v>
      </c>
      <c r="O2633" t="str">
        <f>IF(AND(Tabela1[[#This Row],[EA Play Season Pass]]="Yes",Tabela1[[#This Row],[Minecraft Season Pass]]="Yes"),"Yes","No")</f>
        <v>No</v>
      </c>
      <c r="P2633" t="str">
        <f>IF(OR(Tabela1[[#This Row],[EA Play Season Pass]]="Yes",Tabela1[[#This Row],[Minecraft Season Pass]]="Yes"),"Yes","No")</f>
        <v>No</v>
      </c>
      <c r="Q2633">
        <v>12</v>
      </c>
      <c r="R2633" s="2"/>
    </row>
    <row r="2634" spans="1:18" x14ac:dyDescent="0.25">
      <c r="A2634">
        <v>2633</v>
      </c>
      <c r="B2634" t="s">
        <v>4526</v>
      </c>
      <c r="C2634" t="s">
        <v>7</v>
      </c>
      <c r="D2634" s="50">
        <v>44945</v>
      </c>
      <c r="E2634">
        <f>YEAR(Tabela1[[#This Row],[Start Date]])</f>
        <v>2023</v>
      </c>
      <c r="F2634">
        <f>ROUNDUP(MONTH(Tabela1[[#This Row],[Start Date]])/3,0)</f>
        <v>1</v>
      </c>
      <c r="G2634" t="s">
        <v>8</v>
      </c>
      <c r="H2634">
        <v>15</v>
      </c>
      <c r="I2634" t="s">
        <v>14</v>
      </c>
      <c r="J2634" t="s">
        <v>8</v>
      </c>
      <c r="K2634">
        <v>30</v>
      </c>
      <c r="L2634" t="s">
        <v>11</v>
      </c>
      <c r="M2634">
        <v>0</v>
      </c>
      <c r="N2634">
        <v>1</v>
      </c>
      <c r="O2634" t="str">
        <f>IF(AND(Tabela1[[#This Row],[EA Play Season Pass]]="Yes",Tabela1[[#This Row],[Minecraft Season Pass]]="Yes"),"Yes","No")</f>
        <v>No</v>
      </c>
      <c r="P2634" t="str">
        <f>IF(OR(Tabela1[[#This Row],[EA Play Season Pass]]="Yes",Tabela1[[#This Row],[Minecraft Season Pass]]="Yes"),"Yes","No")</f>
        <v>Yes</v>
      </c>
      <c r="Q2634">
        <v>44</v>
      </c>
      <c r="R2634" s="2"/>
    </row>
    <row r="2635" spans="1:18" x14ac:dyDescent="0.25">
      <c r="A2635">
        <v>2634</v>
      </c>
      <c r="B2635" t="s">
        <v>5044</v>
      </c>
      <c r="C2635" t="s">
        <v>13</v>
      </c>
      <c r="D2635" s="50">
        <v>44945</v>
      </c>
      <c r="E2635">
        <f>YEAR(Tabela1[[#This Row],[Start Date]])</f>
        <v>2023</v>
      </c>
      <c r="F2635">
        <f>ROUNDUP(MONTH(Tabela1[[#This Row],[Start Date]])/3,0)</f>
        <v>1</v>
      </c>
      <c r="G2635" t="s">
        <v>8</v>
      </c>
      <c r="H2635">
        <v>10</v>
      </c>
      <c r="I2635" t="s">
        <v>14</v>
      </c>
      <c r="J2635" t="s">
        <v>8</v>
      </c>
      <c r="K2635">
        <v>30</v>
      </c>
      <c r="L2635" t="s">
        <v>11</v>
      </c>
      <c r="M2635">
        <v>0</v>
      </c>
      <c r="N2635">
        <v>3</v>
      </c>
      <c r="O2635" t="str">
        <f>IF(AND(Tabela1[[#This Row],[EA Play Season Pass]]="Yes",Tabela1[[#This Row],[Minecraft Season Pass]]="Yes"),"Yes","No")</f>
        <v>No</v>
      </c>
      <c r="P2635" t="str">
        <f>IF(OR(Tabela1[[#This Row],[EA Play Season Pass]]="Yes",Tabela1[[#This Row],[Minecraft Season Pass]]="Yes"),"Yes","No")</f>
        <v>Yes</v>
      </c>
      <c r="Q2635">
        <v>37</v>
      </c>
      <c r="R2635" s="2"/>
    </row>
    <row r="2636" spans="1:18" x14ac:dyDescent="0.25">
      <c r="A2636">
        <v>2635</v>
      </c>
      <c r="B2636" t="s">
        <v>5045</v>
      </c>
      <c r="C2636" t="s">
        <v>7</v>
      </c>
      <c r="D2636" s="50">
        <v>44945</v>
      </c>
      <c r="E2636">
        <f>YEAR(Tabela1[[#This Row],[Start Date]])</f>
        <v>2023</v>
      </c>
      <c r="F2636">
        <f>ROUNDUP(MONTH(Tabela1[[#This Row],[Start Date]])/3,0)</f>
        <v>1</v>
      </c>
      <c r="G2636" t="s">
        <v>8</v>
      </c>
      <c r="H2636">
        <v>15</v>
      </c>
      <c r="I2636" t="s">
        <v>9</v>
      </c>
      <c r="J2636" t="s">
        <v>11</v>
      </c>
      <c r="K2636">
        <v>0</v>
      </c>
      <c r="L2636" t="s">
        <v>11</v>
      </c>
      <c r="M2636">
        <v>0</v>
      </c>
      <c r="N2636">
        <v>2</v>
      </c>
      <c r="O2636" t="str">
        <f>IF(AND(Tabela1[[#This Row],[EA Play Season Pass]]="Yes",Tabela1[[#This Row],[Minecraft Season Pass]]="Yes"),"Yes","No")</f>
        <v>No</v>
      </c>
      <c r="P2636" t="str">
        <f>IF(OR(Tabela1[[#This Row],[EA Play Season Pass]]="Yes",Tabela1[[#This Row],[Minecraft Season Pass]]="Yes"),"Yes","No")</f>
        <v>No</v>
      </c>
      <c r="Q2636">
        <v>13</v>
      </c>
      <c r="R2636" s="2"/>
    </row>
    <row r="2637" spans="1:18" x14ac:dyDescent="0.25">
      <c r="A2637">
        <v>2636</v>
      </c>
      <c r="B2637" t="s">
        <v>5046</v>
      </c>
      <c r="C2637" t="s">
        <v>10</v>
      </c>
      <c r="D2637" s="50">
        <v>44946</v>
      </c>
      <c r="E2637">
        <f>YEAR(Tabela1[[#This Row],[Start Date]])</f>
        <v>2023</v>
      </c>
      <c r="F2637">
        <f>ROUNDUP(MONTH(Tabela1[[#This Row],[Start Date]])/3,0)</f>
        <v>1</v>
      </c>
      <c r="G2637" t="s">
        <v>11</v>
      </c>
      <c r="H2637">
        <v>5</v>
      </c>
      <c r="I2637" t="s">
        <v>9</v>
      </c>
      <c r="J2637" t="s">
        <v>8</v>
      </c>
      <c r="K2637">
        <v>30</v>
      </c>
      <c r="L2637" t="s">
        <v>11</v>
      </c>
      <c r="M2637">
        <v>0</v>
      </c>
      <c r="N2637">
        <v>1</v>
      </c>
      <c r="O2637" t="str">
        <f>IF(AND(Tabela1[[#This Row],[EA Play Season Pass]]="Yes",Tabela1[[#This Row],[Minecraft Season Pass]]="Yes"),"Yes","No")</f>
        <v>No</v>
      </c>
      <c r="P2637" t="str">
        <f>IF(OR(Tabela1[[#This Row],[EA Play Season Pass]]="Yes",Tabela1[[#This Row],[Minecraft Season Pass]]="Yes"),"Yes","No")</f>
        <v>Yes</v>
      </c>
      <c r="Q2637">
        <v>34</v>
      </c>
      <c r="R2637" s="2"/>
    </row>
    <row r="2638" spans="1:18" x14ac:dyDescent="0.25">
      <c r="A2638">
        <v>2637</v>
      </c>
      <c r="B2638" t="s">
        <v>1519</v>
      </c>
      <c r="C2638" t="s">
        <v>13</v>
      </c>
      <c r="D2638" s="50">
        <v>44946</v>
      </c>
      <c r="E2638">
        <f>YEAR(Tabela1[[#This Row],[Start Date]])</f>
        <v>2023</v>
      </c>
      <c r="F2638">
        <f>ROUNDUP(MONTH(Tabela1[[#This Row],[Start Date]])/3,0)</f>
        <v>1</v>
      </c>
      <c r="G2638" t="s">
        <v>8</v>
      </c>
      <c r="H2638">
        <v>10</v>
      </c>
      <c r="I2638" t="s">
        <v>14</v>
      </c>
      <c r="J2638" t="s">
        <v>11</v>
      </c>
      <c r="K2638">
        <v>0</v>
      </c>
      <c r="L2638" t="s">
        <v>8</v>
      </c>
      <c r="M2638">
        <v>20</v>
      </c>
      <c r="N2638">
        <v>1</v>
      </c>
      <c r="O2638" t="str">
        <f>IF(AND(Tabela1[[#This Row],[EA Play Season Pass]]="Yes",Tabela1[[#This Row],[Minecraft Season Pass]]="Yes"),"Yes","No")</f>
        <v>No</v>
      </c>
      <c r="P2638" t="str">
        <f>IF(OR(Tabela1[[#This Row],[EA Play Season Pass]]="Yes",Tabela1[[#This Row],[Minecraft Season Pass]]="Yes"),"Yes","No")</f>
        <v>Yes</v>
      </c>
      <c r="Q2638">
        <v>29</v>
      </c>
      <c r="R2638" s="2"/>
    </row>
    <row r="2639" spans="1:18" x14ac:dyDescent="0.25">
      <c r="A2639">
        <v>2638</v>
      </c>
      <c r="B2639" t="s">
        <v>5047</v>
      </c>
      <c r="C2639" t="s">
        <v>13</v>
      </c>
      <c r="D2639" s="50">
        <v>44946</v>
      </c>
      <c r="E2639">
        <f>YEAR(Tabela1[[#This Row],[Start Date]])</f>
        <v>2023</v>
      </c>
      <c r="F2639">
        <f>ROUNDUP(MONTH(Tabela1[[#This Row],[Start Date]])/3,0)</f>
        <v>1</v>
      </c>
      <c r="G2639" t="s">
        <v>11</v>
      </c>
      <c r="H2639">
        <v>10</v>
      </c>
      <c r="I2639" t="s">
        <v>12</v>
      </c>
      <c r="J2639" t="s">
        <v>8</v>
      </c>
      <c r="K2639">
        <v>30</v>
      </c>
      <c r="L2639" t="s">
        <v>11</v>
      </c>
      <c r="M2639">
        <v>0</v>
      </c>
      <c r="N2639">
        <v>3</v>
      </c>
      <c r="O2639" t="str">
        <f>IF(AND(Tabela1[[#This Row],[EA Play Season Pass]]="Yes",Tabela1[[#This Row],[Minecraft Season Pass]]="Yes"),"Yes","No")</f>
        <v>No</v>
      </c>
      <c r="P2639" t="str">
        <f>IF(OR(Tabela1[[#This Row],[EA Play Season Pass]]="Yes",Tabela1[[#This Row],[Minecraft Season Pass]]="Yes"),"Yes","No")</f>
        <v>Yes</v>
      </c>
      <c r="Q2639">
        <v>37</v>
      </c>
      <c r="R2639" s="2"/>
    </row>
    <row r="2640" spans="1:18" x14ac:dyDescent="0.25">
      <c r="A2640">
        <v>2639</v>
      </c>
      <c r="B2640" t="s">
        <v>1902</v>
      </c>
      <c r="C2640" t="s">
        <v>13</v>
      </c>
      <c r="D2640" s="50">
        <v>44946</v>
      </c>
      <c r="E2640">
        <f>YEAR(Tabela1[[#This Row],[Start Date]])</f>
        <v>2023</v>
      </c>
      <c r="F2640">
        <f>ROUNDUP(MONTH(Tabela1[[#This Row],[Start Date]])/3,0)</f>
        <v>1</v>
      </c>
      <c r="G2640" t="s">
        <v>8</v>
      </c>
      <c r="H2640">
        <v>10</v>
      </c>
      <c r="I2640" t="s">
        <v>9</v>
      </c>
      <c r="J2640" t="s">
        <v>11</v>
      </c>
      <c r="K2640">
        <v>0</v>
      </c>
      <c r="L2640" t="s">
        <v>8</v>
      </c>
      <c r="M2640">
        <v>20</v>
      </c>
      <c r="N2640">
        <v>3</v>
      </c>
      <c r="O2640" t="str">
        <f>IF(AND(Tabela1[[#This Row],[EA Play Season Pass]]="Yes",Tabela1[[#This Row],[Minecraft Season Pass]]="Yes"),"Yes","No")</f>
        <v>No</v>
      </c>
      <c r="P2640" t="str">
        <f>IF(OR(Tabela1[[#This Row],[EA Play Season Pass]]="Yes",Tabela1[[#This Row],[Minecraft Season Pass]]="Yes"),"Yes","No")</f>
        <v>Yes</v>
      </c>
      <c r="Q2640">
        <v>27</v>
      </c>
      <c r="R2640" s="2"/>
    </row>
    <row r="2641" spans="1:18" x14ac:dyDescent="0.25">
      <c r="A2641">
        <v>2640</v>
      </c>
      <c r="B2641" t="s">
        <v>5048</v>
      </c>
      <c r="C2641" t="s">
        <v>7</v>
      </c>
      <c r="D2641" s="50">
        <v>44946</v>
      </c>
      <c r="E2641">
        <f>YEAR(Tabela1[[#This Row],[Start Date]])</f>
        <v>2023</v>
      </c>
      <c r="F2641">
        <f>ROUNDUP(MONTH(Tabela1[[#This Row],[Start Date]])/3,0)</f>
        <v>1</v>
      </c>
      <c r="G2641" t="s">
        <v>8</v>
      </c>
      <c r="H2641">
        <v>15</v>
      </c>
      <c r="I2641" t="s">
        <v>9</v>
      </c>
      <c r="J2641" t="s">
        <v>11</v>
      </c>
      <c r="K2641">
        <v>0</v>
      </c>
      <c r="L2641" t="s">
        <v>8</v>
      </c>
      <c r="M2641">
        <v>20</v>
      </c>
      <c r="N2641">
        <v>1</v>
      </c>
      <c r="O2641" t="str">
        <f>IF(AND(Tabela1[[#This Row],[EA Play Season Pass]]="Yes",Tabela1[[#This Row],[Minecraft Season Pass]]="Yes"),"Yes","No")</f>
        <v>No</v>
      </c>
      <c r="P2641" t="str">
        <f>IF(OR(Tabela1[[#This Row],[EA Play Season Pass]]="Yes",Tabela1[[#This Row],[Minecraft Season Pass]]="Yes"),"Yes","No")</f>
        <v>Yes</v>
      </c>
      <c r="Q2641">
        <v>34</v>
      </c>
      <c r="R2641" s="2"/>
    </row>
    <row r="2642" spans="1:18" x14ac:dyDescent="0.25">
      <c r="A2642">
        <v>2641</v>
      </c>
      <c r="B2642" t="s">
        <v>5049</v>
      </c>
      <c r="C2642" t="s">
        <v>10</v>
      </c>
      <c r="D2642" s="50">
        <v>44946</v>
      </c>
      <c r="E2642">
        <f>YEAR(Tabela1[[#This Row],[Start Date]])</f>
        <v>2023</v>
      </c>
      <c r="F2642">
        <f>ROUNDUP(MONTH(Tabela1[[#This Row],[Start Date]])/3,0)</f>
        <v>1</v>
      </c>
      <c r="G2642" t="s">
        <v>11</v>
      </c>
      <c r="H2642">
        <v>5</v>
      </c>
      <c r="I2642" t="s">
        <v>9</v>
      </c>
      <c r="J2642" t="s">
        <v>11</v>
      </c>
      <c r="K2642">
        <v>0</v>
      </c>
      <c r="L2642" t="s">
        <v>8</v>
      </c>
      <c r="M2642">
        <v>20</v>
      </c>
      <c r="N2642">
        <v>1</v>
      </c>
      <c r="O2642" t="str">
        <f>IF(AND(Tabela1[[#This Row],[EA Play Season Pass]]="Yes",Tabela1[[#This Row],[Minecraft Season Pass]]="Yes"),"Yes","No")</f>
        <v>No</v>
      </c>
      <c r="P2642" t="str">
        <f>IF(OR(Tabela1[[#This Row],[EA Play Season Pass]]="Yes",Tabela1[[#This Row],[Minecraft Season Pass]]="Yes"),"Yes","No")</f>
        <v>Yes</v>
      </c>
      <c r="Q2642">
        <v>24</v>
      </c>
      <c r="R2642" s="2"/>
    </row>
    <row r="2643" spans="1:18" x14ac:dyDescent="0.25">
      <c r="A2643">
        <v>2642</v>
      </c>
      <c r="B2643" t="s">
        <v>1891</v>
      </c>
      <c r="C2643" t="s">
        <v>10</v>
      </c>
      <c r="D2643" s="50">
        <v>44946</v>
      </c>
      <c r="E2643">
        <f>YEAR(Tabela1[[#This Row],[Start Date]])</f>
        <v>2023</v>
      </c>
      <c r="F2643">
        <f>ROUNDUP(MONTH(Tabela1[[#This Row],[Start Date]])/3,0)</f>
        <v>1</v>
      </c>
      <c r="G2643" t="s">
        <v>11</v>
      </c>
      <c r="H2643">
        <v>5</v>
      </c>
      <c r="I2643" t="s">
        <v>14</v>
      </c>
      <c r="J2643" t="s">
        <v>11</v>
      </c>
      <c r="K2643">
        <v>0</v>
      </c>
      <c r="L2643" t="s">
        <v>8</v>
      </c>
      <c r="M2643">
        <v>20</v>
      </c>
      <c r="N2643">
        <v>1</v>
      </c>
      <c r="O2643" t="str">
        <f>IF(AND(Tabela1[[#This Row],[EA Play Season Pass]]="Yes",Tabela1[[#This Row],[Minecraft Season Pass]]="Yes"),"Yes","No")</f>
        <v>No</v>
      </c>
      <c r="P2643" t="str">
        <f>IF(OR(Tabela1[[#This Row],[EA Play Season Pass]]="Yes",Tabela1[[#This Row],[Minecraft Season Pass]]="Yes"),"Yes","No")</f>
        <v>Yes</v>
      </c>
      <c r="Q2643">
        <v>24</v>
      </c>
      <c r="R2643" s="2"/>
    </row>
    <row r="2644" spans="1:18" x14ac:dyDescent="0.25">
      <c r="A2644">
        <v>2643</v>
      </c>
      <c r="B2644" t="s">
        <v>5050</v>
      </c>
      <c r="C2644" t="s">
        <v>10</v>
      </c>
      <c r="D2644" s="50">
        <v>44946</v>
      </c>
      <c r="E2644">
        <f>YEAR(Tabela1[[#This Row],[Start Date]])</f>
        <v>2023</v>
      </c>
      <c r="F2644">
        <f>ROUNDUP(MONTH(Tabela1[[#This Row],[Start Date]])/3,0)</f>
        <v>1</v>
      </c>
      <c r="G2644" t="s">
        <v>8</v>
      </c>
      <c r="H2644">
        <v>5</v>
      </c>
      <c r="I2644" t="s">
        <v>14</v>
      </c>
      <c r="J2644" t="s">
        <v>11</v>
      </c>
      <c r="K2644">
        <v>0</v>
      </c>
      <c r="L2644" t="s">
        <v>11</v>
      </c>
      <c r="M2644">
        <v>0</v>
      </c>
      <c r="N2644">
        <v>3</v>
      </c>
      <c r="O2644" t="str">
        <f>IF(AND(Tabela1[[#This Row],[EA Play Season Pass]]="Yes",Tabela1[[#This Row],[Minecraft Season Pass]]="Yes"),"Yes","No")</f>
        <v>No</v>
      </c>
      <c r="P2644" t="str">
        <f>IF(OR(Tabela1[[#This Row],[EA Play Season Pass]]="Yes",Tabela1[[#This Row],[Minecraft Season Pass]]="Yes"),"Yes","No")</f>
        <v>No</v>
      </c>
      <c r="Q2644">
        <v>2</v>
      </c>
      <c r="R2644" s="2"/>
    </row>
    <row r="2645" spans="1:18" x14ac:dyDescent="0.25">
      <c r="A2645">
        <v>2644</v>
      </c>
      <c r="B2645" t="s">
        <v>5051</v>
      </c>
      <c r="C2645" t="s">
        <v>7</v>
      </c>
      <c r="D2645" s="50">
        <v>44946</v>
      </c>
      <c r="E2645">
        <f>YEAR(Tabela1[[#This Row],[Start Date]])</f>
        <v>2023</v>
      </c>
      <c r="F2645">
        <f>ROUNDUP(MONTH(Tabela1[[#This Row],[Start Date]])/3,0)</f>
        <v>1</v>
      </c>
      <c r="G2645" t="s">
        <v>8</v>
      </c>
      <c r="H2645">
        <v>15</v>
      </c>
      <c r="I2645" t="s">
        <v>14</v>
      </c>
      <c r="J2645" t="s">
        <v>8</v>
      </c>
      <c r="K2645">
        <v>30</v>
      </c>
      <c r="L2645" t="s">
        <v>8</v>
      </c>
      <c r="M2645">
        <v>20</v>
      </c>
      <c r="N2645">
        <v>2</v>
      </c>
      <c r="O2645" t="str">
        <f>IF(AND(Tabela1[[#This Row],[EA Play Season Pass]]="Yes",Tabela1[[#This Row],[Minecraft Season Pass]]="Yes"),"Yes","No")</f>
        <v>Yes</v>
      </c>
      <c r="P2645" t="str">
        <f>IF(OR(Tabela1[[#This Row],[EA Play Season Pass]]="Yes",Tabela1[[#This Row],[Minecraft Season Pass]]="Yes"),"Yes","No")</f>
        <v>Yes</v>
      </c>
      <c r="Q2645">
        <v>63</v>
      </c>
      <c r="R2645" s="2"/>
    </row>
    <row r="2646" spans="1:18" x14ac:dyDescent="0.25">
      <c r="A2646">
        <v>2645</v>
      </c>
      <c r="B2646" t="s">
        <v>5052</v>
      </c>
      <c r="C2646" t="s">
        <v>7</v>
      </c>
      <c r="D2646" s="50">
        <v>44946</v>
      </c>
      <c r="E2646">
        <f>YEAR(Tabela1[[#This Row],[Start Date]])</f>
        <v>2023</v>
      </c>
      <c r="F2646">
        <f>ROUNDUP(MONTH(Tabela1[[#This Row],[Start Date]])/3,0)</f>
        <v>1</v>
      </c>
      <c r="G2646" t="s">
        <v>8</v>
      </c>
      <c r="H2646">
        <v>15</v>
      </c>
      <c r="I2646" t="s">
        <v>14</v>
      </c>
      <c r="J2646" t="s">
        <v>11</v>
      </c>
      <c r="K2646">
        <v>0</v>
      </c>
      <c r="L2646" t="s">
        <v>8</v>
      </c>
      <c r="M2646">
        <v>20</v>
      </c>
      <c r="N2646">
        <v>3</v>
      </c>
      <c r="O2646" t="str">
        <f>IF(AND(Tabela1[[#This Row],[EA Play Season Pass]]="Yes",Tabela1[[#This Row],[Minecraft Season Pass]]="Yes"),"Yes","No")</f>
        <v>No</v>
      </c>
      <c r="P2646" t="str">
        <f>IF(OR(Tabela1[[#This Row],[EA Play Season Pass]]="Yes",Tabela1[[#This Row],[Minecraft Season Pass]]="Yes"),"Yes","No")</f>
        <v>Yes</v>
      </c>
      <c r="Q2646">
        <v>32</v>
      </c>
      <c r="R2646" s="2"/>
    </row>
    <row r="2647" spans="1:18" x14ac:dyDescent="0.25">
      <c r="A2647">
        <v>2646</v>
      </c>
      <c r="B2647" t="s">
        <v>5053</v>
      </c>
      <c r="C2647" t="s">
        <v>7</v>
      </c>
      <c r="D2647" s="50">
        <v>44946</v>
      </c>
      <c r="E2647">
        <f>YEAR(Tabela1[[#This Row],[Start Date]])</f>
        <v>2023</v>
      </c>
      <c r="F2647">
        <f>ROUNDUP(MONTH(Tabela1[[#This Row],[Start Date]])/3,0)</f>
        <v>1</v>
      </c>
      <c r="G2647" t="s">
        <v>8</v>
      </c>
      <c r="H2647">
        <v>15</v>
      </c>
      <c r="I2647" t="s">
        <v>12</v>
      </c>
      <c r="J2647" t="s">
        <v>8</v>
      </c>
      <c r="K2647">
        <v>30</v>
      </c>
      <c r="L2647" t="s">
        <v>8</v>
      </c>
      <c r="M2647">
        <v>20</v>
      </c>
      <c r="N2647">
        <v>2</v>
      </c>
      <c r="O2647" t="str">
        <f>IF(AND(Tabela1[[#This Row],[EA Play Season Pass]]="Yes",Tabela1[[#This Row],[Minecraft Season Pass]]="Yes"),"Yes","No")</f>
        <v>Yes</v>
      </c>
      <c r="P2647" t="str">
        <f>IF(OR(Tabela1[[#This Row],[EA Play Season Pass]]="Yes",Tabela1[[#This Row],[Minecraft Season Pass]]="Yes"),"Yes","No")</f>
        <v>Yes</v>
      </c>
      <c r="Q2647">
        <v>63</v>
      </c>
      <c r="R2647" s="2"/>
    </row>
    <row r="2648" spans="1:18" x14ac:dyDescent="0.25">
      <c r="A2648">
        <v>2647</v>
      </c>
      <c r="B2648" t="s">
        <v>5054</v>
      </c>
      <c r="C2648" t="s">
        <v>13</v>
      </c>
      <c r="D2648" s="50">
        <v>44947</v>
      </c>
      <c r="E2648">
        <f>YEAR(Tabela1[[#This Row],[Start Date]])</f>
        <v>2023</v>
      </c>
      <c r="F2648">
        <f>ROUNDUP(MONTH(Tabela1[[#This Row],[Start Date]])/3,0)</f>
        <v>1</v>
      </c>
      <c r="G2648" t="s">
        <v>8</v>
      </c>
      <c r="H2648">
        <v>10</v>
      </c>
      <c r="I2648" t="s">
        <v>12</v>
      </c>
      <c r="J2648" t="s">
        <v>11</v>
      </c>
      <c r="K2648">
        <v>0</v>
      </c>
      <c r="L2648" t="s">
        <v>11</v>
      </c>
      <c r="M2648">
        <v>0</v>
      </c>
      <c r="N2648">
        <v>1</v>
      </c>
      <c r="O2648" t="str">
        <f>IF(AND(Tabela1[[#This Row],[EA Play Season Pass]]="Yes",Tabela1[[#This Row],[Minecraft Season Pass]]="Yes"),"Yes","No")</f>
        <v>No</v>
      </c>
      <c r="P2648" t="str">
        <f>IF(OR(Tabela1[[#This Row],[EA Play Season Pass]]="Yes",Tabela1[[#This Row],[Minecraft Season Pass]]="Yes"),"Yes","No")</f>
        <v>No</v>
      </c>
      <c r="Q2648">
        <v>9</v>
      </c>
      <c r="R2648" s="2"/>
    </row>
    <row r="2649" spans="1:18" x14ac:dyDescent="0.25">
      <c r="A2649">
        <v>2648</v>
      </c>
      <c r="B2649" t="s">
        <v>5055</v>
      </c>
      <c r="C2649" t="s">
        <v>10</v>
      </c>
      <c r="D2649" s="50">
        <v>44947</v>
      </c>
      <c r="E2649">
        <f>YEAR(Tabela1[[#This Row],[Start Date]])</f>
        <v>2023</v>
      </c>
      <c r="F2649">
        <f>ROUNDUP(MONTH(Tabela1[[#This Row],[Start Date]])/3,0)</f>
        <v>1</v>
      </c>
      <c r="G2649" t="s">
        <v>8</v>
      </c>
      <c r="H2649">
        <v>5</v>
      </c>
      <c r="I2649" t="s">
        <v>9</v>
      </c>
      <c r="J2649" t="s">
        <v>8</v>
      </c>
      <c r="K2649">
        <v>30</v>
      </c>
      <c r="L2649" t="s">
        <v>8</v>
      </c>
      <c r="M2649">
        <v>20</v>
      </c>
      <c r="N2649">
        <v>1</v>
      </c>
      <c r="O2649" t="str">
        <f>IF(AND(Tabela1[[#This Row],[EA Play Season Pass]]="Yes",Tabela1[[#This Row],[Minecraft Season Pass]]="Yes"),"Yes","No")</f>
        <v>Yes</v>
      </c>
      <c r="P2649" t="str">
        <f>IF(OR(Tabela1[[#This Row],[EA Play Season Pass]]="Yes",Tabela1[[#This Row],[Minecraft Season Pass]]="Yes"),"Yes","No")</f>
        <v>Yes</v>
      </c>
      <c r="Q2649">
        <v>54</v>
      </c>
      <c r="R2649" s="2"/>
    </row>
    <row r="2650" spans="1:18" x14ac:dyDescent="0.25">
      <c r="A2650">
        <v>2649</v>
      </c>
      <c r="B2650" t="s">
        <v>5056</v>
      </c>
      <c r="C2650" t="s">
        <v>10</v>
      </c>
      <c r="D2650" s="50">
        <v>44947</v>
      </c>
      <c r="E2650">
        <f>YEAR(Tabela1[[#This Row],[Start Date]])</f>
        <v>2023</v>
      </c>
      <c r="F2650">
        <f>ROUNDUP(MONTH(Tabela1[[#This Row],[Start Date]])/3,0)</f>
        <v>1</v>
      </c>
      <c r="G2650" t="s">
        <v>8</v>
      </c>
      <c r="H2650">
        <v>5</v>
      </c>
      <c r="I2650" t="s">
        <v>14</v>
      </c>
      <c r="J2650" t="s">
        <v>11</v>
      </c>
      <c r="K2650">
        <v>0</v>
      </c>
      <c r="L2650" t="s">
        <v>8</v>
      </c>
      <c r="M2650">
        <v>20</v>
      </c>
      <c r="N2650">
        <v>1</v>
      </c>
      <c r="O2650" t="str">
        <f>IF(AND(Tabela1[[#This Row],[EA Play Season Pass]]="Yes",Tabela1[[#This Row],[Minecraft Season Pass]]="Yes"),"Yes","No")</f>
        <v>No</v>
      </c>
      <c r="P2650" t="str">
        <f>IF(OR(Tabela1[[#This Row],[EA Play Season Pass]]="Yes",Tabela1[[#This Row],[Minecraft Season Pass]]="Yes"),"Yes","No")</f>
        <v>Yes</v>
      </c>
      <c r="Q2650">
        <v>24</v>
      </c>
      <c r="R2650" s="2"/>
    </row>
    <row r="2651" spans="1:18" x14ac:dyDescent="0.25">
      <c r="A2651">
        <v>2650</v>
      </c>
      <c r="B2651" t="s">
        <v>5057</v>
      </c>
      <c r="C2651" t="s">
        <v>7</v>
      </c>
      <c r="D2651" s="50">
        <v>44947</v>
      </c>
      <c r="E2651">
        <f>YEAR(Tabela1[[#This Row],[Start Date]])</f>
        <v>2023</v>
      </c>
      <c r="F2651">
        <f>ROUNDUP(MONTH(Tabela1[[#This Row],[Start Date]])/3,0)</f>
        <v>1</v>
      </c>
      <c r="G2651" t="s">
        <v>8</v>
      </c>
      <c r="H2651">
        <v>15</v>
      </c>
      <c r="I2651" t="s">
        <v>9</v>
      </c>
      <c r="J2651" t="s">
        <v>8</v>
      </c>
      <c r="K2651">
        <v>30</v>
      </c>
      <c r="L2651" t="s">
        <v>11</v>
      </c>
      <c r="M2651">
        <v>0</v>
      </c>
      <c r="N2651">
        <v>3</v>
      </c>
      <c r="O2651" t="str">
        <f>IF(AND(Tabela1[[#This Row],[EA Play Season Pass]]="Yes",Tabela1[[#This Row],[Minecraft Season Pass]]="Yes"),"Yes","No")</f>
        <v>No</v>
      </c>
      <c r="P2651" t="str">
        <f>IF(OR(Tabela1[[#This Row],[EA Play Season Pass]]="Yes",Tabela1[[#This Row],[Minecraft Season Pass]]="Yes"),"Yes","No")</f>
        <v>Yes</v>
      </c>
      <c r="Q2651">
        <v>42</v>
      </c>
      <c r="R2651" s="2"/>
    </row>
    <row r="2652" spans="1:18" x14ac:dyDescent="0.25">
      <c r="A2652">
        <v>2651</v>
      </c>
      <c r="B2652" t="s">
        <v>1446</v>
      </c>
      <c r="C2652" t="s">
        <v>10</v>
      </c>
      <c r="D2652" s="50">
        <v>44947</v>
      </c>
      <c r="E2652">
        <f>YEAR(Tabela1[[#This Row],[Start Date]])</f>
        <v>2023</v>
      </c>
      <c r="F2652">
        <f>ROUNDUP(MONTH(Tabela1[[#This Row],[Start Date]])/3,0)</f>
        <v>1</v>
      </c>
      <c r="G2652" t="s">
        <v>11</v>
      </c>
      <c r="H2652">
        <v>5</v>
      </c>
      <c r="I2652" t="s">
        <v>9</v>
      </c>
      <c r="J2652" t="s">
        <v>8</v>
      </c>
      <c r="K2652">
        <v>30</v>
      </c>
      <c r="L2652" t="s">
        <v>11</v>
      </c>
      <c r="M2652">
        <v>0</v>
      </c>
      <c r="N2652">
        <v>2</v>
      </c>
      <c r="O2652" t="str">
        <f>IF(AND(Tabela1[[#This Row],[EA Play Season Pass]]="Yes",Tabela1[[#This Row],[Minecraft Season Pass]]="Yes"),"Yes","No")</f>
        <v>No</v>
      </c>
      <c r="P2652" t="str">
        <f>IF(OR(Tabela1[[#This Row],[EA Play Season Pass]]="Yes",Tabela1[[#This Row],[Minecraft Season Pass]]="Yes"),"Yes","No")</f>
        <v>Yes</v>
      </c>
      <c r="Q2652">
        <v>33</v>
      </c>
      <c r="R2652" s="2"/>
    </row>
    <row r="2653" spans="1:18" x14ac:dyDescent="0.25">
      <c r="A2653">
        <v>2652</v>
      </c>
      <c r="B2653" t="s">
        <v>5058</v>
      </c>
      <c r="C2653" t="s">
        <v>10</v>
      </c>
      <c r="D2653" s="50">
        <v>44947</v>
      </c>
      <c r="E2653">
        <f>YEAR(Tabela1[[#This Row],[Start Date]])</f>
        <v>2023</v>
      </c>
      <c r="F2653">
        <f>ROUNDUP(MONTH(Tabela1[[#This Row],[Start Date]])/3,0)</f>
        <v>1</v>
      </c>
      <c r="G2653" t="s">
        <v>8</v>
      </c>
      <c r="H2653">
        <v>5</v>
      </c>
      <c r="I2653" t="s">
        <v>12</v>
      </c>
      <c r="J2653" t="s">
        <v>8</v>
      </c>
      <c r="K2653">
        <v>30</v>
      </c>
      <c r="L2653" t="s">
        <v>8</v>
      </c>
      <c r="M2653">
        <v>20</v>
      </c>
      <c r="N2653">
        <v>1</v>
      </c>
      <c r="O2653" t="str">
        <f>IF(AND(Tabela1[[#This Row],[EA Play Season Pass]]="Yes",Tabela1[[#This Row],[Minecraft Season Pass]]="Yes"),"Yes","No")</f>
        <v>Yes</v>
      </c>
      <c r="P2653" t="str">
        <f>IF(OR(Tabela1[[#This Row],[EA Play Season Pass]]="Yes",Tabela1[[#This Row],[Minecraft Season Pass]]="Yes"),"Yes","No")</f>
        <v>Yes</v>
      </c>
      <c r="Q2653">
        <v>54</v>
      </c>
      <c r="R2653" s="2"/>
    </row>
    <row r="2654" spans="1:18" x14ac:dyDescent="0.25">
      <c r="A2654">
        <v>2653</v>
      </c>
      <c r="B2654" t="s">
        <v>5059</v>
      </c>
      <c r="C2654" t="s">
        <v>13</v>
      </c>
      <c r="D2654" s="50">
        <v>44947</v>
      </c>
      <c r="E2654">
        <f>YEAR(Tabela1[[#This Row],[Start Date]])</f>
        <v>2023</v>
      </c>
      <c r="F2654">
        <f>ROUNDUP(MONTH(Tabela1[[#This Row],[Start Date]])/3,0)</f>
        <v>1</v>
      </c>
      <c r="G2654" t="s">
        <v>11</v>
      </c>
      <c r="H2654">
        <v>10</v>
      </c>
      <c r="I2654" t="s">
        <v>9</v>
      </c>
      <c r="J2654" t="s">
        <v>8</v>
      </c>
      <c r="K2654">
        <v>30</v>
      </c>
      <c r="L2654" t="s">
        <v>11</v>
      </c>
      <c r="M2654">
        <v>0</v>
      </c>
      <c r="N2654">
        <v>2</v>
      </c>
      <c r="O2654" t="str">
        <f>IF(AND(Tabela1[[#This Row],[EA Play Season Pass]]="Yes",Tabela1[[#This Row],[Minecraft Season Pass]]="Yes"),"Yes","No")</f>
        <v>No</v>
      </c>
      <c r="P2654" t="str">
        <f>IF(OR(Tabela1[[#This Row],[EA Play Season Pass]]="Yes",Tabela1[[#This Row],[Minecraft Season Pass]]="Yes"),"Yes","No")</f>
        <v>Yes</v>
      </c>
      <c r="Q2654">
        <v>38</v>
      </c>
      <c r="R2654" s="2"/>
    </row>
    <row r="2655" spans="1:18" x14ac:dyDescent="0.25">
      <c r="A2655">
        <v>2654</v>
      </c>
      <c r="B2655" t="s">
        <v>5060</v>
      </c>
      <c r="C2655" t="s">
        <v>10</v>
      </c>
      <c r="D2655" s="50">
        <v>44947</v>
      </c>
      <c r="E2655">
        <f>YEAR(Tabela1[[#This Row],[Start Date]])</f>
        <v>2023</v>
      </c>
      <c r="F2655">
        <f>ROUNDUP(MONTH(Tabela1[[#This Row],[Start Date]])/3,0)</f>
        <v>1</v>
      </c>
      <c r="G2655" t="s">
        <v>11</v>
      </c>
      <c r="H2655">
        <v>5</v>
      </c>
      <c r="I2655" t="s">
        <v>9</v>
      </c>
      <c r="J2655" t="s">
        <v>8</v>
      </c>
      <c r="K2655">
        <v>30</v>
      </c>
      <c r="L2655" t="s">
        <v>11</v>
      </c>
      <c r="M2655">
        <v>0</v>
      </c>
      <c r="N2655">
        <v>3</v>
      </c>
      <c r="O2655" t="str">
        <f>IF(AND(Tabela1[[#This Row],[EA Play Season Pass]]="Yes",Tabela1[[#This Row],[Minecraft Season Pass]]="Yes"),"Yes","No")</f>
        <v>No</v>
      </c>
      <c r="P2655" t="str">
        <f>IF(OR(Tabela1[[#This Row],[EA Play Season Pass]]="Yes",Tabela1[[#This Row],[Minecraft Season Pass]]="Yes"),"Yes","No")</f>
        <v>Yes</v>
      </c>
      <c r="Q2655">
        <v>32</v>
      </c>
      <c r="R2655" s="2"/>
    </row>
    <row r="2656" spans="1:18" x14ac:dyDescent="0.25">
      <c r="A2656">
        <v>2655</v>
      </c>
      <c r="B2656" t="s">
        <v>5061</v>
      </c>
      <c r="C2656" t="s">
        <v>13</v>
      </c>
      <c r="D2656" s="50">
        <v>44947</v>
      </c>
      <c r="E2656">
        <f>YEAR(Tabela1[[#This Row],[Start Date]])</f>
        <v>2023</v>
      </c>
      <c r="F2656">
        <f>ROUNDUP(MONTH(Tabela1[[#This Row],[Start Date]])/3,0)</f>
        <v>1</v>
      </c>
      <c r="G2656" t="s">
        <v>11</v>
      </c>
      <c r="H2656">
        <v>10</v>
      </c>
      <c r="I2656" t="s">
        <v>9</v>
      </c>
      <c r="J2656" t="s">
        <v>11</v>
      </c>
      <c r="K2656">
        <v>0</v>
      </c>
      <c r="L2656" t="s">
        <v>8</v>
      </c>
      <c r="M2656">
        <v>20</v>
      </c>
      <c r="N2656">
        <v>1</v>
      </c>
      <c r="O2656" t="str">
        <f>IF(AND(Tabela1[[#This Row],[EA Play Season Pass]]="Yes",Tabela1[[#This Row],[Minecraft Season Pass]]="Yes"),"Yes","No")</f>
        <v>No</v>
      </c>
      <c r="P2656" t="str">
        <f>IF(OR(Tabela1[[#This Row],[EA Play Season Pass]]="Yes",Tabela1[[#This Row],[Minecraft Season Pass]]="Yes"),"Yes","No")</f>
        <v>Yes</v>
      </c>
      <c r="Q2656">
        <v>29</v>
      </c>
      <c r="R2656" s="2"/>
    </row>
    <row r="2657" spans="1:18" x14ac:dyDescent="0.25">
      <c r="A2657">
        <v>2656</v>
      </c>
      <c r="B2657" t="s">
        <v>1396</v>
      </c>
      <c r="C2657" t="s">
        <v>7</v>
      </c>
      <c r="D2657" s="50">
        <v>44948</v>
      </c>
      <c r="E2657">
        <f>YEAR(Tabela1[[#This Row],[Start Date]])</f>
        <v>2023</v>
      </c>
      <c r="F2657">
        <f>ROUNDUP(MONTH(Tabela1[[#This Row],[Start Date]])/3,0)</f>
        <v>1</v>
      </c>
      <c r="G2657" t="s">
        <v>11</v>
      </c>
      <c r="H2657">
        <v>15</v>
      </c>
      <c r="I2657" t="s">
        <v>14</v>
      </c>
      <c r="J2657" t="s">
        <v>11</v>
      </c>
      <c r="K2657">
        <v>0</v>
      </c>
      <c r="L2657" t="s">
        <v>8</v>
      </c>
      <c r="M2657">
        <v>20</v>
      </c>
      <c r="N2657">
        <v>3</v>
      </c>
      <c r="O2657" t="str">
        <f>IF(AND(Tabela1[[#This Row],[EA Play Season Pass]]="Yes",Tabela1[[#This Row],[Minecraft Season Pass]]="Yes"),"Yes","No")</f>
        <v>No</v>
      </c>
      <c r="P2657" t="str">
        <f>IF(OR(Tabela1[[#This Row],[EA Play Season Pass]]="Yes",Tabela1[[#This Row],[Minecraft Season Pass]]="Yes"),"Yes","No")</f>
        <v>Yes</v>
      </c>
      <c r="Q2657">
        <v>32</v>
      </c>
      <c r="R2657" s="2"/>
    </row>
    <row r="2658" spans="1:18" x14ac:dyDescent="0.25">
      <c r="A2658">
        <v>2657</v>
      </c>
      <c r="B2658" t="s">
        <v>5062</v>
      </c>
      <c r="C2658" t="s">
        <v>13</v>
      </c>
      <c r="D2658" s="50">
        <v>44948</v>
      </c>
      <c r="E2658">
        <f>YEAR(Tabela1[[#This Row],[Start Date]])</f>
        <v>2023</v>
      </c>
      <c r="F2658">
        <f>ROUNDUP(MONTH(Tabela1[[#This Row],[Start Date]])/3,0)</f>
        <v>1</v>
      </c>
      <c r="G2658" t="s">
        <v>8</v>
      </c>
      <c r="H2658">
        <v>10</v>
      </c>
      <c r="I2658" t="s">
        <v>9</v>
      </c>
      <c r="J2658" t="s">
        <v>8</v>
      </c>
      <c r="K2658">
        <v>30</v>
      </c>
      <c r="L2658" t="s">
        <v>11</v>
      </c>
      <c r="M2658">
        <v>0</v>
      </c>
      <c r="N2658">
        <v>2</v>
      </c>
      <c r="O2658" t="str">
        <f>IF(AND(Tabela1[[#This Row],[EA Play Season Pass]]="Yes",Tabela1[[#This Row],[Minecraft Season Pass]]="Yes"),"Yes","No")</f>
        <v>No</v>
      </c>
      <c r="P2658" t="str">
        <f>IF(OR(Tabela1[[#This Row],[EA Play Season Pass]]="Yes",Tabela1[[#This Row],[Minecraft Season Pass]]="Yes"),"Yes","No")</f>
        <v>Yes</v>
      </c>
      <c r="Q2658">
        <v>38</v>
      </c>
      <c r="R2658" s="2"/>
    </row>
    <row r="2659" spans="1:18" x14ac:dyDescent="0.25">
      <c r="A2659">
        <v>2658</v>
      </c>
      <c r="B2659" t="s">
        <v>5063</v>
      </c>
      <c r="C2659" t="s">
        <v>7</v>
      </c>
      <c r="D2659" s="50">
        <v>44948</v>
      </c>
      <c r="E2659">
        <f>YEAR(Tabela1[[#This Row],[Start Date]])</f>
        <v>2023</v>
      </c>
      <c r="F2659">
        <f>ROUNDUP(MONTH(Tabela1[[#This Row],[Start Date]])/3,0)</f>
        <v>1</v>
      </c>
      <c r="G2659" t="s">
        <v>8</v>
      </c>
      <c r="H2659">
        <v>15</v>
      </c>
      <c r="I2659" t="s">
        <v>14</v>
      </c>
      <c r="J2659" t="s">
        <v>11</v>
      </c>
      <c r="K2659">
        <v>0</v>
      </c>
      <c r="L2659" t="s">
        <v>8</v>
      </c>
      <c r="M2659">
        <v>20</v>
      </c>
      <c r="N2659">
        <v>2</v>
      </c>
      <c r="O2659" t="str">
        <f>IF(AND(Tabela1[[#This Row],[EA Play Season Pass]]="Yes",Tabela1[[#This Row],[Minecraft Season Pass]]="Yes"),"Yes","No")</f>
        <v>No</v>
      </c>
      <c r="P2659" t="str">
        <f>IF(OR(Tabela1[[#This Row],[EA Play Season Pass]]="Yes",Tabela1[[#This Row],[Minecraft Season Pass]]="Yes"),"Yes","No")</f>
        <v>Yes</v>
      </c>
      <c r="Q2659">
        <v>33</v>
      </c>
      <c r="R2659" s="2"/>
    </row>
    <row r="2660" spans="1:18" x14ac:dyDescent="0.25">
      <c r="A2660">
        <v>2659</v>
      </c>
      <c r="B2660" t="s">
        <v>5064</v>
      </c>
      <c r="C2660" t="s">
        <v>7</v>
      </c>
      <c r="D2660" s="50">
        <v>44948</v>
      </c>
      <c r="E2660">
        <f>YEAR(Tabela1[[#This Row],[Start Date]])</f>
        <v>2023</v>
      </c>
      <c r="F2660">
        <f>ROUNDUP(MONTH(Tabela1[[#This Row],[Start Date]])/3,0)</f>
        <v>1</v>
      </c>
      <c r="G2660" t="s">
        <v>8</v>
      </c>
      <c r="H2660">
        <v>15</v>
      </c>
      <c r="I2660" t="s">
        <v>9</v>
      </c>
      <c r="J2660" t="s">
        <v>8</v>
      </c>
      <c r="K2660">
        <v>30</v>
      </c>
      <c r="L2660" t="s">
        <v>11</v>
      </c>
      <c r="M2660">
        <v>0</v>
      </c>
      <c r="N2660">
        <v>3</v>
      </c>
      <c r="O2660" t="str">
        <f>IF(AND(Tabela1[[#This Row],[EA Play Season Pass]]="Yes",Tabela1[[#This Row],[Minecraft Season Pass]]="Yes"),"Yes","No")</f>
        <v>No</v>
      </c>
      <c r="P2660" t="str">
        <f>IF(OR(Tabela1[[#This Row],[EA Play Season Pass]]="Yes",Tabela1[[#This Row],[Minecraft Season Pass]]="Yes"),"Yes","No")</f>
        <v>Yes</v>
      </c>
      <c r="Q2660">
        <v>42</v>
      </c>
      <c r="R2660" s="2"/>
    </row>
    <row r="2661" spans="1:18" x14ac:dyDescent="0.25">
      <c r="A2661">
        <v>2660</v>
      </c>
      <c r="B2661" t="s">
        <v>2253</v>
      </c>
      <c r="C2661" t="s">
        <v>10</v>
      </c>
      <c r="D2661" s="50">
        <v>44949</v>
      </c>
      <c r="E2661">
        <f>YEAR(Tabela1[[#This Row],[Start Date]])</f>
        <v>2023</v>
      </c>
      <c r="F2661">
        <f>ROUNDUP(MONTH(Tabela1[[#This Row],[Start Date]])/3,0)</f>
        <v>1</v>
      </c>
      <c r="G2661" t="s">
        <v>11</v>
      </c>
      <c r="H2661">
        <v>5</v>
      </c>
      <c r="I2661" t="s">
        <v>9</v>
      </c>
      <c r="J2661" t="s">
        <v>11</v>
      </c>
      <c r="K2661">
        <v>0</v>
      </c>
      <c r="L2661" t="s">
        <v>11</v>
      </c>
      <c r="M2661">
        <v>0</v>
      </c>
      <c r="N2661">
        <v>2</v>
      </c>
      <c r="O2661" t="str">
        <f>IF(AND(Tabela1[[#This Row],[EA Play Season Pass]]="Yes",Tabela1[[#This Row],[Minecraft Season Pass]]="Yes"),"Yes","No")</f>
        <v>No</v>
      </c>
      <c r="P2661" t="str">
        <f>IF(OR(Tabela1[[#This Row],[EA Play Season Pass]]="Yes",Tabela1[[#This Row],[Minecraft Season Pass]]="Yes"),"Yes","No")</f>
        <v>No</v>
      </c>
      <c r="Q2661">
        <v>3</v>
      </c>
      <c r="R2661" s="2"/>
    </row>
    <row r="2662" spans="1:18" x14ac:dyDescent="0.25">
      <c r="A2662">
        <v>2661</v>
      </c>
      <c r="B2662" t="s">
        <v>5065</v>
      </c>
      <c r="C2662" t="s">
        <v>7</v>
      </c>
      <c r="D2662" s="50">
        <v>44949</v>
      </c>
      <c r="E2662">
        <f>YEAR(Tabela1[[#This Row],[Start Date]])</f>
        <v>2023</v>
      </c>
      <c r="F2662">
        <f>ROUNDUP(MONTH(Tabela1[[#This Row],[Start Date]])/3,0)</f>
        <v>1</v>
      </c>
      <c r="G2662" t="s">
        <v>8</v>
      </c>
      <c r="H2662">
        <v>15</v>
      </c>
      <c r="I2662" t="s">
        <v>14</v>
      </c>
      <c r="J2662" t="s">
        <v>11</v>
      </c>
      <c r="K2662">
        <v>0</v>
      </c>
      <c r="L2662" t="s">
        <v>8</v>
      </c>
      <c r="M2662">
        <v>20</v>
      </c>
      <c r="N2662">
        <v>3</v>
      </c>
      <c r="O2662" t="str">
        <f>IF(AND(Tabela1[[#This Row],[EA Play Season Pass]]="Yes",Tabela1[[#This Row],[Minecraft Season Pass]]="Yes"),"Yes","No")</f>
        <v>No</v>
      </c>
      <c r="P2662" t="str">
        <f>IF(OR(Tabela1[[#This Row],[EA Play Season Pass]]="Yes",Tabela1[[#This Row],[Minecraft Season Pass]]="Yes"),"Yes","No")</f>
        <v>Yes</v>
      </c>
      <c r="Q2662">
        <v>32</v>
      </c>
      <c r="R2662" s="2"/>
    </row>
    <row r="2663" spans="1:18" x14ac:dyDescent="0.25">
      <c r="A2663">
        <v>2662</v>
      </c>
      <c r="B2663" t="s">
        <v>5066</v>
      </c>
      <c r="C2663" t="s">
        <v>7</v>
      </c>
      <c r="D2663" s="50">
        <v>44950</v>
      </c>
      <c r="E2663">
        <f>YEAR(Tabela1[[#This Row],[Start Date]])</f>
        <v>2023</v>
      </c>
      <c r="F2663">
        <f>ROUNDUP(MONTH(Tabela1[[#This Row],[Start Date]])/3,0)</f>
        <v>1</v>
      </c>
      <c r="G2663" t="s">
        <v>11</v>
      </c>
      <c r="H2663">
        <v>15</v>
      </c>
      <c r="I2663" t="s">
        <v>9</v>
      </c>
      <c r="J2663" t="s">
        <v>11</v>
      </c>
      <c r="K2663">
        <v>0</v>
      </c>
      <c r="L2663" t="s">
        <v>11</v>
      </c>
      <c r="M2663">
        <v>0</v>
      </c>
      <c r="N2663">
        <v>1</v>
      </c>
      <c r="O2663" t="str">
        <f>IF(AND(Tabela1[[#This Row],[EA Play Season Pass]]="Yes",Tabela1[[#This Row],[Minecraft Season Pass]]="Yes"),"Yes","No")</f>
        <v>No</v>
      </c>
      <c r="P2663" t="str">
        <f>IF(OR(Tabela1[[#This Row],[EA Play Season Pass]]="Yes",Tabela1[[#This Row],[Minecraft Season Pass]]="Yes"),"Yes","No")</f>
        <v>No</v>
      </c>
      <c r="Q2663">
        <v>14</v>
      </c>
      <c r="R2663" s="2"/>
    </row>
    <row r="2664" spans="1:18" x14ac:dyDescent="0.25">
      <c r="A2664">
        <v>2663</v>
      </c>
      <c r="B2664" t="s">
        <v>2281</v>
      </c>
      <c r="C2664" t="s">
        <v>10</v>
      </c>
      <c r="D2664" s="50">
        <v>44950</v>
      </c>
      <c r="E2664">
        <f>YEAR(Tabela1[[#This Row],[Start Date]])</f>
        <v>2023</v>
      </c>
      <c r="F2664">
        <f>ROUNDUP(MONTH(Tabela1[[#This Row],[Start Date]])/3,0)</f>
        <v>1</v>
      </c>
      <c r="G2664" t="s">
        <v>11</v>
      </c>
      <c r="H2664">
        <v>5</v>
      </c>
      <c r="I2664" t="s">
        <v>9</v>
      </c>
      <c r="J2664" t="s">
        <v>11</v>
      </c>
      <c r="K2664">
        <v>0</v>
      </c>
      <c r="L2664" t="s">
        <v>11</v>
      </c>
      <c r="M2664">
        <v>0</v>
      </c>
      <c r="N2664">
        <v>1</v>
      </c>
      <c r="O2664" t="str">
        <f>IF(AND(Tabela1[[#This Row],[EA Play Season Pass]]="Yes",Tabela1[[#This Row],[Minecraft Season Pass]]="Yes"),"Yes","No")</f>
        <v>No</v>
      </c>
      <c r="P2664" t="str">
        <f>IF(OR(Tabela1[[#This Row],[EA Play Season Pass]]="Yes",Tabela1[[#This Row],[Minecraft Season Pass]]="Yes"),"Yes","No")</f>
        <v>No</v>
      </c>
      <c r="Q2664">
        <v>4</v>
      </c>
      <c r="R2664" s="2"/>
    </row>
    <row r="2665" spans="1:18" x14ac:dyDescent="0.25">
      <c r="A2665">
        <v>2664</v>
      </c>
      <c r="B2665" t="s">
        <v>5067</v>
      </c>
      <c r="C2665" t="s">
        <v>10</v>
      </c>
      <c r="D2665" s="50">
        <v>44950</v>
      </c>
      <c r="E2665">
        <f>YEAR(Tabela1[[#This Row],[Start Date]])</f>
        <v>2023</v>
      </c>
      <c r="F2665">
        <f>ROUNDUP(MONTH(Tabela1[[#This Row],[Start Date]])/3,0)</f>
        <v>1</v>
      </c>
      <c r="G2665" t="s">
        <v>11</v>
      </c>
      <c r="H2665">
        <v>5</v>
      </c>
      <c r="I2665" t="s">
        <v>14</v>
      </c>
      <c r="J2665" t="s">
        <v>8</v>
      </c>
      <c r="K2665">
        <v>30</v>
      </c>
      <c r="L2665" t="s">
        <v>11</v>
      </c>
      <c r="M2665">
        <v>0</v>
      </c>
      <c r="N2665">
        <v>2</v>
      </c>
      <c r="O2665" t="str">
        <f>IF(AND(Tabela1[[#This Row],[EA Play Season Pass]]="Yes",Tabela1[[#This Row],[Minecraft Season Pass]]="Yes"),"Yes","No")</f>
        <v>No</v>
      </c>
      <c r="P2665" t="str">
        <f>IF(OR(Tabela1[[#This Row],[EA Play Season Pass]]="Yes",Tabela1[[#This Row],[Minecraft Season Pass]]="Yes"),"Yes","No")</f>
        <v>Yes</v>
      </c>
      <c r="Q2665">
        <v>33</v>
      </c>
      <c r="R2665" s="2"/>
    </row>
    <row r="2666" spans="1:18" x14ac:dyDescent="0.25">
      <c r="A2666">
        <v>2665</v>
      </c>
      <c r="B2666" t="s">
        <v>5068</v>
      </c>
      <c r="C2666" t="s">
        <v>10</v>
      </c>
      <c r="D2666" s="50">
        <v>44950</v>
      </c>
      <c r="E2666">
        <f>YEAR(Tabela1[[#This Row],[Start Date]])</f>
        <v>2023</v>
      </c>
      <c r="F2666">
        <f>ROUNDUP(MONTH(Tabela1[[#This Row],[Start Date]])/3,0)</f>
        <v>1</v>
      </c>
      <c r="G2666" t="s">
        <v>8</v>
      </c>
      <c r="H2666">
        <v>5</v>
      </c>
      <c r="I2666" t="s">
        <v>12</v>
      </c>
      <c r="J2666" t="s">
        <v>8</v>
      </c>
      <c r="K2666">
        <v>30</v>
      </c>
      <c r="L2666" t="s">
        <v>8</v>
      </c>
      <c r="M2666">
        <v>20</v>
      </c>
      <c r="N2666">
        <v>2</v>
      </c>
      <c r="O2666" t="str">
        <f>IF(AND(Tabela1[[#This Row],[EA Play Season Pass]]="Yes",Tabela1[[#This Row],[Minecraft Season Pass]]="Yes"),"Yes","No")</f>
        <v>Yes</v>
      </c>
      <c r="P2666" t="str">
        <f>IF(OR(Tabela1[[#This Row],[EA Play Season Pass]]="Yes",Tabela1[[#This Row],[Minecraft Season Pass]]="Yes"),"Yes","No")</f>
        <v>Yes</v>
      </c>
      <c r="Q2666">
        <v>53</v>
      </c>
      <c r="R2666" s="2"/>
    </row>
    <row r="2667" spans="1:18" x14ac:dyDescent="0.25">
      <c r="A2667">
        <v>2666</v>
      </c>
      <c r="B2667" t="s">
        <v>4662</v>
      </c>
      <c r="C2667" t="s">
        <v>7</v>
      </c>
      <c r="D2667" s="50">
        <v>44951</v>
      </c>
      <c r="E2667">
        <f>YEAR(Tabela1[[#This Row],[Start Date]])</f>
        <v>2023</v>
      </c>
      <c r="F2667">
        <f>ROUNDUP(MONTH(Tabela1[[#This Row],[Start Date]])/3,0)</f>
        <v>1</v>
      </c>
      <c r="G2667" t="s">
        <v>11</v>
      </c>
      <c r="H2667">
        <v>15</v>
      </c>
      <c r="I2667" t="s">
        <v>12</v>
      </c>
      <c r="J2667" t="s">
        <v>8</v>
      </c>
      <c r="K2667">
        <v>30</v>
      </c>
      <c r="L2667" t="s">
        <v>11</v>
      </c>
      <c r="M2667">
        <v>0</v>
      </c>
      <c r="N2667">
        <v>2</v>
      </c>
      <c r="O2667" t="str">
        <f>IF(AND(Tabela1[[#This Row],[EA Play Season Pass]]="Yes",Tabela1[[#This Row],[Minecraft Season Pass]]="Yes"),"Yes","No")</f>
        <v>No</v>
      </c>
      <c r="P2667" t="str">
        <f>IF(OR(Tabela1[[#This Row],[EA Play Season Pass]]="Yes",Tabela1[[#This Row],[Minecraft Season Pass]]="Yes"),"Yes","No")</f>
        <v>Yes</v>
      </c>
      <c r="Q2667">
        <v>43</v>
      </c>
      <c r="R2667" s="2"/>
    </row>
    <row r="2668" spans="1:18" x14ac:dyDescent="0.25">
      <c r="A2668">
        <v>2667</v>
      </c>
      <c r="B2668" t="s">
        <v>5069</v>
      </c>
      <c r="C2668" t="s">
        <v>10</v>
      </c>
      <c r="D2668" s="50">
        <v>44951</v>
      </c>
      <c r="E2668">
        <f>YEAR(Tabela1[[#This Row],[Start Date]])</f>
        <v>2023</v>
      </c>
      <c r="F2668">
        <f>ROUNDUP(MONTH(Tabela1[[#This Row],[Start Date]])/3,0)</f>
        <v>1</v>
      </c>
      <c r="G2668" t="s">
        <v>8</v>
      </c>
      <c r="H2668">
        <v>5</v>
      </c>
      <c r="I2668" t="s">
        <v>12</v>
      </c>
      <c r="J2668" t="s">
        <v>8</v>
      </c>
      <c r="K2668">
        <v>30</v>
      </c>
      <c r="L2668" t="s">
        <v>8</v>
      </c>
      <c r="M2668">
        <v>20</v>
      </c>
      <c r="N2668">
        <v>3</v>
      </c>
      <c r="O2668" t="str">
        <f>IF(AND(Tabela1[[#This Row],[EA Play Season Pass]]="Yes",Tabela1[[#This Row],[Minecraft Season Pass]]="Yes"),"Yes","No")</f>
        <v>Yes</v>
      </c>
      <c r="P2668" t="str">
        <f>IF(OR(Tabela1[[#This Row],[EA Play Season Pass]]="Yes",Tabela1[[#This Row],[Minecraft Season Pass]]="Yes"),"Yes","No")</f>
        <v>Yes</v>
      </c>
      <c r="Q2668">
        <v>52</v>
      </c>
      <c r="R2668" s="2"/>
    </row>
    <row r="2669" spans="1:18" x14ac:dyDescent="0.25">
      <c r="A2669">
        <v>2668</v>
      </c>
      <c r="B2669" t="s">
        <v>5070</v>
      </c>
      <c r="C2669" t="s">
        <v>10</v>
      </c>
      <c r="D2669" s="50">
        <v>44951</v>
      </c>
      <c r="E2669">
        <f>YEAR(Tabela1[[#This Row],[Start Date]])</f>
        <v>2023</v>
      </c>
      <c r="F2669">
        <f>ROUNDUP(MONTH(Tabela1[[#This Row],[Start Date]])/3,0)</f>
        <v>1</v>
      </c>
      <c r="G2669" t="s">
        <v>11</v>
      </c>
      <c r="H2669">
        <v>5</v>
      </c>
      <c r="I2669" t="s">
        <v>9</v>
      </c>
      <c r="J2669" t="s">
        <v>8</v>
      </c>
      <c r="K2669">
        <v>30</v>
      </c>
      <c r="L2669" t="s">
        <v>8</v>
      </c>
      <c r="M2669">
        <v>20</v>
      </c>
      <c r="N2669">
        <v>1</v>
      </c>
      <c r="O2669" t="str">
        <f>IF(AND(Tabela1[[#This Row],[EA Play Season Pass]]="Yes",Tabela1[[#This Row],[Minecraft Season Pass]]="Yes"),"Yes","No")</f>
        <v>Yes</v>
      </c>
      <c r="P2669" t="str">
        <f>IF(OR(Tabela1[[#This Row],[EA Play Season Pass]]="Yes",Tabela1[[#This Row],[Minecraft Season Pass]]="Yes"),"Yes","No")</f>
        <v>Yes</v>
      </c>
      <c r="Q2669">
        <v>54</v>
      </c>
      <c r="R2669" s="2"/>
    </row>
    <row r="2670" spans="1:18" x14ac:dyDescent="0.25">
      <c r="A2670">
        <v>2669</v>
      </c>
      <c r="B2670" t="s">
        <v>5071</v>
      </c>
      <c r="C2670" t="s">
        <v>7</v>
      </c>
      <c r="D2670" s="50">
        <v>44951</v>
      </c>
      <c r="E2670">
        <f>YEAR(Tabela1[[#This Row],[Start Date]])</f>
        <v>2023</v>
      </c>
      <c r="F2670">
        <f>ROUNDUP(MONTH(Tabela1[[#This Row],[Start Date]])/3,0)</f>
        <v>1</v>
      </c>
      <c r="G2670" t="s">
        <v>11</v>
      </c>
      <c r="H2670">
        <v>15</v>
      </c>
      <c r="I2670" t="s">
        <v>12</v>
      </c>
      <c r="J2670" t="s">
        <v>11</v>
      </c>
      <c r="K2670">
        <v>0</v>
      </c>
      <c r="L2670" t="s">
        <v>11</v>
      </c>
      <c r="M2670">
        <v>0</v>
      </c>
      <c r="N2670">
        <v>2</v>
      </c>
      <c r="O2670" t="str">
        <f>IF(AND(Tabela1[[#This Row],[EA Play Season Pass]]="Yes",Tabela1[[#This Row],[Minecraft Season Pass]]="Yes"),"Yes","No")</f>
        <v>No</v>
      </c>
      <c r="P2670" t="str">
        <f>IF(OR(Tabela1[[#This Row],[EA Play Season Pass]]="Yes",Tabela1[[#This Row],[Minecraft Season Pass]]="Yes"),"Yes","No")</f>
        <v>No</v>
      </c>
      <c r="Q2670">
        <v>13</v>
      </c>
      <c r="R2670" s="2"/>
    </row>
    <row r="2671" spans="1:18" x14ac:dyDescent="0.25">
      <c r="A2671">
        <v>2670</v>
      </c>
      <c r="B2671" t="s">
        <v>5072</v>
      </c>
      <c r="C2671" t="s">
        <v>13</v>
      </c>
      <c r="D2671" s="50">
        <v>44951</v>
      </c>
      <c r="E2671">
        <f>YEAR(Tabela1[[#This Row],[Start Date]])</f>
        <v>2023</v>
      </c>
      <c r="F2671">
        <f>ROUNDUP(MONTH(Tabela1[[#This Row],[Start Date]])/3,0)</f>
        <v>1</v>
      </c>
      <c r="G2671" t="s">
        <v>11</v>
      </c>
      <c r="H2671">
        <v>10</v>
      </c>
      <c r="I2671" t="s">
        <v>9</v>
      </c>
      <c r="J2671" t="s">
        <v>11</v>
      </c>
      <c r="K2671">
        <v>0</v>
      </c>
      <c r="L2671" t="s">
        <v>11</v>
      </c>
      <c r="M2671">
        <v>0</v>
      </c>
      <c r="N2671">
        <v>2</v>
      </c>
      <c r="O2671" t="str">
        <f>IF(AND(Tabela1[[#This Row],[EA Play Season Pass]]="Yes",Tabela1[[#This Row],[Minecraft Season Pass]]="Yes"),"Yes","No")</f>
        <v>No</v>
      </c>
      <c r="P2671" t="str">
        <f>IF(OR(Tabela1[[#This Row],[EA Play Season Pass]]="Yes",Tabela1[[#This Row],[Minecraft Season Pass]]="Yes"),"Yes","No")</f>
        <v>No</v>
      </c>
      <c r="Q2671">
        <v>8</v>
      </c>
      <c r="R2671" s="2"/>
    </row>
    <row r="2672" spans="1:18" x14ac:dyDescent="0.25">
      <c r="A2672">
        <v>2671</v>
      </c>
      <c r="B2672" t="s">
        <v>5073</v>
      </c>
      <c r="C2672" t="s">
        <v>7</v>
      </c>
      <c r="D2672" s="50">
        <v>44951</v>
      </c>
      <c r="E2672">
        <f>YEAR(Tabela1[[#This Row],[Start Date]])</f>
        <v>2023</v>
      </c>
      <c r="F2672">
        <f>ROUNDUP(MONTH(Tabela1[[#This Row],[Start Date]])/3,0)</f>
        <v>1</v>
      </c>
      <c r="G2672" t="s">
        <v>8</v>
      </c>
      <c r="H2672">
        <v>15</v>
      </c>
      <c r="I2672" t="s">
        <v>14</v>
      </c>
      <c r="J2672" t="s">
        <v>8</v>
      </c>
      <c r="K2672">
        <v>30</v>
      </c>
      <c r="L2672" t="s">
        <v>11</v>
      </c>
      <c r="M2672">
        <v>0</v>
      </c>
      <c r="N2672">
        <v>2</v>
      </c>
      <c r="O2672" t="str">
        <f>IF(AND(Tabela1[[#This Row],[EA Play Season Pass]]="Yes",Tabela1[[#This Row],[Minecraft Season Pass]]="Yes"),"Yes","No")</f>
        <v>No</v>
      </c>
      <c r="P2672" t="str">
        <f>IF(OR(Tabela1[[#This Row],[EA Play Season Pass]]="Yes",Tabela1[[#This Row],[Minecraft Season Pass]]="Yes"),"Yes","No")</f>
        <v>Yes</v>
      </c>
      <c r="Q2672">
        <v>43</v>
      </c>
      <c r="R2672" s="2"/>
    </row>
    <row r="2673" spans="1:18" x14ac:dyDescent="0.25">
      <c r="A2673">
        <v>2672</v>
      </c>
      <c r="B2673" t="s">
        <v>5074</v>
      </c>
      <c r="C2673" t="s">
        <v>10</v>
      </c>
      <c r="D2673" s="50">
        <v>44951</v>
      </c>
      <c r="E2673">
        <f>YEAR(Tabela1[[#This Row],[Start Date]])</f>
        <v>2023</v>
      </c>
      <c r="F2673">
        <f>ROUNDUP(MONTH(Tabela1[[#This Row],[Start Date]])/3,0)</f>
        <v>1</v>
      </c>
      <c r="G2673" t="s">
        <v>8</v>
      </c>
      <c r="H2673">
        <v>5</v>
      </c>
      <c r="I2673" t="s">
        <v>12</v>
      </c>
      <c r="J2673" t="s">
        <v>8</v>
      </c>
      <c r="K2673">
        <v>30</v>
      </c>
      <c r="L2673" t="s">
        <v>11</v>
      </c>
      <c r="M2673">
        <v>0</v>
      </c>
      <c r="N2673">
        <v>2</v>
      </c>
      <c r="O2673" t="str">
        <f>IF(AND(Tabela1[[#This Row],[EA Play Season Pass]]="Yes",Tabela1[[#This Row],[Minecraft Season Pass]]="Yes"),"Yes","No")</f>
        <v>No</v>
      </c>
      <c r="P2673" t="str">
        <f>IF(OR(Tabela1[[#This Row],[EA Play Season Pass]]="Yes",Tabela1[[#This Row],[Minecraft Season Pass]]="Yes"),"Yes","No")</f>
        <v>Yes</v>
      </c>
      <c r="Q2673">
        <v>33</v>
      </c>
      <c r="R2673" s="2"/>
    </row>
    <row r="2674" spans="1:18" x14ac:dyDescent="0.25">
      <c r="A2674">
        <v>2673</v>
      </c>
      <c r="B2674" t="s">
        <v>5075</v>
      </c>
      <c r="C2674" t="s">
        <v>13</v>
      </c>
      <c r="D2674" s="50">
        <v>44952</v>
      </c>
      <c r="E2674">
        <f>YEAR(Tabela1[[#This Row],[Start Date]])</f>
        <v>2023</v>
      </c>
      <c r="F2674">
        <f>ROUNDUP(MONTH(Tabela1[[#This Row],[Start Date]])/3,0)</f>
        <v>1</v>
      </c>
      <c r="G2674" t="s">
        <v>8</v>
      </c>
      <c r="H2674">
        <v>10</v>
      </c>
      <c r="I2674" t="s">
        <v>14</v>
      </c>
      <c r="J2674" t="s">
        <v>11</v>
      </c>
      <c r="K2674">
        <v>0</v>
      </c>
      <c r="L2674" t="s">
        <v>8</v>
      </c>
      <c r="M2674">
        <v>20</v>
      </c>
      <c r="N2674">
        <v>2</v>
      </c>
      <c r="O2674" t="str">
        <f>IF(AND(Tabela1[[#This Row],[EA Play Season Pass]]="Yes",Tabela1[[#This Row],[Minecraft Season Pass]]="Yes"),"Yes","No")</f>
        <v>No</v>
      </c>
      <c r="P2674" t="str">
        <f>IF(OR(Tabela1[[#This Row],[EA Play Season Pass]]="Yes",Tabela1[[#This Row],[Minecraft Season Pass]]="Yes"),"Yes","No")</f>
        <v>Yes</v>
      </c>
      <c r="Q2674">
        <v>28</v>
      </c>
      <c r="R2674" s="2"/>
    </row>
    <row r="2675" spans="1:18" x14ac:dyDescent="0.25">
      <c r="A2675">
        <v>2674</v>
      </c>
      <c r="B2675" t="s">
        <v>1560</v>
      </c>
      <c r="C2675" t="s">
        <v>7</v>
      </c>
      <c r="D2675" s="50">
        <v>44952</v>
      </c>
      <c r="E2675">
        <f>YEAR(Tabela1[[#This Row],[Start Date]])</f>
        <v>2023</v>
      </c>
      <c r="F2675">
        <f>ROUNDUP(MONTH(Tabela1[[#This Row],[Start Date]])/3,0)</f>
        <v>1</v>
      </c>
      <c r="G2675" t="s">
        <v>8</v>
      </c>
      <c r="H2675">
        <v>15</v>
      </c>
      <c r="I2675" t="s">
        <v>9</v>
      </c>
      <c r="J2675" t="s">
        <v>8</v>
      </c>
      <c r="K2675">
        <v>30</v>
      </c>
      <c r="L2675" t="s">
        <v>8</v>
      </c>
      <c r="M2675">
        <v>20</v>
      </c>
      <c r="N2675">
        <v>3</v>
      </c>
      <c r="O2675" t="str">
        <f>IF(AND(Tabela1[[#This Row],[EA Play Season Pass]]="Yes",Tabela1[[#This Row],[Minecraft Season Pass]]="Yes"),"Yes","No")</f>
        <v>Yes</v>
      </c>
      <c r="P2675" t="str">
        <f>IF(OR(Tabela1[[#This Row],[EA Play Season Pass]]="Yes",Tabela1[[#This Row],[Minecraft Season Pass]]="Yes"),"Yes","No")</f>
        <v>Yes</v>
      </c>
      <c r="Q2675">
        <v>62</v>
      </c>
      <c r="R2675" s="2"/>
    </row>
    <row r="2676" spans="1:18" x14ac:dyDescent="0.25">
      <c r="A2676">
        <v>2675</v>
      </c>
      <c r="B2676" t="s">
        <v>5076</v>
      </c>
      <c r="C2676" t="s">
        <v>10</v>
      </c>
      <c r="D2676" s="50">
        <v>44952</v>
      </c>
      <c r="E2676">
        <f>YEAR(Tabela1[[#This Row],[Start Date]])</f>
        <v>2023</v>
      </c>
      <c r="F2676">
        <f>ROUNDUP(MONTH(Tabela1[[#This Row],[Start Date]])/3,0)</f>
        <v>1</v>
      </c>
      <c r="G2676" t="s">
        <v>8</v>
      </c>
      <c r="H2676">
        <v>5</v>
      </c>
      <c r="I2676" t="s">
        <v>12</v>
      </c>
      <c r="J2676" t="s">
        <v>8</v>
      </c>
      <c r="K2676">
        <v>30</v>
      </c>
      <c r="L2676" t="s">
        <v>11</v>
      </c>
      <c r="M2676">
        <v>0</v>
      </c>
      <c r="N2676">
        <v>2</v>
      </c>
      <c r="O2676" t="str">
        <f>IF(AND(Tabela1[[#This Row],[EA Play Season Pass]]="Yes",Tabela1[[#This Row],[Minecraft Season Pass]]="Yes"),"Yes","No")</f>
        <v>No</v>
      </c>
      <c r="P2676" t="str">
        <f>IF(OR(Tabela1[[#This Row],[EA Play Season Pass]]="Yes",Tabela1[[#This Row],[Minecraft Season Pass]]="Yes"),"Yes","No")</f>
        <v>Yes</v>
      </c>
      <c r="Q2676">
        <v>33</v>
      </c>
      <c r="R2676" s="2"/>
    </row>
    <row r="2677" spans="1:18" x14ac:dyDescent="0.25">
      <c r="A2677">
        <v>2676</v>
      </c>
      <c r="B2677" t="s">
        <v>1346</v>
      </c>
      <c r="C2677" t="s">
        <v>13</v>
      </c>
      <c r="D2677" s="50">
        <v>44952</v>
      </c>
      <c r="E2677">
        <f>YEAR(Tabela1[[#This Row],[Start Date]])</f>
        <v>2023</v>
      </c>
      <c r="F2677">
        <f>ROUNDUP(MONTH(Tabela1[[#This Row],[Start Date]])/3,0)</f>
        <v>1</v>
      </c>
      <c r="G2677" t="s">
        <v>8</v>
      </c>
      <c r="H2677">
        <v>10</v>
      </c>
      <c r="I2677" t="s">
        <v>12</v>
      </c>
      <c r="J2677" t="s">
        <v>11</v>
      </c>
      <c r="K2677">
        <v>0</v>
      </c>
      <c r="L2677" t="s">
        <v>11</v>
      </c>
      <c r="M2677">
        <v>0</v>
      </c>
      <c r="N2677">
        <v>1</v>
      </c>
      <c r="O2677" t="str">
        <f>IF(AND(Tabela1[[#This Row],[EA Play Season Pass]]="Yes",Tabela1[[#This Row],[Minecraft Season Pass]]="Yes"),"Yes","No")</f>
        <v>No</v>
      </c>
      <c r="P2677" t="str">
        <f>IF(OR(Tabela1[[#This Row],[EA Play Season Pass]]="Yes",Tabela1[[#This Row],[Minecraft Season Pass]]="Yes"),"Yes","No")</f>
        <v>No</v>
      </c>
      <c r="Q2677">
        <v>9</v>
      </c>
      <c r="R2677" s="2"/>
    </row>
    <row r="2678" spans="1:18" x14ac:dyDescent="0.25">
      <c r="A2678">
        <v>2677</v>
      </c>
      <c r="B2678" t="s">
        <v>4260</v>
      </c>
      <c r="C2678" t="s">
        <v>13</v>
      </c>
      <c r="D2678" s="50">
        <v>44952</v>
      </c>
      <c r="E2678">
        <f>YEAR(Tabela1[[#This Row],[Start Date]])</f>
        <v>2023</v>
      </c>
      <c r="F2678">
        <f>ROUNDUP(MONTH(Tabela1[[#This Row],[Start Date]])/3,0)</f>
        <v>1</v>
      </c>
      <c r="G2678" t="s">
        <v>11</v>
      </c>
      <c r="H2678">
        <v>10</v>
      </c>
      <c r="I2678" t="s">
        <v>9</v>
      </c>
      <c r="J2678" t="s">
        <v>8</v>
      </c>
      <c r="K2678">
        <v>30</v>
      </c>
      <c r="L2678" t="s">
        <v>8</v>
      </c>
      <c r="M2678">
        <v>20</v>
      </c>
      <c r="N2678">
        <v>1</v>
      </c>
      <c r="O2678" t="str">
        <f>IF(AND(Tabela1[[#This Row],[EA Play Season Pass]]="Yes",Tabela1[[#This Row],[Minecraft Season Pass]]="Yes"),"Yes","No")</f>
        <v>Yes</v>
      </c>
      <c r="P2678" t="str">
        <f>IF(OR(Tabela1[[#This Row],[EA Play Season Pass]]="Yes",Tabela1[[#This Row],[Minecraft Season Pass]]="Yes"),"Yes","No")</f>
        <v>Yes</v>
      </c>
      <c r="Q2678">
        <v>59</v>
      </c>
      <c r="R2678" s="2"/>
    </row>
    <row r="2679" spans="1:18" x14ac:dyDescent="0.25">
      <c r="A2679">
        <v>2678</v>
      </c>
      <c r="B2679" t="s">
        <v>5077</v>
      </c>
      <c r="C2679" t="s">
        <v>7</v>
      </c>
      <c r="D2679" s="50">
        <v>44952</v>
      </c>
      <c r="E2679">
        <f>YEAR(Tabela1[[#This Row],[Start Date]])</f>
        <v>2023</v>
      </c>
      <c r="F2679">
        <f>ROUNDUP(MONTH(Tabela1[[#This Row],[Start Date]])/3,0)</f>
        <v>1</v>
      </c>
      <c r="G2679" t="s">
        <v>8</v>
      </c>
      <c r="H2679">
        <v>15</v>
      </c>
      <c r="I2679" t="s">
        <v>9</v>
      </c>
      <c r="J2679" t="s">
        <v>11</v>
      </c>
      <c r="K2679">
        <v>0</v>
      </c>
      <c r="L2679" t="s">
        <v>11</v>
      </c>
      <c r="M2679">
        <v>0</v>
      </c>
      <c r="N2679">
        <v>3</v>
      </c>
      <c r="O2679" t="str">
        <f>IF(AND(Tabela1[[#This Row],[EA Play Season Pass]]="Yes",Tabela1[[#This Row],[Minecraft Season Pass]]="Yes"),"Yes","No")</f>
        <v>No</v>
      </c>
      <c r="P2679" t="str">
        <f>IF(OR(Tabela1[[#This Row],[EA Play Season Pass]]="Yes",Tabela1[[#This Row],[Minecraft Season Pass]]="Yes"),"Yes","No")</f>
        <v>No</v>
      </c>
      <c r="Q2679">
        <v>12</v>
      </c>
      <c r="R2679" s="2"/>
    </row>
    <row r="2680" spans="1:18" x14ac:dyDescent="0.25">
      <c r="A2680">
        <v>2679</v>
      </c>
      <c r="B2680" t="s">
        <v>5078</v>
      </c>
      <c r="C2680" t="s">
        <v>13</v>
      </c>
      <c r="D2680" s="50">
        <v>44952</v>
      </c>
      <c r="E2680">
        <f>YEAR(Tabela1[[#This Row],[Start Date]])</f>
        <v>2023</v>
      </c>
      <c r="F2680">
        <f>ROUNDUP(MONTH(Tabela1[[#This Row],[Start Date]])/3,0)</f>
        <v>1</v>
      </c>
      <c r="G2680" t="s">
        <v>8</v>
      </c>
      <c r="H2680">
        <v>10</v>
      </c>
      <c r="I2680" t="s">
        <v>14</v>
      </c>
      <c r="J2680" t="s">
        <v>8</v>
      </c>
      <c r="K2680">
        <v>30</v>
      </c>
      <c r="L2680" t="s">
        <v>11</v>
      </c>
      <c r="M2680">
        <v>0</v>
      </c>
      <c r="N2680">
        <v>3</v>
      </c>
      <c r="O2680" t="str">
        <f>IF(AND(Tabela1[[#This Row],[EA Play Season Pass]]="Yes",Tabela1[[#This Row],[Minecraft Season Pass]]="Yes"),"Yes","No")</f>
        <v>No</v>
      </c>
      <c r="P2680" t="str">
        <f>IF(OR(Tabela1[[#This Row],[EA Play Season Pass]]="Yes",Tabela1[[#This Row],[Minecraft Season Pass]]="Yes"),"Yes","No")</f>
        <v>Yes</v>
      </c>
      <c r="Q2680">
        <v>37</v>
      </c>
      <c r="R2680" s="2"/>
    </row>
    <row r="2681" spans="1:18" x14ac:dyDescent="0.25">
      <c r="A2681">
        <v>2680</v>
      </c>
      <c r="B2681" t="s">
        <v>5079</v>
      </c>
      <c r="C2681" t="s">
        <v>10</v>
      </c>
      <c r="D2681" s="50">
        <v>44953</v>
      </c>
      <c r="E2681">
        <f>YEAR(Tabela1[[#This Row],[Start Date]])</f>
        <v>2023</v>
      </c>
      <c r="F2681">
        <f>ROUNDUP(MONTH(Tabela1[[#This Row],[Start Date]])/3,0)</f>
        <v>1</v>
      </c>
      <c r="G2681" t="s">
        <v>8</v>
      </c>
      <c r="H2681">
        <v>5</v>
      </c>
      <c r="I2681" t="s">
        <v>12</v>
      </c>
      <c r="J2681" t="s">
        <v>11</v>
      </c>
      <c r="K2681">
        <v>0</v>
      </c>
      <c r="L2681" t="s">
        <v>8</v>
      </c>
      <c r="M2681">
        <v>20</v>
      </c>
      <c r="N2681">
        <v>1</v>
      </c>
      <c r="O2681" t="str">
        <f>IF(AND(Tabela1[[#This Row],[EA Play Season Pass]]="Yes",Tabela1[[#This Row],[Minecraft Season Pass]]="Yes"),"Yes","No")</f>
        <v>No</v>
      </c>
      <c r="P2681" t="str">
        <f>IF(OR(Tabela1[[#This Row],[EA Play Season Pass]]="Yes",Tabela1[[#This Row],[Minecraft Season Pass]]="Yes"),"Yes","No")</f>
        <v>Yes</v>
      </c>
      <c r="Q2681">
        <v>24</v>
      </c>
      <c r="R2681" s="2"/>
    </row>
    <row r="2682" spans="1:18" x14ac:dyDescent="0.25">
      <c r="A2682">
        <v>2681</v>
      </c>
      <c r="B2682" t="s">
        <v>5080</v>
      </c>
      <c r="C2682" t="s">
        <v>10</v>
      </c>
      <c r="D2682" s="50">
        <v>44953</v>
      </c>
      <c r="E2682">
        <f>YEAR(Tabela1[[#This Row],[Start Date]])</f>
        <v>2023</v>
      </c>
      <c r="F2682">
        <f>ROUNDUP(MONTH(Tabela1[[#This Row],[Start Date]])/3,0)</f>
        <v>1</v>
      </c>
      <c r="G2682" t="s">
        <v>11</v>
      </c>
      <c r="H2682">
        <v>5</v>
      </c>
      <c r="I2682" t="s">
        <v>14</v>
      </c>
      <c r="J2682" t="s">
        <v>8</v>
      </c>
      <c r="K2682">
        <v>30</v>
      </c>
      <c r="L2682" t="s">
        <v>8</v>
      </c>
      <c r="M2682">
        <v>20</v>
      </c>
      <c r="N2682">
        <v>3</v>
      </c>
      <c r="O2682" t="str">
        <f>IF(AND(Tabela1[[#This Row],[EA Play Season Pass]]="Yes",Tabela1[[#This Row],[Minecraft Season Pass]]="Yes"),"Yes","No")</f>
        <v>Yes</v>
      </c>
      <c r="P2682" t="str">
        <f>IF(OR(Tabela1[[#This Row],[EA Play Season Pass]]="Yes",Tabela1[[#This Row],[Minecraft Season Pass]]="Yes"),"Yes","No")</f>
        <v>Yes</v>
      </c>
      <c r="Q2682">
        <v>52</v>
      </c>
      <c r="R2682" s="2"/>
    </row>
    <row r="2683" spans="1:18" x14ac:dyDescent="0.25">
      <c r="A2683">
        <v>2682</v>
      </c>
      <c r="B2683" t="s">
        <v>5081</v>
      </c>
      <c r="C2683" t="s">
        <v>10</v>
      </c>
      <c r="D2683" s="50">
        <v>44953</v>
      </c>
      <c r="E2683">
        <f>YEAR(Tabela1[[#This Row],[Start Date]])</f>
        <v>2023</v>
      </c>
      <c r="F2683">
        <f>ROUNDUP(MONTH(Tabela1[[#This Row],[Start Date]])/3,0)</f>
        <v>1</v>
      </c>
      <c r="G2683" t="s">
        <v>11</v>
      </c>
      <c r="H2683">
        <v>5</v>
      </c>
      <c r="I2683" t="s">
        <v>12</v>
      </c>
      <c r="J2683" t="s">
        <v>11</v>
      </c>
      <c r="K2683">
        <v>0</v>
      </c>
      <c r="L2683" t="s">
        <v>11</v>
      </c>
      <c r="M2683">
        <v>0</v>
      </c>
      <c r="N2683">
        <v>1</v>
      </c>
      <c r="O2683" t="str">
        <f>IF(AND(Tabela1[[#This Row],[EA Play Season Pass]]="Yes",Tabela1[[#This Row],[Minecraft Season Pass]]="Yes"),"Yes","No")</f>
        <v>No</v>
      </c>
      <c r="P2683" t="str">
        <f>IF(OR(Tabela1[[#This Row],[EA Play Season Pass]]="Yes",Tabela1[[#This Row],[Minecraft Season Pass]]="Yes"),"Yes","No")</f>
        <v>No</v>
      </c>
      <c r="Q2683">
        <v>4</v>
      </c>
      <c r="R2683" s="2"/>
    </row>
    <row r="2684" spans="1:18" x14ac:dyDescent="0.25">
      <c r="A2684">
        <v>2683</v>
      </c>
      <c r="B2684" t="s">
        <v>239</v>
      </c>
      <c r="C2684" t="s">
        <v>13</v>
      </c>
      <c r="D2684" s="50">
        <v>44953</v>
      </c>
      <c r="E2684">
        <f>YEAR(Tabela1[[#This Row],[Start Date]])</f>
        <v>2023</v>
      </c>
      <c r="F2684">
        <f>ROUNDUP(MONTH(Tabela1[[#This Row],[Start Date]])/3,0)</f>
        <v>1</v>
      </c>
      <c r="G2684" t="s">
        <v>11</v>
      </c>
      <c r="H2684">
        <v>10</v>
      </c>
      <c r="I2684" t="s">
        <v>9</v>
      </c>
      <c r="J2684" t="s">
        <v>8</v>
      </c>
      <c r="K2684">
        <v>30</v>
      </c>
      <c r="L2684" t="s">
        <v>11</v>
      </c>
      <c r="M2684">
        <v>0</v>
      </c>
      <c r="N2684">
        <v>3</v>
      </c>
      <c r="O2684" t="str">
        <f>IF(AND(Tabela1[[#This Row],[EA Play Season Pass]]="Yes",Tabela1[[#This Row],[Minecraft Season Pass]]="Yes"),"Yes","No")</f>
        <v>No</v>
      </c>
      <c r="P2684" t="str">
        <f>IF(OR(Tabela1[[#This Row],[EA Play Season Pass]]="Yes",Tabela1[[#This Row],[Minecraft Season Pass]]="Yes"),"Yes","No")</f>
        <v>Yes</v>
      </c>
      <c r="Q2684">
        <v>37</v>
      </c>
      <c r="R2684" s="2"/>
    </row>
    <row r="2685" spans="1:18" x14ac:dyDescent="0.25">
      <c r="A2685">
        <v>2684</v>
      </c>
      <c r="B2685" t="s">
        <v>5082</v>
      </c>
      <c r="C2685" t="s">
        <v>13</v>
      </c>
      <c r="D2685" s="50">
        <v>44953</v>
      </c>
      <c r="E2685">
        <f>YEAR(Tabela1[[#This Row],[Start Date]])</f>
        <v>2023</v>
      </c>
      <c r="F2685">
        <f>ROUNDUP(MONTH(Tabela1[[#This Row],[Start Date]])/3,0)</f>
        <v>1</v>
      </c>
      <c r="G2685" t="s">
        <v>8</v>
      </c>
      <c r="H2685">
        <v>10</v>
      </c>
      <c r="I2685" t="s">
        <v>12</v>
      </c>
      <c r="J2685" t="s">
        <v>8</v>
      </c>
      <c r="K2685">
        <v>30</v>
      </c>
      <c r="L2685" t="s">
        <v>11</v>
      </c>
      <c r="M2685">
        <v>0</v>
      </c>
      <c r="N2685">
        <v>1</v>
      </c>
      <c r="O2685" t="str">
        <f>IF(AND(Tabela1[[#This Row],[EA Play Season Pass]]="Yes",Tabela1[[#This Row],[Minecraft Season Pass]]="Yes"),"Yes","No")</f>
        <v>No</v>
      </c>
      <c r="P2685" t="str">
        <f>IF(OR(Tabela1[[#This Row],[EA Play Season Pass]]="Yes",Tabela1[[#This Row],[Minecraft Season Pass]]="Yes"),"Yes","No")</f>
        <v>Yes</v>
      </c>
      <c r="Q2685">
        <v>39</v>
      </c>
      <c r="R2685" s="2"/>
    </row>
    <row r="2686" spans="1:18" x14ac:dyDescent="0.25">
      <c r="A2686">
        <v>2685</v>
      </c>
      <c r="B2686" t="s">
        <v>5083</v>
      </c>
      <c r="C2686" t="s">
        <v>13</v>
      </c>
      <c r="D2686" s="50">
        <v>44953</v>
      </c>
      <c r="E2686">
        <f>YEAR(Tabela1[[#This Row],[Start Date]])</f>
        <v>2023</v>
      </c>
      <c r="F2686">
        <f>ROUNDUP(MONTH(Tabela1[[#This Row],[Start Date]])/3,0)</f>
        <v>1</v>
      </c>
      <c r="G2686" t="s">
        <v>8</v>
      </c>
      <c r="H2686">
        <v>10</v>
      </c>
      <c r="I2686" t="s">
        <v>9</v>
      </c>
      <c r="J2686" t="s">
        <v>8</v>
      </c>
      <c r="K2686">
        <v>30</v>
      </c>
      <c r="L2686" t="s">
        <v>11</v>
      </c>
      <c r="M2686">
        <v>0</v>
      </c>
      <c r="N2686">
        <v>3</v>
      </c>
      <c r="O2686" t="str">
        <f>IF(AND(Tabela1[[#This Row],[EA Play Season Pass]]="Yes",Tabela1[[#This Row],[Minecraft Season Pass]]="Yes"),"Yes","No")</f>
        <v>No</v>
      </c>
      <c r="P2686" t="str">
        <f>IF(OR(Tabela1[[#This Row],[EA Play Season Pass]]="Yes",Tabela1[[#This Row],[Minecraft Season Pass]]="Yes"),"Yes","No")</f>
        <v>Yes</v>
      </c>
      <c r="Q2686">
        <v>37</v>
      </c>
      <c r="R2686" s="2"/>
    </row>
    <row r="2687" spans="1:18" x14ac:dyDescent="0.25">
      <c r="A2687">
        <v>2686</v>
      </c>
      <c r="B2687" t="s">
        <v>5084</v>
      </c>
      <c r="C2687" t="s">
        <v>10</v>
      </c>
      <c r="D2687" s="50">
        <v>44954</v>
      </c>
      <c r="E2687">
        <f>YEAR(Tabela1[[#This Row],[Start Date]])</f>
        <v>2023</v>
      </c>
      <c r="F2687">
        <f>ROUNDUP(MONTH(Tabela1[[#This Row],[Start Date]])/3,0)</f>
        <v>1</v>
      </c>
      <c r="G2687" t="s">
        <v>8</v>
      </c>
      <c r="H2687">
        <v>5</v>
      </c>
      <c r="I2687" t="s">
        <v>9</v>
      </c>
      <c r="J2687" t="s">
        <v>8</v>
      </c>
      <c r="K2687">
        <v>30</v>
      </c>
      <c r="L2687" t="s">
        <v>11</v>
      </c>
      <c r="M2687">
        <v>0</v>
      </c>
      <c r="N2687">
        <v>2</v>
      </c>
      <c r="O2687" t="str">
        <f>IF(AND(Tabela1[[#This Row],[EA Play Season Pass]]="Yes",Tabela1[[#This Row],[Minecraft Season Pass]]="Yes"),"Yes","No")</f>
        <v>No</v>
      </c>
      <c r="P2687" t="str">
        <f>IF(OR(Tabela1[[#This Row],[EA Play Season Pass]]="Yes",Tabela1[[#This Row],[Minecraft Season Pass]]="Yes"),"Yes","No")</f>
        <v>Yes</v>
      </c>
      <c r="Q2687">
        <v>33</v>
      </c>
      <c r="R2687" s="2"/>
    </row>
    <row r="2688" spans="1:18" x14ac:dyDescent="0.25">
      <c r="A2688">
        <v>2687</v>
      </c>
      <c r="B2688" t="s">
        <v>5085</v>
      </c>
      <c r="C2688" t="s">
        <v>7</v>
      </c>
      <c r="D2688" s="50">
        <v>44954</v>
      </c>
      <c r="E2688">
        <f>YEAR(Tabela1[[#This Row],[Start Date]])</f>
        <v>2023</v>
      </c>
      <c r="F2688">
        <f>ROUNDUP(MONTH(Tabela1[[#This Row],[Start Date]])/3,0)</f>
        <v>1</v>
      </c>
      <c r="G2688" t="s">
        <v>8</v>
      </c>
      <c r="H2688">
        <v>15</v>
      </c>
      <c r="I2688" t="s">
        <v>12</v>
      </c>
      <c r="J2688" t="s">
        <v>11</v>
      </c>
      <c r="K2688">
        <v>0</v>
      </c>
      <c r="L2688" t="s">
        <v>8</v>
      </c>
      <c r="M2688">
        <v>20</v>
      </c>
      <c r="N2688">
        <v>1</v>
      </c>
      <c r="O2688" t="str">
        <f>IF(AND(Tabela1[[#This Row],[EA Play Season Pass]]="Yes",Tabela1[[#This Row],[Minecraft Season Pass]]="Yes"),"Yes","No")</f>
        <v>No</v>
      </c>
      <c r="P2688" t="str">
        <f>IF(OR(Tabela1[[#This Row],[EA Play Season Pass]]="Yes",Tabela1[[#This Row],[Minecraft Season Pass]]="Yes"),"Yes","No")</f>
        <v>Yes</v>
      </c>
      <c r="Q2688">
        <v>34</v>
      </c>
      <c r="R2688" s="2"/>
    </row>
    <row r="2689" spans="1:18" x14ac:dyDescent="0.25">
      <c r="A2689">
        <v>2688</v>
      </c>
      <c r="B2689" t="s">
        <v>5086</v>
      </c>
      <c r="C2689" t="s">
        <v>10</v>
      </c>
      <c r="D2689" s="50">
        <v>44954</v>
      </c>
      <c r="E2689">
        <f>YEAR(Tabela1[[#This Row],[Start Date]])</f>
        <v>2023</v>
      </c>
      <c r="F2689">
        <f>ROUNDUP(MONTH(Tabela1[[#This Row],[Start Date]])/3,0)</f>
        <v>1</v>
      </c>
      <c r="G2689" t="s">
        <v>8</v>
      </c>
      <c r="H2689">
        <v>5</v>
      </c>
      <c r="I2689" t="s">
        <v>14</v>
      </c>
      <c r="J2689" t="s">
        <v>8</v>
      </c>
      <c r="K2689">
        <v>30</v>
      </c>
      <c r="L2689" t="s">
        <v>8</v>
      </c>
      <c r="M2689">
        <v>20</v>
      </c>
      <c r="N2689">
        <v>1</v>
      </c>
      <c r="O2689" t="str">
        <f>IF(AND(Tabela1[[#This Row],[EA Play Season Pass]]="Yes",Tabela1[[#This Row],[Minecraft Season Pass]]="Yes"),"Yes","No")</f>
        <v>Yes</v>
      </c>
      <c r="P2689" t="str">
        <f>IF(OR(Tabela1[[#This Row],[EA Play Season Pass]]="Yes",Tabela1[[#This Row],[Minecraft Season Pass]]="Yes"),"Yes","No")</f>
        <v>Yes</v>
      </c>
      <c r="Q2689">
        <v>54</v>
      </c>
      <c r="R2689" s="2"/>
    </row>
    <row r="2690" spans="1:18" x14ac:dyDescent="0.25">
      <c r="A2690">
        <v>2689</v>
      </c>
      <c r="B2690" t="s">
        <v>2135</v>
      </c>
      <c r="C2690" t="s">
        <v>13</v>
      </c>
      <c r="D2690" s="50">
        <v>44954</v>
      </c>
      <c r="E2690">
        <f>YEAR(Tabela1[[#This Row],[Start Date]])</f>
        <v>2023</v>
      </c>
      <c r="F2690">
        <f>ROUNDUP(MONTH(Tabela1[[#This Row],[Start Date]])/3,0)</f>
        <v>1</v>
      </c>
      <c r="G2690" t="s">
        <v>11</v>
      </c>
      <c r="H2690">
        <v>10</v>
      </c>
      <c r="I2690" t="s">
        <v>12</v>
      </c>
      <c r="J2690" t="s">
        <v>11</v>
      </c>
      <c r="K2690">
        <v>0</v>
      </c>
      <c r="L2690" t="s">
        <v>11</v>
      </c>
      <c r="M2690">
        <v>0</v>
      </c>
      <c r="N2690">
        <v>2</v>
      </c>
      <c r="O2690" t="str">
        <f>IF(AND(Tabela1[[#This Row],[EA Play Season Pass]]="Yes",Tabela1[[#This Row],[Minecraft Season Pass]]="Yes"),"Yes","No")</f>
        <v>No</v>
      </c>
      <c r="P2690" t="str">
        <f>IF(OR(Tabela1[[#This Row],[EA Play Season Pass]]="Yes",Tabela1[[#This Row],[Minecraft Season Pass]]="Yes"),"Yes","No")</f>
        <v>No</v>
      </c>
      <c r="Q2690">
        <v>8</v>
      </c>
      <c r="R2690" s="2"/>
    </row>
    <row r="2691" spans="1:18" x14ac:dyDescent="0.25">
      <c r="A2691">
        <v>2690</v>
      </c>
      <c r="B2691" t="s">
        <v>5087</v>
      </c>
      <c r="C2691" t="s">
        <v>13</v>
      </c>
      <c r="D2691" s="50">
        <v>44954</v>
      </c>
      <c r="E2691">
        <f>YEAR(Tabela1[[#This Row],[Start Date]])</f>
        <v>2023</v>
      </c>
      <c r="F2691">
        <f>ROUNDUP(MONTH(Tabela1[[#This Row],[Start Date]])/3,0)</f>
        <v>1</v>
      </c>
      <c r="G2691" t="s">
        <v>8</v>
      </c>
      <c r="H2691">
        <v>10</v>
      </c>
      <c r="I2691" t="s">
        <v>9</v>
      </c>
      <c r="J2691" t="s">
        <v>8</v>
      </c>
      <c r="K2691">
        <v>30</v>
      </c>
      <c r="L2691" t="s">
        <v>8</v>
      </c>
      <c r="M2691">
        <v>20</v>
      </c>
      <c r="N2691">
        <v>3</v>
      </c>
      <c r="O2691" t="str">
        <f>IF(AND(Tabela1[[#This Row],[EA Play Season Pass]]="Yes",Tabela1[[#This Row],[Minecraft Season Pass]]="Yes"),"Yes","No")</f>
        <v>Yes</v>
      </c>
      <c r="P2691" t="str">
        <f>IF(OR(Tabela1[[#This Row],[EA Play Season Pass]]="Yes",Tabela1[[#This Row],[Minecraft Season Pass]]="Yes"),"Yes","No")</f>
        <v>Yes</v>
      </c>
      <c r="Q2691">
        <v>57</v>
      </c>
      <c r="R2691" s="2"/>
    </row>
    <row r="2692" spans="1:18" x14ac:dyDescent="0.25">
      <c r="A2692">
        <v>2691</v>
      </c>
      <c r="B2692" t="s">
        <v>5088</v>
      </c>
      <c r="C2692" t="s">
        <v>7</v>
      </c>
      <c r="D2692" s="50">
        <v>44954</v>
      </c>
      <c r="E2692">
        <f>YEAR(Tabela1[[#This Row],[Start Date]])</f>
        <v>2023</v>
      </c>
      <c r="F2692">
        <f>ROUNDUP(MONTH(Tabela1[[#This Row],[Start Date]])/3,0)</f>
        <v>1</v>
      </c>
      <c r="G2692" t="s">
        <v>8</v>
      </c>
      <c r="H2692">
        <v>15</v>
      </c>
      <c r="I2692" t="s">
        <v>9</v>
      </c>
      <c r="J2692" t="s">
        <v>8</v>
      </c>
      <c r="K2692">
        <v>30</v>
      </c>
      <c r="L2692" t="s">
        <v>8</v>
      </c>
      <c r="M2692">
        <v>20</v>
      </c>
      <c r="N2692">
        <v>3</v>
      </c>
      <c r="O2692" t="str">
        <f>IF(AND(Tabela1[[#This Row],[EA Play Season Pass]]="Yes",Tabela1[[#This Row],[Minecraft Season Pass]]="Yes"),"Yes","No")</f>
        <v>Yes</v>
      </c>
      <c r="P2692" t="str">
        <f>IF(OR(Tabela1[[#This Row],[EA Play Season Pass]]="Yes",Tabela1[[#This Row],[Minecraft Season Pass]]="Yes"),"Yes","No")</f>
        <v>Yes</v>
      </c>
      <c r="Q2692">
        <v>62</v>
      </c>
      <c r="R2692" s="2"/>
    </row>
    <row r="2693" spans="1:18" x14ac:dyDescent="0.25">
      <c r="A2693">
        <v>2692</v>
      </c>
      <c r="B2693" t="s">
        <v>5089</v>
      </c>
      <c r="C2693" t="s">
        <v>13</v>
      </c>
      <c r="D2693" s="50">
        <v>44954</v>
      </c>
      <c r="E2693">
        <f>YEAR(Tabela1[[#This Row],[Start Date]])</f>
        <v>2023</v>
      </c>
      <c r="F2693">
        <f>ROUNDUP(MONTH(Tabela1[[#This Row],[Start Date]])/3,0)</f>
        <v>1</v>
      </c>
      <c r="G2693" t="s">
        <v>11</v>
      </c>
      <c r="H2693">
        <v>10</v>
      </c>
      <c r="I2693" t="s">
        <v>9</v>
      </c>
      <c r="J2693" t="s">
        <v>8</v>
      </c>
      <c r="K2693">
        <v>30</v>
      </c>
      <c r="L2693" t="s">
        <v>8</v>
      </c>
      <c r="M2693">
        <v>20</v>
      </c>
      <c r="N2693">
        <v>1</v>
      </c>
      <c r="O2693" t="str">
        <f>IF(AND(Tabela1[[#This Row],[EA Play Season Pass]]="Yes",Tabela1[[#This Row],[Minecraft Season Pass]]="Yes"),"Yes","No")</f>
        <v>Yes</v>
      </c>
      <c r="P2693" t="str">
        <f>IF(OR(Tabela1[[#This Row],[EA Play Season Pass]]="Yes",Tabela1[[#This Row],[Minecraft Season Pass]]="Yes"),"Yes","No")</f>
        <v>Yes</v>
      </c>
      <c r="Q2693">
        <v>59</v>
      </c>
      <c r="R2693" s="2"/>
    </row>
    <row r="2694" spans="1:18" x14ac:dyDescent="0.25">
      <c r="A2694">
        <v>2693</v>
      </c>
      <c r="B2694" t="s">
        <v>5090</v>
      </c>
      <c r="C2694" t="s">
        <v>13</v>
      </c>
      <c r="D2694" s="50">
        <v>44954</v>
      </c>
      <c r="E2694">
        <f>YEAR(Tabela1[[#This Row],[Start Date]])</f>
        <v>2023</v>
      </c>
      <c r="F2694">
        <f>ROUNDUP(MONTH(Tabela1[[#This Row],[Start Date]])/3,0)</f>
        <v>1</v>
      </c>
      <c r="G2694" t="s">
        <v>8</v>
      </c>
      <c r="H2694">
        <v>10</v>
      </c>
      <c r="I2694" t="s">
        <v>12</v>
      </c>
      <c r="J2694" t="s">
        <v>11</v>
      </c>
      <c r="K2694">
        <v>0</v>
      </c>
      <c r="L2694" t="s">
        <v>11</v>
      </c>
      <c r="M2694">
        <v>0</v>
      </c>
      <c r="N2694">
        <v>1</v>
      </c>
      <c r="O2694" t="str">
        <f>IF(AND(Tabela1[[#This Row],[EA Play Season Pass]]="Yes",Tabela1[[#This Row],[Minecraft Season Pass]]="Yes"),"Yes","No")</f>
        <v>No</v>
      </c>
      <c r="P2694" t="str">
        <f>IF(OR(Tabela1[[#This Row],[EA Play Season Pass]]="Yes",Tabela1[[#This Row],[Minecraft Season Pass]]="Yes"),"Yes","No")</f>
        <v>No</v>
      </c>
      <c r="Q2694">
        <v>9</v>
      </c>
      <c r="R2694" s="2"/>
    </row>
    <row r="2695" spans="1:18" x14ac:dyDescent="0.25">
      <c r="A2695">
        <v>2694</v>
      </c>
      <c r="B2695" t="s">
        <v>187</v>
      </c>
      <c r="C2695" t="s">
        <v>13</v>
      </c>
      <c r="D2695" s="50">
        <v>44954</v>
      </c>
      <c r="E2695">
        <f>YEAR(Tabela1[[#This Row],[Start Date]])</f>
        <v>2023</v>
      </c>
      <c r="F2695">
        <f>ROUNDUP(MONTH(Tabela1[[#This Row],[Start Date]])/3,0)</f>
        <v>1</v>
      </c>
      <c r="G2695" t="s">
        <v>8</v>
      </c>
      <c r="H2695">
        <v>10</v>
      </c>
      <c r="I2695" t="s">
        <v>14</v>
      </c>
      <c r="J2695" t="s">
        <v>11</v>
      </c>
      <c r="K2695">
        <v>0</v>
      </c>
      <c r="L2695" t="s">
        <v>8</v>
      </c>
      <c r="M2695">
        <v>20</v>
      </c>
      <c r="N2695">
        <v>1</v>
      </c>
      <c r="O2695" t="str">
        <f>IF(AND(Tabela1[[#This Row],[EA Play Season Pass]]="Yes",Tabela1[[#This Row],[Minecraft Season Pass]]="Yes"),"Yes","No")</f>
        <v>No</v>
      </c>
      <c r="P2695" t="str">
        <f>IF(OR(Tabela1[[#This Row],[EA Play Season Pass]]="Yes",Tabela1[[#This Row],[Minecraft Season Pass]]="Yes"),"Yes","No")</f>
        <v>Yes</v>
      </c>
      <c r="Q2695">
        <v>29</v>
      </c>
      <c r="R2695" s="2"/>
    </row>
    <row r="2696" spans="1:18" x14ac:dyDescent="0.25">
      <c r="A2696">
        <v>2695</v>
      </c>
      <c r="B2696" t="s">
        <v>5091</v>
      </c>
      <c r="C2696" t="s">
        <v>7</v>
      </c>
      <c r="D2696" s="50">
        <v>44954</v>
      </c>
      <c r="E2696">
        <f>YEAR(Tabela1[[#This Row],[Start Date]])</f>
        <v>2023</v>
      </c>
      <c r="F2696">
        <f>ROUNDUP(MONTH(Tabela1[[#This Row],[Start Date]])/3,0)</f>
        <v>1</v>
      </c>
      <c r="G2696" t="s">
        <v>11</v>
      </c>
      <c r="H2696">
        <v>15</v>
      </c>
      <c r="I2696" t="s">
        <v>14</v>
      </c>
      <c r="J2696" t="s">
        <v>11</v>
      </c>
      <c r="K2696">
        <v>0</v>
      </c>
      <c r="L2696" t="s">
        <v>8</v>
      </c>
      <c r="M2696">
        <v>20</v>
      </c>
      <c r="N2696">
        <v>2</v>
      </c>
      <c r="O2696" t="str">
        <f>IF(AND(Tabela1[[#This Row],[EA Play Season Pass]]="Yes",Tabela1[[#This Row],[Minecraft Season Pass]]="Yes"),"Yes","No")</f>
        <v>No</v>
      </c>
      <c r="P2696" t="str">
        <f>IF(OR(Tabela1[[#This Row],[EA Play Season Pass]]="Yes",Tabela1[[#This Row],[Minecraft Season Pass]]="Yes"),"Yes","No")</f>
        <v>Yes</v>
      </c>
      <c r="Q2696">
        <v>33</v>
      </c>
      <c r="R2696" s="2"/>
    </row>
    <row r="2697" spans="1:18" x14ac:dyDescent="0.25">
      <c r="A2697">
        <v>2696</v>
      </c>
      <c r="B2697" t="s">
        <v>5092</v>
      </c>
      <c r="C2697" t="s">
        <v>7</v>
      </c>
      <c r="D2697" s="50">
        <v>44955</v>
      </c>
      <c r="E2697">
        <f>YEAR(Tabela1[[#This Row],[Start Date]])</f>
        <v>2023</v>
      </c>
      <c r="F2697">
        <f>ROUNDUP(MONTH(Tabela1[[#This Row],[Start Date]])/3,0)</f>
        <v>1</v>
      </c>
      <c r="G2697" t="s">
        <v>11</v>
      </c>
      <c r="H2697">
        <v>15</v>
      </c>
      <c r="I2697" t="s">
        <v>14</v>
      </c>
      <c r="J2697" t="s">
        <v>8</v>
      </c>
      <c r="K2697">
        <v>30</v>
      </c>
      <c r="L2697" t="s">
        <v>8</v>
      </c>
      <c r="M2697">
        <v>20</v>
      </c>
      <c r="N2697">
        <v>2</v>
      </c>
      <c r="O2697" t="str">
        <f>IF(AND(Tabela1[[#This Row],[EA Play Season Pass]]="Yes",Tabela1[[#This Row],[Minecraft Season Pass]]="Yes"),"Yes","No")</f>
        <v>Yes</v>
      </c>
      <c r="P2697" t="str">
        <f>IF(OR(Tabela1[[#This Row],[EA Play Season Pass]]="Yes",Tabela1[[#This Row],[Minecraft Season Pass]]="Yes"),"Yes","No")</f>
        <v>Yes</v>
      </c>
      <c r="Q2697">
        <v>63</v>
      </c>
      <c r="R2697" s="2"/>
    </row>
    <row r="2698" spans="1:18" x14ac:dyDescent="0.25">
      <c r="A2698">
        <v>2697</v>
      </c>
      <c r="B2698" t="s">
        <v>5093</v>
      </c>
      <c r="C2698" t="s">
        <v>7</v>
      </c>
      <c r="D2698" s="50">
        <v>44955</v>
      </c>
      <c r="E2698">
        <f>YEAR(Tabela1[[#This Row],[Start Date]])</f>
        <v>2023</v>
      </c>
      <c r="F2698">
        <f>ROUNDUP(MONTH(Tabela1[[#This Row],[Start Date]])/3,0)</f>
        <v>1</v>
      </c>
      <c r="G2698" t="s">
        <v>8</v>
      </c>
      <c r="H2698">
        <v>15</v>
      </c>
      <c r="I2698" t="s">
        <v>9</v>
      </c>
      <c r="J2698" t="s">
        <v>11</v>
      </c>
      <c r="K2698">
        <v>0</v>
      </c>
      <c r="L2698" t="s">
        <v>11</v>
      </c>
      <c r="M2698">
        <v>0</v>
      </c>
      <c r="N2698">
        <v>1</v>
      </c>
      <c r="O2698" t="str">
        <f>IF(AND(Tabela1[[#This Row],[EA Play Season Pass]]="Yes",Tabela1[[#This Row],[Minecraft Season Pass]]="Yes"),"Yes","No")</f>
        <v>No</v>
      </c>
      <c r="P2698" t="str">
        <f>IF(OR(Tabela1[[#This Row],[EA Play Season Pass]]="Yes",Tabela1[[#This Row],[Minecraft Season Pass]]="Yes"),"Yes","No")</f>
        <v>No</v>
      </c>
      <c r="Q2698">
        <v>14</v>
      </c>
      <c r="R2698" s="2"/>
    </row>
    <row r="2699" spans="1:18" x14ac:dyDescent="0.25">
      <c r="A2699">
        <v>2698</v>
      </c>
      <c r="B2699" t="s">
        <v>3683</v>
      </c>
      <c r="C2699" t="s">
        <v>13</v>
      </c>
      <c r="D2699" s="50">
        <v>44955</v>
      </c>
      <c r="E2699">
        <f>YEAR(Tabela1[[#This Row],[Start Date]])</f>
        <v>2023</v>
      </c>
      <c r="F2699">
        <f>ROUNDUP(MONTH(Tabela1[[#This Row],[Start Date]])/3,0)</f>
        <v>1</v>
      </c>
      <c r="G2699" t="s">
        <v>8</v>
      </c>
      <c r="H2699">
        <v>10</v>
      </c>
      <c r="I2699" t="s">
        <v>12</v>
      </c>
      <c r="J2699" t="s">
        <v>8</v>
      </c>
      <c r="K2699">
        <v>30</v>
      </c>
      <c r="L2699" t="s">
        <v>11</v>
      </c>
      <c r="M2699">
        <v>0</v>
      </c>
      <c r="N2699">
        <v>3</v>
      </c>
      <c r="O2699" t="str">
        <f>IF(AND(Tabela1[[#This Row],[EA Play Season Pass]]="Yes",Tabela1[[#This Row],[Minecraft Season Pass]]="Yes"),"Yes","No")</f>
        <v>No</v>
      </c>
      <c r="P2699" t="str">
        <f>IF(OR(Tabela1[[#This Row],[EA Play Season Pass]]="Yes",Tabela1[[#This Row],[Minecraft Season Pass]]="Yes"),"Yes","No")</f>
        <v>Yes</v>
      </c>
      <c r="Q2699">
        <v>37</v>
      </c>
      <c r="R2699" s="2"/>
    </row>
    <row r="2700" spans="1:18" x14ac:dyDescent="0.25">
      <c r="A2700">
        <v>2699</v>
      </c>
      <c r="B2700" t="s">
        <v>783</v>
      </c>
      <c r="C2700" t="s">
        <v>13</v>
      </c>
      <c r="D2700" s="50">
        <v>44955</v>
      </c>
      <c r="E2700">
        <f>YEAR(Tabela1[[#This Row],[Start Date]])</f>
        <v>2023</v>
      </c>
      <c r="F2700">
        <f>ROUNDUP(MONTH(Tabela1[[#This Row],[Start Date]])/3,0)</f>
        <v>1</v>
      </c>
      <c r="G2700" t="s">
        <v>11</v>
      </c>
      <c r="H2700">
        <v>10</v>
      </c>
      <c r="I2700" t="s">
        <v>9</v>
      </c>
      <c r="J2700" t="s">
        <v>8</v>
      </c>
      <c r="K2700">
        <v>30</v>
      </c>
      <c r="L2700" t="s">
        <v>11</v>
      </c>
      <c r="M2700">
        <v>0</v>
      </c>
      <c r="N2700">
        <v>1</v>
      </c>
      <c r="O2700" t="str">
        <f>IF(AND(Tabela1[[#This Row],[EA Play Season Pass]]="Yes",Tabela1[[#This Row],[Minecraft Season Pass]]="Yes"),"Yes","No")</f>
        <v>No</v>
      </c>
      <c r="P2700" t="str">
        <f>IF(OR(Tabela1[[#This Row],[EA Play Season Pass]]="Yes",Tabela1[[#This Row],[Minecraft Season Pass]]="Yes"),"Yes","No")</f>
        <v>Yes</v>
      </c>
      <c r="Q2700">
        <v>39</v>
      </c>
      <c r="R2700" s="2"/>
    </row>
    <row r="2701" spans="1:18" x14ac:dyDescent="0.25">
      <c r="A2701">
        <v>2700</v>
      </c>
      <c r="B2701" t="s">
        <v>5094</v>
      </c>
      <c r="C2701" t="s">
        <v>10</v>
      </c>
      <c r="D2701" s="50">
        <v>44955</v>
      </c>
      <c r="E2701">
        <f>YEAR(Tabela1[[#This Row],[Start Date]])</f>
        <v>2023</v>
      </c>
      <c r="F2701">
        <f>ROUNDUP(MONTH(Tabela1[[#This Row],[Start Date]])/3,0)</f>
        <v>1</v>
      </c>
      <c r="G2701" t="s">
        <v>11</v>
      </c>
      <c r="H2701">
        <v>5</v>
      </c>
      <c r="I2701" t="s">
        <v>14</v>
      </c>
      <c r="J2701" t="s">
        <v>11</v>
      </c>
      <c r="K2701">
        <v>0</v>
      </c>
      <c r="L2701" t="s">
        <v>8</v>
      </c>
      <c r="M2701">
        <v>20</v>
      </c>
      <c r="N2701">
        <v>1</v>
      </c>
      <c r="O2701" t="str">
        <f>IF(AND(Tabela1[[#This Row],[EA Play Season Pass]]="Yes",Tabela1[[#This Row],[Minecraft Season Pass]]="Yes"),"Yes","No")</f>
        <v>No</v>
      </c>
      <c r="P2701" t="str">
        <f>IF(OR(Tabela1[[#This Row],[EA Play Season Pass]]="Yes",Tabela1[[#This Row],[Minecraft Season Pass]]="Yes"),"Yes","No")</f>
        <v>Yes</v>
      </c>
      <c r="Q2701">
        <v>24</v>
      </c>
      <c r="R2701" s="2"/>
    </row>
    <row r="2702" spans="1:18" x14ac:dyDescent="0.25">
      <c r="A2702">
        <v>2701</v>
      </c>
      <c r="B2702" t="s">
        <v>5095</v>
      </c>
      <c r="C2702" t="s">
        <v>7</v>
      </c>
      <c r="D2702" s="50">
        <v>44955</v>
      </c>
      <c r="E2702">
        <f>YEAR(Tabela1[[#This Row],[Start Date]])</f>
        <v>2023</v>
      </c>
      <c r="F2702">
        <f>ROUNDUP(MONTH(Tabela1[[#This Row],[Start Date]])/3,0)</f>
        <v>1</v>
      </c>
      <c r="G2702" t="s">
        <v>11</v>
      </c>
      <c r="H2702">
        <v>15</v>
      </c>
      <c r="I2702" t="s">
        <v>14</v>
      </c>
      <c r="J2702" t="s">
        <v>8</v>
      </c>
      <c r="K2702">
        <v>30</v>
      </c>
      <c r="L2702" t="s">
        <v>8</v>
      </c>
      <c r="M2702">
        <v>20</v>
      </c>
      <c r="N2702">
        <v>1</v>
      </c>
      <c r="O2702" t="str">
        <f>IF(AND(Tabela1[[#This Row],[EA Play Season Pass]]="Yes",Tabela1[[#This Row],[Minecraft Season Pass]]="Yes"),"Yes","No")</f>
        <v>Yes</v>
      </c>
      <c r="P2702" t="str">
        <f>IF(OR(Tabela1[[#This Row],[EA Play Season Pass]]="Yes",Tabela1[[#This Row],[Minecraft Season Pass]]="Yes"),"Yes","No")</f>
        <v>Yes</v>
      </c>
      <c r="Q2702">
        <v>64</v>
      </c>
      <c r="R2702" s="2"/>
    </row>
    <row r="2703" spans="1:18" x14ac:dyDescent="0.25">
      <c r="A2703">
        <v>2702</v>
      </c>
      <c r="B2703" t="s">
        <v>1423</v>
      </c>
      <c r="C2703" t="s">
        <v>13</v>
      </c>
      <c r="D2703" s="50">
        <v>44956</v>
      </c>
      <c r="E2703">
        <f>YEAR(Tabela1[[#This Row],[Start Date]])</f>
        <v>2023</v>
      </c>
      <c r="F2703">
        <f>ROUNDUP(MONTH(Tabela1[[#This Row],[Start Date]])/3,0)</f>
        <v>1</v>
      </c>
      <c r="G2703" t="s">
        <v>11</v>
      </c>
      <c r="H2703">
        <v>10</v>
      </c>
      <c r="I2703" t="s">
        <v>14</v>
      </c>
      <c r="J2703" t="s">
        <v>11</v>
      </c>
      <c r="K2703">
        <v>0</v>
      </c>
      <c r="L2703" t="s">
        <v>11</v>
      </c>
      <c r="M2703">
        <v>0</v>
      </c>
      <c r="N2703">
        <v>2</v>
      </c>
      <c r="O2703" t="str">
        <f>IF(AND(Tabela1[[#This Row],[EA Play Season Pass]]="Yes",Tabela1[[#This Row],[Minecraft Season Pass]]="Yes"),"Yes","No")</f>
        <v>No</v>
      </c>
      <c r="P2703" t="str">
        <f>IF(OR(Tabela1[[#This Row],[EA Play Season Pass]]="Yes",Tabela1[[#This Row],[Minecraft Season Pass]]="Yes"),"Yes","No")</f>
        <v>No</v>
      </c>
      <c r="Q2703">
        <v>8</v>
      </c>
      <c r="R2703" s="2"/>
    </row>
    <row r="2704" spans="1:18" x14ac:dyDescent="0.25">
      <c r="A2704">
        <v>2703</v>
      </c>
      <c r="B2704" t="s">
        <v>5096</v>
      </c>
      <c r="C2704" t="s">
        <v>10</v>
      </c>
      <c r="D2704" s="50">
        <v>44956</v>
      </c>
      <c r="E2704">
        <f>YEAR(Tabela1[[#This Row],[Start Date]])</f>
        <v>2023</v>
      </c>
      <c r="F2704">
        <f>ROUNDUP(MONTH(Tabela1[[#This Row],[Start Date]])/3,0)</f>
        <v>1</v>
      </c>
      <c r="G2704" t="s">
        <v>8</v>
      </c>
      <c r="H2704">
        <v>5</v>
      </c>
      <c r="I2704" t="s">
        <v>14</v>
      </c>
      <c r="J2704" t="s">
        <v>8</v>
      </c>
      <c r="K2704">
        <v>30</v>
      </c>
      <c r="L2704" t="s">
        <v>11</v>
      </c>
      <c r="M2704">
        <v>0</v>
      </c>
      <c r="N2704">
        <v>1</v>
      </c>
      <c r="O2704" t="str">
        <f>IF(AND(Tabela1[[#This Row],[EA Play Season Pass]]="Yes",Tabela1[[#This Row],[Minecraft Season Pass]]="Yes"),"Yes","No")</f>
        <v>No</v>
      </c>
      <c r="P2704" t="str">
        <f>IF(OR(Tabela1[[#This Row],[EA Play Season Pass]]="Yes",Tabela1[[#This Row],[Minecraft Season Pass]]="Yes"),"Yes","No")</f>
        <v>Yes</v>
      </c>
      <c r="Q2704">
        <v>34</v>
      </c>
      <c r="R2704" s="2"/>
    </row>
    <row r="2705" spans="1:18" x14ac:dyDescent="0.25">
      <c r="A2705">
        <v>2704</v>
      </c>
      <c r="B2705" t="s">
        <v>5097</v>
      </c>
      <c r="C2705" t="s">
        <v>7</v>
      </c>
      <c r="D2705" s="50">
        <v>44956</v>
      </c>
      <c r="E2705">
        <f>YEAR(Tabela1[[#This Row],[Start Date]])</f>
        <v>2023</v>
      </c>
      <c r="F2705">
        <f>ROUNDUP(MONTH(Tabela1[[#This Row],[Start Date]])/3,0)</f>
        <v>1</v>
      </c>
      <c r="G2705" t="s">
        <v>11</v>
      </c>
      <c r="H2705">
        <v>15</v>
      </c>
      <c r="I2705" t="s">
        <v>9</v>
      </c>
      <c r="J2705" t="s">
        <v>11</v>
      </c>
      <c r="K2705">
        <v>0</v>
      </c>
      <c r="L2705" t="s">
        <v>11</v>
      </c>
      <c r="M2705">
        <v>0</v>
      </c>
      <c r="N2705">
        <v>2</v>
      </c>
      <c r="O2705" t="str">
        <f>IF(AND(Tabela1[[#This Row],[EA Play Season Pass]]="Yes",Tabela1[[#This Row],[Minecraft Season Pass]]="Yes"),"Yes","No")</f>
        <v>No</v>
      </c>
      <c r="P2705" t="str">
        <f>IF(OR(Tabela1[[#This Row],[EA Play Season Pass]]="Yes",Tabela1[[#This Row],[Minecraft Season Pass]]="Yes"),"Yes","No")</f>
        <v>No</v>
      </c>
      <c r="Q2705">
        <v>13</v>
      </c>
      <c r="R2705" s="2"/>
    </row>
    <row r="2706" spans="1:18" x14ac:dyDescent="0.25">
      <c r="A2706">
        <v>2705</v>
      </c>
      <c r="B2706" t="s">
        <v>2643</v>
      </c>
      <c r="C2706" t="s">
        <v>10</v>
      </c>
      <c r="D2706" s="50">
        <v>44957</v>
      </c>
      <c r="E2706">
        <f>YEAR(Tabela1[[#This Row],[Start Date]])</f>
        <v>2023</v>
      </c>
      <c r="F2706">
        <f>ROUNDUP(MONTH(Tabela1[[#This Row],[Start Date]])/3,0)</f>
        <v>1</v>
      </c>
      <c r="G2706" t="s">
        <v>8</v>
      </c>
      <c r="H2706">
        <v>5</v>
      </c>
      <c r="I2706" t="s">
        <v>12</v>
      </c>
      <c r="J2706" t="s">
        <v>8</v>
      </c>
      <c r="K2706">
        <v>30</v>
      </c>
      <c r="L2706" t="s">
        <v>8</v>
      </c>
      <c r="M2706">
        <v>20</v>
      </c>
      <c r="N2706">
        <v>1</v>
      </c>
      <c r="O2706" t="str">
        <f>IF(AND(Tabela1[[#This Row],[EA Play Season Pass]]="Yes",Tabela1[[#This Row],[Minecraft Season Pass]]="Yes"),"Yes","No")</f>
        <v>Yes</v>
      </c>
      <c r="P2706" t="str">
        <f>IF(OR(Tabela1[[#This Row],[EA Play Season Pass]]="Yes",Tabela1[[#This Row],[Minecraft Season Pass]]="Yes"),"Yes","No")</f>
        <v>Yes</v>
      </c>
      <c r="Q2706">
        <v>54</v>
      </c>
      <c r="R2706" s="2"/>
    </row>
    <row r="2707" spans="1:18" x14ac:dyDescent="0.25">
      <c r="A2707">
        <v>2706</v>
      </c>
      <c r="B2707" t="s">
        <v>5098</v>
      </c>
      <c r="C2707" t="s">
        <v>13</v>
      </c>
      <c r="D2707" s="50">
        <v>44957</v>
      </c>
      <c r="E2707">
        <f>YEAR(Tabela1[[#This Row],[Start Date]])</f>
        <v>2023</v>
      </c>
      <c r="F2707">
        <f>ROUNDUP(MONTH(Tabela1[[#This Row],[Start Date]])/3,0)</f>
        <v>1</v>
      </c>
      <c r="G2707" t="s">
        <v>8</v>
      </c>
      <c r="H2707">
        <v>10</v>
      </c>
      <c r="I2707" t="s">
        <v>12</v>
      </c>
      <c r="J2707" t="s">
        <v>8</v>
      </c>
      <c r="K2707">
        <v>30</v>
      </c>
      <c r="L2707" t="s">
        <v>11</v>
      </c>
      <c r="M2707">
        <v>0</v>
      </c>
      <c r="N2707">
        <v>2</v>
      </c>
      <c r="O2707" t="str">
        <f>IF(AND(Tabela1[[#This Row],[EA Play Season Pass]]="Yes",Tabela1[[#This Row],[Minecraft Season Pass]]="Yes"),"Yes","No")</f>
        <v>No</v>
      </c>
      <c r="P2707" t="str">
        <f>IF(OR(Tabela1[[#This Row],[EA Play Season Pass]]="Yes",Tabela1[[#This Row],[Minecraft Season Pass]]="Yes"),"Yes","No")</f>
        <v>Yes</v>
      </c>
      <c r="Q2707">
        <v>38</v>
      </c>
      <c r="R2707" s="2"/>
    </row>
    <row r="2708" spans="1:18" x14ac:dyDescent="0.25">
      <c r="A2708">
        <v>2707</v>
      </c>
      <c r="B2708" t="s">
        <v>5099</v>
      </c>
      <c r="C2708" t="s">
        <v>10</v>
      </c>
      <c r="D2708" s="50">
        <v>44957</v>
      </c>
      <c r="E2708">
        <f>YEAR(Tabela1[[#This Row],[Start Date]])</f>
        <v>2023</v>
      </c>
      <c r="F2708">
        <f>ROUNDUP(MONTH(Tabela1[[#This Row],[Start Date]])/3,0)</f>
        <v>1</v>
      </c>
      <c r="G2708" t="s">
        <v>8</v>
      </c>
      <c r="H2708">
        <v>5</v>
      </c>
      <c r="I2708" t="s">
        <v>9</v>
      </c>
      <c r="J2708" t="s">
        <v>8</v>
      </c>
      <c r="K2708">
        <v>30</v>
      </c>
      <c r="L2708" t="s">
        <v>11</v>
      </c>
      <c r="M2708">
        <v>0</v>
      </c>
      <c r="N2708">
        <v>2</v>
      </c>
      <c r="O2708" t="str">
        <f>IF(AND(Tabela1[[#This Row],[EA Play Season Pass]]="Yes",Tabela1[[#This Row],[Minecraft Season Pass]]="Yes"),"Yes","No")</f>
        <v>No</v>
      </c>
      <c r="P2708" t="str">
        <f>IF(OR(Tabela1[[#This Row],[EA Play Season Pass]]="Yes",Tabela1[[#This Row],[Minecraft Season Pass]]="Yes"),"Yes","No")</f>
        <v>Yes</v>
      </c>
      <c r="Q2708">
        <v>33</v>
      </c>
      <c r="R2708" s="2"/>
    </row>
    <row r="2709" spans="1:18" x14ac:dyDescent="0.25">
      <c r="A2709">
        <v>2708</v>
      </c>
      <c r="B2709" t="s">
        <v>5100</v>
      </c>
      <c r="C2709" t="s">
        <v>13</v>
      </c>
      <c r="D2709" s="50">
        <v>44957</v>
      </c>
      <c r="E2709">
        <f>YEAR(Tabela1[[#This Row],[Start Date]])</f>
        <v>2023</v>
      </c>
      <c r="F2709">
        <f>ROUNDUP(MONTH(Tabela1[[#This Row],[Start Date]])/3,0)</f>
        <v>1</v>
      </c>
      <c r="G2709" t="s">
        <v>8</v>
      </c>
      <c r="H2709">
        <v>10</v>
      </c>
      <c r="I2709" t="s">
        <v>12</v>
      </c>
      <c r="J2709" t="s">
        <v>11</v>
      </c>
      <c r="K2709">
        <v>0</v>
      </c>
      <c r="L2709" t="s">
        <v>8</v>
      </c>
      <c r="M2709">
        <v>20</v>
      </c>
      <c r="N2709">
        <v>2</v>
      </c>
      <c r="O2709" t="str">
        <f>IF(AND(Tabela1[[#This Row],[EA Play Season Pass]]="Yes",Tabela1[[#This Row],[Minecraft Season Pass]]="Yes"),"Yes","No")</f>
        <v>No</v>
      </c>
      <c r="P2709" t="str">
        <f>IF(OR(Tabela1[[#This Row],[EA Play Season Pass]]="Yes",Tabela1[[#This Row],[Minecraft Season Pass]]="Yes"),"Yes","No")</f>
        <v>Yes</v>
      </c>
      <c r="Q2709">
        <v>28</v>
      </c>
      <c r="R2709" s="2"/>
    </row>
    <row r="2710" spans="1:18" x14ac:dyDescent="0.25">
      <c r="A2710">
        <v>2709</v>
      </c>
      <c r="B2710" t="s">
        <v>5101</v>
      </c>
      <c r="C2710" t="s">
        <v>7</v>
      </c>
      <c r="D2710" s="50">
        <v>44957</v>
      </c>
      <c r="E2710">
        <f>YEAR(Tabela1[[#This Row],[Start Date]])</f>
        <v>2023</v>
      </c>
      <c r="F2710">
        <f>ROUNDUP(MONTH(Tabela1[[#This Row],[Start Date]])/3,0)</f>
        <v>1</v>
      </c>
      <c r="G2710" t="s">
        <v>11</v>
      </c>
      <c r="H2710">
        <v>15</v>
      </c>
      <c r="I2710" t="s">
        <v>14</v>
      </c>
      <c r="J2710" t="s">
        <v>11</v>
      </c>
      <c r="K2710">
        <v>0</v>
      </c>
      <c r="L2710" t="s">
        <v>8</v>
      </c>
      <c r="M2710">
        <v>20</v>
      </c>
      <c r="N2710">
        <v>3</v>
      </c>
      <c r="O2710" t="str">
        <f>IF(AND(Tabela1[[#This Row],[EA Play Season Pass]]="Yes",Tabela1[[#This Row],[Minecraft Season Pass]]="Yes"),"Yes","No")</f>
        <v>No</v>
      </c>
      <c r="P2710" t="str">
        <f>IF(OR(Tabela1[[#This Row],[EA Play Season Pass]]="Yes",Tabela1[[#This Row],[Minecraft Season Pass]]="Yes"),"Yes","No")</f>
        <v>Yes</v>
      </c>
      <c r="Q2710">
        <v>32</v>
      </c>
      <c r="R2710" s="2"/>
    </row>
    <row r="2711" spans="1:18" x14ac:dyDescent="0.25">
      <c r="A2711">
        <v>2710</v>
      </c>
      <c r="B2711" t="s">
        <v>5102</v>
      </c>
      <c r="C2711" t="s">
        <v>7</v>
      </c>
      <c r="D2711" s="50">
        <v>44958</v>
      </c>
      <c r="E2711">
        <f>YEAR(Tabela1[[#This Row],[Start Date]])</f>
        <v>2023</v>
      </c>
      <c r="F2711">
        <f>ROUNDUP(MONTH(Tabela1[[#This Row],[Start Date]])/3,0)</f>
        <v>1</v>
      </c>
      <c r="G2711" t="s">
        <v>8</v>
      </c>
      <c r="H2711">
        <v>15</v>
      </c>
      <c r="I2711" t="s">
        <v>14</v>
      </c>
      <c r="J2711" t="s">
        <v>8</v>
      </c>
      <c r="K2711">
        <v>30</v>
      </c>
      <c r="L2711" t="s">
        <v>8</v>
      </c>
      <c r="M2711">
        <v>20</v>
      </c>
      <c r="N2711">
        <v>1</v>
      </c>
      <c r="O2711" t="str">
        <f>IF(AND(Tabela1[[#This Row],[EA Play Season Pass]]="Yes",Tabela1[[#This Row],[Minecraft Season Pass]]="Yes"),"Yes","No")</f>
        <v>Yes</v>
      </c>
      <c r="P2711" t="str">
        <f>IF(OR(Tabela1[[#This Row],[EA Play Season Pass]]="Yes",Tabela1[[#This Row],[Minecraft Season Pass]]="Yes"),"Yes","No")</f>
        <v>Yes</v>
      </c>
      <c r="Q2711">
        <v>64</v>
      </c>
      <c r="R2711" s="2"/>
    </row>
    <row r="2712" spans="1:18" x14ac:dyDescent="0.25">
      <c r="A2712">
        <v>2711</v>
      </c>
      <c r="B2712" t="s">
        <v>688</v>
      </c>
      <c r="C2712" t="s">
        <v>7</v>
      </c>
      <c r="D2712" s="50">
        <v>44958</v>
      </c>
      <c r="E2712">
        <f>YEAR(Tabela1[[#This Row],[Start Date]])</f>
        <v>2023</v>
      </c>
      <c r="F2712">
        <f>ROUNDUP(MONTH(Tabela1[[#This Row],[Start Date]])/3,0)</f>
        <v>1</v>
      </c>
      <c r="G2712" t="s">
        <v>8</v>
      </c>
      <c r="H2712">
        <v>15</v>
      </c>
      <c r="I2712" t="s">
        <v>12</v>
      </c>
      <c r="J2712" t="s">
        <v>11</v>
      </c>
      <c r="K2712">
        <v>0</v>
      </c>
      <c r="L2712" t="s">
        <v>8</v>
      </c>
      <c r="M2712">
        <v>20</v>
      </c>
      <c r="N2712">
        <v>1</v>
      </c>
      <c r="O2712" t="str">
        <f>IF(AND(Tabela1[[#This Row],[EA Play Season Pass]]="Yes",Tabela1[[#This Row],[Minecraft Season Pass]]="Yes"),"Yes","No")</f>
        <v>No</v>
      </c>
      <c r="P2712" t="str">
        <f>IF(OR(Tabela1[[#This Row],[EA Play Season Pass]]="Yes",Tabela1[[#This Row],[Minecraft Season Pass]]="Yes"),"Yes","No")</f>
        <v>Yes</v>
      </c>
      <c r="Q2712">
        <v>34</v>
      </c>
      <c r="R2712" s="2"/>
    </row>
    <row r="2713" spans="1:18" x14ac:dyDescent="0.25">
      <c r="A2713">
        <v>2712</v>
      </c>
      <c r="B2713" t="s">
        <v>5103</v>
      </c>
      <c r="C2713" t="s">
        <v>13</v>
      </c>
      <c r="D2713" s="50">
        <v>44958</v>
      </c>
      <c r="E2713">
        <f>YEAR(Tabela1[[#This Row],[Start Date]])</f>
        <v>2023</v>
      </c>
      <c r="F2713">
        <f>ROUNDUP(MONTH(Tabela1[[#This Row],[Start Date]])/3,0)</f>
        <v>1</v>
      </c>
      <c r="G2713" t="s">
        <v>11</v>
      </c>
      <c r="H2713">
        <v>10</v>
      </c>
      <c r="I2713" t="s">
        <v>14</v>
      </c>
      <c r="J2713" t="s">
        <v>11</v>
      </c>
      <c r="K2713">
        <v>0</v>
      </c>
      <c r="L2713" t="s">
        <v>11</v>
      </c>
      <c r="M2713">
        <v>0</v>
      </c>
      <c r="N2713">
        <v>2</v>
      </c>
      <c r="O2713" t="str">
        <f>IF(AND(Tabela1[[#This Row],[EA Play Season Pass]]="Yes",Tabela1[[#This Row],[Minecraft Season Pass]]="Yes"),"Yes","No")</f>
        <v>No</v>
      </c>
      <c r="P2713" t="str">
        <f>IF(OR(Tabela1[[#This Row],[EA Play Season Pass]]="Yes",Tabela1[[#This Row],[Minecraft Season Pass]]="Yes"),"Yes","No")</f>
        <v>No</v>
      </c>
      <c r="Q2713">
        <v>8</v>
      </c>
      <c r="R2713" s="2"/>
    </row>
    <row r="2714" spans="1:18" x14ac:dyDescent="0.25">
      <c r="A2714">
        <v>2713</v>
      </c>
      <c r="B2714" t="s">
        <v>4214</v>
      </c>
      <c r="C2714" t="s">
        <v>7</v>
      </c>
      <c r="D2714" s="50">
        <v>44958</v>
      </c>
      <c r="E2714">
        <f>YEAR(Tabela1[[#This Row],[Start Date]])</f>
        <v>2023</v>
      </c>
      <c r="F2714">
        <f>ROUNDUP(MONTH(Tabela1[[#This Row],[Start Date]])/3,0)</f>
        <v>1</v>
      </c>
      <c r="G2714" t="s">
        <v>11</v>
      </c>
      <c r="H2714">
        <v>15</v>
      </c>
      <c r="I2714" t="s">
        <v>12</v>
      </c>
      <c r="J2714" t="s">
        <v>8</v>
      </c>
      <c r="K2714">
        <v>30</v>
      </c>
      <c r="L2714" t="s">
        <v>8</v>
      </c>
      <c r="M2714">
        <v>20</v>
      </c>
      <c r="N2714">
        <v>2</v>
      </c>
      <c r="O2714" t="str">
        <f>IF(AND(Tabela1[[#This Row],[EA Play Season Pass]]="Yes",Tabela1[[#This Row],[Minecraft Season Pass]]="Yes"),"Yes","No")</f>
        <v>Yes</v>
      </c>
      <c r="P2714" t="str">
        <f>IF(OR(Tabela1[[#This Row],[EA Play Season Pass]]="Yes",Tabela1[[#This Row],[Minecraft Season Pass]]="Yes"),"Yes","No")</f>
        <v>Yes</v>
      </c>
      <c r="Q2714">
        <v>63</v>
      </c>
      <c r="R2714" s="2"/>
    </row>
    <row r="2715" spans="1:18" x14ac:dyDescent="0.25">
      <c r="A2715">
        <v>2714</v>
      </c>
      <c r="B2715" t="s">
        <v>4748</v>
      </c>
      <c r="C2715" t="s">
        <v>13</v>
      </c>
      <c r="D2715" s="50">
        <v>44958</v>
      </c>
      <c r="E2715">
        <f>YEAR(Tabela1[[#This Row],[Start Date]])</f>
        <v>2023</v>
      </c>
      <c r="F2715">
        <f>ROUNDUP(MONTH(Tabela1[[#This Row],[Start Date]])/3,0)</f>
        <v>1</v>
      </c>
      <c r="G2715" t="s">
        <v>8</v>
      </c>
      <c r="H2715">
        <v>10</v>
      </c>
      <c r="I2715" t="s">
        <v>14</v>
      </c>
      <c r="J2715" t="s">
        <v>11</v>
      </c>
      <c r="K2715">
        <v>0</v>
      </c>
      <c r="L2715" t="s">
        <v>8</v>
      </c>
      <c r="M2715">
        <v>20</v>
      </c>
      <c r="N2715">
        <v>3</v>
      </c>
      <c r="O2715" t="str">
        <f>IF(AND(Tabela1[[#This Row],[EA Play Season Pass]]="Yes",Tabela1[[#This Row],[Minecraft Season Pass]]="Yes"),"Yes","No")</f>
        <v>No</v>
      </c>
      <c r="P2715" t="str">
        <f>IF(OR(Tabela1[[#This Row],[EA Play Season Pass]]="Yes",Tabela1[[#This Row],[Minecraft Season Pass]]="Yes"),"Yes","No")</f>
        <v>Yes</v>
      </c>
      <c r="Q2715">
        <v>27</v>
      </c>
      <c r="R2715" s="2"/>
    </row>
    <row r="2716" spans="1:18" x14ac:dyDescent="0.25">
      <c r="A2716">
        <v>2715</v>
      </c>
      <c r="B2716" t="s">
        <v>3335</v>
      </c>
      <c r="C2716" t="s">
        <v>13</v>
      </c>
      <c r="D2716" s="50">
        <v>44958</v>
      </c>
      <c r="E2716">
        <f>YEAR(Tabela1[[#This Row],[Start Date]])</f>
        <v>2023</v>
      </c>
      <c r="F2716">
        <f>ROUNDUP(MONTH(Tabela1[[#This Row],[Start Date]])/3,0)</f>
        <v>1</v>
      </c>
      <c r="G2716" t="s">
        <v>8</v>
      </c>
      <c r="H2716">
        <v>10</v>
      </c>
      <c r="I2716" t="s">
        <v>9</v>
      </c>
      <c r="J2716" t="s">
        <v>11</v>
      </c>
      <c r="K2716">
        <v>0</v>
      </c>
      <c r="L2716" t="s">
        <v>8</v>
      </c>
      <c r="M2716">
        <v>20</v>
      </c>
      <c r="N2716">
        <v>3</v>
      </c>
      <c r="O2716" t="str">
        <f>IF(AND(Tabela1[[#This Row],[EA Play Season Pass]]="Yes",Tabela1[[#This Row],[Minecraft Season Pass]]="Yes"),"Yes","No")</f>
        <v>No</v>
      </c>
      <c r="P2716" t="str">
        <f>IF(OR(Tabela1[[#This Row],[EA Play Season Pass]]="Yes",Tabela1[[#This Row],[Minecraft Season Pass]]="Yes"),"Yes","No")</f>
        <v>Yes</v>
      </c>
      <c r="Q2716">
        <v>27</v>
      </c>
      <c r="R2716" s="2"/>
    </row>
    <row r="2717" spans="1:18" x14ac:dyDescent="0.25">
      <c r="A2717">
        <v>2716</v>
      </c>
      <c r="B2717" t="s">
        <v>5104</v>
      </c>
      <c r="C2717" t="s">
        <v>7</v>
      </c>
      <c r="D2717" s="50">
        <v>44958</v>
      </c>
      <c r="E2717">
        <f>YEAR(Tabela1[[#This Row],[Start Date]])</f>
        <v>2023</v>
      </c>
      <c r="F2717">
        <f>ROUNDUP(MONTH(Tabela1[[#This Row],[Start Date]])/3,0)</f>
        <v>1</v>
      </c>
      <c r="G2717" t="s">
        <v>8</v>
      </c>
      <c r="H2717">
        <v>15</v>
      </c>
      <c r="I2717" t="s">
        <v>9</v>
      </c>
      <c r="J2717" t="s">
        <v>11</v>
      </c>
      <c r="K2717">
        <v>0</v>
      </c>
      <c r="L2717" t="s">
        <v>8</v>
      </c>
      <c r="M2717">
        <v>20</v>
      </c>
      <c r="N2717">
        <v>1</v>
      </c>
      <c r="O2717" t="str">
        <f>IF(AND(Tabela1[[#This Row],[EA Play Season Pass]]="Yes",Tabela1[[#This Row],[Minecraft Season Pass]]="Yes"),"Yes","No")</f>
        <v>No</v>
      </c>
      <c r="P2717" t="str">
        <f>IF(OR(Tabela1[[#This Row],[EA Play Season Pass]]="Yes",Tabela1[[#This Row],[Minecraft Season Pass]]="Yes"),"Yes","No")</f>
        <v>Yes</v>
      </c>
      <c r="Q2717">
        <v>34</v>
      </c>
      <c r="R2717" s="2"/>
    </row>
    <row r="2718" spans="1:18" x14ac:dyDescent="0.25">
      <c r="A2718">
        <v>2717</v>
      </c>
      <c r="B2718" t="s">
        <v>2955</v>
      </c>
      <c r="C2718" t="s">
        <v>10</v>
      </c>
      <c r="D2718" s="50">
        <v>44959</v>
      </c>
      <c r="E2718">
        <f>YEAR(Tabela1[[#This Row],[Start Date]])</f>
        <v>2023</v>
      </c>
      <c r="F2718">
        <f>ROUNDUP(MONTH(Tabela1[[#This Row],[Start Date]])/3,0)</f>
        <v>1</v>
      </c>
      <c r="G2718" t="s">
        <v>11</v>
      </c>
      <c r="H2718">
        <v>5</v>
      </c>
      <c r="I2718" t="s">
        <v>12</v>
      </c>
      <c r="J2718" t="s">
        <v>11</v>
      </c>
      <c r="K2718">
        <v>0</v>
      </c>
      <c r="L2718" t="s">
        <v>11</v>
      </c>
      <c r="M2718">
        <v>0</v>
      </c>
      <c r="N2718">
        <v>1</v>
      </c>
      <c r="O2718" t="str">
        <f>IF(AND(Tabela1[[#This Row],[EA Play Season Pass]]="Yes",Tabela1[[#This Row],[Minecraft Season Pass]]="Yes"),"Yes","No")</f>
        <v>No</v>
      </c>
      <c r="P2718" t="str">
        <f>IF(OR(Tabela1[[#This Row],[EA Play Season Pass]]="Yes",Tabela1[[#This Row],[Minecraft Season Pass]]="Yes"),"Yes","No")</f>
        <v>No</v>
      </c>
      <c r="Q2718">
        <v>4</v>
      </c>
      <c r="R2718" s="2"/>
    </row>
    <row r="2719" spans="1:18" x14ac:dyDescent="0.25">
      <c r="A2719">
        <v>2718</v>
      </c>
      <c r="B2719" t="s">
        <v>2313</v>
      </c>
      <c r="C2719" t="s">
        <v>13</v>
      </c>
      <c r="D2719" s="50">
        <v>44959</v>
      </c>
      <c r="E2719">
        <f>YEAR(Tabela1[[#This Row],[Start Date]])</f>
        <v>2023</v>
      </c>
      <c r="F2719">
        <f>ROUNDUP(MONTH(Tabela1[[#This Row],[Start Date]])/3,0)</f>
        <v>1</v>
      </c>
      <c r="G2719" t="s">
        <v>8</v>
      </c>
      <c r="H2719">
        <v>10</v>
      </c>
      <c r="I2719" t="s">
        <v>9</v>
      </c>
      <c r="J2719" t="s">
        <v>11</v>
      </c>
      <c r="K2719">
        <v>0</v>
      </c>
      <c r="L2719" t="s">
        <v>11</v>
      </c>
      <c r="M2719">
        <v>0</v>
      </c>
      <c r="N2719">
        <v>1</v>
      </c>
      <c r="O2719" t="str">
        <f>IF(AND(Tabela1[[#This Row],[EA Play Season Pass]]="Yes",Tabela1[[#This Row],[Minecraft Season Pass]]="Yes"),"Yes","No")</f>
        <v>No</v>
      </c>
      <c r="P2719" t="str">
        <f>IF(OR(Tabela1[[#This Row],[EA Play Season Pass]]="Yes",Tabela1[[#This Row],[Minecraft Season Pass]]="Yes"),"Yes","No")</f>
        <v>No</v>
      </c>
      <c r="Q2719">
        <v>9</v>
      </c>
      <c r="R2719" s="2"/>
    </row>
    <row r="2720" spans="1:18" x14ac:dyDescent="0.25">
      <c r="A2720">
        <v>2719</v>
      </c>
      <c r="B2720" t="s">
        <v>5105</v>
      </c>
      <c r="C2720" t="s">
        <v>7</v>
      </c>
      <c r="D2720" s="50">
        <v>44959</v>
      </c>
      <c r="E2720">
        <f>YEAR(Tabela1[[#This Row],[Start Date]])</f>
        <v>2023</v>
      </c>
      <c r="F2720">
        <f>ROUNDUP(MONTH(Tabela1[[#This Row],[Start Date]])/3,0)</f>
        <v>1</v>
      </c>
      <c r="G2720" t="s">
        <v>8</v>
      </c>
      <c r="H2720">
        <v>15</v>
      </c>
      <c r="I2720" t="s">
        <v>9</v>
      </c>
      <c r="J2720" t="s">
        <v>8</v>
      </c>
      <c r="K2720">
        <v>30</v>
      </c>
      <c r="L2720" t="s">
        <v>8</v>
      </c>
      <c r="M2720">
        <v>20</v>
      </c>
      <c r="N2720">
        <v>2</v>
      </c>
      <c r="O2720" t="str">
        <f>IF(AND(Tabela1[[#This Row],[EA Play Season Pass]]="Yes",Tabela1[[#This Row],[Minecraft Season Pass]]="Yes"),"Yes","No")</f>
        <v>Yes</v>
      </c>
      <c r="P2720" t="str">
        <f>IF(OR(Tabela1[[#This Row],[EA Play Season Pass]]="Yes",Tabela1[[#This Row],[Minecraft Season Pass]]="Yes"),"Yes","No")</f>
        <v>Yes</v>
      </c>
      <c r="Q2720">
        <v>63</v>
      </c>
      <c r="R2720" s="2"/>
    </row>
    <row r="2721" spans="1:18" x14ac:dyDescent="0.25">
      <c r="A2721">
        <v>2720</v>
      </c>
      <c r="B2721" t="s">
        <v>3074</v>
      </c>
      <c r="C2721" t="s">
        <v>10</v>
      </c>
      <c r="D2721" s="50">
        <v>44959</v>
      </c>
      <c r="E2721">
        <f>YEAR(Tabela1[[#This Row],[Start Date]])</f>
        <v>2023</v>
      </c>
      <c r="F2721">
        <f>ROUNDUP(MONTH(Tabela1[[#This Row],[Start Date]])/3,0)</f>
        <v>1</v>
      </c>
      <c r="G2721" t="s">
        <v>8</v>
      </c>
      <c r="H2721">
        <v>5</v>
      </c>
      <c r="I2721" t="s">
        <v>12</v>
      </c>
      <c r="J2721" t="s">
        <v>8</v>
      </c>
      <c r="K2721">
        <v>30</v>
      </c>
      <c r="L2721" t="s">
        <v>11</v>
      </c>
      <c r="M2721">
        <v>0</v>
      </c>
      <c r="N2721">
        <v>1</v>
      </c>
      <c r="O2721" t="str">
        <f>IF(AND(Tabela1[[#This Row],[EA Play Season Pass]]="Yes",Tabela1[[#This Row],[Minecraft Season Pass]]="Yes"),"Yes","No")</f>
        <v>No</v>
      </c>
      <c r="P2721" t="str">
        <f>IF(OR(Tabela1[[#This Row],[EA Play Season Pass]]="Yes",Tabela1[[#This Row],[Minecraft Season Pass]]="Yes"),"Yes","No")</f>
        <v>Yes</v>
      </c>
      <c r="Q2721">
        <v>34</v>
      </c>
      <c r="R2721" s="2"/>
    </row>
    <row r="2722" spans="1:18" x14ac:dyDescent="0.25">
      <c r="A2722">
        <v>2721</v>
      </c>
      <c r="B2722" t="s">
        <v>5106</v>
      </c>
      <c r="C2722" t="s">
        <v>13</v>
      </c>
      <c r="D2722" s="50">
        <v>44959</v>
      </c>
      <c r="E2722">
        <f>YEAR(Tabela1[[#This Row],[Start Date]])</f>
        <v>2023</v>
      </c>
      <c r="F2722">
        <f>ROUNDUP(MONTH(Tabela1[[#This Row],[Start Date]])/3,0)</f>
        <v>1</v>
      </c>
      <c r="G2722" t="s">
        <v>8</v>
      </c>
      <c r="H2722">
        <v>10</v>
      </c>
      <c r="I2722" t="s">
        <v>14</v>
      </c>
      <c r="J2722" t="s">
        <v>8</v>
      </c>
      <c r="K2722">
        <v>30</v>
      </c>
      <c r="L2722" t="s">
        <v>11</v>
      </c>
      <c r="M2722">
        <v>0</v>
      </c>
      <c r="N2722">
        <v>1</v>
      </c>
      <c r="O2722" t="str">
        <f>IF(AND(Tabela1[[#This Row],[EA Play Season Pass]]="Yes",Tabela1[[#This Row],[Minecraft Season Pass]]="Yes"),"Yes","No")</f>
        <v>No</v>
      </c>
      <c r="P2722" t="str">
        <f>IF(OR(Tabela1[[#This Row],[EA Play Season Pass]]="Yes",Tabela1[[#This Row],[Minecraft Season Pass]]="Yes"),"Yes","No")</f>
        <v>Yes</v>
      </c>
      <c r="Q2722">
        <v>39</v>
      </c>
      <c r="R2722" s="2"/>
    </row>
    <row r="2723" spans="1:18" x14ac:dyDescent="0.25">
      <c r="A2723">
        <v>2722</v>
      </c>
      <c r="B2723" t="s">
        <v>5107</v>
      </c>
      <c r="C2723" t="s">
        <v>7</v>
      </c>
      <c r="D2723" s="50">
        <v>44959</v>
      </c>
      <c r="E2723">
        <f>YEAR(Tabela1[[#This Row],[Start Date]])</f>
        <v>2023</v>
      </c>
      <c r="F2723">
        <f>ROUNDUP(MONTH(Tabela1[[#This Row],[Start Date]])/3,0)</f>
        <v>1</v>
      </c>
      <c r="G2723" t="s">
        <v>11</v>
      </c>
      <c r="H2723">
        <v>15</v>
      </c>
      <c r="I2723" t="s">
        <v>12</v>
      </c>
      <c r="J2723" t="s">
        <v>11</v>
      </c>
      <c r="K2723">
        <v>0</v>
      </c>
      <c r="L2723" t="s">
        <v>11</v>
      </c>
      <c r="M2723">
        <v>0</v>
      </c>
      <c r="N2723">
        <v>2</v>
      </c>
      <c r="O2723" t="str">
        <f>IF(AND(Tabela1[[#This Row],[EA Play Season Pass]]="Yes",Tabela1[[#This Row],[Minecraft Season Pass]]="Yes"),"Yes","No")</f>
        <v>No</v>
      </c>
      <c r="P2723" t="str">
        <f>IF(OR(Tabela1[[#This Row],[EA Play Season Pass]]="Yes",Tabela1[[#This Row],[Minecraft Season Pass]]="Yes"),"Yes","No")</f>
        <v>No</v>
      </c>
      <c r="Q2723">
        <v>13</v>
      </c>
      <c r="R2723" s="2"/>
    </row>
    <row r="2724" spans="1:18" x14ac:dyDescent="0.25">
      <c r="A2724">
        <v>2723</v>
      </c>
      <c r="B2724" t="s">
        <v>4533</v>
      </c>
      <c r="C2724" t="s">
        <v>10</v>
      </c>
      <c r="D2724" s="50">
        <v>44959</v>
      </c>
      <c r="E2724">
        <f>YEAR(Tabela1[[#This Row],[Start Date]])</f>
        <v>2023</v>
      </c>
      <c r="F2724">
        <f>ROUNDUP(MONTH(Tabela1[[#This Row],[Start Date]])/3,0)</f>
        <v>1</v>
      </c>
      <c r="G2724" t="s">
        <v>8</v>
      </c>
      <c r="H2724">
        <v>5</v>
      </c>
      <c r="I2724" t="s">
        <v>14</v>
      </c>
      <c r="J2724" t="s">
        <v>11</v>
      </c>
      <c r="K2724">
        <v>0</v>
      </c>
      <c r="L2724" t="s">
        <v>8</v>
      </c>
      <c r="M2724">
        <v>20</v>
      </c>
      <c r="N2724">
        <v>3</v>
      </c>
      <c r="O2724" t="str">
        <f>IF(AND(Tabela1[[#This Row],[EA Play Season Pass]]="Yes",Tabela1[[#This Row],[Minecraft Season Pass]]="Yes"),"Yes","No")</f>
        <v>No</v>
      </c>
      <c r="P2724" t="str">
        <f>IF(OR(Tabela1[[#This Row],[EA Play Season Pass]]="Yes",Tabela1[[#This Row],[Minecraft Season Pass]]="Yes"),"Yes","No")</f>
        <v>Yes</v>
      </c>
      <c r="Q2724">
        <v>22</v>
      </c>
      <c r="R2724" s="2"/>
    </row>
    <row r="2725" spans="1:18" x14ac:dyDescent="0.25">
      <c r="A2725">
        <v>2724</v>
      </c>
      <c r="B2725" t="s">
        <v>1349</v>
      </c>
      <c r="C2725" t="s">
        <v>13</v>
      </c>
      <c r="D2725" s="50">
        <v>44959</v>
      </c>
      <c r="E2725">
        <f>YEAR(Tabela1[[#This Row],[Start Date]])</f>
        <v>2023</v>
      </c>
      <c r="F2725">
        <f>ROUNDUP(MONTH(Tabela1[[#This Row],[Start Date]])/3,0)</f>
        <v>1</v>
      </c>
      <c r="G2725" t="s">
        <v>8</v>
      </c>
      <c r="H2725">
        <v>10</v>
      </c>
      <c r="I2725" t="s">
        <v>12</v>
      </c>
      <c r="J2725" t="s">
        <v>11</v>
      </c>
      <c r="K2725">
        <v>0</v>
      </c>
      <c r="L2725" t="s">
        <v>8</v>
      </c>
      <c r="M2725">
        <v>20</v>
      </c>
      <c r="N2725">
        <v>3</v>
      </c>
      <c r="O2725" t="str">
        <f>IF(AND(Tabela1[[#This Row],[EA Play Season Pass]]="Yes",Tabela1[[#This Row],[Minecraft Season Pass]]="Yes"),"Yes","No")</f>
        <v>No</v>
      </c>
      <c r="P2725" t="str">
        <f>IF(OR(Tabela1[[#This Row],[EA Play Season Pass]]="Yes",Tabela1[[#This Row],[Minecraft Season Pass]]="Yes"),"Yes","No")</f>
        <v>Yes</v>
      </c>
      <c r="Q2725">
        <v>27</v>
      </c>
      <c r="R2725" s="2"/>
    </row>
    <row r="2726" spans="1:18" x14ac:dyDescent="0.25">
      <c r="A2726">
        <v>2725</v>
      </c>
      <c r="B2726" t="s">
        <v>5108</v>
      </c>
      <c r="C2726" t="s">
        <v>10</v>
      </c>
      <c r="D2726" s="50">
        <v>44959</v>
      </c>
      <c r="E2726">
        <f>YEAR(Tabela1[[#This Row],[Start Date]])</f>
        <v>2023</v>
      </c>
      <c r="F2726">
        <f>ROUNDUP(MONTH(Tabela1[[#This Row],[Start Date]])/3,0)</f>
        <v>1</v>
      </c>
      <c r="G2726" t="s">
        <v>11</v>
      </c>
      <c r="H2726">
        <v>5</v>
      </c>
      <c r="I2726" t="s">
        <v>14</v>
      </c>
      <c r="J2726" t="s">
        <v>11</v>
      </c>
      <c r="K2726">
        <v>0</v>
      </c>
      <c r="L2726" t="s">
        <v>11</v>
      </c>
      <c r="M2726">
        <v>0</v>
      </c>
      <c r="N2726">
        <v>1</v>
      </c>
      <c r="O2726" t="str">
        <f>IF(AND(Tabela1[[#This Row],[EA Play Season Pass]]="Yes",Tabela1[[#This Row],[Minecraft Season Pass]]="Yes"),"Yes","No")</f>
        <v>No</v>
      </c>
      <c r="P2726" t="str">
        <f>IF(OR(Tabela1[[#This Row],[EA Play Season Pass]]="Yes",Tabela1[[#This Row],[Minecraft Season Pass]]="Yes"),"Yes","No")</f>
        <v>No</v>
      </c>
      <c r="Q2726">
        <v>4</v>
      </c>
      <c r="R2726" s="2"/>
    </row>
    <row r="2727" spans="1:18" x14ac:dyDescent="0.25">
      <c r="A2727">
        <v>2726</v>
      </c>
      <c r="B2727" t="s">
        <v>5109</v>
      </c>
      <c r="C2727" t="s">
        <v>13</v>
      </c>
      <c r="D2727" s="50">
        <v>44959</v>
      </c>
      <c r="E2727">
        <f>YEAR(Tabela1[[#This Row],[Start Date]])</f>
        <v>2023</v>
      </c>
      <c r="F2727">
        <f>ROUNDUP(MONTH(Tabela1[[#This Row],[Start Date]])/3,0)</f>
        <v>1</v>
      </c>
      <c r="G2727" t="s">
        <v>8</v>
      </c>
      <c r="H2727">
        <v>10</v>
      </c>
      <c r="I2727" t="s">
        <v>14</v>
      </c>
      <c r="J2727" t="s">
        <v>11</v>
      </c>
      <c r="K2727">
        <v>0</v>
      </c>
      <c r="L2727" t="s">
        <v>8</v>
      </c>
      <c r="M2727">
        <v>20</v>
      </c>
      <c r="N2727">
        <v>1</v>
      </c>
      <c r="O2727" t="str">
        <f>IF(AND(Tabela1[[#This Row],[EA Play Season Pass]]="Yes",Tabela1[[#This Row],[Minecraft Season Pass]]="Yes"),"Yes","No")</f>
        <v>No</v>
      </c>
      <c r="P2727" t="str">
        <f>IF(OR(Tabela1[[#This Row],[EA Play Season Pass]]="Yes",Tabela1[[#This Row],[Minecraft Season Pass]]="Yes"),"Yes","No")</f>
        <v>Yes</v>
      </c>
      <c r="Q2727">
        <v>29</v>
      </c>
      <c r="R2727" s="2"/>
    </row>
    <row r="2728" spans="1:18" x14ac:dyDescent="0.25">
      <c r="A2728">
        <v>2727</v>
      </c>
      <c r="B2728" t="s">
        <v>5110</v>
      </c>
      <c r="C2728" t="s">
        <v>13</v>
      </c>
      <c r="D2728" s="50">
        <v>44959</v>
      </c>
      <c r="E2728">
        <f>YEAR(Tabela1[[#This Row],[Start Date]])</f>
        <v>2023</v>
      </c>
      <c r="F2728">
        <f>ROUNDUP(MONTH(Tabela1[[#This Row],[Start Date]])/3,0)</f>
        <v>1</v>
      </c>
      <c r="G2728" t="s">
        <v>11</v>
      </c>
      <c r="H2728">
        <v>10</v>
      </c>
      <c r="I2728" t="s">
        <v>9</v>
      </c>
      <c r="J2728" t="s">
        <v>8</v>
      </c>
      <c r="K2728">
        <v>30</v>
      </c>
      <c r="L2728" t="s">
        <v>11</v>
      </c>
      <c r="M2728">
        <v>0</v>
      </c>
      <c r="N2728">
        <v>3</v>
      </c>
      <c r="O2728" t="str">
        <f>IF(AND(Tabela1[[#This Row],[EA Play Season Pass]]="Yes",Tabela1[[#This Row],[Minecraft Season Pass]]="Yes"),"Yes","No")</f>
        <v>No</v>
      </c>
      <c r="P2728" t="str">
        <f>IF(OR(Tabela1[[#This Row],[EA Play Season Pass]]="Yes",Tabela1[[#This Row],[Minecraft Season Pass]]="Yes"),"Yes","No")</f>
        <v>Yes</v>
      </c>
      <c r="Q2728">
        <v>37</v>
      </c>
      <c r="R2728" s="2"/>
    </row>
    <row r="2729" spans="1:18" x14ac:dyDescent="0.25">
      <c r="A2729">
        <v>2728</v>
      </c>
      <c r="B2729" t="s">
        <v>5111</v>
      </c>
      <c r="C2729" t="s">
        <v>13</v>
      </c>
      <c r="D2729" s="50">
        <v>44959</v>
      </c>
      <c r="E2729">
        <f>YEAR(Tabela1[[#This Row],[Start Date]])</f>
        <v>2023</v>
      </c>
      <c r="F2729">
        <f>ROUNDUP(MONTH(Tabela1[[#This Row],[Start Date]])/3,0)</f>
        <v>1</v>
      </c>
      <c r="G2729" t="s">
        <v>8</v>
      </c>
      <c r="H2729">
        <v>10</v>
      </c>
      <c r="I2729" t="s">
        <v>9</v>
      </c>
      <c r="J2729" t="s">
        <v>11</v>
      </c>
      <c r="K2729">
        <v>0</v>
      </c>
      <c r="L2729" t="s">
        <v>11</v>
      </c>
      <c r="M2729">
        <v>0</v>
      </c>
      <c r="N2729">
        <v>1</v>
      </c>
      <c r="O2729" t="str">
        <f>IF(AND(Tabela1[[#This Row],[EA Play Season Pass]]="Yes",Tabela1[[#This Row],[Minecraft Season Pass]]="Yes"),"Yes","No")</f>
        <v>No</v>
      </c>
      <c r="P2729" t="str">
        <f>IF(OR(Tabela1[[#This Row],[EA Play Season Pass]]="Yes",Tabela1[[#This Row],[Minecraft Season Pass]]="Yes"),"Yes","No")</f>
        <v>No</v>
      </c>
      <c r="Q2729">
        <v>9</v>
      </c>
      <c r="R2729" s="2"/>
    </row>
    <row r="2730" spans="1:18" x14ac:dyDescent="0.25">
      <c r="A2730">
        <v>2729</v>
      </c>
      <c r="B2730" t="s">
        <v>5112</v>
      </c>
      <c r="C2730" t="s">
        <v>7</v>
      </c>
      <c r="D2730" s="50">
        <v>44960</v>
      </c>
      <c r="E2730">
        <f>YEAR(Tabela1[[#This Row],[Start Date]])</f>
        <v>2023</v>
      </c>
      <c r="F2730">
        <f>ROUNDUP(MONTH(Tabela1[[#This Row],[Start Date]])/3,0)</f>
        <v>1</v>
      </c>
      <c r="G2730" t="s">
        <v>11</v>
      </c>
      <c r="H2730">
        <v>15</v>
      </c>
      <c r="I2730" t="s">
        <v>9</v>
      </c>
      <c r="J2730" t="s">
        <v>8</v>
      </c>
      <c r="K2730">
        <v>30</v>
      </c>
      <c r="L2730" t="s">
        <v>8</v>
      </c>
      <c r="M2730">
        <v>20</v>
      </c>
      <c r="N2730">
        <v>3</v>
      </c>
      <c r="O2730" t="str">
        <f>IF(AND(Tabela1[[#This Row],[EA Play Season Pass]]="Yes",Tabela1[[#This Row],[Minecraft Season Pass]]="Yes"),"Yes","No")</f>
        <v>Yes</v>
      </c>
      <c r="P2730" t="str">
        <f>IF(OR(Tabela1[[#This Row],[EA Play Season Pass]]="Yes",Tabela1[[#This Row],[Minecraft Season Pass]]="Yes"),"Yes","No")</f>
        <v>Yes</v>
      </c>
      <c r="Q2730">
        <v>62</v>
      </c>
      <c r="R2730" s="2"/>
    </row>
    <row r="2731" spans="1:18" x14ac:dyDescent="0.25">
      <c r="A2731">
        <v>2730</v>
      </c>
      <c r="B2731" t="s">
        <v>5113</v>
      </c>
      <c r="C2731" t="s">
        <v>13</v>
      </c>
      <c r="D2731" s="50">
        <v>44960</v>
      </c>
      <c r="E2731">
        <f>YEAR(Tabela1[[#This Row],[Start Date]])</f>
        <v>2023</v>
      </c>
      <c r="F2731">
        <f>ROUNDUP(MONTH(Tabela1[[#This Row],[Start Date]])/3,0)</f>
        <v>1</v>
      </c>
      <c r="G2731" t="s">
        <v>8</v>
      </c>
      <c r="H2731">
        <v>10</v>
      </c>
      <c r="I2731" t="s">
        <v>12</v>
      </c>
      <c r="J2731" t="s">
        <v>11</v>
      </c>
      <c r="K2731">
        <v>0</v>
      </c>
      <c r="L2731" t="s">
        <v>11</v>
      </c>
      <c r="M2731">
        <v>0</v>
      </c>
      <c r="N2731">
        <v>1</v>
      </c>
      <c r="O2731" t="str">
        <f>IF(AND(Tabela1[[#This Row],[EA Play Season Pass]]="Yes",Tabela1[[#This Row],[Minecraft Season Pass]]="Yes"),"Yes","No")</f>
        <v>No</v>
      </c>
      <c r="P2731" t="str">
        <f>IF(OR(Tabela1[[#This Row],[EA Play Season Pass]]="Yes",Tabela1[[#This Row],[Minecraft Season Pass]]="Yes"),"Yes","No")</f>
        <v>No</v>
      </c>
      <c r="Q2731">
        <v>9</v>
      </c>
      <c r="R2731" s="2"/>
    </row>
    <row r="2732" spans="1:18" x14ac:dyDescent="0.25">
      <c r="A2732">
        <v>2731</v>
      </c>
      <c r="B2732" t="s">
        <v>516</v>
      </c>
      <c r="C2732" t="s">
        <v>10</v>
      </c>
      <c r="D2732" s="50">
        <v>44960</v>
      </c>
      <c r="E2732">
        <f>YEAR(Tabela1[[#This Row],[Start Date]])</f>
        <v>2023</v>
      </c>
      <c r="F2732">
        <f>ROUNDUP(MONTH(Tabela1[[#This Row],[Start Date]])/3,0)</f>
        <v>1</v>
      </c>
      <c r="G2732" t="s">
        <v>8</v>
      </c>
      <c r="H2732">
        <v>5</v>
      </c>
      <c r="I2732" t="s">
        <v>12</v>
      </c>
      <c r="J2732" t="s">
        <v>8</v>
      </c>
      <c r="K2732">
        <v>30</v>
      </c>
      <c r="L2732" t="s">
        <v>8</v>
      </c>
      <c r="M2732">
        <v>20</v>
      </c>
      <c r="N2732">
        <v>3</v>
      </c>
      <c r="O2732" t="str">
        <f>IF(AND(Tabela1[[#This Row],[EA Play Season Pass]]="Yes",Tabela1[[#This Row],[Minecraft Season Pass]]="Yes"),"Yes","No")</f>
        <v>Yes</v>
      </c>
      <c r="P2732" t="str">
        <f>IF(OR(Tabela1[[#This Row],[EA Play Season Pass]]="Yes",Tabela1[[#This Row],[Minecraft Season Pass]]="Yes"),"Yes","No")</f>
        <v>Yes</v>
      </c>
      <c r="Q2732">
        <v>52</v>
      </c>
      <c r="R2732" s="2"/>
    </row>
    <row r="2733" spans="1:18" x14ac:dyDescent="0.25">
      <c r="A2733">
        <v>2732</v>
      </c>
      <c r="B2733" t="s">
        <v>5114</v>
      </c>
      <c r="C2733" t="s">
        <v>7</v>
      </c>
      <c r="D2733" s="50">
        <v>44960</v>
      </c>
      <c r="E2733">
        <f>YEAR(Tabela1[[#This Row],[Start Date]])</f>
        <v>2023</v>
      </c>
      <c r="F2733">
        <f>ROUNDUP(MONTH(Tabela1[[#This Row],[Start Date]])/3,0)</f>
        <v>1</v>
      </c>
      <c r="G2733" t="s">
        <v>11</v>
      </c>
      <c r="H2733">
        <v>15</v>
      </c>
      <c r="I2733" t="s">
        <v>9</v>
      </c>
      <c r="J2733" t="s">
        <v>8</v>
      </c>
      <c r="K2733">
        <v>30</v>
      </c>
      <c r="L2733" t="s">
        <v>8</v>
      </c>
      <c r="M2733">
        <v>20</v>
      </c>
      <c r="N2733">
        <v>1</v>
      </c>
      <c r="O2733" t="str">
        <f>IF(AND(Tabela1[[#This Row],[EA Play Season Pass]]="Yes",Tabela1[[#This Row],[Minecraft Season Pass]]="Yes"),"Yes","No")</f>
        <v>Yes</v>
      </c>
      <c r="P2733" t="str">
        <f>IF(OR(Tabela1[[#This Row],[EA Play Season Pass]]="Yes",Tabela1[[#This Row],[Minecraft Season Pass]]="Yes"),"Yes","No")</f>
        <v>Yes</v>
      </c>
      <c r="Q2733">
        <v>64</v>
      </c>
      <c r="R2733" s="2"/>
    </row>
    <row r="2734" spans="1:18" x14ac:dyDescent="0.25">
      <c r="A2734">
        <v>2733</v>
      </c>
      <c r="B2734" t="s">
        <v>5115</v>
      </c>
      <c r="C2734" t="s">
        <v>13</v>
      </c>
      <c r="D2734" s="50">
        <v>44960</v>
      </c>
      <c r="E2734">
        <f>YEAR(Tabela1[[#This Row],[Start Date]])</f>
        <v>2023</v>
      </c>
      <c r="F2734">
        <f>ROUNDUP(MONTH(Tabela1[[#This Row],[Start Date]])/3,0)</f>
        <v>1</v>
      </c>
      <c r="G2734" t="s">
        <v>11</v>
      </c>
      <c r="H2734">
        <v>10</v>
      </c>
      <c r="I2734" t="s">
        <v>9</v>
      </c>
      <c r="J2734" t="s">
        <v>8</v>
      </c>
      <c r="K2734">
        <v>30</v>
      </c>
      <c r="L2734" t="s">
        <v>8</v>
      </c>
      <c r="M2734">
        <v>20</v>
      </c>
      <c r="N2734">
        <v>1</v>
      </c>
      <c r="O2734" t="str">
        <f>IF(AND(Tabela1[[#This Row],[EA Play Season Pass]]="Yes",Tabela1[[#This Row],[Minecraft Season Pass]]="Yes"),"Yes","No")</f>
        <v>Yes</v>
      </c>
      <c r="P2734" t="str">
        <f>IF(OR(Tabela1[[#This Row],[EA Play Season Pass]]="Yes",Tabela1[[#This Row],[Minecraft Season Pass]]="Yes"),"Yes","No")</f>
        <v>Yes</v>
      </c>
      <c r="Q2734">
        <v>59</v>
      </c>
      <c r="R2734" s="2"/>
    </row>
    <row r="2735" spans="1:18" x14ac:dyDescent="0.25">
      <c r="A2735">
        <v>2734</v>
      </c>
      <c r="B2735" t="s">
        <v>3196</v>
      </c>
      <c r="C2735" t="s">
        <v>10</v>
      </c>
      <c r="D2735" s="50">
        <v>44960</v>
      </c>
      <c r="E2735">
        <f>YEAR(Tabela1[[#This Row],[Start Date]])</f>
        <v>2023</v>
      </c>
      <c r="F2735">
        <f>ROUNDUP(MONTH(Tabela1[[#This Row],[Start Date]])/3,0)</f>
        <v>1</v>
      </c>
      <c r="G2735" t="s">
        <v>8</v>
      </c>
      <c r="H2735">
        <v>5</v>
      </c>
      <c r="I2735" t="s">
        <v>14</v>
      </c>
      <c r="J2735" t="s">
        <v>8</v>
      </c>
      <c r="K2735">
        <v>30</v>
      </c>
      <c r="L2735" t="s">
        <v>8</v>
      </c>
      <c r="M2735">
        <v>20</v>
      </c>
      <c r="N2735">
        <v>3</v>
      </c>
      <c r="O2735" t="str">
        <f>IF(AND(Tabela1[[#This Row],[EA Play Season Pass]]="Yes",Tabela1[[#This Row],[Minecraft Season Pass]]="Yes"),"Yes","No")</f>
        <v>Yes</v>
      </c>
      <c r="P2735" t="str">
        <f>IF(OR(Tabela1[[#This Row],[EA Play Season Pass]]="Yes",Tabela1[[#This Row],[Minecraft Season Pass]]="Yes"),"Yes","No")</f>
        <v>Yes</v>
      </c>
      <c r="Q2735">
        <v>52</v>
      </c>
      <c r="R2735" s="2"/>
    </row>
    <row r="2736" spans="1:18" x14ac:dyDescent="0.25">
      <c r="A2736">
        <v>2735</v>
      </c>
      <c r="B2736" t="s">
        <v>1567</v>
      </c>
      <c r="C2736" t="s">
        <v>10</v>
      </c>
      <c r="D2736" s="50">
        <v>44960</v>
      </c>
      <c r="E2736">
        <f>YEAR(Tabela1[[#This Row],[Start Date]])</f>
        <v>2023</v>
      </c>
      <c r="F2736">
        <f>ROUNDUP(MONTH(Tabela1[[#This Row],[Start Date]])/3,0)</f>
        <v>1</v>
      </c>
      <c r="G2736" t="s">
        <v>8</v>
      </c>
      <c r="H2736">
        <v>5</v>
      </c>
      <c r="I2736" t="s">
        <v>14</v>
      </c>
      <c r="J2736" t="s">
        <v>8</v>
      </c>
      <c r="K2736">
        <v>30</v>
      </c>
      <c r="L2736" t="s">
        <v>8</v>
      </c>
      <c r="M2736">
        <v>20</v>
      </c>
      <c r="N2736">
        <v>1</v>
      </c>
      <c r="O2736" t="str">
        <f>IF(AND(Tabela1[[#This Row],[EA Play Season Pass]]="Yes",Tabela1[[#This Row],[Minecraft Season Pass]]="Yes"),"Yes","No")</f>
        <v>Yes</v>
      </c>
      <c r="P2736" t="str">
        <f>IF(OR(Tabela1[[#This Row],[EA Play Season Pass]]="Yes",Tabela1[[#This Row],[Minecraft Season Pass]]="Yes"),"Yes","No")</f>
        <v>Yes</v>
      </c>
      <c r="Q2736">
        <v>54</v>
      </c>
      <c r="R2736" s="2"/>
    </row>
    <row r="2737" spans="1:18" x14ac:dyDescent="0.25">
      <c r="A2737">
        <v>2736</v>
      </c>
      <c r="B2737" t="s">
        <v>794</v>
      </c>
      <c r="C2737" t="s">
        <v>7</v>
      </c>
      <c r="D2737" s="50">
        <v>44961</v>
      </c>
      <c r="E2737">
        <f>YEAR(Tabela1[[#This Row],[Start Date]])</f>
        <v>2023</v>
      </c>
      <c r="F2737">
        <f>ROUNDUP(MONTH(Tabela1[[#This Row],[Start Date]])/3,0)</f>
        <v>1</v>
      </c>
      <c r="G2737" t="s">
        <v>8</v>
      </c>
      <c r="H2737">
        <v>15</v>
      </c>
      <c r="I2737" t="s">
        <v>14</v>
      </c>
      <c r="J2737" t="s">
        <v>11</v>
      </c>
      <c r="K2737">
        <v>0</v>
      </c>
      <c r="L2737" t="s">
        <v>11</v>
      </c>
      <c r="M2737">
        <v>0</v>
      </c>
      <c r="N2737">
        <v>3</v>
      </c>
      <c r="O2737" t="str">
        <f>IF(AND(Tabela1[[#This Row],[EA Play Season Pass]]="Yes",Tabela1[[#This Row],[Minecraft Season Pass]]="Yes"),"Yes","No")</f>
        <v>No</v>
      </c>
      <c r="P2737" t="str">
        <f>IF(OR(Tabela1[[#This Row],[EA Play Season Pass]]="Yes",Tabela1[[#This Row],[Minecraft Season Pass]]="Yes"),"Yes","No")</f>
        <v>No</v>
      </c>
      <c r="Q2737">
        <v>12</v>
      </c>
      <c r="R2737" s="2"/>
    </row>
    <row r="2738" spans="1:18" x14ac:dyDescent="0.25">
      <c r="A2738">
        <v>2737</v>
      </c>
      <c r="B2738" t="s">
        <v>5116</v>
      </c>
      <c r="C2738" t="s">
        <v>10</v>
      </c>
      <c r="D2738" s="50">
        <v>44961</v>
      </c>
      <c r="E2738">
        <f>YEAR(Tabela1[[#This Row],[Start Date]])</f>
        <v>2023</v>
      </c>
      <c r="F2738">
        <f>ROUNDUP(MONTH(Tabela1[[#This Row],[Start Date]])/3,0)</f>
        <v>1</v>
      </c>
      <c r="G2738" t="s">
        <v>8</v>
      </c>
      <c r="H2738">
        <v>5</v>
      </c>
      <c r="I2738" t="s">
        <v>14</v>
      </c>
      <c r="J2738" t="s">
        <v>8</v>
      </c>
      <c r="K2738">
        <v>30</v>
      </c>
      <c r="L2738" t="s">
        <v>11</v>
      </c>
      <c r="M2738">
        <v>0</v>
      </c>
      <c r="N2738">
        <v>2</v>
      </c>
      <c r="O2738" t="str">
        <f>IF(AND(Tabela1[[#This Row],[EA Play Season Pass]]="Yes",Tabela1[[#This Row],[Minecraft Season Pass]]="Yes"),"Yes","No")</f>
        <v>No</v>
      </c>
      <c r="P2738" t="str">
        <f>IF(OR(Tabela1[[#This Row],[EA Play Season Pass]]="Yes",Tabela1[[#This Row],[Minecraft Season Pass]]="Yes"),"Yes","No")</f>
        <v>Yes</v>
      </c>
      <c r="Q2738">
        <v>33</v>
      </c>
      <c r="R2738" s="2"/>
    </row>
    <row r="2739" spans="1:18" x14ac:dyDescent="0.25">
      <c r="A2739">
        <v>2738</v>
      </c>
      <c r="B2739" t="s">
        <v>1723</v>
      </c>
      <c r="C2739" t="s">
        <v>7</v>
      </c>
      <c r="D2739" s="50">
        <v>44961</v>
      </c>
      <c r="E2739">
        <f>YEAR(Tabela1[[#This Row],[Start Date]])</f>
        <v>2023</v>
      </c>
      <c r="F2739">
        <f>ROUNDUP(MONTH(Tabela1[[#This Row],[Start Date]])/3,0)</f>
        <v>1</v>
      </c>
      <c r="G2739" t="s">
        <v>8</v>
      </c>
      <c r="H2739">
        <v>15</v>
      </c>
      <c r="I2739" t="s">
        <v>14</v>
      </c>
      <c r="J2739" t="s">
        <v>8</v>
      </c>
      <c r="K2739">
        <v>30</v>
      </c>
      <c r="L2739" t="s">
        <v>11</v>
      </c>
      <c r="M2739">
        <v>0</v>
      </c>
      <c r="N2739">
        <v>2</v>
      </c>
      <c r="O2739" t="str">
        <f>IF(AND(Tabela1[[#This Row],[EA Play Season Pass]]="Yes",Tabela1[[#This Row],[Minecraft Season Pass]]="Yes"),"Yes","No")</f>
        <v>No</v>
      </c>
      <c r="P2739" t="str">
        <f>IF(OR(Tabela1[[#This Row],[EA Play Season Pass]]="Yes",Tabela1[[#This Row],[Minecraft Season Pass]]="Yes"),"Yes","No")</f>
        <v>Yes</v>
      </c>
      <c r="Q2739">
        <v>43</v>
      </c>
      <c r="R2739" s="2"/>
    </row>
    <row r="2740" spans="1:18" x14ac:dyDescent="0.25">
      <c r="A2740">
        <v>2739</v>
      </c>
      <c r="B2740" t="s">
        <v>5117</v>
      </c>
      <c r="C2740" t="s">
        <v>10</v>
      </c>
      <c r="D2740" s="50">
        <v>44962</v>
      </c>
      <c r="E2740">
        <f>YEAR(Tabela1[[#This Row],[Start Date]])</f>
        <v>2023</v>
      </c>
      <c r="F2740">
        <f>ROUNDUP(MONTH(Tabela1[[#This Row],[Start Date]])/3,0)</f>
        <v>1</v>
      </c>
      <c r="G2740" t="s">
        <v>11</v>
      </c>
      <c r="H2740">
        <v>5</v>
      </c>
      <c r="I2740" t="s">
        <v>14</v>
      </c>
      <c r="J2740" t="s">
        <v>11</v>
      </c>
      <c r="K2740">
        <v>0</v>
      </c>
      <c r="L2740" t="s">
        <v>11</v>
      </c>
      <c r="M2740">
        <v>0</v>
      </c>
      <c r="N2740">
        <v>1</v>
      </c>
      <c r="O2740" t="str">
        <f>IF(AND(Tabela1[[#This Row],[EA Play Season Pass]]="Yes",Tabela1[[#This Row],[Minecraft Season Pass]]="Yes"),"Yes","No")</f>
        <v>No</v>
      </c>
      <c r="P2740" t="str">
        <f>IF(OR(Tabela1[[#This Row],[EA Play Season Pass]]="Yes",Tabela1[[#This Row],[Minecraft Season Pass]]="Yes"),"Yes","No")</f>
        <v>No</v>
      </c>
      <c r="Q2740">
        <v>4</v>
      </c>
      <c r="R2740" s="2"/>
    </row>
    <row r="2741" spans="1:18" x14ac:dyDescent="0.25">
      <c r="A2741">
        <v>2740</v>
      </c>
      <c r="B2741" t="s">
        <v>5118</v>
      </c>
      <c r="C2741" t="s">
        <v>13</v>
      </c>
      <c r="D2741" s="50">
        <v>44962</v>
      </c>
      <c r="E2741">
        <f>YEAR(Tabela1[[#This Row],[Start Date]])</f>
        <v>2023</v>
      </c>
      <c r="F2741">
        <f>ROUNDUP(MONTH(Tabela1[[#This Row],[Start Date]])/3,0)</f>
        <v>1</v>
      </c>
      <c r="G2741" t="s">
        <v>11</v>
      </c>
      <c r="H2741">
        <v>10</v>
      </c>
      <c r="I2741" t="s">
        <v>14</v>
      </c>
      <c r="J2741" t="s">
        <v>11</v>
      </c>
      <c r="K2741">
        <v>0</v>
      </c>
      <c r="L2741" t="s">
        <v>11</v>
      </c>
      <c r="M2741">
        <v>0</v>
      </c>
      <c r="N2741">
        <v>1</v>
      </c>
      <c r="O2741" t="str">
        <f>IF(AND(Tabela1[[#This Row],[EA Play Season Pass]]="Yes",Tabela1[[#This Row],[Minecraft Season Pass]]="Yes"),"Yes","No")</f>
        <v>No</v>
      </c>
      <c r="P2741" t="str">
        <f>IF(OR(Tabela1[[#This Row],[EA Play Season Pass]]="Yes",Tabela1[[#This Row],[Minecraft Season Pass]]="Yes"),"Yes","No")</f>
        <v>No</v>
      </c>
      <c r="Q2741">
        <v>9</v>
      </c>
      <c r="R2741" s="2"/>
    </row>
    <row r="2742" spans="1:18" x14ac:dyDescent="0.25">
      <c r="A2742">
        <v>2741</v>
      </c>
      <c r="B2742" t="s">
        <v>2003</v>
      </c>
      <c r="C2742" t="s">
        <v>7</v>
      </c>
      <c r="D2742" s="50">
        <v>44963</v>
      </c>
      <c r="E2742">
        <f>YEAR(Tabela1[[#This Row],[Start Date]])</f>
        <v>2023</v>
      </c>
      <c r="F2742">
        <f>ROUNDUP(MONTH(Tabela1[[#This Row],[Start Date]])/3,0)</f>
        <v>1</v>
      </c>
      <c r="G2742" t="s">
        <v>11</v>
      </c>
      <c r="H2742">
        <v>15</v>
      </c>
      <c r="I2742" t="s">
        <v>12</v>
      </c>
      <c r="J2742" t="s">
        <v>8</v>
      </c>
      <c r="K2742">
        <v>30</v>
      </c>
      <c r="L2742" t="s">
        <v>8</v>
      </c>
      <c r="M2742">
        <v>20</v>
      </c>
      <c r="N2742">
        <v>2</v>
      </c>
      <c r="O2742" t="str">
        <f>IF(AND(Tabela1[[#This Row],[EA Play Season Pass]]="Yes",Tabela1[[#This Row],[Minecraft Season Pass]]="Yes"),"Yes","No")</f>
        <v>Yes</v>
      </c>
      <c r="P2742" t="str">
        <f>IF(OR(Tabela1[[#This Row],[EA Play Season Pass]]="Yes",Tabela1[[#This Row],[Minecraft Season Pass]]="Yes"),"Yes","No")</f>
        <v>Yes</v>
      </c>
      <c r="Q2742">
        <v>63</v>
      </c>
      <c r="R2742" s="2"/>
    </row>
    <row r="2743" spans="1:18" x14ac:dyDescent="0.25">
      <c r="A2743">
        <v>2742</v>
      </c>
      <c r="B2743" t="s">
        <v>5119</v>
      </c>
      <c r="C2743" t="s">
        <v>10</v>
      </c>
      <c r="D2743" s="50">
        <v>44963</v>
      </c>
      <c r="E2743">
        <f>YEAR(Tabela1[[#This Row],[Start Date]])</f>
        <v>2023</v>
      </c>
      <c r="F2743">
        <f>ROUNDUP(MONTH(Tabela1[[#This Row],[Start Date]])/3,0)</f>
        <v>1</v>
      </c>
      <c r="G2743" t="s">
        <v>8</v>
      </c>
      <c r="H2743">
        <v>5</v>
      </c>
      <c r="I2743" t="s">
        <v>9</v>
      </c>
      <c r="J2743" t="s">
        <v>8</v>
      </c>
      <c r="K2743">
        <v>30</v>
      </c>
      <c r="L2743" t="s">
        <v>8</v>
      </c>
      <c r="M2743">
        <v>20</v>
      </c>
      <c r="N2743">
        <v>2</v>
      </c>
      <c r="O2743" t="str">
        <f>IF(AND(Tabela1[[#This Row],[EA Play Season Pass]]="Yes",Tabela1[[#This Row],[Minecraft Season Pass]]="Yes"),"Yes","No")</f>
        <v>Yes</v>
      </c>
      <c r="P2743" t="str">
        <f>IF(OR(Tabela1[[#This Row],[EA Play Season Pass]]="Yes",Tabela1[[#This Row],[Minecraft Season Pass]]="Yes"),"Yes","No")</f>
        <v>Yes</v>
      </c>
      <c r="Q2743">
        <v>53</v>
      </c>
      <c r="R2743" s="2"/>
    </row>
    <row r="2744" spans="1:18" x14ac:dyDescent="0.25">
      <c r="A2744">
        <v>2743</v>
      </c>
      <c r="B2744" t="s">
        <v>2962</v>
      </c>
      <c r="C2744" t="s">
        <v>10</v>
      </c>
      <c r="D2744" s="50">
        <v>44963</v>
      </c>
      <c r="E2744">
        <f>YEAR(Tabela1[[#This Row],[Start Date]])</f>
        <v>2023</v>
      </c>
      <c r="F2744">
        <f>ROUNDUP(MONTH(Tabela1[[#This Row],[Start Date]])/3,0)</f>
        <v>1</v>
      </c>
      <c r="G2744" t="s">
        <v>8</v>
      </c>
      <c r="H2744">
        <v>5</v>
      </c>
      <c r="I2744" t="s">
        <v>12</v>
      </c>
      <c r="J2744" t="s">
        <v>8</v>
      </c>
      <c r="K2744">
        <v>30</v>
      </c>
      <c r="L2744" t="s">
        <v>8</v>
      </c>
      <c r="M2744">
        <v>20</v>
      </c>
      <c r="N2744">
        <v>1</v>
      </c>
      <c r="O2744" t="str">
        <f>IF(AND(Tabela1[[#This Row],[EA Play Season Pass]]="Yes",Tabela1[[#This Row],[Minecraft Season Pass]]="Yes"),"Yes","No")</f>
        <v>Yes</v>
      </c>
      <c r="P2744" t="str">
        <f>IF(OR(Tabela1[[#This Row],[EA Play Season Pass]]="Yes",Tabela1[[#This Row],[Minecraft Season Pass]]="Yes"),"Yes","No")</f>
        <v>Yes</v>
      </c>
      <c r="Q2744">
        <v>54</v>
      </c>
      <c r="R2744" s="2"/>
    </row>
    <row r="2745" spans="1:18" x14ac:dyDescent="0.25">
      <c r="A2745">
        <v>2744</v>
      </c>
      <c r="B2745" t="s">
        <v>5120</v>
      </c>
      <c r="C2745" t="s">
        <v>13</v>
      </c>
      <c r="D2745" s="50">
        <v>44963</v>
      </c>
      <c r="E2745">
        <f>YEAR(Tabela1[[#This Row],[Start Date]])</f>
        <v>2023</v>
      </c>
      <c r="F2745">
        <f>ROUNDUP(MONTH(Tabela1[[#This Row],[Start Date]])/3,0)</f>
        <v>1</v>
      </c>
      <c r="G2745" t="s">
        <v>11</v>
      </c>
      <c r="H2745">
        <v>10</v>
      </c>
      <c r="I2745" t="s">
        <v>12</v>
      </c>
      <c r="J2745" t="s">
        <v>11</v>
      </c>
      <c r="K2745">
        <v>0</v>
      </c>
      <c r="L2745" t="s">
        <v>8</v>
      </c>
      <c r="M2745">
        <v>20</v>
      </c>
      <c r="N2745">
        <v>2</v>
      </c>
      <c r="O2745" t="str">
        <f>IF(AND(Tabela1[[#This Row],[EA Play Season Pass]]="Yes",Tabela1[[#This Row],[Minecraft Season Pass]]="Yes"),"Yes","No")</f>
        <v>No</v>
      </c>
      <c r="P2745" t="str">
        <f>IF(OR(Tabela1[[#This Row],[EA Play Season Pass]]="Yes",Tabela1[[#This Row],[Minecraft Season Pass]]="Yes"),"Yes","No")</f>
        <v>Yes</v>
      </c>
      <c r="Q2745">
        <v>28</v>
      </c>
      <c r="R2745" s="2"/>
    </row>
    <row r="2746" spans="1:18" x14ac:dyDescent="0.25">
      <c r="A2746">
        <v>2745</v>
      </c>
      <c r="B2746" t="s">
        <v>5121</v>
      </c>
      <c r="C2746" t="s">
        <v>13</v>
      </c>
      <c r="D2746" s="50">
        <v>44963</v>
      </c>
      <c r="E2746">
        <f>YEAR(Tabela1[[#This Row],[Start Date]])</f>
        <v>2023</v>
      </c>
      <c r="F2746">
        <f>ROUNDUP(MONTH(Tabela1[[#This Row],[Start Date]])/3,0)</f>
        <v>1</v>
      </c>
      <c r="G2746" t="s">
        <v>11</v>
      </c>
      <c r="H2746">
        <v>10</v>
      </c>
      <c r="I2746" t="s">
        <v>14</v>
      </c>
      <c r="J2746" t="s">
        <v>11</v>
      </c>
      <c r="K2746">
        <v>0</v>
      </c>
      <c r="L2746" t="s">
        <v>8</v>
      </c>
      <c r="M2746">
        <v>20</v>
      </c>
      <c r="N2746">
        <v>2</v>
      </c>
      <c r="O2746" t="str">
        <f>IF(AND(Tabela1[[#This Row],[EA Play Season Pass]]="Yes",Tabela1[[#This Row],[Minecraft Season Pass]]="Yes"),"Yes","No")</f>
        <v>No</v>
      </c>
      <c r="P2746" t="str">
        <f>IF(OR(Tabela1[[#This Row],[EA Play Season Pass]]="Yes",Tabela1[[#This Row],[Minecraft Season Pass]]="Yes"),"Yes","No")</f>
        <v>Yes</v>
      </c>
      <c r="Q2746">
        <v>28</v>
      </c>
      <c r="R2746" s="2"/>
    </row>
    <row r="2747" spans="1:18" x14ac:dyDescent="0.25">
      <c r="A2747">
        <v>2746</v>
      </c>
      <c r="B2747" t="s">
        <v>5122</v>
      </c>
      <c r="C2747" t="s">
        <v>10</v>
      </c>
      <c r="D2747" s="50">
        <v>44963</v>
      </c>
      <c r="E2747">
        <f>YEAR(Tabela1[[#This Row],[Start Date]])</f>
        <v>2023</v>
      </c>
      <c r="F2747">
        <f>ROUNDUP(MONTH(Tabela1[[#This Row],[Start Date]])/3,0)</f>
        <v>1</v>
      </c>
      <c r="G2747" t="s">
        <v>11</v>
      </c>
      <c r="H2747">
        <v>5</v>
      </c>
      <c r="I2747" t="s">
        <v>12</v>
      </c>
      <c r="J2747" t="s">
        <v>8</v>
      </c>
      <c r="K2747">
        <v>30</v>
      </c>
      <c r="L2747" t="s">
        <v>11</v>
      </c>
      <c r="M2747">
        <v>0</v>
      </c>
      <c r="N2747">
        <v>3</v>
      </c>
      <c r="O2747" t="str">
        <f>IF(AND(Tabela1[[#This Row],[EA Play Season Pass]]="Yes",Tabela1[[#This Row],[Minecraft Season Pass]]="Yes"),"Yes","No")</f>
        <v>No</v>
      </c>
      <c r="P2747" t="str">
        <f>IF(OR(Tabela1[[#This Row],[EA Play Season Pass]]="Yes",Tabela1[[#This Row],[Minecraft Season Pass]]="Yes"),"Yes","No")</f>
        <v>Yes</v>
      </c>
      <c r="Q2747">
        <v>32</v>
      </c>
      <c r="R2747" s="2"/>
    </row>
    <row r="2748" spans="1:18" x14ac:dyDescent="0.25">
      <c r="A2748">
        <v>2747</v>
      </c>
      <c r="B2748" t="s">
        <v>5123</v>
      </c>
      <c r="C2748" t="s">
        <v>7</v>
      </c>
      <c r="D2748" s="50">
        <v>44963</v>
      </c>
      <c r="E2748">
        <f>YEAR(Tabela1[[#This Row],[Start Date]])</f>
        <v>2023</v>
      </c>
      <c r="F2748">
        <f>ROUNDUP(MONTH(Tabela1[[#This Row],[Start Date]])/3,0)</f>
        <v>1</v>
      </c>
      <c r="G2748" t="s">
        <v>11</v>
      </c>
      <c r="H2748">
        <v>15</v>
      </c>
      <c r="I2748" t="s">
        <v>14</v>
      </c>
      <c r="J2748" t="s">
        <v>8</v>
      </c>
      <c r="K2748">
        <v>30</v>
      </c>
      <c r="L2748" t="s">
        <v>8</v>
      </c>
      <c r="M2748">
        <v>20</v>
      </c>
      <c r="N2748">
        <v>1</v>
      </c>
      <c r="O2748" t="str">
        <f>IF(AND(Tabela1[[#This Row],[EA Play Season Pass]]="Yes",Tabela1[[#This Row],[Minecraft Season Pass]]="Yes"),"Yes","No")</f>
        <v>Yes</v>
      </c>
      <c r="P2748" t="str">
        <f>IF(OR(Tabela1[[#This Row],[EA Play Season Pass]]="Yes",Tabela1[[#This Row],[Minecraft Season Pass]]="Yes"),"Yes","No")</f>
        <v>Yes</v>
      </c>
      <c r="Q2748">
        <v>64</v>
      </c>
      <c r="R2748" s="2"/>
    </row>
    <row r="2749" spans="1:18" x14ac:dyDescent="0.25">
      <c r="A2749">
        <v>2748</v>
      </c>
      <c r="B2749" t="s">
        <v>536</v>
      </c>
      <c r="C2749" t="s">
        <v>13</v>
      </c>
      <c r="D2749" s="50">
        <v>44964</v>
      </c>
      <c r="E2749">
        <f>YEAR(Tabela1[[#This Row],[Start Date]])</f>
        <v>2023</v>
      </c>
      <c r="F2749">
        <f>ROUNDUP(MONTH(Tabela1[[#This Row],[Start Date]])/3,0)</f>
        <v>1</v>
      </c>
      <c r="G2749" t="s">
        <v>8</v>
      </c>
      <c r="H2749">
        <v>10</v>
      </c>
      <c r="I2749" t="s">
        <v>9</v>
      </c>
      <c r="J2749" t="s">
        <v>11</v>
      </c>
      <c r="K2749">
        <v>0</v>
      </c>
      <c r="L2749" t="s">
        <v>11</v>
      </c>
      <c r="M2749">
        <v>0</v>
      </c>
      <c r="N2749">
        <v>3</v>
      </c>
      <c r="O2749" t="str">
        <f>IF(AND(Tabela1[[#This Row],[EA Play Season Pass]]="Yes",Tabela1[[#This Row],[Minecraft Season Pass]]="Yes"),"Yes","No")</f>
        <v>No</v>
      </c>
      <c r="P2749" t="str">
        <f>IF(OR(Tabela1[[#This Row],[EA Play Season Pass]]="Yes",Tabela1[[#This Row],[Minecraft Season Pass]]="Yes"),"Yes","No")</f>
        <v>No</v>
      </c>
      <c r="Q2749">
        <v>7</v>
      </c>
      <c r="R2749" s="2"/>
    </row>
    <row r="2750" spans="1:18" x14ac:dyDescent="0.25">
      <c r="A2750">
        <v>2749</v>
      </c>
      <c r="B2750" t="s">
        <v>3183</v>
      </c>
      <c r="C2750" t="s">
        <v>13</v>
      </c>
      <c r="D2750" s="50">
        <v>44964</v>
      </c>
      <c r="E2750">
        <f>YEAR(Tabela1[[#This Row],[Start Date]])</f>
        <v>2023</v>
      </c>
      <c r="F2750">
        <f>ROUNDUP(MONTH(Tabela1[[#This Row],[Start Date]])/3,0)</f>
        <v>1</v>
      </c>
      <c r="G2750" t="s">
        <v>8</v>
      </c>
      <c r="H2750">
        <v>10</v>
      </c>
      <c r="I2750" t="s">
        <v>14</v>
      </c>
      <c r="J2750" t="s">
        <v>8</v>
      </c>
      <c r="K2750">
        <v>30</v>
      </c>
      <c r="L2750" t="s">
        <v>8</v>
      </c>
      <c r="M2750">
        <v>20</v>
      </c>
      <c r="N2750">
        <v>1</v>
      </c>
      <c r="O2750" t="str">
        <f>IF(AND(Tabela1[[#This Row],[EA Play Season Pass]]="Yes",Tabela1[[#This Row],[Minecraft Season Pass]]="Yes"),"Yes","No")</f>
        <v>Yes</v>
      </c>
      <c r="P2750" t="str">
        <f>IF(OR(Tabela1[[#This Row],[EA Play Season Pass]]="Yes",Tabela1[[#This Row],[Minecraft Season Pass]]="Yes"),"Yes","No")</f>
        <v>Yes</v>
      </c>
      <c r="Q2750">
        <v>59</v>
      </c>
      <c r="R2750" s="2"/>
    </row>
    <row r="2751" spans="1:18" x14ac:dyDescent="0.25">
      <c r="A2751">
        <v>2750</v>
      </c>
      <c r="B2751" t="s">
        <v>1024</v>
      </c>
      <c r="C2751" t="s">
        <v>10</v>
      </c>
      <c r="D2751" s="50">
        <v>44964</v>
      </c>
      <c r="E2751">
        <f>YEAR(Tabela1[[#This Row],[Start Date]])</f>
        <v>2023</v>
      </c>
      <c r="F2751">
        <f>ROUNDUP(MONTH(Tabela1[[#This Row],[Start Date]])/3,0)</f>
        <v>1</v>
      </c>
      <c r="G2751" t="s">
        <v>11</v>
      </c>
      <c r="H2751">
        <v>5</v>
      </c>
      <c r="I2751" t="s">
        <v>9</v>
      </c>
      <c r="J2751" t="s">
        <v>8</v>
      </c>
      <c r="K2751">
        <v>30</v>
      </c>
      <c r="L2751" t="s">
        <v>11</v>
      </c>
      <c r="M2751">
        <v>0</v>
      </c>
      <c r="N2751">
        <v>3</v>
      </c>
      <c r="O2751" t="str">
        <f>IF(AND(Tabela1[[#This Row],[EA Play Season Pass]]="Yes",Tabela1[[#This Row],[Minecraft Season Pass]]="Yes"),"Yes","No")</f>
        <v>No</v>
      </c>
      <c r="P2751" t="str">
        <f>IF(OR(Tabela1[[#This Row],[EA Play Season Pass]]="Yes",Tabela1[[#This Row],[Minecraft Season Pass]]="Yes"),"Yes","No")</f>
        <v>Yes</v>
      </c>
      <c r="Q2751">
        <v>32</v>
      </c>
      <c r="R2751" s="2"/>
    </row>
    <row r="2752" spans="1:18" x14ac:dyDescent="0.25">
      <c r="A2752">
        <v>2751</v>
      </c>
      <c r="B2752" t="s">
        <v>5124</v>
      </c>
      <c r="C2752" t="s">
        <v>13</v>
      </c>
      <c r="D2752" s="50">
        <v>44964</v>
      </c>
      <c r="E2752">
        <f>YEAR(Tabela1[[#This Row],[Start Date]])</f>
        <v>2023</v>
      </c>
      <c r="F2752">
        <f>ROUNDUP(MONTH(Tabela1[[#This Row],[Start Date]])/3,0)</f>
        <v>1</v>
      </c>
      <c r="G2752" t="s">
        <v>8</v>
      </c>
      <c r="H2752">
        <v>10</v>
      </c>
      <c r="I2752" t="s">
        <v>14</v>
      </c>
      <c r="J2752" t="s">
        <v>8</v>
      </c>
      <c r="K2752">
        <v>30</v>
      </c>
      <c r="L2752" t="s">
        <v>11</v>
      </c>
      <c r="M2752">
        <v>0</v>
      </c>
      <c r="N2752">
        <v>1</v>
      </c>
      <c r="O2752" t="str">
        <f>IF(AND(Tabela1[[#This Row],[EA Play Season Pass]]="Yes",Tabela1[[#This Row],[Minecraft Season Pass]]="Yes"),"Yes","No")</f>
        <v>No</v>
      </c>
      <c r="P2752" t="str">
        <f>IF(OR(Tabela1[[#This Row],[EA Play Season Pass]]="Yes",Tabela1[[#This Row],[Minecraft Season Pass]]="Yes"),"Yes","No")</f>
        <v>Yes</v>
      </c>
      <c r="Q2752">
        <v>39</v>
      </c>
      <c r="R2752" s="2"/>
    </row>
    <row r="2753" spans="1:18" x14ac:dyDescent="0.25">
      <c r="A2753">
        <v>2752</v>
      </c>
      <c r="B2753" t="s">
        <v>5125</v>
      </c>
      <c r="C2753" t="s">
        <v>13</v>
      </c>
      <c r="D2753" s="50">
        <v>44964</v>
      </c>
      <c r="E2753">
        <f>YEAR(Tabela1[[#This Row],[Start Date]])</f>
        <v>2023</v>
      </c>
      <c r="F2753">
        <f>ROUNDUP(MONTH(Tabela1[[#This Row],[Start Date]])/3,0)</f>
        <v>1</v>
      </c>
      <c r="G2753" t="s">
        <v>8</v>
      </c>
      <c r="H2753">
        <v>10</v>
      </c>
      <c r="I2753" t="s">
        <v>12</v>
      </c>
      <c r="J2753" t="s">
        <v>11</v>
      </c>
      <c r="K2753">
        <v>0</v>
      </c>
      <c r="L2753" t="s">
        <v>8</v>
      </c>
      <c r="M2753">
        <v>20</v>
      </c>
      <c r="N2753">
        <v>3</v>
      </c>
      <c r="O2753" t="str">
        <f>IF(AND(Tabela1[[#This Row],[EA Play Season Pass]]="Yes",Tabela1[[#This Row],[Minecraft Season Pass]]="Yes"),"Yes","No")</f>
        <v>No</v>
      </c>
      <c r="P2753" t="str">
        <f>IF(OR(Tabela1[[#This Row],[EA Play Season Pass]]="Yes",Tabela1[[#This Row],[Minecraft Season Pass]]="Yes"),"Yes","No")</f>
        <v>Yes</v>
      </c>
      <c r="Q2753">
        <v>27</v>
      </c>
      <c r="R2753" s="2"/>
    </row>
    <row r="2754" spans="1:18" x14ac:dyDescent="0.25">
      <c r="A2754">
        <v>2753</v>
      </c>
      <c r="B2754" t="s">
        <v>2488</v>
      </c>
      <c r="C2754" t="s">
        <v>13</v>
      </c>
      <c r="D2754" s="50">
        <v>44964</v>
      </c>
      <c r="E2754">
        <f>YEAR(Tabela1[[#This Row],[Start Date]])</f>
        <v>2023</v>
      </c>
      <c r="F2754">
        <f>ROUNDUP(MONTH(Tabela1[[#This Row],[Start Date]])/3,0)</f>
        <v>1</v>
      </c>
      <c r="G2754" t="s">
        <v>11</v>
      </c>
      <c r="H2754">
        <v>10</v>
      </c>
      <c r="I2754" t="s">
        <v>14</v>
      </c>
      <c r="J2754" t="s">
        <v>11</v>
      </c>
      <c r="K2754">
        <v>0</v>
      </c>
      <c r="L2754" t="s">
        <v>8</v>
      </c>
      <c r="M2754">
        <v>20</v>
      </c>
      <c r="N2754">
        <v>2</v>
      </c>
      <c r="O2754" t="str">
        <f>IF(AND(Tabela1[[#This Row],[EA Play Season Pass]]="Yes",Tabela1[[#This Row],[Minecraft Season Pass]]="Yes"),"Yes","No")</f>
        <v>No</v>
      </c>
      <c r="P2754" t="str">
        <f>IF(OR(Tabela1[[#This Row],[EA Play Season Pass]]="Yes",Tabela1[[#This Row],[Minecraft Season Pass]]="Yes"),"Yes","No")</f>
        <v>Yes</v>
      </c>
      <c r="Q2754">
        <v>28</v>
      </c>
      <c r="R2754" s="2"/>
    </row>
    <row r="2755" spans="1:18" x14ac:dyDescent="0.25">
      <c r="A2755">
        <v>2754</v>
      </c>
      <c r="B2755" t="s">
        <v>5126</v>
      </c>
      <c r="C2755" t="s">
        <v>10</v>
      </c>
      <c r="D2755" s="50">
        <v>44964</v>
      </c>
      <c r="E2755">
        <f>YEAR(Tabela1[[#This Row],[Start Date]])</f>
        <v>2023</v>
      </c>
      <c r="F2755">
        <f>ROUNDUP(MONTH(Tabela1[[#This Row],[Start Date]])/3,0)</f>
        <v>1</v>
      </c>
      <c r="G2755" t="s">
        <v>11</v>
      </c>
      <c r="H2755">
        <v>5</v>
      </c>
      <c r="I2755" t="s">
        <v>9</v>
      </c>
      <c r="J2755" t="s">
        <v>11</v>
      </c>
      <c r="K2755">
        <v>0</v>
      </c>
      <c r="L2755" t="s">
        <v>11</v>
      </c>
      <c r="M2755">
        <v>0</v>
      </c>
      <c r="N2755">
        <v>2</v>
      </c>
      <c r="O2755" t="str">
        <f>IF(AND(Tabela1[[#This Row],[EA Play Season Pass]]="Yes",Tabela1[[#This Row],[Minecraft Season Pass]]="Yes"),"Yes","No")</f>
        <v>No</v>
      </c>
      <c r="P2755" t="str">
        <f>IF(OR(Tabela1[[#This Row],[EA Play Season Pass]]="Yes",Tabela1[[#This Row],[Minecraft Season Pass]]="Yes"),"Yes","No")</f>
        <v>No</v>
      </c>
      <c r="Q2755">
        <v>3</v>
      </c>
      <c r="R2755" s="2"/>
    </row>
    <row r="2756" spans="1:18" x14ac:dyDescent="0.25">
      <c r="A2756">
        <v>2755</v>
      </c>
      <c r="B2756" t="s">
        <v>5127</v>
      </c>
      <c r="C2756" t="s">
        <v>7</v>
      </c>
      <c r="D2756" s="50">
        <v>44964</v>
      </c>
      <c r="E2756">
        <f>YEAR(Tabela1[[#This Row],[Start Date]])</f>
        <v>2023</v>
      </c>
      <c r="F2756">
        <f>ROUNDUP(MONTH(Tabela1[[#This Row],[Start Date]])/3,0)</f>
        <v>1</v>
      </c>
      <c r="G2756" t="s">
        <v>11</v>
      </c>
      <c r="H2756">
        <v>15</v>
      </c>
      <c r="I2756" t="s">
        <v>12</v>
      </c>
      <c r="J2756" t="s">
        <v>8</v>
      </c>
      <c r="K2756">
        <v>30</v>
      </c>
      <c r="L2756" t="s">
        <v>11</v>
      </c>
      <c r="M2756">
        <v>0</v>
      </c>
      <c r="N2756">
        <v>3</v>
      </c>
      <c r="O2756" t="str">
        <f>IF(AND(Tabela1[[#This Row],[EA Play Season Pass]]="Yes",Tabela1[[#This Row],[Minecraft Season Pass]]="Yes"),"Yes","No")</f>
        <v>No</v>
      </c>
      <c r="P2756" t="str">
        <f>IF(OR(Tabela1[[#This Row],[EA Play Season Pass]]="Yes",Tabela1[[#This Row],[Minecraft Season Pass]]="Yes"),"Yes","No")</f>
        <v>Yes</v>
      </c>
      <c r="Q2756">
        <v>42</v>
      </c>
      <c r="R2756" s="2"/>
    </row>
    <row r="2757" spans="1:18" x14ac:dyDescent="0.25">
      <c r="A2757">
        <v>2756</v>
      </c>
      <c r="B2757" t="s">
        <v>3038</v>
      </c>
      <c r="C2757" t="s">
        <v>7</v>
      </c>
      <c r="D2757" s="50">
        <v>44964</v>
      </c>
      <c r="E2757">
        <f>YEAR(Tabela1[[#This Row],[Start Date]])</f>
        <v>2023</v>
      </c>
      <c r="F2757">
        <f>ROUNDUP(MONTH(Tabela1[[#This Row],[Start Date]])/3,0)</f>
        <v>1</v>
      </c>
      <c r="G2757" t="s">
        <v>8</v>
      </c>
      <c r="H2757">
        <v>15</v>
      </c>
      <c r="I2757" t="s">
        <v>9</v>
      </c>
      <c r="J2757" t="s">
        <v>8</v>
      </c>
      <c r="K2757">
        <v>30</v>
      </c>
      <c r="L2757" t="s">
        <v>11</v>
      </c>
      <c r="M2757">
        <v>0</v>
      </c>
      <c r="N2757">
        <v>1</v>
      </c>
      <c r="O2757" t="str">
        <f>IF(AND(Tabela1[[#This Row],[EA Play Season Pass]]="Yes",Tabela1[[#This Row],[Minecraft Season Pass]]="Yes"),"Yes","No")</f>
        <v>No</v>
      </c>
      <c r="P2757" t="str">
        <f>IF(OR(Tabela1[[#This Row],[EA Play Season Pass]]="Yes",Tabela1[[#This Row],[Minecraft Season Pass]]="Yes"),"Yes","No")</f>
        <v>Yes</v>
      </c>
      <c r="Q2757">
        <v>44</v>
      </c>
      <c r="R2757" s="2"/>
    </row>
    <row r="2758" spans="1:18" x14ac:dyDescent="0.25">
      <c r="A2758">
        <v>2757</v>
      </c>
      <c r="B2758" t="s">
        <v>5128</v>
      </c>
      <c r="C2758" t="s">
        <v>13</v>
      </c>
      <c r="D2758" s="50">
        <v>44964</v>
      </c>
      <c r="E2758">
        <f>YEAR(Tabela1[[#This Row],[Start Date]])</f>
        <v>2023</v>
      </c>
      <c r="F2758">
        <f>ROUNDUP(MONTH(Tabela1[[#This Row],[Start Date]])/3,0)</f>
        <v>1</v>
      </c>
      <c r="G2758" t="s">
        <v>8</v>
      </c>
      <c r="H2758">
        <v>10</v>
      </c>
      <c r="I2758" t="s">
        <v>12</v>
      </c>
      <c r="J2758" t="s">
        <v>8</v>
      </c>
      <c r="K2758">
        <v>30</v>
      </c>
      <c r="L2758" t="s">
        <v>8</v>
      </c>
      <c r="M2758">
        <v>20</v>
      </c>
      <c r="N2758">
        <v>1</v>
      </c>
      <c r="O2758" t="str">
        <f>IF(AND(Tabela1[[#This Row],[EA Play Season Pass]]="Yes",Tabela1[[#This Row],[Minecraft Season Pass]]="Yes"),"Yes","No")</f>
        <v>Yes</v>
      </c>
      <c r="P2758" t="str">
        <f>IF(OR(Tabela1[[#This Row],[EA Play Season Pass]]="Yes",Tabela1[[#This Row],[Minecraft Season Pass]]="Yes"),"Yes","No")</f>
        <v>Yes</v>
      </c>
      <c r="Q2758">
        <v>59</v>
      </c>
      <c r="R2758" s="2"/>
    </row>
    <row r="2759" spans="1:18" x14ac:dyDescent="0.25">
      <c r="A2759">
        <v>2758</v>
      </c>
      <c r="B2759" t="s">
        <v>1005</v>
      </c>
      <c r="C2759" t="s">
        <v>10</v>
      </c>
      <c r="D2759" s="50">
        <v>44965</v>
      </c>
      <c r="E2759">
        <f>YEAR(Tabela1[[#This Row],[Start Date]])</f>
        <v>2023</v>
      </c>
      <c r="F2759">
        <f>ROUNDUP(MONTH(Tabela1[[#This Row],[Start Date]])/3,0)</f>
        <v>1</v>
      </c>
      <c r="G2759" t="s">
        <v>11</v>
      </c>
      <c r="H2759">
        <v>5</v>
      </c>
      <c r="I2759" t="s">
        <v>14</v>
      </c>
      <c r="J2759" t="s">
        <v>11</v>
      </c>
      <c r="K2759">
        <v>0</v>
      </c>
      <c r="L2759" t="s">
        <v>8</v>
      </c>
      <c r="M2759">
        <v>20</v>
      </c>
      <c r="N2759">
        <v>2</v>
      </c>
      <c r="O2759" t="str">
        <f>IF(AND(Tabela1[[#This Row],[EA Play Season Pass]]="Yes",Tabela1[[#This Row],[Minecraft Season Pass]]="Yes"),"Yes","No")</f>
        <v>No</v>
      </c>
      <c r="P2759" t="str">
        <f>IF(OR(Tabela1[[#This Row],[EA Play Season Pass]]="Yes",Tabela1[[#This Row],[Minecraft Season Pass]]="Yes"),"Yes","No")</f>
        <v>Yes</v>
      </c>
      <c r="Q2759">
        <v>23</v>
      </c>
      <c r="R2759" s="2"/>
    </row>
    <row r="2760" spans="1:18" x14ac:dyDescent="0.25">
      <c r="A2760">
        <v>2759</v>
      </c>
      <c r="B2760" t="s">
        <v>5129</v>
      </c>
      <c r="C2760" t="s">
        <v>13</v>
      </c>
      <c r="D2760" s="50">
        <v>44965</v>
      </c>
      <c r="E2760">
        <f>YEAR(Tabela1[[#This Row],[Start Date]])</f>
        <v>2023</v>
      </c>
      <c r="F2760">
        <f>ROUNDUP(MONTH(Tabela1[[#This Row],[Start Date]])/3,0)</f>
        <v>1</v>
      </c>
      <c r="G2760" t="s">
        <v>11</v>
      </c>
      <c r="H2760">
        <v>10</v>
      </c>
      <c r="I2760" t="s">
        <v>14</v>
      </c>
      <c r="J2760" t="s">
        <v>8</v>
      </c>
      <c r="K2760">
        <v>30</v>
      </c>
      <c r="L2760" t="s">
        <v>11</v>
      </c>
      <c r="M2760">
        <v>0</v>
      </c>
      <c r="N2760">
        <v>1</v>
      </c>
      <c r="O2760" t="str">
        <f>IF(AND(Tabela1[[#This Row],[EA Play Season Pass]]="Yes",Tabela1[[#This Row],[Minecraft Season Pass]]="Yes"),"Yes","No")</f>
        <v>No</v>
      </c>
      <c r="P2760" t="str">
        <f>IF(OR(Tabela1[[#This Row],[EA Play Season Pass]]="Yes",Tabela1[[#This Row],[Minecraft Season Pass]]="Yes"),"Yes","No")</f>
        <v>Yes</v>
      </c>
      <c r="Q2760">
        <v>39</v>
      </c>
      <c r="R2760" s="2"/>
    </row>
    <row r="2761" spans="1:18" x14ac:dyDescent="0.25">
      <c r="A2761">
        <v>2760</v>
      </c>
      <c r="B2761" t="s">
        <v>1894</v>
      </c>
      <c r="C2761" t="s">
        <v>10</v>
      </c>
      <c r="D2761" s="50">
        <v>44965</v>
      </c>
      <c r="E2761">
        <f>YEAR(Tabela1[[#This Row],[Start Date]])</f>
        <v>2023</v>
      </c>
      <c r="F2761">
        <f>ROUNDUP(MONTH(Tabela1[[#This Row],[Start Date]])/3,0)</f>
        <v>1</v>
      </c>
      <c r="G2761" t="s">
        <v>8</v>
      </c>
      <c r="H2761">
        <v>5</v>
      </c>
      <c r="I2761" t="s">
        <v>14</v>
      </c>
      <c r="J2761" t="s">
        <v>8</v>
      </c>
      <c r="K2761">
        <v>30</v>
      </c>
      <c r="L2761" t="s">
        <v>11</v>
      </c>
      <c r="M2761">
        <v>0</v>
      </c>
      <c r="N2761">
        <v>2</v>
      </c>
      <c r="O2761" t="str">
        <f>IF(AND(Tabela1[[#This Row],[EA Play Season Pass]]="Yes",Tabela1[[#This Row],[Minecraft Season Pass]]="Yes"),"Yes","No")</f>
        <v>No</v>
      </c>
      <c r="P2761" t="str">
        <f>IF(OR(Tabela1[[#This Row],[EA Play Season Pass]]="Yes",Tabela1[[#This Row],[Minecraft Season Pass]]="Yes"),"Yes","No")</f>
        <v>Yes</v>
      </c>
      <c r="Q2761">
        <v>33</v>
      </c>
      <c r="R2761" s="2"/>
    </row>
    <row r="2762" spans="1:18" x14ac:dyDescent="0.25">
      <c r="A2762">
        <v>2761</v>
      </c>
      <c r="B2762" t="s">
        <v>1258</v>
      </c>
      <c r="C2762" t="s">
        <v>7</v>
      </c>
      <c r="D2762" s="50">
        <v>44965</v>
      </c>
      <c r="E2762">
        <f>YEAR(Tabela1[[#This Row],[Start Date]])</f>
        <v>2023</v>
      </c>
      <c r="F2762">
        <f>ROUNDUP(MONTH(Tabela1[[#This Row],[Start Date]])/3,0)</f>
        <v>1</v>
      </c>
      <c r="G2762" t="s">
        <v>8</v>
      </c>
      <c r="H2762">
        <v>15</v>
      </c>
      <c r="I2762" t="s">
        <v>14</v>
      </c>
      <c r="J2762" t="s">
        <v>11</v>
      </c>
      <c r="K2762">
        <v>0</v>
      </c>
      <c r="L2762" t="s">
        <v>8</v>
      </c>
      <c r="M2762">
        <v>20</v>
      </c>
      <c r="N2762">
        <v>2</v>
      </c>
      <c r="O2762" t="str">
        <f>IF(AND(Tabela1[[#This Row],[EA Play Season Pass]]="Yes",Tabela1[[#This Row],[Minecraft Season Pass]]="Yes"),"Yes","No")</f>
        <v>No</v>
      </c>
      <c r="P2762" t="str">
        <f>IF(OR(Tabela1[[#This Row],[EA Play Season Pass]]="Yes",Tabela1[[#This Row],[Minecraft Season Pass]]="Yes"),"Yes","No")</f>
        <v>Yes</v>
      </c>
      <c r="Q2762">
        <v>33</v>
      </c>
      <c r="R2762" s="2"/>
    </row>
    <row r="2763" spans="1:18" x14ac:dyDescent="0.25">
      <c r="A2763">
        <v>2762</v>
      </c>
      <c r="B2763" t="s">
        <v>5130</v>
      </c>
      <c r="C2763" t="s">
        <v>13</v>
      </c>
      <c r="D2763" s="50">
        <v>44965</v>
      </c>
      <c r="E2763">
        <f>YEAR(Tabela1[[#This Row],[Start Date]])</f>
        <v>2023</v>
      </c>
      <c r="F2763">
        <f>ROUNDUP(MONTH(Tabela1[[#This Row],[Start Date]])/3,0)</f>
        <v>1</v>
      </c>
      <c r="G2763" t="s">
        <v>8</v>
      </c>
      <c r="H2763">
        <v>10</v>
      </c>
      <c r="I2763" t="s">
        <v>9</v>
      </c>
      <c r="J2763" t="s">
        <v>8</v>
      </c>
      <c r="K2763">
        <v>30</v>
      </c>
      <c r="L2763" t="s">
        <v>11</v>
      </c>
      <c r="M2763">
        <v>0</v>
      </c>
      <c r="N2763">
        <v>2</v>
      </c>
      <c r="O2763" t="str">
        <f>IF(AND(Tabela1[[#This Row],[EA Play Season Pass]]="Yes",Tabela1[[#This Row],[Minecraft Season Pass]]="Yes"),"Yes","No")</f>
        <v>No</v>
      </c>
      <c r="P2763" t="str">
        <f>IF(OR(Tabela1[[#This Row],[EA Play Season Pass]]="Yes",Tabela1[[#This Row],[Minecraft Season Pass]]="Yes"),"Yes","No")</f>
        <v>Yes</v>
      </c>
      <c r="Q2763">
        <v>38</v>
      </c>
      <c r="R2763" s="2"/>
    </row>
    <row r="2764" spans="1:18" x14ac:dyDescent="0.25">
      <c r="A2764">
        <v>2763</v>
      </c>
      <c r="B2764" t="s">
        <v>4684</v>
      </c>
      <c r="C2764" t="s">
        <v>7</v>
      </c>
      <c r="D2764" s="50">
        <v>44966</v>
      </c>
      <c r="E2764">
        <f>YEAR(Tabela1[[#This Row],[Start Date]])</f>
        <v>2023</v>
      </c>
      <c r="F2764">
        <f>ROUNDUP(MONTH(Tabela1[[#This Row],[Start Date]])/3,0)</f>
        <v>1</v>
      </c>
      <c r="G2764" t="s">
        <v>11</v>
      </c>
      <c r="H2764">
        <v>15</v>
      </c>
      <c r="I2764" t="s">
        <v>14</v>
      </c>
      <c r="J2764" t="s">
        <v>11</v>
      </c>
      <c r="K2764">
        <v>0</v>
      </c>
      <c r="L2764" t="s">
        <v>8</v>
      </c>
      <c r="M2764">
        <v>20</v>
      </c>
      <c r="N2764">
        <v>3</v>
      </c>
      <c r="O2764" t="str">
        <f>IF(AND(Tabela1[[#This Row],[EA Play Season Pass]]="Yes",Tabela1[[#This Row],[Minecraft Season Pass]]="Yes"),"Yes","No")</f>
        <v>No</v>
      </c>
      <c r="P2764" t="str">
        <f>IF(OR(Tabela1[[#This Row],[EA Play Season Pass]]="Yes",Tabela1[[#This Row],[Minecraft Season Pass]]="Yes"),"Yes","No")</f>
        <v>Yes</v>
      </c>
      <c r="Q2764">
        <v>32</v>
      </c>
      <c r="R2764" s="2"/>
    </row>
    <row r="2765" spans="1:18" x14ac:dyDescent="0.25">
      <c r="A2765">
        <v>2764</v>
      </c>
      <c r="B2765" t="s">
        <v>2594</v>
      </c>
      <c r="C2765" t="s">
        <v>7</v>
      </c>
      <c r="D2765" s="50">
        <v>44966</v>
      </c>
      <c r="E2765">
        <f>YEAR(Tabela1[[#This Row],[Start Date]])</f>
        <v>2023</v>
      </c>
      <c r="F2765">
        <f>ROUNDUP(MONTH(Tabela1[[#This Row],[Start Date]])/3,0)</f>
        <v>1</v>
      </c>
      <c r="G2765" t="s">
        <v>11</v>
      </c>
      <c r="H2765">
        <v>15</v>
      </c>
      <c r="I2765" t="s">
        <v>9</v>
      </c>
      <c r="J2765" t="s">
        <v>11</v>
      </c>
      <c r="K2765">
        <v>0</v>
      </c>
      <c r="L2765" t="s">
        <v>11</v>
      </c>
      <c r="M2765">
        <v>0</v>
      </c>
      <c r="N2765">
        <v>1</v>
      </c>
      <c r="O2765" t="str">
        <f>IF(AND(Tabela1[[#This Row],[EA Play Season Pass]]="Yes",Tabela1[[#This Row],[Minecraft Season Pass]]="Yes"),"Yes","No")</f>
        <v>No</v>
      </c>
      <c r="P2765" t="str">
        <f>IF(OR(Tabela1[[#This Row],[EA Play Season Pass]]="Yes",Tabela1[[#This Row],[Minecraft Season Pass]]="Yes"),"Yes","No")</f>
        <v>No</v>
      </c>
      <c r="Q2765">
        <v>14</v>
      </c>
      <c r="R2765" s="2"/>
    </row>
    <row r="2766" spans="1:18" x14ac:dyDescent="0.25">
      <c r="A2766">
        <v>2765</v>
      </c>
      <c r="B2766" t="s">
        <v>1380</v>
      </c>
      <c r="C2766" t="s">
        <v>7</v>
      </c>
      <c r="D2766" s="50">
        <v>44966</v>
      </c>
      <c r="E2766">
        <f>YEAR(Tabela1[[#This Row],[Start Date]])</f>
        <v>2023</v>
      </c>
      <c r="F2766">
        <f>ROUNDUP(MONTH(Tabela1[[#This Row],[Start Date]])/3,0)</f>
        <v>1</v>
      </c>
      <c r="G2766" t="s">
        <v>11</v>
      </c>
      <c r="H2766">
        <v>15</v>
      </c>
      <c r="I2766" t="s">
        <v>14</v>
      </c>
      <c r="J2766" t="s">
        <v>11</v>
      </c>
      <c r="K2766">
        <v>0</v>
      </c>
      <c r="L2766" t="s">
        <v>11</v>
      </c>
      <c r="M2766">
        <v>0</v>
      </c>
      <c r="N2766">
        <v>3</v>
      </c>
      <c r="O2766" t="str">
        <f>IF(AND(Tabela1[[#This Row],[EA Play Season Pass]]="Yes",Tabela1[[#This Row],[Minecraft Season Pass]]="Yes"),"Yes","No")</f>
        <v>No</v>
      </c>
      <c r="P2766" t="str">
        <f>IF(OR(Tabela1[[#This Row],[EA Play Season Pass]]="Yes",Tabela1[[#This Row],[Minecraft Season Pass]]="Yes"),"Yes","No")</f>
        <v>No</v>
      </c>
      <c r="Q2766">
        <v>12</v>
      </c>
      <c r="R2766" s="2"/>
    </row>
    <row r="2767" spans="1:18" x14ac:dyDescent="0.25">
      <c r="A2767">
        <v>2766</v>
      </c>
      <c r="B2767" t="s">
        <v>5131</v>
      </c>
      <c r="C2767" t="s">
        <v>13</v>
      </c>
      <c r="D2767" s="50">
        <v>44966</v>
      </c>
      <c r="E2767">
        <f>YEAR(Tabela1[[#This Row],[Start Date]])</f>
        <v>2023</v>
      </c>
      <c r="F2767">
        <f>ROUNDUP(MONTH(Tabela1[[#This Row],[Start Date]])/3,0)</f>
        <v>1</v>
      </c>
      <c r="G2767" t="s">
        <v>8</v>
      </c>
      <c r="H2767">
        <v>10</v>
      </c>
      <c r="I2767" t="s">
        <v>12</v>
      </c>
      <c r="J2767" t="s">
        <v>11</v>
      </c>
      <c r="K2767">
        <v>0</v>
      </c>
      <c r="L2767" t="s">
        <v>8</v>
      </c>
      <c r="M2767">
        <v>20</v>
      </c>
      <c r="N2767">
        <v>2</v>
      </c>
      <c r="O2767" t="str">
        <f>IF(AND(Tabela1[[#This Row],[EA Play Season Pass]]="Yes",Tabela1[[#This Row],[Minecraft Season Pass]]="Yes"),"Yes","No")</f>
        <v>No</v>
      </c>
      <c r="P2767" t="str">
        <f>IF(OR(Tabela1[[#This Row],[EA Play Season Pass]]="Yes",Tabela1[[#This Row],[Minecraft Season Pass]]="Yes"),"Yes","No")</f>
        <v>Yes</v>
      </c>
      <c r="Q2767">
        <v>28</v>
      </c>
      <c r="R2767" s="2"/>
    </row>
    <row r="2768" spans="1:18" x14ac:dyDescent="0.25">
      <c r="A2768">
        <v>2767</v>
      </c>
      <c r="B2768" t="s">
        <v>3440</v>
      </c>
      <c r="C2768" t="s">
        <v>7</v>
      </c>
      <c r="D2768" s="50">
        <v>44966</v>
      </c>
      <c r="E2768">
        <f>YEAR(Tabela1[[#This Row],[Start Date]])</f>
        <v>2023</v>
      </c>
      <c r="F2768">
        <f>ROUNDUP(MONTH(Tabela1[[#This Row],[Start Date]])/3,0)</f>
        <v>1</v>
      </c>
      <c r="G2768" t="s">
        <v>8</v>
      </c>
      <c r="H2768">
        <v>15</v>
      </c>
      <c r="I2768" t="s">
        <v>14</v>
      </c>
      <c r="J2768" t="s">
        <v>11</v>
      </c>
      <c r="K2768">
        <v>0</v>
      </c>
      <c r="L2768" t="s">
        <v>11</v>
      </c>
      <c r="M2768">
        <v>0</v>
      </c>
      <c r="N2768">
        <v>3</v>
      </c>
      <c r="O2768" t="str">
        <f>IF(AND(Tabela1[[#This Row],[EA Play Season Pass]]="Yes",Tabela1[[#This Row],[Minecraft Season Pass]]="Yes"),"Yes","No")</f>
        <v>No</v>
      </c>
      <c r="P2768" t="str">
        <f>IF(OR(Tabela1[[#This Row],[EA Play Season Pass]]="Yes",Tabela1[[#This Row],[Minecraft Season Pass]]="Yes"),"Yes","No")</f>
        <v>No</v>
      </c>
      <c r="Q2768">
        <v>12</v>
      </c>
      <c r="R2768" s="2"/>
    </row>
    <row r="2769" spans="1:18" x14ac:dyDescent="0.25">
      <c r="A2769">
        <v>2768</v>
      </c>
      <c r="B2769" t="s">
        <v>2645</v>
      </c>
      <c r="C2769" t="s">
        <v>13</v>
      </c>
      <c r="D2769" s="50">
        <v>44966</v>
      </c>
      <c r="E2769">
        <f>YEAR(Tabela1[[#This Row],[Start Date]])</f>
        <v>2023</v>
      </c>
      <c r="F2769">
        <f>ROUNDUP(MONTH(Tabela1[[#This Row],[Start Date]])/3,0)</f>
        <v>1</v>
      </c>
      <c r="G2769" t="s">
        <v>11</v>
      </c>
      <c r="H2769">
        <v>10</v>
      </c>
      <c r="I2769" t="s">
        <v>12</v>
      </c>
      <c r="J2769" t="s">
        <v>11</v>
      </c>
      <c r="K2769">
        <v>0</v>
      </c>
      <c r="L2769" t="s">
        <v>8</v>
      </c>
      <c r="M2769">
        <v>20</v>
      </c>
      <c r="N2769">
        <v>1</v>
      </c>
      <c r="O2769" t="str">
        <f>IF(AND(Tabela1[[#This Row],[EA Play Season Pass]]="Yes",Tabela1[[#This Row],[Minecraft Season Pass]]="Yes"),"Yes","No")</f>
        <v>No</v>
      </c>
      <c r="P2769" t="str">
        <f>IF(OR(Tabela1[[#This Row],[EA Play Season Pass]]="Yes",Tabela1[[#This Row],[Minecraft Season Pass]]="Yes"),"Yes","No")</f>
        <v>Yes</v>
      </c>
      <c r="Q2769">
        <v>29</v>
      </c>
      <c r="R2769" s="2"/>
    </row>
    <row r="2770" spans="1:18" x14ac:dyDescent="0.25">
      <c r="A2770">
        <v>2769</v>
      </c>
      <c r="B2770" t="s">
        <v>5132</v>
      </c>
      <c r="C2770" t="s">
        <v>13</v>
      </c>
      <c r="D2770" s="50">
        <v>44966</v>
      </c>
      <c r="E2770">
        <f>YEAR(Tabela1[[#This Row],[Start Date]])</f>
        <v>2023</v>
      </c>
      <c r="F2770">
        <f>ROUNDUP(MONTH(Tabela1[[#This Row],[Start Date]])/3,0)</f>
        <v>1</v>
      </c>
      <c r="G2770" t="s">
        <v>11</v>
      </c>
      <c r="H2770">
        <v>10</v>
      </c>
      <c r="I2770" t="s">
        <v>12</v>
      </c>
      <c r="J2770" t="s">
        <v>8</v>
      </c>
      <c r="K2770">
        <v>30</v>
      </c>
      <c r="L2770" t="s">
        <v>11</v>
      </c>
      <c r="M2770">
        <v>0</v>
      </c>
      <c r="N2770">
        <v>3</v>
      </c>
      <c r="O2770" t="str">
        <f>IF(AND(Tabela1[[#This Row],[EA Play Season Pass]]="Yes",Tabela1[[#This Row],[Minecraft Season Pass]]="Yes"),"Yes","No")</f>
        <v>No</v>
      </c>
      <c r="P2770" t="str">
        <f>IF(OR(Tabela1[[#This Row],[EA Play Season Pass]]="Yes",Tabela1[[#This Row],[Minecraft Season Pass]]="Yes"),"Yes","No")</f>
        <v>Yes</v>
      </c>
      <c r="Q2770">
        <v>37</v>
      </c>
      <c r="R2770" s="2"/>
    </row>
    <row r="2771" spans="1:18" x14ac:dyDescent="0.25">
      <c r="A2771">
        <v>2770</v>
      </c>
      <c r="B2771" t="s">
        <v>5133</v>
      </c>
      <c r="C2771" t="s">
        <v>13</v>
      </c>
      <c r="D2771" s="50">
        <v>44966</v>
      </c>
      <c r="E2771">
        <f>YEAR(Tabela1[[#This Row],[Start Date]])</f>
        <v>2023</v>
      </c>
      <c r="F2771">
        <f>ROUNDUP(MONTH(Tabela1[[#This Row],[Start Date]])/3,0)</f>
        <v>1</v>
      </c>
      <c r="G2771" t="s">
        <v>8</v>
      </c>
      <c r="H2771">
        <v>10</v>
      </c>
      <c r="I2771" t="s">
        <v>9</v>
      </c>
      <c r="J2771" t="s">
        <v>8</v>
      </c>
      <c r="K2771">
        <v>30</v>
      </c>
      <c r="L2771" t="s">
        <v>8</v>
      </c>
      <c r="M2771">
        <v>20</v>
      </c>
      <c r="N2771">
        <v>3</v>
      </c>
      <c r="O2771" t="str">
        <f>IF(AND(Tabela1[[#This Row],[EA Play Season Pass]]="Yes",Tabela1[[#This Row],[Minecraft Season Pass]]="Yes"),"Yes","No")</f>
        <v>Yes</v>
      </c>
      <c r="P2771" t="str">
        <f>IF(OR(Tabela1[[#This Row],[EA Play Season Pass]]="Yes",Tabela1[[#This Row],[Minecraft Season Pass]]="Yes"),"Yes","No")</f>
        <v>Yes</v>
      </c>
      <c r="Q2771">
        <v>57</v>
      </c>
      <c r="R2771" s="2"/>
    </row>
    <row r="2772" spans="1:18" x14ac:dyDescent="0.25">
      <c r="A2772">
        <v>2771</v>
      </c>
      <c r="B2772" t="s">
        <v>3546</v>
      </c>
      <c r="C2772" t="s">
        <v>13</v>
      </c>
      <c r="D2772" s="50">
        <v>44966</v>
      </c>
      <c r="E2772">
        <f>YEAR(Tabela1[[#This Row],[Start Date]])</f>
        <v>2023</v>
      </c>
      <c r="F2772">
        <f>ROUNDUP(MONTH(Tabela1[[#This Row],[Start Date]])/3,0)</f>
        <v>1</v>
      </c>
      <c r="G2772" t="s">
        <v>8</v>
      </c>
      <c r="H2772">
        <v>10</v>
      </c>
      <c r="I2772" t="s">
        <v>14</v>
      </c>
      <c r="J2772" t="s">
        <v>8</v>
      </c>
      <c r="K2772">
        <v>30</v>
      </c>
      <c r="L2772" t="s">
        <v>11</v>
      </c>
      <c r="M2772">
        <v>0</v>
      </c>
      <c r="N2772">
        <v>2</v>
      </c>
      <c r="O2772" t="str">
        <f>IF(AND(Tabela1[[#This Row],[EA Play Season Pass]]="Yes",Tabela1[[#This Row],[Minecraft Season Pass]]="Yes"),"Yes","No")</f>
        <v>No</v>
      </c>
      <c r="P2772" t="str">
        <f>IF(OR(Tabela1[[#This Row],[EA Play Season Pass]]="Yes",Tabela1[[#This Row],[Minecraft Season Pass]]="Yes"),"Yes","No")</f>
        <v>Yes</v>
      </c>
      <c r="Q2772">
        <v>38</v>
      </c>
      <c r="R2772" s="2"/>
    </row>
    <row r="2773" spans="1:18" x14ac:dyDescent="0.25">
      <c r="A2773">
        <v>2772</v>
      </c>
      <c r="B2773" t="s">
        <v>2727</v>
      </c>
      <c r="C2773" t="s">
        <v>10</v>
      </c>
      <c r="D2773" s="50">
        <v>44966</v>
      </c>
      <c r="E2773">
        <f>YEAR(Tabela1[[#This Row],[Start Date]])</f>
        <v>2023</v>
      </c>
      <c r="F2773">
        <f>ROUNDUP(MONTH(Tabela1[[#This Row],[Start Date]])/3,0)</f>
        <v>1</v>
      </c>
      <c r="G2773" t="s">
        <v>11</v>
      </c>
      <c r="H2773">
        <v>5</v>
      </c>
      <c r="I2773" t="s">
        <v>12</v>
      </c>
      <c r="J2773" t="s">
        <v>8</v>
      </c>
      <c r="K2773">
        <v>30</v>
      </c>
      <c r="L2773" t="s">
        <v>11</v>
      </c>
      <c r="M2773">
        <v>0</v>
      </c>
      <c r="N2773">
        <v>2</v>
      </c>
      <c r="O2773" t="str">
        <f>IF(AND(Tabela1[[#This Row],[EA Play Season Pass]]="Yes",Tabela1[[#This Row],[Minecraft Season Pass]]="Yes"),"Yes","No")</f>
        <v>No</v>
      </c>
      <c r="P2773" t="str">
        <f>IF(OR(Tabela1[[#This Row],[EA Play Season Pass]]="Yes",Tabela1[[#This Row],[Minecraft Season Pass]]="Yes"),"Yes","No")</f>
        <v>Yes</v>
      </c>
      <c r="Q2773">
        <v>33</v>
      </c>
      <c r="R2773" s="2"/>
    </row>
    <row r="2774" spans="1:18" x14ac:dyDescent="0.25">
      <c r="A2774">
        <v>2773</v>
      </c>
      <c r="B2774" t="s">
        <v>5134</v>
      </c>
      <c r="C2774" t="s">
        <v>13</v>
      </c>
      <c r="D2774" s="50">
        <v>44966</v>
      </c>
      <c r="E2774">
        <f>YEAR(Tabela1[[#This Row],[Start Date]])</f>
        <v>2023</v>
      </c>
      <c r="F2774">
        <f>ROUNDUP(MONTH(Tabela1[[#This Row],[Start Date]])/3,0)</f>
        <v>1</v>
      </c>
      <c r="G2774" t="s">
        <v>8</v>
      </c>
      <c r="H2774">
        <v>10</v>
      </c>
      <c r="I2774" t="s">
        <v>12</v>
      </c>
      <c r="J2774" t="s">
        <v>11</v>
      </c>
      <c r="K2774">
        <v>0</v>
      </c>
      <c r="L2774" t="s">
        <v>11</v>
      </c>
      <c r="M2774">
        <v>0</v>
      </c>
      <c r="N2774">
        <v>3</v>
      </c>
      <c r="O2774" t="str">
        <f>IF(AND(Tabela1[[#This Row],[EA Play Season Pass]]="Yes",Tabela1[[#This Row],[Minecraft Season Pass]]="Yes"),"Yes","No")</f>
        <v>No</v>
      </c>
      <c r="P2774" t="str">
        <f>IF(OR(Tabela1[[#This Row],[EA Play Season Pass]]="Yes",Tabela1[[#This Row],[Minecraft Season Pass]]="Yes"),"Yes","No")</f>
        <v>No</v>
      </c>
      <c r="Q2774">
        <v>7</v>
      </c>
      <c r="R2774" s="2"/>
    </row>
    <row r="2775" spans="1:18" x14ac:dyDescent="0.25">
      <c r="A2775">
        <v>2774</v>
      </c>
      <c r="B2775" t="s">
        <v>5135</v>
      </c>
      <c r="C2775" t="s">
        <v>7</v>
      </c>
      <c r="D2775" s="50">
        <v>44967</v>
      </c>
      <c r="E2775">
        <f>YEAR(Tabela1[[#This Row],[Start Date]])</f>
        <v>2023</v>
      </c>
      <c r="F2775">
        <f>ROUNDUP(MONTH(Tabela1[[#This Row],[Start Date]])/3,0)</f>
        <v>1</v>
      </c>
      <c r="G2775" t="s">
        <v>8</v>
      </c>
      <c r="H2775">
        <v>15</v>
      </c>
      <c r="I2775" t="s">
        <v>9</v>
      </c>
      <c r="J2775" t="s">
        <v>11</v>
      </c>
      <c r="K2775">
        <v>0</v>
      </c>
      <c r="L2775" t="s">
        <v>8</v>
      </c>
      <c r="M2775">
        <v>20</v>
      </c>
      <c r="N2775">
        <v>3</v>
      </c>
      <c r="O2775" t="str">
        <f>IF(AND(Tabela1[[#This Row],[EA Play Season Pass]]="Yes",Tabela1[[#This Row],[Minecraft Season Pass]]="Yes"),"Yes","No")</f>
        <v>No</v>
      </c>
      <c r="P2775" t="str">
        <f>IF(OR(Tabela1[[#This Row],[EA Play Season Pass]]="Yes",Tabela1[[#This Row],[Minecraft Season Pass]]="Yes"),"Yes","No")</f>
        <v>Yes</v>
      </c>
      <c r="Q2775">
        <v>32</v>
      </c>
      <c r="R2775" s="2"/>
    </row>
    <row r="2776" spans="1:18" x14ac:dyDescent="0.25">
      <c r="A2776">
        <v>2775</v>
      </c>
      <c r="B2776" t="s">
        <v>1767</v>
      </c>
      <c r="C2776" t="s">
        <v>13</v>
      </c>
      <c r="D2776" s="50">
        <v>44967</v>
      </c>
      <c r="E2776">
        <f>YEAR(Tabela1[[#This Row],[Start Date]])</f>
        <v>2023</v>
      </c>
      <c r="F2776">
        <f>ROUNDUP(MONTH(Tabela1[[#This Row],[Start Date]])/3,0)</f>
        <v>1</v>
      </c>
      <c r="G2776" t="s">
        <v>11</v>
      </c>
      <c r="H2776">
        <v>10</v>
      </c>
      <c r="I2776" t="s">
        <v>12</v>
      </c>
      <c r="J2776" t="s">
        <v>8</v>
      </c>
      <c r="K2776">
        <v>30</v>
      </c>
      <c r="L2776" t="s">
        <v>11</v>
      </c>
      <c r="M2776">
        <v>0</v>
      </c>
      <c r="N2776">
        <v>3</v>
      </c>
      <c r="O2776" t="str">
        <f>IF(AND(Tabela1[[#This Row],[EA Play Season Pass]]="Yes",Tabela1[[#This Row],[Minecraft Season Pass]]="Yes"),"Yes","No")</f>
        <v>No</v>
      </c>
      <c r="P2776" t="str">
        <f>IF(OR(Tabela1[[#This Row],[EA Play Season Pass]]="Yes",Tabela1[[#This Row],[Minecraft Season Pass]]="Yes"),"Yes","No")</f>
        <v>Yes</v>
      </c>
      <c r="Q2776">
        <v>37</v>
      </c>
      <c r="R2776" s="2"/>
    </row>
    <row r="2777" spans="1:18" x14ac:dyDescent="0.25">
      <c r="A2777">
        <v>2776</v>
      </c>
      <c r="B2777" t="s">
        <v>5136</v>
      </c>
      <c r="C2777" t="s">
        <v>7</v>
      </c>
      <c r="D2777" s="50">
        <v>44967</v>
      </c>
      <c r="E2777">
        <f>YEAR(Tabela1[[#This Row],[Start Date]])</f>
        <v>2023</v>
      </c>
      <c r="F2777">
        <f>ROUNDUP(MONTH(Tabela1[[#This Row],[Start Date]])/3,0)</f>
        <v>1</v>
      </c>
      <c r="G2777" t="s">
        <v>11</v>
      </c>
      <c r="H2777">
        <v>15</v>
      </c>
      <c r="I2777" t="s">
        <v>9</v>
      </c>
      <c r="J2777" t="s">
        <v>11</v>
      </c>
      <c r="K2777">
        <v>0</v>
      </c>
      <c r="L2777" t="s">
        <v>8</v>
      </c>
      <c r="M2777">
        <v>20</v>
      </c>
      <c r="N2777">
        <v>1</v>
      </c>
      <c r="O2777" t="str">
        <f>IF(AND(Tabela1[[#This Row],[EA Play Season Pass]]="Yes",Tabela1[[#This Row],[Minecraft Season Pass]]="Yes"),"Yes","No")</f>
        <v>No</v>
      </c>
      <c r="P2777" t="str">
        <f>IF(OR(Tabela1[[#This Row],[EA Play Season Pass]]="Yes",Tabela1[[#This Row],[Minecraft Season Pass]]="Yes"),"Yes","No")</f>
        <v>Yes</v>
      </c>
      <c r="Q2777">
        <v>34</v>
      </c>
      <c r="R2777" s="2"/>
    </row>
    <row r="2778" spans="1:18" x14ac:dyDescent="0.25">
      <c r="A2778">
        <v>2777</v>
      </c>
      <c r="B2778" t="s">
        <v>5137</v>
      </c>
      <c r="C2778" t="s">
        <v>10</v>
      </c>
      <c r="D2778" s="50">
        <v>44967</v>
      </c>
      <c r="E2778">
        <f>YEAR(Tabela1[[#This Row],[Start Date]])</f>
        <v>2023</v>
      </c>
      <c r="F2778">
        <f>ROUNDUP(MONTH(Tabela1[[#This Row],[Start Date]])/3,0)</f>
        <v>1</v>
      </c>
      <c r="G2778" t="s">
        <v>8</v>
      </c>
      <c r="H2778">
        <v>5</v>
      </c>
      <c r="I2778" t="s">
        <v>14</v>
      </c>
      <c r="J2778" t="s">
        <v>11</v>
      </c>
      <c r="K2778">
        <v>0</v>
      </c>
      <c r="L2778" t="s">
        <v>11</v>
      </c>
      <c r="M2778">
        <v>0</v>
      </c>
      <c r="N2778">
        <v>2</v>
      </c>
      <c r="O2778" t="str">
        <f>IF(AND(Tabela1[[#This Row],[EA Play Season Pass]]="Yes",Tabela1[[#This Row],[Minecraft Season Pass]]="Yes"),"Yes","No")</f>
        <v>No</v>
      </c>
      <c r="P2778" t="str">
        <f>IF(OR(Tabela1[[#This Row],[EA Play Season Pass]]="Yes",Tabela1[[#This Row],[Minecraft Season Pass]]="Yes"),"Yes","No")</f>
        <v>No</v>
      </c>
      <c r="Q2778">
        <v>3</v>
      </c>
      <c r="R2778" s="2"/>
    </row>
    <row r="2779" spans="1:18" x14ac:dyDescent="0.25">
      <c r="A2779">
        <v>2778</v>
      </c>
      <c r="B2779" t="s">
        <v>573</v>
      </c>
      <c r="C2779" t="s">
        <v>7</v>
      </c>
      <c r="D2779" s="50">
        <v>44967</v>
      </c>
      <c r="E2779">
        <f>YEAR(Tabela1[[#This Row],[Start Date]])</f>
        <v>2023</v>
      </c>
      <c r="F2779">
        <f>ROUNDUP(MONTH(Tabela1[[#This Row],[Start Date]])/3,0)</f>
        <v>1</v>
      </c>
      <c r="G2779" t="s">
        <v>8</v>
      </c>
      <c r="H2779">
        <v>15</v>
      </c>
      <c r="I2779" t="s">
        <v>14</v>
      </c>
      <c r="J2779" t="s">
        <v>11</v>
      </c>
      <c r="K2779">
        <v>0</v>
      </c>
      <c r="L2779" t="s">
        <v>11</v>
      </c>
      <c r="M2779">
        <v>0</v>
      </c>
      <c r="N2779">
        <v>1</v>
      </c>
      <c r="O2779" t="str">
        <f>IF(AND(Tabela1[[#This Row],[EA Play Season Pass]]="Yes",Tabela1[[#This Row],[Minecraft Season Pass]]="Yes"),"Yes","No")</f>
        <v>No</v>
      </c>
      <c r="P2779" t="str">
        <f>IF(OR(Tabela1[[#This Row],[EA Play Season Pass]]="Yes",Tabela1[[#This Row],[Minecraft Season Pass]]="Yes"),"Yes","No")</f>
        <v>No</v>
      </c>
      <c r="Q2779">
        <v>14</v>
      </c>
      <c r="R2779" s="2"/>
    </row>
    <row r="2780" spans="1:18" x14ac:dyDescent="0.25">
      <c r="A2780">
        <v>2779</v>
      </c>
      <c r="B2780" t="s">
        <v>456</v>
      </c>
      <c r="C2780" t="s">
        <v>7</v>
      </c>
      <c r="D2780" s="50">
        <v>44968</v>
      </c>
      <c r="E2780">
        <f>YEAR(Tabela1[[#This Row],[Start Date]])</f>
        <v>2023</v>
      </c>
      <c r="F2780">
        <f>ROUNDUP(MONTH(Tabela1[[#This Row],[Start Date]])/3,0)</f>
        <v>1</v>
      </c>
      <c r="G2780" t="s">
        <v>11</v>
      </c>
      <c r="H2780">
        <v>15</v>
      </c>
      <c r="I2780" t="s">
        <v>9</v>
      </c>
      <c r="J2780" t="s">
        <v>8</v>
      </c>
      <c r="K2780">
        <v>30</v>
      </c>
      <c r="L2780" t="s">
        <v>11</v>
      </c>
      <c r="M2780">
        <v>0</v>
      </c>
      <c r="N2780">
        <v>2</v>
      </c>
      <c r="O2780" t="str">
        <f>IF(AND(Tabela1[[#This Row],[EA Play Season Pass]]="Yes",Tabela1[[#This Row],[Minecraft Season Pass]]="Yes"),"Yes","No")</f>
        <v>No</v>
      </c>
      <c r="P2780" t="str">
        <f>IF(OR(Tabela1[[#This Row],[EA Play Season Pass]]="Yes",Tabela1[[#This Row],[Minecraft Season Pass]]="Yes"),"Yes","No")</f>
        <v>Yes</v>
      </c>
      <c r="Q2780">
        <v>43</v>
      </c>
      <c r="R2780" s="2"/>
    </row>
    <row r="2781" spans="1:18" x14ac:dyDescent="0.25">
      <c r="A2781">
        <v>2780</v>
      </c>
      <c r="B2781" t="s">
        <v>5138</v>
      </c>
      <c r="C2781" t="s">
        <v>10</v>
      </c>
      <c r="D2781" s="50">
        <v>44968</v>
      </c>
      <c r="E2781">
        <f>YEAR(Tabela1[[#This Row],[Start Date]])</f>
        <v>2023</v>
      </c>
      <c r="F2781">
        <f>ROUNDUP(MONTH(Tabela1[[#This Row],[Start Date]])/3,0)</f>
        <v>1</v>
      </c>
      <c r="G2781" t="s">
        <v>11</v>
      </c>
      <c r="H2781">
        <v>5</v>
      </c>
      <c r="I2781" t="s">
        <v>9</v>
      </c>
      <c r="J2781" t="s">
        <v>11</v>
      </c>
      <c r="K2781">
        <v>0</v>
      </c>
      <c r="L2781" t="s">
        <v>11</v>
      </c>
      <c r="M2781">
        <v>0</v>
      </c>
      <c r="N2781">
        <v>1</v>
      </c>
      <c r="O2781" t="str">
        <f>IF(AND(Tabela1[[#This Row],[EA Play Season Pass]]="Yes",Tabela1[[#This Row],[Minecraft Season Pass]]="Yes"),"Yes","No")</f>
        <v>No</v>
      </c>
      <c r="P2781" t="str">
        <f>IF(OR(Tabela1[[#This Row],[EA Play Season Pass]]="Yes",Tabela1[[#This Row],[Minecraft Season Pass]]="Yes"),"Yes","No")</f>
        <v>No</v>
      </c>
      <c r="Q2781">
        <v>4</v>
      </c>
      <c r="R2781" s="2"/>
    </row>
    <row r="2782" spans="1:18" x14ac:dyDescent="0.25">
      <c r="A2782">
        <v>2781</v>
      </c>
      <c r="B2782" t="s">
        <v>1304</v>
      </c>
      <c r="C2782" t="s">
        <v>10</v>
      </c>
      <c r="D2782" s="50">
        <v>44968</v>
      </c>
      <c r="E2782">
        <f>YEAR(Tabela1[[#This Row],[Start Date]])</f>
        <v>2023</v>
      </c>
      <c r="F2782">
        <f>ROUNDUP(MONTH(Tabela1[[#This Row],[Start Date]])/3,0)</f>
        <v>1</v>
      </c>
      <c r="G2782" t="s">
        <v>8</v>
      </c>
      <c r="H2782">
        <v>5</v>
      </c>
      <c r="I2782" t="s">
        <v>9</v>
      </c>
      <c r="J2782" t="s">
        <v>8</v>
      </c>
      <c r="K2782">
        <v>30</v>
      </c>
      <c r="L2782" t="s">
        <v>11</v>
      </c>
      <c r="M2782">
        <v>0</v>
      </c>
      <c r="N2782">
        <v>1</v>
      </c>
      <c r="O2782" t="str">
        <f>IF(AND(Tabela1[[#This Row],[EA Play Season Pass]]="Yes",Tabela1[[#This Row],[Minecraft Season Pass]]="Yes"),"Yes","No")</f>
        <v>No</v>
      </c>
      <c r="P2782" t="str">
        <f>IF(OR(Tabela1[[#This Row],[EA Play Season Pass]]="Yes",Tabela1[[#This Row],[Minecraft Season Pass]]="Yes"),"Yes","No")</f>
        <v>Yes</v>
      </c>
      <c r="Q2782">
        <v>34</v>
      </c>
      <c r="R2782" s="2"/>
    </row>
    <row r="2783" spans="1:18" x14ac:dyDescent="0.25">
      <c r="A2783">
        <v>2782</v>
      </c>
      <c r="B2783" t="s">
        <v>5139</v>
      </c>
      <c r="C2783" t="s">
        <v>10</v>
      </c>
      <c r="D2783" s="50">
        <v>44968</v>
      </c>
      <c r="E2783">
        <f>YEAR(Tabela1[[#This Row],[Start Date]])</f>
        <v>2023</v>
      </c>
      <c r="F2783">
        <f>ROUNDUP(MONTH(Tabela1[[#This Row],[Start Date]])/3,0)</f>
        <v>1</v>
      </c>
      <c r="G2783" t="s">
        <v>11</v>
      </c>
      <c r="H2783">
        <v>5</v>
      </c>
      <c r="I2783" t="s">
        <v>9</v>
      </c>
      <c r="J2783" t="s">
        <v>8</v>
      </c>
      <c r="K2783">
        <v>30</v>
      </c>
      <c r="L2783" t="s">
        <v>11</v>
      </c>
      <c r="M2783">
        <v>0</v>
      </c>
      <c r="N2783">
        <v>1</v>
      </c>
      <c r="O2783" t="str">
        <f>IF(AND(Tabela1[[#This Row],[EA Play Season Pass]]="Yes",Tabela1[[#This Row],[Minecraft Season Pass]]="Yes"),"Yes","No")</f>
        <v>No</v>
      </c>
      <c r="P2783" t="str">
        <f>IF(OR(Tabela1[[#This Row],[EA Play Season Pass]]="Yes",Tabela1[[#This Row],[Minecraft Season Pass]]="Yes"),"Yes","No")</f>
        <v>Yes</v>
      </c>
      <c r="Q2783">
        <v>34</v>
      </c>
      <c r="R2783" s="2"/>
    </row>
    <row r="2784" spans="1:18" x14ac:dyDescent="0.25">
      <c r="A2784">
        <v>2783</v>
      </c>
      <c r="B2784" t="s">
        <v>5140</v>
      </c>
      <c r="C2784" t="s">
        <v>10</v>
      </c>
      <c r="D2784" s="50">
        <v>44968</v>
      </c>
      <c r="E2784">
        <f>YEAR(Tabela1[[#This Row],[Start Date]])</f>
        <v>2023</v>
      </c>
      <c r="F2784">
        <f>ROUNDUP(MONTH(Tabela1[[#This Row],[Start Date]])/3,0)</f>
        <v>1</v>
      </c>
      <c r="G2784" t="s">
        <v>8</v>
      </c>
      <c r="H2784">
        <v>5</v>
      </c>
      <c r="I2784" t="s">
        <v>9</v>
      </c>
      <c r="J2784" t="s">
        <v>11</v>
      </c>
      <c r="K2784">
        <v>0</v>
      </c>
      <c r="L2784" t="s">
        <v>11</v>
      </c>
      <c r="M2784">
        <v>0</v>
      </c>
      <c r="N2784">
        <v>1</v>
      </c>
      <c r="O2784" t="str">
        <f>IF(AND(Tabela1[[#This Row],[EA Play Season Pass]]="Yes",Tabela1[[#This Row],[Minecraft Season Pass]]="Yes"),"Yes","No")</f>
        <v>No</v>
      </c>
      <c r="P2784" t="str">
        <f>IF(OR(Tabela1[[#This Row],[EA Play Season Pass]]="Yes",Tabela1[[#This Row],[Minecraft Season Pass]]="Yes"),"Yes","No")</f>
        <v>No</v>
      </c>
      <c r="Q2784">
        <v>4</v>
      </c>
      <c r="R2784" s="2"/>
    </row>
    <row r="2785" spans="1:18" x14ac:dyDescent="0.25">
      <c r="A2785">
        <v>2784</v>
      </c>
      <c r="B2785" t="s">
        <v>5141</v>
      </c>
      <c r="C2785" t="s">
        <v>7</v>
      </c>
      <c r="D2785" s="50">
        <v>44968</v>
      </c>
      <c r="E2785">
        <f>YEAR(Tabela1[[#This Row],[Start Date]])</f>
        <v>2023</v>
      </c>
      <c r="F2785">
        <f>ROUNDUP(MONTH(Tabela1[[#This Row],[Start Date]])/3,0)</f>
        <v>1</v>
      </c>
      <c r="G2785" t="s">
        <v>8</v>
      </c>
      <c r="H2785">
        <v>15</v>
      </c>
      <c r="I2785" t="s">
        <v>14</v>
      </c>
      <c r="J2785" t="s">
        <v>11</v>
      </c>
      <c r="K2785">
        <v>0</v>
      </c>
      <c r="L2785" t="s">
        <v>11</v>
      </c>
      <c r="M2785">
        <v>0</v>
      </c>
      <c r="N2785">
        <v>3</v>
      </c>
      <c r="O2785" t="str">
        <f>IF(AND(Tabela1[[#This Row],[EA Play Season Pass]]="Yes",Tabela1[[#This Row],[Minecraft Season Pass]]="Yes"),"Yes","No")</f>
        <v>No</v>
      </c>
      <c r="P2785" t="str">
        <f>IF(OR(Tabela1[[#This Row],[EA Play Season Pass]]="Yes",Tabela1[[#This Row],[Minecraft Season Pass]]="Yes"),"Yes","No")</f>
        <v>No</v>
      </c>
      <c r="Q2785">
        <v>12</v>
      </c>
      <c r="R2785" s="2"/>
    </row>
    <row r="2786" spans="1:18" x14ac:dyDescent="0.25">
      <c r="A2786">
        <v>2785</v>
      </c>
      <c r="B2786" t="s">
        <v>5142</v>
      </c>
      <c r="C2786" t="s">
        <v>7</v>
      </c>
      <c r="D2786" s="50">
        <v>44968</v>
      </c>
      <c r="E2786">
        <f>YEAR(Tabela1[[#This Row],[Start Date]])</f>
        <v>2023</v>
      </c>
      <c r="F2786">
        <f>ROUNDUP(MONTH(Tabela1[[#This Row],[Start Date]])/3,0)</f>
        <v>1</v>
      </c>
      <c r="G2786" t="s">
        <v>11</v>
      </c>
      <c r="H2786">
        <v>15</v>
      </c>
      <c r="I2786" t="s">
        <v>14</v>
      </c>
      <c r="J2786" t="s">
        <v>11</v>
      </c>
      <c r="K2786">
        <v>0</v>
      </c>
      <c r="L2786" t="s">
        <v>11</v>
      </c>
      <c r="M2786">
        <v>0</v>
      </c>
      <c r="N2786">
        <v>1</v>
      </c>
      <c r="O2786" t="str">
        <f>IF(AND(Tabela1[[#This Row],[EA Play Season Pass]]="Yes",Tabela1[[#This Row],[Minecraft Season Pass]]="Yes"),"Yes","No")</f>
        <v>No</v>
      </c>
      <c r="P2786" t="str">
        <f>IF(OR(Tabela1[[#This Row],[EA Play Season Pass]]="Yes",Tabela1[[#This Row],[Minecraft Season Pass]]="Yes"),"Yes","No")</f>
        <v>No</v>
      </c>
      <c r="Q2786">
        <v>14</v>
      </c>
      <c r="R2786" s="2"/>
    </row>
    <row r="2787" spans="1:18" x14ac:dyDescent="0.25">
      <c r="A2787">
        <v>2786</v>
      </c>
      <c r="B2787" t="s">
        <v>603</v>
      </c>
      <c r="C2787" t="s">
        <v>13</v>
      </c>
      <c r="D2787" s="50">
        <v>44968</v>
      </c>
      <c r="E2787">
        <f>YEAR(Tabela1[[#This Row],[Start Date]])</f>
        <v>2023</v>
      </c>
      <c r="F2787">
        <f>ROUNDUP(MONTH(Tabela1[[#This Row],[Start Date]])/3,0)</f>
        <v>1</v>
      </c>
      <c r="G2787" t="s">
        <v>8</v>
      </c>
      <c r="H2787">
        <v>10</v>
      </c>
      <c r="I2787" t="s">
        <v>12</v>
      </c>
      <c r="J2787" t="s">
        <v>11</v>
      </c>
      <c r="K2787">
        <v>0</v>
      </c>
      <c r="L2787" t="s">
        <v>11</v>
      </c>
      <c r="M2787">
        <v>0</v>
      </c>
      <c r="N2787">
        <v>2</v>
      </c>
      <c r="O2787" t="str">
        <f>IF(AND(Tabela1[[#This Row],[EA Play Season Pass]]="Yes",Tabela1[[#This Row],[Minecraft Season Pass]]="Yes"),"Yes","No")</f>
        <v>No</v>
      </c>
      <c r="P2787" t="str">
        <f>IF(OR(Tabela1[[#This Row],[EA Play Season Pass]]="Yes",Tabela1[[#This Row],[Minecraft Season Pass]]="Yes"),"Yes","No")</f>
        <v>No</v>
      </c>
      <c r="Q2787">
        <v>8</v>
      </c>
      <c r="R2787" s="2"/>
    </row>
    <row r="2788" spans="1:18" x14ac:dyDescent="0.25">
      <c r="A2788">
        <v>2787</v>
      </c>
      <c r="B2788" t="s">
        <v>3339</v>
      </c>
      <c r="C2788" t="s">
        <v>13</v>
      </c>
      <c r="D2788" s="50">
        <v>44969</v>
      </c>
      <c r="E2788">
        <f>YEAR(Tabela1[[#This Row],[Start Date]])</f>
        <v>2023</v>
      </c>
      <c r="F2788">
        <f>ROUNDUP(MONTH(Tabela1[[#This Row],[Start Date]])/3,0)</f>
        <v>1</v>
      </c>
      <c r="G2788" t="s">
        <v>8</v>
      </c>
      <c r="H2788">
        <v>10</v>
      </c>
      <c r="I2788" t="s">
        <v>14</v>
      </c>
      <c r="J2788" t="s">
        <v>11</v>
      </c>
      <c r="K2788">
        <v>0</v>
      </c>
      <c r="L2788" t="s">
        <v>11</v>
      </c>
      <c r="M2788">
        <v>0</v>
      </c>
      <c r="N2788">
        <v>2</v>
      </c>
      <c r="O2788" t="str">
        <f>IF(AND(Tabela1[[#This Row],[EA Play Season Pass]]="Yes",Tabela1[[#This Row],[Minecraft Season Pass]]="Yes"),"Yes","No")</f>
        <v>No</v>
      </c>
      <c r="P2788" t="str">
        <f>IF(OR(Tabela1[[#This Row],[EA Play Season Pass]]="Yes",Tabela1[[#This Row],[Minecraft Season Pass]]="Yes"),"Yes","No")</f>
        <v>No</v>
      </c>
      <c r="Q2788">
        <v>8</v>
      </c>
      <c r="R2788" s="2"/>
    </row>
    <row r="2789" spans="1:18" x14ac:dyDescent="0.25">
      <c r="A2789">
        <v>2788</v>
      </c>
      <c r="B2789" t="s">
        <v>3349</v>
      </c>
      <c r="C2789" t="s">
        <v>7</v>
      </c>
      <c r="D2789" s="50">
        <v>44969</v>
      </c>
      <c r="E2789">
        <f>YEAR(Tabela1[[#This Row],[Start Date]])</f>
        <v>2023</v>
      </c>
      <c r="F2789">
        <f>ROUNDUP(MONTH(Tabela1[[#This Row],[Start Date]])/3,0)</f>
        <v>1</v>
      </c>
      <c r="G2789" t="s">
        <v>8</v>
      </c>
      <c r="H2789">
        <v>15</v>
      </c>
      <c r="I2789" t="s">
        <v>9</v>
      </c>
      <c r="J2789" t="s">
        <v>8</v>
      </c>
      <c r="K2789">
        <v>30</v>
      </c>
      <c r="L2789" t="s">
        <v>8</v>
      </c>
      <c r="M2789">
        <v>20</v>
      </c>
      <c r="N2789">
        <v>3</v>
      </c>
      <c r="O2789" t="str">
        <f>IF(AND(Tabela1[[#This Row],[EA Play Season Pass]]="Yes",Tabela1[[#This Row],[Minecraft Season Pass]]="Yes"),"Yes","No")</f>
        <v>Yes</v>
      </c>
      <c r="P2789" t="str">
        <f>IF(OR(Tabela1[[#This Row],[EA Play Season Pass]]="Yes",Tabela1[[#This Row],[Minecraft Season Pass]]="Yes"),"Yes","No")</f>
        <v>Yes</v>
      </c>
      <c r="Q2789">
        <v>62</v>
      </c>
      <c r="R2789" s="2"/>
    </row>
    <row r="2790" spans="1:18" x14ac:dyDescent="0.25">
      <c r="A2790">
        <v>2789</v>
      </c>
      <c r="B2790" t="s">
        <v>5143</v>
      </c>
      <c r="C2790" t="s">
        <v>10</v>
      </c>
      <c r="D2790" s="50">
        <v>44969</v>
      </c>
      <c r="E2790">
        <f>YEAR(Tabela1[[#This Row],[Start Date]])</f>
        <v>2023</v>
      </c>
      <c r="F2790">
        <f>ROUNDUP(MONTH(Tabela1[[#This Row],[Start Date]])/3,0)</f>
        <v>1</v>
      </c>
      <c r="G2790" t="s">
        <v>8</v>
      </c>
      <c r="H2790">
        <v>5</v>
      </c>
      <c r="I2790" t="s">
        <v>14</v>
      </c>
      <c r="J2790" t="s">
        <v>11</v>
      </c>
      <c r="K2790">
        <v>0</v>
      </c>
      <c r="L2790" t="s">
        <v>8</v>
      </c>
      <c r="M2790">
        <v>20</v>
      </c>
      <c r="N2790">
        <v>1</v>
      </c>
      <c r="O2790" t="str">
        <f>IF(AND(Tabela1[[#This Row],[EA Play Season Pass]]="Yes",Tabela1[[#This Row],[Minecraft Season Pass]]="Yes"),"Yes","No")</f>
        <v>No</v>
      </c>
      <c r="P2790" t="str">
        <f>IF(OR(Tabela1[[#This Row],[EA Play Season Pass]]="Yes",Tabela1[[#This Row],[Minecraft Season Pass]]="Yes"),"Yes","No")</f>
        <v>Yes</v>
      </c>
      <c r="Q2790">
        <v>24</v>
      </c>
      <c r="R2790" s="2"/>
    </row>
    <row r="2791" spans="1:18" x14ac:dyDescent="0.25">
      <c r="A2791">
        <v>2790</v>
      </c>
      <c r="B2791" t="s">
        <v>5144</v>
      </c>
      <c r="C2791" t="s">
        <v>7</v>
      </c>
      <c r="D2791" s="50">
        <v>44969</v>
      </c>
      <c r="E2791">
        <f>YEAR(Tabela1[[#This Row],[Start Date]])</f>
        <v>2023</v>
      </c>
      <c r="F2791">
        <f>ROUNDUP(MONTH(Tabela1[[#This Row],[Start Date]])/3,0)</f>
        <v>1</v>
      </c>
      <c r="G2791" t="s">
        <v>11</v>
      </c>
      <c r="H2791">
        <v>15</v>
      </c>
      <c r="I2791" t="s">
        <v>9</v>
      </c>
      <c r="J2791" t="s">
        <v>8</v>
      </c>
      <c r="K2791">
        <v>30</v>
      </c>
      <c r="L2791" t="s">
        <v>8</v>
      </c>
      <c r="M2791">
        <v>20</v>
      </c>
      <c r="N2791">
        <v>3</v>
      </c>
      <c r="O2791" t="str">
        <f>IF(AND(Tabela1[[#This Row],[EA Play Season Pass]]="Yes",Tabela1[[#This Row],[Minecraft Season Pass]]="Yes"),"Yes","No")</f>
        <v>Yes</v>
      </c>
      <c r="P2791" t="str">
        <f>IF(OR(Tabela1[[#This Row],[EA Play Season Pass]]="Yes",Tabela1[[#This Row],[Minecraft Season Pass]]="Yes"),"Yes","No")</f>
        <v>Yes</v>
      </c>
      <c r="Q2791">
        <v>62</v>
      </c>
      <c r="R2791" s="2"/>
    </row>
    <row r="2792" spans="1:18" x14ac:dyDescent="0.25">
      <c r="A2792">
        <v>2791</v>
      </c>
      <c r="B2792" t="s">
        <v>5145</v>
      </c>
      <c r="C2792" t="s">
        <v>13</v>
      </c>
      <c r="D2792" s="50">
        <v>44970</v>
      </c>
      <c r="E2792">
        <f>YEAR(Tabela1[[#This Row],[Start Date]])</f>
        <v>2023</v>
      </c>
      <c r="F2792">
        <f>ROUNDUP(MONTH(Tabela1[[#This Row],[Start Date]])/3,0)</f>
        <v>1</v>
      </c>
      <c r="G2792" t="s">
        <v>11</v>
      </c>
      <c r="H2792">
        <v>10</v>
      </c>
      <c r="I2792" t="s">
        <v>9</v>
      </c>
      <c r="J2792" t="s">
        <v>8</v>
      </c>
      <c r="K2792">
        <v>30</v>
      </c>
      <c r="L2792" t="s">
        <v>8</v>
      </c>
      <c r="M2792">
        <v>20</v>
      </c>
      <c r="N2792">
        <v>2</v>
      </c>
      <c r="O2792" t="str">
        <f>IF(AND(Tabela1[[#This Row],[EA Play Season Pass]]="Yes",Tabela1[[#This Row],[Minecraft Season Pass]]="Yes"),"Yes","No")</f>
        <v>Yes</v>
      </c>
      <c r="P2792" t="str">
        <f>IF(OR(Tabela1[[#This Row],[EA Play Season Pass]]="Yes",Tabela1[[#This Row],[Minecraft Season Pass]]="Yes"),"Yes","No")</f>
        <v>Yes</v>
      </c>
      <c r="Q2792">
        <v>58</v>
      </c>
      <c r="R2792" s="2"/>
    </row>
    <row r="2793" spans="1:18" x14ac:dyDescent="0.25">
      <c r="A2793">
        <v>2792</v>
      </c>
      <c r="B2793" t="s">
        <v>2063</v>
      </c>
      <c r="C2793" t="s">
        <v>10</v>
      </c>
      <c r="D2793" s="50">
        <v>44970</v>
      </c>
      <c r="E2793">
        <f>YEAR(Tabela1[[#This Row],[Start Date]])</f>
        <v>2023</v>
      </c>
      <c r="F2793">
        <f>ROUNDUP(MONTH(Tabela1[[#This Row],[Start Date]])/3,0)</f>
        <v>1</v>
      </c>
      <c r="G2793" t="s">
        <v>8</v>
      </c>
      <c r="H2793">
        <v>5</v>
      </c>
      <c r="I2793" t="s">
        <v>12</v>
      </c>
      <c r="J2793" t="s">
        <v>11</v>
      </c>
      <c r="K2793">
        <v>0</v>
      </c>
      <c r="L2793" t="s">
        <v>8</v>
      </c>
      <c r="M2793">
        <v>20</v>
      </c>
      <c r="N2793">
        <v>2</v>
      </c>
      <c r="O2793" t="str">
        <f>IF(AND(Tabela1[[#This Row],[EA Play Season Pass]]="Yes",Tabela1[[#This Row],[Minecraft Season Pass]]="Yes"),"Yes","No")</f>
        <v>No</v>
      </c>
      <c r="P2793" t="str">
        <f>IF(OR(Tabela1[[#This Row],[EA Play Season Pass]]="Yes",Tabela1[[#This Row],[Minecraft Season Pass]]="Yes"),"Yes","No")</f>
        <v>Yes</v>
      </c>
      <c r="Q2793">
        <v>23</v>
      </c>
      <c r="R2793" s="2"/>
    </row>
    <row r="2794" spans="1:18" x14ac:dyDescent="0.25">
      <c r="A2794">
        <v>2793</v>
      </c>
      <c r="B2794" t="s">
        <v>2189</v>
      </c>
      <c r="C2794" t="s">
        <v>13</v>
      </c>
      <c r="D2794" s="50">
        <v>44970</v>
      </c>
      <c r="E2794">
        <f>YEAR(Tabela1[[#This Row],[Start Date]])</f>
        <v>2023</v>
      </c>
      <c r="F2794">
        <f>ROUNDUP(MONTH(Tabela1[[#This Row],[Start Date]])/3,0)</f>
        <v>1</v>
      </c>
      <c r="G2794" t="s">
        <v>11</v>
      </c>
      <c r="H2794">
        <v>10</v>
      </c>
      <c r="I2794" t="s">
        <v>14</v>
      </c>
      <c r="J2794" t="s">
        <v>11</v>
      </c>
      <c r="K2794">
        <v>0</v>
      </c>
      <c r="L2794" t="s">
        <v>11</v>
      </c>
      <c r="M2794">
        <v>0</v>
      </c>
      <c r="N2794">
        <v>1</v>
      </c>
      <c r="O2794" t="str">
        <f>IF(AND(Tabela1[[#This Row],[EA Play Season Pass]]="Yes",Tabela1[[#This Row],[Minecraft Season Pass]]="Yes"),"Yes","No")</f>
        <v>No</v>
      </c>
      <c r="P2794" t="str">
        <f>IF(OR(Tabela1[[#This Row],[EA Play Season Pass]]="Yes",Tabela1[[#This Row],[Minecraft Season Pass]]="Yes"),"Yes","No")</f>
        <v>No</v>
      </c>
      <c r="Q2794">
        <v>9</v>
      </c>
      <c r="R2794" s="2"/>
    </row>
    <row r="2795" spans="1:18" x14ac:dyDescent="0.25">
      <c r="A2795">
        <v>2794</v>
      </c>
      <c r="B2795" t="s">
        <v>5146</v>
      </c>
      <c r="C2795" t="s">
        <v>10</v>
      </c>
      <c r="D2795" s="50">
        <v>44970</v>
      </c>
      <c r="E2795">
        <f>YEAR(Tabela1[[#This Row],[Start Date]])</f>
        <v>2023</v>
      </c>
      <c r="F2795">
        <f>ROUNDUP(MONTH(Tabela1[[#This Row],[Start Date]])/3,0)</f>
        <v>1</v>
      </c>
      <c r="G2795" t="s">
        <v>8</v>
      </c>
      <c r="H2795">
        <v>5</v>
      </c>
      <c r="I2795" t="s">
        <v>14</v>
      </c>
      <c r="J2795" t="s">
        <v>11</v>
      </c>
      <c r="K2795">
        <v>0</v>
      </c>
      <c r="L2795" t="s">
        <v>11</v>
      </c>
      <c r="M2795">
        <v>0</v>
      </c>
      <c r="N2795">
        <v>1</v>
      </c>
      <c r="O2795" t="str">
        <f>IF(AND(Tabela1[[#This Row],[EA Play Season Pass]]="Yes",Tabela1[[#This Row],[Minecraft Season Pass]]="Yes"),"Yes","No")</f>
        <v>No</v>
      </c>
      <c r="P2795" t="str">
        <f>IF(OR(Tabela1[[#This Row],[EA Play Season Pass]]="Yes",Tabela1[[#This Row],[Minecraft Season Pass]]="Yes"),"Yes","No")</f>
        <v>No</v>
      </c>
      <c r="Q2795">
        <v>4</v>
      </c>
      <c r="R2795" s="2"/>
    </row>
    <row r="2796" spans="1:18" x14ac:dyDescent="0.25">
      <c r="A2796">
        <v>2795</v>
      </c>
      <c r="B2796" t="s">
        <v>5147</v>
      </c>
      <c r="C2796" t="s">
        <v>13</v>
      </c>
      <c r="D2796" s="50">
        <v>44970</v>
      </c>
      <c r="E2796">
        <f>YEAR(Tabela1[[#This Row],[Start Date]])</f>
        <v>2023</v>
      </c>
      <c r="F2796">
        <f>ROUNDUP(MONTH(Tabela1[[#This Row],[Start Date]])/3,0)</f>
        <v>1</v>
      </c>
      <c r="G2796" t="s">
        <v>11</v>
      </c>
      <c r="H2796">
        <v>10</v>
      </c>
      <c r="I2796" t="s">
        <v>12</v>
      </c>
      <c r="J2796" t="s">
        <v>11</v>
      </c>
      <c r="K2796">
        <v>0</v>
      </c>
      <c r="L2796" t="s">
        <v>8</v>
      </c>
      <c r="M2796">
        <v>20</v>
      </c>
      <c r="N2796">
        <v>3</v>
      </c>
      <c r="O2796" t="str">
        <f>IF(AND(Tabela1[[#This Row],[EA Play Season Pass]]="Yes",Tabela1[[#This Row],[Minecraft Season Pass]]="Yes"),"Yes","No")</f>
        <v>No</v>
      </c>
      <c r="P2796" t="str">
        <f>IF(OR(Tabela1[[#This Row],[EA Play Season Pass]]="Yes",Tabela1[[#This Row],[Minecraft Season Pass]]="Yes"),"Yes","No")</f>
        <v>Yes</v>
      </c>
      <c r="Q2796">
        <v>27</v>
      </c>
      <c r="R2796" s="2"/>
    </row>
    <row r="2797" spans="1:18" x14ac:dyDescent="0.25">
      <c r="A2797">
        <v>2796</v>
      </c>
      <c r="B2797" t="s">
        <v>5148</v>
      </c>
      <c r="C2797" t="s">
        <v>7</v>
      </c>
      <c r="D2797" s="50">
        <v>44971</v>
      </c>
      <c r="E2797">
        <f>YEAR(Tabela1[[#This Row],[Start Date]])</f>
        <v>2023</v>
      </c>
      <c r="F2797">
        <f>ROUNDUP(MONTH(Tabela1[[#This Row],[Start Date]])/3,0)</f>
        <v>1</v>
      </c>
      <c r="G2797" t="s">
        <v>8</v>
      </c>
      <c r="H2797">
        <v>15</v>
      </c>
      <c r="I2797" t="s">
        <v>12</v>
      </c>
      <c r="J2797" t="s">
        <v>11</v>
      </c>
      <c r="K2797">
        <v>0</v>
      </c>
      <c r="L2797" t="s">
        <v>8</v>
      </c>
      <c r="M2797">
        <v>20</v>
      </c>
      <c r="N2797">
        <v>2</v>
      </c>
      <c r="O2797" t="str">
        <f>IF(AND(Tabela1[[#This Row],[EA Play Season Pass]]="Yes",Tabela1[[#This Row],[Minecraft Season Pass]]="Yes"),"Yes","No")</f>
        <v>No</v>
      </c>
      <c r="P2797" t="str">
        <f>IF(OR(Tabela1[[#This Row],[EA Play Season Pass]]="Yes",Tabela1[[#This Row],[Minecraft Season Pass]]="Yes"),"Yes","No")</f>
        <v>Yes</v>
      </c>
      <c r="Q2797">
        <v>33</v>
      </c>
      <c r="R2797" s="2"/>
    </row>
    <row r="2798" spans="1:18" x14ac:dyDescent="0.25">
      <c r="A2798">
        <v>2797</v>
      </c>
      <c r="B2798" t="s">
        <v>5149</v>
      </c>
      <c r="C2798" t="s">
        <v>13</v>
      </c>
      <c r="D2798" s="50">
        <v>44971</v>
      </c>
      <c r="E2798">
        <f>YEAR(Tabela1[[#This Row],[Start Date]])</f>
        <v>2023</v>
      </c>
      <c r="F2798">
        <f>ROUNDUP(MONTH(Tabela1[[#This Row],[Start Date]])/3,0)</f>
        <v>1</v>
      </c>
      <c r="G2798" t="s">
        <v>11</v>
      </c>
      <c r="H2798">
        <v>10</v>
      </c>
      <c r="I2798" t="s">
        <v>14</v>
      </c>
      <c r="J2798" t="s">
        <v>11</v>
      </c>
      <c r="K2798">
        <v>0</v>
      </c>
      <c r="L2798" t="s">
        <v>8</v>
      </c>
      <c r="M2798">
        <v>20</v>
      </c>
      <c r="N2798">
        <v>1</v>
      </c>
      <c r="O2798" t="str">
        <f>IF(AND(Tabela1[[#This Row],[EA Play Season Pass]]="Yes",Tabela1[[#This Row],[Minecraft Season Pass]]="Yes"),"Yes","No")</f>
        <v>No</v>
      </c>
      <c r="P2798" t="str">
        <f>IF(OR(Tabela1[[#This Row],[EA Play Season Pass]]="Yes",Tabela1[[#This Row],[Minecraft Season Pass]]="Yes"),"Yes","No")</f>
        <v>Yes</v>
      </c>
      <c r="Q2798">
        <v>29</v>
      </c>
      <c r="R2798" s="2"/>
    </row>
    <row r="2799" spans="1:18" x14ac:dyDescent="0.25">
      <c r="A2799">
        <v>2798</v>
      </c>
      <c r="B2799" t="s">
        <v>5150</v>
      </c>
      <c r="C2799" t="s">
        <v>7</v>
      </c>
      <c r="D2799" s="50">
        <v>44971</v>
      </c>
      <c r="E2799">
        <f>YEAR(Tabela1[[#This Row],[Start Date]])</f>
        <v>2023</v>
      </c>
      <c r="F2799">
        <f>ROUNDUP(MONTH(Tabela1[[#This Row],[Start Date]])/3,0)</f>
        <v>1</v>
      </c>
      <c r="G2799" t="s">
        <v>11</v>
      </c>
      <c r="H2799">
        <v>15</v>
      </c>
      <c r="I2799" t="s">
        <v>14</v>
      </c>
      <c r="J2799" t="s">
        <v>11</v>
      </c>
      <c r="K2799">
        <v>0</v>
      </c>
      <c r="L2799" t="s">
        <v>8</v>
      </c>
      <c r="M2799">
        <v>20</v>
      </c>
      <c r="N2799">
        <v>3</v>
      </c>
      <c r="O2799" t="str">
        <f>IF(AND(Tabela1[[#This Row],[EA Play Season Pass]]="Yes",Tabela1[[#This Row],[Minecraft Season Pass]]="Yes"),"Yes","No")</f>
        <v>No</v>
      </c>
      <c r="P2799" t="str">
        <f>IF(OR(Tabela1[[#This Row],[EA Play Season Pass]]="Yes",Tabela1[[#This Row],[Minecraft Season Pass]]="Yes"),"Yes","No")</f>
        <v>Yes</v>
      </c>
      <c r="Q2799">
        <v>32</v>
      </c>
      <c r="R2799" s="2"/>
    </row>
    <row r="2800" spans="1:18" x14ac:dyDescent="0.25">
      <c r="A2800">
        <v>2799</v>
      </c>
      <c r="B2800" t="s">
        <v>5151</v>
      </c>
      <c r="C2800" t="s">
        <v>13</v>
      </c>
      <c r="D2800" s="50">
        <v>44971</v>
      </c>
      <c r="E2800">
        <f>YEAR(Tabela1[[#This Row],[Start Date]])</f>
        <v>2023</v>
      </c>
      <c r="F2800">
        <f>ROUNDUP(MONTH(Tabela1[[#This Row],[Start Date]])/3,0)</f>
        <v>1</v>
      </c>
      <c r="G2800" t="s">
        <v>11</v>
      </c>
      <c r="H2800">
        <v>10</v>
      </c>
      <c r="I2800" t="s">
        <v>9</v>
      </c>
      <c r="J2800" t="s">
        <v>8</v>
      </c>
      <c r="K2800">
        <v>30</v>
      </c>
      <c r="L2800" t="s">
        <v>11</v>
      </c>
      <c r="M2800">
        <v>0</v>
      </c>
      <c r="N2800">
        <v>3</v>
      </c>
      <c r="O2800" t="str">
        <f>IF(AND(Tabela1[[#This Row],[EA Play Season Pass]]="Yes",Tabela1[[#This Row],[Minecraft Season Pass]]="Yes"),"Yes","No")</f>
        <v>No</v>
      </c>
      <c r="P2800" t="str">
        <f>IF(OR(Tabela1[[#This Row],[EA Play Season Pass]]="Yes",Tabela1[[#This Row],[Minecraft Season Pass]]="Yes"),"Yes","No")</f>
        <v>Yes</v>
      </c>
      <c r="Q2800">
        <v>37</v>
      </c>
      <c r="R2800" s="2"/>
    </row>
    <row r="2801" spans="1:18" x14ac:dyDescent="0.25">
      <c r="A2801">
        <v>2800</v>
      </c>
      <c r="B2801" t="s">
        <v>5152</v>
      </c>
      <c r="C2801" t="s">
        <v>7</v>
      </c>
      <c r="D2801" s="50">
        <v>44971</v>
      </c>
      <c r="E2801">
        <f>YEAR(Tabela1[[#This Row],[Start Date]])</f>
        <v>2023</v>
      </c>
      <c r="F2801">
        <f>ROUNDUP(MONTH(Tabela1[[#This Row],[Start Date]])/3,0)</f>
        <v>1</v>
      </c>
      <c r="G2801" t="s">
        <v>8</v>
      </c>
      <c r="H2801">
        <v>15</v>
      </c>
      <c r="I2801" t="s">
        <v>9</v>
      </c>
      <c r="J2801" t="s">
        <v>11</v>
      </c>
      <c r="K2801">
        <v>0</v>
      </c>
      <c r="L2801" t="s">
        <v>8</v>
      </c>
      <c r="M2801">
        <v>20</v>
      </c>
      <c r="N2801">
        <v>2</v>
      </c>
      <c r="O2801" t="str">
        <f>IF(AND(Tabela1[[#This Row],[EA Play Season Pass]]="Yes",Tabela1[[#This Row],[Minecraft Season Pass]]="Yes"),"Yes","No")</f>
        <v>No</v>
      </c>
      <c r="P2801" t="str">
        <f>IF(OR(Tabela1[[#This Row],[EA Play Season Pass]]="Yes",Tabela1[[#This Row],[Minecraft Season Pass]]="Yes"),"Yes","No")</f>
        <v>Yes</v>
      </c>
      <c r="Q2801">
        <v>33</v>
      </c>
      <c r="R2801" s="2"/>
    </row>
    <row r="2802" spans="1:18" x14ac:dyDescent="0.25">
      <c r="A2802">
        <v>2801</v>
      </c>
      <c r="B2802" t="s">
        <v>3234</v>
      </c>
      <c r="C2802" t="s">
        <v>10</v>
      </c>
      <c r="D2802" s="50">
        <v>44971</v>
      </c>
      <c r="E2802">
        <f>YEAR(Tabela1[[#This Row],[Start Date]])</f>
        <v>2023</v>
      </c>
      <c r="F2802">
        <f>ROUNDUP(MONTH(Tabela1[[#This Row],[Start Date]])/3,0)</f>
        <v>1</v>
      </c>
      <c r="G2802" t="s">
        <v>8</v>
      </c>
      <c r="H2802">
        <v>5</v>
      </c>
      <c r="I2802" t="s">
        <v>12</v>
      </c>
      <c r="J2802" t="s">
        <v>8</v>
      </c>
      <c r="K2802">
        <v>30</v>
      </c>
      <c r="L2802" t="s">
        <v>8</v>
      </c>
      <c r="M2802">
        <v>20</v>
      </c>
      <c r="N2802">
        <v>2</v>
      </c>
      <c r="O2802" t="str">
        <f>IF(AND(Tabela1[[#This Row],[EA Play Season Pass]]="Yes",Tabela1[[#This Row],[Minecraft Season Pass]]="Yes"),"Yes","No")</f>
        <v>Yes</v>
      </c>
      <c r="P2802" t="str">
        <f>IF(OR(Tabela1[[#This Row],[EA Play Season Pass]]="Yes",Tabela1[[#This Row],[Minecraft Season Pass]]="Yes"),"Yes","No")</f>
        <v>Yes</v>
      </c>
      <c r="Q2802">
        <v>53</v>
      </c>
      <c r="R2802" s="2"/>
    </row>
    <row r="2803" spans="1:18" x14ac:dyDescent="0.25">
      <c r="A2803">
        <v>2802</v>
      </c>
      <c r="B2803" t="s">
        <v>5153</v>
      </c>
      <c r="C2803" t="s">
        <v>13</v>
      </c>
      <c r="D2803" s="50">
        <v>44971</v>
      </c>
      <c r="E2803">
        <f>YEAR(Tabela1[[#This Row],[Start Date]])</f>
        <v>2023</v>
      </c>
      <c r="F2803">
        <f>ROUNDUP(MONTH(Tabela1[[#This Row],[Start Date]])/3,0)</f>
        <v>1</v>
      </c>
      <c r="G2803" t="s">
        <v>11</v>
      </c>
      <c r="H2803">
        <v>10</v>
      </c>
      <c r="I2803" t="s">
        <v>12</v>
      </c>
      <c r="J2803" t="s">
        <v>8</v>
      </c>
      <c r="K2803">
        <v>30</v>
      </c>
      <c r="L2803" t="s">
        <v>8</v>
      </c>
      <c r="M2803">
        <v>20</v>
      </c>
      <c r="N2803">
        <v>2</v>
      </c>
      <c r="O2803" t="str">
        <f>IF(AND(Tabela1[[#This Row],[EA Play Season Pass]]="Yes",Tabela1[[#This Row],[Minecraft Season Pass]]="Yes"),"Yes","No")</f>
        <v>Yes</v>
      </c>
      <c r="P2803" t="str">
        <f>IF(OR(Tabela1[[#This Row],[EA Play Season Pass]]="Yes",Tabela1[[#This Row],[Minecraft Season Pass]]="Yes"),"Yes","No")</f>
        <v>Yes</v>
      </c>
      <c r="Q2803">
        <v>58</v>
      </c>
      <c r="R2803" s="2"/>
    </row>
    <row r="2804" spans="1:18" x14ac:dyDescent="0.25">
      <c r="A2804">
        <v>2803</v>
      </c>
      <c r="B2804" t="s">
        <v>5154</v>
      </c>
      <c r="C2804" t="s">
        <v>13</v>
      </c>
      <c r="D2804" s="50">
        <v>44971</v>
      </c>
      <c r="E2804">
        <f>YEAR(Tabela1[[#This Row],[Start Date]])</f>
        <v>2023</v>
      </c>
      <c r="F2804">
        <f>ROUNDUP(MONTH(Tabela1[[#This Row],[Start Date]])/3,0)</f>
        <v>1</v>
      </c>
      <c r="G2804" t="s">
        <v>8</v>
      </c>
      <c r="H2804">
        <v>10</v>
      </c>
      <c r="I2804" t="s">
        <v>12</v>
      </c>
      <c r="J2804" t="s">
        <v>8</v>
      </c>
      <c r="K2804">
        <v>30</v>
      </c>
      <c r="L2804" t="s">
        <v>11</v>
      </c>
      <c r="M2804">
        <v>0</v>
      </c>
      <c r="N2804">
        <v>1</v>
      </c>
      <c r="O2804" t="str">
        <f>IF(AND(Tabela1[[#This Row],[EA Play Season Pass]]="Yes",Tabela1[[#This Row],[Minecraft Season Pass]]="Yes"),"Yes","No")</f>
        <v>No</v>
      </c>
      <c r="P2804" t="str">
        <f>IF(OR(Tabela1[[#This Row],[EA Play Season Pass]]="Yes",Tabela1[[#This Row],[Minecraft Season Pass]]="Yes"),"Yes","No")</f>
        <v>Yes</v>
      </c>
      <c r="Q2804">
        <v>39</v>
      </c>
      <c r="R2804" s="2"/>
    </row>
    <row r="2805" spans="1:18" x14ac:dyDescent="0.25">
      <c r="A2805">
        <v>2804</v>
      </c>
      <c r="B2805" t="s">
        <v>2130</v>
      </c>
      <c r="C2805" t="s">
        <v>13</v>
      </c>
      <c r="D2805" s="50">
        <v>44971</v>
      </c>
      <c r="E2805">
        <f>YEAR(Tabela1[[#This Row],[Start Date]])</f>
        <v>2023</v>
      </c>
      <c r="F2805">
        <f>ROUNDUP(MONTH(Tabela1[[#This Row],[Start Date]])/3,0)</f>
        <v>1</v>
      </c>
      <c r="G2805" t="s">
        <v>8</v>
      </c>
      <c r="H2805">
        <v>10</v>
      </c>
      <c r="I2805" t="s">
        <v>14</v>
      </c>
      <c r="J2805" t="s">
        <v>11</v>
      </c>
      <c r="K2805">
        <v>0</v>
      </c>
      <c r="L2805" t="s">
        <v>8</v>
      </c>
      <c r="M2805">
        <v>20</v>
      </c>
      <c r="N2805">
        <v>2</v>
      </c>
      <c r="O2805" t="str">
        <f>IF(AND(Tabela1[[#This Row],[EA Play Season Pass]]="Yes",Tabela1[[#This Row],[Minecraft Season Pass]]="Yes"),"Yes","No")</f>
        <v>No</v>
      </c>
      <c r="P2805" t="str">
        <f>IF(OR(Tabela1[[#This Row],[EA Play Season Pass]]="Yes",Tabela1[[#This Row],[Minecraft Season Pass]]="Yes"),"Yes","No")</f>
        <v>Yes</v>
      </c>
      <c r="Q2805">
        <v>28</v>
      </c>
      <c r="R2805" s="2"/>
    </row>
    <row r="2806" spans="1:18" x14ac:dyDescent="0.25">
      <c r="A2806">
        <v>2805</v>
      </c>
      <c r="B2806" t="s">
        <v>5155</v>
      </c>
      <c r="C2806" t="s">
        <v>7</v>
      </c>
      <c r="D2806" s="50">
        <v>44971</v>
      </c>
      <c r="E2806">
        <f>YEAR(Tabela1[[#This Row],[Start Date]])</f>
        <v>2023</v>
      </c>
      <c r="F2806">
        <f>ROUNDUP(MONTH(Tabela1[[#This Row],[Start Date]])/3,0)</f>
        <v>1</v>
      </c>
      <c r="G2806" t="s">
        <v>8</v>
      </c>
      <c r="H2806">
        <v>15</v>
      </c>
      <c r="I2806" t="s">
        <v>14</v>
      </c>
      <c r="J2806" t="s">
        <v>11</v>
      </c>
      <c r="K2806">
        <v>0</v>
      </c>
      <c r="L2806" t="s">
        <v>8</v>
      </c>
      <c r="M2806">
        <v>20</v>
      </c>
      <c r="N2806">
        <v>1</v>
      </c>
      <c r="O2806" t="str">
        <f>IF(AND(Tabela1[[#This Row],[EA Play Season Pass]]="Yes",Tabela1[[#This Row],[Minecraft Season Pass]]="Yes"),"Yes","No")</f>
        <v>No</v>
      </c>
      <c r="P2806" t="str">
        <f>IF(OR(Tabela1[[#This Row],[EA Play Season Pass]]="Yes",Tabela1[[#This Row],[Minecraft Season Pass]]="Yes"),"Yes","No")</f>
        <v>Yes</v>
      </c>
      <c r="Q2806">
        <v>34</v>
      </c>
      <c r="R2806" s="2"/>
    </row>
    <row r="2807" spans="1:18" x14ac:dyDescent="0.25">
      <c r="A2807">
        <v>2806</v>
      </c>
      <c r="B2807" t="s">
        <v>5156</v>
      </c>
      <c r="C2807" t="s">
        <v>10</v>
      </c>
      <c r="D2807" s="50">
        <v>44971</v>
      </c>
      <c r="E2807">
        <f>YEAR(Tabela1[[#This Row],[Start Date]])</f>
        <v>2023</v>
      </c>
      <c r="F2807">
        <f>ROUNDUP(MONTH(Tabela1[[#This Row],[Start Date]])/3,0)</f>
        <v>1</v>
      </c>
      <c r="G2807" t="s">
        <v>8</v>
      </c>
      <c r="H2807">
        <v>5</v>
      </c>
      <c r="I2807" t="s">
        <v>12</v>
      </c>
      <c r="J2807" t="s">
        <v>8</v>
      </c>
      <c r="K2807">
        <v>30</v>
      </c>
      <c r="L2807" t="s">
        <v>8</v>
      </c>
      <c r="M2807">
        <v>20</v>
      </c>
      <c r="N2807">
        <v>3</v>
      </c>
      <c r="O2807" t="str">
        <f>IF(AND(Tabela1[[#This Row],[EA Play Season Pass]]="Yes",Tabela1[[#This Row],[Minecraft Season Pass]]="Yes"),"Yes","No")</f>
        <v>Yes</v>
      </c>
      <c r="P2807" t="str">
        <f>IF(OR(Tabela1[[#This Row],[EA Play Season Pass]]="Yes",Tabela1[[#This Row],[Minecraft Season Pass]]="Yes"),"Yes","No")</f>
        <v>Yes</v>
      </c>
      <c r="Q2807">
        <v>52</v>
      </c>
      <c r="R2807" s="2"/>
    </row>
    <row r="2808" spans="1:18" x14ac:dyDescent="0.25">
      <c r="A2808">
        <v>2807</v>
      </c>
      <c r="B2808" t="s">
        <v>5157</v>
      </c>
      <c r="C2808" t="s">
        <v>13</v>
      </c>
      <c r="D2808" s="50">
        <v>44971</v>
      </c>
      <c r="E2808">
        <f>YEAR(Tabela1[[#This Row],[Start Date]])</f>
        <v>2023</v>
      </c>
      <c r="F2808">
        <f>ROUNDUP(MONTH(Tabela1[[#This Row],[Start Date]])/3,0)</f>
        <v>1</v>
      </c>
      <c r="G2808" t="s">
        <v>11</v>
      </c>
      <c r="H2808">
        <v>10</v>
      </c>
      <c r="I2808" t="s">
        <v>9</v>
      </c>
      <c r="J2808" t="s">
        <v>8</v>
      </c>
      <c r="K2808">
        <v>30</v>
      </c>
      <c r="L2808" t="s">
        <v>8</v>
      </c>
      <c r="M2808">
        <v>20</v>
      </c>
      <c r="N2808">
        <v>1</v>
      </c>
      <c r="O2808" t="str">
        <f>IF(AND(Tabela1[[#This Row],[EA Play Season Pass]]="Yes",Tabela1[[#This Row],[Minecraft Season Pass]]="Yes"),"Yes","No")</f>
        <v>Yes</v>
      </c>
      <c r="P2808" t="str">
        <f>IF(OR(Tabela1[[#This Row],[EA Play Season Pass]]="Yes",Tabela1[[#This Row],[Minecraft Season Pass]]="Yes"),"Yes","No")</f>
        <v>Yes</v>
      </c>
      <c r="Q2808">
        <v>59</v>
      </c>
      <c r="R2808" s="2"/>
    </row>
    <row r="2809" spans="1:18" x14ac:dyDescent="0.25">
      <c r="A2809">
        <v>2808</v>
      </c>
      <c r="B2809" t="s">
        <v>5158</v>
      </c>
      <c r="C2809" t="s">
        <v>7</v>
      </c>
      <c r="D2809" s="50">
        <v>44971</v>
      </c>
      <c r="E2809">
        <f>YEAR(Tabela1[[#This Row],[Start Date]])</f>
        <v>2023</v>
      </c>
      <c r="F2809">
        <f>ROUNDUP(MONTH(Tabela1[[#This Row],[Start Date]])/3,0)</f>
        <v>1</v>
      </c>
      <c r="G2809" t="s">
        <v>11</v>
      </c>
      <c r="H2809">
        <v>15</v>
      </c>
      <c r="I2809" t="s">
        <v>9</v>
      </c>
      <c r="J2809" t="s">
        <v>8</v>
      </c>
      <c r="K2809">
        <v>30</v>
      </c>
      <c r="L2809" t="s">
        <v>8</v>
      </c>
      <c r="M2809">
        <v>20</v>
      </c>
      <c r="N2809">
        <v>3</v>
      </c>
      <c r="O2809" t="str">
        <f>IF(AND(Tabela1[[#This Row],[EA Play Season Pass]]="Yes",Tabela1[[#This Row],[Minecraft Season Pass]]="Yes"),"Yes","No")</f>
        <v>Yes</v>
      </c>
      <c r="P2809" t="str">
        <f>IF(OR(Tabela1[[#This Row],[EA Play Season Pass]]="Yes",Tabela1[[#This Row],[Minecraft Season Pass]]="Yes"),"Yes","No")</f>
        <v>Yes</v>
      </c>
      <c r="Q2809">
        <v>62</v>
      </c>
      <c r="R2809" s="2"/>
    </row>
    <row r="2810" spans="1:18" x14ac:dyDescent="0.25">
      <c r="A2810">
        <v>2809</v>
      </c>
      <c r="B2810" t="s">
        <v>273</v>
      </c>
      <c r="C2810" t="s">
        <v>13</v>
      </c>
      <c r="D2810" s="50">
        <v>44971</v>
      </c>
      <c r="E2810">
        <f>YEAR(Tabela1[[#This Row],[Start Date]])</f>
        <v>2023</v>
      </c>
      <c r="F2810">
        <f>ROUNDUP(MONTH(Tabela1[[#This Row],[Start Date]])/3,0)</f>
        <v>1</v>
      </c>
      <c r="G2810" t="s">
        <v>11</v>
      </c>
      <c r="H2810">
        <v>10</v>
      </c>
      <c r="I2810" t="s">
        <v>12</v>
      </c>
      <c r="J2810" t="s">
        <v>8</v>
      </c>
      <c r="K2810">
        <v>30</v>
      </c>
      <c r="L2810" t="s">
        <v>8</v>
      </c>
      <c r="M2810">
        <v>20</v>
      </c>
      <c r="N2810">
        <v>3</v>
      </c>
      <c r="O2810" t="str">
        <f>IF(AND(Tabela1[[#This Row],[EA Play Season Pass]]="Yes",Tabela1[[#This Row],[Minecraft Season Pass]]="Yes"),"Yes","No")</f>
        <v>Yes</v>
      </c>
      <c r="P2810" t="str">
        <f>IF(OR(Tabela1[[#This Row],[EA Play Season Pass]]="Yes",Tabela1[[#This Row],[Minecraft Season Pass]]="Yes"),"Yes","No")</f>
        <v>Yes</v>
      </c>
      <c r="Q2810">
        <v>57</v>
      </c>
      <c r="R2810" s="2"/>
    </row>
    <row r="2811" spans="1:18" x14ac:dyDescent="0.25">
      <c r="A2811">
        <v>2810</v>
      </c>
      <c r="B2811" t="s">
        <v>3875</v>
      </c>
      <c r="C2811" t="s">
        <v>13</v>
      </c>
      <c r="D2811" s="50">
        <v>44971</v>
      </c>
      <c r="E2811">
        <f>YEAR(Tabela1[[#This Row],[Start Date]])</f>
        <v>2023</v>
      </c>
      <c r="F2811">
        <f>ROUNDUP(MONTH(Tabela1[[#This Row],[Start Date]])/3,0)</f>
        <v>1</v>
      </c>
      <c r="G2811" t="s">
        <v>11</v>
      </c>
      <c r="H2811">
        <v>10</v>
      </c>
      <c r="I2811" t="s">
        <v>12</v>
      </c>
      <c r="J2811" t="s">
        <v>11</v>
      </c>
      <c r="K2811">
        <v>0</v>
      </c>
      <c r="L2811" t="s">
        <v>11</v>
      </c>
      <c r="M2811">
        <v>0</v>
      </c>
      <c r="N2811">
        <v>3</v>
      </c>
      <c r="O2811" t="str">
        <f>IF(AND(Tabela1[[#This Row],[EA Play Season Pass]]="Yes",Tabela1[[#This Row],[Minecraft Season Pass]]="Yes"),"Yes","No")</f>
        <v>No</v>
      </c>
      <c r="P2811" t="str">
        <f>IF(OR(Tabela1[[#This Row],[EA Play Season Pass]]="Yes",Tabela1[[#This Row],[Minecraft Season Pass]]="Yes"),"Yes","No")</f>
        <v>No</v>
      </c>
      <c r="Q2811">
        <v>7</v>
      </c>
      <c r="R2811" s="2"/>
    </row>
    <row r="2812" spans="1:18" x14ac:dyDescent="0.25">
      <c r="A2812">
        <v>2811</v>
      </c>
      <c r="B2812" t="s">
        <v>223</v>
      </c>
      <c r="C2812" t="s">
        <v>13</v>
      </c>
      <c r="D2812" s="50">
        <v>44971</v>
      </c>
      <c r="E2812">
        <f>YEAR(Tabela1[[#This Row],[Start Date]])</f>
        <v>2023</v>
      </c>
      <c r="F2812">
        <f>ROUNDUP(MONTH(Tabela1[[#This Row],[Start Date]])/3,0)</f>
        <v>1</v>
      </c>
      <c r="G2812" t="s">
        <v>11</v>
      </c>
      <c r="H2812">
        <v>10</v>
      </c>
      <c r="I2812" t="s">
        <v>14</v>
      </c>
      <c r="J2812" t="s">
        <v>8</v>
      </c>
      <c r="K2812">
        <v>30</v>
      </c>
      <c r="L2812" t="s">
        <v>11</v>
      </c>
      <c r="M2812">
        <v>0</v>
      </c>
      <c r="N2812">
        <v>2</v>
      </c>
      <c r="O2812" t="str">
        <f>IF(AND(Tabela1[[#This Row],[EA Play Season Pass]]="Yes",Tabela1[[#This Row],[Minecraft Season Pass]]="Yes"),"Yes","No")</f>
        <v>No</v>
      </c>
      <c r="P2812" t="str">
        <f>IF(OR(Tabela1[[#This Row],[EA Play Season Pass]]="Yes",Tabela1[[#This Row],[Minecraft Season Pass]]="Yes"),"Yes","No")</f>
        <v>Yes</v>
      </c>
      <c r="Q2812">
        <v>38</v>
      </c>
      <c r="R2812" s="2"/>
    </row>
    <row r="2813" spans="1:18" x14ac:dyDescent="0.25">
      <c r="A2813">
        <v>2812</v>
      </c>
      <c r="B2813" t="s">
        <v>5159</v>
      </c>
      <c r="C2813" t="s">
        <v>7</v>
      </c>
      <c r="D2813" s="50">
        <v>44972</v>
      </c>
      <c r="E2813">
        <f>YEAR(Tabela1[[#This Row],[Start Date]])</f>
        <v>2023</v>
      </c>
      <c r="F2813">
        <f>ROUNDUP(MONTH(Tabela1[[#This Row],[Start Date]])/3,0)</f>
        <v>1</v>
      </c>
      <c r="G2813" t="s">
        <v>8</v>
      </c>
      <c r="H2813">
        <v>15</v>
      </c>
      <c r="I2813" t="s">
        <v>9</v>
      </c>
      <c r="J2813" t="s">
        <v>11</v>
      </c>
      <c r="K2813">
        <v>0</v>
      </c>
      <c r="L2813" t="s">
        <v>8</v>
      </c>
      <c r="M2813">
        <v>20</v>
      </c>
      <c r="N2813">
        <v>2</v>
      </c>
      <c r="O2813" t="str">
        <f>IF(AND(Tabela1[[#This Row],[EA Play Season Pass]]="Yes",Tabela1[[#This Row],[Minecraft Season Pass]]="Yes"),"Yes","No")</f>
        <v>No</v>
      </c>
      <c r="P2813" t="str">
        <f>IF(OR(Tabela1[[#This Row],[EA Play Season Pass]]="Yes",Tabela1[[#This Row],[Minecraft Season Pass]]="Yes"),"Yes","No")</f>
        <v>Yes</v>
      </c>
      <c r="Q2813">
        <v>33</v>
      </c>
      <c r="R2813" s="2"/>
    </row>
    <row r="2814" spans="1:18" x14ac:dyDescent="0.25">
      <c r="A2814">
        <v>2813</v>
      </c>
      <c r="B2814" t="s">
        <v>5160</v>
      </c>
      <c r="C2814" t="s">
        <v>13</v>
      </c>
      <c r="D2814" s="50">
        <v>44972</v>
      </c>
      <c r="E2814">
        <f>YEAR(Tabela1[[#This Row],[Start Date]])</f>
        <v>2023</v>
      </c>
      <c r="F2814">
        <f>ROUNDUP(MONTH(Tabela1[[#This Row],[Start Date]])/3,0)</f>
        <v>1</v>
      </c>
      <c r="G2814" t="s">
        <v>8</v>
      </c>
      <c r="H2814">
        <v>10</v>
      </c>
      <c r="I2814" t="s">
        <v>14</v>
      </c>
      <c r="J2814" t="s">
        <v>11</v>
      </c>
      <c r="K2814">
        <v>0</v>
      </c>
      <c r="L2814" t="s">
        <v>8</v>
      </c>
      <c r="M2814">
        <v>20</v>
      </c>
      <c r="N2814">
        <v>1</v>
      </c>
      <c r="O2814" t="str">
        <f>IF(AND(Tabela1[[#This Row],[EA Play Season Pass]]="Yes",Tabela1[[#This Row],[Minecraft Season Pass]]="Yes"),"Yes","No")</f>
        <v>No</v>
      </c>
      <c r="P2814" t="str">
        <f>IF(OR(Tabela1[[#This Row],[EA Play Season Pass]]="Yes",Tabela1[[#This Row],[Minecraft Season Pass]]="Yes"),"Yes","No")</f>
        <v>Yes</v>
      </c>
      <c r="Q2814">
        <v>29</v>
      </c>
      <c r="R2814" s="2"/>
    </row>
    <row r="2815" spans="1:18" x14ac:dyDescent="0.25">
      <c r="A2815">
        <v>2814</v>
      </c>
      <c r="B2815" t="s">
        <v>2178</v>
      </c>
      <c r="C2815" t="s">
        <v>13</v>
      </c>
      <c r="D2815" s="50">
        <v>44972</v>
      </c>
      <c r="E2815">
        <f>YEAR(Tabela1[[#This Row],[Start Date]])</f>
        <v>2023</v>
      </c>
      <c r="F2815">
        <f>ROUNDUP(MONTH(Tabela1[[#This Row],[Start Date]])/3,0)</f>
        <v>1</v>
      </c>
      <c r="G2815" t="s">
        <v>8</v>
      </c>
      <c r="H2815">
        <v>10</v>
      </c>
      <c r="I2815" t="s">
        <v>9</v>
      </c>
      <c r="J2815" t="s">
        <v>11</v>
      </c>
      <c r="K2815">
        <v>0</v>
      </c>
      <c r="L2815" t="s">
        <v>8</v>
      </c>
      <c r="M2815">
        <v>20</v>
      </c>
      <c r="N2815">
        <v>2</v>
      </c>
      <c r="O2815" t="str">
        <f>IF(AND(Tabela1[[#This Row],[EA Play Season Pass]]="Yes",Tabela1[[#This Row],[Minecraft Season Pass]]="Yes"),"Yes","No")</f>
        <v>No</v>
      </c>
      <c r="P2815" t="str">
        <f>IF(OR(Tabela1[[#This Row],[EA Play Season Pass]]="Yes",Tabela1[[#This Row],[Minecraft Season Pass]]="Yes"),"Yes","No")</f>
        <v>Yes</v>
      </c>
      <c r="Q2815">
        <v>28</v>
      </c>
      <c r="R2815" s="2"/>
    </row>
    <row r="2816" spans="1:18" x14ac:dyDescent="0.25">
      <c r="A2816">
        <v>2815</v>
      </c>
      <c r="B2816" t="s">
        <v>2250</v>
      </c>
      <c r="C2816" t="s">
        <v>10</v>
      </c>
      <c r="D2816" s="50">
        <v>44973</v>
      </c>
      <c r="E2816">
        <f>YEAR(Tabela1[[#This Row],[Start Date]])</f>
        <v>2023</v>
      </c>
      <c r="F2816">
        <f>ROUNDUP(MONTH(Tabela1[[#This Row],[Start Date]])/3,0)</f>
        <v>1</v>
      </c>
      <c r="G2816" t="s">
        <v>8</v>
      </c>
      <c r="H2816">
        <v>5</v>
      </c>
      <c r="I2816" t="s">
        <v>14</v>
      </c>
      <c r="J2816" t="s">
        <v>11</v>
      </c>
      <c r="K2816">
        <v>0</v>
      </c>
      <c r="L2816" t="s">
        <v>11</v>
      </c>
      <c r="M2816">
        <v>0</v>
      </c>
      <c r="N2816">
        <v>3</v>
      </c>
      <c r="O2816" t="str">
        <f>IF(AND(Tabela1[[#This Row],[EA Play Season Pass]]="Yes",Tabela1[[#This Row],[Minecraft Season Pass]]="Yes"),"Yes","No")</f>
        <v>No</v>
      </c>
      <c r="P2816" t="str">
        <f>IF(OR(Tabela1[[#This Row],[EA Play Season Pass]]="Yes",Tabela1[[#This Row],[Minecraft Season Pass]]="Yes"),"Yes","No")</f>
        <v>No</v>
      </c>
      <c r="Q2816">
        <v>2</v>
      </c>
      <c r="R2816" s="2"/>
    </row>
    <row r="2817" spans="1:18" x14ac:dyDescent="0.25">
      <c r="A2817">
        <v>2816</v>
      </c>
      <c r="B2817" t="s">
        <v>2947</v>
      </c>
      <c r="C2817" t="s">
        <v>7</v>
      </c>
      <c r="D2817" s="50">
        <v>44973</v>
      </c>
      <c r="E2817">
        <f>YEAR(Tabela1[[#This Row],[Start Date]])</f>
        <v>2023</v>
      </c>
      <c r="F2817">
        <f>ROUNDUP(MONTH(Tabela1[[#This Row],[Start Date]])/3,0)</f>
        <v>1</v>
      </c>
      <c r="G2817" t="s">
        <v>8</v>
      </c>
      <c r="H2817">
        <v>15</v>
      </c>
      <c r="I2817" t="s">
        <v>14</v>
      </c>
      <c r="J2817" t="s">
        <v>8</v>
      </c>
      <c r="K2817">
        <v>30</v>
      </c>
      <c r="L2817" t="s">
        <v>8</v>
      </c>
      <c r="M2817">
        <v>20</v>
      </c>
      <c r="N2817">
        <v>1</v>
      </c>
      <c r="O2817" t="str">
        <f>IF(AND(Tabela1[[#This Row],[EA Play Season Pass]]="Yes",Tabela1[[#This Row],[Minecraft Season Pass]]="Yes"),"Yes","No")</f>
        <v>Yes</v>
      </c>
      <c r="P2817" t="str">
        <f>IF(OR(Tabela1[[#This Row],[EA Play Season Pass]]="Yes",Tabela1[[#This Row],[Minecraft Season Pass]]="Yes"),"Yes","No")</f>
        <v>Yes</v>
      </c>
      <c r="Q2817">
        <v>64</v>
      </c>
      <c r="R2817" s="2"/>
    </row>
    <row r="2818" spans="1:18" x14ac:dyDescent="0.25">
      <c r="A2818">
        <v>2817</v>
      </c>
      <c r="B2818" t="s">
        <v>1099</v>
      </c>
      <c r="C2818" t="s">
        <v>13</v>
      </c>
      <c r="D2818" s="50">
        <v>44973</v>
      </c>
      <c r="E2818">
        <f>YEAR(Tabela1[[#This Row],[Start Date]])</f>
        <v>2023</v>
      </c>
      <c r="F2818">
        <f>ROUNDUP(MONTH(Tabela1[[#This Row],[Start Date]])/3,0)</f>
        <v>1</v>
      </c>
      <c r="G2818" t="s">
        <v>11</v>
      </c>
      <c r="H2818">
        <v>10</v>
      </c>
      <c r="I2818" t="s">
        <v>9</v>
      </c>
      <c r="J2818" t="s">
        <v>8</v>
      </c>
      <c r="K2818">
        <v>30</v>
      </c>
      <c r="L2818" t="s">
        <v>8</v>
      </c>
      <c r="M2818">
        <v>20</v>
      </c>
      <c r="N2818">
        <v>1</v>
      </c>
      <c r="O2818" t="str">
        <f>IF(AND(Tabela1[[#This Row],[EA Play Season Pass]]="Yes",Tabela1[[#This Row],[Minecraft Season Pass]]="Yes"),"Yes","No")</f>
        <v>Yes</v>
      </c>
      <c r="P2818" t="str">
        <f>IF(OR(Tabela1[[#This Row],[EA Play Season Pass]]="Yes",Tabela1[[#This Row],[Minecraft Season Pass]]="Yes"),"Yes","No")</f>
        <v>Yes</v>
      </c>
      <c r="Q2818">
        <v>59</v>
      </c>
      <c r="R2818" s="2"/>
    </row>
    <row r="2819" spans="1:18" x14ac:dyDescent="0.25">
      <c r="A2819">
        <v>2818</v>
      </c>
      <c r="B2819" t="s">
        <v>323</v>
      </c>
      <c r="C2819" t="s">
        <v>7</v>
      </c>
      <c r="D2819" s="50">
        <v>44973</v>
      </c>
      <c r="E2819">
        <f>YEAR(Tabela1[[#This Row],[Start Date]])</f>
        <v>2023</v>
      </c>
      <c r="F2819">
        <f>ROUNDUP(MONTH(Tabela1[[#This Row],[Start Date]])/3,0)</f>
        <v>1</v>
      </c>
      <c r="G2819" t="s">
        <v>8</v>
      </c>
      <c r="H2819">
        <v>15</v>
      </c>
      <c r="I2819" t="s">
        <v>9</v>
      </c>
      <c r="J2819" t="s">
        <v>11</v>
      </c>
      <c r="K2819">
        <v>0</v>
      </c>
      <c r="L2819" t="s">
        <v>11</v>
      </c>
      <c r="M2819">
        <v>0</v>
      </c>
      <c r="N2819">
        <v>1</v>
      </c>
      <c r="O2819" t="str">
        <f>IF(AND(Tabela1[[#This Row],[EA Play Season Pass]]="Yes",Tabela1[[#This Row],[Minecraft Season Pass]]="Yes"),"Yes","No")</f>
        <v>No</v>
      </c>
      <c r="P2819" t="str">
        <f>IF(OR(Tabela1[[#This Row],[EA Play Season Pass]]="Yes",Tabela1[[#This Row],[Minecraft Season Pass]]="Yes"),"Yes","No")</f>
        <v>No</v>
      </c>
      <c r="Q2819">
        <v>14</v>
      </c>
      <c r="R2819" s="2"/>
    </row>
    <row r="2820" spans="1:18" x14ac:dyDescent="0.25">
      <c r="A2820">
        <v>2819</v>
      </c>
      <c r="B2820" t="s">
        <v>5161</v>
      </c>
      <c r="C2820" t="s">
        <v>13</v>
      </c>
      <c r="D2820" s="50">
        <v>44974</v>
      </c>
      <c r="E2820">
        <f>YEAR(Tabela1[[#This Row],[Start Date]])</f>
        <v>2023</v>
      </c>
      <c r="F2820">
        <f>ROUNDUP(MONTH(Tabela1[[#This Row],[Start Date]])/3,0)</f>
        <v>1</v>
      </c>
      <c r="G2820" t="s">
        <v>8</v>
      </c>
      <c r="H2820">
        <v>10</v>
      </c>
      <c r="I2820" t="s">
        <v>9</v>
      </c>
      <c r="J2820" t="s">
        <v>11</v>
      </c>
      <c r="K2820">
        <v>0</v>
      </c>
      <c r="L2820" t="s">
        <v>8</v>
      </c>
      <c r="M2820">
        <v>20</v>
      </c>
      <c r="N2820">
        <v>2</v>
      </c>
      <c r="O2820" t="str">
        <f>IF(AND(Tabela1[[#This Row],[EA Play Season Pass]]="Yes",Tabela1[[#This Row],[Minecraft Season Pass]]="Yes"),"Yes","No")</f>
        <v>No</v>
      </c>
      <c r="P2820" t="str">
        <f>IF(OR(Tabela1[[#This Row],[EA Play Season Pass]]="Yes",Tabela1[[#This Row],[Minecraft Season Pass]]="Yes"),"Yes","No")</f>
        <v>Yes</v>
      </c>
      <c r="Q2820">
        <v>28</v>
      </c>
      <c r="R2820" s="2"/>
    </row>
    <row r="2821" spans="1:18" x14ac:dyDescent="0.25">
      <c r="A2821">
        <v>2820</v>
      </c>
      <c r="B2821" t="s">
        <v>5162</v>
      </c>
      <c r="C2821" t="s">
        <v>10</v>
      </c>
      <c r="D2821" s="50">
        <v>44974</v>
      </c>
      <c r="E2821">
        <f>YEAR(Tabela1[[#This Row],[Start Date]])</f>
        <v>2023</v>
      </c>
      <c r="F2821">
        <f>ROUNDUP(MONTH(Tabela1[[#This Row],[Start Date]])/3,0)</f>
        <v>1</v>
      </c>
      <c r="G2821" t="s">
        <v>8</v>
      </c>
      <c r="H2821">
        <v>5</v>
      </c>
      <c r="I2821" t="s">
        <v>12</v>
      </c>
      <c r="J2821" t="s">
        <v>8</v>
      </c>
      <c r="K2821">
        <v>30</v>
      </c>
      <c r="L2821" t="s">
        <v>8</v>
      </c>
      <c r="M2821">
        <v>20</v>
      </c>
      <c r="N2821">
        <v>3</v>
      </c>
      <c r="O2821" t="str">
        <f>IF(AND(Tabela1[[#This Row],[EA Play Season Pass]]="Yes",Tabela1[[#This Row],[Minecraft Season Pass]]="Yes"),"Yes","No")</f>
        <v>Yes</v>
      </c>
      <c r="P2821" t="str">
        <f>IF(OR(Tabela1[[#This Row],[EA Play Season Pass]]="Yes",Tabela1[[#This Row],[Minecraft Season Pass]]="Yes"),"Yes","No")</f>
        <v>Yes</v>
      </c>
      <c r="Q2821">
        <v>52</v>
      </c>
      <c r="R2821" s="2"/>
    </row>
    <row r="2822" spans="1:18" x14ac:dyDescent="0.25">
      <c r="A2822">
        <v>2821</v>
      </c>
      <c r="B2822" t="s">
        <v>1686</v>
      </c>
      <c r="C2822" t="s">
        <v>7</v>
      </c>
      <c r="D2822" s="50">
        <v>44974</v>
      </c>
      <c r="E2822">
        <f>YEAR(Tabela1[[#This Row],[Start Date]])</f>
        <v>2023</v>
      </c>
      <c r="F2822">
        <f>ROUNDUP(MONTH(Tabela1[[#This Row],[Start Date]])/3,0)</f>
        <v>1</v>
      </c>
      <c r="G2822" t="s">
        <v>8</v>
      </c>
      <c r="H2822">
        <v>15</v>
      </c>
      <c r="I2822" t="s">
        <v>12</v>
      </c>
      <c r="J2822" t="s">
        <v>8</v>
      </c>
      <c r="K2822">
        <v>30</v>
      </c>
      <c r="L2822" t="s">
        <v>11</v>
      </c>
      <c r="M2822">
        <v>0</v>
      </c>
      <c r="N2822">
        <v>2</v>
      </c>
      <c r="O2822" t="str">
        <f>IF(AND(Tabela1[[#This Row],[EA Play Season Pass]]="Yes",Tabela1[[#This Row],[Minecraft Season Pass]]="Yes"),"Yes","No")</f>
        <v>No</v>
      </c>
      <c r="P2822" t="str">
        <f>IF(OR(Tabela1[[#This Row],[EA Play Season Pass]]="Yes",Tabela1[[#This Row],[Minecraft Season Pass]]="Yes"),"Yes","No")</f>
        <v>Yes</v>
      </c>
      <c r="Q2822">
        <v>43</v>
      </c>
      <c r="R2822" s="2"/>
    </row>
    <row r="2823" spans="1:18" x14ac:dyDescent="0.25">
      <c r="A2823">
        <v>2822</v>
      </c>
      <c r="B2823" t="s">
        <v>479</v>
      </c>
      <c r="C2823" t="s">
        <v>10</v>
      </c>
      <c r="D2823" s="50">
        <v>44974</v>
      </c>
      <c r="E2823">
        <f>YEAR(Tabela1[[#This Row],[Start Date]])</f>
        <v>2023</v>
      </c>
      <c r="F2823">
        <f>ROUNDUP(MONTH(Tabela1[[#This Row],[Start Date]])/3,0)</f>
        <v>1</v>
      </c>
      <c r="G2823" t="s">
        <v>8</v>
      </c>
      <c r="H2823">
        <v>5</v>
      </c>
      <c r="I2823" t="s">
        <v>12</v>
      </c>
      <c r="J2823" t="s">
        <v>8</v>
      </c>
      <c r="K2823">
        <v>30</v>
      </c>
      <c r="L2823" t="s">
        <v>8</v>
      </c>
      <c r="M2823">
        <v>20</v>
      </c>
      <c r="N2823">
        <v>1</v>
      </c>
      <c r="O2823" t="str">
        <f>IF(AND(Tabela1[[#This Row],[EA Play Season Pass]]="Yes",Tabela1[[#This Row],[Minecraft Season Pass]]="Yes"),"Yes","No")</f>
        <v>Yes</v>
      </c>
      <c r="P2823" t="str">
        <f>IF(OR(Tabela1[[#This Row],[EA Play Season Pass]]="Yes",Tabela1[[#This Row],[Minecraft Season Pass]]="Yes"),"Yes","No")</f>
        <v>Yes</v>
      </c>
      <c r="Q2823">
        <v>54</v>
      </c>
      <c r="R2823" s="2"/>
    </row>
    <row r="2824" spans="1:18" x14ac:dyDescent="0.25">
      <c r="A2824">
        <v>2823</v>
      </c>
      <c r="B2824" t="s">
        <v>633</v>
      </c>
      <c r="C2824" t="s">
        <v>7</v>
      </c>
      <c r="D2824" s="50">
        <v>44974</v>
      </c>
      <c r="E2824">
        <f>YEAR(Tabela1[[#This Row],[Start Date]])</f>
        <v>2023</v>
      </c>
      <c r="F2824">
        <f>ROUNDUP(MONTH(Tabela1[[#This Row],[Start Date]])/3,0)</f>
        <v>1</v>
      </c>
      <c r="G2824" t="s">
        <v>11</v>
      </c>
      <c r="H2824">
        <v>15</v>
      </c>
      <c r="I2824" t="s">
        <v>9</v>
      </c>
      <c r="J2824" t="s">
        <v>8</v>
      </c>
      <c r="K2824">
        <v>30</v>
      </c>
      <c r="L2824" t="s">
        <v>8</v>
      </c>
      <c r="M2824">
        <v>20</v>
      </c>
      <c r="N2824">
        <v>2</v>
      </c>
      <c r="O2824" t="str">
        <f>IF(AND(Tabela1[[#This Row],[EA Play Season Pass]]="Yes",Tabela1[[#This Row],[Minecraft Season Pass]]="Yes"),"Yes","No")</f>
        <v>Yes</v>
      </c>
      <c r="P2824" t="str">
        <f>IF(OR(Tabela1[[#This Row],[EA Play Season Pass]]="Yes",Tabela1[[#This Row],[Minecraft Season Pass]]="Yes"),"Yes","No")</f>
        <v>Yes</v>
      </c>
      <c r="Q2824">
        <v>63</v>
      </c>
      <c r="R2824" s="2"/>
    </row>
    <row r="2825" spans="1:18" x14ac:dyDescent="0.25">
      <c r="A2825">
        <v>2824</v>
      </c>
      <c r="B2825" t="s">
        <v>5163</v>
      </c>
      <c r="C2825" t="s">
        <v>13</v>
      </c>
      <c r="D2825" s="50">
        <v>44974</v>
      </c>
      <c r="E2825">
        <f>YEAR(Tabela1[[#This Row],[Start Date]])</f>
        <v>2023</v>
      </c>
      <c r="F2825">
        <f>ROUNDUP(MONTH(Tabela1[[#This Row],[Start Date]])/3,0)</f>
        <v>1</v>
      </c>
      <c r="G2825" t="s">
        <v>8</v>
      </c>
      <c r="H2825">
        <v>10</v>
      </c>
      <c r="I2825" t="s">
        <v>9</v>
      </c>
      <c r="J2825" t="s">
        <v>11</v>
      </c>
      <c r="K2825">
        <v>0</v>
      </c>
      <c r="L2825" t="s">
        <v>8</v>
      </c>
      <c r="M2825">
        <v>20</v>
      </c>
      <c r="N2825">
        <v>1</v>
      </c>
      <c r="O2825" t="str">
        <f>IF(AND(Tabela1[[#This Row],[EA Play Season Pass]]="Yes",Tabela1[[#This Row],[Minecraft Season Pass]]="Yes"),"Yes","No")</f>
        <v>No</v>
      </c>
      <c r="P2825" t="str">
        <f>IF(OR(Tabela1[[#This Row],[EA Play Season Pass]]="Yes",Tabela1[[#This Row],[Minecraft Season Pass]]="Yes"),"Yes","No")</f>
        <v>Yes</v>
      </c>
      <c r="Q2825">
        <v>29</v>
      </c>
      <c r="R2825" s="2"/>
    </row>
    <row r="2826" spans="1:18" x14ac:dyDescent="0.25">
      <c r="A2826">
        <v>2825</v>
      </c>
      <c r="B2826" t="s">
        <v>1800</v>
      </c>
      <c r="C2826" t="s">
        <v>13</v>
      </c>
      <c r="D2826" s="50">
        <v>44974</v>
      </c>
      <c r="E2826">
        <f>YEAR(Tabela1[[#This Row],[Start Date]])</f>
        <v>2023</v>
      </c>
      <c r="F2826">
        <f>ROUNDUP(MONTH(Tabela1[[#This Row],[Start Date]])/3,0)</f>
        <v>1</v>
      </c>
      <c r="G2826" t="s">
        <v>8</v>
      </c>
      <c r="H2826">
        <v>10</v>
      </c>
      <c r="I2826" t="s">
        <v>9</v>
      </c>
      <c r="J2826" t="s">
        <v>8</v>
      </c>
      <c r="K2826">
        <v>30</v>
      </c>
      <c r="L2826" t="s">
        <v>11</v>
      </c>
      <c r="M2826">
        <v>0</v>
      </c>
      <c r="N2826">
        <v>1</v>
      </c>
      <c r="O2826" t="str">
        <f>IF(AND(Tabela1[[#This Row],[EA Play Season Pass]]="Yes",Tabela1[[#This Row],[Minecraft Season Pass]]="Yes"),"Yes","No")</f>
        <v>No</v>
      </c>
      <c r="P2826" t="str">
        <f>IF(OR(Tabela1[[#This Row],[EA Play Season Pass]]="Yes",Tabela1[[#This Row],[Minecraft Season Pass]]="Yes"),"Yes","No")</f>
        <v>Yes</v>
      </c>
      <c r="Q2826">
        <v>39</v>
      </c>
      <c r="R2826" s="2"/>
    </row>
    <row r="2827" spans="1:18" x14ac:dyDescent="0.25">
      <c r="A2827">
        <v>2826</v>
      </c>
      <c r="B2827" t="s">
        <v>1843</v>
      </c>
      <c r="C2827" t="s">
        <v>7</v>
      </c>
      <c r="D2827" s="50">
        <v>44974</v>
      </c>
      <c r="E2827">
        <f>YEAR(Tabela1[[#This Row],[Start Date]])</f>
        <v>2023</v>
      </c>
      <c r="F2827">
        <f>ROUNDUP(MONTH(Tabela1[[#This Row],[Start Date]])/3,0)</f>
        <v>1</v>
      </c>
      <c r="G2827" t="s">
        <v>8</v>
      </c>
      <c r="H2827">
        <v>15</v>
      </c>
      <c r="I2827" t="s">
        <v>14</v>
      </c>
      <c r="J2827" t="s">
        <v>11</v>
      </c>
      <c r="K2827">
        <v>0</v>
      </c>
      <c r="L2827" t="s">
        <v>11</v>
      </c>
      <c r="M2827">
        <v>0</v>
      </c>
      <c r="N2827">
        <v>3</v>
      </c>
      <c r="O2827" t="str">
        <f>IF(AND(Tabela1[[#This Row],[EA Play Season Pass]]="Yes",Tabela1[[#This Row],[Minecraft Season Pass]]="Yes"),"Yes","No")</f>
        <v>No</v>
      </c>
      <c r="P2827" t="str">
        <f>IF(OR(Tabela1[[#This Row],[EA Play Season Pass]]="Yes",Tabela1[[#This Row],[Minecraft Season Pass]]="Yes"),"Yes","No")</f>
        <v>No</v>
      </c>
      <c r="Q2827">
        <v>12</v>
      </c>
      <c r="R2827" s="2"/>
    </row>
    <row r="2828" spans="1:18" x14ac:dyDescent="0.25">
      <c r="A2828">
        <v>2827</v>
      </c>
      <c r="B2828" t="s">
        <v>5164</v>
      </c>
      <c r="C2828" t="s">
        <v>7</v>
      </c>
      <c r="D2828" s="50">
        <v>44975</v>
      </c>
      <c r="E2828">
        <f>YEAR(Tabela1[[#This Row],[Start Date]])</f>
        <v>2023</v>
      </c>
      <c r="F2828">
        <f>ROUNDUP(MONTH(Tabela1[[#This Row],[Start Date]])/3,0)</f>
        <v>1</v>
      </c>
      <c r="G2828" t="s">
        <v>11</v>
      </c>
      <c r="H2828">
        <v>15</v>
      </c>
      <c r="I2828" t="s">
        <v>9</v>
      </c>
      <c r="J2828" t="s">
        <v>11</v>
      </c>
      <c r="K2828">
        <v>0</v>
      </c>
      <c r="L2828" t="s">
        <v>8</v>
      </c>
      <c r="M2828">
        <v>20</v>
      </c>
      <c r="N2828">
        <v>2</v>
      </c>
      <c r="O2828" t="str">
        <f>IF(AND(Tabela1[[#This Row],[EA Play Season Pass]]="Yes",Tabela1[[#This Row],[Minecraft Season Pass]]="Yes"),"Yes","No")</f>
        <v>No</v>
      </c>
      <c r="P2828" t="str">
        <f>IF(OR(Tabela1[[#This Row],[EA Play Season Pass]]="Yes",Tabela1[[#This Row],[Minecraft Season Pass]]="Yes"),"Yes","No")</f>
        <v>Yes</v>
      </c>
      <c r="Q2828">
        <v>33</v>
      </c>
      <c r="R2828" s="2"/>
    </row>
    <row r="2829" spans="1:18" x14ac:dyDescent="0.25">
      <c r="A2829">
        <v>2828</v>
      </c>
      <c r="B2829" t="s">
        <v>345</v>
      </c>
      <c r="C2829" t="s">
        <v>10</v>
      </c>
      <c r="D2829" s="50">
        <v>44975</v>
      </c>
      <c r="E2829">
        <f>YEAR(Tabela1[[#This Row],[Start Date]])</f>
        <v>2023</v>
      </c>
      <c r="F2829">
        <f>ROUNDUP(MONTH(Tabela1[[#This Row],[Start Date]])/3,0)</f>
        <v>1</v>
      </c>
      <c r="G2829" t="s">
        <v>8</v>
      </c>
      <c r="H2829">
        <v>5</v>
      </c>
      <c r="I2829" t="s">
        <v>12</v>
      </c>
      <c r="J2829" t="s">
        <v>8</v>
      </c>
      <c r="K2829">
        <v>30</v>
      </c>
      <c r="L2829" t="s">
        <v>11</v>
      </c>
      <c r="M2829">
        <v>0</v>
      </c>
      <c r="N2829">
        <v>3</v>
      </c>
      <c r="O2829" t="str">
        <f>IF(AND(Tabela1[[#This Row],[EA Play Season Pass]]="Yes",Tabela1[[#This Row],[Minecraft Season Pass]]="Yes"),"Yes","No")</f>
        <v>No</v>
      </c>
      <c r="P2829" t="str">
        <f>IF(OR(Tabela1[[#This Row],[EA Play Season Pass]]="Yes",Tabela1[[#This Row],[Minecraft Season Pass]]="Yes"),"Yes","No")</f>
        <v>Yes</v>
      </c>
      <c r="Q2829">
        <v>32</v>
      </c>
      <c r="R2829" s="2"/>
    </row>
    <row r="2830" spans="1:18" x14ac:dyDescent="0.25">
      <c r="A2830">
        <v>2829</v>
      </c>
      <c r="B2830" t="s">
        <v>1069</v>
      </c>
      <c r="C2830" t="s">
        <v>10</v>
      </c>
      <c r="D2830" s="50">
        <v>44975</v>
      </c>
      <c r="E2830">
        <f>YEAR(Tabela1[[#This Row],[Start Date]])</f>
        <v>2023</v>
      </c>
      <c r="F2830">
        <f>ROUNDUP(MONTH(Tabela1[[#This Row],[Start Date]])/3,0)</f>
        <v>1</v>
      </c>
      <c r="G2830" t="s">
        <v>11</v>
      </c>
      <c r="H2830">
        <v>5</v>
      </c>
      <c r="I2830" t="s">
        <v>9</v>
      </c>
      <c r="J2830" t="s">
        <v>11</v>
      </c>
      <c r="K2830">
        <v>0</v>
      </c>
      <c r="L2830" t="s">
        <v>8</v>
      </c>
      <c r="M2830">
        <v>20</v>
      </c>
      <c r="N2830">
        <v>2</v>
      </c>
      <c r="O2830" t="str">
        <f>IF(AND(Tabela1[[#This Row],[EA Play Season Pass]]="Yes",Tabela1[[#This Row],[Minecraft Season Pass]]="Yes"),"Yes","No")</f>
        <v>No</v>
      </c>
      <c r="P2830" t="str">
        <f>IF(OR(Tabela1[[#This Row],[EA Play Season Pass]]="Yes",Tabela1[[#This Row],[Minecraft Season Pass]]="Yes"),"Yes","No")</f>
        <v>Yes</v>
      </c>
      <c r="Q2830">
        <v>23</v>
      </c>
      <c r="R2830" s="2"/>
    </row>
    <row r="2831" spans="1:18" x14ac:dyDescent="0.25">
      <c r="A2831">
        <v>2830</v>
      </c>
      <c r="B2831" t="s">
        <v>5165</v>
      </c>
      <c r="C2831" t="s">
        <v>13</v>
      </c>
      <c r="D2831" s="50">
        <v>44975</v>
      </c>
      <c r="E2831">
        <f>YEAR(Tabela1[[#This Row],[Start Date]])</f>
        <v>2023</v>
      </c>
      <c r="F2831">
        <f>ROUNDUP(MONTH(Tabela1[[#This Row],[Start Date]])/3,0)</f>
        <v>1</v>
      </c>
      <c r="G2831" t="s">
        <v>8</v>
      </c>
      <c r="H2831">
        <v>10</v>
      </c>
      <c r="I2831" t="s">
        <v>14</v>
      </c>
      <c r="J2831" t="s">
        <v>8</v>
      </c>
      <c r="K2831">
        <v>30</v>
      </c>
      <c r="L2831" t="s">
        <v>11</v>
      </c>
      <c r="M2831">
        <v>0</v>
      </c>
      <c r="N2831">
        <v>3</v>
      </c>
      <c r="O2831" t="str">
        <f>IF(AND(Tabela1[[#This Row],[EA Play Season Pass]]="Yes",Tabela1[[#This Row],[Minecraft Season Pass]]="Yes"),"Yes","No")</f>
        <v>No</v>
      </c>
      <c r="P2831" t="str">
        <f>IF(OR(Tabela1[[#This Row],[EA Play Season Pass]]="Yes",Tabela1[[#This Row],[Minecraft Season Pass]]="Yes"),"Yes","No")</f>
        <v>Yes</v>
      </c>
      <c r="Q2831">
        <v>37</v>
      </c>
      <c r="R2831" s="2"/>
    </row>
    <row r="2832" spans="1:18" x14ac:dyDescent="0.25">
      <c r="A2832">
        <v>2831</v>
      </c>
      <c r="B2832" t="s">
        <v>3425</v>
      </c>
      <c r="C2832" t="s">
        <v>7</v>
      </c>
      <c r="D2832" s="50">
        <v>44975</v>
      </c>
      <c r="E2832">
        <f>YEAR(Tabela1[[#This Row],[Start Date]])</f>
        <v>2023</v>
      </c>
      <c r="F2832">
        <f>ROUNDUP(MONTH(Tabela1[[#This Row],[Start Date]])/3,0)</f>
        <v>1</v>
      </c>
      <c r="G2832" t="s">
        <v>8</v>
      </c>
      <c r="H2832">
        <v>15</v>
      </c>
      <c r="I2832" t="s">
        <v>9</v>
      </c>
      <c r="J2832" t="s">
        <v>11</v>
      </c>
      <c r="K2832">
        <v>0</v>
      </c>
      <c r="L2832" t="s">
        <v>11</v>
      </c>
      <c r="M2832">
        <v>0</v>
      </c>
      <c r="N2832">
        <v>1</v>
      </c>
      <c r="O2832" t="str">
        <f>IF(AND(Tabela1[[#This Row],[EA Play Season Pass]]="Yes",Tabela1[[#This Row],[Minecraft Season Pass]]="Yes"),"Yes","No")</f>
        <v>No</v>
      </c>
      <c r="P2832" t="str">
        <f>IF(OR(Tabela1[[#This Row],[EA Play Season Pass]]="Yes",Tabela1[[#This Row],[Minecraft Season Pass]]="Yes"),"Yes","No")</f>
        <v>No</v>
      </c>
      <c r="Q2832">
        <v>14</v>
      </c>
      <c r="R2832" s="2"/>
    </row>
    <row r="2833" spans="1:18" x14ac:dyDescent="0.25">
      <c r="A2833">
        <v>2832</v>
      </c>
      <c r="B2833" t="s">
        <v>329</v>
      </c>
      <c r="C2833" t="s">
        <v>10</v>
      </c>
      <c r="D2833" s="50">
        <v>44976</v>
      </c>
      <c r="E2833">
        <f>YEAR(Tabela1[[#This Row],[Start Date]])</f>
        <v>2023</v>
      </c>
      <c r="F2833">
        <f>ROUNDUP(MONTH(Tabela1[[#This Row],[Start Date]])/3,0)</f>
        <v>1</v>
      </c>
      <c r="G2833" t="s">
        <v>11</v>
      </c>
      <c r="H2833">
        <v>5</v>
      </c>
      <c r="I2833" t="s">
        <v>14</v>
      </c>
      <c r="J2833" t="s">
        <v>11</v>
      </c>
      <c r="K2833">
        <v>0</v>
      </c>
      <c r="L2833" t="s">
        <v>11</v>
      </c>
      <c r="M2833">
        <v>0</v>
      </c>
      <c r="N2833">
        <v>1</v>
      </c>
      <c r="O2833" t="str">
        <f>IF(AND(Tabela1[[#This Row],[EA Play Season Pass]]="Yes",Tabela1[[#This Row],[Minecraft Season Pass]]="Yes"),"Yes","No")</f>
        <v>No</v>
      </c>
      <c r="P2833" t="str">
        <f>IF(OR(Tabela1[[#This Row],[EA Play Season Pass]]="Yes",Tabela1[[#This Row],[Minecraft Season Pass]]="Yes"),"Yes","No")</f>
        <v>No</v>
      </c>
      <c r="Q2833">
        <v>4</v>
      </c>
      <c r="R2833" s="2"/>
    </row>
    <row r="2834" spans="1:18" x14ac:dyDescent="0.25">
      <c r="A2834">
        <v>2833</v>
      </c>
      <c r="B2834" t="s">
        <v>1712</v>
      </c>
      <c r="C2834" t="s">
        <v>13</v>
      </c>
      <c r="D2834" s="50">
        <v>44976</v>
      </c>
      <c r="E2834">
        <f>YEAR(Tabela1[[#This Row],[Start Date]])</f>
        <v>2023</v>
      </c>
      <c r="F2834">
        <f>ROUNDUP(MONTH(Tabela1[[#This Row],[Start Date]])/3,0)</f>
        <v>1</v>
      </c>
      <c r="G2834" t="s">
        <v>8</v>
      </c>
      <c r="H2834">
        <v>10</v>
      </c>
      <c r="I2834" t="s">
        <v>12</v>
      </c>
      <c r="J2834" t="s">
        <v>8</v>
      </c>
      <c r="K2834">
        <v>30</v>
      </c>
      <c r="L2834" t="s">
        <v>11</v>
      </c>
      <c r="M2834">
        <v>0</v>
      </c>
      <c r="N2834">
        <v>1</v>
      </c>
      <c r="O2834" t="str">
        <f>IF(AND(Tabela1[[#This Row],[EA Play Season Pass]]="Yes",Tabela1[[#This Row],[Minecraft Season Pass]]="Yes"),"Yes","No")</f>
        <v>No</v>
      </c>
      <c r="P2834" t="str">
        <f>IF(OR(Tabela1[[#This Row],[EA Play Season Pass]]="Yes",Tabela1[[#This Row],[Minecraft Season Pass]]="Yes"),"Yes","No")</f>
        <v>Yes</v>
      </c>
      <c r="Q2834">
        <v>39</v>
      </c>
      <c r="R2834" s="2"/>
    </row>
    <row r="2835" spans="1:18" x14ac:dyDescent="0.25">
      <c r="A2835">
        <v>2834</v>
      </c>
      <c r="B2835" t="s">
        <v>5166</v>
      </c>
      <c r="C2835" t="s">
        <v>7</v>
      </c>
      <c r="D2835" s="50">
        <v>44976</v>
      </c>
      <c r="E2835">
        <f>YEAR(Tabela1[[#This Row],[Start Date]])</f>
        <v>2023</v>
      </c>
      <c r="F2835">
        <f>ROUNDUP(MONTH(Tabela1[[#This Row],[Start Date]])/3,0)</f>
        <v>1</v>
      </c>
      <c r="G2835" t="s">
        <v>11</v>
      </c>
      <c r="H2835">
        <v>15</v>
      </c>
      <c r="I2835" t="s">
        <v>14</v>
      </c>
      <c r="J2835" t="s">
        <v>11</v>
      </c>
      <c r="K2835">
        <v>0</v>
      </c>
      <c r="L2835" t="s">
        <v>8</v>
      </c>
      <c r="M2835">
        <v>20</v>
      </c>
      <c r="N2835">
        <v>3</v>
      </c>
      <c r="O2835" t="str">
        <f>IF(AND(Tabela1[[#This Row],[EA Play Season Pass]]="Yes",Tabela1[[#This Row],[Minecraft Season Pass]]="Yes"),"Yes","No")</f>
        <v>No</v>
      </c>
      <c r="P2835" t="str">
        <f>IF(OR(Tabela1[[#This Row],[EA Play Season Pass]]="Yes",Tabela1[[#This Row],[Minecraft Season Pass]]="Yes"),"Yes","No")</f>
        <v>Yes</v>
      </c>
      <c r="Q2835">
        <v>32</v>
      </c>
      <c r="R2835" s="2"/>
    </row>
    <row r="2836" spans="1:18" x14ac:dyDescent="0.25">
      <c r="A2836">
        <v>2835</v>
      </c>
      <c r="B2836" t="s">
        <v>166</v>
      </c>
      <c r="C2836" t="s">
        <v>13</v>
      </c>
      <c r="D2836" s="50">
        <v>44976</v>
      </c>
      <c r="E2836">
        <f>YEAR(Tabela1[[#This Row],[Start Date]])</f>
        <v>2023</v>
      </c>
      <c r="F2836">
        <f>ROUNDUP(MONTH(Tabela1[[#This Row],[Start Date]])/3,0)</f>
        <v>1</v>
      </c>
      <c r="G2836" t="s">
        <v>11</v>
      </c>
      <c r="H2836">
        <v>10</v>
      </c>
      <c r="I2836" t="s">
        <v>12</v>
      </c>
      <c r="J2836" t="s">
        <v>11</v>
      </c>
      <c r="K2836">
        <v>0</v>
      </c>
      <c r="L2836" t="s">
        <v>11</v>
      </c>
      <c r="M2836">
        <v>0</v>
      </c>
      <c r="N2836">
        <v>2</v>
      </c>
      <c r="O2836" t="str">
        <f>IF(AND(Tabela1[[#This Row],[EA Play Season Pass]]="Yes",Tabela1[[#This Row],[Minecraft Season Pass]]="Yes"),"Yes","No")</f>
        <v>No</v>
      </c>
      <c r="P2836" t="str">
        <f>IF(OR(Tabela1[[#This Row],[EA Play Season Pass]]="Yes",Tabela1[[#This Row],[Minecraft Season Pass]]="Yes"),"Yes","No")</f>
        <v>No</v>
      </c>
      <c r="Q2836">
        <v>8</v>
      </c>
      <c r="R2836" s="2"/>
    </row>
    <row r="2837" spans="1:18" x14ac:dyDescent="0.25">
      <c r="A2837">
        <v>2836</v>
      </c>
      <c r="B2837" t="s">
        <v>259</v>
      </c>
      <c r="C2837" t="s">
        <v>7</v>
      </c>
      <c r="D2837" s="50">
        <v>44976</v>
      </c>
      <c r="E2837">
        <f>YEAR(Tabela1[[#This Row],[Start Date]])</f>
        <v>2023</v>
      </c>
      <c r="F2837">
        <f>ROUNDUP(MONTH(Tabela1[[#This Row],[Start Date]])/3,0)</f>
        <v>1</v>
      </c>
      <c r="G2837" t="s">
        <v>8</v>
      </c>
      <c r="H2837">
        <v>15</v>
      </c>
      <c r="I2837" t="s">
        <v>14</v>
      </c>
      <c r="J2837" t="s">
        <v>11</v>
      </c>
      <c r="K2837">
        <v>0</v>
      </c>
      <c r="L2837" t="s">
        <v>11</v>
      </c>
      <c r="M2837">
        <v>0</v>
      </c>
      <c r="N2837">
        <v>2</v>
      </c>
      <c r="O2837" t="str">
        <f>IF(AND(Tabela1[[#This Row],[EA Play Season Pass]]="Yes",Tabela1[[#This Row],[Minecraft Season Pass]]="Yes"),"Yes","No")</f>
        <v>No</v>
      </c>
      <c r="P2837" t="str">
        <f>IF(OR(Tabela1[[#This Row],[EA Play Season Pass]]="Yes",Tabela1[[#This Row],[Minecraft Season Pass]]="Yes"),"Yes","No")</f>
        <v>No</v>
      </c>
      <c r="Q2837">
        <v>13</v>
      </c>
      <c r="R2837" s="2"/>
    </row>
    <row r="2838" spans="1:18" x14ac:dyDescent="0.25">
      <c r="A2838">
        <v>2837</v>
      </c>
      <c r="B2838" t="s">
        <v>5050</v>
      </c>
      <c r="C2838" t="s">
        <v>13</v>
      </c>
      <c r="D2838" s="50">
        <v>44976</v>
      </c>
      <c r="E2838">
        <f>YEAR(Tabela1[[#This Row],[Start Date]])</f>
        <v>2023</v>
      </c>
      <c r="F2838">
        <f>ROUNDUP(MONTH(Tabela1[[#This Row],[Start Date]])/3,0)</f>
        <v>1</v>
      </c>
      <c r="G2838" t="s">
        <v>11</v>
      </c>
      <c r="H2838">
        <v>10</v>
      </c>
      <c r="I2838" t="s">
        <v>9</v>
      </c>
      <c r="J2838" t="s">
        <v>11</v>
      </c>
      <c r="K2838">
        <v>0</v>
      </c>
      <c r="L2838" t="s">
        <v>11</v>
      </c>
      <c r="M2838">
        <v>0</v>
      </c>
      <c r="N2838">
        <v>2</v>
      </c>
      <c r="O2838" t="str">
        <f>IF(AND(Tabela1[[#This Row],[EA Play Season Pass]]="Yes",Tabela1[[#This Row],[Minecraft Season Pass]]="Yes"),"Yes","No")</f>
        <v>No</v>
      </c>
      <c r="P2838" t="str">
        <f>IF(OR(Tabela1[[#This Row],[EA Play Season Pass]]="Yes",Tabela1[[#This Row],[Minecraft Season Pass]]="Yes"),"Yes","No")</f>
        <v>No</v>
      </c>
      <c r="Q2838">
        <v>8</v>
      </c>
      <c r="R2838" s="2"/>
    </row>
    <row r="2839" spans="1:18" x14ac:dyDescent="0.25">
      <c r="A2839">
        <v>2838</v>
      </c>
      <c r="B2839" t="s">
        <v>2264</v>
      </c>
      <c r="C2839" t="s">
        <v>13</v>
      </c>
      <c r="D2839" s="50">
        <v>44976</v>
      </c>
      <c r="E2839">
        <f>YEAR(Tabela1[[#This Row],[Start Date]])</f>
        <v>2023</v>
      </c>
      <c r="F2839">
        <f>ROUNDUP(MONTH(Tabela1[[#This Row],[Start Date]])/3,0)</f>
        <v>1</v>
      </c>
      <c r="G2839" t="s">
        <v>8</v>
      </c>
      <c r="H2839">
        <v>10</v>
      </c>
      <c r="I2839" t="s">
        <v>9</v>
      </c>
      <c r="J2839" t="s">
        <v>11</v>
      </c>
      <c r="K2839">
        <v>0</v>
      </c>
      <c r="L2839" t="s">
        <v>8</v>
      </c>
      <c r="M2839">
        <v>20</v>
      </c>
      <c r="N2839">
        <v>2</v>
      </c>
      <c r="O2839" t="str">
        <f>IF(AND(Tabela1[[#This Row],[EA Play Season Pass]]="Yes",Tabela1[[#This Row],[Minecraft Season Pass]]="Yes"),"Yes","No")</f>
        <v>No</v>
      </c>
      <c r="P2839" t="str">
        <f>IF(OR(Tabela1[[#This Row],[EA Play Season Pass]]="Yes",Tabela1[[#This Row],[Minecraft Season Pass]]="Yes"),"Yes","No")</f>
        <v>Yes</v>
      </c>
      <c r="Q2839">
        <v>28</v>
      </c>
      <c r="R2839" s="2"/>
    </row>
    <row r="2840" spans="1:18" x14ac:dyDescent="0.25">
      <c r="A2840">
        <v>2839</v>
      </c>
      <c r="B2840" t="s">
        <v>5167</v>
      </c>
      <c r="C2840" t="s">
        <v>13</v>
      </c>
      <c r="D2840" s="50">
        <v>44976</v>
      </c>
      <c r="E2840">
        <f>YEAR(Tabela1[[#This Row],[Start Date]])</f>
        <v>2023</v>
      </c>
      <c r="F2840">
        <f>ROUNDUP(MONTH(Tabela1[[#This Row],[Start Date]])/3,0)</f>
        <v>1</v>
      </c>
      <c r="G2840" t="s">
        <v>8</v>
      </c>
      <c r="H2840">
        <v>10</v>
      </c>
      <c r="I2840" t="s">
        <v>14</v>
      </c>
      <c r="J2840" t="s">
        <v>8</v>
      </c>
      <c r="K2840">
        <v>30</v>
      </c>
      <c r="L2840" t="s">
        <v>8</v>
      </c>
      <c r="M2840">
        <v>20</v>
      </c>
      <c r="N2840">
        <v>1</v>
      </c>
      <c r="O2840" t="str">
        <f>IF(AND(Tabela1[[#This Row],[EA Play Season Pass]]="Yes",Tabela1[[#This Row],[Minecraft Season Pass]]="Yes"),"Yes","No")</f>
        <v>Yes</v>
      </c>
      <c r="P2840" t="str">
        <f>IF(OR(Tabela1[[#This Row],[EA Play Season Pass]]="Yes",Tabela1[[#This Row],[Minecraft Season Pass]]="Yes"),"Yes","No")</f>
        <v>Yes</v>
      </c>
      <c r="Q2840">
        <v>59</v>
      </c>
      <c r="R2840" s="2"/>
    </row>
    <row r="2841" spans="1:18" x14ac:dyDescent="0.25">
      <c r="A2841">
        <v>2840</v>
      </c>
      <c r="B2841" t="s">
        <v>330</v>
      </c>
      <c r="C2841" t="s">
        <v>7</v>
      </c>
      <c r="D2841" s="50">
        <v>44976</v>
      </c>
      <c r="E2841">
        <f>YEAR(Tabela1[[#This Row],[Start Date]])</f>
        <v>2023</v>
      </c>
      <c r="F2841">
        <f>ROUNDUP(MONTH(Tabela1[[#This Row],[Start Date]])/3,0)</f>
        <v>1</v>
      </c>
      <c r="G2841" t="s">
        <v>11</v>
      </c>
      <c r="H2841">
        <v>15</v>
      </c>
      <c r="I2841" t="s">
        <v>12</v>
      </c>
      <c r="J2841" t="s">
        <v>11</v>
      </c>
      <c r="K2841">
        <v>0</v>
      </c>
      <c r="L2841" t="s">
        <v>11</v>
      </c>
      <c r="M2841">
        <v>0</v>
      </c>
      <c r="N2841">
        <v>3</v>
      </c>
      <c r="O2841" t="str">
        <f>IF(AND(Tabela1[[#This Row],[EA Play Season Pass]]="Yes",Tabela1[[#This Row],[Minecraft Season Pass]]="Yes"),"Yes","No")</f>
        <v>No</v>
      </c>
      <c r="P2841" t="str">
        <f>IF(OR(Tabela1[[#This Row],[EA Play Season Pass]]="Yes",Tabela1[[#This Row],[Minecraft Season Pass]]="Yes"),"Yes","No")</f>
        <v>No</v>
      </c>
      <c r="Q2841">
        <v>12</v>
      </c>
      <c r="R2841" s="2"/>
    </row>
    <row r="2842" spans="1:18" x14ac:dyDescent="0.25">
      <c r="A2842">
        <v>2841</v>
      </c>
      <c r="B2842" t="s">
        <v>5106</v>
      </c>
      <c r="C2842" t="s">
        <v>13</v>
      </c>
      <c r="D2842" s="50">
        <v>44976</v>
      </c>
      <c r="E2842">
        <f>YEAR(Tabela1[[#This Row],[Start Date]])</f>
        <v>2023</v>
      </c>
      <c r="F2842">
        <f>ROUNDUP(MONTH(Tabela1[[#This Row],[Start Date]])/3,0)</f>
        <v>1</v>
      </c>
      <c r="G2842" t="s">
        <v>8</v>
      </c>
      <c r="H2842">
        <v>10</v>
      </c>
      <c r="I2842" t="s">
        <v>9</v>
      </c>
      <c r="J2842" t="s">
        <v>11</v>
      </c>
      <c r="K2842">
        <v>0</v>
      </c>
      <c r="L2842" t="s">
        <v>8</v>
      </c>
      <c r="M2842">
        <v>20</v>
      </c>
      <c r="N2842">
        <v>3</v>
      </c>
      <c r="O2842" t="str">
        <f>IF(AND(Tabela1[[#This Row],[EA Play Season Pass]]="Yes",Tabela1[[#This Row],[Minecraft Season Pass]]="Yes"),"Yes","No")</f>
        <v>No</v>
      </c>
      <c r="P2842" t="str">
        <f>IF(OR(Tabela1[[#This Row],[EA Play Season Pass]]="Yes",Tabela1[[#This Row],[Minecraft Season Pass]]="Yes"),"Yes","No")</f>
        <v>Yes</v>
      </c>
      <c r="Q2842">
        <v>27</v>
      </c>
      <c r="R2842" s="2"/>
    </row>
    <row r="2843" spans="1:18" x14ac:dyDescent="0.25">
      <c r="A2843">
        <v>2842</v>
      </c>
      <c r="B2843" t="s">
        <v>766</v>
      </c>
      <c r="C2843" t="s">
        <v>10</v>
      </c>
      <c r="D2843" s="50">
        <v>44977</v>
      </c>
      <c r="E2843">
        <f>YEAR(Tabela1[[#This Row],[Start Date]])</f>
        <v>2023</v>
      </c>
      <c r="F2843">
        <f>ROUNDUP(MONTH(Tabela1[[#This Row],[Start Date]])/3,0)</f>
        <v>1</v>
      </c>
      <c r="G2843" t="s">
        <v>11</v>
      </c>
      <c r="H2843">
        <v>5</v>
      </c>
      <c r="I2843" t="s">
        <v>9</v>
      </c>
      <c r="J2843" t="s">
        <v>11</v>
      </c>
      <c r="K2843">
        <v>0</v>
      </c>
      <c r="L2843" t="s">
        <v>8</v>
      </c>
      <c r="M2843">
        <v>20</v>
      </c>
      <c r="N2843">
        <v>2</v>
      </c>
      <c r="O2843" t="str">
        <f>IF(AND(Tabela1[[#This Row],[EA Play Season Pass]]="Yes",Tabela1[[#This Row],[Minecraft Season Pass]]="Yes"),"Yes","No")</f>
        <v>No</v>
      </c>
      <c r="P2843" t="str">
        <f>IF(OR(Tabela1[[#This Row],[EA Play Season Pass]]="Yes",Tabela1[[#This Row],[Minecraft Season Pass]]="Yes"),"Yes","No")</f>
        <v>Yes</v>
      </c>
      <c r="Q2843">
        <v>23</v>
      </c>
      <c r="R2843" s="2"/>
    </row>
    <row r="2844" spans="1:18" x14ac:dyDescent="0.25">
      <c r="A2844">
        <v>2843</v>
      </c>
      <c r="B2844" t="s">
        <v>1205</v>
      </c>
      <c r="C2844" t="s">
        <v>7</v>
      </c>
      <c r="D2844" s="50">
        <v>44977</v>
      </c>
      <c r="E2844">
        <f>YEAR(Tabela1[[#This Row],[Start Date]])</f>
        <v>2023</v>
      </c>
      <c r="F2844">
        <f>ROUNDUP(MONTH(Tabela1[[#This Row],[Start Date]])/3,0)</f>
        <v>1</v>
      </c>
      <c r="G2844" t="s">
        <v>11</v>
      </c>
      <c r="H2844">
        <v>15</v>
      </c>
      <c r="I2844" t="s">
        <v>12</v>
      </c>
      <c r="J2844" t="s">
        <v>8</v>
      </c>
      <c r="K2844">
        <v>30</v>
      </c>
      <c r="L2844" t="s">
        <v>11</v>
      </c>
      <c r="M2844">
        <v>0</v>
      </c>
      <c r="N2844">
        <v>2</v>
      </c>
      <c r="O2844" t="str">
        <f>IF(AND(Tabela1[[#This Row],[EA Play Season Pass]]="Yes",Tabela1[[#This Row],[Minecraft Season Pass]]="Yes"),"Yes","No")</f>
        <v>No</v>
      </c>
      <c r="P2844" t="str">
        <f>IF(OR(Tabela1[[#This Row],[EA Play Season Pass]]="Yes",Tabela1[[#This Row],[Minecraft Season Pass]]="Yes"),"Yes","No")</f>
        <v>Yes</v>
      </c>
      <c r="Q2844">
        <v>43</v>
      </c>
      <c r="R2844" s="2"/>
    </row>
    <row r="2845" spans="1:18" x14ac:dyDescent="0.25">
      <c r="A2845">
        <v>2844</v>
      </c>
      <c r="B2845" t="s">
        <v>1216</v>
      </c>
      <c r="C2845" t="s">
        <v>7</v>
      </c>
      <c r="D2845" s="50">
        <v>44977</v>
      </c>
      <c r="E2845">
        <f>YEAR(Tabela1[[#This Row],[Start Date]])</f>
        <v>2023</v>
      </c>
      <c r="F2845">
        <f>ROUNDUP(MONTH(Tabela1[[#This Row],[Start Date]])/3,0)</f>
        <v>1</v>
      </c>
      <c r="G2845" t="s">
        <v>11</v>
      </c>
      <c r="H2845">
        <v>15</v>
      </c>
      <c r="I2845" t="s">
        <v>9</v>
      </c>
      <c r="J2845" t="s">
        <v>11</v>
      </c>
      <c r="K2845">
        <v>0</v>
      </c>
      <c r="L2845" t="s">
        <v>11</v>
      </c>
      <c r="M2845">
        <v>0</v>
      </c>
      <c r="N2845">
        <v>3</v>
      </c>
      <c r="O2845" t="str">
        <f>IF(AND(Tabela1[[#This Row],[EA Play Season Pass]]="Yes",Tabela1[[#This Row],[Minecraft Season Pass]]="Yes"),"Yes","No")</f>
        <v>No</v>
      </c>
      <c r="P2845" t="str">
        <f>IF(OR(Tabela1[[#This Row],[EA Play Season Pass]]="Yes",Tabela1[[#This Row],[Minecraft Season Pass]]="Yes"),"Yes","No")</f>
        <v>No</v>
      </c>
      <c r="Q2845">
        <v>12</v>
      </c>
      <c r="R2845" s="2"/>
    </row>
    <row r="2846" spans="1:18" x14ac:dyDescent="0.25">
      <c r="A2846">
        <v>2845</v>
      </c>
      <c r="B2846" t="s">
        <v>1833</v>
      </c>
      <c r="C2846" t="s">
        <v>10</v>
      </c>
      <c r="D2846" s="50">
        <v>44977</v>
      </c>
      <c r="E2846">
        <f>YEAR(Tabela1[[#This Row],[Start Date]])</f>
        <v>2023</v>
      </c>
      <c r="F2846">
        <f>ROUNDUP(MONTH(Tabela1[[#This Row],[Start Date]])/3,0)</f>
        <v>1</v>
      </c>
      <c r="G2846" t="s">
        <v>8</v>
      </c>
      <c r="H2846">
        <v>5</v>
      </c>
      <c r="I2846" t="s">
        <v>9</v>
      </c>
      <c r="J2846" t="s">
        <v>8</v>
      </c>
      <c r="K2846">
        <v>30</v>
      </c>
      <c r="L2846" t="s">
        <v>8</v>
      </c>
      <c r="M2846">
        <v>20</v>
      </c>
      <c r="N2846">
        <v>2</v>
      </c>
      <c r="O2846" t="str">
        <f>IF(AND(Tabela1[[#This Row],[EA Play Season Pass]]="Yes",Tabela1[[#This Row],[Minecraft Season Pass]]="Yes"),"Yes","No")</f>
        <v>Yes</v>
      </c>
      <c r="P2846" t="str">
        <f>IF(OR(Tabela1[[#This Row],[EA Play Season Pass]]="Yes",Tabela1[[#This Row],[Minecraft Season Pass]]="Yes"),"Yes","No")</f>
        <v>Yes</v>
      </c>
      <c r="Q2846">
        <v>53</v>
      </c>
      <c r="R2846" s="2"/>
    </row>
    <row r="2847" spans="1:18" x14ac:dyDescent="0.25">
      <c r="A2847">
        <v>2846</v>
      </c>
      <c r="B2847" t="s">
        <v>1195</v>
      </c>
      <c r="C2847" t="s">
        <v>10</v>
      </c>
      <c r="D2847" s="50">
        <v>44977</v>
      </c>
      <c r="E2847">
        <f>YEAR(Tabela1[[#This Row],[Start Date]])</f>
        <v>2023</v>
      </c>
      <c r="F2847">
        <f>ROUNDUP(MONTH(Tabela1[[#This Row],[Start Date]])/3,0)</f>
        <v>1</v>
      </c>
      <c r="G2847" t="s">
        <v>8</v>
      </c>
      <c r="H2847">
        <v>5</v>
      </c>
      <c r="I2847" t="s">
        <v>9</v>
      </c>
      <c r="J2847" t="s">
        <v>8</v>
      </c>
      <c r="K2847">
        <v>30</v>
      </c>
      <c r="L2847" t="s">
        <v>11</v>
      </c>
      <c r="M2847">
        <v>0</v>
      </c>
      <c r="N2847">
        <v>2</v>
      </c>
      <c r="O2847" t="str">
        <f>IF(AND(Tabela1[[#This Row],[EA Play Season Pass]]="Yes",Tabela1[[#This Row],[Minecraft Season Pass]]="Yes"),"Yes","No")</f>
        <v>No</v>
      </c>
      <c r="P2847" t="str">
        <f>IF(OR(Tabela1[[#This Row],[EA Play Season Pass]]="Yes",Tabela1[[#This Row],[Minecraft Season Pass]]="Yes"),"Yes","No")</f>
        <v>Yes</v>
      </c>
      <c r="Q2847">
        <v>33</v>
      </c>
      <c r="R2847" s="2"/>
    </row>
    <row r="2848" spans="1:18" x14ac:dyDescent="0.25">
      <c r="A2848">
        <v>2847</v>
      </c>
      <c r="B2848" t="s">
        <v>2940</v>
      </c>
      <c r="C2848" t="s">
        <v>7</v>
      </c>
      <c r="D2848" s="50">
        <v>44977</v>
      </c>
      <c r="E2848">
        <f>YEAR(Tabela1[[#This Row],[Start Date]])</f>
        <v>2023</v>
      </c>
      <c r="F2848">
        <f>ROUNDUP(MONTH(Tabela1[[#This Row],[Start Date]])/3,0)</f>
        <v>1</v>
      </c>
      <c r="G2848" t="s">
        <v>11</v>
      </c>
      <c r="H2848">
        <v>15</v>
      </c>
      <c r="I2848" t="s">
        <v>14</v>
      </c>
      <c r="J2848" t="s">
        <v>8</v>
      </c>
      <c r="K2848">
        <v>30</v>
      </c>
      <c r="L2848" t="s">
        <v>8</v>
      </c>
      <c r="M2848">
        <v>20</v>
      </c>
      <c r="N2848">
        <v>1</v>
      </c>
      <c r="O2848" t="str">
        <f>IF(AND(Tabela1[[#This Row],[EA Play Season Pass]]="Yes",Tabela1[[#This Row],[Minecraft Season Pass]]="Yes"),"Yes","No")</f>
        <v>Yes</v>
      </c>
      <c r="P2848" t="str">
        <f>IF(OR(Tabela1[[#This Row],[EA Play Season Pass]]="Yes",Tabela1[[#This Row],[Minecraft Season Pass]]="Yes"),"Yes","No")</f>
        <v>Yes</v>
      </c>
      <c r="Q2848">
        <v>64</v>
      </c>
      <c r="R2848" s="2"/>
    </row>
    <row r="2849" spans="1:18" x14ac:dyDescent="0.25">
      <c r="A2849">
        <v>2848</v>
      </c>
      <c r="B2849" t="s">
        <v>5168</v>
      </c>
      <c r="C2849" t="s">
        <v>7</v>
      </c>
      <c r="D2849" s="50">
        <v>44977</v>
      </c>
      <c r="E2849">
        <f>YEAR(Tabela1[[#This Row],[Start Date]])</f>
        <v>2023</v>
      </c>
      <c r="F2849">
        <f>ROUNDUP(MONTH(Tabela1[[#This Row],[Start Date]])/3,0)</f>
        <v>1</v>
      </c>
      <c r="G2849" t="s">
        <v>8</v>
      </c>
      <c r="H2849">
        <v>15</v>
      </c>
      <c r="I2849" t="s">
        <v>9</v>
      </c>
      <c r="J2849" t="s">
        <v>8</v>
      </c>
      <c r="K2849">
        <v>30</v>
      </c>
      <c r="L2849" t="s">
        <v>11</v>
      </c>
      <c r="M2849">
        <v>0</v>
      </c>
      <c r="N2849">
        <v>3</v>
      </c>
      <c r="O2849" t="str">
        <f>IF(AND(Tabela1[[#This Row],[EA Play Season Pass]]="Yes",Tabela1[[#This Row],[Minecraft Season Pass]]="Yes"),"Yes","No")</f>
        <v>No</v>
      </c>
      <c r="P2849" t="str">
        <f>IF(OR(Tabela1[[#This Row],[EA Play Season Pass]]="Yes",Tabela1[[#This Row],[Minecraft Season Pass]]="Yes"),"Yes","No")</f>
        <v>Yes</v>
      </c>
      <c r="Q2849">
        <v>42</v>
      </c>
      <c r="R2849" s="2"/>
    </row>
    <row r="2850" spans="1:18" x14ac:dyDescent="0.25">
      <c r="A2850">
        <v>2849</v>
      </c>
      <c r="B2850" t="s">
        <v>5169</v>
      </c>
      <c r="C2850" t="s">
        <v>13</v>
      </c>
      <c r="D2850" s="50">
        <v>44978</v>
      </c>
      <c r="E2850">
        <f>YEAR(Tabela1[[#This Row],[Start Date]])</f>
        <v>2023</v>
      </c>
      <c r="F2850">
        <f>ROUNDUP(MONTH(Tabela1[[#This Row],[Start Date]])/3,0)</f>
        <v>1</v>
      </c>
      <c r="G2850" t="s">
        <v>11</v>
      </c>
      <c r="H2850">
        <v>10</v>
      </c>
      <c r="I2850" t="s">
        <v>12</v>
      </c>
      <c r="J2850" t="s">
        <v>8</v>
      </c>
      <c r="K2850">
        <v>30</v>
      </c>
      <c r="L2850" t="s">
        <v>11</v>
      </c>
      <c r="M2850">
        <v>0</v>
      </c>
      <c r="N2850">
        <v>1</v>
      </c>
      <c r="O2850" t="str">
        <f>IF(AND(Tabela1[[#This Row],[EA Play Season Pass]]="Yes",Tabela1[[#This Row],[Minecraft Season Pass]]="Yes"),"Yes","No")</f>
        <v>No</v>
      </c>
      <c r="P2850" t="str">
        <f>IF(OR(Tabela1[[#This Row],[EA Play Season Pass]]="Yes",Tabela1[[#This Row],[Minecraft Season Pass]]="Yes"),"Yes","No")</f>
        <v>Yes</v>
      </c>
      <c r="Q2850">
        <v>39</v>
      </c>
      <c r="R2850" s="2"/>
    </row>
    <row r="2851" spans="1:18" x14ac:dyDescent="0.25">
      <c r="A2851">
        <v>2850</v>
      </c>
      <c r="B2851" t="s">
        <v>5170</v>
      </c>
      <c r="C2851" t="s">
        <v>10</v>
      </c>
      <c r="D2851" s="50">
        <v>44978</v>
      </c>
      <c r="E2851">
        <f>YEAR(Tabela1[[#This Row],[Start Date]])</f>
        <v>2023</v>
      </c>
      <c r="F2851">
        <f>ROUNDUP(MONTH(Tabela1[[#This Row],[Start Date]])/3,0)</f>
        <v>1</v>
      </c>
      <c r="G2851" t="s">
        <v>11</v>
      </c>
      <c r="H2851">
        <v>5</v>
      </c>
      <c r="I2851" t="s">
        <v>9</v>
      </c>
      <c r="J2851" t="s">
        <v>11</v>
      </c>
      <c r="K2851">
        <v>0</v>
      </c>
      <c r="L2851" t="s">
        <v>8</v>
      </c>
      <c r="M2851">
        <v>20</v>
      </c>
      <c r="N2851">
        <v>2</v>
      </c>
      <c r="O2851" t="str">
        <f>IF(AND(Tabela1[[#This Row],[EA Play Season Pass]]="Yes",Tabela1[[#This Row],[Minecraft Season Pass]]="Yes"),"Yes","No")</f>
        <v>No</v>
      </c>
      <c r="P2851" t="str">
        <f>IF(OR(Tabela1[[#This Row],[EA Play Season Pass]]="Yes",Tabela1[[#This Row],[Minecraft Season Pass]]="Yes"),"Yes","No")</f>
        <v>Yes</v>
      </c>
      <c r="Q2851">
        <v>23</v>
      </c>
      <c r="R2851" s="2"/>
    </row>
    <row r="2852" spans="1:18" x14ac:dyDescent="0.25">
      <c r="A2852">
        <v>2851</v>
      </c>
      <c r="B2852" t="s">
        <v>1842</v>
      </c>
      <c r="C2852" t="s">
        <v>7</v>
      </c>
      <c r="D2852" s="50">
        <v>44978</v>
      </c>
      <c r="E2852">
        <f>YEAR(Tabela1[[#This Row],[Start Date]])</f>
        <v>2023</v>
      </c>
      <c r="F2852">
        <f>ROUNDUP(MONTH(Tabela1[[#This Row],[Start Date]])/3,0)</f>
        <v>1</v>
      </c>
      <c r="G2852" t="s">
        <v>8</v>
      </c>
      <c r="H2852">
        <v>15</v>
      </c>
      <c r="I2852" t="s">
        <v>9</v>
      </c>
      <c r="J2852" t="s">
        <v>11</v>
      </c>
      <c r="K2852">
        <v>0</v>
      </c>
      <c r="L2852" t="s">
        <v>8</v>
      </c>
      <c r="M2852">
        <v>20</v>
      </c>
      <c r="N2852">
        <v>2</v>
      </c>
      <c r="O2852" t="str">
        <f>IF(AND(Tabela1[[#This Row],[EA Play Season Pass]]="Yes",Tabela1[[#This Row],[Minecraft Season Pass]]="Yes"),"Yes","No")</f>
        <v>No</v>
      </c>
      <c r="P2852" t="str">
        <f>IF(OR(Tabela1[[#This Row],[EA Play Season Pass]]="Yes",Tabela1[[#This Row],[Minecraft Season Pass]]="Yes"),"Yes","No")</f>
        <v>Yes</v>
      </c>
      <c r="Q2852">
        <v>33</v>
      </c>
      <c r="R2852" s="2"/>
    </row>
    <row r="2853" spans="1:18" x14ac:dyDescent="0.25">
      <c r="A2853">
        <v>2852</v>
      </c>
      <c r="B2853" t="s">
        <v>1696</v>
      </c>
      <c r="C2853" t="s">
        <v>7</v>
      </c>
      <c r="D2853" s="50">
        <v>44978</v>
      </c>
      <c r="E2853">
        <f>YEAR(Tabela1[[#This Row],[Start Date]])</f>
        <v>2023</v>
      </c>
      <c r="F2853">
        <f>ROUNDUP(MONTH(Tabela1[[#This Row],[Start Date]])/3,0)</f>
        <v>1</v>
      </c>
      <c r="G2853" t="s">
        <v>11</v>
      </c>
      <c r="H2853">
        <v>15</v>
      </c>
      <c r="I2853" t="s">
        <v>9</v>
      </c>
      <c r="J2853" t="s">
        <v>8</v>
      </c>
      <c r="K2853">
        <v>30</v>
      </c>
      <c r="L2853" t="s">
        <v>11</v>
      </c>
      <c r="M2853">
        <v>0</v>
      </c>
      <c r="N2853">
        <v>1</v>
      </c>
      <c r="O2853" t="str">
        <f>IF(AND(Tabela1[[#This Row],[EA Play Season Pass]]="Yes",Tabela1[[#This Row],[Minecraft Season Pass]]="Yes"),"Yes","No")</f>
        <v>No</v>
      </c>
      <c r="P2853" t="str">
        <f>IF(OR(Tabela1[[#This Row],[EA Play Season Pass]]="Yes",Tabela1[[#This Row],[Minecraft Season Pass]]="Yes"),"Yes","No")</f>
        <v>Yes</v>
      </c>
      <c r="Q2853">
        <v>44</v>
      </c>
      <c r="R2853" s="2"/>
    </row>
    <row r="2854" spans="1:18" x14ac:dyDescent="0.25">
      <c r="A2854">
        <v>2853</v>
      </c>
      <c r="B2854" t="s">
        <v>3236</v>
      </c>
      <c r="C2854" t="s">
        <v>7</v>
      </c>
      <c r="D2854" s="50">
        <v>44978</v>
      </c>
      <c r="E2854">
        <f>YEAR(Tabela1[[#This Row],[Start Date]])</f>
        <v>2023</v>
      </c>
      <c r="F2854">
        <f>ROUNDUP(MONTH(Tabela1[[#This Row],[Start Date]])/3,0)</f>
        <v>1</v>
      </c>
      <c r="G2854" t="s">
        <v>8</v>
      </c>
      <c r="H2854">
        <v>15</v>
      </c>
      <c r="I2854" t="s">
        <v>9</v>
      </c>
      <c r="J2854" t="s">
        <v>8</v>
      </c>
      <c r="K2854">
        <v>30</v>
      </c>
      <c r="L2854" t="s">
        <v>8</v>
      </c>
      <c r="M2854">
        <v>20</v>
      </c>
      <c r="N2854">
        <v>3</v>
      </c>
      <c r="O2854" t="str">
        <f>IF(AND(Tabela1[[#This Row],[EA Play Season Pass]]="Yes",Tabela1[[#This Row],[Minecraft Season Pass]]="Yes"),"Yes","No")</f>
        <v>Yes</v>
      </c>
      <c r="P2854" t="str">
        <f>IF(OR(Tabela1[[#This Row],[EA Play Season Pass]]="Yes",Tabela1[[#This Row],[Minecraft Season Pass]]="Yes"),"Yes","No")</f>
        <v>Yes</v>
      </c>
      <c r="Q2854">
        <v>62</v>
      </c>
      <c r="R2854" s="2"/>
    </row>
    <row r="2855" spans="1:18" x14ac:dyDescent="0.25">
      <c r="A2855">
        <v>2854</v>
      </c>
      <c r="B2855" t="s">
        <v>3396</v>
      </c>
      <c r="C2855" t="s">
        <v>10</v>
      </c>
      <c r="D2855" s="50">
        <v>44978</v>
      </c>
      <c r="E2855">
        <f>YEAR(Tabela1[[#This Row],[Start Date]])</f>
        <v>2023</v>
      </c>
      <c r="F2855">
        <f>ROUNDUP(MONTH(Tabela1[[#This Row],[Start Date]])/3,0)</f>
        <v>1</v>
      </c>
      <c r="G2855" t="s">
        <v>8</v>
      </c>
      <c r="H2855">
        <v>5</v>
      </c>
      <c r="I2855" t="s">
        <v>12</v>
      </c>
      <c r="J2855" t="s">
        <v>11</v>
      </c>
      <c r="K2855">
        <v>0</v>
      </c>
      <c r="L2855" t="s">
        <v>11</v>
      </c>
      <c r="M2855">
        <v>0</v>
      </c>
      <c r="N2855">
        <v>3</v>
      </c>
      <c r="O2855" t="str">
        <f>IF(AND(Tabela1[[#This Row],[EA Play Season Pass]]="Yes",Tabela1[[#This Row],[Minecraft Season Pass]]="Yes"),"Yes","No")</f>
        <v>No</v>
      </c>
      <c r="P2855" t="str">
        <f>IF(OR(Tabela1[[#This Row],[EA Play Season Pass]]="Yes",Tabela1[[#This Row],[Minecraft Season Pass]]="Yes"),"Yes","No")</f>
        <v>No</v>
      </c>
      <c r="Q2855">
        <v>2</v>
      </c>
      <c r="R2855" s="2"/>
    </row>
    <row r="2856" spans="1:18" x14ac:dyDescent="0.25">
      <c r="A2856">
        <v>2855</v>
      </c>
      <c r="B2856" t="s">
        <v>1619</v>
      </c>
      <c r="C2856" t="s">
        <v>7</v>
      </c>
      <c r="D2856" s="50">
        <v>44978</v>
      </c>
      <c r="E2856">
        <f>YEAR(Tabela1[[#This Row],[Start Date]])</f>
        <v>2023</v>
      </c>
      <c r="F2856">
        <f>ROUNDUP(MONTH(Tabela1[[#This Row],[Start Date]])/3,0)</f>
        <v>1</v>
      </c>
      <c r="G2856" t="s">
        <v>11</v>
      </c>
      <c r="H2856">
        <v>15</v>
      </c>
      <c r="I2856" t="s">
        <v>12</v>
      </c>
      <c r="J2856" t="s">
        <v>8</v>
      </c>
      <c r="K2856">
        <v>30</v>
      </c>
      <c r="L2856" t="s">
        <v>11</v>
      </c>
      <c r="M2856">
        <v>0</v>
      </c>
      <c r="N2856">
        <v>3</v>
      </c>
      <c r="O2856" t="str">
        <f>IF(AND(Tabela1[[#This Row],[EA Play Season Pass]]="Yes",Tabela1[[#This Row],[Minecraft Season Pass]]="Yes"),"Yes","No")</f>
        <v>No</v>
      </c>
      <c r="P2856" t="str">
        <f>IF(OR(Tabela1[[#This Row],[EA Play Season Pass]]="Yes",Tabela1[[#This Row],[Minecraft Season Pass]]="Yes"),"Yes","No")</f>
        <v>Yes</v>
      </c>
      <c r="Q2856">
        <v>42</v>
      </c>
      <c r="R2856" s="2"/>
    </row>
    <row r="2857" spans="1:18" x14ac:dyDescent="0.25">
      <c r="A2857">
        <v>2856</v>
      </c>
      <c r="B2857" t="s">
        <v>5171</v>
      </c>
      <c r="C2857" t="s">
        <v>13</v>
      </c>
      <c r="D2857" s="50">
        <v>44978</v>
      </c>
      <c r="E2857">
        <f>YEAR(Tabela1[[#This Row],[Start Date]])</f>
        <v>2023</v>
      </c>
      <c r="F2857">
        <f>ROUNDUP(MONTH(Tabela1[[#This Row],[Start Date]])/3,0)</f>
        <v>1</v>
      </c>
      <c r="G2857" t="s">
        <v>11</v>
      </c>
      <c r="H2857">
        <v>10</v>
      </c>
      <c r="I2857" t="s">
        <v>9</v>
      </c>
      <c r="J2857" t="s">
        <v>11</v>
      </c>
      <c r="K2857">
        <v>0</v>
      </c>
      <c r="L2857" t="s">
        <v>8</v>
      </c>
      <c r="M2857">
        <v>20</v>
      </c>
      <c r="N2857">
        <v>1</v>
      </c>
      <c r="O2857" t="str">
        <f>IF(AND(Tabela1[[#This Row],[EA Play Season Pass]]="Yes",Tabela1[[#This Row],[Minecraft Season Pass]]="Yes"),"Yes","No")</f>
        <v>No</v>
      </c>
      <c r="P2857" t="str">
        <f>IF(OR(Tabela1[[#This Row],[EA Play Season Pass]]="Yes",Tabela1[[#This Row],[Minecraft Season Pass]]="Yes"),"Yes","No")</f>
        <v>Yes</v>
      </c>
      <c r="Q2857">
        <v>29</v>
      </c>
      <c r="R2857" s="2"/>
    </row>
    <row r="2858" spans="1:18" x14ac:dyDescent="0.25">
      <c r="A2858">
        <v>2857</v>
      </c>
      <c r="B2858" t="s">
        <v>5172</v>
      </c>
      <c r="C2858" t="s">
        <v>13</v>
      </c>
      <c r="D2858" s="50">
        <v>44979</v>
      </c>
      <c r="E2858">
        <f>YEAR(Tabela1[[#This Row],[Start Date]])</f>
        <v>2023</v>
      </c>
      <c r="F2858">
        <f>ROUNDUP(MONTH(Tabela1[[#This Row],[Start Date]])/3,0)</f>
        <v>1</v>
      </c>
      <c r="G2858" t="s">
        <v>8</v>
      </c>
      <c r="H2858">
        <v>10</v>
      </c>
      <c r="I2858" t="s">
        <v>9</v>
      </c>
      <c r="J2858" t="s">
        <v>11</v>
      </c>
      <c r="K2858">
        <v>0</v>
      </c>
      <c r="L2858" t="s">
        <v>11</v>
      </c>
      <c r="M2858">
        <v>0</v>
      </c>
      <c r="N2858">
        <v>2</v>
      </c>
      <c r="O2858" t="str">
        <f>IF(AND(Tabela1[[#This Row],[EA Play Season Pass]]="Yes",Tabela1[[#This Row],[Minecraft Season Pass]]="Yes"),"Yes","No")</f>
        <v>No</v>
      </c>
      <c r="P2858" t="str">
        <f>IF(OR(Tabela1[[#This Row],[EA Play Season Pass]]="Yes",Tabela1[[#This Row],[Minecraft Season Pass]]="Yes"),"Yes","No")</f>
        <v>No</v>
      </c>
      <c r="Q2858">
        <v>8</v>
      </c>
      <c r="R2858" s="2"/>
    </row>
    <row r="2859" spans="1:18" x14ac:dyDescent="0.25">
      <c r="A2859">
        <v>2858</v>
      </c>
      <c r="B2859" t="s">
        <v>5173</v>
      </c>
      <c r="C2859" t="s">
        <v>10</v>
      </c>
      <c r="D2859" s="50">
        <v>44979</v>
      </c>
      <c r="E2859">
        <f>YEAR(Tabela1[[#This Row],[Start Date]])</f>
        <v>2023</v>
      </c>
      <c r="F2859">
        <f>ROUNDUP(MONTH(Tabela1[[#This Row],[Start Date]])/3,0)</f>
        <v>1</v>
      </c>
      <c r="G2859" t="s">
        <v>8</v>
      </c>
      <c r="H2859">
        <v>5</v>
      </c>
      <c r="I2859" t="s">
        <v>9</v>
      </c>
      <c r="J2859" t="s">
        <v>11</v>
      </c>
      <c r="K2859">
        <v>0</v>
      </c>
      <c r="L2859" t="s">
        <v>11</v>
      </c>
      <c r="M2859">
        <v>0</v>
      </c>
      <c r="N2859">
        <v>1</v>
      </c>
      <c r="O2859" t="str">
        <f>IF(AND(Tabela1[[#This Row],[EA Play Season Pass]]="Yes",Tabela1[[#This Row],[Minecraft Season Pass]]="Yes"),"Yes","No")</f>
        <v>No</v>
      </c>
      <c r="P2859" t="str">
        <f>IF(OR(Tabela1[[#This Row],[EA Play Season Pass]]="Yes",Tabela1[[#This Row],[Minecraft Season Pass]]="Yes"),"Yes","No")</f>
        <v>No</v>
      </c>
      <c r="Q2859">
        <v>4</v>
      </c>
      <c r="R2859" s="2"/>
    </row>
    <row r="2860" spans="1:18" x14ac:dyDescent="0.25">
      <c r="A2860">
        <v>2859</v>
      </c>
      <c r="B2860" t="s">
        <v>1364</v>
      </c>
      <c r="C2860" t="s">
        <v>13</v>
      </c>
      <c r="D2860" s="50">
        <v>44979</v>
      </c>
      <c r="E2860">
        <f>YEAR(Tabela1[[#This Row],[Start Date]])</f>
        <v>2023</v>
      </c>
      <c r="F2860">
        <f>ROUNDUP(MONTH(Tabela1[[#This Row],[Start Date]])/3,0)</f>
        <v>1</v>
      </c>
      <c r="G2860" t="s">
        <v>11</v>
      </c>
      <c r="H2860">
        <v>10</v>
      </c>
      <c r="I2860" t="s">
        <v>14</v>
      </c>
      <c r="J2860" t="s">
        <v>8</v>
      </c>
      <c r="K2860">
        <v>30</v>
      </c>
      <c r="L2860" t="s">
        <v>11</v>
      </c>
      <c r="M2860">
        <v>0</v>
      </c>
      <c r="N2860">
        <v>2</v>
      </c>
      <c r="O2860" t="str">
        <f>IF(AND(Tabela1[[#This Row],[EA Play Season Pass]]="Yes",Tabela1[[#This Row],[Minecraft Season Pass]]="Yes"),"Yes","No")</f>
        <v>No</v>
      </c>
      <c r="P2860" t="str">
        <f>IF(OR(Tabela1[[#This Row],[EA Play Season Pass]]="Yes",Tabela1[[#This Row],[Minecraft Season Pass]]="Yes"),"Yes","No")</f>
        <v>Yes</v>
      </c>
      <c r="Q2860">
        <v>38</v>
      </c>
      <c r="R2860" s="2"/>
    </row>
    <row r="2861" spans="1:18" x14ac:dyDescent="0.25">
      <c r="A2861">
        <v>2860</v>
      </c>
      <c r="B2861" t="s">
        <v>5174</v>
      </c>
      <c r="C2861" t="s">
        <v>10</v>
      </c>
      <c r="D2861" s="50">
        <v>44979</v>
      </c>
      <c r="E2861">
        <f>YEAR(Tabela1[[#This Row],[Start Date]])</f>
        <v>2023</v>
      </c>
      <c r="F2861">
        <f>ROUNDUP(MONTH(Tabela1[[#This Row],[Start Date]])/3,0)</f>
        <v>1</v>
      </c>
      <c r="G2861" t="s">
        <v>11</v>
      </c>
      <c r="H2861">
        <v>5</v>
      </c>
      <c r="I2861" t="s">
        <v>9</v>
      </c>
      <c r="J2861" t="s">
        <v>8</v>
      </c>
      <c r="K2861">
        <v>30</v>
      </c>
      <c r="L2861" t="s">
        <v>8</v>
      </c>
      <c r="M2861">
        <v>20</v>
      </c>
      <c r="N2861">
        <v>2</v>
      </c>
      <c r="O2861" t="str">
        <f>IF(AND(Tabela1[[#This Row],[EA Play Season Pass]]="Yes",Tabela1[[#This Row],[Minecraft Season Pass]]="Yes"),"Yes","No")</f>
        <v>Yes</v>
      </c>
      <c r="P2861" t="str">
        <f>IF(OR(Tabela1[[#This Row],[EA Play Season Pass]]="Yes",Tabela1[[#This Row],[Minecraft Season Pass]]="Yes"),"Yes","No")</f>
        <v>Yes</v>
      </c>
      <c r="Q2861">
        <v>53</v>
      </c>
      <c r="R2861" s="2"/>
    </row>
    <row r="2862" spans="1:18" x14ac:dyDescent="0.25">
      <c r="A2862">
        <v>2861</v>
      </c>
      <c r="B2862" t="s">
        <v>5175</v>
      </c>
      <c r="C2862" t="s">
        <v>10</v>
      </c>
      <c r="D2862" s="50">
        <v>44979</v>
      </c>
      <c r="E2862">
        <f>YEAR(Tabela1[[#This Row],[Start Date]])</f>
        <v>2023</v>
      </c>
      <c r="F2862">
        <f>ROUNDUP(MONTH(Tabela1[[#This Row],[Start Date]])/3,0)</f>
        <v>1</v>
      </c>
      <c r="G2862" t="s">
        <v>8</v>
      </c>
      <c r="H2862">
        <v>5</v>
      </c>
      <c r="I2862" t="s">
        <v>12</v>
      </c>
      <c r="J2862" t="s">
        <v>8</v>
      </c>
      <c r="K2862">
        <v>30</v>
      </c>
      <c r="L2862" t="s">
        <v>8</v>
      </c>
      <c r="M2862">
        <v>20</v>
      </c>
      <c r="N2862">
        <v>2</v>
      </c>
      <c r="O2862" t="str">
        <f>IF(AND(Tabela1[[#This Row],[EA Play Season Pass]]="Yes",Tabela1[[#This Row],[Minecraft Season Pass]]="Yes"),"Yes","No")</f>
        <v>Yes</v>
      </c>
      <c r="P2862" t="str">
        <f>IF(OR(Tabela1[[#This Row],[EA Play Season Pass]]="Yes",Tabela1[[#This Row],[Minecraft Season Pass]]="Yes"),"Yes","No")</f>
        <v>Yes</v>
      </c>
      <c r="Q2862">
        <v>53</v>
      </c>
      <c r="R2862" s="2"/>
    </row>
    <row r="2863" spans="1:18" x14ac:dyDescent="0.25">
      <c r="A2863">
        <v>2862</v>
      </c>
      <c r="B2863" t="s">
        <v>2428</v>
      </c>
      <c r="C2863" t="s">
        <v>10</v>
      </c>
      <c r="D2863" s="50">
        <v>44979</v>
      </c>
      <c r="E2863">
        <f>YEAR(Tabela1[[#This Row],[Start Date]])</f>
        <v>2023</v>
      </c>
      <c r="F2863">
        <f>ROUNDUP(MONTH(Tabela1[[#This Row],[Start Date]])/3,0)</f>
        <v>1</v>
      </c>
      <c r="G2863" t="s">
        <v>8</v>
      </c>
      <c r="H2863">
        <v>5</v>
      </c>
      <c r="I2863" t="s">
        <v>14</v>
      </c>
      <c r="J2863" t="s">
        <v>8</v>
      </c>
      <c r="K2863">
        <v>30</v>
      </c>
      <c r="L2863" t="s">
        <v>11</v>
      </c>
      <c r="M2863">
        <v>0</v>
      </c>
      <c r="N2863">
        <v>2</v>
      </c>
      <c r="O2863" t="str">
        <f>IF(AND(Tabela1[[#This Row],[EA Play Season Pass]]="Yes",Tabela1[[#This Row],[Minecraft Season Pass]]="Yes"),"Yes","No")</f>
        <v>No</v>
      </c>
      <c r="P2863" t="str">
        <f>IF(OR(Tabela1[[#This Row],[EA Play Season Pass]]="Yes",Tabela1[[#This Row],[Minecraft Season Pass]]="Yes"),"Yes","No")</f>
        <v>Yes</v>
      </c>
      <c r="Q2863">
        <v>33</v>
      </c>
      <c r="R2863" s="2"/>
    </row>
    <row r="2864" spans="1:18" x14ac:dyDescent="0.25">
      <c r="A2864">
        <v>2863</v>
      </c>
      <c r="B2864" t="s">
        <v>5176</v>
      </c>
      <c r="C2864" t="s">
        <v>10</v>
      </c>
      <c r="D2864" s="50">
        <v>44979</v>
      </c>
      <c r="E2864">
        <f>YEAR(Tabela1[[#This Row],[Start Date]])</f>
        <v>2023</v>
      </c>
      <c r="F2864">
        <f>ROUNDUP(MONTH(Tabela1[[#This Row],[Start Date]])/3,0)</f>
        <v>1</v>
      </c>
      <c r="G2864" t="s">
        <v>8</v>
      </c>
      <c r="H2864">
        <v>5</v>
      </c>
      <c r="I2864" t="s">
        <v>9</v>
      </c>
      <c r="J2864" t="s">
        <v>8</v>
      </c>
      <c r="K2864">
        <v>30</v>
      </c>
      <c r="L2864" t="s">
        <v>8</v>
      </c>
      <c r="M2864">
        <v>20</v>
      </c>
      <c r="N2864">
        <v>1</v>
      </c>
      <c r="O2864" t="str">
        <f>IF(AND(Tabela1[[#This Row],[EA Play Season Pass]]="Yes",Tabela1[[#This Row],[Minecraft Season Pass]]="Yes"),"Yes","No")</f>
        <v>Yes</v>
      </c>
      <c r="P2864" t="str">
        <f>IF(OR(Tabela1[[#This Row],[EA Play Season Pass]]="Yes",Tabela1[[#This Row],[Minecraft Season Pass]]="Yes"),"Yes","No")</f>
        <v>Yes</v>
      </c>
      <c r="Q2864">
        <v>54</v>
      </c>
      <c r="R2864" s="2"/>
    </row>
    <row r="2865" spans="1:18" x14ac:dyDescent="0.25">
      <c r="A2865">
        <v>2864</v>
      </c>
      <c r="B2865" t="s">
        <v>4031</v>
      </c>
      <c r="C2865" t="s">
        <v>10</v>
      </c>
      <c r="D2865" s="50">
        <v>44980</v>
      </c>
      <c r="E2865">
        <f>YEAR(Tabela1[[#This Row],[Start Date]])</f>
        <v>2023</v>
      </c>
      <c r="F2865">
        <f>ROUNDUP(MONTH(Tabela1[[#This Row],[Start Date]])/3,0)</f>
        <v>1</v>
      </c>
      <c r="G2865" t="s">
        <v>11</v>
      </c>
      <c r="H2865">
        <v>5</v>
      </c>
      <c r="I2865" t="s">
        <v>12</v>
      </c>
      <c r="J2865" t="s">
        <v>11</v>
      </c>
      <c r="K2865">
        <v>0</v>
      </c>
      <c r="L2865" t="s">
        <v>11</v>
      </c>
      <c r="M2865">
        <v>0</v>
      </c>
      <c r="N2865">
        <v>2</v>
      </c>
      <c r="O2865" t="str">
        <f>IF(AND(Tabela1[[#This Row],[EA Play Season Pass]]="Yes",Tabela1[[#This Row],[Minecraft Season Pass]]="Yes"),"Yes","No")</f>
        <v>No</v>
      </c>
      <c r="P2865" t="str">
        <f>IF(OR(Tabela1[[#This Row],[EA Play Season Pass]]="Yes",Tabela1[[#This Row],[Minecraft Season Pass]]="Yes"),"Yes","No")</f>
        <v>No</v>
      </c>
      <c r="Q2865">
        <v>3</v>
      </c>
      <c r="R2865" s="2"/>
    </row>
    <row r="2866" spans="1:18" x14ac:dyDescent="0.25">
      <c r="A2866">
        <v>2865</v>
      </c>
      <c r="B2866" t="s">
        <v>5177</v>
      </c>
      <c r="C2866" t="s">
        <v>13</v>
      </c>
      <c r="D2866" s="50">
        <v>44980</v>
      </c>
      <c r="E2866">
        <f>YEAR(Tabela1[[#This Row],[Start Date]])</f>
        <v>2023</v>
      </c>
      <c r="F2866">
        <f>ROUNDUP(MONTH(Tabela1[[#This Row],[Start Date]])/3,0)</f>
        <v>1</v>
      </c>
      <c r="G2866" t="s">
        <v>11</v>
      </c>
      <c r="H2866">
        <v>10</v>
      </c>
      <c r="I2866" t="s">
        <v>9</v>
      </c>
      <c r="J2866" t="s">
        <v>11</v>
      </c>
      <c r="K2866">
        <v>0</v>
      </c>
      <c r="L2866" t="s">
        <v>11</v>
      </c>
      <c r="M2866">
        <v>0</v>
      </c>
      <c r="N2866">
        <v>2</v>
      </c>
      <c r="O2866" t="str">
        <f>IF(AND(Tabela1[[#This Row],[EA Play Season Pass]]="Yes",Tabela1[[#This Row],[Minecraft Season Pass]]="Yes"),"Yes","No")</f>
        <v>No</v>
      </c>
      <c r="P2866" t="str">
        <f>IF(OR(Tabela1[[#This Row],[EA Play Season Pass]]="Yes",Tabela1[[#This Row],[Minecraft Season Pass]]="Yes"),"Yes","No")</f>
        <v>No</v>
      </c>
      <c r="Q2866">
        <v>8</v>
      </c>
      <c r="R2866" s="2"/>
    </row>
    <row r="2867" spans="1:18" x14ac:dyDescent="0.25">
      <c r="A2867">
        <v>2866</v>
      </c>
      <c r="B2867" t="s">
        <v>5178</v>
      </c>
      <c r="C2867" t="s">
        <v>13</v>
      </c>
      <c r="D2867" s="50">
        <v>44980</v>
      </c>
      <c r="E2867">
        <f>YEAR(Tabela1[[#This Row],[Start Date]])</f>
        <v>2023</v>
      </c>
      <c r="F2867">
        <f>ROUNDUP(MONTH(Tabela1[[#This Row],[Start Date]])/3,0)</f>
        <v>1</v>
      </c>
      <c r="G2867" t="s">
        <v>8</v>
      </c>
      <c r="H2867">
        <v>10</v>
      </c>
      <c r="I2867" t="s">
        <v>12</v>
      </c>
      <c r="J2867" t="s">
        <v>8</v>
      </c>
      <c r="K2867">
        <v>30</v>
      </c>
      <c r="L2867" t="s">
        <v>11</v>
      </c>
      <c r="M2867">
        <v>0</v>
      </c>
      <c r="N2867">
        <v>3</v>
      </c>
      <c r="O2867" t="str">
        <f>IF(AND(Tabela1[[#This Row],[EA Play Season Pass]]="Yes",Tabela1[[#This Row],[Minecraft Season Pass]]="Yes"),"Yes","No")</f>
        <v>No</v>
      </c>
      <c r="P2867" t="str">
        <f>IF(OR(Tabela1[[#This Row],[EA Play Season Pass]]="Yes",Tabela1[[#This Row],[Minecraft Season Pass]]="Yes"),"Yes","No")</f>
        <v>Yes</v>
      </c>
      <c r="Q2867">
        <v>37</v>
      </c>
      <c r="R2867" s="2"/>
    </row>
    <row r="2868" spans="1:18" x14ac:dyDescent="0.25">
      <c r="A2868">
        <v>2867</v>
      </c>
      <c r="B2868" t="s">
        <v>5179</v>
      </c>
      <c r="C2868" t="s">
        <v>13</v>
      </c>
      <c r="D2868" s="50">
        <v>44980</v>
      </c>
      <c r="E2868">
        <f>YEAR(Tabela1[[#This Row],[Start Date]])</f>
        <v>2023</v>
      </c>
      <c r="F2868">
        <f>ROUNDUP(MONTH(Tabela1[[#This Row],[Start Date]])/3,0)</f>
        <v>1</v>
      </c>
      <c r="G2868" t="s">
        <v>8</v>
      </c>
      <c r="H2868">
        <v>10</v>
      </c>
      <c r="I2868" t="s">
        <v>9</v>
      </c>
      <c r="J2868" t="s">
        <v>11</v>
      </c>
      <c r="K2868">
        <v>0</v>
      </c>
      <c r="L2868" t="s">
        <v>11</v>
      </c>
      <c r="M2868">
        <v>0</v>
      </c>
      <c r="N2868">
        <v>2</v>
      </c>
      <c r="O2868" t="str">
        <f>IF(AND(Tabela1[[#This Row],[EA Play Season Pass]]="Yes",Tabela1[[#This Row],[Minecraft Season Pass]]="Yes"),"Yes","No")</f>
        <v>No</v>
      </c>
      <c r="P2868" t="str">
        <f>IF(OR(Tabela1[[#This Row],[EA Play Season Pass]]="Yes",Tabela1[[#This Row],[Minecraft Season Pass]]="Yes"),"Yes","No")</f>
        <v>No</v>
      </c>
      <c r="Q2868">
        <v>8</v>
      </c>
      <c r="R2868" s="2"/>
    </row>
    <row r="2869" spans="1:18" x14ac:dyDescent="0.25">
      <c r="A2869">
        <v>2868</v>
      </c>
      <c r="B2869" t="s">
        <v>5180</v>
      </c>
      <c r="C2869" t="s">
        <v>7</v>
      </c>
      <c r="D2869" s="50">
        <v>44981</v>
      </c>
      <c r="E2869">
        <f>YEAR(Tabela1[[#This Row],[Start Date]])</f>
        <v>2023</v>
      </c>
      <c r="F2869">
        <f>ROUNDUP(MONTH(Tabela1[[#This Row],[Start Date]])/3,0)</f>
        <v>1</v>
      </c>
      <c r="G2869" t="s">
        <v>8</v>
      </c>
      <c r="H2869">
        <v>15</v>
      </c>
      <c r="I2869" t="s">
        <v>12</v>
      </c>
      <c r="J2869" t="s">
        <v>11</v>
      </c>
      <c r="K2869">
        <v>0</v>
      </c>
      <c r="L2869" t="s">
        <v>11</v>
      </c>
      <c r="M2869">
        <v>0</v>
      </c>
      <c r="N2869">
        <v>1</v>
      </c>
      <c r="O2869" t="str">
        <f>IF(AND(Tabela1[[#This Row],[EA Play Season Pass]]="Yes",Tabela1[[#This Row],[Minecraft Season Pass]]="Yes"),"Yes","No")</f>
        <v>No</v>
      </c>
      <c r="P2869" t="str">
        <f>IF(OR(Tabela1[[#This Row],[EA Play Season Pass]]="Yes",Tabela1[[#This Row],[Minecraft Season Pass]]="Yes"),"Yes","No")</f>
        <v>No</v>
      </c>
      <c r="Q2869">
        <v>14</v>
      </c>
      <c r="R2869" s="2"/>
    </row>
    <row r="2870" spans="1:18" x14ac:dyDescent="0.25">
      <c r="A2870">
        <v>2869</v>
      </c>
      <c r="B2870" t="s">
        <v>3105</v>
      </c>
      <c r="C2870" t="s">
        <v>10</v>
      </c>
      <c r="D2870" s="50">
        <v>44981</v>
      </c>
      <c r="E2870">
        <f>YEAR(Tabela1[[#This Row],[Start Date]])</f>
        <v>2023</v>
      </c>
      <c r="F2870">
        <f>ROUNDUP(MONTH(Tabela1[[#This Row],[Start Date]])/3,0)</f>
        <v>1</v>
      </c>
      <c r="G2870" t="s">
        <v>8</v>
      </c>
      <c r="H2870">
        <v>5</v>
      </c>
      <c r="I2870" t="s">
        <v>9</v>
      </c>
      <c r="J2870" t="s">
        <v>11</v>
      </c>
      <c r="K2870">
        <v>0</v>
      </c>
      <c r="L2870" t="s">
        <v>8</v>
      </c>
      <c r="M2870">
        <v>20</v>
      </c>
      <c r="N2870">
        <v>3</v>
      </c>
      <c r="O2870" t="str">
        <f>IF(AND(Tabela1[[#This Row],[EA Play Season Pass]]="Yes",Tabela1[[#This Row],[Minecraft Season Pass]]="Yes"),"Yes","No")</f>
        <v>No</v>
      </c>
      <c r="P2870" t="str">
        <f>IF(OR(Tabela1[[#This Row],[EA Play Season Pass]]="Yes",Tabela1[[#This Row],[Minecraft Season Pass]]="Yes"),"Yes","No")</f>
        <v>Yes</v>
      </c>
      <c r="Q2870">
        <v>22</v>
      </c>
      <c r="R2870" s="2"/>
    </row>
    <row r="2871" spans="1:18" x14ac:dyDescent="0.25">
      <c r="A2871">
        <v>2870</v>
      </c>
      <c r="B2871" t="s">
        <v>5181</v>
      </c>
      <c r="C2871" t="s">
        <v>10</v>
      </c>
      <c r="D2871" s="50">
        <v>44981</v>
      </c>
      <c r="E2871">
        <f>YEAR(Tabela1[[#This Row],[Start Date]])</f>
        <v>2023</v>
      </c>
      <c r="F2871">
        <f>ROUNDUP(MONTH(Tabela1[[#This Row],[Start Date]])/3,0)</f>
        <v>1</v>
      </c>
      <c r="G2871" t="s">
        <v>8</v>
      </c>
      <c r="H2871">
        <v>5</v>
      </c>
      <c r="I2871" t="s">
        <v>9</v>
      </c>
      <c r="J2871" t="s">
        <v>11</v>
      </c>
      <c r="K2871">
        <v>0</v>
      </c>
      <c r="L2871" t="s">
        <v>8</v>
      </c>
      <c r="M2871">
        <v>20</v>
      </c>
      <c r="N2871">
        <v>2</v>
      </c>
      <c r="O2871" t="str">
        <f>IF(AND(Tabela1[[#This Row],[EA Play Season Pass]]="Yes",Tabela1[[#This Row],[Minecraft Season Pass]]="Yes"),"Yes","No")</f>
        <v>No</v>
      </c>
      <c r="P2871" t="str">
        <f>IF(OR(Tabela1[[#This Row],[EA Play Season Pass]]="Yes",Tabela1[[#This Row],[Minecraft Season Pass]]="Yes"),"Yes","No")</f>
        <v>Yes</v>
      </c>
      <c r="Q2871">
        <v>23</v>
      </c>
      <c r="R2871" s="2"/>
    </row>
    <row r="2872" spans="1:18" x14ac:dyDescent="0.25">
      <c r="A2872">
        <v>2871</v>
      </c>
      <c r="B2872" t="s">
        <v>5182</v>
      </c>
      <c r="C2872" t="s">
        <v>7</v>
      </c>
      <c r="D2872" s="50">
        <v>44981</v>
      </c>
      <c r="E2872">
        <f>YEAR(Tabela1[[#This Row],[Start Date]])</f>
        <v>2023</v>
      </c>
      <c r="F2872">
        <f>ROUNDUP(MONTH(Tabela1[[#This Row],[Start Date]])/3,0)</f>
        <v>1</v>
      </c>
      <c r="G2872" t="s">
        <v>11</v>
      </c>
      <c r="H2872">
        <v>15</v>
      </c>
      <c r="I2872" t="s">
        <v>14</v>
      </c>
      <c r="J2872" t="s">
        <v>11</v>
      </c>
      <c r="K2872">
        <v>0</v>
      </c>
      <c r="L2872" t="s">
        <v>11</v>
      </c>
      <c r="M2872">
        <v>0</v>
      </c>
      <c r="N2872">
        <v>1</v>
      </c>
      <c r="O2872" t="str">
        <f>IF(AND(Tabela1[[#This Row],[EA Play Season Pass]]="Yes",Tabela1[[#This Row],[Minecraft Season Pass]]="Yes"),"Yes","No")</f>
        <v>No</v>
      </c>
      <c r="P2872" t="str">
        <f>IF(OR(Tabela1[[#This Row],[EA Play Season Pass]]="Yes",Tabela1[[#This Row],[Minecraft Season Pass]]="Yes"),"Yes","No")</f>
        <v>No</v>
      </c>
      <c r="Q2872">
        <v>14</v>
      </c>
      <c r="R2872" s="2"/>
    </row>
    <row r="2873" spans="1:18" x14ac:dyDescent="0.25">
      <c r="A2873">
        <v>2872</v>
      </c>
      <c r="B2873" t="s">
        <v>5183</v>
      </c>
      <c r="C2873" t="s">
        <v>10</v>
      </c>
      <c r="D2873" s="50">
        <v>44981</v>
      </c>
      <c r="E2873">
        <f>YEAR(Tabela1[[#This Row],[Start Date]])</f>
        <v>2023</v>
      </c>
      <c r="F2873">
        <f>ROUNDUP(MONTH(Tabela1[[#This Row],[Start Date]])/3,0)</f>
        <v>1</v>
      </c>
      <c r="G2873" t="s">
        <v>11</v>
      </c>
      <c r="H2873">
        <v>5</v>
      </c>
      <c r="I2873" t="s">
        <v>9</v>
      </c>
      <c r="J2873" t="s">
        <v>8</v>
      </c>
      <c r="K2873">
        <v>30</v>
      </c>
      <c r="L2873" t="s">
        <v>11</v>
      </c>
      <c r="M2873">
        <v>0</v>
      </c>
      <c r="N2873">
        <v>2</v>
      </c>
      <c r="O2873" t="str">
        <f>IF(AND(Tabela1[[#This Row],[EA Play Season Pass]]="Yes",Tabela1[[#This Row],[Minecraft Season Pass]]="Yes"),"Yes","No")</f>
        <v>No</v>
      </c>
      <c r="P2873" t="str">
        <f>IF(OR(Tabela1[[#This Row],[EA Play Season Pass]]="Yes",Tabela1[[#This Row],[Minecraft Season Pass]]="Yes"),"Yes","No")</f>
        <v>Yes</v>
      </c>
      <c r="Q2873">
        <v>33</v>
      </c>
      <c r="R2873" s="2"/>
    </row>
    <row r="2874" spans="1:18" x14ac:dyDescent="0.25">
      <c r="A2874">
        <v>2873</v>
      </c>
      <c r="B2874" t="s">
        <v>5184</v>
      </c>
      <c r="C2874" t="s">
        <v>7</v>
      </c>
      <c r="D2874" s="50">
        <v>44981</v>
      </c>
      <c r="E2874">
        <f>YEAR(Tabela1[[#This Row],[Start Date]])</f>
        <v>2023</v>
      </c>
      <c r="F2874">
        <f>ROUNDUP(MONTH(Tabela1[[#This Row],[Start Date]])/3,0)</f>
        <v>1</v>
      </c>
      <c r="G2874" t="s">
        <v>11</v>
      </c>
      <c r="H2874">
        <v>15</v>
      </c>
      <c r="I2874" t="s">
        <v>12</v>
      </c>
      <c r="J2874" t="s">
        <v>11</v>
      </c>
      <c r="K2874">
        <v>0</v>
      </c>
      <c r="L2874" t="s">
        <v>11</v>
      </c>
      <c r="M2874">
        <v>0</v>
      </c>
      <c r="N2874">
        <v>3</v>
      </c>
      <c r="O2874" t="str">
        <f>IF(AND(Tabela1[[#This Row],[EA Play Season Pass]]="Yes",Tabela1[[#This Row],[Minecraft Season Pass]]="Yes"),"Yes","No")</f>
        <v>No</v>
      </c>
      <c r="P2874" t="str">
        <f>IF(OR(Tabela1[[#This Row],[EA Play Season Pass]]="Yes",Tabela1[[#This Row],[Minecraft Season Pass]]="Yes"),"Yes","No")</f>
        <v>No</v>
      </c>
      <c r="Q2874">
        <v>12</v>
      </c>
      <c r="R2874" s="2"/>
    </row>
    <row r="2875" spans="1:18" x14ac:dyDescent="0.25">
      <c r="A2875">
        <v>2874</v>
      </c>
      <c r="B2875" t="s">
        <v>1797</v>
      </c>
      <c r="C2875" t="s">
        <v>13</v>
      </c>
      <c r="D2875" s="50">
        <v>44981</v>
      </c>
      <c r="E2875">
        <f>YEAR(Tabela1[[#This Row],[Start Date]])</f>
        <v>2023</v>
      </c>
      <c r="F2875">
        <f>ROUNDUP(MONTH(Tabela1[[#This Row],[Start Date]])/3,0)</f>
        <v>1</v>
      </c>
      <c r="G2875" t="s">
        <v>8</v>
      </c>
      <c r="H2875">
        <v>10</v>
      </c>
      <c r="I2875" t="s">
        <v>12</v>
      </c>
      <c r="J2875" t="s">
        <v>8</v>
      </c>
      <c r="K2875">
        <v>30</v>
      </c>
      <c r="L2875" t="s">
        <v>8</v>
      </c>
      <c r="M2875">
        <v>20</v>
      </c>
      <c r="N2875">
        <v>1</v>
      </c>
      <c r="O2875" t="str">
        <f>IF(AND(Tabela1[[#This Row],[EA Play Season Pass]]="Yes",Tabela1[[#This Row],[Minecraft Season Pass]]="Yes"),"Yes","No")</f>
        <v>Yes</v>
      </c>
      <c r="P2875" t="str">
        <f>IF(OR(Tabela1[[#This Row],[EA Play Season Pass]]="Yes",Tabela1[[#This Row],[Minecraft Season Pass]]="Yes"),"Yes","No")</f>
        <v>Yes</v>
      </c>
      <c r="Q2875">
        <v>59</v>
      </c>
      <c r="R2875" s="2"/>
    </row>
    <row r="2876" spans="1:18" x14ac:dyDescent="0.25">
      <c r="A2876">
        <v>2875</v>
      </c>
      <c r="B2876" t="s">
        <v>5185</v>
      </c>
      <c r="C2876" t="s">
        <v>10</v>
      </c>
      <c r="D2876" s="50">
        <v>44981</v>
      </c>
      <c r="E2876">
        <f>YEAR(Tabela1[[#This Row],[Start Date]])</f>
        <v>2023</v>
      </c>
      <c r="F2876">
        <f>ROUNDUP(MONTH(Tabela1[[#This Row],[Start Date]])/3,0)</f>
        <v>1</v>
      </c>
      <c r="G2876" t="s">
        <v>8</v>
      </c>
      <c r="H2876">
        <v>5</v>
      </c>
      <c r="I2876" t="s">
        <v>14</v>
      </c>
      <c r="J2876" t="s">
        <v>11</v>
      </c>
      <c r="K2876">
        <v>0</v>
      </c>
      <c r="L2876" t="s">
        <v>8</v>
      </c>
      <c r="M2876">
        <v>20</v>
      </c>
      <c r="N2876">
        <v>1</v>
      </c>
      <c r="O2876" t="str">
        <f>IF(AND(Tabela1[[#This Row],[EA Play Season Pass]]="Yes",Tabela1[[#This Row],[Minecraft Season Pass]]="Yes"),"Yes","No")</f>
        <v>No</v>
      </c>
      <c r="P2876" t="str">
        <f>IF(OR(Tabela1[[#This Row],[EA Play Season Pass]]="Yes",Tabela1[[#This Row],[Minecraft Season Pass]]="Yes"),"Yes","No")</f>
        <v>Yes</v>
      </c>
      <c r="Q2876">
        <v>24</v>
      </c>
      <c r="R2876" s="2"/>
    </row>
    <row r="2877" spans="1:18" x14ac:dyDescent="0.25">
      <c r="A2877">
        <v>2876</v>
      </c>
      <c r="B2877" t="s">
        <v>5186</v>
      </c>
      <c r="C2877" t="s">
        <v>13</v>
      </c>
      <c r="D2877" s="50">
        <v>44981</v>
      </c>
      <c r="E2877">
        <f>YEAR(Tabela1[[#This Row],[Start Date]])</f>
        <v>2023</v>
      </c>
      <c r="F2877">
        <f>ROUNDUP(MONTH(Tabela1[[#This Row],[Start Date]])/3,0)</f>
        <v>1</v>
      </c>
      <c r="G2877" t="s">
        <v>11</v>
      </c>
      <c r="H2877">
        <v>10</v>
      </c>
      <c r="I2877" t="s">
        <v>12</v>
      </c>
      <c r="J2877" t="s">
        <v>11</v>
      </c>
      <c r="K2877">
        <v>0</v>
      </c>
      <c r="L2877" t="s">
        <v>8</v>
      </c>
      <c r="M2877">
        <v>20</v>
      </c>
      <c r="N2877">
        <v>1</v>
      </c>
      <c r="O2877" t="str">
        <f>IF(AND(Tabela1[[#This Row],[EA Play Season Pass]]="Yes",Tabela1[[#This Row],[Minecraft Season Pass]]="Yes"),"Yes","No")</f>
        <v>No</v>
      </c>
      <c r="P2877" t="str">
        <f>IF(OR(Tabela1[[#This Row],[EA Play Season Pass]]="Yes",Tabela1[[#This Row],[Minecraft Season Pass]]="Yes"),"Yes","No")</f>
        <v>Yes</v>
      </c>
      <c r="Q2877">
        <v>29</v>
      </c>
      <c r="R2877" s="2"/>
    </row>
    <row r="2878" spans="1:18" x14ac:dyDescent="0.25">
      <c r="A2878">
        <v>2877</v>
      </c>
      <c r="B2878" t="s">
        <v>5187</v>
      </c>
      <c r="C2878" t="s">
        <v>13</v>
      </c>
      <c r="D2878" s="50">
        <v>44982</v>
      </c>
      <c r="E2878">
        <f>YEAR(Tabela1[[#This Row],[Start Date]])</f>
        <v>2023</v>
      </c>
      <c r="F2878">
        <f>ROUNDUP(MONTH(Tabela1[[#This Row],[Start Date]])/3,0)</f>
        <v>1</v>
      </c>
      <c r="G2878" t="s">
        <v>8</v>
      </c>
      <c r="H2878">
        <v>10</v>
      </c>
      <c r="I2878" t="s">
        <v>9</v>
      </c>
      <c r="J2878" t="s">
        <v>11</v>
      </c>
      <c r="K2878">
        <v>0</v>
      </c>
      <c r="L2878" t="s">
        <v>8</v>
      </c>
      <c r="M2878">
        <v>20</v>
      </c>
      <c r="N2878">
        <v>1</v>
      </c>
      <c r="O2878" t="str">
        <f>IF(AND(Tabela1[[#This Row],[EA Play Season Pass]]="Yes",Tabela1[[#This Row],[Minecraft Season Pass]]="Yes"),"Yes","No")</f>
        <v>No</v>
      </c>
      <c r="P2878" t="str">
        <f>IF(OR(Tabela1[[#This Row],[EA Play Season Pass]]="Yes",Tabela1[[#This Row],[Minecraft Season Pass]]="Yes"),"Yes","No")</f>
        <v>Yes</v>
      </c>
      <c r="Q2878">
        <v>29</v>
      </c>
      <c r="R2878" s="2"/>
    </row>
    <row r="2879" spans="1:18" x14ac:dyDescent="0.25">
      <c r="A2879">
        <v>2878</v>
      </c>
      <c r="B2879" t="s">
        <v>2933</v>
      </c>
      <c r="C2879" t="s">
        <v>7</v>
      </c>
      <c r="D2879" s="50">
        <v>44982</v>
      </c>
      <c r="E2879">
        <f>YEAR(Tabela1[[#This Row],[Start Date]])</f>
        <v>2023</v>
      </c>
      <c r="F2879">
        <f>ROUNDUP(MONTH(Tabela1[[#This Row],[Start Date]])/3,0)</f>
        <v>1</v>
      </c>
      <c r="G2879" t="s">
        <v>8</v>
      </c>
      <c r="H2879">
        <v>15</v>
      </c>
      <c r="I2879" t="s">
        <v>12</v>
      </c>
      <c r="J2879" t="s">
        <v>8</v>
      </c>
      <c r="K2879">
        <v>30</v>
      </c>
      <c r="L2879" t="s">
        <v>8</v>
      </c>
      <c r="M2879">
        <v>20</v>
      </c>
      <c r="N2879">
        <v>3</v>
      </c>
      <c r="O2879" t="str">
        <f>IF(AND(Tabela1[[#This Row],[EA Play Season Pass]]="Yes",Tabela1[[#This Row],[Minecraft Season Pass]]="Yes"),"Yes","No")</f>
        <v>Yes</v>
      </c>
      <c r="P2879" t="str">
        <f>IF(OR(Tabela1[[#This Row],[EA Play Season Pass]]="Yes",Tabela1[[#This Row],[Minecraft Season Pass]]="Yes"),"Yes","No")</f>
        <v>Yes</v>
      </c>
      <c r="Q2879">
        <v>62</v>
      </c>
      <c r="R2879" s="2"/>
    </row>
    <row r="2880" spans="1:18" x14ac:dyDescent="0.25">
      <c r="A2880">
        <v>2879</v>
      </c>
      <c r="B2880" t="s">
        <v>2581</v>
      </c>
      <c r="C2880" t="s">
        <v>7</v>
      </c>
      <c r="D2880" s="50">
        <v>44982</v>
      </c>
      <c r="E2880">
        <f>YEAR(Tabela1[[#This Row],[Start Date]])</f>
        <v>2023</v>
      </c>
      <c r="F2880">
        <f>ROUNDUP(MONTH(Tabela1[[#This Row],[Start Date]])/3,0)</f>
        <v>1</v>
      </c>
      <c r="G2880" t="s">
        <v>8</v>
      </c>
      <c r="H2880">
        <v>15</v>
      </c>
      <c r="I2880" t="s">
        <v>12</v>
      </c>
      <c r="J2880" t="s">
        <v>8</v>
      </c>
      <c r="K2880">
        <v>30</v>
      </c>
      <c r="L2880" t="s">
        <v>11</v>
      </c>
      <c r="M2880">
        <v>0</v>
      </c>
      <c r="N2880">
        <v>3</v>
      </c>
      <c r="O2880" t="str">
        <f>IF(AND(Tabela1[[#This Row],[EA Play Season Pass]]="Yes",Tabela1[[#This Row],[Minecraft Season Pass]]="Yes"),"Yes","No")</f>
        <v>No</v>
      </c>
      <c r="P2880" t="str">
        <f>IF(OR(Tabela1[[#This Row],[EA Play Season Pass]]="Yes",Tabela1[[#This Row],[Minecraft Season Pass]]="Yes"),"Yes","No")</f>
        <v>Yes</v>
      </c>
      <c r="Q2880">
        <v>42</v>
      </c>
      <c r="R2880" s="2"/>
    </row>
    <row r="2881" spans="1:18" x14ac:dyDescent="0.25">
      <c r="A2881">
        <v>2880</v>
      </c>
      <c r="B2881" t="s">
        <v>2638</v>
      </c>
      <c r="C2881" t="s">
        <v>13</v>
      </c>
      <c r="D2881" s="50">
        <v>44982</v>
      </c>
      <c r="E2881">
        <f>YEAR(Tabela1[[#This Row],[Start Date]])</f>
        <v>2023</v>
      </c>
      <c r="F2881">
        <f>ROUNDUP(MONTH(Tabela1[[#This Row],[Start Date]])/3,0)</f>
        <v>1</v>
      </c>
      <c r="G2881" t="s">
        <v>11</v>
      </c>
      <c r="H2881">
        <v>10</v>
      </c>
      <c r="I2881" t="s">
        <v>12</v>
      </c>
      <c r="J2881" t="s">
        <v>8</v>
      </c>
      <c r="K2881">
        <v>30</v>
      </c>
      <c r="L2881" t="s">
        <v>11</v>
      </c>
      <c r="M2881">
        <v>0</v>
      </c>
      <c r="N2881">
        <v>1</v>
      </c>
      <c r="O2881" t="str">
        <f>IF(AND(Tabela1[[#This Row],[EA Play Season Pass]]="Yes",Tabela1[[#This Row],[Minecraft Season Pass]]="Yes"),"Yes","No")</f>
        <v>No</v>
      </c>
      <c r="P2881" t="str">
        <f>IF(OR(Tabela1[[#This Row],[EA Play Season Pass]]="Yes",Tabela1[[#This Row],[Minecraft Season Pass]]="Yes"),"Yes","No")</f>
        <v>Yes</v>
      </c>
      <c r="Q2881">
        <v>39</v>
      </c>
      <c r="R2881" s="2"/>
    </row>
    <row r="2882" spans="1:18" x14ac:dyDescent="0.25">
      <c r="A2882">
        <v>2881</v>
      </c>
      <c r="B2882" t="s">
        <v>5188</v>
      </c>
      <c r="C2882" t="s">
        <v>10</v>
      </c>
      <c r="D2882" s="50">
        <v>44982</v>
      </c>
      <c r="E2882">
        <f>YEAR(Tabela1[[#This Row],[Start Date]])</f>
        <v>2023</v>
      </c>
      <c r="F2882">
        <f>ROUNDUP(MONTH(Tabela1[[#This Row],[Start Date]])/3,0)</f>
        <v>1</v>
      </c>
      <c r="G2882" t="s">
        <v>11</v>
      </c>
      <c r="H2882">
        <v>5</v>
      </c>
      <c r="I2882" t="s">
        <v>9</v>
      </c>
      <c r="J2882" t="s">
        <v>8</v>
      </c>
      <c r="K2882">
        <v>30</v>
      </c>
      <c r="L2882" t="s">
        <v>8</v>
      </c>
      <c r="M2882">
        <v>20</v>
      </c>
      <c r="N2882">
        <v>1</v>
      </c>
      <c r="O2882" t="str">
        <f>IF(AND(Tabela1[[#This Row],[EA Play Season Pass]]="Yes",Tabela1[[#This Row],[Minecraft Season Pass]]="Yes"),"Yes","No")</f>
        <v>Yes</v>
      </c>
      <c r="P2882" t="str">
        <f>IF(OR(Tabela1[[#This Row],[EA Play Season Pass]]="Yes",Tabela1[[#This Row],[Minecraft Season Pass]]="Yes"),"Yes","No")</f>
        <v>Yes</v>
      </c>
      <c r="Q2882">
        <v>54</v>
      </c>
      <c r="R2882" s="2"/>
    </row>
    <row r="2883" spans="1:18" x14ac:dyDescent="0.25">
      <c r="A2883">
        <v>2882</v>
      </c>
      <c r="B2883" t="s">
        <v>5189</v>
      </c>
      <c r="C2883" t="s">
        <v>10</v>
      </c>
      <c r="D2883" s="50">
        <v>44982</v>
      </c>
      <c r="E2883">
        <f>YEAR(Tabela1[[#This Row],[Start Date]])</f>
        <v>2023</v>
      </c>
      <c r="F2883">
        <f>ROUNDUP(MONTH(Tabela1[[#This Row],[Start Date]])/3,0)</f>
        <v>1</v>
      </c>
      <c r="G2883" t="s">
        <v>8</v>
      </c>
      <c r="H2883">
        <v>5</v>
      </c>
      <c r="I2883" t="s">
        <v>9</v>
      </c>
      <c r="J2883" t="s">
        <v>8</v>
      </c>
      <c r="K2883">
        <v>30</v>
      </c>
      <c r="L2883" t="s">
        <v>8</v>
      </c>
      <c r="M2883">
        <v>20</v>
      </c>
      <c r="N2883">
        <v>1</v>
      </c>
      <c r="O2883" t="str">
        <f>IF(AND(Tabela1[[#This Row],[EA Play Season Pass]]="Yes",Tabela1[[#This Row],[Minecraft Season Pass]]="Yes"),"Yes","No")</f>
        <v>Yes</v>
      </c>
      <c r="P2883" t="str">
        <f>IF(OR(Tabela1[[#This Row],[EA Play Season Pass]]="Yes",Tabela1[[#This Row],[Minecraft Season Pass]]="Yes"),"Yes","No")</f>
        <v>Yes</v>
      </c>
      <c r="Q2883">
        <v>54</v>
      </c>
      <c r="R2883" s="2"/>
    </row>
    <row r="2884" spans="1:18" x14ac:dyDescent="0.25">
      <c r="A2884">
        <v>2883</v>
      </c>
      <c r="B2884" t="s">
        <v>2066</v>
      </c>
      <c r="C2884" t="s">
        <v>10</v>
      </c>
      <c r="D2884" s="50">
        <v>44982</v>
      </c>
      <c r="E2884">
        <f>YEAR(Tabela1[[#This Row],[Start Date]])</f>
        <v>2023</v>
      </c>
      <c r="F2884">
        <f>ROUNDUP(MONTH(Tabela1[[#This Row],[Start Date]])/3,0)</f>
        <v>1</v>
      </c>
      <c r="G2884" t="s">
        <v>8</v>
      </c>
      <c r="H2884">
        <v>5</v>
      </c>
      <c r="I2884" t="s">
        <v>9</v>
      </c>
      <c r="J2884" t="s">
        <v>8</v>
      </c>
      <c r="K2884">
        <v>30</v>
      </c>
      <c r="L2884" t="s">
        <v>8</v>
      </c>
      <c r="M2884">
        <v>20</v>
      </c>
      <c r="N2884">
        <v>1</v>
      </c>
      <c r="O2884" t="str">
        <f>IF(AND(Tabela1[[#This Row],[EA Play Season Pass]]="Yes",Tabela1[[#This Row],[Minecraft Season Pass]]="Yes"),"Yes","No")</f>
        <v>Yes</v>
      </c>
      <c r="P2884" t="str">
        <f>IF(OR(Tabela1[[#This Row],[EA Play Season Pass]]="Yes",Tabela1[[#This Row],[Minecraft Season Pass]]="Yes"),"Yes","No")</f>
        <v>Yes</v>
      </c>
      <c r="Q2884">
        <v>54</v>
      </c>
      <c r="R2884" s="2"/>
    </row>
    <row r="2885" spans="1:18" x14ac:dyDescent="0.25">
      <c r="A2885">
        <v>2884</v>
      </c>
      <c r="B2885" t="s">
        <v>468</v>
      </c>
      <c r="C2885" t="s">
        <v>7</v>
      </c>
      <c r="D2885" s="50">
        <v>44983</v>
      </c>
      <c r="E2885">
        <f>YEAR(Tabela1[[#This Row],[Start Date]])</f>
        <v>2023</v>
      </c>
      <c r="F2885">
        <f>ROUNDUP(MONTH(Tabela1[[#This Row],[Start Date]])/3,0)</f>
        <v>1</v>
      </c>
      <c r="G2885" t="s">
        <v>11</v>
      </c>
      <c r="H2885">
        <v>15</v>
      </c>
      <c r="I2885" t="s">
        <v>12</v>
      </c>
      <c r="J2885" t="s">
        <v>11</v>
      </c>
      <c r="K2885">
        <v>0</v>
      </c>
      <c r="L2885" t="s">
        <v>11</v>
      </c>
      <c r="M2885">
        <v>0</v>
      </c>
      <c r="N2885">
        <v>1</v>
      </c>
      <c r="O2885" t="str">
        <f>IF(AND(Tabela1[[#This Row],[EA Play Season Pass]]="Yes",Tabela1[[#This Row],[Minecraft Season Pass]]="Yes"),"Yes","No")</f>
        <v>No</v>
      </c>
      <c r="P2885" t="str">
        <f>IF(OR(Tabela1[[#This Row],[EA Play Season Pass]]="Yes",Tabela1[[#This Row],[Minecraft Season Pass]]="Yes"),"Yes","No")</f>
        <v>No</v>
      </c>
      <c r="Q2885">
        <v>14</v>
      </c>
      <c r="R2885" s="2"/>
    </row>
    <row r="2886" spans="1:18" x14ac:dyDescent="0.25">
      <c r="A2886">
        <v>2885</v>
      </c>
      <c r="B2886" t="s">
        <v>1136</v>
      </c>
      <c r="C2886" t="s">
        <v>7</v>
      </c>
      <c r="D2886" s="50">
        <v>44983</v>
      </c>
      <c r="E2886">
        <f>YEAR(Tabela1[[#This Row],[Start Date]])</f>
        <v>2023</v>
      </c>
      <c r="F2886">
        <f>ROUNDUP(MONTH(Tabela1[[#This Row],[Start Date]])/3,0)</f>
        <v>1</v>
      </c>
      <c r="G2886" t="s">
        <v>8</v>
      </c>
      <c r="H2886">
        <v>15</v>
      </c>
      <c r="I2886" t="s">
        <v>14</v>
      </c>
      <c r="J2886" t="s">
        <v>8</v>
      </c>
      <c r="K2886">
        <v>30</v>
      </c>
      <c r="L2886" t="s">
        <v>11</v>
      </c>
      <c r="M2886">
        <v>0</v>
      </c>
      <c r="N2886">
        <v>2</v>
      </c>
      <c r="O2886" t="str">
        <f>IF(AND(Tabela1[[#This Row],[EA Play Season Pass]]="Yes",Tabela1[[#This Row],[Minecraft Season Pass]]="Yes"),"Yes","No")</f>
        <v>No</v>
      </c>
      <c r="P2886" t="str">
        <f>IF(OR(Tabela1[[#This Row],[EA Play Season Pass]]="Yes",Tabela1[[#This Row],[Minecraft Season Pass]]="Yes"),"Yes","No")</f>
        <v>Yes</v>
      </c>
      <c r="Q2886">
        <v>43</v>
      </c>
      <c r="R2886" s="2"/>
    </row>
    <row r="2887" spans="1:18" x14ac:dyDescent="0.25">
      <c r="A2887">
        <v>2886</v>
      </c>
      <c r="B2887" t="s">
        <v>1237</v>
      </c>
      <c r="C2887" t="s">
        <v>10</v>
      </c>
      <c r="D2887" s="50">
        <v>44983</v>
      </c>
      <c r="E2887">
        <f>YEAR(Tabela1[[#This Row],[Start Date]])</f>
        <v>2023</v>
      </c>
      <c r="F2887">
        <f>ROUNDUP(MONTH(Tabela1[[#This Row],[Start Date]])/3,0)</f>
        <v>1</v>
      </c>
      <c r="G2887" t="s">
        <v>11</v>
      </c>
      <c r="H2887">
        <v>5</v>
      </c>
      <c r="I2887" t="s">
        <v>12</v>
      </c>
      <c r="J2887" t="s">
        <v>8</v>
      </c>
      <c r="K2887">
        <v>30</v>
      </c>
      <c r="L2887" t="s">
        <v>8</v>
      </c>
      <c r="M2887">
        <v>20</v>
      </c>
      <c r="N2887">
        <v>3</v>
      </c>
      <c r="O2887" t="str">
        <f>IF(AND(Tabela1[[#This Row],[EA Play Season Pass]]="Yes",Tabela1[[#This Row],[Minecraft Season Pass]]="Yes"),"Yes","No")</f>
        <v>Yes</v>
      </c>
      <c r="P2887" t="str">
        <f>IF(OR(Tabela1[[#This Row],[EA Play Season Pass]]="Yes",Tabela1[[#This Row],[Minecraft Season Pass]]="Yes"),"Yes","No")</f>
        <v>Yes</v>
      </c>
      <c r="Q2887">
        <v>52</v>
      </c>
      <c r="R2887" s="2"/>
    </row>
    <row r="2888" spans="1:18" x14ac:dyDescent="0.25">
      <c r="A2888">
        <v>2887</v>
      </c>
      <c r="B2888" t="s">
        <v>2417</v>
      </c>
      <c r="C2888" t="s">
        <v>7</v>
      </c>
      <c r="D2888" s="50">
        <v>44983</v>
      </c>
      <c r="E2888">
        <f>YEAR(Tabela1[[#This Row],[Start Date]])</f>
        <v>2023</v>
      </c>
      <c r="F2888">
        <f>ROUNDUP(MONTH(Tabela1[[#This Row],[Start Date]])/3,0)</f>
        <v>1</v>
      </c>
      <c r="G2888" t="s">
        <v>11</v>
      </c>
      <c r="H2888">
        <v>15</v>
      </c>
      <c r="I2888" t="s">
        <v>12</v>
      </c>
      <c r="J2888" t="s">
        <v>8</v>
      </c>
      <c r="K2888">
        <v>30</v>
      </c>
      <c r="L2888" t="s">
        <v>11</v>
      </c>
      <c r="M2888">
        <v>0</v>
      </c>
      <c r="N2888">
        <v>1</v>
      </c>
      <c r="O2888" t="str">
        <f>IF(AND(Tabela1[[#This Row],[EA Play Season Pass]]="Yes",Tabela1[[#This Row],[Minecraft Season Pass]]="Yes"),"Yes","No")</f>
        <v>No</v>
      </c>
      <c r="P2888" t="str">
        <f>IF(OR(Tabela1[[#This Row],[EA Play Season Pass]]="Yes",Tabela1[[#This Row],[Minecraft Season Pass]]="Yes"),"Yes","No")</f>
        <v>Yes</v>
      </c>
      <c r="Q2888">
        <v>44</v>
      </c>
      <c r="R2888" s="2"/>
    </row>
    <row r="2889" spans="1:18" x14ac:dyDescent="0.25">
      <c r="A2889">
        <v>2888</v>
      </c>
      <c r="B2889" t="s">
        <v>5190</v>
      </c>
      <c r="C2889" t="s">
        <v>10</v>
      </c>
      <c r="D2889" s="50">
        <v>44983</v>
      </c>
      <c r="E2889">
        <f>YEAR(Tabela1[[#This Row],[Start Date]])</f>
        <v>2023</v>
      </c>
      <c r="F2889">
        <f>ROUNDUP(MONTH(Tabela1[[#This Row],[Start Date]])/3,0)</f>
        <v>1</v>
      </c>
      <c r="G2889" t="s">
        <v>8</v>
      </c>
      <c r="H2889">
        <v>5</v>
      </c>
      <c r="I2889" t="s">
        <v>9</v>
      </c>
      <c r="J2889" t="s">
        <v>11</v>
      </c>
      <c r="K2889">
        <v>0</v>
      </c>
      <c r="L2889" t="s">
        <v>11</v>
      </c>
      <c r="M2889">
        <v>0</v>
      </c>
      <c r="N2889">
        <v>2</v>
      </c>
      <c r="O2889" t="str">
        <f>IF(AND(Tabela1[[#This Row],[EA Play Season Pass]]="Yes",Tabela1[[#This Row],[Minecraft Season Pass]]="Yes"),"Yes","No")</f>
        <v>No</v>
      </c>
      <c r="P2889" t="str">
        <f>IF(OR(Tabela1[[#This Row],[EA Play Season Pass]]="Yes",Tabela1[[#This Row],[Minecraft Season Pass]]="Yes"),"Yes","No")</f>
        <v>No</v>
      </c>
      <c r="Q2889">
        <v>3</v>
      </c>
      <c r="R2889" s="2"/>
    </row>
    <row r="2890" spans="1:18" x14ac:dyDescent="0.25">
      <c r="A2890">
        <v>2889</v>
      </c>
      <c r="B2890" t="s">
        <v>5191</v>
      </c>
      <c r="C2890" t="s">
        <v>10</v>
      </c>
      <c r="D2890" s="50">
        <v>44983</v>
      </c>
      <c r="E2890">
        <f>YEAR(Tabela1[[#This Row],[Start Date]])</f>
        <v>2023</v>
      </c>
      <c r="F2890">
        <f>ROUNDUP(MONTH(Tabela1[[#This Row],[Start Date]])/3,0)</f>
        <v>1</v>
      </c>
      <c r="G2890" t="s">
        <v>11</v>
      </c>
      <c r="H2890">
        <v>5</v>
      </c>
      <c r="I2890" t="s">
        <v>12</v>
      </c>
      <c r="J2890" t="s">
        <v>8</v>
      </c>
      <c r="K2890">
        <v>30</v>
      </c>
      <c r="L2890" t="s">
        <v>8</v>
      </c>
      <c r="M2890">
        <v>20</v>
      </c>
      <c r="N2890">
        <v>3</v>
      </c>
      <c r="O2890" t="str">
        <f>IF(AND(Tabela1[[#This Row],[EA Play Season Pass]]="Yes",Tabela1[[#This Row],[Minecraft Season Pass]]="Yes"),"Yes","No")</f>
        <v>Yes</v>
      </c>
      <c r="P2890" t="str">
        <f>IF(OR(Tabela1[[#This Row],[EA Play Season Pass]]="Yes",Tabela1[[#This Row],[Minecraft Season Pass]]="Yes"),"Yes","No")</f>
        <v>Yes</v>
      </c>
      <c r="Q2890">
        <v>52</v>
      </c>
      <c r="R2890" s="2"/>
    </row>
    <row r="2891" spans="1:18" x14ac:dyDescent="0.25">
      <c r="A2891">
        <v>2890</v>
      </c>
      <c r="B2891" t="s">
        <v>4137</v>
      </c>
      <c r="C2891" t="s">
        <v>13</v>
      </c>
      <c r="D2891" s="50">
        <v>44983</v>
      </c>
      <c r="E2891">
        <f>YEAR(Tabela1[[#This Row],[Start Date]])</f>
        <v>2023</v>
      </c>
      <c r="F2891">
        <f>ROUNDUP(MONTH(Tabela1[[#This Row],[Start Date]])/3,0)</f>
        <v>1</v>
      </c>
      <c r="G2891" t="s">
        <v>11</v>
      </c>
      <c r="H2891">
        <v>10</v>
      </c>
      <c r="I2891" t="s">
        <v>14</v>
      </c>
      <c r="J2891" t="s">
        <v>11</v>
      </c>
      <c r="K2891">
        <v>0</v>
      </c>
      <c r="L2891" t="s">
        <v>11</v>
      </c>
      <c r="M2891">
        <v>0</v>
      </c>
      <c r="N2891">
        <v>1</v>
      </c>
      <c r="O2891" t="str">
        <f>IF(AND(Tabela1[[#This Row],[EA Play Season Pass]]="Yes",Tabela1[[#This Row],[Minecraft Season Pass]]="Yes"),"Yes","No")</f>
        <v>No</v>
      </c>
      <c r="P2891" t="str">
        <f>IF(OR(Tabela1[[#This Row],[EA Play Season Pass]]="Yes",Tabela1[[#This Row],[Minecraft Season Pass]]="Yes"),"Yes","No")</f>
        <v>No</v>
      </c>
      <c r="Q2891">
        <v>9</v>
      </c>
      <c r="R2891" s="2"/>
    </row>
    <row r="2892" spans="1:18" x14ac:dyDescent="0.25">
      <c r="A2892">
        <v>2891</v>
      </c>
      <c r="B2892" t="s">
        <v>2434</v>
      </c>
      <c r="C2892" t="s">
        <v>13</v>
      </c>
      <c r="D2892" s="50">
        <v>44983</v>
      </c>
      <c r="E2892">
        <f>YEAR(Tabela1[[#This Row],[Start Date]])</f>
        <v>2023</v>
      </c>
      <c r="F2892">
        <f>ROUNDUP(MONTH(Tabela1[[#This Row],[Start Date]])/3,0)</f>
        <v>1</v>
      </c>
      <c r="G2892" t="s">
        <v>8</v>
      </c>
      <c r="H2892">
        <v>10</v>
      </c>
      <c r="I2892" t="s">
        <v>14</v>
      </c>
      <c r="J2892" t="s">
        <v>11</v>
      </c>
      <c r="K2892">
        <v>0</v>
      </c>
      <c r="L2892" t="s">
        <v>8</v>
      </c>
      <c r="M2892">
        <v>20</v>
      </c>
      <c r="N2892">
        <v>1</v>
      </c>
      <c r="O2892" t="str">
        <f>IF(AND(Tabela1[[#This Row],[EA Play Season Pass]]="Yes",Tabela1[[#This Row],[Minecraft Season Pass]]="Yes"),"Yes","No")</f>
        <v>No</v>
      </c>
      <c r="P2892" t="str">
        <f>IF(OR(Tabela1[[#This Row],[EA Play Season Pass]]="Yes",Tabela1[[#This Row],[Minecraft Season Pass]]="Yes"),"Yes","No")</f>
        <v>Yes</v>
      </c>
      <c r="Q2892">
        <v>29</v>
      </c>
      <c r="R2892" s="2"/>
    </row>
    <row r="2893" spans="1:18" x14ac:dyDescent="0.25">
      <c r="A2893">
        <v>2892</v>
      </c>
      <c r="B2893" t="s">
        <v>5192</v>
      </c>
      <c r="C2893" t="s">
        <v>7</v>
      </c>
      <c r="D2893" s="50">
        <v>44983</v>
      </c>
      <c r="E2893">
        <f>YEAR(Tabela1[[#This Row],[Start Date]])</f>
        <v>2023</v>
      </c>
      <c r="F2893">
        <f>ROUNDUP(MONTH(Tabela1[[#This Row],[Start Date]])/3,0)</f>
        <v>1</v>
      </c>
      <c r="G2893" t="s">
        <v>11</v>
      </c>
      <c r="H2893">
        <v>15</v>
      </c>
      <c r="I2893" t="s">
        <v>9</v>
      </c>
      <c r="J2893" t="s">
        <v>11</v>
      </c>
      <c r="K2893">
        <v>0</v>
      </c>
      <c r="L2893" t="s">
        <v>8</v>
      </c>
      <c r="M2893">
        <v>20</v>
      </c>
      <c r="N2893">
        <v>3</v>
      </c>
      <c r="O2893" t="str">
        <f>IF(AND(Tabela1[[#This Row],[EA Play Season Pass]]="Yes",Tabela1[[#This Row],[Minecraft Season Pass]]="Yes"),"Yes","No")</f>
        <v>No</v>
      </c>
      <c r="P2893" t="str">
        <f>IF(OR(Tabela1[[#This Row],[EA Play Season Pass]]="Yes",Tabela1[[#This Row],[Minecraft Season Pass]]="Yes"),"Yes","No")</f>
        <v>Yes</v>
      </c>
      <c r="Q2893">
        <v>32</v>
      </c>
      <c r="R2893" s="2"/>
    </row>
    <row r="2894" spans="1:18" x14ac:dyDescent="0.25">
      <c r="A2894">
        <v>2893</v>
      </c>
      <c r="B2894" t="s">
        <v>5193</v>
      </c>
      <c r="C2894" t="s">
        <v>13</v>
      </c>
      <c r="D2894" s="50">
        <v>44983</v>
      </c>
      <c r="E2894">
        <f>YEAR(Tabela1[[#This Row],[Start Date]])</f>
        <v>2023</v>
      </c>
      <c r="F2894">
        <f>ROUNDUP(MONTH(Tabela1[[#This Row],[Start Date]])/3,0)</f>
        <v>1</v>
      </c>
      <c r="G2894" t="s">
        <v>11</v>
      </c>
      <c r="H2894">
        <v>10</v>
      </c>
      <c r="I2894" t="s">
        <v>9</v>
      </c>
      <c r="J2894" t="s">
        <v>11</v>
      </c>
      <c r="K2894">
        <v>0</v>
      </c>
      <c r="L2894" t="s">
        <v>8</v>
      </c>
      <c r="M2894">
        <v>20</v>
      </c>
      <c r="N2894">
        <v>2</v>
      </c>
      <c r="O2894" t="str">
        <f>IF(AND(Tabela1[[#This Row],[EA Play Season Pass]]="Yes",Tabela1[[#This Row],[Minecraft Season Pass]]="Yes"),"Yes","No")</f>
        <v>No</v>
      </c>
      <c r="P2894" t="str">
        <f>IF(OR(Tabela1[[#This Row],[EA Play Season Pass]]="Yes",Tabela1[[#This Row],[Minecraft Season Pass]]="Yes"),"Yes","No")</f>
        <v>Yes</v>
      </c>
      <c r="Q2894">
        <v>28</v>
      </c>
      <c r="R2894" s="2"/>
    </row>
    <row r="2895" spans="1:18" x14ac:dyDescent="0.25">
      <c r="A2895">
        <v>2894</v>
      </c>
      <c r="B2895" t="s">
        <v>889</v>
      </c>
      <c r="C2895" t="s">
        <v>7</v>
      </c>
      <c r="D2895" s="50">
        <v>44983</v>
      </c>
      <c r="E2895">
        <f>YEAR(Tabela1[[#This Row],[Start Date]])</f>
        <v>2023</v>
      </c>
      <c r="F2895">
        <f>ROUNDUP(MONTH(Tabela1[[#This Row],[Start Date]])/3,0)</f>
        <v>1</v>
      </c>
      <c r="G2895" t="s">
        <v>8</v>
      </c>
      <c r="H2895">
        <v>15</v>
      </c>
      <c r="I2895" t="s">
        <v>12</v>
      </c>
      <c r="J2895" t="s">
        <v>8</v>
      </c>
      <c r="K2895">
        <v>30</v>
      </c>
      <c r="L2895" t="s">
        <v>11</v>
      </c>
      <c r="M2895">
        <v>0</v>
      </c>
      <c r="N2895">
        <v>3</v>
      </c>
      <c r="O2895" t="str">
        <f>IF(AND(Tabela1[[#This Row],[EA Play Season Pass]]="Yes",Tabela1[[#This Row],[Minecraft Season Pass]]="Yes"),"Yes","No")</f>
        <v>No</v>
      </c>
      <c r="P2895" t="str">
        <f>IF(OR(Tabela1[[#This Row],[EA Play Season Pass]]="Yes",Tabela1[[#This Row],[Minecraft Season Pass]]="Yes"),"Yes","No")</f>
        <v>Yes</v>
      </c>
      <c r="Q2895">
        <v>42</v>
      </c>
      <c r="R2895" s="2"/>
    </row>
    <row r="2896" spans="1:18" x14ac:dyDescent="0.25">
      <c r="A2896">
        <v>2895</v>
      </c>
      <c r="B2896" t="s">
        <v>5194</v>
      </c>
      <c r="C2896" t="s">
        <v>10</v>
      </c>
      <c r="D2896" s="50">
        <v>44984</v>
      </c>
      <c r="E2896">
        <f>YEAR(Tabela1[[#This Row],[Start Date]])</f>
        <v>2023</v>
      </c>
      <c r="F2896">
        <f>ROUNDUP(MONTH(Tabela1[[#This Row],[Start Date]])/3,0)</f>
        <v>1</v>
      </c>
      <c r="G2896" t="s">
        <v>11</v>
      </c>
      <c r="H2896">
        <v>5</v>
      </c>
      <c r="I2896" t="s">
        <v>9</v>
      </c>
      <c r="J2896" t="s">
        <v>8</v>
      </c>
      <c r="K2896">
        <v>30</v>
      </c>
      <c r="L2896" t="s">
        <v>11</v>
      </c>
      <c r="M2896">
        <v>0</v>
      </c>
      <c r="N2896">
        <v>3</v>
      </c>
      <c r="O2896" t="str">
        <f>IF(AND(Tabela1[[#This Row],[EA Play Season Pass]]="Yes",Tabela1[[#This Row],[Minecraft Season Pass]]="Yes"),"Yes","No")</f>
        <v>No</v>
      </c>
      <c r="P2896" t="str">
        <f>IF(OR(Tabela1[[#This Row],[EA Play Season Pass]]="Yes",Tabela1[[#This Row],[Minecraft Season Pass]]="Yes"),"Yes","No")</f>
        <v>Yes</v>
      </c>
      <c r="Q2896">
        <v>32</v>
      </c>
      <c r="R2896" s="2"/>
    </row>
    <row r="2897" spans="1:18" x14ac:dyDescent="0.25">
      <c r="A2897">
        <v>2896</v>
      </c>
      <c r="B2897" t="s">
        <v>5195</v>
      </c>
      <c r="C2897" t="s">
        <v>13</v>
      </c>
      <c r="D2897" s="50">
        <v>44984</v>
      </c>
      <c r="E2897">
        <f>YEAR(Tabela1[[#This Row],[Start Date]])</f>
        <v>2023</v>
      </c>
      <c r="F2897">
        <f>ROUNDUP(MONTH(Tabela1[[#This Row],[Start Date]])/3,0)</f>
        <v>1</v>
      </c>
      <c r="G2897" t="s">
        <v>11</v>
      </c>
      <c r="H2897">
        <v>10</v>
      </c>
      <c r="I2897" t="s">
        <v>9</v>
      </c>
      <c r="J2897" t="s">
        <v>8</v>
      </c>
      <c r="K2897">
        <v>30</v>
      </c>
      <c r="L2897" t="s">
        <v>8</v>
      </c>
      <c r="M2897">
        <v>20</v>
      </c>
      <c r="N2897">
        <v>3</v>
      </c>
      <c r="O2897" t="str">
        <f>IF(AND(Tabela1[[#This Row],[EA Play Season Pass]]="Yes",Tabela1[[#This Row],[Minecraft Season Pass]]="Yes"),"Yes","No")</f>
        <v>Yes</v>
      </c>
      <c r="P2897" t="str">
        <f>IF(OR(Tabela1[[#This Row],[EA Play Season Pass]]="Yes",Tabela1[[#This Row],[Minecraft Season Pass]]="Yes"),"Yes","No")</f>
        <v>Yes</v>
      </c>
      <c r="Q2897">
        <v>57</v>
      </c>
      <c r="R2897" s="2"/>
    </row>
    <row r="2898" spans="1:18" x14ac:dyDescent="0.25">
      <c r="A2898">
        <v>2897</v>
      </c>
      <c r="B2898" t="s">
        <v>4312</v>
      </c>
      <c r="C2898" t="s">
        <v>7</v>
      </c>
      <c r="D2898" s="50">
        <v>44984</v>
      </c>
      <c r="E2898">
        <f>YEAR(Tabela1[[#This Row],[Start Date]])</f>
        <v>2023</v>
      </c>
      <c r="F2898">
        <f>ROUNDUP(MONTH(Tabela1[[#This Row],[Start Date]])/3,0)</f>
        <v>1</v>
      </c>
      <c r="G2898" t="s">
        <v>8</v>
      </c>
      <c r="H2898">
        <v>15</v>
      </c>
      <c r="I2898" t="s">
        <v>9</v>
      </c>
      <c r="J2898" t="s">
        <v>8</v>
      </c>
      <c r="K2898">
        <v>30</v>
      </c>
      <c r="L2898" t="s">
        <v>8</v>
      </c>
      <c r="M2898">
        <v>20</v>
      </c>
      <c r="N2898">
        <v>2</v>
      </c>
      <c r="O2898" t="str">
        <f>IF(AND(Tabela1[[#This Row],[EA Play Season Pass]]="Yes",Tabela1[[#This Row],[Minecraft Season Pass]]="Yes"),"Yes","No")</f>
        <v>Yes</v>
      </c>
      <c r="P2898" t="str">
        <f>IF(OR(Tabela1[[#This Row],[EA Play Season Pass]]="Yes",Tabela1[[#This Row],[Minecraft Season Pass]]="Yes"),"Yes","No")</f>
        <v>Yes</v>
      </c>
      <c r="Q2898">
        <v>63</v>
      </c>
      <c r="R2898" s="2"/>
    </row>
    <row r="2899" spans="1:18" x14ac:dyDescent="0.25">
      <c r="A2899">
        <v>2898</v>
      </c>
      <c r="B2899" t="s">
        <v>5196</v>
      </c>
      <c r="C2899" t="s">
        <v>10</v>
      </c>
      <c r="D2899" s="50">
        <v>44984</v>
      </c>
      <c r="E2899">
        <f>YEAR(Tabela1[[#This Row],[Start Date]])</f>
        <v>2023</v>
      </c>
      <c r="F2899">
        <f>ROUNDUP(MONTH(Tabela1[[#This Row],[Start Date]])/3,0)</f>
        <v>1</v>
      </c>
      <c r="G2899" t="s">
        <v>8</v>
      </c>
      <c r="H2899">
        <v>5</v>
      </c>
      <c r="I2899" t="s">
        <v>9</v>
      </c>
      <c r="J2899" t="s">
        <v>8</v>
      </c>
      <c r="K2899">
        <v>30</v>
      </c>
      <c r="L2899" t="s">
        <v>8</v>
      </c>
      <c r="M2899">
        <v>20</v>
      </c>
      <c r="N2899">
        <v>2</v>
      </c>
      <c r="O2899" t="str">
        <f>IF(AND(Tabela1[[#This Row],[EA Play Season Pass]]="Yes",Tabela1[[#This Row],[Minecraft Season Pass]]="Yes"),"Yes","No")</f>
        <v>Yes</v>
      </c>
      <c r="P2899" t="str">
        <f>IF(OR(Tabela1[[#This Row],[EA Play Season Pass]]="Yes",Tabela1[[#This Row],[Minecraft Season Pass]]="Yes"),"Yes","No")</f>
        <v>Yes</v>
      </c>
      <c r="Q2899">
        <v>53</v>
      </c>
      <c r="R2899" s="2"/>
    </row>
    <row r="2900" spans="1:18" x14ac:dyDescent="0.25">
      <c r="A2900">
        <v>2899</v>
      </c>
      <c r="B2900" t="s">
        <v>5197</v>
      </c>
      <c r="C2900" t="s">
        <v>7</v>
      </c>
      <c r="D2900" s="50">
        <v>44984</v>
      </c>
      <c r="E2900">
        <f>YEAR(Tabela1[[#This Row],[Start Date]])</f>
        <v>2023</v>
      </c>
      <c r="F2900">
        <f>ROUNDUP(MONTH(Tabela1[[#This Row],[Start Date]])/3,0)</f>
        <v>1</v>
      </c>
      <c r="G2900" t="s">
        <v>11</v>
      </c>
      <c r="H2900">
        <v>15</v>
      </c>
      <c r="I2900" t="s">
        <v>14</v>
      </c>
      <c r="J2900" t="s">
        <v>8</v>
      </c>
      <c r="K2900">
        <v>30</v>
      </c>
      <c r="L2900" t="s">
        <v>11</v>
      </c>
      <c r="M2900">
        <v>0</v>
      </c>
      <c r="N2900">
        <v>3</v>
      </c>
      <c r="O2900" t="str">
        <f>IF(AND(Tabela1[[#This Row],[EA Play Season Pass]]="Yes",Tabela1[[#This Row],[Minecraft Season Pass]]="Yes"),"Yes","No")</f>
        <v>No</v>
      </c>
      <c r="P2900" t="str">
        <f>IF(OR(Tabela1[[#This Row],[EA Play Season Pass]]="Yes",Tabela1[[#This Row],[Minecraft Season Pass]]="Yes"),"Yes","No")</f>
        <v>Yes</v>
      </c>
      <c r="Q2900">
        <v>42</v>
      </c>
      <c r="R2900" s="2"/>
    </row>
    <row r="2901" spans="1:18" x14ac:dyDescent="0.25">
      <c r="A2901">
        <v>2900</v>
      </c>
      <c r="B2901" t="s">
        <v>5198</v>
      </c>
      <c r="C2901" t="s">
        <v>13</v>
      </c>
      <c r="D2901" s="50">
        <v>44984</v>
      </c>
      <c r="E2901">
        <f>YEAR(Tabela1[[#This Row],[Start Date]])</f>
        <v>2023</v>
      </c>
      <c r="F2901">
        <f>ROUNDUP(MONTH(Tabela1[[#This Row],[Start Date]])/3,0)</f>
        <v>1</v>
      </c>
      <c r="G2901" t="s">
        <v>11</v>
      </c>
      <c r="H2901">
        <v>10</v>
      </c>
      <c r="I2901" t="s">
        <v>14</v>
      </c>
      <c r="J2901" t="s">
        <v>11</v>
      </c>
      <c r="K2901">
        <v>0</v>
      </c>
      <c r="L2901" t="s">
        <v>11</v>
      </c>
      <c r="M2901">
        <v>0</v>
      </c>
      <c r="N2901">
        <v>2</v>
      </c>
      <c r="O2901" t="str">
        <f>IF(AND(Tabela1[[#This Row],[EA Play Season Pass]]="Yes",Tabela1[[#This Row],[Minecraft Season Pass]]="Yes"),"Yes","No")</f>
        <v>No</v>
      </c>
      <c r="P2901" t="str">
        <f>IF(OR(Tabela1[[#This Row],[EA Play Season Pass]]="Yes",Tabela1[[#This Row],[Minecraft Season Pass]]="Yes"),"Yes","No")</f>
        <v>No</v>
      </c>
      <c r="Q2901">
        <v>8</v>
      </c>
      <c r="R2901" s="2"/>
    </row>
    <row r="2902" spans="1:18" x14ac:dyDescent="0.25">
      <c r="A2902">
        <v>2901</v>
      </c>
      <c r="B2902" t="s">
        <v>5199</v>
      </c>
      <c r="C2902" t="s">
        <v>13</v>
      </c>
      <c r="D2902" s="50">
        <v>44984</v>
      </c>
      <c r="E2902">
        <f>YEAR(Tabela1[[#This Row],[Start Date]])</f>
        <v>2023</v>
      </c>
      <c r="F2902">
        <f>ROUNDUP(MONTH(Tabela1[[#This Row],[Start Date]])/3,0)</f>
        <v>1</v>
      </c>
      <c r="G2902" t="s">
        <v>8</v>
      </c>
      <c r="H2902">
        <v>10</v>
      </c>
      <c r="I2902" t="s">
        <v>14</v>
      </c>
      <c r="J2902" t="s">
        <v>8</v>
      </c>
      <c r="K2902">
        <v>30</v>
      </c>
      <c r="L2902" t="s">
        <v>11</v>
      </c>
      <c r="M2902">
        <v>0</v>
      </c>
      <c r="N2902">
        <v>2</v>
      </c>
      <c r="O2902" t="str">
        <f>IF(AND(Tabela1[[#This Row],[EA Play Season Pass]]="Yes",Tabela1[[#This Row],[Minecraft Season Pass]]="Yes"),"Yes","No")</f>
        <v>No</v>
      </c>
      <c r="P2902" t="str">
        <f>IF(OR(Tabela1[[#This Row],[EA Play Season Pass]]="Yes",Tabela1[[#This Row],[Minecraft Season Pass]]="Yes"),"Yes","No")</f>
        <v>Yes</v>
      </c>
      <c r="Q2902">
        <v>38</v>
      </c>
      <c r="R2902" s="2"/>
    </row>
    <row r="2903" spans="1:18" x14ac:dyDescent="0.25">
      <c r="A2903">
        <v>2902</v>
      </c>
      <c r="B2903" t="s">
        <v>5200</v>
      </c>
      <c r="C2903" t="s">
        <v>7</v>
      </c>
      <c r="D2903" s="50">
        <v>44984</v>
      </c>
      <c r="E2903">
        <f>YEAR(Tabela1[[#This Row],[Start Date]])</f>
        <v>2023</v>
      </c>
      <c r="F2903">
        <f>ROUNDUP(MONTH(Tabela1[[#This Row],[Start Date]])/3,0)</f>
        <v>1</v>
      </c>
      <c r="G2903" t="s">
        <v>8</v>
      </c>
      <c r="H2903">
        <v>15</v>
      </c>
      <c r="I2903" t="s">
        <v>14</v>
      </c>
      <c r="J2903" t="s">
        <v>8</v>
      </c>
      <c r="K2903">
        <v>30</v>
      </c>
      <c r="L2903" t="s">
        <v>8</v>
      </c>
      <c r="M2903">
        <v>20</v>
      </c>
      <c r="N2903">
        <v>1</v>
      </c>
      <c r="O2903" t="str">
        <f>IF(AND(Tabela1[[#This Row],[EA Play Season Pass]]="Yes",Tabela1[[#This Row],[Minecraft Season Pass]]="Yes"),"Yes","No")</f>
        <v>Yes</v>
      </c>
      <c r="P2903" t="str">
        <f>IF(OR(Tabela1[[#This Row],[EA Play Season Pass]]="Yes",Tabela1[[#This Row],[Minecraft Season Pass]]="Yes"),"Yes","No")</f>
        <v>Yes</v>
      </c>
      <c r="Q2903">
        <v>64</v>
      </c>
      <c r="R2903" s="2"/>
    </row>
    <row r="2904" spans="1:18" x14ac:dyDescent="0.25">
      <c r="A2904">
        <v>2903</v>
      </c>
      <c r="B2904" t="s">
        <v>5201</v>
      </c>
      <c r="C2904" t="s">
        <v>7</v>
      </c>
      <c r="D2904" s="50">
        <v>44984</v>
      </c>
      <c r="E2904">
        <f>YEAR(Tabela1[[#This Row],[Start Date]])</f>
        <v>2023</v>
      </c>
      <c r="F2904">
        <f>ROUNDUP(MONTH(Tabela1[[#This Row],[Start Date]])/3,0)</f>
        <v>1</v>
      </c>
      <c r="G2904" t="s">
        <v>8</v>
      </c>
      <c r="H2904">
        <v>15</v>
      </c>
      <c r="I2904" t="s">
        <v>12</v>
      </c>
      <c r="J2904" t="s">
        <v>8</v>
      </c>
      <c r="K2904">
        <v>30</v>
      </c>
      <c r="L2904" t="s">
        <v>11</v>
      </c>
      <c r="M2904">
        <v>0</v>
      </c>
      <c r="N2904">
        <v>2</v>
      </c>
      <c r="O2904" t="str">
        <f>IF(AND(Tabela1[[#This Row],[EA Play Season Pass]]="Yes",Tabela1[[#This Row],[Minecraft Season Pass]]="Yes"),"Yes","No")</f>
        <v>No</v>
      </c>
      <c r="P2904" t="str">
        <f>IF(OR(Tabela1[[#This Row],[EA Play Season Pass]]="Yes",Tabela1[[#This Row],[Minecraft Season Pass]]="Yes"),"Yes","No")</f>
        <v>Yes</v>
      </c>
      <c r="Q2904">
        <v>43</v>
      </c>
      <c r="R2904" s="2"/>
    </row>
    <row r="2905" spans="1:18" x14ac:dyDescent="0.25">
      <c r="A2905">
        <v>2904</v>
      </c>
      <c r="B2905" t="s">
        <v>1944</v>
      </c>
      <c r="C2905" t="s">
        <v>10</v>
      </c>
      <c r="D2905" s="50">
        <v>44984</v>
      </c>
      <c r="E2905">
        <f>YEAR(Tabela1[[#This Row],[Start Date]])</f>
        <v>2023</v>
      </c>
      <c r="F2905">
        <f>ROUNDUP(MONTH(Tabela1[[#This Row],[Start Date]])/3,0)</f>
        <v>1</v>
      </c>
      <c r="G2905" t="s">
        <v>11</v>
      </c>
      <c r="H2905">
        <v>5</v>
      </c>
      <c r="I2905" t="s">
        <v>12</v>
      </c>
      <c r="J2905" t="s">
        <v>11</v>
      </c>
      <c r="K2905">
        <v>0</v>
      </c>
      <c r="L2905" t="s">
        <v>11</v>
      </c>
      <c r="M2905">
        <v>0</v>
      </c>
      <c r="N2905">
        <v>3</v>
      </c>
      <c r="O2905" t="str">
        <f>IF(AND(Tabela1[[#This Row],[EA Play Season Pass]]="Yes",Tabela1[[#This Row],[Minecraft Season Pass]]="Yes"),"Yes","No")</f>
        <v>No</v>
      </c>
      <c r="P2905" t="str">
        <f>IF(OR(Tabela1[[#This Row],[EA Play Season Pass]]="Yes",Tabela1[[#This Row],[Minecraft Season Pass]]="Yes"),"Yes","No")</f>
        <v>No</v>
      </c>
      <c r="Q2905">
        <v>2</v>
      </c>
      <c r="R2905" s="2"/>
    </row>
    <row r="2906" spans="1:18" x14ac:dyDescent="0.25">
      <c r="A2906">
        <v>2905</v>
      </c>
      <c r="B2906" t="s">
        <v>5202</v>
      </c>
      <c r="C2906" t="s">
        <v>10</v>
      </c>
      <c r="D2906" s="50">
        <v>44984</v>
      </c>
      <c r="E2906">
        <f>YEAR(Tabela1[[#This Row],[Start Date]])</f>
        <v>2023</v>
      </c>
      <c r="F2906">
        <f>ROUNDUP(MONTH(Tabela1[[#This Row],[Start Date]])/3,0)</f>
        <v>1</v>
      </c>
      <c r="G2906" t="s">
        <v>8</v>
      </c>
      <c r="H2906">
        <v>5</v>
      </c>
      <c r="I2906" t="s">
        <v>14</v>
      </c>
      <c r="J2906" t="s">
        <v>8</v>
      </c>
      <c r="K2906">
        <v>30</v>
      </c>
      <c r="L2906" t="s">
        <v>8</v>
      </c>
      <c r="M2906">
        <v>20</v>
      </c>
      <c r="N2906">
        <v>1</v>
      </c>
      <c r="O2906" t="str">
        <f>IF(AND(Tabela1[[#This Row],[EA Play Season Pass]]="Yes",Tabela1[[#This Row],[Minecraft Season Pass]]="Yes"),"Yes","No")</f>
        <v>Yes</v>
      </c>
      <c r="P2906" t="str">
        <f>IF(OR(Tabela1[[#This Row],[EA Play Season Pass]]="Yes",Tabela1[[#This Row],[Minecraft Season Pass]]="Yes"),"Yes","No")</f>
        <v>Yes</v>
      </c>
      <c r="Q2906">
        <v>54</v>
      </c>
      <c r="R2906" s="2"/>
    </row>
    <row r="2907" spans="1:18" x14ac:dyDescent="0.25">
      <c r="A2907">
        <v>2906</v>
      </c>
      <c r="B2907" t="s">
        <v>289</v>
      </c>
      <c r="C2907" t="s">
        <v>7</v>
      </c>
      <c r="D2907" s="50">
        <v>44985</v>
      </c>
      <c r="E2907">
        <f>YEAR(Tabela1[[#This Row],[Start Date]])</f>
        <v>2023</v>
      </c>
      <c r="F2907">
        <f>ROUNDUP(MONTH(Tabela1[[#This Row],[Start Date]])/3,0)</f>
        <v>1</v>
      </c>
      <c r="G2907" t="s">
        <v>11</v>
      </c>
      <c r="H2907">
        <v>15</v>
      </c>
      <c r="I2907" t="s">
        <v>12</v>
      </c>
      <c r="J2907" t="s">
        <v>8</v>
      </c>
      <c r="K2907">
        <v>30</v>
      </c>
      <c r="L2907" t="s">
        <v>8</v>
      </c>
      <c r="M2907">
        <v>20</v>
      </c>
      <c r="N2907">
        <v>1</v>
      </c>
      <c r="O2907" t="str">
        <f>IF(AND(Tabela1[[#This Row],[EA Play Season Pass]]="Yes",Tabela1[[#This Row],[Minecraft Season Pass]]="Yes"),"Yes","No")</f>
        <v>Yes</v>
      </c>
      <c r="P2907" t="str">
        <f>IF(OR(Tabela1[[#This Row],[EA Play Season Pass]]="Yes",Tabela1[[#This Row],[Minecraft Season Pass]]="Yes"),"Yes","No")</f>
        <v>Yes</v>
      </c>
      <c r="Q2907">
        <v>64</v>
      </c>
      <c r="R2907" s="2"/>
    </row>
    <row r="2908" spans="1:18" x14ac:dyDescent="0.25">
      <c r="A2908">
        <v>2907</v>
      </c>
      <c r="B2908" t="s">
        <v>5203</v>
      </c>
      <c r="C2908" t="s">
        <v>10</v>
      </c>
      <c r="D2908" s="50">
        <v>44985</v>
      </c>
      <c r="E2908">
        <f>YEAR(Tabela1[[#This Row],[Start Date]])</f>
        <v>2023</v>
      </c>
      <c r="F2908">
        <f>ROUNDUP(MONTH(Tabela1[[#This Row],[Start Date]])/3,0)</f>
        <v>1</v>
      </c>
      <c r="G2908" t="s">
        <v>11</v>
      </c>
      <c r="H2908">
        <v>5</v>
      </c>
      <c r="I2908" t="s">
        <v>12</v>
      </c>
      <c r="J2908" t="s">
        <v>11</v>
      </c>
      <c r="K2908">
        <v>0</v>
      </c>
      <c r="L2908" t="s">
        <v>8</v>
      </c>
      <c r="M2908">
        <v>20</v>
      </c>
      <c r="N2908">
        <v>1</v>
      </c>
      <c r="O2908" t="str">
        <f>IF(AND(Tabela1[[#This Row],[EA Play Season Pass]]="Yes",Tabela1[[#This Row],[Minecraft Season Pass]]="Yes"),"Yes","No")</f>
        <v>No</v>
      </c>
      <c r="P2908" t="str">
        <f>IF(OR(Tabela1[[#This Row],[EA Play Season Pass]]="Yes",Tabela1[[#This Row],[Minecraft Season Pass]]="Yes"),"Yes","No")</f>
        <v>Yes</v>
      </c>
      <c r="Q2908">
        <v>24</v>
      </c>
      <c r="R2908" s="2"/>
    </row>
    <row r="2909" spans="1:18" x14ac:dyDescent="0.25">
      <c r="A2909">
        <v>2908</v>
      </c>
      <c r="B2909" t="s">
        <v>191</v>
      </c>
      <c r="C2909" t="s">
        <v>10</v>
      </c>
      <c r="D2909" s="50">
        <v>44985</v>
      </c>
      <c r="E2909">
        <f>YEAR(Tabela1[[#This Row],[Start Date]])</f>
        <v>2023</v>
      </c>
      <c r="F2909">
        <f>ROUNDUP(MONTH(Tabela1[[#This Row],[Start Date]])/3,0)</f>
        <v>1</v>
      </c>
      <c r="G2909" t="s">
        <v>11</v>
      </c>
      <c r="H2909">
        <v>5</v>
      </c>
      <c r="I2909" t="s">
        <v>12</v>
      </c>
      <c r="J2909" t="s">
        <v>8</v>
      </c>
      <c r="K2909">
        <v>30</v>
      </c>
      <c r="L2909" t="s">
        <v>8</v>
      </c>
      <c r="M2909">
        <v>20</v>
      </c>
      <c r="N2909">
        <v>1</v>
      </c>
      <c r="O2909" t="str">
        <f>IF(AND(Tabela1[[#This Row],[EA Play Season Pass]]="Yes",Tabela1[[#This Row],[Minecraft Season Pass]]="Yes"),"Yes","No")</f>
        <v>Yes</v>
      </c>
      <c r="P2909" t="str">
        <f>IF(OR(Tabela1[[#This Row],[EA Play Season Pass]]="Yes",Tabela1[[#This Row],[Minecraft Season Pass]]="Yes"),"Yes","No")</f>
        <v>Yes</v>
      </c>
      <c r="Q2909">
        <v>54</v>
      </c>
      <c r="R2909" s="2"/>
    </row>
    <row r="2910" spans="1:18" x14ac:dyDescent="0.25">
      <c r="A2910">
        <v>2909</v>
      </c>
      <c r="B2910" t="s">
        <v>3245</v>
      </c>
      <c r="C2910" t="s">
        <v>13</v>
      </c>
      <c r="D2910" s="50">
        <v>44985</v>
      </c>
      <c r="E2910">
        <f>YEAR(Tabela1[[#This Row],[Start Date]])</f>
        <v>2023</v>
      </c>
      <c r="F2910">
        <f>ROUNDUP(MONTH(Tabela1[[#This Row],[Start Date]])/3,0)</f>
        <v>1</v>
      </c>
      <c r="G2910" t="s">
        <v>11</v>
      </c>
      <c r="H2910">
        <v>10</v>
      </c>
      <c r="I2910" t="s">
        <v>12</v>
      </c>
      <c r="J2910" t="s">
        <v>11</v>
      </c>
      <c r="K2910">
        <v>0</v>
      </c>
      <c r="L2910" t="s">
        <v>8</v>
      </c>
      <c r="M2910">
        <v>20</v>
      </c>
      <c r="N2910">
        <v>1</v>
      </c>
      <c r="O2910" t="str">
        <f>IF(AND(Tabela1[[#This Row],[EA Play Season Pass]]="Yes",Tabela1[[#This Row],[Minecraft Season Pass]]="Yes"),"Yes","No")</f>
        <v>No</v>
      </c>
      <c r="P2910" t="str">
        <f>IF(OR(Tabela1[[#This Row],[EA Play Season Pass]]="Yes",Tabela1[[#This Row],[Minecraft Season Pass]]="Yes"),"Yes","No")</f>
        <v>Yes</v>
      </c>
      <c r="Q2910">
        <v>29</v>
      </c>
      <c r="R2910" s="2"/>
    </row>
    <row r="2911" spans="1:18" x14ac:dyDescent="0.25">
      <c r="A2911">
        <v>2910</v>
      </c>
      <c r="B2911" t="s">
        <v>5204</v>
      </c>
      <c r="C2911" t="s">
        <v>13</v>
      </c>
      <c r="D2911" s="50">
        <v>44985</v>
      </c>
      <c r="E2911">
        <f>YEAR(Tabela1[[#This Row],[Start Date]])</f>
        <v>2023</v>
      </c>
      <c r="F2911">
        <f>ROUNDUP(MONTH(Tabela1[[#This Row],[Start Date]])/3,0)</f>
        <v>1</v>
      </c>
      <c r="G2911" t="s">
        <v>11</v>
      </c>
      <c r="H2911">
        <v>10</v>
      </c>
      <c r="I2911" t="s">
        <v>12</v>
      </c>
      <c r="J2911" t="s">
        <v>8</v>
      </c>
      <c r="K2911">
        <v>30</v>
      </c>
      <c r="L2911" t="s">
        <v>11</v>
      </c>
      <c r="M2911">
        <v>0</v>
      </c>
      <c r="N2911">
        <v>2</v>
      </c>
      <c r="O2911" t="str">
        <f>IF(AND(Tabela1[[#This Row],[EA Play Season Pass]]="Yes",Tabela1[[#This Row],[Minecraft Season Pass]]="Yes"),"Yes","No")</f>
        <v>No</v>
      </c>
      <c r="P2911" t="str">
        <f>IF(OR(Tabela1[[#This Row],[EA Play Season Pass]]="Yes",Tabela1[[#This Row],[Minecraft Season Pass]]="Yes"),"Yes","No")</f>
        <v>Yes</v>
      </c>
      <c r="Q2911">
        <v>38</v>
      </c>
      <c r="R2911" s="2"/>
    </row>
    <row r="2912" spans="1:18" x14ac:dyDescent="0.25">
      <c r="A2912">
        <v>2911</v>
      </c>
      <c r="B2912" t="s">
        <v>4671</v>
      </c>
      <c r="C2912" t="s">
        <v>10</v>
      </c>
      <c r="D2912" s="50">
        <v>44985</v>
      </c>
      <c r="E2912">
        <f>YEAR(Tabela1[[#This Row],[Start Date]])</f>
        <v>2023</v>
      </c>
      <c r="F2912">
        <f>ROUNDUP(MONTH(Tabela1[[#This Row],[Start Date]])/3,0)</f>
        <v>1</v>
      </c>
      <c r="G2912" t="s">
        <v>8</v>
      </c>
      <c r="H2912">
        <v>5</v>
      </c>
      <c r="I2912" t="s">
        <v>14</v>
      </c>
      <c r="J2912" t="s">
        <v>11</v>
      </c>
      <c r="K2912">
        <v>0</v>
      </c>
      <c r="L2912" t="s">
        <v>8</v>
      </c>
      <c r="M2912">
        <v>20</v>
      </c>
      <c r="N2912">
        <v>2</v>
      </c>
      <c r="O2912" t="str">
        <f>IF(AND(Tabela1[[#This Row],[EA Play Season Pass]]="Yes",Tabela1[[#This Row],[Minecraft Season Pass]]="Yes"),"Yes","No")</f>
        <v>No</v>
      </c>
      <c r="P2912" t="str">
        <f>IF(OR(Tabela1[[#This Row],[EA Play Season Pass]]="Yes",Tabela1[[#This Row],[Minecraft Season Pass]]="Yes"),"Yes","No")</f>
        <v>Yes</v>
      </c>
      <c r="Q2912">
        <v>23</v>
      </c>
      <c r="R2912" s="2"/>
    </row>
    <row r="2913" spans="1:18" x14ac:dyDescent="0.25">
      <c r="A2913">
        <v>2912</v>
      </c>
      <c r="B2913" t="s">
        <v>5205</v>
      </c>
      <c r="C2913" t="s">
        <v>7</v>
      </c>
      <c r="D2913" s="50">
        <v>44985</v>
      </c>
      <c r="E2913">
        <f>YEAR(Tabela1[[#This Row],[Start Date]])</f>
        <v>2023</v>
      </c>
      <c r="F2913">
        <f>ROUNDUP(MONTH(Tabela1[[#This Row],[Start Date]])/3,0)</f>
        <v>1</v>
      </c>
      <c r="G2913" t="s">
        <v>8</v>
      </c>
      <c r="H2913">
        <v>15</v>
      </c>
      <c r="I2913" t="s">
        <v>9</v>
      </c>
      <c r="J2913" t="s">
        <v>8</v>
      </c>
      <c r="K2913">
        <v>30</v>
      </c>
      <c r="L2913" t="s">
        <v>8</v>
      </c>
      <c r="M2913">
        <v>20</v>
      </c>
      <c r="N2913">
        <v>1</v>
      </c>
      <c r="O2913" t="str">
        <f>IF(AND(Tabela1[[#This Row],[EA Play Season Pass]]="Yes",Tabela1[[#This Row],[Minecraft Season Pass]]="Yes"),"Yes","No")</f>
        <v>Yes</v>
      </c>
      <c r="P2913" t="str">
        <f>IF(OR(Tabela1[[#This Row],[EA Play Season Pass]]="Yes",Tabela1[[#This Row],[Minecraft Season Pass]]="Yes"),"Yes","No")</f>
        <v>Yes</v>
      </c>
      <c r="Q2913">
        <v>64</v>
      </c>
      <c r="R2913" s="2"/>
    </row>
    <row r="2914" spans="1:18" x14ac:dyDescent="0.25">
      <c r="A2914">
        <v>2913</v>
      </c>
      <c r="B2914" t="s">
        <v>2162</v>
      </c>
      <c r="C2914" t="s">
        <v>13</v>
      </c>
      <c r="D2914" s="50">
        <v>44985</v>
      </c>
      <c r="E2914">
        <f>YEAR(Tabela1[[#This Row],[Start Date]])</f>
        <v>2023</v>
      </c>
      <c r="F2914">
        <f>ROUNDUP(MONTH(Tabela1[[#This Row],[Start Date]])/3,0)</f>
        <v>1</v>
      </c>
      <c r="G2914" t="s">
        <v>8</v>
      </c>
      <c r="H2914">
        <v>10</v>
      </c>
      <c r="I2914" t="s">
        <v>12</v>
      </c>
      <c r="J2914" t="s">
        <v>8</v>
      </c>
      <c r="K2914">
        <v>30</v>
      </c>
      <c r="L2914" t="s">
        <v>11</v>
      </c>
      <c r="M2914">
        <v>0</v>
      </c>
      <c r="N2914">
        <v>1</v>
      </c>
      <c r="O2914" t="str">
        <f>IF(AND(Tabela1[[#This Row],[EA Play Season Pass]]="Yes",Tabela1[[#This Row],[Minecraft Season Pass]]="Yes"),"Yes","No")</f>
        <v>No</v>
      </c>
      <c r="P2914" t="str">
        <f>IF(OR(Tabela1[[#This Row],[EA Play Season Pass]]="Yes",Tabela1[[#This Row],[Minecraft Season Pass]]="Yes"),"Yes","No")</f>
        <v>Yes</v>
      </c>
      <c r="Q2914">
        <v>39</v>
      </c>
      <c r="R2914" s="2"/>
    </row>
    <row r="2915" spans="1:18" x14ac:dyDescent="0.25">
      <c r="A2915">
        <v>2914</v>
      </c>
      <c r="B2915" t="s">
        <v>1307</v>
      </c>
      <c r="C2915" t="s">
        <v>7</v>
      </c>
      <c r="D2915" s="50">
        <v>44986</v>
      </c>
      <c r="E2915">
        <f>YEAR(Tabela1[[#This Row],[Start Date]])</f>
        <v>2023</v>
      </c>
      <c r="F2915">
        <f>ROUNDUP(MONTH(Tabela1[[#This Row],[Start Date]])/3,0)</f>
        <v>1</v>
      </c>
      <c r="G2915" t="s">
        <v>11</v>
      </c>
      <c r="H2915">
        <v>15</v>
      </c>
      <c r="I2915" t="s">
        <v>12</v>
      </c>
      <c r="J2915" t="s">
        <v>8</v>
      </c>
      <c r="K2915">
        <v>30</v>
      </c>
      <c r="L2915" t="s">
        <v>8</v>
      </c>
      <c r="M2915">
        <v>20</v>
      </c>
      <c r="N2915">
        <v>1</v>
      </c>
      <c r="O2915" t="str">
        <f>IF(AND(Tabela1[[#This Row],[EA Play Season Pass]]="Yes",Tabela1[[#This Row],[Minecraft Season Pass]]="Yes"),"Yes","No")</f>
        <v>Yes</v>
      </c>
      <c r="P2915" t="str">
        <f>IF(OR(Tabela1[[#This Row],[EA Play Season Pass]]="Yes",Tabela1[[#This Row],[Minecraft Season Pass]]="Yes"),"Yes","No")</f>
        <v>Yes</v>
      </c>
      <c r="Q2915">
        <v>64</v>
      </c>
      <c r="R2915" s="2"/>
    </row>
    <row r="2916" spans="1:18" x14ac:dyDescent="0.25">
      <c r="A2916">
        <v>2915</v>
      </c>
      <c r="B2916" t="s">
        <v>5206</v>
      </c>
      <c r="C2916" t="s">
        <v>7</v>
      </c>
      <c r="D2916" s="50">
        <v>44986</v>
      </c>
      <c r="E2916">
        <f>YEAR(Tabela1[[#This Row],[Start Date]])</f>
        <v>2023</v>
      </c>
      <c r="F2916">
        <f>ROUNDUP(MONTH(Tabela1[[#This Row],[Start Date]])/3,0)</f>
        <v>1</v>
      </c>
      <c r="G2916" t="s">
        <v>11</v>
      </c>
      <c r="H2916">
        <v>15</v>
      </c>
      <c r="I2916" t="s">
        <v>12</v>
      </c>
      <c r="J2916" t="s">
        <v>11</v>
      </c>
      <c r="K2916">
        <v>0</v>
      </c>
      <c r="L2916" t="s">
        <v>8</v>
      </c>
      <c r="M2916">
        <v>20</v>
      </c>
      <c r="N2916">
        <v>2</v>
      </c>
      <c r="O2916" t="str">
        <f>IF(AND(Tabela1[[#This Row],[EA Play Season Pass]]="Yes",Tabela1[[#This Row],[Minecraft Season Pass]]="Yes"),"Yes","No")</f>
        <v>No</v>
      </c>
      <c r="P2916" t="str">
        <f>IF(OR(Tabela1[[#This Row],[EA Play Season Pass]]="Yes",Tabela1[[#This Row],[Minecraft Season Pass]]="Yes"),"Yes","No")</f>
        <v>Yes</v>
      </c>
      <c r="Q2916">
        <v>33</v>
      </c>
      <c r="R2916" s="2"/>
    </row>
    <row r="2917" spans="1:18" x14ac:dyDescent="0.25">
      <c r="A2917">
        <v>2916</v>
      </c>
      <c r="B2917" t="s">
        <v>2499</v>
      </c>
      <c r="C2917" t="s">
        <v>7</v>
      </c>
      <c r="D2917" s="50">
        <v>44986</v>
      </c>
      <c r="E2917">
        <f>YEAR(Tabela1[[#This Row],[Start Date]])</f>
        <v>2023</v>
      </c>
      <c r="F2917">
        <f>ROUNDUP(MONTH(Tabela1[[#This Row],[Start Date]])/3,0)</f>
        <v>1</v>
      </c>
      <c r="G2917" t="s">
        <v>11</v>
      </c>
      <c r="H2917">
        <v>15</v>
      </c>
      <c r="I2917" t="s">
        <v>12</v>
      </c>
      <c r="J2917" t="s">
        <v>8</v>
      </c>
      <c r="K2917">
        <v>30</v>
      </c>
      <c r="L2917" t="s">
        <v>8</v>
      </c>
      <c r="M2917">
        <v>20</v>
      </c>
      <c r="N2917">
        <v>2</v>
      </c>
      <c r="O2917" t="str">
        <f>IF(AND(Tabela1[[#This Row],[EA Play Season Pass]]="Yes",Tabela1[[#This Row],[Minecraft Season Pass]]="Yes"),"Yes","No")</f>
        <v>Yes</v>
      </c>
      <c r="P2917" t="str">
        <f>IF(OR(Tabela1[[#This Row],[EA Play Season Pass]]="Yes",Tabela1[[#This Row],[Minecraft Season Pass]]="Yes"),"Yes","No")</f>
        <v>Yes</v>
      </c>
      <c r="Q2917">
        <v>63</v>
      </c>
      <c r="R2917" s="2"/>
    </row>
    <row r="2918" spans="1:18" x14ac:dyDescent="0.25">
      <c r="A2918">
        <v>2917</v>
      </c>
      <c r="B2918" t="s">
        <v>5207</v>
      </c>
      <c r="C2918" t="s">
        <v>13</v>
      </c>
      <c r="D2918" s="50">
        <v>44986</v>
      </c>
      <c r="E2918">
        <f>YEAR(Tabela1[[#This Row],[Start Date]])</f>
        <v>2023</v>
      </c>
      <c r="F2918">
        <f>ROUNDUP(MONTH(Tabela1[[#This Row],[Start Date]])/3,0)</f>
        <v>1</v>
      </c>
      <c r="G2918" t="s">
        <v>8</v>
      </c>
      <c r="H2918">
        <v>10</v>
      </c>
      <c r="I2918" t="s">
        <v>12</v>
      </c>
      <c r="J2918" t="s">
        <v>8</v>
      </c>
      <c r="K2918">
        <v>30</v>
      </c>
      <c r="L2918" t="s">
        <v>11</v>
      </c>
      <c r="M2918">
        <v>0</v>
      </c>
      <c r="N2918">
        <v>2</v>
      </c>
      <c r="O2918" t="str">
        <f>IF(AND(Tabela1[[#This Row],[EA Play Season Pass]]="Yes",Tabela1[[#This Row],[Minecraft Season Pass]]="Yes"),"Yes","No")</f>
        <v>No</v>
      </c>
      <c r="P2918" t="str">
        <f>IF(OR(Tabela1[[#This Row],[EA Play Season Pass]]="Yes",Tabela1[[#This Row],[Minecraft Season Pass]]="Yes"),"Yes","No")</f>
        <v>Yes</v>
      </c>
      <c r="Q2918">
        <v>38</v>
      </c>
      <c r="R2918" s="2"/>
    </row>
    <row r="2919" spans="1:18" x14ac:dyDescent="0.25">
      <c r="A2919">
        <v>2918</v>
      </c>
      <c r="B2919" t="s">
        <v>5208</v>
      </c>
      <c r="C2919" t="s">
        <v>7</v>
      </c>
      <c r="D2919" s="50">
        <v>44986</v>
      </c>
      <c r="E2919">
        <f>YEAR(Tabela1[[#This Row],[Start Date]])</f>
        <v>2023</v>
      </c>
      <c r="F2919">
        <f>ROUNDUP(MONTH(Tabela1[[#This Row],[Start Date]])/3,0)</f>
        <v>1</v>
      </c>
      <c r="G2919" t="s">
        <v>11</v>
      </c>
      <c r="H2919">
        <v>15</v>
      </c>
      <c r="I2919" t="s">
        <v>12</v>
      </c>
      <c r="J2919" t="s">
        <v>11</v>
      </c>
      <c r="K2919">
        <v>0</v>
      </c>
      <c r="L2919" t="s">
        <v>8</v>
      </c>
      <c r="M2919">
        <v>20</v>
      </c>
      <c r="N2919">
        <v>1</v>
      </c>
      <c r="O2919" t="str">
        <f>IF(AND(Tabela1[[#This Row],[EA Play Season Pass]]="Yes",Tabela1[[#This Row],[Minecraft Season Pass]]="Yes"),"Yes","No")</f>
        <v>No</v>
      </c>
      <c r="P2919" t="str">
        <f>IF(OR(Tabela1[[#This Row],[EA Play Season Pass]]="Yes",Tabela1[[#This Row],[Minecraft Season Pass]]="Yes"),"Yes","No")</f>
        <v>Yes</v>
      </c>
      <c r="Q2919">
        <v>34</v>
      </c>
      <c r="R2919" s="2"/>
    </row>
    <row r="2920" spans="1:18" x14ac:dyDescent="0.25">
      <c r="A2920">
        <v>2919</v>
      </c>
      <c r="B2920" t="s">
        <v>5098</v>
      </c>
      <c r="C2920" t="s">
        <v>13</v>
      </c>
      <c r="D2920" s="50">
        <v>44986</v>
      </c>
      <c r="E2920">
        <f>YEAR(Tabela1[[#This Row],[Start Date]])</f>
        <v>2023</v>
      </c>
      <c r="F2920">
        <f>ROUNDUP(MONTH(Tabela1[[#This Row],[Start Date]])/3,0)</f>
        <v>1</v>
      </c>
      <c r="G2920" t="s">
        <v>8</v>
      </c>
      <c r="H2920">
        <v>10</v>
      </c>
      <c r="I2920" t="s">
        <v>9</v>
      </c>
      <c r="J2920" t="s">
        <v>11</v>
      </c>
      <c r="K2920">
        <v>0</v>
      </c>
      <c r="L2920" t="s">
        <v>8</v>
      </c>
      <c r="M2920">
        <v>20</v>
      </c>
      <c r="N2920">
        <v>1</v>
      </c>
      <c r="O2920" t="str">
        <f>IF(AND(Tabela1[[#This Row],[EA Play Season Pass]]="Yes",Tabela1[[#This Row],[Minecraft Season Pass]]="Yes"),"Yes","No")</f>
        <v>No</v>
      </c>
      <c r="P2920" t="str">
        <f>IF(OR(Tabela1[[#This Row],[EA Play Season Pass]]="Yes",Tabela1[[#This Row],[Minecraft Season Pass]]="Yes"),"Yes","No")</f>
        <v>Yes</v>
      </c>
      <c r="Q2920">
        <v>29</v>
      </c>
      <c r="R2920" s="2"/>
    </row>
    <row r="2921" spans="1:18" x14ac:dyDescent="0.25">
      <c r="A2921">
        <v>2920</v>
      </c>
      <c r="B2921" t="s">
        <v>5209</v>
      </c>
      <c r="C2921" t="s">
        <v>10</v>
      </c>
      <c r="D2921" s="50">
        <v>44987</v>
      </c>
      <c r="E2921">
        <f>YEAR(Tabela1[[#This Row],[Start Date]])</f>
        <v>2023</v>
      </c>
      <c r="F2921">
        <f>ROUNDUP(MONTH(Tabela1[[#This Row],[Start Date]])/3,0)</f>
        <v>1</v>
      </c>
      <c r="G2921" t="s">
        <v>8</v>
      </c>
      <c r="H2921">
        <v>5</v>
      </c>
      <c r="I2921" t="s">
        <v>12</v>
      </c>
      <c r="J2921" t="s">
        <v>8</v>
      </c>
      <c r="K2921">
        <v>30</v>
      </c>
      <c r="L2921" t="s">
        <v>8</v>
      </c>
      <c r="M2921">
        <v>20</v>
      </c>
      <c r="N2921">
        <v>1</v>
      </c>
      <c r="O2921" t="str">
        <f>IF(AND(Tabela1[[#This Row],[EA Play Season Pass]]="Yes",Tabela1[[#This Row],[Minecraft Season Pass]]="Yes"),"Yes","No")</f>
        <v>Yes</v>
      </c>
      <c r="P2921" t="str">
        <f>IF(OR(Tabela1[[#This Row],[EA Play Season Pass]]="Yes",Tabela1[[#This Row],[Minecraft Season Pass]]="Yes"),"Yes","No")</f>
        <v>Yes</v>
      </c>
      <c r="Q2921">
        <v>54</v>
      </c>
      <c r="R2921" s="2"/>
    </row>
    <row r="2922" spans="1:18" x14ac:dyDescent="0.25">
      <c r="A2922">
        <v>2921</v>
      </c>
      <c r="B2922" t="s">
        <v>5210</v>
      </c>
      <c r="C2922" t="s">
        <v>7</v>
      </c>
      <c r="D2922" s="50">
        <v>44988</v>
      </c>
      <c r="E2922">
        <f>YEAR(Tabela1[[#This Row],[Start Date]])</f>
        <v>2023</v>
      </c>
      <c r="F2922">
        <f>ROUNDUP(MONTH(Tabela1[[#This Row],[Start Date]])/3,0)</f>
        <v>1</v>
      </c>
      <c r="G2922" t="s">
        <v>8</v>
      </c>
      <c r="H2922">
        <v>15</v>
      </c>
      <c r="I2922" t="s">
        <v>14</v>
      </c>
      <c r="J2922" t="s">
        <v>11</v>
      </c>
      <c r="K2922">
        <v>0</v>
      </c>
      <c r="L2922" t="s">
        <v>11</v>
      </c>
      <c r="M2922">
        <v>0</v>
      </c>
      <c r="N2922">
        <v>3</v>
      </c>
      <c r="O2922" t="str">
        <f>IF(AND(Tabela1[[#This Row],[EA Play Season Pass]]="Yes",Tabela1[[#This Row],[Minecraft Season Pass]]="Yes"),"Yes","No")</f>
        <v>No</v>
      </c>
      <c r="P2922" t="str">
        <f>IF(OR(Tabela1[[#This Row],[EA Play Season Pass]]="Yes",Tabela1[[#This Row],[Minecraft Season Pass]]="Yes"),"Yes","No")</f>
        <v>No</v>
      </c>
      <c r="Q2922">
        <v>12</v>
      </c>
      <c r="R2922" s="2"/>
    </row>
    <row r="2923" spans="1:18" x14ac:dyDescent="0.25">
      <c r="A2923">
        <v>2922</v>
      </c>
      <c r="B2923" t="s">
        <v>5211</v>
      </c>
      <c r="C2923" t="s">
        <v>13</v>
      </c>
      <c r="D2923" s="50">
        <v>44988</v>
      </c>
      <c r="E2923">
        <f>YEAR(Tabela1[[#This Row],[Start Date]])</f>
        <v>2023</v>
      </c>
      <c r="F2923">
        <f>ROUNDUP(MONTH(Tabela1[[#This Row],[Start Date]])/3,0)</f>
        <v>1</v>
      </c>
      <c r="G2923" t="s">
        <v>11</v>
      </c>
      <c r="H2923">
        <v>10</v>
      </c>
      <c r="I2923" t="s">
        <v>9</v>
      </c>
      <c r="J2923" t="s">
        <v>11</v>
      </c>
      <c r="K2923">
        <v>0</v>
      </c>
      <c r="L2923" t="s">
        <v>11</v>
      </c>
      <c r="M2923">
        <v>0</v>
      </c>
      <c r="N2923">
        <v>3</v>
      </c>
      <c r="O2923" t="str">
        <f>IF(AND(Tabela1[[#This Row],[EA Play Season Pass]]="Yes",Tabela1[[#This Row],[Minecraft Season Pass]]="Yes"),"Yes","No")</f>
        <v>No</v>
      </c>
      <c r="P2923" t="str">
        <f>IF(OR(Tabela1[[#This Row],[EA Play Season Pass]]="Yes",Tabela1[[#This Row],[Minecraft Season Pass]]="Yes"),"Yes","No")</f>
        <v>No</v>
      </c>
      <c r="Q2923">
        <v>7</v>
      </c>
      <c r="R2923" s="2"/>
    </row>
    <row r="2924" spans="1:18" x14ac:dyDescent="0.25">
      <c r="A2924">
        <v>2923</v>
      </c>
      <c r="B2924" t="s">
        <v>174</v>
      </c>
      <c r="C2924" t="s">
        <v>7</v>
      </c>
      <c r="D2924" s="50">
        <v>44988</v>
      </c>
      <c r="E2924">
        <f>YEAR(Tabela1[[#This Row],[Start Date]])</f>
        <v>2023</v>
      </c>
      <c r="F2924">
        <f>ROUNDUP(MONTH(Tabela1[[#This Row],[Start Date]])/3,0)</f>
        <v>1</v>
      </c>
      <c r="G2924" t="s">
        <v>8</v>
      </c>
      <c r="H2924">
        <v>15</v>
      </c>
      <c r="I2924" t="s">
        <v>9</v>
      </c>
      <c r="J2924" t="s">
        <v>8</v>
      </c>
      <c r="K2924">
        <v>30</v>
      </c>
      <c r="L2924" t="s">
        <v>11</v>
      </c>
      <c r="M2924">
        <v>0</v>
      </c>
      <c r="N2924">
        <v>3</v>
      </c>
      <c r="O2924" t="str">
        <f>IF(AND(Tabela1[[#This Row],[EA Play Season Pass]]="Yes",Tabela1[[#This Row],[Minecraft Season Pass]]="Yes"),"Yes","No")</f>
        <v>No</v>
      </c>
      <c r="P2924" t="str">
        <f>IF(OR(Tabela1[[#This Row],[EA Play Season Pass]]="Yes",Tabela1[[#This Row],[Minecraft Season Pass]]="Yes"),"Yes","No")</f>
        <v>Yes</v>
      </c>
      <c r="Q2924">
        <v>42</v>
      </c>
      <c r="R2924" s="2"/>
    </row>
    <row r="2925" spans="1:18" x14ac:dyDescent="0.25">
      <c r="A2925">
        <v>2924</v>
      </c>
      <c r="B2925" t="s">
        <v>5212</v>
      </c>
      <c r="C2925" t="s">
        <v>10</v>
      </c>
      <c r="D2925" s="50">
        <v>44988</v>
      </c>
      <c r="E2925">
        <f>YEAR(Tabela1[[#This Row],[Start Date]])</f>
        <v>2023</v>
      </c>
      <c r="F2925">
        <f>ROUNDUP(MONTH(Tabela1[[#This Row],[Start Date]])/3,0)</f>
        <v>1</v>
      </c>
      <c r="G2925" t="s">
        <v>8</v>
      </c>
      <c r="H2925">
        <v>5</v>
      </c>
      <c r="I2925" t="s">
        <v>14</v>
      </c>
      <c r="J2925" t="s">
        <v>8</v>
      </c>
      <c r="K2925">
        <v>30</v>
      </c>
      <c r="L2925" t="s">
        <v>8</v>
      </c>
      <c r="M2925">
        <v>20</v>
      </c>
      <c r="N2925">
        <v>1</v>
      </c>
      <c r="O2925" t="str">
        <f>IF(AND(Tabela1[[#This Row],[EA Play Season Pass]]="Yes",Tabela1[[#This Row],[Minecraft Season Pass]]="Yes"),"Yes","No")</f>
        <v>Yes</v>
      </c>
      <c r="P2925" t="str">
        <f>IF(OR(Tabela1[[#This Row],[EA Play Season Pass]]="Yes",Tabela1[[#This Row],[Minecraft Season Pass]]="Yes"),"Yes","No")</f>
        <v>Yes</v>
      </c>
      <c r="Q2925">
        <v>54</v>
      </c>
      <c r="R2925" s="2"/>
    </row>
    <row r="2926" spans="1:18" x14ac:dyDescent="0.25">
      <c r="A2926">
        <v>2925</v>
      </c>
      <c r="B2926" t="s">
        <v>5213</v>
      </c>
      <c r="C2926" t="s">
        <v>7</v>
      </c>
      <c r="D2926" s="50">
        <v>44988</v>
      </c>
      <c r="E2926">
        <f>YEAR(Tabela1[[#This Row],[Start Date]])</f>
        <v>2023</v>
      </c>
      <c r="F2926">
        <f>ROUNDUP(MONTH(Tabela1[[#This Row],[Start Date]])/3,0)</f>
        <v>1</v>
      </c>
      <c r="G2926" t="s">
        <v>11</v>
      </c>
      <c r="H2926">
        <v>15</v>
      </c>
      <c r="I2926" t="s">
        <v>9</v>
      </c>
      <c r="J2926" t="s">
        <v>11</v>
      </c>
      <c r="K2926">
        <v>0</v>
      </c>
      <c r="L2926" t="s">
        <v>8</v>
      </c>
      <c r="M2926">
        <v>20</v>
      </c>
      <c r="N2926">
        <v>1</v>
      </c>
      <c r="O2926" t="str">
        <f>IF(AND(Tabela1[[#This Row],[EA Play Season Pass]]="Yes",Tabela1[[#This Row],[Minecraft Season Pass]]="Yes"),"Yes","No")</f>
        <v>No</v>
      </c>
      <c r="P2926" t="str">
        <f>IF(OR(Tabela1[[#This Row],[EA Play Season Pass]]="Yes",Tabela1[[#This Row],[Minecraft Season Pass]]="Yes"),"Yes","No")</f>
        <v>Yes</v>
      </c>
      <c r="Q2926">
        <v>34</v>
      </c>
      <c r="R2926" s="2"/>
    </row>
    <row r="2927" spans="1:18" x14ac:dyDescent="0.25">
      <c r="A2927">
        <v>2926</v>
      </c>
      <c r="B2927" t="s">
        <v>2630</v>
      </c>
      <c r="C2927" t="s">
        <v>13</v>
      </c>
      <c r="D2927" s="50">
        <v>44988</v>
      </c>
      <c r="E2927">
        <f>YEAR(Tabela1[[#This Row],[Start Date]])</f>
        <v>2023</v>
      </c>
      <c r="F2927">
        <f>ROUNDUP(MONTH(Tabela1[[#This Row],[Start Date]])/3,0)</f>
        <v>1</v>
      </c>
      <c r="G2927" t="s">
        <v>11</v>
      </c>
      <c r="H2927">
        <v>10</v>
      </c>
      <c r="I2927" t="s">
        <v>9</v>
      </c>
      <c r="J2927" t="s">
        <v>11</v>
      </c>
      <c r="K2927">
        <v>0</v>
      </c>
      <c r="L2927" t="s">
        <v>11</v>
      </c>
      <c r="M2927">
        <v>0</v>
      </c>
      <c r="N2927">
        <v>1</v>
      </c>
      <c r="O2927" t="str">
        <f>IF(AND(Tabela1[[#This Row],[EA Play Season Pass]]="Yes",Tabela1[[#This Row],[Minecraft Season Pass]]="Yes"),"Yes","No")</f>
        <v>No</v>
      </c>
      <c r="P2927" t="str">
        <f>IF(OR(Tabela1[[#This Row],[EA Play Season Pass]]="Yes",Tabela1[[#This Row],[Minecraft Season Pass]]="Yes"),"Yes","No")</f>
        <v>No</v>
      </c>
      <c r="Q2927">
        <v>9</v>
      </c>
      <c r="R2927" s="2"/>
    </row>
    <row r="2928" spans="1:18" x14ac:dyDescent="0.25">
      <c r="A2928">
        <v>2927</v>
      </c>
      <c r="B2928" t="s">
        <v>5214</v>
      </c>
      <c r="C2928" t="s">
        <v>10</v>
      </c>
      <c r="D2928" s="50">
        <v>44988</v>
      </c>
      <c r="E2928">
        <f>YEAR(Tabela1[[#This Row],[Start Date]])</f>
        <v>2023</v>
      </c>
      <c r="F2928">
        <f>ROUNDUP(MONTH(Tabela1[[#This Row],[Start Date]])/3,0)</f>
        <v>1</v>
      </c>
      <c r="G2928" t="s">
        <v>8</v>
      </c>
      <c r="H2928">
        <v>5</v>
      </c>
      <c r="I2928" t="s">
        <v>9</v>
      </c>
      <c r="J2928" t="s">
        <v>8</v>
      </c>
      <c r="K2928">
        <v>30</v>
      </c>
      <c r="L2928" t="s">
        <v>8</v>
      </c>
      <c r="M2928">
        <v>20</v>
      </c>
      <c r="N2928">
        <v>3</v>
      </c>
      <c r="O2928" t="str">
        <f>IF(AND(Tabela1[[#This Row],[EA Play Season Pass]]="Yes",Tabela1[[#This Row],[Minecraft Season Pass]]="Yes"),"Yes","No")</f>
        <v>Yes</v>
      </c>
      <c r="P2928" t="str">
        <f>IF(OR(Tabela1[[#This Row],[EA Play Season Pass]]="Yes",Tabela1[[#This Row],[Minecraft Season Pass]]="Yes"),"Yes","No")</f>
        <v>Yes</v>
      </c>
      <c r="Q2928">
        <v>52</v>
      </c>
      <c r="R2928" s="2"/>
    </row>
    <row r="2929" spans="1:18" x14ac:dyDescent="0.25">
      <c r="A2929">
        <v>2928</v>
      </c>
      <c r="B2929" t="s">
        <v>5215</v>
      </c>
      <c r="C2929" t="s">
        <v>7</v>
      </c>
      <c r="D2929" s="50">
        <v>44988</v>
      </c>
      <c r="E2929">
        <f>YEAR(Tabela1[[#This Row],[Start Date]])</f>
        <v>2023</v>
      </c>
      <c r="F2929">
        <f>ROUNDUP(MONTH(Tabela1[[#This Row],[Start Date]])/3,0)</f>
        <v>1</v>
      </c>
      <c r="G2929" t="s">
        <v>11</v>
      </c>
      <c r="H2929">
        <v>15</v>
      </c>
      <c r="I2929" t="s">
        <v>12</v>
      </c>
      <c r="J2929" t="s">
        <v>8</v>
      </c>
      <c r="K2929">
        <v>30</v>
      </c>
      <c r="L2929" t="s">
        <v>8</v>
      </c>
      <c r="M2929">
        <v>20</v>
      </c>
      <c r="N2929">
        <v>1</v>
      </c>
      <c r="O2929" t="str">
        <f>IF(AND(Tabela1[[#This Row],[EA Play Season Pass]]="Yes",Tabela1[[#This Row],[Minecraft Season Pass]]="Yes"),"Yes","No")</f>
        <v>Yes</v>
      </c>
      <c r="P2929" t="str">
        <f>IF(OR(Tabela1[[#This Row],[EA Play Season Pass]]="Yes",Tabela1[[#This Row],[Minecraft Season Pass]]="Yes"),"Yes","No")</f>
        <v>Yes</v>
      </c>
      <c r="Q2929">
        <v>64</v>
      </c>
      <c r="R2929" s="2"/>
    </row>
    <row r="2930" spans="1:18" x14ac:dyDescent="0.25">
      <c r="A2930">
        <v>2929</v>
      </c>
      <c r="B2930" t="s">
        <v>5216</v>
      </c>
      <c r="C2930" t="s">
        <v>7</v>
      </c>
      <c r="D2930" s="50">
        <v>44988</v>
      </c>
      <c r="E2930">
        <f>YEAR(Tabela1[[#This Row],[Start Date]])</f>
        <v>2023</v>
      </c>
      <c r="F2930">
        <f>ROUNDUP(MONTH(Tabela1[[#This Row],[Start Date]])/3,0)</f>
        <v>1</v>
      </c>
      <c r="G2930" t="s">
        <v>11</v>
      </c>
      <c r="H2930">
        <v>15</v>
      </c>
      <c r="I2930" t="s">
        <v>9</v>
      </c>
      <c r="J2930" t="s">
        <v>8</v>
      </c>
      <c r="K2930">
        <v>30</v>
      </c>
      <c r="L2930" t="s">
        <v>11</v>
      </c>
      <c r="M2930">
        <v>0</v>
      </c>
      <c r="N2930">
        <v>1</v>
      </c>
      <c r="O2930" t="str">
        <f>IF(AND(Tabela1[[#This Row],[EA Play Season Pass]]="Yes",Tabela1[[#This Row],[Minecraft Season Pass]]="Yes"),"Yes","No")</f>
        <v>No</v>
      </c>
      <c r="P2930" t="str">
        <f>IF(OR(Tabela1[[#This Row],[EA Play Season Pass]]="Yes",Tabela1[[#This Row],[Minecraft Season Pass]]="Yes"),"Yes","No")</f>
        <v>Yes</v>
      </c>
      <c r="Q2930">
        <v>44</v>
      </c>
      <c r="R2930" s="2"/>
    </row>
    <row r="2931" spans="1:18" x14ac:dyDescent="0.25">
      <c r="A2931">
        <v>2930</v>
      </c>
      <c r="B2931" t="s">
        <v>647</v>
      </c>
      <c r="C2931" t="s">
        <v>7</v>
      </c>
      <c r="D2931" s="50">
        <v>44989</v>
      </c>
      <c r="E2931">
        <f>YEAR(Tabela1[[#This Row],[Start Date]])</f>
        <v>2023</v>
      </c>
      <c r="F2931">
        <f>ROUNDUP(MONTH(Tabela1[[#This Row],[Start Date]])/3,0)</f>
        <v>1</v>
      </c>
      <c r="G2931" t="s">
        <v>8</v>
      </c>
      <c r="H2931">
        <v>15</v>
      </c>
      <c r="I2931" t="s">
        <v>14</v>
      </c>
      <c r="J2931" t="s">
        <v>11</v>
      </c>
      <c r="K2931">
        <v>0</v>
      </c>
      <c r="L2931" t="s">
        <v>8</v>
      </c>
      <c r="M2931">
        <v>20</v>
      </c>
      <c r="N2931">
        <v>1</v>
      </c>
      <c r="O2931" t="str">
        <f>IF(AND(Tabela1[[#This Row],[EA Play Season Pass]]="Yes",Tabela1[[#This Row],[Minecraft Season Pass]]="Yes"),"Yes","No")</f>
        <v>No</v>
      </c>
      <c r="P2931" t="str">
        <f>IF(OR(Tabela1[[#This Row],[EA Play Season Pass]]="Yes",Tabela1[[#This Row],[Minecraft Season Pass]]="Yes"),"Yes","No")</f>
        <v>Yes</v>
      </c>
      <c r="Q2931">
        <v>34</v>
      </c>
      <c r="R2931" s="2"/>
    </row>
    <row r="2932" spans="1:18" x14ac:dyDescent="0.25">
      <c r="A2932">
        <v>2931</v>
      </c>
      <c r="B2932" t="s">
        <v>5217</v>
      </c>
      <c r="C2932" t="s">
        <v>7</v>
      </c>
      <c r="D2932" s="50">
        <v>44989</v>
      </c>
      <c r="E2932">
        <f>YEAR(Tabela1[[#This Row],[Start Date]])</f>
        <v>2023</v>
      </c>
      <c r="F2932">
        <f>ROUNDUP(MONTH(Tabela1[[#This Row],[Start Date]])/3,0)</f>
        <v>1</v>
      </c>
      <c r="G2932" t="s">
        <v>8</v>
      </c>
      <c r="H2932">
        <v>15</v>
      </c>
      <c r="I2932" t="s">
        <v>9</v>
      </c>
      <c r="J2932" t="s">
        <v>8</v>
      </c>
      <c r="K2932">
        <v>30</v>
      </c>
      <c r="L2932" t="s">
        <v>8</v>
      </c>
      <c r="M2932">
        <v>20</v>
      </c>
      <c r="N2932">
        <v>3</v>
      </c>
      <c r="O2932" t="str">
        <f>IF(AND(Tabela1[[#This Row],[EA Play Season Pass]]="Yes",Tabela1[[#This Row],[Minecraft Season Pass]]="Yes"),"Yes","No")</f>
        <v>Yes</v>
      </c>
      <c r="P2932" t="str">
        <f>IF(OR(Tabela1[[#This Row],[EA Play Season Pass]]="Yes",Tabela1[[#This Row],[Minecraft Season Pass]]="Yes"),"Yes","No")</f>
        <v>Yes</v>
      </c>
      <c r="Q2932">
        <v>62</v>
      </c>
      <c r="R2932" s="2"/>
    </row>
    <row r="2933" spans="1:18" x14ac:dyDescent="0.25">
      <c r="A2933">
        <v>2932</v>
      </c>
      <c r="B2933" t="s">
        <v>5218</v>
      </c>
      <c r="C2933" t="s">
        <v>10</v>
      </c>
      <c r="D2933" s="50">
        <v>44989</v>
      </c>
      <c r="E2933">
        <f>YEAR(Tabela1[[#This Row],[Start Date]])</f>
        <v>2023</v>
      </c>
      <c r="F2933">
        <f>ROUNDUP(MONTH(Tabela1[[#This Row],[Start Date]])/3,0)</f>
        <v>1</v>
      </c>
      <c r="G2933" t="s">
        <v>8</v>
      </c>
      <c r="H2933">
        <v>5</v>
      </c>
      <c r="I2933" t="s">
        <v>9</v>
      </c>
      <c r="J2933" t="s">
        <v>8</v>
      </c>
      <c r="K2933">
        <v>30</v>
      </c>
      <c r="L2933" t="s">
        <v>8</v>
      </c>
      <c r="M2933">
        <v>20</v>
      </c>
      <c r="N2933">
        <v>1</v>
      </c>
      <c r="O2933" t="str">
        <f>IF(AND(Tabela1[[#This Row],[EA Play Season Pass]]="Yes",Tabela1[[#This Row],[Minecraft Season Pass]]="Yes"),"Yes","No")</f>
        <v>Yes</v>
      </c>
      <c r="P2933" t="str">
        <f>IF(OR(Tabela1[[#This Row],[EA Play Season Pass]]="Yes",Tabela1[[#This Row],[Minecraft Season Pass]]="Yes"),"Yes","No")</f>
        <v>Yes</v>
      </c>
      <c r="Q2933">
        <v>54</v>
      </c>
      <c r="R2933" s="2"/>
    </row>
    <row r="2934" spans="1:18" x14ac:dyDescent="0.25">
      <c r="A2934">
        <v>2933</v>
      </c>
      <c r="B2934" t="s">
        <v>5219</v>
      </c>
      <c r="C2934" t="s">
        <v>13</v>
      </c>
      <c r="D2934" s="50">
        <v>44989</v>
      </c>
      <c r="E2934">
        <f>YEAR(Tabela1[[#This Row],[Start Date]])</f>
        <v>2023</v>
      </c>
      <c r="F2934">
        <f>ROUNDUP(MONTH(Tabela1[[#This Row],[Start Date]])/3,0)</f>
        <v>1</v>
      </c>
      <c r="G2934" t="s">
        <v>11</v>
      </c>
      <c r="H2934">
        <v>10</v>
      </c>
      <c r="I2934" t="s">
        <v>14</v>
      </c>
      <c r="J2934" t="s">
        <v>8</v>
      </c>
      <c r="K2934">
        <v>30</v>
      </c>
      <c r="L2934" t="s">
        <v>8</v>
      </c>
      <c r="M2934">
        <v>20</v>
      </c>
      <c r="N2934">
        <v>2</v>
      </c>
      <c r="O2934" t="str">
        <f>IF(AND(Tabela1[[#This Row],[EA Play Season Pass]]="Yes",Tabela1[[#This Row],[Minecraft Season Pass]]="Yes"),"Yes","No")</f>
        <v>Yes</v>
      </c>
      <c r="P2934" t="str">
        <f>IF(OR(Tabela1[[#This Row],[EA Play Season Pass]]="Yes",Tabela1[[#This Row],[Minecraft Season Pass]]="Yes"),"Yes","No")</f>
        <v>Yes</v>
      </c>
      <c r="Q2934">
        <v>58</v>
      </c>
      <c r="R2934" s="2"/>
    </row>
    <row r="2935" spans="1:18" x14ac:dyDescent="0.25">
      <c r="A2935">
        <v>2934</v>
      </c>
      <c r="B2935" t="s">
        <v>5220</v>
      </c>
      <c r="C2935" t="s">
        <v>10</v>
      </c>
      <c r="D2935" s="50">
        <v>44989</v>
      </c>
      <c r="E2935">
        <f>YEAR(Tabela1[[#This Row],[Start Date]])</f>
        <v>2023</v>
      </c>
      <c r="F2935">
        <f>ROUNDUP(MONTH(Tabela1[[#This Row],[Start Date]])/3,0)</f>
        <v>1</v>
      </c>
      <c r="G2935" t="s">
        <v>11</v>
      </c>
      <c r="H2935">
        <v>5</v>
      </c>
      <c r="I2935" t="s">
        <v>14</v>
      </c>
      <c r="J2935" t="s">
        <v>8</v>
      </c>
      <c r="K2935">
        <v>30</v>
      </c>
      <c r="L2935" t="s">
        <v>8</v>
      </c>
      <c r="M2935">
        <v>20</v>
      </c>
      <c r="N2935">
        <v>2</v>
      </c>
      <c r="O2935" t="str">
        <f>IF(AND(Tabela1[[#This Row],[EA Play Season Pass]]="Yes",Tabela1[[#This Row],[Minecraft Season Pass]]="Yes"),"Yes","No")</f>
        <v>Yes</v>
      </c>
      <c r="P2935" t="str">
        <f>IF(OR(Tabela1[[#This Row],[EA Play Season Pass]]="Yes",Tabela1[[#This Row],[Minecraft Season Pass]]="Yes"),"Yes","No")</f>
        <v>Yes</v>
      </c>
      <c r="Q2935">
        <v>53</v>
      </c>
      <c r="R2935" s="2"/>
    </row>
    <row r="2936" spans="1:18" x14ac:dyDescent="0.25">
      <c r="A2936">
        <v>2935</v>
      </c>
      <c r="B2936" t="s">
        <v>5221</v>
      </c>
      <c r="C2936" t="s">
        <v>10</v>
      </c>
      <c r="D2936" s="50">
        <v>44989</v>
      </c>
      <c r="E2936">
        <f>YEAR(Tabela1[[#This Row],[Start Date]])</f>
        <v>2023</v>
      </c>
      <c r="F2936">
        <f>ROUNDUP(MONTH(Tabela1[[#This Row],[Start Date]])/3,0)</f>
        <v>1</v>
      </c>
      <c r="G2936" t="s">
        <v>11</v>
      </c>
      <c r="H2936">
        <v>5</v>
      </c>
      <c r="I2936" t="s">
        <v>9</v>
      </c>
      <c r="J2936" t="s">
        <v>11</v>
      </c>
      <c r="K2936">
        <v>0</v>
      </c>
      <c r="L2936" t="s">
        <v>11</v>
      </c>
      <c r="M2936">
        <v>0</v>
      </c>
      <c r="N2936">
        <v>1</v>
      </c>
      <c r="O2936" t="str">
        <f>IF(AND(Tabela1[[#This Row],[EA Play Season Pass]]="Yes",Tabela1[[#This Row],[Minecraft Season Pass]]="Yes"),"Yes","No")</f>
        <v>No</v>
      </c>
      <c r="P2936" t="str">
        <f>IF(OR(Tabela1[[#This Row],[EA Play Season Pass]]="Yes",Tabela1[[#This Row],[Minecraft Season Pass]]="Yes"),"Yes","No")</f>
        <v>No</v>
      </c>
      <c r="Q2936">
        <v>4</v>
      </c>
      <c r="R2936" s="2"/>
    </row>
    <row r="2937" spans="1:18" x14ac:dyDescent="0.25">
      <c r="A2937">
        <v>2936</v>
      </c>
      <c r="B2937" t="s">
        <v>1699</v>
      </c>
      <c r="C2937" t="s">
        <v>13</v>
      </c>
      <c r="D2937" s="50">
        <v>44989</v>
      </c>
      <c r="E2937">
        <f>YEAR(Tabela1[[#This Row],[Start Date]])</f>
        <v>2023</v>
      </c>
      <c r="F2937">
        <f>ROUNDUP(MONTH(Tabela1[[#This Row],[Start Date]])/3,0)</f>
        <v>1</v>
      </c>
      <c r="G2937" t="s">
        <v>8</v>
      </c>
      <c r="H2937">
        <v>10</v>
      </c>
      <c r="I2937" t="s">
        <v>12</v>
      </c>
      <c r="J2937" t="s">
        <v>11</v>
      </c>
      <c r="K2937">
        <v>0</v>
      </c>
      <c r="L2937" t="s">
        <v>8</v>
      </c>
      <c r="M2937">
        <v>20</v>
      </c>
      <c r="N2937">
        <v>3</v>
      </c>
      <c r="O2937" t="str">
        <f>IF(AND(Tabela1[[#This Row],[EA Play Season Pass]]="Yes",Tabela1[[#This Row],[Minecraft Season Pass]]="Yes"),"Yes","No")</f>
        <v>No</v>
      </c>
      <c r="P2937" t="str">
        <f>IF(OR(Tabela1[[#This Row],[EA Play Season Pass]]="Yes",Tabela1[[#This Row],[Minecraft Season Pass]]="Yes"),"Yes","No")</f>
        <v>Yes</v>
      </c>
      <c r="Q2937">
        <v>27</v>
      </c>
      <c r="R2937" s="2"/>
    </row>
    <row r="2938" spans="1:18" x14ac:dyDescent="0.25">
      <c r="A2938">
        <v>2937</v>
      </c>
      <c r="B2938" t="s">
        <v>5222</v>
      </c>
      <c r="C2938" t="s">
        <v>13</v>
      </c>
      <c r="D2938" s="50">
        <v>44989</v>
      </c>
      <c r="E2938">
        <f>YEAR(Tabela1[[#This Row],[Start Date]])</f>
        <v>2023</v>
      </c>
      <c r="F2938">
        <f>ROUNDUP(MONTH(Tabela1[[#This Row],[Start Date]])/3,0)</f>
        <v>1</v>
      </c>
      <c r="G2938" t="s">
        <v>11</v>
      </c>
      <c r="H2938">
        <v>10</v>
      </c>
      <c r="I2938" t="s">
        <v>14</v>
      </c>
      <c r="J2938" t="s">
        <v>8</v>
      </c>
      <c r="K2938">
        <v>30</v>
      </c>
      <c r="L2938" t="s">
        <v>8</v>
      </c>
      <c r="M2938">
        <v>20</v>
      </c>
      <c r="N2938">
        <v>2</v>
      </c>
      <c r="O2938" t="str">
        <f>IF(AND(Tabela1[[#This Row],[EA Play Season Pass]]="Yes",Tabela1[[#This Row],[Minecraft Season Pass]]="Yes"),"Yes","No")</f>
        <v>Yes</v>
      </c>
      <c r="P2938" t="str">
        <f>IF(OR(Tabela1[[#This Row],[EA Play Season Pass]]="Yes",Tabela1[[#This Row],[Minecraft Season Pass]]="Yes"),"Yes","No")</f>
        <v>Yes</v>
      </c>
      <c r="Q2938">
        <v>58</v>
      </c>
      <c r="R2938" s="2"/>
    </row>
    <row r="2939" spans="1:18" x14ac:dyDescent="0.25">
      <c r="A2939">
        <v>2938</v>
      </c>
      <c r="B2939" t="s">
        <v>2515</v>
      </c>
      <c r="C2939" t="s">
        <v>13</v>
      </c>
      <c r="D2939" s="50">
        <v>44989</v>
      </c>
      <c r="E2939">
        <f>YEAR(Tabela1[[#This Row],[Start Date]])</f>
        <v>2023</v>
      </c>
      <c r="F2939">
        <f>ROUNDUP(MONTH(Tabela1[[#This Row],[Start Date]])/3,0)</f>
        <v>1</v>
      </c>
      <c r="G2939" t="s">
        <v>11</v>
      </c>
      <c r="H2939">
        <v>10</v>
      </c>
      <c r="I2939" t="s">
        <v>9</v>
      </c>
      <c r="J2939" t="s">
        <v>8</v>
      </c>
      <c r="K2939">
        <v>30</v>
      </c>
      <c r="L2939" t="s">
        <v>8</v>
      </c>
      <c r="M2939">
        <v>20</v>
      </c>
      <c r="N2939">
        <v>3</v>
      </c>
      <c r="O2939" t="str">
        <f>IF(AND(Tabela1[[#This Row],[EA Play Season Pass]]="Yes",Tabela1[[#This Row],[Minecraft Season Pass]]="Yes"),"Yes","No")</f>
        <v>Yes</v>
      </c>
      <c r="P2939" t="str">
        <f>IF(OR(Tabela1[[#This Row],[EA Play Season Pass]]="Yes",Tabela1[[#This Row],[Minecraft Season Pass]]="Yes"),"Yes","No")</f>
        <v>Yes</v>
      </c>
      <c r="Q2939">
        <v>57</v>
      </c>
      <c r="R2939" s="2"/>
    </row>
    <row r="2940" spans="1:18" x14ac:dyDescent="0.25">
      <c r="A2940">
        <v>2939</v>
      </c>
      <c r="B2940" t="s">
        <v>5223</v>
      </c>
      <c r="C2940" t="s">
        <v>13</v>
      </c>
      <c r="D2940" s="50">
        <v>44990</v>
      </c>
      <c r="E2940">
        <f>YEAR(Tabela1[[#This Row],[Start Date]])</f>
        <v>2023</v>
      </c>
      <c r="F2940">
        <f>ROUNDUP(MONTH(Tabela1[[#This Row],[Start Date]])/3,0)</f>
        <v>1</v>
      </c>
      <c r="G2940" t="s">
        <v>11</v>
      </c>
      <c r="H2940">
        <v>10</v>
      </c>
      <c r="I2940" t="s">
        <v>9</v>
      </c>
      <c r="J2940" t="s">
        <v>11</v>
      </c>
      <c r="K2940">
        <v>0</v>
      </c>
      <c r="L2940" t="s">
        <v>11</v>
      </c>
      <c r="M2940">
        <v>0</v>
      </c>
      <c r="N2940">
        <v>1</v>
      </c>
      <c r="O2940" t="str">
        <f>IF(AND(Tabela1[[#This Row],[EA Play Season Pass]]="Yes",Tabela1[[#This Row],[Minecraft Season Pass]]="Yes"),"Yes","No")</f>
        <v>No</v>
      </c>
      <c r="P2940" t="str">
        <f>IF(OR(Tabela1[[#This Row],[EA Play Season Pass]]="Yes",Tabela1[[#This Row],[Minecraft Season Pass]]="Yes"),"Yes","No")</f>
        <v>No</v>
      </c>
      <c r="Q2940">
        <v>9</v>
      </c>
      <c r="R2940" s="2"/>
    </row>
    <row r="2941" spans="1:18" x14ac:dyDescent="0.25">
      <c r="A2941">
        <v>2940</v>
      </c>
      <c r="B2941" t="s">
        <v>5224</v>
      </c>
      <c r="C2941" t="s">
        <v>7</v>
      </c>
      <c r="D2941" s="50">
        <v>44990</v>
      </c>
      <c r="E2941">
        <f>YEAR(Tabela1[[#This Row],[Start Date]])</f>
        <v>2023</v>
      </c>
      <c r="F2941">
        <f>ROUNDUP(MONTH(Tabela1[[#This Row],[Start Date]])/3,0)</f>
        <v>1</v>
      </c>
      <c r="G2941" t="s">
        <v>8</v>
      </c>
      <c r="H2941">
        <v>15</v>
      </c>
      <c r="I2941" t="s">
        <v>12</v>
      </c>
      <c r="J2941" t="s">
        <v>11</v>
      </c>
      <c r="K2941">
        <v>0</v>
      </c>
      <c r="L2941" t="s">
        <v>8</v>
      </c>
      <c r="M2941">
        <v>20</v>
      </c>
      <c r="N2941">
        <v>1</v>
      </c>
      <c r="O2941" t="str">
        <f>IF(AND(Tabela1[[#This Row],[EA Play Season Pass]]="Yes",Tabela1[[#This Row],[Minecraft Season Pass]]="Yes"),"Yes","No")</f>
        <v>No</v>
      </c>
      <c r="P2941" t="str">
        <f>IF(OR(Tabela1[[#This Row],[EA Play Season Pass]]="Yes",Tabela1[[#This Row],[Minecraft Season Pass]]="Yes"),"Yes","No")</f>
        <v>Yes</v>
      </c>
      <c r="Q2941">
        <v>34</v>
      </c>
      <c r="R2941" s="2"/>
    </row>
    <row r="2942" spans="1:18" x14ac:dyDescent="0.25">
      <c r="A2942">
        <v>2941</v>
      </c>
      <c r="B2942" t="s">
        <v>5225</v>
      </c>
      <c r="C2942" t="s">
        <v>7</v>
      </c>
      <c r="D2942" s="50">
        <v>44990</v>
      </c>
      <c r="E2942">
        <f>YEAR(Tabela1[[#This Row],[Start Date]])</f>
        <v>2023</v>
      </c>
      <c r="F2942">
        <f>ROUNDUP(MONTH(Tabela1[[#This Row],[Start Date]])/3,0)</f>
        <v>1</v>
      </c>
      <c r="G2942" t="s">
        <v>8</v>
      </c>
      <c r="H2942">
        <v>15</v>
      </c>
      <c r="I2942" t="s">
        <v>12</v>
      </c>
      <c r="J2942" t="s">
        <v>8</v>
      </c>
      <c r="K2942">
        <v>30</v>
      </c>
      <c r="L2942" t="s">
        <v>8</v>
      </c>
      <c r="M2942">
        <v>20</v>
      </c>
      <c r="N2942">
        <v>3</v>
      </c>
      <c r="O2942" t="str">
        <f>IF(AND(Tabela1[[#This Row],[EA Play Season Pass]]="Yes",Tabela1[[#This Row],[Minecraft Season Pass]]="Yes"),"Yes","No")</f>
        <v>Yes</v>
      </c>
      <c r="P2942" t="str">
        <f>IF(OR(Tabela1[[#This Row],[EA Play Season Pass]]="Yes",Tabela1[[#This Row],[Minecraft Season Pass]]="Yes"),"Yes","No")</f>
        <v>Yes</v>
      </c>
      <c r="Q2942">
        <v>62</v>
      </c>
      <c r="R2942" s="2"/>
    </row>
    <row r="2943" spans="1:18" x14ac:dyDescent="0.25">
      <c r="A2943">
        <v>2942</v>
      </c>
      <c r="B2943" t="s">
        <v>5226</v>
      </c>
      <c r="C2943" t="s">
        <v>10</v>
      </c>
      <c r="D2943" s="50">
        <v>44990</v>
      </c>
      <c r="E2943">
        <f>YEAR(Tabela1[[#This Row],[Start Date]])</f>
        <v>2023</v>
      </c>
      <c r="F2943">
        <f>ROUNDUP(MONTH(Tabela1[[#This Row],[Start Date]])/3,0)</f>
        <v>1</v>
      </c>
      <c r="G2943" t="s">
        <v>11</v>
      </c>
      <c r="H2943">
        <v>5</v>
      </c>
      <c r="I2943" t="s">
        <v>9</v>
      </c>
      <c r="J2943" t="s">
        <v>11</v>
      </c>
      <c r="K2943">
        <v>0</v>
      </c>
      <c r="L2943" t="s">
        <v>11</v>
      </c>
      <c r="M2943">
        <v>0</v>
      </c>
      <c r="N2943">
        <v>1</v>
      </c>
      <c r="O2943" t="str">
        <f>IF(AND(Tabela1[[#This Row],[EA Play Season Pass]]="Yes",Tabela1[[#This Row],[Minecraft Season Pass]]="Yes"),"Yes","No")</f>
        <v>No</v>
      </c>
      <c r="P2943" t="str">
        <f>IF(OR(Tabela1[[#This Row],[EA Play Season Pass]]="Yes",Tabela1[[#This Row],[Minecraft Season Pass]]="Yes"),"Yes","No")</f>
        <v>No</v>
      </c>
      <c r="Q2943">
        <v>4</v>
      </c>
      <c r="R2943" s="2"/>
    </row>
    <row r="2944" spans="1:18" x14ac:dyDescent="0.25">
      <c r="A2944">
        <v>2943</v>
      </c>
      <c r="B2944" t="s">
        <v>4279</v>
      </c>
      <c r="C2944" t="s">
        <v>13</v>
      </c>
      <c r="D2944" s="50">
        <v>44990</v>
      </c>
      <c r="E2944">
        <f>YEAR(Tabela1[[#This Row],[Start Date]])</f>
        <v>2023</v>
      </c>
      <c r="F2944">
        <f>ROUNDUP(MONTH(Tabela1[[#This Row],[Start Date]])/3,0)</f>
        <v>1</v>
      </c>
      <c r="G2944" t="s">
        <v>8</v>
      </c>
      <c r="H2944">
        <v>10</v>
      </c>
      <c r="I2944" t="s">
        <v>14</v>
      </c>
      <c r="J2944" t="s">
        <v>8</v>
      </c>
      <c r="K2944">
        <v>30</v>
      </c>
      <c r="L2944" t="s">
        <v>11</v>
      </c>
      <c r="M2944">
        <v>0</v>
      </c>
      <c r="N2944">
        <v>3</v>
      </c>
      <c r="O2944" t="str">
        <f>IF(AND(Tabela1[[#This Row],[EA Play Season Pass]]="Yes",Tabela1[[#This Row],[Minecraft Season Pass]]="Yes"),"Yes","No")</f>
        <v>No</v>
      </c>
      <c r="P2944" t="str">
        <f>IF(OR(Tabela1[[#This Row],[EA Play Season Pass]]="Yes",Tabela1[[#This Row],[Minecraft Season Pass]]="Yes"),"Yes","No")</f>
        <v>Yes</v>
      </c>
      <c r="Q2944">
        <v>37</v>
      </c>
      <c r="R2944" s="2"/>
    </row>
    <row r="2945" spans="1:18" x14ac:dyDescent="0.25">
      <c r="A2945">
        <v>2944</v>
      </c>
      <c r="B2945" t="s">
        <v>2617</v>
      </c>
      <c r="C2945" t="s">
        <v>10</v>
      </c>
      <c r="D2945" s="50">
        <v>44991</v>
      </c>
      <c r="E2945">
        <f>YEAR(Tabela1[[#This Row],[Start Date]])</f>
        <v>2023</v>
      </c>
      <c r="F2945">
        <f>ROUNDUP(MONTH(Tabela1[[#This Row],[Start Date]])/3,0)</f>
        <v>1</v>
      </c>
      <c r="G2945" t="s">
        <v>11</v>
      </c>
      <c r="H2945">
        <v>5</v>
      </c>
      <c r="I2945" t="s">
        <v>9</v>
      </c>
      <c r="J2945" t="s">
        <v>8</v>
      </c>
      <c r="K2945">
        <v>30</v>
      </c>
      <c r="L2945" t="s">
        <v>11</v>
      </c>
      <c r="M2945">
        <v>0</v>
      </c>
      <c r="N2945">
        <v>3</v>
      </c>
      <c r="O2945" t="str">
        <f>IF(AND(Tabela1[[#This Row],[EA Play Season Pass]]="Yes",Tabela1[[#This Row],[Minecraft Season Pass]]="Yes"),"Yes","No")</f>
        <v>No</v>
      </c>
      <c r="P2945" t="str">
        <f>IF(OR(Tabela1[[#This Row],[EA Play Season Pass]]="Yes",Tabela1[[#This Row],[Minecraft Season Pass]]="Yes"),"Yes","No")</f>
        <v>Yes</v>
      </c>
      <c r="Q2945">
        <v>32</v>
      </c>
      <c r="R2945" s="2"/>
    </row>
    <row r="2946" spans="1:18" x14ac:dyDescent="0.25">
      <c r="A2946">
        <v>2945</v>
      </c>
      <c r="B2946" t="s">
        <v>5227</v>
      </c>
      <c r="C2946" t="s">
        <v>10</v>
      </c>
      <c r="D2946" s="50">
        <v>44991</v>
      </c>
      <c r="E2946">
        <f>YEAR(Tabela1[[#This Row],[Start Date]])</f>
        <v>2023</v>
      </c>
      <c r="F2946">
        <f>ROUNDUP(MONTH(Tabela1[[#This Row],[Start Date]])/3,0)</f>
        <v>1</v>
      </c>
      <c r="G2946" t="s">
        <v>8</v>
      </c>
      <c r="H2946">
        <v>5</v>
      </c>
      <c r="I2946" t="s">
        <v>9</v>
      </c>
      <c r="J2946" t="s">
        <v>8</v>
      </c>
      <c r="K2946">
        <v>30</v>
      </c>
      <c r="L2946" t="s">
        <v>11</v>
      </c>
      <c r="M2946">
        <v>0</v>
      </c>
      <c r="N2946">
        <v>3</v>
      </c>
      <c r="O2946" t="str">
        <f>IF(AND(Tabela1[[#This Row],[EA Play Season Pass]]="Yes",Tabela1[[#This Row],[Minecraft Season Pass]]="Yes"),"Yes","No")</f>
        <v>No</v>
      </c>
      <c r="P2946" t="str">
        <f>IF(OR(Tabela1[[#This Row],[EA Play Season Pass]]="Yes",Tabela1[[#This Row],[Minecraft Season Pass]]="Yes"),"Yes","No")</f>
        <v>Yes</v>
      </c>
      <c r="Q2946">
        <v>32</v>
      </c>
      <c r="R2946" s="2"/>
    </row>
    <row r="2947" spans="1:18" x14ac:dyDescent="0.25">
      <c r="A2947">
        <v>2946</v>
      </c>
      <c r="B2947" t="s">
        <v>2765</v>
      </c>
      <c r="C2947" t="s">
        <v>10</v>
      </c>
      <c r="D2947" s="50">
        <v>44991</v>
      </c>
      <c r="E2947">
        <f>YEAR(Tabela1[[#This Row],[Start Date]])</f>
        <v>2023</v>
      </c>
      <c r="F2947">
        <f>ROUNDUP(MONTH(Tabela1[[#This Row],[Start Date]])/3,0)</f>
        <v>1</v>
      </c>
      <c r="G2947" t="s">
        <v>11</v>
      </c>
      <c r="H2947">
        <v>5</v>
      </c>
      <c r="I2947" t="s">
        <v>14</v>
      </c>
      <c r="J2947" t="s">
        <v>8</v>
      </c>
      <c r="K2947">
        <v>30</v>
      </c>
      <c r="L2947" t="s">
        <v>8</v>
      </c>
      <c r="M2947">
        <v>20</v>
      </c>
      <c r="N2947">
        <v>3</v>
      </c>
      <c r="O2947" t="str">
        <f>IF(AND(Tabela1[[#This Row],[EA Play Season Pass]]="Yes",Tabela1[[#This Row],[Minecraft Season Pass]]="Yes"),"Yes","No")</f>
        <v>Yes</v>
      </c>
      <c r="P2947" t="str">
        <f>IF(OR(Tabela1[[#This Row],[EA Play Season Pass]]="Yes",Tabela1[[#This Row],[Minecraft Season Pass]]="Yes"),"Yes","No")</f>
        <v>Yes</v>
      </c>
      <c r="Q2947">
        <v>52</v>
      </c>
      <c r="R2947" s="2"/>
    </row>
    <row r="2948" spans="1:18" x14ac:dyDescent="0.25">
      <c r="A2948">
        <v>2947</v>
      </c>
      <c r="B2948" t="s">
        <v>2629</v>
      </c>
      <c r="C2948" t="s">
        <v>13</v>
      </c>
      <c r="D2948" s="50">
        <v>44992</v>
      </c>
      <c r="E2948">
        <f>YEAR(Tabela1[[#This Row],[Start Date]])</f>
        <v>2023</v>
      </c>
      <c r="F2948">
        <f>ROUNDUP(MONTH(Tabela1[[#This Row],[Start Date]])/3,0)</f>
        <v>1</v>
      </c>
      <c r="G2948" t="s">
        <v>8</v>
      </c>
      <c r="H2948">
        <v>10</v>
      </c>
      <c r="I2948" t="s">
        <v>12</v>
      </c>
      <c r="J2948" t="s">
        <v>8</v>
      </c>
      <c r="K2948">
        <v>30</v>
      </c>
      <c r="L2948" t="s">
        <v>11</v>
      </c>
      <c r="M2948">
        <v>0</v>
      </c>
      <c r="N2948">
        <v>3</v>
      </c>
      <c r="O2948" t="str">
        <f>IF(AND(Tabela1[[#This Row],[EA Play Season Pass]]="Yes",Tabela1[[#This Row],[Minecraft Season Pass]]="Yes"),"Yes","No")</f>
        <v>No</v>
      </c>
      <c r="P2948" t="str">
        <f>IF(OR(Tabela1[[#This Row],[EA Play Season Pass]]="Yes",Tabela1[[#This Row],[Minecraft Season Pass]]="Yes"),"Yes","No")</f>
        <v>Yes</v>
      </c>
      <c r="Q2948">
        <v>37</v>
      </c>
      <c r="R2948" s="2"/>
    </row>
    <row r="2949" spans="1:18" x14ac:dyDescent="0.25">
      <c r="A2949">
        <v>2948</v>
      </c>
      <c r="B2949" t="s">
        <v>2632</v>
      </c>
      <c r="C2949" t="s">
        <v>7</v>
      </c>
      <c r="D2949" s="50">
        <v>44992</v>
      </c>
      <c r="E2949">
        <f>YEAR(Tabela1[[#This Row],[Start Date]])</f>
        <v>2023</v>
      </c>
      <c r="F2949">
        <f>ROUNDUP(MONTH(Tabela1[[#This Row],[Start Date]])/3,0)</f>
        <v>1</v>
      </c>
      <c r="G2949" t="s">
        <v>8</v>
      </c>
      <c r="H2949">
        <v>15</v>
      </c>
      <c r="I2949" t="s">
        <v>14</v>
      </c>
      <c r="J2949" t="s">
        <v>11</v>
      </c>
      <c r="K2949">
        <v>0</v>
      </c>
      <c r="L2949" t="s">
        <v>11</v>
      </c>
      <c r="M2949">
        <v>0</v>
      </c>
      <c r="N2949">
        <v>1</v>
      </c>
      <c r="O2949" t="str">
        <f>IF(AND(Tabela1[[#This Row],[EA Play Season Pass]]="Yes",Tabela1[[#This Row],[Minecraft Season Pass]]="Yes"),"Yes","No")</f>
        <v>No</v>
      </c>
      <c r="P2949" t="str">
        <f>IF(OR(Tabela1[[#This Row],[EA Play Season Pass]]="Yes",Tabela1[[#This Row],[Minecraft Season Pass]]="Yes"),"Yes","No")</f>
        <v>No</v>
      </c>
      <c r="Q2949">
        <v>14</v>
      </c>
      <c r="R2949" s="2"/>
    </row>
    <row r="2950" spans="1:18" x14ac:dyDescent="0.25">
      <c r="A2950">
        <v>2949</v>
      </c>
      <c r="B2950" t="s">
        <v>1068</v>
      </c>
      <c r="C2950" t="s">
        <v>7</v>
      </c>
      <c r="D2950" s="50">
        <v>44992</v>
      </c>
      <c r="E2950">
        <f>YEAR(Tabela1[[#This Row],[Start Date]])</f>
        <v>2023</v>
      </c>
      <c r="F2950">
        <f>ROUNDUP(MONTH(Tabela1[[#This Row],[Start Date]])/3,0)</f>
        <v>1</v>
      </c>
      <c r="G2950" t="s">
        <v>8</v>
      </c>
      <c r="H2950">
        <v>15</v>
      </c>
      <c r="I2950" t="s">
        <v>14</v>
      </c>
      <c r="J2950" t="s">
        <v>8</v>
      </c>
      <c r="K2950">
        <v>30</v>
      </c>
      <c r="L2950" t="s">
        <v>8</v>
      </c>
      <c r="M2950">
        <v>20</v>
      </c>
      <c r="N2950">
        <v>2</v>
      </c>
      <c r="O2950" t="str">
        <f>IF(AND(Tabela1[[#This Row],[EA Play Season Pass]]="Yes",Tabela1[[#This Row],[Minecraft Season Pass]]="Yes"),"Yes","No")</f>
        <v>Yes</v>
      </c>
      <c r="P2950" t="str">
        <f>IF(OR(Tabela1[[#This Row],[EA Play Season Pass]]="Yes",Tabela1[[#This Row],[Minecraft Season Pass]]="Yes"),"Yes","No")</f>
        <v>Yes</v>
      </c>
      <c r="Q2950">
        <v>63</v>
      </c>
      <c r="R2950" s="2"/>
    </row>
    <row r="2951" spans="1:18" x14ac:dyDescent="0.25">
      <c r="A2951">
        <v>2950</v>
      </c>
      <c r="B2951" t="s">
        <v>2945</v>
      </c>
      <c r="C2951" t="s">
        <v>7</v>
      </c>
      <c r="D2951" s="50">
        <v>44992</v>
      </c>
      <c r="E2951">
        <f>YEAR(Tabela1[[#This Row],[Start Date]])</f>
        <v>2023</v>
      </c>
      <c r="F2951">
        <f>ROUNDUP(MONTH(Tabela1[[#This Row],[Start Date]])/3,0)</f>
        <v>1</v>
      </c>
      <c r="G2951" t="s">
        <v>11</v>
      </c>
      <c r="H2951">
        <v>15</v>
      </c>
      <c r="I2951" t="s">
        <v>12</v>
      </c>
      <c r="J2951" t="s">
        <v>8</v>
      </c>
      <c r="K2951">
        <v>30</v>
      </c>
      <c r="L2951" t="s">
        <v>11</v>
      </c>
      <c r="M2951">
        <v>0</v>
      </c>
      <c r="N2951">
        <v>1</v>
      </c>
      <c r="O2951" t="str">
        <f>IF(AND(Tabela1[[#This Row],[EA Play Season Pass]]="Yes",Tabela1[[#This Row],[Minecraft Season Pass]]="Yes"),"Yes","No")</f>
        <v>No</v>
      </c>
      <c r="P2951" t="str">
        <f>IF(OR(Tabela1[[#This Row],[EA Play Season Pass]]="Yes",Tabela1[[#This Row],[Minecraft Season Pass]]="Yes"),"Yes","No")</f>
        <v>Yes</v>
      </c>
      <c r="Q2951">
        <v>44</v>
      </c>
      <c r="R2951" s="2"/>
    </row>
    <row r="2952" spans="1:18" x14ac:dyDescent="0.25">
      <c r="A2952">
        <v>2951</v>
      </c>
      <c r="B2952" t="s">
        <v>1626</v>
      </c>
      <c r="C2952" t="s">
        <v>13</v>
      </c>
      <c r="D2952" s="50">
        <v>44992</v>
      </c>
      <c r="E2952">
        <f>YEAR(Tabela1[[#This Row],[Start Date]])</f>
        <v>2023</v>
      </c>
      <c r="F2952">
        <f>ROUNDUP(MONTH(Tabela1[[#This Row],[Start Date]])/3,0)</f>
        <v>1</v>
      </c>
      <c r="G2952" t="s">
        <v>8</v>
      </c>
      <c r="H2952">
        <v>10</v>
      </c>
      <c r="I2952" t="s">
        <v>12</v>
      </c>
      <c r="J2952" t="s">
        <v>8</v>
      </c>
      <c r="K2952">
        <v>30</v>
      </c>
      <c r="L2952" t="s">
        <v>11</v>
      </c>
      <c r="M2952">
        <v>0</v>
      </c>
      <c r="N2952">
        <v>2</v>
      </c>
      <c r="O2952" t="str">
        <f>IF(AND(Tabela1[[#This Row],[EA Play Season Pass]]="Yes",Tabela1[[#This Row],[Minecraft Season Pass]]="Yes"),"Yes","No")</f>
        <v>No</v>
      </c>
      <c r="P2952" t="str">
        <f>IF(OR(Tabela1[[#This Row],[EA Play Season Pass]]="Yes",Tabela1[[#This Row],[Minecraft Season Pass]]="Yes"),"Yes","No")</f>
        <v>Yes</v>
      </c>
      <c r="Q2952">
        <v>38</v>
      </c>
      <c r="R2952" s="2"/>
    </row>
    <row r="2953" spans="1:18" x14ac:dyDescent="0.25">
      <c r="A2953">
        <v>2952</v>
      </c>
      <c r="B2953" t="s">
        <v>4462</v>
      </c>
      <c r="C2953" t="s">
        <v>10</v>
      </c>
      <c r="D2953" s="50">
        <v>44992</v>
      </c>
      <c r="E2953">
        <f>YEAR(Tabela1[[#This Row],[Start Date]])</f>
        <v>2023</v>
      </c>
      <c r="F2953">
        <f>ROUNDUP(MONTH(Tabela1[[#This Row],[Start Date]])/3,0)</f>
        <v>1</v>
      </c>
      <c r="G2953" t="s">
        <v>8</v>
      </c>
      <c r="H2953">
        <v>5</v>
      </c>
      <c r="I2953" t="s">
        <v>14</v>
      </c>
      <c r="J2953" t="s">
        <v>8</v>
      </c>
      <c r="K2953">
        <v>30</v>
      </c>
      <c r="L2953" t="s">
        <v>11</v>
      </c>
      <c r="M2953">
        <v>0</v>
      </c>
      <c r="N2953">
        <v>1</v>
      </c>
      <c r="O2953" t="str">
        <f>IF(AND(Tabela1[[#This Row],[EA Play Season Pass]]="Yes",Tabela1[[#This Row],[Minecraft Season Pass]]="Yes"),"Yes","No")</f>
        <v>No</v>
      </c>
      <c r="P2953" t="str">
        <f>IF(OR(Tabela1[[#This Row],[EA Play Season Pass]]="Yes",Tabela1[[#This Row],[Minecraft Season Pass]]="Yes"),"Yes","No")</f>
        <v>Yes</v>
      </c>
      <c r="Q2953">
        <v>34</v>
      </c>
      <c r="R2953" s="2"/>
    </row>
    <row r="2954" spans="1:18" x14ac:dyDescent="0.25">
      <c r="A2954">
        <v>2953</v>
      </c>
      <c r="B2954" t="s">
        <v>189</v>
      </c>
      <c r="C2954" t="s">
        <v>13</v>
      </c>
      <c r="D2954" s="50">
        <v>44993</v>
      </c>
      <c r="E2954">
        <f>YEAR(Tabela1[[#This Row],[Start Date]])</f>
        <v>2023</v>
      </c>
      <c r="F2954">
        <f>ROUNDUP(MONTH(Tabela1[[#This Row],[Start Date]])/3,0)</f>
        <v>1</v>
      </c>
      <c r="G2954" t="s">
        <v>11</v>
      </c>
      <c r="H2954">
        <v>10</v>
      </c>
      <c r="I2954" t="s">
        <v>12</v>
      </c>
      <c r="J2954" t="s">
        <v>11</v>
      </c>
      <c r="K2954">
        <v>0</v>
      </c>
      <c r="L2954" t="s">
        <v>11</v>
      </c>
      <c r="M2954">
        <v>0</v>
      </c>
      <c r="N2954">
        <v>2</v>
      </c>
      <c r="O2954" t="str">
        <f>IF(AND(Tabela1[[#This Row],[EA Play Season Pass]]="Yes",Tabela1[[#This Row],[Minecraft Season Pass]]="Yes"),"Yes","No")</f>
        <v>No</v>
      </c>
      <c r="P2954" t="str">
        <f>IF(OR(Tabela1[[#This Row],[EA Play Season Pass]]="Yes",Tabela1[[#This Row],[Minecraft Season Pass]]="Yes"),"Yes","No")</f>
        <v>No</v>
      </c>
      <c r="Q2954">
        <v>8</v>
      </c>
      <c r="R2954" s="2"/>
    </row>
    <row r="2955" spans="1:18" x14ac:dyDescent="0.25">
      <c r="A2955">
        <v>2954</v>
      </c>
      <c r="B2955" t="s">
        <v>1624</v>
      </c>
      <c r="C2955" t="s">
        <v>13</v>
      </c>
      <c r="D2955" s="50">
        <v>44993</v>
      </c>
      <c r="E2955">
        <f>YEAR(Tabela1[[#This Row],[Start Date]])</f>
        <v>2023</v>
      </c>
      <c r="F2955">
        <f>ROUNDUP(MONTH(Tabela1[[#This Row],[Start Date]])/3,0)</f>
        <v>1</v>
      </c>
      <c r="G2955" t="s">
        <v>8</v>
      </c>
      <c r="H2955">
        <v>10</v>
      </c>
      <c r="I2955" t="s">
        <v>12</v>
      </c>
      <c r="J2955" t="s">
        <v>8</v>
      </c>
      <c r="K2955">
        <v>30</v>
      </c>
      <c r="L2955" t="s">
        <v>11</v>
      </c>
      <c r="M2955">
        <v>0</v>
      </c>
      <c r="N2955">
        <v>3</v>
      </c>
      <c r="O2955" t="str">
        <f>IF(AND(Tabela1[[#This Row],[EA Play Season Pass]]="Yes",Tabela1[[#This Row],[Minecraft Season Pass]]="Yes"),"Yes","No")</f>
        <v>No</v>
      </c>
      <c r="P2955" t="str">
        <f>IF(OR(Tabela1[[#This Row],[EA Play Season Pass]]="Yes",Tabela1[[#This Row],[Minecraft Season Pass]]="Yes"),"Yes","No")</f>
        <v>Yes</v>
      </c>
      <c r="Q2955">
        <v>37</v>
      </c>
      <c r="R2955" s="2"/>
    </row>
    <row r="2956" spans="1:18" x14ac:dyDescent="0.25">
      <c r="A2956">
        <v>2955</v>
      </c>
      <c r="B2956" t="s">
        <v>1199</v>
      </c>
      <c r="C2956" t="s">
        <v>13</v>
      </c>
      <c r="D2956" s="50">
        <v>44993</v>
      </c>
      <c r="E2956">
        <f>YEAR(Tabela1[[#This Row],[Start Date]])</f>
        <v>2023</v>
      </c>
      <c r="F2956">
        <f>ROUNDUP(MONTH(Tabela1[[#This Row],[Start Date]])/3,0)</f>
        <v>1</v>
      </c>
      <c r="G2956" t="s">
        <v>8</v>
      </c>
      <c r="H2956">
        <v>10</v>
      </c>
      <c r="I2956" t="s">
        <v>14</v>
      </c>
      <c r="J2956" t="s">
        <v>8</v>
      </c>
      <c r="K2956">
        <v>30</v>
      </c>
      <c r="L2956" t="s">
        <v>11</v>
      </c>
      <c r="M2956">
        <v>0</v>
      </c>
      <c r="N2956">
        <v>2</v>
      </c>
      <c r="O2956" t="str">
        <f>IF(AND(Tabela1[[#This Row],[EA Play Season Pass]]="Yes",Tabela1[[#This Row],[Minecraft Season Pass]]="Yes"),"Yes","No")</f>
        <v>No</v>
      </c>
      <c r="P2956" t="str">
        <f>IF(OR(Tabela1[[#This Row],[EA Play Season Pass]]="Yes",Tabela1[[#This Row],[Minecraft Season Pass]]="Yes"),"Yes","No")</f>
        <v>Yes</v>
      </c>
      <c r="Q2956">
        <v>38</v>
      </c>
      <c r="R2956" s="2"/>
    </row>
    <row r="2957" spans="1:18" x14ac:dyDescent="0.25">
      <c r="A2957">
        <v>2956</v>
      </c>
      <c r="B2957" t="s">
        <v>5228</v>
      </c>
      <c r="C2957" t="s">
        <v>7</v>
      </c>
      <c r="D2957" s="50">
        <v>44993</v>
      </c>
      <c r="E2957">
        <f>YEAR(Tabela1[[#This Row],[Start Date]])</f>
        <v>2023</v>
      </c>
      <c r="F2957">
        <f>ROUNDUP(MONTH(Tabela1[[#This Row],[Start Date]])/3,0)</f>
        <v>1</v>
      </c>
      <c r="G2957" t="s">
        <v>11</v>
      </c>
      <c r="H2957">
        <v>15</v>
      </c>
      <c r="I2957" t="s">
        <v>9</v>
      </c>
      <c r="J2957" t="s">
        <v>11</v>
      </c>
      <c r="K2957">
        <v>0</v>
      </c>
      <c r="L2957" t="s">
        <v>11</v>
      </c>
      <c r="M2957">
        <v>0</v>
      </c>
      <c r="N2957">
        <v>3</v>
      </c>
      <c r="O2957" t="str">
        <f>IF(AND(Tabela1[[#This Row],[EA Play Season Pass]]="Yes",Tabela1[[#This Row],[Minecraft Season Pass]]="Yes"),"Yes","No")</f>
        <v>No</v>
      </c>
      <c r="P2957" t="str">
        <f>IF(OR(Tabela1[[#This Row],[EA Play Season Pass]]="Yes",Tabela1[[#This Row],[Minecraft Season Pass]]="Yes"),"Yes","No")</f>
        <v>No</v>
      </c>
      <c r="Q2957">
        <v>12</v>
      </c>
      <c r="R2957" s="2"/>
    </row>
    <row r="2958" spans="1:18" x14ac:dyDescent="0.25">
      <c r="A2958">
        <v>2957</v>
      </c>
      <c r="B2958" t="s">
        <v>5229</v>
      </c>
      <c r="C2958" t="s">
        <v>13</v>
      </c>
      <c r="D2958" s="50">
        <v>44993</v>
      </c>
      <c r="E2958">
        <f>YEAR(Tabela1[[#This Row],[Start Date]])</f>
        <v>2023</v>
      </c>
      <c r="F2958">
        <f>ROUNDUP(MONTH(Tabela1[[#This Row],[Start Date]])/3,0)</f>
        <v>1</v>
      </c>
      <c r="G2958" t="s">
        <v>11</v>
      </c>
      <c r="H2958">
        <v>10</v>
      </c>
      <c r="I2958" t="s">
        <v>14</v>
      </c>
      <c r="J2958" t="s">
        <v>8</v>
      </c>
      <c r="K2958">
        <v>30</v>
      </c>
      <c r="L2958" t="s">
        <v>8</v>
      </c>
      <c r="M2958">
        <v>20</v>
      </c>
      <c r="N2958">
        <v>3</v>
      </c>
      <c r="O2958" t="str">
        <f>IF(AND(Tabela1[[#This Row],[EA Play Season Pass]]="Yes",Tabela1[[#This Row],[Minecraft Season Pass]]="Yes"),"Yes","No")</f>
        <v>Yes</v>
      </c>
      <c r="P2958" t="str">
        <f>IF(OR(Tabela1[[#This Row],[EA Play Season Pass]]="Yes",Tabela1[[#This Row],[Minecraft Season Pass]]="Yes"),"Yes","No")</f>
        <v>Yes</v>
      </c>
      <c r="Q2958">
        <v>57</v>
      </c>
      <c r="R2958" s="2"/>
    </row>
    <row r="2959" spans="1:18" x14ac:dyDescent="0.25">
      <c r="A2959">
        <v>2958</v>
      </c>
      <c r="B2959" t="s">
        <v>4056</v>
      </c>
      <c r="C2959" t="s">
        <v>13</v>
      </c>
      <c r="D2959" s="50">
        <v>44993</v>
      </c>
      <c r="E2959">
        <f>YEAR(Tabela1[[#This Row],[Start Date]])</f>
        <v>2023</v>
      </c>
      <c r="F2959">
        <f>ROUNDUP(MONTH(Tabela1[[#This Row],[Start Date]])/3,0)</f>
        <v>1</v>
      </c>
      <c r="G2959" t="s">
        <v>11</v>
      </c>
      <c r="H2959">
        <v>10</v>
      </c>
      <c r="I2959" t="s">
        <v>9</v>
      </c>
      <c r="J2959" t="s">
        <v>11</v>
      </c>
      <c r="K2959">
        <v>0</v>
      </c>
      <c r="L2959" t="s">
        <v>8</v>
      </c>
      <c r="M2959">
        <v>20</v>
      </c>
      <c r="N2959">
        <v>2</v>
      </c>
      <c r="O2959" t="str">
        <f>IF(AND(Tabela1[[#This Row],[EA Play Season Pass]]="Yes",Tabela1[[#This Row],[Minecraft Season Pass]]="Yes"),"Yes","No")</f>
        <v>No</v>
      </c>
      <c r="P2959" t="str">
        <f>IF(OR(Tabela1[[#This Row],[EA Play Season Pass]]="Yes",Tabela1[[#This Row],[Minecraft Season Pass]]="Yes"),"Yes","No")</f>
        <v>Yes</v>
      </c>
      <c r="Q2959">
        <v>28</v>
      </c>
      <c r="R2959" s="2"/>
    </row>
    <row r="2960" spans="1:18" x14ac:dyDescent="0.25">
      <c r="A2960">
        <v>2959</v>
      </c>
      <c r="B2960" t="s">
        <v>5230</v>
      </c>
      <c r="C2960" t="s">
        <v>13</v>
      </c>
      <c r="D2960" s="50">
        <v>44993</v>
      </c>
      <c r="E2960">
        <f>YEAR(Tabela1[[#This Row],[Start Date]])</f>
        <v>2023</v>
      </c>
      <c r="F2960">
        <f>ROUNDUP(MONTH(Tabela1[[#This Row],[Start Date]])/3,0)</f>
        <v>1</v>
      </c>
      <c r="G2960" t="s">
        <v>8</v>
      </c>
      <c r="H2960">
        <v>10</v>
      </c>
      <c r="I2960" t="s">
        <v>12</v>
      </c>
      <c r="J2960" t="s">
        <v>8</v>
      </c>
      <c r="K2960">
        <v>30</v>
      </c>
      <c r="L2960" t="s">
        <v>8</v>
      </c>
      <c r="M2960">
        <v>20</v>
      </c>
      <c r="N2960">
        <v>1</v>
      </c>
      <c r="O2960" t="str">
        <f>IF(AND(Tabela1[[#This Row],[EA Play Season Pass]]="Yes",Tabela1[[#This Row],[Minecraft Season Pass]]="Yes"),"Yes","No")</f>
        <v>Yes</v>
      </c>
      <c r="P2960" t="str">
        <f>IF(OR(Tabela1[[#This Row],[EA Play Season Pass]]="Yes",Tabela1[[#This Row],[Minecraft Season Pass]]="Yes"),"Yes","No")</f>
        <v>Yes</v>
      </c>
      <c r="Q2960">
        <v>59</v>
      </c>
      <c r="R2960" s="2"/>
    </row>
    <row r="2961" spans="1:18" x14ac:dyDescent="0.25">
      <c r="A2961">
        <v>2960</v>
      </c>
      <c r="B2961" t="s">
        <v>5231</v>
      </c>
      <c r="C2961" t="s">
        <v>13</v>
      </c>
      <c r="D2961" s="50">
        <v>44993</v>
      </c>
      <c r="E2961">
        <f>YEAR(Tabela1[[#This Row],[Start Date]])</f>
        <v>2023</v>
      </c>
      <c r="F2961">
        <f>ROUNDUP(MONTH(Tabela1[[#This Row],[Start Date]])/3,0)</f>
        <v>1</v>
      </c>
      <c r="G2961" t="s">
        <v>8</v>
      </c>
      <c r="H2961">
        <v>10</v>
      </c>
      <c r="I2961" t="s">
        <v>14</v>
      </c>
      <c r="J2961" t="s">
        <v>8</v>
      </c>
      <c r="K2961">
        <v>30</v>
      </c>
      <c r="L2961" t="s">
        <v>8</v>
      </c>
      <c r="M2961">
        <v>20</v>
      </c>
      <c r="N2961">
        <v>2</v>
      </c>
      <c r="O2961" t="str">
        <f>IF(AND(Tabela1[[#This Row],[EA Play Season Pass]]="Yes",Tabela1[[#This Row],[Minecraft Season Pass]]="Yes"),"Yes","No")</f>
        <v>Yes</v>
      </c>
      <c r="P2961" t="str">
        <f>IF(OR(Tabela1[[#This Row],[EA Play Season Pass]]="Yes",Tabela1[[#This Row],[Minecraft Season Pass]]="Yes"),"Yes","No")</f>
        <v>Yes</v>
      </c>
      <c r="Q2961">
        <v>58</v>
      </c>
      <c r="R2961" s="2"/>
    </row>
    <row r="2962" spans="1:18" x14ac:dyDescent="0.25">
      <c r="A2962">
        <v>2961</v>
      </c>
      <c r="B2962" t="s">
        <v>5232</v>
      </c>
      <c r="C2962" t="s">
        <v>13</v>
      </c>
      <c r="D2962" s="50">
        <v>44993</v>
      </c>
      <c r="E2962">
        <f>YEAR(Tabela1[[#This Row],[Start Date]])</f>
        <v>2023</v>
      </c>
      <c r="F2962">
        <f>ROUNDUP(MONTH(Tabela1[[#This Row],[Start Date]])/3,0)</f>
        <v>1</v>
      </c>
      <c r="G2962" t="s">
        <v>8</v>
      </c>
      <c r="H2962">
        <v>10</v>
      </c>
      <c r="I2962" t="s">
        <v>9</v>
      </c>
      <c r="J2962" t="s">
        <v>11</v>
      </c>
      <c r="K2962">
        <v>0</v>
      </c>
      <c r="L2962" t="s">
        <v>8</v>
      </c>
      <c r="M2962">
        <v>20</v>
      </c>
      <c r="N2962">
        <v>2</v>
      </c>
      <c r="O2962" t="str">
        <f>IF(AND(Tabela1[[#This Row],[EA Play Season Pass]]="Yes",Tabela1[[#This Row],[Minecraft Season Pass]]="Yes"),"Yes","No")</f>
        <v>No</v>
      </c>
      <c r="P2962" t="str">
        <f>IF(OR(Tabela1[[#This Row],[EA Play Season Pass]]="Yes",Tabela1[[#This Row],[Minecraft Season Pass]]="Yes"),"Yes","No")</f>
        <v>Yes</v>
      </c>
      <c r="Q2962">
        <v>28</v>
      </c>
      <c r="R2962" s="2"/>
    </row>
    <row r="2963" spans="1:18" x14ac:dyDescent="0.25">
      <c r="A2963">
        <v>2962</v>
      </c>
      <c r="B2963" t="s">
        <v>380</v>
      </c>
      <c r="C2963" t="s">
        <v>13</v>
      </c>
      <c r="D2963" s="50">
        <v>44994</v>
      </c>
      <c r="E2963">
        <f>YEAR(Tabela1[[#This Row],[Start Date]])</f>
        <v>2023</v>
      </c>
      <c r="F2963">
        <f>ROUNDUP(MONTH(Tabela1[[#This Row],[Start Date]])/3,0)</f>
        <v>1</v>
      </c>
      <c r="G2963" t="s">
        <v>11</v>
      </c>
      <c r="H2963">
        <v>10</v>
      </c>
      <c r="I2963" t="s">
        <v>12</v>
      </c>
      <c r="J2963" t="s">
        <v>11</v>
      </c>
      <c r="K2963">
        <v>0</v>
      </c>
      <c r="L2963" t="s">
        <v>11</v>
      </c>
      <c r="M2963">
        <v>0</v>
      </c>
      <c r="N2963">
        <v>2</v>
      </c>
      <c r="O2963" t="str">
        <f>IF(AND(Tabela1[[#This Row],[EA Play Season Pass]]="Yes",Tabela1[[#This Row],[Minecraft Season Pass]]="Yes"),"Yes","No")</f>
        <v>No</v>
      </c>
      <c r="P2963" t="str">
        <f>IF(OR(Tabela1[[#This Row],[EA Play Season Pass]]="Yes",Tabela1[[#This Row],[Minecraft Season Pass]]="Yes"),"Yes","No")</f>
        <v>No</v>
      </c>
      <c r="Q2963">
        <v>8</v>
      </c>
      <c r="R2963" s="2"/>
    </row>
    <row r="2964" spans="1:18" x14ac:dyDescent="0.25">
      <c r="A2964">
        <v>2963</v>
      </c>
      <c r="B2964" t="s">
        <v>923</v>
      </c>
      <c r="C2964" t="s">
        <v>7</v>
      </c>
      <c r="D2964" s="50">
        <v>44994</v>
      </c>
      <c r="E2964">
        <f>YEAR(Tabela1[[#This Row],[Start Date]])</f>
        <v>2023</v>
      </c>
      <c r="F2964">
        <f>ROUNDUP(MONTH(Tabela1[[#This Row],[Start Date]])/3,0)</f>
        <v>1</v>
      </c>
      <c r="G2964" t="s">
        <v>11</v>
      </c>
      <c r="H2964">
        <v>15</v>
      </c>
      <c r="I2964" t="s">
        <v>12</v>
      </c>
      <c r="J2964" t="s">
        <v>11</v>
      </c>
      <c r="K2964">
        <v>0</v>
      </c>
      <c r="L2964" t="s">
        <v>11</v>
      </c>
      <c r="M2964">
        <v>0</v>
      </c>
      <c r="N2964">
        <v>2</v>
      </c>
      <c r="O2964" t="str">
        <f>IF(AND(Tabela1[[#This Row],[EA Play Season Pass]]="Yes",Tabela1[[#This Row],[Minecraft Season Pass]]="Yes"),"Yes","No")</f>
        <v>No</v>
      </c>
      <c r="P2964" t="str">
        <f>IF(OR(Tabela1[[#This Row],[EA Play Season Pass]]="Yes",Tabela1[[#This Row],[Minecraft Season Pass]]="Yes"),"Yes","No")</f>
        <v>No</v>
      </c>
      <c r="Q2964">
        <v>13</v>
      </c>
      <c r="R2964" s="2"/>
    </row>
    <row r="2965" spans="1:18" x14ac:dyDescent="0.25">
      <c r="A2965">
        <v>2964</v>
      </c>
      <c r="B2965" t="s">
        <v>1906</v>
      </c>
      <c r="C2965" t="s">
        <v>7</v>
      </c>
      <c r="D2965" s="50">
        <v>44994</v>
      </c>
      <c r="E2965">
        <f>YEAR(Tabela1[[#This Row],[Start Date]])</f>
        <v>2023</v>
      </c>
      <c r="F2965">
        <f>ROUNDUP(MONTH(Tabela1[[#This Row],[Start Date]])/3,0)</f>
        <v>1</v>
      </c>
      <c r="G2965" t="s">
        <v>8</v>
      </c>
      <c r="H2965">
        <v>15</v>
      </c>
      <c r="I2965" t="s">
        <v>14</v>
      </c>
      <c r="J2965" t="s">
        <v>11</v>
      </c>
      <c r="K2965">
        <v>0</v>
      </c>
      <c r="L2965" t="s">
        <v>8</v>
      </c>
      <c r="M2965">
        <v>20</v>
      </c>
      <c r="N2965">
        <v>3</v>
      </c>
      <c r="O2965" t="str">
        <f>IF(AND(Tabela1[[#This Row],[EA Play Season Pass]]="Yes",Tabela1[[#This Row],[Minecraft Season Pass]]="Yes"),"Yes","No")</f>
        <v>No</v>
      </c>
      <c r="P2965" t="str">
        <f>IF(OR(Tabela1[[#This Row],[EA Play Season Pass]]="Yes",Tabela1[[#This Row],[Minecraft Season Pass]]="Yes"),"Yes","No")</f>
        <v>Yes</v>
      </c>
      <c r="Q2965">
        <v>32</v>
      </c>
      <c r="R2965" s="2"/>
    </row>
    <row r="2966" spans="1:18" x14ac:dyDescent="0.25">
      <c r="A2966">
        <v>2965</v>
      </c>
      <c r="B2966" t="s">
        <v>5233</v>
      </c>
      <c r="C2966" t="s">
        <v>10</v>
      </c>
      <c r="D2966" s="50">
        <v>44994</v>
      </c>
      <c r="E2966">
        <f>YEAR(Tabela1[[#This Row],[Start Date]])</f>
        <v>2023</v>
      </c>
      <c r="F2966">
        <f>ROUNDUP(MONTH(Tabela1[[#This Row],[Start Date]])/3,0)</f>
        <v>1</v>
      </c>
      <c r="G2966" t="s">
        <v>11</v>
      </c>
      <c r="H2966">
        <v>5</v>
      </c>
      <c r="I2966" t="s">
        <v>9</v>
      </c>
      <c r="J2966" t="s">
        <v>11</v>
      </c>
      <c r="K2966">
        <v>0</v>
      </c>
      <c r="L2966" t="s">
        <v>11</v>
      </c>
      <c r="M2966">
        <v>0</v>
      </c>
      <c r="N2966">
        <v>2</v>
      </c>
      <c r="O2966" t="str">
        <f>IF(AND(Tabela1[[#This Row],[EA Play Season Pass]]="Yes",Tabela1[[#This Row],[Minecraft Season Pass]]="Yes"),"Yes","No")</f>
        <v>No</v>
      </c>
      <c r="P2966" t="str">
        <f>IF(OR(Tabela1[[#This Row],[EA Play Season Pass]]="Yes",Tabela1[[#This Row],[Minecraft Season Pass]]="Yes"),"Yes","No")</f>
        <v>No</v>
      </c>
      <c r="Q2966">
        <v>3</v>
      </c>
      <c r="R2966" s="2"/>
    </row>
    <row r="2967" spans="1:18" x14ac:dyDescent="0.25">
      <c r="A2967">
        <v>2966</v>
      </c>
      <c r="B2967" t="s">
        <v>2215</v>
      </c>
      <c r="C2967" t="s">
        <v>7</v>
      </c>
      <c r="D2967" s="50">
        <v>44994</v>
      </c>
      <c r="E2967">
        <f>YEAR(Tabela1[[#This Row],[Start Date]])</f>
        <v>2023</v>
      </c>
      <c r="F2967">
        <f>ROUNDUP(MONTH(Tabela1[[#This Row],[Start Date]])/3,0)</f>
        <v>1</v>
      </c>
      <c r="G2967" t="s">
        <v>11</v>
      </c>
      <c r="H2967">
        <v>15</v>
      </c>
      <c r="I2967" t="s">
        <v>12</v>
      </c>
      <c r="J2967" t="s">
        <v>11</v>
      </c>
      <c r="K2967">
        <v>0</v>
      </c>
      <c r="L2967" t="s">
        <v>11</v>
      </c>
      <c r="M2967">
        <v>0</v>
      </c>
      <c r="N2967">
        <v>1</v>
      </c>
      <c r="O2967" t="str">
        <f>IF(AND(Tabela1[[#This Row],[EA Play Season Pass]]="Yes",Tabela1[[#This Row],[Minecraft Season Pass]]="Yes"),"Yes","No")</f>
        <v>No</v>
      </c>
      <c r="P2967" t="str">
        <f>IF(OR(Tabela1[[#This Row],[EA Play Season Pass]]="Yes",Tabela1[[#This Row],[Minecraft Season Pass]]="Yes"),"Yes","No")</f>
        <v>No</v>
      </c>
      <c r="Q2967">
        <v>14</v>
      </c>
      <c r="R2967" s="2"/>
    </row>
    <row r="2968" spans="1:18" x14ac:dyDescent="0.25">
      <c r="A2968">
        <v>2967</v>
      </c>
      <c r="B2968" t="s">
        <v>5234</v>
      </c>
      <c r="C2968" t="s">
        <v>7</v>
      </c>
      <c r="D2968" s="50">
        <v>44994</v>
      </c>
      <c r="E2968">
        <f>YEAR(Tabela1[[#This Row],[Start Date]])</f>
        <v>2023</v>
      </c>
      <c r="F2968">
        <f>ROUNDUP(MONTH(Tabela1[[#This Row],[Start Date]])/3,0)</f>
        <v>1</v>
      </c>
      <c r="G2968" t="s">
        <v>8</v>
      </c>
      <c r="H2968">
        <v>15</v>
      </c>
      <c r="I2968" t="s">
        <v>12</v>
      </c>
      <c r="J2968" t="s">
        <v>8</v>
      </c>
      <c r="K2968">
        <v>30</v>
      </c>
      <c r="L2968" t="s">
        <v>8</v>
      </c>
      <c r="M2968">
        <v>20</v>
      </c>
      <c r="N2968">
        <v>3</v>
      </c>
      <c r="O2968" t="str">
        <f>IF(AND(Tabela1[[#This Row],[EA Play Season Pass]]="Yes",Tabela1[[#This Row],[Minecraft Season Pass]]="Yes"),"Yes","No")</f>
        <v>Yes</v>
      </c>
      <c r="P2968" t="str">
        <f>IF(OR(Tabela1[[#This Row],[EA Play Season Pass]]="Yes",Tabela1[[#This Row],[Minecraft Season Pass]]="Yes"),"Yes","No")</f>
        <v>Yes</v>
      </c>
      <c r="Q2968">
        <v>62</v>
      </c>
      <c r="R2968" s="2"/>
    </row>
    <row r="2969" spans="1:18" x14ac:dyDescent="0.25">
      <c r="A2969">
        <v>2968</v>
      </c>
      <c r="B2969" t="s">
        <v>2995</v>
      </c>
      <c r="C2969" t="s">
        <v>10</v>
      </c>
      <c r="D2969" s="50">
        <v>44994</v>
      </c>
      <c r="E2969">
        <f>YEAR(Tabela1[[#This Row],[Start Date]])</f>
        <v>2023</v>
      </c>
      <c r="F2969">
        <f>ROUNDUP(MONTH(Tabela1[[#This Row],[Start Date]])/3,0)</f>
        <v>1</v>
      </c>
      <c r="G2969" t="s">
        <v>11</v>
      </c>
      <c r="H2969">
        <v>5</v>
      </c>
      <c r="I2969" t="s">
        <v>14</v>
      </c>
      <c r="J2969" t="s">
        <v>11</v>
      </c>
      <c r="K2969">
        <v>0</v>
      </c>
      <c r="L2969" t="s">
        <v>11</v>
      </c>
      <c r="M2969">
        <v>0</v>
      </c>
      <c r="N2969">
        <v>1</v>
      </c>
      <c r="O2969" t="str">
        <f>IF(AND(Tabela1[[#This Row],[EA Play Season Pass]]="Yes",Tabela1[[#This Row],[Minecraft Season Pass]]="Yes"),"Yes","No")</f>
        <v>No</v>
      </c>
      <c r="P2969" t="str">
        <f>IF(OR(Tabela1[[#This Row],[EA Play Season Pass]]="Yes",Tabela1[[#This Row],[Minecraft Season Pass]]="Yes"),"Yes","No")</f>
        <v>No</v>
      </c>
      <c r="Q2969">
        <v>4</v>
      </c>
      <c r="R2969" s="2"/>
    </row>
    <row r="2970" spans="1:18" x14ac:dyDescent="0.25">
      <c r="A2970">
        <v>2969</v>
      </c>
      <c r="B2970" t="s">
        <v>5235</v>
      </c>
      <c r="C2970" t="s">
        <v>7</v>
      </c>
      <c r="D2970" s="50">
        <v>44994</v>
      </c>
      <c r="E2970">
        <f>YEAR(Tabela1[[#This Row],[Start Date]])</f>
        <v>2023</v>
      </c>
      <c r="F2970">
        <f>ROUNDUP(MONTH(Tabela1[[#This Row],[Start Date]])/3,0)</f>
        <v>1</v>
      </c>
      <c r="G2970" t="s">
        <v>8</v>
      </c>
      <c r="H2970">
        <v>15</v>
      </c>
      <c r="I2970" t="s">
        <v>12</v>
      </c>
      <c r="J2970" t="s">
        <v>8</v>
      </c>
      <c r="K2970">
        <v>30</v>
      </c>
      <c r="L2970" t="s">
        <v>11</v>
      </c>
      <c r="M2970">
        <v>0</v>
      </c>
      <c r="N2970">
        <v>1</v>
      </c>
      <c r="O2970" t="str">
        <f>IF(AND(Tabela1[[#This Row],[EA Play Season Pass]]="Yes",Tabela1[[#This Row],[Minecraft Season Pass]]="Yes"),"Yes","No")</f>
        <v>No</v>
      </c>
      <c r="P2970" t="str">
        <f>IF(OR(Tabela1[[#This Row],[EA Play Season Pass]]="Yes",Tabela1[[#This Row],[Minecraft Season Pass]]="Yes"),"Yes","No")</f>
        <v>Yes</v>
      </c>
      <c r="Q2970">
        <v>44</v>
      </c>
      <c r="R2970" s="2"/>
    </row>
    <row r="2971" spans="1:18" x14ac:dyDescent="0.25">
      <c r="A2971">
        <v>2970</v>
      </c>
      <c r="B2971" t="s">
        <v>5236</v>
      </c>
      <c r="C2971" t="s">
        <v>7</v>
      </c>
      <c r="D2971" s="50">
        <v>44994</v>
      </c>
      <c r="E2971">
        <f>YEAR(Tabela1[[#This Row],[Start Date]])</f>
        <v>2023</v>
      </c>
      <c r="F2971">
        <f>ROUNDUP(MONTH(Tabela1[[#This Row],[Start Date]])/3,0)</f>
        <v>1</v>
      </c>
      <c r="G2971" t="s">
        <v>11</v>
      </c>
      <c r="H2971">
        <v>15</v>
      </c>
      <c r="I2971" t="s">
        <v>12</v>
      </c>
      <c r="J2971" t="s">
        <v>11</v>
      </c>
      <c r="K2971">
        <v>0</v>
      </c>
      <c r="L2971" t="s">
        <v>8</v>
      </c>
      <c r="M2971">
        <v>20</v>
      </c>
      <c r="N2971">
        <v>2</v>
      </c>
      <c r="O2971" t="str">
        <f>IF(AND(Tabela1[[#This Row],[EA Play Season Pass]]="Yes",Tabela1[[#This Row],[Minecraft Season Pass]]="Yes"),"Yes","No")</f>
        <v>No</v>
      </c>
      <c r="P2971" t="str">
        <f>IF(OR(Tabela1[[#This Row],[EA Play Season Pass]]="Yes",Tabela1[[#This Row],[Minecraft Season Pass]]="Yes"),"Yes","No")</f>
        <v>Yes</v>
      </c>
      <c r="Q2971">
        <v>33</v>
      </c>
      <c r="R2971" s="2"/>
    </row>
    <row r="2972" spans="1:18" x14ac:dyDescent="0.25">
      <c r="A2972">
        <v>2971</v>
      </c>
      <c r="B2972" t="s">
        <v>5237</v>
      </c>
      <c r="C2972" t="s">
        <v>7</v>
      </c>
      <c r="D2972" s="50">
        <v>44994</v>
      </c>
      <c r="E2972">
        <f>YEAR(Tabela1[[#This Row],[Start Date]])</f>
        <v>2023</v>
      </c>
      <c r="F2972">
        <f>ROUNDUP(MONTH(Tabela1[[#This Row],[Start Date]])/3,0)</f>
        <v>1</v>
      </c>
      <c r="G2972" t="s">
        <v>11</v>
      </c>
      <c r="H2972">
        <v>15</v>
      </c>
      <c r="I2972" t="s">
        <v>12</v>
      </c>
      <c r="J2972" t="s">
        <v>11</v>
      </c>
      <c r="K2972">
        <v>0</v>
      </c>
      <c r="L2972" t="s">
        <v>8</v>
      </c>
      <c r="M2972">
        <v>20</v>
      </c>
      <c r="N2972">
        <v>1</v>
      </c>
      <c r="O2972" t="str">
        <f>IF(AND(Tabela1[[#This Row],[EA Play Season Pass]]="Yes",Tabela1[[#This Row],[Minecraft Season Pass]]="Yes"),"Yes","No")</f>
        <v>No</v>
      </c>
      <c r="P2972" t="str">
        <f>IF(OR(Tabela1[[#This Row],[EA Play Season Pass]]="Yes",Tabela1[[#This Row],[Minecraft Season Pass]]="Yes"),"Yes","No")</f>
        <v>Yes</v>
      </c>
      <c r="Q2972">
        <v>34</v>
      </c>
      <c r="R2972" s="2"/>
    </row>
    <row r="2973" spans="1:18" x14ac:dyDescent="0.25">
      <c r="A2973">
        <v>2972</v>
      </c>
      <c r="B2973" t="s">
        <v>3003</v>
      </c>
      <c r="C2973" t="s">
        <v>10</v>
      </c>
      <c r="D2973" s="50">
        <v>44995</v>
      </c>
      <c r="E2973">
        <f>YEAR(Tabela1[[#This Row],[Start Date]])</f>
        <v>2023</v>
      </c>
      <c r="F2973">
        <f>ROUNDUP(MONTH(Tabela1[[#This Row],[Start Date]])/3,0)</f>
        <v>1</v>
      </c>
      <c r="G2973" t="s">
        <v>8</v>
      </c>
      <c r="H2973">
        <v>5</v>
      </c>
      <c r="I2973" t="s">
        <v>9</v>
      </c>
      <c r="J2973" t="s">
        <v>11</v>
      </c>
      <c r="K2973">
        <v>0</v>
      </c>
      <c r="L2973" t="s">
        <v>8</v>
      </c>
      <c r="M2973">
        <v>20</v>
      </c>
      <c r="N2973">
        <v>3</v>
      </c>
      <c r="O2973" t="str">
        <f>IF(AND(Tabela1[[#This Row],[EA Play Season Pass]]="Yes",Tabela1[[#This Row],[Minecraft Season Pass]]="Yes"),"Yes","No")</f>
        <v>No</v>
      </c>
      <c r="P2973" t="str">
        <f>IF(OR(Tabela1[[#This Row],[EA Play Season Pass]]="Yes",Tabela1[[#This Row],[Minecraft Season Pass]]="Yes"),"Yes","No")</f>
        <v>Yes</v>
      </c>
      <c r="Q2973">
        <v>22</v>
      </c>
      <c r="R2973" s="2"/>
    </row>
    <row r="2974" spans="1:18" x14ac:dyDescent="0.25">
      <c r="A2974">
        <v>2973</v>
      </c>
      <c r="B2974" t="s">
        <v>5238</v>
      </c>
      <c r="C2974" t="s">
        <v>10</v>
      </c>
      <c r="D2974" s="50">
        <v>44995</v>
      </c>
      <c r="E2974">
        <f>YEAR(Tabela1[[#This Row],[Start Date]])</f>
        <v>2023</v>
      </c>
      <c r="F2974">
        <f>ROUNDUP(MONTH(Tabela1[[#This Row],[Start Date]])/3,0)</f>
        <v>1</v>
      </c>
      <c r="G2974" t="s">
        <v>11</v>
      </c>
      <c r="H2974">
        <v>5</v>
      </c>
      <c r="I2974" t="s">
        <v>9</v>
      </c>
      <c r="J2974" t="s">
        <v>11</v>
      </c>
      <c r="K2974">
        <v>0</v>
      </c>
      <c r="L2974" t="s">
        <v>11</v>
      </c>
      <c r="M2974">
        <v>0</v>
      </c>
      <c r="N2974">
        <v>3</v>
      </c>
      <c r="O2974" t="str">
        <f>IF(AND(Tabela1[[#This Row],[EA Play Season Pass]]="Yes",Tabela1[[#This Row],[Minecraft Season Pass]]="Yes"),"Yes","No")</f>
        <v>No</v>
      </c>
      <c r="P2974" t="str">
        <f>IF(OR(Tabela1[[#This Row],[EA Play Season Pass]]="Yes",Tabela1[[#This Row],[Minecraft Season Pass]]="Yes"),"Yes","No")</f>
        <v>No</v>
      </c>
      <c r="Q2974">
        <v>2</v>
      </c>
      <c r="R2974" s="2"/>
    </row>
    <row r="2975" spans="1:18" x14ac:dyDescent="0.25">
      <c r="A2975">
        <v>2974</v>
      </c>
      <c r="B2975" t="s">
        <v>5239</v>
      </c>
      <c r="C2975" t="s">
        <v>10</v>
      </c>
      <c r="D2975" s="50">
        <v>44995</v>
      </c>
      <c r="E2975">
        <f>YEAR(Tabela1[[#This Row],[Start Date]])</f>
        <v>2023</v>
      </c>
      <c r="F2975">
        <f>ROUNDUP(MONTH(Tabela1[[#This Row],[Start Date]])/3,0)</f>
        <v>1</v>
      </c>
      <c r="G2975" t="s">
        <v>8</v>
      </c>
      <c r="H2975">
        <v>5</v>
      </c>
      <c r="I2975" t="s">
        <v>12</v>
      </c>
      <c r="J2975" t="s">
        <v>11</v>
      </c>
      <c r="K2975">
        <v>0</v>
      </c>
      <c r="L2975" t="s">
        <v>8</v>
      </c>
      <c r="M2975">
        <v>20</v>
      </c>
      <c r="N2975">
        <v>3</v>
      </c>
      <c r="O2975" t="str">
        <f>IF(AND(Tabela1[[#This Row],[EA Play Season Pass]]="Yes",Tabela1[[#This Row],[Minecraft Season Pass]]="Yes"),"Yes","No")</f>
        <v>No</v>
      </c>
      <c r="P2975" t="str">
        <f>IF(OR(Tabela1[[#This Row],[EA Play Season Pass]]="Yes",Tabela1[[#This Row],[Minecraft Season Pass]]="Yes"),"Yes","No")</f>
        <v>Yes</v>
      </c>
      <c r="Q2975">
        <v>22</v>
      </c>
      <c r="R2975" s="2"/>
    </row>
    <row r="2976" spans="1:18" x14ac:dyDescent="0.25">
      <c r="A2976">
        <v>2975</v>
      </c>
      <c r="B2976" t="s">
        <v>4647</v>
      </c>
      <c r="C2976" t="s">
        <v>7</v>
      </c>
      <c r="D2976" s="50">
        <v>44995</v>
      </c>
      <c r="E2976">
        <f>YEAR(Tabela1[[#This Row],[Start Date]])</f>
        <v>2023</v>
      </c>
      <c r="F2976">
        <f>ROUNDUP(MONTH(Tabela1[[#This Row],[Start Date]])/3,0)</f>
        <v>1</v>
      </c>
      <c r="G2976" t="s">
        <v>8</v>
      </c>
      <c r="H2976">
        <v>15</v>
      </c>
      <c r="I2976" t="s">
        <v>14</v>
      </c>
      <c r="J2976" t="s">
        <v>8</v>
      </c>
      <c r="K2976">
        <v>30</v>
      </c>
      <c r="L2976" t="s">
        <v>11</v>
      </c>
      <c r="M2976">
        <v>0</v>
      </c>
      <c r="N2976">
        <v>1</v>
      </c>
      <c r="O2976" t="str">
        <f>IF(AND(Tabela1[[#This Row],[EA Play Season Pass]]="Yes",Tabela1[[#This Row],[Minecraft Season Pass]]="Yes"),"Yes","No")</f>
        <v>No</v>
      </c>
      <c r="P2976" t="str">
        <f>IF(OR(Tabela1[[#This Row],[EA Play Season Pass]]="Yes",Tabela1[[#This Row],[Minecraft Season Pass]]="Yes"),"Yes","No")</f>
        <v>Yes</v>
      </c>
      <c r="Q2976">
        <v>44</v>
      </c>
      <c r="R2976" s="2"/>
    </row>
    <row r="2977" spans="1:18" x14ac:dyDescent="0.25">
      <c r="A2977">
        <v>2976</v>
      </c>
      <c r="B2977" t="s">
        <v>5240</v>
      </c>
      <c r="C2977" t="s">
        <v>10</v>
      </c>
      <c r="D2977" s="50">
        <v>44995</v>
      </c>
      <c r="E2977">
        <f>YEAR(Tabela1[[#This Row],[Start Date]])</f>
        <v>2023</v>
      </c>
      <c r="F2977">
        <f>ROUNDUP(MONTH(Tabela1[[#This Row],[Start Date]])/3,0)</f>
        <v>1</v>
      </c>
      <c r="G2977" t="s">
        <v>8</v>
      </c>
      <c r="H2977">
        <v>5</v>
      </c>
      <c r="I2977" t="s">
        <v>14</v>
      </c>
      <c r="J2977" t="s">
        <v>11</v>
      </c>
      <c r="K2977">
        <v>0</v>
      </c>
      <c r="L2977" t="s">
        <v>11</v>
      </c>
      <c r="M2977">
        <v>0</v>
      </c>
      <c r="N2977">
        <v>1</v>
      </c>
      <c r="O2977" t="str">
        <f>IF(AND(Tabela1[[#This Row],[EA Play Season Pass]]="Yes",Tabela1[[#This Row],[Minecraft Season Pass]]="Yes"),"Yes","No")</f>
        <v>No</v>
      </c>
      <c r="P2977" t="str">
        <f>IF(OR(Tabela1[[#This Row],[EA Play Season Pass]]="Yes",Tabela1[[#This Row],[Minecraft Season Pass]]="Yes"),"Yes","No")</f>
        <v>No</v>
      </c>
      <c r="Q2977">
        <v>4</v>
      </c>
      <c r="R2977" s="2"/>
    </row>
    <row r="2978" spans="1:18" x14ac:dyDescent="0.25">
      <c r="A2978">
        <v>2977</v>
      </c>
      <c r="B2978" t="s">
        <v>2056</v>
      </c>
      <c r="C2978" t="s">
        <v>13</v>
      </c>
      <c r="D2978" s="50">
        <v>44995</v>
      </c>
      <c r="E2978">
        <f>YEAR(Tabela1[[#This Row],[Start Date]])</f>
        <v>2023</v>
      </c>
      <c r="F2978">
        <f>ROUNDUP(MONTH(Tabela1[[#This Row],[Start Date]])/3,0)</f>
        <v>1</v>
      </c>
      <c r="G2978" t="s">
        <v>8</v>
      </c>
      <c r="H2978">
        <v>10</v>
      </c>
      <c r="I2978" t="s">
        <v>9</v>
      </c>
      <c r="J2978" t="s">
        <v>8</v>
      </c>
      <c r="K2978">
        <v>30</v>
      </c>
      <c r="L2978" t="s">
        <v>8</v>
      </c>
      <c r="M2978">
        <v>20</v>
      </c>
      <c r="N2978">
        <v>1</v>
      </c>
      <c r="O2978" t="str">
        <f>IF(AND(Tabela1[[#This Row],[EA Play Season Pass]]="Yes",Tabela1[[#This Row],[Minecraft Season Pass]]="Yes"),"Yes","No")</f>
        <v>Yes</v>
      </c>
      <c r="P2978" t="str">
        <f>IF(OR(Tabela1[[#This Row],[EA Play Season Pass]]="Yes",Tabela1[[#This Row],[Minecraft Season Pass]]="Yes"),"Yes","No")</f>
        <v>Yes</v>
      </c>
      <c r="Q2978">
        <v>59</v>
      </c>
      <c r="R2978" s="2"/>
    </row>
    <row r="2979" spans="1:18" x14ac:dyDescent="0.25">
      <c r="A2979">
        <v>2978</v>
      </c>
      <c r="B2979" t="s">
        <v>346</v>
      </c>
      <c r="C2979" t="s">
        <v>7</v>
      </c>
      <c r="D2979" s="50">
        <v>44995</v>
      </c>
      <c r="E2979">
        <f>YEAR(Tabela1[[#This Row],[Start Date]])</f>
        <v>2023</v>
      </c>
      <c r="F2979">
        <f>ROUNDUP(MONTH(Tabela1[[#This Row],[Start Date]])/3,0)</f>
        <v>1</v>
      </c>
      <c r="G2979" t="s">
        <v>11</v>
      </c>
      <c r="H2979">
        <v>15</v>
      </c>
      <c r="I2979" t="s">
        <v>14</v>
      </c>
      <c r="J2979" t="s">
        <v>8</v>
      </c>
      <c r="K2979">
        <v>30</v>
      </c>
      <c r="L2979" t="s">
        <v>11</v>
      </c>
      <c r="M2979">
        <v>0</v>
      </c>
      <c r="N2979">
        <v>2</v>
      </c>
      <c r="O2979" t="str">
        <f>IF(AND(Tabela1[[#This Row],[EA Play Season Pass]]="Yes",Tabela1[[#This Row],[Minecraft Season Pass]]="Yes"),"Yes","No")</f>
        <v>No</v>
      </c>
      <c r="P2979" t="str">
        <f>IF(OR(Tabela1[[#This Row],[EA Play Season Pass]]="Yes",Tabela1[[#This Row],[Minecraft Season Pass]]="Yes"),"Yes","No")</f>
        <v>Yes</v>
      </c>
      <c r="Q2979">
        <v>43</v>
      </c>
      <c r="R2979" s="2"/>
    </row>
    <row r="2980" spans="1:18" x14ac:dyDescent="0.25">
      <c r="A2980">
        <v>2979</v>
      </c>
      <c r="B2980" t="s">
        <v>534</v>
      </c>
      <c r="C2980" t="s">
        <v>13</v>
      </c>
      <c r="D2980" s="50">
        <v>44995</v>
      </c>
      <c r="E2980">
        <f>YEAR(Tabela1[[#This Row],[Start Date]])</f>
        <v>2023</v>
      </c>
      <c r="F2980">
        <f>ROUNDUP(MONTH(Tabela1[[#This Row],[Start Date]])/3,0)</f>
        <v>1</v>
      </c>
      <c r="G2980" t="s">
        <v>11</v>
      </c>
      <c r="H2980">
        <v>10</v>
      </c>
      <c r="I2980" t="s">
        <v>14</v>
      </c>
      <c r="J2980" t="s">
        <v>11</v>
      </c>
      <c r="K2980">
        <v>0</v>
      </c>
      <c r="L2980" t="s">
        <v>8</v>
      </c>
      <c r="M2980">
        <v>20</v>
      </c>
      <c r="N2980">
        <v>1</v>
      </c>
      <c r="O2980" t="str">
        <f>IF(AND(Tabela1[[#This Row],[EA Play Season Pass]]="Yes",Tabela1[[#This Row],[Minecraft Season Pass]]="Yes"),"Yes","No")</f>
        <v>No</v>
      </c>
      <c r="P2980" t="str">
        <f>IF(OR(Tabela1[[#This Row],[EA Play Season Pass]]="Yes",Tabela1[[#This Row],[Minecraft Season Pass]]="Yes"),"Yes","No")</f>
        <v>Yes</v>
      </c>
      <c r="Q2980">
        <v>29</v>
      </c>
      <c r="R2980" s="2"/>
    </row>
    <row r="2981" spans="1:18" x14ac:dyDescent="0.25">
      <c r="A2981">
        <v>2980</v>
      </c>
      <c r="B2981" t="s">
        <v>5241</v>
      </c>
      <c r="C2981" t="s">
        <v>7</v>
      </c>
      <c r="D2981" s="50">
        <v>44996</v>
      </c>
      <c r="E2981">
        <f>YEAR(Tabela1[[#This Row],[Start Date]])</f>
        <v>2023</v>
      </c>
      <c r="F2981">
        <f>ROUNDUP(MONTH(Tabela1[[#This Row],[Start Date]])/3,0)</f>
        <v>1</v>
      </c>
      <c r="G2981" t="s">
        <v>8</v>
      </c>
      <c r="H2981">
        <v>15</v>
      </c>
      <c r="I2981" t="s">
        <v>14</v>
      </c>
      <c r="J2981" t="s">
        <v>11</v>
      </c>
      <c r="K2981">
        <v>0</v>
      </c>
      <c r="L2981" t="s">
        <v>8</v>
      </c>
      <c r="M2981">
        <v>20</v>
      </c>
      <c r="N2981">
        <v>3</v>
      </c>
      <c r="O2981" t="str">
        <f>IF(AND(Tabela1[[#This Row],[EA Play Season Pass]]="Yes",Tabela1[[#This Row],[Minecraft Season Pass]]="Yes"),"Yes","No")</f>
        <v>No</v>
      </c>
      <c r="P2981" t="str">
        <f>IF(OR(Tabela1[[#This Row],[EA Play Season Pass]]="Yes",Tabela1[[#This Row],[Minecraft Season Pass]]="Yes"),"Yes","No")</f>
        <v>Yes</v>
      </c>
      <c r="Q2981">
        <v>32</v>
      </c>
      <c r="R2981" s="2"/>
    </row>
    <row r="2982" spans="1:18" x14ac:dyDescent="0.25">
      <c r="A2982">
        <v>2981</v>
      </c>
      <c r="B2982" t="s">
        <v>5242</v>
      </c>
      <c r="C2982" t="s">
        <v>13</v>
      </c>
      <c r="D2982" s="50">
        <v>44996</v>
      </c>
      <c r="E2982">
        <f>YEAR(Tabela1[[#This Row],[Start Date]])</f>
        <v>2023</v>
      </c>
      <c r="F2982">
        <f>ROUNDUP(MONTH(Tabela1[[#This Row],[Start Date]])/3,0)</f>
        <v>1</v>
      </c>
      <c r="G2982" t="s">
        <v>8</v>
      </c>
      <c r="H2982">
        <v>10</v>
      </c>
      <c r="I2982" t="s">
        <v>14</v>
      </c>
      <c r="J2982" t="s">
        <v>11</v>
      </c>
      <c r="K2982">
        <v>0</v>
      </c>
      <c r="L2982" t="s">
        <v>8</v>
      </c>
      <c r="M2982">
        <v>20</v>
      </c>
      <c r="N2982">
        <v>2</v>
      </c>
      <c r="O2982" t="str">
        <f>IF(AND(Tabela1[[#This Row],[EA Play Season Pass]]="Yes",Tabela1[[#This Row],[Minecraft Season Pass]]="Yes"),"Yes","No")</f>
        <v>No</v>
      </c>
      <c r="P2982" t="str">
        <f>IF(OR(Tabela1[[#This Row],[EA Play Season Pass]]="Yes",Tabela1[[#This Row],[Minecraft Season Pass]]="Yes"),"Yes","No")</f>
        <v>Yes</v>
      </c>
      <c r="Q2982">
        <v>28</v>
      </c>
      <c r="R2982" s="2"/>
    </row>
    <row r="2983" spans="1:18" x14ac:dyDescent="0.25">
      <c r="A2983">
        <v>2982</v>
      </c>
      <c r="B2983" t="s">
        <v>20</v>
      </c>
      <c r="C2983" t="s">
        <v>7</v>
      </c>
      <c r="D2983" s="50">
        <v>44996</v>
      </c>
      <c r="E2983">
        <f>YEAR(Tabela1[[#This Row],[Start Date]])</f>
        <v>2023</v>
      </c>
      <c r="F2983">
        <f>ROUNDUP(MONTH(Tabela1[[#This Row],[Start Date]])/3,0)</f>
        <v>1</v>
      </c>
      <c r="G2983" t="s">
        <v>8</v>
      </c>
      <c r="H2983">
        <v>15</v>
      </c>
      <c r="I2983" t="s">
        <v>12</v>
      </c>
      <c r="J2983" t="s">
        <v>8</v>
      </c>
      <c r="K2983">
        <v>30</v>
      </c>
      <c r="L2983" t="s">
        <v>11</v>
      </c>
      <c r="M2983">
        <v>0</v>
      </c>
      <c r="N2983">
        <v>1</v>
      </c>
      <c r="O2983" t="str">
        <f>IF(AND(Tabela1[[#This Row],[EA Play Season Pass]]="Yes",Tabela1[[#This Row],[Minecraft Season Pass]]="Yes"),"Yes","No")</f>
        <v>No</v>
      </c>
      <c r="P2983" t="str">
        <f>IF(OR(Tabela1[[#This Row],[EA Play Season Pass]]="Yes",Tabela1[[#This Row],[Minecraft Season Pass]]="Yes"),"Yes","No")</f>
        <v>Yes</v>
      </c>
      <c r="Q2983">
        <v>44</v>
      </c>
      <c r="R2983" s="2"/>
    </row>
    <row r="2984" spans="1:18" x14ac:dyDescent="0.25">
      <c r="A2984">
        <v>2983</v>
      </c>
      <c r="B2984" t="s">
        <v>2563</v>
      </c>
      <c r="C2984" t="s">
        <v>13</v>
      </c>
      <c r="D2984" s="50">
        <v>44996</v>
      </c>
      <c r="E2984">
        <f>YEAR(Tabela1[[#This Row],[Start Date]])</f>
        <v>2023</v>
      </c>
      <c r="F2984">
        <f>ROUNDUP(MONTH(Tabela1[[#This Row],[Start Date]])/3,0)</f>
        <v>1</v>
      </c>
      <c r="G2984" t="s">
        <v>11</v>
      </c>
      <c r="H2984">
        <v>10</v>
      </c>
      <c r="I2984" t="s">
        <v>9</v>
      </c>
      <c r="J2984" t="s">
        <v>8</v>
      </c>
      <c r="K2984">
        <v>30</v>
      </c>
      <c r="L2984" t="s">
        <v>11</v>
      </c>
      <c r="M2984">
        <v>0</v>
      </c>
      <c r="N2984">
        <v>1</v>
      </c>
      <c r="O2984" t="str">
        <f>IF(AND(Tabela1[[#This Row],[EA Play Season Pass]]="Yes",Tabela1[[#This Row],[Minecraft Season Pass]]="Yes"),"Yes","No")</f>
        <v>No</v>
      </c>
      <c r="P2984" t="str">
        <f>IF(OR(Tabela1[[#This Row],[EA Play Season Pass]]="Yes",Tabela1[[#This Row],[Minecraft Season Pass]]="Yes"),"Yes","No")</f>
        <v>Yes</v>
      </c>
      <c r="Q2984">
        <v>39</v>
      </c>
      <c r="R2984" s="2"/>
    </row>
    <row r="2985" spans="1:18" x14ac:dyDescent="0.25">
      <c r="A2985">
        <v>2984</v>
      </c>
      <c r="B2985" t="s">
        <v>5243</v>
      </c>
      <c r="C2985" t="s">
        <v>7</v>
      </c>
      <c r="D2985" s="50">
        <v>44996</v>
      </c>
      <c r="E2985">
        <f>YEAR(Tabela1[[#This Row],[Start Date]])</f>
        <v>2023</v>
      </c>
      <c r="F2985">
        <f>ROUNDUP(MONTH(Tabela1[[#This Row],[Start Date]])/3,0)</f>
        <v>1</v>
      </c>
      <c r="G2985" t="s">
        <v>8</v>
      </c>
      <c r="H2985">
        <v>15</v>
      </c>
      <c r="I2985" t="s">
        <v>12</v>
      </c>
      <c r="J2985" t="s">
        <v>8</v>
      </c>
      <c r="K2985">
        <v>30</v>
      </c>
      <c r="L2985" t="s">
        <v>11</v>
      </c>
      <c r="M2985">
        <v>0</v>
      </c>
      <c r="N2985">
        <v>1</v>
      </c>
      <c r="O2985" t="str">
        <f>IF(AND(Tabela1[[#This Row],[EA Play Season Pass]]="Yes",Tabela1[[#This Row],[Minecraft Season Pass]]="Yes"),"Yes","No")</f>
        <v>No</v>
      </c>
      <c r="P2985" t="str">
        <f>IF(OR(Tabela1[[#This Row],[EA Play Season Pass]]="Yes",Tabela1[[#This Row],[Minecraft Season Pass]]="Yes"),"Yes","No")</f>
        <v>Yes</v>
      </c>
      <c r="Q2985">
        <v>44</v>
      </c>
      <c r="R2985" s="2"/>
    </row>
    <row r="2986" spans="1:18" x14ac:dyDescent="0.25">
      <c r="A2986">
        <v>2985</v>
      </c>
      <c r="B2986" t="s">
        <v>5244</v>
      </c>
      <c r="C2986" t="s">
        <v>7</v>
      </c>
      <c r="D2986" s="50">
        <v>44996</v>
      </c>
      <c r="E2986">
        <f>YEAR(Tabela1[[#This Row],[Start Date]])</f>
        <v>2023</v>
      </c>
      <c r="F2986">
        <f>ROUNDUP(MONTH(Tabela1[[#This Row],[Start Date]])/3,0)</f>
        <v>1</v>
      </c>
      <c r="G2986" t="s">
        <v>8</v>
      </c>
      <c r="H2986">
        <v>15</v>
      </c>
      <c r="I2986" t="s">
        <v>14</v>
      </c>
      <c r="J2986" t="s">
        <v>8</v>
      </c>
      <c r="K2986">
        <v>30</v>
      </c>
      <c r="L2986" t="s">
        <v>11</v>
      </c>
      <c r="M2986">
        <v>0</v>
      </c>
      <c r="N2986">
        <v>1</v>
      </c>
      <c r="O2986" t="str">
        <f>IF(AND(Tabela1[[#This Row],[EA Play Season Pass]]="Yes",Tabela1[[#This Row],[Minecraft Season Pass]]="Yes"),"Yes","No")</f>
        <v>No</v>
      </c>
      <c r="P2986" t="str">
        <f>IF(OR(Tabela1[[#This Row],[EA Play Season Pass]]="Yes",Tabela1[[#This Row],[Minecraft Season Pass]]="Yes"),"Yes","No")</f>
        <v>Yes</v>
      </c>
      <c r="Q2986">
        <v>44</v>
      </c>
      <c r="R2986" s="2"/>
    </row>
    <row r="2987" spans="1:18" x14ac:dyDescent="0.25">
      <c r="A2987">
        <v>2986</v>
      </c>
      <c r="B2987" t="s">
        <v>5245</v>
      </c>
      <c r="C2987" t="s">
        <v>7</v>
      </c>
      <c r="D2987" s="50">
        <v>44996</v>
      </c>
      <c r="E2987">
        <f>YEAR(Tabela1[[#This Row],[Start Date]])</f>
        <v>2023</v>
      </c>
      <c r="F2987">
        <f>ROUNDUP(MONTH(Tabela1[[#This Row],[Start Date]])/3,0)</f>
        <v>1</v>
      </c>
      <c r="G2987" t="s">
        <v>11</v>
      </c>
      <c r="H2987">
        <v>15</v>
      </c>
      <c r="I2987" t="s">
        <v>9</v>
      </c>
      <c r="J2987" t="s">
        <v>11</v>
      </c>
      <c r="K2987">
        <v>0</v>
      </c>
      <c r="L2987" t="s">
        <v>11</v>
      </c>
      <c r="M2987">
        <v>0</v>
      </c>
      <c r="N2987">
        <v>1</v>
      </c>
      <c r="O2987" t="str">
        <f>IF(AND(Tabela1[[#This Row],[EA Play Season Pass]]="Yes",Tabela1[[#This Row],[Minecraft Season Pass]]="Yes"),"Yes","No")</f>
        <v>No</v>
      </c>
      <c r="P2987" t="str">
        <f>IF(OR(Tabela1[[#This Row],[EA Play Season Pass]]="Yes",Tabela1[[#This Row],[Minecraft Season Pass]]="Yes"),"Yes","No")</f>
        <v>No</v>
      </c>
      <c r="Q2987">
        <v>14</v>
      </c>
      <c r="R2987" s="2"/>
    </row>
    <row r="2988" spans="1:18" x14ac:dyDescent="0.25">
      <c r="A2988">
        <v>2987</v>
      </c>
      <c r="B2988" t="s">
        <v>1362</v>
      </c>
      <c r="C2988" t="s">
        <v>7</v>
      </c>
      <c r="D2988" s="50">
        <v>44997</v>
      </c>
      <c r="E2988">
        <f>YEAR(Tabela1[[#This Row],[Start Date]])</f>
        <v>2023</v>
      </c>
      <c r="F2988">
        <f>ROUNDUP(MONTH(Tabela1[[#This Row],[Start Date]])/3,0)</f>
        <v>1</v>
      </c>
      <c r="G2988" t="s">
        <v>8</v>
      </c>
      <c r="H2988">
        <v>15</v>
      </c>
      <c r="I2988" t="s">
        <v>14</v>
      </c>
      <c r="J2988" t="s">
        <v>8</v>
      </c>
      <c r="K2988">
        <v>30</v>
      </c>
      <c r="L2988" t="s">
        <v>11</v>
      </c>
      <c r="M2988">
        <v>0</v>
      </c>
      <c r="N2988">
        <v>1</v>
      </c>
      <c r="O2988" t="str">
        <f>IF(AND(Tabela1[[#This Row],[EA Play Season Pass]]="Yes",Tabela1[[#This Row],[Minecraft Season Pass]]="Yes"),"Yes","No")</f>
        <v>No</v>
      </c>
      <c r="P2988" t="str">
        <f>IF(OR(Tabela1[[#This Row],[EA Play Season Pass]]="Yes",Tabela1[[#This Row],[Minecraft Season Pass]]="Yes"),"Yes","No")</f>
        <v>Yes</v>
      </c>
      <c r="Q2988">
        <v>44</v>
      </c>
      <c r="R2988" s="2"/>
    </row>
    <row r="2989" spans="1:18" x14ac:dyDescent="0.25">
      <c r="A2989">
        <v>2988</v>
      </c>
      <c r="B2989" t="s">
        <v>3962</v>
      </c>
      <c r="C2989" t="s">
        <v>13</v>
      </c>
      <c r="D2989" s="50">
        <v>44997</v>
      </c>
      <c r="E2989">
        <f>YEAR(Tabela1[[#This Row],[Start Date]])</f>
        <v>2023</v>
      </c>
      <c r="F2989">
        <f>ROUNDUP(MONTH(Tabela1[[#This Row],[Start Date]])/3,0)</f>
        <v>1</v>
      </c>
      <c r="G2989" t="s">
        <v>8</v>
      </c>
      <c r="H2989">
        <v>10</v>
      </c>
      <c r="I2989" t="s">
        <v>14</v>
      </c>
      <c r="J2989" t="s">
        <v>11</v>
      </c>
      <c r="K2989">
        <v>0</v>
      </c>
      <c r="L2989" t="s">
        <v>11</v>
      </c>
      <c r="M2989">
        <v>0</v>
      </c>
      <c r="N2989">
        <v>3</v>
      </c>
      <c r="O2989" t="str">
        <f>IF(AND(Tabela1[[#This Row],[EA Play Season Pass]]="Yes",Tabela1[[#This Row],[Minecraft Season Pass]]="Yes"),"Yes","No")</f>
        <v>No</v>
      </c>
      <c r="P2989" t="str">
        <f>IF(OR(Tabela1[[#This Row],[EA Play Season Pass]]="Yes",Tabela1[[#This Row],[Minecraft Season Pass]]="Yes"),"Yes","No")</f>
        <v>No</v>
      </c>
      <c r="Q2989">
        <v>7</v>
      </c>
      <c r="R2989" s="2"/>
    </row>
    <row r="2990" spans="1:18" x14ac:dyDescent="0.25">
      <c r="A2990">
        <v>2989</v>
      </c>
      <c r="B2990" t="s">
        <v>5246</v>
      </c>
      <c r="C2990" t="s">
        <v>7</v>
      </c>
      <c r="D2990" s="50">
        <v>44997</v>
      </c>
      <c r="E2990">
        <f>YEAR(Tabela1[[#This Row],[Start Date]])</f>
        <v>2023</v>
      </c>
      <c r="F2990">
        <f>ROUNDUP(MONTH(Tabela1[[#This Row],[Start Date]])/3,0)</f>
        <v>1</v>
      </c>
      <c r="G2990" t="s">
        <v>8</v>
      </c>
      <c r="H2990">
        <v>15</v>
      </c>
      <c r="I2990" t="s">
        <v>14</v>
      </c>
      <c r="J2990" t="s">
        <v>11</v>
      </c>
      <c r="K2990">
        <v>0</v>
      </c>
      <c r="L2990" t="s">
        <v>11</v>
      </c>
      <c r="M2990">
        <v>0</v>
      </c>
      <c r="N2990">
        <v>1</v>
      </c>
      <c r="O2990" t="str">
        <f>IF(AND(Tabela1[[#This Row],[EA Play Season Pass]]="Yes",Tabela1[[#This Row],[Minecraft Season Pass]]="Yes"),"Yes","No")</f>
        <v>No</v>
      </c>
      <c r="P2990" t="str">
        <f>IF(OR(Tabela1[[#This Row],[EA Play Season Pass]]="Yes",Tabela1[[#This Row],[Minecraft Season Pass]]="Yes"),"Yes","No")</f>
        <v>No</v>
      </c>
      <c r="Q2990">
        <v>14</v>
      </c>
      <c r="R2990" s="2"/>
    </row>
    <row r="2991" spans="1:18" x14ac:dyDescent="0.25">
      <c r="A2991">
        <v>2990</v>
      </c>
      <c r="B2991" t="s">
        <v>5247</v>
      </c>
      <c r="C2991" t="s">
        <v>13</v>
      </c>
      <c r="D2991" s="50">
        <v>44997</v>
      </c>
      <c r="E2991">
        <f>YEAR(Tabela1[[#This Row],[Start Date]])</f>
        <v>2023</v>
      </c>
      <c r="F2991">
        <f>ROUNDUP(MONTH(Tabela1[[#This Row],[Start Date]])/3,0)</f>
        <v>1</v>
      </c>
      <c r="G2991" t="s">
        <v>8</v>
      </c>
      <c r="H2991">
        <v>10</v>
      </c>
      <c r="I2991" t="s">
        <v>9</v>
      </c>
      <c r="J2991" t="s">
        <v>11</v>
      </c>
      <c r="K2991">
        <v>0</v>
      </c>
      <c r="L2991" t="s">
        <v>11</v>
      </c>
      <c r="M2991">
        <v>0</v>
      </c>
      <c r="N2991">
        <v>2</v>
      </c>
      <c r="O2991" t="str">
        <f>IF(AND(Tabela1[[#This Row],[EA Play Season Pass]]="Yes",Tabela1[[#This Row],[Minecraft Season Pass]]="Yes"),"Yes","No")</f>
        <v>No</v>
      </c>
      <c r="P2991" t="str">
        <f>IF(OR(Tabela1[[#This Row],[EA Play Season Pass]]="Yes",Tabela1[[#This Row],[Minecraft Season Pass]]="Yes"),"Yes","No")</f>
        <v>No</v>
      </c>
      <c r="Q2991">
        <v>8</v>
      </c>
      <c r="R2991" s="2"/>
    </row>
    <row r="2992" spans="1:18" x14ac:dyDescent="0.25">
      <c r="A2992">
        <v>2991</v>
      </c>
      <c r="B2992" t="s">
        <v>5248</v>
      </c>
      <c r="C2992" t="s">
        <v>13</v>
      </c>
      <c r="D2992" s="50">
        <v>44998</v>
      </c>
      <c r="E2992">
        <f>YEAR(Tabela1[[#This Row],[Start Date]])</f>
        <v>2023</v>
      </c>
      <c r="F2992">
        <f>ROUNDUP(MONTH(Tabela1[[#This Row],[Start Date]])/3,0)</f>
        <v>1</v>
      </c>
      <c r="G2992" t="s">
        <v>11</v>
      </c>
      <c r="H2992">
        <v>10</v>
      </c>
      <c r="I2992" t="s">
        <v>9</v>
      </c>
      <c r="J2992" t="s">
        <v>11</v>
      </c>
      <c r="K2992">
        <v>0</v>
      </c>
      <c r="L2992" t="s">
        <v>11</v>
      </c>
      <c r="M2992">
        <v>0</v>
      </c>
      <c r="N2992">
        <v>2</v>
      </c>
      <c r="O2992" t="str">
        <f>IF(AND(Tabela1[[#This Row],[EA Play Season Pass]]="Yes",Tabela1[[#This Row],[Minecraft Season Pass]]="Yes"),"Yes","No")</f>
        <v>No</v>
      </c>
      <c r="P2992" t="str">
        <f>IF(OR(Tabela1[[#This Row],[EA Play Season Pass]]="Yes",Tabela1[[#This Row],[Minecraft Season Pass]]="Yes"),"Yes","No")</f>
        <v>No</v>
      </c>
      <c r="Q2992">
        <v>8</v>
      </c>
      <c r="R2992" s="2"/>
    </row>
    <row r="2993" spans="1:18" x14ac:dyDescent="0.25">
      <c r="A2993">
        <v>2992</v>
      </c>
      <c r="B2993" t="s">
        <v>5249</v>
      </c>
      <c r="C2993" t="s">
        <v>13</v>
      </c>
      <c r="D2993" s="50">
        <v>44998</v>
      </c>
      <c r="E2993">
        <f>YEAR(Tabela1[[#This Row],[Start Date]])</f>
        <v>2023</v>
      </c>
      <c r="F2993">
        <f>ROUNDUP(MONTH(Tabela1[[#This Row],[Start Date]])/3,0)</f>
        <v>1</v>
      </c>
      <c r="G2993" t="s">
        <v>8</v>
      </c>
      <c r="H2993">
        <v>10</v>
      </c>
      <c r="I2993" t="s">
        <v>9</v>
      </c>
      <c r="J2993" t="s">
        <v>8</v>
      </c>
      <c r="K2993">
        <v>30</v>
      </c>
      <c r="L2993" t="s">
        <v>8</v>
      </c>
      <c r="M2993">
        <v>20</v>
      </c>
      <c r="N2993">
        <v>1</v>
      </c>
      <c r="O2993" t="str">
        <f>IF(AND(Tabela1[[#This Row],[EA Play Season Pass]]="Yes",Tabela1[[#This Row],[Minecraft Season Pass]]="Yes"),"Yes","No")</f>
        <v>Yes</v>
      </c>
      <c r="P2993" t="str">
        <f>IF(OR(Tabela1[[#This Row],[EA Play Season Pass]]="Yes",Tabela1[[#This Row],[Minecraft Season Pass]]="Yes"),"Yes","No")</f>
        <v>Yes</v>
      </c>
      <c r="Q2993">
        <v>59</v>
      </c>
      <c r="R2993" s="2"/>
    </row>
    <row r="2994" spans="1:18" x14ac:dyDescent="0.25">
      <c r="A2994">
        <v>2993</v>
      </c>
      <c r="B2994" t="s">
        <v>2055</v>
      </c>
      <c r="C2994" t="s">
        <v>7</v>
      </c>
      <c r="D2994" s="50">
        <v>44998</v>
      </c>
      <c r="E2994">
        <f>YEAR(Tabela1[[#This Row],[Start Date]])</f>
        <v>2023</v>
      </c>
      <c r="F2994">
        <f>ROUNDUP(MONTH(Tabela1[[#This Row],[Start Date]])/3,0)</f>
        <v>1</v>
      </c>
      <c r="G2994" t="s">
        <v>8</v>
      </c>
      <c r="H2994">
        <v>15</v>
      </c>
      <c r="I2994" t="s">
        <v>9</v>
      </c>
      <c r="J2994" t="s">
        <v>11</v>
      </c>
      <c r="K2994">
        <v>0</v>
      </c>
      <c r="L2994" t="s">
        <v>11</v>
      </c>
      <c r="M2994">
        <v>0</v>
      </c>
      <c r="N2994">
        <v>2</v>
      </c>
      <c r="O2994" t="str">
        <f>IF(AND(Tabela1[[#This Row],[EA Play Season Pass]]="Yes",Tabela1[[#This Row],[Minecraft Season Pass]]="Yes"),"Yes","No")</f>
        <v>No</v>
      </c>
      <c r="P2994" t="str">
        <f>IF(OR(Tabela1[[#This Row],[EA Play Season Pass]]="Yes",Tabela1[[#This Row],[Minecraft Season Pass]]="Yes"),"Yes","No")</f>
        <v>No</v>
      </c>
      <c r="Q2994">
        <v>13</v>
      </c>
      <c r="R2994" s="2"/>
    </row>
    <row r="2995" spans="1:18" x14ac:dyDescent="0.25">
      <c r="A2995">
        <v>2994</v>
      </c>
      <c r="B2995" t="s">
        <v>5250</v>
      </c>
      <c r="C2995" t="s">
        <v>7</v>
      </c>
      <c r="D2995" s="50">
        <v>44998</v>
      </c>
      <c r="E2995">
        <f>YEAR(Tabela1[[#This Row],[Start Date]])</f>
        <v>2023</v>
      </c>
      <c r="F2995">
        <f>ROUNDUP(MONTH(Tabela1[[#This Row],[Start Date]])/3,0)</f>
        <v>1</v>
      </c>
      <c r="G2995" t="s">
        <v>11</v>
      </c>
      <c r="H2995">
        <v>15</v>
      </c>
      <c r="I2995" t="s">
        <v>14</v>
      </c>
      <c r="J2995" t="s">
        <v>11</v>
      </c>
      <c r="K2995">
        <v>0</v>
      </c>
      <c r="L2995" t="s">
        <v>8</v>
      </c>
      <c r="M2995">
        <v>20</v>
      </c>
      <c r="N2995">
        <v>1</v>
      </c>
      <c r="O2995" t="str">
        <f>IF(AND(Tabela1[[#This Row],[EA Play Season Pass]]="Yes",Tabela1[[#This Row],[Minecraft Season Pass]]="Yes"),"Yes","No")</f>
        <v>No</v>
      </c>
      <c r="P2995" t="str">
        <f>IF(OR(Tabela1[[#This Row],[EA Play Season Pass]]="Yes",Tabela1[[#This Row],[Minecraft Season Pass]]="Yes"),"Yes","No")</f>
        <v>Yes</v>
      </c>
      <c r="Q2995">
        <v>34</v>
      </c>
      <c r="R2995" s="2"/>
    </row>
    <row r="2996" spans="1:18" x14ac:dyDescent="0.25">
      <c r="A2996">
        <v>2995</v>
      </c>
      <c r="B2996" t="s">
        <v>3482</v>
      </c>
      <c r="C2996" t="s">
        <v>10</v>
      </c>
      <c r="D2996" s="50">
        <v>44998</v>
      </c>
      <c r="E2996">
        <f>YEAR(Tabela1[[#This Row],[Start Date]])</f>
        <v>2023</v>
      </c>
      <c r="F2996">
        <f>ROUNDUP(MONTH(Tabela1[[#This Row],[Start Date]])/3,0)</f>
        <v>1</v>
      </c>
      <c r="G2996" t="s">
        <v>11</v>
      </c>
      <c r="H2996">
        <v>5</v>
      </c>
      <c r="I2996" t="s">
        <v>14</v>
      </c>
      <c r="J2996" t="s">
        <v>11</v>
      </c>
      <c r="K2996">
        <v>0</v>
      </c>
      <c r="L2996" t="s">
        <v>11</v>
      </c>
      <c r="M2996">
        <v>0</v>
      </c>
      <c r="N2996">
        <v>1</v>
      </c>
      <c r="O2996" t="str">
        <f>IF(AND(Tabela1[[#This Row],[EA Play Season Pass]]="Yes",Tabela1[[#This Row],[Minecraft Season Pass]]="Yes"),"Yes","No")</f>
        <v>No</v>
      </c>
      <c r="P2996" t="str">
        <f>IF(OR(Tabela1[[#This Row],[EA Play Season Pass]]="Yes",Tabela1[[#This Row],[Minecraft Season Pass]]="Yes"),"Yes","No")</f>
        <v>No</v>
      </c>
      <c r="Q2996">
        <v>4</v>
      </c>
      <c r="R2996" s="2"/>
    </row>
    <row r="2997" spans="1:18" x14ac:dyDescent="0.25">
      <c r="A2997">
        <v>2996</v>
      </c>
      <c r="B2997" t="s">
        <v>2845</v>
      </c>
      <c r="C2997" t="s">
        <v>7</v>
      </c>
      <c r="D2997" s="50">
        <v>44998</v>
      </c>
      <c r="E2997">
        <f>YEAR(Tabela1[[#This Row],[Start Date]])</f>
        <v>2023</v>
      </c>
      <c r="F2997">
        <f>ROUNDUP(MONTH(Tabela1[[#This Row],[Start Date]])/3,0)</f>
        <v>1</v>
      </c>
      <c r="G2997" t="s">
        <v>8</v>
      </c>
      <c r="H2997">
        <v>15</v>
      </c>
      <c r="I2997" t="s">
        <v>14</v>
      </c>
      <c r="J2997" t="s">
        <v>11</v>
      </c>
      <c r="K2997">
        <v>0</v>
      </c>
      <c r="L2997" t="s">
        <v>11</v>
      </c>
      <c r="M2997">
        <v>0</v>
      </c>
      <c r="N2997">
        <v>2</v>
      </c>
      <c r="O2997" t="str">
        <f>IF(AND(Tabela1[[#This Row],[EA Play Season Pass]]="Yes",Tabela1[[#This Row],[Minecraft Season Pass]]="Yes"),"Yes","No")</f>
        <v>No</v>
      </c>
      <c r="P2997" t="str">
        <f>IF(OR(Tabela1[[#This Row],[EA Play Season Pass]]="Yes",Tabela1[[#This Row],[Minecraft Season Pass]]="Yes"),"Yes","No")</f>
        <v>No</v>
      </c>
      <c r="Q2997">
        <v>13</v>
      </c>
      <c r="R2997" s="2"/>
    </row>
    <row r="2998" spans="1:18" x14ac:dyDescent="0.25">
      <c r="A2998">
        <v>2997</v>
      </c>
      <c r="B2998" t="s">
        <v>5251</v>
      </c>
      <c r="C2998" t="s">
        <v>13</v>
      </c>
      <c r="D2998" s="50">
        <v>44998</v>
      </c>
      <c r="E2998">
        <f>YEAR(Tabela1[[#This Row],[Start Date]])</f>
        <v>2023</v>
      </c>
      <c r="F2998">
        <f>ROUNDUP(MONTH(Tabela1[[#This Row],[Start Date]])/3,0)</f>
        <v>1</v>
      </c>
      <c r="G2998" t="s">
        <v>11</v>
      </c>
      <c r="H2998">
        <v>10</v>
      </c>
      <c r="I2998" t="s">
        <v>9</v>
      </c>
      <c r="J2998" t="s">
        <v>8</v>
      </c>
      <c r="K2998">
        <v>30</v>
      </c>
      <c r="L2998" t="s">
        <v>8</v>
      </c>
      <c r="M2998">
        <v>20</v>
      </c>
      <c r="N2998">
        <v>2</v>
      </c>
      <c r="O2998" t="str">
        <f>IF(AND(Tabela1[[#This Row],[EA Play Season Pass]]="Yes",Tabela1[[#This Row],[Minecraft Season Pass]]="Yes"),"Yes","No")</f>
        <v>Yes</v>
      </c>
      <c r="P2998" t="str">
        <f>IF(OR(Tabela1[[#This Row],[EA Play Season Pass]]="Yes",Tabela1[[#This Row],[Minecraft Season Pass]]="Yes"),"Yes","No")</f>
        <v>Yes</v>
      </c>
      <c r="Q2998">
        <v>58</v>
      </c>
      <c r="R2998" s="2"/>
    </row>
    <row r="2999" spans="1:18" x14ac:dyDescent="0.25">
      <c r="A2999">
        <v>2998</v>
      </c>
      <c r="B2999" t="s">
        <v>2812</v>
      </c>
      <c r="C2999" t="s">
        <v>7</v>
      </c>
      <c r="D2999" s="50">
        <v>44998</v>
      </c>
      <c r="E2999">
        <f>YEAR(Tabela1[[#This Row],[Start Date]])</f>
        <v>2023</v>
      </c>
      <c r="F2999">
        <f>ROUNDUP(MONTH(Tabela1[[#This Row],[Start Date]])/3,0)</f>
        <v>1</v>
      </c>
      <c r="G2999" t="s">
        <v>8</v>
      </c>
      <c r="H2999">
        <v>15</v>
      </c>
      <c r="I2999" t="s">
        <v>9</v>
      </c>
      <c r="J2999" t="s">
        <v>11</v>
      </c>
      <c r="K2999">
        <v>0</v>
      </c>
      <c r="L2999" t="s">
        <v>8</v>
      </c>
      <c r="M2999">
        <v>20</v>
      </c>
      <c r="N2999">
        <v>2</v>
      </c>
      <c r="O2999" t="str">
        <f>IF(AND(Tabela1[[#This Row],[EA Play Season Pass]]="Yes",Tabela1[[#This Row],[Minecraft Season Pass]]="Yes"),"Yes","No")</f>
        <v>No</v>
      </c>
      <c r="P2999" t="str">
        <f>IF(OR(Tabela1[[#This Row],[EA Play Season Pass]]="Yes",Tabela1[[#This Row],[Minecraft Season Pass]]="Yes"),"Yes","No")</f>
        <v>Yes</v>
      </c>
      <c r="Q2999">
        <v>33</v>
      </c>
      <c r="R2999" s="2"/>
    </row>
    <row r="3000" spans="1:18" x14ac:dyDescent="0.25">
      <c r="A3000">
        <v>2999</v>
      </c>
      <c r="B3000" t="s">
        <v>5252</v>
      </c>
      <c r="C3000" t="s">
        <v>13</v>
      </c>
      <c r="D3000" s="50">
        <v>44998</v>
      </c>
      <c r="E3000">
        <f>YEAR(Tabela1[[#This Row],[Start Date]])</f>
        <v>2023</v>
      </c>
      <c r="F3000">
        <f>ROUNDUP(MONTH(Tabela1[[#This Row],[Start Date]])/3,0)</f>
        <v>1</v>
      </c>
      <c r="G3000" t="s">
        <v>8</v>
      </c>
      <c r="H3000">
        <v>10</v>
      </c>
      <c r="I3000" t="s">
        <v>12</v>
      </c>
      <c r="J3000" t="s">
        <v>11</v>
      </c>
      <c r="K3000">
        <v>0</v>
      </c>
      <c r="L3000" t="s">
        <v>8</v>
      </c>
      <c r="M3000">
        <v>20</v>
      </c>
      <c r="N3000">
        <v>2</v>
      </c>
      <c r="O3000" t="str">
        <f>IF(AND(Tabela1[[#This Row],[EA Play Season Pass]]="Yes",Tabela1[[#This Row],[Minecraft Season Pass]]="Yes"),"Yes","No")</f>
        <v>No</v>
      </c>
      <c r="P3000" t="str">
        <f>IF(OR(Tabela1[[#This Row],[EA Play Season Pass]]="Yes",Tabela1[[#This Row],[Minecraft Season Pass]]="Yes"),"Yes","No")</f>
        <v>Yes</v>
      </c>
      <c r="Q3000">
        <v>28</v>
      </c>
      <c r="R3000" s="2"/>
    </row>
    <row r="3001" spans="1:18" x14ac:dyDescent="0.25">
      <c r="A3001">
        <v>3000</v>
      </c>
      <c r="B3001" t="s">
        <v>4565</v>
      </c>
      <c r="C3001" t="s">
        <v>13</v>
      </c>
      <c r="D3001" s="50">
        <v>44998</v>
      </c>
      <c r="E3001">
        <f>YEAR(Tabela1[[#This Row],[Start Date]])</f>
        <v>2023</v>
      </c>
      <c r="F3001">
        <f>ROUNDUP(MONTH(Tabela1[[#This Row],[Start Date]])/3,0)</f>
        <v>1</v>
      </c>
      <c r="G3001" t="s">
        <v>11</v>
      </c>
      <c r="H3001">
        <v>10</v>
      </c>
      <c r="I3001" t="s">
        <v>12</v>
      </c>
      <c r="J3001" t="s">
        <v>8</v>
      </c>
      <c r="K3001">
        <v>30</v>
      </c>
      <c r="L3001" t="s">
        <v>11</v>
      </c>
      <c r="M3001">
        <v>0</v>
      </c>
      <c r="N3001">
        <v>2</v>
      </c>
      <c r="O3001" t="str">
        <f>IF(AND(Tabela1[[#This Row],[EA Play Season Pass]]="Yes",Tabela1[[#This Row],[Minecraft Season Pass]]="Yes"),"Yes","No")</f>
        <v>No</v>
      </c>
      <c r="P3001" t="str">
        <f>IF(OR(Tabela1[[#This Row],[EA Play Season Pass]]="Yes",Tabela1[[#This Row],[Minecraft Season Pass]]="Yes"),"Yes","No")</f>
        <v>Yes</v>
      </c>
      <c r="Q3001">
        <v>38</v>
      </c>
      <c r="R3001" s="2"/>
    </row>
    <row r="3002" spans="1:18" x14ac:dyDescent="0.25">
      <c r="A3002">
        <v>3001</v>
      </c>
      <c r="B3002" t="s">
        <v>5253</v>
      </c>
      <c r="C3002" t="s">
        <v>13</v>
      </c>
      <c r="D3002" s="50">
        <v>44998</v>
      </c>
      <c r="E3002">
        <f>YEAR(Tabela1[[#This Row],[Start Date]])</f>
        <v>2023</v>
      </c>
      <c r="F3002">
        <f>ROUNDUP(MONTH(Tabela1[[#This Row],[Start Date]])/3,0)</f>
        <v>1</v>
      </c>
      <c r="G3002" t="s">
        <v>8</v>
      </c>
      <c r="H3002">
        <v>10</v>
      </c>
      <c r="I3002" t="s">
        <v>14</v>
      </c>
      <c r="J3002" t="s">
        <v>11</v>
      </c>
      <c r="K3002">
        <v>0</v>
      </c>
      <c r="L3002" t="s">
        <v>11</v>
      </c>
      <c r="M3002">
        <v>0</v>
      </c>
      <c r="N3002">
        <v>1</v>
      </c>
      <c r="O3002" t="str">
        <f>IF(AND(Tabela1[[#This Row],[EA Play Season Pass]]="Yes",Tabela1[[#This Row],[Minecraft Season Pass]]="Yes"),"Yes","No")</f>
        <v>No</v>
      </c>
      <c r="P3002" t="str">
        <f>IF(OR(Tabela1[[#This Row],[EA Play Season Pass]]="Yes",Tabela1[[#This Row],[Minecraft Season Pass]]="Yes"),"Yes","No")</f>
        <v>No</v>
      </c>
      <c r="Q3002">
        <v>9</v>
      </c>
      <c r="R3002" s="2"/>
    </row>
    <row r="3003" spans="1:18" x14ac:dyDescent="0.25">
      <c r="A3003">
        <v>3002</v>
      </c>
      <c r="B3003" t="s">
        <v>5254</v>
      </c>
      <c r="C3003" t="s">
        <v>13</v>
      </c>
      <c r="D3003" s="50">
        <v>44999</v>
      </c>
      <c r="E3003">
        <f>YEAR(Tabela1[[#This Row],[Start Date]])</f>
        <v>2023</v>
      </c>
      <c r="F3003">
        <f>ROUNDUP(MONTH(Tabela1[[#This Row],[Start Date]])/3,0)</f>
        <v>1</v>
      </c>
      <c r="G3003" t="s">
        <v>8</v>
      </c>
      <c r="H3003">
        <v>10</v>
      </c>
      <c r="I3003" t="s">
        <v>12</v>
      </c>
      <c r="J3003" t="s">
        <v>11</v>
      </c>
      <c r="K3003">
        <v>0</v>
      </c>
      <c r="L3003" t="s">
        <v>11</v>
      </c>
      <c r="M3003">
        <v>0</v>
      </c>
      <c r="N3003">
        <v>3</v>
      </c>
      <c r="O3003" t="str">
        <f>IF(AND(Tabela1[[#This Row],[EA Play Season Pass]]="Yes",Tabela1[[#This Row],[Minecraft Season Pass]]="Yes"),"Yes","No")</f>
        <v>No</v>
      </c>
      <c r="P3003" t="str">
        <f>IF(OR(Tabela1[[#This Row],[EA Play Season Pass]]="Yes",Tabela1[[#This Row],[Minecraft Season Pass]]="Yes"),"Yes","No")</f>
        <v>No</v>
      </c>
      <c r="Q3003">
        <v>7</v>
      </c>
      <c r="R3003" s="2"/>
    </row>
    <row r="3004" spans="1:18" x14ac:dyDescent="0.25">
      <c r="A3004">
        <v>3003</v>
      </c>
      <c r="B3004" t="s">
        <v>3221</v>
      </c>
      <c r="C3004" t="s">
        <v>10</v>
      </c>
      <c r="D3004" s="50">
        <v>44999</v>
      </c>
      <c r="E3004">
        <f>YEAR(Tabela1[[#This Row],[Start Date]])</f>
        <v>2023</v>
      </c>
      <c r="F3004">
        <f>ROUNDUP(MONTH(Tabela1[[#This Row],[Start Date]])/3,0)</f>
        <v>1</v>
      </c>
      <c r="G3004" t="s">
        <v>11</v>
      </c>
      <c r="H3004">
        <v>5</v>
      </c>
      <c r="I3004" t="s">
        <v>12</v>
      </c>
      <c r="J3004" t="s">
        <v>11</v>
      </c>
      <c r="K3004">
        <v>0</v>
      </c>
      <c r="L3004" t="s">
        <v>8</v>
      </c>
      <c r="M3004">
        <v>20</v>
      </c>
      <c r="N3004">
        <v>1</v>
      </c>
      <c r="O3004" t="str">
        <f>IF(AND(Tabela1[[#This Row],[EA Play Season Pass]]="Yes",Tabela1[[#This Row],[Minecraft Season Pass]]="Yes"),"Yes","No")</f>
        <v>No</v>
      </c>
      <c r="P3004" t="str">
        <f>IF(OR(Tabela1[[#This Row],[EA Play Season Pass]]="Yes",Tabela1[[#This Row],[Minecraft Season Pass]]="Yes"),"Yes","No")</f>
        <v>Yes</v>
      </c>
      <c r="Q3004">
        <v>24</v>
      </c>
      <c r="R3004" s="2"/>
    </row>
    <row r="3005" spans="1:18" x14ac:dyDescent="0.25">
      <c r="A3005">
        <v>3004</v>
      </c>
      <c r="B3005" t="s">
        <v>575</v>
      </c>
      <c r="C3005" t="s">
        <v>13</v>
      </c>
      <c r="D3005" s="50">
        <v>44999</v>
      </c>
      <c r="E3005">
        <f>YEAR(Tabela1[[#This Row],[Start Date]])</f>
        <v>2023</v>
      </c>
      <c r="F3005">
        <f>ROUNDUP(MONTH(Tabela1[[#This Row],[Start Date]])/3,0)</f>
        <v>1</v>
      </c>
      <c r="G3005" t="s">
        <v>11</v>
      </c>
      <c r="H3005">
        <v>10</v>
      </c>
      <c r="I3005" t="s">
        <v>14</v>
      </c>
      <c r="J3005" t="s">
        <v>8</v>
      </c>
      <c r="K3005">
        <v>30</v>
      </c>
      <c r="L3005" t="s">
        <v>11</v>
      </c>
      <c r="M3005">
        <v>0</v>
      </c>
      <c r="N3005">
        <v>3</v>
      </c>
      <c r="O3005" t="str">
        <f>IF(AND(Tabela1[[#This Row],[EA Play Season Pass]]="Yes",Tabela1[[#This Row],[Minecraft Season Pass]]="Yes"),"Yes","No")</f>
        <v>No</v>
      </c>
      <c r="P3005" t="str">
        <f>IF(OR(Tabela1[[#This Row],[EA Play Season Pass]]="Yes",Tabela1[[#This Row],[Minecraft Season Pass]]="Yes"),"Yes","No")</f>
        <v>Yes</v>
      </c>
      <c r="Q3005">
        <v>37</v>
      </c>
      <c r="R3005" s="2"/>
    </row>
    <row r="3006" spans="1:18" x14ac:dyDescent="0.25">
      <c r="A3006">
        <v>3005</v>
      </c>
      <c r="B3006" t="s">
        <v>881</v>
      </c>
      <c r="C3006" t="s">
        <v>10</v>
      </c>
      <c r="D3006" s="50">
        <v>44999</v>
      </c>
      <c r="E3006">
        <f>YEAR(Tabela1[[#This Row],[Start Date]])</f>
        <v>2023</v>
      </c>
      <c r="F3006">
        <f>ROUNDUP(MONTH(Tabela1[[#This Row],[Start Date]])/3,0)</f>
        <v>1</v>
      </c>
      <c r="G3006" t="s">
        <v>11</v>
      </c>
      <c r="H3006">
        <v>5</v>
      </c>
      <c r="I3006" t="s">
        <v>9</v>
      </c>
      <c r="J3006" t="s">
        <v>8</v>
      </c>
      <c r="K3006">
        <v>30</v>
      </c>
      <c r="L3006" t="s">
        <v>11</v>
      </c>
      <c r="M3006">
        <v>0</v>
      </c>
      <c r="N3006">
        <v>3</v>
      </c>
      <c r="O3006" t="str">
        <f>IF(AND(Tabela1[[#This Row],[EA Play Season Pass]]="Yes",Tabela1[[#This Row],[Minecraft Season Pass]]="Yes"),"Yes","No")</f>
        <v>No</v>
      </c>
      <c r="P3006" t="str">
        <f>IF(OR(Tabela1[[#This Row],[EA Play Season Pass]]="Yes",Tabela1[[#This Row],[Minecraft Season Pass]]="Yes"),"Yes","No")</f>
        <v>Yes</v>
      </c>
      <c r="Q3006">
        <v>32</v>
      </c>
      <c r="R3006" s="2"/>
    </row>
    <row r="3007" spans="1:18" x14ac:dyDescent="0.25">
      <c r="A3007">
        <v>3006</v>
      </c>
      <c r="B3007" t="s">
        <v>5255</v>
      </c>
      <c r="C3007" t="s">
        <v>7</v>
      </c>
      <c r="D3007" s="50">
        <v>44999</v>
      </c>
      <c r="E3007">
        <f>YEAR(Tabela1[[#This Row],[Start Date]])</f>
        <v>2023</v>
      </c>
      <c r="F3007">
        <f>ROUNDUP(MONTH(Tabela1[[#This Row],[Start Date]])/3,0)</f>
        <v>1</v>
      </c>
      <c r="G3007" t="s">
        <v>11</v>
      </c>
      <c r="H3007">
        <v>15</v>
      </c>
      <c r="I3007" t="s">
        <v>12</v>
      </c>
      <c r="J3007" t="s">
        <v>8</v>
      </c>
      <c r="K3007">
        <v>30</v>
      </c>
      <c r="L3007" t="s">
        <v>8</v>
      </c>
      <c r="M3007">
        <v>20</v>
      </c>
      <c r="N3007">
        <v>3</v>
      </c>
      <c r="O3007" t="str">
        <f>IF(AND(Tabela1[[#This Row],[EA Play Season Pass]]="Yes",Tabela1[[#This Row],[Minecraft Season Pass]]="Yes"),"Yes","No")</f>
        <v>Yes</v>
      </c>
      <c r="P3007" t="str">
        <f>IF(OR(Tabela1[[#This Row],[EA Play Season Pass]]="Yes",Tabela1[[#This Row],[Minecraft Season Pass]]="Yes"),"Yes","No")</f>
        <v>Yes</v>
      </c>
      <c r="Q3007">
        <v>62</v>
      </c>
      <c r="R3007" s="2"/>
    </row>
    <row r="3008" spans="1:18" x14ac:dyDescent="0.25">
      <c r="A3008">
        <v>3007</v>
      </c>
      <c r="B3008" t="s">
        <v>5256</v>
      </c>
      <c r="C3008" t="s">
        <v>7</v>
      </c>
      <c r="D3008" s="50">
        <v>44999</v>
      </c>
      <c r="E3008">
        <f>YEAR(Tabela1[[#This Row],[Start Date]])</f>
        <v>2023</v>
      </c>
      <c r="F3008">
        <f>ROUNDUP(MONTH(Tabela1[[#This Row],[Start Date]])/3,0)</f>
        <v>1</v>
      </c>
      <c r="G3008" t="s">
        <v>11</v>
      </c>
      <c r="H3008">
        <v>15</v>
      </c>
      <c r="I3008" t="s">
        <v>14</v>
      </c>
      <c r="J3008" t="s">
        <v>8</v>
      </c>
      <c r="K3008">
        <v>30</v>
      </c>
      <c r="L3008" t="s">
        <v>8</v>
      </c>
      <c r="M3008">
        <v>20</v>
      </c>
      <c r="N3008">
        <v>1</v>
      </c>
      <c r="O3008" t="str">
        <f>IF(AND(Tabela1[[#This Row],[EA Play Season Pass]]="Yes",Tabela1[[#This Row],[Minecraft Season Pass]]="Yes"),"Yes","No")</f>
        <v>Yes</v>
      </c>
      <c r="P3008" t="str">
        <f>IF(OR(Tabela1[[#This Row],[EA Play Season Pass]]="Yes",Tabela1[[#This Row],[Minecraft Season Pass]]="Yes"),"Yes","No")</f>
        <v>Yes</v>
      </c>
      <c r="Q3008">
        <v>64</v>
      </c>
      <c r="R3008" s="2"/>
    </row>
    <row r="3009" spans="1:18" x14ac:dyDescent="0.25">
      <c r="A3009">
        <v>3008</v>
      </c>
      <c r="B3009" t="s">
        <v>5257</v>
      </c>
      <c r="C3009" t="s">
        <v>10</v>
      </c>
      <c r="D3009" s="50">
        <v>44999</v>
      </c>
      <c r="E3009">
        <f>YEAR(Tabela1[[#This Row],[Start Date]])</f>
        <v>2023</v>
      </c>
      <c r="F3009">
        <f>ROUNDUP(MONTH(Tabela1[[#This Row],[Start Date]])/3,0)</f>
        <v>1</v>
      </c>
      <c r="G3009" t="s">
        <v>8</v>
      </c>
      <c r="H3009">
        <v>5</v>
      </c>
      <c r="I3009" t="s">
        <v>14</v>
      </c>
      <c r="J3009" t="s">
        <v>11</v>
      </c>
      <c r="K3009">
        <v>0</v>
      </c>
      <c r="L3009" t="s">
        <v>8</v>
      </c>
      <c r="M3009">
        <v>20</v>
      </c>
      <c r="N3009">
        <v>2</v>
      </c>
      <c r="O3009" t="str">
        <f>IF(AND(Tabela1[[#This Row],[EA Play Season Pass]]="Yes",Tabela1[[#This Row],[Minecraft Season Pass]]="Yes"),"Yes","No")</f>
        <v>No</v>
      </c>
      <c r="P3009" t="str">
        <f>IF(OR(Tabela1[[#This Row],[EA Play Season Pass]]="Yes",Tabela1[[#This Row],[Minecraft Season Pass]]="Yes"),"Yes","No")</f>
        <v>Yes</v>
      </c>
      <c r="Q3009">
        <v>23</v>
      </c>
      <c r="R3009" s="2"/>
    </row>
    <row r="3010" spans="1:18" x14ac:dyDescent="0.25">
      <c r="A3010">
        <v>3009</v>
      </c>
      <c r="B3010" t="s">
        <v>5258</v>
      </c>
      <c r="C3010" t="s">
        <v>10</v>
      </c>
      <c r="D3010" s="50">
        <v>45000</v>
      </c>
      <c r="E3010">
        <f>YEAR(Tabela1[[#This Row],[Start Date]])</f>
        <v>2023</v>
      </c>
      <c r="F3010">
        <f>ROUNDUP(MONTH(Tabela1[[#This Row],[Start Date]])/3,0)</f>
        <v>1</v>
      </c>
      <c r="G3010" t="s">
        <v>11</v>
      </c>
      <c r="H3010">
        <v>5</v>
      </c>
      <c r="I3010" t="s">
        <v>9</v>
      </c>
      <c r="J3010" t="s">
        <v>11</v>
      </c>
      <c r="K3010">
        <v>0</v>
      </c>
      <c r="L3010" t="s">
        <v>11</v>
      </c>
      <c r="M3010">
        <v>0</v>
      </c>
      <c r="N3010">
        <v>1</v>
      </c>
      <c r="O3010" t="str">
        <f>IF(AND(Tabela1[[#This Row],[EA Play Season Pass]]="Yes",Tabela1[[#This Row],[Minecraft Season Pass]]="Yes"),"Yes","No")</f>
        <v>No</v>
      </c>
      <c r="P3010" t="str">
        <f>IF(OR(Tabela1[[#This Row],[EA Play Season Pass]]="Yes",Tabela1[[#This Row],[Minecraft Season Pass]]="Yes"),"Yes","No")</f>
        <v>No</v>
      </c>
      <c r="Q3010">
        <v>4</v>
      </c>
      <c r="R3010" s="2"/>
    </row>
    <row r="3011" spans="1:18" x14ac:dyDescent="0.25">
      <c r="A3011">
        <v>3010</v>
      </c>
      <c r="B3011" t="s">
        <v>5259</v>
      </c>
      <c r="C3011" t="s">
        <v>7</v>
      </c>
      <c r="D3011" s="50">
        <v>45000</v>
      </c>
      <c r="E3011">
        <f>YEAR(Tabela1[[#This Row],[Start Date]])</f>
        <v>2023</v>
      </c>
      <c r="F3011">
        <f>ROUNDUP(MONTH(Tabela1[[#This Row],[Start Date]])/3,0)</f>
        <v>1</v>
      </c>
      <c r="G3011" t="s">
        <v>11</v>
      </c>
      <c r="H3011">
        <v>15</v>
      </c>
      <c r="I3011" t="s">
        <v>14</v>
      </c>
      <c r="J3011" t="s">
        <v>8</v>
      </c>
      <c r="K3011">
        <v>30</v>
      </c>
      <c r="L3011" t="s">
        <v>11</v>
      </c>
      <c r="M3011">
        <v>0</v>
      </c>
      <c r="N3011">
        <v>2</v>
      </c>
      <c r="O3011" t="str">
        <f>IF(AND(Tabela1[[#This Row],[EA Play Season Pass]]="Yes",Tabela1[[#This Row],[Minecraft Season Pass]]="Yes"),"Yes","No")</f>
        <v>No</v>
      </c>
      <c r="P3011" t="str">
        <f>IF(OR(Tabela1[[#This Row],[EA Play Season Pass]]="Yes",Tabela1[[#This Row],[Minecraft Season Pass]]="Yes"),"Yes","No")</f>
        <v>Yes</v>
      </c>
      <c r="Q3011">
        <v>43</v>
      </c>
      <c r="R3011" s="2"/>
    </row>
    <row r="3012" spans="1:18" x14ac:dyDescent="0.25">
      <c r="A3012">
        <v>3011</v>
      </c>
      <c r="B3012" t="s">
        <v>3177</v>
      </c>
      <c r="C3012" t="s">
        <v>10</v>
      </c>
      <c r="D3012" s="50">
        <v>45000</v>
      </c>
      <c r="E3012">
        <f>YEAR(Tabela1[[#This Row],[Start Date]])</f>
        <v>2023</v>
      </c>
      <c r="F3012">
        <f>ROUNDUP(MONTH(Tabela1[[#This Row],[Start Date]])/3,0)</f>
        <v>1</v>
      </c>
      <c r="G3012" t="s">
        <v>8</v>
      </c>
      <c r="H3012">
        <v>5</v>
      </c>
      <c r="I3012" t="s">
        <v>12</v>
      </c>
      <c r="J3012" t="s">
        <v>8</v>
      </c>
      <c r="K3012">
        <v>30</v>
      </c>
      <c r="L3012" t="s">
        <v>8</v>
      </c>
      <c r="M3012">
        <v>20</v>
      </c>
      <c r="N3012">
        <v>2</v>
      </c>
      <c r="O3012" t="str">
        <f>IF(AND(Tabela1[[#This Row],[EA Play Season Pass]]="Yes",Tabela1[[#This Row],[Minecraft Season Pass]]="Yes"),"Yes","No")</f>
        <v>Yes</v>
      </c>
      <c r="P3012" t="str">
        <f>IF(OR(Tabela1[[#This Row],[EA Play Season Pass]]="Yes",Tabela1[[#This Row],[Minecraft Season Pass]]="Yes"),"Yes","No")</f>
        <v>Yes</v>
      </c>
      <c r="Q3012">
        <v>53</v>
      </c>
      <c r="R3012" s="2"/>
    </row>
    <row r="3013" spans="1:18" x14ac:dyDescent="0.25">
      <c r="A3013">
        <v>3012</v>
      </c>
      <c r="B3013" t="s">
        <v>1502</v>
      </c>
      <c r="C3013" t="s">
        <v>10</v>
      </c>
      <c r="D3013" s="50">
        <v>45000</v>
      </c>
      <c r="E3013">
        <f>YEAR(Tabela1[[#This Row],[Start Date]])</f>
        <v>2023</v>
      </c>
      <c r="F3013">
        <f>ROUNDUP(MONTH(Tabela1[[#This Row],[Start Date]])/3,0)</f>
        <v>1</v>
      </c>
      <c r="G3013" t="s">
        <v>8</v>
      </c>
      <c r="H3013">
        <v>5</v>
      </c>
      <c r="I3013" t="s">
        <v>12</v>
      </c>
      <c r="J3013" t="s">
        <v>11</v>
      </c>
      <c r="K3013">
        <v>0</v>
      </c>
      <c r="L3013" t="s">
        <v>11</v>
      </c>
      <c r="M3013">
        <v>0</v>
      </c>
      <c r="N3013">
        <v>3</v>
      </c>
      <c r="O3013" t="str">
        <f>IF(AND(Tabela1[[#This Row],[EA Play Season Pass]]="Yes",Tabela1[[#This Row],[Minecraft Season Pass]]="Yes"),"Yes","No")</f>
        <v>No</v>
      </c>
      <c r="P3013" t="str">
        <f>IF(OR(Tabela1[[#This Row],[EA Play Season Pass]]="Yes",Tabela1[[#This Row],[Minecraft Season Pass]]="Yes"),"Yes","No")</f>
        <v>No</v>
      </c>
      <c r="Q3013">
        <v>2</v>
      </c>
      <c r="R3013" s="2"/>
    </row>
    <row r="3014" spans="1:18" x14ac:dyDescent="0.25">
      <c r="A3014">
        <v>3013</v>
      </c>
      <c r="B3014" t="s">
        <v>3374</v>
      </c>
      <c r="C3014" t="s">
        <v>10</v>
      </c>
      <c r="D3014" s="50">
        <v>45000</v>
      </c>
      <c r="E3014">
        <f>YEAR(Tabela1[[#This Row],[Start Date]])</f>
        <v>2023</v>
      </c>
      <c r="F3014">
        <f>ROUNDUP(MONTH(Tabela1[[#This Row],[Start Date]])/3,0)</f>
        <v>1</v>
      </c>
      <c r="G3014" t="s">
        <v>11</v>
      </c>
      <c r="H3014">
        <v>5</v>
      </c>
      <c r="I3014" t="s">
        <v>12</v>
      </c>
      <c r="J3014" t="s">
        <v>8</v>
      </c>
      <c r="K3014">
        <v>30</v>
      </c>
      <c r="L3014" t="s">
        <v>8</v>
      </c>
      <c r="M3014">
        <v>20</v>
      </c>
      <c r="N3014">
        <v>3</v>
      </c>
      <c r="O3014" t="str">
        <f>IF(AND(Tabela1[[#This Row],[EA Play Season Pass]]="Yes",Tabela1[[#This Row],[Minecraft Season Pass]]="Yes"),"Yes","No")</f>
        <v>Yes</v>
      </c>
      <c r="P3014" t="str">
        <f>IF(OR(Tabela1[[#This Row],[EA Play Season Pass]]="Yes",Tabela1[[#This Row],[Minecraft Season Pass]]="Yes"),"Yes","No")</f>
        <v>Yes</v>
      </c>
      <c r="Q3014">
        <v>52</v>
      </c>
      <c r="R3014" s="2"/>
    </row>
    <row r="3015" spans="1:18" x14ac:dyDescent="0.25">
      <c r="A3015">
        <v>3014</v>
      </c>
      <c r="B3015" t="s">
        <v>5260</v>
      </c>
      <c r="C3015" t="s">
        <v>13</v>
      </c>
      <c r="D3015" s="50">
        <v>45000</v>
      </c>
      <c r="E3015">
        <f>YEAR(Tabela1[[#This Row],[Start Date]])</f>
        <v>2023</v>
      </c>
      <c r="F3015">
        <f>ROUNDUP(MONTH(Tabela1[[#This Row],[Start Date]])/3,0)</f>
        <v>1</v>
      </c>
      <c r="G3015" t="s">
        <v>8</v>
      </c>
      <c r="H3015">
        <v>10</v>
      </c>
      <c r="I3015" t="s">
        <v>12</v>
      </c>
      <c r="J3015" t="s">
        <v>8</v>
      </c>
      <c r="K3015">
        <v>30</v>
      </c>
      <c r="L3015" t="s">
        <v>11</v>
      </c>
      <c r="M3015">
        <v>0</v>
      </c>
      <c r="N3015">
        <v>1</v>
      </c>
      <c r="O3015" t="str">
        <f>IF(AND(Tabela1[[#This Row],[EA Play Season Pass]]="Yes",Tabela1[[#This Row],[Minecraft Season Pass]]="Yes"),"Yes","No")</f>
        <v>No</v>
      </c>
      <c r="P3015" t="str">
        <f>IF(OR(Tabela1[[#This Row],[EA Play Season Pass]]="Yes",Tabela1[[#This Row],[Minecraft Season Pass]]="Yes"),"Yes","No")</f>
        <v>Yes</v>
      </c>
      <c r="Q3015">
        <v>39</v>
      </c>
      <c r="R3015" s="2"/>
    </row>
    <row r="3016" spans="1:18" x14ac:dyDescent="0.25">
      <c r="A3016">
        <v>3015</v>
      </c>
      <c r="B3016" t="s">
        <v>2300</v>
      </c>
      <c r="C3016" t="s">
        <v>10</v>
      </c>
      <c r="D3016" s="50">
        <v>45000</v>
      </c>
      <c r="E3016">
        <f>YEAR(Tabela1[[#This Row],[Start Date]])</f>
        <v>2023</v>
      </c>
      <c r="F3016">
        <f>ROUNDUP(MONTH(Tabela1[[#This Row],[Start Date]])/3,0)</f>
        <v>1</v>
      </c>
      <c r="G3016" t="s">
        <v>8</v>
      </c>
      <c r="H3016">
        <v>5</v>
      </c>
      <c r="I3016" t="s">
        <v>14</v>
      </c>
      <c r="J3016" t="s">
        <v>8</v>
      </c>
      <c r="K3016">
        <v>30</v>
      </c>
      <c r="L3016" t="s">
        <v>8</v>
      </c>
      <c r="M3016">
        <v>20</v>
      </c>
      <c r="N3016">
        <v>1</v>
      </c>
      <c r="O3016" t="str">
        <f>IF(AND(Tabela1[[#This Row],[EA Play Season Pass]]="Yes",Tabela1[[#This Row],[Minecraft Season Pass]]="Yes"),"Yes","No")</f>
        <v>Yes</v>
      </c>
      <c r="P3016" t="str">
        <f>IF(OR(Tabela1[[#This Row],[EA Play Season Pass]]="Yes",Tabela1[[#This Row],[Minecraft Season Pass]]="Yes"),"Yes","No")</f>
        <v>Yes</v>
      </c>
      <c r="Q3016">
        <v>54</v>
      </c>
      <c r="R3016" s="2"/>
    </row>
    <row r="3017" spans="1:18" x14ac:dyDescent="0.25">
      <c r="A3017">
        <v>3016</v>
      </c>
      <c r="B3017" t="s">
        <v>2136</v>
      </c>
      <c r="C3017" t="s">
        <v>10</v>
      </c>
      <c r="D3017" s="50">
        <v>45001</v>
      </c>
      <c r="E3017">
        <f>YEAR(Tabela1[[#This Row],[Start Date]])</f>
        <v>2023</v>
      </c>
      <c r="F3017">
        <f>ROUNDUP(MONTH(Tabela1[[#This Row],[Start Date]])/3,0)</f>
        <v>1</v>
      </c>
      <c r="G3017" t="s">
        <v>8</v>
      </c>
      <c r="H3017">
        <v>5</v>
      </c>
      <c r="I3017" t="s">
        <v>9</v>
      </c>
      <c r="J3017" t="s">
        <v>11</v>
      </c>
      <c r="K3017">
        <v>0</v>
      </c>
      <c r="L3017" t="s">
        <v>8</v>
      </c>
      <c r="M3017">
        <v>20</v>
      </c>
      <c r="N3017">
        <v>3</v>
      </c>
      <c r="O3017" t="str">
        <f>IF(AND(Tabela1[[#This Row],[EA Play Season Pass]]="Yes",Tabela1[[#This Row],[Minecraft Season Pass]]="Yes"),"Yes","No")</f>
        <v>No</v>
      </c>
      <c r="P3017" t="str">
        <f>IF(OR(Tabela1[[#This Row],[EA Play Season Pass]]="Yes",Tabela1[[#This Row],[Minecraft Season Pass]]="Yes"),"Yes","No")</f>
        <v>Yes</v>
      </c>
      <c r="Q3017">
        <v>22</v>
      </c>
      <c r="R3017" s="2"/>
    </row>
    <row r="3018" spans="1:18" x14ac:dyDescent="0.25">
      <c r="A3018">
        <v>3017</v>
      </c>
      <c r="B3018" t="s">
        <v>1920</v>
      </c>
      <c r="C3018" t="s">
        <v>10</v>
      </c>
      <c r="D3018" s="50">
        <v>45001</v>
      </c>
      <c r="E3018">
        <f>YEAR(Tabela1[[#This Row],[Start Date]])</f>
        <v>2023</v>
      </c>
      <c r="F3018">
        <f>ROUNDUP(MONTH(Tabela1[[#This Row],[Start Date]])/3,0)</f>
        <v>1</v>
      </c>
      <c r="G3018" t="s">
        <v>8</v>
      </c>
      <c r="H3018">
        <v>5</v>
      </c>
      <c r="I3018" t="s">
        <v>14</v>
      </c>
      <c r="J3018" t="s">
        <v>11</v>
      </c>
      <c r="K3018">
        <v>0</v>
      </c>
      <c r="L3018" t="s">
        <v>8</v>
      </c>
      <c r="M3018">
        <v>20</v>
      </c>
      <c r="N3018">
        <v>3</v>
      </c>
      <c r="O3018" t="str">
        <f>IF(AND(Tabela1[[#This Row],[EA Play Season Pass]]="Yes",Tabela1[[#This Row],[Minecraft Season Pass]]="Yes"),"Yes","No")</f>
        <v>No</v>
      </c>
      <c r="P3018" t="str">
        <f>IF(OR(Tabela1[[#This Row],[EA Play Season Pass]]="Yes",Tabela1[[#This Row],[Minecraft Season Pass]]="Yes"),"Yes","No")</f>
        <v>Yes</v>
      </c>
      <c r="Q3018">
        <v>22</v>
      </c>
      <c r="R3018" s="2"/>
    </row>
    <row r="3019" spans="1:18" x14ac:dyDescent="0.25">
      <c r="A3019">
        <v>3018</v>
      </c>
      <c r="B3019" t="s">
        <v>5261</v>
      </c>
      <c r="C3019" t="s">
        <v>10</v>
      </c>
      <c r="D3019" s="50">
        <v>45001</v>
      </c>
      <c r="E3019">
        <f>YEAR(Tabela1[[#This Row],[Start Date]])</f>
        <v>2023</v>
      </c>
      <c r="F3019">
        <f>ROUNDUP(MONTH(Tabela1[[#This Row],[Start Date]])/3,0)</f>
        <v>1</v>
      </c>
      <c r="G3019" t="s">
        <v>8</v>
      </c>
      <c r="H3019">
        <v>5</v>
      </c>
      <c r="I3019" t="s">
        <v>12</v>
      </c>
      <c r="J3019" t="s">
        <v>8</v>
      </c>
      <c r="K3019">
        <v>30</v>
      </c>
      <c r="L3019" t="s">
        <v>11</v>
      </c>
      <c r="M3019">
        <v>0</v>
      </c>
      <c r="N3019">
        <v>1</v>
      </c>
      <c r="O3019" t="str">
        <f>IF(AND(Tabela1[[#This Row],[EA Play Season Pass]]="Yes",Tabela1[[#This Row],[Minecraft Season Pass]]="Yes"),"Yes","No")</f>
        <v>No</v>
      </c>
      <c r="P3019" t="str">
        <f>IF(OR(Tabela1[[#This Row],[EA Play Season Pass]]="Yes",Tabela1[[#This Row],[Minecraft Season Pass]]="Yes"),"Yes","No")</f>
        <v>Yes</v>
      </c>
      <c r="Q3019">
        <v>34</v>
      </c>
      <c r="R3019" s="2"/>
    </row>
    <row r="3020" spans="1:18" x14ac:dyDescent="0.25">
      <c r="A3020">
        <v>3019</v>
      </c>
      <c r="B3020" t="s">
        <v>5262</v>
      </c>
      <c r="C3020" t="s">
        <v>7</v>
      </c>
      <c r="D3020" s="50">
        <v>45001</v>
      </c>
      <c r="E3020">
        <f>YEAR(Tabela1[[#This Row],[Start Date]])</f>
        <v>2023</v>
      </c>
      <c r="F3020">
        <f>ROUNDUP(MONTH(Tabela1[[#This Row],[Start Date]])/3,0)</f>
        <v>1</v>
      </c>
      <c r="G3020" t="s">
        <v>11</v>
      </c>
      <c r="H3020">
        <v>15</v>
      </c>
      <c r="I3020" t="s">
        <v>12</v>
      </c>
      <c r="J3020" t="s">
        <v>11</v>
      </c>
      <c r="K3020">
        <v>0</v>
      </c>
      <c r="L3020" t="s">
        <v>8</v>
      </c>
      <c r="M3020">
        <v>20</v>
      </c>
      <c r="N3020">
        <v>1</v>
      </c>
      <c r="O3020" t="str">
        <f>IF(AND(Tabela1[[#This Row],[EA Play Season Pass]]="Yes",Tabela1[[#This Row],[Minecraft Season Pass]]="Yes"),"Yes","No")</f>
        <v>No</v>
      </c>
      <c r="P3020" t="str">
        <f>IF(OR(Tabela1[[#This Row],[EA Play Season Pass]]="Yes",Tabela1[[#This Row],[Minecraft Season Pass]]="Yes"),"Yes","No")</f>
        <v>Yes</v>
      </c>
      <c r="Q3020">
        <v>34</v>
      </c>
      <c r="R3020" s="2"/>
    </row>
    <row r="3021" spans="1:18" x14ac:dyDescent="0.25">
      <c r="A3021">
        <v>3020</v>
      </c>
      <c r="B3021" t="s">
        <v>955</v>
      </c>
      <c r="C3021" t="s">
        <v>10</v>
      </c>
      <c r="D3021" s="50">
        <v>45001</v>
      </c>
      <c r="E3021">
        <f>YEAR(Tabela1[[#This Row],[Start Date]])</f>
        <v>2023</v>
      </c>
      <c r="F3021">
        <f>ROUNDUP(MONTH(Tabela1[[#This Row],[Start Date]])/3,0)</f>
        <v>1</v>
      </c>
      <c r="G3021" t="s">
        <v>8</v>
      </c>
      <c r="H3021">
        <v>5</v>
      </c>
      <c r="I3021" t="s">
        <v>14</v>
      </c>
      <c r="J3021" t="s">
        <v>11</v>
      </c>
      <c r="K3021">
        <v>0</v>
      </c>
      <c r="L3021" t="s">
        <v>11</v>
      </c>
      <c r="M3021">
        <v>0</v>
      </c>
      <c r="N3021">
        <v>1</v>
      </c>
      <c r="O3021" t="str">
        <f>IF(AND(Tabela1[[#This Row],[EA Play Season Pass]]="Yes",Tabela1[[#This Row],[Minecraft Season Pass]]="Yes"),"Yes","No")</f>
        <v>No</v>
      </c>
      <c r="P3021" t="str">
        <f>IF(OR(Tabela1[[#This Row],[EA Play Season Pass]]="Yes",Tabela1[[#This Row],[Minecraft Season Pass]]="Yes"),"Yes","No")</f>
        <v>No</v>
      </c>
      <c r="Q3021">
        <v>4</v>
      </c>
      <c r="R3021" s="2"/>
    </row>
    <row r="3022" spans="1:18" x14ac:dyDescent="0.25">
      <c r="A3022">
        <v>3021</v>
      </c>
      <c r="B3022" t="s">
        <v>5263</v>
      </c>
      <c r="C3022" t="s">
        <v>13</v>
      </c>
      <c r="D3022" s="50">
        <v>45001</v>
      </c>
      <c r="E3022">
        <f>YEAR(Tabela1[[#This Row],[Start Date]])</f>
        <v>2023</v>
      </c>
      <c r="F3022">
        <f>ROUNDUP(MONTH(Tabela1[[#This Row],[Start Date]])/3,0)</f>
        <v>1</v>
      </c>
      <c r="G3022" t="s">
        <v>8</v>
      </c>
      <c r="H3022">
        <v>10</v>
      </c>
      <c r="I3022" t="s">
        <v>14</v>
      </c>
      <c r="J3022" t="s">
        <v>8</v>
      </c>
      <c r="K3022">
        <v>30</v>
      </c>
      <c r="L3022" t="s">
        <v>11</v>
      </c>
      <c r="M3022">
        <v>0</v>
      </c>
      <c r="N3022">
        <v>1</v>
      </c>
      <c r="O3022" t="str">
        <f>IF(AND(Tabela1[[#This Row],[EA Play Season Pass]]="Yes",Tabela1[[#This Row],[Minecraft Season Pass]]="Yes"),"Yes","No")</f>
        <v>No</v>
      </c>
      <c r="P3022" t="str">
        <f>IF(OR(Tabela1[[#This Row],[EA Play Season Pass]]="Yes",Tabela1[[#This Row],[Minecraft Season Pass]]="Yes"),"Yes","No")</f>
        <v>Yes</v>
      </c>
      <c r="Q3022">
        <v>39</v>
      </c>
      <c r="R3022" s="2"/>
    </row>
    <row r="3023" spans="1:18" x14ac:dyDescent="0.25">
      <c r="A3023">
        <v>3022</v>
      </c>
      <c r="B3023" t="s">
        <v>464</v>
      </c>
      <c r="C3023" t="s">
        <v>13</v>
      </c>
      <c r="D3023" s="50">
        <v>45001</v>
      </c>
      <c r="E3023">
        <f>YEAR(Tabela1[[#This Row],[Start Date]])</f>
        <v>2023</v>
      </c>
      <c r="F3023">
        <f>ROUNDUP(MONTH(Tabela1[[#This Row],[Start Date]])/3,0)</f>
        <v>1</v>
      </c>
      <c r="G3023" t="s">
        <v>11</v>
      </c>
      <c r="H3023">
        <v>10</v>
      </c>
      <c r="I3023" t="s">
        <v>14</v>
      </c>
      <c r="J3023" t="s">
        <v>8</v>
      </c>
      <c r="K3023">
        <v>30</v>
      </c>
      <c r="L3023" t="s">
        <v>11</v>
      </c>
      <c r="M3023">
        <v>0</v>
      </c>
      <c r="N3023">
        <v>1</v>
      </c>
      <c r="O3023" t="str">
        <f>IF(AND(Tabela1[[#This Row],[EA Play Season Pass]]="Yes",Tabela1[[#This Row],[Minecraft Season Pass]]="Yes"),"Yes","No")</f>
        <v>No</v>
      </c>
      <c r="P3023" t="str">
        <f>IF(OR(Tabela1[[#This Row],[EA Play Season Pass]]="Yes",Tabela1[[#This Row],[Minecraft Season Pass]]="Yes"),"Yes","No")</f>
        <v>Yes</v>
      </c>
      <c r="Q3023">
        <v>39</v>
      </c>
      <c r="R3023" s="2"/>
    </row>
    <row r="3024" spans="1:18" x14ac:dyDescent="0.25">
      <c r="A3024">
        <v>3023</v>
      </c>
      <c r="B3024" t="s">
        <v>1777</v>
      </c>
      <c r="C3024" t="s">
        <v>7</v>
      </c>
      <c r="D3024" s="50">
        <v>45002</v>
      </c>
      <c r="E3024">
        <f>YEAR(Tabela1[[#This Row],[Start Date]])</f>
        <v>2023</v>
      </c>
      <c r="F3024">
        <f>ROUNDUP(MONTH(Tabela1[[#This Row],[Start Date]])/3,0)</f>
        <v>1</v>
      </c>
      <c r="G3024" t="s">
        <v>11</v>
      </c>
      <c r="H3024">
        <v>15</v>
      </c>
      <c r="I3024" t="s">
        <v>9</v>
      </c>
      <c r="J3024" t="s">
        <v>11</v>
      </c>
      <c r="K3024">
        <v>0</v>
      </c>
      <c r="L3024" t="s">
        <v>8</v>
      </c>
      <c r="M3024">
        <v>20</v>
      </c>
      <c r="N3024">
        <v>1</v>
      </c>
      <c r="O3024" t="str">
        <f>IF(AND(Tabela1[[#This Row],[EA Play Season Pass]]="Yes",Tabela1[[#This Row],[Minecraft Season Pass]]="Yes"),"Yes","No")</f>
        <v>No</v>
      </c>
      <c r="P3024" t="str">
        <f>IF(OR(Tabela1[[#This Row],[EA Play Season Pass]]="Yes",Tabela1[[#This Row],[Minecraft Season Pass]]="Yes"),"Yes","No")</f>
        <v>Yes</v>
      </c>
      <c r="Q3024">
        <v>34</v>
      </c>
      <c r="R3024" s="2"/>
    </row>
    <row r="3025" spans="1:18" x14ac:dyDescent="0.25">
      <c r="A3025">
        <v>3024</v>
      </c>
      <c r="B3025" t="s">
        <v>2287</v>
      </c>
      <c r="C3025" t="s">
        <v>13</v>
      </c>
      <c r="D3025" s="50">
        <v>45002</v>
      </c>
      <c r="E3025">
        <f>YEAR(Tabela1[[#This Row],[Start Date]])</f>
        <v>2023</v>
      </c>
      <c r="F3025">
        <f>ROUNDUP(MONTH(Tabela1[[#This Row],[Start Date]])/3,0)</f>
        <v>1</v>
      </c>
      <c r="G3025" t="s">
        <v>11</v>
      </c>
      <c r="H3025">
        <v>10</v>
      </c>
      <c r="I3025" t="s">
        <v>12</v>
      </c>
      <c r="J3025" t="s">
        <v>8</v>
      </c>
      <c r="K3025">
        <v>30</v>
      </c>
      <c r="L3025" t="s">
        <v>8</v>
      </c>
      <c r="M3025">
        <v>20</v>
      </c>
      <c r="N3025">
        <v>3</v>
      </c>
      <c r="O3025" t="str">
        <f>IF(AND(Tabela1[[#This Row],[EA Play Season Pass]]="Yes",Tabela1[[#This Row],[Minecraft Season Pass]]="Yes"),"Yes","No")</f>
        <v>Yes</v>
      </c>
      <c r="P3025" t="str">
        <f>IF(OR(Tabela1[[#This Row],[EA Play Season Pass]]="Yes",Tabela1[[#This Row],[Minecraft Season Pass]]="Yes"),"Yes","No")</f>
        <v>Yes</v>
      </c>
      <c r="Q3025">
        <v>57</v>
      </c>
      <c r="R3025" s="2"/>
    </row>
    <row r="3026" spans="1:18" x14ac:dyDescent="0.25">
      <c r="A3026">
        <v>3025</v>
      </c>
      <c r="B3026" t="s">
        <v>2263</v>
      </c>
      <c r="C3026" t="s">
        <v>7</v>
      </c>
      <c r="D3026" s="50">
        <v>45002</v>
      </c>
      <c r="E3026">
        <f>YEAR(Tabela1[[#This Row],[Start Date]])</f>
        <v>2023</v>
      </c>
      <c r="F3026">
        <f>ROUNDUP(MONTH(Tabela1[[#This Row],[Start Date]])/3,0)</f>
        <v>1</v>
      </c>
      <c r="G3026" t="s">
        <v>11</v>
      </c>
      <c r="H3026">
        <v>15</v>
      </c>
      <c r="I3026" t="s">
        <v>14</v>
      </c>
      <c r="J3026" t="s">
        <v>8</v>
      </c>
      <c r="K3026">
        <v>30</v>
      </c>
      <c r="L3026" t="s">
        <v>11</v>
      </c>
      <c r="M3026">
        <v>0</v>
      </c>
      <c r="N3026">
        <v>3</v>
      </c>
      <c r="O3026" t="str">
        <f>IF(AND(Tabela1[[#This Row],[EA Play Season Pass]]="Yes",Tabela1[[#This Row],[Minecraft Season Pass]]="Yes"),"Yes","No")</f>
        <v>No</v>
      </c>
      <c r="P3026" t="str">
        <f>IF(OR(Tabela1[[#This Row],[EA Play Season Pass]]="Yes",Tabela1[[#This Row],[Minecraft Season Pass]]="Yes"),"Yes","No")</f>
        <v>Yes</v>
      </c>
      <c r="Q3026">
        <v>42</v>
      </c>
      <c r="R3026" s="2"/>
    </row>
    <row r="3027" spans="1:18" x14ac:dyDescent="0.25">
      <c r="A3027">
        <v>3026</v>
      </c>
      <c r="B3027" t="s">
        <v>5264</v>
      </c>
      <c r="C3027" t="s">
        <v>10</v>
      </c>
      <c r="D3027" s="50">
        <v>45002</v>
      </c>
      <c r="E3027">
        <f>YEAR(Tabela1[[#This Row],[Start Date]])</f>
        <v>2023</v>
      </c>
      <c r="F3027">
        <f>ROUNDUP(MONTH(Tabela1[[#This Row],[Start Date]])/3,0)</f>
        <v>1</v>
      </c>
      <c r="G3027" t="s">
        <v>8</v>
      </c>
      <c r="H3027">
        <v>5</v>
      </c>
      <c r="I3027" t="s">
        <v>12</v>
      </c>
      <c r="J3027" t="s">
        <v>11</v>
      </c>
      <c r="K3027">
        <v>0</v>
      </c>
      <c r="L3027" t="s">
        <v>8</v>
      </c>
      <c r="M3027">
        <v>20</v>
      </c>
      <c r="N3027">
        <v>2</v>
      </c>
      <c r="O3027" t="str">
        <f>IF(AND(Tabela1[[#This Row],[EA Play Season Pass]]="Yes",Tabela1[[#This Row],[Minecraft Season Pass]]="Yes"),"Yes","No")</f>
        <v>No</v>
      </c>
      <c r="P3027" t="str">
        <f>IF(OR(Tabela1[[#This Row],[EA Play Season Pass]]="Yes",Tabela1[[#This Row],[Minecraft Season Pass]]="Yes"),"Yes","No")</f>
        <v>Yes</v>
      </c>
      <c r="Q3027">
        <v>23</v>
      </c>
      <c r="R3027" s="2"/>
    </row>
    <row r="3028" spans="1:18" x14ac:dyDescent="0.25">
      <c r="A3028">
        <v>3027</v>
      </c>
      <c r="B3028" t="s">
        <v>2344</v>
      </c>
      <c r="C3028" t="s">
        <v>13</v>
      </c>
      <c r="D3028" s="50">
        <v>45003</v>
      </c>
      <c r="E3028">
        <f>YEAR(Tabela1[[#This Row],[Start Date]])</f>
        <v>2023</v>
      </c>
      <c r="F3028">
        <f>ROUNDUP(MONTH(Tabela1[[#This Row],[Start Date]])/3,0)</f>
        <v>1</v>
      </c>
      <c r="G3028" t="s">
        <v>11</v>
      </c>
      <c r="H3028">
        <v>10</v>
      </c>
      <c r="I3028" t="s">
        <v>14</v>
      </c>
      <c r="J3028" t="s">
        <v>11</v>
      </c>
      <c r="K3028">
        <v>0</v>
      </c>
      <c r="L3028" t="s">
        <v>8</v>
      </c>
      <c r="M3028">
        <v>20</v>
      </c>
      <c r="N3028">
        <v>2</v>
      </c>
      <c r="O3028" t="str">
        <f>IF(AND(Tabela1[[#This Row],[EA Play Season Pass]]="Yes",Tabela1[[#This Row],[Minecraft Season Pass]]="Yes"),"Yes","No")</f>
        <v>No</v>
      </c>
      <c r="P3028" t="str">
        <f>IF(OR(Tabela1[[#This Row],[EA Play Season Pass]]="Yes",Tabela1[[#This Row],[Minecraft Season Pass]]="Yes"),"Yes","No")</f>
        <v>Yes</v>
      </c>
      <c r="Q3028">
        <v>28</v>
      </c>
      <c r="R3028" s="2"/>
    </row>
    <row r="3029" spans="1:18" x14ac:dyDescent="0.25">
      <c r="A3029">
        <v>3028</v>
      </c>
      <c r="B3029" t="s">
        <v>5265</v>
      </c>
      <c r="C3029" t="s">
        <v>10</v>
      </c>
      <c r="D3029" s="50">
        <v>45003</v>
      </c>
      <c r="E3029">
        <f>YEAR(Tabela1[[#This Row],[Start Date]])</f>
        <v>2023</v>
      </c>
      <c r="F3029">
        <f>ROUNDUP(MONTH(Tabela1[[#This Row],[Start Date]])/3,0)</f>
        <v>1</v>
      </c>
      <c r="G3029" t="s">
        <v>8</v>
      </c>
      <c r="H3029">
        <v>5</v>
      </c>
      <c r="I3029" t="s">
        <v>9</v>
      </c>
      <c r="J3029" t="s">
        <v>11</v>
      </c>
      <c r="K3029">
        <v>0</v>
      </c>
      <c r="L3029" t="s">
        <v>8</v>
      </c>
      <c r="M3029">
        <v>20</v>
      </c>
      <c r="N3029">
        <v>1</v>
      </c>
      <c r="O3029" t="str">
        <f>IF(AND(Tabela1[[#This Row],[EA Play Season Pass]]="Yes",Tabela1[[#This Row],[Minecraft Season Pass]]="Yes"),"Yes","No")</f>
        <v>No</v>
      </c>
      <c r="P3029" t="str">
        <f>IF(OR(Tabela1[[#This Row],[EA Play Season Pass]]="Yes",Tabela1[[#This Row],[Minecraft Season Pass]]="Yes"),"Yes","No")</f>
        <v>Yes</v>
      </c>
      <c r="Q3029">
        <v>24</v>
      </c>
      <c r="R3029" s="2"/>
    </row>
    <row r="3030" spans="1:18" x14ac:dyDescent="0.25">
      <c r="A3030">
        <v>3029</v>
      </c>
      <c r="B3030" t="s">
        <v>5266</v>
      </c>
      <c r="C3030" t="s">
        <v>7</v>
      </c>
      <c r="D3030" s="50">
        <v>45003</v>
      </c>
      <c r="E3030">
        <f>YEAR(Tabela1[[#This Row],[Start Date]])</f>
        <v>2023</v>
      </c>
      <c r="F3030">
        <f>ROUNDUP(MONTH(Tabela1[[#This Row],[Start Date]])/3,0)</f>
        <v>1</v>
      </c>
      <c r="G3030" t="s">
        <v>11</v>
      </c>
      <c r="H3030">
        <v>15</v>
      </c>
      <c r="I3030" t="s">
        <v>9</v>
      </c>
      <c r="J3030" t="s">
        <v>8</v>
      </c>
      <c r="K3030">
        <v>30</v>
      </c>
      <c r="L3030" t="s">
        <v>11</v>
      </c>
      <c r="M3030">
        <v>0</v>
      </c>
      <c r="N3030">
        <v>2</v>
      </c>
      <c r="O3030" t="str">
        <f>IF(AND(Tabela1[[#This Row],[EA Play Season Pass]]="Yes",Tabela1[[#This Row],[Minecraft Season Pass]]="Yes"),"Yes","No")</f>
        <v>No</v>
      </c>
      <c r="P3030" t="str">
        <f>IF(OR(Tabela1[[#This Row],[EA Play Season Pass]]="Yes",Tabela1[[#This Row],[Minecraft Season Pass]]="Yes"),"Yes","No")</f>
        <v>Yes</v>
      </c>
      <c r="Q3030">
        <v>43</v>
      </c>
      <c r="R3030" s="2"/>
    </row>
    <row r="3031" spans="1:18" x14ac:dyDescent="0.25">
      <c r="A3031">
        <v>3030</v>
      </c>
      <c r="B3031" t="s">
        <v>663</v>
      </c>
      <c r="C3031" t="s">
        <v>10</v>
      </c>
      <c r="D3031" s="50">
        <v>45003</v>
      </c>
      <c r="E3031">
        <f>YEAR(Tabela1[[#This Row],[Start Date]])</f>
        <v>2023</v>
      </c>
      <c r="F3031">
        <f>ROUNDUP(MONTH(Tabela1[[#This Row],[Start Date]])/3,0)</f>
        <v>1</v>
      </c>
      <c r="G3031" t="s">
        <v>8</v>
      </c>
      <c r="H3031">
        <v>5</v>
      </c>
      <c r="I3031" t="s">
        <v>12</v>
      </c>
      <c r="J3031" t="s">
        <v>8</v>
      </c>
      <c r="K3031">
        <v>30</v>
      </c>
      <c r="L3031" t="s">
        <v>11</v>
      </c>
      <c r="M3031">
        <v>0</v>
      </c>
      <c r="N3031">
        <v>2</v>
      </c>
      <c r="O3031" t="str">
        <f>IF(AND(Tabela1[[#This Row],[EA Play Season Pass]]="Yes",Tabela1[[#This Row],[Minecraft Season Pass]]="Yes"),"Yes","No")</f>
        <v>No</v>
      </c>
      <c r="P3031" t="str">
        <f>IF(OR(Tabela1[[#This Row],[EA Play Season Pass]]="Yes",Tabela1[[#This Row],[Minecraft Season Pass]]="Yes"),"Yes","No")</f>
        <v>Yes</v>
      </c>
      <c r="Q3031">
        <v>33</v>
      </c>
      <c r="R3031" s="2"/>
    </row>
    <row r="3032" spans="1:18" x14ac:dyDescent="0.25">
      <c r="A3032">
        <v>3031</v>
      </c>
      <c r="B3032" t="s">
        <v>4852</v>
      </c>
      <c r="C3032" t="s">
        <v>13</v>
      </c>
      <c r="D3032" s="50">
        <v>45003</v>
      </c>
      <c r="E3032">
        <f>YEAR(Tabela1[[#This Row],[Start Date]])</f>
        <v>2023</v>
      </c>
      <c r="F3032">
        <f>ROUNDUP(MONTH(Tabela1[[#This Row],[Start Date]])/3,0)</f>
        <v>1</v>
      </c>
      <c r="G3032" t="s">
        <v>8</v>
      </c>
      <c r="H3032">
        <v>10</v>
      </c>
      <c r="I3032" t="s">
        <v>14</v>
      </c>
      <c r="J3032" t="s">
        <v>11</v>
      </c>
      <c r="K3032">
        <v>0</v>
      </c>
      <c r="L3032" t="s">
        <v>8</v>
      </c>
      <c r="M3032">
        <v>20</v>
      </c>
      <c r="N3032">
        <v>2</v>
      </c>
      <c r="O3032" t="str">
        <f>IF(AND(Tabela1[[#This Row],[EA Play Season Pass]]="Yes",Tabela1[[#This Row],[Minecraft Season Pass]]="Yes"),"Yes","No")</f>
        <v>No</v>
      </c>
      <c r="P3032" t="str">
        <f>IF(OR(Tabela1[[#This Row],[EA Play Season Pass]]="Yes",Tabela1[[#This Row],[Minecraft Season Pass]]="Yes"),"Yes","No")</f>
        <v>Yes</v>
      </c>
      <c r="Q3032">
        <v>28</v>
      </c>
      <c r="R3032" s="2"/>
    </row>
    <row r="3033" spans="1:18" x14ac:dyDescent="0.25">
      <c r="A3033">
        <v>3032</v>
      </c>
      <c r="B3033" t="s">
        <v>5267</v>
      </c>
      <c r="C3033" t="s">
        <v>13</v>
      </c>
      <c r="D3033" s="50">
        <v>45003</v>
      </c>
      <c r="E3033">
        <f>YEAR(Tabela1[[#This Row],[Start Date]])</f>
        <v>2023</v>
      </c>
      <c r="F3033">
        <f>ROUNDUP(MONTH(Tabela1[[#This Row],[Start Date]])/3,0)</f>
        <v>1</v>
      </c>
      <c r="G3033" t="s">
        <v>11</v>
      </c>
      <c r="H3033">
        <v>10</v>
      </c>
      <c r="I3033" t="s">
        <v>14</v>
      </c>
      <c r="J3033" t="s">
        <v>11</v>
      </c>
      <c r="K3033">
        <v>0</v>
      </c>
      <c r="L3033" t="s">
        <v>8</v>
      </c>
      <c r="M3033">
        <v>20</v>
      </c>
      <c r="N3033">
        <v>2</v>
      </c>
      <c r="O3033" t="str">
        <f>IF(AND(Tabela1[[#This Row],[EA Play Season Pass]]="Yes",Tabela1[[#This Row],[Minecraft Season Pass]]="Yes"),"Yes","No")</f>
        <v>No</v>
      </c>
      <c r="P3033" t="str">
        <f>IF(OR(Tabela1[[#This Row],[EA Play Season Pass]]="Yes",Tabela1[[#This Row],[Minecraft Season Pass]]="Yes"),"Yes","No")</f>
        <v>Yes</v>
      </c>
      <c r="Q3033">
        <v>28</v>
      </c>
      <c r="R3033" s="2"/>
    </row>
    <row r="3034" spans="1:18" x14ac:dyDescent="0.25">
      <c r="A3034">
        <v>3033</v>
      </c>
      <c r="B3034" t="s">
        <v>3180</v>
      </c>
      <c r="C3034" t="s">
        <v>7</v>
      </c>
      <c r="D3034" s="50">
        <v>45003</v>
      </c>
      <c r="E3034">
        <f>YEAR(Tabela1[[#This Row],[Start Date]])</f>
        <v>2023</v>
      </c>
      <c r="F3034">
        <f>ROUNDUP(MONTH(Tabela1[[#This Row],[Start Date]])/3,0)</f>
        <v>1</v>
      </c>
      <c r="G3034" t="s">
        <v>8</v>
      </c>
      <c r="H3034">
        <v>15</v>
      </c>
      <c r="I3034" t="s">
        <v>12</v>
      </c>
      <c r="J3034" t="s">
        <v>11</v>
      </c>
      <c r="K3034">
        <v>0</v>
      </c>
      <c r="L3034" t="s">
        <v>8</v>
      </c>
      <c r="M3034">
        <v>20</v>
      </c>
      <c r="N3034">
        <v>2</v>
      </c>
      <c r="O3034" t="str">
        <f>IF(AND(Tabela1[[#This Row],[EA Play Season Pass]]="Yes",Tabela1[[#This Row],[Minecraft Season Pass]]="Yes"),"Yes","No")</f>
        <v>No</v>
      </c>
      <c r="P3034" t="str">
        <f>IF(OR(Tabela1[[#This Row],[EA Play Season Pass]]="Yes",Tabela1[[#This Row],[Minecraft Season Pass]]="Yes"),"Yes","No")</f>
        <v>Yes</v>
      </c>
      <c r="Q3034">
        <v>33</v>
      </c>
      <c r="R3034" s="2"/>
    </row>
    <row r="3035" spans="1:18" x14ac:dyDescent="0.25">
      <c r="A3035">
        <v>3034</v>
      </c>
      <c r="B3035" t="s">
        <v>5268</v>
      </c>
      <c r="C3035" t="s">
        <v>13</v>
      </c>
      <c r="D3035" s="50">
        <v>45004</v>
      </c>
      <c r="E3035">
        <f>YEAR(Tabela1[[#This Row],[Start Date]])</f>
        <v>2023</v>
      </c>
      <c r="F3035">
        <f>ROUNDUP(MONTH(Tabela1[[#This Row],[Start Date]])/3,0)</f>
        <v>1</v>
      </c>
      <c r="G3035" t="s">
        <v>11</v>
      </c>
      <c r="H3035">
        <v>10</v>
      </c>
      <c r="I3035" t="s">
        <v>14</v>
      </c>
      <c r="J3035" t="s">
        <v>8</v>
      </c>
      <c r="K3035">
        <v>30</v>
      </c>
      <c r="L3035" t="s">
        <v>11</v>
      </c>
      <c r="M3035">
        <v>0</v>
      </c>
      <c r="N3035">
        <v>3</v>
      </c>
      <c r="O3035" t="str">
        <f>IF(AND(Tabela1[[#This Row],[EA Play Season Pass]]="Yes",Tabela1[[#This Row],[Minecraft Season Pass]]="Yes"),"Yes","No")</f>
        <v>No</v>
      </c>
      <c r="P3035" t="str">
        <f>IF(OR(Tabela1[[#This Row],[EA Play Season Pass]]="Yes",Tabela1[[#This Row],[Minecraft Season Pass]]="Yes"),"Yes","No")</f>
        <v>Yes</v>
      </c>
      <c r="Q3035">
        <v>37</v>
      </c>
      <c r="R3035" s="2"/>
    </row>
    <row r="3036" spans="1:18" x14ac:dyDescent="0.25">
      <c r="A3036">
        <v>3035</v>
      </c>
      <c r="B3036" t="s">
        <v>5269</v>
      </c>
      <c r="C3036" t="s">
        <v>10</v>
      </c>
      <c r="D3036" s="50">
        <v>45004</v>
      </c>
      <c r="E3036">
        <f>YEAR(Tabela1[[#This Row],[Start Date]])</f>
        <v>2023</v>
      </c>
      <c r="F3036">
        <f>ROUNDUP(MONTH(Tabela1[[#This Row],[Start Date]])/3,0)</f>
        <v>1</v>
      </c>
      <c r="G3036" t="s">
        <v>8</v>
      </c>
      <c r="H3036">
        <v>5</v>
      </c>
      <c r="I3036" t="s">
        <v>14</v>
      </c>
      <c r="J3036" t="s">
        <v>11</v>
      </c>
      <c r="K3036">
        <v>0</v>
      </c>
      <c r="L3036" t="s">
        <v>8</v>
      </c>
      <c r="M3036">
        <v>20</v>
      </c>
      <c r="N3036">
        <v>3</v>
      </c>
      <c r="O3036" t="str">
        <f>IF(AND(Tabela1[[#This Row],[EA Play Season Pass]]="Yes",Tabela1[[#This Row],[Minecraft Season Pass]]="Yes"),"Yes","No")</f>
        <v>No</v>
      </c>
      <c r="P3036" t="str">
        <f>IF(OR(Tabela1[[#This Row],[EA Play Season Pass]]="Yes",Tabela1[[#This Row],[Minecraft Season Pass]]="Yes"),"Yes","No")</f>
        <v>Yes</v>
      </c>
      <c r="Q3036">
        <v>22</v>
      </c>
      <c r="R3036" s="2"/>
    </row>
    <row r="3037" spans="1:18" x14ac:dyDescent="0.25">
      <c r="A3037">
        <v>3036</v>
      </c>
      <c r="B3037" t="s">
        <v>5270</v>
      </c>
      <c r="C3037" t="s">
        <v>7</v>
      </c>
      <c r="D3037" s="50">
        <v>45004</v>
      </c>
      <c r="E3037">
        <f>YEAR(Tabela1[[#This Row],[Start Date]])</f>
        <v>2023</v>
      </c>
      <c r="F3037">
        <f>ROUNDUP(MONTH(Tabela1[[#This Row],[Start Date]])/3,0)</f>
        <v>1</v>
      </c>
      <c r="G3037" t="s">
        <v>11</v>
      </c>
      <c r="H3037">
        <v>15</v>
      </c>
      <c r="I3037" t="s">
        <v>12</v>
      </c>
      <c r="J3037" t="s">
        <v>11</v>
      </c>
      <c r="K3037">
        <v>0</v>
      </c>
      <c r="L3037" t="s">
        <v>11</v>
      </c>
      <c r="M3037">
        <v>0</v>
      </c>
      <c r="N3037">
        <v>2</v>
      </c>
      <c r="O3037" t="str">
        <f>IF(AND(Tabela1[[#This Row],[EA Play Season Pass]]="Yes",Tabela1[[#This Row],[Minecraft Season Pass]]="Yes"),"Yes","No")</f>
        <v>No</v>
      </c>
      <c r="P3037" t="str">
        <f>IF(OR(Tabela1[[#This Row],[EA Play Season Pass]]="Yes",Tabela1[[#This Row],[Minecraft Season Pass]]="Yes"),"Yes","No")</f>
        <v>No</v>
      </c>
      <c r="Q3037">
        <v>13</v>
      </c>
      <c r="R3037" s="2"/>
    </row>
    <row r="3038" spans="1:18" x14ac:dyDescent="0.25">
      <c r="A3038">
        <v>3037</v>
      </c>
      <c r="B3038" t="s">
        <v>5271</v>
      </c>
      <c r="C3038" t="s">
        <v>13</v>
      </c>
      <c r="D3038" s="50">
        <v>45004</v>
      </c>
      <c r="E3038">
        <f>YEAR(Tabela1[[#This Row],[Start Date]])</f>
        <v>2023</v>
      </c>
      <c r="F3038">
        <f>ROUNDUP(MONTH(Tabela1[[#This Row],[Start Date]])/3,0)</f>
        <v>1</v>
      </c>
      <c r="G3038" t="s">
        <v>11</v>
      </c>
      <c r="H3038">
        <v>10</v>
      </c>
      <c r="I3038" t="s">
        <v>12</v>
      </c>
      <c r="J3038" t="s">
        <v>8</v>
      </c>
      <c r="K3038">
        <v>30</v>
      </c>
      <c r="L3038" t="s">
        <v>8</v>
      </c>
      <c r="M3038">
        <v>20</v>
      </c>
      <c r="N3038">
        <v>1</v>
      </c>
      <c r="O3038" t="str">
        <f>IF(AND(Tabela1[[#This Row],[EA Play Season Pass]]="Yes",Tabela1[[#This Row],[Minecraft Season Pass]]="Yes"),"Yes","No")</f>
        <v>Yes</v>
      </c>
      <c r="P3038" t="str">
        <f>IF(OR(Tabela1[[#This Row],[EA Play Season Pass]]="Yes",Tabela1[[#This Row],[Minecraft Season Pass]]="Yes"),"Yes","No")</f>
        <v>Yes</v>
      </c>
      <c r="Q3038">
        <v>59</v>
      </c>
      <c r="R3038" s="2"/>
    </row>
    <row r="3039" spans="1:18" x14ac:dyDescent="0.25">
      <c r="A3039">
        <v>3038</v>
      </c>
      <c r="B3039" t="s">
        <v>2690</v>
      </c>
      <c r="C3039" t="s">
        <v>13</v>
      </c>
      <c r="D3039" s="50">
        <v>45004</v>
      </c>
      <c r="E3039">
        <f>YEAR(Tabela1[[#This Row],[Start Date]])</f>
        <v>2023</v>
      </c>
      <c r="F3039">
        <f>ROUNDUP(MONTH(Tabela1[[#This Row],[Start Date]])/3,0)</f>
        <v>1</v>
      </c>
      <c r="G3039" t="s">
        <v>8</v>
      </c>
      <c r="H3039">
        <v>10</v>
      </c>
      <c r="I3039" t="s">
        <v>14</v>
      </c>
      <c r="J3039" t="s">
        <v>8</v>
      </c>
      <c r="K3039">
        <v>30</v>
      </c>
      <c r="L3039" t="s">
        <v>8</v>
      </c>
      <c r="M3039">
        <v>20</v>
      </c>
      <c r="N3039">
        <v>3</v>
      </c>
      <c r="O3039" t="str">
        <f>IF(AND(Tabela1[[#This Row],[EA Play Season Pass]]="Yes",Tabela1[[#This Row],[Minecraft Season Pass]]="Yes"),"Yes","No")</f>
        <v>Yes</v>
      </c>
      <c r="P3039" t="str">
        <f>IF(OR(Tabela1[[#This Row],[EA Play Season Pass]]="Yes",Tabela1[[#This Row],[Minecraft Season Pass]]="Yes"),"Yes","No")</f>
        <v>Yes</v>
      </c>
      <c r="Q3039">
        <v>57</v>
      </c>
      <c r="R3039" s="2"/>
    </row>
    <row r="3040" spans="1:18" x14ac:dyDescent="0.25">
      <c r="A3040">
        <v>3039</v>
      </c>
      <c r="B3040" t="s">
        <v>2971</v>
      </c>
      <c r="C3040" t="s">
        <v>10</v>
      </c>
      <c r="D3040" s="50">
        <v>45004</v>
      </c>
      <c r="E3040">
        <f>YEAR(Tabela1[[#This Row],[Start Date]])</f>
        <v>2023</v>
      </c>
      <c r="F3040">
        <f>ROUNDUP(MONTH(Tabela1[[#This Row],[Start Date]])/3,0)</f>
        <v>1</v>
      </c>
      <c r="G3040" t="s">
        <v>8</v>
      </c>
      <c r="H3040">
        <v>5</v>
      </c>
      <c r="I3040" t="s">
        <v>14</v>
      </c>
      <c r="J3040" t="s">
        <v>11</v>
      </c>
      <c r="K3040">
        <v>0</v>
      </c>
      <c r="L3040" t="s">
        <v>11</v>
      </c>
      <c r="M3040">
        <v>0</v>
      </c>
      <c r="N3040">
        <v>2</v>
      </c>
      <c r="O3040" t="str">
        <f>IF(AND(Tabela1[[#This Row],[EA Play Season Pass]]="Yes",Tabela1[[#This Row],[Minecraft Season Pass]]="Yes"),"Yes","No")</f>
        <v>No</v>
      </c>
      <c r="P3040" t="str">
        <f>IF(OR(Tabela1[[#This Row],[EA Play Season Pass]]="Yes",Tabela1[[#This Row],[Minecraft Season Pass]]="Yes"),"Yes","No")</f>
        <v>No</v>
      </c>
      <c r="Q3040">
        <v>3</v>
      </c>
      <c r="R3040" s="2"/>
    </row>
    <row r="3041" spans="1:18" x14ac:dyDescent="0.25">
      <c r="A3041">
        <v>3040</v>
      </c>
      <c r="B3041" t="s">
        <v>1512</v>
      </c>
      <c r="C3041" t="s">
        <v>13</v>
      </c>
      <c r="D3041" s="50">
        <v>45004</v>
      </c>
      <c r="E3041">
        <f>YEAR(Tabela1[[#This Row],[Start Date]])</f>
        <v>2023</v>
      </c>
      <c r="F3041">
        <f>ROUNDUP(MONTH(Tabela1[[#This Row],[Start Date]])/3,0)</f>
        <v>1</v>
      </c>
      <c r="G3041" t="s">
        <v>8</v>
      </c>
      <c r="H3041">
        <v>10</v>
      </c>
      <c r="I3041" t="s">
        <v>14</v>
      </c>
      <c r="J3041" t="s">
        <v>8</v>
      </c>
      <c r="K3041">
        <v>30</v>
      </c>
      <c r="L3041" t="s">
        <v>8</v>
      </c>
      <c r="M3041">
        <v>20</v>
      </c>
      <c r="N3041">
        <v>1</v>
      </c>
      <c r="O3041" t="str">
        <f>IF(AND(Tabela1[[#This Row],[EA Play Season Pass]]="Yes",Tabela1[[#This Row],[Minecraft Season Pass]]="Yes"),"Yes","No")</f>
        <v>Yes</v>
      </c>
      <c r="P3041" t="str">
        <f>IF(OR(Tabela1[[#This Row],[EA Play Season Pass]]="Yes",Tabela1[[#This Row],[Minecraft Season Pass]]="Yes"),"Yes","No")</f>
        <v>Yes</v>
      </c>
      <c r="Q3041">
        <v>59</v>
      </c>
      <c r="R3041" s="2"/>
    </row>
    <row r="3042" spans="1:18" x14ac:dyDescent="0.25">
      <c r="A3042">
        <v>3041</v>
      </c>
      <c r="B3042" t="s">
        <v>5272</v>
      </c>
      <c r="C3042" t="s">
        <v>13</v>
      </c>
      <c r="D3042" s="50">
        <v>45005</v>
      </c>
      <c r="E3042">
        <f>YEAR(Tabela1[[#This Row],[Start Date]])</f>
        <v>2023</v>
      </c>
      <c r="F3042">
        <f>ROUNDUP(MONTH(Tabela1[[#This Row],[Start Date]])/3,0)</f>
        <v>1</v>
      </c>
      <c r="G3042" t="s">
        <v>8</v>
      </c>
      <c r="H3042">
        <v>10</v>
      </c>
      <c r="I3042" t="s">
        <v>9</v>
      </c>
      <c r="J3042" t="s">
        <v>11</v>
      </c>
      <c r="K3042">
        <v>0</v>
      </c>
      <c r="L3042" t="s">
        <v>11</v>
      </c>
      <c r="M3042">
        <v>0</v>
      </c>
      <c r="N3042">
        <v>1</v>
      </c>
      <c r="O3042" t="str">
        <f>IF(AND(Tabela1[[#This Row],[EA Play Season Pass]]="Yes",Tabela1[[#This Row],[Minecraft Season Pass]]="Yes"),"Yes","No")</f>
        <v>No</v>
      </c>
      <c r="P3042" t="str">
        <f>IF(OR(Tabela1[[#This Row],[EA Play Season Pass]]="Yes",Tabela1[[#This Row],[Minecraft Season Pass]]="Yes"),"Yes","No")</f>
        <v>No</v>
      </c>
      <c r="Q3042">
        <v>9</v>
      </c>
      <c r="R3042" s="2"/>
    </row>
    <row r="3043" spans="1:18" x14ac:dyDescent="0.25">
      <c r="A3043">
        <v>3042</v>
      </c>
      <c r="B3043" t="s">
        <v>5273</v>
      </c>
      <c r="C3043" t="s">
        <v>10</v>
      </c>
      <c r="D3043" s="50">
        <v>45005</v>
      </c>
      <c r="E3043">
        <f>YEAR(Tabela1[[#This Row],[Start Date]])</f>
        <v>2023</v>
      </c>
      <c r="F3043">
        <f>ROUNDUP(MONTH(Tabela1[[#This Row],[Start Date]])/3,0)</f>
        <v>1</v>
      </c>
      <c r="G3043" t="s">
        <v>8</v>
      </c>
      <c r="H3043">
        <v>5</v>
      </c>
      <c r="I3043" t="s">
        <v>12</v>
      </c>
      <c r="J3043" t="s">
        <v>8</v>
      </c>
      <c r="K3043">
        <v>30</v>
      </c>
      <c r="L3043" t="s">
        <v>11</v>
      </c>
      <c r="M3043">
        <v>0</v>
      </c>
      <c r="N3043">
        <v>3</v>
      </c>
      <c r="O3043" t="str">
        <f>IF(AND(Tabela1[[#This Row],[EA Play Season Pass]]="Yes",Tabela1[[#This Row],[Minecraft Season Pass]]="Yes"),"Yes","No")</f>
        <v>No</v>
      </c>
      <c r="P3043" t="str">
        <f>IF(OR(Tabela1[[#This Row],[EA Play Season Pass]]="Yes",Tabela1[[#This Row],[Minecraft Season Pass]]="Yes"),"Yes","No")</f>
        <v>Yes</v>
      </c>
      <c r="Q3043">
        <v>32</v>
      </c>
      <c r="R3043" s="2"/>
    </row>
    <row r="3044" spans="1:18" x14ac:dyDescent="0.25">
      <c r="A3044">
        <v>3043</v>
      </c>
      <c r="B3044" t="s">
        <v>5274</v>
      </c>
      <c r="C3044" t="s">
        <v>13</v>
      </c>
      <c r="D3044" s="50">
        <v>45006</v>
      </c>
      <c r="E3044">
        <f>YEAR(Tabela1[[#This Row],[Start Date]])</f>
        <v>2023</v>
      </c>
      <c r="F3044">
        <f>ROUNDUP(MONTH(Tabela1[[#This Row],[Start Date]])/3,0)</f>
        <v>1</v>
      </c>
      <c r="G3044" t="s">
        <v>8</v>
      </c>
      <c r="H3044">
        <v>10</v>
      </c>
      <c r="I3044" t="s">
        <v>9</v>
      </c>
      <c r="J3044" t="s">
        <v>11</v>
      </c>
      <c r="K3044">
        <v>0</v>
      </c>
      <c r="L3044" t="s">
        <v>8</v>
      </c>
      <c r="M3044">
        <v>20</v>
      </c>
      <c r="N3044">
        <v>1</v>
      </c>
      <c r="O3044" t="str">
        <f>IF(AND(Tabela1[[#This Row],[EA Play Season Pass]]="Yes",Tabela1[[#This Row],[Minecraft Season Pass]]="Yes"),"Yes","No")</f>
        <v>No</v>
      </c>
      <c r="P3044" t="str">
        <f>IF(OR(Tabela1[[#This Row],[EA Play Season Pass]]="Yes",Tabela1[[#This Row],[Minecraft Season Pass]]="Yes"),"Yes","No")</f>
        <v>Yes</v>
      </c>
      <c r="Q3044">
        <v>29</v>
      </c>
      <c r="R3044" s="2"/>
    </row>
    <row r="3045" spans="1:18" x14ac:dyDescent="0.25">
      <c r="A3045">
        <v>3044</v>
      </c>
      <c r="B3045" t="s">
        <v>5275</v>
      </c>
      <c r="C3045" t="s">
        <v>10</v>
      </c>
      <c r="D3045" s="50">
        <v>45006</v>
      </c>
      <c r="E3045">
        <f>YEAR(Tabela1[[#This Row],[Start Date]])</f>
        <v>2023</v>
      </c>
      <c r="F3045">
        <f>ROUNDUP(MONTH(Tabela1[[#This Row],[Start Date]])/3,0)</f>
        <v>1</v>
      </c>
      <c r="G3045" t="s">
        <v>8</v>
      </c>
      <c r="H3045">
        <v>5</v>
      </c>
      <c r="I3045" t="s">
        <v>12</v>
      </c>
      <c r="J3045" t="s">
        <v>8</v>
      </c>
      <c r="K3045">
        <v>30</v>
      </c>
      <c r="L3045" t="s">
        <v>11</v>
      </c>
      <c r="M3045">
        <v>0</v>
      </c>
      <c r="N3045">
        <v>3</v>
      </c>
      <c r="O3045" t="str">
        <f>IF(AND(Tabela1[[#This Row],[EA Play Season Pass]]="Yes",Tabela1[[#This Row],[Minecraft Season Pass]]="Yes"),"Yes","No")</f>
        <v>No</v>
      </c>
      <c r="P3045" t="str">
        <f>IF(OR(Tabela1[[#This Row],[EA Play Season Pass]]="Yes",Tabela1[[#This Row],[Minecraft Season Pass]]="Yes"),"Yes","No")</f>
        <v>Yes</v>
      </c>
      <c r="Q3045">
        <v>32</v>
      </c>
      <c r="R3045" s="2"/>
    </row>
    <row r="3046" spans="1:18" x14ac:dyDescent="0.25">
      <c r="A3046">
        <v>3045</v>
      </c>
      <c r="B3046" t="s">
        <v>5276</v>
      </c>
      <c r="C3046" t="s">
        <v>13</v>
      </c>
      <c r="D3046" s="50">
        <v>45006</v>
      </c>
      <c r="E3046">
        <f>YEAR(Tabela1[[#This Row],[Start Date]])</f>
        <v>2023</v>
      </c>
      <c r="F3046">
        <f>ROUNDUP(MONTH(Tabela1[[#This Row],[Start Date]])/3,0)</f>
        <v>1</v>
      </c>
      <c r="G3046" t="s">
        <v>11</v>
      </c>
      <c r="H3046">
        <v>10</v>
      </c>
      <c r="I3046" t="s">
        <v>9</v>
      </c>
      <c r="J3046" t="s">
        <v>8</v>
      </c>
      <c r="K3046">
        <v>30</v>
      </c>
      <c r="L3046" t="s">
        <v>11</v>
      </c>
      <c r="M3046">
        <v>0</v>
      </c>
      <c r="N3046">
        <v>1</v>
      </c>
      <c r="O3046" t="str">
        <f>IF(AND(Tabela1[[#This Row],[EA Play Season Pass]]="Yes",Tabela1[[#This Row],[Minecraft Season Pass]]="Yes"),"Yes","No")</f>
        <v>No</v>
      </c>
      <c r="P3046" t="str">
        <f>IF(OR(Tabela1[[#This Row],[EA Play Season Pass]]="Yes",Tabela1[[#This Row],[Minecraft Season Pass]]="Yes"),"Yes","No")</f>
        <v>Yes</v>
      </c>
      <c r="Q3046">
        <v>39</v>
      </c>
      <c r="R3046" s="2"/>
    </row>
    <row r="3047" spans="1:18" x14ac:dyDescent="0.25">
      <c r="A3047">
        <v>3046</v>
      </c>
      <c r="B3047" t="s">
        <v>5277</v>
      </c>
      <c r="C3047" t="s">
        <v>7</v>
      </c>
      <c r="D3047" s="50">
        <v>45006</v>
      </c>
      <c r="E3047">
        <f>YEAR(Tabela1[[#This Row],[Start Date]])</f>
        <v>2023</v>
      </c>
      <c r="F3047">
        <f>ROUNDUP(MONTH(Tabela1[[#This Row],[Start Date]])/3,0)</f>
        <v>1</v>
      </c>
      <c r="G3047" t="s">
        <v>11</v>
      </c>
      <c r="H3047">
        <v>15</v>
      </c>
      <c r="I3047" t="s">
        <v>12</v>
      </c>
      <c r="J3047" t="s">
        <v>8</v>
      </c>
      <c r="K3047">
        <v>30</v>
      </c>
      <c r="L3047" t="s">
        <v>11</v>
      </c>
      <c r="M3047">
        <v>0</v>
      </c>
      <c r="N3047">
        <v>2</v>
      </c>
      <c r="O3047" t="str">
        <f>IF(AND(Tabela1[[#This Row],[EA Play Season Pass]]="Yes",Tabela1[[#This Row],[Minecraft Season Pass]]="Yes"),"Yes","No")</f>
        <v>No</v>
      </c>
      <c r="P3047" t="str">
        <f>IF(OR(Tabela1[[#This Row],[EA Play Season Pass]]="Yes",Tabela1[[#This Row],[Minecraft Season Pass]]="Yes"),"Yes","No")</f>
        <v>Yes</v>
      </c>
      <c r="Q3047">
        <v>43</v>
      </c>
      <c r="R3047" s="2"/>
    </row>
    <row r="3048" spans="1:18" x14ac:dyDescent="0.25">
      <c r="A3048">
        <v>3047</v>
      </c>
      <c r="B3048" t="s">
        <v>1652</v>
      </c>
      <c r="C3048" t="s">
        <v>7</v>
      </c>
      <c r="D3048" s="50">
        <v>45006</v>
      </c>
      <c r="E3048">
        <f>YEAR(Tabela1[[#This Row],[Start Date]])</f>
        <v>2023</v>
      </c>
      <c r="F3048">
        <f>ROUNDUP(MONTH(Tabela1[[#This Row],[Start Date]])/3,0)</f>
        <v>1</v>
      </c>
      <c r="G3048" t="s">
        <v>11</v>
      </c>
      <c r="H3048">
        <v>15</v>
      </c>
      <c r="I3048" t="s">
        <v>14</v>
      </c>
      <c r="J3048" t="s">
        <v>11</v>
      </c>
      <c r="K3048">
        <v>0</v>
      </c>
      <c r="L3048" t="s">
        <v>8</v>
      </c>
      <c r="M3048">
        <v>20</v>
      </c>
      <c r="N3048">
        <v>2</v>
      </c>
      <c r="O3048" t="str">
        <f>IF(AND(Tabela1[[#This Row],[EA Play Season Pass]]="Yes",Tabela1[[#This Row],[Minecraft Season Pass]]="Yes"),"Yes","No")</f>
        <v>No</v>
      </c>
      <c r="P3048" t="str">
        <f>IF(OR(Tabela1[[#This Row],[EA Play Season Pass]]="Yes",Tabela1[[#This Row],[Minecraft Season Pass]]="Yes"),"Yes","No")</f>
        <v>Yes</v>
      </c>
      <c r="Q3048">
        <v>33</v>
      </c>
      <c r="R3048" s="2"/>
    </row>
    <row r="3049" spans="1:18" x14ac:dyDescent="0.25">
      <c r="A3049">
        <v>3048</v>
      </c>
      <c r="B3049" t="s">
        <v>5278</v>
      </c>
      <c r="C3049" t="s">
        <v>13</v>
      </c>
      <c r="D3049" s="50">
        <v>45006</v>
      </c>
      <c r="E3049">
        <f>YEAR(Tabela1[[#This Row],[Start Date]])</f>
        <v>2023</v>
      </c>
      <c r="F3049">
        <f>ROUNDUP(MONTH(Tabela1[[#This Row],[Start Date]])/3,0)</f>
        <v>1</v>
      </c>
      <c r="G3049" t="s">
        <v>8</v>
      </c>
      <c r="H3049">
        <v>10</v>
      </c>
      <c r="I3049" t="s">
        <v>9</v>
      </c>
      <c r="J3049" t="s">
        <v>8</v>
      </c>
      <c r="K3049">
        <v>30</v>
      </c>
      <c r="L3049" t="s">
        <v>11</v>
      </c>
      <c r="M3049">
        <v>0</v>
      </c>
      <c r="N3049">
        <v>1</v>
      </c>
      <c r="O3049" t="str">
        <f>IF(AND(Tabela1[[#This Row],[EA Play Season Pass]]="Yes",Tabela1[[#This Row],[Minecraft Season Pass]]="Yes"),"Yes","No")</f>
        <v>No</v>
      </c>
      <c r="P3049" t="str">
        <f>IF(OR(Tabela1[[#This Row],[EA Play Season Pass]]="Yes",Tabela1[[#This Row],[Minecraft Season Pass]]="Yes"),"Yes","No")</f>
        <v>Yes</v>
      </c>
      <c r="Q3049">
        <v>39</v>
      </c>
      <c r="R3049" s="2"/>
    </row>
    <row r="3050" spans="1:18" x14ac:dyDescent="0.25">
      <c r="A3050">
        <v>3049</v>
      </c>
      <c r="B3050" t="s">
        <v>5279</v>
      </c>
      <c r="C3050" t="s">
        <v>7</v>
      </c>
      <c r="D3050" s="50">
        <v>45007</v>
      </c>
      <c r="E3050">
        <f>YEAR(Tabela1[[#This Row],[Start Date]])</f>
        <v>2023</v>
      </c>
      <c r="F3050">
        <f>ROUNDUP(MONTH(Tabela1[[#This Row],[Start Date]])/3,0)</f>
        <v>1</v>
      </c>
      <c r="G3050" t="s">
        <v>8</v>
      </c>
      <c r="H3050">
        <v>15</v>
      </c>
      <c r="I3050" t="s">
        <v>14</v>
      </c>
      <c r="J3050" t="s">
        <v>8</v>
      </c>
      <c r="K3050">
        <v>30</v>
      </c>
      <c r="L3050" t="s">
        <v>11</v>
      </c>
      <c r="M3050">
        <v>0</v>
      </c>
      <c r="N3050">
        <v>3</v>
      </c>
      <c r="O3050" t="str">
        <f>IF(AND(Tabela1[[#This Row],[EA Play Season Pass]]="Yes",Tabela1[[#This Row],[Minecraft Season Pass]]="Yes"),"Yes","No")</f>
        <v>No</v>
      </c>
      <c r="P3050" t="str">
        <f>IF(OR(Tabela1[[#This Row],[EA Play Season Pass]]="Yes",Tabela1[[#This Row],[Minecraft Season Pass]]="Yes"),"Yes","No")</f>
        <v>Yes</v>
      </c>
      <c r="Q3050">
        <v>42</v>
      </c>
      <c r="R3050" s="2"/>
    </row>
    <row r="3051" spans="1:18" x14ac:dyDescent="0.25">
      <c r="A3051">
        <v>3050</v>
      </c>
      <c r="B3051" t="s">
        <v>693</v>
      </c>
      <c r="C3051" t="s">
        <v>7</v>
      </c>
      <c r="D3051" s="50">
        <v>45007</v>
      </c>
      <c r="E3051">
        <f>YEAR(Tabela1[[#This Row],[Start Date]])</f>
        <v>2023</v>
      </c>
      <c r="F3051">
        <f>ROUNDUP(MONTH(Tabela1[[#This Row],[Start Date]])/3,0)</f>
        <v>1</v>
      </c>
      <c r="G3051" t="s">
        <v>11</v>
      </c>
      <c r="H3051">
        <v>15</v>
      </c>
      <c r="I3051" t="s">
        <v>9</v>
      </c>
      <c r="J3051" t="s">
        <v>8</v>
      </c>
      <c r="K3051">
        <v>30</v>
      </c>
      <c r="L3051" t="s">
        <v>11</v>
      </c>
      <c r="M3051">
        <v>0</v>
      </c>
      <c r="N3051">
        <v>3</v>
      </c>
      <c r="O3051" t="str">
        <f>IF(AND(Tabela1[[#This Row],[EA Play Season Pass]]="Yes",Tabela1[[#This Row],[Minecraft Season Pass]]="Yes"),"Yes","No")</f>
        <v>No</v>
      </c>
      <c r="P3051" t="str">
        <f>IF(OR(Tabela1[[#This Row],[EA Play Season Pass]]="Yes",Tabela1[[#This Row],[Minecraft Season Pass]]="Yes"),"Yes","No")</f>
        <v>Yes</v>
      </c>
      <c r="Q3051">
        <v>42</v>
      </c>
      <c r="R3051" s="2"/>
    </row>
    <row r="3052" spans="1:18" x14ac:dyDescent="0.25">
      <c r="A3052">
        <v>3051</v>
      </c>
      <c r="B3052" t="s">
        <v>5280</v>
      </c>
      <c r="C3052" t="s">
        <v>7</v>
      </c>
      <c r="D3052" s="50">
        <v>45007</v>
      </c>
      <c r="E3052">
        <f>YEAR(Tabela1[[#This Row],[Start Date]])</f>
        <v>2023</v>
      </c>
      <c r="F3052">
        <f>ROUNDUP(MONTH(Tabela1[[#This Row],[Start Date]])/3,0)</f>
        <v>1</v>
      </c>
      <c r="G3052" t="s">
        <v>11</v>
      </c>
      <c r="H3052">
        <v>15</v>
      </c>
      <c r="I3052" t="s">
        <v>9</v>
      </c>
      <c r="J3052" t="s">
        <v>11</v>
      </c>
      <c r="K3052">
        <v>0</v>
      </c>
      <c r="L3052" t="s">
        <v>8</v>
      </c>
      <c r="M3052">
        <v>20</v>
      </c>
      <c r="N3052">
        <v>1</v>
      </c>
      <c r="O3052" t="str">
        <f>IF(AND(Tabela1[[#This Row],[EA Play Season Pass]]="Yes",Tabela1[[#This Row],[Minecraft Season Pass]]="Yes"),"Yes","No")</f>
        <v>No</v>
      </c>
      <c r="P3052" t="str">
        <f>IF(OR(Tabela1[[#This Row],[EA Play Season Pass]]="Yes",Tabela1[[#This Row],[Minecraft Season Pass]]="Yes"),"Yes","No")</f>
        <v>Yes</v>
      </c>
      <c r="Q3052">
        <v>34</v>
      </c>
      <c r="R3052" s="2"/>
    </row>
    <row r="3053" spans="1:18" x14ac:dyDescent="0.25">
      <c r="A3053">
        <v>3052</v>
      </c>
      <c r="B3053" t="s">
        <v>5281</v>
      </c>
      <c r="C3053" t="s">
        <v>13</v>
      </c>
      <c r="D3053" s="50">
        <v>45007</v>
      </c>
      <c r="E3053">
        <f>YEAR(Tabela1[[#This Row],[Start Date]])</f>
        <v>2023</v>
      </c>
      <c r="F3053">
        <f>ROUNDUP(MONTH(Tabela1[[#This Row],[Start Date]])/3,0)</f>
        <v>1</v>
      </c>
      <c r="G3053" t="s">
        <v>11</v>
      </c>
      <c r="H3053">
        <v>10</v>
      </c>
      <c r="I3053" t="s">
        <v>14</v>
      </c>
      <c r="J3053" t="s">
        <v>8</v>
      </c>
      <c r="K3053">
        <v>30</v>
      </c>
      <c r="L3053" t="s">
        <v>8</v>
      </c>
      <c r="M3053">
        <v>20</v>
      </c>
      <c r="N3053">
        <v>1</v>
      </c>
      <c r="O3053" t="str">
        <f>IF(AND(Tabela1[[#This Row],[EA Play Season Pass]]="Yes",Tabela1[[#This Row],[Minecraft Season Pass]]="Yes"),"Yes","No")</f>
        <v>Yes</v>
      </c>
      <c r="P3053" t="str">
        <f>IF(OR(Tabela1[[#This Row],[EA Play Season Pass]]="Yes",Tabela1[[#This Row],[Minecraft Season Pass]]="Yes"),"Yes","No")</f>
        <v>Yes</v>
      </c>
      <c r="Q3053">
        <v>59</v>
      </c>
      <c r="R3053" s="2"/>
    </row>
    <row r="3054" spans="1:18" x14ac:dyDescent="0.25">
      <c r="A3054">
        <v>3053</v>
      </c>
      <c r="B3054" t="s">
        <v>1452</v>
      </c>
      <c r="C3054" t="s">
        <v>10</v>
      </c>
      <c r="D3054" s="50">
        <v>45007</v>
      </c>
      <c r="E3054">
        <f>YEAR(Tabela1[[#This Row],[Start Date]])</f>
        <v>2023</v>
      </c>
      <c r="F3054">
        <f>ROUNDUP(MONTH(Tabela1[[#This Row],[Start Date]])/3,0)</f>
        <v>1</v>
      </c>
      <c r="G3054" t="s">
        <v>11</v>
      </c>
      <c r="H3054">
        <v>5</v>
      </c>
      <c r="I3054" t="s">
        <v>9</v>
      </c>
      <c r="J3054" t="s">
        <v>8</v>
      </c>
      <c r="K3054">
        <v>30</v>
      </c>
      <c r="L3054" t="s">
        <v>11</v>
      </c>
      <c r="M3054">
        <v>0</v>
      </c>
      <c r="N3054">
        <v>1</v>
      </c>
      <c r="O3054" t="str">
        <f>IF(AND(Tabela1[[#This Row],[EA Play Season Pass]]="Yes",Tabela1[[#This Row],[Minecraft Season Pass]]="Yes"),"Yes","No")</f>
        <v>No</v>
      </c>
      <c r="P3054" t="str">
        <f>IF(OR(Tabela1[[#This Row],[EA Play Season Pass]]="Yes",Tabela1[[#This Row],[Minecraft Season Pass]]="Yes"),"Yes","No")</f>
        <v>Yes</v>
      </c>
      <c r="Q3054">
        <v>34</v>
      </c>
      <c r="R3054" s="2"/>
    </row>
    <row r="3055" spans="1:18" x14ac:dyDescent="0.25">
      <c r="A3055">
        <v>3054</v>
      </c>
      <c r="B3055" t="s">
        <v>730</v>
      </c>
      <c r="C3055" t="s">
        <v>13</v>
      </c>
      <c r="D3055" s="50">
        <v>45008</v>
      </c>
      <c r="E3055">
        <f>YEAR(Tabela1[[#This Row],[Start Date]])</f>
        <v>2023</v>
      </c>
      <c r="F3055">
        <f>ROUNDUP(MONTH(Tabela1[[#This Row],[Start Date]])/3,0)</f>
        <v>1</v>
      </c>
      <c r="G3055" t="s">
        <v>11</v>
      </c>
      <c r="H3055">
        <v>10</v>
      </c>
      <c r="I3055" t="s">
        <v>9</v>
      </c>
      <c r="J3055" t="s">
        <v>11</v>
      </c>
      <c r="K3055">
        <v>0</v>
      </c>
      <c r="L3055" t="s">
        <v>11</v>
      </c>
      <c r="M3055">
        <v>0</v>
      </c>
      <c r="N3055">
        <v>3</v>
      </c>
      <c r="O3055" t="str">
        <f>IF(AND(Tabela1[[#This Row],[EA Play Season Pass]]="Yes",Tabela1[[#This Row],[Minecraft Season Pass]]="Yes"),"Yes","No")</f>
        <v>No</v>
      </c>
      <c r="P3055" t="str">
        <f>IF(OR(Tabela1[[#This Row],[EA Play Season Pass]]="Yes",Tabela1[[#This Row],[Minecraft Season Pass]]="Yes"),"Yes","No")</f>
        <v>No</v>
      </c>
      <c r="Q3055">
        <v>7</v>
      </c>
      <c r="R3055" s="2"/>
    </row>
    <row r="3056" spans="1:18" x14ac:dyDescent="0.25">
      <c r="A3056">
        <v>3055</v>
      </c>
      <c r="B3056" t="s">
        <v>5282</v>
      </c>
      <c r="C3056" t="s">
        <v>7</v>
      </c>
      <c r="D3056" s="50">
        <v>45008</v>
      </c>
      <c r="E3056">
        <f>YEAR(Tabela1[[#This Row],[Start Date]])</f>
        <v>2023</v>
      </c>
      <c r="F3056">
        <f>ROUNDUP(MONTH(Tabela1[[#This Row],[Start Date]])/3,0)</f>
        <v>1</v>
      </c>
      <c r="G3056" t="s">
        <v>11</v>
      </c>
      <c r="H3056">
        <v>15</v>
      </c>
      <c r="I3056" t="s">
        <v>12</v>
      </c>
      <c r="J3056" t="s">
        <v>11</v>
      </c>
      <c r="K3056">
        <v>0</v>
      </c>
      <c r="L3056" t="s">
        <v>8</v>
      </c>
      <c r="M3056">
        <v>20</v>
      </c>
      <c r="N3056">
        <v>2</v>
      </c>
      <c r="O3056" t="str">
        <f>IF(AND(Tabela1[[#This Row],[EA Play Season Pass]]="Yes",Tabela1[[#This Row],[Minecraft Season Pass]]="Yes"),"Yes","No")</f>
        <v>No</v>
      </c>
      <c r="P3056" t="str">
        <f>IF(OR(Tabela1[[#This Row],[EA Play Season Pass]]="Yes",Tabela1[[#This Row],[Minecraft Season Pass]]="Yes"),"Yes","No")</f>
        <v>Yes</v>
      </c>
      <c r="Q3056">
        <v>33</v>
      </c>
      <c r="R3056" s="2"/>
    </row>
    <row r="3057" spans="1:18" x14ac:dyDescent="0.25">
      <c r="A3057">
        <v>3056</v>
      </c>
      <c r="B3057" t="s">
        <v>5283</v>
      </c>
      <c r="C3057" t="s">
        <v>7</v>
      </c>
      <c r="D3057" s="50">
        <v>45008</v>
      </c>
      <c r="E3057">
        <f>YEAR(Tabela1[[#This Row],[Start Date]])</f>
        <v>2023</v>
      </c>
      <c r="F3057">
        <f>ROUNDUP(MONTH(Tabela1[[#This Row],[Start Date]])/3,0)</f>
        <v>1</v>
      </c>
      <c r="G3057" t="s">
        <v>11</v>
      </c>
      <c r="H3057">
        <v>15</v>
      </c>
      <c r="I3057" t="s">
        <v>12</v>
      </c>
      <c r="J3057" t="s">
        <v>11</v>
      </c>
      <c r="K3057">
        <v>0</v>
      </c>
      <c r="L3057" t="s">
        <v>11</v>
      </c>
      <c r="M3057">
        <v>0</v>
      </c>
      <c r="N3057">
        <v>2</v>
      </c>
      <c r="O3057" t="str">
        <f>IF(AND(Tabela1[[#This Row],[EA Play Season Pass]]="Yes",Tabela1[[#This Row],[Minecraft Season Pass]]="Yes"),"Yes","No")</f>
        <v>No</v>
      </c>
      <c r="P3057" t="str">
        <f>IF(OR(Tabela1[[#This Row],[EA Play Season Pass]]="Yes",Tabela1[[#This Row],[Minecraft Season Pass]]="Yes"),"Yes","No")</f>
        <v>No</v>
      </c>
      <c r="Q3057">
        <v>13</v>
      </c>
      <c r="R3057" s="2"/>
    </row>
    <row r="3058" spans="1:18" x14ac:dyDescent="0.25">
      <c r="A3058">
        <v>3057</v>
      </c>
      <c r="B3058" t="s">
        <v>5284</v>
      </c>
      <c r="C3058" t="s">
        <v>13</v>
      </c>
      <c r="D3058" s="50">
        <v>45008</v>
      </c>
      <c r="E3058">
        <f>YEAR(Tabela1[[#This Row],[Start Date]])</f>
        <v>2023</v>
      </c>
      <c r="F3058">
        <f>ROUNDUP(MONTH(Tabela1[[#This Row],[Start Date]])/3,0)</f>
        <v>1</v>
      </c>
      <c r="G3058" t="s">
        <v>11</v>
      </c>
      <c r="H3058">
        <v>10</v>
      </c>
      <c r="I3058" t="s">
        <v>14</v>
      </c>
      <c r="J3058" t="s">
        <v>11</v>
      </c>
      <c r="K3058">
        <v>0</v>
      </c>
      <c r="L3058" t="s">
        <v>8</v>
      </c>
      <c r="M3058">
        <v>20</v>
      </c>
      <c r="N3058">
        <v>2</v>
      </c>
      <c r="O3058" t="str">
        <f>IF(AND(Tabela1[[#This Row],[EA Play Season Pass]]="Yes",Tabela1[[#This Row],[Minecraft Season Pass]]="Yes"),"Yes","No")</f>
        <v>No</v>
      </c>
      <c r="P3058" t="str">
        <f>IF(OR(Tabela1[[#This Row],[EA Play Season Pass]]="Yes",Tabela1[[#This Row],[Minecraft Season Pass]]="Yes"),"Yes","No")</f>
        <v>Yes</v>
      </c>
      <c r="Q3058">
        <v>28</v>
      </c>
      <c r="R3058" s="2"/>
    </row>
    <row r="3059" spans="1:18" x14ac:dyDescent="0.25">
      <c r="A3059">
        <v>3058</v>
      </c>
      <c r="B3059" t="s">
        <v>5285</v>
      </c>
      <c r="C3059" t="s">
        <v>13</v>
      </c>
      <c r="D3059" s="50">
        <v>45009</v>
      </c>
      <c r="E3059">
        <f>YEAR(Tabela1[[#This Row],[Start Date]])</f>
        <v>2023</v>
      </c>
      <c r="F3059">
        <f>ROUNDUP(MONTH(Tabela1[[#This Row],[Start Date]])/3,0)</f>
        <v>1</v>
      </c>
      <c r="G3059" t="s">
        <v>11</v>
      </c>
      <c r="H3059">
        <v>10</v>
      </c>
      <c r="I3059" t="s">
        <v>9</v>
      </c>
      <c r="J3059" t="s">
        <v>8</v>
      </c>
      <c r="K3059">
        <v>30</v>
      </c>
      <c r="L3059" t="s">
        <v>11</v>
      </c>
      <c r="M3059">
        <v>0</v>
      </c>
      <c r="N3059">
        <v>1</v>
      </c>
      <c r="O3059" t="str">
        <f>IF(AND(Tabela1[[#This Row],[EA Play Season Pass]]="Yes",Tabela1[[#This Row],[Minecraft Season Pass]]="Yes"),"Yes","No")</f>
        <v>No</v>
      </c>
      <c r="P3059" t="str">
        <f>IF(OR(Tabela1[[#This Row],[EA Play Season Pass]]="Yes",Tabela1[[#This Row],[Minecraft Season Pass]]="Yes"),"Yes","No")</f>
        <v>Yes</v>
      </c>
      <c r="Q3059">
        <v>39</v>
      </c>
      <c r="R3059" s="2"/>
    </row>
    <row r="3060" spans="1:18" x14ac:dyDescent="0.25">
      <c r="A3060">
        <v>3059</v>
      </c>
      <c r="B3060" t="s">
        <v>2425</v>
      </c>
      <c r="C3060" t="s">
        <v>10</v>
      </c>
      <c r="D3060" s="50">
        <v>45009</v>
      </c>
      <c r="E3060">
        <f>YEAR(Tabela1[[#This Row],[Start Date]])</f>
        <v>2023</v>
      </c>
      <c r="F3060">
        <f>ROUNDUP(MONTH(Tabela1[[#This Row],[Start Date]])/3,0)</f>
        <v>1</v>
      </c>
      <c r="G3060" t="s">
        <v>8</v>
      </c>
      <c r="H3060">
        <v>5</v>
      </c>
      <c r="I3060" t="s">
        <v>12</v>
      </c>
      <c r="J3060" t="s">
        <v>8</v>
      </c>
      <c r="K3060">
        <v>30</v>
      </c>
      <c r="L3060" t="s">
        <v>8</v>
      </c>
      <c r="M3060">
        <v>20</v>
      </c>
      <c r="N3060">
        <v>2</v>
      </c>
      <c r="O3060" t="str">
        <f>IF(AND(Tabela1[[#This Row],[EA Play Season Pass]]="Yes",Tabela1[[#This Row],[Minecraft Season Pass]]="Yes"),"Yes","No")</f>
        <v>Yes</v>
      </c>
      <c r="P3060" t="str">
        <f>IF(OR(Tabela1[[#This Row],[EA Play Season Pass]]="Yes",Tabela1[[#This Row],[Minecraft Season Pass]]="Yes"),"Yes","No")</f>
        <v>Yes</v>
      </c>
      <c r="Q3060">
        <v>53</v>
      </c>
      <c r="R3060" s="2"/>
    </row>
    <row r="3061" spans="1:18" x14ac:dyDescent="0.25">
      <c r="A3061">
        <v>3060</v>
      </c>
      <c r="B3061" t="s">
        <v>5286</v>
      </c>
      <c r="C3061" t="s">
        <v>10</v>
      </c>
      <c r="D3061" s="50">
        <v>45009</v>
      </c>
      <c r="E3061">
        <f>YEAR(Tabela1[[#This Row],[Start Date]])</f>
        <v>2023</v>
      </c>
      <c r="F3061">
        <f>ROUNDUP(MONTH(Tabela1[[#This Row],[Start Date]])/3,0)</f>
        <v>1</v>
      </c>
      <c r="G3061" t="s">
        <v>8</v>
      </c>
      <c r="H3061">
        <v>5</v>
      </c>
      <c r="I3061" t="s">
        <v>9</v>
      </c>
      <c r="J3061" t="s">
        <v>11</v>
      </c>
      <c r="K3061">
        <v>0</v>
      </c>
      <c r="L3061" t="s">
        <v>8</v>
      </c>
      <c r="M3061">
        <v>20</v>
      </c>
      <c r="N3061">
        <v>3</v>
      </c>
      <c r="O3061" t="str">
        <f>IF(AND(Tabela1[[#This Row],[EA Play Season Pass]]="Yes",Tabela1[[#This Row],[Minecraft Season Pass]]="Yes"),"Yes","No")</f>
        <v>No</v>
      </c>
      <c r="P3061" t="str">
        <f>IF(OR(Tabela1[[#This Row],[EA Play Season Pass]]="Yes",Tabela1[[#This Row],[Minecraft Season Pass]]="Yes"),"Yes","No")</f>
        <v>Yes</v>
      </c>
      <c r="Q3061">
        <v>22</v>
      </c>
      <c r="R3061" s="2"/>
    </row>
    <row r="3062" spans="1:18" x14ac:dyDescent="0.25">
      <c r="A3062">
        <v>3061</v>
      </c>
      <c r="B3062" t="s">
        <v>5287</v>
      </c>
      <c r="C3062" t="s">
        <v>7</v>
      </c>
      <c r="D3062" s="50">
        <v>45009</v>
      </c>
      <c r="E3062">
        <f>YEAR(Tabela1[[#This Row],[Start Date]])</f>
        <v>2023</v>
      </c>
      <c r="F3062">
        <f>ROUNDUP(MONTH(Tabela1[[#This Row],[Start Date]])/3,0)</f>
        <v>1</v>
      </c>
      <c r="G3062" t="s">
        <v>11</v>
      </c>
      <c r="H3062">
        <v>15</v>
      </c>
      <c r="I3062" t="s">
        <v>12</v>
      </c>
      <c r="J3062" t="s">
        <v>11</v>
      </c>
      <c r="K3062">
        <v>0</v>
      </c>
      <c r="L3062" t="s">
        <v>8</v>
      </c>
      <c r="M3062">
        <v>20</v>
      </c>
      <c r="N3062">
        <v>1</v>
      </c>
      <c r="O3062" t="str">
        <f>IF(AND(Tabela1[[#This Row],[EA Play Season Pass]]="Yes",Tabela1[[#This Row],[Minecraft Season Pass]]="Yes"),"Yes","No")</f>
        <v>No</v>
      </c>
      <c r="P3062" t="str">
        <f>IF(OR(Tabela1[[#This Row],[EA Play Season Pass]]="Yes",Tabela1[[#This Row],[Minecraft Season Pass]]="Yes"),"Yes","No")</f>
        <v>Yes</v>
      </c>
      <c r="Q3062">
        <v>34</v>
      </c>
      <c r="R3062" s="2"/>
    </row>
    <row r="3063" spans="1:18" x14ac:dyDescent="0.25">
      <c r="A3063">
        <v>3062</v>
      </c>
      <c r="B3063" t="s">
        <v>5288</v>
      </c>
      <c r="C3063" t="s">
        <v>10</v>
      </c>
      <c r="D3063" s="50">
        <v>45009</v>
      </c>
      <c r="E3063">
        <f>YEAR(Tabela1[[#This Row],[Start Date]])</f>
        <v>2023</v>
      </c>
      <c r="F3063">
        <f>ROUNDUP(MONTH(Tabela1[[#This Row],[Start Date]])/3,0)</f>
        <v>1</v>
      </c>
      <c r="G3063" t="s">
        <v>11</v>
      </c>
      <c r="H3063">
        <v>5</v>
      </c>
      <c r="I3063" t="s">
        <v>14</v>
      </c>
      <c r="J3063" t="s">
        <v>8</v>
      </c>
      <c r="K3063">
        <v>30</v>
      </c>
      <c r="L3063" t="s">
        <v>11</v>
      </c>
      <c r="M3063">
        <v>0</v>
      </c>
      <c r="N3063">
        <v>3</v>
      </c>
      <c r="O3063" t="str">
        <f>IF(AND(Tabela1[[#This Row],[EA Play Season Pass]]="Yes",Tabela1[[#This Row],[Minecraft Season Pass]]="Yes"),"Yes","No")</f>
        <v>No</v>
      </c>
      <c r="P3063" t="str">
        <f>IF(OR(Tabela1[[#This Row],[EA Play Season Pass]]="Yes",Tabela1[[#This Row],[Minecraft Season Pass]]="Yes"),"Yes","No")</f>
        <v>Yes</v>
      </c>
      <c r="Q3063">
        <v>32</v>
      </c>
      <c r="R3063" s="2"/>
    </row>
    <row r="3064" spans="1:18" x14ac:dyDescent="0.25">
      <c r="A3064">
        <v>3063</v>
      </c>
      <c r="B3064" t="s">
        <v>246</v>
      </c>
      <c r="C3064" t="s">
        <v>10</v>
      </c>
      <c r="D3064" s="50">
        <v>45010</v>
      </c>
      <c r="E3064">
        <f>YEAR(Tabela1[[#This Row],[Start Date]])</f>
        <v>2023</v>
      </c>
      <c r="F3064">
        <f>ROUNDUP(MONTH(Tabela1[[#This Row],[Start Date]])/3,0)</f>
        <v>1</v>
      </c>
      <c r="G3064" t="s">
        <v>8</v>
      </c>
      <c r="H3064">
        <v>5</v>
      </c>
      <c r="I3064" t="s">
        <v>14</v>
      </c>
      <c r="J3064" t="s">
        <v>11</v>
      </c>
      <c r="K3064">
        <v>0</v>
      </c>
      <c r="L3064" t="s">
        <v>8</v>
      </c>
      <c r="M3064">
        <v>20</v>
      </c>
      <c r="N3064">
        <v>2</v>
      </c>
      <c r="O3064" t="str">
        <f>IF(AND(Tabela1[[#This Row],[EA Play Season Pass]]="Yes",Tabela1[[#This Row],[Minecraft Season Pass]]="Yes"),"Yes","No")</f>
        <v>No</v>
      </c>
      <c r="P3064" t="str">
        <f>IF(OR(Tabela1[[#This Row],[EA Play Season Pass]]="Yes",Tabela1[[#This Row],[Minecraft Season Pass]]="Yes"),"Yes","No")</f>
        <v>Yes</v>
      </c>
      <c r="Q3064">
        <v>23</v>
      </c>
      <c r="R3064" s="2"/>
    </row>
    <row r="3065" spans="1:18" x14ac:dyDescent="0.25">
      <c r="A3065">
        <v>3064</v>
      </c>
      <c r="B3065" t="s">
        <v>2463</v>
      </c>
      <c r="C3065" t="s">
        <v>10</v>
      </c>
      <c r="D3065" s="50">
        <v>45010</v>
      </c>
      <c r="E3065">
        <f>YEAR(Tabela1[[#This Row],[Start Date]])</f>
        <v>2023</v>
      </c>
      <c r="F3065">
        <f>ROUNDUP(MONTH(Tabela1[[#This Row],[Start Date]])/3,0)</f>
        <v>1</v>
      </c>
      <c r="G3065" t="s">
        <v>8</v>
      </c>
      <c r="H3065">
        <v>5</v>
      </c>
      <c r="I3065" t="s">
        <v>9</v>
      </c>
      <c r="J3065" t="s">
        <v>11</v>
      </c>
      <c r="K3065">
        <v>0</v>
      </c>
      <c r="L3065" t="s">
        <v>11</v>
      </c>
      <c r="M3065">
        <v>0</v>
      </c>
      <c r="N3065">
        <v>1</v>
      </c>
      <c r="O3065" t="str">
        <f>IF(AND(Tabela1[[#This Row],[EA Play Season Pass]]="Yes",Tabela1[[#This Row],[Minecraft Season Pass]]="Yes"),"Yes","No")</f>
        <v>No</v>
      </c>
      <c r="P3065" t="str">
        <f>IF(OR(Tabela1[[#This Row],[EA Play Season Pass]]="Yes",Tabela1[[#This Row],[Minecraft Season Pass]]="Yes"),"Yes","No")</f>
        <v>No</v>
      </c>
      <c r="Q3065">
        <v>4</v>
      </c>
      <c r="R3065" s="2"/>
    </row>
    <row r="3066" spans="1:18" x14ac:dyDescent="0.25">
      <c r="A3066">
        <v>3065</v>
      </c>
      <c r="B3066" t="s">
        <v>2361</v>
      </c>
      <c r="C3066" t="s">
        <v>13</v>
      </c>
      <c r="D3066" s="50">
        <v>45010</v>
      </c>
      <c r="E3066">
        <f>YEAR(Tabela1[[#This Row],[Start Date]])</f>
        <v>2023</v>
      </c>
      <c r="F3066">
        <f>ROUNDUP(MONTH(Tabela1[[#This Row],[Start Date]])/3,0)</f>
        <v>1</v>
      </c>
      <c r="G3066" t="s">
        <v>8</v>
      </c>
      <c r="H3066">
        <v>10</v>
      </c>
      <c r="I3066" t="s">
        <v>12</v>
      </c>
      <c r="J3066" t="s">
        <v>8</v>
      </c>
      <c r="K3066">
        <v>30</v>
      </c>
      <c r="L3066" t="s">
        <v>8</v>
      </c>
      <c r="M3066">
        <v>20</v>
      </c>
      <c r="N3066">
        <v>1</v>
      </c>
      <c r="O3066" t="str">
        <f>IF(AND(Tabela1[[#This Row],[EA Play Season Pass]]="Yes",Tabela1[[#This Row],[Minecraft Season Pass]]="Yes"),"Yes","No")</f>
        <v>Yes</v>
      </c>
      <c r="P3066" t="str">
        <f>IF(OR(Tabela1[[#This Row],[EA Play Season Pass]]="Yes",Tabela1[[#This Row],[Minecraft Season Pass]]="Yes"),"Yes","No")</f>
        <v>Yes</v>
      </c>
      <c r="Q3066">
        <v>59</v>
      </c>
      <c r="R3066" s="2"/>
    </row>
    <row r="3067" spans="1:18" x14ac:dyDescent="0.25">
      <c r="A3067">
        <v>3066</v>
      </c>
      <c r="B3067" t="s">
        <v>5289</v>
      </c>
      <c r="C3067" t="s">
        <v>10</v>
      </c>
      <c r="D3067" s="50">
        <v>45010</v>
      </c>
      <c r="E3067">
        <f>YEAR(Tabela1[[#This Row],[Start Date]])</f>
        <v>2023</v>
      </c>
      <c r="F3067">
        <f>ROUNDUP(MONTH(Tabela1[[#This Row],[Start Date]])/3,0)</f>
        <v>1</v>
      </c>
      <c r="G3067" t="s">
        <v>11</v>
      </c>
      <c r="H3067">
        <v>5</v>
      </c>
      <c r="I3067" t="s">
        <v>9</v>
      </c>
      <c r="J3067" t="s">
        <v>11</v>
      </c>
      <c r="K3067">
        <v>0</v>
      </c>
      <c r="L3067" t="s">
        <v>11</v>
      </c>
      <c r="M3067">
        <v>0</v>
      </c>
      <c r="N3067">
        <v>2</v>
      </c>
      <c r="O3067" t="str">
        <f>IF(AND(Tabela1[[#This Row],[EA Play Season Pass]]="Yes",Tabela1[[#This Row],[Minecraft Season Pass]]="Yes"),"Yes","No")</f>
        <v>No</v>
      </c>
      <c r="P3067" t="str">
        <f>IF(OR(Tabela1[[#This Row],[EA Play Season Pass]]="Yes",Tabela1[[#This Row],[Minecraft Season Pass]]="Yes"),"Yes","No")</f>
        <v>No</v>
      </c>
      <c r="Q3067">
        <v>3</v>
      </c>
      <c r="R3067" s="2"/>
    </row>
    <row r="3068" spans="1:18" x14ac:dyDescent="0.25">
      <c r="A3068">
        <v>3067</v>
      </c>
      <c r="B3068" t="s">
        <v>5290</v>
      </c>
      <c r="C3068" t="s">
        <v>10</v>
      </c>
      <c r="D3068" s="50">
        <v>45010</v>
      </c>
      <c r="E3068">
        <f>YEAR(Tabela1[[#This Row],[Start Date]])</f>
        <v>2023</v>
      </c>
      <c r="F3068">
        <f>ROUNDUP(MONTH(Tabela1[[#This Row],[Start Date]])/3,0)</f>
        <v>1</v>
      </c>
      <c r="G3068" t="s">
        <v>11</v>
      </c>
      <c r="H3068">
        <v>5</v>
      </c>
      <c r="I3068" t="s">
        <v>9</v>
      </c>
      <c r="J3068" t="s">
        <v>8</v>
      </c>
      <c r="K3068">
        <v>30</v>
      </c>
      <c r="L3068" t="s">
        <v>8</v>
      </c>
      <c r="M3068">
        <v>20</v>
      </c>
      <c r="N3068">
        <v>3</v>
      </c>
      <c r="O3068" t="str">
        <f>IF(AND(Tabela1[[#This Row],[EA Play Season Pass]]="Yes",Tabela1[[#This Row],[Minecraft Season Pass]]="Yes"),"Yes","No")</f>
        <v>Yes</v>
      </c>
      <c r="P3068" t="str">
        <f>IF(OR(Tabela1[[#This Row],[EA Play Season Pass]]="Yes",Tabela1[[#This Row],[Minecraft Season Pass]]="Yes"),"Yes","No")</f>
        <v>Yes</v>
      </c>
      <c r="Q3068">
        <v>52</v>
      </c>
      <c r="R3068" s="2"/>
    </row>
    <row r="3069" spans="1:18" x14ac:dyDescent="0.25">
      <c r="A3069">
        <v>3068</v>
      </c>
      <c r="B3069" t="s">
        <v>5291</v>
      </c>
      <c r="C3069" t="s">
        <v>10</v>
      </c>
      <c r="D3069" s="50">
        <v>45010</v>
      </c>
      <c r="E3069">
        <f>YEAR(Tabela1[[#This Row],[Start Date]])</f>
        <v>2023</v>
      </c>
      <c r="F3069">
        <f>ROUNDUP(MONTH(Tabela1[[#This Row],[Start Date]])/3,0)</f>
        <v>1</v>
      </c>
      <c r="G3069" t="s">
        <v>11</v>
      </c>
      <c r="H3069">
        <v>5</v>
      </c>
      <c r="I3069" t="s">
        <v>12</v>
      </c>
      <c r="J3069" t="s">
        <v>8</v>
      </c>
      <c r="K3069">
        <v>30</v>
      </c>
      <c r="L3069" t="s">
        <v>8</v>
      </c>
      <c r="M3069">
        <v>20</v>
      </c>
      <c r="N3069">
        <v>1</v>
      </c>
      <c r="O3069" t="str">
        <f>IF(AND(Tabela1[[#This Row],[EA Play Season Pass]]="Yes",Tabela1[[#This Row],[Minecraft Season Pass]]="Yes"),"Yes","No")</f>
        <v>Yes</v>
      </c>
      <c r="P3069" t="str">
        <f>IF(OR(Tabela1[[#This Row],[EA Play Season Pass]]="Yes",Tabela1[[#This Row],[Minecraft Season Pass]]="Yes"),"Yes","No")</f>
        <v>Yes</v>
      </c>
      <c r="Q3069">
        <v>54</v>
      </c>
      <c r="R3069" s="2"/>
    </row>
    <row r="3070" spans="1:18" x14ac:dyDescent="0.25">
      <c r="A3070">
        <v>3069</v>
      </c>
      <c r="B3070" t="s">
        <v>5292</v>
      </c>
      <c r="C3070" t="s">
        <v>7</v>
      </c>
      <c r="D3070" s="50">
        <v>45010</v>
      </c>
      <c r="E3070">
        <f>YEAR(Tabela1[[#This Row],[Start Date]])</f>
        <v>2023</v>
      </c>
      <c r="F3070">
        <f>ROUNDUP(MONTH(Tabela1[[#This Row],[Start Date]])/3,0)</f>
        <v>1</v>
      </c>
      <c r="G3070" t="s">
        <v>11</v>
      </c>
      <c r="H3070">
        <v>15</v>
      </c>
      <c r="I3070" t="s">
        <v>9</v>
      </c>
      <c r="J3070" t="s">
        <v>8</v>
      </c>
      <c r="K3070">
        <v>30</v>
      </c>
      <c r="L3070" t="s">
        <v>11</v>
      </c>
      <c r="M3070">
        <v>0</v>
      </c>
      <c r="N3070">
        <v>1</v>
      </c>
      <c r="O3070" t="str">
        <f>IF(AND(Tabela1[[#This Row],[EA Play Season Pass]]="Yes",Tabela1[[#This Row],[Minecraft Season Pass]]="Yes"),"Yes","No")</f>
        <v>No</v>
      </c>
      <c r="P3070" t="str">
        <f>IF(OR(Tabela1[[#This Row],[EA Play Season Pass]]="Yes",Tabela1[[#This Row],[Minecraft Season Pass]]="Yes"),"Yes","No")</f>
        <v>Yes</v>
      </c>
      <c r="Q3070">
        <v>44</v>
      </c>
      <c r="R3070" s="2"/>
    </row>
    <row r="3071" spans="1:18" x14ac:dyDescent="0.25">
      <c r="A3071">
        <v>3070</v>
      </c>
      <c r="B3071" t="s">
        <v>2197</v>
      </c>
      <c r="C3071" t="s">
        <v>7</v>
      </c>
      <c r="D3071" s="50">
        <v>45010</v>
      </c>
      <c r="E3071">
        <f>YEAR(Tabela1[[#This Row],[Start Date]])</f>
        <v>2023</v>
      </c>
      <c r="F3071">
        <f>ROUNDUP(MONTH(Tabela1[[#This Row],[Start Date]])/3,0)</f>
        <v>1</v>
      </c>
      <c r="G3071" t="s">
        <v>8</v>
      </c>
      <c r="H3071">
        <v>15</v>
      </c>
      <c r="I3071" t="s">
        <v>9</v>
      </c>
      <c r="J3071" t="s">
        <v>8</v>
      </c>
      <c r="K3071">
        <v>30</v>
      </c>
      <c r="L3071" t="s">
        <v>11</v>
      </c>
      <c r="M3071">
        <v>0</v>
      </c>
      <c r="N3071">
        <v>3</v>
      </c>
      <c r="O3071" t="str">
        <f>IF(AND(Tabela1[[#This Row],[EA Play Season Pass]]="Yes",Tabela1[[#This Row],[Minecraft Season Pass]]="Yes"),"Yes","No")</f>
        <v>No</v>
      </c>
      <c r="P3071" t="str">
        <f>IF(OR(Tabela1[[#This Row],[EA Play Season Pass]]="Yes",Tabela1[[#This Row],[Minecraft Season Pass]]="Yes"),"Yes","No")</f>
        <v>Yes</v>
      </c>
      <c r="Q3071">
        <v>42</v>
      </c>
      <c r="R3071" s="2"/>
    </row>
    <row r="3072" spans="1:18" x14ac:dyDescent="0.25">
      <c r="A3072">
        <v>3071</v>
      </c>
      <c r="B3072" t="s">
        <v>1389</v>
      </c>
      <c r="C3072" t="s">
        <v>13</v>
      </c>
      <c r="D3072" s="50">
        <v>45010</v>
      </c>
      <c r="E3072">
        <f>YEAR(Tabela1[[#This Row],[Start Date]])</f>
        <v>2023</v>
      </c>
      <c r="F3072">
        <f>ROUNDUP(MONTH(Tabela1[[#This Row],[Start Date]])/3,0)</f>
        <v>1</v>
      </c>
      <c r="G3072" t="s">
        <v>11</v>
      </c>
      <c r="H3072">
        <v>10</v>
      </c>
      <c r="I3072" t="s">
        <v>9</v>
      </c>
      <c r="J3072" t="s">
        <v>11</v>
      </c>
      <c r="K3072">
        <v>0</v>
      </c>
      <c r="L3072" t="s">
        <v>8</v>
      </c>
      <c r="M3072">
        <v>20</v>
      </c>
      <c r="N3072">
        <v>2</v>
      </c>
      <c r="O3072" t="str">
        <f>IF(AND(Tabela1[[#This Row],[EA Play Season Pass]]="Yes",Tabela1[[#This Row],[Minecraft Season Pass]]="Yes"),"Yes","No")</f>
        <v>No</v>
      </c>
      <c r="P3072" t="str">
        <f>IF(OR(Tabela1[[#This Row],[EA Play Season Pass]]="Yes",Tabela1[[#This Row],[Minecraft Season Pass]]="Yes"),"Yes","No")</f>
        <v>Yes</v>
      </c>
      <c r="Q3072">
        <v>28</v>
      </c>
      <c r="R3072" s="2"/>
    </row>
    <row r="3073" spans="1:18" x14ac:dyDescent="0.25">
      <c r="A3073">
        <v>3072</v>
      </c>
      <c r="B3073" t="s">
        <v>890</v>
      </c>
      <c r="C3073" t="s">
        <v>7</v>
      </c>
      <c r="D3073" s="50">
        <v>45010</v>
      </c>
      <c r="E3073">
        <f>YEAR(Tabela1[[#This Row],[Start Date]])</f>
        <v>2023</v>
      </c>
      <c r="F3073">
        <f>ROUNDUP(MONTH(Tabela1[[#This Row],[Start Date]])/3,0)</f>
        <v>1</v>
      </c>
      <c r="G3073" t="s">
        <v>11</v>
      </c>
      <c r="H3073">
        <v>15</v>
      </c>
      <c r="I3073" t="s">
        <v>14</v>
      </c>
      <c r="J3073" t="s">
        <v>8</v>
      </c>
      <c r="K3073">
        <v>30</v>
      </c>
      <c r="L3073" t="s">
        <v>11</v>
      </c>
      <c r="M3073">
        <v>0</v>
      </c>
      <c r="N3073">
        <v>3</v>
      </c>
      <c r="O3073" t="str">
        <f>IF(AND(Tabela1[[#This Row],[EA Play Season Pass]]="Yes",Tabela1[[#This Row],[Minecraft Season Pass]]="Yes"),"Yes","No")</f>
        <v>No</v>
      </c>
      <c r="P3073" t="str">
        <f>IF(OR(Tabela1[[#This Row],[EA Play Season Pass]]="Yes",Tabela1[[#This Row],[Minecraft Season Pass]]="Yes"),"Yes","No")</f>
        <v>Yes</v>
      </c>
      <c r="Q3073">
        <v>42</v>
      </c>
      <c r="R3073" s="2"/>
    </row>
    <row r="3074" spans="1:18" x14ac:dyDescent="0.25">
      <c r="A3074">
        <v>3073</v>
      </c>
      <c r="B3074" t="s">
        <v>4721</v>
      </c>
      <c r="C3074" t="s">
        <v>13</v>
      </c>
      <c r="D3074" s="50">
        <v>45010</v>
      </c>
      <c r="E3074">
        <f>YEAR(Tabela1[[#This Row],[Start Date]])</f>
        <v>2023</v>
      </c>
      <c r="F3074">
        <f>ROUNDUP(MONTH(Tabela1[[#This Row],[Start Date]])/3,0)</f>
        <v>1</v>
      </c>
      <c r="G3074" t="s">
        <v>11</v>
      </c>
      <c r="H3074">
        <v>10</v>
      </c>
      <c r="I3074" t="s">
        <v>12</v>
      </c>
      <c r="J3074" t="s">
        <v>8</v>
      </c>
      <c r="K3074">
        <v>30</v>
      </c>
      <c r="L3074" t="s">
        <v>8</v>
      </c>
      <c r="M3074">
        <v>20</v>
      </c>
      <c r="N3074">
        <v>1</v>
      </c>
      <c r="O3074" t="str">
        <f>IF(AND(Tabela1[[#This Row],[EA Play Season Pass]]="Yes",Tabela1[[#This Row],[Minecraft Season Pass]]="Yes"),"Yes","No")</f>
        <v>Yes</v>
      </c>
      <c r="P3074" t="str">
        <f>IF(OR(Tabela1[[#This Row],[EA Play Season Pass]]="Yes",Tabela1[[#This Row],[Minecraft Season Pass]]="Yes"),"Yes","No")</f>
        <v>Yes</v>
      </c>
      <c r="Q3074">
        <v>59</v>
      </c>
      <c r="R3074" s="2"/>
    </row>
    <row r="3075" spans="1:18" x14ac:dyDescent="0.25">
      <c r="A3075">
        <v>3074</v>
      </c>
      <c r="B3075" t="s">
        <v>2973</v>
      </c>
      <c r="C3075" t="s">
        <v>13</v>
      </c>
      <c r="D3075" s="50">
        <v>45010</v>
      </c>
      <c r="E3075">
        <f>YEAR(Tabela1[[#This Row],[Start Date]])</f>
        <v>2023</v>
      </c>
      <c r="F3075">
        <f>ROUNDUP(MONTH(Tabela1[[#This Row],[Start Date]])/3,0)</f>
        <v>1</v>
      </c>
      <c r="G3075" t="s">
        <v>11</v>
      </c>
      <c r="H3075">
        <v>10</v>
      </c>
      <c r="I3075" t="s">
        <v>12</v>
      </c>
      <c r="J3075" t="s">
        <v>11</v>
      </c>
      <c r="K3075">
        <v>0</v>
      </c>
      <c r="L3075" t="s">
        <v>11</v>
      </c>
      <c r="M3075">
        <v>0</v>
      </c>
      <c r="N3075">
        <v>2</v>
      </c>
      <c r="O3075" t="str">
        <f>IF(AND(Tabela1[[#This Row],[EA Play Season Pass]]="Yes",Tabela1[[#This Row],[Minecraft Season Pass]]="Yes"),"Yes","No")</f>
        <v>No</v>
      </c>
      <c r="P3075" t="str">
        <f>IF(OR(Tabela1[[#This Row],[EA Play Season Pass]]="Yes",Tabela1[[#This Row],[Minecraft Season Pass]]="Yes"),"Yes","No")</f>
        <v>No</v>
      </c>
      <c r="Q3075">
        <v>8</v>
      </c>
      <c r="R3075" s="2"/>
    </row>
    <row r="3076" spans="1:18" x14ac:dyDescent="0.25">
      <c r="A3076">
        <v>3075</v>
      </c>
      <c r="B3076" t="s">
        <v>1041</v>
      </c>
      <c r="C3076" t="s">
        <v>13</v>
      </c>
      <c r="D3076" s="50">
        <v>45011</v>
      </c>
      <c r="E3076">
        <f>YEAR(Tabela1[[#This Row],[Start Date]])</f>
        <v>2023</v>
      </c>
      <c r="F3076">
        <f>ROUNDUP(MONTH(Tabela1[[#This Row],[Start Date]])/3,0)</f>
        <v>1</v>
      </c>
      <c r="G3076" t="s">
        <v>8</v>
      </c>
      <c r="H3076">
        <v>10</v>
      </c>
      <c r="I3076" t="s">
        <v>12</v>
      </c>
      <c r="J3076" t="s">
        <v>8</v>
      </c>
      <c r="K3076">
        <v>30</v>
      </c>
      <c r="L3076" t="s">
        <v>8</v>
      </c>
      <c r="M3076">
        <v>20</v>
      </c>
      <c r="N3076">
        <v>1</v>
      </c>
      <c r="O3076" t="str">
        <f>IF(AND(Tabela1[[#This Row],[EA Play Season Pass]]="Yes",Tabela1[[#This Row],[Minecraft Season Pass]]="Yes"),"Yes","No")</f>
        <v>Yes</v>
      </c>
      <c r="P3076" t="str">
        <f>IF(OR(Tabela1[[#This Row],[EA Play Season Pass]]="Yes",Tabela1[[#This Row],[Minecraft Season Pass]]="Yes"),"Yes","No")</f>
        <v>Yes</v>
      </c>
      <c r="Q3076">
        <v>59</v>
      </c>
      <c r="R3076" s="2"/>
    </row>
    <row r="3077" spans="1:18" x14ac:dyDescent="0.25">
      <c r="A3077">
        <v>3076</v>
      </c>
      <c r="B3077" t="s">
        <v>3834</v>
      </c>
      <c r="C3077" t="s">
        <v>7</v>
      </c>
      <c r="D3077" s="50">
        <v>45011</v>
      </c>
      <c r="E3077">
        <f>YEAR(Tabela1[[#This Row],[Start Date]])</f>
        <v>2023</v>
      </c>
      <c r="F3077">
        <f>ROUNDUP(MONTH(Tabela1[[#This Row],[Start Date]])/3,0)</f>
        <v>1</v>
      </c>
      <c r="G3077" t="s">
        <v>11</v>
      </c>
      <c r="H3077">
        <v>15</v>
      </c>
      <c r="I3077" t="s">
        <v>14</v>
      </c>
      <c r="J3077" t="s">
        <v>8</v>
      </c>
      <c r="K3077">
        <v>30</v>
      </c>
      <c r="L3077" t="s">
        <v>11</v>
      </c>
      <c r="M3077">
        <v>0</v>
      </c>
      <c r="N3077">
        <v>2</v>
      </c>
      <c r="O3077" t="str">
        <f>IF(AND(Tabela1[[#This Row],[EA Play Season Pass]]="Yes",Tabela1[[#This Row],[Minecraft Season Pass]]="Yes"),"Yes","No")</f>
        <v>No</v>
      </c>
      <c r="P3077" t="str">
        <f>IF(OR(Tabela1[[#This Row],[EA Play Season Pass]]="Yes",Tabela1[[#This Row],[Minecraft Season Pass]]="Yes"),"Yes","No")</f>
        <v>Yes</v>
      </c>
      <c r="Q3077">
        <v>43</v>
      </c>
      <c r="R3077" s="2"/>
    </row>
    <row r="3078" spans="1:18" x14ac:dyDescent="0.25">
      <c r="A3078">
        <v>3077</v>
      </c>
      <c r="B3078" t="s">
        <v>5293</v>
      </c>
      <c r="C3078" t="s">
        <v>7</v>
      </c>
      <c r="D3078" s="50">
        <v>45011</v>
      </c>
      <c r="E3078">
        <f>YEAR(Tabela1[[#This Row],[Start Date]])</f>
        <v>2023</v>
      </c>
      <c r="F3078">
        <f>ROUNDUP(MONTH(Tabela1[[#This Row],[Start Date]])/3,0)</f>
        <v>1</v>
      </c>
      <c r="G3078" t="s">
        <v>8</v>
      </c>
      <c r="H3078">
        <v>15</v>
      </c>
      <c r="I3078" t="s">
        <v>12</v>
      </c>
      <c r="J3078" t="s">
        <v>11</v>
      </c>
      <c r="K3078">
        <v>0</v>
      </c>
      <c r="L3078" t="s">
        <v>11</v>
      </c>
      <c r="M3078">
        <v>0</v>
      </c>
      <c r="N3078">
        <v>3</v>
      </c>
      <c r="O3078" t="str">
        <f>IF(AND(Tabela1[[#This Row],[EA Play Season Pass]]="Yes",Tabela1[[#This Row],[Minecraft Season Pass]]="Yes"),"Yes","No")</f>
        <v>No</v>
      </c>
      <c r="P3078" t="str">
        <f>IF(OR(Tabela1[[#This Row],[EA Play Season Pass]]="Yes",Tabela1[[#This Row],[Minecraft Season Pass]]="Yes"),"Yes","No")</f>
        <v>No</v>
      </c>
      <c r="Q3078">
        <v>12</v>
      </c>
      <c r="R3078" s="2"/>
    </row>
    <row r="3079" spans="1:18" x14ac:dyDescent="0.25">
      <c r="A3079">
        <v>3078</v>
      </c>
      <c r="B3079" t="s">
        <v>924</v>
      </c>
      <c r="C3079" t="s">
        <v>13</v>
      </c>
      <c r="D3079" s="50">
        <v>45011</v>
      </c>
      <c r="E3079">
        <f>YEAR(Tabela1[[#This Row],[Start Date]])</f>
        <v>2023</v>
      </c>
      <c r="F3079">
        <f>ROUNDUP(MONTH(Tabela1[[#This Row],[Start Date]])/3,0)</f>
        <v>1</v>
      </c>
      <c r="G3079" t="s">
        <v>8</v>
      </c>
      <c r="H3079">
        <v>10</v>
      </c>
      <c r="I3079" t="s">
        <v>14</v>
      </c>
      <c r="J3079" t="s">
        <v>8</v>
      </c>
      <c r="K3079">
        <v>30</v>
      </c>
      <c r="L3079" t="s">
        <v>11</v>
      </c>
      <c r="M3079">
        <v>0</v>
      </c>
      <c r="N3079">
        <v>1</v>
      </c>
      <c r="O3079" t="str">
        <f>IF(AND(Tabela1[[#This Row],[EA Play Season Pass]]="Yes",Tabela1[[#This Row],[Minecraft Season Pass]]="Yes"),"Yes","No")</f>
        <v>No</v>
      </c>
      <c r="P3079" t="str">
        <f>IF(OR(Tabela1[[#This Row],[EA Play Season Pass]]="Yes",Tabela1[[#This Row],[Minecraft Season Pass]]="Yes"),"Yes","No")</f>
        <v>Yes</v>
      </c>
      <c r="Q3079">
        <v>39</v>
      </c>
      <c r="R3079" s="2"/>
    </row>
    <row r="3080" spans="1:18" x14ac:dyDescent="0.25">
      <c r="A3080">
        <v>3079</v>
      </c>
      <c r="B3080" t="s">
        <v>3308</v>
      </c>
      <c r="C3080" t="s">
        <v>7</v>
      </c>
      <c r="D3080" s="50">
        <v>45011</v>
      </c>
      <c r="E3080">
        <f>YEAR(Tabela1[[#This Row],[Start Date]])</f>
        <v>2023</v>
      </c>
      <c r="F3080">
        <f>ROUNDUP(MONTH(Tabela1[[#This Row],[Start Date]])/3,0)</f>
        <v>1</v>
      </c>
      <c r="G3080" t="s">
        <v>8</v>
      </c>
      <c r="H3080">
        <v>15</v>
      </c>
      <c r="I3080" t="s">
        <v>9</v>
      </c>
      <c r="J3080" t="s">
        <v>8</v>
      </c>
      <c r="K3080">
        <v>30</v>
      </c>
      <c r="L3080" t="s">
        <v>11</v>
      </c>
      <c r="M3080">
        <v>0</v>
      </c>
      <c r="N3080">
        <v>3</v>
      </c>
      <c r="O3080" t="str">
        <f>IF(AND(Tabela1[[#This Row],[EA Play Season Pass]]="Yes",Tabela1[[#This Row],[Minecraft Season Pass]]="Yes"),"Yes","No")</f>
        <v>No</v>
      </c>
      <c r="P3080" t="str">
        <f>IF(OR(Tabela1[[#This Row],[EA Play Season Pass]]="Yes",Tabela1[[#This Row],[Minecraft Season Pass]]="Yes"),"Yes","No")</f>
        <v>Yes</v>
      </c>
      <c r="Q3080">
        <v>42</v>
      </c>
      <c r="R3080" s="2"/>
    </row>
    <row r="3081" spans="1:18" x14ac:dyDescent="0.25">
      <c r="A3081">
        <v>3080</v>
      </c>
      <c r="B3081" t="s">
        <v>5294</v>
      </c>
      <c r="C3081" t="s">
        <v>13</v>
      </c>
      <c r="D3081" s="50">
        <v>45011</v>
      </c>
      <c r="E3081">
        <f>YEAR(Tabela1[[#This Row],[Start Date]])</f>
        <v>2023</v>
      </c>
      <c r="F3081">
        <f>ROUNDUP(MONTH(Tabela1[[#This Row],[Start Date]])/3,0)</f>
        <v>1</v>
      </c>
      <c r="G3081" t="s">
        <v>11</v>
      </c>
      <c r="H3081">
        <v>10</v>
      </c>
      <c r="I3081" t="s">
        <v>12</v>
      </c>
      <c r="J3081" t="s">
        <v>8</v>
      </c>
      <c r="K3081">
        <v>30</v>
      </c>
      <c r="L3081" t="s">
        <v>8</v>
      </c>
      <c r="M3081">
        <v>20</v>
      </c>
      <c r="N3081">
        <v>3</v>
      </c>
      <c r="O3081" t="str">
        <f>IF(AND(Tabela1[[#This Row],[EA Play Season Pass]]="Yes",Tabela1[[#This Row],[Minecraft Season Pass]]="Yes"),"Yes","No")</f>
        <v>Yes</v>
      </c>
      <c r="P3081" t="str">
        <f>IF(OR(Tabela1[[#This Row],[EA Play Season Pass]]="Yes",Tabela1[[#This Row],[Minecraft Season Pass]]="Yes"),"Yes","No")</f>
        <v>Yes</v>
      </c>
      <c r="Q3081">
        <v>57</v>
      </c>
      <c r="R3081" s="2"/>
    </row>
    <row r="3082" spans="1:18" x14ac:dyDescent="0.25">
      <c r="A3082">
        <v>3081</v>
      </c>
      <c r="B3082" t="s">
        <v>5295</v>
      </c>
      <c r="C3082" t="s">
        <v>10</v>
      </c>
      <c r="D3082" s="50">
        <v>45011</v>
      </c>
      <c r="E3082">
        <f>YEAR(Tabela1[[#This Row],[Start Date]])</f>
        <v>2023</v>
      </c>
      <c r="F3082">
        <f>ROUNDUP(MONTH(Tabela1[[#This Row],[Start Date]])/3,0)</f>
        <v>1</v>
      </c>
      <c r="G3082" t="s">
        <v>11</v>
      </c>
      <c r="H3082">
        <v>5</v>
      </c>
      <c r="I3082" t="s">
        <v>14</v>
      </c>
      <c r="J3082" t="s">
        <v>8</v>
      </c>
      <c r="K3082">
        <v>30</v>
      </c>
      <c r="L3082" t="s">
        <v>11</v>
      </c>
      <c r="M3082">
        <v>0</v>
      </c>
      <c r="N3082">
        <v>3</v>
      </c>
      <c r="O3082" t="str">
        <f>IF(AND(Tabela1[[#This Row],[EA Play Season Pass]]="Yes",Tabela1[[#This Row],[Minecraft Season Pass]]="Yes"),"Yes","No")</f>
        <v>No</v>
      </c>
      <c r="P3082" t="str">
        <f>IF(OR(Tabela1[[#This Row],[EA Play Season Pass]]="Yes",Tabela1[[#This Row],[Minecraft Season Pass]]="Yes"),"Yes","No")</f>
        <v>Yes</v>
      </c>
      <c r="Q3082">
        <v>32</v>
      </c>
      <c r="R3082" s="2"/>
    </row>
    <row r="3083" spans="1:18" x14ac:dyDescent="0.25">
      <c r="A3083">
        <v>3082</v>
      </c>
      <c r="B3083" t="s">
        <v>5296</v>
      </c>
      <c r="C3083" t="s">
        <v>7</v>
      </c>
      <c r="D3083" s="50">
        <v>45012</v>
      </c>
      <c r="E3083">
        <f>YEAR(Tabela1[[#This Row],[Start Date]])</f>
        <v>2023</v>
      </c>
      <c r="F3083">
        <f>ROUNDUP(MONTH(Tabela1[[#This Row],[Start Date]])/3,0)</f>
        <v>1</v>
      </c>
      <c r="G3083" t="s">
        <v>8</v>
      </c>
      <c r="H3083">
        <v>15</v>
      </c>
      <c r="I3083" t="s">
        <v>12</v>
      </c>
      <c r="J3083" t="s">
        <v>8</v>
      </c>
      <c r="K3083">
        <v>30</v>
      </c>
      <c r="L3083" t="s">
        <v>8</v>
      </c>
      <c r="M3083">
        <v>20</v>
      </c>
      <c r="N3083">
        <v>1</v>
      </c>
      <c r="O3083" t="str">
        <f>IF(AND(Tabela1[[#This Row],[EA Play Season Pass]]="Yes",Tabela1[[#This Row],[Minecraft Season Pass]]="Yes"),"Yes","No")</f>
        <v>Yes</v>
      </c>
      <c r="P3083" t="str">
        <f>IF(OR(Tabela1[[#This Row],[EA Play Season Pass]]="Yes",Tabela1[[#This Row],[Minecraft Season Pass]]="Yes"),"Yes","No")</f>
        <v>Yes</v>
      </c>
      <c r="Q3083">
        <v>64</v>
      </c>
      <c r="R3083" s="2"/>
    </row>
    <row r="3084" spans="1:18" x14ac:dyDescent="0.25">
      <c r="A3084">
        <v>3083</v>
      </c>
      <c r="B3084" t="s">
        <v>5297</v>
      </c>
      <c r="C3084" t="s">
        <v>13</v>
      </c>
      <c r="D3084" s="50">
        <v>45012</v>
      </c>
      <c r="E3084">
        <f>YEAR(Tabela1[[#This Row],[Start Date]])</f>
        <v>2023</v>
      </c>
      <c r="F3084">
        <f>ROUNDUP(MONTH(Tabela1[[#This Row],[Start Date]])/3,0)</f>
        <v>1</v>
      </c>
      <c r="G3084" t="s">
        <v>8</v>
      </c>
      <c r="H3084">
        <v>10</v>
      </c>
      <c r="I3084" t="s">
        <v>9</v>
      </c>
      <c r="J3084" t="s">
        <v>11</v>
      </c>
      <c r="K3084">
        <v>0</v>
      </c>
      <c r="L3084" t="s">
        <v>11</v>
      </c>
      <c r="M3084">
        <v>0</v>
      </c>
      <c r="N3084">
        <v>3</v>
      </c>
      <c r="O3084" t="str">
        <f>IF(AND(Tabela1[[#This Row],[EA Play Season Pass]]="Yes",Tabela1[[#This Row],[Minecraft Season Pass]]="Yes"),"Yes","No")</f>
        <v>No</v>
      </c>
      <c r="P3084" t="str">
        <f>IF(OR(Tabela1[[#This Row],[EA Play Season Pass]]="Yes",Tabela1[[#This Row],[Minecraft Season Pass]]="Yes"),"Yes","No")</f>
        <v>No</v>
      </c>
      <c r="Q3084">
        <v>7</v>
      </c>
      <c r="R3084" s="2"/>
    </row>
    <row r="3085" spans="1:18" x14ac:dyDescent="0.25">
      <c r="A3085">
        <v>3084</v>
      </c>
      <c r="B3085" t="s">
        <v>5298</v>
      </c>
      <c r="C3085" t="s">
        <v>7</v>
      </c>
      <c r="D3085" s="50">
        <v>45012</v>
      </c>
      <c r="E3085">
        <f>YEAR(Tabela1[[#This Row],[Start Date]])</f>
        <v>2023</v>
      </c>
      <c r="F3085">
        <f>ROUNDUP(MONTH(Tabela1[[#This Row],[Start Date]])/3,0)</f>
        <v>1</v>
      </c>
      <c r="G3085" t="s">
        <v>11</v>
      </c>
      <c r="H3085">
        <v>15</v>
      </c>
      <c r="I3085" t="s">
        <v>14</v>
      </c>
      <c r="J3085" t="s">
        <v>8</v>
      </c>
      <c r="K3085">
        <v>30</v>
      </c>
      <c r="L3085" t="s">
        <v>8</v>
      </c>
      <c r="M3085">
        <v>20</v>
      </c>
      <c r="N3085">
        <v>2</v>
      </c>
      <c r="O3085" t="str">
        <f>IF(AND(Tabela1[[#This Row],[EA Play Season Pass]]="Yes",Tabela1[[#This Row],[Minecraft Season Pass]]="Yes"),"Yes","No")</f>
        <v>Yes</v>
      </c>
      <c r="P3085" t="str">
        <f>IF(OR(Tabela1[[#This Row],[EA Play Season Pass]]="Yes",Tabela1[[#This Row],[Minecraft Season Pass]]="Yes"),"Yes","No")</f>
        <v>Yes</v>
      </c>
      <c r="Q3085">
        <v>63</v>
      </c>
      <c r="R3085" s="2"/>
    </row>
    <row r="3086" spans="1:18" x14ac:dyDescent="0.25">
      <c r="A3086">
        <v>3085</v>
      </c>
      <c r="B3086" t="s">
        <v>5299</v>
      </c>
      <c r="C3086" t="s">
        <v>10</v>
      </c>
      <c r="D3086" s="50">
        <v>45012</v>
      </c>
      <c r="E3086">
        <f>YEAR(Tabela1[[#This Row],[Start Date]])</f>
        <v>2023</v>
      </c>
      <c r="F3086">
        <f>ROUNDUP(MONTH(Tabela1[[#This Row],[Start Date]])/3,0)</f>
        <v>1</v>
      </c>
      <c r="G3086" t="s">
        <v>11</v>
      </c>
      <c r="H3086">
        <v>5</v>
      </c>
      <c r="I3086" t="s">
        <v>14</v>
      </c>
      <c r="J3086" t="s">
        <v>11</v>
      </c>
      <c r="K3086">
        <v>0</v>
      </c>
      <c r="L3086" t="s">
        <v>8</v>
      </c>
      <c r="M3086">
        <v>20</v>
      </c>
      <c r="N3086">
        <v>2</v>
      </c>
      <c r="O3086" t="str">
        <f>IF(AND(Tabela1[[#This Row],[EA Play Season Pass]]="Yes",Tabela1[[#This Row],[Minecraft Season Pass]]="Yes"),"Yes","No")</f>
        <v>No</v>
      </c>
      <c r="P3086" t="str">
        <f>IF(OR(Tabela1[[#This Row],[EA Play Season Pass]]="Yes",Tabela1[[#This Row],[Minecraft Season Pass]]="Yes"),"Yes","No")</f>
        <v>Yes</v>
      </c>
      <c r="Q3086">
        <v>23</v>
      </c>
      <c r="R3086" s="2"/>
    </row>
    <row r="3087" spans="1:18" x14ac:dyDescent="0.25">
      <c r="A3087">
        <v>3086</v>
      </c>
      <c r="B3087" t="s">
        <v>5300</v>
      </c>
      <c r="C3087" t="s">
        <v>10</v>
      </c>
      <c r="D3087" s="50">
        <v>45012</v>
      </c>
      <c r="E3087">
        <f>YEAR(Tabela1[[#This Row],[Start Date]])</f>
        <v>2023</v>
      </c>
      <c r="F3087">
        <f>ROUNDUP(MONTH(Tabela1[[#This Row],[Start Date]])/3,0)</f>
        <v>1</v>
      </c>
      <c r="G3087" t="s">
        <v>8</v>
      </c>
      <c r="H3087">
        <v>5</v>
      </c>
      <c r="I3087" t="s">
        <v>12</v>
      </c>
      <c r="J3087" t="s">
        <v>11</v>
      </c>
      <c r="K3087">
        <v>0</v>
      </c>
      <c r="L3087" t="s">
        <v>11</v>
      </c>
      <c r="M3087">
        <v>0</v>
      </c>
      <c r="N3087">
        <v>3</v>
      </c>
      <c r="O3087" t="str">
        <f>IF(AND(Tabela1[[#This Row],[EA Play Season Pass]]="Yes",Tabela1[[#This Row],[Minecraft Season Pass]]="Yes"),"Yes","No")</f>
        <v>No</v>
      </c>
      <c r="P3087" t="str">
        <f>IF(OR(Tabela1[[#This Row],[EA Play Season Pass]]="Yes",Tabela1[[#This Row],[Minecraft Season Pass]]="Yes"),"Yes","No")</f>
        <v>No</v>
      </c>
      <c r="Q3087">
        <v>2</v>
      </c>
      <c r="R3087" s="2"/>
    </row>
    <row r="3088" spans="1:18" x14ac:dyDescent="0.25">
      <c r="A3088">
        <v>3087</v>
      </c>
      <c r="B3088" t="s">
        <v>1152</v>
      </c>
      <c r="C3088" t="s">
        <v>13</v>
      </c>
      <c r="D3088" s="50">
        <v>45012</v>
      </c>
      <c r="E3088">
        <f>YEAR(Tabela1[[#This Row],[Start Date]])</f>
        <v>2023</v>
      </c>
      <c r="F3088">
        <f>ROUNDUP(MONTH(Tabela1[[#This Row],[Start Date]])/3,0)</f>
        <v>1</v>
      </c>
      <c r="G3088" t="s">
        <v>8</v>
      </c>
      <c r="H3088">
        <v>10</v>
      </c>
      <c r="I3088" t="s">
        <v>12</v>
      </c>
      <c r="J3088" t="s">
        <v>11</v>
      </c>
      <c r="K3088">
        <v>0</v>
      </c>
      <c r="L3088" t="s">
        <v>11</v>
      </c>
      <c r="M3088">
        <v>0</v>
      </c>
      <c r="N3088">
        <v>1</v>
      </c>
      <c r="O3088" t="str">
        <f>IF(AND(Tabela1[[#This Row],[EA Play Season Pass]]="Yes",Tabela1[[#This Row],[Minecraft Season Pass]]="Yes"),"Yes","No")</f>
        <v>No</v>
      </c>
      <c r="P3088" t="str">
        <f>IF(OR(Tabela1[[#This Row],[EA Play Season Pass]]="Yes",Tabela1[[#This Row],[Minecraft Season Pass]]="Yes"),"Yes","No")</f>
        <v>No</v>
      </c>
      <c r="Q3088">
        <v>9</v>
      </c>
      <c r="R3088" s="2"/>
    </row>
    <row r="3089" spans="1:18" x14ac:dyDescent="0.25">
      <c r="A3089">
        <v>3088</v>
      </c>
      <c r="B3089" t="s">
        <v>5301</v>
      </c>
      <c r="C3089" t="s">
        <v>13</v>
      </c>
      <c r="D3089" s="50">
        <v>45012</v>
      </c>
      <c r="E3089">
        <f>YEAR(Tabela1[[#This Row],[Start Date]])</f>
        <v>2023</v>
      </c>
      <c r="F3089">
        <f>ROUNDUP(MONTH(Tabela1[[#This Row],[Start Date]])/3,0)</f>
        <v>1</v>
      </c>
      <c r="G3089" t="s">
        <v>11</v>
      </c>
      <c r="H3089">
        <v>10</v>
      </c>
      <c r="I3089" t="s">
        <v>12</v>
      </c>
      <c r="J3089" t="s">
        <v>8</v>
      </c>
      <c r="K3089">
        <v>30</v>
      </c>
      <c r="L3089" t="s">
        <v>8</v>
      </c>
      <c r="M3089">
        <v>20</v>
      </c>
      <c r="N3089">
        <v>1</v>
      </c>
      <c r="O3089" t="str">
        <f>IF(AND(Tabela1[[#This Row],[EA Play Season Pass]]="Yes",Tabela1[[#This Row],[Minecraft Season Pass]]="Yes"),"Yes","No")</f>
        <v>Yes</v>
      </c>
      <c r="P3089" t="str">
        <f>IF(OR(Tabela1[[#This Row],[EA Play Season Pass]]="Yes",Tabela1[[#This Row],[Minecraft Season Pass]]="Yes"),"Yes","No")</f>
        <v>Yes</v>
      </c>
      <c r="Q3089">
        <v>59</v>
      </c>
      <c r="R3089" s="2"/>
    </row>
    <row r="3090" spans="1:18" x14ac:dyDescent="0.25">
      <c r="A3090">
        <v>3089</v>
      </c>
      <c r="B3090" t="s">
        <v>5302</v>
      </c>
      <c r="C3090" t="s">
        <v>10</v>
      </c>
      <c r="D3090" s="50">
        <v>45012</v>
      </c>
      <c r="E3090">
        <f>YEAR(Tabela1[[#This Row],[Start Date]])</f>
        <v>2023</v>
      </c>
      <c r="F3090">
        <f>ROUNDUP(MONTH(Tabela1[[#This Row],[Start Date]])/3,0)</f>
        <v>1</v>
      </c>
      <c r="G3090" t="s">
        <v>8</v>
      </c>
      <c r="H3090">
        <v>5</v>
      </c>
      <c r="I3090" t="s">
        <v>9</v>
      </c>
      <c r="J3090" t="s">
        <v>11</v>
      </c>
      <c r="K3090">
        <v>0</v>
      </c>
      <c r="L3090" t="s">
        <v>8</v>
      </c>
      <c r="M3090">
        <v>20</v>
      </c>
      <c r="N3090">
        <v>1</v>
      </c>
      <c r="O3090" t="str">
        <f>IF(AND(Tabela1[[#This Row],[EA Play Season Pass]]="Yes",Tabela1[[#This Row],[Minecraft Season Pass]]="Yes"),"Yes","No")</f>
        <v>No</v>
      </c>
      <c r="P3090" t="str">
        <f>IF(OR(Tabela1[[#This Row],[EA Play Season Pass]]="Yes",Tabela1[[#This Row],[Minecraft Season Pass]]="Yes"),"Yes","No")</f>
        <v>Yes</v>
      </c>
      <c r="Q3090">
        <v>24</v>
      </c>
      <c r="R3090" s="2"/>
    </row>
    <row r="3091" spans="1:18" x14ac:dyDescent="0.25">
      <c r="A3091">
        <v>3090</v>
      </c>
      <c r="B3091" t="s">
        <v>5303</v>
      </c>
      <c r="C3091" t="s">
        <v>7</v>
      </c>
      <c r="D3091" s="50">
        <v>45012</v>
      </c>
      <c r="E3091">
        <f>YEAR(Tabela1[[#This Row],[Start Date]])</f>
        <v>2023</v>
      </c>
      <c r="F3091">
        <f>ROUNDUP(MONTH(Tabela1[[#This Row],[Start Date]])/3,0)</f>
        <v>1</v>
      </c>
      <c r="G3091" t="s">
        <v>8</v>
      </c>
      <c r="H3091">
        <v>15</v>
      </c>
      <c r="I3091" t="s">
        <v>12</v>
      </c>
      <c r="J3091" t="s">
        <v>11</v>
      </c>
      <c r="K3091">
        <v>0</v>
      </c>
      <c r="L3091" t="s">
        <v>11</v>
      </c>
      <c r="M3091">
        <v>0</v>
      </c>
      <c r="N3091">
        <v>2</v>
      </c>
      <c r="O3091" t="str">
        <f>IF(AND(Tabela1[[#This Row],[EA Play Season Pass]]="Yes",Tabela1[[#This Row],[Minecraft Season Pass]]="Yes"),"Yes","No")</f>
        <v>No</v>
      </c>
      <c r="P3091" t="str">
        <f>IF(OR(Tabela1[[#This Row],[EA Play Season Pass]]="Yes",Tabela1[[#This Row],[Minecraft Season Pass]]="Yes"),"Yes","No")</f>
        <v>No</v>
      </c>
      <c r="Q3091">
        <v>13</v>
      </c>
      <c r="R3091" s="2"/>
    </row>
    <row r="3092" spans="1:18" x14ac:dyDescent="0.25">
      <c r="A3092">
        <v>3091</v>
      </c>
      <c r="B3092" t="s">
        <v>3112</v>
      </c>
      <c r="C3092" t="s">
        <v>7</v>
      </c>
      <c r="D3092" s="50">
        <v>45012</v>
      </c>
      <c r="E3092">
        <f>YEAR(Tabela1[[#This Row],[Start Date]])</f>
        <v>2023</v>
      </c>
      <c r="F3092">
        <f>ROUNDUP(MONTH(Tabela1[[#This Row],[Start Date]])/3,0)</f>
        <v>1</v>
      </c>
      <c r="G3092" t="s">
        <v>11</v>
      </c>
      <c r="H3092">
        <v>15</v>
      </c>
      <c r="I3092" t="s">
        <v>9</v>
      </c>
      <c r="J3092" t="s">
        <v>8</v>
      </c>
      <c r="K3092">
        <v>30</v>
      </c>
      <c r="L3092" t="s">
        <v>8</v>
      </c>
      <c r="M3092">
        <v>20</v>
      </c>
      <c r="N3092">
        <v>3</v>
      </c>
      <c r="O3092" t="str">
        <f>IF(AND(Tabela1[[#This Row],[EA Play Season Pass]]="Yes",Tabela1[[#This Row],[Minecraft Season Pass]]="Yes"),"Yes","No")</f>
        <v>Yes</v>
      </c>
      <c r="P3092" t="str">
        <f>IF(OR(Tabela1[[#This Row],[EA Play Season Pass]]="Yes",Tabela1[[#This Row],[Minecraft Season Pass]]="Yes"),"Yes","No")</f>
        <v>Yes</v>
      </c>
      <c r="Q3092">
        <v>62</v>
      </c>
      <c r="R3092" s="2"/>
    </row>
    <row r="3093" spans="1:18" x14ac:dyDescent="0.25">
      <c r="A3093">
        <v>3092</v>
      </c>
      <c r="B3093" t="s">
        <v>3280</v>
      </c>
      <c r="C3093" t="s">
        <v>10</v>
      </c>
      <c r="D3093" s="50">
        <v>45012</v>
      </c>
      <c r="E3093">
        <f>YEAR(Tabela1[[#This Row],[Start Date]])</f>
        <v>2023</v>
      </c>
      <c r="F3093">
        <f>ROUNDUP(MONTH(Tabela1[[#This Row],[Start Date]])/3,0)</f>
        <v>1</v>
      </c>
      <c r="G3093" t="s">
        <v>8</v>
      </c>
      <c r="H3093">
        <v>5</v>
      </c>
      <c r="I3093" t="s">
        <v>12</v>
      </c>
      <c r="J3093" t="s">
        <v>8</v>
      </c>
      <c r="K3093">
        <v>30</v>
      </c>
      <c r="L3093" t="s">
        <v>11</v>
      </c>
      <c r="M3093">
        <v>0</v>
      </c>
      <c r="N3093">
        <v>2</v>
      </c>
      <c r="O3093" t="str">
        <f>IF(AND(Tabela1[[#This Row],[EA Play Season Pass]]="Yes",Tabela1[[#This Row],[Minecraft Season Pass]]="Yes"),"Yes","No")</f>
        <v>No</v>
      </c>
      <c r="P3093" t="str">
        <f>IF(OR(Tabela1[[#This Row],[EA Play Season Pass]]="Yes",Tabela1[[#This Row],[Minecraft Season Pass]]="Yes"),"Yes","No")</f>
        <v>Yes</v>
      </c>
      <c r="Q3093">
        <v>33</v>
      </c>
      <c r="R3093" s="2"/>
    </row>
    <row r="3094" spans="1:18" x14ac:dyDescent="0.25">
      <c r="A3094">
        <v>3093</v>
      </c>
      <c r="B3094" t="s">
        <v>1791</v>
      </c>
      <c r="C3094" t="s">
        <v>13</v>
      </c>
      <c r="D3094" s="50">
        <v>45013</v>
      </c>
      <c r="E3094">
        <f>YEAR(Tabela1[[#This Row],[Start Date]])</f>
        <v>2023</v>
      </c>
      <c r="F3094">
        <f>ROUNDUP(MONTH(Tabela1[[#This Row],[Start Date]])/3,0)</f>
        <v>1</v>
      </c>
      <c r="G3094" t="s">
        <v>11</v>
      </c>
      <c r="H3094">
        <v>10</v>
      </c>
      <c r="I3094" t="s">
        <v>14</v>
      </c>
      <c r="J3094" t="s">
        <v>8</v>
      </c>
      <c r="K3094">
        <v>30</v>
      </c>
      <c r="L3094" t="s">
        <v>11</v>
      </c>
      <c r="M3094">
        <v>0</v>
      </c>
      <c r="N3094">
        <v>2</v>
      </c>
      <c r="O3094" t="str">
        <f>IF(AND(Tabela1[[#This Row],[EA Play Season Pass]]="Yes",Tabela1[[#This Row],[Minecraft Season Pass]]="Yes"),"Yes","No")</f>
        <v>No</v>
      </c>
      <c r="P3094" t="str">
        <f>IF(OR(Tabela1[[#This Row],[EA Play Season Pass]]="Yes",Tabela1[[#This Row],[Minecraft Season Pass]]="Yes"),"Yes","No")</f>
        <v>Yes</v>
      </c>
      <c r="Q3094">
        <v>38</v>
      </c>
      <c r="R3094" s="2"/>
    </row>
    <row r="3095" spans="1:18" x14ac:dyDescent="0.25">
      <c r="A3095">
        <v>3094</v>
      </c>
      <c r="B3095" t="s">
        <v>5304</v>
      </c>
      <c r="C3095" t="s">
        <v>13</v>
      </c>
      <c r="D3095" s="50">
        <v>45013</v>
      </c>
      <c r="E3095">
        <f>YEAR(Tabela1[[#This Row],[Start Date]])</f>
        <v>2023</v>
      </c>
      <c r="F3095">
        <f>ROUNDUP(MONTH(Tabela1[[#This Row],[Start Date]])/3,0)</f>
        <v>1</v>
      </c>
      <c r="G3095" t="s">
        <v>8</v>
      </c>
      <c r="H3095">
        <v>10</v>
      </c>
      <c r="I3095" t="s">
        <v>14</v>
      </c>
      <c r="J3095" t="s">
        <v>8</v>
      </c>
      <c r="K3095">
        <v>30</v>
      </c>
      <c r="L3095" t="s">
        <v>8</v>
      </c>
      <c r="M3095">
        <v>20</v>
      </c>
      <c r="N3095">
        <v>2</v>
      </c>
      <c r="O3095" t="str">
        <f>IF(AND(Tabela1[[#This Row],[EA Play Season Pass]]="Yes",Tabela1[[#This Row],[Minecraft Season Pass]]="Yes"),"Yes","No")</f>
        <v>Yes</v>
      </c>
      <c r="P3095" t="str">
        <f>IF(OR(Tabela1[[#This Row],[EA Play Season Pass]]="Yes",Tabela1[[#This Row],[Minecraft Season Pass]]="Yes"),"Yes","No")</f>
        <v>Yes</v>
      </c>
      <c r="Q3095">
        <v>58</v>
      </c>
      <c r="R3095" s="2"/>
    </row>
    <row r="3096" spans="1:18" x14ac:dyDescent="0.25">
      <c r="A3096">
        <v>3095</v>
      </c>
      <c r="B3096" t="s">
        <v>5305</v>
      </c>
      <c r="C3096" t="s">
        <v>13</v>
      </c>
      <c r="D3096" s="50">
        <v>45013</v>
      </c>
      <c r="E3096">
        <f>YEAR(Tabela1[[#This Row],[Start Date]])</f>
        <v>2023</v>
      </c>
      <c r="F3096">
        <f>ROUNDUP(MONTH(Tabela1[[#This Row],[Start Date]])/3,0)</f>
        <v>1</v>
      </c>
      <c r="G3096" t="s">
        <v>8</v>
      </c>
      <c r="H3096">
        <v>10</v>
      </c>
      <c r="I3096" t="s">
        <v>9</v>
      </c>
      <c r="J3096" t="s">
        <v>8</v>
      </c>
      <c r="K3096">
        <v>30</v>
      </c>
      <c r="L3096" t="s">
        <v>11</v>
      </c>
      <c r="M3096">
        <v>0</v>
      </c>
      <c r="N3096">
        <v>3</v>
      </c>
      <c r="O3096" t="str">
        <f>IF(AND(Tabela1[[#This Row],[EA Play Season Pass]]="Yes",Tabela1[[#This Row],[Minecraft Season Pass]]="Yes"),"Yes","No")</f>
        <v>No</v>
      </c>
      <c r="P3096" t="str">
        <f>IF(OR(Tabela1[[#This Row],[EA Play Season Pass]]="Yes",Tabela1[[#This Row],[Minecraft Season Pass]]="Yes"),"Yes","No")</f>
        <v>Yes</v>
      </c>
      <c r="Q3096">
        <v>37</v>
      </c>
      <c r="R3096" s="2"/>
    </row>
    <row r="3097" spans="1:18" x14ac:dyDescent="0.25">
      <c r="A3097">
        <v>3096</v>
      </c>
      <c r="B3097" t="s">
        <v>5306</v>
      </c>
      <c r="C3097" t="s">
        <v>10</v>
      </c>
      <c r="D3097" s="50">
        <v>45013</v>
      </c>
      <c r="E3097">
        <f>YEAR(Tabela1[[#This Row],[Start Date]])</f>
        <v>2023</v>
      </c>
      <c r="F3097">
        <f>ROUNDUP(MONTH(Tabela1[[#This Row],[Start Date]])/3,0)</f>
        <v>1</v>
      </c>
      <c r="G3097" t="s">
        <v>11</v>
      </c>
      <c r="H3097">
        <v>5</v>
      </c>
      <c r="I3097" t="s">
        <v>12</v>
      </c>
      <c r="J3097" t="s">
        <v>8</v>
      </c>
      <c r="K3097">
        <v>30</v>
      </c>
      <c r="L3097" t="s">
        <v>11</v>
      </c>
      <c r="M3097">
        <v>0</v>
      </c>
      <c r="N3097">
        <v>3</v>
      </c>
      <c r="O3097" t="str">
        <f>IF(AND(Tabela1[[#This Row],[EA Play Season Pass]]="Yes",Tabela1[[#This Row],[Minecraft Season Pass]]="Yes"),"Yes","No")</f>
        <v>No</v>
      </c>
      <c r="P3097" t="str">
        <f>IF(OR(Tabela1[[#This Row],[EA Play Season Pass]]="Yes",Tabela1[[#This Row],[Minecraft Season Pass]]="Yes"),"Yes","No")</f>
        <v>Yes</v>
      </c>
      <c r="Q3097">
        <v>32</v>
      </c>
      <c r="R3097" s="2"/>
    </row>
    <row r="3098" spans="1:18" x14ac:dyDescent="0.25">
      <c r="A3098">
        <v>3097</v>
      </c>
      <c r="B3098" t="s">
        <v>686</v>
      </c>
      <c r="C3098" t="s">
        <v>7</v>
      </c>
      <c r="D3098" s="50">
        <v>45013</v>
      </c>
      <c r="E3098">
        <f>YEAR(Tabela1[[#This Row],[Start Date]])</f>
        <v>2023</v>
      </c>
      <c r="F3098">
        <f>ROUNDUP(MONTH(Tabela1[[#This Row],[Start Date]])/3,0)</f>
        <v>1</v>
      </c>
      <c r="G3098" t="s">
        <v>8</v>
      </c>
      <c r="H3098">
        <v>15</v>
      </c>
      <c r="I3098" t="s">
        <v>14</v>
      </c>
      <c r="J3098" t="s">
        <v>11</v>
      </c>
      <c r="K3098">
        <v>0</v>
      </c>
      <c r="L3098" t="s">
        <v>11</v>
      </c>
      <c r="M3098">
        <v>0</v>
      </c>
      <c r="N3098">
        <v>1</v>
      </c>
      <c r="O3098" t="str">
        <f>IF(AND(Tabela1[[#This Row],[EA Play Season Pass]]="Yes",Tabela1[[#This Row],[Minecraft Season Pass]]="Yes"),"Yes","No")</f>
        <v>No</v>
      </c>
      <c r="P3098" t="str">
        <f>IF(OR(Tabela1[[#This Row],[EA Play Season Pass]]="Yes",Tabela1[[#This Row],[Minecraft Season Pass]]="Yes"),"Yes","No")</f>
        <v>No</v>
      </c>
      <c r="Q3098">
        <v>14</v>
      </c>
      <c r="R3098" s="2"/>
    </row>
    <row r="3099" spans="1:18" x14ac:dyDescent="0.25">
      <c r="A3099">
        <v>3098</v>
      </c>
      <c r="B3099" t="s">
        <v>2333</v>
      </c>
      <c r="C3099" t="s">
        <v>7</v>
      </c>
      <c r="D3099" s="50">
        <v>45013</v>
      </c>
      <c r="E3099">
        <f>YEAR(Tabela1[[#This Row],[Start Date]])</f>
        <v>2023</v>
      </c>
      <c r="F3099">
        <f>ROUNDUP(MONTH(Tabela1[[#This Row],[Start Date]])/3,0)</f>
        <v>1</v>
      </c>
      <c r="G3099" t="s">
        <v>11</v>
      </c>
      <c r="H3099">
        <v>15</v>
      </c>
      <c r="I3099" t="s">
        <v>14</v>
      </c>
      <c r="J3099" t="s">
        <v>8</v>
      </c>
      <c r="K3099">
        <v>30</v>
      </c>
      <c r="L3099" t="s">
        <v>8</v>
      </c>
      <c r="M3099">
        <v>20</v>
      </c>
      <c r="N3099">
        <v>2</v>
      </c>
      <c r="O3099" t="str">
        <f>IF(AND(Tabela1[[#This Row],[EA Play Season Pass]]="Yes",Tabela1[[#This Row],[Minecraft Season Pass]]="Yes"),"Yes","No")</f>
        <v>Yes</v>
      </c>
      <c r="P3099" t="str">
        <f>IF(OR(Tabela1[[#This Row],[EA Play Season Pass]]="Yes",Tabela1[[#This Row],[Minecraft Season Pass]]="Yes"),"Yes","No")</f>
        <v>Yes</v>
      </c>
      <c r="Q3099">
        <v>63</v>
      </c>
      <c r="R3099" s="2"/>
    </row>
    <row r="3100" spans="1:18" x14ac:dyDescent="0.25">
      <c r="A3100">
        <v>3099</v>
      </c>
      <c r="B3100" t="s">
        <v>2951</v>
      </c>
      <c r="C3100" t="s">
        <v>10</v>
      </c>
      <c r="D3100" s="50">
        <v>45013</v>
      </c>
      <c r="E3100">
        <f>YEAR(Tabela1[[#This Row],[Start Date]])</f>
        <v>2023</v>
      </c>
      <c r="F3100">
        <f>ROUNDUP(MONTH(Tabela1[[#This Row],[Start Date]])/3,0)</f>
        <v>1</v>
      </c>
      <c r="G3100" t="s">
        <v>8</v>
      </c>
      <c r="H3100">
        <v>5</v>
      </c>
      <c r="I3100" t="s">
        <v>12</v>
      </c>
      <c r="J3100" t="s">
        <v>8</v>
      </c>
      <c r="K3100">
        <v>30</v>
      </c>
      <c r="L3100" t="s">
        <v>8</v>
      </c>
      <c r="M3100">
        <v>20</v>
      </c>
      <c r="N3100">
        <v>2</v>
      </c>
      <c r="O3100" t="str">
        <f>IF(AND(Tabela1[[#This Row],[EA Play Season Pass]]="Yes",Tabela1[[#This Row],[Minecraft Season Pass]]="Yes"),"Yes","No")</f>
        <v>Yes</v>
      </c>
      <c r="P3100" t="str">
        <f>IF(OR(Tabela1[[#This Row],[EA Play Season Pass]]="Yes",Tabela1[[#This Row],[Minecraft Season Pass]]="Yes"),"Yes","No")</f>
        <v>Yes</v>
      </c>
      <c r="Q3100">
        <v>53</v>
      </c>
      <c r="R3100" s="2"/>
    </row>
    <row r="3101" spans="1:18" x14ac:dyDescent="0.25">
      <c r="A3101">
        <v>3100</v>
      </c>
      <c r="B3101" t="s">
        <v>5307</v>
      </c>
      <c r="C3101" t="s">
        <v>13</v>
      </c>
      <c r="D3101" s="50">
        <v>45013</v>
      </c>
      <c r="E3101">
        <f>YEAR(Tabela1[[#This Row],[Start Date]])</f>
        <v>2023</v>
      </c>
      <c r="F3101">
        <f>ROUNDUP(MONTH(Tabela1[[#This Row],[Start Date]])/3,0)</f>
        <v>1</v>
      </c>
      <c r="G3101" t="s">
        <v>8</v>
      </c>
      <c r="H3101">
        <v>10</v>
      </c>
      <c r="I3101" t="s">
        <v>9</v>
      </c>
      <c r="J3101" t="s">
        <v>8</v>
      </c>
      <c r="K3101">
        <v>30</v>
      </c>
      <c r="L3101" t="s">
        <v>11</v>
      </c>
      <c r="M3101">
        <v>0</v>
      </c>
      <c r="N3101">
        <v>3</v>
      </c>
      <c r="O3101" t="str">
        <f>IF(AND(Tabela1[[#This Row],[EA Play Season Pass]]="Yes",Tabela1[[#This Row],[Minecraft Season Pass]]="Yes"),"Yes","No")</f>
        <v>No</v>
      </c>
      <c r="P3101" t="str">
        <f>IF(OR(Tabela1[[#This Row],[EA Play Season Pass]]="Yes",Tabela1[[#This Row],[Minecraft Season Pass]]="Yes"),"Yes","No")</f>
        <v>Yes</v>
      </c>
      <c r="Q3101">
        <v>37</v>
      </c>
      <c r="R3101" s="2"/>
    </row>
    <row r="3102" spans="1:18" x14ac:dyDescent="0.25">
      <c r="A3102">
        <v>3101</v>
      </c>
      <c r="B3102" t="s">
        <v>2202</v>
      </c>
      <c r="C3102" t="s">
        <v>13</v>
      </c>
      <c r="D3102" s="50">
        <v>45014</v>
      </c>
      <c r="E3102">
        <f>YEAR(Tabela1[[#This Row],[Start Date]])</f>
        <v>2023</v>
      </c>
      <c r="F3102">
        <f>ROUNDUP(MONTH(Tabela1[[#This Row],[Start Date]])/3,0)</f>
        <v>1</v>
      </c>
      <c r="G3102" t="s">
        <v>8</v>
      </c>
      <c r="H3102">
        <v>10</v>
      </c>
      <c r="I3102" t="s">
        <v>14</v>
      </c>
      <c r="J3102" t="s">
        <v>11</v>
      </c>
      <c r="K3102">
        <v>0</v>
      </c>
      <c r="L3102" t="s">
        <v>8</v>
      </c>
      <c r="M3102">
        <v>20</v>
      </c>
      <c r="N3102">
        <v>1</v>
      </c>
      <c r="O3102" t="str">
        <f>IF(AND(Tabela1[[#This Row],[EA Play Season Pass]]="Yes",Tabela1[[#This Row],[Minecraft Season Pass]]="Yes"),"Yes","No")</f>
        <v>No</v>
      </c>
      <c r="P3102" t="str">
        <f>IF(OR(Tabela1[[#This Row],[EA Play Season Pass]]="Yes",Tabela1[[#This Row],[Minecraft Season Pass]]="Yes"),"Yes","No")</f>
        <v>Yes</v>
      </c>
      <c r="Q3102">
        <v>29</v>
      </c>
      <c r="R3102" s="2"/>
    </row>
    <row r="3103" spans="1:18" x14ac:dyDescent="0.25">
      <c r="A3103">
        <v>3102</v>
      </c>
      <c r="B3103" t="s">
        <v>1084</v>
      </c>
      <c r="C3103" t="s">
        <v>10</v>
      </c>
      <c r="D3103" s="50">
        <v>45014</v>
      </c>
      <c r="E3103">
        <f>YEAR(Tabela1[[#This Row],[Start Date]])</f>
        <v>2023</v>
      </c>
      <c r="F3103">
        <f>ROUNDUP(MONTH(Tabela1[[#This Row],[Start Date]])/3,0)</f>
        <v>1</v>
      </c>
      <c r="G3103" t="s">
        <v>8</v>
      </c>
      <c r="H3103">
        <v>5</v>
      </c>
      <c r="I3103" t="s">
        <v>9</v>
      </c>
      <c r="J3103" t="s">
        <v>8</v>
      </c>
      <c r="K3103">
        <v>30</v>
      </c>
      <c r="L3103" t="s">
        <v>11</v>
      </c>
      <c r="M3103">
        <v>0</v>
      </c>
      <c r="N3103">
        <v>1</v>
      </c>
      <c r="O3103" t="str">
        <f>IF(AND(Tabela1[[#This Row],[EA Play Season Pass]]="Yes",Tabela1[[#This Row],[Minecraft Season Pass]]="Yes"),"Yes","No")</f>
        <v>No</v>
      </c>
      <c r="P3103" t="str">
        <f>IF(OR(Tabela1[[#This Row],[EA Play Season Pass]]="Yes",Tabela1[[#This Row],[Minecraft Season Pass]]="Yes"),"Yes","No")</f>
        <v>Yes</v>
      </c>
      <c r="Q3103">
        <v>34</v>
      </c>
      <c r="R3103" s="2"/>
    </row>
    <row r="3104" spans="1:18" x14ac:dyDescent="0.25">
      <c r="A3104">
        <v>3103</v>
      </c>
      <c r="B3104" t="s">
        <v>5308</v>
      </c>
      <c r="C3104" t="s">
        <v>7</v>
      </c>
      <c r="D3104" s="50">
        <v>45014</v>
      </c>
      <c r="E3104">
        <f>YEAR(Tabela1[[#This Row],[Start Date]])</f>
        <v>2023</v>
      </c>
      <c r="F3104">
        <f>ROUNDUP(MONTH(Tabela1[[#This Row],[Start Date]])/3,0)</f>
        <v>1</v>
      </c>
      <c r="G3104" t="s">
        <v>11</v>
      </c>
      <c r="H3104">
        <v>15</v>
      </c>
      <c r="I3104" t="s">
        <v>12</v>
      </c>
      <c r="J3104" t="s">
        <v>8</v>
      </c>
      <c r="K3104">
        <v>30</v>
      </c>
      <c r="L3104" t="s">
        <v>8</v>
      </c>
      <c r="M3104">
        <v>20</v>
      </c>
      <c r="N3104">
        <v>1</v>
      </c>
      <c r="O3104" t="str">
        <f>IF(AND(Tabela1[[#This Row],[EA Play Season Pass]]="Yes",Tabela1[[#This Row],[Minecraft Season Pass]]="Yes"),"Yes","No")</f>
        <v>Yes</v>
      </c>
      <c r="P3104" t="str">
        <f>IF(OR(Tabela1[[#This Row],[EA Play Season Pass]]="Yes",Tabela1[[#This Row],[Minecraft Season Pass]]="Yes"),"Yes","No")</f>
        <v>Yes</v>
      </c>
      <c r="Q3104">
        <v>64</v>
      </c>
      <c r="R3104" s="2"/>
    </row>
    <row r="3105" spans="1:18" x14ac:dyDescent="0.25">
      <c r="A3105">
        <v>3104</v>
      </c>
      <c r="B3105" t="s">
        <v>276</v>
      </c>
      <c r="C3105" t="s">
        <v>7</v>
      </c>
      <c r="D3105" s="50">
        <v>45014</v>
      </c>
      <c r="E3105">
        <f>YEAR(Tabela1[[#This Row],[Start Date]])</f>
        <v>2023</v>
      </c>
      <c r="F3105">
        <f>ROUNDUP(MONTH(Tabela1[[#This Row],[Start Date]])/3,0)</f>
        <v>1</v>
      </c>
      <c r="G3105" t="s">
        <v>8</v>
      </c>
      <c r="H3105">
        <v>15</v>
      </c>
      <c r="I3105" t="s">
        <v>9</v>
      </c>
      <c r="J3105" t="s">
        <v>8</v>
      </c>
      <c r="K3105">
        <v>30</v>
      </c>
      <c r="L3105" t="s">
        <v>11</v>
      </c>
      <c r="M3105">
        <v>0</v>
      </c>
      <c r="N3105">
        <v>1</v>
      </c>
      <c r="O3105" t="str">
        <f>IF(AND(Tabela1[[#This Row],[EA Play Season Pass]]="Yes",Tabela1[[#This Row],[Minecraft Season Pass]]="Yes"),"Yes","No")</f>
        <v>No</v>
      </c>
      <c r="P3105" t="str">
        <f>IF(OR(Tabela1[[#This Row],[EA Play Season Pass]]="Yes",Tabela1[[#This Row],[Minecraft Season Pass]]="Yes"),"Yes","No")</f>
        <v>Yes</v>
      </c>
      <c r="Q3105">
        <v>44</v>
      </c>
      <c r="R3105" s="2"/>
    </row>
    <row r="3106" spans="1:18" x14ac:dyDescent="0.25">
      <c r="A3106">
        <v>3105</v>
      </c>
      <c r="B3106" t="s">
        <v>5309</v>
      </c>
      <c r="C3106" t="s">
        <v>13</v>
      </c>
      <c r="D3106" s="50">
        <v>45014</v>
      </c>
      <c r="E3106">
        <f>YEAR(Tabela1[[#This Row],[Start Date]])</f>
        <v>2023</v>
      </c>
      <c r="F3106">
        <f>ROUNDUP(MONTH(Tabela1[[#This Row],[Start Date]])/3,0)</f>
        <v>1</v>
      </c>
      <c r="G3106" t="s">
        <v>8</v>
      </c>
      <c r="H3106">
        <v>10</v>
      </c>
      <c r="I3106" t="s">
        <v>12</v>
      </c>
      <c r="J3106" t="s">
        <v>8</v>
      </c>
      <c r="K3106">
        <v>30</v>
      </c>
      <c r="L3106" t="s">
        <v>8</v>
      </c>
      <c r="M3106">
        <v>20</v>
      </c>
      <c r="N3106">
        <v>2</v>
      </c>
      <c r="O3106" t="str">
        <f>IF(AND(Tabela1[[#This Row],[EA Play Season Pass]]="Yes",Tabela1[[#This Row],[Minecraft Season Pass]]="Yes"),"Yes","No")</f>
        <v>Yes</v>
      </c>
      <c r="P3106" t="str">
        <f>IF(OR(Tabela1[[#This Row],[EA Play Season Pass]]="Yes",Tabela1[[#This Row],[Minecraft Season Pass]]="Yes"),"Yes","No")</f>
        <v>Yes</v>
      </c>
      <c r="Q3106">
        <v>58</v>
      </c>
      <c r="R3106" s="2"/>
    </row>
    <row r="3107" spans="1:18" x14ac:dyDescent="0.25">
      <c r="A3107">
        <v>3106</v>
      </c>
      <c r="B3107" t="s">
        <v>5152</v>
      </c>
      <c r="C3107" t="s">
        <v>13</v>
      </c>
      <c r="D3107" s="50">
        <v>45015</v>
      </c>
      <c r="E3107">
        <f>YEAR(Tabela1[[#This Row],[Start Date]])</f>
        <v>2023</v>
      </c>
      <c r="F3107">
        <f>ROUNDUP(MONTH(Tabela1[[#This Row],[Start Date]])/3,0)</f>
        <v>1</v>
      </c>
      <c r="G3107" t="s">
        <v>8</v>
      </c>
      <c r="H3107">
        <v>10</v>
      </c>
      <c r="I3107" t="s">
        <v>14</v>
      </c>
      <c r="J3107" t="s">
        <v>8</v>
      </c>
      <c r="K3107">
        <v>30</v>
      </c>
      <c r="L3107" t="s">
        <v>8</v>
      </c>
      <c r="M3107">
        <v>20</v>
      </c>
      <c r="N3107">
        <v>2</v>
      </c>
      <c r="O3107" t="str">
        <f>IF(AND(Tabela1[[#This Row],[EA Play Season Pass]]="Yes",Tabela1[[#This Row],[Minecraft Season Pass]]="Yes"),"Yes","No")</f>
        <v>Yes</v>
      </c>
      <c r="P3107" t="str">
        <f>IF(OR(Tabela1[[#This Row],[EA Play Season Pass]]="Yes",Tabela1[[#This Row],[Minecraft Season Pass]]="Yes"),"Yes","No")</f>
        <v>Yes</v>
      </c>
      <c r="Q3107">
        <v>58</v>
      </c>
      <c r="R3107" s="2"/>
    </row>
    <row r="3108" spans="1:18" x14ac:dyDescent="0.25">
      <c r="A3108">
        <v>3107</v>
      </c>
      <c r="B3108" t="s">
        <v>1062</v>
      </c>
      <c r="C3108" t="s">
        <v>10</v>
      </c>
      <c r="D3108" s="50">
        <v>45015</v>
      </c>
      <c r="E3108">
        <f>YEAR(Tabela1[[#This Row],[Start Date]])</f>
        <v>2023</v>
      </c>
      <c r="F3108">
        <f>ROUNDUP(MONTH(Tabela1[[#This Row],[Start Date]])/3,0)</f>
        <v>1</v>
      </c>
      <c r="G3108" t="s">
        <v>8</v>
      </c>
      <c r="H3108">
        <v>5</v>
      </c>
      <c r="I3108" t="s">
        <v>14</v>
      </c>
      <c r="J3108" t="s">
        <v>8</v>
      </c>
      <c r="K3108">
        <v>30</v>
      </c>
      <c r="L3108" t="s">
        <v>8</v>
      </c>
      <c r="M3108">
        <v>20</v>
      </c>
      <c r="N3108">
        <v>1</v>
      </c>
      <c r="O3108" t="str">
        <f>IF(AND(Tabela1[[#This Row],[EA Play Season Pass]]="Yes",Tabela1[[#This Row],[Minecraft Season Pass]]="Yes"),"Yes","No")</f>
        <v>Yes</v>
      </c>
      <c r="P3108" t="str">
        <f>IF(OR(Tabela1[[#This Row],[EA Play Season Pass]]="Yes",Tabela1[[#This Row],[Minecraft Season Pass]]="Yes"),"Yes","No")</f>
        <v>Yes</v>
      </c>
      <c r="Q3108">
        <v>54</v>
      </c>
      <c r="R3108" s="2"/>
    </row>
    <row r="3109" spans="1:18" x14ac:dyDescent="0.25">
      <c r="A3109">
        <v>3108</v>
      </c>
      <c r="B3109" t="s">
        <v>1795</v>
      </c>
      <c r="C3109" t="s">
        <v>13</v>
      </c>
      <c r="D3109" s="50">
        <v>45015</v>
      </c>
      <c r="E3109">
        <f>YEAR(Tabela1[[#This Row],[Start Date]])</f>
        <v>2023</v>
      </c>
      <c r="F3109">
        <f>ROUNDUP(MONTH(Tabela1[[#This Row],[Start Date]])/3,0)</f>
        <v>1</v>
      </c>
      <c r="G3109" t="s">
        <v>8</v>
      </c>
      <c r="H3109">
        <v>10</v>
      </c>
      <c r="I3109" t="s">
        <v>12</v>
      </c>
      <c r="J3109" t="s">
        <v>11</v>
      </c>
      <c r="K3109">
        <v>0</v>
      </c>
      <c r="L3109" t="s">
        <v>11</v>
      </c>
      <c r="M3109">
        <v>0</v>
      </c>
      <c r="N3109">
        <v>3</v>
      </c>
      <c r="O3109" t="str">
        <f>IF(AND(Tabela1[[#This Row],[EA Play Season Pass]]="Yes",Tabela1[[#This Row],[Minecraft Season Pass]]="Yes"),"Yes","No")</f>
        <v>No</v>
      </c>
      <c r="P3109" t="str">
        <f>IF(OR(Tabela1[[#This Row],[EA Play Season Pass]]="Yes",Tabela1[[#This Row],[Minecraft Season Pass]]="Yes"),"Yes","No")</f>
        <v>No</v>
      </c>
      <c r="Q3109">
        <v>7</v>
      </c>
      <c r="R3109" s="2"/>
    </row>
    <row r="3110" spans="1:18" x14ac:dyDescent="0.25">
      <c r="A3110">
        <v>3109</v>
      </c>
      <c r="B3110" t="s">
        <v>1428</v>
      </c>
      <c r="C3110" t="s">
        <v>13</v>
      </c>
      <c r="D3110" s="50">
        <v>45015</v>
      </c>
      <c r="E3110">
        <f>YEAR(Tabela1[[#This Row],[Start Date]])</f>
        <v>2023</v>
      </c>
      <c r="F3110">
        <f>ROUNDUP(MONTH(Tabela1[[#This Row],[Start Date]])/3,0)</f>
        <v>1</v>
      </c>
      <c r="G3110" t="s">
        <v>8</v>
      </c>
      <c r="H3110">
        <v>10</v>
      </c>
      <c r="I3110" t="s">
        <v>9</v>
      </c>
      <c r="J3110" t="s">
        <v>8</v>
      </c>
      <c r="K3110">
        <v>30</v>
      </c>
      <c r="L3110" t="s">
        <v>8</v>
      </c>
      <c r="M3110">
        <v>20</v>
      </c>
      <c r="N3110">
        <v>3</v>
      </c>
      <c r="O3110" t="str">
        <f>IF(AND(Tabela1[[#This Row],[EA Play Season Pass]]="Yes",Tabela1[[#This Row],[Minecraft Season Pass]]="Yes"),"Yes","No")</f>
        <v>Yes</v>
      </c>
      <c r="P3110" t="str">
        <f>IF(OR(Tabela1[[#This Row],[EA Play Season Pass]]="Yes",Tabela1[[#This Row],[Minecraft Season Pass]]="Yes"),"Yes","No")</f>
        <v>Yes</v>
      </c>
      <c r="Q3110">
        <v>57</v>
      </c>
      <c r="R3110" s="2"/>
    </row>
    <row r="3111" spans="1:18" x14ac:dyDescent="0.25">
      <c r="A3111">
        <v>3110</v>
      </c>
      <c r="B3111" t="s">
        <v>2433</v>
      </c>
      <c r="C3111" t="s">
        <v>10</v>
      </c>
      <c r="D3111" s="50">
        <v>45015</v>
      </c>
      <c r="E3111">
        <f>YEAR(Tabela1[[#This Row],[Start Date]])</f>
        <v>2023</v>
      </c>
      <c r="F3111">
        <f>ROUNDUP(MONTH(Tabela1[[#This Row],[Start Date]])/3,0)</f>
        <v>1</v>
      </c>
      <c r="G3111" t="s">
        <v>11</v>
      </c>
      <c r="H3111">
        <v>5</v>
      </c>
      <c r="I3111" t="s">
        <v>12</v>
      </c>
      <c r="J3111" t="s">
        <v>8</v>
      </c>
      <c r="K3111">
        <v>30</v>
      </c>
      <c r="L3111" t="s">
        <v>8</v>
      </c>
      <c r="M3111">
        <v>20</v>
      </c>
      <c r="N3111">
        <v>2</v>
      </c>
      <c r="O3111" t="str">
        <f>IF(AND(Tabela1[[#This Row],[EA Play Season Pass]]="Yes",Tabela1[[#This Row],[Minecraft Season Pass]]="Yes"),"Yes","No")</f>
        <v>Yes</v>
      </c>
      <c r="P3111" t="str">
        <f>IF(OR(Tabela1[[#This Row],[EA Play Season Pass]]="Yes",Tabela1[[#This Row],[Minecraft Season Pass]]="Yes"),"Yes","No")</f>
        <v>Yes</v>
      </c>
      <c r="Q3111">
        <v>53</v>
      </c>
      <c r="R3111" s="2"/>
    </row>
    <row r="3112" spans="1:18" x14ac:dyDescent="0.25">
      <c r="A3112">
        <v>3111</v>
      </c>
      <c r="B3112" t="s">
        <v>1936</v>
      </c>
      <c r="C3112" t="s">
        <v>7</v>
      </c>
      <c r="D3112" s="50">
        <v>45015</v>
      </c>
      <c r="E3112">
        <f>YEAR(Tabela1[[#This Row],[Start Date]])</f>
        <v>2023</v>
      </c>
      <c r="F3112">
        <f>ROUNDUP(MONTH(Tabela1[[#This Row],[Start Date]])/3,0)</f>
        <v>1</v>
      </c>
      <c r="G3112" t="s">
        <v>11</v>
      </c>
      <c r="H3112">
        <v>15</v>
      </c>
      <c r="I3112" t="s">
        <v>14</v>
      </c>
      <c r="J3112" t="s">
        <v>11</v>
      </c>
      <c r="K3112">
        <v>0</v>
      </c>
      <c r="L3112" t="s">
        <v>11</v>
      </c>
      <c r="M3112">
        <v>0</v>
      </c>
      <c r="N3112">
        <v>3</v>
      </c>
      <c r="O3112" t="str">
        <f>IF(AND(Tabela1[[#This Row],[EA Play Season Pass]]="Yes",Tabela1[[#This Row],[Minecraft Season Pass]]="Yes"),"Yes","No")</f>
        <v>No</v>
      </c>
      <c r="P3112" t="str">
        <f>IF(OR(Tabela1[[#This Row],[EA Play Season Pass]]="Yes",Tabela1[[#This Row],[Minecraft Season Pass]]="Yes"),"Yes","No")</f>
        <v>No</v>
      </c>
      <c r="Q3112">
        <v>12</v>
      </c>
      <c r="R3112" s="2"/>
    </row>
    <row r="3113" spans="1:18" x14ac:dyDescent="0.25">
      <c r="A3113">
        <v>3112</v>
      </c>
      <c r="B3113" t="s">
        <v>5310</v>
      </c>
      <c r="C3113" t="s">
        <v>10</v>
      </c>
      <c r="D3113" s="50">
        <v>45015</v>
      </c>
      <c r="E3113">
        <f>YEAR(Tabela1[[#This Row],[Start Date]])</f>
        <v>2023</v>
      </c>
      <c r="F3113">
        <f>ROUNDUP(MONTH(Tabela1[[#This Row],[Start Date]])/3,0)</f>
        <v>1</v>
      </c>
      <c r="G3113" t="s">
        <v>11</v>
      </c>
      <c r="H3113">
        <v>5</v>
      </c>
      <c r="I3113" t="s">
        <v>12</v>
      </c>
      <c r="J3113" t="s">
        <v>11</v>
      </c>
      <c r="K3113">
        <v>0</v>
      </c>
      <c r="L3113" t="s">
        <v>8</v>
      </c>
      <c r="M3113">
        <v>20</v>
      </c>
      <c r="N3113">
        <v>1</v>
      </c>
      <c r="O3113" t="str">
        <f>IF(AND(Tabela1[[#This Row],[EA Play Season Pass]]="Yes",Tabela1[[#This Row],[Minecraft Season Pass]]="Yes"),"Yes","No")</f>
        <v>No</v>
      </c>
      <c r="P3113" t="str">
        <f>IF(OR(Tabela1[[#This Row],[EA Play Season Pass]]="Yes",Tabela1[[#This Row],[Minecraft Season Pass]]="Yes"),"Yes","No")</f>
        <v>Yes</v>
      </c>
      <c r="Q3113">
        <v>24</v>
      </c>
      <c r="R3113" s="2"/>
    </row>
    <row r="3114" spans="1:18" x14ac:dyDescent="0.25">
      <c r="A3114">
        <v>3113</v>
      </c>
      <c r="B3114" t="s">
        <v>5311</v>
      </c>
      <c r="C3114" t="s">
        <v>7</v>
      </c>
      <c r="D3114" s="50">
        <v>45016</v>
      </c>
      <c r="E3114">
        <f>YEAR(Tabela1[[#This Row],[Start Date]])</f>
        <v>2023</v>
      </c>
      <c r="F3114">
        <f>ROUNDUP(MONTH(Tabela1[[#This Row],[Start Date]])/3,0)</f>
        <v>1</v>
      </c>
      <c r="G3114" t="s">
        <v>11</v>
      </c>
      <c r="H3114">
        <v>15</v>
      </c>
      <c r="I3114" t="s">
        <v>12</v>
      </c>
      <c r="J3114" t="s">
        <v>11</v>
      </c>
      <c r="K3114">
        <v>0</v>
      </c>
      <c r="L3114" t="s">
        <v>8</v>
      </c>
      <c r="M3114">
        <v>20</v>
      </c>
      <c r="N3114">
        <v>2</v>
      </c>
      <c r="O3114" t="str">
        <f>IF(AND(Tabela1[[#This Row],[EA Play Season Pass]]="Yes",Tabela1[[#This Row],[Minecraft Season Pass]]="Yes"),"Yes","No")</f>
        <v>No</v>
      </c>
      <c r="P3114" t="str">
        <f>IF(OR(Tabela1[[#This Row],[EA Play Season Pass]]="Yes",Tabela1[[#This Row],[Minecraft Season Pass]]="Yes"),"Yes","No")</f>
        <v>Yes</v>
      </c>
      <c r="Q3114">
        <v>33</v>
      </c>
      <c r="R3114" s="2"/>
    </row>
    <row r="3115" spans="1:18" x14ac:dyDescent="0.25">
      <c r="A3115">
        <v>3114</v>
      </c>
      <c r="B3115" t="s">
        <v>5312</v>
      </c>
      <c r="C3115" t="s">
        <v>7</v>
      </c>
      <c r="D3115" s="50">
        <v>45016</v>
      </c>
      <c r="E3115">
        <f>YEAR(Tabela1[[#This Row],[Start Date]])</f>
        <v>2023</v>
      </c>
      <c r="F3115">
        <f>ROUNDUP(MONTH(Tabela1[[#This Row],[Start Date]])/3,0)</f>
        <v>1</v>
      </c>
      <c r="G3115" t="s">
        <v>8</v>
      </c>
      <c r="H3115">
        <v>15</v>
      </c>
      <c r="I3115" t="s">
        <v>9</v>
      </c>
      <c r="J3115" t="s">
        <v>8</v>
      </c>
      <c r="K3115">
        <v>30</v>
      </c>
      <c r="L3115" t="s">
        <v>11</v>
      </c>
      <c r="M3115">
        <v>0</v>
      </c>
      <c r="N3115">
        <v>3</v>
      </c>
      <c r="O3115" t="str">
        <f>IF(AND(Tabela1[[#This Row],[EA Play Season Pass]]="Yes",Tabela1[[#This Row],[Minecraft Season Pass]]="Yes"),"Yes","No")</f>
        <v>No</v>
      </c>
      <c r="P3115" t="str">
        <f>IF(OR(Tabela1[[#This Row],[EA Play Season Pass]]="Yes",Tabela1[[#This Row],[Minecraft Season Pass]]="Yes"),"Yes","No")</f>
        <v>Yes</v>
      </c>
      <c r="Q3115">
        <v>42</v>
      </c>
      <c r="R3115" s="2"/>
    </row>
    <row r="3116" spans="1:18" x14ac:dyDescent="0.25">
      <c r="A3116">
        <v>3115</v>
      </c>
      <c r="B3116" t="s">
        <v>3273</v>
      </c>
      <c r="C3116" t="s">
        <v>13</v>
      </c>
      <c r="D3116" s="50">
        <v>45016</v>
      </c>
      <c r="E3116">
        <f>YEAR(Tabela1[[#This Row],[Start Date]])</f>
        <v>2023</v>
      </c>
      <c r="F3116">
        <f>ROUNDUP(MONTH(Tabela1[[#This Row],[Start Date]])/3,0)</f>
        <v>1</v>
      </c>
      <c r="G3116" t="s">
        <v>8</v>
      </c>
      <c r="H3116">
        <v>10</v>
      </c>
      <c r="I3116" t="s">
        <v>9</v>
      </c>
      <c r="J3116" t="s">
        <v>8</v>
      </c>
      <c r="K3116">
        <v>30</v>
      </c>
      <c r="L3116" t="s">
        <v>11</v>
      </c>
      <c r="M3116">
        <v>0</v>
      </c>
      <c r="N3116">
        <v>3</v>
      </c>
      <c r="O3116" t="str">
        <f>IF(AND(Tabela1[[#This Row],[EA Play Season Pass]]="Yes",Tabela1[[#This Row],[Minecraft Season Pass]]="Yes"),"Yes","No")</f>
        <v>No</v>
      </c>
      <c r="P3116" t="str">
        <f>IF(OR(Tabela1[[#This Row],[EA Play Season Pass]]="Yes",Tabela1[[#This Row],[Minecraft Season Pass]]="Yes"),"Yes","No")</f>
        <v>Yes</v>
      </c>
      <c r="Q3116">
        <v>37</v>
      </c>
      <c r="R3116" s="2"/>
    </row>
    <row r="3117" spans="1:18" x14ac:dyDescent="0.25">
      <c r="A3117">
        <v>3116</v>
      </c>
      <c r="B3117" t="s">
        <v>5313</v>
      </c>
      <c r="C3117" t="s">
        <v>10</v>
      </c>
      <c r="D3117" s="50">
        <v>45016</v>
      </c>
      <c r="E3117">
        <f>YEAR(Tabela1[[#This Row],[Start Date]])</f>
        <v>2023</v>
      </c>
      <c r="F3117">
        <f>ROUNDUP(MONTH(Tabela1[[#This Row],[Start Date]])/3,0)</f>
        <v>1</v>
      </c>
      <c r="G3117" t="s">
        <v>8</v>
      </c>
      <c r="H3117">
        <v>5</v>
      </c>
      <c r="I3117" t="s">
        <v>14</v>
      </c>
      <c r="J3117" t="s">
        <v>8</v>
      </c>
      <c r="K3117">
        <v>30</v>
      </c>
      <c r="L3117" t="s">
        <v>11</v>
      </c>
      <c r="M3117">
        <v>0</v>
      </c>
      <c r="N3117">
        <v>2</v>
      </c>
      <c r="O3117" t="str">
        <f>IF(AND(Tabela1[[#This Row],[EA Play Season Pass]]="Yes",Tabela1[[#This Row],[Minecraft Season Pass]]="Yes"),"Yes","No")</f>
        <v>No</v>
      </c>
      <c r="P3117" t="str">
        <f>IF(OR(Tabela1[[#This Row],[EA Play Season Pass]]="Yes",Tabela1[[#This Row],[Minecraft Season Pass]]="Yes"),"Yes","No")</f>
        <v>Yes</v>
      </c>
      <c r="Q3117">
        <v>33</v>
      </c>
      <c r="R3117" s="2"/>
    </row>
    <row r="3118" spans="1:18" x14ac:dyDescent="0.25">
      <c r="A3118">
        <v>3117</v>
      </c>
      <c r="B3118" t="s">
        <v>5314</v>
      </c>
      <c r="C3118" t="s">
        <v>10</v>
      </c>
      <c r="D3118" s="50">
        <v>45016</v>
      </c>
      <c r="E3118">
        <f>YEAR(Tabela1[[#This Row],[Start Date]])</f>
        <v>2023</v>
      </c>
      <c r="F3118">
        <f>ROUNDUP(MONTH(Tabela1[[#This Row],[Start Date]])/3,0)</f>
        <v>1</v>
      </c>
      <c r="G3118" t="s">
        <v>8</v>
      </c>
      <c r="H3118">
        <v>5</v>
      </c>
      <c r="I3118" t="s">
        <v>12</v>
      </c>
      <c r="J3118" t="s">
        <v>8</v>
      </c>
      <c r="K3118">
        <v>30</v>
      </c>
      <c r="L3118" t="s">
        <v>8</v>
      </c>
      <c r="M3118">
        <v>20</v>
      </c>
      <c r="N3118">
        <v>1</v>
      </c>
      <c r="O3118" t="str">
        <f>IF(AND(Tabela1[[#This Row],[EA Play Season Pass]]="Yes",Tabela1[[#This Row],[Minecraft Season Pass]]="Yes"),"Yes","No")</f>
        <v>Yes</v>
      </c>
      <c r="P3118" t="str">
        <f>IF(OR(Tabela1[[#This Row],[EA Play Season Pass]]="Yes",Tabela1[[#This Row],[Minecraft Season Pass]]="Yes"),"Yes","No")</f>
        <v>Yes</v>
      </c>
      <c r="Q3118">
        <v>54</v>
      </c>
      <c r="R3118" s="2"/>
    </row>
    <row r="3119" spans="1:18" x14ac:dyDescent="0.25">
      <c r="A3119">
        <v>3118</v>
      </c>
      <c r="B3119" t="s">
        <v>5315</v>
      </c>
      <c r="C3119" t="s">
        <v>13</v>
      </c>
      <c r="D3119" s="50">
        <v>45016</v>
      </c>
      <c r="E3119">
        <f>YEAR(Tabela1[[#This Row],[Start Date]])</f>
        <v>2023</v>
      </c>
      <c r="F3119">
        <f>ROUNDUP(MONTH(Tabela1[[#This Row],[Start Date]])/3,0)</f>
        <v>1</v>
      </c>
      <c r="G3119" t="s">
        <v>8</v>
      </c>
      <c r="H3119">
        <v>10</v>
      </c>
      <c r="I3119" t="s">
        <v>14</v>
      </c>
      <c r="J3119" t="s">
        <v>8</v>
      </c>
      <c r="K3119">
        <v>30</v>
      </c>
      <c r="L3119" t="s">
        <v>11</v>
      </c>
      <c r="M3119">
        <v>0</v>
      </c>
      <c r="N3119">
        <v>2</v>
      </c>
      <c r="O3119" t="str">
        <f>IF(AND(Tabela1[[#This Row],[EA Play Season Pass]]="Yes",Tabela1[[#This Row],[Minecraft Season Pass]]="Yes"),"Yes","No")</f>
        <v>No</v>
      </c>
      <c r="P3119" t="str">
        <f>IF(OR(Tabela1[[#This Row],[EA Play Season Pass]]="Yes",Tabela1[[#This Row],[Minecraft Season Pass]]="Yes"),"Yes","No")</f>
        <v>Yes</v>
      </c>
      <c r="Q3119">
        <v>38</v>
      </c>
      <c r="R3119" s="2"/>
    </row>
    <row r="3120" spans="1:18" x14ac:dyDescent="0.25">
      <c r="A3120">
        <v>3119</v>
      </c>
      <c r="B3120" t="s">
        <v>3291</v>
      </c>
      <c r="C3120" t="s">
        <v>13</v>
      </c>
      <c r="D3120" s="50">
        <v>45016</v>
      </c>
      <c r="E3120">
        <f>YEAR(Tabela1[[#This Row],[Start Date]])</f>
        <v>2023</v>
      </c>
      <c r="F3120">
        <f>ROUNDUP(MONTH(Tabela1[[#This Row],[Start Date]])/3,0)</f>
        <v>1</v>
      </c>
      <c r="G3120" t="s">
        <v>8</v>
      </c>
      <c r="H3120">
        <v>10</v>
      </c>
      <c r="I3120" t="s">
        <v>14</v>
      </c>
      <c r="J3120" t="s">
        <v>8</v>
      </c>
      <c r="K3120">
        <v>30</v>
      </c>
      <c r="L3120" t="s">
        <v>11</v>
      </c>
      <c r="M3120">
        <v>0</v>
      </c>
      <c r="N3120">
        <v>2</v>
      </c>
      <c r="O3120" t="str">
        <f>IF(AND(Tabela1[[#This Row],[EA Play Season Pass]]="Yes",Tabela1[[#This Row],[Minecraft Season Pass]]="Yes"),"Yes","No")</f>
        <v>No</v>
      </c>
      <c r="P3120" t="str">
        <f>IF(OR(Tabela1[[#This Row],[EA Play Season Pass]]="Yes",Tabela1[[#This Row],[Minecraft Season Pass]]="Yes"),"Yes","No")</f>
        <v>Yes</v>
      </c>
      <c r="Q3120">
        <v>38</v>
      </c>
      <c r="R3120" s="2"/>
    </row>
    <row r="3121" spans="1:18" x14ac:dyDescent="0.25">
      <c r="A3121">
        <v>3120</v>
      </c>
      <c r="B3121" t="s">
        <v>1026</v>
      </c>
      <c r="C3121" t="s">
        <v>7</v>
      </c>
      <c r="D3121" s="50">
        <v>45016</v>
      </c>
      <c r="E3121">
        <f>YEAR(Tabela1[[#This Row],[Start Date]])</f>
        <v>2023</v>
      </c>
      <c r="F3121">
        <f>ROUNDUP(MONTH(Tabela1[[#This Row],[Start Date]])/3,0)</f>
        <v>1</v>
      </c>
      <c r="G3121" t="s">
        <v>8</v>
      </c>
      <c r="H3121">
        <v>15</v>
      </c>
      <c r="I3121" t="s">
        <v>9</v>
      </c>
      <c r="J3121" t="s">
        <v>8</v>
      </c>
      <c r="K3121">
        <v>30</v>
      </c>
      <c r="L3121" t="s">
        <v>11</v>
      </c>
      <c r="M3121">
        <v>0</v>
      </c>
      <c r="N3121">
        <v>1</v>
      </c>
      <c r="O3121" t="str">
        <f>IF(AND(Tabela1[[#This Row],[EA Play Season Pass]]="Yes",Tabela1[[#This Row],[Minecraft Season Pass]]="Yes"),"Yes","No")</f>
        <v>No</v>
      </c>
      <c r="P3121" t="str">
        <f>IF(OR(Tabela1[[#This Row],[EA Play Season Pass]]="Yes",Tabela1[[#This Row],[Minecraft Season Pass]]="Yes"),"Yes","No")</f>
        <v>Yes</v>
      </c>
      <c r="Q3121">
        <v>44</v>
      </c>
      <c r="R3121" s="2"/>
    </row>
    <row r="3122" spans="1:18" x14ac:dyDescent="0.25">
      <c r="A3122">
        <v>3121</v>
      </c>
      <c r="B3122" t="s">
        <v>45</v>
      </c>
      <c r="C3122" t="s">
        <v>7</v>
      </c>
      <c r="D3122" s="50">
        <v>45017</v>
      </c>
      <c r="E3122">
        <f>YEAR(Tabela1[[#This Row],[Start Date]])</f>
        <v>2023</v>
      </c>
      <c r="F3122">
        <f>ROUNDUP(MONTH(Tabela1[[#This Row],[Start Date]])/3,0)</f>
        <v>2</v>
      </c>
      <c r="G3122" t="s">
        <v>8</v>
      </c>
      <c r="H3122">
        <v>15</v>
      </c>
      <c r="I3122" t="s">
        <v>14</v>
      </c>
      <c r="J3122" t="s">
        <v>8</v>
      </c>
      <c r="K3122">
        <v>30</v>
      </c>
      <c r="L3122" t="s">
        <v>11</v>
      </c>
      <c r="M3122">
        <v>0</v>
      </c>
      <c r="N3122">
        <v>2</v>
      </c>
      <c r="O3122" t="str">
        <f>IF(AND(Tabela1[[#This Row],[EA Play Season Pass]]="Yes",Tabela1[[#This Row],[Minecraft Season Pass]]="Yes"),"Yes","No")</f>
        <v>No</v>
      </c>
      <c r="P3122" t="str">
        <f>IF(OR(Tabela1[[#This Row],[EA Play Season Pass]]="Yes",Tabela1[[#This Row],[Minecraft Season Pass]]="Yes"),"Yes","No")</f>
        <v>Yes</v>
      </c>
      <c r="Q3122">
        <v>43</v>
      </c>
      <c r="R3122" s="2"/>
    </row>
    <row r="3123" spans="1:18" x14ac:dyDescent="0.25">
      <c r="A3123">
        <v>3122</v>
      </c>
      <c r="B3123" t="s">
        <v>5316</v>
      </c>
      <c r="C3123" t="s">
        <v>7</v>
      </c>
      <c r="D3123" s="50">
        <v>45017</v>
      </c>
      <c r="E3123">
        <f>YEAR(Tabela1[[#This Row],[Start Date]])</f>
        <v>2023</v>
      </c>
      <c r="F3123">
        <f>ROUNDUP(MONTH(Tabela1[[#This Row],[Start Date]])/3,0)</f>
        <v>2</v>
      </c>
      <c r="G3123" t="s">
        <v>8</v>
      </c>
      <c r="H3123">
        <v>15</v>
      </c>
      <c r="I3123" t="s">
        <v>14</v>
      </c>
      <c r="J3123" t="s">
        <v>8</v>
      </c>
      <c r="K3123">
        <v>30</v>
      </c>
      <c r="L3123" t="s">
        <v>11</v>
      </c>
      <c r="M3123">
        <v>0</v>
      </c>
      <c r="N3123">
        <v>1</v>
      </c>
      <c r="O3123" t="str">
        <f>IF(AND(Tabela1[[#This Row],[EA Play Season Pass]]="Yes",Tabela1[[#This Row],[Minecraft Season Pass]]="Yes"),"Yes","No")</f>
        <v>No</v>
      </c>
      <c r="P3123" t="str">
        <f>IF(OR(Tabela1[[#This Row],[EA Play Season Pass]]="Yes",Tabela1[[#This Row],[Minecraft Season Pass]]="Yes"),"Yes","No")</f>
        <v>Yes</v>
      </c>
      <c r="Q3123">
        <v>44</v>
      </c>
      <c r="R3123" s="2"/>
    </row>
    <row r="3124" spans="1:18" x14ac:dyDescent="0.25">
      <c r="A3124">
        <v>3123</v>
      </c>
      <c r="B3124" t="s">
        <v>3165</v>
      </c>
      <c r="C3124" t="s">
        <v>10</v>
      </c>
      <c r="D3124" s="50">
        <v>45017</v>
      </c>
      <c r="E3124">
        <f>YEAR(Tabela1[[#This Row],[Start Date]])</f>
        <v>2023</v>
      </c>
      <c r="F3124">
        <f>ROUNDUP(MONTH(Tabela1[[#This Row],[Start Date]])/3,0)</f>
        <v>2</v>
      </c>
      <c r="G3124" t="s">
        <v>8</v>
      </c>
      <c r="H3124">
        <v>5</v>
      </c>
      <c r="I3124" t="s">
        <v>9</v>
      </c>
      <c r="J3124" t="s">
        <v>11</v>
      </c>
      <c r="K3124">
        <v>0</v>
      </c>
      <c r="L3124" t="s">
        <v>11</v>
      </c>
      <c r="M3124">
        <v>0</v>
      </c>
      <c r="N3124">
        <v>2</v>
      </c>
      <c r="O3124" t="str">
        <f>IF(AND(Tabela1[[#This Row],[EA Play Season Pass]]="Yes",Tabela1[[#This Row],[Minecraft Season Pass]]="Yes"),"Yes","No")</f>
        <v>No</v>
      </c>
      <c r="P3124" t="str">
        <f>IF(OR(Tabela1[[#This Row],[EA Play Season Pass]]="Yes",Tabela1[[#This Row],[Minecraft Season Pass]]="Yes"),"Yes","No")</f>
        <v>No</v>
      </c>
      <c r="Q3124">
        <v>3</v>
      </c>
      <c r="R3124" s="2"/>
    </row>
    <row r="3125" spans="1:18" x14ac:dyDescent="0.25">
      <c r="A3125">
        <v>3124</v>
      </c>
      <c r="B3125" t="s">
        <v>2399</v>
      </c>
      <c r="C3125" t="s">
        <v>10</v>
      </c>
      <c r="D3125" s="50">
        <v>45017</v>
      </c>
      <c r="E3125">
        <f>YEAR(Tabela1[[#This Row],[Start Date]])</f>
        <v>2023</v>
      </c>
      <c r="F3125">
        <f>ROUNDUP(MONTH(Tabela1[[#This Row],[Start Date]])/3,0)</f>
        <v>2</v>
      </c>
      <c r="G3125" t="s">
        <v>11</v>
      </c>
      <c r="H3125">
        <v>5</v>
      </c>
      <c r="I3125" t="s">
        <v>14</v>
      </c>
      <c r="J3125" t="s">
        <v>8</v>
      </c>
      <c r="K3125">
        <v>30</v>
      </c>
      <c r="L3125" t="s">
        <v>8</v>
      </c>
      <c r="M3125">
        <v>20</v>
      </c>
      <c r="N3125">
        <v>2</v>
      </c>
      <c r="O3125" t="str">
        <f>IF(AND(Tabela1[[#This Row],[EA Play Season Pass]]="Yes",Tabela1[[#This Row],[Minecraft Season Pass]]="Yes"),"Yes","No")</f>
        <v>Yes</v>
      </c>
      <c r="P3125" t="str">
        <f>IF(OR(Tabela1[[#This Row],[EA Play Season Pass]]="Yes",Tabela1[[#This Row],[Minecraft Season Pass]]="Yes"),"Yes","No")</f>
        <v>Yes</v>
      </c>
      <c r="Q3125">
        <v>53</v>
      </c>
      <c r="R3125" s="2"/>
    </row>
    <row r="3126" spans="1:18" x14ac:dyDescent="0.25">
      <c r="A3126">
        <v>3125</v>
      </c>
      <c r="B3126" t="s">
        <v>5317</v>
      </c>
      <c r="C3126" t="s">
        <v>10</v>
      </c>
      <c r="D3126" s="50">
        <v>45017</v>
      </c>
      <c r="E3126">
        <f>YEAR(Tabela1[[#This Row],[Start Date]])</f>
        <v>2023</v>
      </c>
      <c r="F3126">
        <f>ROUNDUP(MONTH(Tabela1[[#This Row],[Start Date]])/3,0)</f>
        <v>2</v>
      </c>
      <c r="G3126" t="s">
        <v>11</v>
      </c>
      <c r="H3126">
        <v>5</v>
      </c>
      <c r="I3126" t="s">
        <v>14</v>
      </c>
      <c r="J3126" t="s">
        <v>11</v>
      </c>
      <c r="K3126">
        <v>0</v>
      </c>
      <c r="L3126" t="s">
        <v>11</v>
      </c>
      <c r="M3126">
        <v>0</v>
      </c>
      <c r="N3126">
        <v>1</v>
      </c>
      <c r="O3126" t="str">
        <f>IF(AND(Tabela1[[#This Row],[EA Play Season Pass]]="Yes",Tabela1[[#This Row],[Minecraft Season Pass]]="Yes"),"Yes","No")</f>
        <v>No</v>
      </c>
      <c r="P3126" t="str">
        <f>IF(OR(Tabela1[[#This Row],[EA Play Season Pass]]="Yes",Tabela1[[#This Row],[Minecraft Season Pass]]="Yes"),"Yes","No")</f>
        <v>No</v>
      </c>
      <c r="Q3126">
        <v>4</v>
      </c>
      <c r="R3126" s="2"/>
    </row>
    <row r="3127" spans="1:18" x14ac:dyDescent="0.25">
      <c r="A3127">
        <v>3126</v>
      </c>
      <c r="B3127" t="s">
        <v>3572</v>
      </c>
      <c r="C3127" t="s">
        <v>7</v>
      </c>
      <c r="D3127" s="50">
        <v>45017</v>
      </c>
      <c r="E3127">
        <f>YEAR(Tabela1[[#This Row],[Start Date]])</f>
        <v>2023</v>
      </c>
      <c r="F3127">
        <f>ROUNDUP(MONTH(Tabela1[[#This Row],[Start Date]])/3,0)</f>
        <v>2</v>
      </c>
      <c r="G3127" t="s">
        <v>11</v>
      </c>
      <c r="H3127">
        <v>15</v>
      </c>
      <c r="I3127" t="s">
        <v>14</v>
      </c>
      <c r="J3127" t="s">
        <v>11</v>
      </c>
      <c r="K3127">
        <v>0</v>
      </c>
      <c r="L3127" t="s">
        <v>11</v>
      </c>
      <c r="M3127">
        <v>0</v>
      </c>
      <c r="N3127">
        <v>3</v>
      </c>
      <c r="O3127" t="str">
        <f>IF(AND(Tabela1[[#This Row],[EA Play Season Pass]]="Yes",Tabela1[[#This Row],[Minecraft Season Pass]]="Yes"),"Yes","No")</f>
        <v>No</v>
      </c>
      <c r="P3127" t="str">
        <f>IF(OR(Tabela1[[#This Row],[EA Play Season Pass]]="Yes",Tabela1[[#This Row],[Minecraft Season Pass]]="Yes"),"Yes","No")</f>
        <v>No</v>
      </c>
      <c r="Q3127">
        <v>12</v>
      </c>
      <c r="R3127" s="2"/>
    </row>
    <row r="3128" spans="1:18" x14ac:dyDescent="0.25">
      <c r="A3128">
        <v>3127</v>
      </c>
      <c r="B3128" t="s">
        <v>5318</v>
      </c>
      <c r="C3128" t="s">
        <v>7</v>
      </c>
      <c r="D3128" s="50">
        <v>45017</v>
      </c>
      <c r="E3128">
        <f>YEAR(Tabela1[[#This Row],[Start Date]])</f>
        <v>2023</v>
      </c>
      <c r="F3128">
        <f>ROUNDUP(MONTH(Tabela1[[#This Row],[Start Date]])/3,0)</f>
        <v>2</v>
      </c>
      <c r="G3128" t="s">
        <v>8</v>
      </c>
      <c r="H3128">
        <v>15</v>
      </c>
      <c r="I3128" t="s">
        <v>14</v>
      </c>
      <c r="J3128" t="s">
        <v>11</v>
      </c>
      <c r="K3128">
        <v>0</v>
      </c>
      <c r="L3128" t="s">
        <v>11</v>
      </c>
      <c r="M3128">
        <v>0</v>
      </c>
      <c r="N3128">
        <v>3</v>
      </c>
      <c r="O3128" t="str">
        <f>IF(AND(Tabela1[[#This Row],[EA Play Season Pass]]="Yes",Tabela1[[#This Row],[Minecraft Season Pass]]="Yes"),"Yes","No")</f>
        <v>No</v>
      </c>
      <c r="P3128" t="str">
        <f>IF(OR(Tabela1[[#This Row],[EA Play Season Pass]]="Yes",Tabela1[[#This Row],[Minecraft Season Pass]]="Yes"),"Yes","No")</f>
        <v>No</v>
      </c>
      <c r="Q3128">
        <v>12</v>
      </c>
      <c r="R3128" s="2"/>
    </row>
    <row r="3129" spans="1:18" x14ac:dyDescent="0.25">
      <c r="A3129">
        <v>3128</v>
      </c>
      <c r="B3129" t="s">
        <v>3123</v>
      </c>
      <c r="C3129" t="s">
        <v>10</v>
      </c>
      <c r="D3129" s="50">
        <v>45017</v>
      </c>
      <c r="E3129">
        <f>YEAR(Tabela1[[#This Row],[Start Date]])</f>
        <v>2023</v>
      </c>
      <c r="F3129">
        <f>ROUNDUP(MONTH(Tabela1[[#This Row],[Start Date]])/3,0)</f>
        <v>2</v>
      </c>
      <c r="G3129" t="s">
        <v>8</v>
      </c>
      <c r="H3129">
        <v>5</v>
      </c>
      <c r="I3129" t="s">
        <v>9</v>
      </c>
      <c r="J3129" t="s">
        <v>11</v>
      </c>
      <c r="K3129">
        <v>0</v>
      </c>
      <c r="L3129" t="s">
        <v>11</v>
      </c>
      <c r="M3129">
        <v>0</v>
      </c>
      <c r="N3129">
        <v>2</v>
      </c>
      <c r="O3129" t="str">
        <f>IF(AND(Tabela1[[#This Row],[EA Play Season Pass]]="Yes",Tabela1[[#This Row],[Minecraft Season Pass]]="Yes"),"Yes","No")</f>
        <v>No</v>
      </c>
      <c r="P3129" t="str">
        <f>IF(OR(Tabela1[[#This Row],[EA Play Season Pass]]="Yes",Tabela1[[#This Row],[Minecraft Season Pass]]="Yes"),"Yes","No")</f>
        <v>No</v>
      </c>
      <c r="Q3129">
        <v>3</v>
      </c>
      <c r="R3129" s="2"/>
    </row>
    <row r="3130" spans="1:18" x14ac:dyDescent="0.25">
      <c r="A3130">
        <v>3129</v>
      </c>
      <c r="B3130" t="s">
        <v>982</v>
      </c>
      <c r="C3130" t="s">
        <v>13</v>
      </c>
      <c r="D3130" s="50">
        <v>45018</v>
      </c>
      <c r="E3130">
        <f>YEAR(Tabela1[[#This Row],[Start Date]])</f>
        <v>2023</v>
      </c>
      <c r="F3130">
        <f>ROUNDUP(MONTH(Tabela1[[#This Row],[Start Date]])/3,0)</f>
        <v>2</v>
      </c>
      <c r="G3130" t="s">
        <v>8</v>
      </c>
      <c r="H3130">
        <v>10</v>
      </c>
      <c r="I3130" t="s">
        <v>12</v>
      </c>
      <c r="J3130" t="s">
        <v>8</v>
      </c>
      <c r="K3130">
        <v>30</v>
      </c>
      <c r="L3130" t="s">
        <v>11</v>
      </c>
      <c r="M3130">
        <v>0</v>
      </c>
      <c r="N3130">
        <v>2</v>
      </c>
      <c r="O3130" t="str">
        <f>IF(AND(Tabela1[[#This Row],[EA Play Season Pass]]="Yes",Tabela1[[#This Row],[Minecraft Season Pass]]="Yes"),"Yes","No")</f>
        <v>No</v>
      </c>
      <c r="P3130" t="str">
        <f>IF(OR(Tabela1[[#This Row],[EA Play Season Pass]]="Yes",Tabela1[[#This Row],[Minecraft Season Pass]]="Yes"),"Yes","No")</f>
        <v>Yes</v>
      </c>
      <c r="Q3130">
        <v>38</v>
      </c>
      <c r="R3130" s="2"/>
    </row>
    <row r="3131" spans="1:18" x14ac:dyDescent="0.25">
      <c r="A3131">
        <v>3130</v>
      </c>
      <c r="B3131" t="s">
        <v>5319</v>
      </c>
      <c r="C3131" t="s">
        <v>10</v>
      </c>
      <c r="D3131" s="50">
        <v>45018</v>
      </c>
      <c r="E3131">
        <f>YEAR(Tabela1[[#This Row],[Start Date]])</f>
        <v>2023</v>
      </c>
      <c r="F3131">
        <f>ROUNDUP(MONTH(Tabela1[[#This Row],[Start Date]])/3,0)</f>
        <v>2</v>
      </c>
      <c r="G3131" t="s">
        <v>11</v>
      </c>
      <c r="H3131">
        <v>5</v>
      </c>
      <c r="I3131" t="s">
        <v>14</v>
      </c>
      <c r="J3131" t="s">
        <v>11</v>
      </c>
      <c r="K3131">
        <v>0</v>
      </c>
      <c r="L3131" t="s">
        <v>11</v>
      </c>
      <c r="M3131">
        <v>0</v>
      </c>
      <c r="N3131">
        <v>1</v>
      </c>
      <c r="O3131" t="str">
        <f>IF(AND(Tabela1[[#This Row],[EA Play Season Pass]]="Yes",Tabela1[[#This Row],[Minecraft Season Pass]]="Yes"),"Yes","No")</f>
        <v>No</v>
      </c>
      <c r="P3131" t="str">
        <f>IF(OR(Tabela1[[#This Row],[EA Play Season Pass]]="Yes",Tabela1[[#This Row],[Minecraft Season Pass]]="Yes"),"Yes","No")</f>
        <v>No</v>
      </c>
      <c r="Q3131">
        <v>4</v>
      </c>
      <c r="R3131" s="2"/>
    </row>
    <row r="3132" spans="1:18" x14ac:dyDescent="0.25">
      <c r="A3132">
        <v>3131</v>
      </c>
      <c r="B3132" t="s">
        <v>2091</v>
      </c>
      <c r="C3132" t="s">
        <v>13</v>
      </c>
      <c r="D3132" s="50">
        <v>45018</v>
      </c>
      <c r="E3132">
        <f>YEAR(Tabela1[[#This Row],[Start Date]])</f>
        <v>2023</v>
      </c>
      <c r="F3132">
        <f>ROUNDUP(MONTH(Tabela1[[#This Row],[Start Date]])/3,0)</f>
        <v>2</v>
      </c>
      <c r="G3132" t="s">
        <v>8</v>
      </c>
      <c r="H3132">
        <v>10</v>
      </c>
      <c r="I3132" t="s">
        <v>9</v>
      </c>
      <c r="J3132" t="s">
        <v>8</v>
      </c>
      <c r="K3132">
        <v>30</v>
      </c>
      <c r="L3132" t="s">
        <v>11</v>
      </c>
      <c r="M3132">
        <v>0</v>
      </c>
      <c r="N3132">
        <v>1</v>
      </c>
      <c r="O3132" t="str">
        <f>IF(AND(Tabela1[[#This Row],[EA Play Season Pass]]="Yes",Tabela1[[#This Row],[Minecraft Season Pass]]="Yes"),"Yes","No")</f>
        <v>No</v>
      </c>
      <c r="P3132" t="str">
        <f>IF(OR(Tabela1[[#This Row],[EA Play Season Pass]]="Yes",Tabela1[[#This Row],[Minecraft Season Pass]]="Yes"),"Yes","No")</f>
        <v>Yes</v>
      </c>
      <c r="Q3132">
        <v>39</v>
      </c>
      <c r="R3132" s="2"/>
    </row>
    <row r="3133" spans="1:18" x14ac:dyDescent="0.25">
      <c r="A3133">
        <v>3132</v>
      </c>
      <c r="B3133" t="s">
        <v>5320</v>
      </c>
      <c r="C3133" t="s">
        <v>13</v>
      </c>
      <c r="D3133" s="50">
        <v>45018</v>
      </c>
      <c r="E3133">
        <f>YEAR(Tabela1[[#This Row],[Start Date]])</f>
        <v>2023</v>
      </c>
      <c r="F3133">
        <f>ROUNDUP(MONTH(Tabela1[[#This Row],[Start Date]])/3,0)</f>
        <v>2</v>
      </c>
      <c r="G3133" t="s">
        <v>8</v>
      </c>
      <c r="H3133">
        <v>10</v>
      </c>
      <c r="I3133" t="s">
        <v>9</v>
      </c>
      <c r="J3133" t="s">
        <v>11</v>
      </c>
      <c r="K3133">
        <v>0</v>
      </c>
      <c r="L3133" t="s">
        <v>8</v>
      </c>
      <c r="M3133">
        <v>20</v>
      </c>
      <c r="N3133">
        <v>3</v>
      </c>
      <c r="O3133" t="str">
        <f>IF(AND(Tabela1[[#This Row],[EA Play Season Pass]]="Yes",Tabela1[[#This Row],[Minecraft Season Pass]]="Yes"),"Yes","No")</f>
        <v>No</v>
      </c>
      <c r="P3133" t="str">
        <f>IF(OR(Tabela1[[#This Row],[EA Play Season Pass]]="Yes",Tabela1[[#This Row],[Minecraft Season Pass]]="Yes"),"Yes","No")</f>
        <v>Yes</v>
      </c>
      <c r="Q3133">
        <v>27</v>
      </c>
      <c r="R3133" s="2"/>
    </row>
    <row r="3134" spans="1:18" x14ac:dyDescent="0.25">
      <c r="A3134">
        <v>3133</v>
      </c>
      <c r="B3134" t="s">
        <v>5321</v>
      </c>
      <c r="C3134" t="s">
        <v>10</v>
      </c>
      <c r="D3134" s="50">
        <v>45018</v>
      </c>
      <c r="E3134">
        <f>YEAR(Tabela1[[#This Row],[Start Date]])</f>
        <v>2023</v>
      </c>
      <c r="F3134">
        <f>ROUNDUP(MONTH(Tabela1[[#This Row],[Start Date]])/3,0)</f>
        <v>2</v>
      </c>
      <c r="G3134" t="s">
        <v>11</v>
      </c>
      <c r="H3134">
        <v>5</v>
      </c>
      <c r="I3134" t="s">
        <v>9</v>
      </c>
      <c r="J3134" t="s">
        <v>11</v>
      </c>
      <c r="K3134">
        <v>0</v>
      </c>
      <c r="L3134" t="s">
        <v>8</v>
      </c>
      <c r="M3134">
        <v>20</v>
      </c>
      <c r="N3134">
        <v>3</v>
      </c>
      <c r="O3134" t="str">
        <f>IF(AND(Tabela1[[#This Row],[EA Play Season Pass]]="Yes",Tabela1[[#This Row],[Minecraft Season Pass]]="Yes"),"Yes","No")</f>
        <v>No</v>
      </c>
      <c r="P3134" t="str">
        <f>IF(OR(Tabela1[[#This Row],[EA Play Season Pass]]="Yes",Tabela1[[#This Row],[Minecraft Season Pass]]="Yes"),"Yes","No")</f>
        <v>Yes</v>
      </c>
      <c r="Q3134">
        <v>22</v>
      </c>
      <c r="R3134" s="2"/>
    </row>
    <row r="3135" spans="1:18" x14ac:dyDescent="0.25">
      <c r="A3135">
        <v>3134</v>
      </c>
      <c r="B3135" t="s">
        <v>4472</v>
      </c>
      <c r="C3135" t="s">
        <v>10</v>
      </c>
      <c r="D3135" s="50">
        <v>45018</v>
      </c>
      <c r="E3135">
        <f>YEAR(Tabela1[[#This Row],[Start Date]])</f>
        <v>2023</v>
      </c>
      <c r="F3135">
        <f>ROUNDUP(MONTH(Tabela1[[#This Row],[Start Date]])/3,0)</f>
        <v>2</v>
      </c>
      <c r="G3135" t="s">
        <v>8</v>
      </c>
      <c r="H3135">
        <v>5</v>
      </c>
      <c r="I3135" t="s">
        <v>12</v>
      </c>
      <c r="J3135" t="s">
        <v>8</v>
      </c>
      <c r="K3135">
        <v>30</v>
      </c>
      <c r="L3135" t="s">
        <v>8</v>
      </c>
      <c r="M3135">
        <v>20</v>
      </c>
      <c r="N3135">
        <v>2</v>
      </c>
      <c r="O3135" t="str">
        <f>IF(AND(Tabela1[[#This Row],[EA Play Season Pass]]="Yes",Tabela1[[#This Row],[Minecraft Season Pass]]="Yes"),"Yes","No")</f>
        <v>Yes</v>
      </c>
      <c r="P3135" t="str">
        <f>IF(OR(Tabela1[[#This Row],[EA Play Season Pass]]="Yes",Tabela1[[#This Row],[Minecraft Season Pass]]="Yes"),"Yes","No")</f>
        <v>Yes</v>
      </c>
      <c r="Q3135">
        <v>53</v>
      </c>
      <c r="R3135" s="2"/>
    </row>
    <row r="3136" spans="1:18" x14ac:dyDescent="0.25">
      <c r="A3136">
        <v>3135</v>
      </c>
      <c r="B3136" t="s">
        <v>1763</v>
      </c>
      <c r="C3136" t="s">
        <v>7</v>
      </c>
      <c r="D3136" s="50">
        <v>45018</v>
      </c>
      <c r="E3136">
        <f>YEAR(Tabela1[[#This Row],[Start Date]])</f>
        <v>2023</v>
      </c>
      <c r="F3136">
        <f>ROUNDUP(MONTH(Tabela1[[#This Row],[Start Date]])/3,0)</f>
        <v>2</v>
      </c>
      <c r="G3136" t="s">
        <v>8</v>
      </c>
      <c r="H3136">
        <v>15</v>
      </c>
      <c r="I3136" t="s">
        <v>9</v>
      </c>
      <c r="J3136" t="s">
        <v>11</v>
      </c>
      <c r="K3136">
        <v>0</v>
      </c>
      <c r="L3136" t="s">
        <v>11</v>
      </c>
      <c r="M3136">
        <v>0</v>
      </c>
      <c r="N3136">
        <v>2</v>
      </c>
      <c r="O3136" t="str">
        <f>IF(AND(Tabela1[[#This Row],[EA Play Season Pass]]="Yes",Tabela1[[#This Row],[Minecraft Season Pass]]="Yes"),"Yes","No")</f>
        <v>No</v>
      </c>
      <c r="P3136" t="str">
        <f>IF(OR(Tabela1[[#This Row],[EA Play Season Pass]]="Yes",Tabela1[[#This Row],[Minecraft Season Pass]]="Yes"),"Yes","No")</f>
        <v>No</v>
      </c>
      <c r="Q3136">
        <v>13</v>
      </c>
      <c r="R3136" s="2"/>
    </row>
    <row r="3137" spans="1:18" x14ac:dyDescent="0.25">
      <c r="A3137">
        <v>3136</v>
      </c>
      <c r="B3137" t="s">
        <v>2037</v>
      </c>
      <c r="C3137" t="s">
        <v>10</v>
      </c>
      <c r="D3137" s="50">
        <v>45018</v>
      </c>
      <c r="E3137">
        <f>YEAR(Tabela1[[#This Row],[Start Date]])</f>
        <v>2023</v>
      </c>
      <c r="F3137">
        <f>ROUNDUP(MONTH(Tabela1[[#This Row],[Start Date]])/3,0)</f>
        <v>2</v>
      </c>
      <c r="G3137" t="s">
        <v>11</v>
      </c>
      <c r="H3137">
        <v>5</v>
      </c>
      <c r="I3137" t="s">
        <v>12</v>
      </c>
      <c r="J3137" t="s">
        <v>11</v>
      </c>
      <c r="K3137">
        <v>0</v>
      </c>
      <c r="L3137" t="s">
        <v>11</v>
      </c>
      <c r="M3137">
        <v>0</v>
      </c>
      <c r="N3137">
        <v>1</v>
      </c>
      <c r="O3137" t="str">
        <f>IF(AND(Tabela1[[#This Row],[EA Play Season Pass]]="Yes",Tabela1[[#This Row],[Minecraft Season Pass]]="Yes"),"Yes","No")</f>
        <v>No</v>
      </c>
      <c r="P3137" t="str">
        <f>IF(OR(Tabela1[[#This Row],[EA Play Season Pass]]="Yes",Tabela1[[#This Row],[Minecraft Season Pass]]="Yes"),"Yes","No")</f>
        <v>No</v>
      </c>
      <c r="Q3137">
        <v>4</v>
      </c>
      <c r="R3137" s="2"/>
    </row>
    <row r="3138" spans="1:18" x14ac:dyDescent="0.25">
      <c r="A3138">
        <v>3137</v>
      </c>
      <c r="B3138" t="s">
        <v>5322</v>
      </c>
      <c r="C3138" t="s">
        <v>7</v>
      </c>
      <c r="D3138" s="50">
        <v>45019</v>
      </c>
      <c r="E3138">
        <f>YEAR(Tabela1[[#This Row],[Start Date]])</f>
        <v>2023</v>
      </c>
      <c r="F3138">
        <f>ROUNDUP(MONTH(Tabela1[[#This Row],[Start Date]])/3,0)</f>
        <v>2</v>
      </c>
      <c r="G3138" t="s">
        <v>11</v>
      </c>
      <c r="H3138">
        <v>15</v>
      </c>
      <c r="I3138" t="s">
        <v>12</v>
      </c>
      <c r="J3138" t="s">
        <v>8</v>
      </c>
      <c r="K3138">
        <v>30</v>
      </c>
      <c r="L3138" t="s">
        <v>11</v>
      </c>
      <c r="M3138">
        <v>0</v>
      </c>
      <c r="N3138">
        <v>1</v>
      </c>
      <c r="O3138" t="str">
        <f>IF(AND(Tabela1[[#This Row],[EA Play Season Pass]]="Yes",Tabela1[[#This Row],[Minecraft Season Pass]]="Yes"),"Yes","No")</f>
        <v>No</v>
      </c>
      <c r="P3138" t="str">
        <f>IF(OR(Tabela1[[#This Row],[EA Play Season Pass]]="Yes",Tabela1[[#This Row],[Minecraft Season Pass]]="Yes"),"Yes","No")</f>
        <v>Yes</v>
      </c>
      <c r="Q3138">
        <v>44</v>
      </c>
      <c r="R3138" s="2"/>
    </row>
    <row r="3139" spans="1:18" x14ac:dyDescent="0.25">
      <c r="A3139">
        <v>3138</v>
      </c>
      <c r="B3139" t="s">
        <v>3703</v>
      </c>
      <c r="C3139" t="s">
        <v>10</v>
      </c>
      <c r="D3139" s="50">
        <v>45019</v>
      </c>
      <c r="E3139">
        <f>YEAR(Tabela1[[#This Row],[Start Date]])</f>
        <v>2023</v>
      </c>
      <c r="F3139">
        <f>ROUNDUP(MONTH(Tabela1[[#This Row],[Start Date]])/3,0)</f>
        <v>2</v>
      </c>
      <c r="G3139" t="s">
        <v>11</v>
      </c>
      <c r="H3139">
        <v>5</v>
      </c>
      <c r="I3139" t="s">
        <v>14</v>
      </c>
      <c r="J3139" t="s">
        <v>8</v>
      </c>
      <c r="K3139">
        <v>30</v>
      </c>
      <c r="L3139" t="s">
        <v>11</v>
      </c>
      <c r="M3139">
        <v>0</v>
      </c>
      <c r="N3139">
        <v>3</v>
      </c>
      <c r="O3139" t="str">
        <f>IF(AND(Tabela1[[#This Row],[EA Play Season Pass]]="Yes",Tabela1[[#This Row],[Minecraft Season Pass]]="Yes"),"Yes","No")</f>
        <v>No</v>
      </c>
      <c r="P3139" t="str">
        <f>IF(OR(Tabela1[[#This Row],[EA Play Season Pass]]="Yes",Tabela1[[#This Row],[Minecraft Season Pass]]="Yes"),"Yes","No")</f>
        <v>Yes</v>
      </c>
      <c r="Q3139">
        <v>32</v>
      </c>
      <c r="R3139" s="2"/>
    </row>
    <row r="3140" spans="1:18" x14ac:dyDescent="0.25">
      <c r="A3140">
        <v>3139</v>
      </c>
      <c r="B3140" t="s">
        <v>5323</v>
      </c>
      <c r="C3140" t="s">
        <v>7</v>
      </c>
      <c r="D3140" s="50">
        <v>45019</v>
      </c>
      <c r="E3140">
        <f>YEAR(Tabela1[[#This Row],[Start Date]])</f>
        <v>2023</v>
      </c>
      <c r="F3140">
        <f>ROUNDUP(MONTH(Tabela1[[#This Row],[Start Date]])/3,0)</f>
        <v>2</v>
      </c>
      <c r="G3140" t="s">
        <v>11</v>
      </c>
      <c r="H3140">
        <v>15</v>
      </c>
      <c r="I3140" t="s">
        <v>9</v>
      </c>
      <c r="J3140" t="s">
        <v>11</v>
      </c>
      <c r="K3140">
        <v>0</v>
      </c>
      <c r="L3140" t="s">
        <v>8</v>
      </c>
      <c r="M3140">
        <v>20</v>
      </c>
      <c r="N3140">
        <v>3</v>
      </c>
      <c r="O3140" t="str">
        <f>IF(AND(Tabela1[[#This Row],[EA Play Season Pass]]="Yes",Tabela1[[#This Row],[Minecraft Season Pass]]="Yes"),"Yes","No")</f>
        <v>No</v>
      </c>
      <c r="P3140" t="str">
        <f>IF(OR(Tabela1[[#This Row],[EA Play Season Pass]]="Yes",Tabela1[[#This Row],[Minecraft Season Pass]]="Yes"),"Yes","No")</f>
        <v>Yes</v>
      </c>
      <c r="Q3140">
        <v>32</v>
      </c>
      <c r="R3140" s="2"/>
    </row>
    <row r="3141" spans="1:18" x14ac:dyDescent="0.25">
      <c r="A3141">
        <v>3140</v>
      </c>
      <c r="B3141" t="s">
        <v>5324</v>
      </c>
      <c r="C3141" t="s">
        <v>7</v>
      </c>
      <c r="D3141" s="50">
        <v>45019</v>
      </c>
      <c r="E3141">
        <f>YEAR(Tabela1[[#This Row],[Start Date]])</f>
        <v>2023</v>
      </c>
      <c r="F3141">
        <f>ROUNDUP(MONTH(Tabela1[[#This Row],[Start Date]])/3,0)</f>
        <v>2</v>
      </c>
      <c r="G3141" t="s">
        <v>8</v>
      </c>
      <c r="H3141">
        <v>15</v>
      </c>
      <c r="I3141" t="s">
        <v>12</v>
      </c>
      <c r="J3141" t="s">
        <v>11</v>
      </c>
      <c r="K3141">
        <v>0</v>
      </c>
      <c r="L3141" t="s">
        <v>11</v>
      </c>
      <c r="M3141">
        <v>0</v>
      </c>
      <c r="N3141">
        <v>1</v>
      </c>
      <c r="O3141" t="str">
        <f>IF(AND(Tabela1[[#This Row],[EA Play Season Pass]]="Yes",Tabela1[[#This Row],[Minecraft Season Pass]]="Yes"),"Yes","No")</f>
        <v>No</v>
      </c>
      <c r="P3141" t="str">
        <f>IF(OR(Tabela1[[#This Row],[EA Play Season Pass]]="Yes",Tabela1[[#This Row],[Minecraft Season Pass]]="Yes"),"Yes","No")</f>
        <v>No</v>
      </c>
      <c r="Q3141">
        <v>14</v>
      </c>
      <c r="R3141" s="2"/>
    </row>
    <row r="3142" spans="1:18" x14ac:dyDescent="0.25">
      <c r="A3142">
        <v>3141</v>
      </c>
      <c r="B3142" t="s">
        <v>2996</v>
      </c>
      <c r="C3142" t="s">
        <v>13</v>
      </c>
      <c r="D3142" s="50">
        <v>45019</v>
      </c>
      <c r="E3142">
        <f>YEAR(Tabela1[[#This Row],[Start Date]])</f>
        <v>2023</v>
      </c>
      <c r="F3142">
        <f>ROUNDUP(MONTH(Tabela1[[#This Row],[Start Date]])/3,0)</f>
        <v>2</v>
      </c>
      <c r="G3142" t="s">
        <v>8</v>
      </c>
      <c r="H3142">
        <v>10</v>
      </c>
      <c r="I3142" t="s">
        <v>9</v>
      </c>
      <c r="J3142" t="s">
        <v>11</v>
      </c>
      <c r="K3142">
        <v>0</v>
      </c>
      <c r="L3142" t="s">
        <v>8</v>
      </c>
      <c r="M3142">
        <v>20</v>
      </c>
      <c r="N3142">
        <v>2</v>
      </c>
      <c r="O3142" t="str">
        <f>IF(AND(Tabela1[[#This Row],[EA Play Season Pass]]="Yes",Tabela1[[#This Row],[Minecraft Season Pass]]="Yes"),"Yes","No")</f>
        <v>No</v>
      </c>
      <c r="P3142" t="str">
        <f>IF(OR(Tabela1[[#This Row],[EA Play Season Pass]]="Yes",Tabela1[[#This Row],[Minecraft Season Pass]]="Yes"),"Yes","No")</f>
        <v>Yes</v>
      </c>
      <c r="Q3142">
        <v>28</v>
      </c>
      <c r="R3142" s="2"/>
    </row>
    <row r="3143" spans="1:18" x14ac:dyDescent="0.25">
      <c r="A3143">
        <v>3142</v>
      </c>
      <c r="B3143" t="s">
        <v>2476</v>
      </c>
      <c r="C3143" t="s">
        <v>10</v>
      </c>
      <c r="D3143" s="50">
        <v>45019</v>
      </c>
      <c r="E3143">
        <f>YEAR(Tabela1[[#This Row],[Start Date]])</f>
        <v>2023</v>
      </c>
      <c r="F3143">
        <f>ROUNDUP(MONTH(Tabela1[[#This Row],[Start Date]])/3,0)</f>
        <v>2</v>
      </c>
      <c r="G3143" t="s">
        <v>8</v>
      </c>
      <c r="H3143">
        <v>5</v>
      </c>
      <c r="I3143" t="s">
        <v>14</v>
      </c>
      <c r="J3143" t="s">
        <v>11</v>
      </c>
      <c r="K3143">
        <v>0</v>
      </c>
      <c r="L3143" t="s">
        <v>8</v>
      </c>
      <c r="M3143">
        <v>20</v>
      </c>
      <c r="N3143">
        <v>2</v>
      </c>
      <c r="O3143" t="str">
        <f>IF(AND(Tabela1[[#This Row],[EA Play Season Pass]]="Yes",Tabela1[[#This Row],[Minecraft Season Pass]]="Yes"),"Yes","No")</f>
        <v>No</v>
      </c>
      <c r="P3143" t="str">
        <f>IF(OR(Tabela1[[#This Row],[EA Play Season Pass]]="Yes",Tabela1[[#This Row],[Minecraft Season Pass]]="Yes"),"Yes","No")</f>
        <v>Yes</v>
      </c>
      <c r="Q3143">
        <v>23</v>
      </c>
      <c r="R3143" s="2"/>
    </row>
    <row r="3144" spans="1:18" x14ac:dyDescent="0.25">
      <c r="A3144">
        <v>3143</v>
      </c>
      <c r="B3144" t="s">
        <v>5325</v>
      </c>
      <c r="C3144" t="s">
        <v>10</v>
      </c>
      <c r="D3144" s="50">
        <v>45019</v>
      </c>
      <c r="E3144">
        <f>YEAR(Tabela1[[#This Row],[Start Date]])</f>
        <v>2023</v>
      </c>
      <c r="F3144">
        <f>ROUNDUP(MONTH(Tabela1[[#This Row],[Start Date]])/3,0)</f>
        <v>2</v>
      </c>
      <c r="G3144" t="s">
        <v>8</v>
      </c>
      <c r="H3144">
        <v>5</v>
      </c>
      <c r="I3144" t="s">
        <v>12</v>
      </c>
      <c r="J3144" t="s">
        <v>8</v>
      </c>
      <c r="K3144">
        <v>30</v>
      </c>
      <c r="L3144" t="s">
        <v>11</v>
      </c>
      <c r="M3144">
        <v>0</v>
      </c>
      <c r="N3144">
        <v>3</v>
      </c>
      <c r="O3144" t="str">
        <f>IF(AND(Tabela1[[#This Row],[EA Play Season Pass]]="Yes",Tabela1[[#This Row],[Minecraft Season Pass]]="Yes"),"Yes","No")</f>
        <v>No</v>
      </c>
      <c r="P3144" t="str">
        <f>IF(OR(Tabela1[[#This Row],[EA Play Season Pass]]="Yes",Tabela1[[#This Row],[Minecraft Season Pass]]="Yes"),"Yes","No")</f>
        <v>Yes</v>
      </c>
      <c r="Q3144">
        <v>32</v>
      </c>
      <c r="R3144" s="2"/>
    </row>
    <row r="3145" spans="1:18" x14ac:dyDescent="0.25">
      <c r="A3145">
        <v>3144</v>
      </c>
      <c r="B3145" t="s">
        <v>5326</v>
      </c>
      <c r="C3145" t="s">
        <v>13</v>
      </c>
      <c r="D3145" s="50">
        <v>45019</v>
      </c>
      <c r="E3145">
        <f>YEAR(Tabela1[[#This Row],[Start Date]])</f>
        <v>2023</v>
      </c>
      <c r="F3145">
        <f>ROUNDUP(MONTH(Tabela1[[#This Row],[Start Date]])/3,0)</f>
        <v>2</v>
      </c>
      <c r="G3145" t="s">
        <v>11</v>
      </c>
      <c r="H3145">
        <v>10</v>
      </c>
      <c r="I3145" t="s">
        <v>12</v>
      </c>
      <c r="J3145" t="s">
        <v>11</v>
      </c>
      <c r="K3145">
        <v>0</v>
      </c>
      <c r="L3145" t="s">
        <v>8</v>
      </c>
      <c r="M3145">
        <v>20</v>
      </c>
      <c r="N3145">
        <v>2</v>
      </c>
      <c r="O3145" t="str">
        <f>IF(AND(Tabela1[[#This Row],[EA Play Season Pass]]="Yes",Tabela1[[#This Row],[Minecraft Season Pass]]="Yes"),"Yes","No")</f>
        <v>No</v>
      </c>
      <c r="P3145" t="str">
        <f>IF(OR(Tabela1[[#This Row],[EA Play Season Pass]]="Yes",Tabela1[[#This Row],[Minecraft Season Pass]]="Yes"),"Yes","No")</f>
        <v>Yes</v>
      </c>
      <c r="Q3145">
        <v>28</v>
      </c>
      <c r="R3145" s="2"/>
    </row>
    <row r="3146" spans="1:18" x14ac:dyDescent="0.25">
      <c r="A3146">
        <v>3145</v>
      </c>
      <c r="B3146" t="s">
        <v>5327</v>
      </c>
      <c r="C3146" t="s">
        <v>13</v>
      </c>
      <c r="D3146" s="50">
        <v>45019</v>
      </c>
      <c r="E3146">
        <f>YEAR(Tabela1[[#This Row],[Start Date]])</f>
        <v>2023</v>
      </c>
      <c r="F3146">
        <f>ROUNDUP(MONTH(Tabela1[[#This Row],[Start Date]])/3,0)</f>
        <v>2</v>
      </c>
      <c r="G3146" t="s">
        <v>11</v>
      </c>
      <c r="H3146">
        <v>10</v>
      </c>
      <c r="I3146" t="s">
        <v>9</v>
      </c>
      <c r="J3146" t="s">
        <v>11</v>
      </c>
      <c r="K3146">
        <v>0</v>
      </c>
      <c r="L3146" t="s">
        <v>11</v>
      </c>
      <c r="M3146">
        <v>0</v>
      </c>
      <c r="N3146">
        <v>2</v>
      </c>
      <c r="O3146" t="str">
        <f>IF(AND(Tabela1[[#This Row],[EA Play Season Pass]]="Yes",Tabela1[[#This Row],[Minecraft Season Pass]]="Yes"),"Yes","No")</f>
        <v>No</v>
      </c>
      <c r="P3146" t="str">
        <f>IF(OR(Tabela1[[#This Row],[EA Play Season Pass]]="Yes",Tabela1[[#This Row],[Minecraft Season Pass]]="Yes"),"Yes","No")</f>
        <v>No</v>
      </c>
      <c r="Q3146">
        <v>8</v>
      </c>
      <c r="R3146" s="2"/>
    </row>
    <row r="3147" spans="1:18" x14ac:dyDescent="0.25">
      <c r="A3147">
        <v>3146</v>
      </c>
      <c r="B3147" t="s">
        <v>1377</v>
      </c>
      <c r="C3147" t="s">
        <v>7</v>
      </c>
      <c r="D3147" s="50">
        <v>45019</v>
      </c>
      <c r="E3147">
        <f>YEAR(Tabela1[[#This Row],[Start Date]])</f>
        <v>2023</v>
      </c>
      <c r="F3147">
        <f>ROUNDUP(MONTH(Tabela1[[#This Row],[Start Date]])/3,0)</f>
        <v>2</v>
      </c>
      <c r="G3147" t="s">
        <v>11</v>
      </c>
      <c r="H3147">
        <v>15</v>
      </c>
      <c r="I3147" t="s">
        <v>14</v>
      </c>
      <c r="J3147" t="s">
        <v>8</v>
      </c>
      <c r="K3147">
        <v>30</v>
      </c>
      <c r="L3147" t="s">
        <v>8</v>
      </c>
      <c r="M3147">
        <v>20</v>
      </c>
      <c r="N3147">
        <v>1</v>
      </c>
      <c r="O3147" t="str">
        <f>IF(AND(Tabela1[[#This Row],[EA Play Season Pass]]="Yes",Tabela1[[#This Row],[Minecraft Season Pass]]="Yes"),"Yes","No")</f>
        <v>Yes</v>
      </c>
      <c r="P3147" t="str">
        <f>IF(OR(Tabela1[[#This Row],[EA Play Season Pass]]="Yes",Tabela1[[#This Row],[Minecraft Season Pass]]="Yes"),"Yes","No")</f>
        <v>Yes</v>
      </c>
      <c r="Q3147">
        <v>64</v>
      </c>
      <c r="R3147" s="2"/>
    </row>
    <row r="3148" spans="1:18" x14ac:dyDescent="0.25">
      <c r="A3148">
        <v>3147</v>
      </c>
      <c r="B3148" t="s">
        <v>5328</v>
      </c>
      <c r="C3148" t="s">
        <v>7</v>
      </c>
      <c r="D3148" s="50">
        <v>45019</v>
      </c>
      <c r="E3148">
        <f>YEAR(Tabela1[[#This Row],[Start Date]])</f>
        <v>2023</v>
      </c>
      <c r="F3148">
        <f>ROUNDUP(MONTH(Tabela1[[#This Row],[Start Date]])/3,0)</f>
        <v>2</v>
      </c>
      <c r="G3148" t="s">
        <v>8</v>
      </c>
      <c r="H3148">
        <v>15</v>
      </c>
      <c r="I3148" t="s">
        <v>9</v>
      </c>
      <c r="J3148" t="s">
        <v>8</v>
      </c>
      <c r="K3148">
        <v>30</v>
      </c>
      <c r="L3148" t="s">
        <v>8</v>
      </c>
      <c r="M3148">
        <v>20</v>
      </c>
      <c r="N3148">
        <v>1</v>
      </c>
      <c r="O3148" t="str">
        <f>IF(AND(Tabela1[[#This Row],[EA Play Season Pass]]="Yes",Tabela1[[#This Row],[Minecraft Season Pass]]="Yes"),"Yes","No")</f>
        <v>Yes</v>
      </c>
      <c r="P3148" t="str">
        <f>IF(OR(Tabela1[[#This Row],[EA Play Season Pass]]="Yes",Tabela1[[#This Row],[Minecraft Season Pass]]="Yes"),"Yes","No")</f>
        <v>Yes</v>
      </c>
      <c r="Q3148">
        <v>64</v>
      </c>
      <c r="R3148" s="2"/>
    </row>
    <row r="3149" spans="1:18" x14ac:dyDescent="0.25">
      <c r="A3149">
        <v>3148</v>
      </c>
      <c r="B3149" t="s">
        <v>5329</v>
      </c>
      <c r="C3149" t="s">
        <v>7</v>
      </c>
      <c r="D3149" s="50">
        <v>45020</v>
      </c>
      <c r="E3149">
        <f>YEAR(Tabela1[[#This Row],[Start Date]])</f>
        <v>2023</v>
      </c>
      <c r="F3149">
        <f>ROUNDUP(MONTH(Tabela1[[#This Row],[Start Date]])/3,0)</f>
        <v>2</v>
      </c>
      <c r="G3149" t="s">
        <v>8</v>
      </c>
      <c r="H3149">
        <v>15</v>
      </c>
      <c r="I3149" t="s">
        <v>12</v>
      </c>
      <c r="J3149" t="s">
        <v>8</v>
      </c>
      <c r="K3149">
        <v>30</v>
      </c>
      <c r="L3149" t="s">
        <v>11</v>
      </c>
      <c r="M3149">
        <v>0</v>
      </c>
      <c r="N3149">
        <v>3</v>
      </c>
      <c r="O3149" t="str">
        <f>IF(AND(Tabela1[[#This Row],[EA Play Season Pass]]="Yes",Tabela1[[#This Row],[Minecraft Season Pass]]="Yes"),"Yes","No")</f>
        <v>No</v>
      </c>
      <c r="P3149" t="str">
        <f>IF(OR(Tabela1[[#This Row],[EA Play Season Pass]]="Yes",Tabela1[[#This Row],[Minecraft Season Pass]]="Yes"),"Yes","No")</f>
        <v>Yes</v>
      </c>
      <c r="Q3149">
        <v>42</v>
      </c>
      <c r="R3149" s="2"/>
    </row>
    <row r="3150" spans="1:18" x14ac:dyDescent="0.25">
      <c r="A3150">
        <v>3149</v>
      </c>
      <c r="B3150" t="s">
        <v>5330</v>
      </c>
      <c r="C3150" t="s">
        <v>13</v>
      </c>
      <c r="D3150" s="50">
        <v>45020</v>
      </c>
      <c r="E3150">
        <f>YEAR(Tabela1[[#This Row],[Start Date]])</f>
        <v>2023</v>
      </c>
      <c r="F3150">
        <f>ROUNDUP(MONTH(Tabela1[[#This Row],[Start Date]])/3,0)</f>
        <v>2</v>
      </c>
      <c r="G3150" t="s">
        <v>11</v>
      </c>
      <c r="H3150">
        <v>10</v>
      </c>
      <c r="I3150" t="s">
        <v>12</v>
      </c>
      <c r="J3150" t="s">
        <v>11</v>
      </c>
      <c r="K3150">
        <v>0</v>
      </c>
      <c r="L3150" t="s">
        <v>11</v>
      </c>
      <c r="M3150">
        <v>0</v>
      </c>
      <c r="N3150">
        <v>2</v>
      </c>
      <c r="O3150" t="str">
        <f>IF(AND(Tabela1[[#This Row],[EA Play Season Pass]]="Yes",Tabela1[[#This Row],[Minecraft Season Pass]]="Yes"),"Yes","No")</f>
        <v>No</v>
      </c>
      <c r="P3150" t="str">
        <f>IF(OR(Tabela1[[#This Row],[EA Play Season Pass]]="Yes",Tabela1[[#This Row],[Minecraft Season Pass]]="Yes"),"Yes","No")</f>
        <v>No</v>
      </c>
      <c r="Q3150">
        <v>8</v>
      </c>
      <c r="R3150" s="2"/>
    </row>
    <row r="3151" spans="1:18" x14ac:dyDescent="0.25">
      <c r="A3151">
        <v>3150</v>
      </c>
      <c r="B3151" t="s">
        <v>5331</v>
      </c>
      <c r="C3151" t="s">
        <v>7</v>
      </c>
      <c r="D3151" s="50">
        <v>45020</v>
      </c>
      <c r="E3151">
        <f>YEAR(Tabela1[[#This Row],[Start Date]])</f>
        <v>2023</v>
      </c>
      <c r="F3151">
        <f>ROUNDUP(MONTH(Tabela1[[#This Row],[Start Date]])/3,0)</f>
        <v>2</v>
      </c>
      <c r="G3151" t="s">
        <v>11</v>
      </c>
      <c r="H3151">
        <v>15</v>
      </c>
      <c r="I3151" t="s">
        <v>12</v>
      </c>
      <c r="J3151" t="s">
        <v>11</v>
      </c>
      <c r="K3151">
        <v>0</v>
      </c>
      <c r="L3151" t="s">
        <v>11</v>
      </c>
      <c r="M3151">
        <v>0</v>
      </c>
      <c r="N3151">
        <v>2</v>
      </c>
      <c r="O3151" t="str">
        <f>IF(AND(Tabela1[[#This Row],[EA Play Season Pass]]="Yes",Tabela1[[#This Row],[Minecraft Season Pass]]="Yes"),"Yes","No")</f>
        <v>No</v>
      </c>
      <c r="P3151" t="str">
        <f>IF(OR(Tabela1[[#This Row],[EA Play Season Pass]]="Yes",Tabela1[[#This Row],[Minecraft Season Pass]]="Yes"),"Yes","No")</f>
        <v>No</v>
      </c>
      <c r="Q3151">
        <v>13</v>
      </c>
      <c r="R3151" s="2"/>
    </row>
    <row r="3152" spans="1:18" x14ac:dyDescent="0.25">
      <c r="A3152">
        <v>3151</v>
      </c>
      <c r="B3152" t="s">
        <v>5332</v>
      </c>
      <c r="C3152" t="s">
        <v>7</v>
      </c>
      <c r="D3152" s="50">
        <v>45020</v>
      </c>
      <c r="E3152">
        <f>YEAR(Tabela1[[#This Row],[Start Date]])</f>
        <v>2023</v>
      </c>
      <c r="F3152">
        <f>ROUNDUP(MONTH(Tabela1[[#This Row],[Start Date]])/3,0)</f>
        <v>2</v>
      </c>
      <c r="G3152" t="s">
        <v>11</v>
      </c>
      <c r="H3152">
        <v>15</v>
      </c>
      <c r="I3152" t="s">
        <v>12</v>
      </c>
      <c r="J3152" t="s">
        <v>8</v>
      </c>
      <c r="K3152">
        <v>30</v>
      </c>
      <c r="L3152" t="s">
        <v>11</v>
      </c>
      <c r="M3152">
        <v>0</v>
      </c>
      <c r="N3152">
        <v>3</v>
      </c>
      <c r="O3152" t="str">
        <f>IF(AND(Tabela1[[#This Row],[EA Play Season Pass]]="Yes",Tabela1[[#This Row],[Minecraft Season Pass]]="Yes"),"Yes","No")</f>
        <v>No</v>
      </c>
      <c r="P3152" t="str">
        <f>IF(OR(Tabela1[[#This Row],[EA Play Season Pass]]="Yes",Tabela1[[#This Row],[Minecraft Season Pass]]="Yes"),"Yes","No")</f>
        <v>Yes</v>
      </c>
      <c r="Q3152">
        <v>42</v>
      </c>
      <c r="R3152" s="2"/>
    </row>
    <row r="3153" spans="1:18" x14ac:dyDescent="0.25">
      <c r="A3153">
        <v>3152</v>
      </c>
      <c r="B3153" t="s">
        <v>5098</v>
      </c>
      <c r="C3153" t="s">
        <v>7</v>
      </c>
      <c r="D3153" s="50">
        <v>45020</v>
      </c>
      <c r="E3153">
        <f>YEAR(Tabela1[[#This Row],[Start Date]])</f>
        <v>2023</v>
      </c>
      <c r="F3153">
        <f>ROUNDUP(MONTH(Tabela1[[#This Row],[Start Date]])/3,0)</f>
        <v>2</v>
      </c>
      <c r="G3153" t="s">
        <v>8</v>
      </c>
      <c r="H3153">
        <v>15</v>
      </c>
      <c r="I3153" t="s">
        <v>9</v>
      </c>
      <c r="J3153" t="s">
        <v>8</v>
      </c>
      <c r="K3153">
        <v>30</v>
      </c>
      <c r="L3153" t="s">
        <v>11</v>
      </c>
      <c r="M3153">
        <v>0</v>
      </c>
      <c r="N3153">
        <v>1</v>
      </c>
      <c r="O3153" t="str">
        <f>IF(AND(Tabela1[[#This Row],[EA Play Season Pass]]="Yes",Tabela1[[#This Row],[Minecraft Season Pass]]="Yes"),"Yes","No")</f>
        <v>No</v>
      </c>
      <c r="P3153" t="str">
        <f>IF(OR(Tabela1[[#This Row],[EA Play Season Pass]]="Yes",Tabela1[[#This Row],[Minecraft Season Pass]]="Yes"),"Yes","No")</f>
        <v>Yes</v>
      </c>
      <c r="Q3153">
        <v>44</v>
      </c>
      <c r="R3153" s="2"/>
    </row>
    <row r="3154" spans="1:18" x14ac:dyDescent="0.25">
      <c r="A3154">
        <v>3153</v>
      </c>
      <c r="B3154" t="s">
        <v>2128</v>
      </c>
      <c r="C3154" t="s">
        <v>13</v>
      </c>
      <c r="D3154" s="50">
        <v>45020</v>
      </c>
      <c r="E3154">
        <f>YEAR(Tabela1[[#This Row],[Start Date]])</f>
        <v>2023</v>
      </c>
      <c r="F3154">
        <f>ROUNDUP(MONTH(Tabela1[[#This Row],[Start Date]])/3,0)</f>
        <v>2</v>
      </c>
      <c r="G3154" t="s">
        <v>11</v>
      </c>
      <c r="H3154">
        <v>10</v>
      </c>
      <c r="I3154" t="s">
        <v>14</v>
      </c>
      <c r="J3154" t="s">
        <v>8</v>
      </c>
      <c r="K3154">
        <v>30</v>
      </c>
      <c r="L3154" t="s">
        <v>11</v>
      </c>
      <c r="M3154">
        <v>0</v>
      </c>
      <c r="N3154">
        <v>1</v>
      </c>
      <c r="O3154" t="str">
        <f>IF(AND(Tabela1[[#This Row],[EA Play Season Pass]]="Yes",Tabela1[[#This Row],[Minecraft Season Pass]]="Yes"),"Yes","No")</f>
        <v>No</v>
      </c>
      <c r="P3154" t="str">
        <f>IF(OR(Tabela1[[#This Row],[EA Play Season Pass]]="Yes",Tabela1[[#This Row],[Minecraft Season Pass]]="Yes"),"Yes","No")</f>
        <v>Yes</v>
      </c>
      <c r="Q3154">
        <v>39</v>
      </c>
      <c r="R3154" s="2"/>
    </row>
    <row r="3155" spans="1:18" x14ac:dyDescent="0.25">
      <c r="A3155">
        <v>3154</v>
      </c>
      <c r="B3155" t="s">
        <v>1158</v>
      </c>
      <c r="C3155" t="s">
        <v>13</v>
      </c>
      <c r="D3155" s="50">
        <v>45020</v>
      </c>
      <c r="E3155">
        <f>YEAR(Tabela1[[#This Row],[Start Date]])</f>
        <v>2023</v>
      </c>
      <c r="F3155">
        <f>ROUNDUP(MONTH(Tabela1[[#This Row],[Start Date]])/3,0)</f>
        <v>2</v>
      </c>
      <c r="G3155" t="s">
        <v>11</v>
      </c>
      <c r="H3155">
        <v>10</v>
      </c>
      <c r="I3155" t="s">
        <v>9</v>
      </c>
      <c r="J3155" t="s">
        <v>8</v>
      </c>
      <c r="K3155">
        <v>30</v>
      </c>
      <c r="L3155" t="s">
        <v>11</v>
      </c>
      <c r="M3155">
        <v>0</v>
      </c>
      <c r="N3155">
        <v>3</v>
      </c>
      <c r="O3155" t="str">
        <f>IF(AND(Tabela1[[#This Row],[EA Play Season Pass]]="Yes",Tabela1[[#This Row],[Minecraft Season Pass]]="Yes"),"Yes","No")</f>
        <v>No</v>
      </c>
      <c r="P3155" t="str">
        <f>IF(OR(Tabela1[[#This Row],[EA Play Season Pass]]="Yes",Tabela1[[#This Row],[Minecraft Season Pass]]="Yes"),"Yes","No")</f>
        <v>Yes</v>
      </c>
      <c r="Q3155">
        <v>37</v>
      </c>
      <c r="R3155" s="2"/>
    </row>
    <row r="3156" spans="1:18" x14ac:dyDescent="0.25">
      <c r="A3156">
        <v>3155</v>
      </c>
      <c r="B3156" t="s">
        <v>5333</v>
      </c>
      <c r="C3156" t="s">
        <v>13</v>
      </c>
      <c r="D3156" s="50">
        <v>45021</v>
      </c>
      <c r="E3156">
        <f>YEAR(Tabela1[[#This Row],[Start Date]])</f>
        <v>2023</v>
      </c>
      <c r="F3156">
        <f>ROUNDUP(MONTH(Tabela1[[#This Row],[Start Date]])/3,0)</f>
        <v>2</v>
      </c>
      <c r="G3156" t="s">
        <v>11</v>
      </c>
      <c r="H3156">
        <v>10</v>
      </c>
      <c r="I3156" t="s">
        <v>9</v>
      </c>
      <c r="J3156" t="s">
        <v>11</v>
      </c>
      <c r="K3156">
        <v>0</v>
      </c>
      <c r="L3156" t="s">
        <v>11</v>
      </c>
      <c r="M3156">
        <v>0</v>
      </c>
      <c r="N3156">
        <v>1</v>
      </c>
      <c r="O3156" t="str">
        <f>IF(AND(Tabela1[[#This Row],[EA Play Season Pass]]="Yes",Tabela1[[#This Row],[Minecraft Season Pass]]="Yes"),"Yes","No")</f>
        <v>No</v>
      </c>
      <c r="P3156" t="str">
        <f>IF(OR(Tabela1[[#This Row],[EA Play Season Pass]]="Yes",Tabela1[[#This Row],[Minecraft Season Pass]]="Yes"),"Yes","No")</f>
        <v>No</v>
      </c>
      <c r="Q3156">
        <v>9</v>
      </c>
      <c r="R3156" s="2"/>
    </row>
    <row r="3157" spans="1:18" x14ac:dyDescent="0.25">
      <c r="A3157">
        <v>3156</v>
      </c>
      <c r="B3157" t="s">
        <v>5334</v>
      </c>
      <c r="C3157" t="s">
        <v>13</v>
      </c>
      <c r="D3157" s="50">
        <v>45021</v>
      </c>
      <c r="E3157">
        <f>YEAR(Tabela1[[#This Row],[Start Date]])</f>
        <v>2023</v>
      </c>
      <c r="F3157">
        <f>ROUNDUP(MONTH(Tabela1[[#This Row],[Start Date]])/3,0)</f>
        <v>2</v>
      </c>
      <c r="G3157" t="s">
        <v>11</v>
      </c>
      <c r="H3157">
        <v>10</v>
      </c>
      <c r="I3157" t="s">
        <v>14</v>
      </c>
      <c r="J3157" t="s">
        <v>8</v>
      </c>
      <c r="K3157">
        <v>30</v>
      </c>
      <c r="L3157" t="s">
        <v>11</v>
      </c>
      <c r="M3157">
        <v>0</v>
      </c>
      <c r="N3157">
        <v>3</v>
      </c>
      <c r="O3157" t="str">
        <f>IF(AND(Tabela1[[#This Row],[EA Play Season Pass]]="Yes",Tabela1[[#This Row],[Minecraft Season Pass]]="Yes"),"Yes","No")</f>
        <v>No</v>
      </c>
      <c r="P3157" t="str">
        <f>IF(OR(Tabela1[[#This Row],[EA Play Season Pass]]="Yes",Tabela1[[#This Row],[Minecraft Season Pass]]="Yes"),"Yes","No")</f>
        <v>Yes</v>
      </c>
      <c r="Q3157">
        <v>37</v>
      </c>
      <c r="R3157" s="2"/>
    </row>
    <row r="3158" spans="1:18" x14ac:dyDescent="0.25">
      <c r="A3158">
        <v>3157</v>
      </c>
      <c r="B3158" t="s">
        <v>5335</v>
      </c>
      <c r="C3158" t="s">
        <v>7</v>
      </c>
      <c r="D3158" s="50">
        <v>45021</v>
      </c>
      <c r="E3158">
        <f>YEAR(Tabela1[[#This Row],[Start Date]])</f>
        <v>2023</v>
      </c>
      <c r="F3158">
        <f>ROUNDUP(MONTH(Tabela1[[#This Row],[Start Date]])/3,0)</f>
        <v>2</v>
      </c>
      <c r="G3158" t="s">
        <v>8</v>
      </c>
      <c r="H3158">
        <v>15</v>
      </c>
      <c r="I3158" t="s">
        <v>12</v>
      </c>
      <c r="J3158" t="s">
        <v>11</v>
      </c>
      <c r="K3158">
        <v>0</v>
      </c>
      <c r="L3158" t="s">
        <v>11</v>
      </c>
      <c r="M3158">
        <v>0</v>
      </c>
      <c r="N3158">
        <v>3</v>
      </c>
      <c r="O3158" t="str">
        <f>IF(AND(Tabela1[[#This Row],[EA Play Season Pass]]="Yes",Tabela1[[#This Row],[Minecraft Season Pass]]="Yes"),"Yes","No")</f>
        <v>No</v>
      </c>
      <c r="P3158" t="str">
        <f>IF(OR(Tabela1[[#This Row],[EA Play Season Pass]]="Yes",Tabela1[[#This Row],[Minecraft Season Pass]]="Yes"),"Yes","No")</f>
        <v>No</v>
      </c>
      <c r="Q3158">
        <v>12</v>
      </c>
      <c r="R3158" s="2"/>
    </row>
    <row r="3159" spans="1:18" x14ac:dyDescent="0.25">
      <c r="A3159">
        <v>3158</v>
      </c>
      <c r="B3159" t="s">
        <v>138</v>
      </c>
      <c r="C3159" t="s">
        <v>7</v>
      </c>
      <c r="D3159" s="50">
        <v>45021</v>
      </c>
      <c r="E3159">
        <f>YEAR(Tabela1[[#This Row],[Start Date]])</f>
        <v>2023</v>
      </c>
      <c r="F3159">
        <f>ROUNDUP(MONTH(Tabela1[[#This Row],[Start Date]])/3,0)</f>
        <v>2</v>
      </c>
      <c r="G3159" t="s">
        <v>11</v>
      </c>
      <c r="H3159">
        <v>15</v>
      </c>
      <c r="I3159" t="s">
        <v>9</v>
      </c>
      <c r="J3159" t="s">
        <v>11</v>
      </c>
      <c r="K3159">
        <v>0</v>
      </c>
      <c r="L3159" t="s">
        <v>11</v>
      </c>
      <c r="M3159">
        <v>0</v>
      </c>
      <c r="N3159">
        <v>3</v>
      </c>
      <c r="O3159" t="str">
        <f>IF(AND(Tabela1[[#This Row],[EA Play Season Pass]]="Yes",Tabela1[[#This Row],[Minecraft Season Pass]]="Yes"),"Yes","No")</f>
        <v>No</v>
      </c>
      <c r="P3159" t="str">
        <f>IF(OR(Tabela1[[#This Row],[EA Play Season Pass]]="Yes",Tabela1[[#This Row],[Minecraft Season Pass]]="Yes"),"Yes","No")</f>
        <v>No</v>
      </c>
      <c r="Q3159">
        <v>12</v>
      </c>
      <c r="R3159" s="2"/>
    </row>
    <row r="3160" spans="1:18" x14ac:dyDescent="0.25">
      <c r="A3160">
        <v>3159</v>
      </c>
      <c r="B3160" t="s">
        <v>5336</v>
      </c>
      <c r="C3160" t="s">
        <v>10</v>
      </c>
      <c r="D3160" s="50">
        <v>45021</v>
      </c>
      <c r="E3160">
        <f>YEAR(Tabela1[[#This Row],[Start Date]])</f>
        <v>2023</v>
      </c>
      <c r="F3160">
        <f>ROUNDUP(MONTH(Tabela1[[#This Row],[Start Date]])/3,0)</f>
        <v>2</v>
      </c>
      <c r="G3160" t="s">
        <v>11</v>
      </c>
      <c r="H3160">
        <v>5</v>
      </c>
      <c r="I3160" t="s">
        <v>9</v>
      </c>
      <c r="J3160" t="s">
        <v>11</v>
      </c>
      <c r="K3160">
        <v>0</v>
      </c>
      <c r="L3160" t="s">
        <v>11</v>
      </c>
      <c r="M3160">
        <v>0</v>
      </c>
      <c r="N3160">
        <v>2</v>
      </c>
      <c r="O3160" t="str">
        <f>IF(AND(Tabela1[[#This Row],[EA Play Season Pass]]="Yes",Tabela1[[#This Row],[Minecraft Season Pass]]="Yes"),"Yes","No")</f>
        <v>No</v>
      </c>
      <c r="P3160" t="str">
        <f>IF(OR(Tabela1[[#This Row],[EA Play Season Pass]]="Yes",Tabela1[[#This Row],[Minecraft Season Pass]]="Yes"),"Yes","No")</f>
        <v>No</v>
      </c>
      <c r="Q3160">
        <v>3</v>
      </c>
      <c r="R3160" s="2"/>
    </row>
    <row r="3161" spans="1:18" x14ac:dyDescent="0.25">
      <c r="A3161">
        <v>3160</v>
      </c>
      <c r="B3161" t="s">
        <v>1285</v>
      </c>
      <c r="C3161" t="s">
        <v>7</v>
      </c>
      <c r="D3161" s="50">
        <v>45022</v>
      </c>
      <c r="E3161">
        <f>YEAR(Tabela1[[#This Row],[Start Date]])</f>
        <v>2023</v>
      </c>
      <c r="F3161">
        <f>ROUNDUP(MONTH(Tabela1[[#This Row],[Start Date]])/3,0)</f>
        <v>2</v>
      </c>
      <c r="G3161" t="s">
        <v>8</v>
      </c>
      <c r="H3161">
        <v>15</v>
      </c>
      <c r="I3161" t="s">
        <v>12</v>
      </c>
      <c r="J3161" t="s">
        <v>11</v>
      </c>
      <c r="K3161">
        <v>0</v>
      </c>
      <c r="L3161" t="s">
        <v>8</v>
      </c>
      <c r="M3161">
        <v>20</v>
      </c>
      <c r="N3161">
        <v>3</v>
      </c>
      <c r="O3161" t="str">
        <f>IF(AND(Tabela1[[#This Row],[EA Play Season Pass]]="Yes",Tabela1[[#This Row],[Minecraft Season Pass]]="Yes"),"Yes","No")</f>
        <v>No</v>
      </c>
      <c r="P3161" t="str">
        <f>IF(OR(Tabela1[[#This Row],[EA Play Season Pass]]="Yes",Tabela1[[#This Row],[Minecraft Season Pass]]="Yes"),"Yes","No")</f>
        <v>Yes</v>
      </c>
      <c r="Q3161">
        <v>32</v>
      </c>
      <c r="R3161" s="2"/>
    </row>
    <row r="3162" spans="1:18" x14ac:dyDescent="0.25">
      <c r="A3162">
        <v>3161</v>
      </c>
      <c r="B3162" t="s">
        <v>5337</v>
      </c>
      <c r="C3162" t="s">
        <v>10</v>
      </c>
      <c r="D3162" s="50">
        <v>45022</v>
      </c>
      <c r="E3162">
        <f>YEAR(Tabela1[[#This Row],[Start Date]])</f>
        <v>2023</v>
      </c>
      <c r="F3162">
        <f>ROUNDUP(MONTH(Tabela1[[#This Row],[Start Date]])/3,0)</f>
        <v>2</v>
      </c>
      <c r="G3162" t="s">
        <v>8</v>
      </c>
      <c r="H3162">
        <v>5</v>
      </c>
      <c r="I3162" t="s">
        <v>14</v>
      </c>
      <c r="J3162" t="s">
        <v>8</v>
      </c>
      <c r="K3162">
        <v>30</v>
      </c>
      <c r="L3162" t="s">
        <v>11</v>
      </c>
      <c r="M3162">
        <v>0</v>
      </c>
      <c r="N3162">
        <v>2</v>
      </c>
      <c r="O3162" t="str">
        <f>IF(AND(Tabela1[[#This Row],[EA Play Season Pass]]="Yes",Tabela1[[#This Row],[Minecraft Season Pass]]="Yes"),"Yes","No")</f>
        <v>No</v>
      </c>
      <c r="P3162" t="str">
        <f>IF(OR(Tabela1[[#This Row],[EA Play Season Pass]]="Yes",Tabela1[[#This Row],[Minecraft Season Pass]]="Yes"),"Yes","No")</f>
        <v>Yes</v>
      </c>
      <c r="Q3162">
        <v>33</v>
      </c>
      <c r="R3162" s="2"/>
    </row>
    <row r="3163" spans="1:18" x14ac:dyDescent="0.25">
      <c r="A3163">
        <v>3162</v>
      </c>
      <c r="B3163" t="s">
        <v>5338</v>
      </c>
      <c r="C3163" t="s">
        <v>13</v>
      </c>
      <c r="D3163" s="50">
        <v>45022</v>
      </c>
      <c r="E3163">
        <f>YEAR(Tabela1[[#This Row],[Start Date]])</f>
        <v>2023</v>
      </c>
      <c r="F3163">
        <f>ROUNDUP(MONTH(Tabela1[[#This Row],[Start Date]])/3,0)</f>
        <v>2</v>
      </c>
      <c r="G3163" t="s">
        <v>8</v>
      </c>
      <c r="H3163">
        <v>10</v>
      </c>
      <c r="I3163" t="s">
        <v>9</v>
      </c>
      <c r="J3163" t="s">
        <v>11</v>
      </c>
      <c r="K3163">
        <v>0</v>
      </c>
      <c r="L3163" t="s">
        <v>11</v>
      </c>
      <c r="M3163">
        <v>0</v>
      </c>
      <c r="N3163">
        <v>3</v>
      </c>
      <c r="O3163" t="str">
        <f>IF(AND(Tabela1[[#This Row],[EA Play Season Pass]]="Yes",Tabela1[[#This Row],[Minecraft Season Pass]]="Yes"),"Yes","No")</f>
        <v>No</v>
      </c>
      <c r="P3163" t="str">
        <f>IF(OR(Tabela1[[#This Row],[EA Play Season Pass]]="Yes",Tabela1[[#This Row],[Minecraft Season Pass]]="Yes"),"Yes","No")</f>
        <v>No</v>
      </c>
      <c r="Q3163">
        <v>7</v>
      </c>
      <c r="R3163" s="2"/>
    </row>
    <row r="3164" spans="1:18" x14ac:dyDescent="0.25">
      <c r="A3164">
        <v>3163</v>
      </c>
      <c r="B3164" t="s">
        <v>5339</v>
      </c>
      <c r="C3164" t="s">
        <v>13</v>
      </c>
      <c r="D3164" s="50">
        <v>45022</v>
      </c>
      <c r="E3164">
        <f>YEAR(Tabela1[[#This Row],[Start Date]])</f>
        <v>2023</v>
      </c>
      <c r="F3164">
        <f>ROUNDUP(MONTH(Tabela1[[#This Row],[Start Date]])/3,0)</f>
        <v>2</v>
      </c>
      <c r="G3164" t="s">
        <v>8</v>
      </c>
      <c r="H3164">
        <v>10</v>
      </c>
      <c r="I3164" t="s">
        <v>9</v>
      </c>
      <c r="J3164" t="s">
        <v>8</v>
      </c>
      <c r="K3164">
        <v>30</v>
      </c>
      <c r="L3164" t="s">
        <v>8</v>
      </c>
      <c r="M3164">
        <v>20</v>
      </c>
      <c r="N3164">
        <v>2</v>
      </c>
      <c r="O3164" t="str">
        <f>IF(AND(Tabela1[[#This Row],[EA Play Season Pass]]="Yes",Tabela1[[#This Row],[Minecraft Season Pass]]="Yes"),"Yes","No")</f>
        <v>Yes</v>
      </c>
      <c r="P3164" t="str">
        <f>IF(OR(Tabela1[[#This Row],[EA Play Season Pass]]="Yes",Tabela1[[#This Row],[Minecraft Season Pass]]="Yes"),"Yes","No")</f>
        <v>Yes</v>
      </c>
      <c r="Q3164">
        <v>58</v>
      </c>
      <c r="R3164" s="2"/>
    </row>
    <row r="3165" spans="1:18" x14ac:dyDescent="0.25">
      <c r="A3165">
        <v>3164</v>
      </c>
      <c r="B3165" t="s">
        <v>5340</v>
      </c>
      <c r="C3165" t="s">
        <v>7</v>
      </c>
      <c r="D3165" s="50">
        <v>45022</v>
      </c>
      <c r="E3165">
        <f>YEAR(Tabela1[[#This Row],[Start Date]])</f>
        <v>2023</v>
      </c>
      <c r="F3165">
        <f>ROUNDUP(MONTH(Tabela1[[#This Row],[Start Date]])/3,0)</f>
        <v>2</v>
      </c>
      <c r="G3165" t="s">
        <v>8</v>
      </c>
      <c r="H3165">
        <v>15</v>
      </c>
      <c r="I3165" t="s">
        <v>9</v>
      </c>
      <c r="J3165" t="s">
        <v>11</v>
      </c>
      <c r="K3165">
        <v>0</v>
      </c>
      <c r="L3165" t="s">
        <v>11</v>
      </c>
      <c r="M3165">
        <v>0</v>
      </c>
      <c r="N3165">
        <v>2</v>
      </c>
      <c r="O3165" t="str">
        <f>IF(AND(Tabela1[[#This Row],[EA Play Season Pass]]="Yes",Tabela1[[#This Row],[Minecraft Season Pass]]="Yes"),"Yes","No")</f>
        <v>No</v>
      </c>
      <c r="P3165" t="str">
        <f>IF(OR(Tabela1[[#This Row],[EA Play Season Pass]]="Yes",Tabela1[[#This Row],[Minecraft Season Pass]]="Yes"),"Yes","No")</f>
        <v>No</v>
      </c>
      <c r="Q3165">
        <v>13</v>
      </c>
      <c r="R3165" s="2"/>
    </row>
    <row r="3166" spans="1:18" x14ac:dyDescent="0.25">
      <c r="A3166">
        <v>3165</v>
      </c>
      <c r="B3166" t="s">
        <v>5341</v>
      </c>
      <c r="C3166" t="s">
        <v>13</v>
      </c>
      <c r="D3166" s="50">
        <v>45022</v>
      </c>
      <c r="E3166">
        <f>YEAR(Tabela1[[#This Row],[Start Date]])</f>
        <v>2023</v>
      </c>
      <c r="F3166">
        <f>ROUNDUP(MONTH(Tabela1[[#This Row],[Start Date]])/3,0)</f>
        <v>2</v>
      </c>
      <c r="G3166" t="s">
        <v>11</v>
      </c>
      <c r="H3166">
        <v>10</v>
      </c>
      <c r="I3166" t="s">
        <v>12</v>
      </c>
      <c r="J3166" t="s">
        <v>8</v>
      </c>
      <c r="K3166">
        <v>30</v>
      </c>
      <c r="L3166" t="s">
        <v>11</v>
      </c>
      <c r="M3166">
        <v>0</v>
      </c>
      <c r="N3166">
        <v>1</v>
      </c>
      <c r="O3166" t="str">
        <f>IF(AND(Tabela1[[#This Row],[EA Play Season Pass]]="Yes",Tabela1[[#This Row],[Minecraft Season Pass]]="Yes"),"Yes","No")</f>
        <v>No</v>
      </c>
      <c r="P3166" t="str">
        <f>IF(OR(Tabela1[[#This Row],[EA Play Season Pass]]="Yes",Tabela1[[#This Row],[Minecraft Season Pass]]="Yes"),"Yes","No")</f>
        <v>Yes</v>
      </c>
      <c r="Q3166">
        <v>39</v>
      </c>
      <c r="R3166" s="2"/>
    </row>
    <row r="3167" spans="1:18" x14ac:dyDescent="0.25">
      <c r="A3167">
        <v>3166</v>
      </c>
      <c r="B3167" t="s">
        <v>5342</v>
      </c>
      <c r="C3167" t="s">
        <v>13</v>
      </c>
      <c r="D3167" s="50">
        <v>45022</v>
      </c>
      <c r="E3167">
        <f>YEAR(Tabela1[[#This Row],[Start Date]])</f>
        <v>2023</v>
      </c>
      <c r="F3167">
        <f>ROUNDUP(MONTH(Tabela1[[#This Row],[Start Date]])/3,0)</f>
        <v>2</v>
      </c>
      <c r="G3167" t="s">
        <v>11</v>
      </c>
      <c r="H3167">
        <v>10</v>
      </c>
      <c r="I3167" t="s">
        <v>14</v>
      </c>
      <c r="J3167" t="s">
        <v>8</v>
      </c>
      <c r="K3167">
        <v>30</v>
      </c>
      <c r="L3167" t="s">
        <v>11</v>
      </c>
      <c r="M3167">
        <v>0</v>
      </c>
      <c r="N3167">
        <v>1</v>
      </c>
      <c r="O3167" t="str">
        <f>IF(AND(Tabela1[[#This Row],[EA Play Season Pass]]="Yes",Tabela1[[#This Row],[Minecraft Season Pass]]="Yes"),"Yes","No")</f>
        <v>No</v>
      </c>
      <c r="P3167" t="str">
        <f>IF(OR(Tabela1[[#This Row],[EA Play Season Pass]]="Yes",Tabela1[[#This Row],[Minecraft Season Pass]]="Yes"),"Yes","No")</f>
        <v>Yes</v>
      </c>
      <c r="Q3167">
        <v>39</v>
      </c>
      <c r="R3167" s="2"/>
    </row>
    <row r="3168" spans="1:18" x14ac:dyDescent="0.25">
      <c r="A3168">
        <v>3167</v>
      </c>
      <c r="B3168" t="s">
        <v>300</v>
      </c>
      <c r="C3168" t="s">
        <v>13</v>
      </c>
      <c r="D3168" s="50">
        <v>45022</v>
      </c>
      <c r="E3168">
        <f>YEAR(Tabela1[[#This Row],[Start Date]])</f>
        <v>2023</v>
      </c>
      <c r="F3168">
        <f>ROUNDUP(MONTH(Tabela1[[#This Row],[Start Date]])/3,0)</f>
        <v>2</v>
      </c>
      <c r="G3168" t="s">
        <v>11</v>
      </c>
      <c r="H3168">
        <v>10</v>
      </c>
      <c r="I3168" t="s">
        <v>14</v>
      </c>
      <c r="J3168" t="s">
        <v>11</v>
      </c>
      <c r="K3168">
        <v>0</v>
      </c>
      <c r="L3168" t="s">
        <v>11</v>
      </c>
      <c r="M3168">
        <v>0</v>
      </c>
      <c r="N3168">
        <v>3</v>
      </c>
      <c r="O3168" t="str">
        <f>IF(AND(Tabela1[[#This Row],[EA Play Season Pass]]="Yes",Tabela1[[#This Row],[Minecraft Season Pass]]="Yes"),"Yes","No")</f>
        <v>No</v>
      </c>
      <c r="P3168" t="str">
        <f>IF(OR(Tabela1[[#This Row],[EA Play Season Pass]]="Yes",Tabela1[[#This Row],[Minecraft Season Pass]]="Yes"),"Yes","No")</f>
        <v>No</v>
      </c>
      <c r="Q3168">
        <v>7</v>
      </c>
      <c r="R3168" s="2"/>
    </row>
    <row r="3169" spans="1:18" x14ac:dyDescent="0.25">
      <c r="A3169">
        <v>3168</v>
      </c>
      <c r="B3169" t="s">
        <v>203</v>
      </c>
      <c r="C3169" t="s">
        <v>10</v>
      </c>
      <c r="D3169" s="50">
        <v>45022</v>
      </c>
      <c r="E3169">
        <f>YEAR(Tabela1[[#This Row],[Start Date]])</f>
        <v>2023</v>
      </c>
      <c r="F3169">
        <f>ROUNDUP(MONTH(Tabela1[[#This Row],[Start Date]])/3,0)</f>
        <v>2</v>
      </c>
      <c r="G3169" t="s">
        <v>8</v>
      </c>
      <c r="H3169">
        <v>5</v>
      </c>
      <c r="I3169" t="s">
        <v>12</v>
      </c>
      <c r="J3169" t="s">
        <v>8</v>
      </c>
      <c r="K3169">
        <v>30</v>
      </c>
      <c r="L3169" t="s">
        <v>8</v>
      </c>
      <c r="M3169">
        <v>20</v>
      </c>
      <c r="N3169">
        <v>3</v>
      </c>
      <c r="O3169" t="str">
        <f>IF(AND(Tabela1[[#This Row],[EA Play Season Pass]]="Yes",Tabela1[[#This Row],[Minecraft Season Pass]]="Yes"),"Yes","No")</f>
        <v>Yes</v>
      </c>
      <c r="P3169" t="str">
        <f>IF(OR(Tabela1[[#This Row],[EA Play Season Pass]]="Yes",Tabela1[[#This Row],[Minecraft Season Pass]]="Yes"),"Yes","No")</f>
        <v>Yes</v>
      </c>
      <c r="Q3169">
        <v>52</v>
      </c>
      <c r="R3169" s="2"/>
    </row>
    <row r="3170" spans="1:18" x14ac:dyDescent="0.25">
      <c r="A3170">
        <v>3169</v>
      </c>
      <c r="B3170" t="s">
        <v>5343</v>
      </c>
      <c r="C3170" t="s">
        <v>10</v>
      </c>
      <c r="D3170" s="50">
        <v>45022</v>
      </c>
      <c r="E3170">
        <f>YEAR(Tabela1[[#This Row],[Start Date]])</f>
        <v>2023</v>
      </c>
      <c r="F3170">
        <f>ROUNDUP(MONTH(Tabela1[[#This Row],[Start Date]])/3,0)</f>
        <v>2</v>
      </c>
      <c r="G3170" t="s">
        <v>8</v>
      </c>
      <c r="H3170">
        <v>5</v>
      </c>
      <c r="I3170" t="s">
        <v>12</v>
      </c>
      <c r="J3170" t="s">
        <v>11</v>
      </c>
      <c r="K3170">
        <v>0</v>
      </c>
      <c r="L3170" t="s">
        <v>11</v>
      </c>
      <c r="M3170">
        <v>0</v>
      </c>
      <c r="N3170">
        <v>2</v>
      </c>
      <c r="O3170" t="str">
        <f>IF(AND(Tabela1[[#This Row],[EA Play Season Pass]]="Yes",Tabela1[[#This Row],[Minecraft Season Pass]]="Yes"),"Yes","No")</f>
        <v>No</v>
      </c>
      <c r="P3170" t="str">
        <f>IF(OR(Tabela1[[#This Row],[EA Play Season Pass]]="Yes",Tabela1[[#This Row],[Minecraft Season Pass]]="Yes"),"Yes","No")</f>
        <v>No</v>
      </c>
      <c r="Q3170">
        <v>3</v>
      </c>
      <c r="R3170" s="2"/>
    </row>
    <row r="3171" spans="1:18" x14ac:dyDescent="0.25">
      <c r="A3171">
        <v>3170</v>
      </c>
      <c r="B3171" t="s">
        <v>1182</v>
      </c>
      <c r="C3171" t="s">
        <v>13</v>
      </c>
      <c r="D3171" s="50">
        <v>45023</v>
      </c>
      <c r="E3171">
        <f>YEAR(Tabela1[[#This Row],[Start Date]])</f>
        <v>2023</v>
      </c>
      <c r="F3171">
        <f>ROUNDUP(MONTH(Tabela1[[#This Row],[Start Date]])/3,0)</f>
        <v>2</v>
      </c>
      <c r="G3171" t="s">
        <v>8</v>
      </c>
      <c r="H3171">
        <v>10</v>
      </c>
      <c r="I3171" t="s">
        <v>9</v>
      </c>
      <c r="J3171" t="s">
        <v>11</v>
      </c>
      <c r="K3171">
        <v>0</v>
      </c>
      <c r="L3171" t="s">
        <v>8</v>
      </c>
      <c r="M3171">
        <v>20</v>
      </c>
      <c r="N3171">
        <v>1</v>
      </c>
      <c r="O3171" t="str">
        <f>IF(AND(Tabela1[[#This Row],[EA Play Season Pass]]="Yes",Tabela1[[#This Row],[Minecraft Season Pass]]="Yes"),"Yes","No")</f>
        <v>No</v>
      </c>
      <c r="P3171" t="str">
        <f>IF(OR(Tabela1[[#This Row],[EA Play Season Pass]]="Yes",Tabela1[[#This Row],[Minecraft Season Pass]]="Yes"),"Yes","No")</f>
        <v>Yes</v>
      </c>
      <c r="Q3171">
        <v>29</v>
      </c>
      <c r="R3171" s="2"/>
    </row>
    <row r="3172" spans="1:18" x14ac:dyDescent="0.25">
      <c r="A3172">
        <v>3171</v>
      </c>
      <c r="B3172" t="s">
        <v>5344</v>
      </c>
      <c r="C3172" t="s">
        <v>7</v>
      </c>
      <c r="D3172" s="50">
        <v>45023</v>
      </c>
      <c r="E3172">
        <f>YEAR(Tabela1[[#This Row],[Start Date]])</f>
        <v>2023</v>
      </c>
      <c r="F3172">
        <f>ROUNDUP(MONTH(Tabela1[[#This Row],[Start Date]])/3,0)</f>
        <v>2</v>
      </c>
      <c r="G3172" t="s">
        <v>8</v>
      </c>
      <c r="H3172">
        <v>15</v>
      </c>
      <c r="I3172" t="s">
        <v>12</v>
      </c>
      <c r="J3172" t="s">
        <v>8</v>
      </c>
      <c r="K3172">
        <v>30</v>
      </c>
      <c r="L3172" t="s">
        <v>8</v>
      </c>
      <c r="M3172">
        <v>20</v>
      </c>
      <c r="N3172">
        <v>1</v>
      </c>
      <c r="O3172" t="str">
        <f>IF(AND(Tabela1[[#This Row],[EA Play Season Pass]]="Yes",Tabela1[[#This Row],[Minecraft Season Pass]]="Yes"),"Yes","No")</f>
        <v>Yes</v>
      </c>
      <c r="P3172" t="str">
        <f>IF(OR(Tabela1[[#This Row],[EA Play Season Pass]]="Yes",Tabela1[[#This Row],[Minecraft Season Pass]]="Yes"),"Yes","No")</f>
        <v>Yes</v>
      </c>
      <c r="Q3172">
        <v>64</v>
      </c>
      <c r="R3172" s="2"/>
    </row>
    <row r="3173" spans="1:18" x14ac:dyDescent="0.25">
      <c r="A3173">
        <v>3172</v>
      </c>
      <c r="B3173" t="s">
        <v>5345</v>
      </c>
      <c r="C3173" t="s">
        <v>10</v>
      </c>
      <c r="D3173" s="50">
        <v>45023</v>
      </c>
      <c r="E3173">
        <f>YEAR(Tabela1[[#This Row],[Start Date]])</f>
        <v>2023</v>
      </c>
      <c r="F3173">
        <f>ROUNDUP(MONTH(Tabela1[[#This Row],[Start Date]])/3,0)</f>
        <v>2</v>
      </c>
      <c r="G3173" t="s">
        <v>8</v>
      </c>
      <c r="H3173">
        <v>5</v>
      </c>
      <c r="I3173" t="s">
        <v>9</v>
      </c>
      <c r="J3173" t="s">
        <v>8</v>
      </c>
      <c r="K3173">
        <v>30</v>
      </c>
      <c r="L3173" t="s">
        <v>8</v>
      </c>
      <c r="M3173">
        <v>20</v>
      </c>
      <c r="N3173">
        <v>3</v>
      </c>
      <c r="O3173" t="str">
        <f>IF(AND(Tabela1[[#This Row],[EA Play Season Pass]]="Yes",Tabela1[[#This Row],[Minecraft Season Pass]]="Yes"),"Yes","No")</f>
        <v>Yes</v>
      </c>
      <c r="P3173" t="str">
        <f>IF(OR(Tabela1[[#This Row],[EA Play Season Pass]]="Yes",Tabela1[[#This Row],[Minecraft Season Pass]]="Yes"),"Yes","No")</f>
        <v>Yes</v>
      </c>
      <c r="Q3173">
        <v>52</v>
      </c>
      <c r="R3173" s="2"/>
    </row>
    <row r="3174" spans="1:18" x14ac:dyDescent="0.25">
      <c r="A3174">
        <v>3173</v>
      </c>
      <c r="B3174" t="s">
        <v>5346</v>
      </c>
      <c r="C3174" t="s">
        <v>7</v>
      </c>
      <c r="D3174" s="50">
        <v>45023</v>
      </c>
      <c r="E3174">
        <f>YEAR(Tabela1[[#This Row],[Start Date]])</f>
        <v>2023</v>
      </c>
      <c r="F3174">
        <f>ROUNDUP(MONTH(Tabela1[[#This Row],[Start Date]])/3,0)</f>
        <v>2</v>
      </c>
      <c r="G3174" t="s">
        <v>8</v>
      </c>
      <c r="H3174">
        <v>15</v>
      </c>
      <c r="I3174" t="s">
        <v>12</v>
      </c>
      <c r="J3174" t="s">
        <v>8</v>
      </c>
      <c r="K3174">
        <v>30</v>
      </c>
      <c r="L3174" t="s">
        <v>11</v>
      </c>
      <c r="M3174">
        <v>0</v>
      </c>
      <c r="N3174">
        <v>1</v>
      </c>
      <c r="O3174" t="str">
        <f>IF(AND(Tabela1[[#This Row],[EA Play Season Pass]]="Yes",Tabela1[[#This Row],[Minecraft Season Pass]]="Yes"),"Yes","No")</f>
        <v>No</v>
      </c>
      <c r="P3174" t="str">
        <f>IF(OR(Tabela1[[#This Row],[EA Play Season Pass]]="Yes",Tabela1[[#This Row],[Minecraft Season Pass]]="Yes"),"Yes","No")</f>
        <v>Yes</v>
      </c>
      <c r="Q3174">
        <v>44</v>
      </c>
      <c r="R3174" s="2"/>
    </row>
    <row r="3175" spans="1:18" x14ac:dyDescent="0.25">
      <c r="A3175">
        <v>3174</v>
      </c>
      <c r="B3175" t="s">
        <v>5347</v>
      </c>
      <c r="C3175" t="s">
        <v>7</v>
      </c>
      <c r="D3175" s="50">
        <v>45023</v>
      </c>
      <c r="E3175">
        <f>YEAR(Tabela1[[#This Row],[Start Date]])</f>
        <v>2023</v>
      </c>
      <c r="F3175">
        <f>ROUNDUP(MONTH(Tabela1[[#This Row],[Start Date]])/3,0)</f>
        <v>2</v>
      </c>
      <c r="G3175" t="s">
        <v>11</v>
      </c>
      <c r="H3175">
        <v>15</v>
      </c>
      <c r="I3175" t="s">
        <v>14</v>
      </c>
      <c r="J3175" t="s">
        <v>8</v>
      </c>
      <c r="K3175">
        <v>30</v>
      </c>
      <c r="L3175" t="s">
        <v>8</v>
      </c>
      <c r="M3175">
        <v>20</v>
      </c>
      <c r="N3175">
        <v>1</v>
      </c>
      <c r="O3175" t="str">
        <f>IF(AND(Tabela1[[#This Row],[EA Play Season Pass]]="Yes",Tabela1[[#This Row],[Minecraft Season Pass]]="Yes"),"Yes","No")</f>
        <v>Yes</v>
      </c>
      <c r="P3175" t="str">
        <f>IF(OR(Tabela1[[#This Row],[EA Play Season Pass]]="Yes",Tabela1[[#This Row],[Minecraft Season Pass]]="Yes"),"Yes","No")</f>
        <v>Yes</v>
      </c>
      <c r="Q3175">
        <v>64</v>
      </c>
      <c r="R3175" s="2"/>
    </row>
    <row r="3176" spans="1:18" x14ac:dyDescent="0.25">
      <c r="A3176">
        <v>3175</v>
      </c>
      <c r="B3176" t="s">
        <v>3319</v>
      </c>
      <c r="C3176" t="s">
        <v>7</v>
      </c>
      <c r="D3176" s="50">
        <v>45024</v>
      </c>
      <c r="E3176">
        <f>YEAR(Tabela1[[#This Row],[Start Date]])</f>
        <v>2023</v>
      </c>
      <c r="F3176">
        <f>ROUNDUP(MONTH(Tabela1[[#This Row],[Start Date]])/3,0)</f>
        <v>2</v>
      </c>
      <c r="G3176" t="s">
        <v>11</v>
      </c>
      <c r="H3176">
        <v>15</v>
      </c>
      <c r="I3176" t="s">
        <v>12</v>
      </c>
      <c r="J3176" t="s">
        <v>8</v>
      </c>
      <c r="K3176">
        <v>30</v>
      </c>
      <c r="L3176" t="s">
        <v>11</v>
      </c>
      <c r="M3176">
        <v>0</v>
      </c>
      <c r="N3176">
        <v>1</v>
      </c>
      <c r="O3176" t="str">
        <f>IF(AND(Tabela1[[#This Row],[EA Play Season Pass]]="Yes",Tabela1[[#This Row],[Minecraft Season Pass]]="Yes"),"Yes","No")</f>
        <v>No</v>
      </c>
      <c r="P3176" t="str">
        <f>IF(OR(Tabela1[[#This Row],[EA Play Season Pass]]="Yes",Tabela1[[#This Row],[Minecraft Season Pass]]="Yes"),"Yes","No")</f>
        <v>Yes</v>
      </c>
      <c r="Q3176">
        <v>44</v>
      </c>
      <c r="R3176" s="2"/>
    </row>
    <row r="3177" spans="1:18" x14ac:dyDescent="0.25">
      <c r="A3177">
        <v>3176</v>
      </c>
      <c r="B3177" t="s">
        <v>5348</v>
      </c>
      <c r="C3177" t="s">
        <v>7</v>
      </c>
      <c r="D3177" s="50">
        <v>45024</v>
      </c>
      <c r="E3177">
        <f>YEAR(Tabela1[[#This Row],[Start Date]])</f>
        <v>2023</v>
      </c>
      <c r="F3177">
        <f>ROUNDUP(MONTH(Tabela1[[#This Row],[Start Date]])/3,0)</f>
        <v>2</v>
      </c>
      <c r="G3177" t="s">
        <v>11</v>
      </c>
      <c r="H3177">
        <v>15</v>
      </c>
      <c r="I3177" t="s">
        <v>9</v>
      </c>
      <c r="J3177" t="s">
        <v>11</v>
      </c>
      <c r="K3177">
        <v>0</v>
      </c>
      <c r="L3177" t="s">
        <v>8</v>
      </c>
      <c r="M3177">
        <v>20</v>
      </c>
      <c r="N3177">
        <v>1</v>
      </c>
      <c r="O3177" t="str">
        <f>IF(AND(Tabela1[[#This Row],[EA Play Season Pass]]="Yes",Tabela1[[#This Row],[Minecraft Season Pass]]="Yes"),"Yes","No")</f>
        <v>No</v>
      </c>
      <c r="P3177" t="str">
        <f>IF(OR(Tabela1[[#This Row],[EA Play Season Pass]]="Yes",Tabela1[[#This Row],[Minecraft Season Pass]]="Yes"),"Yes","No")</f>
        <v>Yes</v>
      </c>
      <c r="Q3177">
        <v>34</v>
      </c>
      <c r="R3177" s="2"/>
    </row>
    <row r="3178" spans="1:18" x14ac:dyDescent="0.25">
      <c r="A3178">
        <v>3177</v>
      </c>
      <c r="B3178" t="s">
        <v>5349</v>
      </c>
      <c r="C3178" t="s">
        <v>13</v>
      </c>
      <c r="D3178" s="50">
        <v>45024</v>
      </c>
      <c r="E3178">
        <f>YEAR(Tabela1[[#This Row],[Start Date]])</f>
        <v>2023</v>
      </c>
      <c r="F3178">
        <f>ROUNDUP(MONTH(Tabela1[[#This Row],[Start Date]])/3,0)</f>
        <v>2</v>
      </c>
      <c r="G3178" t="s">
        <v>11</v>
      </c>
      <c r="H3178">
        <v>10</v>
      </c>
      <c r="I3178" t="s">
        <v>14</v>
      </c>
      <c r="J3178" t="s">
        <v>8</v>
      </c>
      <c r="K3178">
        <v>30</v>
      </c>
      <c r="L3178" t="s">
        <v>8</v>
      </c>
      <c r="M3178">
        <v>20</v>
      </c>
      <c r="N3178">
        <v>3</v>
      </c>
      <c r="O3178" t="str">
        <f>IF(AND(Tabela1[[#This Row],[EA Play Season Pass]]="Yes",Tabela1[[#This Row],[Minecraft Season Pass]]="Yes"),"Yes","No")</f>
        <v>Yes</v>
      </c>
      <c r="P3178" t="str">
        <f>IF(OR(Tabela1[[#This Row],[EA Play Season Pass]]="Yes",Tabela1[[#This Row],[Minecraft Season Pass]]="Yes"),"Yes","No")</f>
        <v>Yes</v>
      </c>
      <c r="Q3178">
        <v>57</v>
      </c>
      <c r="R3178" s="2"/>
    </row>
    <row r="3179" spans="1:18" x14ac:dyDescent="0.25">
      <c r="A3179">
        <v>3178</v>
      </c>
      <c r="B3179" t="s">
        <v>5350</v>
      </c>
      <c r="C3179" t="s">
        <v>10</v>
      </c>
      <c r="D3179" s="50">
        <v>45024</v>
      </c>
      <c r="E3179">
        <f>YEAR(Tabela1[[#This Row],[Start Date]])</f>
        <v>2023</v>
      </c>
      <c r="F3179">
        <f>ROUNDUP(MONTH(Tabela1[[#This Row],[Start Date]])/3,0)</f>
        <v>2</v>
      </c>
      <c r="G3179" t="s">
        <v>11</v>
      </c>
      <c r="H3179">
        <v>5</v>
      </c>
      <c r="I3179" t="s">
        <v>14</v>
      </c>
      <c r="J3179" t="s">
        <v>8</v>
      </c>
      <c r="K3179">
        <v>30</v>
      </c>
      <c r="L3179" t="s">
        <v>8</v>
      </c>
      <c r="M3179">
        <v>20</v>
      </c>
      <c r="N3179">
        <v>2</v>
      </c>
      <c r="O3179" t="str">
        <f>IF(AND(Tabela1[[#This Row],[EA Play Season Pass]]="Yes",Tabela1[[#This Row],[Minecraft Season Pass]]="Yes"),"Yes","No")</f>
        <v>Yes</v>
      </c>
      <c r="P3179" t="str">
        <f>IF(OR(Tabela1[[#This Row],[EA Play Season Pass]]="Yes",Tabela1[[#This Row],[Minecraft Season Pass]]="Yes"),"Yes","No")</f>
        <v>Yes</v>
      </c>
      <c r="Q3179">
        <v>53</v>
      </c>
      <c r="R3179" s="2"/>
    </row>
    <row r="3180" spans="1:18" x14ac:dyDescent="0.25">
      <c r="A3180">
        <v>3179</v>
      </c>
      <c r="B3180" t="s">
        <v>5351</v>
      </c>
      <c r="C3180" t="s">
        <v>10</v>
      </c>
      <c r="D3180" s="50">
        <v>45024</v>
      </c>
      <c r="E3180">
        <f>YEAR(Tabela1[[#This Row],[Start Date]])</f>
        <v>2023</v>
      </c>
      <c r="F3180">
        <f>ROUNDUP(MONTH(Tabela1[[#This Row],[Start Date]])/3,0)</f>
        <v>2</v>
      </c>
      <c r="G3180" t="s">
        <v>11</v>
      </c>
      <c r="H3180">
        <v>5</v>
      </c>
      <c r="I3180" t="s">
        <v>14</v>
      </c>
      <c r="J3180" t="s">
        <v>11</v>
      </c>
      <c r="K3180">
        <v>0</v>
      </c>
      <c r="L3180" t="s">
        <v>11</v>
      </c>
      <c r="M3180">
        <v>0</v>
      </c>
      <c r="N3180">
        <v>1</v>
      </c>
      <c r="O3180" t="str">
        <f>IF(AND(Tabela1[[#This Row],[EA Play Season Pass]]="Yes",Tabela1[[#This Row],[Minecraft Season Pass]]="Yes"),"Yes","No")</f>
        <v>No</v>
      </c>
      <c r="P3180" t="str">
        <f>IF(OR(Tabela1[[#This Row],[EA Play Season Pass]]="Yes",Tabela1[[#This Row],[Minecraft Season Pass]]="Yes"),"Yes","No")</f>
        <v>No</v>
      </c>
      <c r="Q3180">
        <v>4</v>
      </c>
      <c r="R3180" s="2"/>
    </row>
    <row r="3181" spans="1:18" x14ac:dyDescent="0.25">
      <c r="A3181">
        <v>3180</v>
      </c>
      <c r="B3181" t="s">
        <v>5352</v>
      </c>
      <c r="C3181" t="s">
        <v>13</v>
      </c>
      <c r="D3181" s="50">
        <v>45025</v>
      </c>
      <c r="E3181">
        <f>YEAR(Tabela1[[#This Row],[Start Date]])</f>
        <v>2023</v>
      </c>
      <c r="F3181">
        <f>ROUNDUP(MONTH(Tabela1[[#This Row],[Start Date]])/3,0)</f>
        <v>2</v>
      </c>
      <c r="G3181" t="s">
        <v>11</v>
      </c>
      <c r="H3181">
        <v>10</v>
      </c>
      <c r="I3181" t="s">
        <v>9</v>
      </c>
      <c r="J3181" t="s">
        <v>11</v>
      </c>
      <c r="K3181">
        <v>0</v>
      </c>
      <c r="L3181" t="s">
        <v>11</v>
      </c>
      <c r="M3181">
        <v>0</v>
      </c>
      <c r="N3181">
        <v>3</v>
      </c>
      <c r="O3181" t="str">
        <f>IF(AND(Tabela1[[#This Row],[EA Play Season Pass]]="Yes",Tabela1[[#This Row],[Minecraft Season Pass]]="Yes"),"Yes","No")</f>
        <v>No</v>
      </c>
      <c r="P3181" t="str">
        <f>IF(OR(Tabela1[[#This Row],[EA Play Season Pass]]="Yes",Tabela1[[#This Row],[Minecraft Season Pass]]="Yes"),"Yes","No")</f>
        <v>No</v>
      </c>
      <c r="Q3181">
        <v>7</v>
      </c>
      <c r="R3181" s="2"/>
    </row>
    <row r="3182" spans="1:18" x14ac:dyDescent="0.25">
      <c r="A3182">
        <v>3181</v>
      </c>
      <c r="B3182" t="s">
        <v>2100</v>
      </c>
      <c r="C3182" t="s">
        <v>7</v>
      </c>
      <c r="D3182" s="50">
        <v>45025</v>
      </c>
      <c r="E3182">
        <f>YEAR(Tabela1[[#This Row],[Start Date]])</f>
        <v>2023</v>
      </c>
      <c r="F3182">
        <f>ROUNDUP(MONTH(Tabela1[[#This Row],[Start Date]])/3,0)</f>
        <v>2</v>
      </c>
      <c r="G3182" t="s">
        <v>8</v>
      </c>
      <c r="H3182">
        <v>15</v>
      </c>
      <c r="I3182" t="s">
        <v>9</v>
      </c>
      <c r="J3182" t="s">
        <v>11</v>
      </c>
      <c r="K3182">
        <v>0</v>
      </c>
      <c r="L3182" t="s">
        <v>11</v>
      </c>
      <c r="M3182">
        <v>0</v>
      </c>
      <c r="N3182">
        <v>1</v>
      </c>
      <c r="O3182" t="str">
        <f>IF(AND(Tabela1[[#This Row],[EA Play Season Pass]]="Yes",Tabela1[[#This Row],[Minecraft Season Pass]]="Yes"),"Yes","No")</f>
        <v>No</v>
      </c>
      <c r="P3182" t="str">
        <f>IF(OR(Tabela1[[#This Row],[EA Play Season Pass]]="Yes",Tabela1[[#This Row],[Minecraft Season Pass]]="Yes"),"Yes","No")</f>
        <v>No</v>
      </c>
      <c r="Q3182">
        <v>14</v>
      </c>
      <c r="R3182" s="2"/>
    </row>
    <row r="3183" spans="1:18" x14ac:dyDescent="0.25">
      <c r="A3183">
        <v>3182</v>
      </c>
      <c r="B3183" t="s">
        <v>5353</v>
      </c>
      <c r="C3183" t="s">
        <v>7</v>
      </c>
      <c r="D3183" s="50">
        <v>45025</v>
      </c>
      <c r="E3183">
        <f>YEAR(Tabela1[[#This Row],[Start Date]])</f>
        <v>2023</v>
      </c>
      <c r="F3183">
        <f>ROUNDUP(MONTH(Tabela1[[#This Row],[Start Date]])/3,0)</f>
        <v>2</v>
      </c>
      <c r="G3183" t="s">
        <v>8</v>
      </c>
      <c r="H3183">
        <v>15</v>
      </c>
      <c r="I3183" t="s">
        <v>14</v>
      </c>
      <c r="J3183" t="s">
        <v>8</v>
      </c>
      <c r="K3183">
        <v>30</v>
      </c>
      <c r="L3183" t="s">
        <v>8</v>
      </c>
      <c r="M3183">
        <v>20</v>
      </c>
      <c r="N3183">
        <v>3</v>
      </c>
      <c r="O3183" t="str">
        <f>IF(AND(Tabela1[[#This Row],[EA Play Season Pass]]="Yes",Tabela1[[#This Row],[Minecraft Season Pass]]="Yes"),"Yes","No")</f>
        <v>Yes</v>
      </c>
      <c r="P3183" t="str">
        <f>IF(OR(Tabela1[[#This Row],[EA Play Season Pass]]="Yes",Tabela1[[#This Row],[Minecraft Season Pass]]="Yes"),"Yes","No")</f>
        <v>Yes</v>
      </c>
      <c r="Q3183">
        <v>62</v>
      </c>
      <c r="R3183" s="2"/>
    </row>
    <row r="3184" spans="1:18" x14ac:dyDescent="0.25">
      <c r="A3184">
        <v>3183</v>
      </c>
      <c r="B3184" t="s">
        <v>5354</v>
      </c>
      <c r="C3184" t="s">
        <v>7</v>
      </c>
      <c r="D3184" s="50">
        <v>45025</v>
      </c>
      <c r="E3184">
        <f>YEAR(Tabela1[[#This Row],[Start Date]])</f>
        <v>2023</v>
      </c>
      <c r="F3184">
        <f>ROUNDUP(MONTH(Tabela1[[#This Row],[Start Date]])/3,0)</f>
        <v>2</v>
      </c>
      <c r="G3184" t="s">
        <v>8</v>
      </c>
      <c r="H3184">
        <v>15</v>
      </c>
      <c r="I3184" t="s">
        <v>9</v>
      </c>
      <c r="J3184" t="s">
        <v>11</v>
      </c>
      <c r="K3184">
        <v>0</v>
      </c>
      <c r="L3184" t="s">
        <v>8</v>
      </c>
      <c r="M3184">
        <v>20</v>
      </c>
      <c r="N3184">
        <v>2</v>
      </c>
      <c r="O3184" t="str">
        <f>IF(AND(Tabela1[[#This Row],[EA Play Season Pass]]="Yes",Tabela1[[#This Row],[Minecraft Season Pass]]="Yes"),"Yes","No")</f>
        <v>No</v>
      </c>
      <c r="P3184" t="str">
        <f>IF(OR(Tabela1[[#This Row],[EA Play Season Pass]]="Yes",Tabela1[[#This Row],[Minecraft Season Pass]]="Yes"),"Yes","No")</f>
        <v>Yes</v>
      </c>
      <c r="Q3184">
        <v>33</v>
      </c>
      <c r="R3184" s="2"/>
    </row>
    <row r="3185" spans="1:18" x14ac:dyDescent="0.25">
      <c r="A3185">
        <v>3184</v>
      </c>
      <c r="B3185" t="s">
        <v>1569</v>
      </c>
      <c r="C3185" t="s">
        <v>10</v>
      </c>
      <c r="D3185" s="50">
        <v>45025</v>
      </c>
      <c r="E3185">
        <f>YEAR(Tabela1[[#This Row],[Start Date]])</f>
        <v>2023</v>
      </c>
      <c r="F3185">
        <f>ROUNDUP(MONTH(Tabela1[[#This Row],[Start Date]])/3,0)</f>
        <v>2</v>
      </c>
      <c r="G3185" t="s">
        <v>8</v>
      </c>
      <c r="H3185">
        <v>5</v>
      </c>
      <c r="I3185" t="s">
        <v>12</v>
      </c>
      <c r="J3185" t="s">
        <v>11</v>
      </c>
      <c r="K3185">
        <v>0</v>
      </c>
      <c r="L3185" t="s">
        <v>8</v>
      </c>
      <c r="M3185">
        <v>20</v>
      </c>
      <c r="N3185">
        <v>2</v>
      </c>
      <c r="O3185" t="str">
        <f>IF(AND(Tabela1[[#This Row],[EA Play Season Pass]]="Yes",Tabela1[[#This Row],[Minecraft Season Pass]]="Yes"),"Yes","No")</f>
        <v>No</v>
      </c>
      <c r="P3185" t="str">
        <f>IF(OR(Tabela1[[#This Row],[EA Play Season Pass]]="Yes",Tabela1[[#This Row],[Minecraft Season Pass]]="Yes"),"Yes","No")</f>
        <v>Yes</v>
      </c>
      <c r="Q3185">
        <v>23</v>
      </c>
      <c r="R3185" s="2"/>
    </row>
    <row r="3186" spans="1:18" x14ac:dyDescent="0.25">
      <c r="A3186">
        <v>3185</v>
      </c>
      <c r="B3186" t="s">
        <v>237</v>
      </c>
      <c r="C3186" t="s">
        <v>7</v>
      </c>
      <c r="D3186" s="50">
        <v>45025</v>
      </c>
      <c r="E3186">
        <f>YEAR(Tabela1[[#This Row],[Start Date]])</f>
        <v>2023</v>
      </c>
      <c r="F3186">
        <f>ROUNDUP(MONTH(Tabela1[[#This Row],[Start Date]])/3,0)</f>
        <v>2</v>
      </c>
      <c r="G3186" t="s">
        <v>11</v>
      </c>
      <c r="H3186">
        <v>15</v>
      </c>
      <c r="I3186" t="s">
        <v>9</v>
      </c>
      <c r="J3186" t="s">
        <v>8</v>
      </c>
      <c r="K3186">
        <v>30</v>
      </c>
      <c r="L3186" t="s">
        <v>8</v>
      </c>
      <c r="M3186">
        <v>20</v>
      </c>
      <c r="N3186">
        <v>2</v>
      </c>
      <c r="O3186" t="str">
        <f>IF(AND(Tabela1[[#This Row],[EA Play Season Pass]]="Yes",Tabela1[[#This Row],[Minecraft Season Pass]]="Yes"),"Yes","No")</f>
        <v>Yes</v>
      </c>
      <c r="P3186" t="str">
        <f>IF(OR(Tabela1[[#This Row],[EA Play Season Pass]]="Yes",Tabela1[[#This Row],[Minecraft Season Pass]]="Yes"),"Yes","No")</f>
        <v>Yes</v>
      </c>
      <c r="Q3186">
        <v>63</v>
      </c>
      <c r="R3186" s="2"/>
    </row>
    <row r="3187" spans="1:18" x14ac:dyDescent="0.25">
      <c r="A3187">
        <v>3186</v>
      </c>
      <c r="B3187" t="s">
        <v>5355</v>
      </c>
      <c r="C3187" t="s">
        <v>7</v>
      </c>
      <c r="D3187" s="50">
        <v>45025</v>
      </c>
      <c r="E3187">
        <f>YEAR(Tabela1[[#This Row],[Start Date]])</f>
        <v>2023</v>
      </c>
      <c r="F3187">
        <f>ROUNDUP(MONTH(Tabela1[[#This Row],[Start Date]])/3,0)</f>
        <v>2</v>
      </c>
      <c r="G3187" t="s">
        <v>8</v>
      </c>
      <c r="H3187">
        <v>15</v>
      </c>
      <c r="I3187" t="s">
        <v>14</v>
      </c>
      <c r="J3187" t="s">
        <v>11</v>
      </c>
      <c r="K3187">
        <v>0</v>
      </c>
      <c r="L3187" t="s">
        <v>11</v>
      </c>
      <c r="M3187">
        <v>0</v>
      </c>
      <c r="N3187">
        <v>1</v>
      </c>
      <c r="O3187" t="str">
        <f>IF(AND(Tabela1[[#This Row],[EA Play Season Pass]]="Yes",Tabela1[[#This Row],[Minecraft Season Pass]]="Yes"),"Yes","No")</f>
        <v>No</v>
      </c>
      <c r="P3187" t="str">
        <f>IF(OR(Tabela1[[#This Row],[EA Play Season Pass]]="Yes",Tabela1[[#This Row],[Minecraft Season Pass]]="Yes"),"Yes","No")</f>
        <v>No</v>
      </c>
      <c r="Q3187">
        <v>14</v>
      </c>
      <c r="R3187" s="2"/>
    </row>
    <row r="3188" spans="1:18" x14ac:dyDescent="0.25">
      <c r="A3188">
        <v>3187</v>
      </c>
      <c r="B3188" t="s">
        <v>5356</v>
      </c>
      <c r="C3188" t="s">
        <v>13</v>
      </c>
      <c r="D3188" s="50">
        <v>45025</v>
      </c>
      <c r="E3188">
        <f>YEAR(Tabela1[[#This Row],[Start Date]])</f>
        <v>2023</v>
      </c>
      <c r="F3188">
        <f>ROUNDUP(MONTH(Tabela1[[#This Row],[Start Date]])/3,0)</f>
        <v>2</v>
      </c>
      <c r="G3188" t="s">
        <v>11</v>
      </c>
      <c r="H3188">
        <v>10</v>
      </c>
      <c r="I3188" t="s">
        <v>14</v>
      </c>
      <c r="J3188" t="s">
        <v>8</v>
      </c>
      <c r="K3188">
        <v>30</v>
      </c>
      <c r="L3188" t="s">
        <v>8</v>
      </c>
      <c r="M3188">
        <v>20</v>
      </c>
      <c r="N3188">
        <v>3</v>
      </c>
      <c r="O3188" t="str">
        <f>IF(AND(Tabela1[[#This Row],[EA Play Season Pass]]="Yes",Tabela1[[#This Row],[Minecraft Season Pass]]="Yes"),"Yes","No")</f>
        <v>Yes</v>
      </c>
      <c r="P3188" t="str">
        <f>IF(OR(Tabela1[[#This Row],[EA Play Season Pass]]="Yes",Tabela1[[#This Row],[Minecraft Season Pass]]="Yes"),"Yes","No")</f>
        <v>Yes</v>
      </c>
      <c r="Q3188">
        <v>57</v>
      </c>
      <c r="R3188" s="2"/>
    </row>
    <row r="3189" spans="1:18" x14ac:dyDescent="0.25">
      <c r="A3189">
        <v>3188</v>
      </c>
      <c r="B3189" t="s">
        <v>1658</v>
      </c>
      <c r="C3189" t="s">
        <v>13</v>
      </c>
      <c r="D3189" s="50">
        <v>45025</v>
      </c>
      <c r="E3189">
        <f>YEAR(Tabela1[[#This Row],[Start Date]])</f>
        <v>2023</v>
      </c>
      <c r="F3189">
        <f>ROUNDUP(MONTH(Tabela1[[#This Row],[Start Date]])/3,0)</f>
        <v>2</v>
      </c>
      <c r="G3189" t="s">
        <v>11</v>
      </c>
      <c r="H3189">
        <v>10</v>
      </c>
      <c r="I3189" t="s">
        <v>14</v>
      </c>
      <c r="J3189" t="s">
        <v>8</v>
      </c>
      <c r="K3189">
        <v>30</v>
      </c>
      <c r="L3189" t="s">
        <v>8</v>
      </c>
      <c r="M3189">
        <v>20</v>
      </c>
      <c r="N3189">
        <v>1</v>
      </c>
      <c r="O3189" t="str">
        <f>IF(AND(Tabela1[[#This Row],[EA Play Season Pass]]="Yes",Tabela1[[#This Row],[Minecraft Season Pass]]="Yes"),"Yes","No")</f>
        <v>Yes</v>
      </c>
      <c r="P3189" t="str">
        <f>IF(OR(Tabela1[[#This Row],[EA Play Season Pass]]="Yes",Tabela1[[#This Row],[Minecraft Season Pass]]="Yes"),"Yes","No")</f>
        <v>Yes</v>
      </c>
      <c r="Q3189">
        <v>59</v>
      </c>
      <c r="R3189" s="2"/>
    </row>
    <row r="3190" spans="1:18" x14ac:dyDescent="0.25">
      <c r="A3190">
        <v>3189</v>
      </c>
      <c r="B3190" t="s">
        <v>5357</v>
      </c>
      <c r="C3190" t="s">
        <v>10</v>
      </c>
      <c r="D3190" s="50">
        <v>45026</v>
      </c>
      <c r="E3190">
        <f>YEAR(Tabela1[[#This Row],[Start Date]])</f>
        <v>2023</v>
      </c>
      <c r="F3190">
        <f>ROUNDUP(MONTH(Tabela1[[#This Row],[Start Date]])/3,0)</f>
        <v>2</v>
      </c>
      <c r="G3190" t="s">
        <v>8</v>
      </c>
      <c r="H3190">
        <v>5</v>
      </c>
      <c r="I3190" t="s">
        <v>12</v>
      </c>
      <c r="J3190" t="s">
        <v>11</v>
      </c>
      <c r="K3190">
        <v>0</v>
      </c>
      <c r="L3190" t="s">
        <v>11</v>
      </c>
      <c r="M3190">
        <v>0</v>
      </c>
      <c r="N3190">
        <v>1</v>
      </c>
      <c r="O3190" t="str">
        <f>IF(AND(Tabela1[[#This Row],[EA Play Season Pass]]="Yes",Tabela1[[#This Row],[Minecraft Season Pass]]="Yes"),"Yes","No")</f>
        <v>No</v>
      </c>
      <c r="P3190" t="str">
        <f>IF(OR(Tabela1[[#This Row],[EA Play Season Pass]]="Yes",Tabela1[[#This Row],[Minecraft Season Pass]]="Yes"),"Yes","No")</f>
        <v>No</v>
      </c>
      <c r="Q3190">
        <v>4</v>
      </c>
      <c r="R3190" s="2"/>
    </row>
    <row r="3191" spans="1:18" x14ac:dyDescent="0.25">
      <c r="A3191">
        <v>3190</v>
      </c>
      <c r="B3191" t="s">
        <v>5358</v>
      </c>
      <c r="C3191" t="s">
        <v>13</v>
      </c>
      <c r="D3191" s="50">
        <v>45026</v>
      </c>
      <c r="E3191">
        <f>YEAR(Tabela1[[#This Row],[Start Date]])</f>
        <v>2023</v>
      </c>
      <c r="F3191">
        <f>ROUNDUP(MONTH(Tabela1[[#This Row],[Start Date]])/3,0)</f>
        <v>2</v>
      </c>
      <c r="G3191" t="s">
        <v>8</v>
      </c>
      <c r="H3191">
        <v>10</v>
      </c>
      <c r="I3191" t="s">
        <v>14</v>
      </c>
      <c r="J3191" t="s">
        <v>8</v>
      </c>
      <c r="K3191">
        <v>30</v>
      </c>
      <c r="L3191" t="s">
        <v>11</v>
      </c>
      <c r="M3191">
        <v>0</v>
      </c>
      <c r="N3191">
        <v>3</v>
      </c>
      <c r="O3191" t="str">
        <f>IF(AND(Tabela1[[#This Row],[EA Play Season Pass]]="Yes",Tabela1[[#This Row],[Minecraft Season Pass]]="Yes"),"Yes","No")</f>
        <v>No</v>
      </c>
      <c r="P3191" t="str">
        <f>IF(OR(Tabela1[[#This Row],[EA Play Season Pass]]="Yes",Tabela1[[#This Row],[Minecraft Season Pass]]="Yes"),"Yes","No")</f>
        <v>Yes</v>
      </c>
      <c r="Q3191">
        <v>37</v>
      </c>
      <c r="R3191" s="2"/>
    </row>
    <row r="3192" spans="1:18" x14ac:dyDescent="0.25">
      <c r="A3192">
        <v>3191</v>
      </c>
      <c r="B3192" t="s">
        <v>5359</v>
      </c>
      <c r="C3192" t="s">
        <v>7</v>
      </c>
      <c r="D3192" s="50">
        <v>45026</v>
      </c>
      <c r="E3192">
        <f>YEAR(Tabela1[[#This Row],[Start Date]])</f>
        <v>2023</v>
      </c>
      <c r="F3192">
        <f>ROUNDUP(MONTH(Tabela1[[#This Row],[Start Date]])/3,0)</f>
        <v>2</v>
      </c>
      <c r="G3192" t="s">
        <v>8</v>
      </c>
      <c r="H3192">
        <v>15</v>
      </c>
      <c r="I3192" t="s">
        <v>12</v>
      </c>
      <c r="J3192" t="s">
        <v>8</v>
      </c>
      <c r="K3192">
        <v>30</v>
      </c>
      <c r="L3192" t="s">
        <v>8</v>
      </c>
      <c r="M3192">
        <v>20</v>
      </c>
      <c r="N3192">
        <v>3</v>
      </c>
      <c r="O3192" t="str">
        <f>IF(AND(Tabela1[[#This Row],[EA Play Season Pass]]="Yes",Tabela1[[#This Row],[Minecraft Season Pass]]="Yes"),"Yes","No")</f>
        <v>Yes</v>
      </c>
      <c r="P3192" t="str">
        <f>IF(OR(Tabela1[[#This Row],[EA Play Season Pass]]="Yes",Tabela1[[#This Row],[Minecraft Season Pass]]="Yes"),"Yes","No")</f>
        <v>Yes</v>
      </c>
      <c r="Q3192">
        <v>62</v>
      </c>
      <c r="R3192" s="2"/>
    </row>
    <row r="3193" spans="1:18" x14ac:dyDescent="0.25">
      <c r="A3193">
        <v>3192</v>
      </c>
      <c r="B3193" t="s">
        <v>2532</v>
      </c>
      <c r="C3193" t="s">
        <v>13</v>
      </c>
      <c r="D3193" s="50">
        <v>45026</v>
      </c>
      <c r="E3193">
        <f>YEAR(Tabela1[[#This Row],[Start Date]])</f>
        <v>2023</v>
      </c>
      <c r="F3193">
        <f>ROUNDUP(MONTH(Tabela1[[#This Row],[Start Date]])/3,0)</f>
        <v>2</v>
      </c>
      <c r="G3193" t="s">
        <v>8</v>
      </c>
      <c r="H3193">
        <v>10</v>
      </c>
      <c r="I3193" t="s">
        <v>12</v>
      </c>
      <c r="J3193" t="s">
        <v>8</v>
      </c>
      <c r="K3193">
        <v>30</v>
      </c>
      <c r="L3193" t="s">
        <v>8</v>
      </c>
      <c r="M3193">
        <v>20</v>
      </c>
      <c r="N3193">
        <v>1</v>
      </c>
      <c r="O3193" t="str">
        <f>IF(AND(Tabela1[[#This Row],[EA Play Season Pass]]="Yes",Tabela1[[#This Row],[Minecraft Season Pass]]="Yes"),"Yes","No")</f>
        <v>Yes</v>
      </c>
      <c r="P3193" t="str">
        <f>IF(OR(Tabela1[[#This Row],[EA Play Season Pass]]="Yes",Tabela1[[#This Row],[Minecraft Season Pass]]="Yes"),"Yes","No")</f>
        <v>Yes</v>
      </c>
      <c r="Q3193">
        <v>59</v>
      </c>
      <c r="R3193" s="2"/>
    </row>
    <row r="3194" spans="1:18" x14ac:dyDescent="0.25">
      <c r="A3194">
        <v>3193</v>
      </c>
      <c r="B3194" t="s">
        <v>5360</v>
      </c>
      <c r="C3194" t="s">
        <v>13</v>
      </c>
      <c r="D3194" s="50">
        <v>45026</v>
      </c>
      <c r="E3194">
        <f>YEAR(Tabela1[[#This Row],[Start Date]])</f>
        <v>2023</v>
      </c>
      <c r="F3194">
        <f>ROUNDUP(MONTH(Tabela1[[#This Row],[Start Date]])/3,0)</f>
        <v>2</v>
      </c>
      <c r="G3194" t="s">
        <v>8</v>
      </c>
      <c r="H3194">
        <v>10</v>
      </c>
      <c r="I3194" t="s">
        <v>14</v>
      </c>
      <c r="J3194" t="s">
        <v>8</v>
      </c>
      <c r="K3194">
        <v>30</v>
      </c>
      <c r="L3194" t="s">
        <v>11</v>
      </c>
      <c r="M3194">
        <v>0</v>
      </c>
      <c r="N3194">
        <v>1</v>
      </c>
      <c r="O3194" t="str">
        <f>IF(AND(Tabela1[[#This Row],[EA Play Season Pass]]="Yes",Tabela1[[#This Row],[Minecraft Season Pass]]="Yes"),"Yes","No")</f>
        <v>No</v>
      </c>
      <c r="P3194" t="str">
        <f>IF(OR(Tabela1[[#This Row],[EA Play Season Pass]]="Yes",Tabela1[[#This Row],[Minecraft Season Pass]]="Yes"),"Yes","No")</f>
        <v>Yes</v>
      </c>
      <c r="Q3194">
        <v>39</v>
      </c>
      <c r="R3194" s="2"/>
    </row>
    <row r="3195" spans="1:18" x14ac:dyDescent="0.25">
      <c r="A3195">
        <v>3194</v>
      </c>
      <c r="B3195" t="s">
        <v>5361</v>
      </c>
      <c r="C3195" t="s">
        <v>13</v>
      </c>
      <c r="D3195" s="50">
        <v>45026</v>
      </c>
      <c r="E3195">
        <f>YEAR(Tabela1[[#This Row],[Start Date]])</f>
        <v>2023</v>
      </c>
      <c r="F3195">
        <f>ROUNDUP(MONTH(Tabela1[[#This Row],[Start Date]])/3,0)</f>
        <v>2</v>
      </c>
      <c r="G3195" t="s">
        <v>11</v>
      </c>
      <c r="H3195">
        <v>10</v>
      </c>
      <c r="I3195" t="s">
        <v>9</v>
      </c>
      <c r="J3195" t="s">
        <v>8</v>
      </c>
      <c r="K3195">
        <v>30</v>
      </c>
      <c r="L3195" t="s">
        <v>8</v>
      </c>
      <c r="M3195">
        <v>20</v>
      </c>
      <c r="N3195">
        <v>2</v>
      </c>
      <c r="O3195" t="str">
        <f>IF(AND(Tabela1[[#This Row],[EA Play Season Pass]]="Yes",Tabela1[[#This Row],[Minecraft Season Pass]]="Yes"),"Yes","No")</f>
        <v>Yes</v>
      </c>
      <c r="P3195" t="str">
        <f>IF(OR(Tabela1[[#This Row],[EA Play Season Pass]]="Yes",Tabela1[[#This Row],[Minecraft Season Pass]]="Yes"),"Yes","No")</f>
        <v>Yes</v>
      </c>
      <c r="Q3195">
        <v>58</v>
      </c>
      <c r="R3195" s="2"/>
    </row>
    <row r="3196" spans="1:18" x14ac:dyDescent="0.25">
      <c r="A3196">
        <v>3195</v>
      </c>
      <c r="B3196" t="s">
        <v>5362</v>
      </c>
      <c r="C3196" t="s">
        <v>7</v>
      </c>
      <c r="D3196" s="50">
        <v>45026</v>
      </c>
      <c r="E3196">
        <f>YEAR(Tabela1[[#This Row],[Start Date]])</f>
        <v>2023</v>
      </c>
      <c r="F3196">
        <f>ROUNDUP(MONTH(Tabela1[[#This Row],[Start Date]])/3,0)</f>
        <v>2</v>
      </c>
      <c r="G3196" t="s">
        <v>11</v>
      </c>
      <c r="H3196">
        <v>15</v>
      </c>
      <c r="I3196" t="s">
        <v>14</v>
      </c>
      <c r="J3196" t="s">
        <v>8</v>
      </c>
      <c r="K3196">
        <v>30</v>
      </c>
      <c r="L3196" t="s">
        <v>8</v>
      </c>
      <c r="M3196">
        <v>20</v>
      </c>
      <c r="N3196">
        <v>1</v>
      </c>
      <c r="O3196" t="str">
        <f>IF(AND(Tabela1[[#This Row],[EA Play Season Pass]]="Yes",Tabela1[[#This Row],[Minecraft Season Pass]]="Yes"),"Yes","No")</f>
        <v>Yes</v>
      </c>
      <c r="P3196" t="str">
        <f>IF(OR(Tabela1[[#This Row],[EA Play Season Pass]]="Yes",Tabela1[[#This Row],[Minecraft Season Pass]]="Yes"),"Yes","No")</f>
        <v>Yes</v>
      </c>
      <c r="Q3196">
        <v>64</v>
      </c>
      <c r="R3196" s="2"/>
    </row>
    <row r="3197" spans="1:18" x14ac:dyDescent="0.25">
      <c r="A3197">
        <v>3196</v>
      </c>
      <c r="B3197" t="s">
        <v>5140</v>
      </c>
      <c r="C3197" t="s">
        <v>7</v>
      </c>
      <c r="D3197" s="50">
        <v>45026</v>
      </c>
      <c r="E3197">
        <f>YEAR(Tabela1[[#This Row],[Start Date]])</f>
        <v>2023</v>
      </c>
      <c r="F3197">
        <f>ROUNDUP(MONTH(Tabela1[[#This Row],[Start Date]])/3,0)</f>
        <v>2</v>
      </c>
      <c r="G3197" t="s">
        <v>8</v>
      </c>
      <c r="H3197">
        <v>15</v>
      </c>
      <c r="I3197" t="s">
        <v>14</v>
      </c>
      <c r="J3197" t="s">
        <v>8</v>
      </c>
      <c r="K3197">
        <v>30</v>
      </c>
      <c r="L3197" t="s">
        <v>8</v>
      </c>
      <c r="M3197">
        <v>20</v>
      </c>
      <c r="N3197">
        <v>2</v>
      </c>
      <c r="O3197" t="str">
        <f>IF(AND(Tabela1[[#This Row],[EA Play Season Pass]]="Yes",Tabela1[[#This Row],[Minecraft Season Pass]]="Yes"),"Yes","No")</f>
        <v>Yes</v>
      </c>
      <c r="P3197" t="str">
        <f>IF(OR(Tabela1[[#This Row],[EA Play Season Pass]]="Yes",Tabela1[[#This Row],[Minecraft Season Pass]]="Yes"),"Yes","No")</f>
        <v>Yes</v>
      </c>
      <c r="Q3197">
        <v>63</v>
      </c>
      <c r="R3197" s="2"/>
    </row>
    <row r="3198" spans="1:18" x14ac:dyDescent="0.25">
      <c r="A3198">
        <v>3197</v>
      </c>
      <c r="B3198" t="s">
        <v>860</v>
      </c>
      <c r="C3198" t="s">
        <v>13</v>
      </c>
      <c r="D3198" s="50">
        <v>45026</v>
      </c>
      <c r="E3198">
        <f>YEAR(Tabela1[[#This Row],[Start Date]])</f>
        <v>2023</v>
      </c>
      <c r="F3198">
        <f>ROUNDUP(MONTH(Tabela1[[#This Row],[Start Date]])/3,0)</f>
        <v>2</v>
      </c>
      <c r="G3198" t="s">
        <v>8</v>
      </c>
      <c r="H3198">
        <v>10</v>
      </c>
      <c r="I3198" t="s">
        <v>9</v>
      </c>
      <c r="J3198" t="s">
        <v>8</v>
      </c>
      <c r="K3198">
        <v>30</v>
      </c>
      <c r="L3198" t="s">
        <v>8</v>
      </c>
      <c r="M3198">
        <v>20</v>
      </c>
      <c r="N3198">
        <v>3</v>
      </c>
      <c r="O3198" t="str">
        <f>IF(AND(Tabela1[[#This Row],[EA Play Season Pass]]="Yes",Tabela1[[#This Row],[Minecraft Season Pass]]="Yes"),"Yes","No")</f>
        <v>Yes</v>
      </c>
      <c r="P3198" t="str">
        <f>IF(OR(Tabela1[[#This Row],[EA Play Season Pass]]="Yes",Tabela1[[#This Row],[Minecraft Season Pass]]="Yes"),"Yes","No")</f>
        <v>Yes</v>
      </c>
      <c r="Q3198">
        <v>57</v>
      </c>
      <c r="R3198" s="2"/>
    </row>
    <row r="3199" spans="1:18" x14ac:dyDescent="0.25">
      <c r="A3199">
        <v>3198</v>
      </c>
      <c r="B3199" t="s">
        <v>1296</v>
      </c>
      <c r="C3199" t="s">
        <v>7</v>
      </c>
      <c r="D3199" s="50">
        <v>45026</v>
      </c>
      <c r="E3199">
        <f>YEAR(Tabela1[[#This Row],[Start Date]])</f>
        <v>2023</v>
      </c>
      <c r="F3199">
        <f>ROUNDUP(MONTH(Tabela1[[#This Row],[Start Date]])/3,0)</f>
        <v>2</v>
      </c>
      <c r="G3199" t="s">
        <v>11</v>
      </c>
      <c r="H3199">
        <v>15</v>
      </c>
      <c r="I3199" t="s">
        <v>9</v>
      </c>
      <c r="J3199" t="s">
        <v>8</v>
      </c>
      <c r="K3199">
        <v>30</v>
      </c>
      <c r="L3199" t="s">
        <v>8</v>
      </c>
      <c r="M3199">
        <v>20</v>
      </c>
      <c r="N3199">
        <v>1</v>
      </c>
      <c r="O3199" t="str">
        <f>IF(AND(Tabela1[[#This Row],[EA Play Season Pass]]="Yes",Tabela1[[#This Row],[Minecraft Season Pass]]="Yes"),"Yes","No")</f>
        <v>Yes</v>
      </c>
      <c r="P3199" t="str">
        <f>IF(OR(Tabela1[[#This Row],[EA Play Season Pass]]="Yes",Tabela1[[#This Row],[Minecraft Season Pass]]="Yes"),"Yes","No")</f>
        <v>Yes</v>
      </c>
      <c r="Q3199">
        <v>64</v>
      </c>
      <c r="R3199" s="2"/>
    </row>
    <row r="3200" spans="1:18" x14ac:dyDescent="0.25">
      <c r="A3200">
        <v>3199</v>
      </c>
      <c r="B3200" t="s">
        <v>5363</v>
      </c>
      <c r="C3200" t="s">
        <v>13</v>
      </c>
      <c r="D3200" s="50">
        <v>45027</v>
      </c>
      <c r="E3200">
        <f>YEAR(Tabela1[[#This Row],[Start Date]])</f>
        <v>2023</v>
      </c>
      <c r="F3200">
        <f>ROUNDUP(MONTH(Tabela1[[#This Row],[Start Date]])/3,0)</f>
        <v>2</v>
      </c>
      <c r="G3200" t="s">
        <v>11</v>
      </c>
      <c r="H3200">
        <v>10</v>
      </c>
      <c r="I3200" t="s">
        <v>14</v>
      </c>
      <c r="J3200" t="s">
        <v>8</v>
      </c>
      <c r="K3200">
        <v>30</v>
      </c>
      <c r="L3200" t="s">
        <v>11</v>
      </c>
      <c r="M3200">
        <v>0</v>
      </c>
      <c r="N3200">
        <v>2</v>
      </c>
      <c r="O3200" t="str">
        <f>IF(AND(Tabela1[[#This Row],[EA Play Season Pass]]="Yes",Tabela1[[#This Row],[Minecraft Season Pass]]="Yes"),"Yes","No")</f>
        <v>No</v>
      </c>
      <c r="P3200" t="str">
        <f>IF(OR(Tabela1[[#This Row],[EA Play Season Pass]]="Yes",Tabela1[[#This Row],[Minecraft Season Pass]]="Yes"),"Yes","No")</f>
        <v>Yes</v>
      </c>
      <c r="Q3200">
        <v>38</v>
      </c>
      <c r="R3200" s="2"/>
    </row>
    <row r="3201" spans="1:18" x14ac:dyDescent="0.25">
      <c r="A3201">
        <v>3200</v>
      </c>
      <c r="B3201" t="s">
        <v>1678</v>
      </c>
      <c r="C3201" t="s">
        <v>7</v>
      </c>
      <c r="D3201" s="50">
        <v>45027</v>
      </c>
      <c r="E3201">
        <f>YEAR(Tabela1[[#This Row],[Start Date]])</f>
        <v>2023</v>
      </c>
      <c r="F3201">
        <f>ROUNDUP(MONTH(Tabela1[[#This Row],[Start Date]])/3,0)</f>
        <v>2</v>
      </c>
      <c r="G3201" t="s">
        <v>11</v>
      </c>
      <c r="H3201">
        <v>15</v>
      </c>
      <c r="I3201" t="s">
        <v>9</v>
      </c>
      <c r="J3201" t="s">
        <v>8</v>
      </c>
      <c r="K3201">
        <v>30</v>
      </c>
      <c r="L3201" t="s">
        <v>8</v>
      </c>
      <c r="M3201">
        <v>20</v>
      </c>
      <c r="N3201">
        <v>1</v>
      </c>
      <c r="O3201" t="str">
        <f>IF(AND(Tabela1[[#This Row],[EA Play Season Pass]]="Yes",Tabela1[[#This Row],[Minecraft Season Pass]]="Yes"),"Yes","No")</f>
        <v>Yes</v>
      </c>
      <c r="P3201" t="str">
        <f>IF(OR(Tabela1[[#This Row],[EA Play Season Pass]]="Yes",Tabela1[[#This Row],[Minecraft Season Pass]]="Yes"),"Yes","No")</f>
        <v>Yes</v>
      </c>
      <c r="Q3201">
        <v>64</v>
      </c>
      <c r="R3201" s="2"/>
    </row>
    <row r="3202" spans="1:18" x14ac:dyDescent="0.25">
      <c r="A3202">
        <v>3201</v>
      </c>
      <c r="B3202" t="s">
        <v>5364</v>
      </c>
      <c r="C3202" t="s">
        <v>13</v>
      </c>
      <c r="D3202" s="50">
        <v>45027</v>
      </c>
      <c r="E3202">
        <f>YEAR(Tabela1[[#This Row],[Start Date]])</f>
        <v>2023</v>
      </c>
      <c r="F3202">
        <f>ROUNDUP(MONTH(Tabela1[[#This Row],[Start Date]])/3,0)</f>
        <v>2</v>
      </c>
      <c r="G3202" t="s">
        <v>11</v>
      </c>
      <c r="H3202">
        <v>10</v>
      </c>
      <c r="I3202" t="s">
        <v>9</v>
      </c>
      <c r="J3202" t="s">
        <v>11</v>
      </c>
      <c r="K3202">
        <v>0</v>
      </c>
      <c r="L3202" t="s">
        <v>8</v>
      </c>
      <c r="M3202">
        <v>20</v>
      </c>
      <c r="N3202">
        <v>3</v>
      </c>
      <c r="O3202" t="str">
        <f>IF(AND(Tabela1[[#This Row],[EA Play Season Pass]]="Yes",Tabela1[[#This Row],[Minecraft Season Pass]]="Yes"),"Yes","No")</f>
        <v>No</v>
      </c>
      <c r="P3202" t="str">
        <f>IF(OR(Tabela1[[#This Row],[EA Play Season Pass]]="Yes",Tabela1[[#This Row],[Minecraft Season Pass]]="Yes"),"Yes","No")</f>
        <v>Yes</v>
      </c>
      <c r="Q3202">
        <v>27</v>
      </c>
      <c r="R3202" s="2"/>
    </row>
    <row r="3203" spans="1:18" x14ac:dyDescent="0.25">
      <c r="A3203">
        <v>3202</v>
      </c>
      <c r="B3203" t="s">
        <v>2120</v>
      </c>
      <c r="C3203" t="s">
        <v>13</v>
      </c>
      <c r="D3203" s="50">
        <v>45027</v>
      </c>
      <c r="E3203">
        <f>YEAR(Tabela1[[#This Row],[Start Date]])</f>
        <v>2023</v>
      </c>
      <c r="F3203">
        <f>ROUNDUP(MONTH(Tabela1[[#This Row],[Start Date]])/3,0)</f>
        <v>2</v>
      </c>
      <c r="G3203" t="s">
        <v>8</v>
      </c>
      <c r="H3203">
        <v>10</v>
      </c>
      <c r="I3203" t="s">
        <v>9</v>
      </c>
      <c r="J3203" t="s">
        <v>11</v>
      </c>
      <c r="K3203">
        <v>0</v>
      </c>
      <c r="L3203" t="s">
        <v>8</v>
      </c>
      <c r="M3203">
        <v>20</v>
      </c>
      <c r="N3203">
        <v>1</v>
      </c>
      <c r="O3203" t="str">
        <f>IF(AND(Tabela1[[#This Row],[EA Play Season Pass]]="Yes",Tabela1[[#This Row],[Minecraft Season Pass]]="Yes"),"Yes","No")</f>
        <v>No</v>
      </c>
      <c r="P3203" t="str">
        <f>IF(OR(Tabela1[[#This Row],[EA Play Season Pass]]="Yes",Tabela1[[#This Row],[Minecraft Season Pass]]="Yes"),"Yes","No")</f>
        <v>Yes</v>
      </c>
      <c r="Q3203">
        <v>29</v>
      </c>
      <c r="R3203" s="2"/>
    </row>
    <row r="3204" spans="1:18" x14ac:dyDescent="0.25">
      <c r="A3204">
        <v>3203</v>
      </c>
      <c r="B3204" t="s">
        <v>3572</v>
      </c>
      <c r="C3204" t="s">
        <v>10</v>
      </c>
      <c r="D3204" s="50">
        <v>45028</v>
      </c>
      <c r="E3204">
        <f>YEAR(Tabela1[[#This Row],[Start Date]])</f>
        <v>2023</v>
      </c>
      <c r="F3204">
        <f>ROUNDUP(MONTH(Tabela1[[#This Row],[Start Date]])/3,0)</f>
        <v>2</v>
      </c>
      <c r="G3204" t="s">
        <v>11</v>
      </c>
      <c r="H3204">
        <v>5</v>
      </c>
      <c r="I3204" t="s">
        <v>14</v>
      </c>
      <c r="J3204" t="s">
        <v>11</v>
      </c>
      <c r="K3204">
        <v>0</v>
      </c>
      <c r="L3204" t="s">
        <v>8</v>
      </c>
      <c r="M3204">
        <v>20</v>
      </c>
      <c r="N3204">
        <v>3</v>
      </c>
      <c r="O3204" t="str">
        <f>IF(AND(Tabela1[[#This Row],[EA Play Season Pass]]="Yes",Tabela1[[#This Row],[Minecraft Season Pass]]="Yes"),"Yes","No")</f>
        <v>No</v>
      </c>
      <c r="P3204" t="str">
        <f>IF(OR(Tabela1[[#This Row],[EA Play Season Pass]]="Yes",Tabela1[[#This Row],[Minecraft Season Pass]]="Yes"),"Yes","No")</f>
        <v>Yes</v>
      </c>
      <c r="Q3204">
        <v>22</v>
      </c>
      <c r="R3204" s="2"/>
    </row>
    <row r="3205" spans="1:18" x14ac:dyDescent="0.25">
      <c r="A3205">
        <v>3204</v>
      </c>
      <c r="B3205" t="s">
        <v>184</v>
      </c>
      <c r="C3205" t="s">
        <v>7</v>
      </c>
      <c r="D3205" s="50">
        <v>45028</v>
      </c>
      <c r="E3205">
        <f>YEAR(Tabela1[[#This Row],[Start Date]])</f>
        <v>2023</v>
      </c>
      <c r="F3205">
        <f>ROUNDUP(MONTH(Tabela1[[#This Row],[Start Date]])/3,0)</f>
        <v>2</v>
      </c>
      <c r="G3205" t="s">
        <v>8</v>
      </c>
      <c r="H3205">
        <v>15</v>
      </c>
      <c r="I3205" t="s">
        <v>14</v>
      </c>
      <c r="J3205" t="s">
        <v>8</v>
      </c>
      <c r="K3205">
        <v>30</v>
      </c>
      <c r="L3205" t="s">
        <v>8</v>
      </c>
      <c r="M3205">
        <v>20</v>
      </c>
      <c r="N3205">
        <v>1</v>
      </c>
      <c r="O3205" t="str">
        <f>IF(AND(Tabela1[[#This Row],[EA Play Season Pass]]="Yes",Tabela1[[#This Row],[Minecraft Season Pass]]="Yes"),"Yes","No")</f>
        <v>Yes</v>
      </c>
      <c r="P3205" t="str">
        <f>IF(OR(Tabela1[[#This Row],[EA Play Season Pass]]="Yes",Tabela1[[#This Row],[Minecraft Season Pass]]="Yes"),"Yes","No")</f>
        <v>Yes</v>
      </c>
      <c r="Q3205">
        <v>64</v>
      </c>
      <c r="R3205" s="2"/>
    </row>
    <row r="3206" spans="1:18" x14ac:dyDescent="0.25">
      <c r="A3206">
        <v>3205</v>
      </c>
      <c r="B3206" t="s">
        <v>5365</v>
      </c>
      <c r="C3206" t="s">
        <v>13</v>
      </c>
      <c r="D3206" s="50">
        <v>45028</v>
      </c>
      <c r="E3206">
        <f>YEAR(Tabela1[[#This Row],[Start Date]])</f>
        <v>2023</v>
      </c>
      <c r="F3206">
        <f>ROUNDUP(MONTH(Tabela1[[#This Row],[Start Date]])/3,0)</f>
        <v>2</v>
      </c>
      <c r="G3206" t="s">
        <v>11</v>
      </c>
      <c r="H3206">
        <v>10</v>
      </c>
      <c r="I3206" t="s">
        <v>9</v>
      </c>
      <c r="J3206" t="s">
        <v>8</v>
      </c>
      <c r="K3206">
        <v>30</v>
      </c>
      <c r="L3206" t="s">
        <v>8</v>
      </c>
      <c r="M3206">
        <v>20</v>
      </c>
      <c r="N3206">
        <v>1</v>
      </c>
      <c r="O3206" t="str">
        <f>IF(AND(Tabela1[[#This Row],[EA Play Season Pass]]="Yes",Tabela1[[#This Row],[Minecraft Season Pass]]="Yes"),"Yes","No")</f>
        <v>Yes</v>
      </c>
      <c r="P3206" t="str">
        <f>IF(OR(Tabela1[[#This Row],[EA Play Season Pass]]="Yes",Tabela1[[#This Row],[Minecraft Season Pass]]="Yes"),"Yes","No")</f>
        <v>Yes</v>
      </c>
      <c r="Q3206">
        <v>59</v>
      </c>
      <c r="R3206" s="2"/>
    </row>
    <row r="3207" spans="1:18" x14ac:dyDescent="0.25">
      <c r="A3207">
        <v>3206</v>
      </c>
      <c r="B3207" t="s">
        <v>5366</v>
      </c>
      <c r="C3207" t="s">
        <v>10</v>
      </c>
      <c r="D3207" s="50">
        <v>45028</v>
      </c>
      <c r="E3207">
        <f>YEAR(Tabela1[[#This Row],[Start Date]])</f>
        <v>2023</v>
      </c>
      <c r="F3207">
        <f>ROUNDUP(MONTH(Tabela1[[#This Row],[Start Date]])/3,0)</f>
        <v>2</v>
      </c>
      <c r="G3207" t="s">
        <v>8</v>
      </c>
      <c r="H3207">
        <v>5</v>
      </c>
      <c r="I3207" t="s">
        <v>12</v>
      </c>
      <c r="J3207" t="s">
        <v>8</v>
      </c>
      <c r="K3207">
        <v>30</v>
      </c>
      <c r="L3207" t="s">
        <v>8</v>
      </c>
      <c r="M3207">
        <v>20</v>
      </c>
      <c r="N3207">
        <v>2</v>
      </c>
      <c r="O3207" t="str">
        <f>IF(AND(Tabela1[[#This Row],[EA Play Season Pass]]="Yes",Tabela1[[#This Row],[Minecraft Season Pass]]="Yes"),"Yes","No")</f>
        <v>Yes</v>
      </c>
      <c r="P3207" t="str">
        <f>IF(OR(Tabela1[[#This Row],[EA Play Season Pass]]="Yes",Tabela1[[#This Row],[Minecraft Season Pass]]="Yes"),"Yes","No")</f>
        <v>Yes</v>
      </c>
      <c r="Q3207">
        <v>53</v>
      </c>
      <c r="R3207" s="2"/>
    </row>
    <row r="3208" spans="1:18" x14ac:dyDescent="0.25">
      <c r="A3208">
        <v>3207</v>
      </c>
      <c r="B3208" t="s">
        <v>5367</v>
      </c>
      <c r="C3208" t="s">
        <v>13</v>
      </c>
      <c r="D3208" s="50">
        <v>45029</v>
      </c>
      <c r="E3208">
        <f>YEAR(Tabela1[[#This Row],[Start Date]])</f>
        <v>2023</v>
      </c>
      <c r="F3208">
        <f>ROUNDUP(MONTH(Tabela1[[#This Row],[Start Date]])/3,0)</f>
        <v>2</v>
      </c>
      <c r="G3208" t="s">
        <v>11</v>
      </c>
      <c r="H3208">
        <v>10</v>
      </c>
      <c r="I3208" t="s">
        <v>14</v>
      </c>
      <c r="J3208" t="s">
        <v>8</v>
      </c>
      <c r="K3208">
        <v>30</v>
      </c>
      <c r="L3208" t="s">
        <v>11</v>
      </c>
      <c r="M3208">
        <v>0</v>
      </c>
      <c r="N3208">
        <v>2</v>
      </c>
      <c r="O3208" t="str">
        <f>IF(AND(Tabela1[[#This Row],[EA Play Season Pass]]="Yes",Tabela1[[#This Row],[Minecraft Season Pass]]="Yes"),"Yes","No")</f>
        <v>No</v>
      </c>
      <c r="P3208" t="str">
        <f>IF(OR(Tabela1[[#This Row],[EA Play Season Pass]]="Yes",Tabela1[[#This Row],[Minecraft Season Pass]]="Yes"),"Yes","No")</f>
        <v>Yes</v>
      </c>
      <c r="Q3208">
        <v>38</v>
      </c>
      <c r="R3208" s="2"/>
    </row>
    <row r="3209" spans="1:18" x14ac:dyDescent="0.25">
      <c r="A3209">
        <v>3208</v>
      </c>
      <c r="B3209" t="s">
        <v>5368</v>
      </c>
      <c r="C3209" t="s">
        <v>13</v>
      </c>
      <c r="D3209" s="50">
        <v>45029</v>
      </c>
      <c r="E3209">
        <f>YEAR(Tabela1[[#This Row],[Start Date]])</f>
        <v>2023</v>
      </c>
      <c r="F3209">
        <f>ROUNDUP(MONTH(Tabela1[[#This Row],[Start Date]])/3,0)</f>
        <v>2</v>
      </c>
      <c r="G3209" t="s">
        <v>11</v>
      </c>
      <c r="H3209">
        <v>10</v>
      </c>
      <c r="I3209" t="s">
        <v>14</v>
      </c>
      <c r="J3209" t="s">
        <v>8</v>
      </c>
      <c r="K3209">
        <v>30</v>
      </c>
      <c r="L3209" t="s">
        <v>11</v>
      </c>
      <c r="M3209">
        <v>0</v>
      </c>
      <c r="N3209">
        <v>3</v>
      </c>
      <c r="O3209" t="str">
        <f>IF(AND(Tabela1[[#This Row],[EA Play Season Pass]]="Yes",Tabela1[[#This Row],[Minecraft Season Pass]]="Yes"),"Yes","No")</f>
        <v>No</v>
      </c>
      <c r="P3209" t="str">
        <f>IF(OR(Tabela1[[#This Row],[EA Play Season Pass]]="Yes",Tabela1[[#This Row],[Minecraft Season Pass]]="Yes"),"Yes","No")</f>
        <v>Yes</v>
      </c>
      <c r="Q3209">
        <v>37</v>
      </c>
      <c r="R3209" s="2"/>
    </row>
    <row r="3210" spans="1:18" x14ac:dyDescent="0.25">
      <c r="A3210">
        <v>3209</v>
      </c>
      <c r="B3210" t="s">
        <v>493</v>
      </c>
      <c r="C3210" t="s">
        <v>13</v>
      </c>
      <c r="D3210" s="50">
        <v>45029</v>
      </c>
      <c r="E3210">
        <f>YEAR(Tabela1[[#This Row],[Start Date]])</f>
        <v>2023</v>
      </c>
      <c r="F3210">
        <f>ROUNDUP(MONTH(Tabela1[[#This Row],[Start Date]])/3,0)</f>
        <v>2</v>
      </c>
      <c r="G3210" t="s">
        <v>11</v>
      </c>
      <c r="H3210">
        <v>10</v>
      </c>
      <c r="I3210" t="s">
        <v>14</v>
      </c>
      <c r="J3210" t="s">
        <v>8</v>
      </c>
      <c r="K3210">
        <v>30</v>
      </c>
      <c r="L3210" t="s">
        <v>8</v>
      </c>
      <c r="M3210">
        <v>20</v>
      </c>
      <c r="N3210">
        <v>1</v>
      </c>
      <c r="O3210" t="str">
        <f>IF(AND(Tabela1[[#This Row],[EA Play Season Pass]]="Yes",Tabela1[[#This Row],[Minecraft Season Pass]]="Yes"),"Yes","No")</f>
        <v>Yes</v>
      </c>
      <c r="P3210" t="str">
        <f>IF(OR(Tabela1[[#This Row],[EA Play Season Pass]]="Yes",Tabela1[[#This Row],[Minecraft Season Pass]]="Yes"),"Yes","No")</f>
        <v>Yes</v>
      </c>
      <c r="Q3210">
        <v>59</v>
      </c>
      <c r="R3210" s="2"/>
    </row>
    <row r="3211" spans="1:18" x14ac:dyDescent="0.25">
      <c r="A3211">
        <v>3210</v>
      </c>
      <c r="B3211" t="s">
        <v>5369</v>
      </c>
      <c r="C3211" t="s">
        <v>13</v>
      </c>
      <c r="D3211" s="50">
        <v>45029</v>
      </c>
      <c r="E3211">
        <f>YEAR(Tabela1[[#This Row],[Start Date]])</f>
        <v>2023</v>
      </c>
      <c r="F3211">
        <f>ROUNDUP(MONTH(Tabela1[[#This Row],[Start Date]])/3,0)</f>
        <v>2</v>
      </c>
      <c r="G3211" t="s">
        <v>8</v>
      </c>
      <c r="H3211">
        <v>10</v>
      </c>
      <c r="I3211" t="s">
        <v>12</v>
      </c>
      <c r="J3211" t="s">
        <v>8</v>
      </c>
      <c r="K3211">
        <v>30</v>
      </c>
      <c r="L3211" t="s">
        <v>11</v>
      </c>
      <c r="M3211">
        <v>0</v>
      </c>
      <c r="N3211">
        <v>3</v>
      </c>
      <c r="O3211" t="str">
        <f>IF(AND(Tabela1[[#This Row],[EA Play Season Pass]]="Yes",Tabela1[[#This Row],[Minecraft Season Pass]]="Yes"),"Yes","No")</f>
        <v>No</v>
      </c>
      <c r="P3211" t="str">
        <f>IF(OR(Tabela1[[#This Row],[EA Play Season Pass]]="Yes",Tabela1[[#This Row],[Minecraft Season Pass]]="Yes"),"Yes","No")</f>
        <v>Yes</v>
      </c>
      <c r="Q3211">
        <v>37</v>
      </c>
      <c r="R3211" s="2"/>
    </row>
    <row r="3212" spans="1:18" x14ac:dyDescent="0.25">
      <c r="A3212">
        <v>3211</v>
      </c>
      <c r="B3212" t="s">
        <v>5370</v>
      </c>
      <c r="C3212" t="s">
        <v>10</v>
      </c>
      <c r="D3212" s="50">
        <v>45029</v>
      </c>
      <c r="E3212">
        <f>YEAR(Tabela1[[#This Row],[Start Date]])</f>
        <v>2023</v>
      </c>
      <c r="F3212">
        <f>ROUNDUP(MONTH(Tabela1[[#This Row],[Start Date]])/3,0)</f>
        <v>2</v>
      </c>
      <c r="G3212" t="s">
        <v>11</v>
      </c>
      <c r="H3212">
        <v>5</v>
      </c>
      <c r="I3212" t="s">
        <v>9</v>
      </c>
      <c r="J3212" t="s">
        <v>8</v>
      </c>
      <c r="K3212">
        <v>30</v>
      </c>
      <c r="L3212" t="s">
        <v>11</v>
      </c>
      <c r="M3212">
        <v>0</v>
      </c>
      <c r="N3212">
        <v>1</v>
      </c>
      <c r="O3212" t="str">
        <f>IF(AND(Tabela1[[#This Row],[EA Play Season Pass]]="Yes",Tabela1[[#This Row],[Minecraft Season Pass]]="Yes"),"Yes","No")</f>
        <v>No</v>
      </c>
      <c r="P3212" t="str">
        <f>IF(OR(Tabela1[[#This Row],[EA Play Season Pass]]="Yes",Tabela1[[#This Row],[Minecraft Season Pass]]="Yes"),"Yes","No")</f>
        <v>Yes</v>
      </c>
      <c r="Q3212">
        <v>34</v>
      </c>
      <c r="R3212" s="2"/>
    </row>
    <row r="3213" spans="1:18" x14ac:dyDescent="0.25">
      <c r="A3213">
        <v>3212</v>
      </c>
      <c r="B3213" t="s">
        <v>5371</v>
      </c>
      <c r="C3213" t="s">
        <v>13</v>
      </c>
      <c r="D3213" s="50">
        <v>45030</v>
      </c>
      <c r="E3213">
        <f>YEAR(Tabela1[[#This Row],[Start Date]])</f>
        <v>2023</v>
      </c>
      <c r="F3213">
        <f>ROUNDUP(MONTH(Tabela1[[#This Row],[Start Date]])/3,0)</f>
        <v>2</v>
      </c>
      <c r="G3213" t="s">
        <v>11</v>
      </c>
      <c r="H3213">
        <v>10</v>
      </c>
      <c r="I3213" t="s">
        <v>12</v>
      </c>
      <c r="J3213" t="s">
        <v>8</v>
      </c>
      <c r="K3213">
        <v>30</v>
      </c>
      <c r="L3213" t="s">
        <v>11</v>
      </c>
      <c r="M3213">
        <v>0</v>
      </c>
      <c r="N3213">
        <v>1</v>
      </c>
      <c r="O3213" t="str">
        <f>IF(AND(Tabela1[[#This Row],[EA Play Season Pass]]="Yes",Tabela1[[#This Row],[Minecraft Season Pass]]="Yes"),"Yes","No")</f>
        <v>No</v>
      </c>
      <c r="P3213" t="str">
        <f>IF(OR(Tabela1[[#This Row],[EA Play Season Pass]]="Yes",Tabela1[[#This Row],[Minecraft Season Pass]]="Yes"),"Yes","No")</f>
        <v>Yes</v>
      </c>
      <c r="Q3213">
        <v>39</v>
      </c>
      <c r="R3213" s="2"/>
    </row>
    <row r="3214" spans="1:18" x14ac:dyDescent="0.25">
      <c r="A3214">
        <v>3213</v>
      </c>
      <c r="B3214" t="s">
        <v>3173</v>
      </c>
      <c r="C3214" t="s">
        <v>7</v>
      </c>
      <c r="D3214" s="50">
        <v>45030</v>
      </c>
      <c r="E3214">
        <f>YEAR(Tabela1[[#This Row],[Start Date]])</f>
        <v>2023</v>
      </c>
      <c r="F3214">
        <f>ROUNDUP(MONTH(Tabela1[[#This Row],[Start Date]])/3,0)</f>
        <v>2</v>
      </c>
      <c r="G3214" t="s">
        <v>8</v>
      </c>
      <c r="H3214">
        <v>15</v>
      </c>
      <c r="I3214" t="s">
        <v>14</v>
      </c>
      <c r="J3214" t="s">
        <v>11</v>
      </c>
      <c r="K3214">
        <v>0</v>
      </c>
      <c r="L3214" t="s">
        <v>11</v>
      </c>
      <c r="M3214">
        <v>0</v>
      </c>
      <c r="N3214">
        <v>3</v>
      </c>
      <c r="O3214" t="str">
        <f>IF(AND(Tabela1[[#This Row],[EA Play Season Pass]]="Yes",Tabela1[[#This Row],[Minecraft Season Pass]]="Yes"),"Yes","No")</f>
        <v>No</v>
      </c>
      <c r="P3214" t="str">
        <f>IF(OR(Tabela1[[#This Row],[EA Play Season Pass]]="Yes",Tabela1[[#This Row],[Minecraft Season Pass]]="Yes"),"Yes","No")</f>
        <v>No</v>
      </c>
      <c r="Q3214">
        <v>12</v>
      </c>
      <c r="R3214" s="2"/>
    </row>
    <row r="3215" spans="1:18" x14ac:dyDescent="0.25">
      <c r="A3215">
        <v>3214</v>
      </c>
      <c r="B3215" t="s">
        <v>5372</v>
      </c>
      <c r="C3215" t="s">
        <v>7</v>
      </c>
      <c r="D3215" s="50">
        <v>45030</v>
      </c>
      <c r="E3215">
        <f>YEAR(Tabela1[[#This Row],[Start Date]])</f>
        <v>2023</v>
      </c>
      <c r="F3215">
        <f>ROUNDUP(MONTH(Tabela1[[#This Row],[Start Date]])/3,0)</f>
        <v>2</v>
      </c>
      <c r="G3215" t="s">
        <v>8</v>
      </c>
      <c r="H3215">
        <v>15</v>
      </c>
      <c r="I3215" t="s">
        <v>14</v>
      </c>
      <c r="J3215" t="s">
        <v>11</v>
      </c>
      <c r="K3215">
        <v>0</v>
      </c>
      <c r="L3215" t="s">
        <v>11</v>
      </c>
      <c r="M3215">
        <v>0</v>
      </c>
      <c r="N3215">
        <v>3</v>
      </c>
      <c r="O3215" t="str">
        <f>IF(AND(Tabela1[[#This Row],[EA Play Season Pass]]="Yes",Tabela1[[#This Row],[Minecraft Season Pass]]="Yes"),"Yes","No")</f>
        <v>No</v>
      </c>
      <c r="P3215" t="str">
        <f>IF(OR(Tabela1[[#This Row],[EA Play Season Pass]]="Yes",Tabela1[[#This Row],[Minecraft Season Pass]]="Yes"),"Yes","No")</f>
        <v>No</v>
      </c>
      <c r="Q3215">
        <v>12</v>
      </c>
      <c r="R3215" s="2"/>
    </row>
    <row r="3216" spans="1:18" x14ac:dyDescent="0.25">
      <c r="A3216">
        <v>3215</v>
      </c>
      <c r="B3216" t="s">
        <v>236</v>
      </c>
      <c r="C3216" t="s">
        <v>10</v>
      </c>
      <c r="D3216" s="50">
        <v>45030</v>
      </c>
      <c r="E3216">
        <f>YEAR(Tabela1[[#This Row],[Start Date]])</f>
        <v>2023</v>
      </c>
      <c r="F3216">
        <f>ROUNDUP(MONTH(Tabela1[[#This Row],[Start Date]])/3,0)</f>
        <v>2</v>
      </c>
      <c r="G3216" t="s">
        <v>8</v>
      </c>
      <c r="H3216">
        <v>5</v>
      </c>
      <c r="I3216" t="s">
        <v>14</v>
      </c>
      <c r="J3216" t="s">
        <v>11</v>
      </c>
      <c r="K3216">
        <v>0</v>
      </c>
      <c r="L3216" t="s">
        <v>8</v>
      </c>
      <c r="M3216">
        <v>20</v>
      </c>
      <c r="N3216">
        <v>3</v>
      </c>
      <c r="O3216" t="str">
        <f>IF(AND(Tabela1[[#This Row],[EA Play Season Pass]]="Yes",Tabela1[[#This Row],[Minecraft Season Pass]]="Yes"),"Yes","No")</f>
        <v>No</v>
      </c>
      <c r="P3216" t="str">
        <f>IF(OR(Tabela1[[#This Row],[EA Play Season Pass]]="Yes",Tabela1[[#This Row],[Minecraft Season Pass]]="Yes"),"Yes","No")</f>
        <v>Yes</v>
      </c>
      <c r="Q3216">
        <v>22</v>
      </c>
      <c r="R3216" s="2"/>
    </row>
    <row r="3217" spans="1:18" x14ac:dyDescent="0.25">
      <c r="A3217">
        <v>3216</v>
      </c>
      <c r="B3217" t="s">
        <v>3347</v>
      </c>
      <c r="C3217" t="s">
        <v>13</v>
      </c>
      <c r="D3217" s="50">
        <v>45030</v>
      </c>
      <c r="E3217">
        <f>YEAR(Tabela1[[#This Row],[Start Date]])</f>
        <v>2023</v>
      </c>
      <c r="F3217">
        <f>ROUNDUP(MONTH(Tabela1[[#This Row],[Start Date]])/3,0)</f>
        <v>2</v>
      </c>
      <c r="G3217" t="s">
        <v>11</v>
      </c>
      <c r="H3217">
        <v>10</v>
      </c>
      <c r="I3217" t="s">
        <v>12</v>
      </c>
      <c r="J3217" t="s">
        <v>8</v>
      </c>
      <c r="K3217">
        <v>30</v>
      </c>
      <c r="L3217" t="s">
        <v>11</v>
      </c>
      <c r="M3217">
        <v>0</v>
      </c>
      <c r="N3217">
        <v>1</v>
      </c>
      <c r="O3217" t="str">
        <f>IF(AND(Tabela1[[#This Row],[EA Play Season Pass]]="Yes",Tabela1[[#This Row],[Minecraft Season Pass]]="Yes"),"Yes","No")</f>
        <v>No</v>
      </c>
      <c r="P3217" t="str">
        <f>IF(OR(Tabela1[[#This Row],[EA Play Season Pass]]="Yes",Tabela1[[#This Row],[Minecraft Season Pass]]="Yes"),"Yes","No")</f>
        <v>Yes</v>
      </c>
      <c r="Q3217">
        <v>39</v>
      </c>
      <c r="R3217" s="2"/>
    </row>
    <row r="3218" spans="1:18" x14ac:dyDescent="0.25">
      <c r="A3218">
        <v>3217</v>
      </c>
      <c r="B3218" t="s">
        <v>5373</v>
      </c>
      <c r="C3218" t="s">
        <v>10</v>
      </c>
      <c r="D3218" s="50">
        <v>45030</v>
      </c>
      <c r="E3218">
        <f>YEAR(Tabela1[[#This Row],[Start Date]])</f>
        <v>2023</v>
      </c>
      <c r="F3218">
        <f>ROUNDUP(MONTH(Tabela1[[#This Row],[Start Date]])/3,0)</f>
        <v>2</v>
      </c>
      <c r="G3218" t="s">
        <v>11</v>
      </c>
      <c r="H3218">
        <v>5</v>
      </c>
      <c r="I3218" t="s">
        <v>9</v>
      </c>
      <c r="J3218" t="s">
        <v>11</v>
      </c>
      <c r="K3218">
        <v>0</v>
      </c>
      <c r="L3218" t="s">
        <v>11</v>
      </c>
      <c r="M3218">
        <v>0</v>
      </c>
      <c r="N3218">
        <v>3</v>
      </c>
      <c r="O3218" t="str">
        <f>IF(AND(Tabela1[[#This Row],[EA Play Season Pass]]="Yes",Tabela1[[#This Row],[Minecraft Season Pass]]="Yes"),"Yes","No")</f>
        <v>No</v>
      </c>
      <c r="P3218" t="str">
        <f>IF(OR(Tabela1[[#This Row],[EA Play Season Pass]]="Yes",Tabela1[[#This Row],[Minecraft Season Pass]]="Yes"),"Yes","No")</f>
        <v>No</v>
      </c>
      <c r="Q3218">
        <v>2</v>
      </c>
      <c r="R3218" s="2"/>
    </row>
    <row r="3219" spans="1:18" x14ac:dyDescent="0.25">
      <c r="A3219">
        <v>3218</v>
      </c>
      <c r="B3219" t="s">
        <v>5374</v>
      </c>
      <c r="C3219" t="s">
        <v>7</v>
      </c>
      <c r="D3219" s="50">
        <v>45030</v>
      </c>
      <c r="E3219">
        <f>YEAR(Tabela1[[#This Row],[Start Date]])</f>
        <v>2023</v>
      </c>
      <c r="F3219">
        <f>ROUNDUP(MONTH(Tabela1[[#This Row],[Start Date]])/3,0)</f>
        <v>2</v>
      </c>
      <c r="G3219" t="s">
        <v>8</v>
      </c>
      <c r="H3219">
        <v>15</v>
      </c>
      <c r="I3219" t="s">
        <v>14</v>
      </c>
      <c r="J3219" t="s">
        <v>8</v>
      </c>
      <c r="K3219">
        <v>30</v>
      </c>
      <c r="L3219" t="s">
        <v>8</v>
      </c>
      <c r="M3219">
        <v>20</v>
      </c>
      <c r="N3219">
        <v>3</v>
      </c>
      <c r="O3219" t="str">
        <f>IF(AND(Tabela1[[#This Row],[EA Play Season Pass]]="Yes",Tabela1[[#This Row],[Minecraft Season Pass]]="Yes"),"Yes","No")</f>
        <v>Yes</v>
      </c>
      <c r="P3219" t="str">
        <f>IF(OR(Tabela1[[#This Row],[EA Play Season Pass]]="Yes",Tabela1[[#This Row],[Minecraft Season Pass]]="Yes"),"Yes","No")</f>
        <v>Yes</v>
      </c>
      <c r="Q3219">
        <v>62</v>
      </c>
      <c r="R3219" s="2"/>
    </row>
    <row r="3220" spans="1:18" x14ac:dyDescent="0.25">
      <c r="A3220">
        <v>3219</v>
      </c>
      <c r="B3220" t="s">
        <v>1383</v>
      </c>
      <c r="C3220" t="s">
        <v>10</v>
      </c>
      <c r="D3220" s="50">
        <v>45030</v>
      </c>
      <c r="E3220">
        <f>YEAR(Tabela1[[#This Row],[Start Date]])</f>
        <v>2023</v>
      </c>
      <c r="F3220">
        <f>ROUNDUP(MONTH(Tabela1[[#This Row],[Start Date]])/3,0)</f>
        <v>2</v>
      </c>
      <c r="G3220" t="s">
        <v>8</v>
      </c>
      <c r="H3220">
        <v>5</v>
      </c>
      <c r="I3220" t="s">
        <v>14</v>
      </c>
      <c r="J3220" t="s">
        <v>8</v>
      </c>
      <c r="K3220">
        <v>30</v>
      </c>
      <c r="L3220" t="s">
        <v>8</v>
      </c>
      <c r="M3220">
        <v>20</v>
      </c>
      <c r="N3220">
        <v>1</v>
      </c>
      <c r="O3220" t="str">
        <f>IF(AND(Tabela1[[#This Row],[EA Play Season Pass]]="Yes",Tabela1[[#This Row],[Minecraft Season Pass]]="Yes"),"Yes","No")</f>
        <v>Yes</v>
      </c>
      <c r="P3220" t="str">
        <f>IF(OR(Tabela1[[#This Row],[EA Play Season Pass]]="Yes",Tabela1[[#This Row],[Minecraft Season Pass]]="Yes"),"Yes","No")</f>
        <v>Yes</v>
      </c>
      <c r="Q3220">
        <v>54</v>
      </c>
      <c r="R3220" s="2"/>
    </row>
    <row r="3221" spans="1:18" x14ac:dyDescent="0.25">
      <c r="A3221">
        <v>3220</v>
      </c>
      <c r="B3221" t="s">
        <v>5375</v>
      </c>
      <c r="C3221" t="s">
        <v>10</v>
      </c>
      <c r="D3221" s="50">
        <v>45031</v>
      </c>
      <c r="E3221">
        <f>YEAR(Tabela1[[#This Row],[Start Date]])</f>
        <v>2023</v>
      </c>
      <c r="F3221">
        <f>ROUNDUP(MONTH(Tabela1[[#This Row],[Start Date]])/3,0)</f>
        <v>2</v>
      </c>
      <c r="G3221" t="s">
        <v>11</v>
      </c>
      <c r="H3221">
        <v>5</v>
      </c>
      <c r="I3221" t="s">
        <v>12</v>
      </c>
      <c r="J3221" t="s">
        <v>8</v>
      </c>
      <c r="K3221">
        <v>30</v>
      </c>
      <c r="L3221" t="s">
        <v>8</v>
      </c>
      <c r="M3221">
        <v>20</v>
      </c>
      <c r="N3221">
        <v>2</v>
      </c>
      <c r="O3221" t="str">
        <f>IF(AND(Tabela1[[#This Row],[EA Play Season Pass]]="Yes",Tabela1[[#This Row],[Minecraft Season Pass]]="Yes"),"Yes","No")</f>
        <v>Yes</v>
      </c>
      <c r="P3221" t="str">
        <f>IF(OR(Tabela1[[#This Row],[EA Play Season Pass]]="Yes",Tabela1[[#This Row],[Minecraft Season Pass]]="Yes"),"Yes","No")</f>
        <v>Yes</v>
      </c>
      <c r="Q3221">
        <v>53</v>
      </c>
      <c r="R3221" s="2"/>
    </row>
    <row r="3222" spans="1:18" x14ac:dyDescent="0.25">
      <c r="A3222">
        <v>3221</v>
      </c>
      <c r="B3222" t="s">
        <v>4769</v>
      </c>
      <c r="C3222" t="s">
        <v>13</v>
      </c>
      <c r="D3222" s="50">
        <v>45031</v>
      </c>
      <c r="E3222">
        <f>YEAR(Tabela1[[#This Row],[Start Date]])</f>
        <v>2023</v>
      </c>
      <c r="F3222">
        <f>ROUNDUP(MONTH(Tabela1[[#This Row],[Start Date]])/3,0)</f>
        <v>2</v>
      </c>
      <c r="G3222" t="s">
        <v>11</v>
      </c>
      <c r="H3222">
        <v>10</v>
      </c>
      <c r="I3222" t="s">
        <v>9</v>
      </c>
      <c r="J3222" t="s">
        <v>8</v>
      </c>
      <c r="K3222">
        <v>30</v>
      </c>
      <c r="L3222" t="s">
        <v>8</v>
      </c>
      <c r="M3222">
        <v>20</v>
      </c>
      <c r="N3222">
        <v>3</v>
      </c>
      <c r="O3222" t="str">
        <f>IF(AND(Tabela1[[#This Row],[EA Play Season Pass]]="Yes",Tabela1[[#This Row],[Minecraft Season Pass]]="Yes"),"Yes","No")</f>
        <v>Yes</v>
      </c>
      <c r="P3222" t="str">
        <f>IF(OR(Tabela1[[#This Row],[EA Play Season Pass]]="Yes",Tabela1[[#This Row],[Minecraft Season Pass]]="Yes"),"Yes","No")</f>
        <v>Yes</v>
      </c>
      <c r="Q3222">
        <v>57</v>
      </c>
      <c r="R3222" s="2"/>
    </row>
    <row r="3223" spans="1:18" x14ac:dyDescent="0.25">
      <c r="A3223">
        <v>3222</v>
      </c>
      <c r="B3223" t="s">
        <v>1076</v>
      </c>
      <c r="C3223" t="s">
        <v>10</v>
      </c>
      <c r="D3223" s="50">
        <v>45031</v>
      </c>
      <c r="E3223">
        <f>YEAR(Tabela1[[#This Row],[Start Date]])</f>
        <v>2023</v>
      </c>
      <c r="F3223">
        <f>ROUNDUP(MONTH(Tabela1[[#This Row],[Start Date]])/3,0)</f>
        <v>2</v>
      </c>
      <c r="G3223" t="s">
        <v>8</v>
      </c>
      <c r="H3223">
        <v>5</v>
      </c>
      <c r="I3223" t="s">
        <v>12</v>
      </c>
      <c r="J3223" t="s">
        <v>11</v>
      </c>
      <c r="K3223">
        <v>0</v>
      </c>
      <c r="L3223" t="s">
        <v>8</v>
      </c>
      <c r="M3223">
        <v>20</v>
      </c>
      <c r="N3223">
        <v>2</v>
      </c>
      <c r="O3223" t="str">
        <f>IF(AND(Tabela1[[#This Row],[EA Play Season Pass]]="Yes",Tabela1[[#This Row],[Minecraft Season Pass]]="Yes"),"Yes","No")</f>
        <v>No</v>
      </c>
      <c r="P3223" t="str">
        <f>IF(OR(Tabela1[[#This Row],[EA Play Season Pass]]="Yes",Tabela1[[#This Row],[Minecraft Season Pass]]="Yes"),"Yes","No")</f>
        <v>Yes</v>
      </c>
      <c r="Q3223">
        <v>23</v>
      </c>
      <c r="R3223" s="2"/>
    </row>
    <row r="3224" spans="1:18" x14ac:dyDescent="0.25">
      <c r="A3224">
        <v>3223</v>
      </c>
      <c r="B3224" t="s">
        <v>5376</v>
      </c>
      <c r="C3224" t="s">
        <v>10</v>
      </c>
      <c r="D3224" s="50">
        <v>45031</v>
      </c>
      <c r="E3224">
        <f>YEAR(Tabela1[[#This Row],[Start Date]])</f>
        <v>2023</v>
      </c>
      <c r="F3224">
        <f>ROUNDUP(MONTH(Tabela1[[#This Row],[Start Date]])/3,0)</f>
        <v>2</v>
      </c>
      <c r="G3224" t="s">
        <v>8</v>
      </c>
      <c r="H3224">
        <v>5</v>
      </c>
      <c r="I3224" t="s">
        <v>12</v>
      </c>
      <c r="J3224" t="s">
        <v>11</v>
      </c>
      <c r="K3224">
        <v>0</v>
      </c>
      <c r="L3224" t="s">
        <v>11</v>
      </c>
      <c r="M3224">
        <v>0</v>
      </c>
      <c r="N3224">
        <v>1</v>
      </c>
      <c r="O3224" t="str">
        <f>IF(AND(Tabela1[[#This Row],[EA Play Season Pass]]="Yes",Tabela1[[#This Row],[Minecraft Season Pass]]="Yes"),"Yes","No")</f>
        <v>No</v>
      </c>
      <c r="P3224" t="str">
        <f>IF(OR(Tabela1[[#This Row],[EA Play Season Pass]]="Yes",Tabela1[[#This Row],[Minecraft Season Pass]]="Yes"),"Yes","No")</f>
        <v>No</v>
      </c>
      <c r="Q3224">
        <v>4</v>
      </c>
      <c r="R3224" s="2"/>
    </row>
    <row r="3225" spans="1:18" x14ac:dyDescent="0.25">
      <c r="A3225">
        <v>3224</v>
      </c>
      <c r="B3225" t="s">
        <v>3420</v>
      </c>
      <c r="C3225" t="s">
        <v>10</v>
      </c>
      <c r="D3225" s="50">
        <v>45032</v>
      </c>
      <c r="E3225">
        <f>YEAR(Tabela1[[#This Row],[Start Date]])</f>
        <v>2023</v>
      </c>
      <c r="F3225">
        <f>ROUNDUP(MONTH(Tabela1[[#This Row],[Start Date]])/3,0)</f>
        <v>2</v>
      </c>
      <c r="G3225" t="s">
        <v>11</v>
      </c>
      <c r="H3225">
        <v>5</v>
      </c>
      <c r="I3225" t="s">
        <v>14</v>
      </c>
      <c r="J3225" t="s">
        <v>11</v>
      </c>
      <c r="K3225">
        <v>0</v>
      </c>
      <c r="L3225" t="s">
        <v>8</v>
      </c>
      <c r="M3225">
        <v>20</v>
      </c>
      <c r="N3225">
        <v>3</v>
      </c>
      <c r="O3225" t="str">
        <f>IF(AND(Tabela1[[#This Row],[EA Play Season Pass]]="Yes",Tabela1[[#This Row],[Minecraft Season Pass]]="Yes"),"Yes","No")</f>
        <v>No</v>
      </c>
      <c r="P3225" t="str">
        <f>IF(OR(Tabela1[[#This Row],[EA Play Season Pass]]="Yes",Tabela1[[#This Row],[Minecraft Season Pass]]="Yes"),"Yes","No")</f>
        <v>Yes</v>
      </c>
      <c r="Q3225">
        <v>22</v>
      </c>
      <c r="R3225" s="2"/>
    </row>
    <row r="3226" spans="1:18" x14ac:dyDescent="0.25">
      <c r="A3226">
        <v>3225</v>
      </c>
      <c r="B3226" t="s">
        <v>2835</v>
      </c>
      <c r="C3226" t="s">
        <v>10</v>
      </c>
      <c r="D3226" s="50">
        <v>45032</v>
      </c>
      <c r="E3226">
        <f>YEAR(Tabela1[[#This Row],[Start Date]])</f>
        <v>2023</v>
      </c>
      <c r="F3226">
        <f>ROUNDUP(MONTH(Tabela1[[#This Row],[Start Date]])/3,0)</f>
        <v>2</v>
      </c>
      <c r="G3226" t="s">
        <v>8</v>
      </c>
      <c r="H3226">
        <v>5</v>
      </c>
      <c r="I3226" t="s">
        <v>9</v>
      </c>
      <c r="J3226" t="s">
        <v>11</v>
      </c>
      <c r="K3226">
        <v>0</v>
      </c>
      <c r="L3226" t="s">
        <v>11</v>
      </c>
      <c r="M3226">
        <v>0</v>
      </c>
      <c r="N3226">
        <v>1</v>
      </c>
      <c r="O3226" t="str">
        <f>IF(AND(Tabela1[[#This Row],[EA Play Season Pass]]="Yes",Tabela1[[#This Row],[Minecraft Season Pass]]="Yes"),"Yes","No")</f>
        <v>No</v>
      </c>
      <c r="P3226" t="str">
        <f>IF(OR(Tabela1[[#This Row],[EA Play Season Pass]]="Yes",Tabela1[[#This Row],[Minecraft Season Pass]]="Yes"),"Yes","No")</f>
        <v>No</v>
      </c>
      <c r="Q3226">
        <v>4</v>
      </c>
      <c r="R3226" s="2"/>
    </row>
    <row r="3227" spans="1:18" x14ac:dyDescent="0.25">
      <c r="A3227">
        <v>3226</v>
      </c>
      <c r="B3227" t="s">
        <v>5377</v>
      </c>
      <c r="C3227" t="s">
        <v>13</v>
      </c>
      <c r="D3227" s="50">
        <v>45032</v>
      </c>
      <c r="E3227">
        <f>YEAR(Tabela1[[#This Row],[Start Date]])</f>
        <v>2023</v>
      </c>
      <c r="F3227">
        <f>ROUNDUP(MONTH(Tabela1[[#This Row],[Start Date]])/3,0)</f>
        <v>2</v>
      </c>
      <c r="G3227" t="s">
        <v>8</v>
      </c>
      <c r="H3227">
        <v>10</v>
      </c>
      <c r="I3227" t="s">
        <v>12</v>
      </c>
      <c r="J3227" t="s">
        <v>11</v>
      </c>
      <c r="K3227">
        <v>0</v>
      </c>
      <c r="L3227" t="s">
        <v>8</v>
      </c>
      <c r="M3227">
        <v>20</v>
      </c>
      <c r="N3227">
        <v>3</v>
      </c>
      <c r="O3227" t="str">
        <f>IF(AND(Tabela1[[#This Row],[EA Play Season Pass]]="Yes",Tabela1[[#This Row],[Minecraft Season Pass]]="Yes"),"Yes","No")</f>
        <v>No</v>
      </c>
      <c r="P3227" t="str">
        <f>IF(OR(Tabela1[[#This Row],[EA Play Season Pass]]="Yes",Tabela1[[#This Row],[Minecraft Season Pass]]="Yes"),"Yes","No")</f>
        <v>Yes</v>
      </c>
      <c r="Q3227">
        <v>27</v>
      </c>
      <c r="R3227" s="2"/>
    </row>
    <row r="3228" spans="1:18" x14ac:dyDescent="0.25">
      <c r="A3228">
        <v>3227</v>
      </c>
      <c r="B3228" t="s">
        <v>5378</v>
      </c>
      <c r="C3228" t="s">
        <v>13</v>
      </c>
      <c r="D3228" s="50">
        <v>45032</v>
      </c>
      <c r="E3228">
        <f>YEAR(Tabela1[[#This Row],[Start Date]])</f>
        <v>2023</v>
      </c>
      <c r="F3228">
        <f>ROUNDUP(MONTH(Tabela1[[#This Row],[Start Date]])/3,0)</f>
        <v>2</v>
      </c>
      <c r="G3228" t="s">
        <v>11</v>
      </c>
      <c r="H3228">
        <v>10</v>
      </c>
      <c r="I3228" t="s">
        <v>14</v>
      </c>
      <c r="J3228" t="s">
        <v>11</v>
      </c>
      <c r="K3228">
        <v>0</v>
      </c>
      <c r="L3228" t="s">
        <v>11</v>
      </c>
      <c r="M3228">
        <v>0</v>
      </c>
      <c r="N3228">
        <v>1</v>
      </c>
      <c r="O3228" t="str">
        <f>IF(AND(Tabela1[[#This Row],[EA Play Season Pass]]="Yes",Tabela1[[#This Row],[Minecraft Season Pass]]="Yes"),"Yes","No")</f>
        <v>No</v>
      </c>
      <c r="P3228" t="str">
        <f>IF(OR(Tabela1[[#This Row],[EA Play Season Pass]]="Yes",Tabela1[[#This Row],[Minecraft Season Pass]]="Yes"),"Yes","No")</f>
        <v>No</v>
      </c>
      <c r="Q3228">
        <v>9</v>
      </c>
      <c r="R3228" s="2"/>
    </row>
    <row r="3229" spans="1:18" x14ac:dyDescent="0.25">
      <c r="A3229">
        <v>3228</v>
      </c>
      <c r="B3229" t="s">
        <v>5379</v>
      </c>
      <c r="C3229" t="s">
        <v>7</v>
      </c>
      <c r="D3229" s="50">
        <v>45032</v>
      </c>
      <c r="E3229">
        <f>YEAR(Tabela1[[#This Row],[Start Date]])</f>
        <v>2023</v>
      </c>
      <c r="F3229">
        <f>ROUNDUP(MONTH(Tabela1[[#This Row],[Start Date]])/3,0)</f>
        <v>2</v>
      </c>
      <c r="G3229" t="s">
        <v>8</v>
      </c>
      <c r="H3229">
        <v>15</v>
      </c>
      <c r="I3229" t="s">
        <v>9</v>
      </c>
      <c r="J3229" t="s">
        <v>8</v>
      </c>
      <c r="K3229">
        <v>30</v>
      </c>
      <c r="L3229" t="s">
        <v>8</v>
      </c>
      <c r="M3229">
        <v>20</v>
      </c>
      <c r="N3229">
        <v>2</v>
      </c>
      <c r="O3229" t="str">
        <f>IF(AND(Tabela1[[#This Row],[EA Play Season Pass]]="Yes",Tabela1[[#This Row],[Minecraft Season Pass]]="Yes"),"Yes","No")</f>
        <v>Yes</v>
      </c>
      <c r="P3229" t="str">
        <f>IF(OR(Tabela1[[#This Row],[EA Play Season Pass]]="Yes",Tabela1[[#This Row],[Minecraft Season Pass]]="Yes"),"Yes","No")</f>
        <v>Yes</v>
      </c>
      <c r="Q3229">
        <v>63</v>
      </c>
      <c r="R3229" s="2"/>
    </row>
    <row r="3230" spans="1:18" x14ac:dyDescent="0.25">
      <c r="A3230">
        <v>3229</v>
      </c>
      <c r="B3230" t="s">
        <v>833</v>
      </c>
      <c r="C3230" t="s">
        <v>7</v>
      </c>
      <c r="D3230" s="50">
        <v>45032</v>
      </c>
      <c r="E3230">
        <f>YEAR(Tabela1[[#This Row],[Start Date]])</f>
        <v>2023</v>
      </c>
      <c r="F3230">
        <f>ROUNDUP(MONTH(Tabela1[[#This Row],[Start Date]])/3,0)</f>
        <v>2</v>
      </c>
      <c r="G3230" t="s">
        <v>11</v>
      </c>
      <c r="H3230">
        <v>15</v>
      </c>
      <c r="I3230" t="s">
        <v>9</v>
      </c>
      <c r="J3230" t="s">
        <v>8</v>
      </c>
      <c r="K3230">
        <v>30</v>
      </c>
      <c r="L3230" t="s">
        <v>8</v>
      </c>
      <c r="M3230">
        <v>20</v>
      </c>
      <c r="N3230">
        <v>3</v>
      </c>
      <c r="O3230" t="str">
        <f>IF(AND(Tabela1[[#This Row],[EA Play Season Pass]]="Yes",Tabela1[[#This Row],[Minecraft Season Pass]]="Yes"),"Yes","No")</f>
        <v>Yes</v>
      </c>
      <c r="P3230" t="str">
        <f>IF(OR(Tabela1[[#This Row],[EA Play Season Pass]]="Yes",Tabela1[[#This Row],[Minecraft Season Pass]]="Yes"),"Yes","No")</f>
        <v>Yes</v>
      </c>
      <c r="Q3230">
        <v>62</v>
      </c>
      <c r="R3230" s="2"/>
    </row>
    <row r="3231" spans="1:18" x14ac:dyDescent="0.25">
      <c r="A3231">
        <v>3230</v>
      </c>
      <c r="B3231" t="s">
        <v>5380</v>
      </c>
      <c r="C3231" t="s">
        <v>13</v>
      </c>
      <c r="D3231" s="50">
        <v>45032</v>
      </c>
      <c r="E3231">
        <f>YEAR(Tabela1[[#This Row],[Start Date]])</f>
        <v>2023</v>
      </c>
      <c r="F3231">
        <f>ROUNDUP(MONTH(Tabela1[[#This Row],[Start Date]])/3,0)</f>
        <v>2</v>
      </c>
      <c r="G3231" t="s">
        <v>8</v>
      </c>
      <c r="H3231">
        <v>10</v>
      </c>
      <c r="I3231" t="s">
        <v>9</v>
      </c>
      <c r="J3231" t="s">
        <v>8</v>
      </c>
      <c r="K3231">
        <v>30</v>
      </c>
      <c r="L3231" t="s">
        <v>11</v>
      </c>
      <c r="M3231">
        <v>0</v>
      </c>
      <c r="N3231">
        <v>1</v>
      </c>
      <c r="O3231" t="str">
        <f>IF(AND(Tabela1[[#This Row],[EA Play Season Pass]]="Yes",Tabela1[[#This Row],[Minecraft Season Pass]]="Yes"),"Yes","No")</f>
        <v>No</v>
      </c>
      <c r="P3231" t="str">
        <f>IF(OR(Tabela1[[#This Row],[EA Play Season Pass]]="Yes",Tabela1[[#This Row],[Minecraft Season Pass]]="Yes"),"Yes","No")</f>
        <v>Yes</v>
      </c>
      <c r="Q3231">
        <v>39</v>
      </c>
      <c r="R3231" s="2"/>
    </row>
    <row r="3232" spans="1:18" x14ac:dyDescent="0.25">
      <c r="A3232">
        <v>3231</v>
      </c>
      <c r="B3232" t="s">
        <v>1925</v>
      </c>
      <c r="C3232" t="s">
        <v>7</v>
      </c>
      <c r="D3232" s="50">
        <v>45032</v>
      </c>
      <c r="E3232">
        <f>YEAR(Tabela1[[#This Row],[Start Date]])</f>
        <v>2023</v>
      </c>
      <c r="F3232">
        <f>ROUNDUP(MONTH(Tabela1[[#This Row],[Start Date]])/3,0)</f>
        <v>2</v>
      </c>
      <c r="G3232" t="s">
        <v>8</v>
      </c>
      <c r="H3232">
        <v>15</v>
      </c>
      <c r="I3232" t="s">
        <v>12</v>
      </c>
      <c r="J3232" t="s">
        <v>8</v>
      </c>
      <c r="K3232">
        <v>30</v>
      </c>
      <c r="L3232" t="s">
        <v>8</v>
      </c>
      <c r="M3232">
        <v>20</v>
      </c>
      <c r="N3232">
        <v>2</v>
      </c>
      <c r="O3232" t="str">
        <f>IF(AND(Tabela1[[#This Row],[EA Play Season Pass]]="Yes",Tabela1[[#This Row],[Minecraft Season Pass]]="Yes"),"Yes","No")</f>
        <v>Yes</v>
      </c>
      <c r="P3232" t="str">
        <f>IF(OR(Tabela1[[#This Row],[EA Play Season Pass]]="Yes",Tabela1[[#This Row],[Minecraft Season Pass]]="Yes"),"Yes","No")</f>
        <v>Yes</v>
      </c>
      <c r="Q3232">
        <v>63</v>
      </c>
      <c r="R3232" s="2"/>
    </row>
    <row r="3233" spans="1:18" x14ac:dyDescent="0.25">
      <c r="A3233">
        <v>3232</v>
      </c>
      <c r="B3233" t="s">
        <v>3773</v>
      </c>
      <c r="C3233" t="s">
        <v>7</v>
      </c>
      <c r="D3233" s="50">
        <v>45033</v>
      </c>
      <c r="E3233">
        <f>YEAR(Tabela1[[#This Row],[Start Date]])</f>
        <v>2023</v>
      </c>
      <c r="F3233">
        <f>ROUNDUP(MONTH(Tabela1[[#This Row],[Start Date]])/3,0)</f>
        <v>2</v>
      </c>
      <c r="G3233" t="s">
        <v>8</v>
      </c>
      <c r="H3233">
        <v>15</v>
      </c>
      <c r="I3233" t="s">
        <v>9</v>
      </c>
      <c r="J3233" t="s">
        <v>8</v>
      </c>
      <c r="K3233">
        <v>30</v>
      </c>
      <c r="L3233" t="s">
        <v>8</v>
      </c>
      <c r="M3233">
        <v>20</v>
      </c>
      <c r="N3233">
        <v>3</v>
      </c>
      <c r="O3233" t="str">
        <f>IF(AND(Tabela1[[#This Row],[EA Play Season Pass]]="Yes",Tabela1[[#This Row],[Minecraft Season Pass]]="Yes"),"Yes","No")</f>
        <v>Yes</v>
      </c>
      <c r="P3233" t="str">
        <f>IF(OR(Tabela1[[#This Row],[EA Play Season Pass]]="Yes",Tabela1[[#This Row],[Minecraft Season Pass]]="Yes"),"Yes","No")</f>
        <v>Yes</v>
      </c>
      <c r="Q3233">
        <v>62</v>
      </c>
      <c r="R3233" s="2"/>
    </row>
    <row r="3234" spans="1:18" x14ac:dyDescent="0.25">
      <c r="A3234">
        <v>3233</v>
      </c>
      <c r="B3234" t="s">
        <v>5381</v>
      </c>
      <c r="C3234" t="s">
        <v>7</v>
      </c>
      <c r="D3234" s="50">
        <v>45033</v>
      </c>
      <c r="E3234">
        <f>YEAR(Tabela1[[#This Row],[Start Date]])</f>
        <v>2023</v>
      </c>
      <c r="F3234">
        <f>ROUNDUP(MONTH(Tabela1[[#This Row],[Start Date]])/3,0)</f>
        <v>2</v>
      </c>
      <c r="G3234" t="s">
        <v>11</v>
      </c>
      <c r="H3234">
        <v>15</v>
      </c>
      <c r="I3234" t="s">
        <v>12</v>
      </c>
      <c r="J3234" t="s">
        <v>11</v>
      </c>
      <c r="K3234">
        <v>0</v>
      </c>
      <c r="L3234" t="s">
        <v>8</v>
      </c>
      <c r="M3234">
        <v>20</v>
      </c>
      <c r="N3234">
        <v>1</v>
      </c>
      <c r="O3234" t="str">
        <f>IF(AND(Tabela1[[#This Row],[EA Play Season Pass]]="Yes",Tabela1[[#This Row],[Minecraft Season Pass]]="Yes"),"Yes","No")</f>
        <v>No</v>
      </c>
      <c r="P3234" t="str">
        <f>IF(OR(Tabela1[[#This Row],[EA Play Season Pass]]="Yes",Tabela1[[#This Row],[Minecraft Season Pass]]="Yes"),"Yes","No")</f>
        <v>Yes</v>
      </c>
      <c r="Q3234">
        <v>34</v>
      </c>
      <c r="R3234" s="2"/>
    </row>
    <row r="3235" spans="1:18" x14ac:dyDescent="0.25">
      <c r="A3235">
        <v>3234</v>
      </c>
      <c r="B3235" t="s">
        <v>4353</v>
      </c>
      <c r="C3235" t="s">
        <v>7</v>
      </c>
      <c r="D3235" s="50">
        <v>45033</v>
      </c>
      <c r="E3235">
        <f>YEAR(Tabela1[[#This Row],[Start Date]])</f>
        <v>2023</v>
      </c>
      <c r="F3235">
        <f>ROUNDUP(MONTH(Tabela1[[#This Row],[Start Date]])/3,0)</f>
        <v>2</v>
      </c>
      <c r="G3235" t="s">
        <v>11</v>
      </c>
      <c r="H3235">
        <v>15</v>
      </c>
      <c r="I3235" t="s">
        <v>12</v>
      </c>
      <c r="J3235" t="s">
        <v>8</v>
      </c>
      <c r="K3235">
        <v>30</v>
      </c>
      <c r="L3235" t="s">
        <v>8</v>
      </c>
      <c r="M3235">
        <v>20</v>
      </c>
      <c r="N3235">
        <v>1</v>
      </c>
      <c r="O3235" t="str">
        <f>IF(AND(Tabela1[[#This Row],[EA Play Season Pass]]="Yes",Tabela1[[#This Row],[Minecraft Season Pass]]="Yes"),"Yes","No")</f>
        <v>Yes</v>
      </c>
      <c r="P3235" t="str">
        <f>IF(OR(Tabela1[[#This Row],[EA Play Season Pass]]="Yes",Tabela1[[#This Row],[Minecraft Season Pass]]="Yes"),"Yes","No")</f>
        <v>Yes</v>
      </c>
      <c r="Q3235">
        <v>64</v>
      </c>
      <c r="R3235" s="2"/>
    </row>
    <row r="3236" spans="1:18" x14ac:dyDescent="0.25">
      <c r="A3236">
        <v>3235</v>
      </c>
      <c r="B3236" t="s">
        <v>3295</v>
      </c>
      <c r="C3236" t="s">
        <v>7</v>
      </c>
      <c r="D3236" s="50">
        <v>45033</v>
      </c>
      <c r="E3236">
        <f>YEAR(Tabela1[[#This Row],[Start Date]])</f>
        <v>2023</v>
      </c>
      <c r="F3236">
        <f>ROUNDUP(MONTH(Tabela1[[#This Row],[Start Date]])/3,0)</f>
        <v>2</v>
      </c>
      <c r="G3236" t="s">
        <v>8</v>
      </c>
      <c r="H3236">
        <v>15</v>
      </c>
      <c r="I3236" t="s">
        <v>12</v>
      </c>
      <c r="J3236" t="s">
        <v>8</v>
      </c>
      <c r="K3236">
        <v>30</v>
      </c>
      <c r="L3236" t="s">
        <v>8</v>
      </c>
      <c r="M3236">
        <v>20</v>
      </c>
      <c r="N3236">
        <v>1</v>
      </c>
      <c r="O3236" t="str">
        <f>IF(AND(Tabela1[[#This Row],[EA Play Season Pass]]="Yes",Tabela1[[#This Row],[Minecraft Season Pass]]="Yes"),"Yes","No")</f>
        <v>Yes</v>
      </c>
      <c r="P3236" t="str">
        <f>IF(OR(Tabela1[[#This Row],[EA Play Season Pass]]="Yes",Tabela1[[#This Row],[Minecraft Season Pass]]="Yes"),"Yes","No")</f>
        <v>Yes</v>
      </c>
      <c r="Q3236">
        <v>64</v>
      </c>
      <c r="R3236" s="2"/>
    </row>
    <row r="3237" spans="1:18" x14ac:dyDescent="0.25">
      <c r="A3237">
        <v>3236</v>
      </c>
      <c r="B3237" t="s">
        <v>5382</v>
      </c>
      <c r="C3237" t="s">
        <v>13</v>
      </c>
      <c r="D3237" s="50">
        <v>45033</v>
      </c>
      <c r="E3237">
        <f>YEAR(Tabela1[[#This Row],[Start Date]])</f>
        <v>2023</v>
      </c>
      <c r="F3237">
        <f>ROUNDUP(MONTH(Tabela1[[#This Row],[Start Date]])/3,0)</f>
        <v>2</v>
      </c>
      <c r="G3237" t="s">
        <v>11</v>
      </c>
      <c r="H3237">
        <v>10</v>
      </c>
      <c r="I3237" t="s">
        <v>12</v>
      </c>
      <c r="J3237" t="s">
        <v>11</v>
      </c>
      <c r="K3237">
        <v>0</v>
      </c>
      <c r="L3237" t="s">
        <v>11</v>
      </c>
      <c r="M3237">
        <v>0</v>
      </c>
      <c r="N3237">
        <v>3</v>
      </c>
      <c r="O3237" t="str">
        <f>IF(AND(Tabela1[[#This Row],[EA Play Season Pass]]="Yes",Tabela1[[#This Row],[Minecraft Season Pass]]="Yes"),"Yes","No")</f>
        <v>No</v>
      </c>
      <c r="P3237" t="str">
        <f>IF(OR(Tabela1[[#This Row],[EA Play Season Pass]]="Yes",Tabela1[[#This Row],[Minecraft Season Pass]]="Yes"),"Yes","No")</f>
        <v>No</v>
      </c>
      <c r="Q3237">
        <v>7</v>
      </c>
      <c r="R3237" s="2"/>
    </row>
    <row r="3238" spans="1:18" x14ac:dyDescent="0.25">
      <c r="A3238">
        <v>3237</v>
      </c>
      <c r="B3238" t="s">
        <v>2545</v>
      </c>
      <c r="C3238" t="s">
        <v>7</v>
      </c>
      <c r="D3238" s="50">
        <v>45033</v>
      </c>
      <c r="E3238">
        <f>YEAR(Tabela1[[#This Row],[Start Date]])</f>
        <v>2023</v>
      </c>
      <c r="F3238">
        <f>ROUNDUP(MONTH(Tabela1[[#This Row],[Start Date]])/3,0)</f>
        <v>2</v>
      </c>
      <c r="G3238" t="s">
        <v>8</v>
      </c>
      <c r="H3238">
        <v>15</v>
      </c>
      <c r="I3238" t="s">
        <v>12</v>
      </c>
      <c r="J3238" t="s">
        <v>8</v>
      </c>
      <c r="K3238">
        <v>30</v>
      </c>
      <c r="L3238" t="s">
        <v>8</v>
      </c>
      <c r="M3238">
        <v>20</v>
      </c>
      <c r="N3238">
        <v>1</v>
      </c>
      <c r="O3238" t="str">
        <f>IF(AND(Tabela1[[#This Row],[EA Play Season Pass]]="Yes",Tabela1[[#This Row],[Minecraft Season Pass]]="Yes"),"Yes","No")</f>
        <v>Yes</v>
      </c>
      <c r="P3238" t="str">
        <f>IF(OR(Tabela1[[#This Row],[EA Play Season Pass]]="Yes",Tabela1[[#This Row],[Minecraft Season Pass]]="Yes"),"Yes","No")</f>
        <v>Yes</v>
      </c>
      <c r="Q3238">
        <v>64</v>
      </c>
      <c r="R3238" s="2"/>
    </row>
    <row r="3239" spans="1:18" x14ac:dyDescent="0.25">
      <c r="A3239">
        <v>3238</v>
      </c>
      <c r="B3239" t="s">
        <v>5383</v>
      </c>
      <c r="C3239" t="s">
        <v>13</v>
      </c>
      <c r="D3239" s="50">
        <v>45034</v>
      </c>
      <c r="E3239">
        <f>YEAR(Tabela1[[#This Row],[Start Date]])</f>
        <v>2023</v>
      </c>
      <c r="F3239">
        <f>ROUNDUP(MONTH(Tabela1[[#This Row],[Start Date]])/3,0)</f>
        <v>2</v>
      </c>
      <c r="G3239" t="s">
        <v>11</v>
      </c>
      <c r="H3239">
        <v>10</v>
      </c>
      <c r="I3239" t="s">
        <v>12</v>
      </c>
      <c r="J3239" t="s">
        <v>8</v>
      </c>
      <c r="K3239">
        <v>30</v>
      </c>
      <c r="L3239" t="s">
        <v>11</v>
      </c>
      <c r="M3239">
        <v>0</v>
      </c>
      <c r="N3239">
        <v>2</v>
      </c>
      <c r="O3239" t="str">
        <f>IF(AND(Tabela1[[#This Row],[EA Play Season Pass]]="Yes",Tabela1[[#This Row],[Minecraft Season Pass]]="Yes"),"Yes","No")</f>
        <v>No</v>
      </c>
      <c r="P3239" t="str">
        <f>IF(OR(Tabela1[[#This Row],[EA Play Season Pass]]="Yes",Tabela1[[#This Row],[Minecraft Season Pass]]="Yes"),"Yes","No")</f>
        <v>Yes</v>
      </c>
      <c r="Q3239">
        <v>38</v>
      </c>
      <c r="R3239" s="2"/>
    </row>
    <row r="3240" spans="1:18" x14ac:dyDescent="0.25">
      <c r="A3240">
        <v>3239</v>
      </c>
      <c r="B3240" t="s">
        <v>5384</v>
      </c>
      <c r="C3240" t="s">
        <v>10</v>
      </c>
      <c r="D3240" s="50">
        <v>45034</v>
      </c>
      <c r="E3240">
        <f>YEAR(Tabela1[[#This Row],[Start Date]])</f>
        <v>2023</v>
      </c>
      <c r="F3240">
        <f>ROUNDUP(MONTH(Tabela1[[#This Row],[Start Date]])/3,0)</f>
        <v>2</v>
      </c>
      <c r="G3240" t="s">
        <v>8</v>
      </c>
      <c r="H3240">
        <v>5</v>
      </c>
      <c r="I3240" t="s">
        <v>12</v>
      </c>
      <c r="J3240" t="s">
        <v>11</v>
      </c>
      <c r="K3240">
        <v>0</v>
      </c>
      <c r="L3240" t="s">
        <v>11</v>
      </c>
      <c r="M3240">
        <v>0</v>
      </c>
      <c r="N3240">
        <v>1</v>
      </c>
      <c r="O3240" t="str">
        <f>IF(AND(Tabela1[[#This Row],[EA Play Season Pass]]="Yes",Tabela1[[#This Row],[Minecraft Season Pass]]="Yes"),"Yes","No")</f>
        <v>No</v>
      </c>
      <c r="P3240" t="str">
        <f>IF(OR(Tabela1[[#This Row],[EA Play Season Pass]]="Yes",Tabela1[[#This Row],[Minecraft Season Pass]]="Yes"),"Yes","No")</f>
        <v>No</v>
      </c>
      <c r="Q3240">
        <v>4</v>
      </c>
      <c r="R3240" s="2"/>
    </row>
    <row r="3241" spans="1:18" x14ac:dyDescent="0.25">
      <c r="A3241">
        <v>3240</v>
      </c>
      <c r="B3241" t="s">
        <v>489</v>
      </c>
      <c r="C3241" t="s">
        <v>7</v>
      </c>
      <c r="D3241" s="50">
        <v>45034</v>
      </c>
      <c r="E3241">
        <f>YEAR(Tabela1[[#This Row],[Start Date]])</f>
        <v>2023</v>
      </c>
      <c r="F3241">
        <f>ROUNDUP(MONTH(Tabela1[[#This Row],[Start Date]])/3,0)</f>
        <v>2</v>
      </c>
      <c r="G3241" t="s">
        <v>8</v>
      </c>
      <c r="H3241">
        <v>15</v>
      </c>
      <c r="I3241" t="s">
        <v>12</v>
      </c>
      <c r="J3241" t="s">
        <v>8</v>
      </c>
      <c r="K3241">
        <v>30</v>
      </c>
      <c r="L3241" t="s">
        <v>8</v>
      </c>
      <c r="M3241">
        <v>20</v>
      </c>
      <c r="N3241">
        <v>3</v>
      </c>
      <c r="O3241" t="str">
        <f>IF(AND(Tabela1[[#This Row],[EA Play Season Pass]]="Yes",Tabela1[[#This Row],[Minecraft Season Pass]]="Yes"),"Yes","No")</f>
        <v>Yes</v>
      </c>
      <c r="P3241" t="str">
        <f>IF(OR(Tabela1[[#This Row],[EA Play Season Pass]]="Yes",Tabela1[[#This Row],[Minecraft Season Pass]]="Yes"),"Yes","No")</f>
        <v>Yes</v>
      </c>
      <c r="Q3241">
        <v>62</v>
      </c>
      <c r="R3241" s="2"/>
    </row>
    <row r="3242" spans="1:18" x14ac:dyDescent="0.25">
      <c r="A3242">
        <v>3241</v>
      </c>
      <c r="B3242" t="s">
        <v>5385</v>
      </c>
      <c r="C3242" t="s">
        <v>13</v>
      </c>
      <c r="D3242" s="50">
        <v>45034</v>
      </c>
      <c r="E3242">
        <f>YEAR(Tabela1[[#This Row],[Start Date]])</f>
        <v>2023</v>
      </c>
      <c r="F3242">
        <f>ROUNDUP(MONTH(Tabela1[[#This Row],[Start Date]])/3,0)</f>
        <v>2</v>
      </c>
      <c r="G3242" t="s">
        <v>8</v>
      </c>
      <c r="H3242">
        <v>10</v>
      </c>
      <c r="I3242" t="s">
        <v>14</v>
      </c>
      <c r="J3242" t="s">
        <v>11</v>
      </c>
      <c r="K3242">
        <v>0</v>
      </c>
      <c r="L3242" t="s">
        <v>8</v>
      </c>
      <c r="M3242">
        <v>20</v>
      </c>
      <c r="N3242">
        <v>2</v>
      </c>
      <c r="O3242" t="str">
        <f>IF(AND(Tabela1[[#This Row],[EA Play Season Pass]]="Yes",Tabela1[[#This Row],[Minecraft Season Pass]]="Yes"),"Yes","No")</f>
        <v>No</v>
      </c>
      <c r="P3242" t="str">
        <f>IF(OR(Tabela1[[#This Row],[EA Play Season Pass]]="Yes",Tabela1[[#This Row],[Minecraft Season Pass]]="Yes"),"Yes","No")</f>
        <v>Yes</v>
      </c>
      <c r="Q3242">
        <v>28</v>
      </c>
      <c r="R3242" s="2"/>
    </row>
    <row r="3243" spans="1:18" x14ac:dyDescent="0.25">
      <c r="A3243">
        <v>3242</v>
      </c>
      <c r="B3243" t="s">
        <v>5386</v>
      </c>
      <c r="C3243" t="s">
        <v>13</v>
      </c>
      <c r="D3243" s="50">
        <v>45034</v>
      </c>
      <c r="E3243">
        <f>YEAR(Tabela1[[#This Row],[Start Date]])</f>
        <v>2023</v>
      </c>
      <c r="F3243">
        <f>ROUNDUP(MONTH(Tabela1[[#This Row],[Start Date]])/3,0)</f>
        <v>2</v>
      </c>
      <c r="G3243" t="s">
        <v>11</v>
      </c>
      <c r="H3243">
        <v>10</v>
      </c>
      <c r="I3243" t="s">
        <v>9</v>
      </c>
      <c r="J3243" t="s">
        <v>11</v>
      </c>
      <c r="K3243">
        <v>0</v>
      </c>
      <c r="L3243" t="s">
        <v>8</v>
      </c>
      <c r="M3243">
        <v>20</v>
      </c>
      <c r="N3243">
        <v>2</v>
      </c>
      <c r="O3243" t="str">
        <f>IF(AND(Tabela1[[#This Row],[EA Play Season Pass]]="Yes",Tabela1[[#This Row],[Minecraft Season Pass]]="Yes"),"Yes","No")</f>
        <v>No</v>
      </c>
      <c r="P3243" t="str">
        <f>IF(OR(Tabela1[[#This Row],[EA Play Season Pass]]="Yes",Tabela1[[#This Row],[Minecraft Season Pass]]="Yes"),"Yes","No")</f>
        <v>Yes</v>
      </c>
      <c r="Q3243">
        <v>28</v>
      </c>
      <c r="R3243" s="2"/>
    </row>
    <row r="3244" spans="1:18" x14ac:dyDescent="0.25">
      <c r="A3244">
        <v>3243</v>
      </c>
      <c r="B3244" t="s">
        <v>5387</v>
      </c>
      <c r="C3244" t="s">
        <v>13</v>
      </c>
      <c r="D3244" s="50">
        <v>45034</v>
      </c>
      <c r="E3244">
        <f>YEAR(Tabela1[[#This Row],[Start Date]])</f>
        <v>2023</v>
      </c>
      <c r="F3244">
        <f>ROUNDUP(MONTH(Tabela1[[#This Row],[Start Date]])/3,0)</f>
        <v>2</v>
      </c>
      <c r="G3244" t="s">
        <v>8</v>
      </c>
      <c r="H3244">
        <v>10</v>
      </c>
      <c r="I3244" t="s">
        <v>9</v>
      </c>
      <c r="J3244" t="s">
        <v>8</v>
      </c>
      <c r="K3244">
        <v>30</v>
      </c>
      <c r="L3244" t="s">
        <v>11</v>
      </c>
      <c r="M3244">
        <v>0</v>
      </c>
      <c r="N3244">
        <v>2</v>
      </c>
      <c r="O3244" t="str">
        <f>IF(AND(Tabela1[[#This Row],[EA Play Season Pass]]="Yes",Tabela1[[#This Row],[Minecraft Season Pass]]="Yes"),"Yes","No")</f>
        <v>No</v>
      </c>
      <c r="P3244" t="str">
        <f>IF(OR(Tabela1[[#This Row],[EA Play Season Pass]]="Yes",Tabela1[[#This Row],[Minecraft Season Pass]]="Yes"),"Yes","No")</f>
        <v>Yes</v>
      </c>
      <c r="Q3244">
        <v>38</v>
      </c>
      <c r="R3244" s="2"/>
    </row>
    <row r="3245" spans="1:18" x14ac:dyDescent="0.25">
      <c r="A3245">
        <v>3244</v>
      </c>
      <c r="B3245" t="s">
        <v>3297</v>
      </c>
      <c r="C3245" t="s">
        <v>7</v>
      </c>
      <c r="D3245" s="50">
        <v>45034</v>
      </c>
      <c r="E3245">
        <f>YEAR(Tabela1[[#This Row],[Start Date]])</f>
        <v>2023</v>
      </c>
      <c r="F3245">
        <f>ROUNDUP(MONTH(Tabela1[[#This Row],[Start Date]])/3,0)</f>
        <v>2</v>
      </c>
      <c r="G3245" t="s">
        <v>11</v>
      </c>
      <c r="H3245">
        <v>15</v>
      </c>
      <c r="I3245" t="s">
        <v>9</v>
      </c>
      <c r="J3245" t="s">
        <v>11</v>
      </c>
      <c r="K3245">
        <v>0</v>
      </c>
      <c r="L3245" t="s">
        <v>11</v>
      </c>
      <c r="M3245">
        <v>0</v>
      </c>
      <c r="N3245">
        <v>1</v>
      </c>
      <c r="O3245" t="str">
        <f>IF(AND(Tabela1[[#This Row],[EA Play Season Pass]]="Yes",Tabela1[[#This Row],[Minecraft Season Pass]]="Yes"),"Yes","No")</f>
        <v>No</v>
      </c>
      <c r="P3245" t="str">
        <f>IF(OR(Tabela1[[#This Row],[EA Play Season Pass]]="Yes",Tabela1[[#This Row],[Minecraft Season Pass]]="Yes"),"Yes","No")</f>
        <v>No</v>
      </c>
      <c r="Q3245">
        <v>14</v>
      </c>
      <c r="R3245" s="2"/>
    </row>
    <row r="3246" spans="1:18" x14ac:dyDescent="0.25">
      <c r="A3246">
        <v>3245</v>
      </c>
      <c r="B3246" t="s">
        <v>5388</v>
      </c>
      <c r="C3246" t="s">
        <v>7</v>
      </c>
      <c r="D3246" s="50">
        <v>45034</v>
      </c>
      <c r="E3246">
        <f>YEAR(Tabela1[[#This Row],[Start Date]])</f>
        <v>2023</v>
      </c>
      <c r="F3246">
        <f>ROUNDUP(MONTH(Tabela1[[#This Row],[Start Date]])/3,0)</f>
        <v>2</v>
      </c>
      <c r="G3246" t="s">
        <v>8</v>
      </c>
      <c r="H3246">
        <v>15</v>
      </c>
      <c r="I3246" t="s">
        <v>12</v>
      </c>
      <c r="J3246" t="s">
        <v>8</v>
      </c>
      <c r="K3246">
        <v>30</v>
      </c>
      <c r="L3246" t="s">
        <v>11</v>
      </c>
      <c r="M3246">
        <v>0</v>
      </c>
      <c r="N3246">
        <v>3</v>
      </c>
      <c r="O3246" t="str">
        <f>IF(AND(Tabela1[[#This Row],[EA Play Season Pass]]="Yes",Tabela1[[#This Row],[Minecraft Season Pass]]="Yes"),"Yes","No")</f>
        <v>No</v>
      </c>
      <c r="P3246" t="str">
        <f>IF(OR(Tabela1[[#This Row],[EA Play Season Pass]]="Yes",Tabela1[[#This Row],[Minecraft Season Pass]]="Yes"),"Yes","No")</f>
        <v>Yes</v>
      </c>
      <c r="Q3246">
        <v>42</v>
      </c>
      <c r="R3246" s="2"/>
    </row>
    <row r="3247" spans="1:18" x14ac:dyDescent="0.25">
      <c r="A3247">
        <v>3246</v>
      </c>
      <c r="B3247" t="s">
        <v>5389</v>
      </c>
      <c r="C3247" t="s">
        <v>7</v>
      </c>
      <c r="D3247" s="50">
        <v>45035</v>
      </c>
      <c r="E3247">
        <f>YEAR(Tabela1[[#This Row],[Start Date]])</f>
        <v>2023</v>
      </c>
      <c r="F3247">
        <f>ROUNDUP(MONTH(Tabela1[[#This Row],[Start Date]])/3,0)</f>
        <v>2</v>
      </c>
      <c r="G3247" t="s">
        <v>8</v>
      </c>
      <c r="H3247">
        <v>15</v>
      </c>
      <c r="I3247" t="s">
        <v>12</v>
      </c>
      <c r="J3247" t="s">
        <v>11</v>
      </c>
      <c r="K3247">
        <v>0</v>
      </c>
      <c r="L3247" t="s">
        <v>11</v>
      </c>
      <c r="M3247">
        <v>0</v>
      </c>
      <c r="N3247">
        <v>2</v>
      </c>
      <c r="O3247" t="str">
        <f>IF(AND(Tabela1[[#This Row],[EA Play Season Pass]]="Yes",Tabela1[[#This Row],[Minecraft Season Pass]]="Yes"),"Yes","No")</f>
        <v>No</v>
      </c>
      <c r="P3247" t="str">
        <f>IF(OR(Tabela1[[#This Row],[EA Play Season Pass]]="Yes",Tabela1[[#This Row],[Minecraft Season Pass]]="Yes"),"Yes","No")</f>
        <v>No</v>
      </c>
      <c r="Q3247">
        <v>13</v>
      </c>
      <c r="R3247" s="2"/>
    </row>
    <row r="3248" spans="1:18" x14ac:dyDescent="0.25">
      <c r="A3248">
        <v>3247</v>
      </c>
      <c r="B3248" t="s">
        <v>5390</v>
      </c>
      <c r="C3248" t="s">
        <v>13</v>
      </c>
      <c r="D3248" s="50">
        <v>45035</v>
      </c>
      <c r="E3248">
        <f>YEAR(Tabela1[[#This Row],[Start Date]])</f>
        <v>2023</v>
      </c>
      <c r="F3248">
        <f>ROUNDUP(MONTH(Tabela1[[#This Row],[Start Date]])/3,0)</f>
        <v>2</v>
      </c>
      <c r="G3248" t="s">
        <v>11</v>
      </c>
      <c r="H3248">
        <v>10</v>
      </c>
      <c r="I3248" t="s">
        <v>12</v>
      </c>
      <c r="J3248" t="s">
        <v>11</v>
      </c>
      <c r="K3248">
        <v>0</v>
      </c>
      <c r="L3248" t="s">
        <v>8</v>
      </c>
      <c r="M3248">
        <v>20</v>
      </c>
      <c r="N3248">
        <v>2</v>
      </c>
      <c r="O3248" t="str">
        <f>IF(AND(Tabela1[[#This Row],[EA Play Season Pass]]="Yes",Tabela1[[#This Row],[Minecraft Season Pass]]="Yes"),"Yes","No")</f>
        <v>No</v>
      </c>
      <c r="P3248" t="str">
        <f>IF(OR(Tabela1[[#This Row],[EA Play Season Pass]]="Yes",Tabela1[[#This Row],[Minecraft Season Pass]]="Yes"),"Yes","No")</f>
        <v>Yes</v>
      </c>
      <c r="Q3248">
        <v>28</v>
      </c>
      <c r="R3248" s="2"/>
    </row>
    <row r="3249" spans="1:18" x14ac:dyDescent="0.25">
      <c r="A3249">
        <v>3248</v>
      </c>
      <c r="B3249" t="s">
        <v>872</v>
      </c>
      <c r="C3249" t="s">
        <v>7</v>
      </c>
      <c r="D3249" s="50">
        <v>45035</v>
      </c>
      <c r="E3249">
        <f>YEAR(Tabela1[[#This Row],[Start Date]])</f>
        <v>2023</v>
      </c>
      <c r="F3249">
        <f>ROUNDUP(MONTH(Tabela1[[#This Row],[Start Date]])/3,0)</f>
        <v>2</v>
      </c>
      <c r="G3249" t="s">
        <v>11</v>
      </c>
      <c r="H3249">
        <v>15</v>
      </c>
      <c r="I3249" t="s">
        <v>12</v>
      </c>
      <c r="J3249" t="s">
        <v>11</v>
      </c>
      <c r="K3249">
        <v>0</v>
      </c>
      <c r="L3249" t="s">
        <v>8</v>
      </c>
      <c r="M3249">
        <v>20</v>
      </c>
      <c r="N3249">
        <v>1</v>
      </c>
      <c r="O3249" t="str">
        <f>IF(AND(Tabela1[[#This Row],[EA Play Season Pass]]="Yes",Tabela1[[#This Row],[Minecraft Season Pass]]="Yes"),"Yes","No")</f>
        <v>No</v>
      </c>
      <c r="P3249" t="str">
        <f>IF(OR(Tabela1[[#This Row],[EA Play Season Pass]]="Yes",Tabela1[[#This Row],[Minecraft Season Pass]]="Yes"),"Yes","No")</f>
        <v>Yes</v>
      </c>
      <c r="Q3249">
        <v>34</v>
      </c>
      <c r="R3249" s="2"/>
    </row>
    <row r="3250" spans="1:18" x14ac:dyDescent="0.25">
      <c r="A3250">
        <v>3249</v>
      </c>
      <c r="B3250" t="s">
        <v>5391</v>
      </c>
      <c r="C3250" t="s">
        <v>13</v>
      </c>
      <c r="D3250" s="50">
        <v>45035</v>
      </c>
      <c r="E3250">
        <f>YEAR(Tabela1[[#This Row],[Start Date]])</f>
        <v>2023</v>
      </c>
      <c r="F3250">
        <f>ROUNDUP(MONTH(Tabela1[[#This Row],[Start Date]])/3,0)</f>
        <v>2</v>
      </c>
      <c r="G3250" t="s">
        <v>8</v>
      </c>
      <c r="H3250">
        <v>10</v>
      </c>
      <c r="I3250" t="s">
        <v>14</v>
      </c>
      <c r="J3250" t="s">
        <v>8</v>
      </c>
      <c r="K3250">
        <v>30</v>
      </c>
      <c r="L3250" t="s">
        <v>8</v>
      </c>
      <c r="M3250">
        <v>20</v>
      </c>
      <c r="N3250">
        <v>2</v>
      </c>
      <c r="O3250" t="str">
        <f>IF(AND(Tabela1[[#This Row],[EA Play Season Pass]]="Yes",Tabela1[[#This Row],[Minecraft Season Pass]]="Yes"),"Yes","No")</f>
        <v>Yes</v>
      </c>
      <c r="P3250" t="str">
        <f>IF(OR(Tabela1[[#This Row],[EA Play Season Pass]]="Yes",Tabela1[[#This Row],[Minecraft Season Pass]]="Yes"),"Yes","No")</f>
        <v>Yes</v>
      </c>
      <c r="Q3250">
        <v>58</v>
      </c>
      <c r="R3250" s="2"/>
    </row>
    <row r="3251" spans="1:18" x14ac:dyDescent="0.25">
      <c r="A3251">
        <v>3250</v>
      </c>
      <c r="B3251" t="s">
        <v>5392</v>
      </c>
      <c r="C3251" t="s">
        <v>13</v>
      </c>
      <c r="D3251" s="50">
        <v>45036</v>
      </c>
      <c r="E3251">
        <f>YEAR(Tabela1[[#This Row],[Start Date]])</f>
        <v>2023</v>
      </c>
      <c r="F3251">
        <f>ROUNDUP(MONTH(Tabela1[[#This Row],[Start Date]])/3,0)</f>
        <v>2</v>
      </c>
      <c r="G3251" t="s">
        <v>11</v>
      </c>
      <c r="H3251">
        <v>10</v>
      </c>
      <c r="I3251" t="s">
        <v>12</v>
      </c>
      <c r="J3251" t="s">
        <v>8</v>
      </c>
      <c r="K3251">
        <v>30</v>
      </c>
      <c r="L3251" t="s">
        <v>11</v>
      </c>
      <c r="M3251">
        <v>0</v>
      </c>
      <c r="N3251">
        <v>1</v>
      </c>
      <c r="O3251" t="str">
        <f>IF(AND(Tabela1[[#This Row],[EA Play Season Pass]]="Yes",Tabela1[[#This Row],[Minecraft Season Pass]]="Yes"),"Yes","No")</f>
        <v>No</v>
      </c>
      <c r="P3251" t="str">
        <f>IF(OR(Tabela1[[#This Row],[EA Play Season Pass]]="Yes",Tabela1[[#This Row],[Minecraft Season Pass]]="Yes"),"Yes","No")</f>
        <v>Yes</v>
      </c>
      <c r="Q3251">
        <v>39</v>
      </c>
      <c r="R3251" s="2"/>
    </row>
    <row r="3252" spans="1:18" x14ac:dyDescent="0.25">
      <c r="A3252">
        <v>3251</v>
      </c>
      <c r="B3252" t="s">
        <v>2552</v>
      </c>
      <c r="C3252" t="s">
        <v>13</v>
      </c>
      <c r="D3252" s="50">
        <v>45036</v>
      </c>
      <c r="E3252">
        <f>YEAR(Tabela1[[#This Row],[Start Date]])</f>
        <v>2023</v>
      </c>
      <c r="F3252">
        <f>ROUNDUP(MONTH(Tabela1[[#This Row],[Start Date]])/3,0)</f>
        <v>2</v>
      </c>
      <c r="G3252" t="s">
        <v>11</v>
      </c>
      <c r="H3252">
        <v>10</v>
      </c>
      <c r="I3252" t="s">
        <v>9</v>
      </c>
      <c r="J3252" t="s">
        <v>11</v>
      </c>
      <c r="K3252">
        <v>0</v>
      </c>
      <c r="L3252" t="s">
        <v>8</v>
      </c>
      <c r="M3252">
        <v>20</v>
      </c>
      <c r="N3252">
        <v>2</v>
      </c>
      <c r="O3252" t="str">
        <f>IF(AND(Tabela1[[#This Row],[EA Play Season Pass]]="Yes",Tabela1[[#This Row],[Minecraft Season Pass]]="Yes"),"Yes","No")</f>
        <v>No</v>
      </c>
      <c r="P3252" t="str">
        <f>IF(OR(Tabela1[[#This Row],[EA Play Season Pass]]="Yes",Tabela1[[#This Row],[Minecraft Season Pass]]="Yes"),"Yes","No")</f>
        <v>Yes</v>
      </c>
      <c r="Q3252">
        <v>28</v>
      </c>
      <c r="R3252" s="2"/>
    </row>
    <row r="3253" spans="1:18" x14ac:dyDescent="0.25">
      <c r="A3253">
        <v>3252</v>
      </c>
      <c r="B3253" t="s">
        <v>1945</v>
      </c>
      <c r="C3253" t="s">
        <v>13</v>
      </c>
      <c r="D3253" s="50">
        <v>45036</v>
      </c>
      <c r="E3253">
        <f>YEAR(Tabela1[[#This Row],[Start Date]])</f>
        <v>2023</v>
      </c>
      <c r="F3253">
        <f>ROUNDUP(MONTH(Tabela1[[#This Row],[Start Date]])/3,0)</f>
        <v>2</v>
      </c>
      <c r="G3253" t="s">
        <v>8</v>
      </c>
      <c r="H3253">
        <v>10</v>
      </c>
      <c r="I3253" t="s">
        <v>12</v>
      </c>
      <c r="J3253" t="s">
        <v>8</v>
      </c>
      <c r="K3253">
        <v>30</v>
      </c>
      <c r="L3253" t="s">
        <v>8</v>
      </c>
      <c r="M3253">
        <v>20</v>
      </c>
      <c r="N3253">
        <v>3</v>
      </c>
      <c r="O3253" t="str">
        <f>IF(AND(Tabela1[[#This Row],[EA Play Season Pass]]="Yes",Tabela1[[#This Row],[Minecraft Season Pass]]="Yes"),"Yes","No")</f>
        <v>Yes</v>
      </c>
      <c r="P3253" t="str">
        <f>IF(OR(Tabela1[[#This Row],[EA Play Season Pass]]="Yes",Tabela1[[#This Row],[Minecraft Season Pass]]="Yes"),"Yes","No")</f>
        <v>Yes</v>
      </c>
      <c r="Q3253">
        <v>57</v>
      </c>
      <c r="R3253" s="2"/>
    </row>
    <row r="3254" spans="1:18" x14ac:dyDescent="0.25">
      <c r="A3254">
        <v>3253</v>
      </c>
      <c r="B3254" t="s">
        <v>5393</v>
      </c>
      <c r="C3254" t="s">
        <v>10</v>
      </c>
      <c r="D3254" s="50">
        <v>45036</v>
      </c>
      <c r="E3254">
        <f>YEAR(Tabela1[[#This Row],[Start Date]])</f>
        <v>2023</v>
      </c>
      <c r="F3254">
        <f>ROUNDUP(MONTH(Tabela1[[#This Row],[Start Date]])/3,0)</f>
        <v>2</v>
      </c>
      <c r="G3254" t="s">
        <v>8</v>
      </c>
      <c r="H3254">
        <v>5</v>
      </c>
      <c r="I3254" t="s">
        <v>14</v>
      </c>
      <c r="J3254" t="s">
        <v>11</v>
      </c>
      <c r="K3254">
        <v>0</v>
      </c>
      <c r="L3254" t="s">
        <v>11</v>
      </c>
      <c r="M3254">
        <v>0</v>
      </c>
      <c r="N3254">
        <v>1</v>
      </c>
      <c r="O3254" t="str">
        <f>IF(AND(Tabela1[[#This Row],[EA Play Season Pass]]="Yes",Tabela1[[#This Row],[Minecraft Season Pass]]="Yes"),"Yes","No")</f>
        <v>No</v>
      </c>
      <c r="P3254" t="str">
        <f>IF(OR(Tabela1[[#This Row],[EA Play Season Pass]]="Yes",Tabela1[[#This Row],[Minecraft Season Pass]]="Yes"),"Yes","No")</f>
        <v>No</v>
      </c>
      <c r="Q3254">
        <v>4</v>
      </c>
      <c r="R3254" s="2"/>
    </row>
    <row r="3255" spans="1:18" x14ac:dyDescent="0.25">
      <c r="A3255">
        <v>3254</v>
      </c>
      <c r="B3255" t="s">
        <v>5394</v>
      </c>
      <c r="C3255" t="s">
        <v>7</v>
      </c>
      <c r="D3255" s="50">
        <v>45036</v>
      </c>
      <c r="E3255">
        <f>YEAR(Tabela1[[#This Row],[Start Date]])</f>
        <v>2023</v>
      </c>
      <c r="F3255">
        <f>ROUNDUP(MONTH(Tabela1[[#This Row],[Start Date]])/3,0)</f>
        <v>2</v>
      </c>
      <c r="G3255" t="s">
        <v>8</v>
      </c>
      <c r="H3255">
        <v>15</v>
      </c>
      <c r="I3255" t="s">
        <v>12</v>
      </c>
      <c r="J3255" t="s">
        <v>8</v>
      </c>
      <c r="K3255">
        <v>30</v>
      </c>
      <c r="L3255" t="s">
        <v>11</v>
      </c>
      <c r="M3255">
        <v>0</v>
      </c>
      <c r="N3255">
        <v>2</v>
      </c>
      <c r="O3255" t="str">
        <f>IF(AND(Tabela1[[#This Row],[EA Play Season Pass]]="Yes",Tabela1[[#This Row],[Minecraft Season Pass]]="Yes"),"Yes","No")</f>
        <v>No</v>
      </c>
      <c r="P3255" t="str">
        <f>IF(OR(Tabela1[[#This Row],[EA Play Season Pass]]="Yes",Tabela1[[#This Row],[Minecraft Season Pass]]="Yes"),"Yes","No")</f>
        <v>Yes</v>
      </c>
      <c r="Q3255">
        <v>43</v>
      </c>
      <c r="R3255" s="2"/>
    </row>
    <row r="3256" spans="1:18" x14ac:dyDescent="0.25">
      <c r="A3256">
        <v>3255</v>
      </c>
      <c r="B3256" t="s">
        <v>747</v>
      </c>
      <c r="C3256" t="s">
        <v>10</v>
      </c>
      <c r="D3256" s="50">
        <v>45036</v>
      </c>
      <c r="E3256">
        <f>YEAR(Tabela1[[#This Row],[Start Date]])</f>
        <v>2023</v>
      </c>
      <c r="F3256">
        <f>ROUNDUP(MONTH(Tabela1[[#This Row],[Start Date]])/3,0)</f>
        <v>2</v>
      </c>
      <c r="G3256" t="s">
        <v>11</v>
      </c>
      <c r="H3256">
        <v>5</v>
      </c>
      <c r="I3256" t="s">
        <v>14</v>
      </c>
      <c r="J3256" t="s">
        <v>11</v>
      </c>
      <c r="K3256">
        <v>0</v>
      </c>
      <c r="L3256" t="s">
        <v>8</v>
      </c>
      <c r="M3256">
        <v>20</v>
      </c>
      <c r="N3256">
        <v>3</v>
      </c>
      <c r="O3256" t="str">
        <f>IF(AND(Tabela1[[#This Row],[EA Play Season Pass]]="Yes",Tabela1[[#This Row],[Minecraft Season Pass]]="Yes"),"Yes","No")</f>
        <v>No</v>
      </c>
      <c r="P3256" t="str">
        <f>IF(OR(Tabela1[[#This Row],[EA Play Season Pass]]="Yes",Tabela1[[#This Row],[Minecraft Season Pass]]="Yes"),"Yes","No")</f>
        <v>Yes</v>
      </c>
      <c r="Q3256">
        <v>22</v>
      </c>
      <c r="R3256" s="2"/>
    </row>
    <row r="3257" spans="1:18" x14ac:dyDescent="0.25">
      <c r="A3257">
        <v>3256</v>
      </c>
      <c r="B3257" t="s">
        <v>1729</v>
      </c>
      <c r="C3257" t="s">
        <v>10</v>
      </c>
      <c r="D3257" s="50">
        <v>45037</v>
      </c>
      <c r="E3257">
        <f>YEAR(Tabela1[[#This Row],[Start Date]])</f>
        <v>2023</v>
      </c>
      <c r="F3257">
        <f>ROUNDUP(MONTH(Tabela1[[#This Row],[Start Date]])/3,0)</f>
        <v>2</v>
      </c>
      <c r="G3257" t="s">
        <v>11</v>
      </c>
      <c r="H3257">
        <v>5</v>
      </c>
      <c r="I3257" t="s">
        <v>14</v>
      </c>
      <c r="J3257" t="s">
        <v>8</v>
      </c>
      <c r="K3257">
        <v>30</v>
      </c>
      <c r="L3257" t="s">
        <v>8</v>
      </c>
      <c r="M3257">
        <v>20</v>
      </c>
      <c r="N3257">
        <v>3</v>
      </c>
      <c r="O3257" t="str">
        <f>IF(AND(Tabela1[[#This Row],[EA Play Season Pass]]="Yes",Tabela1[[#This Row],[Minecraft Season Pass]]="Yes"),"Yes","No")</f>
        <v>Yes</v>
      </c>
      <c r="P3257" t="str">
        <f>IF(OR(Tabela1[[#This Row],[EA Play Season Pass]]="Yes",Tabela1[[#This Row],[Minecraft Season Pass]]="Yes"),"Yes","No")</f>
        <v>Yes</v>
      </c>
      <c r="Q3257">
        <v>52</v>
      </c>
      <c r="R3257" s="2"/>
    </row>
    <row r="3258" spans="1:18" x14ac:dyDescent="0.25">
      <c r="A3258">
        <v>3257</v>
      </c>
      <c r="B3258" t="s">
        <v>2616</v>
      </c>
      <c r="C3258" t="s">
        <v>10</v>
      </c>
      <c r="D3258" s="50">
        <v>45037</v>
      </c>
      <c r="E3258">
        <f>YEAR(Tabela1[[#This Row],[Start Date]])</f>
        <v>2023</v>
      </c>
      <c r="F3258">
        <f>ROUNDUP(MONTH(Tabela1[[#This Row],[Start Date]])/3,0)</f>
        <v>2</v>
      </c>
      <c r="G3258" t="s">
        <v>11</v>
      </c>
      <c r="H3258">
        <v>5</v>
      </c>
      <c r="I3258" t="s">
        <v>14</v>
      </c>
      <c r="J3258" t="s">
        <v>11</v>
      </c>
      <c r="K3258">
        <v>0</v>
      </c>
      <c r="L3258" t="s">
        <v>8</v>
      </c>
      <c r="M3258">
        <v>20</v>
      </c>
      <c r="N3258">
        <v>2</v>
      </c>
      <c r="O3258" t="str">
        <f>IF(AND(Tabela1[[#This Row],[EA Play Season Pass]]="Yes",Tabela1[[#This Row],[Minecraft Season Pass]]="Yes"),"Yes","No")</f>
        <v>No</v>
      </c>
      <c r="P3258" t="str">
        <f>IF(OR(Tabela1[[#This Row],[EA Play Season Pass]]="Yes",Tabela1[[#This Row],[Minecraft Season Pass]]="Yes"),"Yes","No")</f>
        <v>Yes</v>
      </c>
      <c r="Q3258">
        <v>23</v>
      </c>
      <c r="R3258" s="2"/>
    </row>
    <row r="3259" spans="1:18" x14ac:dyDescent="0.25">
      <c r="A3259">
        <v>3258</v>
      </c>
      <c r="B3259" t="s">
        <v>5395</v>
      </c>
      <c r="C3259" t="s">
        <v>13</v>
      </c>
      <c r="D3259" s="50">
        <v>45037</v>
      </c>
      <c r="E3259">
        <f>YEAR(Tabela1[[#This Row],[Start Date]])</f>
        <v>2023</v>
      </c>
      <c r="F3259">
        <f>ROUNDUP(MONTH(Tabela1[[#This Row],[Start Date]])/3,0)</f>
        <v>2</v>
      </c>
      <c r="G3259" t="s">
        <v>11</v>
      </c>
      <c r="H3259">
        <v>10</v>
      </c>
      <c r="I3259" t="s">
        <v>14</v>
      </c>
      <c r="J3259" t="s">
        <v>11</v>
      </c>
      <c r="K3259">
        <v>0</v>
      </c>
      <c r="L3259" t="s">
        <v>11</v>
      </c>
      <c r="M3259">
        <v>0</v>
      </c>
      <c r="N3259">
        <v>2</v>
      </c>
      <c r="O3259" t="str">
        <f>IF(AND(Tabela1[[#This Row],[EA Play Season Pass]]="Yes",Tabela1[[#This Row],[Minecraft Season Pass]]="Yes"),"Yes","No")</f>
        <v>No</v>
      </c>
      <c r="P3259" t="str">
        <f>IF(OR(Tabela1[[#This Row],[EA Play Season Pass]]="Yes",Tabela1[[#This Row],[Minecraft Season Pass]]="Yes"),"Yes","No")</f>
        <v>No</v>
      </c>
      <c r="Q3259">
        <v>8</v>
      </c>
      <c r="R3259" s="2"/>
    </row>
    <row r="3260" spans="1:18" x14ac:dyDescent="0.25">
      <c r="A3260">
        <v>3259</v>
      </c>
      <c r="B3260" t="s">
        <v>5396</v>
      </c>
      <c r="C3260" t="s">
        <v>13</v>
      </c>
      <c r="D3260" s="50">
        <v>45037</v>
      </c>
      <c r="E3260">
        <f>YEAR(Tabela1[[#This Row],[Start Date]])</f>
        <v>2023</v>
      </c>
      <c r="F3260">
        <f>ROUNDUP(MONTH(Tabela1[[#This Row],[Start Date]])/3,0)</f>
        <v>2</v>
      </c>
      <c r="G3260" t="s">
        <v>8</v>
      </c>
      <c r="H3260">
        <v>10</v>
      </c>
      <c r="I3260" t="s">
        <v>14</v>
      </c>
      <c r="J3260" t="s">
        <v>11</v>
      </c>
      <c r="K3260">
        <v>0</v>
      </c>
      <c r="L3260" t="s">
        <v>8</v>
      </c>
      <c r="M3260">
        <v>20</v>
      </c>
      <c r="N3260">
        <v>3</v>
      </c>
      <c r="O3260" t="str">
        <f>IF(AND(Tabela1[[#This Row],[EA Play Season Pass]]="Yes",Tabela1[[#This Row],[Minecraft Season Pass]]="Yes"),"Yes","No")</f>
        <v>No</v>
      </c>
      <c r="P3260" t="str">
        <f>IF(OR(Tabela1[[#This Row],[EA Play Season Pass]]="Yes",Tabela1[[#This Row],[Minecraft Season Pass]]="Yes"),"Yes","No")</f>
        <v>Yes</v>
      </c>
      <c r="Q3260">
        <v>27</v>
      </c>
      <c r="R3260" s="2"/>
    </row>
    <row r="3261" spans="1:18" x14ac:dyDescent="0.25">
      <c r="A3261">
        <v>3260</v>
      </c>
      <c r="B3261" t="s">
        <v>5397</v>
      </c>
      <c r="C3261" t="s">
        <v>10</v>
      </c>
      <c r="D3261" s="50">
        <v>45037</v>
      </c>
      <c r="E3261">
        <f>YEAR(Tabela1[[#This Row],[Start Date]])</f>
        <v>2023</v>
      </c>
      <c r="F3261">
        <f>ROUNDUP(MONTH(Tabela1[[#This Row],[Start Date]])/3,0)</f>
        <v>2</v>
      </c>
      <c r="G3261" t="s">
        <v>8</v>
      </c>
      <c r="H3261">
        <v>5</v>
      </c>
      <c r="I3261" t="s">
        <v>14</v>
      </c>
      <c r="J3261" t="s">
        <v>11</v>
      </c>
      <c r="K3261">
        <v>0</v>
      </c>
      <c r="L3261" t="s">
        <v>11</v>
      </c>
      <c r="M3261">
        <v>0</v>
      </c>
      <c r="N3261">
        <v>3</v>
      </c>
      <c r="O3261" t="str">
        <f>IF(AND(Tabela1[[#This Row],[EA Play Season Pass]]="Yes",Tabela1[[#This Row],[Minecraft Season Pass]]="Yes"),"Yes","No")</f>
        <v>No</v>
      </c>
      <c r="P3261" t="str">
        <f>IF(OR(Tabela1[[#This Row],[EA Play Season Pass]]="Yes",Tabela1[[#This Row],[Minecraft Season Pass]]="Yes"),"Yes","No")</f>
        <v>No</v>
      </c>
      <c r="Q3261">
        <v>2</v>
      </c>
      <c r="R3261" s="2"/>
    </row>
    <row r="3262" spans="1:18" x14ac:dyDescent="0.25">
      <c r="A3262">
        <v>3261</v>
      </c>
      <c r="B3262" t="s">
        <v>5398</v>
      </c>
      <c r="C3262" t="s">
        <v>10</v>
      </c>
      <c r="D3262" s="50">
        <v>45037</v>
      </c>
      <c r="E3262">
        <f>YEAR(Tabela1[[#This Row],[Start Date]])</f>
        <v>2023</v>
      </c>
      <c r="F3262">
        <f>ROUNDUP(MONTH(Tabela1[[#This Row],[Start Date]])/3,0)</f>
        <v>2</v>
      </c>
      <c r="G3262" t="s">
        <v>8</v>
      </c>
      <c r="H3262">
        <v>5</v>
      </c>
      <c r="I3262" t="s">
        <v>9</v>
      </c>
      <c r="J3262" t="s">
        <v>11</v>
      </c>
      <c r="K3262">
        <v>0</v>
      </c>
      <c r="L3262" t="s">
        <v>11</v>
      </c>
      <c r="M3262">
        <v>0</v>
      </c>
      <c r="N3262">
        <v>1</v>
      </c>
      <c r="O3262" t="str">
        <f>IF(AND(Tabela1[[#This Row],[EA Play Season Pass]]="Yes",Tabela1[[#This Row],[Minecraft Season Pass]]="Yes"),"Yes","No")</f>
        <v>No</v>
      </c>
      <c r="P3262" t="str">
        <f>IF(OR(Tabela1[[#This Row],[EA Play Season Pass]]="Yes",Tabela1[[#This Row],[Minecraft Season Pass]]="Yes"),"Yes","No")</f>
        <v>No</v>
      </c>
      <c r="Q3262">
        <v>4</v>
      </c>
      <c r="R3262" s="2"/>
    </row>
    <row r="3263" spans="1:18" x14ac:dyDescent="0.25">
      <c r="A3263">
        <v>3262</v>
      </c>
      <c r="B3263" t="s">
        <v>1172</v>
      </c>
      <c r="C3263" t="s">
        <v>10</v>
      </c>
      <c r="D3263" s="50">
        <v>45037</v>
      </c>
      <c r="E3263">
        <f>YEAR(Tabela1[[#This Row],[Start Date]])</f>
        <v>2023</v>
      </c>
      <c r="F3263">
        <f>ROUNDUP(MONTH(Tabela1[[#This Row],[Start Date]])/3,0)</f>
        <v>2</v>
      </c>
      <c r="G3263" t="s">
        <v>8</v>
      </c>
      <c r="H3263">
        <v>5</v>
      </c>
      <c r="I3263" t="s">
        <v>12</v>
      </c>
      <c r="J3263" t="s">
        <v>11</v>
      </c>
      <c r="K3263">
        <v>0</v>
      </c>
      <c r="L3263" t="s">
        <v>11</v>
      </c>
      <c r="M3263">
        <v>0</v>
      </c>
      <c r="N3263">
        <v>3</v>
      </c>
      <c r="O3263" t="str">
        <f>IF(AND(Tabela1[[#This Row],[EA Play Season Pass]]="Yes",Tabela1[[#This Row],[Minecraft Season Pass]]="Yes"),"Yes","No")</f>
        <v>No</v>
      </c>
      <c r="P3263" t="str">
        <f>IF(OR(Tabela1[[#This Row],[EA Play Season Pass]]="Yes",Tabela1[[#This Row],[Minecraft Season Pass]]="Yes"),"Yes","No")</f>
        <v>No</v>
      </c>
      <c r="Q3263">
        <v>2</v>
      </c>
      <c r="R3263" s="2"/>
    </row>
    <row r="3264" spans="1:18" x14ac:dyDescent="0.25">
      <c r="A3264">
        <v>3263</v>
      </c>
      <c r="B3264" t="s">
        <v>2676</v>
      </c>
      <c r="C3264" t="s">
        <v>13</v>
      </c>
      <c r="D3264" s="50">
        <v>45038</v>
      </c>
      <c r="E3264">
        <f>YEAR(Tabela1[[#This Row],[Start Date]])</f>
        <v>2023</v>
      </c>
      <c r="F3264">
        <f>ROUNDUP(MONTH(Tabela1[[#This Row],[Start Date]])/3,0)</f>
        <v>2</v>
      </c>
      <c r="G3264" t="s">
        <v>11</v>
      </c>
      <c r="H3264">
        <v>10</v>
      </c>
      <c r="I3264" t="s">
        <v>9</v>
      </c>
      <c r="J3264" t="s">
        <v>8</v>
      </c>
      <c r="K3264">
        <v>30</v>
      </c>
      <c r="L3264" t="s">
        <v>11</v>
      </c>
      <c r="M3264">
        <v>0</v>
      </c>
      <c r="N3264">
        <v>1</v>
      </c>
      <c r="O3264" t="str">
        <f>IF(AND(Tabela1[[#This Row],[EA Play Season Pass]]="Yes",Tabela1[[#This Row],[Minecraft Season Pass]]="Yes"),"Yes","No")</f>
        <v>No</v>
      </c>
      <c r="P3264" t="str">
        <f>IF(OR(Tabela1[[#This Row],[EA Play Season Pass]]="Yes",Tabela1[[#This Row],[Minecraft Season Pass]]="Yes"),"Yes","No")</f>
        <v>Yes</v>
      </c>
      <c r="Q3264">
        <v>39</v>
      </c>
      <c r="R3264" s="2"/>
    </row>
    <row r="3265" spans="1:18" x14ac:dyDescent="0.25">
      <c r="A3265">
        <v>3264</v>
      </c>
      <c r="B3265" t="s">
        <v>5399</v>
      </c>
      <c r="C3265" t="s">
        <v>13</v>
      </c>
      <c r="D3265" s="50">
        <v>45038</v>
      </c>
      <c r="E3265">
        <f>YEAR(Tabela1[[#This Row],[Start Date]])</f>
        <v>2023</v>
      </c>
      <c r="F3265">
        <f>ROUNDUP(MONTH(Tabela1[[#This Row],[Start Date]])/3,0)</f>
        <v>2</v>
      </c>
      <c r="G3265" t="s">
        <v>8</v>
      </c>
      <c r="H3265">
        <v>10</v>
      </c>
      <c r="I3265" t="s">
        <v>9</v>
      </c>
      <c r="J3265" t="s">
        <v>11</v>
      </c>
      <c r="K3265">
        <v>0</v>
      </c>
      <c r="L3265" t="s">
        <v>8</v>
      </c>
      <c r="M3265">
        <v>20</v>
      </c>
      <c r="N3265">
        <v>1</v>
      </c>
      <c r="O3265" t="str">
        <f>IF(AND(Tabela1[[#This Row],[EA Play Season Pass]]="Yes",Tabela1[[#This Row],[Minecraft Season Pass]]="Yes"),"Yes","No")</f>
        <v>No</v>
      </c>
      <c r="P3265" t="str">
        <f>IF(OR(Tabela1[[#This Row],[EA Play Season Pass]]="Yes",Tabela1[[#This Row],[Minecraft Season Pass]]="Yes"),"Yes","No")</f>
        <v>Yes</v>
      </c>
      <c r="Q3265">
        <v>29</v>
      </c>
      <c r="R3265" s="2"/>
    </row>
    <row r="3266" spans="1:18" x14ac:dyDescent="0.25">
      <c r="A3266">
        <v>3265</v>
      </c>
      <c r="B3266" t="s">
        <v>5400</v>
      </c>
      <c r="C3266" t="s">
        <v>10</v>
      </c>
      <c r="D3266" s="50">
        <v>45038</v>
      </c>
      <c r="E3266">
        <f>YEAR(Tabela1[[#This Row],[Start Date]])</f>
        <v>2023</v>
      </c>
      <c r="F3266">
        <f>ROUNDUP(MONTH(Tabela1[[#This Row],[Start Date]])/3,0)</f>
        <v>2</v>
      </c>
      <c r="G3266" t="s">
        <v>11</v>
      </c>
      <c r="H3266">
        <v>5</v>
      </c>
      <c r="I3266" t="s">
        <v>9</v>
      </c>
      <c r="J3266" t="s">
        <v>8</v>
      </c>
      <c r="K3266">
        <v>30</v>
      </c>
      <c r="L3266" t="s">
        <v>11</v>
      </c>
      <c r="M3266">
        <v>0</v>
      </c>
      <c r="N3266">
        <v>1</v>
      </c>
      <c r="O3266" t="str">
        <f>IF(AND(Tabela1[[#This Row],[EA Play Season Pass]]="Yes",Tabela1[[#This Row],[Minecraft Season Pass]]="Yes"),"Yes","No")</f>
        <v>No</v>
      </c>
      <c r="P3266" t="str">
        <f>IF(OR(Tabela1[[#This Row],[EA Play Season Pass]]="Yes",Tabela1[[#This Row],[Minecraft Season Pass]]="Yes"),"Yes","No")</f>
        <v>Yes</v>
      </c>
      <c r="Q3266">
        <v>34</v>
      </c>
      <c r="R3266" s="2"/>
    </row>
    <row r="3267" spans="1:18" x14ac:dyDescent="0.25">
      <c r="A3267">
        <v>3266</v>
      </c>
      <c r="B3267" t="s">
        <v>473</v>
      </c>
      <c r="C3267" t="s">
        <v>7</v>
      </c>
      <c r="D3267" s="50">
        <v>45038</v>
      </c>
      <c r="E3267">
        <f>YEAR(Tabela1[[#This Row],[Start Date]])</f>
        <v>2023</v>
      </c>
      <c r="F3267">
        <f>ROUNDUP(MONTH(Tabela1[[#This Row],[Start Date]])/3,0)</f>
        <v>2</v>
      </c>
      <c r="G3267" t="s">
        <v>8</v>
      </c>
      <c r="H3267">
        <v>15</v>
      </c>
      <c r="I3267" t="s">
        <v>14</v>
      </c>
      <c r="J3267" t="s">
        <v>11</v>
      </c>
      <c r="K3267">
        <v>0</v>
      </c>
      <c r="L3267" t="s">
        <v>11</v>
      </c>
      <c r="M3267">
        <v>0</v>
      </c>
      <c r="N3267">
        <v>1</v>
      </c>
      <c r="O3267" t="str">
        <f>IF(AND(Tabela1[[#This Row],[EA Play Season Pass]]="Yes",Tabela1[[#This Row],[Minecraft Season Pass]]="Yes"),"Yes","No")</f>
        <v>No</v>
      </c>
      <c r="P3267" t="str">
        <f>IF(OR(Tabela1[[#This Row],[EA Play Season Pass]]="Yes",Tabela1[[#This Row],[Minecraft Season Pass]]="Yes"),"Yes","No")</f>
        <v>No</v>
      </c>
      <c r="Q3267">
        <v>14</v>
      </c>
      <c r="R3267" s="2"/>
    </row>
    <row r="3268" spans="1:18" x14ac:dyDescent="0.25">
      <c r="A3268">
        <v>3267</v>
      </c>
      <c r="B3268" t="s">
        <v>1401</v>
      </c>
      <c r="C3268" t="s">
        <v>7</v>
      </c>
      <c r="D3268" s="50">
        <v>45039</v>
      </c>
      <c r="E3268">
        <f>YEAR(Tabela1[[#This Row],[Start Date]])</f>
        <v>2023</v>
      </c>
      <c r="F3268">
        <f>ROUNDUP(MONTH(Tabela1[[#This Row],[Start Date]])/3,0)</f>
        <v>2</v>
      </c>
      <c r="G3268" t="s">
        <v>11</v>
      </c>
      <c r="H3268">
        <v>15</v>
      </c>
      <c r="I3268" t="s">
        <v>12</v>
      </c>
      <c r="J3268" t="s">
        <v>8</v>
      </c>
      <c r="K3268">
        <v>30</v>
      </c>
      <c r="L3268" t="s">
        <v>11</v>
      </c>
      <c r="M3268">
        <v>0</v>
      </c>
      <c r="N3268">
        <v>2</v>
      </c>
      <c r="O3268" t="str">
        <f>IF(AND(Tabela1[[#This Row],[EA Play Season Pass]]="Yes",Tabela1[[#This Row],[Minecraft Season Pass]]="Yes"),"Yes","No")</f>
        <v>No</v>
      </c>
      <c r="P3268" t="str">
        <f>IF(OR(Tabela1[[#This Row],[EA Play Season Pass]]="Yes",Tabela1[[#This Row],[Minecraft Season Pass]]="Yes"),"Yes","No")</f>
        <v>Yes</v>
      </c>
      <c r="Q3268">
        <v>43</v>
      </c>
      <c r="R3268" s="2"/>
    </row>
    <row r="3269" spans="1:18" x14ac:dyDescent="0.25">
      <c r="A3269">
        <v>3268</v>
      </c>
      <c r="B3269" t="s">
        <v>1613</v>
      </c>
      <c r="C3269" t="s">
        <v>10</v>
      </c>
      <c r="D3269" s="50">
        <v>45039</v>
      </c>
      <c r="E3269">
        <f>YEAR(Tabela1[[#This Row],[Start Date]])</f>
        <v>2023</v>
      </c>
      <c r="F3269">
        <f>ROUNDUP(MONTH(Tabela1[[#This Row],[Start Date]])/3,0)</f>
        <v>2</v>
      </c>
      <c r="G3269" t="s">
        <v>11</v>
      </c>
      <c r="H3269">
        <v>5</v>
      </c>
      <c r="I3269" t="s">
        <v>14</v>
      </c>
      <c r="J3269" t="s">
        <v>11</v>
      </c>
      <c r="K3269">
        <v>0</v>
      </c>
      <c r="L3269" t="s">
        <v>11</v>
      </c>
      <c r="M3269">
        <v>0</v>
      </c>
      <c r="N3269">
        <v>3</v>
      </c>
      <c r="O3269" t="str">
        <f>IF(AND(Tabela1[[#This Row],[EA Play Season Pass]]="Yes",Tabela1[[#This Row],[Minecraft Season Pass]]="Yes"),"Yes","No")</f>
        <v>No</v>
      </c>
      <c r="P3269" t="str">
        <f>IF(OR(Tabela1[[#This Row],[EA Play Season Pass]]="Yes",Tabela1[[#This Row],[Minecraft Season Pass]]="Yes"),"Yes","No")</f>
        <v>No</v>
      </c>
      <c r="Q3269">
        <v>2</v>
      </c>
      <c r="R3269" s="2"/>
    </row>
    <row r="3270" spans="1:18" x14ac:dyDescent="0.25">
      <c r="A3270">
        <v>3269</v>
      </c>
      <c r="B3270" t="s">
        <v>5401</v>
      </c>
      <c r="C3270" t="s">
        <v>13</v>
      </c>
      <c r="D3270" s="50">
        <v>45039</v>
      </c>
      <c r="E3270">
        <f>YEAR(Tabela1[[#This Row],[Start Date]])</f>
        <v>2023</v>
      </c>
      <c r="F3270">
        <f>ROUNDUP(MONTH(Tabela1[[#This Row],[Start Date]])/3,0)</f>
        <v>2</v>
      </c>
      <c r="G3270" t="s">
        <v>11</v>
      </c>
      <c r="H3270">
        <v>10</v>
      </c>
      <c r="I3270" t="s">
        <v>14</v>
      </c>
      <c r="J3270" t="s">
        <v>11</v>
      </c>
      <c r="K3270">
        <v>0</v>
      </c>
      <c r="L3270" t="s">
        <v>11</v>
      </c>
      <c r="M3270">
        <v>0</v>
      </c>
      <c r="N3270">
        <v>3</v>
      </c>
      <c r="O3270" t="str">
        <f>IF(AND(Tabela1[[#This Row],[EA Play Season Pass]]="Yes",Tabela1[[#This Row],[Minecraft Season Pass]]="Yes"),"Yes","No")</f>
        <v>No</v>
      </c>
      <c r="P3270" t="str">
        <f>IF(OR(Tabela1[[#This Row],[EA Play Season Pass]]="Yes",Tabela1[[#This Row],[Minecraft Season Pass]]="Yes"),"Yes","No")</f>
        <v>No</v>
      </c>
      <c r="Q3270">
        <v>7</v>
      </c>
      <c r="R3270" s="2"/>
    </row>
    <row r="3271" spans="1:18" x14ac:dyDescent="0.25">
      <c r="A3271">
        <v>3270</v>
      </c>
      <c r="B3271" t="s">
        <v>5402</v>
      </c>
      <c r="C3271" t="s">
        <v>13</v>
      </c>
      <c r="D3271" s="50">
        <v>45039</v>
      </c>
      <c r="E3271">
        <f>YEAR(Tabela1[[#This Row],[Start Date]])</f>
        <v>2023</v>
      </c>
      <c r="F3271">
        <f>ROUNDUP(MONTH(Tabela1[[#This Row],[Start Date]])/3,0)</f>
        <v>2</v>
      </c>
      <c r="G3271" t="s">
        <v>11</v>
      </c>
      <c r="H3271">
        <v>10</v>
      </c>
      <c r="I3271" t="s">
        <v>14</v>
      </c>
      <c r="J3271" t="s">
        <v>11</v>
      </c>
      <c r="K3271">
        <v>0</v>
      </c>
      <c r="L3271" t="s">
        <v>11</v>
      </c>
      <c r="M3271">
        <v>0</v>
      </c>
      <c r="N3271">
        <v>1</v>
      </c>
      <c r="O3271" t="str">
        <f>IF(AND(Tabela1[[#This Row],[EA Play Season Pass]]="Yes",Tabela1[[#This Row],[Minecraft Season Pass]]="Yes"),"Yes","No")</f>
        <v>No</v>
      </c>
      <c r="P3271" t="str">
        <f>IF(OR(Tabela1[[#This Row],[EA Play Season Pass]]="Yes",Tabela1[[#This Row],[Minecraft Season Pass]]="Yes"),"Yes","No")</f>
        <v>No</v>
      </c>
      <c r="Q3271">
        <v>9</v>
      </c>
      <c r="R3271" s="2"/>
    </row>
    <row r="3272" spans="1:18" x14ac:dyDescent="0.25">
      <c r="A3272">
        <v>3271</v>
      </c>
      <c r="B3272" t="s">
        <v>1583</v>
      </c>
      <c r="C3272" t="s">
        <v>10</v>
      </c>
      <c r="D3272" s="50">
        <v>45039</v>
      </c>
      <c r="E3272">
        <f>YEAR(Tabela1[[#This Row],[Start Date]])</f>
        <v>2023</v>
      </c>
      <c r="F3272">
        <f>ROUNDUP(MONTH(Tabela1[[#This Row],[Start Date]])/3,0)</f>
        <v>2</v>
      </c>
      <c r="G3272" t="s">
        <v>8</v>
      </c>
      <c r="H3272">
        <v>5</v>
      </c>
      <c r="I3272" t="s">
        <v>9</v>
      </c>
      <c r="J3272" t="s">
        <v>11</v>
      </c>
      <c r="K3272">
        <v>0</v>
      </c>
      <c r="L3272" t="s">
        <v>8</v>
      </c>
      <c r="M3272">
        <v>20</v>
      </c>
      <c r="N3272">
        <v>3</v>
      </c>
      <c r="O3272" t="str">
        <f>IF(AND(Tabela1[[#This Row],[EA Play Season Pass]]="Yes",Tabela1[[#This Row],[Minecraft Season Pass]]="Yes"),"Yes","No")</f>
        <v>No</v>
      </c>
      <c r="P3272" t="str">
        <f>IF(OR(Tabela1[[#This Row],[EA Play Season Pass]]="Yes",Tabela1[[#This Row],[Minecraft Season Pass]]="Yes"),"Yes","No")</f>
        <v>Yes</v>
      </c>
      <c r="Q3272">
        <v>22</v>
      </c>
      <c r="R3272" s="2"/>
    </row>
    <row r="3273" spans="1:18" x14ac:dyDescent="0.25">
      <c r="A3273">
        <v>3272</v>
      </c>
      <c r="B3273" t="s">
        <v>5403</v>
      </c>
      <c r="C3273" t="s">
        <v>13</v>
      </c>
      <c r="D3273" s="50">
        <v>45039</v>
      </c>
      <c r="E3273">
        <f>YEAR(Tabela1[[#This Row],[Start Date]])</f>
        <v>2023</v>
      </c>
      <c r="F3273">
        <f>ROUNDUP(MONTH(Tabela1[[#This Row],[Start Date]])/3,0)</f>
        <v>2</v>
      </c>
      <c r="G3273" t="s">
        <v>11</v>
      </c>
      <c r="H3273">
        <v>10</v>
      </c>
      <c r="I3273" t="s">
        <v>14</v>
      </c>
      <c r="J3273" t="s">
        <v>8</v>
      </c>
      <c r="K3273">
        <v>30</v>
      </c>
      <c r="L3273" t="s">
        <v>11</v>
      </c>
      <c r="M3273">
        <v>0</v>
      </c>
      <c r="N3273">
        <v>1</v>
      </c>
      <c r="O3273" t="str">
        <f>IF(AND(Tabela1[[#This Row],[EA Play Season Pass]]="Yes",Tabela1[[#This Row],[Minecraft Season Pass]]="Yes"),"Yes","No")</f>
        <v>No</v>
      </c>
      <c r="P3273" t="str">
        <f>IF(OR(Tabela1[[#This Row],[EA Play Season Pass]]="Yes",Tabela1[[#This Row],[Minecraft Season Pass]]="Yes"),"Yes","No")</f>
        <v>Yes</v>
      </c>
      <c r="Q3273">
        <v>39</v>
      </c>
      <c r="R3273" s="2"/>
    </row>
    <row r="3274" spans="1:18" x14ac:dyDescent="0.25">
      <c r="A3274">
        <v>3273</v>
      </c>
      <c r="B3274" t="s">
        <v>1876</v>
      </c>
      <c r="C3274" t="s">
        <v>7</v>
      </c>
      <c r="D3274" s="50">
        <v>45039</v>
      </c>
      <c r="E3274">
        <f>YEAR(Tabela1[[#This Row],[Start Date]])</f>
        <v>2023</v>
      </c>
      <c r="F3274">
        <f>ROUNDUP(MONTH(Tabela1[[#This Row],[Start Date]])/3,0)</f>
        <v>2</v>
      </c>
      <c r="G3274" t="s">
        <v>11</v>
      </c>
      <c r="H3274">
        <v>15</v>
      </c>
      <c r="I3274" t="s">
        <v>12</v>
      </c>
      <c r="J3274" t="s">
        <v>11</v>
      </c>
      <c r="K3274">
        <v>0</v>
      </c>
      <c r="L3274" t="s">
        <v>11</v>
      </c>
      <c r="M3274">
        <v>0</v>
      </c>
      <c r="N3274">
        <v>1</v>
      </c>
      <c r="O3274" t="str">
        <f>IF(AND(Tabela1[[#This Row],[EA Play Season Pass]]="Yes",Tabela1[[#This Row],[Minecraft Season Pass]]="Yes"),"Yes","No")</f>
        <v>No</v>
      </c>
      <c r="P3274" t="str">
        <f>IF(OR(Tabela1[[#This Row],[EA Play Season Pass]]="Yes",Tabela1[[#This Row],[Minecraft Season Pass]]="Yes"),"Yes","No")</f>
        <v>No</v>
      </c>
      <c r="Q3274">
        <v>14</v>
      </c>
      <c r="R3274" s="2"/>
    </row>
    <row r="3275" spans="1:18" x14ac:dyDescent="0.25">
      <c r="A3275">
        <v>3274</v>
      </c>
      <c r="B3275" t="s">
        <v>5404</v>
      </c>
      <c r="C3275" t="s">
        <v>13</v>
      </c>
      <c r="D3275" s="50">
        <v>45040</v>
      </c>
      <c r="E3275">
        <f>YEAR(Tabela1[[#This Row],[Start Date]])</f>
        <v>2023</v>
      </c>
      <c r="F3275">
        <f>ROUNDUP(MONTH(Tabela1[[#This Row],[Start Date]])/3,0)</f>
        <v>2</v>
      </c>
      <c r="G3275" t="s">
        <v>11</v>
      </c>
      <c r="H3275">
        <v>10</v>
      </c>
      <c r="I3275" t="s">
        <v>14</v>
      </c>
      <c r="J3275" t="s">
        <v>11</v>
      </c>
      <c r="K3275">
        <v>0</v>
      </c>
      <c r="L3275" t="s">
        <v>8</v>
      </c>
      <c r="M3275">
        <v>20</v>
      </c>
      <c r="N3275">
        <v>2</v>
      </c>
      <c r="O3275" t="str">
        <f>IF(AND(Tabela1[[#This Row],[EA Play Season Pass]]="Yes",Tabela1[[#This Row],[Minecraft Season Pass]]="Yes"),"Yes","No")</f>
        <v>No</v>
      </c>
      <c r="P3275" t="str">
        <f>IF(OR(Tabela1[[#This Row],[EA Play Season Pass]]="Yes",Tabela1[[#This Row],[Minecraft Season Pass]]="Yes"),"Yes","No")</f>
        <v>Yes</v>
      </c>
      <c r="Q3275">
        <v>28</v>
      </c>
      <c r="R3275" s="2"/>
    </row>
    <row r="3276" spans="1:18" x14ac:dyDescent="0.25">
      <c r="A3276">
        <v>3275</v>
      </c>
      <c r="B3276" t="s">
        <v>577</v>
      </c>
      <c r="C3276" t="s">
        <v>7</v>
      </c>
      <c r="D3276" s="50">
        <v>45040</v>
      </c>
      <c r="E3276">
        <f>YEAR(Tabela1[[#This Row],[Start Date]])</f>
        <v>2023</v>
      </c>
      <c r="F3276">
        <f>ROUNDUP(MONTH(Tabela1[[#This Row],[Start Date]])/3,0)</f>
        <v>2</v>
      </c>
      <c r="G3276" t="s">
        <v>11</v>
      </c>
      <c r="H3276">
        <v>15</v>
      </c>
      <c r="I3276" t="s">
        <v>12</v>
      </c>
      <c r="J3276" t="s">
        <v>8</v>
      </c>
      <c r="K3276">
        <v>30</v>
      </c>
      <c r="L3276" t="s">
        <v>8</v>
      </c>
      <c r="M3276">
        <v>20</v>
      </c>
      <c r="N3276">
        <v>2</v>
      </c>
      <c r="O3276" t="str">
        <f>IF(AND(Tabela1[[#This Row],[EA Play Season Pass]]="Yes",Tabela1[[#This Row],[Minecraft Season Pass]]="Yes"),"Yes","No")</f>
        <v>Yes</v>
      </c>
      <c r="P3276" t="str">
        <f>IF(OR(Tabela1[[#This Row],[EA Play Season Pass]]="Yes",Tabela1[[#This Row],[Minecraft Season Pass]]="Yes"),"Yes","No")</f>
        <v>Yes</v>
      </c>
      <c r="Q3276">
        <v>63</v>
      </c>
      <c r="R3276" s="2"/>
    </row>
    <row r="3277" spans="1:18" x14ac:dyDescent="0.25">
      <c r="A3277">
        <v>3276</v>
      </c>
      <c r="B3277" t="s">
        <v>2151</v>
      </c>
      <c r="C3277" t="s">
        <v>13</v>
      </c>
      <c r="D3277" s="50">
        <v>45040</v>
      </c>
      <c r="E3277">
        <f>YEAR(Tabela1[[#This Row],[Start Date]])</f>
        <v>2023</v>
      </c>
      <c r="F3277">
        <f>ROUNDUP(MONTH(Tabela1[[#This Row],[Start Date]])/3,0)</f>
        <v>2</v>
      </c>
      <c r="G3277" t="s">
        <v>11</v>
      </c>
      <c r="H3277">
        <v>10</v>
      </c>
      <c r="I3277" t="s">
        <v>12</v>
      </c>
      <c r="J3277" t="s">
        <v>8</v>
      </c>
      <c r="K3277">
        <v>30</v>
      </c>
      <c r="L3277" t="s">
        <v>11</v>
      </c>
      <c r="M3277">
        <v>0</v>
      </c>
      <c r="N3277">
        <v>3</v>
      </c>
      <c r="O3277" t="str">
        <f>IF(AND(Tabela1[[#This Row],[EA Play Season Pass]]="Yes",Tabela1[[#This Row],[Minecraft Season Pass]]="Yes"),"Yes","No")</f>
        <v>No</v>
      </c>
      <c r="P3277" t="str">
        <f>IF(OR(Tabela1[[#This Row],[EA Play Season Pass]]="Yes",Tabela1[[#This Row],[Minecraft Season Pass]]="Yes"),"Yes","No")</f>
        <v>Yes</v>
      </c>
      <c r="Q3277">
        <v>37</v>
      </c>
      <c r="R3277" s="2"/>
    </row>
    <row r="3278" spans="1:18" x14ac:dyDescent="0.25">
      <c r="A3278">
        <v>3277</v>
      </c>
      <c r="B3278" t="s">
        <v>5405</v>
      </c>
      <c r="C3278" t="s">
        <v>10</v>
      </c>
      <c r="D3278" s="50">
        <v>45040</v>
      </c>
      <c r="E3278">
        <f>YEAR(Tabela1[[#This Row],[Start Date]])</f>
        <v>2023</v>
      </c>
      <c r="F3278">
        <f>ROUNDUP(MONTH(Tabela1[[#This Row],[Start Date]])/3,0)</f>
        <v>2</v>
      </c>
      <c r="G3278" t="s">
        <v>11</v>
      </c>
      <c r="H3278">
        <v>5</v>
      </c>
      <c r="I3278" t="s">
        <v>9</v>
      </c>
      <c r="J3278" t="s">
        <v>8</v>
      </c>
      <c r="K3278">
        <v>30</v>
      </c>
      <c r="L3278" t="s">
        <v>8</v>
      </c>
      <c r="M3278">
        <v>20</v>
      </c>
      <c r="N3278">
        <v>3</v>
      </c>
      <c r="O3278" t="str">
        <f>IF(AND(Tabela1[[#This Row],[EA Play Season Pass]]="Yes",Tabela1[[#This Row],[Minecraft Season Pass]]="Yes"),"Yes","No")</f>
        <v>Yes</v>
      </c>
      <c r="P3278" t="str">
        <f>IF(OR(Tabela1[[#This Row],[EA Play Season Pass]]="Yes",Tabela1[[#This Row],[Minecraft Season Pass]]="Yes"),"Yes","No")</f>
        <v>Yes</v>
      </c>
      <c r="Q3278">
        <v>52</v>
      </c>
      <c r="R3278" s="2"/>
    </row>
    <row r="3279" spans="1:18" x14ac:dyDescent="0.25">
      <c r="A3279">
        <v>3278</v>
      </c>
      <c r="B3279" t="s">
        <v>5406</v>
      </c>
      <c r="C3279" t="s">
        <v>7</v>
      </c>
      <c r="D3279" s="50">
        <v>45040</v>
      </c>
      <c r="E3279">
        <f>YEAR(Tabela1[[#This Row],[Start Date]])</f>
        <v>2023</v>
      </c>
      <c r="F3279">
        <f>ROUNDUP(MONTH(Tabela1[[#This Row],[Start Date]])/3,0)</f>
        <v>2</v>
      </c>
      <c r="G3279" t="s">
        <v>11</v>
      </c>
      <c r="H3279">
        <v>15</v>
      </c>
      <c r="I3279" t="s">
        <v>14</v>
      </c>
      <c r="J3279" t="s">
        <v>11</v>
      </c>
      <c r="K3279">
        <v>0</v>
      </c>
      <c r="L3279" t="s">
        <v>8</v>
      </c>
      <c r="M3279">
        <v>20</v>
      </c>
      <c r="N3279">
        <v>1</v>
      </c>
      <c r="O3279" t="str">
        <f>IF(AND(Tabela1[[#This Row],[EA Play Season Pass]]="Yes",Tabela1[[#This Row],[Minecraft Season Pass]]="Yes"),"Yes","No")</f>
        <v>No</v>
      </c>
      <c r="P3279" t="str">
        <f>IF(OR(Tabela1[[#This Row],[EA Play Season Pass]]="Yes",Tabela1[[#This Row],[Minecraft Season Pass]]="Yes"),"Yes","No")</f>
        <v>Yes</v>
      </c>
      <c r="Q3279">
        <v>34</v>
      </c>
      <c r="R3279" s="2"/>
    </row>
    <row r="3280" spans="1:18" x14ac:dyDescent="0.25">
      <c r="A3280">
        <v>3279</v>
      </c>
      <c r="B3280" t="s">
        <v>5407</v>
      </c>
      <c r="C3280" t="s">
        <v>13</v>
      </c>
      <c r="D3280" s="50">
        <v>45040</v>
      </c>
      <c r="E3280">
        <f>YEAR(Tabela1[[#This Row],[Start Date]])</f>
        <v>2023</v>
      </c>
      <c r="F3280">
        <f>ROUNDUP(MONTH(Tabela1[[#This Row],[Start Date]])/3,0)</f>
        <v>2</v>
      </c>
      <c r="G3280" t="s">
        <v>11</v>
      </c>
      <c r="H3280">
        <v>10</v>
      </c>
      <c r="I3280" t="s">
        <v>9</v>
      </c>
      <c r="J3280" t="s">
        <v>11</v>
      </c>
      <c r="K3280">
        <v>0</v>
      </c>
      <c r="L3280" t="s">
        <v>11</v>
      </c>
      <c r="M3280">
        <v>0</v>
      </c>
      <c r="N3280">
        <v>3</v>
      </c>
      <c r="O3280" t="str">
        <f>IF(AND(Tabela1[[#This Row],[EA Play Season Pass]]="Yes",Tabela1[[#This Row],[Minecraft Season Pass]]="Yes"),"Yes","No")</f>
        <v>No</v>
      </c>
      <c r="P3280" t="str">
        <f>IF(OR(Tabela1[[#This Row],[EA Play Season Pass]]="Yes",Tabela1[[#This Row],[Minecraft Season Pass]]="Yes"),"Yes","No")</f>
        <v>No</v>
      </c>
      <c r="Q3280">
        <v>7</v>
      </c>
      <c r="R3280" s="2"/>
    </row>
    <row r="3281" spans="1:18" x14ac:dyDescent="0.25">
      <c r="A3281">
        <v>3280</v>
      </c>
      <c r="B3281" t="s">
        <v>5408</v>
      </c>
      <c r="C3281" t="s">
        <v>7</v>
      </c>
      <c r="D3281" s="50">
        <v>45041</v>
      </c>
      <c r="E3281">
        <f>YEAR(Tabela1[[#This Row],[Start Date]])</f>
        <v>2023</v>
      </c>
      <c r="F3281">
        <f>ROUNDUP(MONTH(Tabela1[[#This Row],[Start Date]])/3,0)</f>
        <v>2</v>
      </c>
      <c r="G3281" t="s">
        <v>8</v>
      </c>
      <c r="H3281">
        <v>15</v>
      </c>
      <c r="I3281" t="s">
        <v>14</v>
      </c>
      <c r="J3281" t="s">
        <v>11</v>
      </c>
      <c r="K3281">
        <v>0</v>
      </c>
      <c r="L3281" t="s">
        <v>11</v>
      </c>
      <c r="M3281">
        <v>0</v>
      </c>
      <c r="N3281">
        <v>3</v>
      </c>
      <c r="O3281" t="str">
        <f>IF(AND(Tabela1[[#This Row],[EA Play Season Pass]]="Yes",Tabela1[[#This Row],[Minecraft Season Pass]]="Yes"),"Yes","No")</f>
        <v>No</v>
      </c>
      <c r="P3281" t="str">
        <f>IF(OR(Tabela1[[#This Row],[EA Play Season Pass]]="Yes",Tabela1[[#This Row],[Minecraft Season Pass]]="Yes"),"Yes","No")</f>
        <v>No</v>
      </c>
      <c r="Q3281">
        <v>12</v>
      </c>
      <c r="R3281" s="2"/>
    </row>
    <row r="3282" spans="1:18" x14ac:dyDescent="0.25">
      <c r="A3282">
        <v>3281</v>
      </c>
      <c r="B3282" t="s">
        <v>5256</v>
      </c>
      <c r="C3282" t="s">
        <v>7</v>
      </c>
      <c r="D3282" s="50">
        <v>45041</v>
      </c>
      <c r="E3282">
        <f>YEAR(Tabela1[[#This Row],[Start Date]])</f>
        <v>2023</v>
      </c>
      <c r="F3282">
        <f>ROUNDUP(MONTH(Tabela1[[#This Row],[Start Date]])/3,0)</f>
        <v>2</v>
      </c>
      <c r="G3282" t="s">
        <v>8</v>
      </c>
      <c r="H3282">
        <v>15</v>
      </c>
      <c r="I3282" t="s">
        <v>14</v>
      </c>
      <c r="J3282" t="s">
        <v>11</v>
      </c>
      <c r="K3282">
        <v>0</v>
      </c>
      <c r="L3282" t="s">
        <v>11</v>
      </c>
      <c r="M3282">
        <v>0</v>
      </c>
      <c r="N3282">
        <v>3</v>
      </c>
      <c r="O3282" t="str">
        <f>IF(AND(Tabela1[[#This Row],[EA Play Season Pass]]="Yes",Tabela1[[#This Row],[Minecraft Season Pass]]="Yes"),"Yes","No")</f>
        <v>No</v>
      </c>
      <c r="P3282" t="str">
        <f>IF(OR(Tabela1[[#This Row],[EA Play Season Pass]]="Yes",Tabela1[[#This Row],[Minecraft Season Pass]]="Yes"),"Yes","No")</f>
        <v>No</v>
      </c>
      <c r="Q3282">
        <v>12</v>
      </c>
      <c r="R3282" s="2"/>
    </row>
    <row r="3283" spans="1:18" x14ac:dyDescent="0.25">
      <c r="A3283">
        <v>3282</v>
      </c>
      <c r="B3283" t="s">
        <v>5409</v>
      </c>
      <c r="C3283" t="s">
        <v>10</v>
      </c>
      <c r="D3283" s="50">
        <v>45041</v>
      </c>
      <c r="E3283">
        <f>YEAR(Tabela1[[#This Row],[Start Date]])</f>
        <v>2023</v>
      </c>
      <c r="F3283">
        <f>ROUNDUP(MONTH(Tabela1[[#This Row],[Start Date]])/3,0)</f>
        <v>2</v>
      </c>
      <c r="G3283" t="s">
        <v>11</v>
      </c>
      <c r="H3283">
        <v>5</v>
      </c>
      <c r="I3283" t="s">
        <v>12</v>
      </c>
      <c r="J3283" t="s">
        <v>11</v>
      </c>
      <c r="K3283">
        <v>0</v>
      </c>
      <c r="L3283" t="s">
        <v>11</v>
      </c>
      <c r="M3283">
        <v>0</v>
      </c>
      <c r="N3283">
        <v>2</v>
      </c>
      <c r="O3283" t="str">
        <f>IF(AND(Tabela1[[#This Row],[EA Play Season Pass]]="Yes",Tabela1[[#This Row],[Minecraft Season Pass]]="Yes"),"Yes","No")</f>
        <v>No</v>
      </c>
      <c r="P3283" t="str">
        <f>IF(OR(Tabela1[[#This Row],[EA Play Season Pass]]="Yes",Tabela1[[#This Row],[Minecraft Season Pass]]="Yes"),"Yes","No")</f>
        <v>No</v>
      </c>
      <c r="Q3283">
        <v>3</v>
      </c>
      <c r="R3283" s="2"/>
    </row>
    <row r="3284" spans="1:18" x14ac:dyDescent="0.25">
      <c r="A3284">
        <v>3283</v>
      </c>
      <c r="B3284" t="s">
        <v>3337</v>
      </c>
      <c r="C3284" t="s">
        <v>7</v>
      </c>
      <c r="D3284" s="50">
        <v>45041</v>
      </c>
      <c r="E3284">
        <f>YEAR(Tabela1[[#This Row],[Start Date]])</f>
        <v>2023</v>
      </c>
      <c r="F3284">
        <f>ROUNDUP(MONTH(Tabela1[[#This Row],[Start Date]])/3,0)</f>
        <v>2</v>
      </c>
      <c r="G3284" t="s">
        <v>11</v>
      </c>
      <c r="H3284">
        <v>15</v>
      </c>
      <c r="I3284" t="s">
        <v>12</v>
      </c>
      <c r="J3284" t="s">
        <v>8</v>
      </c>
      <c r="K3284">
        <v>30</v>
      </c>
      <c r="L3284" t="s">
        <v>8</v>
      </c>
      <c r="M3284">
        <v>20</v>
      </c>
      <c r="N3284">
        <v>2</v>
      </c>
      <c r="O3284" t="str">
        <f>IF(AND(Tabela1[[#This Row],[EA Play Season Pass]]="Yes",Tabela1[[#This Row],[Minecraft Season Pass]]="Yes"),"Yes","No")</f>
        <v>Yes</v>
      </c>
      <c r="P3284" t="str">
        <f>IF(OR(Tabela1[[#This Row],[EA Play Season Pass]]="Yes",Tabela1[[#This Row],[Minecraft Season Pass]]="Yes"),"Yes","No")</f>
        <v>Yes</v>
      </c>
      <c r="Q3284">
        <v>63</v>
      </c>
      <c r="R3284" s="2"/>
    </row>
    <row r="3285" spans="1:18" x14ac:dyDescent="0.25">
      <c r="A3285">
        <v>3284</v>
      </c>
      <c r="B3285" t="s">
        <v>2419</v>
      </c>
      <c r="C3285" t="s">
        <v>13</v>
      </c>
      <c r="D3285" s="50">
        <v>45041</v>
      </c>
      <c r="E3285">
        <f>YEAR(Tabela1[[#This Row],[Start Date]])</f>
        <v>2023</v>
      </c>
      <c r="F3285">
        <f>ROUNDUP(MONTH(Tabela1[[#This Row],[Start Date]])/3,0)</f>
        <v>2</v>
      </c>
      <c r="G3285" t="s">
        <v>11</v>
      </c>
      <c r="H3285">
        <v>10</v>
      </c>
      <c r="I3285" t="s">
        <v>9</v>
      </c>
      <c r="J3285" t="s">
        <v>11</v>
      </c>
      <c r="K3285">
        <v>0</v>
      </c>
      <c r="L3285" t="s">
        <v>8</v>
      </c>
      <c r="M3285">
        <v>20</v>
      </c>
      <c r="N3285">
        <v>2</v>
      </c>
      <c r="O3285" t="str">
        <f>IF(AND(Tabela1[[#This Row],[EA Play Season Pass]]="Yes",Tabela1[[#This Row],[Minecraft Season Pass]]="Yes"),"Yes","No")</f>
        <v>No</v>
      </c>
      <c r="P3285" t="str">
        <f>IF(OR(Tabela1[[#This Row],[EA Play Season Pass]]="Yes",Tabela1[[#This Row],[Minecraft Season Pass]]="Yes"),"Yes","No")</f>
        <v>Yes</v>
      </c>
      <c r="Q3285">
        <v>28</v>
      </c>
      <c r="R3285" s="2"/>
    </row>
    <row r="3286" spans="1:18" x14ac:dyDescent="0.25">
      <c r="A3286">
        <v>3285</v>
      </c>
      <c r="B3286" t="s">
        <v>5410</v>
      </c>
      <c r="C3286" t="s">
        <v>7</v>
      </c>
      <c r="D3286" s="50">
        <v>45041</v>
      </c>
      <c r="E3286">
        <f>YEAR(Tabela1[[#This Row],[Start Date]])</f>
        <v>2023</v>
      </c>
      <c r="F3286">
        <f>ROUNDUP(MONTH(Tabela1[[#This Row],[Start Date]])/3,0)</f>
        <v>2</v>
      </c>
      <c r="G3286" t="s">
        <v>11</v>
      </c>
      <c r="H3286">
        <v>15</v>
      </c>
      <c r="I3286" t="s">
        <v>14</v>
      </c>
      <c r="J3286" t="s">
        <v>8</v>
      </c>
      <c r="K3286">
        <v>30</v>
      </c>
      <c r="L3286" t="s">
        <v>8</v>
      </c>
      <c r="M3286">
        <v>20</v>
      </c>
      <c r="N3286">
        <v>3</v>
      </c>
      <c r="O3286" t="str">
        <f>IF(AND(Tabela1[[#This Row],[EA Play Season Pass]]="Yes",Tabela1[[#This Row],[Minecraft Season Pass]]="Yes"),"Yes","No")</f>
        <v>Yes</v>
      </c>
      <c r="P3286" t="str">
        <f>IF(OR(Tabela1[[#This Row],[EA Play Season Pass]]="Yes",Tabela1[[#This Row],[Minecraft Season Pass]]="Yes"),"Yes","No")</f>
        <v>Yes</v>
      </c>
      <c r="Q3286">
        <v>62</v>
      </c>
      <c r="R3286" s="2"/>
    </row>
    <row r="3287" spans="1:18" x14ac:dyDescent="0.25">
      <c r="A3287">
        <v>3286</v>
      </c>
      <c r="B3287" t="s">
        <v>3188</v>
      </c>
      <c r="C3287" t="s">
        <v>10</v>
      </c>
      <c r="D3287" s="50">
        <v>45041</v>
      </c>
      <c r="E3287">
        <f>YEAR(Tabela1[[#This Row],[Start Date]])</f>
        <v>2023</v>
      </c>
      <c r="F3287">
        <f>ROUNDUP(MONTH(Tabela1[[#This Row],[Start Date]])/3,0)</f>
        <v>2</v>
      </c>
      <c r="G3287" t="s">
        <v>8</v>
      </c>
      <c r="H3287">
        <v>5</v>
      </c>
      <c r="I3287" t="s">
        <v>12</v>
      </c>
      <c r="J3287" t="s">
        <v>8</v>
      </c>
      <c r="K3287">
        <v>30</v>
      </c>
      <c r="L3287" t="s">
        <v>8</v>
      </c>
      <c r="M3287">
        <v>20</v>
      </c>
      <c r="N3287">
        <v>1</v>
      </c>
      <c r="O3287" t="str">
        <f>IF(AND(Tabela1[[#This Row],[EA Play Season Pass]]="Yes",Tabela1[[#This Row],[Minecraft Season Pass]]="Yes"),"Yes","No")</f>
        <v>Yes</v>
      </c>
      <c r="P3287" t="str">
        <f>IF(OR(Tabela1[[#This Row],[EA Play Season Pass]]="Yes",Tabela1[[#This Row],[Minecraft Season Pass]]="Yes"),"Yes","No")</f>
        <v>Yes</v>
      </c>
      <c r="Q3287">
        <v>54</v>
      </c>
      <c r="R3287" s="2"/>
    </row>
    <row r="3288" spans="1:18" x14ac:dyDescent="0.25">
      <c r="A3288">
        <v>3287</v>
      </c>
      <c r="B3288" t="s">
        <v>4517</v>
      </c>
      <c r="C3288" t="s">
        <v>7</v>
      </c>
      <c r="D3288" s="50">
        <v>45041</v>
      </c>
      <c r="E3288">
        <f>YEAR(Tabela1[[#This Row],[Start Date]])</f>
        <v>2023</v>
      </c>
      <c r="F3288">
        <f>ROUNDUP(MONTH(Tabela1[[#This Row],[Start Date]])/3,0)</f>
        <v>2</v>
      </c>
      <c r="G3288" t="s">
        <v>11</v>
      </c>
      <c r="H3288">
        <v>15</v>
      </c>
      <c r="I3288" t="s">
        <v>14</v>
      </c>
      <c r="J3288" t="s">
        <v>8</v>
      </c>
      <c r="K3288">
        <v>30</v>
      </c>
      <c r="L3288" t="s">
        <v>11</v>
      </c>
      <c r="M3288">
        <v>0</v>
      </c>
      <c r="N3288">
        <v>2</v>
      </c>
      <c r="O3288" t="str">
        <f>IF(AND(Tabela1[[#This Row],[EA Play Season Pass]]="Yes",Tabela1[[#This Row],[Minecraft Season Pass]]="Yes"),"Yes","No")</f>
        <v>No</v>
      </c>
      <c r="P3288" t="str">
        <f>IF(OR(Tabela1[[#This Row],[EA Play Season Pass]]="Yes",Tabela1[[#This Row],[Minecraft Season Pass]]="Yes"),"Yes","No")</f>
        <v>Yes</v>
      </c>
      <c r="Q3288">
        <v>43</v>
      </c>
      <c r="R3288" s="2"/>
    </row>
    <row r="3289" spans="1:18" x14ac:dyDescent="0.25">
      <c r="A3289">
        <v>3288</v>
      </c>
      <c r="B3289" t="s">
        <v>5411</v>
      </c>
      <c r="C3289" t="s">
        <v>10</v>
      </c>
      <c r="D3289" s="50">
        <v>45041</v>
      </c>
      <c r="E3289">
        <f>YEAR(Tabela1[[#This Row],[Start Date]])</f>
        <v>2023</v>
      </c>
      <c r="F3289">
        <f>ROUNDUP(MONTH(Tabela1[[#This Row],[Start Date]])/3,0)</f>
        <v>2</v>
      </c>
      <c r="G3289" t="s">
        <v>8</v>
      </c>
      <c r="H3289">
        <v>5</v>
      </c>
      <c r="I3289" t="s">
        <v>12</v>
      </c>
      <c r="J3289" t="s">
        <v>11</v>
      </c>
      <c r="K3289">
        <v>0</v>
      </c>
      <c r="L3289" t="s">
        <v>11</v>
      </c>
      <c r="M3289">
        <v>0</v>
      </c>
      <c r="N3289">
        <v>2</v>
      </c>
      <c r="O3289" t="str">
        <f>IF(AND(Tabela1[[#This Row],[EA Play Season Pass]]="Yes",Tabela1[[#This Row],[Minecraft Season Pass]]="Yes"),"Yes","No")</f>
        <v>No</v>
      </c>
      <c r="P3289" t="str">
        <f>IF(OR(Tabela1[[#This Row],[EA Play Season Pass]]="Yes",Tabela1[[#This Row],[Minecraft Season Pass]]="Yes"),"Yes","No")</f>
        <v>No</v>
      </c>
      <c r="Q3289">
        <v>3</v>
      </c>
      <c r="R3289" s="2"/>
    </row>
    <row r="3290" spans="1:18" x14ac:dyDescent="0.25">
      <c r="A3290">
        <v>3289</v>
      </c>
      <c r="B3290" t="s">
        <v>5412</v>
      </c>
      <c r="C3290" t="s">
        <v>7</v>
      </c>
      <c r="D3290" s="50">
        <v>45041</v>
      </c>
      <c r="E3290">
        <f>YEAR(Tabela1[[#This Row],[Start Date]])</f>
        <v>2023</v>
      </c>
      <c r="F3290">
        <f>ROUNDUP(MONTH(Tabela1[[#This Row],[Start Date]])/3,0)</f>
        <v>2</v>
      </c>
      <c r="G3290" t="s">
        <v>11</v>
      </c>
      <c r="H3290">
        <v>15</v>
      </c>
      <c r="I3290" t="s">
        <v>12</v>
      </c>
      <c r="J3290" t="s">
        <v>11</v>
      </c>
      <c r="K3290">
        <v>0</v>
      </c>
      <c r="L3290" t="s">
        <v>11</v>
      </c>
      <c r="M3290">
        <v>0</v>
      </c>
      <c r="N3290">
        <v>1</v>
      </c>
      <c r="O3290" t="str">
        <f>IF(AND(Tabela1[[#This Row],[EA Play Season Pass]]="Yes",Tabela1[[#This Row],[Minecraft Season Pass]]="Yes"),"Yes","No")</f>
        <v>No</v>
      </c>
      <c r="P3290" t="str">
        <f>IF(OR(Tabela1[[#This Row],[EA Play Season Pass]]="Yes",Tabela1[[#This Row],[Minecraft Season Pass]]="Yes"),"Yes","No")</f>
        <v>No</v>
      </c>
      <c r="Q3290">
        <v>14</v>
      </c>
      <c r="R3290" s="2"/>
    </row>
    <row r="3291" spans="1:18" x14ac:dyDescent="0.25">
      <c r="A3291">
        <v>3290</v>
      </c>
      <c r="B3291" t="s">
        <v>5413</v>
      </c>
      <c r="C3291" t="s">
        <v>10</v>
      </c>
      <c r="D3291" s="50">
        <v>45041</v>
      </c>
      <c r="E3291">
        <f>YEAR(Tabela1[[#This Row],[Start Date]])</f>
        <v>2023</v>
      </c>
      <c r="F3291">
        <f>ROUNDUP(MONTH(Tabela1[[#This Row],[Start Date]])/3,0)</f>
        <v>2</v>
      </c>
      <c r="G3291" t="s">
        <v>8</v>
      </c>
      <c r="H3291">
        <v>5</v>
      </c>
      <c r="I3291" t="s">
        <v>14</v>
      </c>
      <c r="J3291" t="s">
        <v>11</v>
      </c>
      <c r="K3291">
        <v>0</v>
      </c>
      <c r="L3291" t="s">
        <v>8</v>
      </c>
      <c r="M3291">
        <v>20</v>
      </c>
      <c r="N3291">
        <v>1</v>
      </c>
      <c r="O3291" t="str">
        <f>IF(AND(Tabela1[[#This Row],[EA Play Season Pass]]="Yes",Tabela1[[#This Row],[Minecraft Season Pass]]="Yes"),"Yes","No")</f>
        <v>No</v>
      </c>
      <c r="P3291" t="str">
        <f>IF(OR(Tabela1[[#This Row],[EA Play Season Pass]]="Yes",Tabela1[[#This Row],[Minecraft Season Pass]]="Yes"),"Yes","No")</f>
        <v>Yes</v>
      </c>
      <c r="Q3291">
        <v>24</v>
      </c>
      <c r="R3291" s="2"/>
    </row>
    <row r="3292" spans="1:18" x14ac:dyDescent="0.25">
      <c r="A3292">
        <v>3291</v>
      </c>
      <c r="B3292" t="s">
        <v>5414</v>
      </c>
      <c r="C3292" t="s">
        <v>10</v>
      </c>
      <c r="D3292" s="50">
        <v>45042</v>
      </c>
      <c r="E3292">
        <f>YEAR(Tabela1[[#This Row],[Start Date]])</f>
        <v>2023</v>
      </c>
      <c r="F3292">
        <f>ROUNDUP(MONTH(Tabela1[[#This Row],[Start Date]])/3,0)</f>
        <v>2</v>
      </c>
      <c r="G3292" t="s">
        <v>8</v>
      </c>
      <c r="H3292">
        <v>5</v>
      </c>
      <c r="I3292" t="s">
        <v>14</v>
      </c>
      <c r="J3292" t="s">
        <v>8</v>
      </c>
      <c r="K3292">
        <v>30</v>
      </c>
      <c r="L3292" t="s">
        <v>8</v>
      </c>
      <c r="M3292">
        <v>20</v>
      </c>
      <c r="N3292">
        <v>3</v>
      </c>
      <c r="O3292" t="str">
        <f>IF(AND(Tabela1[[#This Row],[EA Play Season Pass]]="Yes",Tabela1[[#This Row],[Minecraft Season Pass]]="Yes"),"Yes","No")</f>
        <v>Yes</v>
      </c>
      <c r="P3292" t="str">
        <f>IF(OR(Tabela1[[#This Row],[EA Play Season Pass]]="Yes",Tabela1[[#This Row],[Minecraft Season Pass]]="Yes"),"Yes","No")</f>
        <v>Yes</v>
      </c>
      <c r="Q3292">
        <v>52</v>
      </c>
      <c r="R3292" s="2"/>
    </row>
    <row r="3293" spans="1:18" x14ac:dyDescent="0.25">
      <c r="A3293">
        <v>3292</v>
      </c>
      <c r="B3293" t="s">
        <v>3200</v>
      </c>
      <c r="C3293" t="s">
        <v>10</v>
      </c>
      <c r="D3293" s="50">
        <v>45042</v>
      </c>
      <c r="E3293">
        <f>YEAR(Tabela1[[#This Row],[Start Date]])</f>
        <v>2023</v>
      </c>
      <c r="F3293">
        <f>ROUNDUP(MONTH(Tabela1[[#This Row],[Start Date]])/3,0)</f>
        <v>2</v>
      </c>
      <c r="G3293" t="s">
        <v>11</v>
      </c>
      <c r="H3293">
        <v>5</v>
      </c>
      <c r="I3293" t="s">
        <v>14</v>
      </c>
      <c r="J3293" t="s">
        <v>8</v>
      </c>
      <c r="K3293">
        <v>30</v>
      </c>
      <c r="L3293" t="s">
        <v>8</v>
      </c>
      <c r="M3293">
        <v>20</v>
      </c>
      <c r="N3293">
        <v>2</v>
      </c>
      <c r="O3293" t="str">
        <f>IF(AND(Tabela1[[#This Row],[EA Play Season Pass]]="Yes",Tabela1[[#This Row],[Minecraft Season Pass]]="Yes"),"Yes","No")</f>
        <v>Yes</v>
      </c>
      <c r="P3293" t="str">
        <f>IF(OR(Tabela1[[#This Row],[EA Play Season Pass]]="Yes",Tabela1[[#This Row],[Minecraft Season Pass]]="Yes"),"Yes","No")</f>
        <v>Yes</v>
      </c>
      <c r="Q3293">
        <v>53</v>
      </c>
      <c r="R3293" s="2"/>
    </row>
    <row r="3294" spans="1:18" x14ac:dyDescent="0.25">
      <c r="A3294">
        <v>3293</v>
      </c>
      <c r="B3294" t="s">
        <v>3386</v>
      </c>
      <c r="C3294" t="s">
        <v>13</v>
      </c>
      <c r="D3294" s="50">
        <v>45042</v>
      </c>
      <c r="E3294">
        <f>YEAR(Tabela1[[#This Row],[Start Date]])</f>
        <v>2023</v>
      </c>
      <c r="F3294">
        <f>ROUNDUP(MONTH(Tabela1[[#This Row],[Start Date]])/3,0)</f>
        <v>2</v>
      </c>
      <c r="G3294" t="s">
        <v>8</v>
      </c>
      <c r="H3294">
        <v>10</v>
      </c>
      <c r="I3294" t="s">
        <v>9</v>
      </c>
      <c r="J3294" t="s">
        <v>11</v>
      </c>
      <c r="K3294">
        <v>0</v>
      </c>
      <c r="L3294" t="s">
        <v>8</v>
      </c>
      <c r="M3294">
        <v>20</v>
      </c>
      <c r="N3294">
        <v>2</v>
      </c>
      <c r="O3294" t="str">
        <f>IF(AND(Tabela1[[#This Row],[EA Play Season Pass]]="Yes",Tabela1[[#This Row],[Minecraft Season Pass]]="Yes"),"Yes","No")</f>
        <v>No</v>
      </c>
      <c r="P3294" t="str">
        <f>IF(OR(Tabela1[[#This Row],[EA Play Season Pass]]="Yes",Tabela1[[#This Row],[Minecraft Season Pass]]="Yes"),"Yes","No")</f>
        <v>Yes</v>
      </c>
      <c r="Q3294">
        <v>28</v>
      </c>
      <c r="R3294" s="2"/>
    </row>
    <row r="3295" spans="1:18" x14ac:dyDescent="0.25">
      <c r="A3295">
        <v>3294</v>
      </c>
      <c r="B3295" t="s">
        <v>5415</v>
      </c>
      <c r="C3295" t="s">
        <v>10</v>
      </c>
      <c r="D3295" s="50">
        <v>45042</v>
      </c>
      <c r="E3295">
        <f>YEAR(Tabela1[[#This Row],[Start Date]])</f>
        <v>2023</v>
      </c>
      <c r="F3295">
        <f>ROUNDUP(MONTH(Tabela1[[#This Row],[Start Date]])/3,0)</f>
        <v>2</v>
      </c>
      <c r="G3295" t="s">
        <v>8</v>
      </c>
      <c r="H3295">
        <v>5</v>
      </c>
      <c r="I3295" t="s">
        <v>14</v>
      </c>
      <c r="J3295" t="s">
        <v>11</v>
      </c>
      <c r="K3295">
        <v>0</v>
      </c>
      <c r="L3295" t="s">
        <v>8</v>
      </c>
      <c r="M3295">
        <v>20</v>
      </c>
      <c r="N3295">
        <v>1</v>
      </c>
      <c r="O3295" t="str">
        <f>IF(AND(Tabela1[[#This Row],[EA Play Season Pass]]="Yes",Tabela1[[#This Row],[Minecraft Season Pass]]="Yes"),"Yes","No")</f>
        <v>No</v>
      </c>
      <c r="P3295" t="str">
        <f>IF(OR(Tabela1[[#This Row],[EA Play Season Pass]]="Yes",Tabela1[[#This Row],[Minecraft Season Pass]]="Yes"),"Yes","No")</f>
        <v>Yes</v>
      </c>
      <c r="Q3295">
        <v>24</v>
      </c>
      <c r="R3295" s="2"/>
    </row>
    <row r="3296" spans="1:18" x14ac:dyDescent="0.25">
      <c r="A3296">
        <v>3295</v>
      </c>
      <c r="B3296" t="s">
        <v>5416</v>
      </c>
      <c r="C3296" t="s">
        <v>7</v>
      </c>
      <c r="D3296" s="50">
        <v>45042</v>
      </c>
      <c r="E3296">
        <f>YEAR(Tabela1[[#This Row],[Start Date]])</f>
        <v>2023</v>
      </c>
      <c r="F3296">
        <f>ROUNDUP(MONTH(Tabela1[[#This Row],[Start Date]])/3,0)</f>
        <v>2</v>
      </c>
      <c r="G3296" t="s">
        <v>8</v>
      </c>
      <c r="H3296">
        <v>15</v>
      </c>
      <c r="I3296" t="s">
        <v>12</v>
      </c>
      <c r="J3296" t="s">
        <v>8</v>
      </c>
      <c r="K3296">
        <v>30</v>
      </c>
      <c r="L3296" t="s">
        <v>8</v>
      </c>
      <c r="M3296">
        <v>20</v>
      </c>
      <c r="N3296">
        <v>1</v>
      </c>
      <c r="O3296" t="str">
        <f>IF(AND(Tabela1[[#This Row],[EA Play Season Pass]]="Yes",Tabela1[[#This Row],[Minecraft Season Pass]]="Yes"),"Yes","No")</f>
        <v>Yes</v>
      </c>
      <c r="P3296" t="str">
        <f>IF(OR(Tabela1[[#This Row],[EA Play Season Pass]]="Yes",Tabela1[[#This Row],[Minecraft Season Pass]]="Yes"),"Yes","No")</f>
        <v>Yes</v>
      </c>
      <c r="Q3296">
        <v>64</v>
      </c>
      <c r="R3296" s="2"/>
    </row>
    <row r="3297" spans="1:18" x14ac:dyDescent="0.25">
      <c r="A3297">
        <v>3296</v>
      </c>
      <c r="B3297" t="s">
        <v>5417</v>
      </c>
      <c r="C3297" t="s">
        <v>10</v>
      </c>
      <c r="D3297" s="50">
        <v>45042</v>
      </c>
      <c r="E3297">
        <f>YEAR(Tabela1[[#This Row],[Start Date]])</f>
        <v>2023</v>
      </c>
      <c r="F3297">
        <f>ROUNDUP(MONTH(Tabela1[[#This Row],[Start Date]])/3,0)</f>
        <v>2</v>
      </c>
      <c r="G3297" t="s">
        <v>11</v>
      </c>
      <c r="H3297">
        <v>5</v>
      </c>
      <c r="I3297" t="s">
        <v>9</v>
      </c>
      <c r="J3297" t="s">
        <v>8</v>
      </c>
      <c r="K3297">
        <v>30</v>
      </c>
      <c r="L3297" t="s">
        <v>11</v>
      </c>
      <c r="M3297">
        <v>0</v>
      </c>
      <c r="N3297">
        <v>3</v>
      </c>
      <c r="O3297" t="str">
        <f>IF(AND(Tabela1[[#This Row],[EA Play Season Pass]]="Yes",Tabela1[[#This Row],[Minecraft Season Pass]]="Yes"),"Yes","No")</f>
        <v>No</v>
      </c>
      <c r="P3297" t="str">
        <f>IF(OR(Tabela1[[#This Row],[EA Play Season Pass]]="Yes",Tabela1[[#This Row],[Minecraft Season Pass]]="Yes"),"Yes","No")</f>
        <v>Yes</v>
      </c>
      <c r="Q3297">
        <v>32</v>
      </c>
      <c r="R3297" s="2"/>
    </row>
    <row r="3298" spans="1:18" x14ac:dyDescent="0.25">
      <c r="A3298">
        <v>3297</v>
      </c>
      <c r="B3298" t="s">
        <v>5418</v>
      </c>
      <c r="C3298" t="s">
        <v>10</v>
      </c>
      <c r="D3298" s="50">
        <v>45042</v>
      </c>
      <c r="E3298">
        <f>YEAR(Tabela1[[#This Row],[Start Date]])</f>
        <v>2023</v>
      </c>
      <c r="F3298">
        <f>ROUNDUP(MONTH(Tabela1[[#This Row],[Start Date]])/3,0)</f>
        <v>2</v>
      </c>
      <c r="G3298" t="s">
        <v>8</v>
      </c>
      <c r="H3298">
        <v>5</v>
      </c>
      <c r="I3298" t="s">
        <v>14</v>
      </c>
      <c r="J3298" t="s">
        <v>11</v>
      </c>
      <c r="K3298">
        <v>0</v>
      </c>
      <c r="L3298" t="s">
        <v>11</v>
      </c>
      <c r="M3298">
        <v>0</v>
      </c>
      <c r="N3298">
        <v>1</v>
      </c>
      <c r="O3298" t="str">
        <f>IF(AND(Tabela1[[#This Row],[EA Play Season Pass]]="Yes",Tabela1[[#This Row],[Minecraft Season Pass]]="Yes"),"Yes","No")</f>
        <v>No</v>
      </c>
      <c r="P3298" t="str">
        <f>IF(OR(Tabela1[[#This Row],[EA Play Season Pass]]="Yes",Tabela1[[#This Row],[Minecraft Season Pass]]="Yes"),"Yes","No")</f>
        <v>No</v>
      </c>
      <c r="Q3298">
        <v>4</v>
      </c>
      <c r="R3298" s="2"/>
    </row>
    <row r="3299" spans="1:18" x14ac:dyDescent="0.25">
      <c r="A3299">
        <v>3298</v>
      </c>
      <c r="B3299" t="s">
        <v>5419</v>
      </c>
      <c r="C3299" t="s">
        <v>13</v>
      </c>
      <c r="D3299" s="50">
        <v>45042</v>
      </c>
      <c r="E3299">
        <f>YEAR(Tabela1[[#This Row],[Start Date]])</f>
        <v>2023</v>
      </c>
      <c r="F3299">
        <f>ROUNDUP(MONTH(Tabela1[[#This Row],[Start Date]])/3,0)</f>
        <v>2</v>
      </c>
      <c r="G3299" t="s">
        <v>8</v>
      </c>
      <c r="H3299">
        <v>10</v>
      </c>
      <c r="I3299" t="s">
        <v>14</v>
      </c>
      <c r="J3299" t="s">
        <v>11</v>
      </c>
      <c r="K3299">
        <v>0</v>
      </c>
      <c r="L3299" t="s">
        <v>8</v>
      </c>
      <c r="M3299">
        <v>20</v>
      </c>
      <c r="N3299">
        <v>3</v>
      </c>
      <c r="O3299" t="str">
        <f>IF(AND(Tabela1[[#This Row],[EA Play Season Pass]]="Yes",Tabela1[[#This Row],[Minecraft Season Pass]]="Yes"),"Yes","No")</f>
        <v>No</v>
      </c>
      <c r="P3299" t="str">
        <f>IF(OR(Tabela1[[#This Row],[EA Play Season Pass]]="Yes",Tabela1[[#This Row],[Minecraft Season Pass]]="Yes"),"Yes","No")</f>
        <v>Yes</v>
      </c>
      <c r="Q3299">
        <v>27</v>
      </c>
      <c r="R3299" s="2"/>
    </row>
    <row r="3300" spans="1:18" x14ac:dyDescent="0.25">
      <c r="A3300">
        <v>3299</v>
      </c>
      <c r="B3300" t="s">
        <v>5420</v>
      </c>
      <c r="C3300" t="s">
        <v>10</v>
      </c>
      <c r="D3300" s="50">
        <v>45042</v>
      </c>
      <c r="E3300">
        <f>YEAR(Tabela1[[#This Row],[Start Date]])</f>
        <v>2023</v>
      </c>
      <c r="F3300">
        <f>ROUNDUP(MONTH(Tabela1[[#This Row],[Start Date]])/3,0)</f>
        <v>2</v>
      </c>
      <c r="G3300" t="s">
        <v>11</v>
      </c>
      <c r="H3300">
        <v>5</v>
      </c>
      <c r="I3300" t="s">
        <v>9</v>
      </c>
      <c r="J3300" t="s">
        <v>8</v>
      </c>
      <c r="K3300">
        <v>30</v>
      </c>
      <c r="L3300" t="s">
        <v>8</v>
      </c>
      <c r="M3300">
        <v>20</v>
      </c>
      <c r="N3300">
        <v>3</v>
      </c>
      <c r="O3300" t="str">
        <f>IF(AND(Tabela1[[#This Row],[EA Play Season Pass]]="Yes",Tabela1[[#This Row],[Minecraft Season Pass]]="Yes"),"Yes","No")</f>
        <v>Yes</v>
      </c>
      <c r="P3300" t="str">
        <f>IF(OR(Tabela1[[#This Row],[EA Play Season Pass]]="Yes",Tabela1[[#This Row],[Minecraft Season Pass]]="Yes"),"Yes","No")</f>
        <v>Yes</v>
      </c>
      <c r="Q3300">
        <v>52</v>
      </c>
      <c r="R3300" s="2"/>
    </row>
    <row r="3301" spans="1:18" x14ac:dyDescent="0.25">
      <c r="A3301">
        <v>3300</v>
      </c>
      <c r="B3301" t="s">
        <v>5421</v>
      </c>
      <c r="C3301" t="s">
        <v>10</v>
      </c>
      <c r="D3301" s="50">
        <v>45042</v>
      </c>
      <c r="E3301">
        <f>YEAR(Tabela1[[#This Row],[Start Date]])</f>
        <v>2023</v>
      </c>
      <c r="F3301">
        <f>ROUNDUP(MONTH(Tabela1[[#This Row],[Start Date]])/3,0)</f>
        <v>2</v>
      </c>
      <c r="G3301" t="s">
        <v>11</v>
      </c>
      <c r="H3301">
        <v>5</v>
      </c>
      <c r="I3301" t="s">
        <v>12</v>
      </c>
      <c r="J3301" t="s">
        <v>8</v>
      </c>
      <c r="K3301">
        <v>30</v>
      </c>
      <c r="L3301" t="s">
        <v>11</v>
      </c>
      <c r="M3301">
        <v>0</v>
      </c>
      <c r="N3301">
        <v>1</v>
      </c>
      <c r="O3301" t="str">
        <f>IF(AND(Tabela1[[#This Row],[EA Play Season Pass]]="Yes",Tabela1[[#This Row],[Minecraft Season Pass]]="Yes"),"Yes","No")</f>
        <v>No</v>
      </c>
      <c r="P3301" t="str">
        <f>IF(OR(Tabela1[[#This Row],[EA Play Season Pass]]="Yes",Tabela1[[#This Row],[Minecraft Season Pass]]="Yes"),"Yes","No")</f>
        <v>Yes</v>
      </c>
      <c r="Q3301">
        <v>34</v>
      </c>
      <c r="R3301" s="2"/>
    </row>
    <row r="3302" spans="1:18" x14ac:dyDescent="0.25">
      <c r="A3302">
        <v>3301</v>
      </c>
      <c r="B3302" t="s">
        <v>2980</v>
      </c>
      <c r="C3302" t="s">
        <v>10</v>
      </c>
      <c r="D3302" s="50">
        <v>45043</v>
      </c>
      <c r="E3302">
        <f>YEAR(Tabela1[[#This Row],[Start Date]])</f>
        <v>2023</v>
      </c>
      <c r="F3302">
        <f>ROUNDUP(MONTH(Tabela1[[#This Row],[Start Date]])/3,0)</f>
        <v>2</v>
      </c>
      <c r="G3302" t="s">
        <v>11</v>
      </c>
      <c r="H3302">
        <v>5</v>
      </c>
      <c r="I3302" t="s">
        <v>12</v>
      </c>
      <c r="J3302" t="s">
        <v>11</v>
      </c>
      <c r="K3302">
        <v>0</v>
      </c>
      <c r="L3302" t="s">
        <v>11</v>
      </c>
      <c r="M3302">
        <v>0</v>
      </c>
      <c r="N3302">
        <v>1</v>
      </c>
      <c r="O3302" t="str">
        <f>IF(AND(Tabela1[[#This Row],[EA Play Season Pass]]="Yes",Tabela1[[#This Row],[Minecraft Season Pass]]="Yes"),"Yes","No")</f>
        <v>No</v>
      </c>
      <c r="P3302" t="str">
        <f>IF(OR(Tabela1[[#This Row],[EA Play Season Pass]]="Yes",Tabela1[[#This Row],[Minecraft Season Pass]]="Yes"),"Yes","No")</f>
        <v>No</v>
      </c>
      <c r="Q3302">
        <v>4</v>
      </c>
      <c r="R3302" s="2"/>
    </row>
    <row r="3303" spans="1:18" x14ac:dyDescent="0.25">
      <c r="A3303">
        <v>3302</v>
      </c>
      <c r="B3303" t="s">
        <v>2885</v>
      </c>
      <c r="C3303" t="s">
        <v>7</v>
      </c>
      <c r="D3303" s="50">
        <v>45043</v>
      </c>
      <c r="E3303">
        <f>YEAR(Tabela1[[#This Row],[Start Date]])</f>
        <v>2023</v>
      </c>
      <c r="F3303">
        <f>ROUNDUP(MONTH(Tabela1[[#This Row],[Start Date]])/3,0)</f>
        <v>2</v>
      </c>
      <c r="G3303" t="s">
        <v>11</v>
      </c>
      <c r="H3303">
        <v>15</v>
      </c>
      <c r="I3303" t="s">
        <v>14</v>
      </c>
      <c r="J3303" t="s">
        <v>8</v>
      </c>
      <c r="K3303">
        <v>30</v>
      </c>
      <c r="L3303" t="s">
        <v>11</v>
      </c>
      <c r="M3303">
        <v>0</v>
      </c>
      <c r="N3303">
        <v>2</v>
      </c>
      <c r="O3303" t="str">
        <f>IF(AND(Tabela1[[#This Row],[EA Play Season Pass]]="Yes",Tabela1[[#This Row],[Minecraft Season Pass]]="Yes"),"Yes","No")</f>
        <v>No</v>
      </c>
      <c r="P3303" t="str">
        <f>IF(OR(Tabela1[[#This Row],[EA Play Season Pass]]="Yes",Tabela1[[#This Row],[Minecraft Season Pass]]="Yes"),"Yes","No")</f>
        <v>Yes</v>
      </c>
      <c r="Q3303">
        <v>43</v>
      </c>
      <c r="R3303" s="2"/>
    </row>
    <row r="3304" spans="1:18" x14ac:dyDescent="0.25">
      <c r="A3304">
        <v>3303</v>
      </c>
      <c r="B3304" t="s">
        <v>5422</v>
      </c>
      <c r="C3304" t="s">
        <v>10</v>
      </c>
      <c r="D3304" s="50">
        <v>45043</v>
      </c>
      <c r="E3304">
        <f>YEAR(Tabela1[[#This Row],[Start Date]])</f>
        <v>2023</v>
      </c>
      <c r="F3304">
        <f>ROUNDUP(MONTH(Tabela1[[#This Row],[Start Date]])/3,0)</f>
        <v>2</v>
      </c>
      <c r="G3304" t="s">
        <v>8</v>
      </c>
      <c r="H3304">
        <v>5</v>
      </c>
      <c r="I3304" t="s">
        <v>14</v>
      </c>
      <c r="J3304" t="s">
        <v>11</v>
      </c>
      <c r="K3304">
        <v>0</v>
      </c>
      <c r="L3304" t="s">
        <v>11</v>
      </c>
      <c r="M3304">
        <v>0</v>
      </c>
      <c r="N3304">
        <v>3</v>
      </c>
      <c r="O3304" t="str">
        <f>IF(AND(Tabela1[[#This Row],[EA Play Season Pass]]="Yes",Tabela1[[#This Row],[Minecraft Season Pass]]="Yes"),"Yes","No")</f>
        <v>No</v>
      </c>
      <c r="P3304" t="str">
        <f>IF(OR(Tabela1[[#This Row],[EA Play Season Pass]]="Yes",Tabela1[[#This Row],[Minecraft Season Pass]]="Yes"),"Yes","No")</f>
        <v>No</v>
      </c>
      <c r="Q3304">
        <v>2</v>
      </c>
      <c r="R3304" s="2"/>
    </row>
    <row r="3305" spans="1:18" x14ac:dyDescent="0.25">
      <c r="A3305">
        <v>3304</v>
      </c>
      <c r="B3305" t="s">
        <v>1722</v>
      </c>
      <c r="C3305" t="s">
        <v>10</v>
      </c>
      <c r="D3305" s="50">
        <v>45043</v>
      </c>
      <c r="E3305">
        <f>YEAR(Tabela1[[#This Row],[Start Date]])</f>
        <v>2023</v>
      </c>
      <c r="F3305">
        <f>ROUNDUP(MONTH(Tabela1[[#This Row],[Start Date]])/3,0)</f>
        <v>2</v>
      </c>
      <c r="G3305" t="s">
        <v>11</v>
      </c>
      <c r="H3305">
        <v>5</v>
      </c>
      <c r="I3305" t="s">
        <v>9</v>
      </c>
      <c r="J3305" t="s">
        <v>8</v>
      </c>
      <c r="K3305">
        <v>30</v>
      </c>
      <c r="L3305" t="s">
        <v>11</v>
      </c>
      <c r="M3305">
        <v>0</v>
      </c>
      <c r="N3305">
        <v>1</v>
      </c>
      <c r="O3305" t="str">
        <f>IF(AND(Tabela1[[#This Row],[EA Play Season Pass]]="Yes",Tabela1[[#This Row],[Minecraft Season Pass]]="Yes"),"Yes","No")</f>
        <v>No</v>
      </c>
      <c r="P3305" t="str">
        <f>IF(OR(Tabela1[[#This Row],[EA Play Season Pass]]="Yes",Tabela1[[#This Row],[Minecraft Season Pass]]="Yes"),"Yes","No")</f>
        <v>Yes</v>
      </c>
      <c r="Q3305">
        <v>34</v>
      </c>
      <c r="R3305" s="2"/>
    </row>
    <row r="3306" spans="1:18" x14ac:dyDescent="0.25">
      <c r="A3306">
        <v>3305</v>
      </c>
      <c r="B3306" t="s">
        <v>1313</v>
      </c>
      <c r="C3306" t="s">
        <v>10</v>
      </c>
      <c r="D3306" s="50">
        <v>45044</v>
      </c>
      <c r="E3306">
        <f>YEAR(Tabela1[[#This Row],[Start Date]])</f>
        <v>2023</v>
      </c>
      <c r="F3306">
        <f>ROUNDUP(MONTH(Tabela1[[#This Row],[Start Date]])/3,0)</f>
        <v>2</v>
      </c>
      <c r="G3306" t="s">
        <v>11</v>
      </c>
      <c r="H3306">
        <v>5</v>
      </c>
      <c r="I3306" t="s">
        <v>12</v>
      </c>
      <c r="J3306" t="s">
        <v>11</v>
      </c>
      <c r="K3306">
        <v>0</v>
      </c>
      <c r="L3306" t="s">
        <v>8</v>
      </c>
      <c r="M3306">
        <v>20</v>
      </c>
      <c r="N3306">
        <v>2</v>
      </c>
      <c r="O3306" t="str">
        <f>IF(AND(Tabela1[[#This Row],[EA Play Season Pass]]="Yes",Tabela1[[#This Row],[Minecraft Season Pass]]="Yes"),"Yes","No")</f>
        <v>No</v>
      </c>
      <c r="P3306" t="str">
        <f>IF(OR(Tabela1[[#This Row],[EA Play Season Pass]]="Yes",Tabela1[[#This Row],[Minecraft Season Pass]]="Yes"),"Yes","No")</f>
        <v>Yes</v>
      </c>
      <c r="Q3306">
        <v>23</v>
      </c>
      <c r="R3306" s="2"/>
    </row>
    <row r="3307" spans="1:18" x14ac:dyDescent="0.25">
      <c r="A3307">
        <v>3306</v>
      </c>
      <c r="B3307" t="s">
        <v>5423</v>
      </c>
      <c r="C3307" t="s">
        <v>13</v>
      </c>
      <c r="D3307" s="50">
        <v>45044</v>
      </c>
      <c r="E3307">
        <f>YEAR(Tabela1[[#This Row],[Start Date]])</f>
        <v>2023</v>
      </c>
      <c r="F3307">
        <f>ROUNDUP(MONTH(Tabela1[[#This Row],[Start Date]])/3,0)</f>
        <v>2</v>
      </c>
      <c r="G3307" t="s">
        <v>11</v>
      </c>
      <c r="H3307">
        <v>10</v>
      </c>
      <c r="I3307" t="s">
        <v>12</v>
      </c>
      <c r="J3307" t="s">
        <v>8</v>
      </c>
      <c r="K3307">
        <v>30</v>
      </c>
      <c r="L3307" t="s">
        <v>8</v>
      </c>
      <c r="M3307">
        <v>20</v>
      </c>
      <c r="N3307">
        <v>1</v>
      </c>
      <c r="O3307" t="str">
        <f>IF(AND(Tabela1[[#This Row],[EA Play Season Pass]]="Yes",Tabela1[[#This Row],[Minecraft Season Pass]]="Yes"),"Yes","No")</f>
        <v>Yes</v>
      </c>
      <c r="P3307" t="str">
        <f>IF(OR(Tabela1[[#This Row],[EA Play Season Pass]]="Yes",Tabela1[[#This Row],[Minecraft Season Pass]]="Yes"),"Yes","No")</f>
        <v>Yes</v>
      </c>
      <c r="Q3307">
        <v>59</v>
      </c>
      <c r="R3307" s="2"/>
    </row>
    <row r="3308" spans="1:18" x14ac:dyDescent="0.25">
      <c r="A3308">
        <v>3307</v>
      </c>
      <c r="B3308" t="s">
        <v>5424</v>
      </c>
      <c r="C3308" t="s">
        <v>10</v>
      </c>
      <c r="D3308" s="50">
        <v>45044</v>
      </c>
      <c r="E3308">
        <f>YEAR(Tabela1[[#This Row],[Start Date]])</f>
        <v>2023</v>
      </c>
      <c r="F3308">
        <f>ROUNDUP(MONTH(Tabela1[[#This Row],[Start Date]])/3,0)</f>
        <v>2</v>
      </c>
      <c r="G3308" t="s">
        <v>11</v>
      </c>
      <c r="H3308">
        <v>5</v>
      </c>
      <c r="I3308" t="s">
        <v>12</v>
      </c>
      <c r="J3308" t="s">
        <v>11</v>
      </c>
      <c r="K3308">
        <v>0</v>
      </c>
      <c r="L3308" t="s">
        <v>8</v>
      </c>
      <c r="M3308">
        <v>20</v>
      </c>
      <c r="N3308">
        <v>3</v>
      </c>
      <c r="O3308" t="str">
        <f>IF(AND(Tabela1[[#This Row],[EA Play Season Pass]]="Yes",Tabela1[[#This Row],[Minecraft Season Pass]]="Yes"),"Yes","No")</f>
        <v>No</v>
      </c>
      <c r="P3308" t="str">
        <f>IF(OR(Tabela1[[#This Row],[EA Play Season Pass]]="Yes",Tabela1[[#This Row],[Minecraft Season Pass]]="Yes"),"Yes","No")</f>
        <v>Yes</v>
      </c>
      <c r="Q3308">
        <v>22</v>
      </c>
      <c r="R3308" s="2"/>
    </row>
    <row r="3309" spans="1:18" x14ac:dyDescent="0.25">
      <c r="A3309">
        <v>3308</v>
      </c>
      <c r="B3309" t="s">
        <v>5425</v>
      </c>
      <c r="C3309" t="s">
        <v>10</v>
      </c>
      <c r="D3309" s="50">
        <v>45044</v>
      </c>
      <c r="E3309">
        <f>YEAR(Tabela1[[#This Row],[Start Date]])</f>
        <v>2023</v>
      </c>
      <c r="F3309">
        <f>ROUNDUP(MONTH(Tabela1[[#This Row],[Start Date]])/3,0)</f>
        <v>2</v>
      </c>
      <c r="G3309" t="s">
        <v>11</v>
      </c>
      <c r="H3309">
        <v>5</v>
      </c>
      <c r="I3309" t="s">
        <v>12</v>
      </c>
      <c r="J3309" t="s">
        <v>11</v>
      </c>
      <c r="K3309">
        <v>0</v>
      </c>
      <c r="L3309" t="s">
        <v>11</v>
      </c>
      <c r="M3309">
        <v>0</v>
      </c>
      <c r="N3309">
        <v>1</v>
      </c>
      <c r="O3309" t="str">
        <f>IF(AND(Tabela1[[#This Row],[EA Play Season Pass]]="Yes",Tabela1[[#This Row],[Minecraft Season Pass]]="Yes"),"Yes","No")</f>
        <v>No</v>
      </c>
      <c r="P3309" t="str">
        <f>IF(OR(Tabela1[[#This Row],[EA Play Season Pass]]="Yes",Tabela1[[#This Row],[Minecraft Season Pass]]="Yes"),"Yes","No")</f>
        <v>No</v>
      </c>
      <c r="Q3309">
        <v>4</v>
      </c>
      <c r="R3309" s="2"/>
    </row>
    <row r="3310" spans="1:18" x14ac:dyDescent="0.25">
      <c r="A3310">
        <v>3309</v>
      </c>
      <c r="B3310" t="s">
        <v>5426</v>
      </c>
      <c r="C3310" t="s">
        <v>7</v>
      </c>
      <c r="D3310" s="50">
        <v>45044</v>
      </c>
      <c r="E3310">
        <f>YEAR(Tabela1[[#This Row],[Start Date]])</f>
        <v>2023</v>
      </c>
      <c r="F3310">
        <f>ROUNDUP(MONTH(Tabela1[[#This Row],[Start Date]])/3,0)</f>
        <v>2</v>
      </c>
      <c r="G3310" t="s">
        <v>8</v>
      </c>
      <c r="H3310">
        <v>15</v>
      </c>
      <c r="I3310" t="s">
        <v>9</v>
      </c>
      <c r="J3310" t="s">
        <v>11</v>
      </c>
      <c r="K3310">
        <v>0</v>
      </c>
      <c r="L3310" t="s">
        <v>8</v>
      </c>
      <c r="M3310">
        <v>20</v>
      </c>
      <c r="N3310">
        <v>2</v>
      </c>
      <c r="O3310" t="str">
        <f>IF(AND(Tabela1[[#This Row],[EA Play Season Pass]]="Yes",Tabela1[[#This Row],[Minecraft Season Pass]]="Yes"),"Yes","No")</f>
        <v>No</v>
      </c>
      <c r="P3310" t="str">
        <f>IF(OR(Tabela1[[#This Row],[EA Play Season Pass]]="Yes",Tabela1[[#This Row],[Minecraft Season Pass]]="Yes"),"Yes","No")</f>
        <v>Yes</v>
      </c>
      <c r="Q3310">
        <v>33</v>
      </c>
      <c r="R3310" s="2"/>
    </row>
    <row r="3311" spans="1:18" x14ac:dyDescent="0.25">
      <c r="A3311">
        <v>3310</v>
      </c>
      <c r="B3311" t="s">
        <v>5427</v>
      </c>
      <c r="C3311" t="s">
        <v>10</v>
      </c>
      <c r="D3311" s="50">
        <v>45044</v>
      </c>
      <c r="E3311">
        <f>YEAR(Tabela1[[#This Row],[Start Date]])</f>
        <v>2023</v>
      </c>
      <c r="F3311">
        <f>ROUNDUP(MONTH(Tabela1[[#This Row],[Start Date]])/3,0)</f>
        <v>2</v>
      </c>
      <c r="G3311" t="s">
        <v>11</v>
      </c>
      <c r="H3311">
        <v>5</v>
      </c>
      <c r="I3311" t="s">
        <v>12</v>
      </c>
      <c r="J3311" t="s">
        <v>11</v>
      </c>
      <c r="K3311">
        <v>0</v>
      </c>
      <c r="L3311" t="s">
        <v>11</v>
      </c>
      <c r="M3311">
        <v>0</v>
      </c>
      <c r="N3311">
        <v>2</v>
      </c>
      <c r="O3311" t="str">
        <f>IF(AND(Tabela1[[#This Row],[EA Play Season Pass]]="Yes",Tabela1[[#This Row],[Minecraft Season Pass]]="Yes"),"Yes","No")</f>
        <v>No</v>
      </c>
      <c r="P3311" t="str">
        <f>IF(OR(Tabela1[[#This Row],[EA Play Season Pass]]="Yes",Tabela1[[#This Row],[Minecraft Season Pass]]="Yes"),"Yes","No")</f>
        <v>No</v>
      </c>
      <c r="Q3311">
        <v>3</v>
      </c>
      <c r="R3311" s="2"/>
    </row>
    <row r="3312" spans="1:18" x14ac:dyDescent="0.25">
      <c r="A3312">
        <v>3311</v>
      </c>
      <c r="B3312" t="s">
        <v>5428</v>
      </c>
      <c r="C3312" t="s">
        <v>10</v>
      </c>
      <c r="D3312" s="50">
        <v>45044</v>
      </c>
      <c r="E3312">
        <f>YEAR(Tabela1[[#This Row],[Start Date]])</f>
        <v>2023</v>
      </c>
      <c r="F3312">
        <f>ROUNDUP(MONTH(Tabela1[[#This Row],[Start Date]])/3,0)</f>
        <v>2</v>
      </c>
      <c r="G3312" t="s">
        <v>8</v>
      </c>
      <c r="H3312">
        <v>5</v>
      </c>
      <c r="I3312" t="s">
        <v>12</v>
      </c>
      <c r="J3312" t="s">
        <v>11</v>
      </c>
      <c r="K3312">
        <v>0</v>
      </c>
      <c r="L3312" t="s">
        <v>8</v>
      </c>
      <c r="M3312">
        <v>20</v>
      </c>
      <c r="N3312">
        <v>2</v>
      </c>
      <c r="O3312" t="str">
        <f>IF(AND(Tabela1[[#This Row],[EA Play Season Pass]]="Yes",Tabela1[[#This Row],[Minecraft Season Pass]]="Yes"),"Yes","No")</f>
        <v>No</v>
      </c>
      <c r="P3312" t="str">
        <f>IF(OR(Tabela1[[#This Row],[EA Play Season Pass]]="Yes",Tabela1[[#This Row],[Minecraft Season Pass]]="Yes"),"Yes","No")</f>
        <v>Yes</v>
      </c>
      <c r="Q3312">
        <v>23</v>
      </c>
      <c r="R3312" s="2"/>
    </row>
    <row r="3313" spans="1:18" x14ac:dyDescent="0.25">
      <c r="A3313">
        <v>3312</v>
      </c>
      <c r="B3313" t="s">
        <v>1101</v>
      </c>
      <c r="C3313" t="s">
        <v>10</v>
      </c>
      <c r="D3313" s="50">
        <v>45044</v>
      </c>
      <c r="E3313">
        <f>YEAR(Tabela1[[#This Row],[Start Date]])</f>
        <v>2023</v>
      </c>
      <c r="F3313">
        <f>ROUNDUP(MONTH(Tabela1[[#This Row],[Start Date]])/3,0)</f>
        <v>2</v>
      </c>
      <c r="G3313" t="s">
        <v>11</v>
      </c>
      <c r="H3313">
        <v>5</v>
      </c>
      <c r="I3313" t="s">
        <v>9</v>
      </c>
      <c r="J3313" t="s">
        <v>8</v>
      </c>
      <c r="K3313">
        <v>30</v>
      </c>
      <c r="L3313" t="s">
        <v>11</v>
      </c>
      <c r="M3313">
        <v>0</v>
      </c>
      <c r="N3313">
        <v>3</v>
      </c>
      <c r="O3313" t="str">
        <f>IF(AND(Tabela1[[#This Row],[EA Play Season Pass]]="Yes",Tabela1[[#This Row],[Minecraft Season Pass]]="Yes"),"Yes","No")</f>
        <v>No</v>
      </c>
      <c r="P3313" t="str">
        <f>IF(OR(Tabela1[[#This Row],[EA Play Season Pass]]="Yes",Tabela1[[#This Row],[Minecraft Season Pass]]="Yes"),"Yes","No")</f>
        <v>Yes</v>
      </c>
      <c r="Q3313">
        <v>32</v>
      </c>
      <c r="R3313" s="2"/>
    </row>
    <row r="3314" spans="1:18" x14ac:dyDescent="0.25">
      <c r="A3314">
        <v>3313</v>
      </c>
      <c r="B3314" t="s">
        <v>5429</v>
      </c>
      <c r="C3314" t="s">
        <v>7</v>
      </c>
      <c r="D3314" s="50">
        <v>45044</v>
      </c>
      <c r="E3314">
        <f>YEAR(Tabela1[[#This Row],[Start Date]])</f>
        <v>2023</v>
      </c>
      <c r="F3314">
        <f>ROUNDUP(MONTH(Tabela1[[#This Row],[Start Date]])/3,0)</f>
        <v>2</v>
      </c>
      <c r="G3314" t="s">
        <v>11</v>
      </c>
      <c r="H3314">
        <v>15</v>
      </c>
      <c r="I3314" t="s">
        <v>9</v>
      </c>
      <c r="J3314" t="s">
        <v>11</v>
      </c>
      <c r="K3314">
        <v>0</v>
      </c>
      <c r="L3314" t="s">
        <v>8</v>
      </c>
      <c r="M3314">
        <v>20</v>
      </c>
      <c r="N3314">
        <v>1</v>
      </c>
      <c r="O3314" t="str">
        <f>IF(AND(Tabela1[[#This Row],[EA Play Season Pass]]="Yes",Tabela1[[#This Row],[Minecraft Season Pass]]="Yes"),"Yes","No")</f>
        <v>No</v>
      </c>
      <c r="P3314" t="str">
        <f>IF(OR(Tabela1[[#This Row],[EA Play Season Pass]]="Yes",Tabela1[[#This Row],[Minecraft Season Pass]]="Yes"),"Yes","No")</f>
        <v>Yes</v>
      </c>
      <c r="Q3314">
        <v>34</v>
      </c>
      <c r="R3314" s="2"/>
    </row>
    <row r="3315" spans="1:18" x14ac:dyDescent="0.25">
      <c r="A3315">
        <v>3314</v>
      </c>
      <c r="B3315" t="s">
        <v>5430</v>
      </c>
      <c r="C3315" t="s">
        <v>10</v>
      </c>
      <c r="D3315" s="50">
        <v>45044</v>
      </c>
      <c r="E3315">
        <f>YEAR(Tabela1[[#This Row],[Start Date]])</f>
        <v>2023</v>
      </c>
      <c r="F3315">
        <f>ROUNDUP(MONTH(Tabela1[[#This Row],[Start Date]])/3,0)</f>
        <v>2</v>
      </c>
      <c r="G3315" t="s">
        <v>8</v>
      </c>
      <c r="H3315">
        <v>5</v>
      </c>
      <c r="I3315" t="s">
        <v>12</v>
      </c>
      <c r="J3315" t="s">
        <v>8</v>
      </c>
      <c r="K3315">
        <v>30</v>
      </c>
      <c r="L3315" t="s">
        <v>8</v>
      </c>
      <c r="M3315">
        <v>20</v>
      </c>
      <c r="N3315">
        <v>1</v>
      </c>
      <c r="O3315" t="str">
        <f>IF(AND(Tabela1[[#This Row],[EA Play Season Pass]]="Yes",Tabela1[[#This Row],[Minecraft Season Pass]]="Yes"),"Yes","No")</f>
        <v>Yes</v>
      </c>
      <c r="P3315" t="str">
        <f>IF(OR(Tabela1[[#This Row],[EA Play Season Pass]]="Yes",Tabela1[[#This Row],[Minecraft Season Pass]]="Yes"),"Yes","No")</f>
        <v>Yes</v>
      </c>
      <c r="Q3315">
        <v>54</v>
      </c>
      <c r="R3315" s="2"/>
    </row>
    <row r="3316" spans="1:18" x14ac:dyDescent="0.25">
      <c r="A3316">
        <v>3315</v>
      </c>
      <c r="B3316" t="s">
        <v>3350</v>
      </c>
      <c r="C3316" t="s">
        <v>10</v>
      </c>
      <c r="D3316" s="50">
        <v>45045</v>
      </c>
      <c r="E3316">
        <f>YEAR(Tabela1[[#This Row],[Start Date]])</f>
        <v>2023</v>
      </c>
      <c r="F3316">
        <f>ROUNDUP(MONTH(Tabela1[[#This Row],[Start Date]])/3,0)</f>
        <v>2</v>
      </c>
      <c r="G3316" t="s">
        <v>8</v>
      </c>
      <c r="H3316">
        <v>5</v>
      </c>
      <c r="I3316" t="s">
        <v>14</v>
      </c>
      <c r="J3316" t="s">
        <v>11</v>
      </c>
      <c r="K3316">
        <v>0</v>
      </c>
      <c r="L3316" t="s">
        <v>8</v>
      </c>
      <c r="M3316">
        <v>20</v>
      </c>
      <c r="N3316">
        <v>1</v>
      </c>
      <c r="O3316" t="str">
        <f>IF(AND(Tabela1[[#This Row],[EA Play Season Pass]]="Yes",Tabela1[[#This Row],[Minecraft Season Pass]]="Yes"),"Yes","No")</f>
        <v>No</v>
      </c>
      <c r="P3316" t="str">
        <f>IF(OR(Tabela1[[#This Row],[EA Play Season Pass]]="Yes",Tabela1[[#This Row],[Minecraft Season Pass]]="Yes"),"Yes","No")</f>
        <v>Yes</v>
      </c>
      <c r="Q3316">
        <v>24</v>
      </c>
      <c r="R3316" s="2"/>
    </row>
    <row r="3317" spans="1:18" x14ac:dyDescent="0.25">
      <c r="A3317">
        <v>3316</v>
      </c>
      <c r="B3317" t="s">
        <v>5431</v>
      </c>
      <c r="C3317" t="s">
        <v>7</v>
      </c>
      <c r="D3317" s="50">
        <v>45045</v>
      </c>
      <c r="E3317">
        <f>YEAR(Tabela1[[#This Row],[Start Date]])</f>
        <v>2023</v>
      </c>
      <c r="F3317">
        <f>ROUNDUP(MONTH(Tabela1[[#This Row],[Start Date]])/3,0)</f>
        <v>2</v>
      </c>
      <c r="G3317" t="s">
        <v>11</v>
      </c>
      <c r="H3317">
        <v>15</v>
      </c>
      <c r="I3317" t="s">
        <v>14</v>
      </c>
      <c r="J3317" t="s">
        <v>11</v>
      </c>
      <c r="K3317">
        <v>0</v>
      </c>
      <c r="L3317" t="s">
        <v>8</v>
      </c>
      <c r="M3317">
        <v>20</v>
      </c>
      <c r="N3317">
        <v>3</v>
      </c>
      <c r="O3317" t="str">
        <f>IF(AND(Tabela1[[#This Row],[EA Play Season Pass]]="Yes",Tabela1[[#This Row],[Minecraft Season Pass]]="Yes"),"Yes","No")</f>
        <v>No</v>
      </c>
      <c r="P3317" t="str">
        <f>IF(OR(Tabela1[[#This Row],[EA Play Season Pass]]="Yes",Tabela1[[#This Row],[Minecraft Season Pass]]="Yes"),"Yes","No")</f>
        <v>Yes</v>
      </c>
      <c r="Q3317">
        <v>32</v>
      </c>
      <c r="R3317" s="2"/>
    </row>
    <row r="3318" spans="1:18" x14ac:dyDescent="0.25">
      <c r="A3318">
        <v>3317</v>
      </c>
      <c r="B3318" t="s">
        <v>5432</v>
      </c>
      <c r="C3318" t="s">
        <v>13</v>
      </c>
      <c r="D3318" s="50">
        <v>45045</v>
      </c>
      <c r="E3318">
        <f>YEAR(Tabela1[[#This Row],[Start Date]])</f>
        <v>2023</v>
      </c>
      <c r="F3318">
        <f>ROUNDUP(MONTH(Tabela1[[#This Row],[Start Date]])/3,0)</f>
        <v>2</v>
      </c>
      <c r="G3318" t="s">
        <v>11</v>
      </c>
      <c r="H3318">
        <v>10</v>
      </c>
      <c r="I3318" t="s">
        <v>9</v>
      </c>
      <c r="J3318" t="s">
        <v>11</v>
      </c>
      <c r="K3318">
        <v>0</v>
      </c>
      <c r="L3318" t="s">
        <v>8</v>
      </c>
      <c r="M3318">
        <v>20</v>
      </c>
      <c r="N3318">
        <v>1</v>
      </c>
      <c r="O3318" t="str">
        <f>IF(AND(Tabela1[[#This Row],[EA Play Season Pass]]="Yes",Tabela1[[#This Row],[Minecraft Season Pass]]="Yes"),"Yes","No")</f>
        <v>No</v>
      </c>
      <c r="P3318" t="str">
        <f>IF(OR(Tabela1[[#This Row],[EA Play Season Pass]]="Yes",Tabela1[[#This Row],[Minecraft Season Pass]]="Yes"),"Yes","No")</f>
        <v>Yes</v>
      </c>
      <c r="Q3318">
        <v>29</v>
      </c>
      <c r="R3318" s="2"/>
    </row>
    <row r="3319" spans="1:18" x14ac:dyDescent="0.25">
      <c r="A3319">
        <v>3318</v>
      </c>
      <c r="B3319" t="s">
        <v>5433</v>
      </c>
      <c r="C3319" t="s">
        <v>10</v>
      </c>
      <c r="D3319" s="50">
        <v>45045</v>
      </c>
      <c r="E3319">
        <f>YEAR(Tabela1[[#This Row],[Start Date]])</f>
        <v>2023</v>
      </c>
      <c r="F3319">
        <f>ROUNDUP(MONTH(Tabela1[[#This Row],[Start Date]])/3,0)</f>
        <v>2</v>
      </c>
      <c r="G3319" t="s">
        <v>8</v>
      </c>
      <c r="H3319">
        <v>5</v>
      </c>
      <c r="I3319" t="s">
        <v>12</v>
      </c>
      <c r="J3319" t="s">
        <v>8</v>
      </c>
      <c r="K3319">
        <v>30</v>
      </c>
      <c r="L3319" t="s">
        <v>8</v>
      </c>
      <c r="M3319">
        <v>20</v>
      </c>
      <c r="N3319">
        <v>3</v>
      </c>
      <c r="O3319" t="str">
        <f>IF(AND(Tabela1[[#This Row],[EA Play Season Pass]]="Yes",Tabela1[[#This Row],[Minecraft Season Pass]]="Yes"),"Yes","No")</f>
        <v>Yes</v>
      </c>
      <c r="P3319" t="str">
        <f>IF(OR(Tabela1[[#This Row],[EA Play Season Pass]]="Yes",Tabela1[[#This Row],[Minecraft Season Pass]]="Yes"),"Yes","No")</f>
        <v>Yes</v>
      </c>
      <c r="Q3319">
        <v>52</v>
      </c>
      <c r="R3319" s="2"/>
    </row>
    <row r="3320" spans="1:18" x14ac:dyDescent="0.25">
      <c r="A3320">
        <v>3319</v>
      </c>
      <c r="B3320" t="s">
        <v>495</v>
      </c>
      <c r="C3320" t="s">
        <v>13</v>
      </c>
      <c r="D3320" s="50">
        <v>45045</v>
      </c>
      <c r="E3320">
        <f>YEAR(Tabela1[[#This Row],[Start Date]])</f>
        <v>2023</v>
      </c>
      <c r="F3320">
        <f>ROUNDUP(MONTH(Tabela1[[#This Row],[Start Date]])/3,0)</f>
        <v>2</v>
      </c>
      <c r="G3320" t="s">
        <v>11</v>
      </c>
      <c r="H3320">
        <v>10</v>
      </c>
      <c r="I3320" t="s">
        <v>14</v>
      </c>
      <c r="J3320" t="s">
        <v>8</v>
      </c>
      <c r="K3320">
        <v>30</v>
      </c>
      <c r="L3320" t="s">
        <v>8</v>
      </c>
      <c r="M3320">
        <v>20</v>
      </c>
      <c r="N3320">
        <v>3</v>
      </c>
      <c r="O3320" t="str">
        <f>IF(AND(Tabela1[[#This Row],[EA Play Season Pass]]="Yes",Tabela1[[#This Row],[Minecraft Season Pass]]="Yes"),"Yes","No")</f>
        <v>Yes</v>
      </c>
      <c r="P3320" t="str">
        <f>IF(OR(Tabela1[[#This Row],[EA Play Season Pass]]="Yes",Tabela1[[#This Row],[Minecraft Season Pass]]="Yes"),"Yes","No")</f>
        <v>Yes</v>
      </c>
      <c r="Q3320">
        <v>57</v>
      </c>
      <c r="R3320" s="2"/>
    </row>
    <row r="3321" spans="1:18" x14ac:dyDescent="0.25">
      <c r="A3321">
        <v>3320</v>
      </c>
      <c r="B3321" t="s">
        <v>5434</v>
      </c>
      <c r="C3321" t="s">
        <v>7</v>
      </c>
      <c r="D3321" s="50">
        <v>45045</v>
      </c>
      <c r="E3321">
        <f>YEAR(Tabela1[[#This Row],[Start Date]])</f>
        <v>2023</v>
      </c>
      <c r="F3321">
        <f>ROUNDUP(MONTH(Tabela1[[#This Row],[Start Date]])/3,0)</f>
        <v>2</v>
      </c>
      <c r="G3321" t="s">
        <v>11</v>
      </c>
      <c r="H3321">
        <v>15</v>
      </c>
      <c r="I3321" t="s">
        <v>9</v>
      </c>
      <c r="J3321" t="s">
        <v>8</v>
      </c>
      <c r="K3321">
        <v>30</v>
      </c>
      <c r="L3321" t="s">
        <v>8</v>
      </c>
      <c r="M3321">
        <v>20</v>
      </c>
      <c r="N3321">
        <v>2</v>
      </c>
      <c r="O3321" t="str">
        <f>IF(AND(Tabela1[[#This Row],[EA Play Season Pass]]="Yes",Tabela1[[#This Row],[Minecraft Season Pass]]="Yes"),"Yes","No")</f>
        <v>Yes</v>
      </c>
      <c r="P3321" t="str">
        <f>IF(OR(Tabela1[[#This Row],[EA Play Season Pass]]="Yes",Tabela1[[#This Row],[Minecraft Season Pass]]="Yes"),"Yes","No")</f>
        <v>Yes</v>
      </c>
      <c r="Q3321">
        <v>63</v>
      </c>
      <c r="R3321" s="2"/>
    </row>
    <row r="3322" spans="1:18" x14ac:dyDescent="0.25">
      <c r="A3322">
        <v>3321</v>
      </c>
      <c r="B3322" t="s">
        <v>3429</v>
      </c>
      <c r="C3322" t="s">
        <v>13</v>
      </c>
      <c r="D3322" s="50">
        <v>45045</v>
      </c>
      <c r="E3322">
        <f>YEAR(Tabela1[[#This Row],[Start Date]])</f>
        <v>2023</v>
      </c>
      <c r="F3322">
        <f>ROUNDUP(MONTH(Tabela1[[#This Row],[Start Date]])/3,0)</f>
        <v>2</v>
      </c>
      <c r="G3322" t="s">
        <v>11</v>
      </c>
      <c r="H3322">
        <v>10</v>
      </c>
      <c r="I3322" t="s">
        <v>14</v>
      </c>
      <c r="J3322" t="s">
        <v>8</v>
      </c>
      <c r="K3322">
        <v>30</v>
      </c>
      <c r="L3322" t="s">
        <v>8</v>
      </c>
      <c r="M3322">
        <v>20</v>
      </c>
      <c r="N3322">
        <v>1</v>
      </c>
      <c r="O3322" t="str">
        <f>IF(AND(Tabela1[[#This Row],[EA Play Season Pass]]="Yes",Tabela1[[#This Row],[Minecraft Season Pass]]="Yes"),"Yes","No")</f>
        <v>Yes</v>
      </c>
      <c r="P3322" t="str">
        <f>IF(OR(Tabela1[[#This Row],[EA Play Season Pass]]="Yes",Tabela1[[#This Row],[Minecraft Season Pass]]="Yes"),"Yes","No")</f>
        <v>Yes</v>
      </c>
      <c r="Q3322">
        <v>59</v>
      </c>
      <c r="R3322" s="2"/>
    </row>
    <row r="3323" spans="1:18" x14ac:dyDescent="0.25">
      <c r="A3323">
        <v>3322</v>
      </c>
      <c r="B3323" t="s">
        <v>5435</v>
      </c>
      <c r="C3323" t="s">
        <v>10</v>
      </c>
      <c r="D3323" s="50">
        <v>45045</v>
      </c>
      <c r="E3323">
        <f>YEAR(Tabela1[[#This Row],[Start Date]])</f>
        <v>2023</v>
      </c>
      <c r="F3323">
        <f>ROUNDUP(MONTH(Tabela1[[#This Row],[Start Date]])/3,0)</f>
        <v>2</v>
      </c>
      <c r="G3323" t="s">
        <v>11</v>
      </c>
      <c r="H3323">
        <v>5</v>
      </c>
      <c r="I3323" t="s">
        <v>9</v>
      </c>
      <c r="J3323" t="s">
        <v>11</v>
      </c>
      <c r="K3323">
        <v>0</v>
      </c>
      <c r="L3323" t="s">
        <v>8</v>
      </c>
      <c r="M3323">
        <v>20</v>
      </c>
      <c r="N3323">
        <v>3</v>
      </c>
      <c r="O3323" t="str">
        <f>IF(AND(Tabela1[[#This Row],[EA Play Season Pass]]="Yes",Tabela1[[#This Row],[Minecraft Season Pass]]="Yes"),"Yes","No")</f>
        <v>No</v>
      </c>
      <c r="P3323" t="str">
        <f>IF(OR(Tabela1[[#This Row],[EA Play Season Pass]]="Yes",Tabela1[[#This Row],[Minecraft Season Pass]]="Yes"),"Yes","No")</f>
        <v>Yes</v>
      </c>
      <c r="Q3323">
        <v>22</v>
      </c>
      <c r="R3323" s="2"/>
    </row>
    <row r="3324" spans="1:18" x14ac:dyDescent="0.25">
      <c r="A3324">
        <v>3323</v>
      </c>
      <c r="B3324" t="s">
        <v>5436</v>
      </c>
      <c r="C3324" t="s">
        <v>13</v>
      </c>
      <c r="D3324" s="50">
        <v>45046</v>
      </c>
      <c r="E3324">
        <f>YEAR(Tabela1[[#This Row],[Start Date]])</f>
        <v>2023</v>
      </c>
      <c r="F3324">
        <f>ROUNDUP(MONTH(Tabela1[[#This Row],[Start Date]])/3,0)</f>
        <v>2</v>
      </c>
      <c r="G3324" t="s">
        <v>11</v>
      </c>
      <c r="H3324">
        <v>10</v>
      </c>
      <c r="I3324" t="s">
        <v>12</v>
      </c>
      <c r="J3324" t="s">
        <v>11</v>
      </c>
      <c r="K3324">
        <v>0</v>
      </c>
      <c r="L3324" t="s">
        <v>11</v>
      </c>
      <c r="M3324">
        <v>0</v>
      </c>
      <c r="N3324">
        <v>2</v>
      </c>
      <c r="O3324" t="str">
        <f>IF(AND(Tabela1[[#This Row],[EA Play Season Pass]]="Yes",Tabela1[[#This Row],[Minecraft Season Pass]]="Yes"),"Yes","No")</f>
        <v>No</v>
      </c>
      <c r="P3324" t="str">
        <f>IF(OR(Tabela1[[#This Row],[EA Play Season Pass]]="Yes",Tabela1[[#This Row],[Minecraft Season Pass]]="Yes"),"Yes","No")</f>
        <v>No</v>
      </c>
      <c r="Q3324">
        <v>8</v>
      </c>
      <c r="R3324" s="2"/>
    </row>
    <row r="3325" spans="1:18" x14ac:dyDescent="0.25">
      <c r="A3325">
        <v>3324</v>
      </c>
      <c r="B3325" t="s">
        <v>5437</v>
      </c>
      <c r="C3325" t="s">
        <v>13</v>
      </c>
      <c r="D3325" s="50">
        <v>45046</v>
      </c>
      <c r="E3325">
        <f>YEAR(Tabela1[[#This Row],[Start Date]])</f>
        <v>2023</v>
      </c>
      <c r="F3325">
        <f>ROUNDUP(MONTH(Tabela1[[#This Row],[Start Date]])/3,0)</f>
        <v>2</v>
      </c>
      <c r="G3325" t="s">
        <v>8</v>
      </c>
      <c r="H3325">
        <v>10</v>
      </c>
      <c r="I3325" t="s">
        <v>12</v>
      </c>
      <c r="J3325" t="s">
        <v>8</v>
      </c>
      <c r="K3325">
        <v>30</v>
      </c>
      <c r="L3325" t="s">
        <v>11</v>
      </c>
      <c r="M3325">
        <v>0</v>
      </c>
      <c r="N3325">
        <v>1</v>
      </c>
      <c r="O3325" t="str">
        <f>IF(AND(Tabela1[[#This Row],[EA Play Season Pass]]="Yes",Tabela1[[#This Row],[Minecraft Season Pass]]="Yes"),"Yes","No")</f>
        <v>No</v>
      </c>
      <c r="P3325" t="str">
        <f>IF(OR(Tabela1[[#This Row],[EA Play Season Pass]]="Yes",Tabela1[[#This Row],[Minecraft Season Pass]]="Yes"),"Yes","No")</f>
        <v>Yes</v>
      </c>
      <c r="Q3325">
        <v>39</v>
      </c>
      <c r="R3325" s="2"/>
    </row>
    <row r="3326" spans="1:18" x14ac:dyDescent="0.25">
      <c r="A3326">
        <v>3325</v>
      </c>
      <c r="B3326" t="s">
        <v>5438</v>
      </c>
      <c r="C3326" t="s">
        <v>13</v>
      </c>
      <c r="D3326" s="50">
        <v>45046</v>
      </c>
      <c r="E3326">
        <f>YEAR(Tabela1[[#This Row],[Start Date]])</f>
        <v>2023</v>
      </c>
      <c r="F3326">
        <f>ROUNDUP(MONTH(Tabela1[[#This Row],[Start Date]])/3,0)</f>
        <v>2</v>
      </c>
      <c r="G3326" t="s">
        <v>8</v>
      </c>
      <c r="H3326">
        <v>10</v>
      </c>
      <c r="I3326" t="s">
        <v>12</v>
      </c>
      <c r="J3326" t="s">
        <v>11</v>
      </c>
      <c r="K3326">
        <v>0</v>
      </c>
      <c r="L3326" t="s">
        <v>8</v>
      </c>
      <c r="M3326">
        <v>20</v>
      </c>
      <c r="N3326">
        <v>3</v>
      </c>
      <c r="O3326" t="str">
        <f>IF(AND(Tabela1[[#This Row],[EA Play Season Pass]]="Yes",Tabela1[[#This Row],[Minecraft Season Pass]]="Yes"),"Yes","No")</f>
        <v>No</v>
      </c>
      <c r="P3326" t="str">
        <f>IF(OR(Tabela1[[#This Row],[EA Play Season Pass]]="Yes",Tabela1[[#This Row],[Minecraft Season Pass]]="Yes"),"Yes","No")</f>
        <v>Yes</v>
      </c>
      <c r="Q3326">
        <v>27</v>
      </c>
      <c r="R3326" s="2"/>
    </row>
    <row r="3327" spans="1:18" x14ac:dyDescent="0.25">
      <c r="A3327">
        <v>3326</v>
      </c>
      <c r="B3327" t="s">
        <v>5439</v>
      </c>
      <c r="C3327" t="s">
        <v>10</v>
      </c>
      <c r="D3327" s="50">
        <v>45046</v>
      </c>
      <c r="E3327">
        <f>YEAR(Tabela1[[#This Row],[Start Date]])</f>
        <v>2023</v>
      </c>
      <c r="F3327">
        <f>ROUNDUP(MONTH(Tabela1[[#This Row],[Start Date]])/3,0)</f>
        <v>2</v>
      </c>
      <c r="G3327" t="s">
        <v>11</v>
      </c>
      <c r="H3327">
        <v>5</v>
      </c>
      <c r="I3327" t="s">
        <v>14</v>
      </c>
      <c r="J3327" t="s">
        <v>8</v>
      </c>
      <c r="K3327">
        <v>30</v>
      </c>
      <c r="L3327" t="s">
        <v>11</v>
      </c>
      <c r="M3327">
        <v>0</v>
      </c>
      <c r="N3327">
        <v>3</v>
      </c>
      <c r="O3327" t="str">
        <f>IF(AND(Tabela1[[#This Row],[EA Play Season Pass]]="Yes",Tabela1[[#This Row],[Minecraft Season Pass]]="Yes"),"Yes","No")</f>
        <v>No</v>
      </c>
      <c r="P3327" t="str">
        <f>IF(OR(Tabela1[[#This Row],[EA Play Season Pass]]="Yes",Tabela1[[#This Row],[Minecraft Season Pass]]="Yes"),"Yes","No")</f>
        <v>Yes</v>
      </c>
      <c r="Q3327">
        <v>32</v>
      </c>
      <c r="R3327" s="2"/>
    </row>
    <row r="3328" spans="1:18" x14ac:dyDescent="0.25">
      <c r="A3328">
        <v>3327</v>
      </c>
      <c r="B3328" t="s">
        <v>3260</v>
      </c>
      <c r="C3328" t="s">
        <v>10</v>
      </c>
      <c r="D3328" s="50">
        <v>45046</v>
      </c>
      <c r="E3328">
        <f>YEAR(Tabela1[[#This Row],[Start Date]])</f>
        <v>2023</v>
      </c>
      <c r="F3328">
        <f>ROUNDUP(MONTH(Tabela1[[#This Row],[Start Date]])/3,0)</f>
        <v>2</v>
      </c>
      <c r="G3328" t="s">
        <v>11</v>
      </c>
      <c r="H3328">
        <v>5</v>
      </c>
      <c r="I3328" t="s">
        <v>14</v>
      </c>
      <c r="J3328" t="s">
        <v>11</v>
      </c>
      <c r="K3328">
        <v>0</v>
      </c>
      <c r="L3328" t="s">
        <v>8</v>
      </c>
      <c r="M3328">
        <v>20</v>
      </c>
      <c r="N3328">
        <v>2</v>
      </c>
      <c r="O3328" t="str">
        <f>IF(AND(Tabela1[[#This Row],[EA Play Season Pass]]="Yes",Tabela1[[#This Row],[Minecraft Season Pass]]="Yes"),"Yes","No")</f>
        <v>No</v>
      </c>
      <c r="P3328" t="str">
        <f>IF(OR(Tabela1[[#This Row],[EA Play Season Pass]]="Yes",Tabela1[[#This Row],[Minecraft Season Pass]]="Yes"),"Yes","No")</f>
        <v>Yes</v>
      </c>
      <c r="Q3328">
        <v>23</v>
      </c>
      <c r="R3328" s="2"/>
    </row>
    <row r="3329" spans="1:18" x14ac:dyDescent="0.25">
      <c r="A3329">
        <v>3328</v>
      </c>
      <c r="B3329" t="s">
        <v>5440</v>
      </c>
      <c r="C3329" t="s">
        <v>7</v>
      </c>
      <c r="D3329" s="50">
        <v>45046</v>
      </c>
      <c r="E3329">
        <f>YEAR(Tabela1[[#This Row],[Start Date]])</f>
        <v>2023</v>
      </c>
      <c r="F3329">
        <f>ROUNDUP(MONTH(Tabela1[[#This Row],[Start Date]])/3,0)</f>
        <v>2</v>
      </c>
      <c r="G3329" t="s">
        <v>8</v>
      </c>
      <c r="H3329">
        <v>15</v>
      </c>
      <c r="I3329" t="s">
        <v>14</v>
      </c>
      <c r="J3329" t="s">
        <v>8</v>
      </c>
      <c r="K3329">
        <v>30</v>
      </c>
      <c r="L3329" t="s">
        <v>11</v>
      </c>
      <c r="M3329">
        <v>0</v>
      </c>
      <c r="N3329">
        <v>3</v>
      </c>
      <c r="O3329" t="str">
        <f>IF(AND(Tabela1[[#This Row],[EA Play Season Pass]]="Yes",Tabela1[[#This Row],[Minecraft Season Pass]]="Yes"),"Yes","No")</f>
        <v>No</v>
      </c>
      <c r="P3329" t="str">
        <f>IF(OR(Tabela1[[#This Row],[EA Play Season Pass]]="Yes",Tabela1[[#This Row],[Minecraft Season Pass]]="Yes"),"Yes","No")</f>
        <v>Yes</v>
      </c>
      <c r="Q3329">
        <v>42</v>
      </c>
      <c r="R3329" s="2"/>
    </row>
    <row r="3330" spans="1:18" x14ac:dyDescent="0.25">
      <c r="A3330">
        <v>3329</v>
      </c>
      <c r="B3330" t="s">
        <v>5441</v>
      </c>
      <c r="C3330" t="s">
        <v>10</v>
      </c>
      <c r="D3330" s="50">
        <v>45046</v>
      </c>
      <c r="E3330">
        <f>YEAR(Tabela1[[#This Row],[Start Date]])</f>
        <v>2023</v>
      </c>
      <c r="F3330">
        <f>ROUNDUP(MONTH(Tabela1[[#This Row],[Start Date]])/3,0)</f>
        <v>2</v>
      </c>
      <c r="G3330" t="s">
        <v>11</v>
      </c>
      <c r="H3330">
        <v>5</v>
      </c>
      <c r="I3330" t="s">
        <v>14</v>
      </c>
      <c r="J3330" t="s">
        <v>11</v>
      </c>
      <c r="K3330">
        <v>0</v>
      </c>
      <c r="L3330" t="s">
        <v>8</v>
      </c>
      <c r="M3330">
        <v>20</v>
      </c>
      <c r="N3330">
        <v>1</v>
      </c>
      <c r="O3330" t="str">
        <f>IF(AND(Tabela1[[#This Row],[EA Play Season Pass]]="Yes",Tabela1[[#This Row],[Minecraft Season Pass]]="Yes"),"Yes","No")</f>
        <v>No</v>
      </c>
      <c r="P3330" t="str">
        <f>IF(OR(Tabela1[[#This Row],[EA Play Season Pass]]="Yes",Tabela1[[#This Row],[Minecraft Season Pass]]="Yes"),"Yes","No")</f>
        <v>Yes</v>
      </c>
      <c r="Q3330">
        <v>24</v>
      </c>
      <c r="R3330" s="2"/>
    </row>
    <row r="3331" spans="1:18" x14ac:dyDescent="0.25">
      <c r="A3331">
        <v>3330</v>
      </c>
      <c r="B3331" t="s">
        <v>228</v>
      </c>
      <c r="C3331" t="s">
        <v>7</v>
      </c>
      <c r="D3331" s="50">
        <v>45046</v>
      </c>
      <c r="E3331">
        <f>YEAR(Tabela1[[#This Row],[Start Date]])</f>
        <v>2023</v>
      </c>
      <c r="F3331">
        <f>ROUNDUP(MONTH(Tabela1[[#This Row],[Start Date]])/3,0)</f>
        <v>2</v>
      </c>
      <c r="G3331" t="s">
        <v>11</v>
      </c>
      <c r="H3331">
        <v>15</v>
      </c>
      <c r="I3331" t="s">
        <v>12</v>
      </c>
      <c r="J3331" t="s">
        <v>8</v>
      </c>
      <c r="K3331">
        <v>30</v>
      </c>
      <c r="L3331" t="s">
        <v>8</v>
      </c>
      <c r="M3331">
        <v>20</v>
      </c>
      <c r="N3331">
        <v>1</v>
      </c>
      <c r="O3331" t="str">
        <f>IF(AND(Tabela1[[#This Row],[EA Play Season Pass]]="Yes",Tabela1[[#This Row],[Minecraft Season Pass]]="Yes"),"Yes","No")</f>
        <v>Yes</v>
      </c>
      <c r="P3331" t="str">
        <f>IF(OR(Tabela1[[#This Row],[EA Play Season Pass]]="Yes",Tabela1[[#This Row],[Minecraft Season Pass]]="Yes"),"Yes","No")</f>
        <v>Yes</v>
      </c>
      <c r="Q3331">
        <v>64</v>
      </c>
      <c r="R3331" s="2"/>
    </row>
    <row r="3332" spans="1:18" x14ac:dyDescent="0.25">
      <c r="A3332">
        <v>3331</v>
      </c>
      <c r="B3332" t="s">
        <v>631</v>
      </c>
      <c r="C3332" t="s">
        <v>7</v>
      </c>
      <c r="D3332" s="50">
        <v>45047</v>
      </c>
      <c r="E3332">
        <f>YEAR(Tabela1[[#This Row],[Start Date]])</f>
        <v>2023</v>
      </c>
      <c r="F3332">
        <f>ROUNDUP(MONTH(Tabela1[[#This Row],[Start Date]])/3,0)</f>
        <v>2</v>
      </c>
      <c r="G3332" t="s">
        <v>11</v>
      </c>
      <c r="H3332">
        <v>15</v>
      </c>
      <c r="I3332" t="s">
        <v>14</v>
      </c>
      <c r="J3332" t="s">
        <v>8</v>
      </c>
      <c r="K3332">
        <v>30</v>
      </c>
      <c r="L3332" t="s">
        <v>8</v>
      </c>
      <c r="M3332">
        <v>20</v>
      </c>
      <c r="N3332">
        <v>1</v>
      </c>
      <c r="O3332" t="str">
        <f>IF(AND(Tabela1[[#This Row],[EA Play Season Pass]]="Yes",Tabela1[[#This Row],[Minecraft Season Pass]]="Yes"),"Yes","No")</f>
        <v>Yes</v>
      </c>
      <c r="P3332" t="str">
        <f>IF(OR(Tabela1[[#This Row],[EA Play Season Pass]]="Yes",Tabela1[[#This Row],[Minecraft Season Pass]]="Yes"),"Yes","No")</f>
        <v>Yes</v>
      </c>
      <c r="Q3332">
        <v>64</v>
      </c>
      <c r="R3332" s="2"/>
    </row>
    <row r="3333" spans="1:18" x14ac:dyDescent="0.25">
      <c r="A3333">
        <v>3332</v>
      </c>
      <c r="B3333" t="s">
        <v>5442</v>
      </c>
      <c r="C3333" t="s">
        <v>13</v>
      </c>
      <c r="D3333" s="50">
        <v>45047</v>
      </c>
      <c r="E3333">
        <f>YEAR(Tabela1[[#This Row],[Start Date]])</f>
        <v>2023</v>
      </c>
      <c r="F3333">
        <f>ROUNDUP(MONTH(Tabela1[[#This Row],[Start Date]])/3,0)</f>
        <v>2</v>
      </c>
      <c r="G3333" t="s">
        <v>11</v>
      </c>
      <c r="H3333">
        <v>10</v>
      </c>
      <c r="I3333" t="s">
        <v>9</v>
      </c>
      <c r="J3333" t="s">
        <v>11</v>
      </c>
      <c r="K3333">
        <v>0</v>
      </c>
      <c r="L3333" t="s">
        <v>8</v>
      </c>
      <c r="M3333">
        <v>20</v>
      </c>
      <c r="N3333">
        <v>3</v>
      </c>
      <c r="O3333" t="str">
        <f>IF(AND(Tabela1[[#This Row],[EA Play Season Pass]]="Yes",Tabela1[[#This Row],[Minecraft Season Pass]]="Yes"),"Yes","No")</f>
        <v>No</v>
      </c>
      <c r="P3333" t="str">
        <f>IF(OR(Tabela1[[#This Row],[EA Play Season Pass]]="Yes",Tabela1[[#This Row],[Minecraft Season Pass]]="Yes"),"Yes","No")</f>
        <v>Yes</v>
      </c>
      <c r="Q3333">
        <v>27</v>
      </c>
      <c r="R3333" s="2"/>
    </row>
    <row r="3334" spans="1:18" x14ac:dyDescent="0.25">
      <c r="A3334">
        <v>3333</v>
      </c>
      <c r="B3334" t="s">
        <v>445</v>
      </c>
      <c r="C3334" t="s">
        <v>13</v>
      </c>
      <c r="D3334" s="50">
        <v>45047</v>
      </c>
      <c r="E3334">
        <f>YEAR(Tabela1[[#This Row],[Start Date]])</f>
        <v>2023</v>
      </c>
      <c r="F3334">
        <f>ROUNDUP(MONTH(Tabela1[[#This Row],[Start Date]])/3,0)</f>
        <v>2</v>
      </c>
      <c r="G3334" t="s">
        <v>11</v>
      </c>
      <c r="H3334">
        <v>10</v>
      </c>
      <c r="I3334" t="s">
        <v>12</v>
      </c>
      <c r="J3334" t="s">
        <v>8</v>
      </c>
      <c r="K3334">
        <v>30</v>
      </c>
      <c r="L3334" t="s">
        <v>8</v>
      </c>
      <c r="M3334">
        <v>20</v>
      </c>
      <c r="N3334">
        <v>3</v>
      </c>
      <c r="O3334" t="str">
        <f>IF(AND(Tabela1[[#This Row],[EA Play Season Pass]]="Yes",Tabela1[[#This Row],[Minecraft Season Pass]]="Yes"),"Yes","No")</f>
        <v>Yes</v>
      </c>
      <c r="P3334" t="str">
        <f>IF(OR(Tabela1[[#This Row],[EA Play Season Pass]]="Yes",Tabela1[[#This Row],[Minecraft Season Pass]]="Yes"),"Yes","No")</f>
        <v>Yes</v>
      </c>
      <c r="Q3334">
        <v>57</v>
      </c>
      <c r="R3334" s="2"/>
    </row>
    <row r="3335" spans="1:18" x14ac:dyDescent="0.25">
      <c r="A3335">
        <v>3334</v>
      </c>
      <c r="B3335" t="s">
        <v>5443</v>
      </c>
      <c r="C3335" t="s">
        <v>7</v>
      </c>
      <c r="D3335" s="50">
        <v>45047</v>
      </c>
      <c r="E3335">
        <f>YEAR(Tabela1[[#This Row],[Start Date]])</f>
        <v>2023</v>
      </c>
      <c r="F3335">
        <f>ROUNDUP(MONTH(Tabela1[[#This Row],[Start Date]])/3,0)</f>
        <v>2</v>
      </c>
      <c r="G3335" t="s">
        <v>8</v>
      </c>
      <c r="H3335">
        <v>15</v>
      </c>
      <c r="I3335" t="s">
        <v>9</v>
      </c>
      <c r="J3335" t="s">
        <v>11</v>
      </c>
      <c r="K3335">
        <v>0</v>
      </c>
      <c r="L3335" t="s">
        <v>11</v>
      </c>
      <c r="M3335">
        <v>0</v>
      </c>
      <c r="N3335">
        <v>1</v>
      </c>
      <c r="O3335" t="str">
        <f>IF(AND(Tabela1[[#This Row],[EA Play Season Pass]]="Yes",Tabela1[[#This Row],[Minecraft Season Pass]]="Yes"),"Yes","No")</f>
        <v>No</v>
      </c>
      <c r="P3335" t="str">
        <f>IF(OR(Tabela1[[#This Row],[EA Play Season Pass]]="Yes",Tabela1[[#This Row],[Minecraft Season Pass]]="Yes"),"Yes","No")</f>
        <v>No</v>
      </c>
      <c r="Q3335">
        <v>14</v>
      </c>
      <c r="R3335" s="2"/>
    </row>
    <row r="3336" spans="1:18" x14ac:dyDescent="0.25">
      <c r="A3336">
        <v>3335</v>
      </c>
      <c r="B3336" t="s">
        <v>1814</v>
      </c>
      <c r="C3336" t="s">
        <v>10</v>
      </c>
      <c r="D3336" s="50">
        <v>45047</v>
      </c>
      <c r="E3336">
        <f>YEAR(Tabela1[[#This Row],[Start Date]])</f>
        <v>2023</v>
      </c>
      <c r="F3336">
        <f>ROUNDUP(MONTH(Tabela1[[#This Row],[Start Date]])/3,0)</f>
        <v>2</v>
      </c>
      <c r="G3336" t="s">
        <v>8</v>
      </c>
      <c r="H3336">
        <v>5</v>
      </c>
      <c r="I3336" t="s">
        <v>12</v>
      </c>
      <c r="J3336" t="s">
        <v>11</v>
      </c>
      <c r="K3336">
        <v>0</v>
      </c>
      <c r="L3336" t="s">
        <v>11</v>
      </c>
      <c r="M3336">
        <v>0</v>
      </c>
      <c r="N3336">
        <v>3</v>
      </c>
      <c r="O3336" t="str">
        <f>IF(AND(Tabela1[[#This Row],[EA Play Season Pass]]="Yes",Tabela1[[#This Row],[Minecraft Season Pass]]="Yes"),"Yes","No")</f>
        <v>No</v>
      </c>
      <c r="P3336" t="str">
        <f>IF(OR(Tabela1[[#This Row],[EA Play Season Pass]]="Yes",Tabela1[[#This Row],[Minecraft Season Pass]]="Yes"),"Yes","No")</f>
        <v>No</v>
      </c>
      <c r="Q3336">
        <v>2</v>
      </c>
      <c r="R3336" s="2"/>
    </row>
    <row r="3337" spans="1:18" x14ac:dyDescent="0.25">
      <c r="A3337">
        <v>3336</v>
      </c>
      <c r="B3337" t="s">
        <v>5444</v>
      </c>
      <c r="C3337" t="s">
        <v>13</v>
      </c>
      <c r="D3337" s="50">
        <v>45047</v>
      </c>
      <c r="E3337">
        <f>YEAR(Tabela1[[#This Row],[Start Date]])</f>
        <v>2023</v>
      </c>
      <c r="F3337">
        <f>ROUNDUP(MONTH(Tabela1[[#This Row],[Start Date]])/3,0)</f>
        <v>2</v>
      </c>
      <c r="G3337" t="s">
        <v>11</v>
      </c>
      <c r="H3337">
        <v>10</v>
      </c>
      <c r="I3337" t="s">
        <v>12</v>
      </c>
      <c r="J3337" t="s">
        <v>11</v>
      </c>
      <c r="K3337">
        <v>0</v>
      </c>
      <c r="L3337" t="s">
        <v>11</v>
      </c>
      <c r="M3337">
        <v>0</v>
      </c>
      <c r="N3337">
        <v>3</v>
      </c>
      <c r="O3337" t="str">
        <f>IF(AND(Tabela1[[#This Row],[EA Play Season Pass]]="Yes",Tabela1[[#This Row],[Minecraft Season Pass]]="Yes"),"Yes","No")</f>
        <v>No</v>
      </c>
      <c r="P3337" t="str">
        <f>IF(OR(Tabela1[[#This Row],[EA Play Season Pass]]="Yes",Tabela1[[#This Row],[Minecraft Season Pass]]="Yes"),"Yes","No")</f>
        <v>No</v>
      </c>
      <c r="Q3337">
        <v>7</v>
      </c>
      <c r="R3337" s="2"/>
    </row>
    <row r="3338" spans="1:18" x14ac:dyDescent="0.25">
      <c r="A3338">
        <v>3337</v>
      </c>
      <c r="B3338" t="s">
        <v>5445</v>
      </c>
      <c r="C3338" t="s">
        <v>13</v>
      </c>
      <c r="D3338" s="50">
        <v>45047</v>
      </c>
      <c r="E3338">
        <f>YEAR(Tabela1[[#This Row],[Start Date]])</f>
        <v>2023</v>
      </c>
      <c r="F3338">
        <f>ROUNDUP(MONTH(Tabela1[[#This Row],[Start Date]])/3,0)</f>
        <v>2</v>
      </c>
      <c r="G3338" t="s">
        <v>11</v>
      </c>
      <c r="H3338">
        <v>10</v>
      </c>
      <c r="I3338" t="s">
        <v>12</v>
      </c>
      <c r="J3338" t="s">
        <v>11</v>
      </c>
      <c r="K3338">
        <v>0</v>
      </c>
      <c r="L3338" t="s">
        <v>11</v>
      </c>
      <c r="M3338">
        <v>0</v>
      </c>
      <c r="N3338">
        <v>1</v>
      </c>
      <c r="O3338" t="str">
        <f>IF(AND(Tabela1[[#This Row],[EA Play Season Pass]]="Yes",Tabela1[[#This Row],[Minecraft Season Pass]]="Yes"),"Yes","No")</f>
        <v>No</v>
      </c>
      <c r="P3338" t="str">
        <f>IF(OR(Tabela1[[#This Row],[EA Play Season Pass]]="Yes",Tabela1[[#This Row],[Minecraft Season Pass]]="Yes"),"Yes","No")</f>
        <v>No</v>
      </c>
      <c r="Q3338">
        <v>9</v>
      </c>
      <c r="R3338" s="2"/>
    </row>
    <row r="3339" spans="1:18" x14ac:dyDescent="0.25">
      <c r="A3339">
        <v>3338</v>
      </c>
      <c r="B3339" t="s">
        <v>2239</v>
      </c>
      <c r="C3339" t="s">
        <v>10</v>
      </c>
      <c r="D3339" s="50">
        <v>45048</v>
      </c>
      <c r="E3339">
        <f>YEAR(Tabela1[[#This Row],[Start Date]])</f>
        <v>2023</v>
      </c>
      <c r="F3339">
        <f>ROUNDUP(MONTH(Tabela1[[#This Row],[Start Date]])/3,0)</f>
        <v>2</v>
      </c>
      <c r="G3339" t="s">
        <v>11</v>
      </c>
      <c r="H3339">
        <v>5</v>
      </c>
      <c r="I3339" t="s">
        <v>9</v>
      </c>
      <c r="J3339" t="s">
        <v>8</v>
      </c>
      <c r="K3339">
        <v>30</v>
      </c>
      <c r="L3339" t="s">
        <v>8</v>
      </c>
      <c r="M3339">
        <v>20</v>
      </c>
      <c r="N3339">
        <v>1</v>
      </c>
      <c r="O3339" t="str">
        <f>IF(AND(Tabela1[[#This Row],[EA Play Season Pass]]="Yes",Tabela1[[#This Row],[Minecraft Season Pass]]="Yes"),"Yes","No")</f>
        <v>Yes</v>
      </c>
      <c r="P3339" t="str">
        <f>IF(OR(Tabela1[[#This Row],[EA Play Season Pass]]="Yes",Tabela1[[#This Row],[Minecraft Season Pass]]="Yes"),"Yes","No")</f>
        <v>Yes</v>
      </c>
      <c r="Q3339">
        <v>54</v>
      </c>
      <c r="R3339" s="2"/>
    </row>
    <row r="3340" spans="1:18" x14ac:dyDescent="0.25">
      <c r="A3340">
        <v>3339</v>
      </c>
      <c r="B3340" t="s">
        <v>5446</v>
      </c>
      <c r="C3340" t="s">
        <v>7</v>
      </c>
      <c r="D3340" s="50">
        <v>45048</v>
      </c>
      <c r="E3340">
        <f>YEAR(Tabela1[[#This Row],[Start Date]])</f>
        <v>2023</v>
      </c>
      <c r="F3340">
        <f>ROUNDUP(MONTH(Tabela1[[#This Row],[Start Date]])/3,0)</f>
        <v>2</v>
      </c>
      <c r="G3340" t="s">
        <v>8</v>
      </c>
      <c r="H3340">
        <v>15</v>
      </c>
      <c r="I3340" t="s">
        <v>12</v>
      </c>
      <c r="J3340" t="s">
        <v>8</v>
      </c>
      <c r="K3340">
        <v>30</v>
      </c>
      <c r="L3340" t="s">
        <v>11</v>
      </c>
      <c r="M3340">
        <v>0</v>
      </c>
      <c r="N3340">
        <v>1</v>
      </c>
      <c r="O3340" t="str">
        <f>IF(AND(Tabela1[[#This Row],[EA Play Season Pass]]="Yes",Tabela1[[#This Row],[Minecraft Season Pass]]="Yes"),"Yes","No")</f>
        <v>No</v>
      </c>
      <c r="P3340" t="str">
        <f>IF(OR(Tabela1[[#This Row],[EA Play Season Pass]]="Yes",Tabela1[[#This Row],[Minecraft Season Pass]]="Yes"),"Yes","No")</f>
        <v>Yes</v>
      </c>
      <c r="Q3340">
        <v>44</v>
      </c>
      <c r="R3340" s="2"/>
    </row>
    <row r="3341" spans="1:18" x14ac:dyDescent="0.25">
      <c r="A3341">
        <v>3340</v>
      </c>
      <c r="B3341" t="s">
        <v>5447</v>
      </c>
      <c r="C3341" t="s">
        <v>7</v>
      </c>
      <c r="D3341" s="50">
        <v>45048</v>
      </c>
      <c r="E3341">
        <f>YEAR(Tabela1[[#This Row],[Start Date]])</f>
        <v>2023</v>
      </c>
      <c r="F3341">
        <f>ROUNDUP(MONTH(Tabela1[[#This Row],[Start Date]])/3,0)</f>
        <v>2</v>
      </c>
      <c r="G3341" t="s">
        <v>8</v>
      </c>
      <c r="H3341">
        <v>15</v>
      </c>
      <c r="I3341" t="s">
        <v>14</v>
      </c>
      <c r="J3341" t="s">
        <v>11</v>
      </c>
      <c r="K3341">
        <v>0</v>
      </c>
      <c r="L3341" t="s">
        <v>8</v>
      </c>
      <c r="M3341">
        <v>20</v>
      </c>
      <c r="N3341">
        <v>1</v>
      </c>
      <c r="O3341" t="str">
        <f>IF(AND(Tabela1[[#This Row],[EA Play Season Pass]]="Yes",Tabela1[[#This Row],[Minecraft Season Pass]]="Yes"),"Yes","No")</f>
        <v>No</v>
      </c>
      <c r="P3341" t="str">
        <f>IF(OR(Tabela1[[#This Row],[EA Play Season Pass]]="Yes",Tabela1[[#This Row],[Minecraft Season Pass]]="Yes"),"Yes","No")</f>
        <v>Yes</v>
      </c>
      <c r="Q3341">
        <v>34</v>
      </c>
      <c r="R3341" s="2"/>
    </row>
    <row r="3342" spans="1:18" x14ac:dyDescent="0.25">
      <c r="A3342">
        <v>3341</v>
      </c>
      <c r="B3342" t="s">
        <v>5448</v>
      </c>
      <c r="C3342" t="s">
        <v>10</v>
      </c>
      <c r="D3342" s="50">
        <v>45048</v>
      </c>
      <c r="E3342">
        <f>YEAR(Tabela1[[#This Row],[Start Date]])</f>
        <v>2023</v>
      </c>
      <c r="F3342">
        <f>ROUNDUP(MONTH(Tabela1[[#This Row],[Start Date]])/3,0)</f>
        <v>2</v>
      </c>
      <c r="G3342" t="s">
        <v>8</v>
      </c>
      <c r="H3342">
        <v>5</v>
      </c>
      <c r="I3342" t="s">
        <v>14</v>
      </c>
      <c r="J3342" t="s">
        <v>8</v>
      </c>
      <c r="K3342">
        <v>30</v>
      </c>
      <c r="L3342" t="s">
        <v>8</v>
      </c>
      <c r="M3342">
        <v>20</v>
      </c>
      <c r="N3342">
        <v>2</v>
      </c>
      <c r="O3342" t="str">
        <f>IF(AND(Tabela1[[#This Row],[EA Play Season Pass]]="Yes",Tabela1[[#This Row],[Minecraft Season Pass]]="Yes"),"Yes","No")</f>
        <v>Yes</v>
      </c>
      <c r="P3342" t="str">
        <f>IF(OR(Tabela1[[#This Row],[EA Play Season Pass]]="Yes",Tabela1[[#This Row],[Minecraft Season Pass]]="Yes"),"Yes","No")</f>
        <v>Yes</v>
      </c>
      <c r="Q3342">
        <v>53</v>
      </c>
      <c r="R3342" s="2"/>
    </row>
    <row r="3343" spans="1:18" x14ac:dyDescent="0.25">
      <c r="A3343">
        <v>3342</v>
      </c>
      <c r="B3343" t="s">
        <v>4441</v>
      </c>
      <c r="C3343" t="s">
        <v>13</v>
      </c>
      <c r="D3343" s="50">
        <v>45049</v>
      </c>
      <c r="E3343">
        <f>YEAR(Tabela1[[#This Row],[Start Date]])</f>
        <v>2023</v>
      </c>
      <c r="F3343">
        <f>ROUNDUP(MONTH(Tabela1[[#This Row],[Start Date]])/3,0)</f>
        <v>2</v>
      </c>
      <c r="G3343" t="s">
        <v>8</v>
      </c>
      <c r="H3343">
        <v>10</v>
      </c>
      <c r="I3343" t="s">
        <v>9</v>
      </c>
      <c r="J3343" t="s">
        <v>8</v>
      </c>
      <c r="K3343">
        <v>30</v>
      </c>
      <c r="L3343" t="s">
        <v>11</v>
      </c>
      <c r="M3343">
        <v>0</v>
      </c>
      <c r="N3343">
        <v>2</v>
      </c>
      <c r="O3343" t="str">
        <f>IF(AND(Tabela1[[#This Row],[EA Play Season Pass]]="Yes",Tabela1[[#This Row],[Minecraft Season Pass]]="Yes"),"Yes","No")</f>
        <v>No</v>
      </c>
      <c r="P3343" t="str">
        <f>IF(OR(Tabela1[[#This Row],[EA Play Season Pass]]="Yes",Tabela1[[#This Row],[Minecraft Season Pass]]="Yes"),"Yes","No")</f>
        <v>Yes</v>
      </c>
      <c r="Q3343">
        <v>38</v>
      </c>
      <c r="R3343" s="2"/>
    </row>
    <row r="3344" spans="1:18" x14ac:dyDescent="0.25">
      <c r="A3344">
        <v>3343</v>
      </c>
      <c r="B3344" t="s">
        <v>3279</v>
      </c>
      <c r="C3344" t="s">
        <v>7</v>
      </c>
      <c r="D3344" s="50">
        <v>45049</v>
      </c>
      <c r="E3344">
        <f>YEAR(Tabela1[[#This Row],[Start Date]])</f>
        <v>2023</v>
      </c>
      <c r="F3344">
        <f>ROUNDUP(MONTH(Tabela1[[#This Row],[Start Date]])/3,0)</f>
        <v>2</v>
      </c>
      <c r="G3344" t="s">
        <v>8</v>
      </c>
      <c r="H3344">
        <v>15</v>
      </c>
      <c r="I3344" t="s">
        <v>14</v>
      </c>
      <c r="J3344" t="s">
        <v>11</v>
      </c>
      <c r="K3344">
        <v>0</v>
      </c>
      <c r="L3344" t="s">
        <v>8</v>
      </c>
      <c r="M3344">
        <v>20</v>
      </c>
      <c r="N3344">
        <v>1</v>
      </c>
      <c r="O3344" t="str">
        <f>IF(AND(Tabela1[[#This Row],[EA Play Season Pass]]="Yes",Tabela1[[#This Row],[Minecraft Season Pass]]="Yes"),"Yes","No")</f>
        <v>No</v>
      </c>
      <c r="P3344" t="str">
        <f>IF(OR(Tabela1[[#This Row],[EA Play Season Pass]]="Yes",Tabela1[[#This Row],[Minecraft Season Pass]]="Yes"),"Yes","No")</f>
        <v>Yes</v>
      </c>
      <c r="Q3344">
        <v>34</v>
      </c>
      <c r="R3344" s="2"/>
    </row>
    <row r="3345" spans="1:18" x14ac:dyDescent="0.25">
      <c r="A3345">
        <v>3344</v>
      </c>
      <c r="B3345" t="s">
        <v>2122</v>
      </c>
      <c r="C3345" t="s">
        <v>7</v>
      </c>
      <c r="D3345" s="50">
        <v>45049</v>
      </c>
      <c r="E3345">
        <f>YEAR(Tabela1[[#This Row],[Start Date]])</f>
        <v>2023</v>
      </c>
      <c r="F3345">
        <f>ROUNDUP(MONTH(Tabela1[[#This Row],[Start Date]])/3,0)</f>
        <v>2</v>
      </c>
      <c r="G3345" t="s">
        <v>8</v>
      </c>
      <c r="H3345">
        <v>15</v>
      </c>
      <c r="I3345" t="s">
        <v>12</v>
      </c>
      <c r="J3345" t="s">
        <v>11</v>
      </c>
      <c r="K3345">
        <v>0</v>
      </c>
      <c r="L3345" t="s">
        <v>11</v>
      </c>
      <c r="M3345">
        <v>0</v>
      </c>
      <c r="N3345">
        <v>3</v>
      </c>
      <c r="O3345" t="str">
        <f>IF(AND(Tabela1[[#This Row],[EA Play Season Pass]]="Yes",Tabela1[[#This Row],[Minecraft Season Pass]]="Yes"),"Yes","No")</f>
        <v>No</v>
      </c>
      <c r="P3345" t="str">
        <f>IF(OR(Tabela1[[#This Row],[EA Play Season Pass]]="Yes",Tabela1[[#This Row],[Minecraft Season Pass]]="Yes"),"Yes","No")</f>
        <v>No</v>
      </c>
      <c r="Q3345">
        <v>12</v>
      </c>
      <c r="R3345" s="2"/>
    </row>
    <row r="3346" spans="1:18" x14ac:dyDescent="0.25">
      <c r="A3346">
        <v>3345</v>
      </c>
      <c r="B3346" t="s">
        <v>5449</v>
      </c>
      <c r="C3346" t="s">
        <v>7</v>
      </c>
      <c r="D3346" s="50">
        <v>45049</v>
      </c>
      <c r="E3346">
        <f>YEAR(Tabela1[[#This Row],[Start Date]])</f>
        <v>2023</v>
      </c>
      <c r="F3346">
        <f>ROUNDUP(MONTH(Tabela1[[#This Row],[Start Date]])/3,0)</f>
        <v>2</v>
      </c>
      <c r="G3346" t="s">
        <v>8</v>
      </c>
      <c r="H3346">
        <v>15</v>
      </c>
      <c r="I3346" t="s">
        <v>14</v>
      </c>
      <c r="J3346" t="s">
        <v>8</v>
      </c>
      <c r="K3346">
        <v>30</v>
      </c>
      <c r="L3346" t="s">
        <v>8</v>
      </c>
      <c r="M3346">
        <v>20</v>
      </c>
      <c r="N3346">
        <v>2</v>
      </c>
      <c r="O3346" t="str">
        <f>IF(AND(Tabela1[[#This Row],[EA Play Season Pass]]="Yes",Tabela1[[#This Row],[Minecraft Season Pass]]="Yes"),"Yes","No")</f>
        <v>Yes</v>
      </c>
      <c r="P3346" t="str">
        <f>IF(OR(Tabela1[[#This Row],[EA Play Season Pass]]="Yes",Tabela1[[#This Row],[Minecraft Season Pass]]="Yes"),"Yes","No")</f>
        <v>Yes</v>
      </c>
      <c r="Q3346">
        <v>63</v>
      </c>
      <c r="R3346" s="2"/>
    </row>
    <row r="3347" spans="1:18" x14ac:dyDescent="0.25">
      <c r="A3347">
        <v>3346</v>
      </c>
      <c r="B3347" t="s">
        <v>5450</v>
      </c>
      <c r="C3347" t="s">
        <v>10</v>
      </c>
      <c r="D3347" s="50">
        <v>45049</v>
      </c>
      <c r="E3347">
        <f>YEAR(Tabela1[[#This Row],[Start Date]])</f>
        <v>2023</v>
      </c>
      <c r="F3347">
        <f>ROUNDUP(MONTH(Tabela1[[#This Row],[Start Date]])/3,0)</f>
        <v>2</v>
      </c>
      <c r="G3347" t="s">
        <v>11</v>
      </c>
      <c r="H3347">
        <v>5</v>
      </c>
      <c r="I3347" t="s">
        <v>9</v>
      </c>
      <c r="J3347" t="s">
        <v>8</v>
      </c>
      <c r="K3347">
        <v>30</v>
      </c>
      <c r="L3347" t="s">
        <v>8</v>
      </c>
      <c r="M3347">
        <v>20</v>
      </c>
      <c r="N3347">
        <v>1</v>
      </c>
      <c r="O3347" t="str">
        <f>IF(AND(Tabela1[[#This Row],[EA Play Season Pass]]="Yes",Tabela1[[#This Row],[Minecraft Season Pass]]="Yes"),"Yes","No")</f>
        <v>Yes</v>
      </c>
      <c r="P3347" t="str">
        <f>IF(OR(Tabela1[[#This Row],[EA Play Season Pass]]="Yes",Tabela1[[#This Row],[Minecraft Season Pass]]="Yes"),"Yes","No")</f>
        <v>Yes</v>
      </c>
      <c r="Q3347">
        <v>54</v>
      </c>
      <c r="R3347" s="2"/>
    </row>
    <row r="3348" spans="1:18" x14ac:dyDescent="0.25">
      <c r="A3348">
        <v>3347</v>
      </c>
      <c r="B3348" t="s">
        <v>5451</v>
      </c>
      <c r="C3348" t="s">
        <v>13</v>
      </c>
      <c r="D3348" s="50">
        <v>45049</v>
      </c>
      <c r="E3348">
        <f>YEAR(Tabela1[[#This Row],[Start Date]])</f>
        <v>2023</v>
      </c>
      <c r="F3348">
        <f>ROUNDUP(MONTH(Tabela1[[#This Row],[Start Date]])/3,0)</f>
        <v>2</v>
      </c>
      <c r="G3348" t="s">
        <v>11</v>
      </c>
      <c r="H3348">
        <v>10</v>
      </c>
      <c r="I3348" t="s">
        <v>14</v>
      </c>
      <c r="J3348" t="s">
        <v>8</v>
      </c>
      <c r="K3348">
        <v>30</v>
      </c>
      <c r="L3348" t="s">
        <v>11</v>
      </c>
      <c r="M3348">
        <v>0</v>
      </c>
      <c r="N3348">
        <v>3</v>
      </c>
      <c r="O3348" t="str">
        <f>IF(AND(Tabela1[[#This Row],[EA Play Season Pass]]="Yes",Tabela1[[#This Row],[Minecraft Season Pass]]="Yes"),"Yes","No")</f>
        <v>No</v>
      </c>
      <c r="P3348" t="str">
        <f>IF(OR(Tabela1[[#This Row],[EA Play Season Pass]]="Yes",Tabela1[[#This Row],[Minecraft Season Pass]]="Yes"),"Yes","No")</f>
        <v>Yes</v>
      </c>
      <c r="Q3348">
        <v>37</v>
      </c>
      <c r="R3348" s="2"/>
    </row>
    <row r="3349" spans="1:18" x14ac:dyDescent="0.25">
      <c r="A3349">
        <v>3348</v>
      </c>
      <c r="B3349" t="s">
        <v>3042</v>
      </c>
      <c r="C3349" t="s">
        <v>7</v>
      </c>
      <c r="D3349" s="50">
        <v>45049</v>
      </c>
      <c r="E3349">
        <f>YEAR(Tabela1[[#This Row],[Start Date]])</f>
        <v>2023</v>
      </c>
      <c r="F3349">
        <f>ROUNDUP(MONTH(Tabela1[[#This Row],[Start Date]])/3,0)</f>
        <v>2</v>
      </c>
      <c r="G3349" t="s">
        <v>11</v>
      </c>
      <c r="H3349">
        <v>15</v>
      </c>
      <c r="I3349" t="s">
        <v>9</v>
      </c>
      <c r="J3349" t="s">
        <v>11</v>
      </c>
      <c r="K3349">
        <v>0</v>
      </c>
      <c r="L3349" t="s">
        <v>8</v>
      </c>
      <c r="M3349">
        <v>20</v>
      </c>
      <c r="N3349">
        <v>1</v>
      </c>
      <c r="O3349" t="str">
        <f>IF(AND(Tabela1[[#This Row],[EA Play Season Pass]]="Yes",Tabela1[[#This Row],[Minecraft Season Pass]]="Yes"),"Yes","No")</f>
        <v>No</v>
      </c>
      <c r="P3349" t="str">
        <f>IF(OR(Tabela1[[#This Row],[EA Play Season Pass]]="Yes",Tabela1[[#This Row],[Minecraft Season Pass]]="Yes"),"Yes","No")</f>
        <v>Yes</v>
      </c>
      <c r="Q3349">
        <v>34</v>
      </c>
      <c r="R3349" s="2"/>
    </row>
    <row r="3350" spans="1:18" x14ac:dyDescent="0.25">
      <c r="A3350">
        <v>3349</v>
      </c>
      <c r="B3350" t="s">
        <v>5452</v>
      </c>
      <c r="C3350" t="s">
        <v>10</v>
      </c>
      <c r="D3350" s="50">
        <v>45049</v>
      </c>
      <c r="E3350">
        <f>YEAR(Tabela1[[#This Row],[Start Date]])</f>
        <v>2023</v>
      </c>
      <c r="F3350">
        <f>ROUNDUP(MONTH(Tabela1[[#This Row],[Start Date]])/3,0)</f>
        <v>2</v>
      </c>
      <c r="G3350" t="s">
        <v>8</v>
      </c>
      <c r="H3350">
        <v>5</v>
      </c>
      <c r="I3350" t="s">
        <v>14</v>
      </c>
      <c r="J3350" t="s">
        <v>8</v>
      </c>
      <c r="K3350">
        <v>30</v>
      </c>
      <c r="L3350" t="s">
        <v>8</v>
      </c>
      <c r="M3350">
        <v>20</v>
      </c>
      <c r="N3350">
        <v>1</v>
      </c>
      <c r="O3350" t="str">
        <f>IF(AND(Tabela1[[#This Row],[EA Play Season Pass]]="Yes",Tabela1[[#This Row],[Minecraft Season Pass]]="Yes"),"Yes","No")</f>
        <v>Yes</v>
      </c>
      <c r="P3350" t="str">
        <f>IF(OR(Tabela1[[#This Row],[EA Play Season Pass]]="Yes",Tabela1[[#This Row],[Minecraft Season Pass]]="Yes"),"Yes","No")</f>
        <v>Yes</v>
      </c>
      <c r="Q3350">
        <v>54</v>
      </c>
      <c r="R3350" s="2"/>
    </row>
    <row r="3351" spans="1:18" x14ac:dyDescent="0.25">
      <c r="A3351">
        <v>3350</v>
      </c>
      <c r="B3351" t="s">
        <v>1812</v>
      </c>
      <c r="C3351" t="s">
        <v>13</v>
      </c>
      <c r="D3351" s="50">
        <v>45049</v>
      </c>
      <c r="E3351">
        <f>YEAR(Tabela1[[#This Row],[Start Date]])</f>
        <v>2023</v>
      </c>
      <c r="F3351">
        <f>ROUNDUP(MONTH(Tabela1[[#This Row],[Start Date]])/3,0)</f>
        <v>2</v>
      </c>
      <c r="G3351" t="s">
        <v>8</v>
      </c>
      <c r="H3351">
        <v>10</v>
      </c>
      <c r="I3351" t="s">
        <v>12</v>
      </c>
      <c r="J3351" t="s">
        <v>11</v>
      </c>
      <c r="K3351">
        <v>0</v>
      </c>
      <c r="L3351" t="s">
        <v>8</v>
      </c>
      <c r="M3351">
        <v>20</v>
      </c>
      <c r="N3351">
        <v>3</v>
      </c>
      <c r="O3351" t="str">
        <f>IF(AND(Tabela1[[#This Row],[EA Play Season Pass]]="Yes",Tabela1[[#This Row],[Minecraft Season Pass]]="Yes"),"Yes","No")</f>
        <v>No</v>
      </c>
      <c r="P3351" t="str">
        <f>IF(OR(Tabela1[[#This Row],[EA Play Season Pass]]="Yes",Tabela1[[#This Row],[Minecraft Season Pass]]="Yes"),"Yes","No")</f>
        <v>Yes</v>
      </c>
      <c r="Q3351">
        <v>27</v>
      </c>
      <c r="R3351" s="2"/>
    </row>
    <row r="3352" spans="1:18" x14ac:dyDescent="0.25">
      <c r="A3352">
        <v>3351</v>
      </c>
      <c r="B3352" t="s">
        <v>1496</v>
      </c>
      <c r="C3352" t="s">
        <v>13</v>
      </c>
      <c r="D3352" s="50">
        <v>45049</v>
      </c>
      <c r="E3352">
        <f>YEAR(Tabela1[[#This Row],[Start Date]])</f>
        <v>2023</v>
      </c>
      <c r="F3352">
        <f>ROUNDUP(MONTH(Tabela1[[#This Row],[Start Date]])/3,0)</f>
        <v>2</v>
      </c>
      <c r="G3352" t="s">
        <v>11</v>
      </c>
      <c r="H3352">
        <v>10</v>
      </c>
      <c r="I3352" t="s">
        <v>14</v>
      </c>
      <c r="J3352" t="s">
        <v>8</v>
      </c>
      <c r="K3352">
        <v>30</v>
      </c>
      <c r="L3352" t="s">
        <v>11</v>
      </c>
      <c r="M3352">
        <v>0</v>
      </c>
      <c r="N3352">
        <v>1</v>
      </c>
      <c r="O3352" t="str">
        <f>IF(AND(Tabela1[[#This Row],[EA Play Season Pass]]="Yes",Tabela1[[#This Row],[Minecraft Season Pass]]="Yes"),"Yes","No")</f>
        <v>No</v>
      </c>
      <c r="P3352" t="str">
        <f>IF(OR(Tabela1[[#This Row],[EA Play Season Pass]]="Yes",Tabela1[[#This Row],[Minecraft Season Pass]]="Yes"),"Yes","No")</f>
        <v>Yes</v>
      </c>
      <c r="Q3352">
        <v>39</v>
      </c>
      <c r="R3352" s="2"/>
    </row>
    <row r="3353" spans="1:18" x14ac:dyDescent="0.25">
      <c r="A3353">
        <v>3352</v>
      </c>
      <c r="B3353" t="s">
        <v>5379</v>
      </c>
      <c r="C3353" t="s">
        <v>10</v>
      </c>
      <c r="D3353" s="50">
        <v>45050</v>
      </c>
      <c r="E3353">
        <f>YEAR(Tabela1[[#This Row],[Start Date]])</f>
        <v>2023</v>
      </c>
      <c r="F3353">
        <f>ROUNDUP(MONTH(Tabela1[[#This Row],[Start Date]])/3,0)</f>
        <v>2</v>
      </c>
      <c r="G3353" t="s">
        <v>11</v>
      </c>
      <c r="H3353">
        <v>5</v>
      </c>
      <c r="I3353" t="s">
        <v>14</v>
      </c>
      <c r="J3353" t="s">
        <v>11</v>
      </c>
      <c r="K3353">
        <v>0</v>
      </c>
      <c r="L3353" t="s">
        <v>11</v>
      </c>
      <c r="M3353">
        <v>0</v>
      </c>
      <c r="N3353">
        <v>3</v>
      </c>
      <c r="O3353" t="str">
        <f>IF(AND(Tabela1[[#This Row],[EA Play Season Pass]]="Yes",Tabela1[[#This Row],[Minecraft Season Pass]]="Yes"),"Yes","No")</f>
        <v>No</v>
      </c>
      <c r="P3353" t="str">
        <f>IF(OR(Tabela1[[#This Row],[EA Play Season Pass]]="Yes",Tabela1[[#This Row],[Minecraft Season Pass]]="Yes"),"Yes","No")</f>
        <v>No</v>
      </c>
      <c r="Q3353">
        <v>2</v>
      </c>
      <c r="R3353" s="2"/>
    </row>
    <row r="3354" spans="1:18" x14ac:dyDescent="0.25">
      <c r="A3354">
        <v>3353</v>
      </c>
      <c r="B3354" t="s">
        <v>5453</v>
      </c>
      <c r="C3354" t="s">
        <v>10</v>
      </c>
      <c r="D3354" s="50">
        <v>45050</v>
      </c>
      <c r="E3354">
        <f>YEAR(Tabela1[[#This Row],[Start Date]])</f>
        <v>2023</v>
      </c>
      <c r="F3354">
        <f>ROUNDUP(MONTH(Tabela1[[#This Row],[Start Date]])/3,0)</f>
        <v>2</v>
      </c>
      <c r="G3354" t="s">
        <v>11</v>
      </c>
      <c r="H3354">
        <v>5</v>
      </c>
      <c r="I3354" t="s">
        <v>14</v>
      </c>
      <c r="J3354" t="s">
        <v>11</v>
      </c>
      <c r="K3354">
        <v>0</v>
      </c>
      <c r="L3354" t="s">
        <v>8</v>
      </c>
      <c r="M3354">
        <v>20</v>
      </c>
      <c r="N3354">
        <v>2</v>
      </c>
      <c r="O3354" t="str">
        <f>IF(AND(Tabela1[[#This Row],[EA Play Season Pass]]="Yes",Tabela1[[#This Row],[Minecraft Season Pass]]="Yes"),"Yes","No")</f>
        <v>No</v>
      </c>
      <c r="P3354" t="str">
        <f>IF(OR(Tabela1[[#This Row],[EA Play Season Pass]]="Yes",Tabela1[[#This Row],[Minecraft Season Pass]]="Yes"),"Yes","No")</f>
        <v>Yes</v>
      </c>
      <c r="Q3354">
        <v>23</v>
      </c>
      <c r="R3354" s="2"/>
    </row>
    <row r="3355" spans="1:18" x14ac:dyDescent="0.25">
      <c r="A3355">
        <v>3354</v>
      </c>
      <c r="B3355" t="s">
        <v>5454</v>
      </c>
      <c r="C3355" t="s">
        <v>13</v>
      </c>
      <c r="D3355" s="50">
        <v>45050</v>
      </c>
      <c r="E3355">
        <f>YEAR(Tabela1[[#This Row],[Start Date]])</f>
        <v>2023</v>
      </c>
      <c r="F3355">
        <f>ROUNDUP(MONTH(Tabela1[[#This Row],[Start Date]])/3,0)</f>
        <v>2</v>
      </c>
      <c r="G3355" t="s">
        <v>11</v>
      </c>
      <c r="H3355">
        <v>10</v>
      </c>
      <c r="I3355" t="s">
        <v>12</v>
      </c>
      <c r="J3355" t="s">
        <v>11</v>
      </c>
      <c r="K3355">
        <v>0</v>
      </c>
      <c r="L3355" t="s">
        <v>11</v>
      </c>
      <c r="M3355">
        <v>0</v>
      </c>
      <c r="N3355">
        <v>3</v>
      </c>
      <c r="O3355" t="str">
        <f>IF(AND(Tabela1[[#This Row],[EA Play Season Pass]]="Yes",Tabela1[[#This Row],[Minecraft Season Pass]]="Yes"),"Yes","No")</f>
        <v>No</v>
      </c>
      <c r="P3355" t="str">
        <f>IF(OR(Tabela1[[#This Row],[EA Play Season Pass]]="Yes",Tabela1[[#This Row],[Minecraft Season Pass]]="Yes"),"Yes","No")</f>
        <v>No</v>
      </c>
      <c r="Q3355">
        <v>7</v>
      </c>
      <c r="R3355" s="2"/>
    </row>
    <row r="3356" spans="1:18" x14ac:dyDescent="0.25">
      <c r="A3356">
        <v>3355</v>
      </c>
      <c r="B3356" t="s">
        <v>5455</v>
      </c>
      <c r="C3356" t="s">
        <v>13</v>
      </c>
      <c r="D3356" s="50">
        <v>45050</v>
      </c>
      <c r="E3356">
        <f>YEAR(Tabela1[[#This Row],[Start Date]])</f>
        <v>2023</v>
      </c>
      <c r="F3356">
        <f>ROUNDUP(MONTH(Tabela1[[#This Row],[Start Date]])/3,0)</f>
        <v>2</v>
      </c>
      <c r="G3356" t="s">
        <v>8</v>
      </c>
      <c r="H3356">
        <v>10</v>
      </c>
      <c r="I3356" t="s">
        <v>12</v>
      </c>
      <c r="J3356" t="s">
        <v>8</v>
      </c>
      <c r="K3356">
        <v>30</v>
      </c>
      <c r="L3356" t="s">
        <v>8</v>
      </c>
      <c r="M3356">
        <v>20</v>
      </c>
      <c r="N3356">
        <v>2</v>
      </c>
      <c r="O3356" t="str">
        <f>IF(AND(Tabela1[[#This Row],[EA Play Season Pass]]="Yes",Tabela1[[#This Row],[Minecraft Season Pass]]="Yes"),"Yes","No")</f>
        <v>Yes</v>
      </c>
      <c r="P3356" t="str">
        <f>IF(OR(Tabela1[[#This Row],[EA Play Season Pass]]="Yes",Tabela1[[#This Row],[Minecraft Season Pass]]="Yes"),"Yes","No")</f>
        <v>Yes</v>
      </c>
      <c r="Q3356">
        <v>58</v>
      </c>
      <c r="R3356" s="2"/>
    </row>
    <row r="3357" spans="1:18" x14ac:dyDescent="0.25">
      <c r="A3357">
        <v>3356</v>
      </c>
      <c r="B3357" t="s">
        <v>1582</v>
      </c>
      <c r="C3357" t="s">
        <v>10</v>
      </c>
      <c r="D3357" s="50">
        <v>45050</v>
      </c>
      <c r="E3357">
        <f>YEAR(Tabela1[[#This Row],[Start Date]])</f>
        <v>2023</v>
      </c>
      <c r="F3357">
        <f>ROUNDUP(MONTH(Tabela1[[#This Row],[Start Date]])/3,0)</f>
        <v>2</v>
      </c>
      <c r="G3357" t="s">
        <v>8</v>
      </c>
      <c r="H3357">
        <v>5</v>
      </c>
      <c r="I3357" t="s">
        <v>12</v>
      </c>
      <c r="J3357" t="s">
        <v>8</v>
      </c>
      <c r="K3357">
        <v>30</v>
      </c>
      <c r="L3357" t="s">
        <v>8</v>
      </c>
      <c r="M3357">
        <v>20</v>
      </c>
      <c r="N3357">
        <v>3</v>
      </c>
      <c r="O3357" t="str">
        <f>IF(AND(Tabela1[[#This Row],[EA Play Season Pass]]="Yes",Tabela1[[#This Row],[Minecraft Season Pass]]="Yes"),"Yes","No")</f>
        <v>Yes</v>
      </c>
      <c r="P3357" t="str">
        <f>IF(OR(Tabela1[[#This Row],[EA Play Season Pass]]="Yes",Tabela1[[#This Row],[Minecraft Season Pass]]="Yes"),"Yes","No")</f>
        <v>Yes</v>
      </c>
      <c r="Q3357">
        <v>52</v>
      </c>
      <c r="R3357" s="2"/>
    </row>
    <row r="3358" spans="1:18" x14ac:dyDescent="0.25">
      <c r="A3358">
        <v>3357</v>
      </c>
      <c r="B3358" t="s">
        <v>1599</v>
      </c>
      <c r="C3358" t="s">
        <v>13</v>
      </c>
      <c r="D3358" s="50">
        <v>45051</v>
      </c>
      <c r="E3358">
        <f>YEAR(Tabela1[[#This Row],[Start Date]])</f>
        <v>2023</v>
      </c>
      <c r="F3358">
        <f>ROUNDUP(MONTH(Tabela1[[#This Row],[Start Date]])/3,0)</f>
        <v>2</v>
      </c>
      <c r="G3358" t="s">
        <v>11</v>
      </c>
      <c r="H3358">
        <v>10</v>
      </c>
      <c r="I3358" t="s">
        <v>12</v>
      </c>
      <c r="J3358" t="s">
        <v>8</v>
      </c>
      <c r="K3358">
        <v>30</v>
      </c>
      <c r="L3358" t="s">
        <v>8</v>
      </c>
      <c r="M3358">
        <v>20</v>
      </c>
      <c r="N3358">
        <v>2</v>
      </c>
      <c r="O3358" t="str">
        <f>IF(AND(Tabela1[[#This Row],[EA Play Season Pass]]="Yes",Tabela1[[#This Row],[Minecraft Season Pass]]="Yes"),"Yes","No")</f>
        <v>Yes</v>
      </c>
      <c r="P3358" t="str">
        <f>IF(OR(Tabela1[[#This Row],[EA Play Season Pass]]="Yes",Tabela1[[#This Row],[Minecraft Season Pass]]="Yes"),"Yes","No")</f>
        <v>Yes</v>
      </c>
      <c r="Q3358">
        <v>58</v>
      </c>
      <c r="R3358" s="2"/>
    </row>
    <row r="3359" spans="1:18" x14ac:dyDescent="0.25">
      <c r="A3359">
        <v>3358</v>
      </c>
      <c r="B3359" t="s">
        <v>855</v>
      </c>
      <c r="C3359" t="s">
        <v>10</v>
      </c>
      <c r="D3359" s="50">
        <v>45051</v>
      </c>
      <c r="E3359">
        <f>YEAR(Tabela1[[#This Row],[Start Date]])</f>
        <v>2023</v>
      </c>
      <c r="F3359">
        <f>ROUNDUP(MONTH(Tabela1[[#This Row],[Start Date]])/3,0)</f>
        <v>2</v>
      </c>
      <c r="G3359" t="s">
        <v>8</v>
      </c>
      <c r="H3359">
        <v>5</v>
      </c>
      <c r="I3359" t="s">
        <v>9</v>
      </c>
      <c r="J3359" t="s">
        <v>11</v>
      </c>
      <c r="K3359">
        <v>0</v>
      </c>
      <c r="L3359" t="s">
        <v>11</v>
      </c>
      <c r="M3359">
        <v>0</v>
      </c>
      <c r="N3359">
        <v>2</v>
      </c>
      <c r="O3359" t="str">
        <f>IF(AND(Tabela1[[#This Row],[EA Play Season Pass]]="Yes",Tabela1[[#This Row],[Minecraft Season Pass]]="Yes"),"Yes","No")</f>
        <v>No</v>
      </c>
      <c r="P3359" t="str">
        <f>IF(OR(Tabela1[[#This Row],[EA Play Season Pass]]="Yes",Tabela1[[#This Row],[Minecraft Season Pass]]="Yes"),"Yes","No")</f>
        <v>No</v>
      </c>
      <c r="Q3359">
        <v>3</v>
      </c>
      <c r="R3359" s="2"/>
    </row>
    <row r="3360" spans="1:18" x14ac:dyDescent="0.25">
      <c r="A3360">
        <v>3359</v>
      </c>
      <c r="B3360" t="s">
        <v>2358</v>
      </c>
      <c r="C3360" t="s">
        <v>10</v>
      </c>
      <c r="D3360" s="50">
        <v>45051</v>
      </c>
      <c r="E3360">
        <f>YEAR(Tabela1[[#This Row],[Start Date]])</f>
        <v>2023</v>
      </c>
      <c r="F3360">
        <f>ROUNDUP(MONTH(Tabela1[[#This Row],[Start Date]])/3,0)</f>
        <v>2</v>
      </c>
      <c r="G3360" t="s">
        <v>11</v>
      </c>
      <c r="H3360">
        <v>5</v>
      </c>
      <c r="I3360" t="s">
        <v>14</v>
      </c>
      <c r="J3360" t="s">
        <v>8</v>
      </c>
      <c r="K3360">
        <v>30</v>
      </c>
      <c r="L3360" t="s">
        <v>11</v>
      </c>
      <c r="M3360">
        <v>0</v>
      </c>
      <c r="N3360">
        <v>2</v>
      </c>
      <c r="O3360" t="str">
        <f>IF(AND(Tabela1[[#This Row],[EA Play Season Pass]]="Yes",Tabela1[[#This Row],[Minecraft Season Pass]]="Yes"),"Yes","No")</f>
        <v>No</v>
      </c>
      <c r="P3360" t="str">
        <f>IF(OR(Tabela1[[#This Row],[EA Play Season Pass]]="Yes",Tabela1[[#This Row],[Minecraft Season Pass]]="Yes"),"Yes","No")</f>
        <v>Yes</v>
      </c>
      <c r="Q3360">
        <v>33</v>
      </c>
      <c r="R3360" s="2"/>
    </row>
    <row r="3361" spans="1:18" x14ac:dyDescent="0.25">
      <c r="A3361">
        <v>3360</v>
      </c>
      <c r="B3361" t="s">
        <v>5456</v>
      </c>
      <c r="C3361" t="s">
        <v>10</v>
      </c>
      <c r="D3361" s="50">
        <v>45051</v>
      </c>
      <c r="E3361">
        <f>YEAR(Tabela1[[#This Row],[Start Date]])</f>
        <v>2023</v>
      </c>
      <c r="F3361">
        <f>ROUNDUP(MONTH(Tabela1[[#This Row],[Start Date]])/3,0)</f>
        <v>2</v>
      </c>
      <c r="G3361" t="s">
        <v>8</v>
      </c>
      <c r="H3361">
        <v>5</v>
      </c>
      <c r="I3361" t="s">
        <v>12</v>
      </c>
      <c r="J3361" t="s">
        <v>11</v>
      </c>
      <c r="K3361">
        <v>0</v>
      </c>
      <c r="L3361" t="s">
        <v>11</v>
      </c>
      <c r="M3361">
        <v>0</v>
      </c>
      <c r="N3361">
        <v>3</v>
      </c>
      <c r="O3361" t="str">
        <f>IF(AND(Tabela1[[#This Row],[EA Play Season Pass]]="Yes",Tabela1[[#This Row],[Minecraft Season Pass]]="Yes"),"Yes","No")</f>
        <v>No</v>
      </c>
      <c r="P3361" t="str">
        <f>IF(OR(Tabela1[[#This Row],[EA Play Season Pass]]="Yes",Tabela1[[#This Row],[Minecraft Season Pass]]="Yes"),"Yes","No")</f>
        <v>No</v>
      </c>
      <c r="Q3361">
        <v>2</v>
      </c>
      <c r="R3361" s="2"/>
    </row>
    <row r="3362" spans="1:18" x14ac:dyDescent="0.25">
      <c r="A3362">
        <v>3361</v>
      </c>
      <c r="B3362" t="s">
        <v>5457</v>
      </c>
      <c r="C3362" t="s">
        <v>7</v>
      </c>
      <c r="D3362" s="50">
        <v>45051</v>
      </c>
      <c r="E3362">
        <f>YEAR(Tabela1[[#This Row],[Start Date]])</f>
        <v>2023</v>
      </c>
      <c r="F3362">
        <f>ROUNDUP(MONTH(Tabela1[[#This Row],[Start Date]])/3,0)</f>
        <v>2</v>
      </c>
      <c r="G3362" t="s">
        <v>11</v>
      </c>
      <c r="H3362">
        <v>15</v>
      </c>
      <c r="I3362" t="s">
        <v>12</v>
      </c>
      <c r="J3362" t="s">
        <v>8</v>
      </c>
      <c r="K3362">
        <v>30</v>
      </c>
      <c r="L3362" t="s">
        <v>11</v>
      </c>
      <c r="M3362">
        <v>0</v>
      </c>
      <c r="N3362">
        <v>2</v>
      </c>
      <c r="O3362" t="str">
        <f>IF(AND(Tabela1[[#This Row],[EA Play Season Pass]]="Yes",Tabela1[[#This Row],[Minecraft Season Pass]]="Yes"),"Yes","No")</f>
        <v>No</v>
      </c>
      <c r="P3362" t="str">
        <f>IF(OR(Tabela1[[#This Row],[EA Play Season Pass]]="Yes",Tabela1[[#This Row],[Minecraft Season Pass]]="Yes"),"Yes","No")</f>
        <v>Yes</v>
      </c>
      <c r="Q3362">
        <v>43</v>
      </c>
      <c r="R3362" s="2"/>
    </row>
    <row r="3363" spans="1:18" x14ac:dyDescent="0.25">
      <c r="A3363">
        <v>3362</v>
      </c>
      <c r="B3363" t="s">
        <v>5458</v>
      </c>
      <c r="C3363" t="s">
        <v>10</v>
      </c>
      <c r="D3363" s="50">
        <v>45051</v>
      </c>
      <c r="E3363">
        <f>YEAR(Tabela1[[#This Row],[Start Date]])</f>
        <v>2023</v>
      </c>
      <c r="F3363">
        <f>ROUNDUP(MONTH(Tabela1[[#This Row],[Start Date]])/3,0)</f>
        <v>2</v>
      </c>
      <c r="G3363" t="s">
        <v>11</v>
      </c>
      <c r="H3363">
        <v>5</v>
      </c>
      <c r="I3363" t="s">
        <v>14</v>
      </c>
      <c r="J3363" t="s">
        <v>11</v>
      </c>
      <c r="K3363">
        <v>0</v>
      </c>
      <c r="L3363" t="s">
        <v>8</v>
      </c>
      <c r="M3363">
        <v>20</v>
      </c>
      <c r="N3363">
        <v>2</v>
      </c>
      <c r="O3363" t="str">
        <f>IF(AND(Tabela1[[#This Row],[EA Play Season Pass]]="Yes",Tabela1[[#This Row],[Minecraft Season Pass]]="Yes"),"Yes","No")</f>
        <v>No</v>
      </c>
      <c r="P3363" t="str">
        <f>IF(OR(Tabela1[[#This Row],[EA Play Season Pass]]="Yes",Tabela1[[#This Row],[Minecraft Season Pass]]="Yes"),"Yes","No")</f>
        <v>Yes</v>
      </c>
      <c r="Q3363">
        <v>23</v>
      </c>
      <c r="R3363" s="2"/>
    </row>
    <row r="3364" spans="1:18" x14ac:dyDescent="0.25">
      <c r="A3364">
        <v>3363</v>
      </c>
      <c r="B3364" t="s">
        <v>5459</v>
      </c>
      <c r="C3364" t="s">
        <v>7</v>
      </c>
      <c r="D3364" s="50">
        <v>45051</v>
      </c>
      <c r="E3364">
        <f>YEAR(Tabela1[[#This Row],[Start Date]])</f>
        <v>2023</v>
      </c>
      <c r="F3364">
        <f>ROUNDUP(MONTH(Tabela1[[#This Row],[Start Date]])/3,0)</f>
        <v>2</v>
      </c>
      <c r="G3364" t="s">
        <v>11</v>
      </c>
      <c r="H3364">
        <v>15</v>
      </c>
      <c r="I3364" t="s">
        <v>9</v>
      </c>
      <c r="J3364" t="s">
        <v>8</v>
      </c>
      <c r="K3364">
        <v>30</v>
      </c>
      <c r="L3364" t="s">
        <v>8</v>
      </c>
      <c r="M3364">
        <v>20</v>
      </c>
      <c r="N3364">
        <v>3</v>
      </c>
      <c r="O3364" t="str">
        <f>IF(AND(Tabela1[[#This Row],[EA Play Season Pass]]="Yes",Tabela1[[#This Row],[Minecraft Season Pass]]="Yes"),"Yes","No")</f>
        <v>Yes</v>
      </c>
      <c r="P3364" t="str">
        <f>IF(OR(Tabela1[[#This Row],[EA Play Season Pass]]="Yes",Tabela1[[#This Row],[Minecraft Season Pass]]="Yes"),"Yes","No")</f>
        <v>Yes</v>
      </c>
      <c r="Q3364">
        <v>62</v>
      </c>
      <c r="R3364" s="2"/>
    </row>
    <row r="3365" spans="1:18" x14ac:dyDescent="0.25">
      <c r="A3365">
        <v>3364</v>
      </c>
      <c r="B3365" t="s">
        <v>5460</v>
      </c>
      <c r="C3365" t="s">
        <v>10</v>
      </c>
      <c r="D3365" s="50">
        <v>45051</v>
      </c>
      <c r="E3365">
        <f>YEAR(Tabela1[[#This Row],[Start Date]])</f>
        <v>2023</v>
      </c>
      <c r="F3365">
        <f>ROUNDUP(MONTH(Tabela1[[#This Row],[Start Date]])/3,0)</f>
        <v>2</v>
      </c>
      <c r="G3365" t="s">
        <v>11</v>
      </c>
      <c r="H3365">
        <v>5</v>
      </c>
      <c r="I3365" t="s">
        <v>12</v>
      </c>
      <c r="J3365" t="s">
        <v>11</v>
      </c>
      <c r="K3365">
        <v>0</v>
      </c>
      <c r="L3365" t="s">
        <v>11</v>
      </c>
      <c r="M3365">
        <v>0</v>
      </c>
      <c r="N3365">
        <v>2</v>
      </c>
      <c r="O3365" t="str">
        <f>IF(AND(Tabela1[[#This Row],[EA Play Season Pass]]="Yes",Tabela1[[#This Row],[Minecraft Season Pass]]="Yes"),"Yes","No")</f>
        <v>No</v>
      </c>
      <c r="P3365" t="str">
        <f>IF(OR(Tabela1[[#This Row],[EA Play Season Pass]]="Yes",Tabela1[[#This Row],[Minecraft Season Pass]]="Yes"),"Yes","No")</f>
        <v>No</v>
      </c>
      <c r="Q3365">
        <v>3</v>
      </c>
      <c r="R3365" s="2"/>
    </row>
    <row r="3366" spans="1:18" x14ac:dyDescent="0.25">
      <c r="A3366">
        <v>3365</v>
      </c>
      <c r="B3366" t="s">
        <v>758</v>
      </c>
      <c r="C3366" t="s">
        <v>13</v>
      </c>
      <c r="D3366" s="50">
        <v>45051</v>
      </c>
      <c r="E3366">
        <f>YEAR(Tabela1[[#This Row],[Start Date]])</f>
        <v>2023</v>
      </c>
      <c r="F3366">
        <f>ROUNDUP(MONTH(Tabela1[[#This Row],[Start Date]])/3,0)</f>
        <v>2</v>
      </c>
      <c r="G3366" t="s">
        <v>11</v>
      </c>
      <c r="H3366">
        <v>10</v>
      </c>
      <c r="I3366" t="s">
        <v>9</v>
      </c>
      <c r="J3366" t="s">
        <v>8</v>
      </c>
      <c r="K3366">
        <v>30</v>
      </c>
      <c r="L3366" t="s">
        <v>11</v>
      </c>
      <c r="M3366">
        <v>0</v>
      </c>
      <c r="N3366">
        <v>1</v>
      </c>
      <c r="O3366" t="str">
        <f>IF(AND(Tabela1[[#This Row],[EA Play Season Pass]]="Yes",Tabela1[[#This Row],[Minecraft Season Pass]]="Yes"),"Yes","No")</f>
        <v>No</v>
      </c>
      <c r="P3366" t="str">
        <f>IF(OR(Tabela1[[#This Row],[EA Play Season Pass]]="Yes",Tabela1[[#This Row],[Minecraft Season Pass]]="Yes"),"Yes","No")</f>
        <v>Yes</v>
      </c>
      <c r="Q3366">
        <v>39</v>
      </c>
      <c r="R3366" s="2"/>
    </row>
    <row r="3367" spans="1:18" x14ac:dyDescent="0.25">
      <c r="A3367">
        <v>3366</v>
      </c>
      <c r="B3367" t="s">
        <v>530</v>
      </c>
      <c r="C3367" t="s">
        <v>10</v>
      </c>
      <c r="D3367" s="50">
        <v>45051</v>
      </c>
      <c r="E3367">
        <f>YEAR(Tabela1[[#This Row],[Start Date]])</f>
        <v>2023</v>
      </c>
      <c r="F3367">
        <f>ROUNDUP(MONTH(Tabela1[[#This Row],[Start Date]])/3,0)</f>
        <v>2</v>
      </c>
      <c r="G3367" t="s">
        <v>8</v>
      </c>
      <c r="H3367">
        <v>5</v>
      </c>
      <c r="I3367" t="s">
        <v>14</v>
      </c>
      <c r="J3367" t="s">
        <v>11</v>
      </c>
      <c r="K3367">
        <v>0</v>
      </c>
      <c r="L3367" t="s">
        <v>11</v>
      </c>
      <c r="M3367">
        <v>0</v>
      </c>
      <c r="N3367">
        <v>2</v>
      </c>
      <c r="O3367" t="str">
        <f>IF(AND(Tabela1[[#This Row],[EA Play Season Pass]]="Yes",Tabela1[[#This Row],[Minecraft Season Pass]]="Yes"),"Yes","No")</f>
        <v>No</v>
      </c>
      <c r="P3367" t="str">
        <f>IF(OR(Tabela1[[#This Row],[EA Play Season Pass]]="Yes",Tabela1[[#This Row],[Minecraft Season Pass]]="Yes"),"Yes","No")</f>
        <v>No</v>
      </c>
      <c r="Q3367">
        <v>3</v>
      </c>
      <c r="R3367" s="2"/>
    </row>
    <row r="3368" spans="1:18" x14ac:dyDescent="0.25">
      <c r="A3368">
        <v>3367</v>
      </c>
      <c r="B3368" t="s">
        <v>5461</v>
      </c>
      <c r="C3368" t="s">
        <v>13</v>
      </c>
      <c r="D3368" s="50">
        <v>45052</v>
      </c>
      <c r="E3368">
        <f>YEAR(Tabela1[[#This Row],[Start Date]])</f>
        <v>2023</v>
      </c>
      <c r="F3368">
        <f>ROUNDUP(MONTH(Tabela1[[#This Row],[Start Date]])/3,0)</f>
        <v>2</v>
      </c>
      <c r="G3368" t="s">
        <v>8</v>
      </c>
      <c r="H3368">
        <v>10</v>
      </c>
      <c r="I3368" t="s">
        <v>14</v>
      </c>
      <c r="J3368" t="s">
        <v>11</v>
      </c>
      <c r="K3368">
        <v>0</v>
      </c>
      <c r="L3368" t="s">
        <v>11</v>
      </c>
      <c r="M3368">
        <v>0</v>
      </c>
      <c r="N3368">
        <v>2</v>
      </c>
      <c r="O3368" t="str">
        <f>IF(AND(Tabela1[[#This Row],[EA Play Season Pass]]="Yes",Tabela1[[#This Row],[Minecraft Season Pass]]="Yes"),"Yes","No")</f>
        <v>No</v>
      </c>
      <c r="P3368" t="str">
        <f>IF(OR(Tabela1[[#This Row],[EA Play Season Pass]]="Yes",Tabela1[[#This Row],[Minecraft Season Pass]]="Yes"),"Yes","No")</f>
        <v>No</v>
      </c>
      <c r="Q3368">
        <v>8</v>
      </c>
      <c r="R3368" s="2"/>
    </row>
    <row r="3369" spans="1:18" x14ac:dyDescent="0.25">
      <c r="A3369">
        <v>3368</v>
      </c>
      <c r="B3369" t="s">
        <v>5462</v>
      </c>
      <c r="C3369" t="s">
        <v>10</v>
      </c>
      <c r="D3369" s="50">
        <v>45052</v>
      </c>
      <c r="E3369">
        <f>YEAR(Tabela1[[#This Row],[Start Date]])</f>
        <v>2023</v>
      </c>
      <c r="F3369">
        <f>ROUNDUP(MONTH(Tabela1[[#This Row],[Start Date]])/3,0)</f>
        <v>2</v>
      </c>
      <c r="G3369" t="s">
        <v>8</v>
      </c>
      <c r="H3369">
        <v>5</v>
      </c>
      <c r="I3369" t="s">
        <v>14</v>
      </c>
      <c r="J3369" t="s">
        <v>8</v>
      </c>
      <c r="K3369">
        <v>30</v>
      </c>
      <c r="L3369" t="s">
        <v>8</v>
      </c>
      <c r="M3369">
        <v>20</v>
      </c>
      <c r="N3369">
        <v>1</v>
      </c>
      <c r="O3369" t="str">
        <f>IF(AND(Tabela1[[#This Row],[EA Play Season Pass]]="Yes",Tabela1[[#This Row],[Minecraft Season Pass]]="Yes"),"Yes","No")</f>
        <v>Yes</v>
      </c>
      <c r="P3369" t="str">
        <f>IF(OR(Tabela1[[#This Row],[EA Play Season Pass]]="Yes",Tabela1[[#This Row],[Minecraft Season Pass]]="Yes"),"Yes","No")</f>
        <v>Yes</v>
      </c>
      <c r="Q3369">
        <v>54</v>
      </c>
      <c r="R3369" s="2"/>
    </row>
    <row r="3370" spans="1:18" x14ac:dyDescent="0.25">
      <c r="A3370">
        <v>3369</v>
      </c>
      <c r="B3370" t="s">
        <v>1663</v>
      </c>
      <c r="C3370" t="s">
        <v>10</v>
      </c>
      <c r="D3370" s="50">
        <v>45052</v>
      </c>
      <c r="E3370">
        <f>YEAR(Tabela1[[#This Row],[Start Date]])</f>
        <v>2023</v>
      </c>
      <c r="F3370">
        <f>ROUNDUP(MONTH(Tabela1[[#This Row],[Start Date]])/3,0)</f>
        <v>2</v>
      </c>
      <c r="G3370" t="s">
        <v>11</v>
      </c>
      <c r="H3370">
        <v>5</v>
      </c>
      <c r="I3370" t="s">
        <v>9</v>
      </c>
      <c r="J3370" t="s">
        <v>8</v>
      </c>
      <c r="K3370">
        <v>30</v>
      </c>
      <c r="L3370" t="s">
        <v>8</v>
      </c>
      <c r="M3370">
        <v>20</v>
      </c>
      <c r="N3370">
        <v>1</v>
      </c>
      <c r="O3370" t="str">
        <f>IF(AND(Tabela1[[#This Row],[EA Play Season Pass]]="Yes",Tabela1[[#This Row],[Minecraft Season Pass]]="Yes"),"Yes","No")</f>
        <v>Yes</v>
      </c>
      <c r="P3370" t="str">
        <f>IF(OR(Tabela1[[#This Row],[EA Play Season Pass]]="Yes",Tabela1[[#This Row],[Minecraft Season Pass]]="Yes"),"Yes","No")</f>
        <v>Yes</v>
      </c>
      <c r="Q3370">
        <v>54</v>
      </c>
      <c r="R3370" s="2"/>
    </row>
    <row r="3371" spans="1:18" x14ac:dyDescent="0.25">
      <c r="A3371">
        <v>3370</v>
      </c>
      <c r="B3371" t="s">
        <v>1329</v>
      </c>
      <c r="C3371" t="s">
        <v>7</v>
      </c>
      <c r="D3371" s="50">
        <v>45052</v>
      </c>
      <c r="E3371">
        <f>YEAR(Tabela1[[#This Row],[Start Date]])</f>
        <v>2023</v>
      </c>
      <c r="F3371">
        <f>ROUNDUP(MONTH(Tabela1[[#This Row],[Start Date]])/3,0)</f>
        <v>2</v>
      </c>
      <c r="G3371" t="s">
        <v>11</v>
      </c>
      <c r="H3371">
        <v>15</v>
      </c>
      <c r="I3371" t="s">
        <v>12</v>
      </c>
      <c r="J3371" t="s">
        <v>8</v>
      </c>
      <c r="K3371">
        <v>30</v>
      </c>
      <c r="L3371" t="s">
        <v>11</v>
      </c>
      <c r="M3371">
        <v>0</v>
      </c>
      <c r="N3371">
        <v>3</v>
      </c>
      <c r="O3371" t="str">
        <f>IF(AND(Tabela1[[#This Row],[EA Play Season Pass]]="Yes",Tabela1[[#This Row],[Minecraft Season Pass]]="Yes"),"Yes","No")</f>
        <v>No</v>
      </c>
      <c r="P3371" t="str">
        <f>IF(OR(Tabela1[[#This Row],[EA Play Season Pass]]="Yes",Tabela1[[#This Row],[Minecraft Season Pass]]="Yes"),"Yes","No")</f>
        <v>Yes</v>
      </c>
      <c r="Q3371">
        <v>42</v>
      </c>
      <c r="R3371" s="2"/>
    </row>
    <row r="3372" spans="1:18" x14ac:dyDescent="0.25">
      <c r="A3372">
        <v>3371</v>
      </c>
      <c r="B3372" t="s">
        <v>5463</v>
      </c>
      <c r="C3372" t="s">
        <v>13</v>
      </c>
      <c r="D3372" s="50">
        <v>45052</v>
      </c>
      <c r="E3372">
        <f>YEAR(Tabela1[[#This Row],[Start Date]])</f>
        <v>2023</v>
      </c>
      <c r="F3372">
        <f>ROUNDUP(MONTH(Tabela1[[#This Row],[Start Date]])/3,0)</f>
        <v>2</v>
      </c>
      <c r="G3372" t="s">
        <v>11</v>
      </c>
      <c r="H3372">
        <v>10</v>
      </c>
      <c r="I3372" t="s">
        <v>9</v>
      </c>
      <c r="J3372" t="s">
        <v>11</v>
      </c>
      <c r="K3372">
        <v>0</v>
      </c>
      <c r="L3372" t="s">
        <v>11</v>
      </c>
      <c r="M3372">
        <v>0</v>
      </c>
      <c r="N3372">
        <v>2</v>
      </c>
      <c r="O3372" t="str">
        <f>IF(AND(Tabela1[[#This Row],[EA Play Season Pass]]="Yes",Tabela1[[#This Row],[Minecraft Season Pass]]="Yes"),"Yes","No")</f>
        <v>No</v>
      </c>
      <c r="P3372" t="str">
        <f>IF(OR(Tabela1[[#This Row],[EA Play Season Pass]]="Yes",Tabela1[[#This Row],[Minecraft Season Pass]]="Yes"),"Yes","No")</f>
        <v>No</v>
      </c>
      <c r="Q3372">
        <v>8</v>
      </c>
      <c r="R3372" s="2"/>
    </row>
    <row r="3373" spans="1:18" x14ac:dyDescent="0.25">
      <c r="A3373">
        <v>3372</v>
      </c>
      <c r="B3373" t="s">
        <v>4779</v>
      </c>
      <c r="C3373" t="s">
        <v>10</v>
      </c>
      <c r="D3373" s="50">
        <v>45053</v>
      </c>
      <c r="E3373">
        <f>YEAR(Tabela1[[#This Row],[Start Date]])</f>
        <v>2023</v>
      </c>
      <c r="F3373">
        <f>ROUNDUP(MONTH(Tabela1[[#This Row],[Start Date]])/3,0)</f>
        <v>2</v>
      </c>
      <c r="G3373" t="s">
        <v>8</v>
      </c>
      <c r="H3373">
        <v>5</v>
      </c>
      <c r="I3373" t="s">
        <v>14</v>
      </c>
      <c r="J3373" t="s">
        <v>11</v>
      </c>
      <c r="K3373">
        <v>0</v>
      </c>
      <c r="L3373" t="s">
        <v>11</v>
      </c>
      <c r="M3373">
        <v>0</v>
      </c>
      <c r="N3373">
        <v>3</v>
      </c>
      <c r="O3373" t="str">
        <f>IF(AND(Tabela1[[#This Row],[EA Play Season Pass]]="Yes",Tabela1[[#This Row],[Minecraft Season Pass]]="Yes"),"Yes","No")</f>
        <v>No</v>
      </c>
      <c r="P3373" t="str">
        <f>IF(OR(Tabela1[[#This Row],[EA Play Season Pass]]="Yes",Tabela1[[#This Row],[Minecraft Season Pass]]="Yes"),"Yes","No")</f>
        <v>No</v>
      </c>
      <c r="Q3373">
        <v>2</v>
      </c>
      <c r="R3373" s="2"/>
    </row>
    <row r="3374" spans="1:18" x14ac:dyDescent="0.25">
      <c r="A3374">
        <v>3373</v>
      </c>
      <c r="B3374" t="s">
        <v>4984</v>
      </c>
      <c r="C3374" t="s">
        <v>7</v>
      </c>
      <c r="D3374" s="50">
        <v>45053</v>
      </c>
      <c r="E3374">
        <f>YEAR(Tabela1[[#This Row],[Start Date]])</f>
        <v>2023</v>
      </c>
      <c r="F3374">
        <f>ROUNDUP(MONTH(Tabela1[[#This Row],[Start Date]])/3,0)</f>
        <v>2</v>
      </c>
      <c r="G3374" t="s">
        <v>11</v>
      </c>
      <c r="H3374">
        <v>15</v>
      </c>
      <c r="I3374" t="s">
        <v>12</v>
      </c>
      <c r="J3374" t="s">
        <v>8</v>
      </c>
      <c r="K3374">
        <v>30</v>
      </c>
      <c r="L3374" t="s">
        <v>8</v>
      </c>
      <c r="M3374">
        <v>20</v>
      </c>
      <c r="N3374">
        <v>2</v>
      </c>
      <c r="O3374" t="str">
        <f>IF(AND(Tabela1[[#This Row],[EA Play Season Pass]]="Yes",Tabela1[[#This Row],[Minecraft Season Pass]]="Yes"),"Yes","No")</f>
        <v>Yes</v>
      </c>
      <c r="P3374" t="str">
        <f>IF(OR(Tabela1[[#This Row],[EA Play Season Pass]]="Yes",Tabela1[[#This Row],[Minecraft Season Pass]]="Yes"),"Yes","No")</f>
        <v>Yes</v>
      </c>
      <c r="Q3374">
        <v>63</v>
      </c>
      <c r="R3374" s="2"/>
    </row>
    <row r="3375" spans="1:18" x14ac:dyDescent="0.25">
      <c r="A3375">
        <v>3374</v>
      </c>
      <c r="B3375" t="s">
        <v>1249</v>
      </c>
      <c r="C3375" t="s">
        <v>13</v>
      </c>
      <c r="D3375" s="50">
        <v>45053</v>
      </c>
      <c r="E3375">
        <f>YEAR(Tabela1[[#This Row],[Start Date]])</f>
        <v>2023</v>
      </c>
      <c r="F3375">
        <f>ROUNDUP(MONTH(Tabela1[[#This Row],[Start Date]])/3,0)</f>
        <v>2</v>
      </c>
      <c r="G3375" t="s">
        <v>8</v>
      </c>
      <c r="H3375">
        <v>10</v>
      </c>
      <c r="I3375" t="s">
        <v>14</v>
      </c>
      <c r="J3375" t="s">
        <v>8</v>
      </c>
      <c r="K3375">
        <v>30</v>
      </c>
      <c r="L3375" t="s">
        <v>8</v>
      </c>
      <c r="M3375">
        <v>20</v>
      </c>
      <c r="N3375">
        <v>1</v>
      </c>
      <c r="O3375" t="str">
        <f>IF(AND(Tabela1[[#This Row],[EA Play Season Pass]]="Yes",Tabela1[[#This Row],[Minecraft Season Pass]]="Yes"),"Yes","No")</f>
        <v>Yes</v>
      </c>
      <c r="P3375" t="str">
        <f>IF(OR(Tabela1[[#This Row],[EA Play Season Pass]]="Yes",Tabela1[[#This Row],[Minecraft Season Pass]]="Yes"),"Yes","No")</f>
        <v>Yes</v>
      </c>
      <c r="Q3375">
        <v>59</v>
      </c>
      <c r="R3375" s="2"/>
    </row>
    <row r="3376" spans="1:18" x14ac:dyDescent="0.25">
      <c r="A3376">
        <v>3375</v>
      </c>
      <c r="B3376" t="s">
        <v>5464</v>
      </c>
      <c r="C3376" t="s">
        <v>7</v>
      </c>
      <c r="D3376" s="50">
        <v>45053</v>
      </c>
      <c r="E3376">
        <f>YEAR(Tabela1[[#This Row],[Start Date]])</f>
        <v>2023</v>
      </c>
      <c r="F3376">
        <f>ROUNDUP(MONTH(Tabela1[[#This Row],[Start Date]])/3,0)</f>
        <v>2</v>
      </c>
      <c r="G3376" t="s">
        <v>11</v>
      </c>
      <c r="H3376">
        <v>15</v>
      </c>
      <c r="I3376" t="s">
        <v>9</v>
      </c>
      <c r="J3376" t="s">
        <v>11</v>
      </c>
      <c r="K3376">
        <v>0</v>
      </c>
      <c r="L3376" t="s">
        <v>11</v>
      </c>
      <c r="M3376">
        <v>0</v>
      </c>
      <c r="N3376">
        <v>1</v>
      </c>
      <c r="O3376" t="str">
        <f>IF(AND(Tabela1[[#This Row],[EA Play Season Pass]]="Yes",Tabela1[[#This Row],[Minecraft Season Pass]]="Yes"),"Yes","No")</f>
        <v>No</v>
      </c>
      <c r="P3376" t="str">
        <f>IF(OR(Tabela1[[#This Row],[EA Play Season Pass]]="Yes",Tabela1[[#This Row],[Minecraft Season Pass]]="Yes"),"Yes","No")</f>
        <v>No</v>
      </c>
      <c r="Q3376">
        <v>14</v>
      </c>
      <c r="R3376" s="2"/>
    </row>
    <row r="3377" spans="1:18" x14ac:dyDescent="0.25">
      <c r="A3377">
        <v>3376</v>
      </c>
      <c r="B3377" t="s">
        <v>1265</v>
      </c>
      <c r="C3377" t="s">
        <v>13</v>
      </c>
      <c r="D3377" s="50">
        <v>45053</v>
      </c>
      <c r="E3377">
        <f>YEAR(Tabela1[[#This Row],[Start Date]])</f>
        <v>2023</v>
      </c>
      <c r="F3377">
        <f>ROUNDUP(MONTH(Tabela1[[#This Row],[Start Date]])/3,0)</f>
        <v>2</v>
      </c>
      <c r="G3377" t="s">
        <v>11</v>
      </c>
      <c r="H3377">
        <v>10</v>
      </c>
      <c r="I3377" t="s">
        <v>9</v>
      </c>
      <c r="J3377" t="s">
        <v>11</v>
      </c>
      <c r="K3377">
        <v>0</v>
      </c>
      <c r="L3377" t="s">
        <v>11</v>
      </c>
      <c r="M3377">
        <v>0</v>
      </c>
      <c r="N3377">
        <v>2</v>
      </c>
      <c r="O3377" t="str">
        <f>IF(AND(Tabela1[[#This Row],[EA Play Season Pass]]="Yes",Tabela1[[#This Row],[Minecraft Season Pass]]="Yes"),"Yes","No")</f>
        <v>No</v>
      </c>
      <c r="P3377" t="str">
        <f>IF(OR(Tabela1[[#This Row],[EA Play Season Pass]]="Yes",Tabela1[[#This Row],[Minecraft Season Pass]]="Yes"),"Yes","No")</f>
        <v>No</v>
      </c>
      <c r="Q3377">
        <v>8</v>
      </c>
      <c r="R3377" s="2"/>
    </row>
    <row r="3378" spans="1:18" x14ac:dyDescent="0.25">
      <c r="A3378">
        <v>3377</v>
      </c>
      <c r="B3378" t="s">
        <v>5465</v>
      </c>
      <c r="C3378" t="s">
        <v>13</v>
      </c>
      <c r="D3378" s="50">
        <v>45053</v>
      </c>
      <c r="E3378">
        <f>YEAR(Tabela1[[#This Row],[Start Date]])</f>
        <v>2023</v>
      </c>
      <c r="F3378">
        <f>ROUNDUP(MONTH(Tabela1[[#This Row],[Start Date]])/3,0)</f>
        <v>2</v>
      </c>
      <c r="G3378" t="s">
        <v>11</v>
      </c>
      <c r="H3378">
        <v>10</v>
      </c>
      <c r="I3378" t="s">
        <v>12</v>
      </c>
      <c r="J3378" t="s">
        <v>11</v>
      </c>
      <c r="K3378">
        <v>0</v>
      </c>
      <c r="L3378" t="s">
        <v>8</v>
      </c>
      <c r="M3378">
        <v>20</v>
      </c>
      <c r="N3378">
        <v>2</v>
      </c>
      <c r="O3378" t="str">
        <f>IF(AND(Tabela1[[#This Row],[EA Play Season Pass]]="Yes",Tabela1[[#This Row],[Minecraft Season Pass]]="Yes"),"Yes","No")</f>
        <v>No</v>
      </c>
      <c r="P3378" t="str">
        <f>IF(OR(Tabela1[[#This Row],[EA Play Season Pass]]="Yes",Tabela1[[#This Row],[Minecraft Season Pass]]="Yes"),"Yes","No")</f>
        <v>Yes</v>
      </c>
      <c r="Q3378">
        <v>28</v>
      </c>
      <c r="R3378" s="2"/>
    </row>
    <row r="3379" spans="1:18" x14ac:dyDescent="0.25">
      <c r="A3379">
        <v>3378</v>
      </c>
      <c r="B3379" t="s">
        <v>5466</v>
      </c>
      <c r="C3379" t="s">
        <v>10</v>
      </c>
      <c r="D3379" s="50">
        <v>45053</v>
      </c>
      <c r="E3379">
        <f>YEAR(Tabela1[[#This Row],[Start Date]])</f>
        <v>2023</v>
      </c>
      <c r="F3379">
        <f>ROUNDUP(MONTH(Tabela1[[#This Row],[Start Date]])/3,0)</f>
        <v>2</v>
      </c>
      <c r="G3379" t="s">
        <v>8</v>
      </c>
      <c r="H3379">
        <v>5</v>
      </c>
      <c r="I3379" t="s">
        <v>9</v>
      </c>
      <c r="J3379" t="s">
        <v>8</v>
      </c>
      <c r="K3379">
        <v>30</v>
      </c>
      <c r="L3379" t="s">
        <v>11</v>
      </c>
      <c r="M3379">
        <v>0</v>
      </c>
      <c r="N3379">
        <v>2</v>
      </c>
      <c r="O3379" t="str">
        <f>IF(AND(Tabela1[[#This Row],[EA Play Season Pass]]="Yes",Tabela1[[#This Row],[Minecraft Season Pass]]="Yes"),"Yes","No")</f>
        <v>No</v>
      </c>
      <c r="P3379" t="str">
        <f>IF(OR(Tabela1[[#This Row],[EA Play Season Pass]]="Yes",Tabela1[[#This Row],[Minecraft Season Pass]]="Yes"),"Yes","No")</f>
        <v>Yes</v>
      </c>
      <c r="Q3379">
        <v>33</v>
      </c>
      <c r="R3379" s="2"/>
    </row>
    <row r="3380" spans="1:18" x14ac:dyDescent="0.25">
      <c r="A3380">
        <v>3379</v>
      </c>
      <c r="B3380" t="s">
        <v>5467</v>
      </c>
      <c r="C3380" t="s">
        <v>10</v>
      </c>
      <c r="D3380" s="50">
        <v>45053</v>
      </c>
      <c r="E3380">
        <f>YEAR(Tabela1[[#This Row],[Start Date]])</f>
        <v>2023</v>
      </c>
      <c r="F3380">
        <f>ROUNDUP(MONTH(Tabela1[[#This Row],[Start Date]])/3,0)</f>
        <v>2</v>
      </c>
      <c r="G3380" t="s">
        <v>8</v>
      </c>
      <c r="H3380">
        <v>5</v>
      </c>
      <c r="I3380" t="s">
        <v>14</v>
      </c>
      <c r="J3380" t="s">
        <v>8</v>
      </c>
      <c r="K3380">
        <v>30</v>
      </c>
      <c r="L3380" t="s">
        <v>8</v>
      </c>
      <c r="M3380">
        <v>20</v>
      </c>
      <c r="N3380">
        <v>1</v>
      </c>
      <c r="O3380" t="str">
        <f>IF(AND(Tabela1[[#This Row],[EA Play Season Pass]]="Yes",Tabela1[[#This Row],[Minecraft Season Pass]]="Yes"),"Yes","No")</f>
        <v>Yes</v>
      </c>
      <c r="P3380" t="str">
        <f>IF(OR(Tabela1[[#This Row],[EA Play Season Pass]]="Yes",Tabela1[[#This Row],[Minecraft Season Pass]]="Yes"),"Yes","No")</f>
        <v>Yes</v>
      </c>
      <c r="Q3380">
        <v>54</v>
      </c>
      <c r="R3380" s="2"/>
    </row>
    <row r="3381" spans="1:18" x14ac:dyDescent="0.25">
      <c r="A3381">
        <v>3380</v>
      </c>
      <c r="B3381" t="s">
        <v>2875</v>
      </c>
      <c r="C3381" t="s">
        <v>7</v>
      </c>
      <c r="D3381" s="50">
        <v>45053</v>
      </c>
      <c r="E3381">
        <f>YEAR(Tabela1[[#This Row],[Start Date]])</f>
        <v>2023</v>
      </c>
      <c r="F3381">
        <f>ROUNDUP(MONTH(Tabela1[[#This Row],[Start Date]])/3,0)</f>
        <v>2</v>
      </c>
      <c r="G3381" t="s">
        <v>8</v>
      </c>
      <c r="H3381">
        <v>15</v>
      </c>
      <c r="I3381" t="s">
        <v>14</v>
      </c>
      <c r="J3381" t="s">
        <v>8</v>
      </c>
      <c r="K3381">
        <v>30</v>
      </c>
      <c r="L3381" t="s">
        <v>8</v>
      </c>
      <c r="M3381">
        <v>20</v>
      </c>
      <c r="N3381">
        <v>3</v>
      </c>
      <c r="O3381" t="str">
        <f>IF(AND(Tabela1[[#This Row],[EA Play Season Pass]]="Yes",Tabela1[[#This Row],[Minecraft Season Pass]]="Yes"),"Yes","No")</f>
        <v>Yes</v>
      </c>
      <c r="P3381" t="str">
        <f>IF(OR(Tabela1[[#This Row],[EA Play Season Pass]]="Yes",Tabela1[[#This Row],[Minecraft Season Pass]]="Yes"),"Yes","No")</f>
        <v>Yes</v>
      </c>
      <c r="Q3381">
        <v>62</v>
      </c>
      <c r="R3381" s="2"/>
    </row>
    <row r="3382" spans="1:18" x14ac:dyDescent="0.25">
      <c r="A3382">
        <v>3381</v>
      </c>
      <c r="B3382" t="s">
        <v>1462</v>
      </c>
      <c r="C3382" t="s">
        <v>13</v>
      </c>
      <c r="D3382" s="50">
        <v>45054</v>
      </c>
      <c r="E3382">
        <f>YEAR(Tabela1[[#This Row],[Start Date]])</f>
        <v>2023</v>
      </c>
      <c r="F3382">
        <f>ROUNDUP(MONTH(Tabela1[[#This Row],[Start Date]])/3,0)</f>
        <v>2</v>
      </c>
      <c r="G3382" t="s">
        <v>8</v>
      </c>
      <c r="H3382">
        <v>10</v>
      </c>
      <c r="I3382" t="s">
        <v>14</v>
      </c>
      <c r="J3382" t="s">
        <v>11</v>
      </c>
      <c r="K3382">
        <v>0</v>
      </c>
      <c r="L3382" t="s">
        <v>11</v>
      </c>
      <c r="M3382">
        <v>0</v>
      </c>
      <c r="N3382">
        <v>1</v>
      </c>
      <c r="O3382" t="str">
        <f>IF(AND(Tabela1[[#This Row],[EA Play Season Pass]]="Yes",Tabela1[[#This Row],[Minecraft Season Pass]]="Yes"),"Yes","No")</f>
        <v>No</v>
      </c>
      <c r="P3382" t="str">
        <f>IF(OR(Tabela1[[#This Row],[EA Play Season Pass]]="Yes",Tabela1[[#This Row],[Minecraft Season Pass]]="Yes"),"Yes","No")</f>
        <v>No</v>
      </c>
      <c r="Q3382">
        <v>9</v>
      </c>
      <c r="R3382" s="2"/>
    </row>
    <row r="3383" spans="1:18" x14ac:dyDescent="0.25">
      <c r="A3383">
        <v>3382</v>
      </c>
      <c r="B3383" t="s">
        <v>1466</v>
      </c>
      <c r="C3383" t="s">
        <v>7</v>
      </c>
      <c r="D3383" s="50">
        <v>45054</v>
      </c>
      <c r="E3383">
        <f>YEAR(Tabela1[[#This Row],[Start Date]])</f>
        <v>2023</v>
      </c>
      <c r="F3383">
        <f>ROUNDUP(MONTH(Tabela1[[#This Row],[Start Date]])/3,0)</f>
        <v>2</v>
      </c>
      <c r="G3383" t="s">
        <v>8</v>
      </c>
      <c r="H3383">
        <v>15</v>
      </c>
      <c r="I3383" t="s">
        <v>12</v>
      </c>
      <c r="J3383" t="s">
        <v>8</v>
      </c>
      <c r="K3383">
        <v>30</v>
      </c>
      <c r="L3383" t="s">
        <v>11</v>
      </c>
      <c r="M3383">
        <v>0</v>
      </c>
      <c r="N3383">
        <v>3</v>
      </c>
      <c r="O3383" t="str">
        <f>IF(AND(Tabela1[[#This Row],[EA Play Season Pass]]="Yes",Tabela1[[#This Row],[Minecraft Season Pass]]="Yes"),"Yes","No")</f>
        <v>No</v>
      </c>
      <c r="P3383" t="str">
        <f>IF(OR(Tabela1[[#This Row],[EA Play Season Pass]]="Yes",Tabela1[[#This Row],[Minecraft Season Pass]]="Yes"),"Yes","No")</f>
        <v>Yes</v>
      </c>
      <c r="Q3383">
        <v>42</v>
      </c>
      <c r="R3383" s="2"/>
    </row>
    <row r="3384" spans="1:18" x14ac:dyDescent="0.25">
      <c r="A3384">
        <v>3383</v>
      </c>
      <c r="B3384" t="s">
        <v>3417</v>
      </c>
      <c r="C3384" t="s">
        <v>10</v>
      </c>
      <c r="D3384" s="50">
        <v>45054</v>
      </c>
      <c r="E3384">
        <f>YEAR(Tabela1[[#This Row],[Start Date]])</f>
        <v>2023</v>
      </c>
      <c r="F3384">
        <f>ROUNDUP(MONTH(Tabela1[[#This Row],[Start Date]])/3,0)</f>
        <v>2</v>
      </c>
      <c r="G3384" t="s">
        <v>11</v>
      </c>
      <c r="H3384">
        <v>5</v>
      </c>
      <c r="I3384" t="s">
        <v>9</v>
      </c>
      <c r="J3384" t="s">
        <v>11</v>
      </c>
      <c r="K3384">
        <v>0</v>
      </c>
      <c r="L3384" t="s">
        <v>8</v>
      </c>
      <c r="M3384">
        <v>20</v>
      </c>
      <c r="N3384">
        <v>2</v>
      </c>
      <c r="O3384" t="str">
        <f>IF(AND(Tabela1[[#This Row],[EA Play Season Pass]]="Yes",Tabela1[[#This Row],[Minecraft Season Pass]]="Yes"),"Yes","No")</f>
        <v>No</v>
      </c>
      <c r="P3384" t="str">
        <f>IF(OR(Tabela1[[#This Row],[EA Play Season Pass]]="Yes",Tabela1[[#This Row],[Minecraft Season Pass]]="Yes"),"Yes","No")</f>
        <v>Yes</v>
      </c>
      <c r="Q3384">
        <v>23</v>
      </c>
      <c r="R3384" s="2"/>
    </row>
    <row r="3385" spans="1:18" x14ac:dyDescent="0.25">
      <c r="A3385">
        <v>3384</v>
      </c>
      <c r="B3385" t="s">
        <v>5468</v>
      </c>
      <c r="C3385" t="s">
        <v>13</v>
      </c>
      <c r="D3385" s="50">
        <v>45054</v>
      </c>
      <c r="E3385">
        <f>YEAR(Tabela1[[#This Row],[Start Date]])</f>
        <v>2023</v>
      </c>
      <c r="F3385">
        <f>ROUNDUP(MONTH(Tabela1[[#This Row],[Start Date]])/3,0)</f>
        <v>2</v>
      </c>
      <c r="G3385" t="s">
        <v>8</v>
      </c>
      <c r="H3385">
        <v>10</v>
      </c>
      <c r="I3385" t="s">
        <v>9</v>
      </c>
      <c r="J3385" t="s">
        <v>11</v>
      </c>
      <c r="K3385">
        <v>0</v>
      </c>
      <c r="L3385" t="s">
        <v>11</v>
      </c>
      <c r="M3385">
        <v>0</v>
      </c>
      <c r="N3385">
        <v>2</v>
      </c>
      <c r="O3385" t="str">
        <f>IF(AND(Tabela1[[#This Row],[EA Play Season Pass]]="Yes",Tabela1[[#This Row],[Minecraft Season Pass]]="Yes"),"Yes","No")</f>
        <v>No</v>
      </c>
      <c r="P3385" t="str">
        <f>IF(OR(Tabela1[[#This Row],[EA Play Season Pass]]="Yes",Tabela1[[#This Row],[Minecraft Season Pass]]="Yes"),"Yes","No")</f>
        <v>No</v>
      </c>
      <c r="Q3385">
        <v>8</v>
      </c>
      <c r="R3385" s="2"/>
    </row>
    <row r="3386" spans="1:18" x14ac:dyDescent="0.25">
      <c r="A3386">
        <v>3385</v>
      </c>
      <c r="B3386" t="s">
        <v>5469</v>
      </c>
      <c r="C3386" t="s">
        <v>13</v>
      </c>
      <c r="D3386" s="50">
        <v>45054</v>
      </c>
      <c r="E3386">
        <f>YEAR(Tabela1[[#This Row],[Start Date]])</f>
        <v>2023</v>
      </c>
      <c r="F3386">
        <f>ROUNDUP(MONTH(Tabela1[[#This Row],[Start Date]])/3,0)</f>
        <v>2</v>
      </c>
      <c r="G3386" t="s">
        <v>8</v>
      </c>
      <c r="H3386">
        <v>10</v>
      </c>
      <c r="I3386" t="s">
        <v>9</v>
      </c>
      <c r="J3386" t="s">
        <v>11</v>
      </c>
      <c r="K3386">
        <v>0</v>
      </c>
      <c r="L3386" t="s">
        <v>8</v>
      </c>
      <c r="M3386">
        <v>20</v>
      </c>
      <c r="N3386">
        <v>2</v>
      </c>
      <c r="O3386" t="str">
        <f>IF(AND(Tabela1[[#This Row],[EA Play Season Pass]]="Yes",Tabela1[[#This Row],[Minecraft Season Pass]]="Yes"),"Yes","No")</f>
        <v>No</v>
      </c>
      <c r="P3386" t="str">
        <f>IF(OR(Tabela1[[#This Row],[EA Play Season Pass]]="Yes",Tabela1[[#This Row],[Minecraft Season Pass]]="Yes"),"Yes","No")</f>
        <v>Yes</v>
      </c>
      <c r="Q3386">
        <v>28</v>
      </c>
      <c r="R3386" s="2"/>
    </row>
    <row r="3387" spans="1:18" x14ac:dyDescent="0.25">
      <c r="A3387">
        <v>3386</v>
      </c>
      <c r="B3387" t="s">
        <v>2478</v>
      </c>
      <c r="C3387" t="s">
        <v>7</v>
      </c>
      <c r="D3387" s="50">
        <v>45054</v>
      </c>
      <c r="E3387">
        <f>YEAR(Tabela1[[#This Row],[Start Date]])</f>
        <v>2023</v>
      </c>
      <c r="F3387">
        <f>ROUNDUP(MONTH(Tabela1[[#This Row],[Start Date]])/3,0)</f>
        <v>2</v>
      </c>
      <c r="G3387" t="s">
        <v>11</v>
      </c>
      <c r="H3387">
        <v>15</v>
      </c>
      <c r="I3387" t="s">
        <v>14</v>
      </c>
      <c r="J3387" t="s">
        <v>11</v>
      </c>
      <c r="K3387">
        <v>0</v>
      </c>
      <c r="L3387" t="s">
        <v>8</v>
      </c>
      <c r="M3387">
        <v>20</v>
      </c>
      <c r="N3387">
        <v>3</v>
      </c>
      <c r="O3387" t="str">
        <f>IF(AND(Tabela1[[#This Row],[EA Play Season Pass]]="Yes",Tabela1[[#This Row],[Minecraft Season Pass]]="Yes"),"Yes","No")</f>
        <v>No</v>
      </c>
      <c r="P3387" t="str">
        <f>IF(OR(Tabela1[[#This Row],[EA Play Season Pass]]="Yes",Tabela1[[#This Row],[Minecraft Season Pass]]="Yes"),"Yes","No")</f>
        <v>Yes</v>
      </c>
      <c r="Q3387">
        <v>32</v>
      </c>
      <c r="R3387" s="2"/>
    </row>
    <row r="3388" spans="1:18" x14ac:dyDescent="0.25">
      <c r="A3388">
        <v>3387</v>
      </c>
      <c r="B3388" t="s">
        <v>5470</v>
      </c>
      <c r="C3388" t="s">
        <v>7</v>
      </c>
      <c r="D3388" s="50">
        <v>45054</v>
      </c>
      <c r="E3388">
        <f>YEAR(Tabela1[[#This Row],[Start Date]])</f>
        <v>2023</v>
      </c>
      <c r="F3388">
        <f>ROUNDUP(MONTH(Tabela1[[#This Row],[Start Date]])/3,0)</f>
        <v>2</v>
      </c>
      <c r="G3388" t="s">
        <v>11</v>
      </c>
      <c r="H3388">
        <v>15</v>
      </c>
      <c r="I3388" t="s">
        <v>12</v>
      </c>
      <c r="J3388" t="s">
        <v>11</v>
      </c>
      <c r="K3388">
        <v>0</v>
      </c>
      <c r="L3388" t="s">
        <v>8</v>
      </c>
      <c r="M3388">
        <v>20</v>
      </c>
      <c r="N3388">
        <v>1</v>
      </c>
      <c r="O3388" t="str">
        <f>IF(AND(Tabela1[[#This Row],[EA Play Season Pass]]="Yes",Tabela1[[#This Row],[Minecraft Season Pass]]="Yes"),"Yes","No")</f>
        <v>No</v>
      </c>
      <c r="P3388" t="str">
        <f>IF(OR(Tabela1[[#This Row],[EA Play Season Pass]]="Yes",Tabela1[[#This Row],[Minecraft Season Pass]]="Yes"),"Yes","No")</f>
        <v>Yes</v>
      </c>
      <c r="Q3388">
        <v>34</v>
      </c>
      <c r="R3388" s="2"/>
    </row>
    <row r="3389" spans="1:18" x14ac:dyDescent="0.25">
      <c r="A3389">
        <v>3388</v>
      </c>
      <c r="B3389" t="s">
        <v>5471</v>
      </c>
      <c r="C3389" t="s">
        <v>7</v>
      </c>
      <c r="D3389" s="50">
        <v>45055</v>
      </c>
      <c r="E3389">
        <f>YEAR(Tabela1[[#This Row],[Start Date]])</f>
        <v>2023</v>
      </c>
      <c r="F3389">
        <f>ROUNDUP(MONTH(Tabela1[[#This Row],[Start Date]])/3,0)</f>
        <v>2</v>
      </c>
      <c r="G3389" t="s">
        <v>8</v>
      </c>
      <c r="H3389">
        <v>15</v>
      </c>
      <c r="I3389" t="s">
        <v>9</v>
      </c>
      <c r="J3389" t="s">
        <v>11</v>
      </c>
      <c r="K3389">
        <v>0</v>
      </c>
      <c r="L3389" t="s">
        <v>8</v>
      </c>
      <c r="M3389">
        <v>20</v>
      </c>
      <c r="N3389">
        <v>2</v>
      </c>
      <c r="O3389" t="str">
        <f>IF(AND(Tabela1[[#This Row],[EA Play Season Pass]]="Yes",Tabela1[[#This Row],[Minecraft Season Pass]]="Yes"),"Yes","No")</f>
        <v>No</v>
      </c>
      <c r="P3389" t="str">
        <f>IF(OR(Tabela1[[#This Row],[EA Play Season Pass]]="Yes",Tabela1[[#This Row],[Minecraft Season Pass]]="Yes"),"Yes","No")</f>
        <v>Yes</v>
      </c>
      <c r="Q3389">
        <v>33</v>
      </c>
      <c r="R3389" s="2"/>
    </row>
    <row r="3390" spans="1:18" x14ac:dyDescent="0.25">
      <c r="A3390">
        <v>3389</v>
      </c>
      <c r="B3390" t="s">
        <v>5472</v>
      </c>
      <c r="C3390" t="s">
        <v>13</v>
      </c>
      <c r="D3390" s="50">
        <v>45055</v>
      </c>
      <c r="E3390">
        <f>YEAR(Tabela1[[#This Row],[Start Date]])</f>
        <v>2023</v>
      </c>
      <c r="F3390">
        <f>ROUNDUP(MONTH(Tabela1[[#This Row],[Start Date]])/3,0)</f>
        <v>2</v>
      </c>
      <c r="G3390" t="s">
        <v>8</v>
      </c>
      <c r="H3390">
        <v>10</v>
      </c>
      <c r="I3390" t="s">
        <v>12</v>
      </c>
      <c r="J3390" t="s">
        <v>8</v>
      </c>
      <c r="K3390">
        <v>30</v>
      </c>
      <c r="L3390" t="s">
        <v>8</v>
      </c>
      <c r="M3390">
        <v>20</v>
      </c>
      <c r="N3390">
        <v>3</v>
      </c>
      <c r="O3390" t="str">
        <f>IF(AND(Tabela1[[#This Row],[EA Play Season Pass]]="Yes",Tabela1[[#This Row],[Minecraft Season Pass]]="Yes"),"Yes","No")</f>
        <v>Yes</v>
      </c>
      <c r="P3390" t="str">
        <f>IF(OR(Tabela1[[#This Row],[EA Play Season Pass]]="Yes",Tabela1[[#This Row],[Minecraft Season Pass]]="Yes"),"Yes","No")</f>
        <v>Yes</v>
      </c>
      <c r="Q3390">
        <v>57</v>
      </c>
      <c r="R3390" s="2"/>
    </row>
    <row r="3391" spans="1:18" x14ac:dyDescent="0.25">
      <c r="A3391">
        <v>3390</v>
      </c>
      <c r="B3391" t="s">
        <v>3073</v>
      </c>
      <c r="C3391" t="s">
        <v>7</v>
      </c>
      <c r="D3391" s="50">
        <v>45055</v>
      </c>
      <c r="E3391">
        <f>YEAR(Tabela1[[#This Row],[Start Date]])</f>
        <v>2023</v>
      </c>
      <c r="F3391">
        <f>ROUNDUP(MONTH(Tabela1[[#This Row],[Start Date]])/3,0)</f>
        <v>2</v>
      </c>
      <c r="G3391" t="s">
        <v>8</v>
      </c>
      <c r="H3391">
        <v>15</v>
      </c>
      <c r="I3391" t="s">
        <v>9</v>
      </c>
      <c r="J3391" t="s">
        <v>8</v>
      </c>
      <c r="K3391">
        <v>30</v>
      </c>
      <c r="L3391" t="s">
        <v>8</v>
      </c>
      <c r="M3391">
        <v>20</v>
      </c>
      <c r="N3391">
        <v>3</v>
      </c>
      <c r="O3391" t="str">
        <f>IF(AND(Tabela1[[#This Row],[EA Play Season Pass]]="Yes",Tabela1[[#This Row],[Minecraft Season Pass]]="Yes"),"Yes","No")</f>
        <v>Yes</v>
      </c>
      <c r="P3391" t="str">
        <f>IF(OR(Tabela1[[#This Row],[EA Play Season Pass]]="Yes",Tabela1[[#This Row],[Minecraft Season Pass]]="Yes"),"Yes","No")</f>
        <v>Yes</v>
      </c>
      <c r="Q3391">
        <v>62</v>
      </c>
      <c r="R3391" s="2"/>
    </row>
    <row r="3392" spans="1:18" x14ac:dyDescent="0.25">
      <c r="A3392">
        <v>3391</v>
      </c>
      <c r="B3392" t="s">
        <v>5473</v>
      </c>
      <c r="C3392" t="s">
        <v>10</v>
      </c>
      <c r="D3392" s="50">
        <v>45055</v>
      </c>
      <c r="E3392">
        <f>YEAR(Tabela1[[#This Row],[Start Date]])</f>
        <v>2023</v>
      </c>
      <c r="F3392">
        <f>ROUNDUP(MONTH(Tabela1[[#This Row],[Start Date]])/3,0)</f>
        <v>2</v>
      </c>
      <c r="G3392" t="s">
        <v>11</v>
      </c>
      <c r="H3392">
        <v>5</v>
      </c>
      <c r="I3392" t="s">
        <v>9</v>
      </c>
      <c r="J3392" t="s">
        <v>11</v>
      </c>
      <c r="K3392">
        <v>0</v>
      </c>
      <c r="L3392" t="s">
        <v>11</v>
      </c>
      <c r="M3392">
        <v>0</v>
      </c>
      <c r="N3392">
        <v>3</v>
      </c>
      <c r="O3392" t="str">
        <f>IF(AND(Tabela1[[#This Row],[EA Play Season Pass]]="Yes",Tabela1[[#This Row],[Minecraft Season Pass]]="Yes"),"Yes","No")</f>
        <v>No</v>
      </c>
      <c r="P3392" t="str">
        <f>IF(OR(Tabela1[[#This Row],[EA Play Season Pass]]="Yes",Tabela1[[#This Row],[Minecraft Season Pass]]="Yes"),"Yes","No")</f>
        <v>No</v>
      </c>
      <c r="Q3392">
        <v>2</v>
      </c>
      <c r="R3392" s="2"/>
    </row>
    <row r="3393" spans="1:18" x14ac:dyDescent="0.25">
      <c r="A3393">
        <v>3392</v>
      </c>
      <c r="B3393" t="s">
        <v>5474</v>
      </c>
      <c r="C3393" t="s">
        <v>13</v>
      </c>
      <c r="D3393" s="50">
        <v>45055</v>
      </c>
      <c r="E3393">
        <f>YEAR(Tabela1[[#This Row],[Start Date]])</f>
        <v>2023</v>
      </c>
      <c r="F3393">
        <f>ROUNDUP(MONTH(Tabela1[[#This Row],[Start Date]])/3,0)</f>
        <v>2</v>
      </c>
      <c r="G3393" t="s">
        <v>8</v>
      </c>
      <c r="H3393">
        <v>10</v>
      </c>
      <c r="I3393" t="s">
        <v>14</v>
      </c>
      <c r="J3393" t="s">
        <v>11</v>
      </c>
      <c r="K3393">
        <v>0</v>
      </c>
      <c r="L3393" t="s">
        <v>8</v>
      </c>
      <c r="M3393">
        <v>20</v>
      </c>
      <c r="N3393">
        <v>2</v>
      </c>
      <c r="O3393" t="str">
        <f>IF(AND(Tabela1[[#This Row],[EA Play Season Pass]]="Yes",Tabela1[[#This Row],[Minecraft Season Pass]]="Yes"),"Yes","No")</f>
        <v>No</v>
      </c>
      <c r="P3393" t="str">
        <f>IF(OR(Tabela1[[#This Row],[EA Play Season Pass]]="Yes",Tabela1[[#This Row],[Minecraft Season Pass]]="Yes"),"Yes","No")</f>
        <v>Yes</v>
      </c>
      <c r="Q3393">
        <v>28</v>
      </c>
      <c r="R3393" s="2"/>
    </row>
    <row r="3394" spans="1:18" x14ac:dyDescent="0.25">
      <c r="A3394">
        <v>3393</v>
      </c>
      <c r="B3394" t="s">
        <v>316</v>
      </c>
      <c r="C3394" t="s">
        <v>10</v>
      </c>
      <c r="D3394" s="50">
        <v>45055</v>
      </c>
      <c r="E3394">
        <f>YEAR(Tabela1[[#This Row],[Start Date]])</f>
        <v>2023</v>
      </c>
      <c r="F3394">
        <f>ROUNDUP(MONTH(Tabela1[[#This Row],[Start Date]])/3,0)</f>
        <v>2</v>
      </c>
      <c r="G3394" t="s">
        <v>8</v>
      </c>
      <c r="H3394">
        <v>5</v>
      </c>
      <c r="I3394" t="s">
        <v>12</v>
      </c>
      <c r="J3394" t="s">
        <v>8</v>
      </c>
      <c r="K3394">
        <v>30</v>
      </c>
      <c r="L3394" t="s">
        <v>11</v>
      </c>
      <c r="M3394">
        <v>0</v>
      </c>
      <c r="N3394">
        <v>3</v>
      </c>
      <c r="O3394" t="str">
        <f>IF(AND(Tabela1[[#This Row],[EA Play Season Pass]]="Yes",Tabela1[[#This Row],[Minecraft Season Pass]]="Yes"),"Yes","No")</f>
        <v>No</v>
      </c>
      <c r="P3394" t="str">
        <f>IF(OR(Tabela1[[#This Row],[EA Play Season Pass]]="Yes",Tabela1[[#This Row],[Minecraft Season Pass]]="Yes"),"Yes","No")</f>
        <v>Yes</v>
      </c>
      <c r="Q3394">
        <v>32</v>
      </c>
      <c r="R3394" s="2"/>
    </row>
    <row r="3395" spans="1:18" x14ac:dyDescent="0.25">
      <c r="A3395">
        <v>3394</v>
      </c>
      <c r="B3395" t="s">
        <v>5475</v>
      </c>
      <c r="C3395" t="s">
        <v>7</v>
      </c>
      <c r="D3395" s="50">
        <v>45056</v>
      </c>
      <c r="E3395">
        <f>YEAR(Tabela1[[#This Row],[Start Date]])</f>
        <v>2023</v>
      </c>
      <c r="F3395">
        <f>ROUNDUP(MONTH(Tabela1[[#This Row],[Start Date]])/3,0)</f>
        <v>2</v>
      </c>
      <c r="G3395" t="s">
        <v>8</v>
      </c>
      <c r="H3395">
        <v>15</v>
      </c>
      <c r="I3395" t="s">
        <v>12</v>
      </c>
      <c r="J3395" t="s">
        <v>11</v>
      </c>
      <c r="K3395">
        <v>0</v>
      </c>
      <c r="L3395" t="s">
        <v>11</v>
      </c>
      <c r="M3395">
        <v>0</v>
      </c>
      <c r="N3395">
        <v>3</v>
      </c>
      <c r="O3395" t="str">
        <f>IF(AND(Tabela1[[#This Row],[EA Play Season Pass]]="Yes",Tabela1[[#This Row],[Minecraft Season Pass]]="Yes"),"Yes","No")</f>
        <v>No</v>
      </c>
      <c r="P3395" t="str">
        <f>IF(OR(Tabela1[[#This Row],[EA Play Season Pass]]="Yes",Tabela1[[#This Row],[Minecraft Season Pass]]="Yes"),"Yes","No")</f>
        <v>No</v>
      </c>
      <c r="Q3395">
        <v>12</v>
      </c>
      <c r="R3395" s="2"/>
    </row>
    <row r="3396" spans="1:18" x14ac:dyDescent="0.25">
      <c r="A3396">
        <v>3395</v>
      </c>
      <c r="B3396" t="s">
        <v>1895</v>
      </c>
      <c r="C3396" t="s">
        <v>13</v>
      </c>
      <c r="D3396" s="50">
        <v>45056</v>
      </c>
      <c r="E3396">
        <f>YEAR(Tabela1[[#This Row],[Start Date]])</f>
        <v>2023</v>
      </c>
      <c r="F3396">
        <f>ROUNDUP(MONTH(Tabela1[[#This Row],[Start Date]])/3,0)</f>
        <v>2</v>
      </c>
      <c r="G3396" t="s">
        <v>8</v>
      </c>
      <c r="H3396">
        <v>10</v>
      </c>
      <c r="I3396" t="s">
        <v>9</v>
      </c>
      <c r="J3396" t="s">
        <v>8</v>
      </c>
      <c r="K3396">
        <v>30</v>
      </c>
      <c r="L3396" t="s">
        <v>11</v>
      </c>
      <c r="M3396">
        <v>0</v>
      </c>
      <c r="N3396">
        <v>3</v>
      </c>
      <c r="O3396" t="str">
        <f>IF(AND(Tabela1[[#This Row],[EA Play Season Pass]]="Yes",Tabela1[[#This Row],[Minecraft Season Pass]]="Yes"),"Yes","No")</f>
        <v>No</v>
      </c>
      <c r="P3396" t="str">
        <f>IF(OR(Tabela1[[#This Row],[EA Play Season Pass]]="Yes",Tabela1[[#This Row],[Minecraft Season Pass]]="Yes"),"Yes","No")</f>
        <v>Yes</v>
      </c>
      <c r="Q3396">
        <v>37</v>
      </c>
      <c r="R3396" s="2"/>
    </row>
    <row r="3397" spans="1:18" x14ac:dyDescent="0.25">
      <c r="A3397">
        <v>3396</v>
      </c>
      <c r="B3397" t="s">
        <v>5476</v>
      </c>
      <c r="C3397" t="s">
        <v>10</v>
      </c>
      <c r="D3397" s="50">
        <v>45056</v>
      </c>
      <c r="E3397">
        <f>YEAR(Tabela1[[#This Row],[Start Date]])</f>
        <v>2023</v>
      </c>
      <c r="F3397">
        <f>ROUNDUP(MONTH(Tabela1[[#This Row],[Start Date]])/3,0)</f>
        <v>2</v>
      </c>
      <c r="G3397" t="s">
        <v>11</v>
      </c>
      <c r="H3397">
        <v>5</v>
      </c>
      <c r="I3397" t="s">
        <v>12</v>
      </c>
      <c r="J3397" t="s">
        <v>8</v>
      </c>
      <c r="K3397">
        <v>30</v>
      </c>
      <c r="L3397" t="s">
        <v>11</v>
      </c>
      <c r="M3397">
        <v>0</v>
      </c>
      <c r="N3397">
        <v>1</v>
      </c>
      <c r="O3397" t="str">
        <f>IF(AND(Tabela1[[#This Row],[EA Play Season Pass]]="Yes",Tabela1[[#This Row],[Minecraft Season Pass]]="Yes"),"Yes","No")</f>
        <v>No</v>
      </c>
      <c r="P3397" t="str">
        <f>IF(OR(Tabela1[[#This Row],[EA Play Season Pass]]="Yes",Tabela1[[#This Row],[Minecraft Season Pass]]="Yes"),"Yes","No")</f>
        <v>Yes</v>
      </c>
      <c r="Q3397">
        <v>34</v>
      </c>
      <c r="R3397" s="2"/>
    </row>
    <row r="3398" spans="1:18" x14ac:dyDescent="0.25">
      <c r="A3398">
        <v>3397</v>
      </c>
      <c r="B3398" t="s">
        <v>371</v>
      </c>
      <c r="C3398" t="s">
        <v>7</v>
      </c>
      <c r="D3398" s="50">
        <v>45056</v>
      </c>
      <c r="E3398">
        <f>YEAR(Tabela1[[#This Row],[Start Date]])</f>
        <v>2023</v>
      </c>
      <c r="F3398">
        <f>ROUNDUP(MONTH(Tabela1[[#This Row],[Start Date]])/3,0)</f>
        <v>2</v>
      </c>
      <c r="G3398" t="s">
        <v>8</v>
      </c>
      <c r="H3398">
        <v>15</v>
      </c>
      <c r="I3398" t="s">
        <v>9</v>
      </c>
      <c r="J3398" t="s">
        <v>8</v>
      </c>
      <c r="K3398">
        <v>30</v>
      </c>
      <c r="L3398" t="s">
        <v>11</v>
      </c>
      <c r="M3398">
        <v>0</v>
      </c>
      <c r="N3398">
        <v>3</v>
      </c>
      <c r="O3398" t="str">
        <f>IF(AND(Tabela1[[#This Row],[EA Play Season Pass]]="Yes",Tabela1[[#This Row],[Minecraft Season Pass]]="Yes"),"Yes","No")</f>
        <v>No</v>
      </c>
      <c r="P3398" t="str">
        <f>IF(OR(Tabela1[[#This Row],[EA Play Season Pass]]="Yes",Tabela1[[#This Row],[Minecraft Season Pass]]="Yes"),"Yes","No")</f>
        <v>Yes</v>
      </c>
      <c r="Q3398">
        <v>42</v>
      </c>
      <c r="R3398" s="2"/>
    </row>
    <row r="3399" spans="1:18" x14ac:dyDescent="0.25">
      <c r="A3399">
        <v>3398</v>
      </c>
      <c r="B3399" t="s">
        <v>2709</v>
      </c>
      <c r="C3399" t="s">
        <v>7</v>
      </c>
      <c r="D3399" s="50">
        <v>45056</v>
      </c>
      <c r="E3399">
        <f>YEAR(Tabela1[[#This Row],[Start Date]])</f>
        <v>2023</v>
      </c>
      <c r="F3399">
        <f>ROUNDUP(MONTH(Tabela1[[#This Row],[Start Date]])/3,0)</f>
        <v>2</v>
      </c>
      <c r="G3399" t="s">
        <v>8</v>
      </c>
      <c r="H3399">
        <v>15</v>
      </c>
      <c r="I3399" t="s">
        <v>9</v>
      </c>
      <c r="J3399" t="s">
        <v>8</v>
      </c>
      <c r="K3399">
        <v>30</v>
      </c>
      <c r="L3399" t="s">
        <v>8</v>
      </c>
      <c r="M3399">
        <v>20</v>
      </c>
      <c r="N3399">
        <v>2</v>
      </c>
      <c r="O3399" t="str">
        <f>IF(AND(Tabela1[[#This Row],[EA Play Season Pass]]="Yes",Tabela1[[#This Row],[Minecraft Season Pass]]="Yes"),"Yes","No")</f>
        <v>Yes</v>
      </c>
      <c r="P3399" t="str">
        <f>IF(OR(Tabela1[[#This Row],[EA Play Season Pass]]="Yes",Tabela1[[#This Row],[Minecraft Season Pass]]="Yes"),"Yes","No")</f>
        <v>Yes</v>
      </c>
      <c r="Q3399">
        <v>63</v>
      </c>
      <c r="R3399" s="2"/>
    </row>
    <row r="3400" spans="1:18" x14ac:dyDescent="0.25">
      <c r="A3400">
        <v>3399</v>
      </c>
      <c r="B3400" t="s">
        <v>5477</v>
      </c>
      <c r="C3400" t="s">
        <v>13</v>
      </c>
      <c r="D3400" s="50">
        <v>45056</v>
      </c>
      <c r="E3400">
        <f>YEAR(Tabela1[[#This Row],[Start Date]])</f>
        <v>2023</v>
      </c>
      <c r="F3400">
        <f>ROUNDUP(MONTH(Tabela1[[#This Row],[Start Date]])/3,0)</f>
        <v>2</v>
      </c>
      <c r="G3400" t="s">
        <v>11</v>
      </c>
      <c r="H3400">
        <v>10</v>
      </c>
      <c r="I3400" t="s">
        <v>14</v>
      </c>
      <c r="J3400" t="s">
        <v>8</v>
      </c>
      <c r="K3400">
        <v>30</v>
      </c>
      <c r="L3400" t="s">
        <v>11</v>
      </c>
      <c r="M3400">
        <v>0</v>
      </c>
      <c r="N3400">
        <v>3</v>
      </c>
      <c r="O3400" t="str">
        <f>IF(AND(Tabela1[[#This Row],[EA Play Season Pass]]="Yes",Tabela1[[#This Row],[Minecraft Season Pass]]="Yes"),"Yes","No")</f>
        <v>No</v>
      </c>
      <c r="P3400" t="str">
        <f>IF(OR(Tabela1[[#This Row],[EA Play Season Pass]]="Yes",Tabela1[[#This Row],[Minecraft Season Pass]]="Yes"),"Yes","No")</f>
        <v>Yes</v>
      </c>
      <c r="Q3400">
        <v>37</v>
      </c>
      <c r="R3400" s="2"/>
    </row>
    <row r="3401" spans="1:18" x14ac:dyDescent="0.25">
      <c r="A3401">
        <v>3400</v>
      </c>
      <c r="B3401" t="s">
        <v>5478</v>
      </c>
      <c r="C3401" t="s">
        <v>7</v>
      </c>
      <c r="D3401" s="50">
        <v>45056</v>
      </c>
      <c r="E3401">
        <f>YEAR(Tabela1[[#This Row],[Start Date]])</f>
        <v>2023</v>
      </c>
      <c r="F3401">
        <f>ROUNDUP(MONTH(Tabela1[[#This Row],[Start Date]])/3,0)</f>
        <v>2</v>
      </c>
      <c r="G3401" t="s">
        <v>11</v>
      </c>
      <c r="H3401">
        <v>15</v>
      </c>
      <c r="I3401" t="s">
        <v>14</v>
      </c>
      <c r="J3401" t="s">
        <v>11</v>
      </c>
      <c r="K3401">
        <v>0</v>
      </c>
      <c r="L3401" t="s">
        <v>11</v>
      </c>
      <c r="M3401">
        <v>0</v>
      </c>
      <c r="N3401">
        <v>3</v>
      </c>
      <c r="O3401" t="str">
        <f>IF(AND(Tabela1[[#This Row],[EA Play Season Pass]]="Yes",Tabela1[[#This Row],[Minecraft Season Pass]]="Yes"),"Yes","No")</f>
        <v>No</v>
      </c>
      <c r="P3401" t="str">
        <f>IF(OR(Tabela1[[#This Row],[EA Play Season Pass]]="Yes",Tabela1[[#This Row],[Minecraft Season Pass]]="Yes"),"Yes","No")</f>
        <v>No</v>
      </c>
      <c r="Q3401">
        <v>12</v>
      </c>
      <c r="R3401" s="2"/>
    </row>
    <row r="3402" spans="1:18" x14ac:dyDescent="0.25">
      <c r="A3402">
        <v>3401</v>
      </c>
      <c r="B3402" t="s">
        <v>1422</v>
      </c>
      <c r="C3402" t="s">
        <v>7</v>
      </c>
      <c r="D3402" s="50">
        <v>45056</v>
      </c>
      <c r="E3402">
        <f>YEAR(Tabela1[[#This Row],[Start Date]])</f>
        <v>2023</v>
      </c>
      <c r="F3402">
        <f>ROUNDUP(MONTH(Tabela1[[#This Row],[Start Date]])/3,0)</f>
        <v>2</v>
      </c>
      <c r="G3402" t="s">
        <v>8</v>
      </c>
      <c r="H3402">
        <v>15</v>
      </c>
      <c r="I3402" t="s">
        <v>12</v>
      </c>
      <c r="J3402" t="s">
        <v>8</v>
      </c>
      <c r="K3402">
        <v>30</v>
      </c>
      <c r="L3402" t="s">
        <v>8</v>
      </c>
      <c r="M3402">
        <v>20</v>
      </c>
      <c r="N3402">
        <v>3</v>
      </c>
      <c r="O3402" t="str">
        <f>IF(AND(Tabela1[[#This Row],[EA Play Season Pass]]="Yes",Tabela1[[#This Row],[Minecraft Season Pass]]="Yes"),"Yes","No")</f>
        <v>Yes</v>
      </c>
      <c r="P3402" t="str">
        <f>IF(OR(Tabela1[[#This Row],[EA Play Season Pass]]="Yes",Tabela1[[#This Row],[Minecraft Season Pass]]="Yes"),"Yes","No")</f>
        <v>Yes</v>
      </c>
      <c r="Q3402">
        <v>62</v>
      </c>
      <c r="R3402" s="2"/>
    </row>
    <row r="3403" spans="1:18" x14ac:dyDescent="0.25">
      <c r="A3403">
        <v>3402</v>
      </c>
      <c r="B3403" t="s">
        <v>5479</v>
      </c>
      <c r="C3403" t="s">
        <v>7</v>
      </c>
      <c r="D3403" s="50">
        <v>45057</v>
      </c>
      <c r="E3403">
        <f>YEAR(Tabela1[[#This Row],[Start Date]])</f>
        <v>2023</v>
      </c>
      <c r="F3403">
        <f>ROUNDUP(MONTH(Tabela1[[#This Row],[Start Date]])/3,0)</f>
        <v>2</v>
      </c>
      <c r="G3403" t="s">
        <v>8</v>
      </c>
      <c r="H3403">
        <v>15</v>
      </c>
      <c r="I3403" t="s">
        <v>9</v>
      </c>
      <c r="J3403" t="s">
        <v>8</v>
      </c>
      <c r="K3403">
        <v>30</v>
      </c>
      <c r="L3403" t="s">
        <v>8</v>
      </c>
      <c r="M3403">
        <v>20</v>
      </c>
      <c r="N3403">
        <v>3</v>
      </c>
      <c r="O3403" t="str">
        <f>IF(AND(Tabela1[[#This Row],[EA Play Season Pass]]="Yes",Tabela1[[#This Row],[Minecraft Season Pass]]="Yes"),"Yes","No")</f>
        <v>Yes</v>
      </c>
      <c r="P3403" t="str">
        <f>IF(OR(Tabela1[[#This Row],[EA Play Season Pass]]="Yes",Tabela1[[#This Row],[Minecraft Season Pass]]="Yes"),"Yes","No")</f>
        <v>Yes</v>
      </c>
      <c r="Q3403">
        <v>62</v>
      </c>
      <c r="R3403" s="2"/>
    </row>
    <row r="3404" spans="1:18" x14ac:dyDescent="0.25">
      <c r="A3404">
        <v>3403</v>
      </c>
      <c r="B3404" t="s">
        <v>5480</v>
      </c>
      <c r="C3404" t="s">
        <v>10</v>
      </c>
      <c r="D3404" s="50">
        <v>45057</v>
      </c>
      <c r="E3404">
        <f>YEAR(Tabela1[[#This Row],[Start Date]])</f>
        <v>2023</v>
      </c>
      <c r="F3404">
        <f>ROUNDUP(MONTH(Tabela1[[#This Row],[Start Date]])/3,0)</f>
        <v>2</v>
      </c>
      <c r="G3404" t="s">
        <v>8</v>
      </c>
      <c r="H3404">
        <v>5</v>
      </c>
      <c r="I3404" t="s">
        <v>9</v>
      </c>
      <c r="J3404" t="s">
        <v>8</v>
      </c>
      <c r="K3404">
        <v>30</v>
      </c>
      <c r="L3404" t="s">
        <v>8</v>
      </c>
      <c r="M3404">
        <v>20</v>
      </c>
      <c r="N3404">
        <v>2</v>
      </c>
      <c r="O3404" t="str">
        <f>IF(AND(Tabela1[[#This Row],[EA Play Season Pass]]="Yes",Tabela1[[#This Row],[Minecraft Season Pass]]="Yes"),"Yes","No")</f>
        <v>Yes</v>
      </c>
      <c r="P3404" t="str">
        <f>IF(OR(Tabela1[[#This Row],[EA Play Season Pass]]="Yes",Tabela1[[#This Row],[Minecraft Season Pass]]="Yes"),"Yes","No")</f>
        <v>Yes</v>
      </c>
      <c r="Q3404">
        <v>53</v>
      </c>
      <c r="R3404" s="2"/>
    </row>
    <row r="3405" spans="1:18" x14ac:dyDescent="0.25">
      <c r="A3405">
        <v>3404</v>
      </c>
      <c r="B3405" t="s">
        <v>3046</v>
      </c>
      <c r="C3405" t="s">
        <v>10</v>
      </c>
      <c r="D3405" s="50">
        <v>45057</v>
      </c>
      <c r="E3405">
        <f>YEAR(Tabela1[[#This Row],[Start Date]])</f>
        <v>2023</v>
      </c>
      <c r="F3405">
        <f>ROUNDUP(MONTH(Tabela1[[#This Row],[Start Date]])/3,0)</f>
        <v>2</v>
      </c>
      <c r="G3405" t="s">
        <v>11</v>
      </c>
      <c r="H3405">
        <v>5</v>
      </c>
      <c r="I3405" t="s">
        <v>9</v>
      </c>
      <c r="J3405" t="s">
        <v>11</v>
      </c>
      <c r="K3405">
        <v>0</v>
      </c>
      <c r="L3405" t="s">
        <v>8</v>
      </c>
      <c r="M3405">
        <v>20</v>
      </c>
      <c r="N3405">
        <v>2</v>
      </c>
      <c r="O3405" t="str">
        <f>IF(AND(Tabela1[[#This Row],[EA Play Season Pass]]="Yes",Tabela1[[#This Row],[Minecraft Season Pass]]="Yes"),"Yes","No")</f>
        <v>No</v>
      </c>
      <c r="P3405" t="str">
        <f>IF(OR(Tabela1[[#This Row],[EA Play Season Pass]]="Yes",Tabela1[[#This Row],[Minecraft Season Pass]]="Yes"),"Yes","No")</f>
        <v>Yes</v>
      </c>
      <c r="Q3405">
        <v>23</v>
      </c>
      <c r="R3405" s="2"/>
    </row>
    <row r="3406" spans="1:18" x14ac:dyDescent="0.25">
      <c r="A3406">
        <v>3405</v>
      </c>
      <c r="B3406" t="s">
        <v>5481</v>
      </c>
      <c r="C3406" t="s">
        <v>10</v>
      </c>
      <c r="D3406" s="50">
        <v>45057</v>
      </c>
      <c r="E3406">
        <f>YEAR(Tabela1[[#This Row],[Start Date]])</f>
        <v>2023</v>
      </c>
      <c r="F3406">
        <f>ROUNDUP(MONTH(Tabela1[[#This Row],[Start Date]])/3,0)</f>
        <v>2</v>
      </c>
      <c r="G3406" t="s">
        <v>11</v>
      </c>
      <c r="H3406">
        <v>5</v>
      </c>
      <c r="I3406" t="s">
        <v>12</v>
      </c>
      <c r="J3406" t="s">
        <v>11</v>
      </c>
      <c r="K3406">
        <v>0</v>
      </c>
      <c r="L3406" t="s">
        <v>8</v>
      </c>
      <c r="M3406">
        <v>20</v>
      </c>
      <c r="N3406">
        <v>3</v>
      </c>
      <c r="O3406" t="str">
        <f>IF(AND(Tabela1[[#This Row],[EA Play Season Pass]]="Yes",Tabela1[[#This Row],[Minecraft Season Pass]]="Yes"),"Yes","No")</f>
        <v>No</v>
      </c>
      <c r="P3406" t="str">
        <f>IF(OR(Tabela1[[#This Row],[EA Play Season Pass]]="Yes",Tabela1[[#This Row],[Minecraft Season Pass]]="Yes"),"Yes","No")</f>
        <v>Yes</v>
      </c>
      <c r="Q3406">
        <v>22</v>
      </c>
      <c r="R3406" s="2"/>
    </row>
    <row r="3407" spans="1:18" x14ac:dyDescent="0.25">
      <c r="A3407">
        <v>3406</v>
      </c>
      <c r="B3407" t="s">
        <v>1855</v>
      </c>
      <c r="C3407" t="s">
        <v>10</v>
      </c>
      <c r="D3407" s="50">
        <v>45057</v>
      </c>
      <c r="E3407">
        <f>YEAR(Tabela1[[#This Row],[Start Date]])</f>
        <v>2023</v>
      </c>
      <c r="F3407">
        <f>ROUNDUP(MONTH(Tabela1[[#This Row],[Start Date]])/3,0)</f>
        <v>2</v>
      </c>
      <c r="G3407" t="s">
        <v>8</v>
      </c>
      <c r="H3407">
        <v>5</v>
      </c>
      <c r="I3407" t="s">
        <v>12</v>
      </c>
      <c r="J3407" t="s">
        <v>11</v>
      </c>
      <c r="K3407">
        <v>0</v>
      </c>
      <c r="L3407" t="s">
        <v>11</v>
      </c>
      <c r="M3407">
        <v>0</v>
      </c>
      <c r="N3407">
        <v>1</v>
      </c>
      <c r="O3407" t="str">
        <f>IF(AND(Tabela1[[#This Row],[EA Play Season Pass]]="Yes",Tabela1[[#This Row],[Minecraft Season Pass]]="Yes"),"Yes","No")</f>
        <v>No</v>
      </c>
      <c r="P3407" t="str">
        <f>IF(OR(Tabela1[[#This Row],[EA Play Season Pass]]="Yes",Tabela1[[#This Row],[Minecraft Season Pass]]="Yes"),"Yes","No")</f>
        <v>No</v>
      </c>
      <c r="Q3407">
        <v>4</v>
      </c>
      <c r="R3407" s="2"/>
    </row>
    <row r="3408" spans="1:18" x14ac:dyDescent="0.25">
      <c r="A3408">
        <v>3407</v>
      </c>
      <c r="B3408" t="s">
        <v>2074</v>
      </c>
      <c r="C3408" t="s">
        <v>13</v>
      </c>
      <c r="D3408" s="50">
        <v>45057</v>
      </c>
      <c r="E3408">
        <f>YEAR(Tabela1[[#This Row],[Start Date]])</f>
        <v>2023</v>
      </c>
      <c r="F3408">
        <f>ROUNDUP(MONTH(Tabela1[[#This Row],[Start Date]])/3,0)</f>
        <v>2</v>
      </c>
      <c r="G3408" t="s">
        <v>8</v>
      </c>
      <c r="H3408">
        <v>10</v>
      </c>
      <c r="I3408" t="s">
        <v>12</v>
      </c>
      <c r="J3408" t="s">
        <v>11</v>
      </c>
      <c r="K3408">
        <v>0</v>
      </c>
      <c r="L3408" t="s">
        <v>11</v>
      </c>
      <c r="M3408">
        <v>0</v>
      </c>
      <c r="N3408">
        <v>3</v>
      </c>
      <c r="O3408" t="str">
        <f>IF(AND(Tabela1[[#This Row],[EA Play Season Pass]]="Yes",Tabela1[[#This Row],[Minecraft Season Pass]]="Yes"),"Yes","No")</f>
        <v>No</v>
      </c>
      <c r="P3408" t="str">
        <f>IF(OR(Tabela1[[#This Row],[EA Play Season Pass]]="Yes",Tabela1[[#This Row],[Minecraft Season Pass]]="Yes"),"Yes","No")</f>
        <v>No</v>
      </c>
      <c r="Q3408">
        <v>7</v>
      </c>
      <c r="R3408" s="2"/>
    </row>
    <row r="3409" spans="1:18" x14ac:dyDescent="0.25">
      <c r="A3409">
        <v>3408</v>
      </c>
      <c r="B3409" t="s">
        <v>416</v>
      </c>
      <c r="C3409" t="s">
        <v>7</v>
      </c>
      <c r="D3409" s="50">
        <v>45058</v>
      </c>
      <c r="E3409">
        <f>YEAR(Tabela1[[#This Row],[Start Date]])</f>
        <v>2023</v>
      </c>
      <c r="F3409">
        <f>ROUNDUP(MONTH(Tabela1[[#This Row],[Start Date]])/3,0)</f>
        <v>2</v>
      </c>
      <c r="G3409" t="s">
        <v>11</v>
      </c>
      <c r="H3409">
        <v>15</v>
      </c>
      <c r="I3409" t="s">
        <v>12</v>
      </c>
      <c r="J3409" t="s">
        <v>11</v>
      </c>
      <c r="K3409">
        <v>0</v>
      </c>
      <c r="L3409" t="s">
        <v>11</v>
      </c>
      <c r="M3409">
        <v>0</v>
      </c>
      <c r="N3409">
        <v>1</v>
      </c>
      <c r="O3409" t="str">
        <f>IF(AND(Tabela1[[#This Row],[EA Play Season Pass]]="Yes",Tabela1[[#This Row],[Minecraft Season Pass]]="Yes"),"Yes","No")</f>
        <v>No</v>
      </c>
      <c r="P3409" t="str">
        <f>IF(OR(Tabela1[[#This Row],[EA Play Season Pass]]="Yes",Tabela1[[#This Row],[Minecraft Season Pass]]="Yes"),"Yes","No")</f>
        <v>No</v>
      </c>
      <c r="Q3409">
        <v>14</v>
      </c>
      <c r="R3409" s="2"/>
    </row>
    <row r="3410" spans="1:18" x14ac:dyDescent="0.25">
      <c r="A3410">
        <v>3409</v>
      </c>
      <c r="B3410" t="s">
        <v>2190</v>
      </c>
      <c r="C3410" t="s">
        <v>13</v>
      </c>
      <c r="D3410" s="50">
        <v>45058</v>
      </c>
      <c r="E3410">
        <f>YEAR(Tabela1[[#This Row],[Start Date]])</f>
        <v>2023</v>
      </c>
      <c r="F3410">
        <f>ROUNDUP(MONTH(Tabela1[[#This Row],[Start Date]])/3,0)</f>
        <v>2</v>
      </c>
      <c r="G3410" t="s">
        <v>11</v>
      </c>
      <c r="H3410">
        <v>10</v>
      </c>
      <c r="I3410" t="s">
        <v>14</v>
      </c>
      <c r="J3410" t="s">
        <v>11</v>
      </c>
      <c r="K3410">
        <v>0</v>
      </c>
      <c r="L3410" t="s">
        <v>11</v>
      </c>
      <c r="M3410">
        <v>0</v>
      </c>
      <c r="N3410">
        <v>2</v>
      </c>
      <c r="O3410" t="str">
        <f>IF(AND(Tabela1[[#This Row],[EA Play Season Pass]]="Yes",Tabela1[[#This Row],[Minecraft Season Pass]]="Yes"),"Yes","No")</f>
        <v>No</v>
      </c>
      <c r="P3410" t="str">
        <f>IF(OR(Tabela1[[#This Row],[EA Play Season Pass]]="Yes",Tabela1[[#This Row],[Minecraft Season Pass]]="Yes"),"Yes","No")</f>
        <v>No</v>
      </c>
      <c r="Q3410">
        <v>8</v>
      </c>
      <c r="R3410" s="2"/>
    </row>
    <row r="3411" spans="1:18" x14ac:dyDescent="0.25">
      <c r="A3411">
        <v>3410</v>
      </c>
      <c r="B3411" t="s">
        <v>197</v>
      </c>
      <c r="C3411" t="s">
        <v>7</v>
      </c>
      <c r="D3411" s="50">
        <v>45058</v>
      </c>
      <c r="E3411">
        <f>YEAR(Tabela1[[#This Row],[Start Date]])</f>
        <v>2023</v>
      </c>
      <c r="F3411">
        <f>ROUNDUP(MONTH(Tabela1[[#This Row],[Start Date]])/3,0)</f>
        <v>2</v>
      </c>
      <c r="G3411" t="s">
        <v>8</v>
      </c>
      <c r="H3411">
        <v>15</v>
      </c>
      <c r="I3411" t="s">
        <v>14</v>
      </c>
      <c r="J3411" t="s">
        <v>11</v>
      </c>
      <c r="K3411">
        <v>0</v>
      </c>
      <c r="L3411" t="s">
        <v>8</v>
      </c>
      <c r="M3411">
        <v>20</v>
      </c>
      <c r="N3411">
        <v>2</v>
      </c>
      <c r="O3411" t="str">
        <f>IF(AND(Tabela1[[#This Row],[EA Play Season Pass]]="Yes",Tabela1[[#This Row],[Minecraft Season Pass]]="Yes"),"Yes","No")</f>
        <v>No</v>
      </c>
      <c r="P3411" t="str">
        <f>IF(OR(Tabela1[[#This Row],[EA Play Season Pass]]="Yes",Tabela1[[#This Row],[Minecraft Season Pass]]="Yes"),"Yes","No")</f>
        <v>Yes</v>
      </c>
      <c r="Q3411">
        <v>33</v>
      </c>
      <c r="R3411" s="2"/>
    </row>
    <row r="3412" spans="1:18" x14ac:dyDescent="0.25">
      <c r="A3412">
        <v>3411</v>
      </c>
      <c r="B3412" t="s">
        <v>1104</v>
      </c>
      <c r="C3412" t="s">
        <v>10</v>
      </c>
      <c r="D3412" s="50">
        <v>45058</v>
      </c>
      <c r="E3412">
        <f>YEAR(Tabela1[[#This Row],[Start Date]])</f>
        <v>2023</v>
      </c>
      <c r="F3412">
        <f>ROUNDUP(MONTH(Tabela1[[#This Row],[Start Date]])/3,0)</f>
        <v>2</v>
      </c>
      <c r="G3412" t="s">
        <v>8</v>
      </c>
      <c r="H3412">
        <v>5</v>
      </c>
      <c r="I3412" t="s">
        <v>14</v>
      </c>
      <c r="J3412" t="s">
        <v>8</v>
      </c>
      <c r="K3412">
        <v>30</v>
      </c>
      <c r="L3412" t="s">
        <v>11</v>
      </c>
      <c r="M3412">
        <v>0</v>
      </c>
      <c r="N3412">
        <v>2</v>
      </c>
      <c r="O3412" t="str">
        <f>IF(AND(Tabela1[[#This Row],[EA Play Season Pass]]="Yes",Tabela1[[#This Row],[Minecraft Season Pass]]="Yes"),"Yes","No")</f>
        <v>No</v>
      </c>
      <c r="P3412" t="str">
        <f>IF(OR(Tabela1[[#This Row],[EA Play Season Pass]]="Yes",Tabela1[[#This Row],[Minecraft Season Pass]]="Yes"),"Yes","No")</f>
        <v>Yes</v>
      </c>
      <c r="Q3412">
        <v>33</v>
      </c>
      <c r="R3412" s="2"/>
    </row>
    <row r="3413" spans="1:18" x14ac:dyDescent="0.25">
      <c r="A3413">
        <v>3412</v>
      </c>
      <c r="B3413" t="s">
        <v>5482</v>
      </c>
      <c r="C3413" t="s">
        <v>7</v>
      </c>
      <c r="D3413" s="50">
        <v>45058</v>
      </c>
      <c r="E3413">
        <f>YEAR(Tabela1[[#This Row],[Start Date]])</f>
        <v>2023</v>
      </c>
      <c r="F3413">
        <f>ROUNDUP(MONTH(Tabela1[[#This Row],[Start Date]])/3,0)</f>
        <v>2</v>
      </c>
      <c r="G3413" t="s">
        <v>8</v>
      </c>
      <c r="H3413">
        <v>15</v>
      </c>
      <c r="I3413" t="s">
        <v>9</v>
      </c>
      <c r="J3413" t="s">
        <v>11</v>
      </c>
      <c r="K3413">
        <v>0</v>
      </c>
      <c r="L3413" t="s">
        <v>11</v>
      </c>
      <c r="M3413">
        <v>0</v>
      </c>
      <c r="N3413">
        <v>2</v>
      </c>
      <c r="O3413" t="str">
        <f>IF(AND(Tabela1[[#This Row],[EA Play Season Pass]]="Yes",Tabela1[[#This Row],[Minecraft Season Pass]]="Yes"),"Yes","No")</f>
        <v>No</v>
      </c>
      <c r="P3413" t="str">
        <f>IF(OR(Tabela1[[#This Row],[EA Play Season Pass]]="Yes",Tabela1[[#This Row],[Minecraft Season Pass]]="Yes"),"Yes","No")</f>
        <v>No</v>
      </c>
      <c r="Q3413">
        <v>13</v>
      </c>
      <c r="R3413" s="2"/>
    </row>
    <row r="3414" spans="1:18" x14ac:dyDescent="0.25">
      <c r="A3414">
        <v>3413</v>
      </c>
      <c r="B3414" t="s">
        <v>5483</v>
      </c>
      <c r="C3414" t="s">
        <v>10</v>
      </c>
      <c r="D3414" s="50">
        <v>45058</v>
      </c>
      <c r="E3414">
        <f>YEAR(Tabela1[[#This Row],[Start Date]])</f>
        <v>2023</v>
      </c>
      <c r="F3414">
        <f>ROUNDUP(MONTH(Tabela1[[#This Row],[Start Date]])/3,0)</f>
        <v>2</v>
      </c>
      <c r="G3414" t="s">
        <v>8</v>
      </c>
      <c r="H3414">
        <v>5</v>
      </c>
      <c r="I3414" t="s">
        <v>14</v>
      </c>
      <c r="J3414" t="s">
        <v>8</v>
      </c>
      <c r="K3414">
        <v>30</v>
      </c>
      <c r="L3414" t="s">
        <v>8</v>
      </c>
      <c r="M3414">
        <v>20</v>
      </c>
      <c r="N3414">
        <v>3</v>
      </c>
      <c r="O3414" t="str">
        <f>IF(AND(Tabela1[[#This Row],[EA Play Season Pass]]="Yes",Tabela1[[#This Row],[Minecraft Season Pass]]="Yes"),"Yes","No")</f>
        <v>Yes</v>
      </c>
      <c r="P3414" t="str">
        <f>IF(OR(Tabela1[[#This Row],[EA Play Season Pass]]="Yes",Tabela1[[#This Row],[Minecraft Season Pass]]="Yes"),"Yes","No")</f>
        <v>Yes</v>
      </c>
      <c r="Q3414">
        <v>52</v>
      </c>
      <c r="R3414" s="2"/>
    </row>
    <row r="3415" spans="1:18" x14ac:dyDescent="0.25">
      <c r="A3415">
        <v>3414</v>
      </c>
      <c r="B3415" t="s">
        <v>2316</v>
      </c>
      <c r="C3415" t="s">
        <v>13</v>
      </c>
      <c r="D3415" s="50">
        <v>45058</v>
      </c>
      <c r="E3415">
        <f>YEAR(Tabela1[[#This Row],[Start Date]])</f>
        <v>2023</v>
      </c>
      <c r="F3415">
        <f>ROUNDUP(MONTH(Tabela1[[#This Row],[Start Date]])/3,0)</f>
        <v>2</v>
      </c>
      <c r="G3415" t="s">
        <v>8</v>
      </c>
      <c r="H3415">
        <v>10</v>
      </c>
      <c r="I3415" t="s">
        <v>14</v>
      </c>
      <c r="J3415" t="s">
        <v>8</v>
      </c>
      <c r="K3415">
        <v>30</v>
      </c>
      <c r="L3415" t="s">
        <v>11</v>
      </c>
      <c r="M3415">
        <v>0</v>
      </c>
      <c r="N3415">
        <v>2</v>
      </c>
      <c r="O3415" t="str">
        <f>IF(AND(Tabela1[[#This Row],[EA Play Season Pass]]="Yes",Tabela1[[#This Row],[Minecraft Season Pass]]="Yes"),"Yes","No")</f>
        <v>No</v>
      </c>
      <c r="P3415" t="str">
        <f>IF(OR(Tabela1[[#This Row],[EA Play Season Pass]]="Yes",Tabela1[[#This Row],[Minecraft Season Pass]]="Yes"),"Yes","No")</f>
        <v>Yes</v>
      </c>
      <c r="Q3415">
        <v>38</v>
      </c>
      <c r="R3415" s="2"/>
    </row>
    <row r="3416" spans="1:18" x14ac:dyDescent="0.25">
      <c r="A3416">
        <v>3415</v>
      </c>
      <c r="B3416" t="s">
        <v>5484</v>
      </c>
      <c r="C3416" t="s">
        <v>10</v>
      </c>
      <c r="D3416" s="50">
        <v>45058</v>
      </c>
      <c r="E3416">
        <f>YEAR(Tabela1[[#This Row],[Start Date]])</f>
        <v>2023</v>
      </c>
      <c r="F3416">
        <f>ROUNDUP(MONTH(Tabela1[[#This Row],[Start Date]])/3,0)</f>
        <v>2</v>
      </c>
      <c r="G3416" t="s">
        <v>11</v>
      </c>
      <c r="H3416">
        <v>5</v>
      </c>
      <c r="I3416" t="s">
        <v>12</v>
      </c>
      <c r="J3416" t="s">
        <v>8</v>
      </c>
      <c r="K3416">
        <v>30</v>
      </c>
      <c r="L3416" t="s">
        <v>8</v>
      </c>
      <c r="M3416">
        <v>20</v>
      </c>
      <c r="N3416">
        <v>3</v>
      </c>
      <c r="O3416" t="str">
        <f>IF(AND(Tabela1[[#This Row],[EA Play Season Pass]]="Yes",Tabela1[[#This Row],[Minecraft Season Pass]]="Yes"),"Yes","No")</f>
        <v>Yes</v>
      </c>
      <c r="P3416" t="str">
        <f>IF(OR(Tabela1[[#This Row],[EA Play Season Pass]]="Yes",Tabela1[[#This Row],[Minecraft Season Pass]]="Yes"),"Yes","No")</f>
        <v>Yes</v>
      </c>
      <c r="Q3416">
        <v>52</v>
      </c>
      <c r="R3416" s="2"/>
    </row>
    <row r="3417" spans="1:18" x14ac:dyDescent="0.25">
      <c r="A3417">
        <v>3416</v>
      </c>
      <c r="B3417" t="s">
        <v>5485</v>
      </c>
      <c r="C3417" t="s">
        <v>7</v>
      </c>
      <c r="D3417" s="50">
        <v>45058</v>
      </c>
      <c r="E3417">
        <f>YEAR(Tabela1[[#This Row],[Start Date]])</f>
        <v>2023</v>
      </c>
      <c r="F3417">
        <f>ROUNDUP(MONTH(Tabela1[[#This Row],[Start Date]])/3,0)</f>
        <v>2</v>
      </c>
      <c r="G3417" t="s">
        <v>8</v>
      </c>
      <c r="H3417">
        <v>15</v>
      </c>
      <c r="I3417" t="s">
        <v>12</v>
      </c>
      <c r="J3417" t="s">
        <v>8</v>
      </c>
      <c r="K3417">
        <v>30</v>
      </c>
      <c r="L3417" t="s">
        <v>11</v>
      </c>
      <c r="M3417">
        <v>0</v>
      </c>
      <c r="N3417">
        <v>2</v>
      </c>
      <c r="O3417" t="str">
        <f>IF(AND(Tabela1[[#This Row],[EA Play Season Pass]]="Yes",Tabela1[[#This Row],[Minecraft Season Pass]]="Yes"),"Yes","No")</f>
        <v>No</v>
      </c>
      <c r="P3417" t="str">
        <f>IF(OR(Tabela1[[#This Row],[EA Play Season Pass]]="Yes",Tabela1[[#This Row],[Minecraft Season Pass]]="Yes"),"Yes","No")</f>
        <v>Yes</v>
      </c>
      <c r="Q3417">
        <v>43</v>
      </c>
      <c r="R3417" s="2"/>
    </row>
    <row r="3418" spans="1:18" x14ac:dyDescent="0.25">
      <c r="A3418">
        <v>3417</v>
      </c>
      <c r="B3418" t="s">
        <v>5486</v>
      </c>
      <c r="C3418" t="s">
        <v>10</v>
      </c>
      <c r="D3418" s="50">
        <v>45058</v>
      </c>
      <c r="E3418">
        <f>YEAR(Tabela1[[#This Row],[Start Date]])</f>
        <v>2023</v>
      </c>
      <c r="F3418">
        <f>ROUNDUP(MONTH(Tabela1[[#This Row],[Start Date]])/3,0)</f>
        <v>2</v>
      </c>
      <c r="G3418" t="s">
        <v>11</v>
      </c>
      <c r="H3418">
        <v>5</v>
      </c>
      <c r="I3418" t="s">
        <v>14</v>
      </c>
      <c r="J3418" t="s">
        <v>11</v>
      </c>
      <c r="K3418">
        <v>0</v>
      </c>
      <c r="L3418" t="s">
        <v>8</v>
      </c>
      <c r="M3418">
        <v>20</v>
      </c>
      <c r="N3418">
        <v>1</v>
      </c>
      <c r="O3418" t="str">
        <f>IF(AND(Tabela1[[#This Row],[EA Play Season Pass]]="Yes",Tabela1[[#This Row],[Minecraft Season Pass]]="Yes"),"Yes","No")</f>
        <v>No</v>
      </c>
      <c r="P3418" t="str">
        <f>IF(OR(Tabela1[[#This Row],[EA Play Season Pass]]="Yes",Tabela1[[#This Row],[Minecraft Season Pass]]="Yes"),"Yes","No")</f>
        <v>Yes</v>
      </c>
      <c r="Q3418">
        <v>24</v>
      </c>
      <c r="R3418" s="2"/>
    </row>
    <row r="3419" spans="1:18" x14ac:dyDescent="0.25">
      <c r="A3419">
        <v>3418</v>
      </c>
      <c r="B3419" t="s">
        <v>3114</v>
      </c>
      <c r="C3419" t="s">
        <v>7</v>
      </c>
      <c r="D3419" s="50">
        <v>45059</v>
      </c>
      <c r="E3419">
        <f>YEAR(Tabela1[[#This Row],[Start Date]])</f>
        <v>2023</v>
      </c>
      <c r="F3419">
        <f>ROUNDUP(MONTH(Tabela1[[#This Row],[Start Date]])/3,0)</f>
        <v>2</v>
      </c>
      <c r="G3419" t="s">
        <v>11</v>
      </c>
      <c r="H3419">
        <v>15</v>
      </c>
      <c r="I3419" t="s">
        <v>9</v>
      </c>
      <c r="J3419" t="s">
        <v>8</v>
      </c>
      <c r="K3419">
        <v>30</v>
      </c>
      <c r="L3419" t="s">
        <v>8</v>
      </c>
      <c r="M3419">
        <v>20</v>
      </c>
      <c r="N3419">
        <v>1</v>
      </c>
      <c r="O3419" t="str">
        <f>IF(AND(Tabela1[[#This Row],[EA Play Season Pass]]="Yes",Tabela1[[#This Row],[Minecraft Season Pass]]="Yes"),"Yes","No")</f>
        <v>Yes</v>
      </c>
      <c r="P3419" t="str">
        <f>IF(OR(Tabela1[[#This Row],[EA Play Season Pass]]="Yes",Tabela1[[#This Row],[Minecraft Season Pass]]="Yes"),"Yes","No")</f>
        <v>Yes</v>
      </c>
      <c r="Q3419">
        <v>64</v>
      </c>
      <c r="R3419" s="2"/>
    </row>
    <row r="3420" spans="1:18" x14ac:dyDescent="0.25">
      <c r="A3420">
        <v>3419</v>
      </c>
      <c r="B3420" t="s">
        <v>5487</v>
      </c>
      <c r="C3420" t="s">
        <v>13</v>
      </c>
      <c r="D3420" s="50">
        <v>45059</v>
      </c>
      <c r="E3420">
        <f>YEAR(Tabela1[[#This Row],[Start Date]])</f>
        <v>2023</v>
      </c>
      <c r="F3420">
        <f>ROUNDUP(MONTH(Tabela1[[#This Row],[Start Date]])/3,0)</f>
        <v>2</v>
      </c>
      <c r="G3420" t="s">
        <v>8</v>
      </c>
      <c r="H3420">
        <v>10</v>
      </c>
      <c r="I3420" t="s">
        <v>9</v>
      </c>
      <c r="J3420" t="s">
        <v>8</v>
      </c>
      <c r="K3420">
        <v>30</v>
      </c>
      <c r="L3420" t="s">
        <v>8</v>
      </c>
      <c r="M3420">
        <v>20</v>
      </c>
      <c r="N3420">
        <v>2</v>
      </c>
      <c r="O3420" t="str">
        <f>IF(AND(Tabela1[[#This Row],[EA Play Season Pass]]="Yes",Tabela1[[#This Row],[Minecraft Season Pass]]="Yes"),"Yes","No")</f>
        <v>Yes</v>
      </c>
      <c r="P3420" t="str">
        <f>IF(OR(Tabela1[[#This Row],[EA Play Season Pass]]="Yes",Tabela1[[#This Row],[Minecraft Season Pass]]="Yes"),"Yes","No")</f>
        <v>Yes</v>
      </c>
      <c r="Q3420">
        <v>58</v>
      </c>
      <c r="R3420" s="2"/>
    </row>
    <row r="3421" spans="1:18" x14ac:dyDescent="0.25">
      <c r="A3421">
        <v>3420</v>
      </c>
      <c r="B3421" t="s">
        <v>3162</v>
      </c>
      <c r="C3421" t="s">
        <v>10</v>
      </c>
      <c r="D3421" s="50">
        <v>45059</v>
      </c>
      <c r="E3421">
        <f>YEAR(Tabela1[[#This Row],[Start Date]])</f>
        <v>2023</v>
      </c>
      <c r="F3421">
        <f>ROUNDUP(MONTH(Tabela1[[#This Row],[Start Date]])/3,0)</f>
        <v>2</v>
      </c>
      <c r="G3421" t="s">
        <v>11</v>
      </c>
      <c r="H3421">
        <v>5</v>
      </c>
      <c r="I3421" t="s">
        <v>14</v>
      </c>
      <c r="J3421" t="s">
        <v>11</v>
      </c>
      <c r="K3421">
        <v>0</v>
      </c>
      <c r="L3421" t="s">
        <v>8</v>
      </c>
      <c r="M3421">
        <v>20</v>
      </c>
      <c r="N3421">
        <v>3</v>
      </c>
      <c r="O3421" t="str">
        <f>IF(AND(Tabela1[[#This Row],[EA Play Season Pass]]="Yes",Tabela1[[#This Row],[Minecraft Season Pass]]="Yes"),"Yes","No")</f>
        <v>No</v>
      </c>
      <c r="P3421" t="str">
        <f>IF(OR(Tabela1[[#This Row],[EA Play Season Pass]]="Yes",Tabela1[[#This Row],[Minecraft Season Pass]]="Yes"),"Yes","No")</f>
        <v>Yes</v>
      </c>
      <c r="Q3421">
        <v>22</v>
      </c>
      <c r="R3421" s="2"/>
    </row>
    <row r="3422" spans="1:18" x14ac:dyDescent="0.25">
      <c r="A3422">
        <v>3421</v>
      </c>
      <c r="B3422" t="s">
        <v>5488</v>
      </c>
      <c r="C3422" t="s">
        <v>10</v>
      </c>
      <c r="D3422" s="50">
        <v>45059</v>
      </c>
      <c r="E3422">
        <f>YEAR(Tabela1[[#This Row],[Start Date]])</f>
        <v>2023</v>
      </c>
      <c r="F3422">
        <f>ROUNDUP(MONTH(Tabela1[[#This Row],[Start Date]])/3,0)</f>
        <v>2</v>
      </c>
      <c r="G3422" t="s">
        <v>11</v>
      </c>
      <c r="H3422">
        <v>5</v>
      </c>
      <c r="I3422" t="s">
        <v>12</v>
      </c>
      <c r="J3422" t="s">
        <v>11</v>
      </c>
      <c r="K3422">
        <v>0</v>
      </c>
      <c r="L3422" t="s">
        <v>8</v>
      </c>
      <c r="M3422">
        <v>20</v>
      </c>
      <c r="N3422">
        <v>2</v>
      </c>
      <c r="O3422" t="str">
        <f>IF(AND(Tabela1[[#This Row],[EA Play Season Pass]]="Yes",Tabela1[[#This Row],[Minecraft Season Pass]]="Yes"),"Yes","No")</f>
        <v>No</v>
      </c>
      <c r="P3422" t="str">
        <f>IF(OR(Tabela1[[#This Row],[EA Play Season Pass]]="Yes",Tabela1[[#This Row],[Minecraft Season Pass]]="Yes"),"Yes","No")</f>
        <v>Yes</v>
      </c>
      <c r="Q3422">
        <v>23</v>
      </c>
      <c r="R3422" s="2"/>
    </row>
    <row r="3423" spans="1:18" x14ac:dyDescent="0.25">
      <c r="A3423">
        <v>3422</v>
      </c>
      <c r="B3423" t="s">
        <v>269</v>
      </c>
      <c r="C3423" t="s">
        <v>10</v>
      </c>
      <c r="D3423" s="50">
        <v>45059</v>
      </c>
      <c r="E3423">
        <f>YEAR(Tabela1[[#This Row],[Start Date]])</f>
        <v>2023</v>
      </c>
      <c r="F3423">
        <f>ROUNDUP(MONTH(Tabela1[[#This Row],[Start Date]])/3,0)</f>
        <v>2</v>
      </c>
      <c r="G3423" t="s">
        <v>11</v>
      </c>
      <c r="H3423">
        <v>5</v>
      </c>
      <c r="I3423" t="s">
        <v>12</v>
      </c>
      <c r="J3423" t="s">
        <v>11</v>
      </c>
      <c r="K3423">
        <v>0</v>
      </c>
      <c r="L3423" t="s">
        <v>8</v>
      </c>
      <c r="M3423">
        <v>20</v>
      </c>
      <c r="N3423">
        <v>3</v>
      </c>
      <c r="O3423" t="str">
        <f>IF(AND(Tabela1[[#This Row],[EA Play Season Pass]]="Yes",Tabela1[[#This Row],[Minecraft Season Pass]]="Yes"),"Yes","No")</f>
        <v>No</v>
      </c>
      <c r="P3423" t="str">
        <f>IF(OR(Tabela1[[#This Row],[EA Play Season Pass]]="Yes",Tabela1[[#This Row],[Minecraft Season Pass]]="Yes"),"Yes","No")</f>
        <v>Yes</v>
      </c>
      <c r="Q3423">
        <v>22</v>
      </c>
      <c r="R3423" s="2"/>
    </row>
    <row r="3424" spans="1:18" x14ac:dyDescent="0.25">
      <c r="A3424">
        <v>3423</v>
      </c>
      <c r="B3424" t="s">
        <v>5489</v>
      </c>
      <c r="C3424" t="s">
        <v>7</v>
      </c>
      <c r="D3424" s="50">
        <v>45059</v>
      </c>
      <c r="E3424">
        <f>YEAR(Tabela1[[#This Row],[Start Date]])</f>
        <v>2023</v>
      </c>
      <c r="F3424">
        <f>ROUNDUP(MONTH(Tabela1[[#This Row],[Start Date]])/3,0)</f>
        <v>2</v>
      </c>
      <c r="G3424" t="s">
        <v>11</v>
      </c>
      <c r="H3424">
        <v>15</v>
      </c>
      <c r="I3424" t="s">
        <v>9</v>
      </c>
      <c r="J3424" t="s">
        <v>11</v>
      </c>
      <c r="K3424">
        <v>0</v>
      </c>
      <c r="L3424" t="s">
        <v>11</v>
      </c>
      <c r="M3424">
        <v>0</v>
      </c>
      <c r="N3424">
        <v>1</v>
      </c>
      <c r="O3424" t="str">
        <f>IF(AND(Tabela1[[#This Row],[EA Play Season Pass]]="Yes",Tabela1[[#This Row],[Minecraft Season Pass]]="Yes"),"Yes","No")</f>
        <v>No</v>
      </c>
      <c r="P3424" t="str">
        <f>IF(OR(Tabela1[[#This Row],[EA Play Season Pass]]="Yes",Tabela1[[#This Row],[Minecraft Season Pass]]="Yes"),"Yes","No")</f>
        <v>No</v>
      </c>
      <c r="Q3424">
        <v>14</v>
      </c>
      <c r="R3424" s="2"/>
    </row>
    <row r="3425" spans="1:18" x14ac:dyDescent="0.25">
      <c r="A3425">
        <v>3424</v>
      </c>
      <c r="B3425" t="s">
        <v>134</v>
      </c>
      <c r="C3425" t="s">
        <v>13</v>
      </c>
      <c r="D3425" s="50">
        <v>45059</v>
      </c>
      <c r="E3425">
        <f>YEAR(Tabela1[[#This Row],[Start Date]])</f>
        <v>2023</v>
      </c>
      <c r="F3425">
        <f>ROUNDUP(MONTH(Tabela1[[#This Row],[Start Date]])/3,0)</f>
        <v>2</v>
      </c>
      <c r="G3425" t="s">
        <v>8</v>
      </c>
      <c r="H3425">
        <v>10</v>
      </c>
      <c r="I3425" t="s">
        <v>9</v>
      </c>
      <c r="J3425" t="s">
        <v>11</v>
      </c>
      <c r="K3425">
        <v>0</v>
      </c>
      <c r="L3425" t="s">
        <v>11</v>
      </c>
      <c r="M3425">
        <v>0</v>
      </c>
      <c r="N3425">
        <v>2</v>
      </c>
      <c r="O3425" t="str">
        <f>IF(AND(Tabela1[[#This Row],[EA Play Season Pass]]="Yes",Tabela1[[#This Row],[Minecraft Season Pass]]="Yes"),"Yes","No")</f>
        <v>No</v>
      </c>
      <c r="P3425" t="str">
        <f>IF(OR(Tabela1[[#This Row],[EA Play Season Pass]]="Yes",Tabela1[[#This Row],[Minecraft Season Pass]]="Yes"),"Yes","No")</f>
        <v>No</v>
      </c>
      <c r="Q3425">
        <v>8</v>
      </c>
      <c r="R3425" s="2"/>
    </row>
    <row r="3426" spans="1:18" x14ac:dyDescent="0.25">
      <c r="A3426">
        <v>3425</v>
      </c>
      <c r="B3426" t="s">
        <v>2009</v>
      </c>
      <c r="C3426" t="s">
        <v>10</v>
      </c>
      <c r="D3426" s="50">
        <v>45059</v>
      </c>
      <c r="E3426">
        <f>YEAR(Tabela1[[#This Row],[Start Date]])</f>
        <v>2023</v>
      </c>
      <c r="F3426">
        <f>ROUNDUP(MONTH(Tabela1[[#This Row],[Start Date]])/3,0)</f>
        <v>2</v>
      </c>
      <c r="G3426" t="s">
        <v>11</v>
      </c>
      <c r="H3426">
        <v>5</v>
      </c>
      <c r="I3426" t="s">
        <v>9</v>
      </c>
      <c r="J3426" t="s">
        <v>11</v>
      </c>
      <c r="K3426">
        <v>0</v>
      </c>
      <c r="L3426" t="s">
        <v>8</v>
      </c>
      <c r="M3426">
        <v>20</v>
      </c>
      <c r="N3426">
        <v>2</v>
      </c>
      <c r="O3426" t="str">
        <f>IF(AND(Tabela1[[#This Row],[EA Play Season Pass]]="Yes",Tabela1[[#This Row],[Minecraft Season Pass]]="Yes"),"Yes","No")</f>
        <v>No</v>
      </c>
      <c r="P3426" t="str">
        <f>IF(OR(Tabela1[[#This Row],[EA Play Season Pass]]="Yes",Tabela1[[#This Row],[Minecraft Season Pass]]="Yes"),"Yes","No")</f>
        <v>Yes</v>
      </c>
      <c r="Q3426">
        <v>23</v>
      </c>
      <c r="R3426" s="2"/>
    </row>
    <row r="3427" spans="1:18" x14ac:dyDescent="0.25">
      <c r="A3427">
        <v>3426</v>
      </c>
      <c r="B3427" t="s">
        <v>5490</v>
      </c>
      <c r="C3427" t="s">
        <v>7</v>
      </c>
      <c r="D3427" s="50">
        <v>45060</v>
      </c>
      <c r="E3427">
        <f>YEAR(Tabela1[[#This Row],[Start Date]])</f>
        <v>2023</v>
      </c>
      <c r="F3427">
        <f>ROUNDUP(MONTH(Tabela1[[#This Row],[Start Date]])/3,0)</f>
        <v>2</v>
      </c>
      <c r="G3427" t="s">
        <v>8</v>
      </c>
      <c r="H3427">
        <v>15</v>
      </c>
      <c r="I3427" t="s">
        <v>12</v>
      </c>
      <c r="J3427" t="s">
        <v>8</v>
      </c>
      <c r="K3427">
        <v>30</v>
      </c>
      <c r="L3427" t="s">
        <v>8</v>
      </c>
      <c r="M3427">
        <v>20</v>
      </c>
      <c r="N3427">
        <v>3</v>
      </c>
      <c r="O3427" t="str">
        <f>IF(AND(Tabela1[[#This Row],[EA Play Season Pass]]="Yes",Tabela1[[#This Row],[Minecraft Season Pass]]="Yes"),"Yes","No")</f>
        <v>Yes</v>
      </c>
      <c r="P3427" t="str">
        <f>IF(OR(Tabela1[[#This Row],[EA Play Season Pass]]="Yes",Tabela1[[#This Row],[Minecraft Season Pass]]="Yes"),"Yes","No")</f>
        <v>Yes</v>
      </c>
      <c r="Q3427">
        <v>62</v>
      </c>
      <c r="R3427" s="2"/>
    </row>
    <row r="3428" spans="1:18" x14ac:dyDescent="0.25">
      <c r="A3428">
        <v>3427</v>
      </c>
      <c r="B3428" t="s">
        <v>5491</v>
      </c>
      <c r="C3428" t="s">
        <v>13</v>
      </c>
      <c r="D3428" s="50">
        <v>45060</v>
      </c>
      <c r="E3428">
        <f>YEAR(Tabela1[[#This Row],[Start Date]])</f>
        <v>2023</v>
      </c>
      <c r="F3428">
        <f>ROUNDUP(MONTH(Tabela1[[#This Row],[Start Date]])/3,0)</f>
        <v>2</v>
      </c>
      <c r="G3428" t="s">
        <v>11</v>
      </c>
      <c r="H3428">
        <v>10</v>
      </c>
      <c r="I3428" t="s">
        <v>12</v>
      </c>
      <c r="J3428" t="s">
        <v>11</v>
      </c>
      <c r="K3428">
        <v>0</v>
      </c>
      <c r="L3428" t="s">
        <v>11</v>
      </c>
      <c r="M3428">
        <v>0</v>
      </c>
      <c r="N3428">
        <v>2</v>
      </c>
      <c r="O3428" t="str">
        <f>IF(AND(Tabela1[[#This Row],[EA Play Season Pass]]="Yes",Tabela1[[#This Row],[Minecraft Season Pass]]="Yes"),"Yes","No")</f>
        <v>No</v>
      </c>
      <c r="P3428" t="str">
        <f>IF(OR(Tabela1[[#This Row],[EA Play Season Pass]]="Yes",Tabela1[[#This Row],[Minecraft Season Pass]]="Yes"),"Yes","No")</f>
        <v>No</v>
      </c>
      <c r="Q3428">
        <v>8</v>
      </c>
      <c r="R3428" s="2"/>
    </row>
    <row r="3429" spans="1:18" x14ac:dyDescent="0.25">
      <c r="A3429">
        <v>3428</v>
      </c>
      <c r="B3429" t="s">
        <v>5492</v>
      </c>
      <c r="C3429" t="s">
        <v>7</v>
      </c>
      <c r="D3429" s="50">
        <v>45060</v>
      </c>
      <c r="E3429">
        <f>YEAR(Tabela1[[#This Row],[Start Date]])</f>
        <v>2023</v>
      </c>
      <c r="F3429">
        <f>ROUNDUP(MONTH(Tabela1[[#This Row],[Start Date]])/3,0)</f>
        <v>2</v>
      </c>
      <c r="G3429" t="s">
        <v>11</v>
      </c>
      <c r="H3429">
        <v>15</v>
      </c>
      <c r="I3429" t="s">
        <v>9</v>
      </c>
      <c r="J3429" t="s">
        <v>8</v>
      </c>
      <c r="K3429">
        <v>30</v>
      </c>
      <c r="L3429" t="s">
        <v>11</v>
      </c>
      <c r="M3429">
        <v>0</v>
      </c>
      <c r="N3429">
        <v>3</v>
      </c>
      <c r="O3429" t="str">
        <f>IF(AND(Tabela1[[#This Row],[EA Play Season Pass]]="Yes",Tabela1[[#This Row],[Minecraft Season Pass]]="Yes"),"Yes","No")</f>
        <v>No</v>
      </c>
      <c r="P3429" t="str">
        <f>IF(OR(Tabela1[[#This Row],[EA Play Season Pass]]="Yes",Tabela1[[#This Row],[Minecraft Season Pass]]="Yes"),"Yes","No")</f>
        <v>Yes</v>
      </c>
      <c r="Q3429">
        <v>42</v>
      </c>
      <c r="R3429" s="2"/>
    </row>
    <row r="3430" spans="1:18" x14ac:dyDescent="0.25">
      <c r="A3430">
        <v>3429</v>
      </c>
      <c r="B3430" t="s">
        <v>2644</v>
      </c>
      <c r="C3430" t="s">
        <v>13</v>
      </c>
      <c r="D3430" s="50">
        <v>45060</v>
      </c>
      <c r="E3430">
        <f>YEAR(Tabela1[[#This Row],[Start Date]])</f>
        <v>2023</v>
      </c>
      <c r="F3430">
        <f>ROUNDUP(MONTH(Tabela1[[#This Row],[Start Date]])/3,0)</f>
        <v>2</v>
      </c>
      <c r="G3430" t="s">
        <v>11</v>
      </c>
      <c r="H3430">
        <v>10</v>
      </c>
      <c r="I3430" t="s">
        <v>12</v>
      </c>
      <c r="J3430" t="s">
        <v>11</v>
      </c>
      <c r="K3430">
        <v>0</v>
      </c>
      <c r="L3430" t="s">
        <v>8</v>
      </c>
      <c r="M3430">
        <v>20</v>
      </c>
      <c r="N3430">
        <v>3</v>
      </c>
      <c r="O3430" t="str">
        <f>IF(AND(Tabela1[[#This Row],[EA Play Season Pass]]="Yes",Tabela1[[#This Row],[Minecraft Season Pass]]="Yes"),"Yes","No")</f>
        <v>No</v>
      </c>
      <c r="P3430" t="str">
        <f>IF(OR(Tabela1[[#This Row],[EA Play Season Pass]]="Yes",Tabela1[[#This Row],[Minecraft Season Pass]]="Yes"),"Yes","No")</f>
        <v>Yes</v>
      </c>
      <c r="Q3430">
        <v>27</v>
      </c>
      <c r="R3430" s="2"/>
    </row>
    <row r="3431" spans="1:18" x14ac:dyDescent="0.25">
      <c r="A3431">
        <v>3430</v>
      </c>
      <c r="B3431" t="s">
        <v>5493</v>
      </c>
      <c r="C3431" t="s">
        <v>7</v>
      </c>
      <c r="D3431" s="50">
        <v>45061</v>
      </c>
      <c r="E3431">
        <f>YEAR(Tabela1[[#This Row],[Start Date]])</f>
        <v>2023</v>
      </c>
      <c r="F3431">
        <f>ROUNDUP(MONTH(Tabela1[[#This Row],[Start Date]])/3,0)</f>
        <v>2</v>
      </c>
      <c r="G3431" t="s">
        <v>8</v>
      </c>
      <c r="H3431">
        <v>15</v>
      </c>
      <c r="I3431" t="s">
        <v>14</v>
      </c>
      <c r="J3431" t="s">
        <v>11</v>
      </c>
      <c r="K3431">
        <v>0</v>
      </c>
      <c r="L3431" t="s">
        <v>11</v>
      </c>
      <c r="M3431">
        <v>0</v>
      </c>
      <c r="N3431">
        <v>2</v>
      </c>
      <c r="O3431" t="str">
        <f>IF(AND(Tabela1[[#This Row],[EA Play Season Pass]]="Yes",Tabela1[[#This Row],[Minecraft Season Pass]]="Yes"),"Yes","No")</f>
        <v>No</v>
      </c>
      <c r="P3431" t="str">
        <f>IF(OR(Tabela1[[#This Row],[EA Play Season Pass]]="Yes",Tabela1[[#This Row],[Minecraft Season Pass]]="Yes"),"Yes","No")</f>
        <v>No</v>
      </c>
      <c r="Q3431">
        <v>13</v>
      </c>
      <c r="R3431" s="2"/>
    </row>
    <row r="3432" spans="1:18" x14ac:dyDescent="0.25">
      <c r="A3432">
        <v>3431</v>
      </c>
      <c r="B3432" t="s">
        <v>3089</v>
      </c>
      <c r="C3432" t="s">
        <v>7</v>
      </c>
      <c r="D3432" s="50">
        <v>45061</v>
      </c>
      <c r="E3432">
        <f>YEAR(Tabela1[[#This Row],[Start Date]])</f>
        <v>2023</v>
      </c>
      <c r="F3432">
        <f>ROUNDUP(MONTH(Tabela1[[#This Row],[Start Date]])/3,0)</f>
        <v>2</v>
      </c>
      <c r="G3432" t="s">
        <v>11</v>
      </c>
      <c r="H3432">
        <v>15</v>
      </c>
      <c r="I3432" t="s">
        <v>12</v>
      </c>
      <c r="J3432" t="s">
        <v>8</v>
      </c>
      <c r="K3432">
        <v>30</v>
      </c>
      <c r="L3432" t="s">
        <v>11</v>
      </c>
      <c r="M3432">
        <v>0</v>
      </c>
      <c r="N3432">
        <v>3</v>
      </c>
      <c r="O3432" t="str">
        <f>IF(AND(Tabela1[[#This Row],[EA Play Season Pass]]="Yes",Tabela1[[#This Row],[Minecraft Season Pass]]="Yes"),"Yes","No")</f>
        <v>No</v>
      </c>
      <c r="P3432" t="str">
        <f>IF(OR(Tabela1[[#This Row],[EA Play Season Pass]]="Yes",Tabela1[[#This Row],[Minecraft Season Pass]]="Yes"),"Yes","No")</f>
        <v>Yes</v>
      </c>
      <c r="Q3432">
        <v>42</v>
      </c>
      <c r="R3432" s="2"/>
    </row>
    <row r="3433" spans="1:18" x14ac:dyDescent="0.25">
      <c r="A3433">
        <v>3432</v>
      </c>
      <c r="B3433" t="s">
        <v>5494</v>
      </c>
      <c r="C3433" t="s">
        <v>7</v>
      </c>
      <c r="D3433" s="50">
        <v>45061</v>
      </c>
      <c r="E3433">
        <f>YEAR(Tabela1[[#This Row],[Start Date]])</f>
        <v>2023</v>
      </c>
      <c r="F3433">
        <f>ROUNDUP(MONTH(Tabela1[[#This Row],[Start Date]])/3,0)</f>
        <v>2</v>
      </c>
      <c r="G3433" t="s">
        <v>11</v>
      </c>
      <c r="H3433">
        <v>15</v>
      </c>
      <c r="I3433" t="s">
        <v>12</v>
      </c>
      <c r="J3433" t="s">
        <v>8</v>
      </c>
      <c r="K3433">
        <v>30</v>
      </c>
      <c r="L3433" t="s">
        <v>8</v>
      </c>
      <c r="M3433">
        <v>20</v>
      </c>
      <c r="N3433">
        <v>2</v>
      </c>
      <c r="O3433" t="str">
        <f>IF(AND(Tabela1[[#This Row],[EA Play Season Pass]]="Yes",Tabela1[[#This Row],[Minecraft Season Pass]]="Yes"),"Yes","No")</f>
        <v>Yes</v>
      </c>
      <c r="P3433" t="str">
        <f>IF(OR(Tabela1[[#This Row],[EA Play Season Pass]]="Yes",Tabela1[[#This Row],[Minecraft Season Pass]]="Yes"),"Yes","No")</f>
        <v>Yes</v>
      </c>
      <c r="Q3433">
        <v>63</v>
      </c>
      <c r="R3433" s="2"/>
    </row>
    <row r="3434" spans="1:18" x14ac:dyDescent="0.25">
      <c r="A3434">
        <v>3433</v>
      </c>
      <c r="B3434" t="s">
        <v>2864</v>
      </c>
      <c r="C3434" t="s">
        <v>10</v>
      </c>
      <c r="D3434" s="50">
        <v>45061</v>
      </c>
      <c r="E3434">
        <f>YEAR(Tabela1[[#This Row],[Start Date]])</f>
        <v>2023</v>
      </c>
      <c r="F3434">
        <f>ROUNDUP(MONTH(Tabela1[[#This Row],[Start Date]])/3,0)</f>
        <v>2</v>
      </c>
      <c r="G3434" t="s">
        <v>8</v>
      </c>
      <c r="H3434">
        <v>5</v>
      </c>
      <c r="I3434" t="s">
        <v>9</v>
      </c>
      <c r="J3434" t="s">
        <v>11</v>
      </c>
      <c r="K3434">
        <v>0</v>
      </c>
      <c r="L3434" t="s">
        <v>8</v>
      </c>
      <c r="M3434">
        <v>20</v>
      </c>
      <c r="N3434">
        <v>1</v>
      </c>
      <c r="O3434" t="str">
        <f>IF(AND(Tabela1[[#This Row],[EA Play Season Pass]]="Yes",Tabela1[[#This Row],[Minecraft Season Pass]]="Yes"),"Yes","No")</f>
        <v>No</v>
      </c>
      <c r="P3434" t="str">
        <f>IF(OR(Tabela1[[#This Row],[EA Play Season Pass]]="Yes",Tabela1[[#This Row],[Minecraft Season Pass]]="Yes"),"Yes","No")</f>
        <v>Yes</v>
      </c>
      <c r="Q3434">
        <v>24</v>
      </c>
      <c r="R3434" s="2"/>
    </row>
    <row r="3435" spans="1:18" x14ac:dyDescent="0.25">
      <c r="A3435">
        <v>3434</v>
      </c>
      <c r="B3435" t="s">
        <v>5495</v>
      </c>
      <c r="C3435" t="s">
        <v>13</v>
      </c>
      <c r="D3435" s="50">
        <v>45061</v>
      </c>
      <c r="E3435">
        <f>YEAR(Tabela1[[#This Row],[Start Date]])</f>
        <v>2023</v>
      </c>
      <c r="F3435">
        <f>ROUNDUP(MONTH(Tabela1[[#This Row],[Start Date]])/3,0)</f>
        <v>2</v>
      </c>
      <c r="G3435" t="s">
        <v>8</v>
      </c>
      <c r="H3435">
        <v>10</v>
      </c>
      <c r="I3435" t="s">
        <v>12</v>
      </c>
      <c r="J3435" t="s">
        <v>8</v>
      </c>
      <c r="K3435">
        <v>30</v>
      </c>
      <c r="L3435" t="s">
        <v>11</v>
      </c>
      <c r="M3435">
        <v>0</v>
      </c>
      <c r="N3435">
        <v>1</v>
      </c>
      <c r="O3435" t="str">
        <f>IF(AND(Tabela1[[#This Row],[EA Play Season Pass]]="Yes",Tabela1[[#This Row],[Minecraft Season Pass]]="Yes"),"Yes","No")</f>
        <v>No</v>
      </c>
      <c r="P3435" t="str">
        <f>IF(OR(Tabela1[[#This Row],[EA Play Season Pass]]="Yes",Tabela1[[#This Row],[Minecraft Season Pass]]="Yes"),"Yes","No")</f>
        <v>Yes</v>
      </c>
      <c r="Q3435">
        <v>39</v>
      </c>
      <c r="R3435" s="2"/>
    </row>
    <row r="3436" spans="1:18" x14ac:dyDescent="0.25">
      <c r="A3436">
        <v>3435</v>
      </c>
      <c r="B3436" t="s">
        <v>5496</v>
      </c>
      <c r="C3436" t="s">
        <v>10</v>
      </c>
      <c r="D3436" s="50">
        <v>45061</v>
      </c>
      <c r="E3436">
        <f>YEAR(Tabela1[[#This Row],[Start Date]])</f>
        <v>2023</v>
      </c>
      <c r="F3436">
        <f>ROUNDUP(MONTH(Tabela1[[#This Row],[Start Date]])/3,0)</f>
        <v>2</v>
      </c>
      <c r="G3436" t="s">
        <v>8</v>
      </c>
      <c r="H3436">
        <v>5</v>
      </c>
      <c r="I3436" t="s">
        <v>14</v>
      </c>
      <c r="J3436" t="s">
        <v>8</v>
      </c>
      <c r="K3436">
        <v>30</v>
      </c>
      <c r="L3436" t="s">
        <v>11</v>
      </c>
      <c r="M3436">
        <v>0</v>
      </c>
      <c r="N3436">
        <v>2</v>
      </c>
      <c r="O3436" t="str">
        <f>IF(AND(Tabela1[[#This Row],[EA Play Season Pass]]="Yes",Tabela1[[#This Row],[Minecraft Season Pass]]="Yes"),"Yes","No")</f>
        <v>No</v>
      </c>
      <c r="P3436" t="str">
        <f>IF(OR(Tabela1[[#This Row],[EA Play Season Pass]]="Yes",Tabela1[[#This Row],[Minecraft Season Pass]]="Yes"),"Yes","No")</f>
        <v>Yes</v>
      </c>
      <c r="Q3436">
        <v>33</v>
      </c>
      <c r="R3436" s="2"/>
    </row>
    <row r="3437" spans="1:18" x14ac:dyDescent="0.25">
      <c r="A3437">
        <v>3436</v>
      </c>
      <c r="B3437" t="s">
        <v>1027</v>
      </c>
      <c r="C3437" t="s">
        <v>7</v>
      </c>
      <c r="D3437" s="50">
        <v>45062</v>
      </c>
      <c r="E3437">
        <f>YEAR(Tabela1[[#This Row],[Start Date]])</f>
        <v>2023</v>
      </c>
      <c r="F3437">
        <f>ROUNDUP(MONTH(Tabela1[[#This Row],[Start Date]])/3,0)</f>
        <v>2</v>
      </c>
      <c r="G3437" t="s">
        <v>8</v>
      </c>
      <c r="H3437">
        <v>15</v>
      </c>
      <c r="I3437" t="s">
        <v>14</v>
      </c>
      <c r="J3437" t="s">
        <v>11</v>
      </c>
      <c r="K3437">
        <v>0</v>
      </c>
      <c r="L3437" t="s">
        <v>8</v>
      </c>
      <c r="M3437">
        <v>20</v>
      </c>
      <c r="N3437">
        <v>1</v>
      </c>
      <c r="O3437" t="str">
        <f>IF(AND(Tabela1[[#This Row],[EA Play Season Pass]]="Yes",Tabela1[[#This Row],[Minecraft Season Pass]]="Yes"),"Yes","No")</f>
        <v>No</v>
      </c>
      <c r="P3437" t="str">
        <f>IF(OR(Tabela1[[#This Row],[EA Play Season Pass]]="Yes",Tabela1[[#This Row],[Minecraft Season Pass]]="Yes"),"Yes","No")</f>
        <v>Yes</v>
      </c>
      <c r="Q3437">
        <v>34</v>
      </c>
      <c r="R3437" s="2"/>
    </row>
    <row r="3438" spans="1:18" x14ac:dyDescent="0.25">
      <c r="A3438">
        <v>3437</v>
      </c>
      <c r="B3438" t="s">
        <v>2599</v>
      </c>
      <c r="C3438" t="s">
        <v>10</v>
      </c>
      <c r="D3438" s="50">
        <v>45062</v>
      </c>
      <c r="E3438">
        <f>YEAR(Tabela1[[#This Row],[Start Date]])</f>
        <v>2023</v>
      </c>
      <c r="F3438">
        <f>ROUNDUP(MONTH(Tabela1[[#This Row],[Start Date]])/3,0)</f>
        <v>2</v>
      </c>
      <c r="G3438" t="s">
        <v>11</v>
      </c>
      <c r="H3438">
        <v>5</v>
      </c>
      <c r="I3438" t="s">
        <v>12</v>
      </c>
      <c r="J3438" t="s">
        <v>8</v>
      </c>
      <c r="K3438">
        <v>30</v>
      </c>
      <c r="L3438" t="s">
        <v>11</v>
      </c>
      <c r="M3438">
        <v>0</v>
      </c>
      <c r="N3438">
        <v>3</v>
      </c>
      <c r="O3438" t="str">
        <f>IF(AND(Tabela1[[#This Row],[EA Play Season Pass]]="Yes",Tabela1[[#This Row],[Minecraft Season Pass]]="Yes"),"Yes","No")</f>
        <v>No</v>
      </c>
      <c r="P3438" t="str">
        <f>IF(OR(Tabela1[[#This Row],[EA Play Season Pass]]="Yes",Tabela1[[#This Row],[Minecraft Season Pass]]="Yes"),"Yes","No")</f>
        <v>Yes</v>
      </c>
      <c r="Q3438">
        <v>32</v>
      </c>
      <c r="R3438" s="2"/>
    </row>
    <row r="3439" spans="1:18" x14ac:dyDescent="0.25">
      <c r="A3439">
        <v>3438</v>
      </c>
      <c r="B3439" t="s">
        <v>5497</v>
      </c>
      <c r="C3439" t="s">
        <v>13</v>
      </c>
      <c r="D3439" s="50">
        <v>45062</v>
      </c>
      <c r="E3439">
        <f>YEAR(Tabela1[[#This Row],[Start Date]])</f>
        <v>2023</v>
      </c>
      <c r="F3439">
        <f>ROUNDUP(MONTH(Tabela1[[#This Row],[Start Date]])/3,0)</f>
        <v>2</v>
      </c>
      <c r="G3439" t="s">
        <v>8</v>
      </c>
      <c r="H3439">
        <v>10</v>
      </c>
      <c r="I3439" t="s">
        <v>9</v>
      </c>
      <c r="J3439" t="s">
        <v>11</v>
      </c>
      <c r="K3439">
        <v>0</v>
      </c>
      <c r="L3439" t="s">
        <v>8</v>
      </c>
      <c r="M3439">
        <v>20</v>
      </c>
      <c r="N3439">
        <v>1</v>
      </c>
      <c r="O3439" t="str">
        <f>IF(AND(Tabela1[[#This Row],[EA Play Season Pass]]="Yes",Tabela1[[#This Row],[Minecraft Season Pass]]="Yes"),"Yes","No")</f>
        <v>No</v>
      </c>
      <c r="P3439" t="str">
        <f>IF(OR(Tabela1[[#This Row],[EA Play Season Pass]]="Yes",Tabela1[[#This Row],[Minecraft Season Pass]]="Yes"),"Yes","No")</f>
        <v>Yes</v>
      </c>
      <c r="Q3439">
        <v>29</v>
      </c>
      <c r="R3439" s="2"/>
    </row>
    <row r="3440" spans="1:18" x14ac:dyDescent="0.25">
      <c r="A3440">
        <v>3439</v>
      </c>
      <c r="B3440" t="s">
        <v>3223</v>
      </c>
      <c r="C3440" t="s">
        <v>7</v>
      </c>
      <c r="D3440" s="50">
        <v>45062</v>
      </c>
      <c r="E3440">
        <f>YEAR(Tabela1[[#This Row],[Start Date]])</f>
        <v>2023</v>
      </c>
      <c r="F3440">
        <f>ROUNDUP(MONTH(Tabela1[[#This Row],[Start Date]])/3,0)</f>
        <v>2</v>
      </c>
      <c r="G3440" t="s">
        <v>8</v>
      </c>
      <c r="H3440">
        <v>15</v>
      </c>
      <c r="I3440" t="s">
        <v>9</v>
      </c>
      <c r="J3440" t="s">
        <v>11</v>
      </c>
      <c r="K3440">
        <v>0</v>
      </c>
      <c r="L3440" t="s">
        <v>8</v>
      </c>
      <c r="M3440">
        <v>20</v>
      </c>
      <c r="N3440">
        <v>3</v>
      </c>
      <c r="O3440" t="str">
        <f>IF(AND(Tabela1[[#This Row],[EA Play Season Pass]]="Yes",Tabela1[[#This Row],[Minecraft Season Pass]]="Yes"),"Yes","No")</f>
        <v>No</v>
      </c>
      <c r="P3440" t="str">
        <f>IF(OR(Tabela1[[#This Row],[EA Play Season Pass]]="Yes",Tabela1[[#This Row],[Minecraft Season Pass]]="Yes"),"Yes","No")</f>
        <v>Yes</v>
      </c>
      <c r="Q3440">
        <v>32</v>
      </c>
      <c r="R3440" s="2"/>
    </row>
    <row r="3441" spans="1:18" x14ac:dyDescent="0.25">
      <c r="A3441">
        <v>3440</v>
      </c>
      <c r="B3441" t="s">
        <v>1629</v>
      </c>
      <c r="C3441" t="s">
        <v>7</v>
      </c>
      <c r="D3441" s="50">
        <v>45062</v>
      </c>
      <c r="E3441">
        <f>YEAR(Tabela1[[#This Row],[Start Date]])</f>
        <v>2023</v>
      </c>
      <c r="F3441">
        <f>ROUNDUP(MONTH(Tabela1[[#This Row],[Start Date]])/3,0)</f>
        <v>2</v>
      </c>
      <c r="G3441" t="s">
        <v>11</v>
      </c>
      <c r="H3441">
        <v>15</v>
      </c>
      <c r="I3441" t="s">
        <v>9</v>
      </c>
      <c r="J3441" t="s">
        <v>8</v>
      </c>
      <c r="K3441">
        <v>30</v>
      </c>
      <c r="L3441" t="s">
        <v>11</v>
      </c>
      <c r="M3441">
        <v>0</v>
      </c>
      <c r="N3441">
        <v>3</v>
      </c>
      <c r="O3441" t="str">
        <f>IF(AND(Tabela1[[#This Row],[EA Play Season Pass]]="Yes",Tabela1[[#This Row],[Minecraft Season Pass]]="Yes"),"Yes","No")</f>
        <v>No</v>
      </c>
      <c r="P3441" t="str">
        <f>IF(OR(Tabela1[[#This Row],[EA Play Season Pass]]="Yes",Tabela1[[#This Row],[Minecraft Season Pass]]="Yes"),"Yes","No")</f>
        <v>Yes</v>
      </c>
      <c r="Q3441">
        <v>42</v>
      </c>
      <c r="R3441" s="2"/>
    </row>
    <row r="3442" spans="1:18" x14ac:dyDescent="0.25">
      <c r="A3442">
        <v>3441</v>
      </c>
      <c r="B3442" t="s">
        <v>5498</v>
      </c>
      <c r="C3442" t="s">
        <v>13</v>
      </c>
      <c r="D3442" s="50">
        <v>45062</v>
      </c>
      <c r="E3442">
        <f>YEAR(Tabela1[[#This Row],[Start Date]])</f>
        <v>2023</v>
      </c>
      <c r="F3442">
        <f>ROUNDUP(MONTH(Tabela1[[#This Row],[Start Date]])/3,0)</f>
        <v>2</v>
      </c>
      <c r="G3442" t="s">
        <v>8</v>
      </c>
      <c r="H3442">
        <v>10</v>
      </c>
      <c r="I3442" t="s">
        <v>14</v>
      </c>
      <c r="J3442" t="s">
        <v>11</v>
      </c>
      <c r="K3442">
        <v>0</v>
      </c>
      <c r="L3442" t="s">
        <v>8</v>
      </c>
      <c r="M3442">
        <v>20</v>
      </c>
      <c r="N3442">
        <v>1</v>
      </c>
      <c r="O3442" t="str">
        <f>IF(AND(Tabela1[[#This Row],[EA Play Season Pass]]="Yes",Tabela1[[#This Row],[Minecraft Season Pass]]="Yes"),"Yes","No")</f>
        <v>No</v>
      </c>
      <c r="P3442" t="str">
        <f>IF(OR(Tabela1[[#This Row],[EA Play Season Pass]]="Yes",Tabela1[[#This Row],[Minecraft Season Pass]]="Yes"),"Yes","No")</f>
        <v>Yes</v>
      </c>
      <c r="Q3442">
        <v>29</v>
      </c>
      <c r="R3442" s="2"/>
    </row>
    <row r="3443" spans="1:18" x14ac:dyDescent="0.25">
      <c r="A3443">
        <v>3442</v>
      </c>
      <c r="B3443" t="s">
        <v>2270</v>
      </c>
      <c r="C3443" t="s">
        <v>10</v>
      </c>
      <c r="D3443" s="50">
        <v>45063</v>
      </c>
      <c r="E3443">
        <f>YEAR(Tabela1[[#This Row],[Start Date]])</f>
        <v>2023</v>
      </c>
      <c r="F3443">
        <f>ROUNDUP(MONTH(Tabela1[[#This Row],[Start Date]])/3,0)</f>
        <v>2</v>
      </c>
      <c r="G3443" t="s">
        <v>11</v>
      </c>
      <c r="H3443">
        <v>5</v>
      </c>
      <c r="I3443" t="s">
        <v>9</v>
      </c>
      <c r="J3443" t="s">
        <v>8</v>
      </c>
      <c r="K3443">
        <v>30</v>
      </c>
      <c r="L3443" t="s">
        <v>8</v>
      </c>
      <c r="M3443">
        <v>20</v>
      </c>
      <c r="N3443">
        <v>3</v>
      </c>
      <c r="O3443" t="str">
        <f>IF(AND(Tabela1[[#This Row],[EA Play Season Pass]]="Yes",Tabela1[[#This Row],[Minecraft Season Pass]]="Yes"),"Yes","No")</f>
        <v>Yes</v>
      </c>
      <c r="P3443" t="str">
        <f>IF(OR(Tabela1[[#This Row],[EA Play Season Pass]]="Yes",Tabela1[[#This Row],[Minecraft Season Pass]]="Yes"),"Yes","No")</f>
        <v>Yes</v>
      </c>
      <c r="Q3443">
        <v>52</v>
      </c>
      <c r="R3443" s="2"/>
    </row>
    <row r="3444" spans="1:18" x14ac:dyDescent="0.25">
      <c r="A3444">
        <v>3443</v>
      </c>
      <c r="B3444" t="s">
        <v>5499</v>
      </c>
      <c r="C3444" t="s">
        <v>10</v>
      </c>
      <c r="D3444" s="50">
        <v>45063</v>
      </c>
      <c r="E3444">
        <f>YEAR(Tabela1[[#This Row],[Start Date]])</f>
        <v>2023</v>
      </c>
      <c r="F3444">
        <f>ROUNDUP(MONTH(Tabela1[[#This Row],[Start Date]])/3,0)</f>
        <v>2</v>
      </c>
      <c r="G3444" t="s">
        <v>11</v>
      </c>
      <c r="H3444">
        <v>5</v>
      </c>
      <c r="I3444" t="s">
        <v>9</v>
      </c>
      <c r="J3444" t="s">
        <v>8</v>
      </c>
      <c r="K3444">
        <v>30</v>
      </c>
      <c r="L3444" t="s">
        <v>11</v>
      </c>
      <c r="M3444">
        <v>0</v>
      </c>
      <c r="N3444">
        <v>3</v>
      </c>
      <c r="O3444" t="str">
        <f>IF(AND(Tabela1[[#This Row],[EA Play Season Pass]]="Yes",Tabela1[[#This Row],[Minecraft Season Pass]]="Yes"),"Yes","No")</f>
        <v>No</v>
      </c>
      <c r="P3444" t="str">
        <f>IF(OR(Tabela1[[#This Row],[EA Play Season Pass]]="Yes",Tabela1[[#This Row],[Minecraft Season Pass]]="Yes"),"Yes","No")</f>
        <v>Yes</v>
      </c>
      <c r="Q3444">
        <v>32</v>
      </c>
      <c r="R3444" s="2"/>
    </row>
    <row r="3445" spans="1:18" x14ac:dyDescent="0.25">
      <c r="A3445">
        <v>3444</v>
      </c>
      <c r="B3445" t="s">
        <v>2977</v>
      </c>
      <c r="C3445" t="s">
        <v>13</v>
      </c>
      <c r="D3445" s="50">
        <v>45063</v>
      </c>
      <c r="E3445">
        <f>YEAR(Tabela1[[#This Row],[Start Date]])</f>
        <v>2023</v>
      </c>
      <c r="F3445">
        <f>ROUNDUP(MONTH(Tabela1[[#This Row],[Start Date]])/3,0)</f>
        <v>2</v>
      </c>
      <c r="G3445" t="s">
        <v>8</v>
      </c>
      <c r="H3445">
        <v>10</v>
      </c>
      <c r="I3445" t="s">
        <v>12</v>
      </c>
      <c r="J3445" t="s">
        <v>8</v>
      </c>
      <c r="K3445">
        <v>30</v>
      </c>
      <c r="L3445" t="s">
        <v>11</v>
      </c>
      <c r="M3445">
        <v>0</v>
      </c>
      <c r="N3445">
        <v>3</v>
      </c>
      <c r="O3445" t="str">
        <f>IF(AND(Tabela1[[#This Row],[EA Play Season Pass]]="Yes",Tabela1[[#This Row],[Minecraft Season Pass]]="Yes"),"Yes","No")</f>
        <v>No</v>
      </c>
      <c r="P3445" t="str">
        <f>IF(OR(Tabela1[[#This Row],[EA Play Season Pass]]="Yes",Tabela1[[#This Row],[Minecraft Season Pass]]="Yes"),"Yes","No")</f>
        <v>Yes</v>
      </c>
      <c r="Q3445">
        <v>37</v>
      </c>
      <c r="R3445" s="2"/>
    </row>
    <row r="3446" spans="1:18" x14ac:dyDescent="0.25">
      <c r="A3446">
        <v>3445</v>
      </c>
      <c r="B3446" t="s">
        <v>328</v>
      </c>
      <c r="C3446" t="s">
        <v>10</v>
      </c>
      <c r="D3446" s="50">
        <v>45063</v>
      </c>
      <c r="E3446">
        <f>YEAR(Tabela1[[#This Row],[Start Date]])</f>
        <v>2023</v>
      </c>
      <c r="F3446">
        <f>ROUNDUP(MONTH(Tabela1[[#This Row],[Start Date]])/3,0)</f>
        <v>2</v>
      </c>
      <c r="G3446" t="s">
        <v>11</v>
      </c>
      <c r="H3446">
        <v>5</v>
      </c>
      <c r="I3446" t="s">
        <v>9</v>
      </c>
      <c r="J3446" t="s">
        <v>8</v>
      </c>
      <c r="K3446">
        <v>30</v>
      </c>
      <c r="L3446" t="s">
        <v>8</v>
      </c>
      <c r="M3446">
        <v>20</v>
      </c>
      <c r="N3446">
        <v>2</v>
      </c>
      <c r="O3446" t="str">
        <f>IF(AND(Tabela1[[#This Row],[EA Play Season Pass]]="Yes",Tabela1[[#This Row],[Minecraft Season Pass]]="Yes"),"Yes","No")</f>
        <v>Yes</v>
      </c>
      <c r="P3446" t="str">
        <f>IF(OR(Tabela1[[#This Row],[EA Play Season Pass]]="Yes",Tabela1[[#This Row],[Minecraft Season Pass]]="Yes"),"Yes","No")</f>
        <v>Yes</v>
      </c>
      <c r="Q3446">
        <v>53</v>
      </c>
      <c r="R3446" s="2"/>
    </row>
    <row r="3447" spans="1:18" x14ac:dyDescent="0.25">
      <c r="A3447">
        <v>3446</v>
      </c>
      <c r="B3447" t="s">
        <v>5500</v>
      </c>
      <c r="C3447" t="s">
        <v>13</v>
      </c>
      <c r="D3447" s="50">
        <v>45063</v>
      </c>
      <c r="E3447">
        <f>YEAR(Tabela1[[#This Row],[Start Date]])</f>
        <v>2023</v>
      </c>
      <c r="F3447">
        <f>ROUNDUP(MONTH(Tabela1[[#This Row],[Start Date]])/3,0)</f>
        <v>2</v>
      </c>
      <c r="G3447" t="s">
        <v>11</v>
      </c>
      <c r="H3447">
        <v>10</v>
      </c>
      <c r="I3447" t="s">
        <v>12</v>
      </c>
      <c r="J3447" t="s">
        <v>8</v>
      </c>
      <c r="K3447">
        <v>30</v>
      </c>
      <c r="L3447" t="s">
        <v>8</v>
      </c>
      <c r="M3447">
        <v>20</v>
      </c>
      <c r="N3447">
        <v>1</v>
      </c>
      <c r="O3447" t="str">
        <f>IF(AND(Tabela1[[#This Row],[EA Play Season Pass]]="Yes",Tabela1[[#This Row],[Minecraft Season Pass]]="Yes"),"Yes","No")</f>
        <v>Yes</v>
      </c>
      <c r="P3447" t="str">
        <f>IF(OR(Tabela1[[#This Row],[EA Play Season Pass]]="Yes",Tabela1[[#This Row],[Minecraft Season Pass]]="Yes"),"Yes","No")</f>
        <v>Yes</v>
      </c>
      <c r="Q3447">
        <v>59</v>
      </c>
      <c r="R3447" s="2"/>
    </row>
    <row r="3448" spans="1:18" x14ac:dyDescent="0.25">
      <c r="A3448">
        <v>3447</v>
      </c>
      <c r="B3448" t="s">
        <v>5501</v>
      </c>
      <c r="C3448" t="s">
        <v>7</v>
      </c>
      <c r="D3448" s="50">
        <v>45063</v>
      </c>
      <c r="E3448">
        <f>YEAR(Tabela1[[#This Row],[Start Date]])</f>
        <v>2023</v>
      </c>
      <c r="F3448">
        <f>ROUNDUP(MONTH(Tabela1[[#This Row],[Start Date]])/3,0)</f>
        <v>2</v>
      </c>
      <c r="G3448" t="s">
        <v>8</v>
      </c>
      <c r="H3448">
        <v>15</v>
      </c>
      <c r="I3448" t="s">
        <v>14</v>
      </c>
      <c r="J3448" t="s">
        <v>11</v>
      </c>
      <c r="K3448">
        <v>0</v>
      </c>
      <c r="L3448" t="s">
        <v>11</v>
      </c>
      <c r="M3448">
        <v>0</v>
      </c>
      <c r="N3448">
        <v>1</v>
      </c>
      <c r="O3448" t="str">
        <f>IF(AND(Tabela1[[#This Row],[EA Play Season Pass]]="Yes",Tabela1[[#This Row],[Minecraft Season Pass]]="Yes"),"Yes","No")</f>
        <v>No</v>
      </c>
      <c r="P3448" t="str">
        <f>IF(OR(Tabela1[[#This Row],[EA Play Season Pass]]="Yes",Tabela1[[#This Row],[Minecraft Season Pass]]="Yes"),"Yes","No")</f>
        <v>No</v>
      </c>
      <c r="Q3448">
        <v>14</v>
      </c>
      <c r="R3448" s="2"/>
    </row>
    <row r="3449" spans="1:18" x14ac:dyDescent="0.25">
      <c r="A3449">
        <v>3448</v>
      </c>
      <c r="B3449" t="s">
        <v>529</v>
      </c>
      <c r="C3449" t="s">
        <v>7</v>
      </c>
      <c r="D3449" s="50">
        <v>45063</v>
      </c>
      <c r="E3449">
        <f>YEAR(Tabela1[[#This Row],[Start Date]])</f>
        <v>2023</v>
      </c>
      <c r="F3449">
        <f>ROUNDUP(MONTH(Tabela1[[#This Row],[Start Date]])/3,0)</f>
        <v>2</v>
      </c>
      <c r="G3449" t="s">
        <v>11</v>
      </c>
      <c r="H3449">
        <v>15</v>
      </c>
      <c r="I3449" t="s">
        <v>14</v>
      </c>
      <c r="J3449" t="s">
        <v>11</v>
      </c>
      <c r="K3449">
        <v>0</v>
      </c>
      <c r="L3449" t="s">
        <v>8</v>
      </c>
      <c r="M3449">
        <v>20</v>
      </c>
      <c r="N3449">
        <v>2</v>
      </c>
      <c r="O3449" t="str">
        <f>IF(AND(Tabela1[[#This Row],[EA Play Season Pass]]="Yes",Tabela1[[#This Row],[Minecraft Season Pass]]="Yes"),"Yes","No")</f>
        <v>No</v>
      </c>
      <c r="P3449" t="str">
        <f>IF(OR(Tabela1[[#This Row],[EA Play Season Pass]]="Yes",Tabela1[[#This Row],[Minecraft Season Pass]]="Yes"),"Yes","No")</f>
        <v>Yes</v>
      </c>
      <c r="Q3449">
        <v>33</v>
      </c>
      <c r="R3449" s="2"/>
    </row>
    <row r="3450" spans="1:18" x14ac:dyDescent="0.25">
      <c r="A3450">
        <v>3449</v>
      </c>
      <c r="B3450" t="s">
        <v>5502</v>
      </c>
      <c r="C3450" t="s">
        <v>10</v>
      </c>
      <c r="D3450" s="50">
        <v>45063</v>
      </c>
      <c r="E3450">
        <f>YEAR(Tabela1[[#This Row],[Start Date]])</f>
        <v>2023</v>
      </c>
      <c r="F3450">
        <f>ROUNDUP(MONTH(Tabela1[[#This Row],[Start Date]])/3,0)</f>
        <v>2</v>
      </c>
      <c r="G3450" t="s">
        <v>8</v>
      </c>
      <c r="H3450">
        <v>5</v>
      </c>
      <c r="I3450" t="s">
        <v>12</v>
      </c>
      <c r="J3450" t="s">
        <v>8</v>
      </c>
      <c r="K3450">
        <v>30</v>
      </c>
      <c r="L3450" t="s">
        <v>8</v>
      </c>
      <c r="M3450">
        <v>20</v>
      </c>
      <c r="N3450">
        <v>1</v>
      </c>
      <c r="O3450" t="str">
        <f>IF(AND(Tabela1[[#This Row],[EA Play Season Pass]]="Yes",Tabela1[[#This Row],[Minecraft Season Pass]]="Yes"),"Yes","No")</f>
        <v>Yes</v>
      </c>
      <c r="P3450" t="str">
        <f>IF(OR(Tabela1[[#This Row],[EA Play Season Pass]]="Yes",Tabela1[[#This Row],[Minecraft Season Pass]]="Yes"),"Yes","No")</f>
        <v>Yes</v>
      </c>
      <c r="Q3450">
        <v>54</v>
      </c>
      <c r="R3450" s="2"/>
    </row>
    <row r="3451" spans="1:18" x14ac:dyDescent="0.25">
      <c r="A3451">
        <v>3450</v>
      </c>
      <c r="B3451" t="s">
        <v>1507</v>
      </c>
      <c r="C3451" t="s">
        <v>10</v>
      </c>
      <c r="D3451" s="50">
        <v>45064</v>
      </c>
      <c r="E3451">
        <f>YEAR(Tabela1[[#This Row],[Start Date]])</f>
        <v>2023</v>
      </c>
      <c r="F3451">
        <f>ROUNDUP(MONTH(Tabela1[[#This Row],[Start Date]])/3,0)</f>
        <v>2</v>
      </c>
      <c r="G3451" t="s">
        <v>11</v>
      </c>
      <c r="H3451">
        <v>5</v>
      </c>
      <c r="I3451" t="s">
        <v>9</v>
      </c>
      <c r="J3451" t="s">
        <v>11</v>
      </c>
      <c r="K3451">
        <v>0</v>
      </c>
      <c r="L3451" t="s">
        <v>11</v>
      </c>
      <c r="M3451">
        <v>0</v>
      </c>
      <c r="N3451">
        <v>2</v>
      </c>
      <c r="O3451" t="str">
        <f>IF(AND(Tabela1[[#This Row],[EA Play Season Pass]]="Yes",Tabela1[[#This Row],[Minecraft Season Pass]]="Yes"),"Yes","No")</f>
        <v>No</v>
      </c>
      <c r="P3451" t="str">
        <f>IF(OR(Tabela1[[#This Row],[EA Play Season Pass]]="Yes",Tabela1[[#This Row],[Minecraft Season Pass]]="Yes"),"Yes","No")</f>
        <v>No</v>
      </c>
      <c r="Q3451">
        <v>3</v>
      </c>
      <c r="R3451" s="2"/>
    </row>
    <row r="3452" spans="1:18" x14ac:dyDescent="0.25">
      <c r="A3452">
        <v>3451</v>
      </c>
      <c r="B3452" t="s">
        <v>5503</v>
      </c>
      <c r="C3452" t="s">
        <v>13</v>
      </c>
      <c r="D3452" s="50">
        <v>45064</v>
      </c>
      <c r="E3452">
        <f>YEAR(Tabela1[[#This Row],[Start Date]])</f>
        <v>2023</v>
      </c>
      <c r="F3452">
        <f>ROUNDUP(MONTH(Tabela1[[#This Row],[Start Date]])/3,0)</f>
        <v>2</v>
      </c>
      <c r="G3452" t="s">
        <v>8</v>
      </c>
      <c r="H3452">
        <v>10</v>
      </c>
      <c r="I3452" t="s">
        <v>14</v>
      </c>
      <c r="J3452" t="s">
        <v>8</v>
      </c>
      <c r="K3452">
        <v>30</v>
      </c>
      <c r="L3452" t="s">
        <v>8</v>
      </c>
      <c r="M3452">
        <v>20</v>
      </c>
      <c r="N3452">
        <v>2</v>
      </c>
      <c r="O3452" t="str">
        <f>IF(AND(Tabela1[[#This Row],[EA Play Season Pass]]="Yes",Tabela1[[#This Row],[Minecraft Season Pass]]="Yes"),"Yes","No")</f>
        <v>Yes</v>
      </c>
      <c r="P3452" t="str">
        <f>IF(OR(Tabela1[[#This Row],[EA Play Season Pass]]="Yes",Tabela1[[#This Row],[Minecraft Season Pass]]="Yes"),"Yes","No")</f>
        <v>Yes</v>
      </c>
      <c r="Q3452">
        <v>58</v>
      </c>
      <c r="R3452" s="2"/>
    </row>
    <row r="3453" spans="1:18" x14ac:dyDescent="0.25">
      <c r="A3453">
        <v>3452</v>
      </c>
      <c r="B3453" t="s">
        <v>818</v>
      </c>
      <c r="C3453" t="s">
        <v>7</v>
      </c>
      <c r="D3453" s="50">
        <v>45064</v>
      </c>
      <c r="E3453">
        <f>YEAR(Tabela1[[#This Row],[Start Date]])</f>
        <v>2023</v>
      </c>
      <c r="F3453">
        <f>ROUNDUP(MONTH(Tabela1[[#This Row],[Start Date]])/3,0)</f>
        <v>2</v>
      </c>
      <c r="G3453" t="s">
        <v>8</v>
      </c>
      <c r="H3453">
        <v>15</v>
      </c>
      <c r="I3453" t="s">
        <v>9</v>
      </c>
      <c r="J3453" t="s">
        <v>8</v>
      </c>
      <c r="K3453">
        <v>30</v>
      </c>
      <c r="L3453" t="s">
        <v>8</v>
      </c>
      <c r="M3453">
        <v>20</v>
      </c>
      <c r="N3453">
        <v>2</v>
      </c>
      <c r="O3453" t="str">
        <f>IF(AND(Tabela1[[#This Row],[EA Play Season Pass]]="Yes",Tabela1[[#This Row],[Minecraft Season Pass]]="Yes"),"Yes","No")</f>
        <v>Yes</v>
      </c>
      <c r="P3453" t="str">
        <f>IF(OR(Tabela1[[#This Row],[EA Play Season Pass]]="Yes",Tabela1[[#This Row],[Minecraft Season Pass]]="Yes"),"Yes","No")</f>
        <v>Yes</v>
      </c>
      <c r="Q3453">
        <v>63</v>
      </c>
      <c r="R3453" s="2"/>
    </row>
    <row r="3454" spans="1:18" x14ac:dyDescent="0.25">
      <c r="A3454">
        <v>3453</v>
      </c>
      <c r="B3454" t="s">
        <v>1000</v>
      </c>
      <c r="C3454" t="s">
        <v>7</v>
      </c>
      <c r="D3454" s="50">
        <v>45064</v>
      </c>
      <c r="E3454">
        <f>YEAR(Tabela1[[#This Row],[Start Date]])</f>
        <v>2023</v>
      </c>
      <c r="F3454">
        <f>ROUNDUP(MONTH(Tabela1[[#This Row],[Start Date]])/3,0)</f>
        <v>2</v>
      </c>
      <c r="G3454" t="s">
        <v>11</v>
      </c>
      <c r="H3454">
        <v>15</v>
      </c>
      <c r="I3454" t="s">
        <v>12</v>
      </c>
      <c r="J3454" t="s">
        <v>11</v>
      </c>
      <c r="K3454">
        <v>0</v>
      </c>
      <c r="L3454" t="s">
        <v>8</v>
      </c>
      <c r="M3454">
        <v>20</v>
      </c>
      <c r="N3454">
        <v>1</v>
      </c>
      <c r="O3454" t="str">
        <f>IF(AND(Tabela1[[#This Row],[EA Play Season Pass]]="Yes",Tabela1[[#This Row],[Minecraft Season Pass]]="Yes"),"Yes","No")</f>
        <v>No</v>
      </c>
      <c r="P3454" t="str">
        <f>IF(OR(Tabela1[[#This Row],[EA Play Season Pass]]="Yes",Tabela1[[#This Row],[Minecraft Season Pass]]="Yes"),"Yes","No")</f>
        <v>Yes</v>
      </c>
      <c r="Q3454">
        <v>34</v>
      </c>
      <c r="R3454" s="2"/>
    </row>
    <row r="3455" spans="1:18" x14ac:dyDescent="0.25">
      <c r="A3455">
        <v>3454</v>
      </c>
      <c r="B3455" t="s">
        <v>5504</v>
      </c>
      <c r="C3455" t="s">
        <v>13</v>
      </c>
      <c r="D3455" s="50">
        <v>45064</v>
      </c>
      <c r="E3455">
        <f>YEAR(Tabela1[[#This Row],[Start Date]])</f>
        <v>2023</v>
      </c>
      <c r="F3455">
        <f>ROUNDUP(MONTH(Tabela1[[#This Row],[Start Date]])/3,0)</f>
        <v>2</v>
      </c>
      <c r="G3455" t="s">
        <v>8</v>
      </c>
      <c r="H3455">
        <v>10</v>
      </c>
      <c r="I3455" t="s">
        <v>14</v>
      </c>
      <c r="J3455" t="s">
        <v>11</v>
      </c>
      <c r="K3455">
        <v>0</v>
      </c>
      <c r="L3455" t="s">
        <v>8</v>
      </c>
      <c r="M3455">
        <v>20</v>
      </c>
      <c r="N3455">
        <v>3</v>
      </c>
      <c r="O3455" t="str">
        <f>IF(AND(Tabela1[[#This Row],[EA Play Season Pass]]="Yes",Tabela1[[#This Row],[Minecraft Season Pass]]="Yes"),"Yes","No")</f>
        <v>No</v>
      </c>
      <c r="P3455" t="str">
        <f>IF(OR(Tabela1[[#This Row],[EA Play Season Pass]]="Yes",Tabela1[[#This Row],[Minecraft Season Pass]]="Yes"),"Yes","No")</f>
        <v>Yes</v>
      </c>
      <c r="Q3455">
        <v>27</v>
      </c>
      <c r="R3455" s="2"/>
    </row>
    <row r="3456" spans="1:18" x14ac:dyDescent="0.25">
      <c r="A3456">
        <v>3455</v>
      </c>
      <c r="B3456" t="s">
        <v>4511</v>
      </c>
      <c r="C3456" t="s">
        <v>10</v>
      </c>
      <c r="D3456" s="50">
        <v>45064</v>
      </c>
      <c r="E3456">
        <f>YEAR(Tabela1[[#This Row],[Start Date]])</f>
        <v>2023</v>
      </c>
      <c r="F3456">
        <f>ROUNDUP(MONTH(Tabela1[[#This Row],[Start Date]])/3,0)</f>
        <v>2</v>
      </c>
      <c r="G3456" t="s">
        <v>8</v>
      </c>
      <c r="H3456">
        <v>5</v>
      </c>
      <c r="I3456" t="s">
        <v>9</v>
      </c>
      <c r="J3456" t="s">
        <v>8</v>
      </c>
      <c r="K3456">
        <v>30</v>
      </c>
      <c r="L3456" t="s">
        <v>8</v>
      </c>
      <c r="M3456">
        <v>20</v>
      </c>
      <c r="N3456">
        <v>1</v>
      </c>
      <c r="O3456" t="str">
        <f>IF(AND(Tabela1[[#This Row],[EA Play Season Pass]]="Yes",Tabela1[[#This Row],[Minecraft Season Pass]]="Yes"),"Yes","No")</f>
        <v>Yes</v>
      </c>
      <c r="P3456" t="str">
        <f>IF(OR(Tabela1[[#This Row],[EA Play Season Pass]]="Yes",Tabela1[[#This Row],[Minecraft Season Pass]]="Yes"),"Yes","No")</f>
        <v>Yes</v>
      </c>
      <c r="Q3456">
        <v>54</v>
      </c>
      <c r="R3456" s="2"/>
    </row>
    <row r="3457" spans="1:18" x14ac:dyDescent="0.25">
      <c r="A3457">
        <v>3456</v>
      </c>
      <c r="B3457" t="s">
        <v>2487</v>
      </c>
      <c r="C3457" t="s">
        <v>10</v>
      </c>
      <c r="D3457" s="50">
        <v>45065</v>
      </c>
      <c r="E3457">
        <f>YEAR(Tabela1[[#This Row],[Start Date]])</f>
        <v>2023</v>
      </c>
      <c r="F3457">
        <f>ROUNDUP(MONTH(Tabela1[[#This Row],[Start Date]])/3,0)</f>
        <v>2</v>
      </c>
      <c r="G3457" t="s">
        <v>8</v>
      </c>
      <c r="H3457">
        <v>5</v>
      </c>
      <c r="I3457" t="s">
        <v>14</v>
      </c>
      <c r="J3457" t="s">
        <v>8</v>
      </c>
      <c r="K3457">
        <v>30</v>
      </c>
      <c r="L3457" t="s">
        <v>8</v>
      </c>
      <c r="M3457">
        <v>20</v>
      </c>
      <c r="N3457">
        <v>3</v>
      </c>
      <c r="O3457" t="str">
        <f>IF(AND(Tabela1[[#This Row],[EA Play Season Pass]]="Yes",Tabela1[[#This Row],[Minecraft Season Pass]]="Yes"),"Yes","No")</f>
        <v>Yes</v>
      </c>
      <c r="P3457" t="str">
        <f>IF(OR(Tabela1[[#This Row],[EA Play Season Pass]]="Yes",Tabela1[[#This Row],[Minecraft Season Pass]]="Yes"),"Yes","No")</f>
        <v>Yes</v>
      </c>
      <c r="Q3457">
        <v>52</v>
      </c>
      <c r="R3457" s="2"/>
    </row>
    <row r="3458" spans="1:18" x14ac:dyDescent="0.25">
      <c r="A3458">
        <v>3457</v>
      </c>
      <c r="B3458" t="s">
        <v>2944</v>
      </c>
      <c r="C3458" t="s">
        <v>10</v>
      </c>
      <c r="D3458" s="50">
        <v>45065</v>
      </c>
      <c r="E3458">
        <f>YEAR(Tabela1[[#This Row],[Start Date]])</f>
        <v>2023</v>
      </c>
      <c r="F3458">
        <f>ROUNDUP(MONTH(Tabela1[[#This Row],[Start Date]])/3,0)</f>
        <v>2</v>
      </c>
      <c r="G3458" t="s">
        <v>11</v>
      </c>
      <c r="H3458">
        <v>5</v>
      </c>
      <c r="I3458" t="s">
        <v>14</v>
      </c>
      <c r="J3458" t="s">
        <v>11</v>
      </c>
      <c r="K3458">
        <v>0</v>
      </c>
      <c r="L3458" t="s">
        <v>8</v>
      </c>
      <c r="M3458">
        <v>20</v>
      </c>
      <c r="N3458">
        <v>1</v>
      </c>
      <c r="O3458" t="str">
        <f>IF(AND(Tabela1[[#This Row],[EA Play Season Pass]]="Yes",Tabela1[[#This Row],[Minecraft Season Pass]]="Yes"),"Yes","No")</f>
        <v>No</v>
      </c>
      <c r="P3458" t="str">
        <f>IF(OR(Tabela1[[#This Row],[EA Play Season Pass]]="Yes",Tabela1[[#This Row],[Minecraft Season Pass]]="Yes"),"Yes","No")</f>
        <v>Yes</v>
      </c>
      <c r="Q3458">
        <v>24</v>
      </c>
      <c r="R3458" s="2"/>
    </row>
    <row r="3459" spans="1:18" x14ac:dyDescent="0.25">
      <c r="A3459">
        <v>3458</v>
      </c>
      <c r="B3459" t="s">
        <v>3357</v>
      </c>
      <c r="C3459" t="s">
        <v>7</v>
      </c>
      <c r="D3459" s="50">
        <v>45065</v>
      </c>
      <c r="E3459">
        <f>YEAR(Tabela1[[#This Row],[Start Date]])</f>
        <v>2023</v>
      </c>
      <c r="F3459">
        <f>ROUNDUP(MONTH(Tabela1[[#This Row],[Start Date]])/3,0)</f>
        <v>2</v>
      </c>
      <c r="G3459" t="s">
        <v>8</v>
      </c>
      <c r="H3459">
        <v>15</v>
      </c>
      <c r="I3459" t="s">
        <v>14</v>
      </c>
      <c r="J3459" t="s">
        <v>8</v>
      </c>
      <c r="K3459">
        <v>30</v>
      </c>
      <c r="L3459" t="s">
        <v>8</v>
      </c>
      <c r="M3459">
        <v>20</v>
      </c>
      <c r="N3459">
        <v>2</v>
      </c>
      <c r="O3459" t="str">
        <f>IF(AND(Tabela1[[#This Row],[EA Play Season Pass]]="Yes",Tabela1[[#This Row],[Minecraft Season Pass]]="Yes"),"Yes","No")</f>
        <v>Yes</v>
      </c>
      <c r="P3459" t="str">
        <f>IF(OR(Tabela1[[#This Row],[EA Play Season Pass]]="Yes",Tabela1[[#This Row],[Minecraft Season Pass]]="Yes"),"Yes","No")</f>
        <v>Yes</v>
      </c>
      <c r="Q3459">
        <v>63</v>
      </c>
      <c r="R3459" s="2"/>
    </row>
    <row r="3460" spans="1:18" x14ac:dyDescent="0.25">
      <c r="A3460">
        <v>3459</v>
      </c>
      <c r="B3460" t="s">
        <v>992</v>
      </c>
      <c r="C3460" t="s">
        <v>7</v>
      </c>
      <c r="D3460" s="50">
        <v>45065</v>
      </c>
      <c r="E3460">
        <f>YEAR(Tabela1[[#This Row],[Start Date]])</f>
        <v>2023</v>
      </c>
      <c r="F3460">
        <f>ROUNDUP(MONTH(Tabela1[[#This Row],[Start Date]])/3,0)</f>
        <v>2</v>
      </c>
      <c r="G3460" t="s">
        <v>8</v>
      </c>
      <c r="H3460">
        <v>15</v>
      </c>
      <c r="I3460" t="s">
        <v>9</v>
      </c>
      <c r="J3460" t="s">
        <v>8</v>
      </c>
      <c r="K3460">
        <v>30</v>
      </c>
      <c r="L3460" t="s">
        <v>11</v>
      </c>
      <c r="M3460">
        <v>0</v>
      </c>
      <c r="N3460">
        <v>2</v>
      </c>
      <c r="O3460" t="str">
        <f>IF(AND(Tabela1[[#This Row],[EA Play Season Pass]]="Yes",Tabela1[[#This Row],[Minecraft Season Pass]]="Yes"),"Yes","No")</f>
        <v>No</v>
      </c>
      <c r="P3460" t="str">
        <f>IF(OR(Tabela1[[#This Row],[EA Play Season Pass]]="Yes",Tabela1[[#This Row],[Minecraft Season Pass]]="Yes"),"Yes","No")</f>
        <v>Yes</v>
      </c>
      <c r="Q3460">
        <v>43</v>
      </c>
      <c r="R3460" s="2"/>
    </row>
    <row r="3461" spans="1:18" x14ac:dyDescent="0.25">
      <c r="A3461">
        <v>3460</v>
      </c>
      <c r="B3461" t="s">
        <v>3413</v>
      </c>
      <c r="C3461" t="s">
        <v>13</v>
      </c>
      <c r="D3461" s="50">
        <v>45065</v>
      </c>
      <c r="E3461">
        <f>YEAR(Tabela1[[#This Row],[Start Date]])</f>
        <v>2023</v>
      </c>
      <c r="F3461">
        <f>ROUNDUP(MONTH(Tabela1[[#This Row],[Start Date]])/3,0)</f>
        <v>2</v>
      </c>
      <c r="G3461" t="s">
        <v>11</v>
      </c>
      <c r="H3461">
        <v>10</v>
      </c>
      <c r="I3461" t="s">
        <v>12</v>
      </c>
      <c r="J3461" t="s">
        <v>11</v>
      </c>
      <c r="K3461">
        <v>0</v>
      </c>
      <c r="L3461" t="s">
        <v>11</v>
      </c>
      <c r="M3461">
        <v>0</v>
      </c>
      <c r="N3461">
        <v>1</v>
      </c>
      <c r="O3461" t="str">
        <f>IF(AND(Tabela1[[#This Row],[EA Play Season Pass]]="Yes",Tabela1[[#This Row],[Minecraft Season Pass]]="Yes"),"Yes","No")</f>
        <v>No</v>
      </c>
      <c r="P3461" t="str">
        <f>IF(OR(Tabela1[[#This Row],[EA Play Season Pass]]="Yes",Tabela1[[#This Row],[Minecraft Season Pass]]="Yes"),"Yes","No")</f>
        <v>No</v>
      </c>
      <c r="Q3461">
        <v>9</v>
      </c>
      <c r="R3461" s="2"/>
    </row>
    <row r="3462" spans="1:18" x14ac:dyDescent="0.25">
      <c r="A3462">
        <v>3461</v>
      </c>
      <c r="B3462" t="s">
        <v>5505</v>
      </c>
      <c r="C3462" t="s">
        <v>10</v>
      </c>
      <c r="D3462" s="50">
        <v>45065</v>
      </c>
      <c r="E3462">
        <f>YEAR(Tabela1[[#This Row],[Start Date]])</f>
        <v>2023</v>
      </c>
      <c r="F3462">
        <f>ROUNDUP(MONTH(Tabela1[[#This Row],[Start Date]])/3,0)</f>
        <v>2</v>
      </c>
      <c r="G3462" t="s">
        <v>11</v>
      </c>
      <c r="H3462">
        <v>5</v>
      </c>
      <c r="I3462" t="s">
        <v>9</v>
      </c>
      <c r="J3462" t="s">
        <v>11</v>
      </c>
      <c r="K3462">
        <v>0</v>
      </c>
      <c r="L3462" t="s">
        <v>11</v>
      </c>
      <c r="M3462">
        <v>0</v>
      </c>
      <c r="N3462">
        <v>2</v>
      </c>
      <c r="O3462" t="str">
        <f>IF(AND(Tabela1[[#This Row],[EA Play Season Pass]]="Yes",Tabela1[[#This Row],[Minecraft Season Pass]]="Yes"),"Yes","No")</f>
        <v>No</v>
      </c>
      <c r="P3462" t="str">
        <f>IF(OR(Tabela1[[#This Row],[EA Play Season Pass]]="Yes",Tabela1[[#This Row],[Minecraft Season Pass]]="Yes"),"Yes","No")</f>
        <v>No</v>
      </c>
      <c r="Q3462">
        <v>3</v>
      </c>
      <c r="R3462" s="2"/>
    </row>
    <row r="3463" spans="1:18" x14ac:dyDescent="0.25">
      <c r="A3463">
        <v>3462</v>
      </c>
      <c r="B3463" t="s">
        <v>852</v>
      </c>
      <c r="C3463" t="s">
        <v>10</v>
      </c>
      <c r="D3463" s="50">
        <v>45065</v>
      </c>
      <c r="E3463">
        <f>YEAR(Tabela1[[#This Row],[Start Date]])</f>
        <v>2023</v>
      </c>
      <c r="F3463">
        <f>ROUNDUP(MONTH(Tabela1[[#This Row],[Start Date]])/3,0)</f>
        <v>2</v>
      </c>
      <c r="G3463" t="s">
        <v>8</v>
      </c>
      <c r="H3463">
        <v>5</v>
      </c>
      <c r="I3463" t="s">
        <v>12</v>
      </c>
      <c r="J3463" t="s">
        <v>11</v>
      </c>
      <c r="K3463">
        <v>0</v>
      </c>
      <c r="L3463" t="s">
        <v>8</v>
      </c>
      <c r="M3463">
        <v>20</v>
      </c>
      <c r="N3463">
        <v>3</v>
      </c>
      <c r="O3463" t="str">
        <f>IF(AND(Tabela1[[#This Row],[EA Play Season Pass]]="Yes",Tabela1[[#This Row],[Minecraft Season Pass]]="Yes"),"Yes","No")</f>
        <v>No</v>
      </c>
      <c r="P3463" t="str">
        <f>IF(OR(Tabela1[[#This Row],[EA Play Season Pass]]="Yes",Tabela1[[#This Row],[Minecraft Season Pass]]="Yes"),"Yes","No")</f>
        <v>Yes</v>
      </c>
      <c r="Q3463">
        <v>22</v>
      </c>
      <c r="R3463" s="2"/>
    </row>
    <row r="3464" spans="1:18" x14ac:dyDescent="0.25">
      <c r="A3464">
        <v>3463</v>
      </c>
      <c r="B3464" t="s">
        <v>5506</v>
      </c>
      <c r="C3464" t="s">
        <v>13</v>
      </c>
      <c r="D3464" s="50">
        <v>45065</v>
      </c>
      <c r="E3464">
        <f>YEAR(Tabela1[[#This Row],[Start Date]])</f>
        <v>2023</v>
      </c>
      <c r="F3464">
        <f>ROUNDUP(MONTH(Tabela1[[#This Row],[Start Date]])/3,0)</f>
        <v>2</v>
      </c>
      <c r="G3464" t="s">
        <v>11</v>
      </c>
      <c r="H3464">
        <v>10</v>
      </c>
      <c r="I3464" t="s">
        <v>12</v>
      </c>
      <c r="J3464" t="s">
        <v>8</v>
      </c>
      <c r="K3464">
        <v>30</v>
      </c>
      <c r="L3464" t="s">
        <v>11</v>
      </c>
      <c r="M3464">
        <v>0</v>
      </c>
      <c r="N3464">
        <v>1</v>
      </c>
      <c r="O3464" t="str">
        <f>IF(AND(Tabela1[[#This Row],[EA Play Season Pass]]="Yes",Tabela1[[#This Row],[Minecraft Season Pass]]="Yes"),"Yes","No")</f>
        <v>No</v>
      </c>
      <c r="P3464" t="str">
        <f>IF(OR(Tabela1[[#This Row],[EA Play Season Pass]]="Yes",Tabela1[[#This Row],[Minecraft Season Pass]]="Yes"),"Yes","No")</f>
        <v>Yes</v>
      </c>
      <c r="Q3464">
        <v>39</v>
      </c>
      <c r="R3464" s="2"/>
    </row>
    <row r="3465" spans="1:18" x14ac:dyDescent="0.25">
      <c r="A3465">
        <v>3464</v>
      </c>
      <c r="B3465" t="s">
        <v>2394</v>
      </c>
      <c r="C3465" t="s">
        <v>7</v>
      </c>
      <c r="D3465" s="50">
        <v>45066</v>
      </c>
      <c r="E3465">
        <f>YEAR(Tabela1[[#This Row],[Start Date]])</f>
        <v>2023</v>
      </c>
      <c r="F3465">
        <f>ROUNDUP(MONTH(Tabela1[[#This Row],[Start Date]])/3,0)</f>
        <v>2</v>
      </c>
      <c r="G3465" t="s">
        <v>11</v>
      </c>
      <c r="H3465">
        <v>15</v>
      </c>
      <c r="I3465" t="s">
        <v>12</v>
      </c>
      <c r="J3465" t="s">
        <v>8</v>
      </c>
      <c r="K3465">
        <v>30</v>
      </c>
      <c r="L3465" t="s">
        <v>8</v>
      </c>
      <c r="M3465">
        <v>20</v>
      </c>
      <c r="N3465">
        <v>3</v>
      </c>
      <c r="O3465" t="str">
        <f>IF(AND(Tabela1[[#This Row],[EA Play Season Pass]]="Yes",Tabela1[[#This Row],[Minecraft Season Pass]]="Yes"),"Yes","No")</f>
        <v>Yes</v>
      </c>
      <c r="P3465" t="str">
        <f>IF(OR(Tabela1[[#This Row],[EA Play Season Pass]]="Yes",Tabela1[[#This Row],[Minecraft Season Pass]]="Yes"),"Yes","No")</f>
        <v>Yes</v>
      </c>
      <c r="Q3465">
        <v>62</v>
      </c>
      <c r="R3465" s="2"/>
    </row>
    <row r="3466" spans="1:18" x14ac:dyDescent="0.25">
      <c r="A3466">
        <v>3465</v>
      </c>
      <c r="B3466" t="s">
        <v>5507</v>
      </c>
      <c r="C3466" t="s">
        <v>10</v>
      </c>
      <c r="D3466" s="50">
        <v>45066</v>
      </c>
      <c r="E3466">
        <f>YEAR(Tabela1[[#This Row],[Start Date]])</f>
        <v>2023</v>
      </c>
      <c r="F3466">
        <f>ROUNDUP(MONTH(Tabela1[[#This Row],[Start Date]])/3,0)</f>
        <v>2</v>
      </c>
      <c r="G3466" t="s">
        <v>8</v>
      </c>
      <c r="H3466">
        <v>5</v>
      </c>
      <c r="I3466" t="s">
        <v>9</v>
      </c>
      <c r="J3466" t="s">
        <v>8</v>
      </c>
      <c r="K3466">
        <v>30</v>
      </c>
      <c r="L3466" t="s">
        <v>11</v>
      </c>
      <c r="M3466">
        <v>0</v>
      </c>
      <c r="N3466">
        <v>3</v>
      </c>
      <c r="O3466" t="str">
        <f>IF(AND(Tabela1[[#This Row],[EA Play Season Pass]]="Yes",Tabela1[[#This Row],[Minecraft Season Pass]]="Yes"),"Yes","No")</f>
        <v>No</v>
      </c>
      <c r="P3466" t="str">
        <f>IF(OR(Tabela1[[#This Row],[EA Play Season Pass]]="Yes",Tabela1[[#This Row],[Minecraft Season Pass]]="Yes"),"Yes","No")</f>
        <v>Yes</v>
      </c>
      <c r="Q3466">
        <v>32</v>
      </c>
      <c r="R3466" s="2"/>
    </row>
    <row r="3467" spans="1:18" x14ac:dyDescent="0.25">
      <c r="A3467">
        <v>3466</v>
      </c>
      <c r="B3467" t="s">
        <v>2833</v>
      </c>
      <c r="C3467" t="s">
        <v>13</v>
      </c>
      <c r="D3467" s="50">
        <v>45066</v>
      </c>
      <c r="E3467">
        <f>YEAR(Tabela1[[#This Row],[Start Date]])</f>
        <v>2023</v>
      </c>
      <c r="F3467">
        <f>ROUNDUP(MONTH(Tabela1[[#This Row],[Start Date]])/3,0)</f>
        <v>2</v>
      </c>
      <c r="G3467" t="s">
        <v>8</v>
      </c>
      <c r="H3467">
        <v>10</v>
      </c>
      <c r="I3467" t="s">
        <v>12</v>
      </c>
      <c r="J3467" t="s">
        <v>11</v>
      </c>
      <c r="K3467">
        <v>0</v>
      </c>
      <c r="L3467" t="s">
        <v>8</v>
      </c>
      <c r="M3467">
        <v>20</v>
      </c>
      <c r="N3467">
        <v>1</v>
      </c>
      <c r="O3467" t="str">
        <f>IF(AND(Tabela1[[#This Row],[EA Play Season Pass]]="Yes",Tabela1[[#This Row],[Minecraft Season Pass]]="Yes"),"Yes","No")</f>
        <v>No</v>
      </c>
      <c r="P3467" t="str">
        <f>IF(OR(Tabela1[[#This Row],[EA Play Season Pass]]="Yes",Tabela1[[#This Row],[Minecraft Season Pass]]="Yes"),"Yes","No")</f>
        <v>Yes</v>
      </c>
      <c r="Q3467">
        <v>29</v>
      </c>
      <c r="R3467" s="2"/>
    </row>
    <row r="3468" spans="1:18" x14ac:dyDescent="0.25">
      <c r="A3468">
        <v>3467</v>
      </c>
      <c r="B3468" t="s">
        <v>5508</v>
      </c>
      <c r="C3468" t="s">
        <v>7</v>
      </c>
      <c r="D3468" s="50">
        <v>45066</v>
      </c>
      <c r="E3468">
        <f>YEAR(Tabela1[[#This Row],[Start Date]])</f>
        <v>2023</v>
      </c>
      <c r="F3468">
        <f>ROUNDUP(MONTH(Tabela1[[#This Row],[Start Date]])/3,0)</f>
        <v>2</v>
      </c>
      <c r="G3468" t="s">
        <v>8</v>
      </c>
      <c r="H3468">
        <v>15</v>
      </c>
      <c r="I3468" t="s">
        <v>12</v>
      </c>
      <c r="J3468" t="s">
        <v>8</v>
      </c>
      <c r="K3468">
        <v>30</v>
      </c>
      <c r="L3468" t="s">
        <v>11</v>
      </c>
      <c r="M3468">
        <v>0</v>
      </c>
      <c r="N3468">
        <v>1</v>
      </c>
      <c r="O3468" t="str">
        <f>IF(AND(Tabela1[[#This Row],[EA Play Season Pass]]="Yes",Tabela1[[#This Row],[Minecraft Season Pass]]="Yes"),"Yes","No")</f>
        <v>No</v>
      </c>
      <c r="P3468" t="str">
        <f>IF(OR(Tabela1[[#This Row],[EA Play Season Pass]]="Yes",Tabela1[[#This Row],[Minecraft Season Pass]]="Yes"),"Yes","No")</f>
        <v>Yes</v>
      </c>
      <c r="Q3468">
        <v>44</v>
      </c>
      <c r="R3468" s="2"/>
    </row>
    <row r="3469" spans="1:18" x14ac:dyDescent="0.25">
      <c r="A3469">
        <v>3468</v>
      </c>
      <c r="B3469" t="s">
        <v>2348</v>
      </c>
      <c r="C3469" t="s">
        <v>7</v>
      </c>
      <c r="D3469" s="50">
        <v>45066</v>
      </c>
      <c r="E3469">
        <f>YEAR(Tabela1[[#This Row],[Start Date]])</f>
        <v>2023</v>
      </c>
      <c r="F3469">
        <f>ROUNDUP(MONTH(Tabela1[[#This Row],[Start Date]])/3,0)</f>
        <v>2</v>
      </c>
      <c r="G3469" t="s">
        <v>11</v>
      </c>
      <c r="H3469">
        <v>15</v>
      </c>
      <c r="I3469" t="s">
        <v>14</v>
      </c>
      <c r="J3469" t="s">
        <v>11</v>
      </c>
      <c r="K3469">
        <v>0</v>
      </c>
      <c r="L3469" t="s">
        <v>8</v>
      </c>
      <c r="M3469">
        <v>20</v>
      </c>
      <c r="N3469">
        <v>2</v>
      </c>
      <c r="O3469" t="str">
        <f>IF(AND(Tabela1[[#This Row],[EA Play Season Pass]]="Yes",Tabela1[[#This Row],[Minecraft Season Pass]]="Yes"),"Yes","No")</f>
        <v>No</v>
      </c>
      <c r="P3469" t="str">
        <f>IF(OR(Tabela1[[#This Row],[EA Play Season Pass]]="Yes",Tabela1[[#This Row],[Minecraft Season Pass]]="Yes"),"Yes","No")</f>
        <v>Yes</v>
      </c>
      <c r="Q3469">
        <v>33</v>
      </c>
      <c r="R3469" s="2"/>
    </row>
    <row r="3470" spans="1:18" x14ac:dyDescent="0.25">
      <c r="A3470">
        <v>3469</v>
      </c>
      <c r="B3470" t="s">
        <v>2172</v>
      </c>
      <c r="C3470" t="s">
        <v>13</v>
      </c>
      <c r="D3470" s="50">
        <v>45067</v>
      </c>
      <c r="E3470">
        <f>YEAR(Tabela1[[#This Row],[Start Date]])</f>
        <v>2023</v>
      </c>
      <c r="F3470">
        <f>ROUNDUP(MONTH(Tabela1[[#This Row],[Start Date]])/3,0)</f>
        <v>2</v>
      </c>
      <c r="G3470" t="s">
        <v>11</v>
      </c>
      <c r="H3470">
        <v>10</v>
      </c>
      <c r="I3470" t="s">
        <v>9</v>
      </c>
      <c r="J3470" t="s">
        <v>8</v>
      </c>
      <c r="K3470">
        <v>30</v>
      </c>
      <c r="L3470" t="s">
        <v>8</v>
      </c>
      <c r="M3470">
        <v>20</v>
      </c>
      <c r="N3470">
        <v>3</v>
      </c>
      <c r="O3470" t="str">
        <f>IF(AND(Tabela1[[#This Row],[EA Play Season Pass]]="Yes",Tabela1[[#This Row],[Minecraft Season Pass]]="Yes"),"Yes","No")</f>
        <v>Yes</v>
      </c>
      <c r="P3470" t="str">
        <f>IF(OR(Tabela1[[#This Row],[EA Play Season Pass]]="Yes",Tabela1[[#This Row],[Minecraft Season Pass]]="Yes"),"Yes","No")</f>
        <v>Yes</v>
      </c>
      <c r="Q3470">
        <v>57</v>
      </c>
      <c r="R3470" s="2"/>
    </row>
    <row r="3471" spans="1:18" x14ac:dyDescent="0.25">
      <c r="A3471">
        <v>3470</v>
      </c>
      <c r="B3471" t="s">
        <v>5509</v>
      </c>
      <c r="C3471" t="s">
        <v>10</v>
      </c>
      <c r="D3471" s="50">
        <v>45067</v>
      </c>
      <c r="E3471">
        <f>YEAR(Tabela1[[#This Row],[Start Date]])</f>
        <v>2023</v>
      </c>
      <c r="F3471">
        <f>ROUNDUP(MONTH(Tabela1[[#This Row],[Start Date]])/3,0)</f>
        <v>2</v>
      </c>
      <c r="G3471" t="s">
        <v>11</v>
      </c>
      <c r="H3471">
        <v>5</v>
      </c>
      <c r="I3471" t="s">
        <v>14</v>
      </c>
      <c r="J3471" t="s">
        <v>11</v>
      </c>
      <c r="K3471">
        <v>0</v>
      </c>
      <c r="L3471" t="s">
        <v>8</v>
      </c>
      <c r="M3471">
        <v>20</v>
      </c>
      <c r="N3471">
        <v>1</v>
      </c>
      <c r="O3471" t="str">
        <f>IF(AND(Tabela1[[#This Row],[EA Play Season Pass]]="Yes",Tabela1[[#This Row],[Minecraft Season Pass]]="Yes"),"Yes","No")</f>
        <v>No</v>
      </c>
      <c r="P3471" t="str">
        <f>IF(OR(Tabela1[[#This Row],[EA Play Season Pass]]="Yes",Tabela1[[#This Row],[Minecraft Season Pass]]="Yes"),"Yes","No")</f>
        <v>Yes</v>
      </c>
      <c r="Q3471">
        <v>24</v>
      </c>
      <c r="R3471" s="2"/>
    </row>
    <row r="3472" spans="1:18" x14ac:dyDescent="0.25">
      <c r="A3472">
        <v>3471</v>
      </c>
      <c r="B3472" t="s">
        <v>1867</v>
      </c>
      <c r="C3472" t="s">
        <v>13</v>
      </c>
      <c r="D3472" s="50">
        <v>45067</v>
      </c>
      <c r="E3472">
        <f>YEAR(Tabela1[[#This Row],[Start Date]])</f>
        <v>2023</v>
      </c>
      <c r="F3472">
        <f>ROUNDUP(MONTH(Tabela1[[#This Row],[Start Date]])/3,0)</f>
        <v>2</v>
      </c>
      <c r="G3472" t="s">
        <v>8</v>
      </c>
      <c r="H3472">
        <v>10</v>
      </c>
      <c r="I3472" t="s">
        <v>14</v>
      </c>
      <c r="J3472" t="s">
        <v>11</v>
      </c>
      <c r="K3472">
        <v>0</v>
      </c>
      <c r="L3472" t="s">
        <v>11</v>
      </c>
      <c r="M3472">
        <v>0</v>
      </c>
      <c r="N3472">
        <v>1</v>
      </c>
      <c r="O3472" t="str">
        <f>IF(AND(Tabela1[[#This Row],[EA Play Season Pass]]="Yes",Tabela1[[#This Row],[Minecraft Season Pass]]="Yes"),"Yes","No")</f>
        <v>No</v>
      </c>
      <c r="P3472" t="str">
        <f>IF(OR(Tabela1[[#This Row],[EA Play Season Pass]]="Yes",Tabela1[[#This Row],[Minecraft Season Pass]]="Yes"),"Yes","No")</f>
        <v>No</v>
      </c>
      <c r="Q3472">
        <v>9</v>
      </c>
      <c r="R3472" s="2"/>
    </row>
    <row r="3473" spans="1:18" x14ac:dyDescent="0.25">
      <c r="A3473">
        <v>3472</v>
      </c>
      <c r="B3473" t="s">
        <v>5510</v>
      </c>
      <c r="C3473" t="s">
        <v>7</v>
      </c>
      <c r="D3473" s="50">
        <v>45067</v>
      </c>
      <c r="E3473">
        <f>YEAR(Tabela1[[#This Row],[Start Date]])</f>
        <v>2023</v>
      </c>
      <c r="F3473">
        <f>ROUNDUP(MONTH(Tabela1[[#This Row],[Start Date]])/3,0)</f>
        <v>2</v>
      </c>
      <c r="G3473" t="s">
        <v>11</v>
      </c>
      <c r="H3473">
        <v>15</v>
      </c>
      <c r="I3473" t="s">
        <v>12</v>
      </c>
      <c r="J3473" t="s">
        <v>8</v>
      </c>
      <c r="K3473">
        <v>30</v>
      </c>
      <c r="L3473" t="s">
        <v>11</v>
      </c>
      <c r="M3473">
        <v>0</v>
      </c>
      <c r="N3473">
        <v>3</v>
      </c>
      <c r="O3473" t="str">
        <f>IF(AND(Tabela1[[#This Row],[EA Play Season Pass]]="Yes",Tabela1[[#This Row],[Minecraft Season Pass]]="Yes"),"Yes","No")</f>
        <v>No</v>
      </c>
      <c r="P3473" t="str">
        <f>IF(OR(Tabela1[[#This Row],[EA Play Season Pass]]="Yes",Tabela1[[#This Row],[Minecraft Season Pass]]="Yes"),"Yes","No")</f>
        <v>Yes</v>
      </c>
      <c r="Q3473">
        <v>42</v>
      </c>
      <c r="R3473" s="2"/>
    </row>
    <row r="3474" spans="1:18" x14ac:dyDescent="0.25">
      <c r="A3474">
        <v>3473</v>
      </c>
      <c r="B3474" t="s">
        <v>5309</v>
      </c>
      <c r="C3474" t="s">
        <v>10</v>
      </c>
      <c r="D3474" s="50">
        <v>45067</v>
      </c>
      <c r="E3474">
        <f>YEAR(Tabela1[[#This Row],[Start Date]])</f>
        <v>2023</v>
      </c>
      <c r="F3474">
        <f>ROUNDUP(MONTH(Tabela1[[#This Row],[Start Date]])/3,0)</f>
        <v>2</v>
      </c>
      <c r="G3474" t="s">
        <v>11</v>
      </c>
      <c r="H3474">
        <v>5</v>
      </c>
      <c r="I3474" t="s">
        <v>12</v>
      </c>
      <c r="J3474" t="s">
        <v>11</v>
      </c>
      <c r="K3474">
        <v>0</v>
      </c>
      <c r="L3474" t="s">
        <v>11</v>
      </c>
      <c r="M3474">
        <v>0</v>
      </c>
      <c r="N3474">
        <v>1</v>
      </c>
      <c r="O3474" t="str">
        <f>IF(AND(Tabela1[[#This Row],[EA Play Season Pass]]="Yes",Tabela1[[#This Row],[Minecraft Season Pass]]="Yes"),"Yes","No")</f>
        <v>No</v>
      </c>
      <c r="P3474" t="str">
        <f>IF(OR(Tabela1[[#This Row],[EA Play Season Pass]]="Yes",Tabela1[[#This Row],[Minecraft Season Pass]]="Yes"),"Yes","No")</f>
        <v>No</v>
      </c>
      <c r="Q3474">
        <v>4</v>
      </c>
      <c r="R3474" s="2"/>
    </row>
    <row r="3475" spans="1:18" x14ac:dyDescent="0.25">
      <c r="A3475">
        <v>3474</v>
      </c>
      <c r="B3475" t="s">
        <v>5511</v>
      </c>
      <c r="C3475" t="s">
        <v>7</v>
      </c>
      <c r="D3475" s="50">
        <v>45068</v>
      </c>
      <c r="E3475">
        <f>YEAR(Tabela1[[#This Row],[Start Date]])</f>
        <v>2023</v>
      </c>
      <c r="F3475">
        <f>ROUNDUP(MONTH(Tabela1[[#This Row],[Start Date]])/3,0)</f>
        <v>2</v>
      </c>
      <c r="G3475" t="s">
        <v>11</v>
      </c>
      <c r="H3475">
        <v>15</v>
      </c>
      <c r="I3475" t="s">
        <v>14</v>
      </c>
      <c r="J3475" t="s">
        <v>11</v>
      </c>
      <c r="K3475">
        <v>0</v>
      </c>
      <c r="L3475" t="s">
        <v>11</v>
      </c>
      <c r="M3475">
        <v>0</v>
      </c>
      <c r="N3475">
        <v>2</v>
      </c>
      <c r="O3475" t="str">
        <f>IF(AND(Tabela1[[#This Row],[EA Play Season Pass]]="Yes",Tabela1[[#This Row],[Minecraft Season Pass]]="Yes"),"Yes","No")</f>
        <v>No</v>
      </c>
      <c r="P3475" t="str">
        <f>IF(OR(Tabela1[[#This Row],[EA Play Season Pass]]="Yes",Tabela1[[#This Row],[Minecraft Season Pass]]="Yes"),"Yes","No")</f>
        <v>No</v>
      </c>
      <c r="Q3475">
        <v>13</v>
      </c>
      <c r="R3475" s="2"/>
    </row>
    <row r="3476" spans="1:18" x14ac:dyDescent="0.25">
      <c r="A3476">
        <v>3475</v>
      </c>
      <c r="B3476" t="s">
        <v>5512</v>
      </c>
      <c r="C3476" t="s">
        <v>7</v>
      </c>
      <c r="D3476" s="50">
        <v>45068</v>
      </c>
      <c r="E3476">
        <f>YEAR(Tabela1[[#This Row],[Start Date]])</f>
        <v>2023</v>
      </c>
      <c r="F3476">
        <f>ROUNDUP(MONTH(Tabela1[[#This Row],[Start Date]])/3,0)</f>
        <v>2</v>
      </c>
      <c r="G3476" t="s">
        <v>8</v>
      </c>
      <c r="H3476">
        <v>15</v>
      </c>
      <c r="I3476" t="s">
        <v>9</v>
      </c>
      <c r="J3476" t="s">
        <v>8</v>
      </c>
      <c r="K3476">
        <v>30</v>
      </c>
      <c r="L3476" t="s">
        <v>8</v>
      </c>
      <c r="M3476">
        <v>20</v>
      </c>
      <c r="N3476">
        <v>2</v>
      </c>
      <c r="O3476" t="str">
        <f>IF(AND(Tabela1[[#This Row],[EA Play Season Pass]]="Yes",Tabela1[[#This Row],[Minecraft Season Pass]]="Yes"),"Yes","No")</f>
        <v>Yes</v>
      </c>
      <c r="P3476" t="str">
        <f>IF(OR(Tabela1[[#This Row],[EA Play Season Pass]]="Yes",Tabela1[[#This Row],[Minecraft Season Pass]]="Yes"),"Yes","No")</f>
        <v>Yes</v>
      </c>
      <c r="Q3476">
        <v>63</v>
      </c>
      <c r="R3476" s="2"/>
    </row>
    <row r="3477" spans="1:18" x14ac:dyDescent="0.25">
      <c r="A3477">
        <v>3476</v>
      </c>
      <c r="B3477" t="s">
        <v>5513</v>
      </c>
      <c r="C3477" t="s">
        <v>10</v>
      </c>
      <c r="D3477" s="50">
        <v>45068</v>
      </c>
      <c r="E3477">
        <f>YEAR(Tabela1[[#This Row],[Start Date]])</f>
        <v>2023</v>
      </c>
      <c r="F3477">
        <f>ROUNDUP(MONTH(Tabela1[[#This Row],[Start Date]])/3,0)</f>
        <v>2</v>
      </c>
      <c r="G3477" t="s">
        <v>8</v>
      </c>
      <c r="H3477">
        <v>5</v>
      </c>
      <c r="I3477" t="s">
        <v>12</v>
      </c>
      <c r="J3477" t="s">
        <v>8</v>
      </c>
      <c r="K3477">
        <v>30</v>
      </c>
      <c r="L3477" t="s">
        <v>8</v>
      </c>
      <c r="M3477">
        <v>20</v>
      </c>
      <c r="N3477">
        <v>2</v>
      </c>
      <c r="O3477" t="str">
        <f>IF(AND(Tabela1[[#This Row],[EA Play Season Pass]]="Yes",Tabela1[[#This Row],[Minecraft Season Pass]]="Yes"),"Yes","No")</f>
        <v>Yes</v>
      </c>
      <c r="P3477" t="str">
        <f>IF(OR(Tabela1[[#This Row],[EA Play Season Pass]]="Yes",Tabela1[[#This Row],[Minecraft Season Pass]]="Yes"),"Yes","No")</f>
        <v>Yes</v>
      </c>
      <c r="Q3477">
        <v>53</v>
      </c>
      <c r="R3477" s="2"/>
    </row>
    <row r="3478" spans="1:18" x14ac:dyDescent="0.25">
      <c r="A3478">
        <v>3477</v>
      </c>
      <c r="B3478" t="s">
        <v>5514</v>
      </c>
      <c r="C3478" t="s">
        <v>7</v>
      </c>
      <c r="D3478" s="50">
        <v>45068</v>
      </c>
      <c r="E3478">
        <f>YEAR(Tabela1[[#This Row],[Start Date]])</f>
        <v>2023</v>
      </c>
      <c r="F3478">
        <f>ROUNDUP(MONTH(Tabela1[[#This Row],[Start Date]])/3,0)</f>
        <v>2</v>
      </c>
      <c r="G3478" t="s">
        <v>8</v>
      </c>
      <c r="H3478">
        <v>15</v>
      </c>
      <c r="I3478" t="s">
        <v>14</v>
      </c>
      <c r="J3478" t="s">
        <v>11</v>
      </c>
      <c r="K3478">
        <v>0</v>
      </c>
      <c r="L3478" t="s">
        <v>11</v>
      </c>
      <c r="M3478">
        <v>0</v>
      </c>
      <c r="N3478">
        <v>2</v>
      </c>
      <c r="O3478" t="str">
        <f>IF(AND(Tabela1[[#This Row],[EA Play Season Pass]]="Yes",Tabela1[[#This Row],[Minecraft Season Pass]]="Yes"),"Yes","No")</f>
        <v>No</v>
      </c>
      <c r="P3478" t="str">
        <f>IF(OR(Tabela1[[#This Row],[EA Play Season Pass]]="Yes",Tabela1[[#This Row],[Minecraft Season Pass]]="Yes"),"Yes","No")</f>
        <v>No</v>
      </c>
      <c r="Q3478">
        <v>13</v>
      </c>
      <c r="R3478" s="2"/>
    </row>
    <row r="3479" spans="1:18" x14ac:dyDescent="0.25">
      <c r="A3479">
        <v>3478</v>
      </c>
      <c r="B3479" t="s">
        <v>444</v>
      </c>
      <c r="C3479" t="s">
        <v>13</v>
      </c>
      <c r="D3479" s="50">
        <v>45068</v>
      </c>
      <c r="E3479">
        <f>YEAR(Tabela1[[#This Row],[Start Date]])</f>
        <v>2023</v>
      </c>
      <c r="F3479">
        <f>ROUNDUP(MONTH(Tabela1[[#This Row],[Start Date]])/3,0)</f>
        <v>2</v>
      </c>
      <c r="G3479" t="s">
        <v>11</v>
      </c>
      <c r="H3479">
        <v>10</v>
      </c>
      <c r="I3479" t="s">
        <v>14</v>
      </c>
      <c r="J3479" t="s">
        <v>8</v>
      </c>
      <c r="K3479">
        <v>30</v>
      </c>
      <c r="L3479" t="s">
        <v>8</v>
      </c>
      <c r="M3479">
        <v>20</v>
      </c>
      <c r="N3479">
        <v>1</v>
      </c>
      <c r="O3479" t="str">
        <f>IF(AND(Tabela1[[#This Row],[EA Play Season Pass]]="Yes",Tabela1[[#This Row],[Minecraft Season Pass]]="Yes"),"Yes","No")</f>
        <v>Yes</v>
      </c>
      <c r="P3479" t="str">
        <f>IF(OR(Tabela1[[#This Row],[EA Play Season Pass]]="Yes",Tabela1[[#This Row],[Minecraft Season Pass]]="Yes"),"Yes","No")</f>
        <v>Yes</v>
      </c>
      <c r="Q3479">
        <v>59</v>
      </c>
      <c r="R3479" s="2"/>
    </row>
    <row r="3480" spans="1:18" x14ac:dyDescent="0.25">
      <c r="A3480">
        <v>3479</v>
      </c>
      <c r="B3480" t="s">
        <v>5515</v>
      </c>
      <c r="C3480" t="s">
        <v>10</v>
      </c>
      <c r="D3480" s="50">
        <v>45068</v>
      </c>
      <c r="E3480">
        <f>YEAR(Tabela1[[#This Row],[Start Date]])</f>
        <v>2023</v>
      </c>
      <c r="F3480">
        <f>ROUNDUP(MONTH(Tabela1[[#This Row],[Start Date]])/3,0)</f>
        <v>2</v>
      </c>
      <c r="G3480" t="s">
        <v>11</v>
      </c>
      <c r="H3480">
        <v>5</v>
      </c>
      <c r="I3480" t="s">
        <v>14</v>
      </c>
      <c r="J3480" t="s">
        <v>8</v>
      </c>
      <c r="K3480">
        <v>30</v>
      </c>
      <c r="L3480" t="s">
        <v>11</v>
      </c>
      <c r="M3480">
        <v>0</v>
      </c>
      <c r="N3480">
        <v>1</v>
      </c>
      <c r="O3480" t="str">
        <f>IF(AND(Tabela1[[#This Row],[EA Play Season Pass]]="Yes",Tabela1[[#This Row],[Minecraft Season Pass]]="Yes"),"Yes","No")</f>
        <v>No</v>
      </c>
      <c r="P3480" t="str">
        <f>IF(OR(Tabela1[[#This Row],[EA Play Season Pass]]="Yes",Tabela1[[#This Row],[Minecraft Season Pass]]="Yes"),"Yes","No")</f>
        <v>Yes</v>
      </c>
      <c r="Q3480">
        <v>34</v>
      </c>
      <c r="R3480" s="2"/>
    </row>
    <row r="3481" spans="1:18" x14ac:dyDescent="0.25">
      <c r="A3481">
        <v>3480</v>
      </c>
      <c r="B3481" t="s">
        <v>5516</v>
      </c>
      <c r="C3481" t="s">
        <v>7</v>
      </c>
      <c r="D3481" s="50">
        <v>45068</v>
      </c>
      <c r="E3481">
        <f>YEAR(Tabela1[[#This Row],[Start Date]])</f>
        <v>2023</v>
      </c>
      <c r="F3481">
        <f>ROUNDUP(MONTH(Tabela1[[#This Row],[Start Date]])/3,0)</f>
        <v>2</v>
      </c>
      <c r="G3481" t="s">
        <v>8</v>
      </c>
      <c r="H3481">
        <v>15</v>
      </c>
      <c r="I3481" t="s">
        <v>14</v>
      </c>
      <c r="J3481" t="s">
        <v>8</v>
      </c>
      <c r="K3481">
        <v>30</v>
      </c>
      <c r="L3481" t="s">
        <v>8</v>
      </c>
      <c r="M3481">
        <v>20</v>
      </c>
      <c r="N3481">
        <v>2</v>
      </c>
      <c r="O3481" t="str">
        <f>IF(AND(Tabela1[[#This Row],[EA Play Season Pass]]="Yes",Tabela1[[#This Row],[Minecraft Season Pass]]="Yes"),"Yes","No")</f>
        <v>Yes</v>
      </c>
      <c r="P3481" t="str">
        <f>IF(OR(Tabela1[[#This Row],[EA Play Season Pass]]="Yes",Tabela1[[#This Row],[Minecraft Season Pass]]="Yes"),"Yes","No")</f>
        <v>Yes</v>
      </c>
      <c r="Q3481">
        <v>63</v>
      </c>
      <c r="R3481" s="2"/>
    </row>
    <row r="3482" spans="1:18" x14ac:dyDescent="0.25">
      <c r="A3482">
        <v>3481</v>
      </c>
      <c r="B3482" t="s">
        <v>900</v>
      </c>
      <c r="C3482" t="s">
        <v>10</v>
      </c>
      <c r="D3482" s="50">
        <v>45068</v>
      </c>
      <c r="E3482">
        <f>YEAR(Tabela1[[#This Row],[Start Date]])</f>
        <v>2023</v>
      </c>
      <c r="F3482">
        <f>ROUNDUP(MONTH(Tabela1[[#This Row],[Start Date]])/3,0)</f>
        <v>2</v>
      </c>
      <c r="G3482" t="s">
        <v>11</v>
      </c>
      <c r="H3482">
        <v>5</v>
      </c>
      <c r="I3482" t="s">
        <v>12</v>
      </c>
      <c r="J3482" t="s">
        <v>8</v>
      </c>
      <c r="K3482">
        <v>30</v>
      </c>
      <c r="L3482" t="s">
        <v>11</v>
      </c>
      <c r="M3482">
        <v>0</v>
      </c>
      <c r="N3482">
        <v>3</v>
      </c>
      <c r="O3482" t="str">
        <f>IF(AND(Tabela1[[#This Row],[EA Play Season Pass]]="Yes",Tabela1[[#This Row],[Minecraft Season Pass]]="Yes"),"Yes","No")</f>
        <v>No</v>
      </c>
      <c r="P3482" t="str">
        <f>IF(OR(Tabela1[[#This Row],[EA Play Season Pass]]="Yes",Tabela1[[#This Row],[Minecraft Season Pass]]="Yes"),"Yes","No")</f>
        <v>Yes</v>
      </c>
      <c r="Q3482">
        <v>32</v>
      </c>
      <c r="R3482" s="2"/>
    </row>
    <row r="3483" spans="1:18" x14ac:dyDescent="0.25">
      <c r="A3483">
        <v>3482</v>
      </c>
      <c r="B3483" t="s">
        <v>5517</v>
      </c>
      <c r="C3483" t="s">
        <v>10</v>
      </c>
      <c r="D3483" s="50">
        <v>45068</v>
      </c>
      <c r="E3483">
        <f>YEAR(Tabela1[[#This Row],[Start Date]])</f>
        <v>2023</v>
      </c>
      <c r="F3483">
        <f>ROUNDUP(MONTH(Tabela1[[#This Row],[Start Date]])/3,0)</f>
        <v>2</v>
      </c>
      <c r="G3483" t="s">
        <v>8</v>
      </c>
      <c r="H3483">
        <v>5</v>
      </c>
      <c r="I3483" t="s">
        <v>14</v>
      </c>
      <c r="J3483" t="s">
        <v>11</v>
      </c>
      <c r="K3483">
        <v>0</v>
      </c>
      <c r="L3483" t="s">
        <v>11</v>
      </c>
      <c r="M3483">
        <v>0</v>
      </c>
      <c r="N3483">
        <v>2</v>
      </c>
      <c r="O3483" t="str">
        <f>IF(AND(Tabela1[[#This Row],[EA Play Season Pass]]="Yes",Tabela1[[#This Row],[Minecraft Season Pass]]="Yes"),"Yes","No")</f>
        <v>No</v>
      </c>
      <c r="P3483" t="str">
        <f>IF(OR(Tabela1[[#This Row],[EA Play Season Pass]]="Yes",Tabela1[[#This Row],[Minecraft Season Pass]]="Yes"),"Yes","No")</f>
        <v>No</v>
      </c>
      <c r="Q3483">
        <v>3</v>
      </c>
      <c r="R3483" s="2"/>
    </row>
    <row r="3484" spans="1:18" x14ac:dyDescent="0.25">
      <c r="A3484">
        <v>3483</v>
      </c>
      <c r="B3484" t="s">
        <v>5518</v>
      </c>
      <c r="C3484" t="s">
        <v>7</v>
      </c>
      <c r="D3484" s="50">
        <v>45068</v>
      </c>
      <c r="E3484">
        <f>YEAR(Tabela1[[#This Row],[Start Date]])</f>
        <v>2023</v>
      </c>
      <c r="F3484">
        <f>ROUNDUP(MONTH(Tabela1[[#This Row],[Start Date]])/3,0)</f>
        <v>2</v>
      </c>
      <c r="G3484" t="s">
        <v>8</v>
      </c>
      <c r="H3484">
        <v>15</v>
      </c>
      <c r="I3484" t="s">
        <v>12</v>
      </c>
      <c r="J3484" t="s">
        <v>11</v>
      </c>
      <c r="K3484">
        <v>0</v>
      </c>
      <c r="L3484" t="s">
        <v>11</v>
      </c>
      <c r="M3484">
        <v>0</v>
      </c>
      <c r="N3484">
        <v>2</v>
      </c>
      <c r="O3484" t="str">
        <f>IF(AND(Tabela1[[#This Row],[EA Play Season Pass]]="Yes",Tabela1[[#This Row],[Minecraft Season Pass]]="Yes"),"Yes","No")</f>
        <v>No</v>
      </c>
      <c r="P3484" t="str">
        <f>IF(OR(Tabela1[[#This Row],[EA Play Season Pass]]="Yes",Tabela1[[#This Row],[Minecraft Season Pass]]="Yes"),"Yes","No")</f>
        <v>No</v>
      </c>
      <c r="Q3484">
        <v>13</v>
      </c>
      <c r="R3484" s="2"/>
    </row>
    <row r="3485" spans="1:18" x14ac:dyDescent="0.25">
      <c r="A3485">
        <v>3484</v>
      </c>
      <c r="B3485" t="s">
        <v>5519</v>
      </c>
      <c r="C3485" t="s">
        <v>7</v>
      </c>
      <c r="D3485" s="50">
        <v>45068</v>
      </c>
      <c r="E3485">
        <f>YEAR(Tabela1[[#This Row],[Start Date]])</f>
        <v>2023</v>
      </c>
      <c r="F3485">
        <f>ROUNDUP(MONTH(Tabela1[[#This Row],[Start Date]])/3,0)</f>
        <v>2</v>
      </c>
      <c r="G3485" t="s">
        <v>11</v>
      </c>
      <c r="H3485">
        <v>15</v>
      </c>
      <c r="I3485" t="s">
        <v>9</v>
      </c>
      <c r="J3485" t="s">
        <v>8</v>
      </c>
      <c r="K3485">
        <v>30</v>
      </c>
      <c r="L3485" t="s">
        <v>8</v>
      </c>
      <c r="M3485">
        <v>20</v>
      </c>
      <c r="N3485">
        <v>2</v>
      </c>
      <c r="O3485" t="str">
        <f>IF(AND(Tabela1[[#This Row],[EA Play Season Pass]]="Yes",Tabela1[[#This Row],[Minecraft Season Pass]]="Yes"),"Yes","No")</f>
        <v>Yes</v>
      </c>
      <c r="P3485" t="str">
        <f>IF(OR(Tabela1[[#This Row],[EA Play Season Pass]]="Yes",Tabela1[[#This Row],[Minecraft Season Pass]]="Yes"),"Yes","No")</f>
        <v>Yes</v>
      </c>
      <c r="Q3485">
        <v>63</v>
      </c>
      <c r="R3485" s="2"/>
    </row>
    <row r="3486" spans="1:18" x14ac:dyDescent="0.25">
      <c r="A3486">
        <v>3485</v>
      </c>
      <c r="B3486" t="s">
        <v>5520</v>
      </c>
      <c r="C3486" t="s">
        <v>10</v>
      </c>
      <c r="D3486" s="50">
        <v>45068</v>
      </c>
      <c r="E3486">
        <f>YEAR(Tabela1[[#This Row],[Start Date]])</f>
        <v>2023</v>
      </c>
      <c r="F3486">
        <f>ROUNDUP(MONTH(Tabela1[[#This Row],[Start Date]])/3,0)</f>
        <v>2</v>
      </c>
      <c r="G3486" t="s">
        <v>8</v>
      </c>
      <c r="H3486">
        <v>5</v>
      </c>
      <c r="I3486" t="s">
        <v>12</v>
      </c>
      <c r="J3486" t="s">
        <v>11</v>
      </c>
      <c r="K3486">
        <v>0</v>
      </c>
      <c r="L3486" t="s">
        <v>11</v>
      </c>
      <c r="M3486">
        <v>0</v>
      </c>
      <c r="N3486">
        <v>2</v>
      </c>
      <c r="O3486" t="str">
        <f>IF(AND(Tabela1[[#This Row],[EA Play Season Pass]]="Yes",Tabela1[[#This Row],[Minecraft Season Pass]]="Yes"),"Yes","No")</f>
        <v>No</v>
      </c>
      <c r="P3486" t="str">
        <f>IF(OR(Tabela1[[#This Row],[EA Play Season Pass]]="Yes",Tabela1[[#This Row],[Minecraft Season Pass]]="Yes"),"Yes","No")</f>
        <v>No</v>
      </c>
      <c r="Q3486">
        <v>3</v>
      </c>
      <c r="R3486" s="2"/>
    </row>
    <row r="3487" spans="1:18" x14ac:dyDescent="0.25">
      <c r="A3487">
        <v>3486</v>
      </c>
      <c r="B3487" t="s">
        <v>5521</v>
      </c>
      <c r="C3487" t="s">
        <v>10</v>
      </c>
      <c r="D3487" s="50">
        <v>45069</v>
      </c>
      <c r="E3487">
        <f>YEAR(Tabela1[[#This Row],[Start Date]])</f>
        <v>2023</v>
      </c>
      <c r="F3487">
        <f>ROUNDUP(MONTH(Tabela1[[#This Row],[Start Date]])/3,0)</f>
        <v>2</v>
      </c>
      <c r="G3487" t="s">
        <v>8</v>
      </c>
      <c r="H3487">
        <v>5</v>
      </c>
      <c r="I3487" t="s">
        <v>12</v>
      </c>
      <c r="J3487" t="s">
        <v>8</v>
      </c>
      <c r="K3487">
        <v>30</v>
      </c>
      <c r="L3487" t="s">
        <v>8</v>
      </c>
      <c r="M3487">
        <v>20</v>
      </c>
      <c r="N3487">
        <v>3</v>
      </c>
      <c r="O3487" t="str">
        <f>IF(AND(Tabela1[[#This Row],[EA Play Season Pass]]="Yes",Tabela1[[#This Row],[Minecraft Season Pass]]="Yes"),"Yes","No")</f>
        <v>Yes</v>
      </c>
      <c r="P3487" t="str">
        <f>IF(OR(Tabela1[[#This Row],[EA Play Season Pass]]="Yes",Tabela1[[#This Row],[Minecraft Season Pass]]="Yes"),"Yes","No")</f>
        <v>Yes</v>
      </c>
      <c r="Q3487">
        <v>52</v>
      </c>
      <c r="R3487" s="2"/>
    </row>
    <row r="3488" spans="1:18" x14ac:dyDescent="0.25">
      <c r="A3488">
        <v>3487</v>
      </c>
      <c r="B3488" t="s">
        <v>1885</v>
      </c>
      <c r="C3488" t="s">
        <v>7</v>
      </c>
      <c r="D3488" s="50">
        <v>45069</v>
      </c>
      <c r="E3488">
        <f>YEAR(Tabela1[[#This Row],[Start Date]])</f>
        <v>2023</v>
      </c>
      <c r="F3488">
        <f>ROUNDUP(MONTH(Tabela1[[#This Row],[Start Date]])/3,0)</f>
        <v>2</v>
      </c>
      <c r="G3488" t="s">
        <v>8</v>
      </c>
      <c r="H3488">
        <v>15</v>
      </c>
      <c r="I3488" t="s">
        <v>12</v>
      </c>
      <c r="J3488" t="s">
        <v>8</v>
      </c>
      <c r="K3488">
        <v>30</v>
      </c>
      <c r="L3488" t="s">
        <v>11</v>
      </c>
      <c r="M3488">
        <v>0</v>
      </c>
      <c r="N3488">
        <v>3</v>
      </c>
      <c r="O3488" t="str">
        <f>IF(AND(Tabela1[[#This Row],[EA Play Season Pass]]="Yes",Tabela1[[#This Row],[Minecraft Season Pass]]="Yes"),"Yes","No")</f>
        <v>No</v>
      </c>
      <c r="P3488" t="str">
        <f>IF(OR(Tabela1[[#This Row],[EA Play Season Pass]]="Yes",Tabela1[[#This Row],[Minecraft Season Pass]]="Yes"),"Yes","No")</f>
        <v>Yes</v>
      </c>
      <c r="Q3488">
        <v>42</v>
      </c>
      <c r="R3488" s="2"/>
    </row>
    <row r="3489" spans="1:18" x14ac:dyDescent="0.25">
      <c r="A3489">
        <v>3488</v>
      </c>
      <c r="B3489" t="s">
        <v>5522</v>
      </c>
      <c r="C3489" t="s">
        <v>7</v>
      </c>
      <c r="D3489" s="50">
        <v>45069</v>
      </c>
      <c r="E3489">
        <f>YEAR(Tabela1[[#This Row],[Start Date]])</f>
        <v>2023</v>
      </c>
      <c r="F3489">
        <f>ROUNDUP(MONTH(Tabela1[[#This Row],[Start Date]])/3,0)</f>
        <v>2</v>
      </c>
      <c r="G3489" t="s">
        <v>8</v>
      </c>
      <c r="H3489">
        <v>15</v>
      </c>
      <c r="I3489" t="s">
        <v>9</v>
      </c>
      <c r="J3489" t="s">
        <v>8</v>
      </c>
      <c r="K3489">
        <v>30</v>
      </c>
      <c r="L3489" t="s">
        <v>11</v>
      </c>
      <c r="M3489">
        <v>0</v>
      </c>
      <c r="N3489">
        <v>1</v>
      </c>
      <c r="O3489" t="str">
        <f>IF(AND(Tabela1[[#This Row],[EA Play Season Pass]]="Yes",Tabela1[[#This Row],[Minecraft Season Pass]]="Yes"),"Yes","No")</f>
        <v>No</v>
      </c>
      <c r="P3489" t="str">
        <f>IF(OR(Tabela1[[#This Row],[EA Play Season Pass]]="Yes",Tabela1[[#This Row],[Minecraft Season Pass]]="Yes"),"Yes","No")</f>
        <v>Yes</v>
      </c>
      <c r="Q3489">
        <v>44</v>
      </c>
      <c r="R3489" s="2"/>
    </row>
    <row r="3490" spans="1:18" x14ac:dyDescent="0.25">
      <c r="A3490">
        <v>3489</v>
      </c>
      <c r="B3490" t="s">
        <v>5523</v>
      </c>
      <c r="C3490" t="s">
        <v>7</v>
      </c>
      <c r="D3490" s="50">
        <v>45069</v>
      </c>
      <c r="E3490">
        <f>YEAR(Tabela1[[#This Row],[Start Date]])</f>
        <v>2023</v>
      </c>
      <c r="F3490">
        <f>ROUNDUP(MONTH(Tabela1[[#This Row],[Start Date]])/3,0)</f>
        <v>2</v>
      </c>
      <c r="G3490" t="s">
        <v>11</v>
      </c>
      <c r="H3490">
        <v>15</v>
      </c>
      <c r="I3490" t="s">
        <v>14</v>
      </c>
      <c r="J3490" t="s">
        <v>11</v>
      </c>
      <c r="K3490">
        <v>0</v>
      </c>
      <c r="L3490" t="s">
        <v>8</v>
      </c>
      <c r="M3490">
        <v>20</v>
      </c>
      <c r="N3490">
        <v>3</v>
      </c>
      <c r="O3490" t="str">
        <f>IF(AND(Tabela1[[#This Row],[EA Play Season Pass]]="Yes",Tabela1[[#This Row],[Minecraft Season Pass]]="Yes"),"Yes","No")</f>
        <v>No</v>
      </c>
      <c r="P3490" t="str">
        <f>IF(OR(Tabela1[[#This Row],[EA Play Season Pass]]="Yes",Tabela1[[#This Row],[Minecraft Season Pass]]="Yes"),"Yes","No")</f>
        <v>Yes</v>
      </c>
      <c r="Q3490">
        <v>32</v>
      </c>
      <c r="R3490" s="2"/>
    </row>
    <row r="3491" spans="1:18" x14ac:dyDescent="0.25">
      <c r="A3491">
        <v>3490</v>
      </c>
      <c r="B3491" t="s">
        <v>5524</v>
      </c>
      <c r="C3491" t="s">
        <v>7</v>
      </c>
      <c r="D3491" s="50">
        <v>45069</v>
      </c>
      <c r="E3491">
        <f>YEAR(Tabela1[[#This Row],[Start Date]])</f>
        <v>2023</v>
      </c>
      <c r="F3491">
        <f>ROUNDUP(MONTH(Tabela1[[#This Row],[Start Date]])/3,0)</f>
        <v>2</v>
      </c>
      <c r="G3491" t="s">
        <v>11</v>
      </c>
      <c r="H3491">
        <v>15</v>
      </c>
      <c r="I3491" t="s">
        <v>9</v>
      </c>
      <c r="J3491" t="s">
        <v>8</v>
      </c>
      <c r="K3491">
        <v>30</v>
      </c>
      <c r="L3491" t="s">
        <v>11</v>
      </c>
      <c r="M3491">
        <v>0</v>
      </c>
      <c r="N3491">
        <v>2</v>
      </c>
      <c r="O3491" t="str">
        <f>IF(AND(Tabela1[[#This Row],[EA Play Season Pass]]="Yes",Tabela1[[#This Row],[Minecraft Season Pass]]="Yes"),"Yes","No")</f>
        <v>No</v>
      </c>
      <c r="P3491" t="str">
        <f>IF(OR(Tabela1[[#This Row],[EA Play Season Pass]]="Yes",Tabela1[[#This Row],[Minecraft Season Pass]]="Yes"),"Yes","No")</f>
        <v>Yes</v>
      </c>
      <c r="Q3491">
        <v>43</v>
      </c>
      <c r="R3491" s="2"/>
    </row>
    <row r="3492" spans="1:18" x14ac:dyDescent="0.25">
      <c r="A3492">
        <v>3491</v>
      </c>
      <c r="B3492" t="s">
        <v>5525</v>
      </c>
      <c r="C3492" t="s">
        <v>10</v>
      </c>
      <c r="D3492" s="50">
        <v>45069</v>
      </c>
      <c r="E3492">
        <f>YEAR(Tabela1[[#This Row],[Start Date]])</f>
        <v>2023</v>
      </c>
      <c r="F3492">
        <f>ROUNDUP(MONTH(Tabela1[[#This Row],[Start Date]])/3,0)</f>
        <v>2</v>
      </c>
      <c r="G3492" t="s">
        <v>8</v>
      </c>
      <c r="H3492">
        <v>5</v>
      </c>
      <c r="I3492" t="s">
        <v>14</v>
      </c>
      <c r="J3492" t="s">
        <v>11</v>
      </c>
      <c r="K3492">
        <v>0</v>
      </c>
      <c r="L3492" t="s">
        <v>11</v>
      </c>
      <c r="M3492">
        <v>0</v>
      </c>
      <c r="N3492">
        <v>3</v>
      </c>
      <c r="O3492" t="str">
        <f>IF(AND(Tabela1[[#This Row],[EA Play Season Pass]]="Yes",Tabela1[[#This Row],[Minecraft Season Pass]]="Yes"),"Yes","No")</f>
        <v>No</v>
      </c>
      <c r="P3492" t="str">
        <f>IF(OR(Tabela1[[#This Row],[EA Play Season Pass]]="Yes",Tabela1[[#This Row],[Minecraft Season Pass]]="Yes"),"Yes","No")</f>
        <v>No</v>
      </c>
      <c r="Q3492">
        <v>2</v>
      </c>
      <c r="R3492" s="2"/>
    </row>
    <row r="3493" spans="1:18" x14ac:dyDescent="0.25">
      <c r="A3493">
        <v>3492</v>
      </c>
      <c r="B3493" t="s">
        <v>5526</v>
      </c>
      <c r="C3493" t="s">
        <v>10</v>
      </c>
      <c r="D3493" s="50">
        <v>45069</v>
      </c>
      <c r="E3493">
        <f>YEAR(Tabela1[[#This Row],[Start Date]])</f>
        <v>2023</v>
      </c>
      <c r="F3493">
        <f>ROUNDUP(MONTH(Tabela1[[#This Row],[Start Date]])/3,0)</f>
        <v>2</v>
      </c>
      <c r="G3493" t="s">
        <v>11</v>
      </c>
      <c r="H3493">
        <v>5</v>
      </c>
      <c r="I3493" t="s">
        <v>9</v>
      </c>
      <c r="J3493" t="s">
        <v>11</v>
      </c>
      <c r="K3493">
        <v>0</v>
      </c>
      <c r="L3493" t="s">
        <v>8</v>
      </c>
      <c r="M3493">
        <v>20</v>
      </c>
      <c r="N3493">
        <v>2</v>
      </c>
      <c r="O3493" t="str">
        <f>IF(AND(Tabela1[[#This Row],[EA Play Season Pass]]="Yes",Tabela1[[#This Row],[Minecraft Season Pass]]="Yes"),"Yes","No")</f>
        <v>No</v>
      </c>
      <c r="P3493" t="str">
        <f>IF(OR(Tabela1[[#This Row],[EA Play Season Pass]]="Yes",Tabela1[[#This Row],[Minecraft Season Pass]]="Yes"),"Yes","No")</f>
        <v>Yes</v>
      </c>
      <c r="Q3493">
        <v>23</v>
      </c>
      <c r="R3493" s="2"/>
    </row>
    <row r="3494" spans="1:18" x14ac:dyDescent="0.25">
      <c r="A3494">
        <v>3493</v>
      </c>
      <c r="B3494" t="s">
        <v>4612</v>
      </c>
      <c r="C3494" t="s">
        <v>7</v>
      </c>
      <c r="D3494" s="50">
        <v>45070</v>
      </c>
      <c r="E3494">
        <f>YEAR(Tabela1[[#This Row],[Start Date]])</f>
        <v>2023</v>
      </c>
      <c r="F3494">
        <f>ROUNDUP(MONTH(Tabela1[[#This Row],[Start Date]])/3,0)</f>
        <v>2</v>
      </c>
      <c r="G3494" t="s">
        <v>11</v>
      </c>
      <c r="H3494">
        <v>15</v>
      </c>
      <c r="I3494" t="s">
        <v>9</v>
      </c>
      <c r="J3494" t="s">
        <v>8</v>
      </c>
      <c r="K3494">
        <v>30</v>
      </c>
      <c r="L3494" t="s">
        <v>8</v>
      </c>
      <c r="M3494">
        <v>20</v>
      </c>
      <c r="N3494">
        <v>3</v>
      </c>
      <c r="O3494" t="str">
        <f>IF(AND(Tabela1[[#This Row],[EA Play Season Pass]]="Yes",Tabela1[[#This Row],[Minecraft Season Pass]]="Yes"),"Yes","No")</f>
        <v>Yes</v>
      </c>
      <c r="P3494" t="str">
        <f>IF(OR(Tabela1[[#This Row],[EA Play Season Pass]]="Yes",Tabela1[[#This Row],[Minecraft Season Pass]]="Yes"),"Yes","No")</f>
        <v>Yes</v>
      </c>
      <c r="Q3494">
        <v>62</v>
      </c>
      <c r="R3494" s="2"/>
    </row>
    <row r="3495" spans="1:18" x14ac:dyDescent="0.25">
      <c r="A3495">
        <v>3494</v>
      </c>
      <c r="B3495" t="s">
        <v>5527</v>
      </c>
      <c r="C3495" t="s">
        <v>10</v>
      </c>
      <c r="D3495" s="50">
        <v>45070</v>
      </c>
      <c r="E3495">
        <f>YEAR(Tabela1[[#This Row],[Start Date]])</f>
        <v>2023</v>
      </c>
      <c r="F3495">
        <f>ROUNDUP(MONTH(Tabela1[[#This Row],[Start Date]])/3,0)</f>
        <v>2</v>
      </c>
      <c r="G3495" t="s">
        <v>8</v>
      </c>
      <c r="H3495">
        <v>5</v>
      </c>
      <c r="I3495" t="s">
        <v>12</v>
      </c>
      <c r="J3495" t="s">
        <v>11</v>
      </c>
      <c r="K3495">
        <v>0</v>
      </c>
      <c r="L3495" t="s">
        <v>8</v>
      </c>
      <c r="M3495">
        <v>20</v>
      </c>
      <c r="N3495">
        <v>2</v>
      </c>
      <c r="O3495" t="str">
        <f>IF(AND(Tabela1[[#This Row],[EA Play Season Pass]]="Yes",Tabela1[[#This Row],[Minecraft Season Pass]]="Yes"),"Yes","No")</f>
        <v>No</v>
      </c>
      <c r="P3495" t="str">
        <f>IF(OR(Tabela1[[#This Row],[EA Play Season Pass]]="Yes",Tabela1[[#This Row],[Minecraft Season Pass]]="Yes"),"Yes","No")</f>
        <v>Yes</v>
      </c>
      <c r="Q3495">
        <v>23</v>
      </c>
      <c r="R3495" s="2"/>
    </row>
    <row r="3496" spans="1:18" x14ac:dyDescent="0.25">
      <c r="A3496">
        <v>3495</v>
      </c>
      <c r="B3496" t="s">
        <v>5528</v>
      </c>
      <c r="C3496" t="s">
        <v>10</v>
      </c>
      <c r="D3496" s="50">
        <v>45070</v>
      </c>
      <c r="E3496">
        <f>YEAR(Tabela1[[#This Row],[Start Date]])</f>
        <v>2023</v>
      </c>
      <c r="F3496">
        <f>ROUNDUP(MONTH(Tabela1[[#This Row],[Start Date]])/3,0)</f>
        <v>2</v>
      </c>
      <c r="G3496" t="s">
        <v>8</v>
      </c>
      <c r="H3496">
        <v>5</v>
      </c>
      <c r="I3496" t="s">
        <v>14</v>
      </c>
      <c r="J3496" t="s">
        <v>8</v>
      </c>
      <c r="K3496">
        <v>30</v>
      </c>
      <c r="L3496" t="s">
        <v>8</v>
      </c>
      <c r="M3496">
        <v>20</v>
      </c>
      <c r="N3496">
        <v>1</v>
      </c>
      <c r="O3496" t="str">
        <f>IF(AND(Tabela1[[#This Row],[EA Play Season Pass]]="Yes",Tabela1[[#This Row],[Minecraft Season Pass]]="Yes"),"Yes","No")</f>
        <v>Yes</v>
      </c>
      <c r="P3496" t="str">
        <f>IF(OR(Tabela1[[#This Row],[EA Play Season Pass]]="Yes",Tabela1[[#This Row],[Minecraft Season Pass]]="Yes"),"Yes","No")</f>
        <v>Yes</v>
      </c>
      <c r="Q3496">
        <v>54</v>
      </c>
      <c r="R3496" s="2"/>
    </row>
    <row r="3497" spans="1:18" x14ac:dyDescent="0.25">
      <c r="A3497">
        <v>3496</v>
      </c>
      <c r="B3497" t="s">
        <v>5529</v>
      </c>
      <c r="C3497" t="s">
        <v>10</v>
      </c>
      <c r="D3497" s="50">
        <v>45070</v>
      </c>
      <c r="E3497">
        <f>YEAR(Tabela1[[#This Row],[Start Date]])</f>
        <v>2023</v>
      </c>
      <c r="F3497">
        <f>ROUNDUP(MONTH(Tabela1[[#This Row],[Start Date]])/3,0)</f>
        <v>2</v>
      </c>
      <c r="G3497" t="s">
        <v>8</v>
      </c>
      <c r="H3497">
        <v>5</v>
      </c>
      <c r="I3497" t="s">
        <v>12</v>
      </c>
      <c r="J3497" t="s">
        <v>8</v>
      </c>
      <c r="K3497">
        <v>30</v>
      </c>
      <c r="L3497" t="s">
        <v>11</v>
      </c>
      <c r="M3497">
        <v>0</v>
      </c>
      <c r="N3497">
        <v>3</v>
      </c>
      <c r="O3497" t="str">
        <f>IF(AND(Tabela1[[#This Row],[EA Play Season Pass]]="Yes",Tabela1[[#This Row],[Minecraft Season Pass]]="Yes"),"Yes","No")</f>
        <v>No</v>
      </c>
      <c r="P3497" t="str">
        <f>IF(OR(Tabela1[[#This Row],[EA Play Season Pass]]="Yes",Tabela1[[#This Row],[Minecraft Season Pass]]="Yes"),"Yes","No")</f>
        <v>Yes</v>
      </c>
      <c r="Q3497">
        <v>32</v>
      </c>
      <c r="R3497" s="2"/>
    </row>
    <row r="3498" spans="1:18" x14ac:dyDescent="0.25">
      <c r="A3498">
        <v>3497</v>
      </c>
      <c r="B3498" t="s">
        <v>2509</v>
      </c>
      <c r="C3498" t="s">
        <v>13</v>
      </c>
      <c r="D3498" s="50">
        <v>45070</v>
      </c>
      <c r="E3498">
        <f>YEAR(Tabela1[[#This Row],[Start Date]])</f>
        <v>2023</v>
      </c>
      <c r="F3498">
        <f>ROUNDUP(MONTH(Tabela1[[#This Row],[Start Date]])/3,0)</f>
        <v>2</v>
      </c>
      <c r="G3498" t="s">
        <v>8</v>
      </c>
      <c r="H3498">
        <v>10</v>
      </c>
      <c r="I3498" t="s">
        <v>9</v>
      </c>
      <c r="J3498" t="s">
        <v>11</v>
      </c>
      <c r="K3498">
        <v>0</v>
      </c>
      <c r="L3498" t="s">
        <v>11</v>
      </c>
      <c r="M3498">
        <v>0</v>
      </c>
      <c r="N3498">
        <v>1</v>
      </c>
      <c r="O3498" t="str">
        <f>IF(AND(Tabela1[[#This Row],[EA Play Season Pass]]="Yes",Tabela1[[#This Row],[Minecraft Season Pass]]="Yes"),"Yes","No")</f>
        <v>No</v>
      </c>
      <c r="P3498" t="str">
        <f>IF(OR(Tabela1[[#This Row],[EA Play Season Pass]]="Yes",Tabela1[[#This Row],[Minecraft Season Pass]]="Yes"),"Yes","No")</f>
        <v>No</v>
      </c>
      <c r="Q3498">
        <v>9</v>
      </c>
      <c r="R3498" s="2"/>
    </row>
    <row r="3499" spans="1:18" x14ac:dyDescent="0.25">
      <c r="A3499">
        <v>3498</v>
      </c>
      <c r="B3499" t="s">
        <v>1800</v>
      </c>
      <c r="C3499" t="s">
        <v>7</v>
      </c>
      <c r="D3499" s="50">
        <v>45070</v>
      </c>
      <c r="E3499">
        <f>YEAR(Tabela1[[#This Row],[Start Date]])</f>
        <v>2023</v>
      </c>
      <c r="F3499">
        <f>ROUNDUP(MONTH(Tabela1[[#This Row],[Start Date]])/3,0)</f>
        <v>2</v>
      </c>
      <c r="G3499" t="s">
        <v>8</v>
      </c>
      <c r="H3499">
        <v>15</v>
      </c>
      <c r="I3499" t="s">
        <v>12</v>
      </c>
      <c r="J3499" t="s">
        <v>8</v>
      </c>
      <c r="K3499">
        <v>30</v>
      </c>
      <c r="L3499" t="s">
        <v>11</v>
      </c>
      <c r="M3499">
        <v>0</v>
      </c>
      <c r="N3499">
        <v>3</v>
      </c>
      <c r="O3499" t="str">
        <f>IF(AND(Tabela1[[#This Row],[EA Play Season Pass]]="Yes",Tabela1[[#This Row],[Minecraft Season Pass]]="Yes"),"Yes","No")</f>
        <v>No</v>
      </c>
      <c r="P3499" t="str">
        <f>IF(OR(Tabela1[[#This Row],[EA Play Season Pass]]="Yes",Tabela1[[#This Row],[Minecraft Season Pass]]="Yes"),"Yes","No")</f>
        <v>Yes</v>
      </c>
      <c r="Q3499">
        <v>42</v>
      </c>
      <c r="R3499" s="2"/>
    </row>
    <row r="3500" spans="1:18" x14ac:dyDescent="0.25">
      <c r="A3500">
        <v>3499</v>
      </c>
      <c r="B3500" t="s">
        <v>3203</v>
      </c>
      <c r="C3500" t="s">
        <v>13</v>
      </c>
      <c r="D3500" s="50">
        <v>45070</v>
      </c>
      <c r="E3500">
        <f>YEAR(Tabela1[[#This Row],[Start Date]])</f>
        <v>2023</v>
      </c>
      <c r="F3500">
        <f>ROUNDUP(MONTH(Tabela1[[#This Row],[Start Date]])/3,0)</f>
        <v>2</v>
      </c>
      <c r="G3500" t="s">
        <v>8</v>
      </c>
      <c r="H3500">
        <v>10</v>
      </c>
      <c r="I3500" t="s">
        <v>9</v>
      </c>
      <c r="J3500" t="s">
        <v>8</v>
      </c>
      <c r="K3500">
        <v>30</v>
      </c>
      <c r="L3500" t="s">
        <v>8</v>
      </c>
      <c r="M3500">
        <v>20</v>
      </c>
      <c r="N3500">
        <v>2</v>
      </c>
      <c r="O3500" t="str">
        <f>IF(AND(Tabela1[[#This Row],[EA Play Season Pass]]="Yes",Tabela1[[#This Row],[Minecraft Season Pass]]="Yes"),"Yes","No")</f>
        <v>Yes</v>
      </c>
      <c r="P3500" t="str">
        <f>IF(OR(Tabela1[[#This Row],[EA Play Season Pass]]="Yes",Tabela1[[#This Row],[Minecraft Season Pass]]="Yes"),"Yes","No")</f>
        <v>Yes</v>
      </c>
      <c r="Q3500">
        <v>58</v>
      </c>
      <c r="R3500" s="2"/>
    </row>
    <row r="3501" spans="1:18" x14ac:dyDescent="0.25">
      <c r="A3501">
        <v>3500</v>
      </c>
      <c r="B3501" t="s">
        <v>5530</v>
      </c>
      <c r="C3501" t="s">
        <v>7</v>
      </c>
      <c r="D3501" s="50">
        <v>45070</v>
      </c>
      <c r="E3501">
        <f>YEAR(Tabela1[[#This Row],[Start Date]])</f>
        <v>2023</v>
      </c>
      <c r="F3501">
        <f>ROUNDUP(MONTH(Tabela1[[#This Row],[Start Date]])/3,0)</f>
        <v>2</v>
      </c>
      <c r="G3501" t="s">
        <v>11</v>
      </c>
      <c r="H3501">
        <v>15</v>
      </c>
      <c r="I3501" t="s">
        <v>12</v>
      </c>
      <c r="J3501" t="s">
        <v>11</v>
      </c>
      <c r="K3501">
        <v>0</v>
      </c>
      <c r="L3501" t="s">
        <v>8</v>
      </c>
      <c r="M3501">
        <v>20</v>
      </c>
      <c r="N3501">
        <v>2</v>
      </c>
      <c r="O3501" t="str">
        <f>IF(AND(Tabela1[[#This Row],[EA Play Season Pass]]="Yes",Tabela1[[#This Row],[Minecraft Season Pass]]="Yes"),"Yes","No")</f>
        <v>No</v>
      </c>
      <c r="P3501" t="str">
        <f>IF(OR(Tabela1[[#This Row],[EA Play Season Pass]]="Yes",Tabela1[[#This Row],[Minecraft Season Pass]]="Yes"),"Yes","No")</f>
        <v>Yes</v>
      </c>
      <c r="Q3501">
        <v>33</v>
      </c>
      <c r="R3501" s="2"/>
    </row>
    <row r="3502" spans="1:18" x14ac:dyDescent="0.25">
      <c r="A3502">
        <v>3501</v>
      </c>
      <c r="B3502" t="s">
        <v>5531</v>
      </c>
      <c r="C3502" t="s">
        <v>13</v>
      </c>
      <c r="D3502" s="50">
        <v>45071</v>
      </c>
      <c r="E3502">
        <f>YEAR(Tabela1[[#This Row],[Start Date]])</f>
        <v>2023</v>
      </c>
      <c r="F3502">
        <f>ROUNDUP(MONTH(Tabela1[[#This Row],[Start Date]])/3,0)</f>
        <v>2</v>
      </c>
      <c r="G3502" t="s">
        <v>11</v>
      </c>
      <c r="H3502">
        <v>10</v>
      </c>
      <c r="I3502" t="s">
        <v>14</v>
      </c>
      <c r="J3502" t="s">
        <v>11</v>
      </c>
      <c r="K3502">
        <v>0</v>
      </c>
      <c r="L3502" t="s">
        <v>8</v>
      </c>
      <c r="M3502">
        <v>20</v>
      </c>
      <c r="N3502">
        <v>1</v>
      </c>
      <c r="O3502" t="str">
        <f>IF(AND(Tabela1[[#This Row],[EA Play Season Pass]]="Yes",Tabela1[[#This Row],[Minecraft Season Pass]]="Yes"),"Yes","No")</f>
        <v>No</v>
      </c>
      <c r="P3502" t="str">
        <f>IF(OR(Tabela1[[#This Row],[EA Play Season Pass]]="Yes",Tabela1[[#This Row],[Minecraft Season Pass]]="Yes"),"Yes","No")</f>
        <v>Yes</v>
      </c>
      <c r="Q3502">
        <v>29</v>
      </c>
      <c r="R3502" s="2"/>
    </row>
    <row r="3503" spans="1:18" x14ac:dyDescent="0.25">
      <c r="A3503">
        <v>3502</v>
      </c>
      <c r="B3503" t="s">
        <v>5532</v>
      </c>
      <c r="C3503" t="s">
        <v>10</v>
      </c>
      <c r="D3503" s="50">
        <v>45071</v>
      </c>
      <c r="E3503">
        <f>YEAR(Tabela1[[#This Row],[Start Date]])</f>
        <v>2023</v>
      </c>
      <c r="F3503">
        <f>ROUNDUP(MONTH(Tabela1[[#This Row],[Start Date]])/3,0)</f>
        <v>2</v>
      </c>
      <c r="G3503" t="s">
        <v>11</v>
      </c>
      <c r="H3503">
        <v>5</v>
      </c>
      <c r="I3503" t="s">
        <v>9</v>
      </c>
      <c r="J3503" t="s">
        <v>11</v>
      </c>
      <c r="K3503">
        <v>0</v>
      </c>
      <c r="L3503" t="s">
        <v>11</v>
      </c>
      <c r="M3503">
        <v>0</v>
      </c>
      <c r="N3503">
        <v>1</v>
      </c>
      <c r="O3503" t="str">
        <f>IF(AND(Tabela1[[#This Row],[EA Play Season Pass]]="Yes",Tabela1[[#This Row],[Minecraft Season Pass]]="Yes"),"Yes","No")</f>
        <v>No</v>
      </c>
      <c r="P3503" t="str">
        <f>IF(OR(Tabela1[[#This Row],[EA Play Season Pass]]="Yes",Tabela1[[#This Row],[Minecraft Season Pass]]="Yes"),"Yes","No")</f>
        <v>No</v>
      </c>
      <c r="Q3503">
        <v>4</v>
      </c>
      <c r="R3503" s="2"/>
    </row>
    <row r="3504" spans="1:18" x14ac:dyDescent="0.25">
      <c r="A3504">
        <v>3503</v>
      </c>
      <c r="B3504" t="s">
        <v>5533</v>
      </c>
      <c r="C3504" t="s">
        <v>7</v>
      </c>
      <c r="D3504" s="50">
        <v>45071</v>
      </c>
      <c r="E3504">
        <f>YEAR(Tabela1[[#This Row],[Start Date]])</f>
        <v>2023</v>
      </c>
      <c r="F3504">
        <f>ROUNDUP(MONTH(Tabela1[[#This Row],[Start Date]])/3,0)</f>
        <v>2</v>
      </c>
      <c r="G3504" t="s">
        <v>11</v>
      </c>
      <c r="H3504">
        <v>15</v>
      </c>
      <c r="I3504" t="s">
        <v>14</v>
      </c>
      <c r="J3504" t="s">
        <v>11</v>
      </c>
      <c r="K3504">
        <v>0</v>
      </c>
      <c r="L3504" t="s">
        <v>11</v>
      </c>
      <c r="M3504">
        <v>0</v>
      </c>
      <c r="N3504">
        <v>2</v>
      </c>
      <c r="O3504" t="str">
        <f>IF(AND(Tabela1[[#This Row],[EA Play Season Pass]]="Yes",Tabela1[[#This Row],[Minecraft Season Pass]]="Yes"),"Yes","No")</f>
        <v>No</v>
      </c>
      <c r="P3504" t="str">
        <f>IF(OR(Tabela1[[#This Row],[EA Play Season Pass]]="Yes",Tabela1[[#This Row],[Minecraft Season Pass]]="Yes"),"Yes","No")</f>
        <v>No</v>
      </c>
      <c r="Q3504">
        <v>13</v>
      </c>
      <c r="R3504" s="2"/>
    </row>
    <row r="3505" spans="1:18" x14ac:dyDescent="0.25">
      <c r="A3505">
        <v>3504</v>
      </c>
      <c r="B3505" t="s">
        <v>501</v>
      </c>
      <c r="C3505" t="s">
        <v>13</v>
      </c>
      <c r="D3505" s="50">
        <v>45071</v>
      </c>
      <c r="E3505">
        <f>YEAR(Tabela1[[#This Row],[Start Date]])</f>
        <v>2023</v>
      </c>
      <c r="F3505">
        <f>ROUNDUP(MONTH(Tabela1[[#This Row],[Start Date]])/3,0)</f>
        <v>2</v>
      </c>
      <c r="G3505" t="s">
        <v>8</v>
      </c>
      <c r="H3505">
        <v>10</v>
      </c>
      <c r="I3505" t="s">
        <v>14</v>
      </c>
      <c r="J3505" t="s">
        <v>11</v>
      </c>
      <c r="K3505">
        <v>0</v>
      </c>
      <c r="L3505" t="s">
        <v>11</v>
      </c>
      <c r="M3505">
        <v>0</v>
      </c>
      <c r="N3505">
        <v>2</v>
      </c>
      <c r="O3505" t="str">
        <f>IF(AND(Tabela1[[#This Row],[EA Play Season Pass]]="Yes",Tabela1[[#This Row],[Minecraft Season Pass]]="Yes"),"Yes","No")</f>
        <v>No</v>
      </c>
      <c r="P3505" t="str">
        <f>IF(OR(Tabela1[[#This Row],[EA Play Season Pass]]="Yes",Tabela1[[#This Row],[Minecraft Season Pass]]="Yes"),"Yes","No")</f>
        <v>No</v>
      </c>
      <c r="Q3505">
        <v>8</v>
      </c>
      <c r="R3505" s="2"/>
    </row>
    <row r="3506" spans="1:18" x14ac:dyDescent="0.25">
      <c r="A3506">
        <v>3505</v>
      </c>
      <c r="B3506" t="s">
        <v>791</v>
      </c>
      <c r="C3506" t="s">
        <v>7</v>
      </c>
      <c r="D3506" s="50">
        <v>45071</v>
      </c>
      <c r="E3506">
        <f>YEAR(Tabela1[[#This Row],[Start Date]])</f>
        <v>2023</v>
      </c>
      <c r="F3506">
        <f>ROUNDUP(MONTH(Tabela1[[#This Row],[Start Date]])/3,0)</f>
        <v>2</v>
      </c>
      <c r="G3506" t="s">
        <v>11</v>
      </c>
      <c r="H3506">
        <v>15</v>
      </c>
      <c r="I3506" t="s">
        <v>12</v>
      </c>
      <c r="J3506" t="s">
        <v>11</v>
      </c>
      <c r="K3506">
        <v>0</v>
      </c>
      <c r="L3506" t="s">
        <v>8</v>
      </c>
      <c r="M3506">
        <v>20</v>
      </c>
      <c r="N3506">
        <v>2</v>
      </c>
      <c r="O3506" t="str">
        <f>IF(AND(Tabela1[[#This Row],[EA Play Season Pass]]="Yes",Tabela1[[#This Row],[Minecraft Season Pass]]="Yes"),"Yes","No")</f>
        <v>No</v>
      </c>
      <c r="P3506" t="str">
        <f>IF(OR(Tabela1[[#This Row],[EA Play Season Pass]]="Yes",Tabela1[[#This Row],[Minecraft Season Pass]]="Yes"),"Yes","No")</f>
        <v>Yes</v>
      </c>
      <c r="Q3506">
        <v>33</v>
      </c>
      <c r="R3506" s="2"/>
    </row>
    <row r="3507" spans="1:18" x14ac:dyDescent="0.25">
      <c r="A3507">
        <v>3506</v>
      </c>
      <c r="B3507" t="s">
        <v>5534</v>
      </c>
      <c r="C3507" t="s">
        <v>13</v>
      </c>
      <c r="D3507" s="50">
        <v>45071</v>
      </c>
      <c r="E3507">
        <f>YEAR(Tabela1[[#This Row],[Start Date]])</f>
        <v>2023</v>
      </c>
      <c r="F3507">
        <f>ROUNDUP(MONTH(Tabela1[[#This Row],[Start Date]])/3,0)</f>
        <v>2</v>
      </c>
      <c r="G3507" t="s">
        <v>11</v>
      </c>
      <c r="H3507">
        <v>10</v>
      </c>
      <c r="I3507" t="s">
        <v>14</v>
      </c>
      <c r="J3507" t="s">
        <v>8</v>
      </c>
      <c r="K3507">
        <v>30</v>
      </c>
      <c r="L3507" t="s">
        <v>8</v>
      </c>
      <c r="M3507">
        <v>20</v>
      </c>
      <c r="N3507">
        <v>1</v>
      </c>
      <c r="O3507" t="str">
        <f>IF(AND(Tabela1[[#This Row],[EA Play Season Pass]]="Yes",Tabela1[[#This Row],[Minecraft Season Pass]]="Yes"),"Yes","No")</f>
        <v>Yes</v>
      </c>
      <c r="P3507" t="str">
        <f>IF(OR(Tabela1[[#This Row],[EA Play Season Pass]]="Yes",Tabela1[[#This Row],[Minecraft Season Pass]]="Yes"),"Yes","No")</f>
        <v>Yes</v>
      </c>
      <c r="Q3507">
        <v>59</v>
      </c>
      <c r="R3507" s="2"/>
    </row>
    <row r="3508" spans="1:18" x14ac:dyDescent="0.25">
      <c r="A3508">
        <v>3507</v>
      </c>
      <c r="B3508" t="s">
        <v>5535</v>
      </c>
      <c r="C3508" t="s">
        <v>7</v>
      </c>
      <c r="D3508" s="50">
        <v>45072</v>
      </c>
      <c r="E3508">
        <f>YEAR(Tabela1[[#This Row],[Start Date]])</f>
        <v>2023</v>
      </c>
      <c r="F3508">
        <f>ROUNDUP(MONTH(Tabela1[[#This Row],[Start Date]])/3,0)</f>
        <v>2</v>
      </c>
      <c r="G3508" t="s">
        <v>11</v>
      </c>
      <c r="H3508">
        <v>15</v>
      </c>
      <c r="I3508" t="s">
        <v>9</v>
      </c>
      <c r="J3508" t="s">
        <v>8</v>
      </c>
      <c r="K3508">
        <v>30</v>
      </c>
      <c r="L3508" t="s">
        <v>11</v>
      </c>
      <c r="M3508">
        <v>0</v>
      </c>
      <c r="N3508">
        <v>2</v>
      </c>
      <c r="O3508" t="str">
        <f>IF(AND(Tabela1[[#This Row],[EA Play Season Pass]]="Yes",Tabela1[[#This Row],[Minecraft Season Pass]]="Yes"),"Yes","No")</f>
        <v>No</v>
      </c>
      <c r="P3508" t="str">
        <f>IF(OR(Tabela1[[#This Row],[EA Play Season Pass]]="Yes",Tabela1[[#This Row],[Minecraft Season Pass]]="Yes"),"Yes","No")</f>
        <v>Yes</v>
      </c>
      <c r="Q3508">
        <v>43</v>
      </c>
      <c r="R3508" s="2"/>
    </row>
    <row r="3509" spans="1:18" x14ac:dyDescent="0.25">
      <c r="A3509">
        <v>3508</v>
      </c>
      <c r="B3509" t="s">
        <v>1239</v>
      </c>
      <c r="C3509" t="s">
        <v>7</v>
      </c>
      <c r="D3509" s="50">
        <v>45072</v>
      </c>
      <c r="E3509">
        <f>YEAR(Tabela1[[#This Row],[Start Date]])</f>
        <v>2023</v>
      </c>
      <c r="F3509">
        <f>ROUNDUP(MONTH(Tabela1[[#This Row],[Start Date]])/3,0)</f>
        <v>2</v>
      </c>
      <c r="G3509" t="s">
        <v>11</v>
      </c>
      <c r="H3509">
        <v>15</v>
      </c>
      <c r="I3509" t="s">
        <v>14</v>
      </c>
      <c r="J3509" t="s">
        <v>8</v>
      </c>
      <c r="K3509">
        <v>30</v>
      </c>
      <c r="L3509" t="s">
        <v>8</v>
      </c>
      <c r="M3509">
        <v>20</v>
      </c>
      <c r="N3509">
        <v>1</v>
      </c>
      <c r="O3509" t="str">
        <f>IF(AND(Tabela1[[#This Row],[EA Play Season Pass]]="Yes",Tabela1[[#This Row],[Minecraft Season Pass]]="Yes"),"Yes","No")</f>
        <v>Yes</v>
      </c>
      <c r="P3509" t="str">
        <f>IF(OR(Tabela1[[#This Row],[EA Play Season Pass]]="Yes",Tabela1[[#This Row],[Minecraft Season Pass]]="Yes"),"Yes","No")</f>
        <v>Yes</v>
      </c>
      <c r="Q3509">
        <v>64</v>
      </c>
      <c r="R3509" s="2"/>
    </row>
    <row r="3510" spans="1:18" x14ac:dyDescent="0.25">
      <c r="A3510">
        <v>3509</v>
      </c>
      <c r="B3510" t="s">
        <v>2602</v>
      </c>
      <c r="C3510" t="s">
        <v>10</v>
      </c>
      <c r="D3510" s="50">
        <v>45073</v>
      </c>
      <c r="E3510">
        <f>YEAR(Tabela1[[#This Row],[Start Date]])</f>
        <v>2023</v>
      </c>
      <c r="F3510">
        <f>ROUNDUP(MONTH(Tabela1[[#This Row],[Start Date]])/3,0)</f>
        <v>2</v>
      </c>
      <c r="G3510" t="s">
        <v>8</v>
      </c>
      <c r="H3510">
        <v>5</v>
      </c>
      <c r="I3510" t="s">
        <v>14</v>
      </c>
      <c r="J3510" t="s">
        <v>8</v>
      </c>
      <c r="K3510">
        <v>30</v>
      </c>
      <c r="L3510" t="s">
        <v>11</v>
      </c>
      <c r="M3510">
        <v>0</v>
      </c>
      <c r="N3510">
        <v>2</v>
      </c>
      <c r="O3510" t="str">
        <f>IF(AND(Tabela1[[#This Row],[EA Play Season Pass]]="Yes",Tabela1[[#This Row],[Minecraft Season Pass]]="Yes"),"Yes","No")</f>
        <v>No</v>
      </c>
      <c r="P3510" t="str">
        <f>IF(OR(Tabela1[[#This Row],[EA Play Season Pass]]="Yes",Tabela1[[#This Row],[Minecraft Season Pass]]="Yes"),"Yes","No")</f>
        <v>Yes</v>
      </c>
      <c r="Q3510">
        <v>33</v>
      </c>
      <c r="R3510" s="2"/>
    </row>
    <row r="3511" spans="1:18" x14ac:dyDescent="0.25">
      <c r="A3511">
        <v>3510</v>
      </c>
      <c r="B3511" t="s">
        <v>2577</v>
      </c>
      <c r="C3511" t="s">
        <v>10</v>
      </c>
      <c r="D3511" s="50">
        <v>45073</v>
      </c>
      <c r="E3511">
        <f>YEAR(Tabela1[[#This Row],[Start Date]])</f>
        <v>2023</v>
      </c>
      <c r="F3511">
        <f>ROUNDUP(MONTH(Tabela1[[#This Row],[Start Date]])/3,0)</f>
        <v>2</v>
      </c>
      <c r="G3511" t="s">
        <v>11</v>
      </c>
      <c r="H3511">
        <v>5</v>
      </c>
      <c r="I3511" t="s">
        <v>9</v>
      </c>
      <c r="J3511" t="s">
        <v>8</v>
      </c>
      <c r="K3511">
        <v>30</v>
      </c>
      <c r="L3511" t="s">
        <v>11</v>
      </c>
      <c r="M3511">
        <v>0</v>
      </c>
      <c r="N3511">
        <v>1</v>
      </c>
      <c r="O3511" t="str">
        <f>IF(AND(Tabela1[[#This Row],[EA Play Season Pass]]="Yes",Tabela1[[#This Row],[Minecraft Season Pass]]="Yes"),"Yes","No")</f>
        <v>No</v>
      </c>
      <c r="P3511" t="str">
        <f>IF(OR(Tabela1[[#This Row],[EA Play Season Pass]]="Yes",Tabela1[[#This Row],[Minecraft Season Pass]]="Yes"),"Yes","No")</f>
        <v>Yes</v>
      </c>
      <c r="Q3511">
        <v>34</v>
      </c>
      <c r="R3511" s="2"/>
    </row>
    <row r="3512" spans="1:18" x14ac:dyDescent="0.25">
      <c r="A3512">
        <v>3511</v>
      </c>
      <c r="B3512" t="s">
        <v>5536</v>
      </c>
      <c r="C3512" t="s">
        <v>7</v>
      </c>
      <c r="D3512" s="50">
        <v>45073</v>
      </c>
      <c r="E3512">
        <f>YEAR(Tabela1[[#This Row],[Start Date]])</f>
        <v>2023</v>
      </c>
      <c r="F3512">
        <f>ROUNDUP(MONTH(Tabela1[[#This Row],[Start Date]])/3,0)</f>
        <v>2</v>
      </c>
      <c r="G3512" t="s">
        <v>11</v>
      </c>
      <c r="H3512">
        <v>15</v>
      </c>
      <c r="I3512" t="s">
        <v>12</v>
      </c>
      <c r="J3512" t="s">
        <v>8</v>
      </c>
      <c r="K3512">
        <v>30</v>
      </c>
      <c r="L3512" t="s">
        <v>8</v>
      </c>
      <c r="M3512">
        <v>20</v>
      </c>
      <c r="N3512">
        <v>1</v>
      </c>
      <c r="O3512" t="str">
        <f>IF(AND(Tabela1[[#This Row],[EA Play Season Pass]]="Yes",Tabela1[[#This Row],[Minecraft Season Pass]]="Yes"),"Yes","No")</f>
        <v>Yes</v>
      </c>
      <c r="P3512" t="str">
        <f>IF(OR(Tabela1[[#This Row],[EA Play Season Pass]]="Yes",Tabela1[[#This Row],[Minecraft Season Pass]]="Yes"),"Yes","No")</f>
        <v>Yes</v>
      </c>
      <c r="Q3512">
        <v>64</v>
      </c>
      <c r="R3512" s="2"/>
    </row>
    <row r="3513" spans="1:18" x14ac:dyDescent="0.25">
      <c r="A3513">
        <v>3512</v>
      </c>
      <c r="B3513" t="s">
        <v>5537</v>
      </c>
      <c r="C3513" t="s">
        <v>13</v>
      </c>
      <c r="D3513" s="50">
        <v>45073</v>
      </c>
      <c r="E3513">
        <f>YEAR(Tabela1[[#This Row],[Start Date]])</f>
        <v>2023</v>
      </c>
      <c r="F3513">
        <f>ROUNDUP(MONTH(Tabela1[[#This Row],[Start Date]])/3,0)</f>
        <v>2</v>
      </c>
      <c r="G3513" t="s">
        <v>8</v>
      </c>
      <c r="H3513">
        <v>10</v>
      </c>
      <c r="I3513" t="s">
        <v>9</v>
      </c>
      <c r="J3513" t="s">
        <v>8</v>
      </c>
      <c r="K3513">
        <v>30</v>
      </c>
      <c r="L3513" t="s">
        <v>11</v>
      </c>
      <c r="M3513">
        <v>0</v>
      </c>
      <c r="N3513">
        <v>2</v>
      </c>
      <c r="O3513" t="str">
        <f>IF(AND(Tabela1[[#This Row],[EA Play Season Pass]]="Yes",Tabela1[[#This Row],[Minecraft Season Pass]]="Yes"),"Yes","No")</f>
        <v>No</v>
      </c>
      <c r="P3513" t="str">
        <f>IF(OR(Tabela1[[#This Row],[EA Play Season Pass]]="Yes",Tabela1[[#This Row],[Minecraft Season Pass]]="Yes"),"Yes","No")</f>
        <v>Yes</v>
      </c>
      <c r="Q3513">
        <v>38</v>
      </c>
      <c r="R3513" s="2"/>
    </row>
    <row r="3514" spans="1:18" x14ac:dyDescent="0.25">
      <c r="A3514">
        <v>3513</v>
      </c>
      <c r="B3514" t="s">
        <v>5538</v>
      </c>
      <c r="C3514" t="s">
        <v>13</v>
      </c>
      <c r="D3514" s="50">
        <v>45074</v>
      </c>
      <c r="E3514">
        <f>YEAR(Tabela1[[#This Row],[Start Date]])</f>
        <v>2023</v>
      </c>
      <c r="F3514">
        <f>ROUNDUP(MONTH(Tabela1[[#This Row],[Start Date]])/3,0)</f>
        <v>2</v>
      </c>
      <c r="G3514" t="s">
        <v>8</v>
      </c>
      <c r="H3514">
        <v>10</v>
      </c>
      <c r="I3514" t="s">
        <v>12</v>
      </c>
      <c r="J3514" t="s">
        <v>11</v>
      </c>
      <c r="K3514">
        <v>0</v>
      </c>
      <c r="L3514" t="s">
        <v>8</v>
      </c>
      <c r="M3514">
        <v>20</v>
      </c>
      <c r="N3514">
        <v>3</v>
      </c>
      <c r="O3514" t="str">
        <f>IF(AND(Tabela1[[#This Row],[EA Play Season Pass]]="Yes",Tabela1[[#This Row],[Minecraft Season Pass]]="Yes"),"Yes","No")</f>
        <v>No</v>
      </c>
      <c r="P3514" t="str">
        <f>IF(OR(Tabela1[[#This Row],[EA Play Season Pass]]="Yes",Tabela1[[#This Row],[Minecraft Season Pass]]="Yes"),"Yes","No")</f>
        <v>Yes</v>
      </c>
      <c r="Q3514">
        <v>27</v>
      </c>
      <c r="R3514" s="2"/>
    </row>
    <row r="3515" spans="1:18" x14ac:dyDescent="0.25">
      <c r="A3515">
        <v>3514</v>
      </c>
      <c r="B3515" t="s">
        <v>5539</v>
      </c>
      <c r="C3515" t="s">
        <v>7</v>
      </c>
      <c r="D3515" s="50">
        <v>45074</v>
      </c>
      <c r="E3515">
        <f>YEAR(Tabela1[[#This Row],[Start Date]])</f>
        <v>2023</v>
      </c>
      <c r="F3515">
        <f>ROUNDUP(MONTH(Tabela1[[#This Row],[Start Date]])/3,0)</f>
        <v>2</v>
      </c>
      <c r="G3515" t="s">
        <v>8</v>
      </c>
      <c r="H3515">
        <v>15</v>
      </c>
      <c r="I3515" t="s">
        <v>12</v>
      </c>
      <c r="J3515" t="s">
        <v>11</v>
      </c>
      <c r="K3515">
        <v>0</v>
      </c>
      <c r="L3515" t="s">
        <v>11</v>
      </c>
      <c r="M3515">
        <v>0</v>
      </c>
      <c r="N3515">
        <v>2</v>
      </c>
      <c r="O3515" t="str">
        <f>IF(AND(Tabela1[[#This Row],[EA Play Season Pass]]="Yes",Tabela1[[#This Row],[Minecraft Season Pass]]="Yes"),"Yes","No")</f>
        <v>No</v>
      </c>
      <c r="P3515" t="str">
        <f>IF(OR(Tabela1[[#This Row],[EA Play Season Pass]]="Yes",Tabela1[[#This Row],[Minecraft Season Pass]]="Yes"),"Yes","No")</f>
        <v>No</v>
      </c>
      <c r="Q3515">
        <v>13</v>
      </c>
      <c r="R3515" s="2"/>
    </row>
    <row r="3516" spans="1:18" x14ac:dyDescent="0.25">
      <c r="A3516">
        <v>3515</v>
      </c>
      <c r="B3516" t="s">
        <v>3212</v>
      </c>
      <c r="C3516" t="s">
        <v>10</v>
      </c>
      <c r="D3516" s="50">
        <v>45074</v>
      </c>
      <c r="E3516">
        <f>YEAR(Tabela1[[#This Row],[Start Date]])</f>
        <v>2023</v>
      </c>
      <c r="F3516">
        <f>ROUNDUP(MONTH(Tabela1[[#This Row],[Start Date]])/3,0)</f>
        <v>2</v>
      </c>
      <c r="G3516" t="s">
        <v>11</v>
      </c>
      <c r="H3516">
        <v>5</v>
      </c>
      <c r="I3516" t="s">
        <v>14</v>
      </c>
      <c r="J3516" t="s">
        <v>11</v>
      </c>
      <c r="K3516">
        <v>0</v>
      </c>
      <c r="L3516" t="s">
        <v>8</v>
      </c>
      <c r="M3516">
        <v>20</v>
      </c>
      <c r="N3516">
        <v>3</v>
      </c>
      <c r="O3516" t="str">
        <f>IF(AND(Tabela1[[#This Row],[EA Play Season Pass]]="Yes",Tabela1[[#This Row],[Minecraft Season Pass]]="Yes"),"Yes","No")</f>
        <v>No</v>
      </c>
      <c r="P3516" t="str">
        <f>IF(OR(Tabela1[[#This Row],[EA Play Season Pass]]="Yes",Tabela1[[#This Row],[Minecraft Season Pass]]="Yes"),"Yes","No")</f>
        <v>Yes</v>
      </c>
      <c r="Q3516">
        <v>22</v>
      </c>
      <c r="R3516" s="2"/>
    </row>
    <row r="3517" spans="1:18" x14ac:dyDescent="0.25">
      <c r="A3517">
        <v>3516</v>
      </c>
      <c r="B3517" t="s">
        <v>1744</v>
      </c>
      <c r="C3517" t="s">
        <v>13</v>
      </c>
      <c r="D3517" s="50">
        <v>45074</v>
      </c>
      <c r="E3517">
        <f>YEAR(Tabela1[[#This Row],[Start Date]])</f>
        <v>2023</v>
      </c>
      <c r="F3517">
        <f>ROUNDUP(MONTH(Tabela1[[#This Row],[Start Date]])/3,0)</f>
        <v>2</v>
      </c>
      <c r="G3517" t="s">
        <v>8</v>
      </c>
      <c r="H3517">
        <v>10</v>
      </c>
      <c r="I3517" t="s">
        <v>12</v>
      </c>
      <c r="J3517" t="s">
        <v>11</v>
      </c>
      <c r="K3517">
        <v>0</v>
      </c>
      <c r="L3517" t="s">
        <v>8</v>
      </c>
      <c r="M3517">
        <v>20</v>
      </c>
      <c r="N3517">
        <v>2</v>
      </c>
      <c r="O3517" t="str">
        <f>IF(AND(Tabela1[[#This Row],[EA Play Season Pass]]="Yes",Tabela1[[#This Row],[Minecraft Season Pass]]="Yes"),"Yes","No")</f>
        <v>No</v>
      </c>
      <c r="P3517" t="str">
        <f>IF(OR(Tabela1[[#This Row],[EA Play Season Pass]]="Yes",Tabela1[[#This Row],[Minecraft Season Pass]]="Yes"),"Yes","No")</f>
        <v>Yes</v>
      </c>
      <c r="Q3517">
        <v>28</v>
      </c>
      <c r="R3517" s="2"/>
    </row>
    <row r="3518" spans="1:18" x14ac:dyDescent="0.25">
      <c r="A3518">
        <v>3517</v>
      </c>
      <c r="B3518" t="s">
        <v>960</v>
      </c>
      <c r="C3518" t="s">
        <v>10</v>
      </c>
      <c r="D3518" s="50">
        <v>45074</v>
      </c>
      <c r="E3518">
        <f>YEAR(Tabela1[[#This Row],[Start Date]])</f>
        <v>2023</v>
      </c>
      <c r="F3518">
        <f>ROUNDUP(MONTH(Tabela1[[#This Row],[Start Date]])/3,0)</f>
        <v>2</v>
      </c>
      <c r="G3518" t="s">
        <v>8</v>
      </c>
      <c r="H3518">
        <v>5</v>
      </c>
      <c r="I3518" t="s">
        <v>9</v>
      </c>
      <c r="J3518" t="s">
        <v>8</v>
      </c>
      <c r="K3518">
        <v>30</v>
      </c>
      <c r="L3518" t="s">
        <v>8</v>
      </c>
      <c r="M3518">
        <v>20</v>
      </c>
      <c r="N3518">
        <v>1</v>
      </c>
      <c r="O3518" t="str">
        <f>IF(AND(Tabela1[[#This Row],[EA Play Season Pass]]="Yes",Tabela1[[#This Row],[Minecraft Season Pass]]="Yes"),"Yes","No")</f>
        <v>Yes</v>
      </c>
      <c r="P3518" t="str">
        <f>IF(OR(Tabela1[[#This Row],[EA Play Season Pass]]="Yes",Tabela1[[#This Row],[Minecraft Season Pass]]="Yes"),"Yes","No")</f>
        <v>Yes</v>
      </c>
      <c r="Q3518">
        <v>54</v>
      </c>
      <c r="R3518" s="2"/>
    </row>
    <row r="3519" spans="1:18" x14ac:dyDescent="0.25">
      <c r="A3519">
        <v>3518</v>
      </c>
      <c r="B3519" t="s">
        <v>3234</v>
      </c>
      <c r="C3519" t="s">
        <v>10</v>
      </c>
      <c r="D3519" s="50">
        <v>45074</v>
      </c>
      <c r="E3519">
        <f>YEAR(Tabela1[[#This Row],[Start Date]])</f>
        <v>2023</v>
      </c>
      <c r="F3519">
        <f>ROUNDUP(MONTH(Tabela1[[#This Row],[Start Date]])/3,0)</f>
        <v>2</v>
      </c>
      <c r="G3519" t="s">
        <v>8</v>
      </c>
      <c r="H3519">
        <v>5</v>
      </c>
      <c r="I3519" t="s">
        <v>14</v>
      </c>
      <c r="J3519" t="s">
        <v>11</v>
      </c>
      <c r="K3519">
        <v>0</v>
      </c>
      <c r="L3519" t="s">
        <v>8</v>
      </c>
      <c r="M3519">
        <v>20</v>
      </c>
      <c r="N3519">
        <v>2</v>
      </c>
      <c r="O3519" t="str">
        <f>IF(AND(Tabela1[[#This Row],[EA Play Season Pass]]="Yes",Tabela1[[#This Row],[Minecraft Season Pass]]="Yes"),"Yes","No")</f>
        <v>No</v>
      </c>
      <c r="P3519" t="str">
        <f>IF(OR(Tabela1[[#This Row],[EA Play Season Pass]]="Yes",Tabela1[[#This Row],[Minecraft Season Pass]]="Yes"),"Yes","No")</f>
        <v>Yes</v>
      </c>
      <c r="Q3519">
        <v>23</v>
      </c>
      <c r="R3519" s="2"/>
    </row>
    <row r="3520" spans="1:18" x14ac:dyDescent="0.25">
      <c r="A3520">
        <v>3519</v>
      </c>
      <c r="B3520" t="s">
        <v>5227</v>
      </c>
      <c r="C3520" t="s">
        <v>10</v>
      </c>
      <c r="D3520" s="50">
        <v>45074</v>
      </c>
      <c r="E3520">
        <f>YEAR(Tabela1[[#This Row],[Start Date]])</f>
        <v>2023</v>
      </c>
      <c r="F3520">
        <f>ROUNDUP(MONTH(Tabela1[[#This Row],[Start Date]])/3,0)</f>
        <v>2</v>
      </c>
      <c r="G3520" t="s">
        <v>8</v>
      </c>
      <c r="H3520">
        <v>5</v>
      </c>
      <c r="I3520" t="s">
        <v>14</v>
      </c>
      <c r="J3520" t="s">
        <v>8</v>
      </c>
      <c r="K3520">
        <v>30</v>
      </c>
      <c r="L3520" t="s">
        <v>8</v>
      </c>
      <c r="M3520">
        <v>20</v>
      </c>
      <c r="N3520">
        <v>1</v>
      </c>
      <c r="O3520" t="str">
        <f>IF(AND(Tabela1[[#This Row],[EA Play Season Pass]]="Yes",Tabela1[[#This Row],[Minecraft Season Pass]]="Yes"),"Yes","No")</f>
        <v>Yes</v>
      </c>
      <c r="P3520" t="str">
        <f>IF(OR(Tabela1[[#This Row],[EA Play Season Pass]]="Yes",Tabela1[[#This Row],[Minecraft Season Pass]]="Yes"),"Yes","No")</f>
        <v>Yes</v>
      </c>
      <c r="Q3520">
        <v>54</v>
      </c>
      <c r="R3520" s="2"/>
    </row>
    <row r="3521" spans="1:18" x14ac:dyDescent="0.25">
      <c r="A3521">
        <v>3520</v>
      </c>
      <c r="B3521" t="s">
        <v>5540</v>
      </c>
      <c r="C3521" t="s">
        <v>10</v>
      </c>
      <c r="D3521" s="50">
        <v>45074</v>
      </c>
      <c r="E3521">
        <f>YEAR(Tabela1[[#This Row],[Start Date]])</f>
        <v>2023</v>
      </c>
      <c r="F3521">
        <f>ROUNDUP(MONTH(Tabela1[[#This Row],[Start Date]])/3,0)</f>
        <v>2</v>
      </c>
      <c r="G3521" t="s">
        <v>11</v>
      </c>
      <c r="H3521">
        <v>5</v>
      </c>
      <c r="I3521" t="s">
        <v>14</v>
      </c>
      <c r="J3521" t="s">
        <v>11</v>
      </c>
      <c r="K3521">
        <v>0</v>
      </c>
      <c r="L3521" t="s">
        <v>8</v>
      </c>
      <c r="M3521">
        <v>20</v>
      </c>
      <c r="N3521">
        <v>2</v>
      </c>
      <c r="O3521" t="str">
        <f>IF(AND(Tabela1[[#This Row],[EA Play Season Pass]]="Yes",Tabela1[[#This Row],[Minecraft Season Pass]]="Yes"),"Yes","No")</f>
        <v>No</v>
      </c>
      <c r="P3521" t="str">
        <f>IF(OR(Tabela1[[#This Row],[EA Play Season Pass]]="Yes",Tabela1[[#This Row],[Minecraft Season Pass]]="Yes"),"Yes","No")</f>
        <v>Yes</v>
      </c>
      <c r="Q3521">
        <v>23</v>
      </c>
      <c r="R3521" s="2"/>
    </row>
    <row r="3522" spans="1:18" x14ac:dyDescent="0.25">
      <c r="A3522">
        <v>3521</v>
      </c>
      <c r="B3522" t="s">
        <v>5541</v>
      </c>
      <c r="C3522" t="s">
        <v>13</v>
      </c>
      <c r="D3522" s="50">
        <v>45074</v>
      </c>
      <c r="E3522">
        <f>YEAR(Tabela1[[#This Row],[Start Date]])</f>
        <v>2023</v>
      </c>
      <c r="F3522">
        <f>ROUNDUP(MONTH(Tabela1[[#This Row],[Start Date]])/3,0)</f>
        <v>2</v>
      </c>
      <c r="G3522" t="s">
        <v>8</v>
      </c>
      <c r="H3522">
        <v>10</v>
      </c>
      <c r="I3522" t="s">
        <v>14</v>
      </c>
      <c r="J3522" t="s">
        <v>8</v>
      </c>
      <c r="K3522">
        <v>30</v>
      </c>
      <c r="L3522" t="s">
        <v>11</v>
      </c>
      <c r="M3522">
        <v>0</v>
      </c>
      <c r="N3522">
        <v>3</v>
      </c>
      <c r="O3522" t="str">
        <f>IF(AND(Tabela1[[#This Row],[EA Play Season Pass]]="Yes",Tabela1[[#This Row],[Minecraft Season Pass]]="Yes"),"Yes","No")</f>
        <v>No</v>
      </c>
      <c r="P3522" t="str">
        <f>IF(OR(Tabela1[[#This Row],[EA Play Season Pass]]="Yes",Tabela1[[#This Row],[Minecraft Season Pass]]="Yes"),"Yes","No")</f>
        <v>Yes</v>
      </c>
      <c r="Q3522">
        <v>37</v>
      </c>
      <c r="R3522" s="2"/>
    </row>
    <row r="3523" spans="1:18" x14ac:dyDescent="0.25">
      <c r="A3523">
        <v>3522</v>
      </c>
      <c r="B3523" t="s">
        <v>5542</v>
      </c>
      <c r="C3523" t="s">
        <v>10</v>
      </c>
      <c r="D3523" s="50">
        <v>45074</v>
      </c>
      <c r="E3523">
        <f>YEAR(Tabela1[[#This Row],[Start Date]])</f>
        <v>2023</v>
      </c>
      <c r="F3523">
        <f>ROUNDUP(MONTH(Tabela1[[#This Row],[Start Date]])/3,0)</f>
        <v>2</v>
      </c>
      <c r="G3523" t="s">
        <v>8</v>
      </c>
      <c r="H3523">
        <v>5</v>
      </c>
      <c r="I3523" t="s">
        <v>14</v>
      </c>
      <c r="J3523" t="s">
        <v>11</v>
      </c>
      <c r="K3523">
        <v>0</v>
      </c>
      <c r="L3523" t="s">
        <v>8</v>
      </c>
      <c r="M3523">
        <v>20</v>
      </c>
      <c r="N3523">
        <v>3</v>
      </c>
      <c r="O3523" t="str">
        <f>IF(AND(Tabela1[[#This Row],[EA Play Season Pass]]="Yes",Tabela1[[#This Row],[Minecraft Season Pass]]="Yes"),"Yes","No")</f>
        <v>No</v>
      </c>
      <c r="P3523" t="str">
        <f>IF(OR(Tabela1[[#This Row],[EA Play Season Pass]]="Yes",Tabela1[[#This Row],[Minecraft Season Pass]]="Yes"),"Yes","No")</f>
        <v>Yes</v>
      </c>
      <c r="Q3523">
        <v>22</v>
      </c>
      <c r="R3523" s="2"/>
    </row>
    <row r="3524" spans="1:18" x14ac:dyDescent="0.25">
      <c r="A3524">
        <v>3523</v>
      </c>
      <c r="B3524" t="s">
        <v>5543</v>
      </c>
      <c r="C3524" t="s">
        <v>10</v>
      </c>
      <c r="D3524" s="50">
        <v>45074</v>
      </c>
      <c r="E3524">
        <f>YEAR(Tabela1[[#This Row],[Start Date]])</f>
        <v>2023</v>
      </c>
      <c r="F3524">
        <f>ROUNDUP(MONTH(Tabela1[[#This Row],[Start Date]])/3,0)</f>
        <v>2</v>
      </c>
      <c r="G3524" t="s">
        <v>8</v>
      </c>
      <c r="H3524">
        <v>5</v>
      </c>
      <c r="I3524" t="s">
        <v>9</v>
      </c>
      <c r="J3524" t="s">
        <v>11</v>
      </c>
      <c r="K3524">
        <v>0</v>
      </c>
      <c r="L3524" t="s">
        <v>11</v>
      </c>
      <c r="M3524">
        <v>0</v>
      </c>
      <c r="N3524">
        <v>3</v>
      </c>
      <c r="O3524" t="str">
        <f>IF(AND(Tabela1[[#This Row],[EA Play Season Pass]]="Yes",Tabela1[[#This Row],[Minecraft Season Pass]]="Yes"),"Yes","No")</f>
        <v>No</v>
      </c>
      <c r="P3524" t="str">
        <f>IF(OR(Tabela1[[#This Row],[EA Play Season Pass]]="Yes",Tabela1[[#This Row],[Minecraft Season Pass]]="Yes"),"Yes","No")</f>
        <v>No</v>
      </c>
      <c r="Q3524">
        <v>2</v>
      </c>
      <c r="R3524" s="2"/>
    </row>
    <row r="3525" spans="1:18" x14ac:dyDescent="0.25">
      <c r="A3525">
        <v>3524</v>
      </c>
      <c r="B3525" t="s">
        <v>5544</v>
      </c>
      <c r="C3525" t="s">
        <v>10</v>
      </c>
      <c r="D3525" s="50">
        <v>45075</v>
      </c>
      <c r="E3525">
        <f>YEAR(Tabela1[[#This Row],[Start Date]])</f>
        <v>2023</v>
      </c>
      <c r="F3525">
        <f>ROUNDUP(MONTH(Tabela1[[#This Row],[Start Date]])/3,0)</f>
        <v>2</v>
      </c>
      <c r="G3525" t="s">
        <v>8</v>
      </c>
      <c r="H3525">
        <v>5</v>
      </c>
      <c r="I3525" t="s">
        <v>14</v>
      </c>
      <c r="J3525" t="s">
        <v>8</v>
      </c>
      <c r="K3525">
        <v>30</v>
      </c>
      <c r="L3525" t="s">
        <v>11</v>
      </c>
      <c r="M3525">
        <v>0</v>
      </c>
      <c r="N3525">
        <v>2</v>
      </c>
      <c r="O3525" t="str">
        <f>IF(AND(Tabela1[[#This Row],[EA Play Season Pass]]="Yes",Tabela1[[#This Row],[Minecraft Season Pass]]="Yes"),"Yes","No")</f>
        <v>No</v>
      </c>
      <c r="P3525" t="str">
        <f>IF(OR(Tabela1[[#This Row],[EA Play Season Pass]]="Yes",Tabela1[[#This Row],[Minecraft Season Pass]]="Yes"),"Yes","No")</f>
        <v>Yes</v>
      </c>
      <c r="Q3525">
        <v>33</v>
      </c>
      <c r="R3525" s="2"/>
    </row>
    <row r="3526" spans="1:18" x14ac:dyDescent="0.25">
      <c r="A3526">
        <v>3525</v>
      </c>
      <c r="B3526" t="s">
        <v>5545</v>
      </c>
      <c r="C3526" t="s">
        <v>7</v>
      </c>
      <c r="D3526" s="50">
        <v>45075</v>
      </c>
      <c r="E3526">
        <f>YEAR(Tabela1[[#This Row],[Start Date]])</f>
        <v>2023</v>
      </c>
      <c r="F3526">
        <f>ROUNDUP(MONTH(Tabela1[[#This Row],[Start Date]])/3,0)</f>
        <v>2</v>
      </c>
      <c r="G3526" t="s">
        <v>8</v>
      </c>
      <c r="H3526">
        <v>15</v>
      </c>
      <c r="I3526" t="s">
        <v>14</v>
      </c>
      <c r="J3526" t="s">
        <v>11</v>
      </c>
      <c r="K3526">
        <v>0</v>
      </c>
      <c r="L3526" t="s">
        <v>11</v>
      </c>
      <c r="M3526">
        <v>0</v>
      </c>
      <c r="N3526">
        <v>3</v>
      </c>
      <c r="O3526" t="str">
        <f>IF(AND(Tabela1[[#This Row],[EA Play Season Pass]]="Yes",Tabela1[[#This Row],[Minecraft Season Pass]]="Yes"),"Yes","No")</f>
        <v>No</v>
      </c>
      <c r="P3526" t="str">
        <f>IF(OR(Tabela1[[#This Row],[EA Play Season Pass]]="Yes",Tabela1[[#This Row],[Minecraft Season Pass]]="Yes"),"Yes","No")</f>
        <v>No</v>
      </c>
      <c r="Q3526">
        <v>12</v>
      </c>
      <c r="R3526" s="2"/>
    </row>
    <row r="3527" spans="1:18" x14ac:dyDescent="0.25">
      <c r="A3527">
        <v>3526</v>
      </c>
      <c r="B3527" t="s">
        <v>204</v>
      </c>
      <c r="C3527" t="s">
        <v>10</v>
      </c>
      <c r="D3527" s="50">
        <v>45075</v>
      </c>
      <c r="E3527">
        <f>YEAR(Tabela1[[#This Row],[Start Date]])</f>
        <v>2023</v>
      </c>
      <c r="F3527">
        <f>ROUNDUP(MONTH(Tabela1[[#This Row],[Start Date]])/3,0)</f>
        <v>2</v>
      </c>
      <c r="G3527" t="s">
        <v>8</v>
      </c>
      <c r="H3527">
        <v>5</v>
      </c>
      <c r="I3527" t="s">
        <v>14</v>
      </c>
      <c r="J3527" t="s">
        <v>8</v>
      </c>
      <c r="K3527">
        <v>30</v>
      </c>
      <c r="L3527" t="s">
        <v>8</v>
      </c>
      <c r="M3527">
        <v>20</v>
      </c>
      <c r="N3527">
        <v>1</v>
      </c>
      <c r="O3527" t="str">
        <f>IF(AND(Tabela1[[#This Row],[EA Play Season Pass]]="Yes",Tabela1[[#This Row],[Minecraft Season Pass]]="Yes"),"Yes","No")</f>
        <v>Yes</v>
      </c>
      <c r="P3527" t="str">
        <f>IF(OR(Tabela1[[#This Row],[EA Play Season Pass]]="Yes",Tabela1[[#This Row],[Minecraft Season Pass]]="Yes"),"Yes","No")</f>
        <v>Yes</v>
      </c>
      <c r="Q3527">
        <v>54</v>
      </c>
      <c r="R3527" s="2"/>
    </row>
    <row r="3528" spans="1:18" x14ac:dyDescent="0.25">
      <c r="A3528">
        <v>3527</v>
      </c>
      <c r="B3528" t="s">
        <v>984</v>
      </c>
      <c r="C3528" t="s">
        <v>10</v>
      </c>
      <c r="D3528" s="50">
        <v>45075</v>
      </c>
      <c r="E3528">
        <f>YEAR(Tabela1[[#This Row],[Start Date]])</f>
        <v>2023</v>
      </c>
      <c r="F3528">
        <f>ROUNDUP(MONTH(Tabela1[[#This Row],[Start Date]])/3,0)</f>
        <v>2</v>
      </c>
      <c r="G3528" t="s">
        <v>11</v>
      </c>
      <c r="H3528">
        <v>5</v>
      </c>
      <c r="I3528" t="s">
        <v>9</v>
      </c>
      <c r="J3528" t="s">
        <v>8</v>
      </c>
      <c r="K3528">
        <v>30</v>
      </c>
      <c r="L3528" t="s">
        <v>8</v>
      </c>
      <c r="M3528">
        <v>20</v>
      </c>
      <c r="N3528">
        <v>2</v>
      </c>
      <c r="O3528" t="str">
        <f>IF(AND(Tabela1[[#This Row],[EA Play Season Pass]]="Yes",Tabela1[[#This Row],[Minecraft Season Pass]]="Yes"),"Yes","No")</f>
        <v>Yes</v>
      </c>
      <c r="P3528" t="str">
        <f>IF(OR(Tabela1[[#This Row],[EA Play Season Pass]]="Yes",Tabela1[[#This Row],[Minecraft Season Pass]]="Yes"),"Yes","No")</f>
        <v>Yes</v>
      </c>
      <c r="Q3528">
        <v>53</v>
      </c>
      <c r="R3528" s="2"/>
    </row>
    <row r="3529" spans="1:18" x14ac:dyDescent="0.25">
      <c r="A3529">
        <v>3528</v>
      </c>
      <c r="B3529" t="s">
        <v>5546</v>
      </c>
      <c r="C3529" t="s">
        <v>7</v>
      </c>
      <c r="D3529" s="50">
        <v>45075</v>
      </c>
      <c r="E3529">
        <f>YEAR(Tabela1[[#This Row],[Start Date]])</f>
        <v>2023</v>
      </c>
      <c r="F3529">
        <f>ROUNDUP(MONTH(Tabela1[[#This Row],[Start Date]])/3,0)</f>
        <v>2</v>
      </c>
      <c r="G3529" t="s">
        <v>8</v>
      </c>
      <c r="H3529">
        <v>15</v>
      </c>
      <c r="I3529" t="s">
        <v>12</v>
      </c>
      <c r="J3529" t="s">
        <v>11</v>
      </c>
      <c r="K3529">
        <v>0</v>
      </c>
      <c r="L3529" t="s">
        <v>8</v>
      </c>
      <c r="M3529">
        <v>20</v>
      </c>
      <c r="N3529">
        <v>1</v>
      </c>
      <c r="O3529" t="str">
        <f>IF(AND(Tabela1[[#This Row],[EA Play Season Pass]]="Yes",Tabela1[[#This Row],[Minecraft Season Pass]]="Yes"),"Yes","No")</f>
        <v>No</v>
      </c>
      <c r="P3529" t="str">
        <f>IF(OR(Tabela1[[#This Row],[EA Play Season Pass]]="Yes",Tabela1[[#This Row],[Minecraft Season Pass]]="Yes"),"Yes","No")</f>
        <v>Yes</v>
      </c>
      <c r="Q3529">
        <v>34</v>
      </c>
      <c r="R3529" s="2"/>
    </row>
    <row r="3530" spans="1:18" x14ac:dyDescent="0.25">
      <c r="A3530">
        <v>3529</v>
      </c>
      <c r="B3530" t="s">
        <v>528</v>
      </c>
      <c r="C3530" t="s">
        <v>10</v>
      </c>
      <c r="D3530" s="50">
        <v>45076</v>
      </c>
      <c r="E3530">
        <f>YEAR(Tabela1[[#This Row],[Start Date]])</f>
        <v>2023</v>
      </c>
      <c r="F3530">
        <f>ROUNDUP(MONTH(Tabela1[[#This Row],[Start Date]])/3,0)</f>
        <v>2</v>
      </c>
      <c r="G3530" t="s">
        <v>11</v>
      </c>
      <c r="H3530">
        <v>5</v>
      </c>
      <c r="I3530" t="s">
        <v>14</v>
      </c>
      <c r="J3530" t="s">
        <v>8</v>
      </c>
      <c r="K3530">
        <v>30</v>
      </c>
      <c r="L3530" t="s">
        <v>8</v>
      </c>
      <c r="M3530">
        <v>20</v>
      </c>
      <c r="N3530">
        <v>1</v>
      </c>
      <c r="O3530" t="str">
        <f>IF(AND(Tabela1[[#This Row],[EA Play Season Pass]]="Yes",Tabela1[[#This Row],[Minecraft Season Pass]]="Yes"),"Yes","No")</f>
        <v>Yes</v>
      </c>
      <c r="P3530" t="str">
        <f>IF(OR(Tabela1[[#This Row],[EA Play Season Pass]]="Yes",Tabela1[[#This Row],[Minecraft Season Pass]]="Yes"),"Yes","No")</f>
        <v>Yes</v>
      </c>
      <c r="Q3530">
        <v>54</v>
      </c>
      <c r="R3530" s="2"/>
    </row>
    <row r="3531" spans="1:18" x14ac:dyDescent="0.25">
      <c r="A3531">
        <v>3530</v>
      </c>
      <c r="B3531" t="s">
        <v>5547</v>
      </c>
      <c r="C3531" t="s">
        <v>7</v>
      </c>
      <c r="D3531" s="50">
        <v>45076</v>
      </c>
      <c r="E3531">
        <f>YEAR(Tabela1[[#This Row],[Start Date]])</f>
        <v>2023</v>
      </c>
      <c r="F3531">
        <f>ROUNDUP(MONTH(Tabela1[[#This Row],[Start Date]])/3,0)</f>
        <v>2</v>
      </c>
      <c r="G3531" t="s">
        <v>8</v>
      </c>
      <c r="H3531">
        <v>15</v>
      </c>
      <c r="I3531" t="s">
        <v>12</v>
      </c>
      <c r="J3531" t="s">
        <v>8</v>
      </c>
      <c r="K3531">
        <v>30</v>
      </c>
      <c r="L3531" t="s">
        <v>8</v>
      </c>
      <c r="M3531">
        <v>20</v>
      </c>
      <c r="N3531">
        <v>2</v>
      </c>
      <c r="O3531" t="str">
        <f>IF(AND(Tabela1[[#This Row],[EA Play Season Pass]]="Yes",Tabela1[[#This Row],[Minecraft Season Pass]]="Yes"),"Yes","No")</f>
        <v>Yes</v>
      </c>
      <c r="P3531" t="str">
        <f>IF(OR(Tabela1[[#This Row],[EA Play Season Pass]]="Yes",Tabela1[[#This Row],[Minecraft Season Pass]]="Yes"),"Yes","No")</f>
        <v>Yes</v>
      </c>
      <c r="Q3531">
        <v>63</v>
      </c>
      <c r="R3531" s="2"/>
    </row>
    <row r="3532" spans="1:18" x14ac:dyDescent="0.25">
      <c r="A3532">
        <v>3531</v>
      </c>
      <c r="B3532" t="s">
        <v>4257</v>
      </c>
      <c r="C3532" t="s">
        <v>13</v>
      </c>
      <c r="D3532" s="50">
        <v>45076</v>
      </c>
      <c r="E3532">
        <f>YEAR(Tabela1[[#This Row],[Start Date]])</f>
        <v>2023</v>
      </c>
      <c r="F3532">
        <f>ROUNDUP(MONTH(Tabela1[[#This Row],[Start Date]])/3,0)</f>
        <v>2</v>
      </c>
      <c r="G3532" t="s">
        <v>11</v>
      </c>
      <c r="H3532">
        <v>10</v>
      </c>
      <c r="I3532" t="s">
        <v>14</v>
      </c>
      <c r="J3532" t="s">
        <v>8</v>
      </c>
      <c r="K3532">
        <v>30</v>
      </c>
      <c r="L3532" t="s">
        <v>11</v>
      </c>
      <c r="M3532">
        <v>0</v>
      </c>
      <c r="N3532">
        <v>2</v>
      </c>
      <c r="O3532" t="str">
        <f>IF(AND(Tabela1[[#This Row],[EA Play Season Pass]]="Yes",Tabela1[[#This Row],[Minecraft Season Pass]]="Yes"),"Yes","No")</f>
        <v>No</v>
      </c>
      <c r="P3532" t="str">
        <f>IF(OR(Tabela1[[#This Row],[EA Play Season Pass]]="Yes",Tabela1[[#This Row],[Minecraft Season Pass]]="Yes"),"Yes","No")</f>
        <v>Yes</v>
      </c>
      <c r="Q3532">
        <v>38</v>
      </c>
      <c r="R3532" s="2"/>
    </row>
    <row r="3533" spans="1:18" x14ac:dyDescent="0.25">
      <c r="A3533">
        <v>3532</v>
      </c>
      <c r="B3533" t="s">
        <v>5548</v>
      </c>
      <c r="C3533" t="s">
        <v>10</v>
      </c>
      <c r="D3533" s="50">
        <v>45076</v>
      </c>
      <c r="E3533">
        <f>YEAR(Tabela1[[#This Row],[Start Date]])</f>
        <v>2023</v>
      </c>
      <c r="F3533">
        <f>ROUNDUP(MONTH(Tabela1[[#This Row],[Start Date]])/3,0)</f>
        <v>2</v>
      </c>
      <c r="G3533" t="s">
        <v>8</v>
      </c>
      <c r="H3533">
        <v>5</v>
      </c>
      <c r="I3533" t="s">
        <v>14</v>
      </c>
      <c r="J3533" t="s">
        <v>8</v>
      </c>
      <c r="K3533">
        <v>30</v>
      </c>
      <c r="L3533" t="s">
        <v>11</v>
      </c>
      <c r="M3533">
        <v>0</v>
      </c>
      <c r="N3533">
        <v>3</v>
      </c>
      <c r="O3533" t="str">
        <f>IF(AND(Tabela1[[#This Row],[EA Play Season Pass]]="Yes",Tabela1[[#This Row],[Minecraft Season Pass]]="Yes"),"Yes","No")</f>
        <v>No</v>
      </c>
      <c r="P3533" t="str">
        <f>IF(OR(Tabela1[[#This Row],[EA Play Season Pass]]="Yes",Tabela1[[#This Row],[Minecraft Season Pass]]="Yes"),"Yes","No")</f>
        <v>Yes</v>
      </c>
      <c r="Q3533">
        <v>32</v>
      </c>
      <c r="R3533" s="2"/>
    </row>
    <row r="3534" spans="1:18" x14ac:dyDescent="0.25">
      <c r="A3534">
        <v>3533</v>
      </c>
      <c r="B3534" t="s">
        <v>5549</v>
      </c>
      <c r="C3534" t="s">
        <v>10</v>
      </c>
      <c r="D3534" s="50">
        <v>45076</v>
      </c>
      <c r="E3534">
        <f>YEAR(Tabela1[[#This Row],[Start Date]])</f>
        <v>2023</v>
      </c>
      <c r="F3534">
        <f>ROUNDUP(MONTH(Tabela1[[#This Row],[Start Date]])/3,0)</f>
        <v>2</v>
      </c>
      <c r="G3534" t="s">
        <v>8</v>
      </c>
      <c r="H3534">
        <v>5</v>
      </c>
      <c r="I3534" t="s">
        <v>9</v>
      </c>
      <c r="J3534" t="s">
        <v>11</v>
      </c>
      <c r="K3534">
        <v>0</v>
      </c>
      <c r="L3534" t="s">
        <v>11</v>
      </c>
      <c r="M3534">
        <v>0</v>
      </c>
      <c r="N3534">
        <v>2</v>
      </c>
      <c r="O3534" t="str">
        <f>IF(AND(Tabela1[[#This Row],[EA Play Season Pass]]="Yes",Tabela1[[#This Row],[Minecraft Season Pass]]="Yes"),"Yes","No")</f>
        <v>No</v>
      </c>
      <c r="P3534" t="str">
        <f>IF(OR(Tabela1[[#This Row],[EA Play Season Pass]]="Yes",Tabela1[[#This Row],[Minecraft Season Pass]]="Yes"),"Yes","No")</f>
        <v>No</v>
      </c>
      <c r="Q3534">
        <v>3</v>
      </c>
      <c r="R3534" s="2"/>
    </row>
    <row r="3535" spans="1:18" x14ac:dyDescent="0.25">
      <c r="A3535">
        <v>3534</v>
      </c>
      <c r="B3535" t="s">
        <v>5550</v>
      </c>
      <c r="C3535" t="s">
        <v>10</v>
      </c>
      <c r="D3535" s="50">
        <v>45076</v>
      </c>
      <c r="E3535">
        <f>YEAR(Tabela1[[#This Row],[Start Date]])</f>
        <v>2023</v>
      </c>
      <c r="F3535">
        <f>ROUNDUP(MONTH(Tabela1[[#This Row],[Start Date]])/3,0)</f>
        <v>2</v>
      </c>
      <c r="G3535" t="s">
        <v>11</v>
      </c>
      <c r="H3535">
        <v>5</v>
      </c>
      <c r="I3535" t="s">
        <v>12</v>
      </c>
      <c r="J3535" t="s">
        <v>11</v>
      </c>
      <c r="K3535">
        <v>0</v>
      </c>
      <c r="L3535" t="s">
        <v>11</v>
      </c>
      <c r="M3535">
        <v>0</v>
      </c>
      <c r="N3535">
        <v>1</v>
      </c>
      <c r="O3535" t="str">
        <f>IF(AND(Tabela1[[#This Row],[EA Play Season Pass]]="Yes",Tabela1[[#This Row],[Minecraft Season Pass]]="Yes"),"Yes","No")</f>
        <v>No</v>
      </c>
      <c r="P3535" t="str">
        <f>IF(OR(Tabela1[[#This Row],[EA Play Season Pass]]="Yes",Tabela1[[#This Row],[Minecraft Season Pass]]="Yes"),"Yes","No")</f>
        <v>No</v>
      </c>
      <c r="Q3535">
        <v>4</v>
      </c>
      <c r="R3535" s="2"/>
    </row>
    <row r="3536" spans="1:18" x14ac:dyDescent="0.25">
      <c r="A3536">
        <v>3535</v>
      </c>
      <c r="B3536" t="s">
        <v>2664</v>
      </c>
      <c r="C3536" t="s">
        <v>13</v>
      </c>
      <c r="D3536" s="50">
        <v>45076</v>
      </c>
      <c r="E3536">
        <f>YEAR(Tabela1[[#This Row],[Start Date]])</f>
        <v>2023</v>
      </c>
      <c r="F3536">
        <f>ROUNDUP(MONTH(Tabela1[[#This Row],[Start Date]])/3,0)</f>
        <v>2</v>
      </c>
      <c r="G3536" t="s">
        <v>8</v>
      </c>
      <c r="H3536">
        <v>10</v>
      </c>
      <c r="I3536" t="s">
        <v>9</v>
      </c>
      <c r="J3536" t="s">
        <v>11</v>
      </c>
      <c r="K3536">
        <v>0</v>
      </c>
      <c r="L3536" t="s">
        <v>11</v>
      </c>
      <c r="M3536">
        <v>0</v>
      </c>
      <c r="N3536">
        <v>1</v>
      </c>
      <c r="O3536" t="str">
        <f>IF(AND(Tabela1[[#This Row],[EA Play Season Pass]]="Yes",Tabela1[[#This Row],[Minecraft Season Pass]]="Yes"),"Yes","No")</f>
        <v>No</v>
      </c>
      <c r="P3536" t="str">
        <f>IF(OR(Tabela1[[#This Row],[EA Play Season Pass]]="Yes",Tabela1[[#This Row],[Minecraft Season Pass]]="Yes"),"Yes","No")</f>
        <v>No</v>
      </c>
      <c r="Q3536">
        <v>9</v>
      </c>
      <c r="R3536" s="2"/>
    </row>
    <row r="3537" spans="1:18" x14ac:dyDescent="0.25">
      <c r="A3537">
        <v>3536</v>
      </c>
      <c r="B3537" t="s">
        <v>3213</v>
      </c>
      <c r="C3537" t="s">
        <v>13</v>
      </c>
      <c r="D3537" s="50">
        <v>45076</v>
      </c>
      <c r="E3537">
        <f>YEAR(Tabela1[[#This Row],[Start Date]])</f>
        <v>2023</v>
      </c>
      <c r="F3537">
        <f>ROUNDUP(MONTH(Tabela1[[#This Row],[Start Date]])/3,0)</f>
        <v>2</v>
      </c>
      <c r="G3537" t="s">
        <v>11</v>
      </c>
      <c r="H3537">
        <v>10</v>
      </c>
      <c r="I3537" t="s">
        <v>14</v>
      </c>
      <c r="J3537" t="s">
        <v>11</v>
      </c>
      <c r="K3537">
        <v>0</v>
      </c>
      <c r="L3537" t="s">
        <v>11</v>
      </c>
      <c r="M3537">
        <v>0</v>
      </c>
      <c r="N3537">
        <v>2</v>
      </c>
      <c r="O3537" t="str">
        <f>IF(AND(Tabela1[[#This Row],[EA Play Season Pass]]="Yes",Tabela1[[#This Row],[Minecraft Season Pass]]="Yes"),"Yes","No")</f>
        <v>No</v>
      </c>
      <c r="P3537" t="str">
        <f>IF(OR(Tabela1[[#This Row],[EA Play Season Pass]]="Yes",Tabela1[[#This Row],[Minecraft Season Pass]]="Yes"),"Yes","No")</f>
        <v>No</v>
      </c>
      <c r="Q3537">
        <v>8</v>
      </c>
      <c r="R3537" s="2"/>
    </row>
    <row r="3538" spans="1:18" x14ac:dyDescent="0.25">
      <c r="A3538">
        <v>3537</v>
      </c>
      <c r="B3538" t="s">
        <v>5551</v>
      </c>
      <c r="C3538" t="s">
        <v>13</v>
      </c>
      <c r="D3538" s="50">
        <v>45076</v>
      </c>
      <c r="E3538">
        <f>YEAR(Tabela1[[#This Row],[Start Date]])</f>
        <v>2023</v>
      </c>
      <c r="F3538">
        <f>ROUNDUP(MONTH(Tabela1[[#This Row],[Start Date]])/3,0)</f>
        <v>2</v>
      </c>
      <c r="G3538" t="s">
        <v>8</v>
      </c>
      <c r="H3538">
        <v>10</v>
      </c>
      <c r="I3538" t="s">
        <v>14</v>
      </c>
      <c r="J3538" t="s">
        <v>8</v>
      </c>
      <c r="K3538">
        <v>30</v>
      </c>
      <c r="L3538" t="s">
        <v>11</v>
      </c>
      <c r="M3538">
        <v>0</v>
      </c>
      <c r="N3538">
        <v>3</v>
      </c>
      <c r="O3538" t="str">
        <f>IF(AND(Tabela1[[#This Row],[EA Play Season Pass]]="Yes",Tabela1[[#This Row],[Minecraft Season Pass]]="Yes"),"Yes","No")</f>
        <v>No</v>
      </c>
      <c r="P3538" t="str">
        <f>IF(OR(Tabela1[[#This Row],[EA Play Season Pass]]="Yes",Tabela1[[#This Row],[Minecraft Season Pass]]="Yes"),"Yes","No")</f>
        <v>Yes</v>
      </c>
      <c r="Q3538">
        <v>37</v>
      </c>
      <c r="R3538" s="2"/>
    </row>
    <row r="3539" spans="1:18" x14ac:dyDescent="0.25">
      <c r="A3539">
        <v>3538</v>
      </c>
      <c r="B3539" t="s">
        <v>5552</v>
      </c>
      <c r="C3539" t="s">
        <v>10</v>
      </c>
      <c r="D3539" s="50">
        <v>45077</v>
      </c>
      <c r="E3539">
        <f>YEAR(Tabela1[[#This Row],[Start Date]])</f>
        <v>2023</v>
      </c>
      <c r="F3539">
        <f>ROUNDUP(MONTH(Tabela1[[#This Row],[Start Date]])/3,0)</f>
        <v>2</v>
      </c>
      <c r="G3539" t="s">
        <v>11</v>
      </c>
      <c r="H3539">
        <v>5</v>
      </c>
      <c r="I3539" t="s">
        <v>14</v>
      </c>
      <c r="J3539" t="s">
        <v>8</v>
      </c>
      <c r="K3539">
        <v>30</v>
      </c>
      <c r="L3539" t="s">
        <v>8</v>
      </c>
      <c r="M3539">
        <v>20</v>
      </c>
      <c r="N3539">
        <v>3</v>
      </c>
      <c r="O3539" t="str">
        <f>IF(AND(Tabela1[[#This Row],[EA Play Season Pass]]="Yes",Tabela1[[#This Row],[Minecraft Season Pass]]="Yes"),"Yes","No")</f>
        <v>Yes</v>
      </c>
      <c r="P3539" t="str">
        <f>IF(OR(Tabela1[[#This Row],[EA Play Season Pass]]="Yes",Tabela1[[#This Row],[Minecraft Season Pass]]="Yes"),"Yes","No")</f>
        <v>Yes</v>
      </c>
      <c r="Q3539">
        <v>52</v>
      </c>
      <c r="R3539" s="2"/>
    </row>
    <row r="3540" spans="1:18" x14ac:dyDescent="0.25">
      <c r="A3540">
        <v>3539</v>
      </c>
      <c r="B3540" t="s">
        <v>5553</v>
      </c>
      <c r="C3540" t="s">
        <v>7</v>
      </c>
      <c r="D3540" s="50">
        <v>45077</v>
      </c>
      <c r="E3540">
        <f>YEAR(Tabela1[[#This Row],[Start Date]])</f>
        <v>2023</v>
      </c>
      <c r="F3540">
        <f>ROUNDUP(MONTH(Tabela1[[#This Row],[Start Date]])/3,0)</f>
        <v>2</v>
      </c>
      <c r="G3540" t="s">
        <v>8</v>
      </c>
      <c r="H3540">
        <v>15</v>
      </c>
      <c r="I3540" t="s">
        <v>9</v>
      </c>
      <c r="J3540" t="s">
        <v>8</v>
      </c>
      <c r="K3540">
        <v>30</v>
      </c>
      <c r="L3540" t="s">
        <v>8</v>
      </c>
      <c r="M3540">
        <v>20</v>
      </c>
      <c r="N3540">
        <v>1</v>
      </c>
      <c r="O3540" t="str">
        <f>IF(AND(Tabela1[[#This Row],[EA Play Season Pass]]="Yes",Tabela1[[#This Row],[Minecraft Season Pass]]="Yes"),"Yes","No")</f>
        <v>Yes</v>
      </c>
      <c r="P3540" t="str">
        <f>IF(OR(Tabela1[[#This Row],[EA Play Season Pass]]="Yes",Tabela1[[#This Row],[Minecraft Season Pass]]="Yes"),"Yes","No")</f>
        <v>Yes</v>
      </c>
      <c r="Q3540">
        <v>64</v>
      </c>
      <c r="R3540" s="2"/>
    </row>
    <row r="3541" spans="1:18" x14ac:dyDescent="0.25">
      <c r="A3541">
        <v>3540</v>
      </c>
      <c r="B3541" t="s">
        <v>5554</v>
      </c>
      <c r="C3541" t="s">
        <v>7</v>
      </c>
      <c r="D3541" s="50">
        <v>45077</v>
      </c>
      <c r="E3541">
        <f>YEAR(Tabela1[[#This Row],[Start Date]])</f>
        <v>2023</v>
      </c>
      <c r="F3541">
        <f>ROUNDUP(MONTH(Tabela1[[#This Row],[Start Date]])/3,0)</f>
        <v>2</v>
      </c>
      <c r="G3541" t="s">
        <v>8</v>
      </c>
      <c r="H3541">
        <v>15</v>
      </c>
      <c r="I3541" t="s">
        <v>14</v>
      </c>
      <c r="J3541" t="s">
        <v>8</v>
      </c>
      <c r="K3541">
        <v>30</v>
      </c>
      <c r="L3541" t="s">
        <v>8</v>
      </c>
      <c r="M3541">
        <v>20</v>
      </c>
      <c r="N3541">
        <v>2</v>
      </c>
      <c r="O3541" t="str">
        <f>IF(AND(Tabela1[[#This Row],[EA Play Season Pass]]="Yes",Tabela1[[#This Row],[Minecraft Season Pass]]="Yes"),"Yes","No")</f>
        <v>Yes</v>
      </c>
      <c r="P3541" t="str">
        <f>IF(OR(Tabela1[[#This Row],[EA Play Season Pass]]="Yes",Tabela1[[#This Row],[Minecraft Season Pass]]="Yes"),"Yes","No")</f>
        <v>Yes</v>
      </c>
      <c r="Q3541">
        <v>63</v>
      </c>
      <c r="R3541" s="2"/>
    </row>
    <row r="3542" spans="1:18" x14ac:dyDescent="0.25">
      <c r="A3542">
        <v>3541</v>
      </c>
      <c r="B3542" t="s">
        <v>2506</v>
      </c>
      <c r="C3542" t="s">
        <v>7</v>
      </c>
      <c r="D3542" s="50">
        <v>45077</v>
      </c>
      <c r="E3542">
        <f>YEAR(Tabela1[[#This Row],[Start Date]])</f>
        <v>2023</v>
      </c>
      <c r="F3542">
        <f>ROUNDUP(MONTH(Tabela1[[#This Row],[Start Date]])/3,0)</f>
        <v>2</v>
      </c>
      <c r="G3542" t="s">
        <v>8</v>
      </c>
      <c r="H3542">
        <v>15</v>
      </c>
      <c r="I3542" t="s">
        <v>9</v>
      </c>
      <c r="J3542" t="s">
        <v>11</v>
      </c>
      <c r="K3542">
        <v>0</v>
      </c>
      <c r="L3542" t="s">
        <v>8</v>
      </c>
      <c r="M3542">
        <v>20</v>
      </c>
      <c r="N3542">
        <v>1</v>
      </c>
      <c r="O3542" t="str">
        <f>IF(AND(Tabela1[[#This Row],[EA Play Season Pass]]="Yes",Tabela1[[#This Row],[Minecraft Season Pass]]="Yes"),"Yes","No")</f>
        <v>No</v>
      </c>
      <c r="P3542" t="str">
        <f>IF(OR(Tabela1[[#This Row],[EA Play Season Pass]]="Yes",Tabela1[[#This Row],[Minecraft Season Pass]]="Yes"),"Yes","No")</f>
        <v>Yes</v>
      </c>
      <c r="Q3542">
        <v>34</v>
      </c>
      <c r="R3542" s="2"/>
    </row>
    <row r="3543" spans="1:18" x14ac:dyDescent="0.25">
      <c r="A3543">
        <v>3542</v>
      </c>
      <c r="B3543" t="s">
        <v>5555</v>
      </c>
      <c r="C3543" t="s">
        <v>10</v>
      </c>
      <c r="D3543" s="50">
        <v>45077</v>
      </c>
      <c r="E3543">
        <f>YEAR(Tabela1[[#This Row],[Start Date]])</f>
        <v>2023</v>
      </c>
      <c r="F3543">
        <f>ROUNDUP(MONTH(Tabela1[[#This Row],[Start Date]])/3,0)</f>
        <v>2</v>
      </c>
      <c r="G3543" t="s">
        <v>8</v>
      </c>
      <c r="H3543">
        <v>5</v>
      </c>
      <c r="I3543" t="s">
        <v>9</v>
      </c>
      <c r="J3543" t="s">
        <v>11</v>
      </c>
      <c r="K3543">
        <v>0</v>
      </c>
      <c r="L3543" t="s">
        <v>8</v>
      </c>
      <c r="M3543">
        <v>20</v>
      </c>
      <c r="N3543">
        <v>1</v>
      </c>
      <c r="O3543" t="str">
        <f>IF(AND(Tabela1[[#This Row],[EA Play Season Pass]]="Yes",Tabela1[[#This Row],[Minecraft Season Pass]]="Yes"),"Yes","No")</f>
        <v>No</v>
      </c>
      <c r="P3543" t="str">
        <f>IF(OR(Tabela1[[#This Row],[EA Play Season Pass]]="Yes",Tabela1[[#This Row],[Minecraft Season Pass]]="Yes"),"Yes","No")</f>
        <v>Yes</v>
      </c>
      <c r="Q3543">
        <v>24</v>
      </c>
      <c r="R3543" s="2"/>
    </row>
    <row r="3544" spans="1:18" x14ac:dyDescent="0.25">
      <c r="A3544">
        <v>3543</v>
      </c>
      <c r="B3544" t="s">
        <v>5556</v>
      </c>
      <c r="C3544" t="s">
        <v>7</v>
      </c>
      <c r="D3544" s="50">
        <v>45077</v>
      </c>
      <c r="E3544">
        <f>YEAR(Tabela1[[#This Row],[Start Date]])</f>
        <v>2023</v>
      </c>
      <c r="F3544">
        <f>ROUNDUP(MONTH(Tabela1[[#This Row],[Start Date]])/3,0)</f>
        <v>2</v>
      </c>
      <c r="G3544" t="s">
        <v>8</v>
      </c>
      <c r="H3544">
        <v>15</v>
      </c>
      <c r="I3544" t="s">
        <v>12</v>
      </c>
      <c r="J3544" t="s">
        <v>8</v>
      </c>
      <c r="K3544">
        <v>30</v>
      </c>
      <c r="L3544" t="s">
        <v>8</v>
      </c>
      <c r="M3544">
        <v>20</v>
      </c>
      <c r="N3544">
        <v>2</v>
      </c>
      <c r="O3544" t="str">
        <f>IF(AND(Tabela1[[#This Row],[EA Play Season Pass]]="Yes",Tabela1[[#This Row],[Minecraft Season Pass]]="Yes"),"Yes","No")</f>
        <v>Yes</v>
      </c>
      <c r="P3544" t="str">
        <f>IF(OR(Tabela1[[#This Row],[EA Play Season Pass]]="Yes",Tabela1[[#This Row],[Minecraft Season Pass]]="Yes"),"Yes","No")</f>
        <v>Yes</v>
      </c>
      <c r="Q3544">
        <v>63</v>
      </c>
      <c r="R3544" s="2"/>
    </row>
    <row r="3545" spans="1:18" x14ac:dyDescent="0.25">
      <c r="A3545">
        <v>3544</v>
      </c>
      <c r="B3545" t="s">
        <v>3030</v>
      </c>
      <c r="C3545" t="s">
        <v>7</v>
      </c>
      <c r="D3545" s="50">
        <v>45078</v>
      </c>
      <c r="E3545">
        <f>YEAR(Tabela1[[#This Row],[Start Date]])</f>
        <v>2023</v>
      </c>
      <c r="F3545">
        <f>ROUNDUP(MONTH(Tabela1[[#This Row],[Start Date]])/3,0)</f>
        <v>2</v>
      </c>
      <c r="G3545" t="s">
        <v>11</v>
      </c>
      <c r="H3545">
        <v>15</v>
      </c>
      <c r="I3545" t="s">
        <v>12</v>
      </c>
      <c r="J3545" t="s">
        <v>8</v>
      </c>
      <c r="K3545">
        <v>30</v>
      </c>
      <c r="L3545" t="s">
        <v>11</v>
      </c>
      <c r="M3545">
        <v>0</v>
      </c>
      <c r="N3545">
        <v>1</v>
      </c>
      <c r="O3545" t="str">
        <f>IF(AND(Tabela1[[#This Row],[EA Play Season Pass]]="Yes",Tabela1[[#This Row],[Minecraft Season Pass]]="Yes"),"Yes","No")</f>
        <v>No</v>
      </c>
      <c r="P3545" t="str">
        <f>IF(OR(Tabela1[[#This Row],[EA Play Season Pass]]="Yes",Tabela1[[#This Row],[Minecraft Season Pass]]="Yes"),"Yes","No")</f>
        <v>Yes</v>
      </c>
      <c r="Q3545">
        <v>44</v>
      </c>
      <c r="R3545" s="2"/>
    </row>
    <row r="3546" spans="1:18" x14ac:dyDescent="0.25">
      <c r="A3546">
        <v>3545</v>
      </c>
      <c r="B3546" t="s">
        <v>5557</v>
      </c>
      <c r="C3546" t="s">
        <v>10</v>
      </c>
      <c r="D3546" s="50">
        <v>45078</v>
      </c>
      <c r="E3546">
        <f>YEAR(Tabela1[[#This Row],[Start Date]])</f>
        <v>2023</v>
      </c>
      <c r="F3546">
        <f>ROUNDUP(MONTH(Tabela1[[#This Row],[Start Date]])/3,0)</f>
        <v>2</v>
      </c>
      <c r="G3546" t="s">
        <v>11</v>
      </c>
      <c r="H3546">
        <v>5</v>
      </c>
      <c r="I3546" t="s">
        <v>14</v>
      </c>
      <c r="J3546" t="s">
        <v>8</v>
      </c>
      <c r="K3546">
        <v>30</v>
      </c>
      <c r="L3546" t="s">
        <v>8</v>
      </c>
      <c r="M3546">
        <v>20</v>
      </c>
      <c r="N3546">
        <v>1</v>
      </c>
      <c r="O3546" t="str">
        <f>IF(AND(Tabela1[[#This Row],[EA Play Season Pass]]="Yes",Tabela1[[#This Row],[Minecraft Season Pass]]="Yes"),"Yes","No")</f>
        <v>Yes</v>
      </c>
      <c r="P3546" t="str">
        <f>IF(OR(Tabela1[[#This Row],[EA Play Season Pass]]="Yes",Tabela1[[#This Row],[Minecraft Season Pass]]="Yes"),"Yes","No")</f>
        <v>Yes</v>
      </c>
      <c r="Q3546">
        <v>54</v>
      </c>
      <c r="R3546" s="2"/>
    </row>
    <row r="3547" spans="1:18" x14ac:dyDescent="0.25">
      <c r="A3547">
        <v>3546</v>
      </c>
      <c r="B3547" t="s">
        <v>5558</v>
      </c>
      <c r="C3547" t="s">
        <v>13</v>
      </c>
      <c r="D3547" s="50">
        <v>45078</v>
      </c>
      <c r="E3547">
        <f>YEAR(Tabela1[[#This Row],[Start Date]])</f>
        <v>2023</v>
      </c>
      <c r="F3547">
        <f>ROUNDUP(MONTH(Tabela1[[#This Row],[Start Date]])/3,0)</f>
        <v>2</v>
      </c>
      <c r="G3547" t="s">
        <v>11</v>
      </c>
      <c r="H3547">
        <v>10</v>
      </c>
      <c r="I3547" t="s">
        <v>14</v>
      </c>
      <c r="J3547" t="s">
        <v>11</v>
      </c>
      <c r="K3547">
        <v>0</v>
      </c>
      <c r="L3547" t="s">
        <v>11</v>
      </c>
      <c r="M3547">
        <v>0</v>
      </c>
      <c r="N3547">
        <v>3</v>
      </c>
      <c r="O3547" t="str">
        <f>IF(AND(Tabela1[[#This Row],[EA Play Season Pass]]="Yes",Tabela1[[#This Row],[Minecraft Season Pass]]="Yes"),"Yes","No")</f>
        <v>No</v>
      </c>
      <c r="P3547" t="str">
        <f>IF(OR(Tabela1[[#This Row],[EA Play Season Pass]]="Yes",Tabela1[[#This Row],[Minecraft Season Pass]]="Yes"),"Yes","No")</f>
        <v>No</v>
      </c>
      <c r="Q3547">
        <v>7</v>
      </c>
      <c r="R3547" s="2"/>
    </row>
    <row r="3548" spans="1:18" x14ac:dyDescent="0.25">
      <c r="A3548">
        <v>3547</v>
      </c>
      <c r="B3548" t="s">
        <v>5559</v>
      </c>
      <c r="C3548" t="s">
        <v>7</v>
      </c>
      <c r="D3548" s="50">
        <v>45078</v>
      </c>
      <c r="E3548">
        <f>YEAR(Tabela1[[#This Row],[Start Date]])</f>
        <v>2023</v>
      </c>
      <c r="F3548">
        <f>ROUNDUP(MONTH(Tabela1[[#This Row],[Start Date]])/3,0)</f>
        <v>2</v>
      </c>
      <c r="G3548" t="s">
        <v>11</v>
      </c>
      <c r="H3548">
        <v>15</v>
      </c>
      <c r="I3548" t="s">
        <v>12</v>
      </c>
      <c r="J3548" t="s">
        <v>8</v>
      </c>
      <c r="K3548">
        <v>30</v>
      </c>
      <c r="L3548" t="s">
        <v>8</v>
      </c>
      <c r="M3548">
        <v>20</v>
      </c>
      <c r="N3548">
        <v>2</v>
      </c>
      <c r="O3548" t="str">
        <f>IF(AND(Tabela1[[#This Row],[EA Play Season Pass]]="Yes",Tabela1[[#This Row],[Minecraft Season Pass]]="Yes"),"Yes","No")</f>
        <v>Yes</v>
      </c>
      <c r="P3548" t="str">
        <f>IF(OR(Tabela1[[#This Row],[EA Play Season Pass]]="Yes",Tabela1[[#This Row],[Minecraft Season Pass]]="Yes"),"Yes","No")</f>
        <v>Yes</v>
      </c>
      <c r="Q3548">
        <v>63</v>
      </c>
      <c r="R3548" s="2"/>
    </row>
    <row r="3549" spans="1:18" x14ac:dyDescent="0.25">
      <c r="A3549">
        <v>3548</v>
      </c>
      <c r="B3549" t="s">
        <v>2793</v>
      </c>
      <c r="C3549" t="s">
        <v>13</v>
      </c>
      <c r="D3549" s="50">
        <v>45078</v>
      </c>
      <c r="E3549">
        <f>YEAR(Tabela1[[#This Row],[Start Date]])</f>
        <v>2023</v>
      </c>
      <c r="F3549">
        <f>ROUNDUP(MONTH(Tabela1[[#This Row],[Start Date]])/3,0)</f>
        <v>2</v>
      </c>
      <c r="G3549" t="s">
        <v>11</v>
      </c>
      <c r="H3549">
        <v>10</v>
      </c>
      <c r="I3549" t="s">
        <v>14</v>
      </c>
      <c r="J3549" t="s">
        <v>8</v>
      </c>
      <c r="K3549">
        <v>30</v>
      </c>
      <c r="L3549" t="s">
        <v>11</v>
      </c>
      <c r="M3549">
        <v>0</v>
      </c>
      <c r="N3549">
        <v>3</v>
      </c>
      <c r="O3549" t="str">
        <f>IF(AND(Tabela1[[#This Row],[EA Play Season Pass]]="Yes",Tabela1[[#This Row],[Minecraft Season Pass]]="Yes"),"Yes","No")</f>
        <v>No</v>
      </c>
      <c r="P3549" t="str">
        <f>IF(OR(Tabela1[[#This Row],[EA Play Season Pass]]="Yes",Tabela1[[#This Row],[Minecraft Season Pass]]="Yes"),"Yes","No")</f>
        <v>Yes</v>
      </c>
      <c r="Q3549">
        <v>37</v>
      </c>
      <c r="R3549" s="2"/>
    </row>
    <row r="3550" spans="1:18" x14ac:dyDescent="0.25">
      <c r="A3550">
        <v>3549</v>
      </c>
      <c r="B3550" t="s">
        <v>2324</v>
      </c>
      <c r="C3550" t="s">
        <v>13</v>
      </c>
      <c r="D3550" s="50">
        <v>45079</v>
      </c>
      <c r="E3550">
        <f>YEAR(Tabela1[[#This Row],[Start Date]])</f>
        <v>2023</v>
      </c>
      <c r="F3550">
        <f>ROUNDUP(MONTH(Tabela1[[#This Row],[Start Date]])/3,0)</f>
        <v>2</v>
      </c>
      <c r="G3550" t="s">
        <v>8</v>
      </c>
      <c r="H3550">
        <v>10</v>
      </c>
      <c r="I3550" t="s">
        <v>12</v>
      </c>
      <c r="J3550" t="s">
        <v>11</v>
      </c>
      <c r="K3550">
        <v>0</v>
      </c>
      <c r="L3550" t="s">
        <v>8</v>
      </c>
      <c r="M3550">
        <v>20</v>
      </c>
      <c r="N3550">
        <v>2</v>
      </c>
      <c r="O3550" t="str">
        <f>IF(AND(Tabela1[[#This Row],[EA Play Season Pass]]="Yes",Tabela1[[#This Row],[Minecraft Season Pass]]="Yes"),"Yes","No")</f>
        <v>No</v>
      </c>
      <c r="P3550" t="str">
        <f>IF(OR(Tabela1[[#This Row],[EA Play Season Pass]]="Yes",Tabela1[[#This Row],[Minecraft Season Pass]]="Yes"),"Yes","No")</f>
        <v>Yes</v>
      </c>
      <c r="Q3550">
        <v>28</v>
      </c>
      <c r="R3550" s="2"/>
    </row>
    <row r="3551" spans="1:18" x14ac:dyDescent="0.25">
      <c r="A3551">
        <v>3550</v>
      </c>
      <c r="B3551" t="s">
        <v>5560</v>
      </c>
      <c r="C3551" t="s">
        <v>13</v>
      </c>
      <c r="D3551" s="50">
        <v>45079</v>
      </c>
      <c r="E3551">
        <f>YEAR(Tabela1[[#This Row],[Start Date]])</f>
        <v>2023</v>
      </c>
      <c r="F3551">
        <f>ROUNDUP(MONTH(Tabela1[[#This Row],[Start Date]])/3,0)</f>
        <v>2</v>
      </c>
      <c r="G3551" t="s">
        <v>8</v>
      </c>
      <c r="H3551">
        <v>10</v>
      </c>
      <c r="I3551" t="s">
        <v>14</v>
      </c>
      <c r="J3551" t="s">
        <v>8</v>
      </c>
      <c r="K3551">
        <v>30</v>
      </c>
      <c r="L3551" t="s">
        <v>11</v>
      </c>
      <c r="M3551">
        <v>0</v>
      </c>
      <c r="N3551">
        <v>2</v>
      </c>
      <c r="O3551" t="str">
        <f>IF(AND(Tabela1[[#This Row],[EA Play Season Pass]]="Yes",Tabela1[[#This Row],[Minecraft Season Pass]]="Yes"),"Yes","No")</f>
        <v>No</v>
      </c>
      <c r="P3551" t="str">
        <f>IF(OR(Tabela1[[#This Row],[EA Play Season Pass]]="Yes",Tabela1[[#This Row],[Minecraft Season Pass]]="Yes"),"Yes","No")</f>
        <v>Yes</v>
      </c>
      <c r="Q3551">
        <v>38</v>
      </c>
      <c r="R3551" s="2"/>
    </row>
    <row r="3552" spans="1:18" x14ac:dyDescent="0.25">
      <c r="A3552">
        <v>3551</v>
      </c>
      <c r="B3552" t="s">
        <v>5561</v>
      </c>
      <c r="C3552" t="s">
        <v>10</v>
      </c>
      <c r="D3552" s="50">
        <v>45079</v>
      </c>
      <c r="E3552">
        <f>YEAR(Tabela1[[#This Row],[Start Date]])</f>
        <v>2023</v>
      </c>
      <c r="F3552">
        <f>ROUNDUP(MONTH(Tabela1[[#This Row],[Start Date]])/3,0)</f>
        <v>2</v>
      </c>
      <c r="G3552" t="s">
        <v>8</v>
      </c>
      <c r="H3552">
        <v>5</v>
      </c>
      <c r="I3552" t="s">
        <v>14</v>
      </c>
      <c r="J3552" t="s">
        <v>8</v>
      </c>
      <c r="K3552">
        <v>30</v>
      </c>
      <c r="L3552" t="s">
        <v>11</v>
      </c>
      <c r="M3552">
        <v>0</v>
      </c>
      <c r="N3552">
        <v>2</v>
      </c>
      <c r="O3552" t="str">
        <f>IF(AND(Tabela1[[#This Row],[EA Play Season Pass]]="Yes",Tabela1[[#This Row],[Minecraft Season Pass]]="Yes"),"Yes","No")</f>
        <v>No</v>
      </c>
      <c r="P3552" t="str">
        <f>IF(OR(Tabela1[[#This Row],[EA Play Season Pass]]="Yes",Tabela1[[#This Row],[Minecraft Season Pass]]="Yes"),"Yes","No")</f>
        <v>Yes</v>
      </c>
      <c r="Q3552">
        <v>33</v>
      </c>
      <c r="R3552" s="2"/>
    </row>
    <row r="3553" spans="1:18" x14ac:dyDescent="0.25">
      <c r="A3553">
        <v>3552</v>
      </c>
      <c r="B3553" t="s">
        <v>5562</v>
      </c>
      <c r="C3553" t="s">
        <v>13</v>
      </c>
      <c r="D3553" s="50">
        <v>45079</v>
      </c>
      <c r="E3553">
        <f>YEAR(Tabela1[[#This Row],[Start Date]])</f>
        <v>2023</v>
      </c>
      <c r="F3553">
        <f>ROUNDUP(MONTH(Tabela1[[#This Row],[Start Date]])/3,0)</f>
        <v>2</v>
      </c>
      <c r="G3553" t="s">
        <v>8</v>
      </c>
      <c r="H3553">
        <v>10</v>
      </c>
      <c r="I3553" t="s">
        <v>14</v>
      </c>
      <c r="J3553" t="s">
        <v>8</v>
      </c>
      <c r="K3553">
        <v>30</v>
      </c>
      <c r="L3553" t="s">
        <v>11</v>
      </c>
      <c r="M3553">
        <v>0</v>
      </c>
      <c r="N3553">
        <v>1</v>
      </c>
      <c r="O3553" t="str">
        <f>IF(AND(Tabela1[[#This Row],[EA Play Season Pass]]="Yes",Tabela1[[#This Row],[Minecraft Season Pass]]="Yes"),"Yes","No")</f>
        <v>No</v>
      </c>
      <c r="P3553" t="str">
        <f>IF(OR(Tabela1[[#This Row],[EA Play Season Pass]]="Yes",Tabela1[[#This Row],[Minecraft Season Pass]]="Yes"),"Yes","No")</f>
        <v>Yes</v>
      </c>
      <c r="Q3553">
        <v>39</v>
      </c>
      <c r="R3553" s="2"/>
    </row>
    <row r="3554" spans="1:18" x14ac:dyDescent="0.25">
      <c r="A3554">
        <v>3553</v>
      </c>
      <c r="B3554" t="s">
        <v>1391</v>
      </c>
      <c r="C3554" t="s">
        <v>13</v>
      </c>
      <c r="D3554" s="50">
        <v>45079</v>
      </c>
      <c r="E3554">
        <f>YEAR(Tabela1[[#This Row],[Start Date]])</f>
        <v>2023</v>
      </c>
      <c r="F3554">
        <f>ROUNDUP(MONTH(Tabela1[[#This Row],[Start Date]])/3,0)</f>
        <v>2</v>
      </c>
      <c r="G3554" t="s">
        <v>11</v>
      </c>
      <c r="H3554">
        <v>10</v>
      </c>
      <c r="I3554" t="s">
        <v>14</v>
      </c>
      <c r="J3554" t="s">
        <v>8</v>
      </c>
      <c r="K3554">
        <v>30</v>
      </c>
      <c r="L3554" t="s">
        <v>11</v>
      </c>
      <c r="M3554">
        <v>0</v>
      </c>
      <c r="N3554">
        <v>3</v>
      </c>
      <c r="O3554" t="str">
        <f>IF(AND(Tabela1[[#This Row],[EA Play Season Pass]]="Yes",Tabela1[[#This Row],[Minecraft Season Pass]]="Yes"),"Yes","No")</f>
        <v>No</v>
      </c>
      <c r="P3554" t="str">
        <f>IF(OR(Tabela1[[#This Row],[EA Play Season Pass]]="Yes",Tabela1[[#This Row],[Minecraft Season Pass]]="Yes"),"Yes","No")</f>
        <v>Yes</v>
      </c>
      <c r="Q3554">
        <v>37</v>
      </c>
      <c r="R3554" s="2"/>
    </row>
    <row r="3555" spans="1:18" x14ac:dyDescent="0.25">
      <c r="A3555">
        <v>3554</v>
      </c>
      <c r="B3555" t="s">
        <v>5563</v>
      </c>
      <c r="C3555" t="s">
        <v>10</v>
      </c>
      <c r="D3555" s="50">
        <v>45080</v>
      </c>
      <c r="E3555">
        <f>YEAR(Tabela1[[#This Row],[Start Date]])</f>
        <v>2023</v>
      </c>
      <c r="F3555">
        <f>ROUNDUP(MONTH(Tabela1[[#This Row],[Start Date]])/3,0)</f>
        <v>2</v>
      </c>
      <c r="G3555" t="s">
        <v>8</v>
      </c>
      <c r="H3555">
        <v>5</v>
      </c>
      <c r="I3555" t="s">
        <v>12</v>
      </c>
      <c r="J3555" t="s">
        <v>8</v>
      </c>
      <c r="K3555">
        <v>30</v>
      </c>
      <c r="L3555" t="s">
        <v>11</v>
      </c>
      <c r="M3555">
        <v>0</v>
      </c>
      <c r="N3555">
        <v>2</v>
      </c>
      <c r="O3555" t="str">
        <f>IF(AND(Tabela1[[#This Row],[EA Play Season Pass]]="Yes",Tabela1[[#This Row],[Minecraft Season Pass]]="Yes"),"Yes","No")</f>
        <v>No</v>
      </c>
      <c r="P3555" t="str">
        <f>IF(OR(Tabela1[[#This Row],[EA Play Season Pass]]="Yes",Tabela1[[#This Row],[Minecraft Season Pass]]="Yes"),"Yes","No")</f>
        <v>Yes</v>
      </c>
      <c r="Q3555">
        <v>33</v>
      </c>
      <c r="R3555" s="2"/>
    </row>
    <row r="3556" spans="1:18" x14ac:dyDescent="0.25">
      <c r="A3556">
        <v>3555</v>
      </c>
      <c r="B3556" t="s">
        <v>2323</v>
      </c>
      <c r="C3556" t="s">
        <v>13</v>
      </c>
      <c r="D3556" s="50">
        <v>45080</v>
      </c>
      <c r="E3556">
        <f>YEAR(Tabela1[[#This Row],[Start Date]])</f>
        <v>2023</v>
      </c>
      <c r="F3556">
        <f>ROUNDUP(MONTH(Tabela1[[#This Row],[Start Date]])/3,0)</f>
        <v>2</v>
      </c>
      <c r="G3556" t="s">
        <v>11</v>
      </c>
      <c r="H3556">
        <v>10</v>
      </c>
      <c r="I3556" t="s">
        <v>12</v>
      </c>
      <c r="J3556" t="s">
        <v>8</v>
      </c>
      <c r="K3556">
        <v>30</v>
      </c>
      <c r="L3556" t="s">
        <v>11</v>
      </c>
      <c r="M3556">
        <v>0</v>
      </c>
      <c r="N3556">
        <v>2</v>
      </c>
      <c r="O3556" t="str">
        <f>IF(AND(Tabela1[[#This Row],[EA Play Season Pass]]="Yes",Tabela1[[#This Row],[Minecraft Season Pass]]="Yes"),"Yes","No")</f>
        <v>No</v>
      </c>
      <c r="P3556" t="str">
        <f>IF(OR(Tabela1[[#This Row],[EA Play Season Pass]]="Yes",Tabela1[[#This Row],[Minecraft Season Pass]]="Yes"),"Yes","No")</f>
        <v>Yes</v>
      </c>
      <c r="Q3556">
        <v>38</v>
      </c>
      <c r="R3556" s="2"/>
    </row>
    <row r="3557" spans="1:18" x14ac:dyDescent="0.25">
      <c r="A3557">
        <v>3556</v>
      </c>
      <c r="B3557" t="s">
        <v>5564</v>
      </c>
      <c r="C3557" t="s">
        <v>7</v>
      </c>
      <c r="D3557" s="50">
        <v>45080</v>
      </c>
      <c r="E3557">
        <f>YEAR(Tabela1[[#This Row],[Start Date]])</f>
        <v>2023</v>
      </c>
      <c r="F3557">
        <f>ROUNDUP(MONTH(Tabela1[[#This Row],[Start Date]])/3,0)</f>
        <v>2</v>
      </c>
      <c r="G3557" t="s">
        <v>8</v>
      </c>
      <c r="H3557">
        <v>15</v>
      </c>
      <c r="I3557" t="s">
        <v>12</v>
      </c>
      <c r="J3557" t="s">
        <v>11</v>
      </c>
      <c r="K3557">
        <v>0</v>
      </c>
      <c r="L3557" t="s">
        <v>8</v>
      </c>
      <c r="M3557">
        <v>20</v>
      </c>
      <c r="N3557">
        <v>1</v>
      </c>
      <c r="O3557" t="str">
        <f>IF(AND(Tabela1[[#This Row],[EA Play Season Pass]]="Yes",Tabela1[[#This Row],[Minecraft Season Pass]]="Yes"),"Yes","No")</f>
        <v>No</v>
      </c>
      <c r="P3557" t="str">
        <f>IF(OR(Tabela1[[#This Row],[EA Play Season Pass]]="Yes",Tabela1[[#This Row],[Minecraft Season Pass]]="Yes"),"Yes","No")</f>
        <v>Yes</v>
      </c>
      <c r="Q3557">
        <v>34</v>
      </c>
      <c r="R3557" s="2"/>
    </row>
    <row r="3558" spans="1:18" x14ac:dyDescent="0.25">
      <c r="A3558">
        <v>3557</v>
      </c>
      <c r="B3558" t="s">
        <v>2019</v>
      </c>
      <c r="C3558" t="s">
        <v>10</v>
      </c>
      <c r="D3558" s="50">
        <v>45080</v>
      </c>
      <c r="E3558">
        <f>YEAR(Tabela1[[#This Row],[Start Date]])</f>
        <v>2023</v>
      </c>
      <c r="F3558">
        <f>ROUNDUP(MONTH(Tabela1[[#This Row],[Start Date]])/3,0)</f>
        <v>2</v>
      </c>
      <c r="G3558" t="s">
        <v>11</v>
      </c>
      <c r="H3558">
        <v>5</v>
      </c>
      <c r="I3558" t="s">
        <v>12</v>
      </c>
      <c r="J3558" t="s">
        <v>8</v>
      </c>
      <c r="K3558">
        <v>30</v>
      </c>
      <c r="L3558" t="s">
        <v>8</v>
      </c>
      <c r="M3558">
        <v>20</v>
      </c>
      <c r="N3558">
        <v>1</v>
      </c>
      <c r="O3558" t="str">
        <f>IF(AND(Tabela1[[#This Row],[EA Play Season Pass]]="Yes",Tabela1[[#This Row],[Minecraft Season Pass]]="Yes"),"Yes","No")</f>
        <v>Yes</v>
      </c>
      <c r="P3558" t="str">
        <f>IF(OR(Tabela1[[#This Row],[EA Play Season Pass]]="Yes",Tabela1[[#This Row],[Minecraft Season Pass]]="Yes"),"Yes","No")</f>
        <v>Yes</v>
      </c>
      <c r="Q3558">
        <v>54</v>
      </c>
      <c r="R3558" s="2"/>
    </row>
    <row r="3559" spans="1:18" x14ac:dyDescent="0.25">
      <c r="A3559">
        <v>3558</v>
      </c>
      <c r="B3559" t="s">
        <v>5565</v>
      </c>
      <c r="C3559" t="s">
        <v>7</v>
      </c>
      <c r="D3559" s="50">
        <v>45080</v>
      </c>
      <c r="E3559">
        <f>YEAR(Tabela1[[#This Row],[Start Date]])</f>
        <v>2023</v>
      </c>
      <c r="F3559">
        <f>ROUNDUP(MONTH(Tabela1[[#This Row],[Start Date]])/3,0)</f>
        <v>2</v>
      </c>
      <c r="G3559" t="s">
        <v>8</v>
      </c>
      <c r="H3559">
        <v>15</v>
      </c>
      <c r="I3559" t="s">
        <v>12</v>
      </c>
      <c r="J3559" t="s">
        <v>8</v>
      </c>
      <c r="K3559">
        <v>30</v>
      </c>
      <c r="L3559" t="s">
        <v>8</v>
      </c>
      <c r="M3559">
        <v>20</v>
      </c>
      <c r="N3559">
        <v>1</v>
      </c>
      <c r="O3559" t="str">
        <f>IF(AND(Tabela1[[#This Row],[EA Play Season Pass]]="Yes",Tabela1[[#This Row],[Minecraft Season Pass]]="Yes"),"Yes","No")</f>
        <v>Yes</v>
      </c>
      <c r="P3559" t="str">
        <f>IF(OR(Tabela1[[#This Row],[EA Play Season Pass]]="Yes",Tabela1[[#This Row],[Minecraft Season Pass]]="Yes"),"Yes","No")</f>
        <v>Yes</v>
      </c>
      <c r="Q3559">
        <v>64</v>
      </c>
      <c r="R3559" s="2"/>
    </row>
    <row r="3560" spans="1:18" x14ac:dyDescent="0.25">
      <c r="A3560">
        <v>3559</v>
      </c>
      <c r="B3560" t="s">
        <v>5566</v>
      </c>
      <c r="C3560" t="s">
        <v>10</v>
      </c>
      <c r="D3560" s="50">
        <v>45080</v>
      </c>
      <c r="E3560">
        <f>YEAR(Tabela1[[#This Row],[Start Date]])</f>
        <v>2023</v>
      </c>
      <c r="F3560">
        <f>ROUNDUP(MONTH(Tabela1[[#This Row],[Start Date]])/3,0)</f>
        <v>2</v>
      </c>
      <c r="G3560" t="s">
        <v>11</v>
      </c>
      <c r="H3560">
        <v>5</v>
      </c>
      <c r="I3560" t="s">
        <v>12</v>
      </c>
      <c r="J3560" t="s">
        <v>11</v>
      </c>
      <c r="K3560">
        <v>0</v>
      </c>
      <c r="L3560" t="s">
        <v>8</v>
      </c>
      <c r="M3560">
        <v>20</v>
      </c>
      <c r="N3560">
        <v>3</v>
      </c>
      <c r="O3560" t="str">
        <f>IF(AND(Tabela1[[#This Row],[EA Play Season Pass]]="Yes",Tabela1[[#This Row],[Minecraft Season Pass]]="Yes"),"Yes","No")</f>
        <v>No</v>
      </c>
      <c r="P3560" t="str">
        <f>IF(OR(Tabela1[[#This Row],[EA Play Season Pass]]="Yes",Tabela1[[#This Row],[Minecraft Season Pass]]="Yes"),"Yes","No")</f>
        <v>Yes</v>
      </c>
      <c r="Q3560">
        <v>22</v>
      </c>
      <c r="R3560" s="2"/>
    </row>
    <row r="3561" spans="1:18" x14ac:dyDescent="0.25">
      <c r="A3561">
        <v>3560</v>
      </c>
      <c r="B3561" t="s">
        <v>5567</v>
      </c>
      <c r="C3561" t="s">
        <v>13</v>
      </c>
      <c r="D3561" s="50">
        <v>45080</v>
      </c>
      <c r="E3561">
        <f>YEAR(Tabela1[[#This Row],[Start Date]])</f>
        <v>2023</v>
      </c>
      <c r="F3561">
        <f>ROUNDUP(MONTH(Tabela1[[#This Row],[Start Date]])/3,0)</f>
        <v>2</v>
      </c>
      <c r="G3561" t="s">
        <v>8</v>
      </c>
      <c r="H3561">
        <v>10</v>
      </c>
      <c r="I3561" t="s">
        <v>9</v>
      </c>
      <c r="J3561" t="s">
        <v>8</v>
      </c>
      <c r="K3561">
        <v>30</v>
      </c>
      <c r="L3561" t="s">
        <v>8</v>
      </c>
      <c r="M3561">
        <v>20</v>
      </c>
      <c r="N3561">
        <v>2</v>
      </c>
      <c r="O3561" t="str">
        <f>IF(AND(Tabela1[[#This Row],[EA Play Season Pass]]="Yes",Tabela1[[#This Row],[Minecraft Season Pass]]="Yes"),"Yes","No")</f>
        <v>Yes</v>
      </c>
      <c r="P3561" t="str">
        <f>IF(OR(Tabela1[[#This Row],[EA Play Season Pass]]="Yes",Tabela1[[#This Row],[Minecraft Season Pass]]="Yes"),"Yes","No")</f>
        <v>Yes</v>
      </c>
      <c r="Q3561">
        <v>58</v>
      </c>
      <c r="R3561" s="2"/>
    </row>
    <row r="3562" spans="1:18" x14ac:dyDescent="0.25">
      <c r="A3562">
        <v>3561</v>
      </c>
      <c r="B3562" t="s">
        <v>2198</v>
      </c>
      <c r="C3562" t="s">
        <v>7</v>
      </c>
      <c r="D3562" s="50">
        <v>45080</v>
      </c>
      <c r="E3562">
        <f>YEAR(Tabela1[[#This Row],[Start Date]])</f>
        <v>2023</v>
      </c>
      <c r="F3562">
        <f>ROUNDUP(MONTH(Tabela1[[#This Row],[Start Date]])/3,0)</f>
        <v>2</v>
      </c>
      <c r="G3562" t="s">
        <v>8</v>
      </c>
      <c r="H3562">
        <v>15</v>
      </c>
      <c r="I3562" t="s">
        <v>9</v>
      </c>
      <c r="J3562" t="s">
        <v>11</v>
      </c>
      <c r="K3562">
        <v>0</v>
      </c>
      <c r="L3562" t="s">
        <v>8</v>
      </c>
      <c r="M3562">
        <v>20</v>
      </c>
      <c r="N3562">
        <v>2</v>
      </c>
      <c r="O3562" t="str">
        <f>IF(AND(Tabela1[[#This Row],[EA Play Season Pass]]="Yes",Tabela1[[#This Row],[Minecraft Season Pass]]="Yes"),"Yes","No")</f>
        <v>No</v>
      </c>
      <c r="P3562" t="str">
        <f>IF(OR(Tabela1[[#This Row],[EA Play Season Pass]]="Yes",Tabela1[[#This Row],[Minecraft Season Pass]]="Yes"),"Yes","No")</f>
        <v>Yes</v>
      </c>
      <c r="Q3562">
        <v>33</v>
      </c>
      <c r="R3562" s="2"/>
    </row>
    <row r="3563" spans="1:18" x14ac:dyDescent="0.25">
      <c r="A3563">
        <v>3562</v>
      </c>
      <c r="B3563" t="s">
        <v>5568</v>
      </c>
      <c r="C3563" t="s">
        <v>10</v>
      </c>
      <c r="D3563" s="50">
        <v>45080</v>
      </c>
      <c r="E3563">
        <f>YEAR(Tabela1[[#This Row],[Start Date]])</f>
        <v>2023</v>
      </c>
      <c r="F3563">
        <f>ROUNDUP(MONTH(Tabela1[[#This Row],[Start Date]])/3,0)</f>
        <v>2</v>
      </c>
      <c r="G3563" t="s">
        <v>8</v>
      </c>
      <c r="H3563">
        <v>5</v>
      </c>
      <c r="I3563" t="s">
        <v>12</v>
      </c>
      <c r="J3563" t="s">
        <v>11</v>
      </c>
      <c r="K3563">
        <v>0</v>
      </c>
      <c r="L3563" t="s">
        <v>11</v>
      </c>
      <c r="M3563">
        <v>0</v>
      </c>
      <c r="N3563">
        <v>3</v>
      </c>
      <c r="O3563" t="str">
        <f>IF(AND(Tabela1[[#This Row],[EA Play Season Pass]]="Yes",Tabela1[[#This Row],[Minecraft Season Pass]]="Yes"),"Yes","No")</f>
        <v>No</v>
      </c>
      <c r="P3563" t="str">
        <f>IF(OR(Tabela1[[#This Row],[EA Play Season Pass]]="Yes",Tabela1[[#This Row],[Minecraft Season Pass]]="Yes"),"Yes","No")</f>
        <v>No</v>
      </c>
      <c r="Q3563">
        <v>2</v>
      </c>
      <c r="R3563" s="2"/>
    </row>
    <row r="3564" spans="1:18" x14ac:dyDescent="0.25">
      <c r="A3564">
        <v>3563</v>
      </c>
      <c r="B3564" t="s">
        <v>2051</v>
      </c>
      <c r="C3564" t="s">
        <v>13</v>
      </c>
      <c r="D3564" s="50">
        <v>45080</v>
      </c>
      <c r="E3564">
        <f>YEAR(Tabela1[[#This Row],[Start Date]])</f>
        <v>2023</v>
      </c>
      <c r="F3564">
        <f>ROUNDUP(MONTH(Tabela1[[#This Row],[Start Date]])/3,0)</f>
        <v>2</v>
      </c>
      <c r="G3564" t="s">
        <v>8</v>
      </c>
      <c r="H3564">
        <v>10</v>
      </c>
      <c r="I3564" t="s">
        <v>12</v>
      </c>
      <c r="J3564" t="s">
        <v>8</v>
      </c>
      <c r="K3564">
        <v>30</v>
      </c>
      <c r="L3564" t="s">
        <v>11</v>
      </c>
      <c r="M3564">
        <v>0</v>
      </c>
      <c r="N3564">
        <v>2</v>
      </c>
      <c r="O3564" t="str">
        <f>IF(AND(Tabela1[[#This Row],[EA Play Season Pass]]="Yes",Tabela1[[#This Row],[Minecraft Season Pass]]="Yes"),"Yes","No")</f>
        <v>No</v>
      </c>
      <c r="P3564" t="str">
        <f>IF(OR(Tabela1[[#This Row],[EA Play Season Pass]]="Yes",Tabela1[[#This Row],[Minecraft Season Pass]]="Yes"),"Yes","No")</f>
        <v>Yes</v>
      </c>
      <c r="Q3564">
        <v>38</v>
      </c>
      <c r="R3564" s="2"/>
    </row>
    <row r="3565" spans="1:18" x14ac:dyDescent="0.25">
      <c r="A3565">
        <v>3564</v>
      </c>
      <c r="B3565" t="s">
        <v>5569</v>
      </c>
      <c r="C3565" t="s">
        <v>13</v>
      </c>
      <c r="D3565" s="50">
        <v>45080</v>
      </c>
      <c r="E3565">
        <f>YEAR(Tabela1[[#This Row],[Start Date]])</f>
        <v>2023</v>
      </c>
      <c r="F3565">
        <f>ROUNDUP(MONTH(Tabela1[[#This Row],[Start Date]])/3,0)</f>
        <v>2</v>
      </c>
      <c r="G3565" t="s">
        <v>11</v>
      </c>
      <c r="H3565">
        <v>10</v>
      </c>
      <c r="I3565" t="s">
        <v>12</v>
      </c>
      <c r="J3565" t="s">
        <v>11</v>
      </c>
      <c r="K3565">
        <v>0</v>
      </c>
      <c r="L3565" t="s">
        <v>8</v>
      </c>
      <c r="M3565">
        <v>20</v>
      </c>
      <c r="N3565">
        <v>3</v>
      </c>
      <c r="O3565" t="str">
        <f>IF(AND(Tabela1[[#This Row],[EA Play Season Pass]]="Yes",Tabela1[[#This Row],[Minecraft Season Pass]]="Yes"),"Yes","No")</f>
        <v>No</v>
      </c>
      <c r="P3565" t="str">
        <f>IF(OR(Tabela1[[#This Row],[EA Play Season Pass]]="Yes",Tabela1[[#This Row],[Minecraft Season Pass]]="Yes"),"Yes","No")</f>
        <v>Yes</v>
      </c>
      <c r="Q3565">
        <v>27</v>
      </c>
      <c r="R3565" s="2"/>
    </row>
    <row r="3566" spans="1:18" x14ac:dyDescent="0.25">
      <c r="A3566">
        <v>3565</v>
      </c>
      <c r="B3566" t="s">
        <v>5570</v>
      </c>
      <c r="C3566" t="s">
        <v>13</v>
      </c>
      <c r="D3566" s="50">
        <v>45080</v>
      </c>
      <c r="E3566">
        <f>YEAR(Tabela1[[#This Row],[Start Date]])</f>
        <v>2023</v>
      </c>
      <c r="F3566">
        <f>ROUNDUP(MONTH(Tabela1[[#This Row],[Start Date]])/3,0)</f>
        <v>2</v>
      </c>
      <c r="G3566" t="s">
        <v>8</v>
      </c>
      <c r="H3566">
        <v>10</v>
      </c>
      <c r="I3566" t="s">
        <v>9</v>
      </c>
      <c r="J3566" t="s">
        <v>11</v>
      </c>
      <c r="K3566">
        <v>0</v>
      </c>
      <c r="L3566" t="s">
        <v>11</v>
      </c>
      <c r="M3566">
        <v>0</v>
      </c>
      <c r="N3566">
        <v>2</v>
      </c>
      <c r="O3566" t="str">
        <f>IF(AND(Tabela1[[#This Row],[EA Play Season Pass]]="Yes",Tabela1[[#This Row],[Minecraft Season Pass]]="Yes"),"Yes","No")</f>
        <v>No</v>
      </c>
      <c r="P3566" t="str">
        <f>IF(OR(Tabela1[[#This Row],[EA Play Season Pass]]="Yes",Tabela1[[#This Row],[Minecraft Season Pass]]="Yes"),"Yes","No")</f>
        <v>No</v>
      </c>
      <c r="Q3566">
        <v>8</v>
      </c>
      <c r="R3566" s="2"/>
    </row>
    <row r="3567" spans="1:18" x14ac:dyDescent="0.25">
      <c r="A3567">
        <v>3566</v>
      </c>
      <c r="B3567" t="s">
        <v>5571</v>
      </c>
      <c r="C3567" t="s">
        <v>13</v>
      </c>
      <c r="D3567" s="50">
        <v>45081</v>
      </c>
      <c r="E3567">
        <f>YEAR(Tabela1[[#This Row],[Start Date]])</f>
        <v>2023</v>
      </c>
      <c r="F3567">
        <f>ROUNDUP(MONTH(Tabela1[[#This Row],[Start Date]])/3,0)</f>
        <v>2</v>
      </c>
      <c r="G3567" t="s">
        <v>11</v>
      </c>
      <c r="H3567">
        <v>10</v>
      </c>
      <c r="I3567" t="s">
        <v>12</v>
      </c>
      <c r="J3567" t="s">
        <v>8</v>
      </c>
      <c r="K3567">
        <v>30</v>
      </c>
      <c r="L3567" t="s">
        <v>8</v>
      </c>
      <c r="M3567">
        <v>20</v>
      </c>
      <c r="N3567">
        <v>3</v>
      </c>
      <c r="O3567" t="str">
        <f>IF(AND(Tabela1[[#This Row],[EA Play Season Pass]]="Yes",Tabela1[[#This Row],[Minecraft Season Pass]]="Yes"),"Yes","No")</f>
        <v>Yes</v>
      </c>
      <c r="P3567" t="str">
        <f>IF(OR(Tabela1[[#This Row],[EA Play Season Pass]]="Yes",Tabela1[[#This Row],[Minecraft Season Pass]]="Yes"),"Yes","No")</f>
        <v>Yes</v>
      </c>
      <c r="Q3567">
        <v>57</v>
      </c>
      <c r="R3567" s="2"/>
    </row>
    <row r="3568" spans="1:18" x14ac:dyDescent="0.25">
      <c r="A3568">
        <v>3567</v>
      </c>
      <c r="B3568" t="s">
        <v>5318</v>
      </c>
      <c r="C3568" t="s">
        <v>13</v>
      </c>
      <c r="D3568" s="50">
        <v>45081</v>
      </c>
      <c r="E3568">
        <f>YEAR(Tabela1[[#This Row],[Start Date]])</f>
        <v>2023</v>
      </c>
      <c r="F3568">
        <f>ROUNDUP(MONTH(Tabela1[[#This Row],[Start Date]])/3,0)</f>
        <v>2</v>
      </c>
      <c r="G3568" t="s">
        <v>11</v>
      </c>
      <c r="H3568">
        <v>10</v>
      </c>
      <c r="I3568" t="s">
        <v>9</v>
      </c>
      <c r="J3568" t="s">
        <v>8</v>
      </c>
      <c r="K3568">
        <v>30</v>
      </c>
      <c r="L3568" t="s">
        <v>8</v>
      </c>
      <c r="M3568">
        <v>20</v>
      </c>
      <c r="N3568">
        <v>3</v>
      </c>
      <c r="O3568" t="str">
        <f>IF(AND(Tabela1[[#This Row],[EA Play Season Pass]]="Yes",Tabela1[[#This Row],[Minecraft Season Pass]]="Yes"),"Yes","No")</f>
        <v>Yes</v>
      </c>
      <c r="P3568" t="str">
        <f>IF(OR(Tabela1[[#This Row],[EA Play Season Pass]]="Yes",Tabela1[[#This Row],[Minecraft Season Pass]]="Yes"),"Yes","No")</f>
        <v>Yes</v>
      </c>
      <c r="Q3568">
        <v>57</v>
      </c>
      <c r="R3568" s="2"/>
    </row>
    <row r="3569" spans="1:18" x14ac:dyDescent="0.25">
      <c r="A3569">
        <v>3568</v>
      </c>
      <c r="B3569" t="s">
        <v>3391</v>
      </c>
      <c r="C3569" t="s">
        <v>10</v>
      </c>
      <c r="D3569" s="50">
        <v>45081</v>
      </c>
      <c r="E3569">
        <f>YEAR(Tabela1[[#This Row],[Start Date]])</f>
        <v>2023</v>
      </c>
      <c r="F3569">
        <f>ROUNDUP(MONTH(Tabela1[[#This Row],[Start Date]])/3,0)</f>
        <v>2</v>
      </c>
      <c r="G3569" t="s">
        <v>11</v>
      </c>
      <c r="H3569">
        <v>5</v>
      </c>
      <c r="I3569" t="s">
        <v>14</v>
      </c>
      <c r="J3569" t="s">
        <v>8</v>
      </c>
      <c r="K3569">
        <v>30</v>
      </c>
      <c r="L3569" t="s">
        <v>11</v>
      </c>
      <c r="M3569">
        <v>0</v>
      </c>
      <c r="N3569">
        <v>1</v>
      </c>
      <c r="O3569" t="str">
        <f>IF(AND(Tabela1[[#This Row],[EA Play Season Pass]]="Yes",Tabela1[[#This Row],[Minecraft Season Pass]]="Yes"),"Yes","No")</f>
        <v>No</v>
      </c>
      <c r="P3569" t="str">
        <f>IF(OR(Tabela1[[#This Row],[EA Play Season Pass]]="Yes",Tabela1[[#This Row],[Minecraft Season Pass]]="Yes"),"Yes","No")</f>
        <v>Yes</v>
      </c>
      <c r="Q3569">
        <v>34</v>
      </c>
      <c r="R3569" s="2"/>
    </row>
    <row r="3570" spans="1:18" x14ac:dyDescent="0.25">
      <c r="A3570">
        <v>3569</v>
      </c>
      <c r="B3570" t="s">
        <v>5572</v>
      </c>
      <c r="C3570" t="s">
        <v>13</v>
      </c>
      <c r="D3570" s="50">
        <v>45081</v>
      </c>
      <c r="E3570">
        <f>YEAR(Tabela1[[#This Row],[Start Date]])</f>
        <v>2023</v>
      </c>
      <c r="F3570">
        <f>ROUNDUP(MONTH(Tabela1[[#This Row],[Start Date]])/3,0)</f>
        <v>2</v>
      </c>
      <c r="G3570" t="s">
        <v>11</v>
      </c>
      <c r="H3570">
        <v>10</v>
      </c>
      <c r="I3570" t="s">
        <v>12</v>
      </c>
      <c r="J3570" t="s">
        <v>11</v>
      </c>
      <c r="K3570">
        <v>0</v>
      </c>
      <c r="L3570" t="s">
        <v>8</v>
      </c>
      <c r="M3570">
        <v>20</v>
      </c>
      <c r="N3570">
        <v>3</v>
      </c>
      <c r="O3570" t="str">
        <f>IF(AND(Tabela1[[#This Row],[EA Play Season Pass]]="Yes",Tabela1[[#This Row],[Minecraft Season Pass]]="Yes"),"Yes","No")</f>
        <v>No</v>
      </c>
      <c r="P3570" t="str">
        <f>IF(OR(Tabela1[[#This Row],[EA Play Season Pass]]="Yes",Tabela1[[#This Row],[Minecraft Season Pass]]="Yes"),"Yes","No")</f>
        <v>Yes</v>
      </c>
      <c r="Q3570">
        <v>27</v>
      </c>
      <c r="R3570" s="2"/>
    </row>
    <row r="3571" spans="1:18" x14ac:dyDescent="0.25">
      <c r="A3571">
        <v>3570</v>
      </c>
      <c r="B3571" t="s">
        <v>2204</v>
      </c>
      <c r="C3571" t="s">
        <v>10</v>
      </c>
      <c r="D3571" s="50">
        <v>45081</v>
      </c>
      <c r="E3571">
        <f>YEAR(Tabela1[[#This Row],[Start Date]])</f>
        <v>2023</v>
      </c>
      <c r="F3571">
        <f>ROUNDUP(MONTH(Tabela1[[#This Row],[Start Date]])/3,0)</f>
        <v>2</v>
      </c>
      <c r="G3571" t="s">
        <v>11</v>
      </c>
      <c r="H3571">
        <v>5</v>
      </c>
      <c r="I3571" t="s">
        <v>14</v>
      </c>
      <c r="J3571" t="s">
        <v>11</v>
      </c>
      <c r="K3571">
        <v>0</v>
      </c>
      <c r="L3571" t="s">
        <v>8</v>
      </c>
      <c r="M3571">
        <v>20</v>
      </c>
      <c r="N3571">
        <v>2</v>
      </c>
      <c r="O3571" t="str">
        <f>IF(AND(Tabela1[[#This Row],[EA Play Season Pass]]="Yes",Tabela1[[#This Row],[Minecraft Season Pass]]="Yes"),"Yes","No")</f>
        <v>No</v>
      </c>
      <c r="P3571" t="str">
        <f>IF(OR(Tabela1[[#This Row],[EA Play Season Pass]]="Yes",Tabela1[[#This Row],[Minecraft Season Pass]]="Yes"),"Yes","No")</f>
        <v>Yes</v>
      </c>
      <c r="Q3571">
        <v>23</v>
      </c>
      <c r="R3571" s="2"/>
    </row>
    <row r="3572" spans="1:18" x14ac:dyDescent="0.25">
      <c r="A3572">
        <v>3571</v>
      </c>
      <c r="B3572" t="s">
        <v>5573</v>
      </c>
      <c r="C3572" t="s">
        <v>10</v>
      </c>
      <c r="D3572" s="50">
        <v>45081</v>
      </c>
      <c r="E3572">
        <f>YEAR(Tabela1[[#This Row],[Start Date]])</f>
        <v>2023</v>
      </c>
      <c r="F3572">
        <f>ROUNDUP(MONTH(Tabela1[[#This Row],[Start Date]])/3,0)</f>
        <v>2</v>
      </c>
      <c r="G3572" t="s">
        <v>8</v>
      </c>
      <c r="H3572">
        <v>5</v>
      </c>
      <c r="I3572" t="s">
        <v>12</v>
      </c>
      <c r="J3572" t="s">
        <v>11</v>
      </c>
      <c r="K3572">
        <v>0</v>
      </c>
      <c r="L3572" t="s">
        <v>11</v>
      </c>
      <c r="M3572">
        <v>0</v>
      </c>
      <c r="N3572">
        <v>1</v>
      </c>
      <c r="O3572" t="str">
        <f>IF(AND(Tabela1[[#This Row],[EA Play Season Pass]]="Yes",Tabela1[[#This Row],[Minecraft Season Pass]]="Yes"),"Yes","No")</f>
        <v>No</v>
      </c>
      <c r="P3572" t="str">
        <f>IF(OR(Tabela1[[#This Row],[EA Play Season Pass]]="Yes",Tabela1[[#This Row],[Minecraft Season Pass]]="Yes"),"Yes","No")</f>
        <v>No</v>
      </c>
      <c r="Q3572">
        <v>4</v>
      </c>
      <c r="R3572" s="2"/>
    </row>
    <row r="3573" spans="1:18" x14ac:dyDescent="0.25">
      <c r="A3573">
        <v>3572</v>
      </c>
      <c r="B3573" t="s">
        <v>2404</v>
      </c>
      <c r="C3573" t="s">
        <v>13</v>
      </c>
      <c r="D3573" s="50">
        <v>45081</v>
      </c>
      <c r="E3573">
        <f>YEAR(Tabela1[[#This Row],[Start Date]])</f>
        <v>2023</v>
      </c>
      <c r="F3573">
        <f>ROUNDUP(MONTH(Tabela1[[#This Row],[Start Date]])/3,0)</f>
        <v>2</v>
      </c>
      <c r="G3573" t="s">
        <v>11</v>
      </c>
      <c r="H3573">
        <v>10</v>
      </c>
      <c r="I3573" t="s">
        <v>14</v>
      </c>
      <c r="J3573" t="s">
        <v>11</v>
      </c>
      <c r="K3573">
        <v>0</v>
      </c>
      <c r="L3573" t="s">
        <v>8</v>
      </c>
      <c r="M3573">
        <v>20</v>
      </c>
      <c r="N3573">
        <v>3</v>
      </c>
      <c r="O3573" t="str">
        <f>IF(AND(Tabela1[[#This Row],[EA Play Season Pass]]="Yes",Tabela1[[#This Row],[Minecraft Season Pass]]="Yes"),"Yes","No")</f>
        <v>No</v>
      </c>
      <c r="P3573" t="str">
        <f>IF(OR(Tabela1[[#This Row],[EA Play Season Pass]]="Yes",Tabela1[[#This Row],[Minecraft Season Pass]]="Yes"),"Yes","No")</f>
        <v>Yes</v>
      </c>
      <c r="Q3573">
        <v>27</v>
      </c>
      <c r="R3573" s="2"/>
    </row>
    <row r="3574" spans="1:18" x14ac:dyDescent="0.25">
      <c r="A3574">
        <v>3573</v>
      </c>
      <c r="B3574" t="s">
        <v>2220</v>
      </c>
      <c r="C3574" t="s">
        <v>7</v>
      </c>
      <c r="D3574" s="50">
        <v>45082</v>
      </c>
      <c r="E3574">
        <f>YEAR(Tabela1[[#This Row],[Start Date]])</f>
        <v>2023</v>
      </c>
      <c r="F3574">
        <f>ROUNDUP(MONTH(Tabela1[[#This Row],[Start Date]])/3,0)</f>
        <v>2</v>
      </c>
      <c r="G3574" t="s">
        <v>8</v>
      </c>
      <c r="H3574">
        <v>15</v>
      </c>
      <c r="I3574" t="s">
        <v>12</v>
      </c>
      <c r="J3574" t="s">
        <v>11</v>
      </c>
      <c r="K3574">
        <v>0</v>
      </c>
      <c r="L3574" t="s">
        <v>11</v>
      </c>
      <c r="M3574">
        <v>0</v>
      </c>
      <c r="N3574">
        <v>3</v>
      </c>
      <c r="O3574" t="str">
        <f>IF(AND(Tabela1[[#This Row],[EA Play Season Pass]]="Yes",Tabela1[[#This Row],[Minecraft Season Pass]]="Yes"),"Yes","No")</f>
        <v>No</v>
      </c>
      <c r="P3574" t="str">
        <f>IF(OR(Tabela1[[#This Row],[EA Play Season Pass]]="Yes",Tabela1[[#This Row],[Minecraft Season Pass]]="Yes"),"Yes","No")</f>
        <v>No</v>
      </c>
      <c r="Q3574">
        <v>12</v>
      </c>
      <c r="R3574" s="2"/>
    </row>
    <row r="3575" spans="1:18" x14ac:dyDescent="0.25">
      <c r="A3575">
        <v>3574</v>
      </c>
      <c r="B3575" t="s">
        <v>5574</v>
      </c>
      <c r="C3575" t="s">
        <v>10</v>
      </c>
      <c r="D3575" s="50">
        <v>45082</v>
      </c>
      <c r="E3575">
        <f>YEAR(Tabela1[[#This Row],[Start Date]])</f>
        <v>2023</v>
      </c>
      <c r="F3575">
        <f>ROUNDUP(MONTH(Tabela1[[#This Row],[Start Date]])/3,0)</f>
        <v>2</v>
      </c>
      <c r="G3575" t="s">
        <v>8</v>
      </c>
      <c r="H3575">
        <v>5</v>
      </c>
      <c r="I3575" t="s">
        <v>12</v>
      </c>
      <c r="J3575" t="s">
        <v>8</v>
      </c>
      <c r="K3575">
        <v>30</v>
      </c>
      <c r="L3575" t="s">
        <v>8</v>
      </c>
      <c r="M3575">
        <v>20</v>
      </c>
      <c r="N3575">
        <v>1</v>
      </c>
      <c r="O3575" t="str">
        <f>IF(AND(Tabela1[[#This Row],[EA Play Season Pass]]="Yes",Tabela1[[#This Row],[Minecraft Season Pass]]="Yes"),"Yes","No")</f>
        <v>Yes</v>
      </c>
      <c r="P3575" t="str">
        <f>IF(OR(Tabela1[[#This Row],[EA Play Season Pass]]="Yes",Tabela1[[#This Row],[Minecraft Season Pass]]="Yes"),"Yes","No")</f>
        <v>Yes</v>
      </c>
      <c r="Q3575">
        <v>54</v>
      </c>
      <c r="R3575" s="2"/>
    </row>
    <row r="3576" spans="1:18" x14ac:dyDescent="0.25">
      <c r="A3576">
        <v>3575</v>
      </c>
      <c r="B3576" t="s">
        <v>5028</v>
      </c>
      <c r="C3576" t="s">
        <v>13</v>
      </c>
      <c r="D3576" s="50">
        <v>45082</v>
      </c>
      <c r="E3576">
        <f>YEAR(Tabela1[[#This Row],[Start Date]])</f>
        <v>2023</v>
      </c>
      <c r="F3576">
        <f>ROUNDUP(MONTH(Tabela1[[#This Row],[Start Date]])/3,0)</f>
        <v>2</v>
      </c>
      <c r="G3576" t="s">
        <v>11</v>
      </c>
      <c r="H3576">
        <v>10</v>
      </c>
      <c r="I3576" t="s">
        <v>12</v>
      </c>
      <c r="J3576" t="s">
        <v>11</v>
      </c>
      <c r="K3576">
        <v>0</v>
      </c>
      <c r="L3576" t="s">
        <v>11</v>
      </c>
      <c r="M3576">
        <v>0</v>
      </c>
      <c r="N3576">
        <v>3</v>
      </c>
      <c r="O3576" t="str">
        <f>IF(AND(Tabela1[[#This Row],[EA Play Season Pass]]="Yes",Tabela1[[#This Row],[Minecraft Season Pass]]="Yes"),"Yes","No")</f>
        <v>No</v>
      </c>
      <c r="P3576" t="str">
        <f>IF(OR(Tabela1[[#This Row],[EA Play Season Pass]]="Yes",Tabela1[[#This Row],[Minecraft Season Pass]]="Yes"),"Yes","No")</f>
        <v>No</v>
      </c>
      <c r="Q3576">
        <v>7</v>
      </c>
      <c r="R3576" s="2"/>
    </row>
    <row r="3577" spans="1:18" x14ac:dyDescent="0.25">
      <c r="A3577">
        <v>3576</v>
      </c>
      <c r="B3577" t="s">
        <v>5575</v>
      </c>
      <c r="C3577" t="s">
        <v>10</v>
      </c>
      <c r="D3577" s="50">
        <v>45082</v>
      </c>
      <c r="E3577">
        <f>YEAR(Tabela1[[#This Row],[Start Date]])</f>
        <v>2023</v>
      </c>
      <c r="F3577">
        <f>ROUNDUP(MONTH(Tabela1[[#This Row],[Start Date]])/3,0)</f>
        <v>2</v>
      </c>
      <c r="G3577" t="s">
        <v>8</v>
      </c>
      <c r="H3577">
        <v>5</v>
      </c>
      <c r="I3577" t="s">
        <v>12</v>
      </c>
      <c r="J3577" t="s">
        <v>8</v>
      </c>
      <c r="K3577">
        <v>30</v>
      </c>
      <c r="L3577" t="s">
        <v>11</v>
      </c>
      <c r="M3577">
        <v>0</v>
      </c>
      <c r="N3577">
        <v>3</v>
      </c>
      <c r="O3577" t="str">
        <f>IF(AND(Tabela1[[#This Row],[EA Play Season Pass]]="Yes",Tabela1[[#This Row],[Minecraft Season Pass]]="Yes"),"Yes","No")</f>
        <v>No</v>
      </c>
      <c r="P3577" t="str">
        <f>IF(OR(Tabela1[[#This Row],[EA Play Season Pass]]="Yes",Tabela1[[#This Row],[Minecraft Season Pass]]="Yes"),"Yes","No")</f>
        <v>Yes</v>
      </c>
      <c r="Q3577">
        <v>32</v>
      </c>
      <c r="R3577" s="2"/>
    </row>
    <row r="3578" spans="1:18" x14ac:dyDescent="0.25">
      <c r="A3578">
        <v>3577</v>
      </c>
      <c r="B3578" t="s">
        <v>1413</v>
      </c>
      <c r="C3578" t="s">
        <v>13</v>
      </c>
      <c r="D3578" s="50">
        <v>45082</v>
      </c>
      <c r="E3578">
        <f>YEAR(Tabela1[[#This Row],[Start Date]])</f>
        <v>2023</v>
      </c>
      <c r="F3578">
        <f>ROUNDUP(MONTH(Tabela1[[#This Row],[Start Date]])/3,0)</f>
        <v>2</v>
      </c>
      <c r="G3578" t="s">
        <v>11</v>
      </c>
      <c r="H3578">
        <v>10</v>
      </c>
      <c r="I3578" t="s">
        <v>9</v>
      </c>
      <c r="J3578" t="s">
        <v>11</v>
      </c>
      <c r="K3578">
        <v>0</v>
      </c>
      <c r="L3578" t="s">
        <v>11</v>
      </c>
      <c r="M3578">
        <v>0</v>
      </c>
      <c r="N3578">
        <v>3</v>
      </c>
      <c r="O3578" t="str">
        <f>IF(AND(Tabela1[[#This Row],[EA Play Season Pass]]="Yes",Tabela1[[#This Row],[Minecraft Season Pass]]="Yes"),"Yes","No")</f>
        <v>No</v>
      </c>
      <c r="P3578" t="str">
        <f>IF(OR(Tabela1[[#This Row],[EA Play Season Pass]]="Yes",Tabela1[[#This Row],[Minecraft Season Pass]]="Yes"),"Yes","No")</f>
        <v>No</v>
      </c>
      <c r="Q3578">
        <v>7</v>
      </c>
      <c r="R3578" s="2"/>
    </row>
    <row r="3579" spans="1:18" x14ac:dyDescent="0.25">
      <c r="A3579">
        <v>3578</v>
      </c>
      <c r="B3579" t="s">
        <v>5576</v>
      </c>
      <c r="C3579" t="s">
        <v>10</v>
      </c>
      <c r="D3579" s="50">
        <v>45082</v>
      </c>
      <c r="E3579">
        <f>YEAR(Tabela1[[#This Row],[Start Date]])</f>
        <v>2023</v>
      </c>
      <c r="F3579">
        <f>ROUNDUP(MONTH(Tabela1[[#This Row],[Start Date]])/3,0)</f>
        <v>2</v>
      </c>
      <c r="G3579" t="s">
        <v>8</v>
      </c>
      <c r="H3579">
        <v>5</v>
      </c>
      <c r="I3579" t="s">
        <v>12</v>
      </c>
      <c r="J3579" t="s">
        <v>8</v>
      </c>
      <c r="K3579">
        <v>30</v>
      </c>
      <c r="L3579" t="s">
        <v>11</v>
      </c>
      <c r="M3579">
        <v>0</v>
      </c>
      <c r="N3579">
        <v>3</v>
      </c>
      <c r="O3579" t="str">
        <f>IF(AND(Tabela1[[#This Row],[EA Play Season Pass]]="Yes",Tabela1[[#This Row],[Minecraft Season Pass]]="Yes"),"Yes","No")</f>
        <v>No</v>
      </c>
      <c r="P3579" t="str">
        <f>IF(OR(Tabela1[[#This Row],[EA Play Season Pass]]="Yes",Tabela1[[#This Row],[Minecraft Season Pass]]="Yes"),"Yes","No")</f>
        <v>Yes</v>
      </c>
      <c r="Q3579">
        <v>32</v>
      </c>
      <c r="R3579" s="2"/>
    </row>
    <row r="3580" spans="1:18" x14ac:dyDescent="0.25">
      <c r="A3580">
        <v>3579</v>
      </c>
      <c r="B3580" t="s">
        <v>5577</v>
      </c>
      <c r="C3580" t="s">
        <v>13</v>
      </c>
      <c r="D3580" s="50">
        <v>45083</v>
      </c>
      <c r="E3580">
        <f>YEAR(Tabela1[[#This Row],[Start Date]])</f>
        <v>2023</v>
      </c>
      <c r="F3580">
        <f>ROUNDUP(MONTH(Tabela1[[#This Row],[Start Date]])/3,0)</f>
        <v>2</v>
      </c>
      <c r="G3580" t="s">
        <v>8</v>
      </c>
      <c r="H3580">
        <v>10</v>
      </c>
      <c r="I3580" t="s">
        <v>12</v>
      </c>
      <c r="J3580" t="s">
        <v>11</v>
      </c>
      <c r="K3580">
        <v>0</v>
      </c>
      <c r="L3580" t="s">
        <v>11</v>
      </c>
      <c r="M3580">
        <v>0</v>
      </c>
      <c r="N3580">
        <v>2</v>
      </c>
      <c r="O3580" t="str">
        <f>IF(AND(Tabela1[[#This Row],[EA Play Season Pass]]="Yes",Tabela1[[#This Row],[Minecraft Season Pass]]="Yes"),"Yes","No")</f>
        <v>No</v>
      </c>
      <c r="P3580" t="str">
        <f>IF(OR(Tabela1[[#This Row],[EA Play Season Pass]]="Yes",Tabela1[[#This Row],[Minecraft Season Pass]]="Yes"),"Yes","No")</f>
        <v>No</v>
      </c>
      <c r="Q3580">
        <v>8</v>
      </c>
      <c r="R3580" s="2"/>
    </row>
    <row r="3581" spans="1:18" x14ac:dyDescent="0.25">
      <c r="A3581">
        <v>3580</v>
      </c>
      <c r="B3581" t="s">
        <v>5578</v>
      </c>
      <c r="C3581" t="s">
        <v>7</v>
      </c>
      <c r="D3581" s="50">
        <v>45083</v>
      </c>
      <c r="E3581">
        <f>YEAR(Tabela1[[#This Row],[Start Date]])</f>
        <v>2023</v>
      </c>
      <c r="F3581">
        <f>ROUNDUP(MONTH(Tabela1[[#This Row],[Start Date]])/3,0)</f>
        <v>2</v>
      </c>
      <c r="G3581" t="s">
        <v>11</v>
      </c>
      <c r="H3581">
        <v>15</v>
      </c>
      <c r="I3581" t="s">
        <v>9</v>
      </c>
      <c r="J3581" t="s">
        <v>8</v>
      </c>
      <c r="K3581">
        <v>30</v>
      </c>
      <c r="L3581" t="s">
        <v>11</v>
      </c>
      <c r="M3581">
        <v>0</v>
      </c>
      <c r="N3581">
        <v>1</v>
      </c>
      <c r="O3581" t="str">
        <f>IF(AND(Tabela1[[#This Row],[EA Play Season Pass]]="Yes",Tabela1[[#This Row],[Minecraft Season Pass]]="Yes"),"Yes","No")</f>
        <v>No</v>
      </c>
      <c r="P3581" t="str">
        <f>IF(OR(Tabela1[[#This Row],[EA Play Season Pass]]="Yes",Tabela1[[#This Row],[Minecraft Season Pass]]="Yes"),"Yes","No")</f>
        <v>Yes</v>
      </c>
      <c r="Q3581">
        <v>44</v>
      </c>
      <c r="R3581" s="2"/>
    </row>
    <row r="3582" spans="1:18" x14ac:dyDescent="0.25">
      <c r="A3582">
        <v>3581</v>
      </c>
      <c r="B3582" t="s">
        <v>5579</v>
      </c>
      <c r="C3582" t="s">
        <v>10</v>
      </c>
      <c r="D3582" s="50">
        <v>45083</v>
      </c>
      <c r="E3582">
        <f>YEAR(Tabela1[[#This Row],[Start Date]])</f>
        <v>2023</v>
      </c>
      <c r="F3582">
        <f>ROUNDUP(MONTH(Tabela1[[#This Row],[Start Date]])/3,0)</f>
        <v>2</v>
      </c>
      <c r="G3582" t="s">
        <v>8</v>
      </c>
      <c r="H3582">
        <v>5</v>
      </c>
      <c r="I3582" t="s">
        <v>14</v>
      </c>
      <c r="J3582" t="s">
        <v>11</v>
      </c>
      <c r="K3582">
        <v>0</v>
      </c>
      <c r="L3582" t="s">
        <v>8</v>
      </c>
      <c r="M3582">
        <v>20</v>
      </c>
      <c r="N3582">
        <v>3</v>
      </c>
      <c r="O3582" t="str">
        <f>IF(AND(Tabela1[[#This Row],[EA Play Season Pass]]="Yes",Tabela1[[#This Row],[Minecraft Season Pass]]="Yes"),"Yes","No")</f>
        <v>No</v>
      </c>
      <c r="P3582" t="str">
        <f>IF(OR(Tabela1[[#This Row],[EA Play Season Pass]]="Yes",Tabela1[[#This Row],[Minecraft Season Pass]]="Yes"),"Yes","No")</f>
        <v>Yes</v>
      </c>
      <c r="Q3582">
        <v>22</v>
      </c>
      <c r="R3582" s="2"/>
    </row>
    <row r="3583" spans="1:18" x14ac:dyDescent="0.25">
      <c r="A3583">
        <v>3582</v>
      </c>
      <c r="B3583" t="s">
        <v>5580</v>
      </c>
      <c r="C3583" t="s">
        <v>10</v>
      </c>
      <c r="D3583" s="50">
        <v>45083</v>
      </c>
      <c r="E3583">
        <f>YEAR(Tabela1[[#This Row],[Start Date]])</f>
        <v>2023</v>
      </c>
      <c r="F3583">
        <f>ROUNDUP(MONTH(Tabela1[[#This Row],[Start Date]])/3,0)</f>
        <v>2</v>
      </c>
      <c r="G3583" t="s">
        <v>8</v>
      </c>
      <c r="H3583">
        <v>5</v>
      </c>
      <c r="I3583" t="s">
        <v>12</v>
      </c>
      <c r="J3583" t="s">
        <v>11</v>
      </c>
      <c r="K3583">
        <v>0</v>
      </c>
      <c r="L3583" t="s">
        <v>8</v>
      </c>
      <c r="M3583">
        <v>20</v>
      </c>
      <c r="N3583">
        <v>3</v>
      </c>
      <c r="O3583" t="str">
        <f>IF(AND(Tabela1[[#This Row],[EA Play Season Pass]]="Yes",Tabela1[[#This Row],[Minecraft Season Pass]]="Yes"),"Yes","No")</f>
        <v>No</v>
      </c>
      <c r="P3583" t="str">
        <f>IF(OR(Tabela1[[#This Row],[EA Play Season Pass]]="Yes",Tabela1[[#This Row],[Minecraft Season Pass]]="Yes"),"Yes","No")</f>
        <v>Yes</v>
      </c>
      <c r="Q3583">
        <v>22</v>
      </c>
      <c r="R3583" s="2"/>
    </row>
    <row r="3584" spans="1:18" x14ac:dyDescent="0.25">
      <c r="A3584">
        <v>3583</v>
      </c>
      <c r="B3584" t="s">
        <v>5581</v>
      </c>
      <c r="C3584" t="s">
        <v>10</v>
      </c>
      <c r="D3584" s="50">
        <v>45083</v>
      </c>
      <c r="E3584">
        <f>YEAR(Tabela1[[#This Row],[Start Date]])</f>
        <v>2023</v>
      </c>
      <c r="F3584">
        <f>ROUNDUP(MONTH(Tabela1[[#This Row],[Start Date]])/3,0)</f>
        <v>2</v>
      </c>
      <c r="G3584" t="s">
        <v>11</v>
      </c>
      <c r="H3584">
        <v>5</v>
      </c>
      <c r="I3584" t="s">
        <v>9</v>
      </c>
      <c r="J3584" t="s">
        <v>11</v>
      </c>
      <c r="K3584">
        <v>0</v>
      </c>
      <c r="L3584" t="s">
        <v>8</v>
      </c>
      <c r="M3584">
        <v>20</v>
      </c>
      <c r="N3584">
        <v>3</v>
      </c>
      <c r="O3584" t="str">
        <f>IF(AND(Tabela1[[#This Row],[EA Play Season Pass]]="Yes",Tabela1[[#This Row],[Minecraft Season Pass]]="Yes"),"Yes","No")</f>
        <v>No</v>
      </c>
      <c r="P3584" t="str">
        <f>IF(OR(Tabela1[[#This Row],[EA Play Season Pass]]="Yes",Tabela1[[#This Row],[Minecraft Season Pass]]="Yes"),"Yes","No")</f>
        <v>Yes</v>
      </c>
      <c r="Q3584">
        <v>22</v>
      </c>
      <c r="R3584" s="2"/>
    </row>
    <row r="3585" spans="1:18" x14ac:dyDescent="0.25">
      <c r="A3585">
        <v>3584</v>
      </c>
      <c r="B3585" t="s">
        <v>5582</v>
      </c>
      <c r="C3585" t="s">
        <v>7</v>
      </c>
      <c r="D3585" s="50">
        <v>45083</v>
      </c>
      <c r="E3585">
        <f>YEAR(Tabela1[[#This Row],[Start Date]])</f>
        <v>2023</v>
      </c>
      <c r="F3585">
        <f>ROUNDUP(MONTH(Tabela1[[#This Row],[Start Date]])/3,0)</f>
        <v>2</v>
      </c>
      <c r="G3585" t="s">
        <v>11</v>
      </c>
      <c r="H3585">
        <v>15</v>
      </c>
      <c r="I3585" t="s">
        <v>9</v>
      </c>
      <c r="J3585" t="s">
        <v>11</v>
      </c>
      <c r="K3585">
        <v>0</v>
      </c>
      <c r="L3585" t="s">
        <v>11</v>
      </c>
      <c r="M3585">
        <v>0</v>
      </c>
      <c r="N3585">
        <v>2</v>
      </c>
      <c r="O3585" t="str">
        <f>IF(AND(Tabela1[[#This Row],[EA Play Season Pass]]="Yes",Tabela1[[#This Row],[Minecraft Season Pass]]="Yes"),"Yes","No")</f>
        <v>No</v>
      </c>
      <c r="P3585" t="str">
        <f>IF(OR(Tabela1[[#This Row],[EA Play Season Pass]]="Yes",Tabela1[[#This Row],[Minecraft Season Pass]]="Yes"),"Yes","No")</f>
        <v>No</v>
      </c>
      <c r="Q3585">
        <v>13</v>
      </c>
      <c r="R3585" s="2"/>
    </row>
    <row r="3586" spans="1:18" x14ac:dyDescent="0.25">
      <c r="A3586">
        <v>3585</v>
      </c>
      <c r="B3586" t="s">
        <v>5583</v>
      </c>
      <c r="C3586" t="s">
        <v>13</v>
      </c>
      <c r="D3586" s="50">
        <v>45084</v>
      </c>
      <c r="E3586">
        <f>YEAR(Tabela1[[#This Row],[Start Date]])</f>
        <v>2023</v>
      </c>
      <c r="F3586">
        <f>ROUNDUP(MONTH(Tabela1[[#This Row],[Start Date]])/3,0)</f>
        <v>2</v>
      </c>
      <c r="G3586" t="s">
        <v>8</v>
      </c>
      <c r="H3586">
        <v>10</v>
      </c>
      <c r="I3586" t="s">
        <v>9</v>
      </c>
      <c r="J3586" t="s">
        <v>8</v>
      </c>
      <c r="K3586">
        <v>30</v>
      </c>
      <c r="L3586" t="s">
        <v>8</v>
      </c>
      <c r="M3586">
        <v>20</v>
      </c>
      <c r="N3586">
        <v>2</v>
      </c>
      <c r="O3586" t="str">
        <f>IF(AND(Tabela1[[#This Row],[EA Play Season Pass]]="Yes",Tabela1[[#This Row],[Minecraft Season Pass]]="Yes"),"Yes","No")</f>
        <v>Yes</v>
      </c>
      <c r="P3586" t="str">
        <f>IF(OR(Tabela1[[#This Row],[EA Play Season Pass]]="Yes",Tabela1[[#This Row],[Minecraft Season Pass]]="Yes"),"Yes","No")</f>
        <v>Yes</v>
      </c>
      <c r="Q3586">
        <v>58</v>
      </c>
      <c r="R3586" s="2"/>
    </row>
    <row r="3587" spans="1:18" x14ac:dyDescent="0.25">
      <c r="A3587">
        <v>3586</v>
      </c>
      <c r="B3587" t="s">
        <v>5584</v>
      </c>
      <c r="C3587" t="s">
        <v>13</v>
      </c>
      <c r="D3587" s="50">
        <v>45084</v>
      </c>
      <c r="E3587">
        <f>YEAR(Tabela1[[#This Row],[Start Date]])</f>
        <v>2023</v>
      </c>
      <c r="F3587">
        <f>ROUNDUP(MONTH(Tabela1[[#This Row],[Start Date]])/3,0)</f>
        <v>2</v>
      </c>
      <c r="G3587" t="s">
        <v>8</v>
      </c>
      <c r="H3587">
        <v>10</v>
      </c>
      <c r="I3587" t="s">
        <v>9</v>
      </c>
      <c r="J3587" t="s">
        <v>11</v>
      </c>
      <c r="K3587">
        <v>0</v>
      </c>
      <c r="L3587" t="s">
        <v>8</v>
      </c>
      <c r="M3587">
        <v>20</v>
      </c>
      <c r="N3587">
        <v>2</v>
      </c>
      <c r="O3587" t="str">
        <f>IF(AND(Tabela1[[#This Row],[EA Play Season Pass]]="Yes",Tabela1[[#This Row],[Minecraft Season Pass]]="Yes"),"Yes","No")</f>
        <v>No</v>
      </c>
      <c r="P3587" t="str">
        <f>IF(OR(Tabela1[[#This Row],[EA Play Season Pass]]="Yes",Tabela1[[#This Row],[Minecraft Season Pass]]="Yes"),"Yes","No")</f>
        <v>Yes</v>
      </c>
      <c r="Q3587">
        <v>28</v>
      </c>
      <c r="R3587" s="2"/>
    </row>
    <row r="3588" spans="1:18" x14ac:dyDescent="0.25">
      <c r="A3588">
        <v>3587</v>
      </c>
      <c r="B3588" t="s">
        <v>5585</v>
      </c>
      <c r="C3588" t="s">
        <v>7</v>
      </c>
      <c r="D3588" s="50">
        <v>45084</v>
      </c>
      <c r="E3588">
        <f>YEAR(Tabela1[[#This Row],[Start Date]])</f>
        <v>2023</v>
      </c>
      <c r="F3588">
        <f>ROUNDUP(MONTH(Tabela1[[#This Row],[Start Date]])/3,0)</f>
        <v>2</v>
      </c>
      <c r="G3588" t="s">
        <v>11</v>
      </c>
      <c r="H3588">
        <v>15</v>
      </c>
      <c r="I3588" t="s">
        <v>12</v>
      </c>
      <c r="J3588" t="s">
        <v>8</v>
      </c>
      <c r="K3588">
        <v>30</v>
      </c>
      <c r="L3588" t="s">
        <v>11</v>
      </c>
      <c r="M3588">
        <v>0</v>
      </c>
      <c r="N3588">
        <v>3</v>
      </c>
      <c r="O3588" t="str">
        <f>IF(AND(Tabela1[[#This Row],[EA Play Season Pass]]="Yes",Tabela1[[#This Row],[Minecraft Season Pass]]="Yes"),"Yes","No")</f>
        <v>No</v>
      </c>
      <c r="P3588" t="str">
        <f>IF(OR(Tabela1[[#This Row],[EA Play Season Pass]]="Yes",Tabela1[[#This Row],[Minecraft Season Pass]]="Yes"),"Yes","No")</f>
        <v>Yes</v>
      </c>
      <c r="Q3588">
        <v>42</v>
      </c>
      <c r="R3588" s="2"/>
    </row>
    <row r="3589" spans="1:18" x14ac:dyDescent="0.25">
      <c r="A3589">
        <v>3588</v>
      </c>
      <c r="B3589" t="s">
        <v>322</v>
      </c>
      <c r="C3589" t="s">
        <v>13</v>
      </c>
      <c r="D3589" s="50">
        <v>45084</v>
      </c>
      <c r="E3589">
        <f>YEAR(Tabela1[[#This Row],[Start Date]])</f>
        <v>2023</v>
      </c>
      <c r="F3589">
        <f>ROUNDUP(MONTH(Tabela1[[#This Row],[Start Date]])/3,0)</f>
        <v>2</v>
      </c>
      <c r="G3589" t="s">
        <v>11</v>
      </c>
      <c r="H3589">
        <v>10</v>
      </c>
      <c r="I3589" t="s">
        <v>9</v>
      </c>
      <c r="J3589" t="s">
        <v>8</v>
      </c>
      <c r="K3589">
        <v>30</v>
      </c>
      <c r="L3589" t="s">
        <v>11</v>
      </c>
      <c r="M3589">
        <v>0</v>
      </c>
      <c r="N3589">
        <v>1</v>
      </c>
      <c r="O3589" t="str">
        <f>IF(AND(Tabela1[[#This Row],[EA Play Season Pass]]="Yes",Tabela1[[#This Row],[Minecraft Season Pass]]="Yes"),"Yes","No")</f>
        <v>No</v>
      </c>
      <c r="P3589" t="str">
        <f>IF(OR(Tabela1[[#This Row],[EA Play Season Pass]]="Yes",Tabela1[[#This Row],[Minecraft Season Pass]]="Yes"),"Yes","No")</f>
        <v>Yes</v>
      </c>
      <c r="Q3589">
        <v>39</v>
      </c>
      <c r="R3589" s="2"/>
    </row>
    <row r="3590" spans="1:18" x14ac:dyDescent="0.25">
      <c r="A3590">
        <v>3589</v>
      </c>
      <c r="B3590" t="s">
        <v>2915</v>
      </c>
      <c r="C3590" t="s">
        <v>10</v>
      </c>
      <c r="D3590" s="50">
        <v>45084</v>
      </c>
      <c r="E3590">
        <f>YEAR(Tabela1[[#This Row],[Start Date]])</f>
        <v>2023</v>
      </c>
      <c r="F3590">
        <f>ROUNDUP(MONTH(Tabela1[[#This Row],[Start Date]])/3,0)</f>
        <v>2</v>
      </c>
      <c r="G3590" t="s">
        <v>8</v>
      </c>
      <c r="H3590">
        <v>5</v>
      </c>
      <c r="I3590" t="s">
        <v>9</v>
      </c>
      <c r="J3590" t="s">
        <v>8</v>
      </c>
      <c r="K3590">
        <v>30</v>
      </c>
      <c r="L3590" t="s">
        <v>11</v>
      </c>
      <c r="M3590">
        <v>0</v>
      </c>
      <c r="N3590">
        <v>1</v>
      </c>
      <c r="O3590" t="str">
        <f>IF(AND(Tabela1[[#This Row],[EA Play Season Pass]]="Yes",Tabela1[[#This Row],[Minecraft Season Pass]]="Yes"),"Yes","No")</f>
        <v>No</v>
      </c>
      <c r="P3590" t="str">
        <f>IF(OR(Tabela1[[#This Row],[EA Play Season Pass]]="Yes",Tabela1[[#This Row],[Minecraft Season Pass]]="Yes"),"Yes","No")</f>
        <v>Yes</v>
      </c>
      <c r="Q3590">
        <v>34</v>
      </c>
      <c r="R3590" s="2"/>
    </row>
    <row r="3591" spans="1:18" x14ac:dyDescent="0.25">
      <c r="A3591">
        <v>3590</v>
      </c>
      <c r="B3591" t="s">
        <v>5586</v>
      </c>
      <c r="C3591" t="s">
        <v>7</v>
      </c>
      <c r="D3591" s="50">
        <v>45085</v>
      </c>
      <c r="E3591">
        <f>YEAR(Tabela1[[#This Row],[Start Date]])</f>
        <v>2023</v>
      </c>
      <c r="F3591">
        <f>ROUNDUP(MONTH(Tabela1[[#This Row],[Start Date]])/3,0)</f>
        <v>2</v>
      </c>
      <c r="G3591" t="s">
        <v>11</v>
      </c>
      <c r="H3591">
        <v>15</v>
      </c>
      <c r="I3591" t="s">
        <v>9</v>
      </c>
      <c r="J3591" t="s">
        <v>8</v>
      </c>
      <c r="K3591">
        <v>30</v>
      </c>
      <c r="L3591" t="s">
        <v>8</v>
      </c>
      <c r="M3591">
        <v>20</v>
      </c>
      <c r="N3591">
        <v>2</v>
      </c>
      <c r="O3591" t="str">
        <f>IF(AND(Tabela1[[#This Row],[EA Play Season Pass]]="Yes",Tabela1[[#This Row],[Minecraft Season Pass]]="Yes"),"Yes","No")</f>
        <v>Yes</v>
      </c>
      <c r="P3591" t="str">
        <f>IF(OR(Tabela1[[#This Row],[EA Play Season Pass]]="Yes",Tabela1[[#This Row],[Minecraft Season Pass]]="Yes"),"Yes","No")</f>
        <v>Yes</v>
      </c>
      <c r="Q3591">
        <v>63</v>
      </c>
      <c r="R3591" s="2"/>
    </row>
    <row r="3592" spans="1:18" x14ac:dyDescent="0.25">
      <c r="A3592">
        <v>3591</v>
      </c>
      <c r="B3592" t="s">
        <v>5587</v>
      </c>
      <c r="C3592" t="s">
        <v>13</v>
      </c>
      <c r="D3592" s="50">
        <v>45085</v>
      </c>
      <c r="E3592">
        <f>YEAR(Tabela1[[#This Row],[Start Date]])</f>
        <v>2023</v>
      </c>
      <c r="F3592">
        <f>ROUNDUP(MONTH(Tabela1[[#This Row],[Start Date]])/3,0)</f>
        <v>2</v>
      </c>
      <c r="G3592" t="s">
        <v>11</v>
      </c>
      <c r="H3592">
        <v>10</v>
      </c>
      <c r="I3592" t="s">
        <v>14</v>
      </c>
      <c r="J3592" t="s">
        <v>11</v>
      </c>
      <c r="K3592">
        <v>0</v>
      </c>
      <c r="L3592" t="s">
        <v>11</v>
      </c>
      <c r="M3592">
        <v>0</v>
      </c>
      <c r="N3592">
        <v>3</v>
      </c>
      <c r="O3592" t="str">
        <f>IF(AND(Tabela1[[#This Row],[EA Play Season Pass]]="Yes",Tabela1[[#This Row],[Minecraft Season Pass]]="Yes"),"Yes","No")</f>
        <v>No</v>
      </c>
      <c r="P3592" t="str">
        <f>IF(OR(Tabela1[[#This Row],[EA Play Season Pass]]="Yes",Tabela1[[#This Row],[Minecraft Season Pass]]="Yes"),"Yes","No")</f>
        <v>No</v>
      </c>
      <c r="Q3592">
        <v>7</v>
      </c>
      <c r="R3592" s="2"/>
    </row>
    <row r="3593" spans="1:18" x14ac:dyDescent="0.25">
      <c r="A3593">
        <v>3592</v>
      </c>
      <c r="B3593" t="s">
        <v>5588</v>
      </c>
      <c r="C3593" t="s">
        <v>7</v>
      </c>
      <c r="D3593" s="50">
        <v>45085</v>
      </c>
      <c r="E3593">
        <f>YEAR(Tabela1[[#This Row],[Start Date]])</f>
        <v>2023</v>
      </c>
      <c r="F3593">
        <f>ROUNDUP(MONTH(Tabela1[[#This Row],[Start Date]])/3,0)</f>
        <v>2</v>
      </c>
      <c r="G3593" t="s">
        <v>11</v>
      </c>
      <c r="H3593">
        <v>15</v>
      </c>
      <c r="I3593" t="s">
        <v>14</v>
      </c>
      <c r="J3593" t="s">
        <v>8</v>
      </c>
      <c r="K3593">
        <v>30</v>
      </c>
      <c r="L3593" t="s">
        <v>8</v>
      </c>
      <c r="M3593">
        <v>20</v>
      </c>
      <c r="N3593">
        <v>1</v>
      </c>
      <c r="O3593" t="str">
        <f>IF(AND(Tabela1[[#This Row],[EA Play Season Pass]]="Yes",Tabela1[[#This Row],[Minecraft Season Pass]]="Yes"),"Yes","No")</f>
        <v>Yes</v>
      </c>
      <c r="P3593" t="str">
        <f>IF(OR(Tabela1[[#This Row],[EA Play Season Pass]]="Yes",Tabela1[[#This Row],[Minecraft Season Pass]]="Yes"),"Yes","No")</f>
        <v>Yes</v>
      </c>
      <c r="Q3593">
        <v>64</v>
      </c>
      <c r="R3593" s="2"/>
    </row>
    <row r="3594" spans="1:18" x14ac:dyDescent="0.25">
      <c r="A3594">
        <v>3593</v>
      </c>
      <c r="B3594" t="s">
        <v>2911</v>
      </c>
      <c r="C3594" t="s">
        <v>10</v>
      </c>
      <c r="D3594" s="50">
        <v>45085</v>
      </c>
      <c r="E3594">
        <f>YEAR(Tabela1[[#This Row],[Start Date]])</f>
        <v>2023</v>
      </c>
      <c r="F3594">
        <f>ROUNDUP(MONTH(Tabela1[[#This Row],[Start Date]])/3,0)</f>
        <v>2</v>
      </c>
      <c r="G3594" t="s">
        <v>11</v>
      </c>
      <c r="H3594">
        <v>5</v>
      </c>
      <c r="I3594" t="s">
        <v>12</v>
      </c>
      <c r="J3594" t="s">
        <v>11</v>
      </c>
      <c r="K3594">
        <v>0</v>
      </c>
      <c r="L3594" t="s">
        <v>11</v>
      </c>
      <c r="M3594">
        <v>0</v>
      </c>
      <c r="N3594">
        <v>2</v>
      </c>
      <c r="O3594" t="str">
        <f>IF(AND(Tabela1[[#This Row],[EA Play Season Pass]]="Yes",Tabela1[[#This Row],[Minecraft Season Pass]]="Yes"),"Yes","No")</f>
        <v>No</v>
      </c>
      <c r="P3594" t="str">
        <f>IF(OR(Tabela1[[#This Row],[EA Play Season Pass]]="Yes",Tabela1[[#This Row],[Minecraft Season Pass]]="Yes"),"Yes","No")</f>
        <v>No</v>
      </c>
      <c r="Q3594">
        <v>3</v>
      </c>
      <c r="R3594" s="2"/>
    </row>
    <row r="3595" spans="1:18" x14ac:dyDescent="0.25">
      <c r="A3595">
        <v>3594</v>
      </c>
      <c r="B3595" t="s">
        <v>1430</v>
      </c>
      <c r="C3595" t="s">
        <v>13</v>
      </c>
      <c r="D3595" s="50">
        <v>45085</v>
      </c>
      <c r="E3595">
        <f>YEAR(Tabela1[[#This Row],[Start Date]])</f>
        <v>2023</v>
      </c>
      <c r="F3595">
        <f>ROUNDUP(MONTH(Tabela1[[#This Row],[Start Date]])/3,0)</f>
        <v>2</v>
      </c>
      <c r="G3595" t="s">
        <v>8</v>
      </c>
      <c r="H3595">
        <v>10</v>
      </c>
      <c r="I3595" t="s">
        <v>12</v>
      </c>
      <c r="J3595" t="s">
        <v>11</v>
      </c>
      <c r="K3595">
        <v>0</v>
      </c>
      <c r="L3595" t="s">
        <v>8</v>
      </c>
      <c r="M3595">
        <v>20</v>
      </c>
      <c r="N3595">
        <v>3</v>
      </c>
      <c r="O3595" t="str">
        <f>IF(AND(Tabela1[[#This Row],[EA Play Season Pass]]="Yes",Tabela1[[#This Row],[Minecraft Season Pass]]="Yes"),"Yes","No")</f>
        <v>No</v>
      </c>
      <c r="P3595" t="str">
        <f>IF(OR(Tabela1[[#This Row],[EA Play Season Pass]]="Yes",Tabela1[[#This Row],[Minecraft Season Pass]]="Yes"),"Yes","No")</f>
        <v>Yes</v>
      </c>
      <c r="Q3595">
        <v>27</v>
      </c>
      <c r="R3595" s="2"/>
    </row>
    <row r="3596" spans="1:18" x14ac:dyDescent="0.25">
      <c r="A3596">
        <v>3595</v>
      </c>
      <c r="B3596" t="s">
        <v>605</v>
      </c>
      <c r="C3596" t="s">
        <v>13</v>
      </c>
      <c r="D3596" s="50">
        <v>45085</v>
      </c>
      <c r="E3596">
        <f>YEAR(Tabela1[[#This Row],[Start Date]])</f>
        <v>2023</v>
      </c>
      <c r="F3596">
        <f>ROUNDUP(MONTH(Tabela1[[#This Row],[Start Date]])/3,0)</f>
        <v>2</v>
      </c>
      <c r="G3596" t="s">
        <v>8</v>
      </c>
      <c r="H3596">
        <v>10</v>
      </c>
      <c r="I3596" t="s">
        <v>9</v>
      </c>
      <c r="J3596" t="s">
        <v>11</v>
      </c>
      <c r="K3596">
        <v>0</v>
      </c>
      <c r="L3596" t="s">
        <v>11</v>
      </c>
      <c r="M3596">
        <v>0</v>
      </c>
      <c r="N3596">
        <v>1</v>
      </c>
      <c r="O3596" t="str">
        <f>IF(AND(Tabela1[[#This Row],[EA Play Season Pass]]="Yes",Tabela1[[#This Row],[Minecraft Season Pass]]="Yes"),"Yes","No")</f>
        <v>No</v>
      </c>
      <c r="P3596" t="str">
        <f>IF(OR(Tabela1[[#This Row],[EA Play Season Pass]]="Yes",Tabela1[[#This Row],[Minecraft Season Pass]]="Yes"),"Yes","No")</f>
        <v>No</v>
      </c>
      <c r="Q3596">
        <v>9</v>
      </c>
      <c r="R3596" s="2"/>
    </row>
    <row r="3597" spans="1:18" x14ac:dyDescent="0.25">
      <c r="A3597">
        <v>3596</v>
      </c>
      <c r="B3597" t="s">
        <v>5589</v>
      </c>
      <c r="C3597" t="s">
        <v>10</v>
      </c>
      <c r="D3597" s="50">
        <v>45085</v>
      </c>
      <c r="E3597">
        <f>YEAR(Tabela1[[#This Row],[Start Date]])</f>
        <v>2023</v>
      </c>
      <c r="F3597">
        <f>ROUNDUP(MONTH(Tabela1[[#This Row],[Start Date]])/3,0)</f>
        <v>2</v>
      </c>
      <c r="G3597" t="s">
        <v>8</v>
      </c>
      <c r="H3597">
        <v>5</v>
      </c>
      <c r="I3597" t="s">
        <v>12</v>
      </c>
      <c r="J3597" t="s">
        <v>11</v>
      </c>
      <c r="K3597">
        <v>0</v>
      </c>
      <c r="L3597" t="s">
        <v>8</v>
      </c>
      <c r="M3597">
        <v>20</v>
      </c>
      <c r="N3597">
        <v>2</v>
      </c>
      <c r="O3597" t="str">
        <f>IF(AND(Tabela1[[#This Row],[EA Play Season Pass]]="Yes",Tabela1[[#This Row],[Minecraft Season Pass]]="Yes"),"Yes","No")</f>
        <v>No</v>
      </c>
      <c r="P3597" t="str">
        <f>IF(OR(Tabela1[[#This Row],[EA Play Season Pass]]="Yes",Tabela1[[#This Row],[Minecraft Season Pass]]="Yes"),"Yes","No")</f>
        <v>Yes</v>
      </c>
      <c r="Q3597">
        <v>23</v>
      </c>
      <c r="R3597" s="2"/>
    </row>
    <row r="3598" spans="1:18" x14ac:dyDescent="0.25">
      <c r="A3598">
        <v>3597</v>
      </c>
      <c r="B3598" t="s">
        <v>5590</v>
      </c>
      <c r="C3598" t="s">
        <v>7</v>
      </c>
      <c r="D3598" s="50">
        <v>45085</v>
      </c>
      <c r="E3598">
        <f>YEAR(Tabela1[[#This Row],[Start Date]])</f>
        <v>2023</v>
      </c>
      <c r="F3598">
        <f>ROUNDUP(MONTH(Tabela1[[#This Row],[Start Date]])/3,0)</f>
        <v>2</v>
      </c>
      <c r="G3598" t="s">
        <v>11</v>
      </c>
      <c r="H3598">
        <v>15</v>
      </c>
      <c r="I3598" t="s">
        <v>14</v>
      </c>
      <c r="J3598" t="s">
        <v>11</v>
      </c>
      <c r="K3598">
        <v>0</v>
      </c>
      <c r="L3598" t="s">
        <v>11</v>
      </c>
      <c r="M3598">
        <v>0</v>
      </c>
      <c r="N3598">
        <v>3</v>
      </c>
      <c r="O3598" t="str">
        <f>IF(AND(Tabela1[[#This Row],[EA Play Season Pass]]="Yes",Tabela1[[#This Row],[Minecraft Season Pass]]="Yes"),"Yes","No")</f>
        <v>No</v>
      </c>
      <c r="P3598" t="str">
        <f>IF(OR(Tabela1[[#This Row],[EA Play Season Pass]]="Yes",Tabela1[[#This Row],[Minecraft Season Pass]]="Yes"),"Yes","No")</f>
        <v>No</v>
      </c>
      <c r="Q3598">
        <v>12</v>
      </c>
      <c r="R3598" s="2"/>
    </row>
    <row r="3599" spans="1:18" x14ac:dyDescent="0.25">
      <c r="A3599">
        <v>3598</v>
      </c>
      <c r="B3599" t="s">
        <v>5591</v>
      </c>
      <c r="C3599" t="s">
        <v>13</v>
      </c>
      <c r="D3599" s="50">
        <v>45085</v>
      </c>
      <c r="E3599">
        <f>YEAR(Tabela1[[#This Row],[Start Date]])</f>
        <v>2023</v>
      </c>
      <c r="F3599">
        <f>ROUNDUP(MONTH(Tabela1[[#This Row],[Start Date]])/3,0)</f>
        <v>2</v>
      </c>
      <c r="G3599" t="s">
        <v>11</v>
      </c>
      <c r="H3599">
        <v>10</v>
      </c>
      <c r="I3599" t="s">
        <v>9</v>
      </c>
      <c r="J3599" t="s">
        <v>11</v>
      </c>
      <c r="K3599">
        <v>0</v>
      </c>
      <c r="L3599" t="s">
        <v>8</v>
      </c>
      <c r="M3599">
        <v>20</v>
      </c>
      <c r="N3599">
        <v>3</v>
      </c>
      <c r="O3599" t="str">
        <f>IF(AND(Tabela1[[#This Row],[EA Play Season Pass]]="Yes",Tabela1[[#This Row],[Minecraft Season Pass]]="Yes"),"Yes","No")</f>
        <v>No</v>
      </c>
      <c r="P3599" t="str">
        <f>IF(OR(Tabela1[[#This Row],[EA Play Season Pass]]="Yes",Tabela1[[#This Row],[Minecraft Season Pass]]="Yes"),"Yes","No")</f>
        <v>Yes</v>
      </c>
      <c r="Q3599">
        <v>27</v>
      </c>
      <c r="R3599" s="2"/>
    </row>
    <row r="3600" spans="1:18" x14ac:dyDescent="0.25">
      <c r="A3600">
        <v>3599</v>
      </c>
      <c r="B3600" t="s">
        <v>3342</v>
      </c>
      <c r="C3600" t="s">
        <v>13</v>
      </c>
      <c r="D3600" s="50">
        <v>45086</v>
      </c>
      <c r="E3600">
        <f>YEAR(Tabela1[[#This Row],[Start Date]])</f>
        <v>2023</v>
      </c>
      <c r="F3600">
        <f>ROUNDUP(MONTH(Tabela1[[#This Row],[Start Date]])/3,0)</f>
        <v>2</v>
      </c>
      <c r="G3600" t="s">
        <v>11</v>
      </c>
      <c r="H3600">
        <v>10</v>
      </c>
      <c r="I3600" t="s">
        <v>9</v>
      </c>
      <c r="J3600" t="s">
        <v>11</v>
      </c>
      <c r="K3600">
        <v>0</v>
      </c>
      <c r="L3600" t="s">
        <v>11</v>
      </c>
      <c r="M3600">
        <v>0</v>
      </c>
      <c r="N3600">
        <v>3</v>
      </c>
      <c r="O3600" t="str">
        <f>IF(AND(Tabela1[[#This Row],[EA Play Season Pass]]="Yes",Tabela1[[#This Row],[Minecraft Season Pass]]="Yes"),"Yes","No")</f>
        <v>No</v>
      </c>
      <c r="P3600" t="str">
        <f>IF(OR(Tabela1[[#This Row],[EA Play Season Pass]]="Yes",Tabela1[[#This Row],[Minecraft Season Pass]]="Yes"),"Yes","No")</f>
        <v>No</v>
      </c>
      <c r="Q3600">
        <v>7</v>
      </c>
      <c r="R3600" s="2"/>
    </row>
    <row r="3601" spans="1:18" x14ac:dyDescent="0.25">
      <c r="A3601">
        <v>3600</v>
      </c>
      <c r="B3601" t="s">
        <v>5592</v>
      </c>
      <c r="C3601" t="s">
        <v>7</v>
      </c>
      <c r="D3601" s="50">
        <v>45086</v>
      </c>
      <c r="E3601">
        <f>YEAR(Tabela1[[#This Row],[Start Date]])</f>
        <v>2023</v>
      </c>
      <c r="F3601">
        <f>ROUNDUP(MONTH(Tabela1[[#This Row],[Start Date]])/3,0)</f>
        <v>2</v>
      </c>
      <c r="G3601" t="s">
        <v>11</v>
      </c>
      <c r="H3601">
        <v>15</v>
      </c>
      <c r="I3601" t="s">
        <v>12</v>
      </c>
      <c r="J3601" t="s">
        <v>8</v>
      </c>
      <c r="K3601">
        <v>30</v>
      </c>
      <c r="L3601" t="s">
        <v>11</v>
      </c>
      <c r="M3601">
        <v>0</v>
      </c>
      <c r="N3601">
        <v>3</v>
      </c>
      <c r="O3601" t="str">
        <f>IF(AND(Tabela1[[#This Row],[EA Play Season Pass]]="Yes",Tabela1[[#This Row],[Minecraft Season Pass]]="Yes"),"Yes","No")</f>
        <v>No</v>
      </c>
      <c r="P3601" t="str">
        <f>IF(OR(Tabela1[[#This Row],[EA Play Season Pass]]="Yes",Tabela1[[#This Row],[Minecraft Season Pass]]="Yes"),"Yes","No")</f>
        <v>Yes</v>
      </c>
      <c r="Q3601">
        <v>42</v>
      </c>
      <c r="R3601" s="2"/>
    </row>
    <row r="3602" spans="1:18" x14ac:dyDescent="0.25">
      <c r="A3602">
        <v>3601</v>
      </c>
      <c r="B3602" t="s">
        <v>5593</v>
      </c>
      <c r="C3602" t="s">
        <v>13</v>
      </c>
      <c r="D3602" s="50">
        <v>45086</v>
      </c>
      <c r="E3602">
        <f>YEAR(Tabela1[[#This Row],[Start Date]])</f>
        <v>2023</v>
      </c>
      <c r="F3602">
        <f>ROUNDUP(MONTH(Tabela1[[#This Row],[Start Date]])/3,0)</f>
        <v>2</v>
      </c>
      <c r="G3602" t="s">
        <v>11</v>
      </c>
      <c r="H3602">
        <v>10</v>
      </c>
      <c r="I3602" t="s">
        <v>9</v>
      </c>
      <c r="J3602" t="s">
        <v>11</v>
      </c>
      <c r="K3602">
        <v>0</v>
      </c>
      <c r="L3602" t="s">
        <v>8</v>
      </c>
      <c r="M3602">
        <v>20</v>
      </c>
      <c r="N3602">
        <v>3</v>
      </c>
      <c r="O3602" t="str">
        <f>IF(AND(Tabela1[[#This Row],[EA Play Season Pass]]="Yes",Tabela1[[#This Row],[Minecraft Season Pass]]="Yes"),"Yes","No")</f>
        <v>No</v>
      </c>
      <c r="P3602" t="str">
        <f>IF(OR(Tabela1[[#This Row],[EA Play Season Pass]]="Yes",Tabela1[[#This Row],[Minecraft Season Pass]]="Yes"),"Yes","No")</f>
        <v>Yes</v>
      </c>
      <c r="Q3602">
        <v>27</v>
      </c>
      <c r="R3602" s="2"/>
    </row>
    <row r="3603" spans="1:18" x14ac:dyDescent="0.25">
      <c r="A3603">
        <v>3602</v>
      </c>
      <c r="B3603" t="s">
        <v>2326</v>
      </c>
      <c r="C3603" t="s">
        <v>7</v>
      </c>
      <c r="D3603" s="50">
        <v>45086</v>
      </c>
      <c r="E3603">
        <f>YEAR(Tabela1[[#This Row],[Start Date]])</f>
        <v>2023</v>
      </c>
      <c r="F3603">
        <f>ROUNDUP(MONTH(Tabela1[[#This Row],[Start Date]])/3,0)</f>
        <v>2</v>
      </c>
      <c r="G3603" t="s">
        <v>8</v>
      </c>
      <c r="H3603">
        <v>15</v>
      </c>
      <c r="I3603" t="s">
        <v>12</v>
      </c>
      <c r="J3603" t="s">
        <v>8</v>
      </c>
      <c r="K3603">
        <v>30</v>
      </c>
      <c r="L3603" t="s">
        <v>8</v>
      </c>
      <c r="M3603">
        <v>20</v>
      </c>
      <c r="N3603">
        <v>3</v>
      </c>
      <c r="O3603" t="str">
        <f>IF(AND(Tabela1[[#This Row],[EA Play Season Pass]]="Yes",Tabela1[[#This Row],[Minecraft Season Pass]]="Yes"),"Yes","No")</f>
        <v>Yes</v>
      </c>
      <c r="P3603" t="str">
        <f>IF(OR(Tabela1[[#This Row],[EA Play Season Pass]]="Yes",Tabela1[[#This Row],[Minecraft Season Pass]]="Yes"),"Yes","No")</f>
        <v>Yes</v>
      </c>
      <c r="Q3603">
        <v>62</v>
      </c>
      <c r="R3603" s="2"/>
    </row>
    <row r="3604" spans="1:18" x14ac:dyDescent="0.25">
      <c r="A3604">
        <v>3603</v>
      </c>
      <c r="B3604" t="s">
        <v>5594</v>
      </c>
      <c r="C3604" t="s">
        <v>7</v>
      </c>
      <c r="D3604" s="50">
        <v>45086</v>
      </c>
      <c r="E3604">
        <f>YEAR(Tabela1[[#This Row],[Start Date]])</f>
        <v>2023</v>
      </c>
      <c r="F3604">
        <f>ROUNDUP(MONTH(Tabela1[[#This Row],[Start Date]])/3,0)</f>
        <v>2</v>
      </c>
      <c r="G3604" t="s">
        <v>8</v>
      </c>
      <c r="H3604">
        <v>15</v>
      </c>
      <c r="I3604" t="s">
        <v>14</v>
      </c>
      <c r="J3604" t="s">
        <v>8</v>
      </c>
      <c r="K3604">
        <v>30</v>
      </c>
      <c r="L3604" t="s">
        <v>11</v>
      </c>
      <c r="M3604">
        <v>0</v>
      </c>
      <c r="N3604">
        <v>3</v>
      </c>
      <c r="O3604" t="str">
        <f>IF(AND(Tabela1[[#This Row],[EA Play Season Pass]]="Yes",Tabela1[[#This Row],[Minecraft Season Pass]]="Yes"),"Yes","No")</f>
        <v>No</v>
      </c>
      <c r="P3604" t="str">
        <f>IF(OR(Tabela1[[#This Row],[EA Play Season Pass]]="Yes",Tabela1[[#This Row],[Minecraft Season Pass]]="Yes"),"Yes","No")</f>
        <v>Yes</v>
      </c>
      <c r="Q3604">
        <v>42</v>
      </c>
      <c r="R3604" s="2"/>
    </row>
    <row r="3605" spans="1:18" x14ac:dyDescent="0.25">
      <c r="A3605">
        <v>3604</v>
      </c>
      <c r="B3605" t="s">
        <v>2072</v>
      </c>
      <c r="C3605" t="s">
        <v>13</v>
      </c>
      <c r="D3605" s="50">
        <v>45086</v>
      </c>
      <c r="E3605">
        <f>YEAR(Tabela1[[#This Row],[Start Date]])</f>
        <v>2023</v>
      </c>
      <c r="F3605">
        <f>ROUNDUP(MONTH(Tabela1[[#This Row],[Start Date]])/3,0)</f>
        <v>2</v>
      </c>
      <c r="G3605" t="s">
        <v>11</v>
      </c>
      <c r="H3605">
        <v>10</v>
      </c>
      <c r="I3605" t="s">
        <v>14</v>
      </c>
      <c r="J3605" t="s">
        <v>8</v>
      </c>
      <c r="K3605">
        <v>30</v>
      </c>
      <c r="L3605" t="s">
        <v>11</v>
      </c>
      <c r="M3605">
        <v>0</v>
      </c>
      <c r="N3605">
        <v>2</v>
      </c>
      <c r="O3605" t="str">
        <f>IF(AND(Tabela1[[#This Row],[EA Play Season Pass]]="Yes",Tabela1[[#This Row],[Minecraft Season Pass]]="Yes"),"Yes","No")</f>
        <v>No</v>
      </c>
      <c r="P3605" t="str">
        <f>IF(OR(Tabela1[[#This Row],[EA Play Season Pass]]="Yes",Tabela1[[#This Row],[Minecraft Season Pass]]="Yes"),"Yes","No")</f>
        <v>Yes</v>
      </c>
      <c r="Q3605">
        <v>38</v>
      </c>
      <c r="R3605" s="2"/>
    </row>
    <row r="3606" spans="1:18" x14ac:dyDescent="0.25">
      <c r="A3606">
        <v>3605</v>
      </c>
      <c r="B3606" t="s">
        <v>5595</v>
      </c>
      <c r="C3606" t="s">
        <v>7</v>
      </c>
      <c r="D3606" s="50">
        <v>45086</v>
      </c>
      <c r="E3606">
        <f>YEAR(Tabela1[[#This Row],[Start Date]])</f>
        <v>2023</v>
      </c>
      <c r="F3606">
        <f>ROUNDUP(MONTH(Tabela1[[#This Row],[Start Date]])/3,0)</f>
        <v>2</v>
      </c>
      <c r="G3606" t="s">
        <v>11</v>
      </c>
      <c r="H3606">
        <v>15</v>
      </c>
      <c r="I3606" t="s">
        <v>12</v>
      </c>
      <c r="J3606" t="s">
        <v>8</v>
      </c>
      <c r="K3606">
        <v>30</v>
      </c>
      <c r="L3606" t="s">
        <v>8</v>
      </c>
      <c r="M3606">
        <v>20</v>
      </c>
      <c r="N3606">
        <v>1</v>
      </c>
      <c r="O3606" t="str">
        <f>IF(AND(Tabela1[[#This Row],[EA Play Season Pass]]="Yes",Tabela1[[#This Row],[Minecraft Season Pass]]="Yes"),"Yes","No")</f>
        <v>Yes</v>
      </c>
      <c r="P3606" t="str">
        <f>IF(OR(Tabela1[[#This Row],[EA Play Season Pass]]="Yes",Tabela1[[#This Row],[Minecraft Season Pass]]="Yes"),"Yes","No")</f>
        <v>Yes</v>
      </c>
      <c r="Q3606">
        <v>64</v>
      </c>
      <c r="R3606" s="2"/>
    </row>
    <row r="3607" spans="1:18" x14ac:dyDescent="0.25">
      <c r="A3607">
        <v>3606</v>
      </c>
      <c r="B3607" t="s">
        <v>5596</v>
      </c>
      <c r="C3607" t="s">
        <v>10</v>
      </c>
      <c r="D3607" s="50">
        <v>45086</v>
      </c>
      <c r="E3607">
        <f>YEAR(Tabela1[[#This Row],[Start Date]])</f>
        <v>2023</v>
      </c>
      <c r="F3607">
        <f>ROUNDUP(MONTH(Tabela1[[#This Row],[Start Date]])/3,0)</f>
        <v>2</v>
      </c>
      <c r="G3607" t="s">
        <v>8</v>
      </c>
      <c r="H3607">
        <v>5</v>
      </c>
      <c r="I3607" t="s">
        <v>14</v>
      </c>
      <c r="J3607" t="s">
        <v>8</v>
      </c>
      <c r="K3607">
        <v>30</v>
      </c>
      <c r="L3607" t="s">
        <v>8</v>
      </c>
      <c r="M3607">
        <v>20</v>
      </c>
      <c r="N3607">
        <v>1</v>
      </c>
      <c r="O3607" t="str">
        <f>IF(AND(Tabela1[[#This Row],[EA Play Season Pass]]="Yes",Tabela1[[#This Row],[Minecraft Season Pass]]="Yes"),"Yes","No")</f>
        <v>Yes</v>
      </c>
      <c r="P3607" t="str">
        <f>IF(OR(Tabela1[[#This Row],[EA Play Season Pass]]="Yes",Tabela1[[#This Row],[Minecraft Season Pass]]="Yes"),"Yes","No")</f>
        <v>Yes</v>
      </c>
      <c r="Q3607">
        <v>54</v>
      </c>
      <c r="R3607" s="2"/>
    </row>
    <row r="3608" spans="1:18" x14ac:dyDescent="0.25">
      <c r="A3608">
        <v>3607</v>
      </c>
      <c r="B3608" t="s">
        <v>2887</v>
      </c>
      <c r="C3608" t="s">
        <v>13</v>
      </c>
      <c r="D3608" s="50">
        <v>45087</v>
      </c>
      <c r="E3608">
        <f>YEAR(Tabela1[[#This Row],[Start Date]])</f>
        <v>2023</v>
      </c>
      <c r="F3608">
        <f>ROUNDUP(MONTH(Tabela1[[#This Row],[Start Date]])/3,0)</f>
        <v>2</v>
      </c>
      <c r="G3608" t="s">
        <v>8</v>
      </c>
      <c r="H3608">
        <v>10</v>
      </c>
      <c r="I3608" t="s">
        <v>14</v>
      </c>
      <c r="J3608" t="s">
        <v>11</v>
      </c>
      <c r="K3608">
        <v>0</v>
      </c>
      <c r="L3608" t="s">
        <v>8</v>
      </c>
      <c r="M3608">
        <v>20</v>
      </c>
      <c r="N3608">
        <v>3</v>
      </c>
      <c r="O3608" t="str">
        <f>IF(AND(Tabela1[[#This Row],[EA Play Season Pass]]="Yes",Tabela1[[#This Row],[Minecraft Season Pass]]="Yes"),"Yes","No")</f>
        <v>No</v>
      </c>
      <c r="P3608" t="str">
        <f>IF(OR(Tabela1[[#This Row],[EA Play Season Pass]]="Yes",Tabela1[[#This Row],[Minecraft Season Pass]]="Yes"),"Yes","No")</f>
        <v>Yes</v>
      </c>
      <c r="Q3608">
        <v>27</v>
      </c>
      <c r="R3608" s="2"/>
    </row>
    <row r="3609" spans="1:18" x14ac:dyDescent="0.25">
      <c r="A3609">
        <v>3608</v>
      </c>
      <c r="B3609" t="s">
        <v>5597</v>
      </c>
      <c r="C3609" t="s">
        <v>7</v>
      </c>
      <c r="D3609" s="50">
        <v>45087</v>
      </c>
      <c r="E3609">
        <f>YEAR(Tabela1[[#This Row],[Start Date]])</f>
        <v>2023</v>
      </c>
      <c r="F3609">
        <f>ROUNDUP(MONTH(Tabela1[[#This Row],[Start Date]])/3,0)</f>
        <v>2</v>
      </c>
      <c r="G3609" t="s">
        <v>11</v>
      </c>
      <c r="H3609">
        <v>15</v>
      </c>
      <c r="I3609" t="s">
        <v>12</v>
      </c>
      <c r="J3609" t="s">
        <v>11</v>
      </c>
      <c r="K3609">
        <v>0</v>
      </c>
      <c r="L3609" t="s">
        <v>11</v>
      </c>
      <c r="M3609">
        <v>0</v>
      </c>
      <c r="N3609">
        <v>2</v>
      </c>
      <c r="O3609" t="str">
        <f>IF(AND(Tabela1[[#This Row],[EA Play Season Pass]]="Yes",Tabela1[[#This Row],[Minecraft Season Pass]]="Yes"),"Yes","No")</f>
        <v>No</v>
      </c>
      <c r="P3609" t="str">
        <f>IF(OR(Tabela1[[#This Row],[EA Play Season Pass]]="Yes",Tabela1[[#This Row],[Minecraft Season Pass]]="Yes"),"Yes","No")</f>
        <v>No</v>
      </c>
      <c r="Q3609">
        <v>13</v>
      </c>
      <c r="R3609" s="2"/>
    </row>
    <row r="3610" spans="1:18" x14ac:dyDescent="0.25">
      <c r="A3610">
        <v>3609</v>
      </c>
      <c r="B3610" t="s">
        <v>5598</v>
      </c>
      <c r="C3610" t="s">
        <v>13</v>
      </c>
      <c r="D3610" s="50">
        <v>45087</v>
      </c>
      <c r="E3610">
        <f>YEAR(Tabela1[[#This Row],[Start Date]])</f>
        <v>2023</v>
      </c>
      <c r="F3610">
        <f>ROUNDUP(MONTH(Tabela1[[#This Row],[Start Date]])/3,0)</f>
        <v>2</v>
      </c>
      <c r="G3610" t="s">
        <v>8</v>
      </c>
      <c r="H3610">
        <v>10</v>
      </c>
      <c r="I3610" t="s">
        <v>14</v>
      </c>
      <c r="J3610" t="s">
        <v>11</v>
      </c>
      <c r="K3610">
        <v>0</v>
      </c>
      <c r="L3610" t="s">
        <v>8</v>
      </c>
      <c r="M3610">
        <v>20</v>
      </c>
      <c r="N3610">
        <v>3</v>
      </c>
      <c r="O3610" t="str">
        <f>IF(AND(Tabela1[[#This Row],[EA Play Season Pass]]="Yes",Tabela1[[#This Row],[Minecraft Season Pass]]="Yes"),"Yes","No")</f>
        <v>No</v>
      </c>
      <c r="P3610" t="str">
        <f>IF(OR(Tabela1[[#This Row],[EA Play Season Pass]]="Yes",Tabela1[[#This Row],[Minecraft Season Pass]]="Yes"),"Yes","No")</f>
        <v>Yes</v>
      </c>
      <c r="Q3610">
        <v>27</v>
      </c>
      <c r="R3610" s="2"/>
    </row>
    <row r="3611" spans="1:18" x14ac:dyDescent="0.25">
      <c r="A3611">
        <v>3610</v>
      </c>
      <c r="B3611" t="s">
        <v>2368</v>
      </c>
      <c r="C3611" t="s">
        <v>7</v>
      </c>
      <c r="D3611" s="50">
        <v>45087</v>
      </c>
      <c r="E3611">
        <f>YEAR(Tabela1[[#This Row],[Start Date]])</f>
        <v>2023</v>
      </c>
      <c r="F3611">
        <f>ROUNDUP(MONTH(Tabela1[[#This Row],[Start Date]])/3,0)</f>
        <v>2</v>
      </c>
      <c r="G3611" t="s">
        <v>11</v>
      </c>
      <c r="H3611">
        <v>15</v>
      </c>
      <c r="I3611" t="s">
        <v>9</v>
      </c>
      <c r="J3611" t="s">
        <v>8</v>
      </c>
      <c r="K3611">
        <v>30</v>
      </c>
      <c r="L3611" t="s">
        <v>11</v>
      </c>
      <c r="M3611">
        <v>0</v>
      </c>
      <c r="N3611">
        <v>1</v>
      </c>
      <c r="O3611" t="str">
        <f>IF(AND(Tabela1[[#This Row],[EA Play Season Pass]]="Yes",Tabela1[[#This Row],[Minecraft Season Pass]]="Yes"),"Yes","No")</f>
        <v>No</v>
      </c>
      <c r="P3611" t="str">
        <f>IF(OR(Tabela1[[#This Row],[EA Play Season Pass]]="Yes",Tabela1[[#This Row],[Minecraft Season Pass]]="Yes"),"Yes","No")</f>
        <v>Yes</v>
      </c>
      <c r="Q3611">
        <v>44</v>
      </c>
      <c r="R3611" s="2"/>
    </row>
    <row r="3612" spans="1:18" x14ac:dyDescent="0.25">
      <c r="A3612">
        <v>3611</v>
      </c>
      <c r="B3612" t="s">
        <v>5599</v>
      </c>
      <c r="C3612" t="s">
        <v>10</v>
      </c>
      <c r="D3612" s="50">
        <v>45087</v>
      </c>
      <c r="E3612">
        <f>YEAR(Tabela1[[#This Row],[Start Date]])</f>
        <v>2023</v>
      </c>
      <c r="F3612">
        <f>ROUNDUP(MONTH(Tabela1[[#This Row],[Start Date]])/3,0)</f>
        <v>2</v>
      </c>
      <c r="G3612" t="s">
        <v>11</v>
      </c>
      <c r="H3612">
        <v>5</v>
      </c>
      <c r="I3612" t="s">
        <v>12</v>
      </c>
      <c r="J3612" t="s">
        <v>11</v>
      </c>
      <c r="K3612">
        <v>0</v>
      </c>
      <c r="L3612" t="s">
        <v>8</v>
      </c>
      <c r="M3612">
        <v>20</v>
      </c>
      <c r="N3612">
        <v>3</v>
      </c>
      <c r="O3612" t="str">
        <f>IF(AND(Tabela1[[#This Row],[EA Play Season Pass]]="Yes",Tabela1[[#This Row],[Minecraft Season Pass]]="Yes"),"Yes","No")</f>
        <v>No</v>
      </c>
      <c r="P3612" t="str">
        <f>IF(OR(Tabela1[[#This Row],[EA Play Season Pass]]="Yes",Tabela1[[#This Row],[Minecraft Season Pass]]="Yes"),"Yes","No")</f>
        <v>Yes</v>
      </c>
      <c r="Q3612">
        <v>22</v>
      </c>
      <c r="R3612" s="2"/>
    </row>
    <row r="3613" spans="1:18" x14ac:dyDescent="0.25">
      <c r="A3613">
        <v>3612</v>
      </c>
      <c r="B3613" t="s">
        <v>3157</v>
      </c>
      <c r="C3613" t="s">
        <v>10</v>
      </c>
      <c r="D3613" s="50">
        <v>45088</v>
      </c>
      <c r="E3613">
        <f>YEAR(Tabela1[[#This Row],[Start Date]])</f>
        <v>2023</v>
      </c>
      <c r="F3613">
        <f>ROUNDUP(MONTH(Tabela1[[#This Row],[Start Date]])/3,0)</f>
        <v>2</v>
      </c>
      <c r="G3613" t="s">
        <v>8</v>
      </c>
      <c r="H3613">
        <v>5</v>
      </c>
      <c r="I3613" t="s">
        <v>9</v>
      </c>
      <c r="J3613" t="s">
        <v>11</v>
      </c>
      <c r="K3613">
        <v>0</v>
      </c>
      <c r="L3613" t="s">
        <v>11</v>
      </c>
      <c r="M3613">
        <v>0</v>
      </c>
      <c r="N3613">
        <v>1</v>
      </c>
      <c r="O3613" t="str">
        <f>IF(AND(Tabela1[[#This Row],[EA Play Season Pass]]="Yes",Tabela1[[#This Row],[Minecraft Season Pass]]="Yes"),"Yes","No")</f>
        <v>No</v>
      </c>
      <c r="P3613" t="str">
        <f>IF(OR(Tabela1[[#This Row],[EA Play Season Pass]]="Yes",Tabela1[[#This Row],[Minecraft Season Pass]]="Yes"),"Yes","No")</f>
        <v>No</v>
      </c>
      <c r="Q3613">
        <v>4</v>
      </c>
      <c r="R3613" s="2"/>
    </row>
    <row r="3614" spans="1:18" x14ac:dyDescent="0.25">
      <c r="A3614">
        <v>3613</v>
      </c>
      <c r="B3614" t="s">
        <v>5600</v>
      </c>
      <c r="C3614" t="s">
        <v>13</v>
      </c>
      <c r="D3614" s="50">
        <v>45088</v>
      </c>
      <c r="E3614">
        <f>YEAR(Tabela1[[#This Row],[Start Date]])</f>
        <v>2023</v>
      </c>
      <c r="F3614">
        <f>ROUNDUP(MONTH(Tabela1[[#This Row],[Start Date]])/3,0)</f>
        <v>2</v>
      </c>
      <c r="G3614" t="s">
        <v>11</v>
      </c>
      <c r="H3614">
        <v>10</v>
      </c>
      <c r="I3614" t="s">
        <v>12</v>
      </c>
      <c r="J3614" t="s">
        <v>11</v>
      </c>
      <c r="K3614">
        <v>0</v>
      </c>
      <c r="L3614" t="s">
        <v>11</v>
      </c>
      <c r="M3614">
        <v>0</v>
      </c>
      <c r="N3614">
        <v>3</v>
      </c>
      <c r="O3614" t="str">
        <f>IF(AND(Tabela1[[#This Row],[EA Play Season Pass]]="Yes",Tabela1[[#This Row],[Minecraft Season Pass]]="Yes"),"Yes","No")</f>
        <v>No</v>
      </c>
      <c r="P3614" t="str">
        <f>IF(OR(Tabela1[[#This Row],[EA Play Season Pass]]="Yes",Tabela1[[#This Row],[Minecraft Season Pass]]="Yes"),"Yes","No")</f>
        <v>No</v>
      </c>
      <c r="Q3614">
        <v>7</v>
      </c>
      <c r="R3614" s="2"/>
    </row>
    <row r="3615" spans="1:18" x14ac:dyDescent="0.25">
      <c r="A3615">
        <v>3614</v>
      </c>
      <c r="B3615" t="s">
        <v>1950</v>
      </c>
      <c r="C3615" t="s">
        <v>10</v>
      </c>
      <c r="D3615" s="50">
        <v>45088</v>
      </c>
      <c r="E3615">
        <f>YEAR(Tabela1[[#This Row],[Start Date]])</f>
        <v>2023</v>
      </c>
      <c r="F3615">
        <f>ROUNDUP(MONTH(Tabela1[[#This Row],[Start Date]])/3,0)</f>
        <v>2</v>
      </c>
      <c r="G3615" t="s">
        <v>11</v>
      </c>
      <c r="H3615">
        <v>5</v>
      </c>
      <c r="I3615" t="s">
        <v>9</v>
      </c>
      <c r="J3615" t="s">
        <v>11</v>
      </c>
      <c r="K3615">
        <v>0</v>
      </c>
      <c r="L3615" t="s">
        <v>11</v>
      </c>
      <c r="M3615">
        <v>0</v>
      </c>
      <c r="N3615">
        <v>3</v>
      </c>
      <c r="O3615" t="str">
        <f>IF(AND(Tabela1[[#This Row],[EA Play Season Pass]]="Yes",Tabela1[[#This Row],[Minecraft Season Pass]]="Yes"),"Yes","No")</f>
        <v>No</v>
      </c>
      <c r="P3615" t="str">
        <f>IF(OR(Tabela1[[#This Row],[EA Play Season Pass]]="Yes",Tabela1[[#This Row],[Minecraft Season Pass]]="Yes"),"Yes","No")</f>
        <v>No</v>
      </c>
      <c r="Q3615">
        <v>2</v>
      </c>
      <c r="R3615" s="2"/>
    </row>
    <row r="3616" spans="1:18" x14ac:dyDescent="0.25">
      <c r="A3616">
        <v>3615</v>
      </c>
      <c r="B3616" t="s">
        <v>5601</v>
      </c>
      <c r="C3616" t="s">
        <v>13</v>
      </c>
      <c r="D3616" s="50">
        <v>45088</v>
      </c>
      <c r="E3616">
        <f>YEAR(Tabela1[[#This Row],[Start Date]])</f>
        <v>2023</v>
      </c>
      <c r="F3616">
        <f>ROUNDUP(MONTH(Tabela1[[#This Row],[Start Date]])/3,0)</f>
        <v>2</v>
      </c>
      <c r="G3616" t="s">
        <v>8</v>
      </c>
      <c r="H3616">
        <v>10</v>
      </c>
      <c r="I3616" t="s">
        <v>9</v>
      </c>
      <c r="J3616" t="s">
        <v>8</v>
      </c>
      <c r="K3616">
        <v>30</v>
      </c>
      <c r="L3616" t="s">
        <v>8</v>
      </c>
      <c r="M3616">
        <v>20</v>
      </c>
      <c r="N3616">
        <v>2</v>
      </c>
      <c r="O3616" t="str">
        <f>IF(AND(Tabela1[[#This Row],[EA Play Season Pass]]="Yes",Tabela1[[#This Row],[Minecraft Season Pass]]="Yes"),"Yes","No")</f>
        <v>Yes</v>
      </c>
      <c r="P3616" t="str">
        <f>IF(OR(Tabela1[[#This Row],[EA Play Season Pass]]="Yes",Tabela1[[#This Row],[Minecraft Season Pass]]="Yes"),"Yes","No")</f>
        <v>Yes</v>
      </c>
      <c r="Q3616">
        <v>58</v>
      </c>
      <c r="R3616" s="2"/>
    </row>
    <row r="3617" spans="1:18" x14ac:dyDescent="0.25">
      <c r="A3617">
        <v>3616</v>
      </c>
      <c r="B3617" t="s">
        <v>5602</v>
      </c>
      <c r="C3617" t="s">
        <v>13</v>
      </c>
      <c r="D3617" s="50">
        <v>45089</v>
      </c>
      <c r="E3617">
        <f>YEAR(Tabela1[[#This Row],[Start Date]])</f>
        <v>2023</v>
      </c>
      <c r="F3617">
        <f>ROUNDUP(MONTH(Tabela1[[#This Row],[Start Date]])/3,0)</f>
        <v>2</v>
      </c>
      <c r="G3617" t="s">
        <v>8</v>
      </c>
      <c r="H3617">
        <v>10</v>
      </c>
      <c r="I3617" t="s">
        <v>9</v>
      </c>
      <c r="J3617" t="s">
        <v>8</v>
      </c>
      <c r="K3617">
        <v>30</v>
      </c>
      <c r="L3617" t="s">
        <v>8</v>
      </c>
      <c r="M3617">
        <v>20</v>
      </c>
      <c r="N3617">
        <v>2</v>
      </c>
      <c r="O3617" t="str">
        <f>IF(AND(Tabela1[[#This Row],[EA Play Season Pass]]="Yes",Tabela1[[#This Row],[Minecraft Season Pass]]="Yes"),"Yes","No")</f>
        <v>Yes</v>
      </c>
      <c r="P3617" t="str">
        <f>IF(OR(Tabela1[[#This Row],[EA Play Season Pass]]="Yes",Tabela1[[#This Row],[Minecraft Season Pass]]="Yes"),"Yes","No")</f>
        <v>Yes</v>
      </c>
      <c r="Q3617">
        <v>58</v>
      </c>
      <c r="R3617" s="2"/>
    </row>
    <row r="3618" spans="1:18" x14ac:dyDescent="0.25">
      <c r="A3618">
        <v>3617</v>
      </c>
      <c r="B3618" t="s">
        <v>5603</v>
      </c>
      <c r="C3618" t="s">
        <v>10</v>
      </c>
      <c r="D3618" s="50">
        <v>45089</v>
      </c>
      <c r="E3618">
        <f>YEAR(Tabela1[[#This Row],[Start Date]])</f>
        <v>2023</v>
      </c>
      <c r="F3618">
        <f>ROUNDUP(MONTH(Tabela1[[#This Row],[Start Date]])/3,0)</f>
        <v>2</v>
      </c>
      <c r="G3618" t="s">
        <v>8</v>
      </c>
      <c r="H3618">
        <v>5</v>
      </c>
      <c r="I3618" t="s">
        <v>12</v>
      </c>
      <c r="J3618" t="s">
        <v>11</v>
      </c>
      <c r="K3618">
        <v>0</v>
      </c>
      <c r="L3618" t="s">
        <v>8</v>
      </c>
      <c r="M3618">
        <v>20</v>
      </c>
      <c r="N3618">
        <v>2</v>
      </c>
      <c r="O3618" t="str">
        <f>IF(AND(Tabela1[[#This Row],[EA Play Season Pass]]="Yes",Tabela1[[#This Row],[Minecraft Season Pass]]="Yes"),"Yes","No")</f>
        <v>No</v>
      </c>
      <c r="P3618" t="str">
        <f>IF(OR(Tabela1[[#This Row],[EA Play Season Pass]]="Yes",Tabela1[[#This Row],[Minecraft Season Pass]]="Yes"),"Yes","No")</f>
        <v>Yes</v>
      </c>
      <c r="Q3618">
        <v>23</v>
      </c>
      <c r="R3618" s="2"/>
    </row>
    <row r="3619" spans="1:18" x14ac:dyDescent="0.25">
      <c r="A3619">
        <v>3618</v>
      </c>
      <c r="B3619" t="s">
        <v>3309</v>
      </c>
      <c r="C3619" t="s">
        <v>7</v>
      </c>
      <c r="D3619" s="50">
        <v>45089</v>
      </c>
      <c r="E3619">
        <f>YEAR(Tabela1[[#This Row],[Start Date]])</f>
        <v>2023</v>
      </c>
      <c r="F3619">
        <f>ROUNDUP(MONTH(Tabela1[[#This Row],[Start Date]])/3,0)</f>
        <v>2</v>
      </c>
      <c r="G3619" t="s">
        <v>8</v>
      </c>
      <c r="H3619">
        <v>15</v>
      </c>
      <c r="I3619" t="s">
        <v>14</v>
      </c>
      <c r="J3619" t="s">
        <v>8</v>
      </c>
      <c r="K3619">
        <v>30</v>
      </c>
      <c r="L3619" t="s">
        <v>8</v>
      </c>
      <c r="M3619">
        <v>20</v>
      </c>
      <c r="N3619">
        <v>2</v>
      </c>
      <c r="O3619" t="str">
        <f>IF(AND(Tabela1[[#This Row],[EA Play Season Pass]]="Yes",Tabela1[[#This Row],[Minecraft Season Pass]]="Yes"),"Yes","No")</f>
        <v>Yes</v>
      </c>
      <c r="P3619" t="str">
        <f>IF(OR(Tabela1[[#This Row],[EA Play Season Pass]]="Yes",Tabela1[[#This Row],[Minecraft Season Pass]]="Yes"),"Yes","No")</f>
        <v>Yes</v>
      </c>
      <c r="Q3619">
        <v>63</v>
      </c>
      <c r="R3619" s="2"/>
    </row>
    <row r="3620" spans="1:18" x14ac:dyDescent="0.25">
      <c r="A3620">
        <v>3619</v>
      </c>
      <c r="B3620" t="s">
        <v>1023</v>
      </c>
      <c r="C3620" t="s">
        <v>7</v>
      </c>
      <c r="D3620" s="50">
        <v>45089</v>
      </c>
      <c r="E3620">
        <f>YEAR(Tabela1[[#This Row],[Start Date]])</f>
        <v>2023</v>
      </c>
      <c r="F3620">
        <f>ROUNDUP(MONTH(Tabela1[[#This Row],[Start Date]])/3,0)</f>
        <v>2</v>
      </c>
      <c r="G3620" t="s">
        <v>11</v>
      </c>
      <c r="H3620">
        <v>15</v>
      </c>
      <c r="I3620" t="s">
        <v>12</v>
      </c>
      <c r="J3620" t="s">
        <v>8</v>
      </c>
      <c r="K3620">
        <v>30</v>
      </c>
      <c r="L3620" t="s">
        <v>11</v>
      </c>
      <c r="M3620">
        <v>0</v>
      </c>
      <c r="N3620">
        <v>1</v>
      </c>
      <c r="O3620" t="str">
        <f>IF(AND(Tabela1[[#This Row],[EA Play Season Pass]]="Yes",Tabela1[[#This Row],[Minecraft Season Pass]]="Yes"),"Yes","No")</f>
        <v>No</v>
      </c>
      <c r="P3620" t="str">
        <f>IF(OR(Tabela1[[#This Row],[EA Play Season Pass]]="Yes",Tabela1[[#This Row],[Minecraft Season Pass]]="Yes"),"Yes","No")</f>
        <v>Yes</v>
      </c>
      <c r="Q3620">
        <v>44</v>
      </c>
      <c r="R3620" s="2"/>
    </row>
    <row r="3621" spans="1:18" x14ac:dyDescent="0.25">
      <c r="A3621">
        <v>3620</v>
      </c>
      <c r="B3621" t="s">
        <v>2381</v>
      </c>
      <c r="C3621" t="s">
        <v>7</v>
      </c>
      <c r="D3621" s="50">
        <v>45089</v>
      </c>
      <c r="E3621">
        <f>YEAR(Tabela1[[#This Row],[Start Date]])</f>
        <v>2023</v>
      </c>
      <c r="F3621">
        <f>ROUNDUP(MONTH(Tabela1[[#This Row],[Start Date]])/3,0)</f>
        <v>2</v>
      </c>
      <c r="G3621" t="s">
        <v>8</v>
      </c>
      <c r="H3621">
        <v>15</v>
      </c>
      <c r="I3621" t="s">
        <v>12</v>
      </c>
      <c r="J3621" t="s">
        <v>8</v>
      </c>
      <c r="K3621">
        <v>30</v>
      </c>
      <c r="L3621" t="s">
        <v>8</v>
      </c>
      <c r="M3621">
        <v>20</v>
      </c>
      <c r="N3621">
        <v>2</v>
      </c>
      <c r="O3621" t="str">
        <f>IF(AND(Tabela1[[#This Row],[EA Play Season Pass]]="Yes",Tabela1[[#This Row],[Minecraft Season Pass]]="Yes"),"Yes","No")</f>
        <v>Yes</v>
      </c>
      <c r="P3621" t="str">
        <f>IF(OR(Tabela1[[#This Row],[EA Play Season Pass]]="Yes",Tabela1[[#This Row],[Minecraft Season Pass]]="Yes"),"Yes","No")</f>
        <v>Yes</v>
      </c>
      <c r="Q3621">
        <v>63</v>
      </c>
      <c r="R3621" s="2"/>
    </row>
    <row r="3622" spans="1:18" x14ac:dyDescent="0.25">
      <c r="A3622">
        <v>3621</v>
      </c>
      <c r="B3622" t="s">
        <v>1477</v>
      </c>
      <c r="C3622" t="s">
        <v>7</v>
      </c>
      <c r="D3622" s="50">
        <v>45089</v>
      </c>
      <c r="E3622">
        <f>YEAR(Tabela1[[#This Row],[Start Date]])</f>
        <v>2023</v>
      </c>
      <c r="F3622">
        <f>ROUNDUP(MONTH(Tabela1[[#This Row],[Start Date]])/3,0)</f>
        <v>2</v>
      </c>
      <c r="G3622" t="s">
        <v>11</v>
      </c>
      <c r="H3622">
        <v>15</v>
      </c>
      <c r="I3622" t="s">
        <v>12</v>
      </c>
      <c r="J3622" t="s">
        <v>8</v>
      </c>
      <c r="K3622">
        <v>30</v>
      </c>
      <c r="L3622" t="s">
        <v>11</v>
      </c>
      <c r="M3622">
        <v>0</v>
      </c>
      <c r="N3622">
        <v>2</v>
      </c>
      <c r="O3622" t="str">
        <f>IF(AND(Tabela1[[#This Row],[EA Play Season Pass]]="Yes",Tabela1[[#This Row],[Minecraft Season Pass]]="Yes"),"Yes","No")</f>
        <v>No</v>
      </c>
      <c r="P3622" t="str">
        <f>IF(OR(Tabela1[[#This Row],[EA Play Season Pass]]="Yes",Tabela1[[#This Row],[Minecraft Season Pass]]="Yes"),"Yes","No")</f>
        <v>Yes</v>
      </c>
      <c r="Q3622">
        <v>43</v>
      </c>
      <c r="R3622" s="2"/>
    </row>
    <row r="3623" spans="1:18" x14ac:dyDescent="0.25">
      <c r="A3623">
        <v>3622</v>
      </c>
      <c r="B3623" t="s">
        <v>5604</v>
      </c>
      <c r="C3623" t="s">
        <v>10</v>
      </c>
      <c r="D3623" s="50">
        <v>45089</v>
      </c>
      <c r="E3623">
        <f>YEAR(Tabela1[[#This Row],[Start Date]])</f>
        <v>2023</v>
      </c>
      <c r="F3623">
        <f>ROUNDUP(MONTH(Tabela1[[#This Row],[Start Date]])/3,0)</f>
        <v>2</v>
      </c>
      <c r="G3623" t="s">
        <v>11</v>
      </c>
      <c r="H3623">
        <v>5</v>
      </c>
      <c r="I3623" t="s">
        <v>14</v>
      </c>
      <c r="J3623" t="s">
        <v>11</v>
      </c>
      <c r="K3623">
        <v>0</v>
      </c>
      <c r="L3623" t="s">
        <v>8</v>
      </c>
      <c r="M3623">
        <v>20</v>
      </c>
      <c r="N3623">
        <v>1</v>
      </c>
      <c r="O3623" t="str">
        <f>IF(AND(Tabela1[[#This Row],[EA Play Season Pass]]="Yes",Tabela1[[#This Row],[Minecraft Season Pass]]="Yes"),"Yes","No")</f>
        <v>No</v>
      </c>
      <c r="P3623" t="str">
        <f>IF(OR(Tabela1[[#This Row],[EA Play Season Pass]]="Yes",Tabela1[[#This Row],[Minecraft Season Pass]]="Yes"),"Yes","No")</f>
        <v>Yes</v>
      </c>
      <c r="Q3623">
        <v>24</v>
      </c>
      <c r="R3623" s="2"/>
    </row>
    <row r="3624" spans="1:18" x14ac:dyDescent="0.25">
      <c r="A3624">
        <v>3623</v>
      </c>
      <c r="B3624" t="s">
        <v>5605</v>
      </c>
      <c r="C3624" t="s">
        <v>13</v>
      </c>
      <c r="D3624" s="50">
        <v>45090</v>
      </c>
      <c r="E3624">
        <f>YEAR(Tabela1[[#This Row],[Start Date]])</f>
        <v>2023</v>
      </c>
      <c r="F3624">
        <f>ROUNDUP(MONTH(Tabela1[[#This Row],[Start Date]])/3,0)</f>
        <v>2</v>
      </c>
      <c r="G3624" t="s">
        <v>11</v>
      </c>
      <c r="H3624">
        <v>10</v>
      </c>
      <c r="I3624" t="s">
        <v>12</v>
      </c>
      <c r="J3624" t="s">
        <v>8</v>
      </c>
      <c r="K3624">
        <v>30</v>
      </c>
      <c r="L3624" t="s">
        <v>11</v>
      </c>
      <c r="M3624">
        <v>0</v>
      </c>
      <c r="N3624">
        <v>3</v>
      </c>
      <c r="O3624" t="str">
        <f>IF(AND(Tabela1[[#This Row],[EA Play Season Pass]]="Yes",Tabela1[[#This Row],[Minecraft Season Pass]]="Yes"),"Yes","No")</f>
        <v>No</v>
      </c>
      <c r="P3624" t="str">
        <f>IF(OR(Tabela1[[#This Row],[EA Play Season Pass]]="Yes",Tabela1[[#This Row],[Minecraft Season Pass]]="Yes"),"Yes","No")</f>
        <v>Yes</v>
      </c>
      <c r="Q3624">
        <v>37</v>
      </c>
      <c r="R3624" s="2"/>
    </row>
    <row r="3625" spans="1:18" x14ac:dyDescent="0.25">
      <c r="A3625">
        <v>3624</v>
      </c>
      <c r="B3625" t="s">
        <v>5606</v>
      </c>
      <c r="C3625" t="s">
        <v>10</v>
      </c>
      <c r="D3625" s="50">
        <v>45090</v>
      </c>
      <c r="E3625">
        <f>YEAR(Tabela1[[#This Row],[Start Date]])</f>
        <v>2023</v>
      </c>
      <c r="F3625">
        <f>ROUNDUP(MONTH(Tabela1[[#This Row],[Start Date]])/3,0)</f>
        <v>2</v>
      </c>
      <c r="G3625" t="s">
        <v>11</v>
      </c>
      <c r="H3625">
        <v>5</v>
      </c>
      <c r="I3625" t="s">
        <v>14</v>
      </c>
      <c r="J3625" t="s">
        <v>11</v>
      </c>
      <c r="K3625">
        <v>0</v>
      </c>
      <c r="L3625" t="s">
        <v>8</v>
      </c>
      <c r="M3625">
        <v>20</v>
      </c>
      <c r="N3625">
        <v>1</v>
      </c>
      <c r="O3625" t="str">
        <f>IF(AND(Tabela1[[#This Row],[EA Play Season Pass]]="Yes",Tabela1[[#This Row],[Minecraft Season Pass]]="Yes"),"Yes","No")</f>
        <v>No</v>
      </c>
      <c r="P3625" t="str">
        <f>IF(OR(Tabela1[[#This Row],[EA Play Season Pass]]="Yes",Tabela1[[#This Row],[Minecraft Season Pass]]="Yes"),"Yes","No")</f>
        <v>Yes</v>
      </c>
      <c r="Q3625">
        <v>24</v>
      </c>
      <c r="R3625" s="2"/>
    </row>
    <row r="3626" spans="1:18" x14ac:dyDescent="0.25">
      <c r="A3626">
        <v>3625</v>
      </c>
      <c r="B3626" t="s">
        <v>5607</v>
      </c>
      <c r="C3626" t="s">
        <v>13</v>
      </c>
      <c r="D3626" s="50">
        <v>45090</v>
      </c>
      <c r="E3626">
        <f>YEAR(Tabela1[[#This Row],[Start Date]])</f>
        <v>2023</v>
      </c>
      <c r="F3626">
        <f>ROUNDUP(MONTH(Tabela1[[#This Row],[Start Date]])/3,0)</f>
        <v>2</v>
      </c>
      <c r="G3626" t="s">
        <v>8</v>
      </c>
      <c r="H3626">
        <v>10</v>
      </c>
      <c r="I3626" t="s">
        <v>14</v>
      </c>
      <c r="J3626" t="s">
        <v>8</v>
      </c>
      <c r="K3626">
        <v>30</v>
      </c>
      <c r="L3626" t="s">
        <v>8</v>
      </c>
      <c r="M3626">
        <v>20</v>
      </c>
      <c r="N3626">
        <v>3</v>
      </c>
      <c r="O3626" t="str">
        <f>IF(AND(Tabela1[[#This Row],[EA Play Season Pass]]="Yes",Tabela1[[#This Row],[Minecraft Season Pass]]="Yes"),"Yes","No")</f>
        <v>Yes</v>
      </c>
      <c r="P3626" t="str">
        <f>IF(OR(Tabela1[[#This Row],[EA Play Season Pass]]="Yes",Tabela1[[#This Row],[Minecraft Season Pass]]="Yes"),"Yes","No")</f>
        <v>Yes</v>
      </c>
      <c r="Q3626">
        <v>57</v>
      </c>
      <c r="R3626" s="2"/>
    </row>
    <row r="3627" spans="1:18" x14ac:dyDescent="0.25">
      <c r="A3627">
        <v>3626</v>
      </c>
      <c r="B3627" t="s">
        <v>5608</v>
      </c>
      <c r="C3627" t="s">
        <v>7</v>
      </c>
      <c r="D3627" s="50">
        <v>45090</v>
      </c>
      <c r="E3627">
        <f>YEAR(Tabela1[[#This Row],[Start Date]])</f>
        <v>2023</v>
      </c>
      <c r="F3627">
        <f>ROUNDUP(MONTH(Tabela1[[#This Row],[Start Date]])/3,0)</f>
        <v>2</v>
      </c>
      <c r="G3627" t="s">
        <v>8</v>
      </c>
      <c r="H3627">
        <v>15</v>
      </c>
      <c r="I3627" t="s">
        <v>9</v>
      </c>
      <c r="J3627" t="s">
        <v>8</v>
      </c>
      <c r="K3627">
        <v>30</v>
      </c>
      <c r="L3627" t="s">
        <v>8</v>
      </c>
      <c r="M3627">
        <v>20</v>
      </c>
      <c r="N3627">
        <v>3</v>
      </c>
      <c r="O3627" t="str">
        <f>IF(AND(Tabela1[[#This Row],[EA Play Season Pass]]="Yes",Tabela1[[#This Row],[Minecraft Season Pass]]="Yes"),"Yes","No")</f>
        <v>Yes</v>
      </c>
      <c r="P3627" t="str">
        <f>IF(OR(Tabela1[[#This Row],[EA Play Season Pass]]="Yes",Tabela1[[#This Row],[Minecraft Season Pass]]="Yes"),"Yes","No")</f>
        <v>Yes</v>
      </c>
      <c r="Q3627">
        <v>62</v>
      </c>
      <c r="R3627" s="2"/>
    </row>
    <row r="3628" spans="1:18" x14ac:dyDescent="0.25">
      <c r="A3628">
        <v>3627</v>
      </c>
      <c r="B3628" t="s">
        <v>426</v>
      </c>
      <c r="C3628" t="s">
        <v>13</v>
      </c>
      <c r="D3628" s="50">
        <v>45090</v>
      </c>
      <c r="E3628">
        <f>YEAR(Tabela1[[#This Row],[Start Date]])</f>
        <v>2023</v>
      </c>
      <c r="F3628">
        <f>ROUNDUP(MONTH(Tabela1[[#This Row],[Start Date]])/3,0)</f>
        <v>2</v>
      </c>
      <c r="G3628" t="s">
        <v>11</v>
      </c>
      <c r="H3628">
        <v>10</v>
      </c>
      <c r="I3628" t="s">
        <v>9</v>
      </c>
      <c r="J3628" t="s">
        <v>8</v>
      </c>
      <c r="K3628">
        <v>30</v>
      </c>
      <c r="L3628" t="s">
        <v>8</v>
      </c>
      <c r="M3628">
        <v>20</v>
      </c>
      <c r="N3628">
        <v>3</v>
      </c>
      <c r="O3628" t="str">
        <f>IF(AND(Tabela1[[#This Row],[EA Play Season Pass]]="Yes",Tabela1[[#This Row],[Minecraft Season Pass]]="Yes"),"Yes","No")</f>
        <v>Yes</v>
      </c>
      <c r="P3628" t="str">
        <f>IF(OR(Tabela1[[#This Row],[EA Play Season Pass]]="Yes",Tabela1[[#This Row],[Minecraft Season Pass]]="Yes"),"Yes","No")</f>
        <v>Yes</v>
      </c>
      <c r="Q3628">
        <v>57</v>
      </c>
      <c r="R3628" s="2"/>
    </row>
    <row r="3629" spans="1:18" x14ac:dyDescent="0.25">
      <c r="A3629">
        <v>3628</v>
      </c>
      <c r="B3629" t="s">
        <v>5609</v>
      </c>
      <c r="C3629" t="s">
        <v>10</v>
      </c>
      <c r="D3629" s="50">
        <v>45091</v>
      </c>
      <c r="E3629">
        <f>YEAR(Tabela1[[#This Row],[Start Date]])</f>
        <v>2023</v>
      </c>
      <c r="F3629">
        <f>ROUNDUP(MONTH(Tabela1[[#This Row],[Start Date]])/3,0)</f>
        <v>2</v>
      </c>
      <c r="G3629" t="s">
        <v>11</v>
      </c>
      <c r="H3629">
        <v>5</v>
      </c>
      <c r="I3629" t="s">
        <v>12</v>
      </c>
      <c r="J3629" t="s">
        <v>11</v>
      </c>
      <c r="K3629">
        <v>0</v>
      </c>
      <c r="L3629" t="s">
        <v>11</v>
      </c>
      <c r="M3629">
        <v>0</v>
      </c>
      <c r="N3629">
        <v>1</v>
      </c>
      <c r="O3629" t="str">
        <f>IF(AND(Tabela1[[#This Row],[EA Play Season Pass]]="Yes",Tabela1[[#This Row],[Minecraft Season Pass]]="Yes"),"Yes","No")</f>
        <v>No</v>
      </c>
      <c r="P3629" t="str">
        <f>IF(OR(Tabela1[[#This Row],[EA Play Season Pass]]="Yes",Tabela1[[#This Row],[Minecraft Season Pass]]="Yes"),"Yes","No")</f>
        <v>No</v>
      </c>
      <c r="Q3629">
        <v>4</v>
      </c>
      <c r="R3629" s="2"/>
    </row>
    <row r="3630" spans="1:18" x14ac:dyDescent="0.25">
      <c r="A3630">
        <v>3629</v>
      </c>
      <c r="B3630" t="s">
        <v>1282</v>
      </c>
      <c r="C3630" t="s">
        <v>13</v>
      </c>
      <c r="D3630" s="50">
        <v>45091</v>
      </c>
      <c r="E3630">
        <f>YEAR(Tabela1[[#This Row],[Start Date]])</f>
        <v>2023</v>
      </c>
      <c r="F3630">
        <f>ROUNDUP(MONTH(Tabela1[[#This Row],[Start Date]])/3,0)</f>
        <v>2</v>
      </c>
      <c r="G3630" t="s">
        <v>11</v>
      </c>
      <c r="H3630">
        <v>10</v>
      </c>
      <c r="I3630" t="s">
        <v>9</v>
      </c>
      <c r="J3630" t="s">
        <v>8</v>
      </c>
      <c r="K3630">
        <v>30</v>
      </c>
      <c r="L3630" t="s">
        <v>8</v>
      </c>
      <c r="M3630">
        <v>20</v>
      </c>
      <c r="N3630">
        <v>3</v>
      </c>
      <c r="O3630" t="str">
        <f>IF(AND(Tabela1[[#This Row],[EA Play Season Pass]]="Yes",Tabela1[[#This Row],[Minecraft Season Pass]]="Yes"),"Yes","No")</f>
        <v>Yes</v>
      </c>
      <c r="P3630" t="str">
        <f>IF(OR(Tabela1[[#This Row],[EA Play Season Pass]]="Yes",Tabela1[[#This Row],[Minecraft Season Pass]]="Yes"),"Yes","No")</f>
        <v>Yes</v>
      </c>
      <c r="Q3630">
        <v>57</v>
      </c>
      <c r="R3630" s="2"/>
    </row>
    <row r="3631" spans="1:18" x14ac:dyDescent="0.25">
      <c r="A3631">
        <v>3630</v>
      </c>
      <c r="B3631" t="s">
        <v>5610</v>
      </c>
      <c r="C3631" t="s">
        <v>13</v>
      </c>
      <c r="D3631" s="50">
        <v>45091</v>
      </c>
      <c r="E3631">
        <f>YEAR(Tabela1[[#This Row],[Start Date]])</f>
        <v>2023</v>
      </c>
      <c r="F3631">
        <f>ROUNDUP(MONTH(Tabela1[[#This Row],[Start Date]])/3,0)</f>
        <v>2</v>
      </c>
      <c r="G3631" t="s">
        <v>11</v>
      </c>
      <c r="H3631">
        <v>10</v>
      </c>
      <c r="I3631" t="s">
        <v>12</v>
      </c>
      <c r="J3631" t="s">
        <v>11</v>
      </c>
      <c r="K3631">
        <v>0</v>
      </c>
      <c r="L3631" t="s">
        <v>11</v>
      </c>
      <c r="M3631">
        <v>0</v>
      </c>
      <c r="N3631">
        <v>3</v>
      </c>
      <c r="O3631" t="str">
        <f>IF(AND(Tabela1[[#This Row],[EA Play Season Pass]]="Yes",Tabela1[[#This Row],[Minecraft Season Pass]]="Yes"),"Yes","No")</f>
        <v>No</v>
      </c>
      <c r="P3631" t="str">
        <f>IF(OR(Tabela1[[#This Row],[EA Play Season Pass]]="Yes",Tabela1[[#This Row],[Minecraft Season Pass]]="Yes"),"Yes","No")</f>
        <v>No</v>
      </c>
      <c r="Q3631">
        <v>7</v>
      </c>
      <c r="R3631" s="2"/>
    </row>
    <row r="3632" spans="1:18" x14ac:dyDescent="0.25">
      <c r="A3632">
        <v>3631</v>
      </c>
      <c r="B3632" t="s">
        <v>5611</v>
      </c>
      <c r="C3632" t="s">
        <v>7</v>
      </c>
      <c r="D3632" s="50">
        <v>45091</v>
      </c>
      <c r="E3632">
        <f>YEAR(Tabela1[[#This Row],[Start Date]])</f>
        <v>2023</v>
      </c>
      <c r="F3632">
        <f>ROUNDUP(MONTH(Tabela1[[#This Row],[Start Date]])/3,0)</f>
        <v>2</v>
      </c>
      <c r="G3632" t="s">
        <v>11</v>
      </c>
      <c r="H3632">
        <v>15</v>
      </c>
      <c r="I3632" t="s">
        <v>9</v>
      </c>
      <c r="J3632" t="s">
        <v>11</v>
      </c>
      <c r="K3632">
        <v>0</v>
      </c>
      <c r="L3632" t="s">
        <v>8</v>
      </c>
      <c r="M3632">
        <v>20</v>
      </c>
      <c r="N3632">
        <v>3</v>
      </c>
      <c r="O3632" t="str">
        <f>IF(AND(Tabela1[[#This Row],[EA Play Season Pass]]="Yes",Tabela1[[#This Row],[Minecraft Season Pass]]="Yes"),"Yes","No")</f>
        <v>No</v>
      </c>
      <c r="P3632" t="str">
        <f>IF(OR(Tabela1[[#This Row],[EA Play Season Pass]]="Yes",Tabela1[[#This Row],[Minecraft Season Pass]]="Yes"),"Yes","No")</f>
        <v>Yes</v>
      </c>
      <c r="Q3632">
        <v>32</v>
      </c>
      <c r="R3632" s="2"/>
    </row>
    <row r="3633" spans="1:18" x14ac:dyDescent="0.25">
      <c r="A3633">
        <v>3632</v>
      </c>
      <c r="B3633" t="s">
        <v>871</v>
      </c>
      <c r="C3633" t="s">
        <v>13</v>
      </c>
      <c r="D3633" s="50">
        <v>45091</v>
      </c>
      <c r="E3633">
        <f>YEAR(Tabela1[[#This Row],[Start Date]])</f>
        <v>2023</v>
      </c>
      <c r="F3633">
        <f>ROUNDUP(MONTH(Tabela1[[#This Row],[Start Date]])/3,0)</f>
        <v>2</v>
      </c>
      <c r="G3633" t="s">
        <v>11</v>
      </c>
      <c r="H3633">
        <v>10</v>
      </c>
      <c r="I3633" t="s">
        <v>12</v>
      </c>
      <c r="J3633" t="s">
        <v>8</v>
      </c>
      <c r="K3633">
        <v>30</v>
      </c>
      <c r="L3633" t="s">
        <v>11</v>
      </c>
      <c r="M3633">
        <v>0</v>
      </c>
      <c r="N3633">
        <v>2</v>
      </c>
      <c r="O3633" t="str">
        <f>IF(AND(Tabela1[[#This Row],[EA Play Season Pass]]="Yes",Tabela1[[#This Row],[Minecraft Season Pass]]="Yes"),"Yes","No")</f>
        <v>No</v>
      </c>
      <c r="P3633" t="str">
        <f>IF(OR(Tabela1[[#This Row],[EA Play Season Pass]]="Yes",Tabela1[[#This Row],[Minecraft Season Pass]]="Yes"),"Yes","No")</f>
        <v>Yes</v>
      </c>
      <c r="Q3633">
        <v>38</v>
      </c>
      <c r="R3633" s="2"/>
    </row>
    <row r="3634" spans="1:18" x14ac:dyDescent="0.25">
      <c r="A3634">
        <v>3633</v>
      </c>
      <c r="B3634" t="s">
        <v>5612</v>
      </c>
      <c r="C3634" t="s">
        <v>7</v>
      </c>
      <c r="D3634" s="50">
        <v>45091</v>
      </c>
      <c r="E3634">
        <f>YEAR(Tabela1[[#This Row],[Start Date]])</f>
        <v>2023</v>
      </c>
      <c r="F3634">
        <f>ROUNDUP(MONTH(Tabela1[[#This Row],[Start Date]])/3,0)</f>
        <v>2</v>
      </c>
      <c r="G3634" t="s">
        <v>8</v>
      </c>
      <c r="H3634">
        <v>15</v>
      </c>
      <c r="I3634" t="s">
        <v>9</v>
      </c>
      <c r="J3634" t="s">
        <v>11</v>
      </c>
      <c r="K3634">
        <v>0</v>
      </c>
      <c r="L3634" t="s">
        <v>8</v>
      </c>
      <c r="M3634">
        <v>20</v>
      </c>
      <c r="N3634">
        <v>3</v>
      </c>
      <c r="O3634" t="str">
        <f>IF(AND(Tabela1[[#This Row],[EA Play Season Pass]]="Yes",Tabela1[[#This Row],[Minecraft Season Pass]]="Yes"),"Yes","No")</f>
        <v>No</v>
      </c>
      <c r="P3634" t="str">
        <f>IF(OR(Tabela1[[#This Row],[EA Play Season Pass]]="Yes",Tabela1[[#This Row],[Minecraft Season Pass]]="Yes"),"Yes","No")</f>
        <v>Yes</v>
      </c>
      <c r="Q3634">
        <v>32</v>
      </c>
      <c r="R3634" s="2"/>
    </row>
    <row r="3635" spans="1:18" x14ac:dyDescent="0.25">
      <c r="A3635">
        <v>3634</v>
      </c>
      <c r="B3635" t="s">
        <v>1607</v>
      </c>
      <c r="C3635" t="s">
        <v>13</v>
      </c>
      <c r="D3635" s="50">
        <v>45091</v>
      </c>
      <c r="E3635">
        <f>YEAR(Tabela1[[#This Row],[Start Date]])</f>
        <v>2023</v>
      </c>
      <c r="F3635">
        <f>ROUNDUP(MONTH(Tabela1[[#This Row],[Start Date]])/3,0)</f>
        <v>2</v>
      </c>
      <c r="G3635" t="s">
        <v>11</v>
      </c>
      <c r="H3635">
        <v>10</v>
      </c>
      <c r="I3635" t="s">
        <v>9</v>
      </c>
      <c r="J3635" t="s">
        <v>8</v>
      </c>
      <c r="K3635">
        <v>30</v>
      </c>
      <c r="L3635" t="s">
        <v>8</v>
      </c>
      <c r="M3635">
        <v>20</v>
      </c>
      <c r="N3635">
        <v>2</v>
      </c>
      <c r="O3635" t="str">
        <f>IF(AND(Tabela1[[#This Row],[EA Play Season Pass]]="Yes",Tabela1[[#This Row],[Minecraft Season Pass]]="Yes"),"Yes","No")</f>
        <v>Yes</v>
      </c>
      <c r="P3635" t="str">
        <f>IF(OR(Tabela1[[#This Row],[EA Play Season Pass]]="Yes",Tabela1[[#This Row],[Minecraft Season Pass]]="Yes"),"Yes","No")</f>
        <v>Yes</v>
      </c>
      <c r="Q3635">
        <v>58</v>
      </c>
      <c r="R3635" s="2"/>
    </row>
    <row r="3636" spans="1:18" x14ac:dyDescent="0.25">
      <c r="A3636">
        <v>3635</v>
      </c>
      <c r="B3636" t="s">
        <v>807</v>
      </c>
      <c r="C3636" t="s">
        <v>13</v>
      </c>
      <c r="D3636" s="50">
        <v>45092</v>
      </c>
      <c r="E3636">
        <f>YEAR(Tabela1[[#This Row],[Start Date]])</f>
        <v>2023</v>
      </c>
      <c r="F3636">
        <f>ROUNDUP(MONTH(Tabela1[[#This Row],[Start Date]])/3,0)</f>
        <v>2</v>
      </c>
      <c r="G3636" t="s">
        <v>11</v>
      </c>
      <c r="H3636">
        <v>10</v>
      </c>
      <c r="I3636" t="s">
        <v>9</v>
      </c>
      <c r="J3636" t="s">
        <v>8</v>
      </c>
      <c r="K3636">
        <v>30</v>
      </c>
      <c r="L3636" t="s">
        <v>8</v>
      </c>
      <c r="M3636">
        <v>20</v>
      </c>
      <c r="N3636">
        <v>1</v>
      </c>
      <c r="O3636" t="str">
        <f>IF(AND(Tabela1[[#This Row],[EA Play Season Pass]]="Yes",Tabela1[[#This Row],[Minecraft Season Pass]]="Yes"),"Yes","No")</f>
        <v>Yes</v>
      </c>
      <c r="P3636" t="str">
        <f>IF(OR(Tabela1[[#This Row],[EA Play Season Pass]]="Yes",Tabela1[[#This Row],[Minecraft Season Pass]]="Yes"),"Yes","No")</f>
        <v>Yes</v>
      </c>
      <c r="Q3636">
        <v>59</v>
      </c>
      <c r="R3636" s="2"/>
    </row>
    <row r="3637" spans="1:18" x14ac:dyDescent="0.25">
      <c r="A3637">
        <v>3636</v>
      </c>
      <c r="B3637" t="s">
        <v>5613</v>
      </c>
      <c r="C3637" t="s">
        <v>10</v>
      </c>
      <c r="D3637" s="50">
        <v>45092</v>
      </c>
      <c r="E3637">
        <f>YEAR(Tabela1[[#This Row],[Start Date]])</f>
        <v>2023</v>
      </c>
      <c r="F3637">
        <f>ROUNDUP(MONTH(Tabela1[[#This Row],[Start Date]])/3,0)</f>
        <v>2</v>
      </c>
      <c r="G3637" t="s">
        <v>8</v>
      </c>
      <c r="H3637">
        <v>5</v>
      </c>
      <c r="I3637" t="s">
        <v>12</v>
      </c>
      <c r="J3637" t="s">
        <v>8</v>
      </c>
      <c r="K3637">
        <v>30</v>
      </c>
      <c r="L3637" t="s">
        <v>8</v>
      </c>
      <c r="M3637">
        <v>20</v>
      </c>
      <c r="N3637">
        <v>1</v>
      </c>
      <c r="O3637" t="str">
        <f>IF(AND(Tabela1[[#This Row],[EA Play Season Pass]]="Yes",Tabela1[[#This Row],[Minecraft Season Pass]]="Yes"),"Yes","No")</f>
        <v>Yes</v>
      </c>
      <c r="P3637" t="str">
        <f>IF(OR(Tabela1[[#This Row],[EA Play Season Pass]]="Yes",Tabela1[[#This Row],[Minecraft Season Pass]]="Yes"),"Yes","No")</f>
        <v>Yes</v>
      </c>
      <c r="Q3637">
        <v>54</v>
      </c>
      <c r="R3637" s="2"/>
    </row>
    <row r="3638" spans="1:18" x14ac:dyDescent="0.25">
      <c r="A3638">
        <v>3637</v>
      </c>
      <c r="B3638" t="s">
        <v>5614</v>
      </c>
      <c r="C3638" t="s">
        <v>13</v>
      </c>
      <c r="D3638" s="50">
        <v>45092</v>
      </c>
      <c r="E3638">
        <f>YEAR(Tabela1[[#This Row],[Start Date]])</f>
        <v>2023</v>
      </c>
      <c r="F3638">
        <f>ROUNDUP(MONTH(Tabela1[[#This Row],[Start Date]])/3,0)</f>
        <v>2</v>
      </c>
      <c r="G3638" t="s">
        <v>8</v>
      </c>
      <c r="H3638">
        <v>10</v>
      </c>
      <c r="I3638" t="s">
        <v>12</v>
      </c>
      <c r="J3638" t="s">
        <v>11</v>
      </c>
      <c r="K3638">
        <v>0</v>
      </c>
      <c r="L3638" t="s">
        <v>8</v>
      </c>
      <c r="M3638">
        <v>20</v>
      </c>
      <c r="N3638">
        <v>1</v>
      </c>
      <c r="O3638" t="str">
        <f>IF(AND(Tabela1[[#This Row],[EA Play Season Pass]]="Yes",Tabela1[[#This Row],[Minecraft Season Pass]]="Yes"),"Yes","No")</f>
        <v>No</v>
      </c>
      <c r="P3638" t="str">
        <f>IF(OR(Tabela1[[#This Row],[EA Play Season Pass]]="Yes",Tabela1[[#This Row],[Minecraft Season Pass]]="Yes"),"Yes","No")</f>
        <v>Yes</v>
      </c>
      <c r="Q3638">
        <v>29</v>
      </c>
      <c r="R3638" s="2"/>
    </row>
    <row r="3639" spans="1:18" x14ac:dyDescent="0.25">
      <c r="A3639">
        <v>3638</v>
      </c>
      <c r="B3639" t="s">
        <v>938</v>
      </c>
      <c r="C3639" t="s">
        <v>10</v>
      </c>
      <c r="D3639" s="50">
        <v>45092</v>
      </c>
      <c r="E3639">
        <f>YEAR(Tabela1[[#This Row],[Start Date]])</f>
        <v>2023</v>
      </c>
      <c r="F3639">
        <f>ROUNDUP(MONTH(Tabela1[[#This Row],[Start Date]])/3,0)</f>
        <v>2</v>
      </c>
      <c r="G3639" t="s">
        <v>11</v>
      </c>
      <c r="H3639">
        <v>5</v>
      </c>
      <c r="I3639" t="s">
        <v>9</v>
      </c>
      <c r="J3639" t="s">
        <v>11</v>
      </c>
      <c r="K3639">
        <v>0</v>
      </c>
      <c r="L3639" t="s">
        <v>11</v>
      </c>
      <c r="M3639">
        <v>0</v>
      </c>
      <c r="N3639">
        <v>1</v>
      </c>
      <c r="O3639" t="str">
        <f>IF(AND(Tabela1[[#This Row],[EA Play Season Pass]]="Yes",Tabela1[[#This Row],[Minecraft Season Pass]]="Yes"),"Yes","No")</f>
        <v>No</v>
      </c>
      <c r="P3639" t="str">
        <f>IF(OR(Tabela1[[#This Row],[EA Play Season Pass]]="Yes",Tabela1[[#This Row],[Minecraft Season Pass]]="Yes"),"Yes","No")</f>
        <v>No</v>
      </c>
      <c r="Q3639">
        <v>4</v>
      </c>
      <c r="R3639" s="2"/>
    </row>
    <row r="3640" spans="1:18" x14ac:dyDescent="0.25">
      <c r="A3640">
        <v>3639</v>
      </c>
      <c r="B3640" t="s">
        <v>2705</v>
      </c>
      <c r="C3640" t="s">
        <v>13</v>
      </c>
      <c r="D3640" s="50">
        <v>45092</v>
      </c>
      <c r="E3640">
        <f>YEAR(Tabela1[[#This Row],[Start Date]])</f>
        <v>2023</v>
      </c>
      <c r="F3640">
        <f>ROUNDUP(MONTH(Tabela1[[#This Row],[Start Date]])/3,0)</f>
        <v>2</v>
      </c>
      <c r="G3640" t="s">
        <v>8</v>
      </c>
      <c r="H3640">
        <v>10</v>
      </c>
      <c r="I3640" t="s">
        <v>9</v>
      </c>
      <c r="J3640" t="s">
        <v>11</v>
      </c>
      <c r="K3640">
        <v>0</v>
      </c>
      <c r="L3640" t="s">
        <v>8</v>
      </c>
      <c r="M3640">
        <v>20</v>
      </c>
      <c r="N3640">
        <v>2</v>
      </c>
      <c r="O3640" t="str">
        <f>IF(AND(Tabela1[[#This Row],[EA Play Season Pass]]="Yes",Tabela1[[#This Row],[Minecraft Season Pass]]="Yes"),"Yes","No")</f>
        <v>No</v>
      </c>
      <c r="P3640" t="str">
        <f>IF(OR(Tabela1[[#This Row],[EA Play Season Pass]]="Yes",Tabela1[[#This Row],[Minecraft Season Pass]]="Yes"),"Yes","No")</f>
        <v>Yes</v>
      </c>
      <c r="Q3640">
        <v>28</v>
      </c>
      <c r="R3640" s="2"/>
    </row>
    <row r="3641" spans="1:18" x14ac:dyDescent="0.25">
      <c r="A3641">
        <v>3640</v>
      </c>
      <c r="B3641" t="s">
        <v>1977</v>
      </c>
      <c r="C3641" t="s">
        <v>7</v>
      </c>
      <c r="D3641" s="50">
        <v>45092</v>
      </c>
      <c r="E3641">
        <f>YEAR(Tabela1[[#This Row],[Start Date]])</f>
        <v>2023</v>
      </c>
      <c r="F3641">
        <f>ROUNDUP(MONTH(Tabela1[[#This Row],[Start Date]])/3,0)</f>
        <v>2</v>
      </c>
      <c r="G3641" t="s">
        <v>11</v>
      </c>
      <c r="H3641">
        <v>15</v>
      </c>
      <c r="I3641" t="s">
        <v>14</v>
      </c>
      <c r="J3641" t="s">
        <v>8</v>
      </c>
      <c r="K3641">
        <v>30</v>
      </c>
      <c r="L3641" t="s">
        <v>11</v>
      </c>
      <c r="M3641">
        <v>0</v>
      </c>
      <c r="N3641">
        <v>2</v>
      </c>
      <c r="O3641" t="str">
        <f>IF(AND(Tabela1[[#This Row],[EA Play Season Pass]]="Yes",Tabela1[[#This Row],[Minecraft Season Pass]]="Yes"),"Yes","No")</f>
        <v>No</v>
      </c>
      <c r="P3641" t="str">
        <f>IF(OR(Tabela1[[#This Row],[EA Play Season Pass]]="Yes",Tabela1[[#This Row],[Minecraft Season Pass]]="Yes"),"Yes","No")</f>
        <v>Yes</v>
      </c>
      <c r="Q3641">
        <v>43</v>
      </c>
      <c r="R3641" s="2"/>
    </row>
    <row r="3642" spans="1:18" x14ac:dyDescent="0.25">
      <c r="A3642">
        <v>3641</v>
      </c>
      <c r="B3642" t="s">
        <v>1754</v>
      </c>
      <c r="C3642" t="s">
        <v>7</v>
      </c>
      <c r="D3642" s="50">
        <v>45092</v>
      </c>
      <c r="E3642">
        <f>YEAR(Tabela1[[#This Row],[Start Date]])</f>
        <v>2023</v>
      </c>
      <c r="F3642">
        <f>ROUNDUP(MONTH(Tabela1[[#This Row],[Start Date]])/3,0)</f>
        <v>2</v>
      </c>
      <c r="G3642" t="s">
        <v>11</v>
      </c>
      <c r="H3642">
        <v>15</v>
      </c>
      <c r="I3642" t="s">
        <v>12</v>
      </c>
      <c r="J3642" t="s">
        <v>8</v>
      </c>
      <c r="K3642">
        <v>30</v>
      </c>
      <c r="L3642" t="s">
        <v>11</v>
      </c>
      <c r="M3642">
        <v>0</v>
      </c>
      <c r="N3642">
        <v>1</v>
      </c>
      <c r="O3642" t="str">
        <f>IF(AND(Tabela1[[#This Row],[EA Play Season Pass]]="Yes",Tabela1[[#This Row],[Minecraft Season Pass]]="Yes"),"Yes","No")</f>
        <v>No</v>
      </c>
      <c r="P3642" t="str">
        <f>IF(OR(Tabela1[[#This Row],[EA Play Season Pass]]="Yes",Tabela1[[#This Row],[Minecraft Season Pass]]="Yes"),"Yes","No")</f>
        <v>Yes</v>
      </c>
      <c r="Q3642">
        <v>44</v>
      </c>
      <c r="R3642" s="2"/>
    </row>
    <row r="3643" spans="1:18" x14ac:dyDescent="0.25">
      <c r="A3643">
        <v>3642</v>
      </c>
      <c r="B3643" t="s">
        <v>5615</v>
      </c>
      <c r="C3643" t="s">
        <v>10</v>
      </c>
      <c r="D3643" s="50">
        <v>45092</v>
      </c>
      <c r="E3643">
        <f>YEAR(Tabela1[[#This Row],[Start Date]])</f>
        <v>2023</v>
      </c>
      <c r="F3643">
        <f>ROUNDUP(MONTH(Tabela1[[#This Row],[Start Date]])/3,0)</f>
        <v>2</v>
      </c>
      <c r="G3643" t="s">
        <v>11</v>
      </c>
      <c r="H3643">
        <v>5</v>
      </c>
      <c r="I3643" t="s">
        <v>14</v>
      </c>
      <c r="J3643" t="s">
        <v>11</v>
      </c>
      <c r="K3643">
        <v>0</v>
      </c>
      <c r="L3643" t="s">
        <v>8</v>
      </c>
      <c r="M3643">
        <v>20</v>
      </c>
      <c r="N3643">
        <v>2</v>
      </c>
      <c r="O3643" t="str">
        <f>IF(AND(Tabela1[[#This Row],[EA Play Season Pass]]="Yes",Tabela1[[#This Row],[Minecraft Season Pass]]="Yes"),"Yes","No")</f>
        <v>No</v>
      </c>
      <c r="P3643" t="str">
        <f>IF(OR(Tabela1[[#This Row],[EA Play Season Pass]]="Yes",Tabela1[[#This Row],[Minecraft Season Pass]]="Yes"),"Yes","No")</f>
        <v>Yes</v>
      </c>
      <c r="Q3643">
        <v>23</v>
      </c>
      <c r="R3643" s="2"/>
    </row>
    <row r="3644" spans="1:18" x14ac:dyDescent="0.25">
      <c r="A3644">
        <v>3643</v>
      </c>
      <c r="B3644" t="s">
        <v>3027</v>
      </c>
      <c r="C3644" t="s">
        <v>7</v>
      </c>
      <c r="D3644" s="50">
        <v>45092</v>
      </c>
      <c r="E3644">
        <f>YEAR(Tabela1[[#This Row],[Start Date]])</f>
        <v>2023</v>
      </c>
      <c r="F3644">
        <f>ROUNDUP(MONTH(Tabela1[[#This Row],[Start Date]])/3,0)</f>
        <v>2</v>
      </c>
      <c r="G3644" t="s">
        <v>8</v>
      </c>
      <c r="H3644">
        <v>15</v>
      </c>
      <c r="I3644" t="s">
        <v>14</v>
      </c>
      <c r="J3644" t="s">
        <v>11</v>
      </c>
      <c r="K3644">
        <v>0</v>
      </c>
      <c r="L3644" t="s">
        <v>11</v>
      </c>
      <c r="M3644">
        <v>0</v>
      </c>
      <c r="N3644">
        <v>3</v>
      </c>
      <c r="O3644" t="str">
        <f>IF(AND(Tabela1[[#This Row],[EA Play Season Pass]]="Yes",Tabela1[[#This Row],[Minecraft Season Pass]]="Yes"),"Yes","No")</f>
        <v>No</v>
      </c>
      <c r="P3644" t="str">
        <f>IF(OR(Tabela1[[#This Row],[EA Play Season Pass]]="Yes",Tabela1[[#This Row],[Minecraft Season Pass]]="Yes"),"Yes","No")</f>
        <v>No</v>
      </c>
      <c r="Q3644">
        <v>12</v>
      </c>
      <c r="R3644" s="2"/>
    </row>
    <row r="3645" spans="1:18" x14ac:dyDescent="0.25">
      <c r="A3645">
        <v>3644</v>
      </c>
      <c r="B3645" t="s">
        <v>3288</v>
      </c>
      <c r="C3645" t="s">
        <v>7</v>
      </c>
      <c r="D3645" s="50">
        <v>45093</v>
      </c>
      <c r="E3645">
        <f>YEAR(Tabela1[[#This Row],[Start Date]])</f>
        <v>2023</v>
      </c>
      <c r="F3645">
        <f>ROUNDUP(MONTH(Tabela1[[#This Row],[Start Date]])/3,0)</f>
        <v>2</v>
      </c>
      <c r="G3645" t="s">
        <v>8</v>
      </c>
      <c r="H3645">
        <v>15</v>
      </c>
      <c r="I3645" t="s">
        <v>12</v>
      </c>
      <c r="J3645" t="s">
        <v>11</v>
      </c>
      <c r="K3645">
        <v>0</v>
      </c>
      <c r="L3645" t="s">
        <v>11</v>
      </c>
      <c r="M3645">
        <v>0</v>
      </c>
      <c r="N3645">
        <v>3</v>
      </c>
      <c r="O3645" t="str">
        <f>IF(AND(Tabela1[[#This Row],[EA Play Season Pass]]="Yes",Tabela1[[#This Row],[Minecraft Season Pass]]="Yes"),"Yes","No")</f>
        <v>No</v>
      </c>
      <c r="P3645" t="str">
        <f>IF(OR(Tabela1[[#This Row],[EA Play Season Pass]]="Yes",Tabela1[[#This Row],[Minecraft Season Pass]]="Yes"),"Yes","No")</f>
        <v>No</v>
      </c>
      <c r="Q3645">
        <v>12</v>
      </c>
      <c r="R3645" s="2"/>
    </row>
    <row r="3646" spans="1:18" x14ac:dyDescent="0.25">
      <c r="A3646">
        <v>3645</v>
      </c>
      <c r="B3646" t="s">
        <v>369</v>
      </c>
      <c r="C3646" t="s">
        <v>13</v>
      </c>
      <c r="D3646" s="50">
        <v>45093</v>
      </c>
      <c r="E3646">
        <f>YEAR(Tabela1[[#This Row],[Start Date]])</f>
        <v>2023</v>
      </c>
      <c r="F3646">
        <f>ROUNDUP(MONTH(Tabela1[[#This Row],[Start Date]])/3,0)</f>
        <v>2</v>
      </c>
      <c r="G3646" t="s">
        <v>8</v>
      </c>
      <c r="H3646">
        <v>10</v>
      </c>
      <c r="I3646" t="s">
        <v>9</v>
      </c>
      <c r="J3646" t="s">
        <v>8</v>
      </c>
      <c r="K3646">
        <v>30</v>
      </c>
      <c r="L3646" t="s">
        <v>8</v>
      </c>
      <c r="M3646">
        <v>20</v>
      </c>
      <c r="N3646">
        <v>3</v>
      </c>
      <c r="O3646" t="str">
        <f>IF(AND(Tabela1[[#This Row],[EA Play Season Pass]]="Yes",Tabela1[[#This Row],[Minecraft Season Pass]]="Yes"),"Yes","No")</f>
        <v>Yes</v>
      </c>
      <c r="P3646" t="str">
        <f>IF(OR(Tabela1[[#This Row],[EA Play Season Pass]]="Yes",Tabela1[[#This Row],[Minecraft Season Pass]]="Yes"),"Yes","No")</f>
        <v>Yes</v>
      </c>
      <c r="Q3646">
        <v>57</v>
      </c>
      <c r="R3646" s="2"/>
    </row>
    <row r="3647" spans="1:18" x14ac:dyDescent="0.25">
      <c r="A3647">
        <v>3646</v>
      </c>
      <c r="B3647" t="s">
        <v>5616</v>
      </c>
      <c r="C3647" t="s">
        <v>10</v>
      </c>
      <c r="D3647" s="50">
        <v>45093</v>
      </c>
      <c r="E3647">
        <f>YEAR(Tabela1[[#This Row],[Start Date]])</f>
        <v>2023</v>
      </c>
      <c r="F3647">
        <f>ROUNDUP(MONTH(Tabela1[[#This Row],[Start Date]])/3,0)</f>
        <v>2</v>
      </c>
      <c r="G3647" t="s">
        <v>11</v>
      </c>
      <c r="H3647">
        <v>5</v>
      </c>
      <c r="I3647" t="s">
        <v>14</v>
      </c>
      <c r="J3647" t="s">
        <v>11</v>
      </c>
      <c r="K3647">
        <v>0</v>
      </c>
      <c r="L3647" t="s">
        <v>8</v>
      </c>
      <c r="M3647">
        <v>20</v>
      </c>
      <c r="N3647">
        <v>3</v>
      </c>
      <c r="O3647" t="str">
        <f>IF(AND(Tabela1[[#This Row],[EA Play Season Pass]]="Yes",Tabela1[[#This Row],[Minecraft Season Pass]]="Yes"),"Yes","No")</f>
        <v>No</v>
      </c>
      <c r="P3647" t="str">
        <f>IF(OR(Tabela1[[#This Row],[EA Play Season Pass]]="Yes",Tabela1[[#This Row],[Minecraft Season Pass]]="Yes"),"Yes","No")</f>
        <v>Yes</v>
      </c>
      <c r="Q3647">
        <v>22</v>
      </c>
      <c r="R3647" s="2"/>
    </row>
    <row r="3648" spans="1:18" x14ac:dyDescent="0.25">
      <c r="A3648">
        <v>3647</v>
      </c>
      <c r="B3648" t="s">
        <v>5617</v>
      </c>
      <c r="C3648" t="s">
        <v>13</v>
      </c>
      <c r="D3648" s="50">
        <v>45093</v>
      </c>
      <c r="E3648">
        <f>YEAR(Tabela1[[#This Row],[Start Date]])</f>
        <v>2023</v>
      </c>
      <c r="F3648">
        <f>ROUNDUP(MONTH(Tabela1[[#This Row],[Start Date]])/3,0)</f>
        <v>2</v>
      </c>
      <c r="G3648" t="s">
        <v>8</v>
      </c>
      <c r="H3648">
        <v>10</v>
      </c>
      <c r="I3648" t="s">
        <v>14</v>
      </c>
      <c r="J3648" t="s">
        <v>8</v>
      </c>
      <c r="K3648">
        <v>30</v>
      </c>
      <c r="L3648" t="s">
        <v>11</v>
      </c>
      <c r="M3648">
        <v>0</v>
      </c>
      <c r="N3648">
        <v>2</v>
      </c>
      <c r="O3648" t="str">
        <f>IF(AND(Tabela1[[#This Row],[EA Play Season Pass]]="Yes",Tabela1[[#This Row],[Minecraft Season Pass]]="Yes"),"Yes","No")</f>
        <v>No</v>
      </c>
      <c r="P3648" t="str">
        <f>IF(OR(Tabela1[[#This Row],[EA Play Season Pass]]="Yes",Tabela1[[#This Row],[Minecraft Season Pass]]="Yes"),"Yes","No")</f>
        <v>Yes</v>
      </c>
      <c r="Q3648">
        <v>38</v>
      </c>
      <c r="R3648" s="2"/>
    </row>
    <row r="3649" spans="1:18" x14ac:dyDescent="0.25">
      <c r="A3649">
        <v>3648</v>
      </c>
      <c r="B3649" t="s">
        <v>5618</v>
      </c>
      <c r="C3649" t="s">
        <v>13</v>
      </c>
      <c r="D3649" s="50">
        <v>45094</v>
      </c>
      <c r="E3649">
        <f>YEAR(Tabela1[[#This Row],[Start Date]])</f>
        <v>2023</v>
      </c>
      <c r="F3649">
        <f>ROUNDUP(MONTH(Tabela1[[#This Row],[Start Date]])/3,0)</f>
        <v>2</v>
      </c>
      <c r="G3649" t="s">
        <v>8</v>
      </c>
      <c r="H3649">
        <v>10</v>
      </c>
      <c r="I3649" t="s">
        <v>14</v>
      </c>
      <c r="J3649" t="s">
        <v>8</v>
      </c>
      <c r="K3649">
        <v>30</v>
      </c>
      <c r="L3649" t="s">
        <v>11</v>
      </c>
      <c r="M3649">
        <v>0</v>
      </c>
      <c r="N3649">
        <v>2</v>
      </c>
      <c r="O3649" t="str">
        <f>IF(AND(Tabela1[[#This Row],[EA Play Season Pass]]="Yes",Tabela1[[#This Row],[Minecraft Season Pass]]="Yes"),"Yes","No")</f>
        <v>No</v>
      </c>
      <c r="P3649" t="str">
        <f>IF(OR(Tabela1[[#This Row],[EA Play Season Pass]]="Yes",Tabela1[[#This Row],[Minecraft Season Pass]]="Yes"),"Yes","No")</f>
        <v>Yes</v>
      </c>
      <c r="Q3649">
        <v>38</v>
      </c>
      <c r="R3649" s="2"/>
    </row>
    <row r="3650" spans="1:18" x14ac:dyDescent="0.25">
      <c r="A3650">
        <v>3649</v>
      </c>
      <c r="B3650" t="s">
        <v>5619</v>
      </c>
      <c r="C3650" t="s">
        <v>13</v>
      </c>
      <c r="D3650" s="50">
        <v>45094</v>
      </c>
      <c r="E3650">
        <f>YEAR(Tabela1[[#This Row],[Start Date]])</f>
        <v>2023</v>
      </c>
      <c r="F3650">
        <f>ROUNDUP(MONTH(Tabela1[[#This Row],[Start Date]])/3,0)</f>
        <v>2</v>
      </c>
      <c r="G3650" t="s">
        <v>11</v>
      </c>
      <c r="H3650">
        <v>10</v>
      </c>
      <c r="I3650" t="s">
        <v>9</v>
      </c>
      <c r="J3650" t="s">
        <v>11</v>
      </c>
      <c r="K3650">
        <v>0</v>
      </c>
      <c r="L3650" t="s">
        <v>11</v>
      </c>
      <c r="M3650">
        <v>0</v>
      </c>
      <c r="N3650">
        <v>3</v>
      </c>
      <c r="O3650" t="str">
        <f>IF(AND(Tabela1[[#This Row],[EA Play Season Pass]]="Yes",Tabela1[[#This Row],[Minecraft Season Pass]]="Yes"),"Yes","No")</f>
        <v>No</v>
      </c>
      <c r="P3650" t="str">
        <f>IF(OR(Tabela1[[#This Row],[EA Play Season Pass]]="Yes",Tabela1[[#This Row],[Minecraft Season Pass]]="Yes"),"Yes","No")</f>
        <v>No</v>
      </c>
      <c r="Q3650">
        <v>7</v>
      </c>
      <c r="R3650" s="2"/>
    </row>
    <row r="3651" spans="1:18" x14ac:dyDescent="0.25">
      <c r="A3651">
        <v>3650</v>
      </c>
      <c r="B3651" t="s">
        <v>5620</v>
      </c>
      <c r="C3651" t="s">
        <v>13</v>
      </c>
      <c r="D3651" s="50">
        <v>45094</v>
      </c>
      <c r="E3651">
        <f>YEAR(Tabela1[[#This Row],[Start Date]])</f>
        <v>2023</v>
      </c>
      <c r="F3651">
        <f>ROUNDUP(MONTH(Tabela1[[#This Row],[Start Date]])/3,0)</f>
        <v>2</v>
      </c>
      <c r="G3651" t="s">
        <v>8</v>
      </c>
      <c r="H3651">
        <v>10</v>
      </c>
      <c r="I3651" t="s">
        <v>14</v>
      </c>
      <c r="J3651" t="s">
        <v>11</v>
      </c>
      <c r="K3651">
        <v>0</v>
      </c>
      <c r="L3651" t="s">
        <v>11</v>
      </c>
      <c r="M3651">
        <v>0</v>
      </c>
      <c r="N3651">
        <v>2</v>
      </c>
      <c r="O3651" t="str">
        <f>IF(AND(Tabela1[[#This Row],[EA Play Season Pass]]="Yes",Tabela1[[#This Row],[Minecraft Season Pass]]="Yes"),"Yes","No")</f>
        <v>No</v>
      </c>
      <c r="P3651" t="str">
        <f>IF(OR(Tabela1[[#This Row],[EA Play Season Pass]]="Yes",Tabela1[[#This Row],[Minecraft Season Pass]]="Yes"),"Yes","No")</f>
        <v>No</v>
      </c>
      <c r="Q3651">
        <v>8</v>
      </c>
      <c r="R3651" s="2"/>
    </row>
    <row r="3652" spans="1:18" x14ac:dyDescent="0.25">
      <c r="A3652">
        <v>3651</v>
      </c>
      <c r="B3652" t="s">
        <v>504</v>
      </c>
      <c r="C3652" t="s">
        <v>13</v>
      </c>
      <c r="D3652" s="50">
        <v>45094</v>
      </c>
      <c r="E3652">
        <f>YEAR(Tabela1[[#This Row],[Start Date]])</f>
        <v>2023</v>
      </c>
      <c r="F3652">
        <f>ROUNDUP(MONTH(Tabela1[[#This Row],[Start Date]])/3,0)</f>
        <v>2</v>
      </c>
      <c r="G3652" t="s">
        <v>11</v>
      </c>
      <c r="H3652">
        <v>10</v>
      </c>
      <c r="I3652" t="s">
        <v>12</v>
      </c>
      <c r="J3652" t="s">
        <v>11</v>
      </c>
      <c r="K3652">
        <v>0</v>
      </c>
      <c r="L3652" t="s">
        <v>8</v>
      </c>
      <c r="M3652">
        <v>20</v>
      </c>
      <c r="N3652">
        <v>3</v>
      </c>
      <c r="O3652" t="str">
        <f>IF(AND(Tabela1[[#This Row],[EA Play Season Pass]]="Yes",Tabela1[[#This Row],[Minecraft Season Pass]]="Yes"),"Yes","No")</f>
        <v>No</v>
      </c>
      <c r="P3652" t="str">
        <f>IF(OR(Tabela1[[#This Row],[EA Play Season Pass]]="Yes",Tabela1[[#This Row],[Minecraft Season Pass]]="Yes"),"Yes","No")</f>
        <v>Yes</v>
      </c>
      <c r="Q3652">
        <v>27</v>
      </c>
      <c r="R3652" s="2"/>
    </row>
    <row r="3653" spans="1:18" x14ac:dyDescent="0.25">
      <c r="A3653">
        <v>3652</v>
      </c>
      <c r="B3653" t="s">
        <v>5621</v>
      </c>
      <c r="C3653" t="s">
        <v>7</v>
      </c>
      <c r="D3653" s="50">
        <v>45094</v>
      </c>
      <c r="E3653">
        <f>YEAR(Tabela1[[#This Row],[Start Date]])</f>
        <v>2023</v>
      </c>
      <c r="F3653">
        <f>ROUNDUP(MONTH(Tabela1[[#This Row],[Start Date]])/3,0)</f>
        <v>2</v>
      </c>
      <c r="G3653" t="s">
        <v>11</v>
      </c>
      <c r="H3653">
        <v>15</v>
      </c>
      <c r="I3653" t="s">
        <v>14</v>
      </c>
      <c r="J3653" t="s">
        <v>8</v>
      </c>
      <c r="K3653">
        <v>30</v>
      </c>
      <c r="L3653" t="s">
        <v>11</v>
      </c>
      <c r="M3653">
        <v>0</v>
      </c>
      <c r="N3653">
        <v>1</v>
      </c>
      <c r="O3653" t="str">
        <f>IF(AND(Tabela1[[#This Row],[EA Play Season Pass]]="Yes",Tabela1[[#This Row],[Minecraft Season Pass]]="Yes"),"Yes","No")</f>
        <v>No</v>
      </c>
      <c r="P3653" t="str">
        <f>IF(OR(Tabela1[[#This Row],[EA Play Season Pass]]="Yes",Tabela1[[#This Row],[Minecraft Season Pass]]="Yes"),"Yes","No")</f>
        <v>Yes</v>
      </c>
      <c r="Q3653">
        <v>44</v>
      </c>
      <c r="R3653" s="2"/>
    </row>
    <row r="3654" spans="1:18" x14ac:dyDescent="0.25">
      <c r="A3654">
        <v>3653</v>
      </c>
      <c r="B3654" t="s">
        <v>2553</v>
      </c>
      <c r="C3654" t="s">
        <v>10</v>
      </c>
      <c r="D3654" s="50">
        <v>45094</v>
      </c>
      <c r="E3654">
        <f>YEAR(Tabela1[[#This Row],[Start Date]])</f>
        <v>2023</v>
      </c>
      <c r="F3654">
        <f>ROUNDUP(MONTH(Tabela1[[#This Row],[Start Date]])/3,0)</f>
        <v>2</v>
      </c>
      <c r="G3654" t="s">
        <v>8</v>
      </c>
      <c r="H3654">
        <v>5</v>
      </c>
      <c r="I3654" t="s">
        <v>9</v>
      </c>
      <c r="J3654" t="s">
        <v>8</v>
      </c>
      <c r="K3654">
        <v>30</v>
      </c>
      <c r="L3654" t="s">
        <v>8</v>
      </c>
      <c r="M3654">
        <v>20</v>
      </c>
      <c r="N3654">
        <v>1</v>
      </c>
      <c r="O3654" t="str">
        <f>IF(AND(Tabela1[[#This Row],[EA Play Season Pass]]="Yes",Tabela1[[#This Row],[Minecraft Season Pass]]="Yes"),"Yes","No")</f>
        <v>Yes</v>
      </c>
      <c r="P3654" t="str">
        <f>IF(OR(Tabela1[[#This Row],[EA Play Season Pass]]="Yes",Tabela1[[#This Row],[Minecraft Season Pass]]="Yes"),"Yes","No")</f>
        <v>Yes</v>
      </c>
      <c r="Q3654">
        <v>54</v>
      </c>
      <c r="R3654" s="2"/>
    </row>
    <row r="3655" spans="1:18" x14ac:dyDescent="0.25">
      <c r="A3655">
        <v>3654</v>
      </c>
      <c r="B3655" t="s">
        <v>5622</v>
      </c>
      <c r="C3655" t="s">
        <v>7</v>
      </c>
      <c r="D3655" s="50">
        <v>45094</v>
      </c>
      <c r="E3655">
        <f>YEAR(Tabela1[[#This Row],[Start Date]])</f>
        <v>2023</v>
      </c>
      <c r="F3655">
        <f>ROUNDUP(MONTH(Tabela1[[#This Row],[Start Date]])/3,0)</f>
        <v>2</v>
      </c>
      <c r="G3655" t="s">
        <v>11</v>
      </c>
      <c r="H3655">
        <v>15</v>
      </c>
      <c r="I3655" t="s">
        <v>12</v>
      </c>
      <c r="J3655" t="s">
        <v>11</v>
      </c>
      <c r="K3655">
        <v>0</v>
      </c>
      <c r="L3655" t="s">
        <v>11</v>
      </c>
      <c r="M3655">
        <v>0</v>
      </c>
      <c r="N3655">
        <v>1</v>
      </c>
      <c r="O3655" t="str">
        <f>IF(AND(Tabela1[[#This Row],[EA Play Season Pass]]="Yes",Tabela1[[#This Row],[Minecraft Season Pass]]="Yes"),"Yes","No")</f>
        <v>No</v>
      </c>
      <c r="P3655" t="str">
        <f>IF(OR(Tabela1[[#This Row],[EA Play Season Pass]]="Yes",Tabela1[[#This Row],[Minecraft Season Pass]]="Yes"),"Yes","No")</f>
        <v>No</v>
      </c>
      <c r="Q3655">
        <v>14</v>
      </c>
      <c r="R3655" s="2"/>
    </row>
    <row r="3656" spans="1:18" x14ac:dyDescent="0.25">
      <c r="A3656">
        <v>3655</v>
      </c>
      <c r="B3656" t="s">
        <v>5623</v>
      </c>
      <c r="C3656" t="s">
        <v>7</v>
      </c>
      <c r="D3656" s="50">
        <v>45094</v>
      </c>
      <c r="E3656">
        <f>YEAR(Tabela1[[#This Row],[Start Date]])</f>
        <v>2023</v>
      </c>
      <c r="F3656">
        <f>ROUNDUP(MONTH(Tabela1[[#This Row],[Start Date]])/3,0)</f>
        <v>2</v>
      </c>
      <c r="G3656" t="s">
        <v>11</v>
      </c>
      <c r="H3656">
        <v>15</v>
      </c>
      <c r="I3656" t="s">
        <v>12</v>
      </c>
      <c r="J3656" t="s">
        <v>8</v>
      </c>
      <c r="K3656">
        <v>30</v>
      </c>
      <c r="L3656" t="s">
        <v>11</v>
      </c>
      <c r="M3656">
        <v>0</v>
      </c>
      <c r="N3656">
        <v>3</v>
      </c>
      <c r="O3656" t="str">
        <f>IF(AND(Tabela1[[#This Row],[EA Play Season Pass]]="Yes",Tabela1[[#This Row],[Minecraft Season Pass]]="Yes"),"Yes","No")</f>
        <v>No</v>
      </c>
      <c r="P3656" t="str">
        <f>IF(OR(Tabela1[[#This Row],[EA Play Season Pass]]="Yes",Tabela1[[#This Row],[Minecraft Season Pass]]="Yes"),"Yes","No")</f>
        <v>Yes</v>
      </c>
      <c r="Q3656">
        <v>42</v>
      </c>
      <c r="R3656" s="2"/>
    </row>
    <row r="3657" spans="1:18" x14ac:dyDescent="0.25">
      <c r="A3657">
        <v>3656</v>
      </c>
      <c r="B3657" t="s">
        <v>3895</v>
      </c>
      <c r="C3657" t="s">
        <v>13</v>
      </c>
      <c r="D3657" s="50">
        <v>45094</v>
      </c>
      <c r="E3657">
        <f>YEAR(Tabela1[[#This Row],[Start Date]])</f>
        <v>2023</v>
      </c>
      <c r="F3657">
        <f>ROUNDUP(MONTH(Tabela1[[#This Row],[Start Date]])/3,0)</f>
        <v>2</v>
      </c>
      <c r="G3657" t="s">
        <v>8</v>
      </c>
      <c r="H3657">
        <v>10</v>
      </c>
      <c r="I3657" t="s">
        <v>14</v>
      </c>
      <c r="J3657" t="s">
        <v>11</v>
      </c>
      <c r="K3657">
        <v>0</v>
      </c>
      <c r="L3657" t="s">
        <v>11</v>
      </c>
      <c r="M3657">
        <v>0</v>
      </c>
      <c r="N3657">
        <v>1</v>
      </c>
      <c r="O3657" t="str">
        <f>IF(AND(Tabela1[[#This Row],[EA Play Season Pass]]="Yes",Tabela1[[#This Row],[Minecraft Season Pass]]="Yes"),"Yes","No")</f>
        <v>No</v>
      </c>
      <c r="P3657" t="str">
        <f>IF(OR(Tabela1[[#This Row],[EA Play Season Pass]]="Yes",Tabela1[[#This Row],[Minecraft Season Pass]]="Yes"),"Yes","No")</f>
        <v>No</v>
      </c>
      <c r="Q3657">
        <v>9</v>
      </c>
      <c r="R3657" s="2"/>
    </row>
    <row r="3658" spans="1:18" x14ac:dyDescent="0.25">
      <c r="A3658">
        <v>3657</v>
      </c>
      <c r="B3658" t="s">
        <v>5624</v>
      </c>
      <c r="C3658" t="s">
        <v>7</v>
      </c>
      <c r="D3658" s="50">
        <v>45095</v>
      </c>
      <c r="E3658">
        <f>YEAR(Tabela1[[#This Row],[Start Date]])</f>
        <v>2023</v>
      </c>
      <c r="F3658">
        <f>ROUNDUP(MONTH(Tabela1[[#This Row],[Start Date]])/3,0)</f>
        <v>2</v>
      </c>
      <c r="G3658" t="s">
        <v>8</v>
      </c>
      <c r="H3658">
        <v>15</v>
      </c>
      <c r="I3658" t="s">
        <v>9</v>
      </c>
      <c r="J3658" t="s">
        <v>8</v>
      </c>
      <c r="K3658">
        <v>30</v>
      </c>
      <c r="L3658" t="s">
        <v>8</v>
      </c>
      <c r="M3658">
        <v>20</v>
      </c>
      <c r="N3658">
        <v>3</v>
      </c>
      <c r="O3658" t="str">
        <f>IF(AND(Tabela1[[#This Row],[EA Play Season Pass]]="Yes",Tabela1[[#This Row],[Minecraft Season Pass]]="Yes"),"Yes","No")</f>
        <v>Yes</v>
      </c>
      <c r="P3658" t="str">
        <f>IF(OR(Tabela1[[#This Row],[EA Play Season Pass]]="Yes",Tabela1[[#This Row],[Minecraft Season Pass]]="Yes"),"Yes","No")</f>
        <v>Yes</v>
      </c>
      <c r="Q3658">
        <v>62</v>
      </c>
      <c r="R3658" s="2"/>
    </row>
    <row r="3659" spans="1:18" x14ac:dyDescent="0.25">
      <c r="A3659">
        <v>3658</v>
      </c>
      <c r="B3659" t="s">
        <v>5625</v>
      </c>
      <c r="C3659" t="s">
        <v>7</v>
      </c>
      <c r="D3659" s="50">
        <v>45095</v>
      </c>
      <c r="E3659">
        <f>YEAR(Tabela1[[#This Row],[Start Date]])</f>
        <v>2023</v>
      </c>
      <c r="F3659">
        <f>ROUNDUP(MONTH(Tabela1[[#This Row],[Start Date]])/3,0)</f>
        <v>2</v>
      </c>
      <c r="G3659" t="s">
        <v>11</v>
      </c>
      <c r="H3659">
        <v>15</v>
      </c>
      <c r="I3659" t="s">
        <v>14</v>
      </c>
      <c r="J3659" t="s">
        <v>11</v>
      </c>
      <c r="K3659">
        <v>0</v>
      </c>
      <c r="L3659" t="s">
        <v>8</v>
      </c>
      <c r="M3659">
        <v>20</v>
      </c>
      <c r="N3659">
        <v>2</v>
      </c>
      <c r="O3659" t="str">
        <f>IF(AND(Tabela1[[#This Row],[EA Play Season Pass]]="Yes",Tabela1[[#This Row],[Minecraft Season Pass]]="Yes"),"Yes","No")</f>
        <v>No</v>
      </c>
      <c r="P3659" t="str">
        <f>IF(OR(Tabela1[[#This Row],[EA Play Season Pass]]="Yes",Tabela1[[#This Row],[Minecraft Season Pass]]="Yes"),"Yes","No")</f>
        <v>Yes</v>
      </c>
      <c r="Q3659">
        <v>33</v>
      </c>
      <c r="R3659" s="2"/>
    </row>
    <row r="3660" spans="1:18" x14ac:dyDescent="0.25">
      <c r="A3660">
        <v>3659</v>
      </c>
      <c r="B3660" t="s">
        <v>5626</v>
      </c>
      <c r="C3660" t="s">
        <v>7</v>
      </c>
      <c r="D3660" s="50">
        <v>45095</v>
      </c>
      <c r="E3660">
        <f>YEAR(Tabela1[[#This Row],[Start Date]])</f>
        <v>2023</v>
      </c>
      <c r="F3660">
        <f>ROUNDUP(MONTH(Tabela1[[#This Row],[Start Date]])/3,0)</f>
        <v>2</v>
      </c>
      <c r="G3660" t="s">
        <v>8</v>
      </c>
      <c r="H3660">
        <v>15</v>
      </c>
      <c r="I3660" t="s">
        <v>9</v>
      </c>
      <c r="J3660" t="s">
        <v>11</v>
      </c>
      <c r="K3660">
        <v>0</v>
      </c>
      <c r="L3660" t="s">
        <v>8</v>
      </c>
      <c r="M3660">
        <v>20</v>
      </c>
      <c r="N3660">
        <v>1</v>
      </c>
      <c r="O3660" t="str">
        <f>IF(AND(Tabela1[[#This Row],[EA Play Season Pass]]="Yes",Tabela1[[#This Row],[Minecraft Season Pass]]="Yes"),"Yes","No")</f>
        <v>No</v>
      </c>
      <c r="P3660" t="str">
        <f>IF(OR(Tabela1[[#This Row],[EA Play Season Pass]]="Yes",Tabela1[[#This Row],[Minecraft Season Pass]]="Yes"),"Yes","No")</f>
        <v>Yes</v>
      </c>
      <c r="Q3660">
        <v>34</v>
      </c>
      <c r="R3660" s="2"/>
    </row>
    <row r="3661" spans="1:18" x14ac:dyDescent="0.25">
      <c r="A3661">
        <v>3660</v>
      </c>
      <c r="B3661" t="s">
        <v>3445</v>
      </c>
      <c r="C3661" t="s">
        <v>10</v>
      </c>
      <c r="D3661" s="50">
        <v>45095</v>
      </c>
      <c r="E3661">
        <f>YEAR(Tabela1[[#This Row],[Start Date]])</f>
        <v>2023</v>
      </c>
      <c r="F3661">
        <f>ROUNDUP(MONTH(Tabela1[[#This Row],[Start Date]])/3,0)</f>
        <v>2</v>
      </c>
      <c r="G3661" t="s">
        <v>11</v>
      </c>
      <c r="H3661">
        <v>5</v>
      </c>
      <c r="I3661" t="s">
        <v>14</v>
      </c>
      <c r="J3661" t="s">
        <v>8</v>
      </c>
      <c r="K3661">
        <v>30</v>
      </c>
      <c r="L3661" t="s">
        <v>11</v>
      </c>
      <c r="M3661">
        <v>0</v>
      </c>
      <c r="N3661">
        <v>3</v>
      </c>
      <c r="O3661" t="str">
        <f>IF(AND(Tabela1[[#This Row],[EA Play Season Pass]]="Yes",Tabela1[[#This Row],[Minecraft Season Pass]]="Yes"),"Yes","No")</f>
        <v>No</v>
      </c>
      <c r="P3661" t="str">
        <f>IF(OR(Tabela1[[#This Row],[EA Play Season Pass]]="Yes",Tabela1[[#This Row],[Minecraft Season Pass]]="Yes"),"Yes","No")</f>
        <v>Yes</v>
      </c>
      <c r="Q3661">
        <v>32</v>
      </c>
      <c r="R3661" s="2"/>
    </row>
    <row r="3662" spans="1:18" x14ac:dyDescent="0.25">
      <c r="A3662">
        <v>3661</v>
      </c>
      <c r="B3662" t="s">
        <v>5627</v>
      </c>
      <c r="C3662" t="s">
        <v>13</v>
      </c>
      <c r="D3662" s="50">
        <v>45095</v>
      </c>
      <c r="E3662">
        <f>YEAR(Tabela1[[#This Row],[Start Date]])</f>
        <v>2023</v>
      </c>
      <c r="F3662">
        <f>ROUNDUP(MONTH(Tabela1[[#This Row],[Start Date]])/3,0)</f>
        <v>2</v>
      </c>
      <c r="G3662" t="s">
        <v>11</v>
      </c>
      <c r="H3662">
        <v>10</v>
      </c>
      <c r="I3662" t="s">
        <v>14</v>
      </c>
      <c r="J3662" t="s">
        <v>11</v>
      </c>
      <c r="K3662">
        <v>0</v>
      </c>
      <c r="L3662" t="s">
        <v>8</v>
      </c>
      <c r="M3662">
        <v>20</v>
      </c>
      <c r="N3662">
        <v>1</v>
      </c>
      <c r="O3662" t="str">
        <f>IF(AND(Tabela1[[#This Row],[EA Play Season Pass]]="Yes",Tabela1[[#This Row],[Minecraft Season Pass]]="Yes"),"Yes","No")</f>
        <v>No</v>
      </c>
      <c r="P3662" t="str">
        <f>IF(OR(Tabela1[[#This Row],[EA Play Season Pass]]="Yes",Tabela1[[#This Row],[Minecraft Season Pass]]="Yes"),"Yes","No")</f>
        <v>Yes</v>
      </c>
      <c r="Q3662">
        <v>29</v>
      </c>
      <c r="R3662" s="2"/>
    </row>
    <row r="3663" spans="1:18" x14ac:dyDescent="0.25">
      <c r="A3663">
        <v>3662</v>
      </c>
      <c r="B3663" t="s">
        <v>291</v>
      </c>
      <c r="C3663" t="s">
        <v>7</v>
      </c>
      <c r="D3663" s="50">
        <v>45095</v>
      </c>
      <c r="E3663">
        <f>YEAR(Tabela1[[#This Row],[Start Date]])</f>
        <v>2023</v>
      </c>
      <c r="F3663">
        <f>ROUNDUP(MONTH(Tabela1[[#This Row],[Start Date]])/3,0)</f>
        <v>2</v>
      </c>
      <c r="G3663" t="s">
        <v>11</v>
      </c>
      <c r="H3663">
        <v>15</v>
      </c>
      <c r="I3663" t="s">
        <v>14</v>
      </c>
      <c r="J3663" t="s">
        <v>8</v>
      </c>
      <c r="K3663">
        <v>30</v>
      </c>
      <c r="L3663" t="s">
        <v>8</v>
      </c>
      <c r="M3663">
        <v>20</v>
      </c>
      <c r="N3663">
        <v>1</v>
      </c>
      <c r="O3663" t="str">
        <f>IF(AND(Tabela1[[#This Row],[EA Play Season Pass]]="Yes",Tabela1[[#This Row],[Minecraft Season Pass]]="Yes"),"Yes","No")</f>
        <v>Yes</v>
      </c>
      <c r="P3663" t="str">
        <f>IF(OR(Tabela1[[#This Row],[EA Play Season Pass]]="Yes",Tabela1[[#This Row],[Minecraft Season Pass]]="Yes"),"Yes","No")</f>
        <v>Yes</v>
      </c>
      <c r="Q3663">
        <v>64</v>
      </c>
      <c r="R3663" s="2"/>
    </row>
    <row r="3664" spans="1:18" x14ac:dyDescent="0.25">
      <c r="A3664">
        <v>3663</v>
      </c>
      <c r="B3664" t="s">
        <v>4458</v>
      </c>
      <c r="C3664" t="s">
        <v>10</v>
      </c>
      <c r="D3664" s="50">
        <v>45095</v>
      </c>
      <c r="E3664">
        <f>YEAR(Tabela1[[#This Row],[Start Date]])</f>
        <v>2023</v>
      </c>
      <c r="F3664">
        <f>ROUNDUP(MONTH(Tabela1[[#This Row],[Start Date]])/3,0)</f>
        <v>2</v>
      </c>
      <c r="G3664" t="s">
        <v>11</v>
      </c>
      <c r="H3664">
        <v>5</v>
      </c>
      <c r="I3664" t="s">
        <v>12</v>
      </c>
      <c r="J3664" t="s">
        <v>8</v>
      </c>
      <c r="K3664">
        <v>30</v>
      </c>
      <c r="L3664" t="s">
        <v>8</v>
      </c>
      <c r="M3664">
        <v>20</v>
      </c>
      <c r="N3664">
        <v>2</v>
      </c>
      <c r="O3664" t="str">
        <f>IF(AND(Tabela1[[#This Row],[EA Play Season Pass]]="Yes",Tabela1[[#This Row],[Minecraft Season Pass]]="Yes"),"Yes","No")</f>
        <v>Yes</v>
      </c>
      <c r="P3664" t="str">
        <f>IF(OR(Tabela1[[#This Row],[EA Play Season Pass]]="Yes",Tabela1[[#This Row],[Minecraft Season Pass]]="Yes"),"Yes","No")</f>
        <v>Yes</v>
      </c>
      <c r="Q3664">
        <v>53</v>
      </c>
      <c r="R3664" s="2"/>
    </row>
    <row r="3665" spans="1:18" x14ac:dyDescent="0.25">
      <c r="A3665">
        <v>3664</v>
      </c>
      <c r="B3665" t="s">
        <v>1984</v>
      </c>
      <c r="C3665" t="s">
        <v>10</v>
      </c>
      <c r="D3665" s="50">
        <v>45096</v>
      </c>
      <c r="E3665">
        <f>YEAR(Tabela1[[#This Row],[Start Date]])</f>
        <v>2023</v>
      </c>
      <c r="F3665">
        <f>ROUNDUP(MONTH(Tabela1[[#This Row],[Start Date]])/3,0)</f>
        <v>2</v>
      </c>
      <c r="G3665" t="s">
        <v>8</v>
      </c>
      <c r="H3665">
        <v>5</v>
      </c>
      <c r="I3665" t="s">
        <v>12</v>
      </c>
      <c r="J3665" t="s">
        <v>8</v>
      </c>
      <c r="K3665">
        <v>30</v>
      </c>
      <c r="L3665" t="s">
        <v>8</v>
      </c>
      <c r="M3665">
        <v>20</v>
      </c>
      <c r="N3665">
        <v>1</v>
      </c>
      <c r="O3665" t="str">
        <f>IF(AND(Tabela1[[#This Row],[EA Play Season Pass]]="Yes",Tabela1[[#This Row],[Minecraft Season Pass]]="Yes"),"Yes","No")</f>
        <v>Yes</v>
      </c>
      <c r="P3665" t="str">
        <f>IF(OR(Tabela1[[#This Row],[EA Play Season Pass]]="Yes",Tabela1[[#This Row],[Minecraft Season Pass]]="Yes"),"Yes","No")</f>
        <v>Yes</v>
      </c>
      <c r="Q3665">
        <v>54</v>
      </c>
      <c r="R3665" s="2"/>
    </row>
    <row r="3666" spans="1:18" x14ac:dyDescent="0.25">
      <c r="A3666">
        <v>3665</v>
      </c>
      <c r="B3666" t="s">
        <v>5628</v>
      </c>
      <c r="C3666" t="s">
        <v>13</v>
      </c>
      <c r="D3666" s="50">
        <v>45096</v>
      </c>
      <c r="E3666">
        <f>YEAR(Tabela1[[#This Row],[Start Date]])</f>
        <v>2023</v>
      </c>
      <c r="F3666">
        <f>ROUNDUP(MONTH(Tabela1[[#This Row],[Start Date]])/3,0)</f>
        <v>2</v>
      </c>
      <c r="G3666" t="s">
        <v>8</v>
      </c>
      <c r="H3666">
        <v>10</v>
      </c>
      <c r="I3666" t="s">
        <v>12</v>
      </c>
      <c r="J3666" t="s">
        <v>8</v>
      </c>
      <c r="K3666">
        <v>30</v>
      </c>
      <c r="L3666" t="s">
        <v>11</v>
      </c>
      <c r="M3666">
        <v>0</v>
      </c>
      <c r="N3666">
        <v>3</v>
      </c>
      <c r="O3666" t="str">
        <f>IF(AND(Tabela1[[#This Row],[EA Play Season Pass]]="Yes",Tabela1[[#This Row],[Minecraft Season Pass]]="Yes"),"Yes","No")</f>
        <v>No</v>
      </c>
      <c r="P3666" t="str">
        <f>IF(OR(Tabela1[[#This Row],[EA Play Season Pass]]="Yes",Tabela1[[#This Row],[Minecraft Season Pass]]="Yes"),"Yes","No")</f>
        <v>Yes</v>
      </c>
      <c r="Q3666">
        <v>37</v>
      </c>
      <c r="R3666" s="2"/>
    </row>
    <row r="3667" spans="1:18" x14ac:dyDescent="0.25">
      <c r="A3667">
        <v>3666</v>
      </c>
      <c r="B3667" t="s">
        <v>1565</v>
      </c>
      <c r="C3667" t="s">
        <v>10</v>
      </c>
      <c r="D3667" s="50">
        <v>45096</v>
      </c>
      <c r="E3667">
        <f>YEAR(Tabela1[[#This Row],[Start Date]])</f>
        <v>2023</v>
      </c>
      <c r="F3667">
        <f>ROUNDUP(MONTH(Tabela1[[#This Row],[Start Date]])/3,0)</f>
        <v>2</v>
      </c>
      <c r="G3667" t="s">
        <v>11</v>
      </c>
      <c r="H3667">
        <v>5</v>
      </c>
      <c r="I3667" t="s">
        <v>14</v>
      </c>
      <c r="J3667" t="s">
        <v>11</v>
      </c>
      <c r="K3667">
        <v>0</v>
      </c>
      <c r="L3667" t="s">
        <v>11</v>
      </c>
      <c r="M3667">
        <v>0</v>
      </c>
      <c r="N3667">
        <v>1</v>
      </c>
      <c r="O3667" t="str">
        <f>IF(AND(Tabela1[[#This Row],[EA Play Season Pass]]="Yes",Tabela1[[#This Row],[Minecraft Season Pass]]="Yes"),"Yes","No")</f>
        <v>No</v>
      </c>
      <c r="P3667" t="str">
        <f>IF(OR(Tabela1[[#This Row],[EA Play Season Pass]]="Yes",Tabela1[[#This Row],[Minecraft Season Pass]]="Yes"),"Yes","No")</f>
        <v>No</v>
      </c>
      <c r="Q3667">
        <v>4</v>
      </c>
      <c r="R3667" s="2"/>
    </row>
    <row r="3668" spans="1:18" x14ac:dyDescent="0.25">
      <c r="A3668">
        <v>3667</v>
      </c>
      <c r="B3668" t="s">
        <v>1183</v>
      </c>
      <c r="C3668" t="s">
        <v>10</v>
      </c>
      <c r="D3668" s="50">
        <v>45096</v>
      </c>
      <c r="E3668">
        <f>YEAR(Tabela1[[#This Row],[Start Date]])</f>
        <v>2023</v>
      </c>
      <c r="F3668">
        <f>ROUNDUP(MONTH(Tabela1[[#This Row],[Start Date]])/3,0)</f>
        <v>2</v>
      </c>
      <c r="G3668" t="s">
        <v>8</v>
      </c>
      <c r="H3668">
        <v>5</v>
      </c>
      <c r="I3668" t="s">
        <v>12</v>
      </c>
      <c r="J3668" t="s">
        <v>11</v>
      </c>
      <c r="K3668">
        <v>0</v>
      </c>
      <c r="L3668" t="s">
        <v>8</v>
      </c>
      <c r="M3668">
        <v>20</v>
      </c>
      <c r="N3668">
        <v>2</v>
      </c>
      <c r="O3668" t="str">
        <f>IF(AND(Tabela1[[#This Row],[EA Play Season Pass]]="Yes",Tabela1[[#This Row],[Minecraft Season Pass]]="Yes"),"Yes","No")</f>
        <v>No</v>
      </c>
      <c r="P3668" t="str">
        <f>IF(OR(Tabela1[[#This Row],[EA Play Season Pass]]="Yes",Tabela1[[#This Row],[Minecraft Season Pass]]="Yes"),"Yes","No")</f>
        <v>Yes</v>
      </c>
      <c r="Q3668">
        <v>23</v>
      </c>
      <c r="R3668" s="2"/>
    </row>
    <row r="3669" spans="1:18" x14ac:dyDescent="0.25">
      <c r="A3669">
        <v>3668</v>
      </c>
      <c r="B3669" t="s">
        <v>2221</v>
      </c>
      <c r="C3669" t="s">
        <v>10</v>
      </c>
      <c r="D3669" s="50">
        <v>45096</v>
      </c>
      <c r="E3669">
        <f>YEAR(Tabela1[[#This Row],[Start Date]])</f>
        <v>2023</v>
      </c>
      <c r="F3669">
        <f>ROUNDUP(MONTH(Tabela1[[#This Row],[Start Date]])/3,0)</f>
        <v>2</v>
      </c>
      <c r="G3669" t="s">
        <v>11</v>
      </c>
      <c r="H3669">
        <v>5</v>
      </c>
      <c r="I3669" t="s">
        <v>9</v>
      </c>
      <c r="J3669" t="s">
        <v>8</v>
      </c>
      <c r="K3669">
        <v>30</v>
      </c>
      <c r="L3669" t="s">
        <v>8</v>
      </c>
      <c r="M3669">
        <v>20</v>
      </c>
      <c r="N3669">
        <v>3</v>
      </c>
      <c r="O3669" t="str">
        <f>IF(AND(Tabela1[[#This Row],[EA Play Season Pass]]="Yes",Tabela1[[#This Row],[Minecraft Season Pass]]="Yes"),"Yes","No")</f>
        <v>Yes</v>
      </c>
      <c r="P3669" t="str">
        <f>IF(OR(Tabela1[[#This Row],[EA Play Season Pass]]="Yes",Tabela1[[#This Row],[Minecraft Season Pass]]="Yes"),"Yes","No")</f>
        <v>Yes</v>
      </c>
      <c r="Q3669">
        <v>52</v>
      </c>
      <c r="R3669" s="2"/>
    </row>
    <row r="3670" spans="1:18" x14ac:dyDescent="0.25">
      <c r="A3670">
        <v>3669</v>
      </c>
      <c r="B3670" t="s">
        <v>5629</v>
      </c>
      <c r="C3670" t="s">
        <v>10</v>
      </c>
      <c r="D3670" s="50">
        <v>45096</v>
      </c>
      <c r="E3670">
        <f>YEAR(Tabela1[[#This Row],[Start Date]])</f>
        <v>2023</v>
      </c>
      <c r="F3670">
        <f>ROUNDUP(MONTH(Tabela1[[#This Row],[Start Date]])/3,0)</f>
        <v>2</v>
      </c>
      <c r="G3670" t="s">
        <v>8</v>
      </c>
      <c r="H3670">
        <v>5</v>
      </c>
      <c r="I3670" t="s">
        <v>12</v>
      </c>
      <c r="J3670" t="s">
        <v>8</v>
      </c>
      <c r="K3670">
        <v>30</v>
      </c>
      <c r="L3670" t="s">
        <v>8</v>
      </c>
      <c r="M3670">
        <v>20</v>
      </c>
      <c r="N3670">
        <v>2</v>
      </c>
      <c r="O3670" t="str">
        <f>IF(AND(Tabela1[[#This Row],[EA Play Season Pass]]="Yes",Tabela1[[#This Row],[Minecraft Season Pass]]="Yes"),"Yes","No")</f>
        <v>Yes</v>
      </c>
      <c r="P3670" t="str">
        <f>IF(OR(Tabela1[[#This Row],[EA Play Season Pass]]="Yes",Tabela1[[#This Row],[Minecraft Season Pass]]="Yes"),"Yes","No")</f>
        <v>Yes</v>
      </c>
      <c r="Q3670">
        <v>53</v>
      </c>
      <c r="R3670" s="2"/>
    </row>
    <row r="3671" spans="1:18" x14ac:dyDescent="0.25">
      <c r="A3671">
        <v>3670</v>
      </c>
      <c r="B3671" t="s">
        <v>1844</v>
      </c>
      <c r="C3671" t="s">
        <v>13</v>
      </c>
      <c r="D3671" s="50">
        <v>45097</v>
      </c>
      <c r="E3671">
        <f>YEAR(Tabela1[[#This Row],[Start Date]])</f>
        <v>2023</v>
      </c>
      <c r="F3671">
        <f>ROUNDUP(MONTH(Tabela1[[#This Row],[Start Date]])/3,0)</f>
        <v>2</v>
      </c>
      <c r="G3671" t="s">
        <v>8</v>
      </c>
      <c r="H3671">
        <v>10</v>
      </c>
      <c r="I3671" t="s">
        <v>9</v>
      </c>
      <c r="J3671" t="s">
        <v>8</v>
      </c>
      <c r="K3671">
        <v>30</v>
      </c>
      <c r="L3671" t="s">
        <v>11</v>
      </c>
      <c r="M3671">
        <v>0</v>
      </c>
      <c r="N3671">
        <v>1</v>
      </c>
      <c r="O3671" t="str">
        <f>IF(AND(Tabela1[[#This Row],[EA Play Season Pass]]="Yes",Tabela1[[#This Row],[Minecraft Season Pass]]="Yes"),"Yes","No")</f>
        <v>No</v>
      </c>
      <c r="P3671" t="str">
        <f>IF(OR(Tabela1[[#This Row],[EA Play Season Pass]]="Yes",Tabela1[[#This Row],[Minecraft Season Pass]]="Yes"),"Yes","No")</f>
        <v>Yes</v>
      </c>
      <c r="Q3671">
        <v>39</v>
      </c>
      <c r="R3671" s="2"/>
    </row>
    <row r="3672" spans="1:18" x14ac:dyDescent="0.25">
      <c r="A3672">
        <v>3671</v>
      </c>
      <c r="B3672" t="s">
        <v>5630</v>
      </c>
      <c r="C3672" t="s">
        <v>13</v>
      </c>
      <c r="D3672" s="50">
        <v>45097</v>
      </c>
      <c r="E3672">
        <f>YEAR(Tabela1[[#This Row],[Start Date]])</f>
        <v>2023</v>
      </c>
      <c r="F3672">
        <f>ROUNDUP(MONTH(Tabela1[[#This Row],[Start Date]])/3,0)</f>
        <v>2</v>
      </c>
      <c r="G3672" t="s">
        <v>8</v>
      </c>
      <c r="H3672">
        <v>10</v>
      </c>
      <c r="I3672" t="s">
        <v>9</v>
      </c>
      <c r="J3672" t="s">
        <v>11</v>
      </c>
      <c r="K3672">
        <v>0</v>
      </c>
      <c r="L3672" t="s">
        <v>8</v>
      </c>
      <c r="M3672">
        <v>20</v>
      </c>
      <c r="N3672">
        <v>1</v>
      </c>
      <c r="O3672" t="str">
        <f>IF(AND(Tabela1[[#This Row],[EA Play Season Pass]]="Yes",Tabela1[[#This Row],[Minecraft Season Pass]]="Yes"),"Yes","No")</f>
        <v>No</v>
      </c>
      <c r="P3672" t="str">
        <f>IF(OR(Tabela1[[#This Row],[EA Play Season Pass]]="Yes",Tabela1[[#This Row],[Minecraft Season Pass]]="Yes"),"Yes","No")</f>
        <v>Yes</v>
      </c>
      <c r="Q3672">
        <v>29</v>
      </c>
      <c r="R3672" s="2"/>
    </row>
    <row r="3673" spans="1:18" x14ac:dyDescent="0.25">
      <c r="A3673">
        <v>3672</v>
      </c>
      <c r="B3673" t="s">
        <v>1067</v>
      </c>
      <c r="C3673" t="s">
        <v>13</v>
      </c>
      <c r="D3673" s="50">
        <v>45097</v>
      </c>
      <c r="E3673">
        <f>YEAR(Tabela1[[#This Row],[Start Date]])</f>
        <v>2023</v>
      </c>
      <c r="F3673">
        <f>ROUNDUP(MONTH(Tabela1[[#This Row],[Start Date]])/3,0)</f>
        <v>2</v>
      </c>
      <c r="G3673" t="s">
        <v>11</v>
      </c>
      <c r="H3673">
        <v>10</v>
      </c>
      <c r="I3673" t="s">
        <v>14</v>
      </c>
      <c r="J3673" t="s">
        <v>8</v>
      </c>
      <c r="K3673">
        <v>30</v>
      </c>
      <c r="L3673" t="s">
        <v>8</v>
      </c>
      <c r="M3673">
        <v>20</v>
      </c>
      <c r="N3673">
        <v>3</v>
      </c>
      <c r="O3673" t="str">
        <f>IF(AND(Tabela1[[#This Row],[EA Play Season Pass]]="Yes",Tabela1[[#This Row],[Minecraft Season Pass]]="Yes"),"Yes","No")</f>
        <v>Yes</v>
      </c>
      <c r="P3673" t="str">
        <f>IF(OR(Tabela1[[#This Row],[EA Play Season Pass]]="Yes",Tabela1[[#This Row],[Minecraft Season Pass]]="Yes"),"Yes","No")</f>
        <v>Yes</v>
      </c>
      <c r="Q3673">
        <v>57</v>
      </c>
      <c r="R3673" s="2"/>
    </row>
    <row r="3674" spans="1:18" x14ac:dyDescent="0.25">
      <c r="A3674">
        <v>3673</v>
      </c>
      <c r="B3674" t="s">
        <v>5631</v>
      </c>
      <c r="C3674" t="s">
        <v>10</v>
      </c>
      <c r="D3674" s="50">
        <v>45097</v>
      </c>
      <c r="E3674">
        <f>YEAR(Tabela1[[#This Row],[Start Date]])</f>
        <v>2023</v>
      </c>
      <c r="F3674">
        <f>ROUNDUP(MONTH(Tabela1[[#This Row],[Start Date]])/3,0)</f>
        <v>2</v>
      </c>
      <c r="G3674" t="s">
        <v>11</v>
      </c>
      <c r="H3674">
        <v>5</v>
      </c>
      <c r="I3674" t="s">
        <v>9</v>
      </c>
      <c r="J3674" t="s">
        <v>8</v>
      </c>
      <c r="K3674">
        <v>30</v>
      </c>
      <c r="L3674" t="s">
        <v>11</v>
      </c>
      <c r="M3674">
        <v>0</v>
      </c>
      <c r="N3674">
        <v>2</v>
      </c>
      <c r="O3674" t="str">
        <f>IF(AND(Tabela1[[#This Row],[EA Play Season Pass]]="Yes",Tabela1[[#This Row],[Minecraft Season Pass]]="Yes"),"Yes","No")</f>
        <v>No</v>
      </c>
      <c r="P3674" t="str">
        <f>IF(OR(Tabela1[[#This Row],[EA Play Season Pass]]="Yes",Tabela1[[#This Row],[Minecraft Season Pass]]="Yes"),"Yes","No")</f>
        <v>Yes</v>
      </c>
      <c r="Q3674">
        <v>33</v>
      </c>
      <c r="R3674" s="2"/>
    </row>
    <row r="3675" spans="1:18" x14ac:dyDescent="0.25">
      <c r="A3675">
        <v>3674</v>
      </c>
      <c r="B3675" t="s">
        <v>2441</v>
      </c>
      <c r="C3675" t="s">
        <v>13</v>
      </c>
      <c r="D3675" s="50">
        <v>45097</v>
      </c>
      <c r="E3675">
        <f>YEAR(Tabela1[[#This Row],[Start Date]])</f>
        <v>2023</v>
      </c>
      <c r="F3675">
        <f>ROUNDUP(MONTH(Tabela1[[#This Row],[Start Date]])/3,0)</f>
        <v>2</v>
      </c>
      <c r="G3675" t="s">
        <v>11</v>
      </c>
      <c r="H3675">
        <v>10</v>
      </c>
      <c r="I3675" t="s">
        <v>9</v>
      </c>
      <c r="J3675" t="s">
        <v>8</v>
      </c>
      <c r="K3675">
        <v>30</v>
      </c>
      <c r="L3675" t="s">
        <v>8</v>
      </c>
      <c r="M3675">
        <v>20</v>
      </c>
      <c r="N3675">
        <v>3</v>
      </c>
      <c r="O3675" t="str">
        <f>IF(AND(Tabela1[[#This Row],[EA Play Season Pass]]="Yes",Tabela1[[#This Row],[Minecraft Season Pass]]="Yes"),"Yes","No")</f>
        <v>Yes</v>
      </c>
      <c r="P3675" t="str">
        <f>IF(OR(Tabela1[[#This Row],[EA Play Season Pass]]="Yes",Tabela1[[#This Row],[Minecraft Season Pass]]="Yes"),"Yes","No")</f>
        <v>Yes</v>
      </c>
      <c r="Q3675">
        <v>57</v>
      </c>
      <c r="R3675" s="2"/>
    </row>
    <row r="3676" spans="1:18" x14ac:dyDescent="0.25">
      <c r="A3676">
        <v>3675</v>
      </c>
      <c r="B3676" t="s">
        <v>5632</v>
      </c>
      <c r="C3676" t="s">
        <v>7</v>
      </c>
      <c r="D3676" s="50">
        <v>45097</v>
      </c>
      <c r="E3676">
        <f>YEAR(Tabela1[[#This Row],[Start Date]])</f>
        <v>2023</v>
      </c>
      <c r="F3676">
        <f>ROUNDUP(MONTH(Tabela1[[#This Row],[Start Date]])/3,0)</f>
        <v>2</v>
      </c>
      <c r="G3676" t="s">
        <v>11</v>
      </c>
      <c r="H3676">
        <v>15</v>
      </c>
      <c r="I3676" t="s">
        <v>12</v>
      </c>
      <c r="J3676" t="s">
        <v>8</v>
      </c>
      <c r="K3676">
        <v>30</v>
      </c>
      <c r="L3676" t="s">
        <v>8</v>
      </c>
      <c r="M3676">
        <v>20</v>
      </c>
      <c r="N3676">
        <v>3</v>
      </c>
      <c r="O3676" t="str">
        <f>IF(AND(Tabela1[[#This Row],[EA Play Season Pass]]="Yes",Tabela1[[#This Row],[Minecraft Season Pass]]="Yes"),"Yes","No")</f>
        <v>Yes</v>
      </c>
      <c r="P3676" t="str">
        <f>IF(OR(Tabela1[[#This Row],[EA Play Season Pass]]="Yes",Tabela1[[#This Row],[Minecraft Season Pass]]="Yes"),"Yes","No")</f>
        <v>Yes</v>
      </c>
      <c r="Q3676">
        <v>62</v>
      </c>
      <c r="R3676" s="2"/>
    </row>
    <row r="3677" spans="1:18" x14ac:dyDescent="0.25">
      <c r="A3677">
        <v>3676</v>
      </c>
      <c r="B3677" t="s">
        <v>5633</v>
      </c>
      <c r="C3677" t="s">
        <v>7</v>
      </c>
      <c r="D3677" s="50">
        <v>45097</v>
      </c>
      <c r="E3677">
        <f>YEAR(Tabela1[[#This Row],[Start Date]])</f>
        <v>2023</v>
      </c>
      <c r="F3677">
        <f>ROUNDUP(MONTH(Tabela1[[#This Row],[Start Date]])/3,0)</f>
        <v>2</v>
      </c>
      <c r="G3677" t="s">
        <v>8</v>
      </c>
      <c r="H3677">
        <v>15</v>
      </c>
      <c r="I3677" t="s">
        <v>12</v>
      </c>
      <c r="J3677" t="s">
        <v>8</v>
      </c>
      <c r="K3677">
        <v>30</v>
      </c>
      <c r="L3677" t="s">
        <v>11</v>
      </c>
      <c r="M3677">
        <v>0</v>
      </c>
      <c r="N3677">
        <v>3</v>
      </c>
      <c r="O3677" t="str">
        <f>IF(AND(Tabela1[[#This Row],[EA Play Season Pass]]="Yes",Tabela1[[#This Row],[Minecraft Season Pass]]="Yes"),"Yes","No")</f>
        <v>No</v>
      </c>
      <c r="P3677" t="str">
        <f>IF(OR(Tabela1[[#This Row],[EA Play Season Pass]]="Yes",Tabela1[[#This Row],[Minecraft Season Pass]]="Yes"),"Yes","No")</f>
        <v>Yes</v>
      </c>
      <c r="Q3677">
        <v>42</v>
      </c>
      <c r="R3677" s="2"/>
    </row>
    <row r="3678" spans="1:18" x14ac:dyDescent="0.25">
      <c r="A3678">
        <v>3677</v>
      </c>
      <c r="B3678" t="s">
        <v>209</v>
      </c>
      <c r="C3678" t="s">
        <v>10</v>
      </c>
      <c r="D3678" s="50">
        <v>45097</v>
      </c>
      <c r="E3678">
        <f>YEAR(Tabela1[[#This Row],[Start Date]])</f>
        <v>2023</v>
      </c>
      <c r="F3678">
        <f>ROUNDUP(MONTH(Tabela1[[#This Row],[Start Date]])/3,0)</f>
        <v>2</v>
      </c>
      <c r="G3678" t="s">
        <v>11</v>
      </c>
      <c r="H3678">
        <v>5</v>
      </c>
      <c r="I3678" t="s">
        <v>12</v>
      </c>
      <c r="J3678" t="s">
        <v>8</v>
      </c>
      <c r="K3678">
        <v>30</v>
      </c>
      <c r="L3678" t="s">
        <v>11</v>
      </c>
      <c r="M3678">
        <v>0</v>
      </c>
      <c r="N3678">
        <v>1</v>
      </c>
      <c r="O3678" t="str">
        <f>IF(AND(Tabela1[[#This Row],[EA Play Season Pass]]="Yes",Tabela1[[#This Row],[Minecraft Season Pass]]="Yes"),"Yes","No")</f>
        <v>No</v>
      </c>
      <c r="P3678" t="str">
        <f>IF(OR(Tabela1[[#This Row],[EA Play Season Pass]]="Yes",Tabela1[[#This Row],[Minecraft Season Pass]]="Yes"),"Yes","No")</f>
        <v>Yes</v>
      </c>
      <c r="Q3678">
        <v>34</v>
      </c>
      <c r="R3678" s="2"/>
    </row>
    <row r="3679" spans="1:18" x14ac:dyDescent="0.25">
      <c r="A3679">
        <v>3678</v>
      </c>
      <c r="B3679" t="s">
        <v>1784</v>
      </c>
      <c r="C3679" t="s">
        <v>7</v>
      </c>
      <c r="D3679" s="50">
        <v>45098</v>
      </c>
      <c r="E3679">
        <f>YEAR(Tabela1[[#This Row],[Start Date]])</f>
        <v>2023</v>
      </c>
      <c r="F3679">
        <f>ROUNDUP(MONTH(Tabela1[[#This Row],[Start Date]])/3,0)</f>
        <v>2</v>
      </c>
      <c r="G3679" t="s">
        <v>11</v>
      </c>
      <c r="H3679">
        <v>15</v>
      </c>
      <c r="I3679" t="s">
        <v>12</v>
      </c>
      <c r="J3679" t="s">
        <v>8</v>
      </c>
      <c r="K3679">
        <v>30</v>
      </c>
      <c r="L3679" t="s">
        <v>11</v>
      </c>
      <c r="M3679">
        <v>0</v>
      </c>
      <c r="N3679">
        <v>3</v>
      </c>
      <c r="O3679" t="str">
        <f>IF(AND(Tabela1[[#This Row],[EA Play Season Pass]]="Yes",Tabela1[[#This Row],[Minecraft Season Pass]]="Yes"),"Yes","No")</f>
        <v>No</v>
      </c>
      <c r="P3679" t="str">
        <f>IF(OR(Tabela1[[#This Row],[EA Play Season Pass]]="Yes",Tabela1[[#This Row],[Minecraft Season Pass]]="Yes"),"Yes","No")</f>
        <v>Yes</v>
      </c>
      <c r="Q3679">
        <v>42</v>
      </c>
      <c r="R3679" s="2"/>
    </row>
    <row r="3680" spans="1:18" x14ac:dyDescent="0.25">
      <c r="A3680">
        <v>3679</v>
      </c>
      <c r="B3680" t="s">
        <v>2400</v>
      </c>
      <c r="C3680" t="s">
        <v>13</v>
      </c>
      <c r="D3680" s="50">
        <v>45098</v>
      </c>
      <c r="E3680">
        <f>YEAR(Tabela1[[#This Row],[Start Date]])</f>
        <v>2023</v>
      </c>
      <c r="F3680">
        <f>ROUNDUP(MONTH(Tabela1[[#This Row],[Start Date]])/3,0)</f>
        <v>2</v>
      </c>
      <c r="G3680" t="s">
        <v>11</v>
      </c>
      <c r="H3680">
        <v>10</v>
      </c>
      <c r="I3680" t="s">
        <v>14</v>
      </c>
      <c r="J3680" t="s">
        <v>8</v>
      </c>
      <c r="K3680">
        <v>30</v>
      </c>
      <c r="L3680" t="s">
        <v>11</v>
      </c>
      <c r="M3680">
        <v>0</v>
      </c>
      <c r="N3680">
        <v>3</v>
      </c>
      <c r="O3680" t="str">
        <f>IF(AND(Tabela1[[#This Row],[EA Play Season Pass]]="Yes",Tabela1[[#This Row],[Minecraft Season Pass]]="Yes"),"Yes","No")</f>
        <v>No</v>
      </c>
      <c r="P3680" t="str">
        <f>IF(OR(Tabela1[[#This Row],[EA Play Season Pass]]="Yes",Tabela1[[#This Row],[Minecraft Season Pass]]="Yes"),"Yes","No")</f>
        <v>Yes</v>
      </c>
      <c r="Q3680">
        <v>37</v>
      </c>
      <c r="R3680" s="2"/>
    </row>
    <row r="3681" spans="1:18" x14ac:dyDescent="0.25">
      <c r="A3681">
        <v>3680</v>
      </c>
      <c r="B3681" t="s">
        <v>904</v>
      </c>
      <c r="C3681" t="s">
        <v>7</v>
      </c>
      <c r="D3681" s="50">
        <v>45098</v>
      </c>
      <c r="E3681">
        <f>YEAR(Tabela1[[#This Row],[Start Date]])</f>
        <v>2023</v>
      </c>
      <c r="F3681">
        <f>ROUNDUP(MONTH(Tabela1[[#This Row],[Start Date]])/3,0)</f>
        <v>2</v>
      </c>
      <c r="G3681" t="s">
        <v>11</v>
      </c>
      <c r="H3681">
        <v>15</v>
      </c>
      <c r="I3681" t="s">
        <v>9</v>
      </c>
      <c r="J3681" t="s">
        <v>11</v>
      </c>
      <c r="K3681">
        <v>0</v>
      </c>
      <c r="L3681" t="s">
        <v>11</v>
      </c>
      <c r="M3681">
        <v>0</v>
      </c>
      <c r="N3681">
        <v>1</v>
      </c>
      <c r="O3681" t="str">
        <f>IF(AND(Tabela1[[#This Row],[EA Play Season Pass]]="Yes",Tabela1[[#This Row],[Minecraft Season Pass]]="Yes"),"Yes","No")</f>
        <v>No</v>
      </c>
      <c r="P3681" t="str">
        <f>IF(OR(Tabela1[[#This Row],[EA Play Season Pass]]="Yes",Tabela1[[#This Row],[Minecraft Season Pass]]="Yes"),"Yes","No")</f>
        <v>No</v>
      </c>
      <c r="Q3681">
        <v>14</v>
      </c>
      <c r="R3681" s="2"/>
    </row>
    <row r="3682" spans="1:18" x14ac:dyDescent="0.25">
      <c r="A3682">
        <v>3681</v>
      </c>
      <c r="B3682" t="s">
        <v>363</v>
      </c>
      <c r="C3682" t="s">
        <v>13</v>
      </c>
      <c r="D3682" s="50">
        <v>45098</v>
      </c>
      <c r="E3682">
        <f>YEAR(Tabela1[[#This Row],[Start Date]])</f>
        <v>2023</v>
      </c>
      <c r="F3682">
        <f>ROUNDUP(MONTH(Tabela1[[#This Row],[Start Date]])/3,0)</f>
        <v>2</v>
      </c>
      <c r="G3682" t="s">
        <v>11</v>
      </c>
      <c r="H3682">
        <v>10</v>
      </c>
      <c r="I3682" t="s">
        <v>14</v>
      </c>
      <c r="J3682" t="s">
        <v>8</v>
      </c>
      <c r="K3682">
        <v>30</v>
      </c>
      <c r="L3682" t="s">
        <v>11</v>
      </c>
      <c r="M3682">
        <v>0</v>
      </c>
      <c r="N3682">
        <v>2</v>
      </c>
      <c r="O3682" t="str">
        <f>IF(AND(Tabela1[[#This Row],[EA Play Season Pass]]="Yes",Tabela1[[#This Row],[Minecraft Season Pass]]="Yes"),"Yes","No")</f>
        <v>No</v>
      </c>
      <c r="P3682" t="str">
        <f>IF(OR(Tabela1[[#This Row],[EA Play Season Pass]]="Yes",Tabela1[[#This Row],[Minecraft Season Pass]]="Yes"),"Yes","No")</f>
        <v>Yes</v>
      </c>
      <c r="Q3682">
        <v>38</v>
      </c>
      <c r="R3682" s="2"/>
    </row>
    <row r="3683" spans="1:18" x14ac:dyDescent="0.25">
      <c r="A3683">
        <v>3682</v>
      </c>
      <c r="B3683" t="s">
        <v>5634</v>
      </c>
      <c r="C3683" t="s">
        <v>7</v>
      </c>
      <c r="D3683" s="50">
        <v>45098</v>
      </c>
      <c r="E3683">
        <f>YEAR(Tabela1[[#This Row],[Start Date]])</f>
        <v>2023</v>
      </c>
      <c r="F3683">
        <f>ROUNDUP(MONTH(Tabela1[[#This Row],[Start Date]])/3,0)</f>
        <v>2</v>
      </c>
      <c r="G3683" t="s">
        <v>11</v>
      </c>
      <c r="H3683">
        <v>15</v>
      </c>
      <c r="I3683" t="s">
        <v>9</v>
      </c>
      <c r="J3683" t="s">
        <v>8</v>
      </c>
      <c r="K3683">
        <v>30</v>
      </c>
      <c r="L3683" t="s">
        <v>8</v>
      </c>
      <c r="M3683">
        <v>20</v>
      </c>
      <c r="N3683">
        <v>1</v>
      </c>
      <c r="O3683" t="str">
        <f>IF(AND(Tabela1[[#This Row],[EA Play Season Pass]]="Yes",Tabela1[[#This Row],[Minecraft Season Pass]]="Yes"),"Yes","No")</f>
        <v>Yes</v>
      </c>
      <c r="P3683" t="str">
        <f>IF(OR(Tabela1[[#This Row],[EA Play Season Pass]]="Yes",Tabela1[[#This Row],[Minecraft Season Pass]]="Yes"),"Yes","No")</f>
        <v>Yes</v>
      </c>
      <c r="Q3683">
        <v>64</v>
      </c>
      <c r="R3683" s="2"/>
    </row>
    <row r="3684" spans="1:18" x14ac:dyDescent="0.25">
      <c r="A3684">
        <v>3683</v>
      </c>
      <c r="B3684" t="s">
        <v>3409</v>
      </c>
      <c r="C3684" t="s">
        <v>13</v>
      </c>
      <c r="D3684" s="50">
        <v>45098</v>
      </c>
      <c r="E3684">
        <f>YEAR(Tabela1[[#This Row],[Start Date]])</f>
        <v>2023</v>
      </c>
      <c r="F3684">
        <f>ROUNDUP(MONTH(Tabela1[[#This Row],[Start Date]])/3,0)</f>
        <v>2</v>
      </c>
      <c r="G3684" t="s">
        <v>11</v>
      </c>
      <c r="H3684">
        <v>10</v>
      </c>
      <c r="I3684" t="s">
        <v>14</v>
      </c>
      <c r="J3684" t="s">
        <v>8</v>
      </c>
      <c r="K3684">
        <v>30</v>
      </c>
      <c r="L3684" t="s">
        <v>11</v>
      </c>
      <c r="M3684">
        <v>0</v>
      </c>
      <c r="N3684">
        <v>2</v>
      </c>
      <c r="O3684" t="str">
        <f>IF(AND(Tabela1[[#This Row],[EA Play Season Pass]]="Yes",Tabela1[[#This Row],[Minecraft Season Pass]]="Yes"),"Yes","No")</f>
        <v>No</v>
      </c>
      <c r="P3684" t="str">
        <f>IF(OR(Tabela1[[#This Row],[EA Play Season Pass]]="Yes",Tabela1[[#This Row],[Minecraft Season Pass]]="Yes"),"Yes","No")</f>
        <v>Yes</v>
      </c>
      <c r="Q3684">
        <v>38</v>
      </c>
      <c r="R3684" s="2"/>
    </row>
    <row r="3685" spans="1:18" x14ac:dyDescent="0.25">
      <c r="A3685">
        <v>3684</v>
      </c>
      <c r="B3685" t="s">
        <v>2826</v>
      </c>
      <c r="C3685" t="s">
        <v>13</v>
      </c>
      <c r="D3685" s="50">
        <v>45098</v>
      </c>
      <c r="E3685">
        <f>YEAR(Tabela1[[#This Row],[Start Date]])</f>
        <v>2023</v>
      </c>
      <c r="F3685">
        <f>ROUNDUP(MONTH(Tabela1[[#This Row],[Start Date]])/3,0)</f>
        <v>2</v>
      </c>
      <c r="G3685" t="s">
        <v>11</v>
      </c>
      <c r="H3685">
        <v>10</v>
      </c>
      <c r="I3685" t="s">
        <v>14</v>
      </c>
      <c r="J3685" t="s">
        <v>11</v>
      </c>
      <c r="K3685">
        <v>0</v>
      </c>
      <c r="L3685" t="s">
        <v>8</v>
      </c>
      <c r="M3685">
        <v>20</v>
      </c>
      <c r="N3685">
        <v>3</v>
      </c>
      <c r="O3685" t="str">
        <f>IF(AND(Tabela1[[#This Row],[EA Play Season Pass]]="Yes",Tabela1[[#This Row],[Minecraft Season Pass]]="Yes"),"Yes","No")</f>
        <v>No</v>
      </c>
      <c r="P3685" t="str">
        <f>IF(OR(Tabela1[[#This Row],[EA Play Season Pass]]="Yes",Tabela1[[#This Row],[Minecraft Season Pass]]="Yes"),"Yes","No")</f>
        <v>Yes</v>
      </c>
      <c r="Q3685">
        <v>27</v>
      </c>
      <c r="R3685" s="2"/>
    </row>
    <row r="3686" spans="1:18" x14ac:dyDescent="0.25">
      <c r="A3686">
        <v>3685</v>
      </c>
      <c r="B3686" t="s">
        <v>5635</v>
      </c>
      <c r="C3686" t="s">
        <v>10</v>
      </c>
      <c r="D3686" s="50">
        <v>45098</v>
      </c>
      <c r="E3686">
        <f>YEAR(Tabela1[[#This Row],[Start Date]])</f>
        <v>2023</v>
      </c>
      <c r="F3686">
        <f>ROUNDUP(MONTH(Tabela1[[#This Row],[Start Date]])/3,0)</f>
        <v>2</v>
      </c>
      <c r="G3686" t="s">
        <v>11</v>
      </c>
      <c r="H3686">
        <v>5</v>
      </c>
      <c r="I3686" t="s">
        <v>9</v>
      </c>
      <c r="J3686" t="s">
        <v>8</v>
      </c>
      <c r="K3686">
        <v>30</v>
      </c>
      <c r="L3686" t="s">
        <v>11</v>
      </c>
      <c r="M3686">
        <v>0</v>
      </c>
      <c r="N3686">
        <v>3</v>
      </c>
      <c r="O3686" t="str">
        <f>IF(AND(Tabela1[[#This Row],[EA Play Season Pass]]="Yes",Tabela1[[#This Row],[Minecraft Season Pass]]="Yes"),"Yes","No")</f>
        <v>No</v>
      </c>
      <c r="P3686" t="str">
        <f>IF(OR(Tabela1[[#This Row],[EA Play Season Pass]]="Yes",Tabela1[[#This Row],[Minecraft Season Pass]]="Yes"),"Yes","No")</f>
        <v>Yes</v>
      </c>
      <c r="Q3686">
        <v>32</v>
      </c>
      <c r="R3686" s="2"/>
    </row>
    <row r="3687" spans="1:18" x14ac:dyDescent="0.25">
      <c r="A3687">
        <v>3686</v>
      </c>
      <c r="B3687" t="s">
        <v>5636</v>
      </c>
      <c r="C3687" t="s">
        <v>13</v>
      </c>
      <c r="D3687" s="50">
        <v>45098</v>
      </c>
      <c r="E3687">
        <f>YEAR(Tabela1[[#This Row],[Start Date]])</f>
        <v>2023</v>
      </c>
      <c r="F3687">
        <f>ROUNDUP(MONTH(Tabela1[[#This Row],[Start Date]])/3,0)</f>
        <v>2</v>
      </c>
      <c r="G3687" t="s">
        <v>11</v>
      </c>
      <c r="H3687">
        <v>10</v>
      </c>
      <c r="I3687" t="s">
        <v>12</v>
      </c>
      <c r="J3687" t="s">
        <v>11</v>
      </c>
      <c r="K3687">
        <v>0</v>
      </c>
      <c r="L3687" t="s">
        <v>8</v>
      </c>
      <c r="M3687">
        <v>20</v>
      </c>
      <c r="N3687">
        <v>2</v>
      </c>
      <c r="O3687" t="str">
        <f>IF(AND(Tabela1[[#This Row],[EA Play Season Pass]]="Yes",Tabela1[[#This Row],[Minecraft Season Pass]]="Yes"),"Yes","No")</f>
        <v>No</v>
      </c>
      <c r="P3687" t="str">
        <f>IF(OR(Tabela1[[#This Row],[EA Play Season Pass]]="Yes",Tabela1[[#This Row],[Minecraft Season Pass]]="Yes"),"Yes","No")</f>
        <v>Yes</v>
      </c>
      <c r="Q3687">
        <v>28</v>
      </c>
      <c r="R3687" s="2"/>
    </row>
    <row r="3688" spans="1:18" x14ac:dyDescent="0.25">
      <c r="A3688">
        <v>3687</v>
      </c>
      <c r="B3688" t="s">
        <v>5637</v>
      </c>
      <c r="C3688" t="s">
        <v>7</v>
      </c>
      <c r="D3688" s="50">
        <v>45098</v>
      </c>
      <c r="E3688">
        <f>YEAR(Tabela1[[#This Row],[Start Date]])</f>
        <v>2023</v>
      </c>
      <c r="F3688">
        <f>ROUNDUP(MONTH(Tabela1[[#This Row],[Start Date]])/3,0)</f>
        <v>2</v>
      </c>
      <c r="G3688" t="s">
        <v>11</v>
      </c>
      <c r="H3688">
        <v>15</v>
      </c>
      <c r="I3688" t="s">
        <v>12</v>
      </c>
      <c r="J3688" t="s">
        <v>8</v>
      </c>
      <c r="K3688">
        <v>30</v>
      </c>
      <c r="L3688" t="s">
        <v>11</v>
      </c>
      <c r="M3688">
        <v>0</v>
      </c>
      <c r="N3688">
        <v>1</v>
      </c>
      <c r="O3688" t="str">
        <f>IF(AND(Tabela1[[#This Row],[EA Play Season Pass]]="Yes",Tabela1[[#This Row],[Minecraft Season Pass]]="Yes"),"Yes","No")</f>
        <v>No</v>
      </c>
      <c r="P3688" t="str">
        <f>IF(OR(Tabela1[[#This Row],[EA Play Season Pass]]="Yes",Tabela1[[#This Row],[Minecraft Season Pass]]="Yes"),"Yes","No")</f>
        <v>Yes</v>
      </c>
      <c r="Q3688">
        <v>44</v>
      </c>
      <c r="R3688" s="2"/>
    </row>
    <row r="3689" spans="1:18" x14ac:dyDescent="0.25">
      <c r="A3689">
        <v>3688</v>
      </c>
      <c r="B3689" t="s">
        <v>2573</v>
      </c>
      <c r="C3689" t="s">
        <v>7</v>
      </c>
      <c r="D3689" s="50">
        <v>45099</v>
      </c>
      <c r="E3689">
        <f>YEAR(Tabela1[[#This Row],[Start Date]])</f>
        <v>2023</v>
      </c>
      <c r="F3689">
        <f>ROUNDUP(MONTH(Tabela1[[#This Row],[Start Date]])/3,0)</f>
        <v>2</v>
      </c>
      <c r="G3689" t="s">
        <v>8</v>
      </c>
      <c r="H3689">
        <v>15</v>
      </c>
      <c r="I3689" t="s">
        <v>12</v>
      </c>
      <c r="J3689" t="s">
        <v>8</v>
      </c>
      <c r="K3689">
        <v>30</v>
      </c>
      <c r="L3689" t="s">
        <v>11</v>
      </c>
      <c r="M3689">
        <v>0</v>
      </c>
      <c r="N3689">
        <v>2</v>
      </c>
      <c r="O3689" t="str">
        <f>IF(AND(Tabela1[[#This Row],[EA Play Season Pass]]="Yes",Tabela1[[#This Row],[Minecraft Season Pass]]="Yes"),"Yes","No")</f>
        <v>No</v>
      </c>
      <c r="P3689" t="str">
        <f>IF(OR(Tabela1[[#This Row],[EA Play Season Pass]]="Yes",Tabela1[[#This Row],[Minecraft Season Pass]]="Yes"),"Yes","No")</f>
        <v>Yes</v>
      </c>
      <c r="Q3689">
        <v>43</v>
      </c>
      <c r="R3689" s="2"/>
    </row>
    <row r="3690" spans="1:18" x14ac:dyDescent="0.25">
      <c r="A3690">
        <v>3689</v>
      </c>
      <c r="B3690" t="s">
        <v>5638</v>
      </c>
      <c r="C3690" t="s">
        <v>10</v>
      </c>
      <c r="D3690" s="50">
        <v>45099</v>
      </c>
      <c r="E3690">
        <f>YEAR(Tabela1[[#This Row],[Start Date]])</f>
        <v>2023</v>
      </c>
      <c r="F3690">
        <f>ROUNDUP(MONTH(Tabela1[[#This Row],[Start Date]])/3,0)</f>
        <v>2</v>
      </c>
      <c r="G3690" t="s">
        <v>11</v>
      </c>
      <c r="H3690">
        <v>5</v>
      </c>
      <c r="I3690" t="s">
        <v>12</v>
      </c>
      <c r="J3690" t="s">
        <v>8</v>
      </c>
      <c r="K3690">
        <v>30</v>
      </c>
      <c r="L3690" t="s">
        <v>11</v>
      </c>
      <c r="M3690">
        <v>0</v>
      </c>
      <c r="N3690">
        <v>2</v>
      </c>
      <c r="O3690" t="str">
        <f>IF(AND(Tabela1[[#This Row],[EA Play Season Pass]]="Yes",Tabela1[[#This Row],[Minecraft Season Pass]]="Yes"),"Yes","No")</f>
        <v>No</v>
      </c>
      <c r="P3690" t="str">
        <f>IF(OR(Tabela1[[#This Row],[EA Play Season Pass]]="Yes",Tabela1[[#This Row],[Minecraft Season Pass]]="Yes"),"Yes","No")</f>
        <v>Yes</v>
      </c>
      <c r="Q3690">
        <v>33</v>
      </c>
      <c r="R3690" s="2"/>
    </row>
    <row r="3691" spans="1:18" x14ac:dyDescent="0.25">
      <c r="A3691">
        <v>3690</v>
      </c>
      <c r="B3691" t="s">
        <v>5639</v>
      </c>
      <c r="C3691" t="s">
        <v>13</v>
      </c>
      <c r="D3691" s="50">
        <v>45099</v>
      </c>
      <c r="E3691">
        <f>YEAR(Tabela1[[#This Row],[Start Date]])</f>
        <v>2023</v>
      </c>
      <c r="F3691">
        <f>ROUNDUP(MONTH(Tabela1[[#This Row],[Start Date]])/3,0)</f>
        <v>2</v>
      </c>
      <c r="G3691" t="s">
        <v>8</v>
      </c>
      <c r="H3691">
        <v>10</v>
      </c>
      <c r="I3691" t="s">
        <v>12</v>
      </c>
      <c r="J3691" t="s">
        <v>8</v>
      </c>
      <c r="K3691">
        <v>30</v>
      </c>
      <c r="L3691" t="s">
        <v>11</v>
      </c>
      <c r="M3691">
        <v>0</v>
      </c>
      <c r="N3691">
        <v>1</v>
      </c>
      <c r="O3691" t="str">
        <f>IF(AND(Tabela1[[#This Row],[EA Play Season Pass]]="Yes",Tabela1[[#This Row],[Minecraft Season Pass]]="Yes"),"Yes","No")</f>
        <v>No</v>
      </c>
      <c r="P3691" t="str">
        <f>IF(OR(Tabela1[[#This Row],[EA Play Season Pass]]="Yes",Tabela1[[#This Row],[Minecraft Season Pass]]="Yes"),"Yes","No")</f>
        <v>Yes</v>
      </c>
      <c r="Q3691">
        <v>39</v>
      </c>
      <c r="R3691" s="2"/>
    </row>
    <row r="3692" spans="1:18" x14ac:dyDescent="0.25">
      <c r="A3692">
        <v>3691</v>
      </c>
      <c r="B3692" t="s">
        <v>2988</v>
      </c>
      <c r="C3692" t="s">
        <v>10</v>
      </c>
      <c r="D3692" s="50">
        <v>45099</v>
      </c>
      <c r="E3692">
        <f>YEAR(Tabela1[[#This Row],[Start Date]])</f>
        <v>2023</v>
      </c>
      <c r="F3692">
        <f>ROUNDUP(MONTH(Tabela1[[#This Row],[Start Date]])/3,0)</f>
        <v>2</v>
      </c>
      <c r="G3692" t="s">
        <v>11</v>
      </c>
      <c r="H3692">
        <v>5</v>
      </c>
      <c r="I3692" t="s">
        <v>12</v>
      </c>
      <c r="J3692" t="s">
        <v>11</v>
      </c>
      <c r="K3692">
        <v>0</v>
      </c>
      <c r="L3692" t="s">
        <v>11</v>
      </c>
      <c r="M3692">
        <v>0</v>
      </c>
      <c r="N3692">
        <v>2</v>
      </c>
      <c r="O3692" t="str">
        <f>IF(AND(Tabela1[[#This Row],[EA Play Season Pass]]="Yes",Tabela1[[#This Row],[Minecraft Season Pass]]="Yes"),"Yes","No")</f>
        <v>No</v>
      </c>
      <c r="P3692" t="str">
        <f>IF(OR(Tabela1[[#This Row],[EA Play Season Pass]]="Yes",Tabela1[[#This Row],[Minecraft Season Pass]]="Yes"),"Yes","No")</f>
        <v>No</v>
      </c>
      <c r="Q3692">
        <v>3</v>
      </c>
      <c r="R3692" s="2"/>
    </row>
    <row r="3693" spans="1:18" x14ac:dyDescent="0.25">
      <c r="A3693">
        <v>3692</v>
      </c>
      <c r="B3693" t="s">
        <v>275</v>
      </c>
      <c r="C3693" t="s">
        <v>13</v>
      </c>
      <c r="D3693" s="50">
        <v>45099</v>
      </c>
      <c r="E3693">
        <f>YEAR(Tabela1[[#This Row],[Start Date]])</f>
        <v>2023</v>
      </c>
      <c r="F3693">
        <f>ROUNDUP(MONTH(Tabela1[[#This Row],[Start Date]])/3,0)</f>
        <v>2</v>
      </c>
      <c r="G3693" t="s">
        <v>8</v>
      </c>
      <c r="H3693">
        <v>10</v>
      </c>
      <c r="I3693" t="s">
        <v>14</v>
      </c>
      <c r="J3693" t="s">
        <v>8</v>
      </c>
      <c r="K3693">
        <v>30</v>
      </c>
      <c r="L3693" t="s">
        <v>8</v>
      </c>
      <c r="M3693">
        <v>20</v>
      </c>
      <c r="N3693">
        <v>1</v>
      </c>
      <c r="O3693" t="str">
        <f>IF(AND(Tabela1[[#This Row],[EA Play Season Pass]]="Yes",Tabela1[[#This Row],[Minecraft Season Pass]]="Yes"),"Yes","No")</f>
        <v>Yes</v>
      </c>
      <c r="P3693" t="str">
        <f>IF(OR(Tabela1[[#This Row],[EA Play Season Pass]]="Yes",Tabela1[[#This Row],[Minecraft Season Pass]]="Yes"),"Yes","No")</f>
        <v>Yes</v>
      </c>
      <c r="Q3693">
        <v>59</v>
      </c>
      <c r="R3693" s="2"/>
    </row>
    <row r="3694" spans="1:18" x14ac:dyDescent="0.25">
      <c r="A3694">
        <v>3693</v>
      </c>
      <c r="B3694" t="s">
        <v>5640</v>
      </c>
      <c r="C3694" t="s">
        <v>13</v>
      </c>
      <c r="D3694" s="50">
        <v>45099</v>
      </c>
      <c r="E3694">
        <f>YEAR(Tabela1[[#This Row],[Start Date]])</f>
        <v>2023</v>
      </c>
      <c r="F3694">
        <f>ROUNDUP(MONTH(Tabela1[[#This Row],[Start Date]])/3,0)</f>
        <v>2</v>
      </c>
      <c r="G3694" t="s">
        <v>11</v>
      </c>
      <c r="H3694">
        <v>10</v>
      </c>
      <c r="I3694" t="s">
        <v>14</v>
      </c>
      <c r="J3694" t="s">
        <v>8</v>
      </c>
      <c r="K3694">
        <v>30</v>
      </c>
      <c r="L3694" t="s">
        <v>8</v>
      </c>
      <c r="M3694">
        <v>20</v>
      </c>
      <c r="N3694">
        <v>2</v>
      </c>
      <c r="O3694" t="str">
        <f>IF(AND(Tabela1[[#This Row],[EA Play Season Pass]]="Yes",Tabela1[[#This Row],[Minecraft Season Pass]]="Yes"),"Yes","No")</f>
        <v>Yes</v>
      </c>
      <c r="P3694" t="str">
        <f>IF(OR(Tabela1[[#This Row],[EA Play Season Pass]]="Yes",Tabela1[[#This Row],[Minecraft Season Pass]]="Yes"),"Yes","No")</f>
        <v>Yes</v>
      </c>
      <c r="Q3694">
        <v>58</v>
      </c>
      <c r="R3694" s="2"/>
    </row>
    <row r="3695" spans="1:18" x14ac:dyDescent="0.25">
      <c r="A3695">
        <v>3694</v>
      </c>
      <c r="B3695" t="s">
        <v>5641</v>
      </c>
      <c r="C3695" t="s">
        <v>7</v>
      </c>
      <c r="D3695" s="50">
        <v>45099</v>
      </c>
      <c r="E3695">
        <f>YEAR(Tabela1[[#This Row],[Start Date]])</f>
        <v>2023</v>
      </c>
      <c r="F3695">
        <f>ROUNDUP(MONTH(Tabela1[[#This Row],[Start Date]])/3,0)</f>
        <v>2</v>
      </c>
      <c r="G3695" t="s">
        <v>8</v>
      </c>
      <c r="H3695">
        <v>15</v>
      </c>
      <c r="I3695" t="s">
        <v>9</v>
      </c>
      <c r="J3695" t="s">
        <v>11</v>
      </c>
      <c r="K3695">
        <v>0</v>
      </c>
      <c r="L3695" t="s">
        <v>11</v>
      </c>
      <c r="M3695">
        <v>0</v>
      </c>
      <c r="N3695">
        <v>2</v>
      </c>
      <c r="O3695" t="str">
        <f>IF(AND(Tabela1[[#This Row],[EA Play Season Pass]]="Yes",Tabela1[[#This Row],[Minecraft Season Pass]]="Yes"),"Yes","No")</f>
        <v>No</v>
      </c>
      <c r="P3695" t="str">
        <f>IF(OR(Tabela1[[#This Row],[EA Play Season Pass]]="Yes",Tabela1[[#This Row],[Minecraft Season Pass]]="Yes"),"Yes","No")</f>
        <v>No</v>
      </c>
      <c r="Q3695">
        <v>13</v>
      </c>
      <c r="R3695" s="2"/>
    </row>
    <row r="3696" spans="1:18" x14ac:dyDescent="0.25">
      <c r="A3696">
        <v>3695</v>
      </c>
      <c r="B3696" t="s">
        <v>5642</v>
      </c>
      <c r="C3696" t="s">
        <v>10</v>
      </c>
      <c r="D3696" s="50">
        <v>45099</v>
      </c>
      <c r="E3696">
        <f>YEAR(Tabela1[[#This Row],[Start Date]])</f>
        <v>2023</v>
      </c>
      <c r="F3696">
        <f>ROUNDUP(MONTH(Tabela1[[#This Row],[Start Date]])/3,0)</f>
        <v>2</v>
      </c>
      <c r="G3696" t="s">
        <v>8</v>
      </c>
      <c r="H3696">
        <v>5</v>
      </c>
      <c r="I3696" t="s">
        <v>14</v>
      </c>
      <c r="J3696" t="s">
        <v>8</v>
      </c>
      <c r="K3696">
        <v>30</v>
      </c>
      <c r="L3696" t="s">
        <v>11</v>
      </c>
      <c r="M3696">
        <v>0</v>
      </c>
      <c r="N3696">
        <v>3</v>
      </c>
      <c r="O3696" t="str">
        <f>IF(AND(Tabela1[[#This Row],[EA Play Season Pass]]="Yes",Tabela1[[#This Row],[Minecraft Season Pass]]="Yes"),"Yes","No")</f>
        <v>No</v>
      </c>
      <c r="P3696" t="str">
        <f>IF(OR(Tabela1[[#This Row],[EA Play Season Pass]]="Yes",Tabela1[[#This Row],[Minecraft Season Pass]]="Yes"),"Yes","No")</f>
        <v>Yes</v>
      </c>
      <c r="Q3696">
        <v>32</v>
      </c>
      <c r="R3696" s="2"/>
    </row>
    <row r="3697" spans="1:18" x14ac:dyDescent="0.25">
      <c r="A3697">
        <v>3696</v>
      </c>
      <c r="B3697" t="s">
        <v>5643</v>
      </c>
      <c r="C3697" t="s">
        <v>7</v>
      </c>
      <c r="D3697" s="50">
        <v>45100</v>
      </c>
      <c r="E3697">
        <f>YEAR(Tabela1[[#This Row],[Start Date]])</f>
        <v>2023</v>
      </c>
      <c r="F3697">
        <f>ROUNDUP(MONTH(Tabela1[[#This Row],[Start Date]])/3,0)</f>
        <v>2</v>
      </c>
      <c r="G3697" t="s">
        <v>11</v>
      </c>
      <c r="H3697">
        <v>15</v>
      </c>
      <c r="I3697" t="s">
        <v>12</v>
      </c>
      <c r="J3697" t="s">
        <v>8</v>
      </c>
      <c r="K3697">
        <v>30</v>
      </c>
      <c r="L3697" t="s">
        <v>11</v>
      </c>
      <c r="M3697">
        <v>0</v>
      </c>
      <c r="N3697">
        <v>2</v>
      </c>
      <c r="O3697" t="str">
        <f>IF(AND(Tabela1[[#This Row],[EA Play Season Pass]]="Yes",Tabela1[[#This Row],[Minecraft Season Pass]]="Yes"),"Yes","No")</f>
        <v>No</v>
      </c>
      <c r="P3697" t="str">
        <f>IF(OR(Tabela1[[#This Row],[EA Play Season Pass]]="Yes",Tabela1[[#This Row],[Minecraft Season Pass]]="Yes"),"Yes","No")</f>
        <v>Yes</v>
      </c>
      <c r="Q3697">
        <v>43</v>
      </c>
      <c r="R3697" s="2"/>
    </row>
    <row r="3698" spans="1:18" x14ac:dyDescent="0.25">
      <c r="A3698">
        <v>3697</v>
      </c>
      <c r="B3698" t="s">
        <v>5644</v>
      </c>
      <c r="C3698" t="s">
        <v>10</v>
      </c>
      <c r="D3698" s="50">
        <v>45100</v>
      </c>
      <c r="E3698">
        <f>YEAR(Tabela1[[#This Row],[Start Date]])</f>
        <v>2023</v>
      </c>
      <c r="F3698">
        <f>ROUNDUP(MONTH(Tabela1[[#This Row],[Start Date]])/3,0)</f>
        <v>2</v>
      </c>
      <c r="G3698" t="s">
        <v>8</v>
      </c>
      <c r="H3698">
        <v>5</v>
      </c>
      <c r="I3698" t="s">
        <v>9</v>
      </c>
      <c r="J3698" t="s">
        <v>11</v>
      </c>
      <c r="K3698">
        <v>0</v>
      </c>
      <c r="L3698" t="s">
        <v>11</v>
      </c>
      <c r="M3698">
        <v>0</v>
      </c>
      <c r="N3698">
        <v>2</v>
      </c>
      <c r="O3698" t="str">
        <f>IF(AND(Tabela1[[#This Row],[EA Play Season Pass]]="Yes",Tabela1[[#This Row],[Minecraft Season Pass]]="Yes"),"Yes","No")</f>
        <v>No</v>
      </c>
      <c r="P3698" t="str">
        <f>IF(OR(Tabela1[[#This Row],[EA Play Season Pass]]="Yes",Tabela1[[#This Row],[Minecraft Season Pass]]="Yes"),"Yes","No")</f>
        <v>No</v>
      </c>
      <c r="Q3698">
        <v>3</v>
      </c>
      <c r="R3698" s="2"/>
    </row>
    <row r="3699" spans="1:18" x14ac:dyDescent="0.25">
      <c r="A3699">
        <v>3698</v>
      </c>
      <c r="B3699" t="s">
        <v>5645</v>
      </c>
      <c r="C3699" t="s">
        <v>13</v>
      </c>
      <c r="D3699" s="50">
        <v>45100</v>
      </c>
      <c r="E3699">
        <f>YEAR(Tabela1[[#This Row],[Start Date]])</f>
        <v>2023</v>
      </c>
      <c r="F3699">
        <f>ROUNDUP(MONTH(Tabela1[[#This Row],[Start Date]])/3,0)</f>
        <v>2</v>
      </c>
      <c r="G3699" t="s">
        <v>8</v>
      </c>
      <c r="H3699">
        <v>10</v>
      </c>
      <c r="I3699" t="s">
        <v>9</v>
      </c>
      <c r="J3699" t="s">
        <v>11</v>
      </c>
      <c r="K3699">
        <v>0</v>
      </c>
      <c r="L3699" t="s">
        <v>8</v>
      </c>
      <c r="M3699">
        <v>20</v>
      </c>
      <c r="N3699">
        <v>2</v>
      </c>
      <c r="O3699" t="str">
        <f>IF(AND(Tabela1[[#This Row],[EA Play Season Pass]]="Yes",Tabela1[[#This Row],[Minecraft Season Pass]]="Yes"),"Yes","No")</f>
        <v>No</v>
      </c>
      <c r="P3699" t="str">
        <f>IF(OR(Tabela1[[#This Row],[EA Play Season Pass]]="Yes",Tabela1[[#This Row],[Minecraft Season Pass]]="Yes"),"Yes","No")</f>
        <v>Yes</v>
      </c>
      <c r="Q3699">
        <v>28</v>
      </c>
      <c r="R3699" s="2"/>
    </row>
    <row r="3700" spans="1:18" x14ac:dyDescent="0.25">
      <c r="A3700">
        <v>3699</v>
      </c>
      <c r="B3700" t="s">
        <v>5646</v>
      </c>
      <c r="C3700" t="s">
        <v>13</v>
      </c>
      <c r="D3700" s="50">
        <v>45100</v>
      </c>
      <c r="E3700">
        <f>YEAR(Tabela1[[#This Row],[Start Date]])</f>
        <v>2023</v>
      </c>
      <c r="F3700">
        <f>ROUNDUP(MONTH(Tabela1[[#This Row],[Start Date]])/3,0)</f>
        <v>2</v>
      </c>
      <c r="G3700" t="s">
        <v>11</v>
      </c>
      <c r="H3700">
        <v>10</v>
      </c>
      <c r="I3700" t="s">
        <v>12</v>
      </c>
      <c r="J3700" t="s">
        <v>8</v>
      </c>
      <c r="K3700">
        <v>30</v>
      </c>
      <c r="L3700" t="s">
        <v>8</v>
      </c>
      <c r="M3700">
        <v>20</v>
      </c>
      <c r="N3700">
        <v>3</v>
      </c>
      <c r="O3700" t="str">
        <f>IF(AND(Tabela1[[#This Row],[EA Play Season Pass]]="Yes",Tabela1[[#This Row],[Minecraft Season Pass]]="Yes"),"Yes","No")</f>
        <v>Yes</v>
      </c>
      <c r="P3700" t="str">
        <f>IF(OR(Tabela1[[#This Row],[EA Play Season Pass]]="Yes",Tabela1[[#This Row],[Minecraft Season Pass]]="Yes"),"Yes","No")</f>
        <v>Yes</v>
      </c>
      <c r="Q3700">
        <v>57</v>
      </c>
      <c r="R3700" s="2"/>
    </row>
    <row r="3701" spans="1:18" x14ac:dyDescent="0.25">
      <c r="A3701">
        <v>3700</v>
      </c>
      <c r="B3701" t="s">
        <v>5647</v>
      </c>
      <c r="C3701" t="s">
        <v>7</v>
      </c>
      <c r="D3701" s="50">
        <v>45100</v>
      </c>
      <c r="E3701">
        <f>YEAR(Tabela1[[#This Row],[Start Date]])</f>
        <v>2023</v>
      </c>
      <c r="F3701">
        <f>ROUNDUP(MONTH(Tabela1[[#This Row],[Start Date]])/3,0)</f>
        <v>2</v>
      </c>
      <c r="G3701" t="s">
        <v>8</v>
      </c>
      <c r="H3701">
        <v>15</v>
      </c>
      <c r="I3701" t="s">
        <v>14</v>
      </c>
      <c r="J3701" t="s">
        <v>11</v>
      </c>
      <c r="K3701">
        <v>0</v>
      </c>
      <c r="L3701" t="s">
        <v>11</v>
      </c>
      <c r="M3701">
        <v>0</v>
      </c>
      <c r="N3701">
        <v>3</v>
      </c>
      <c r="O3701" t="str">
        <f>IF(AND(Tabela1[[#This Row],[EA Play Season Pass]]="Yes",Tabela1[[#This Row],[Minecraft Season Pass]]="Yes"),"Yes","No")</f>
        <v>No</v>
      </c>
      <c r="P3701" t="str">
        <f>IF(OR(Tabela1[[#This Row],[EA Play Season Pass]]="Yes",Tabela1[[#This Row],[Minecraft Season Pass]]="Yes"),"Yes","No")</f>
        <v>No</v>
      </c>
      <c r="Q3701">
        <v>12</v>
      </c>
      <c r="R3701" s="2"/>
    </row>
    <row r="3702" spans="1:18" x14ac:dyDescent="0.25">
      <c r="A3702">
        <v>3701</v>
      </c>
      <c r="B3702" t="s">
        <v>5648</v>
      </c>
      <c r="C3702" t="s">
        <v>10</v>
      </c>
      <c r="D3702" s="50">
        <v>45100</v>
      </c>
      <c r="E3702">
        <f>YEAR(Tabela1[[#This Row],[Start Date]])</f>
        <v>2023</v>
      </c>
      <c r="F3702">
        <f>ROUNDUP(MONTH(Tabela1[[#This Row],[Start Date]])/3,0)</f>
        <v>2</v>
      </c>
      <c r="G3702" t="s">
        <v>8</v>
      </c>
      <c r="H3702">
        <v>5</v>
      </c>
      <c r="I3702" t="s">
        <v>9</v>
      </c>
      <c r="J3702" t="s">
        <v>11</v>
      </c>
      <c r="K3702">
        <v>0</v>
      </c>
      <c r="L3702" t="s">
        <v>11</v>
      </c>
      <c r="M3702">
        <v>0</v>
      </c>
      <c r="N3702">
        <v>1</v>
      </c>
      <c r="O3702" t="str">
        <f>IF(AND(Tabela1[[#This Row],[EA Play Season Pass]]="Yes",Tabela1[[#This Row],[Minecraft Season Pass]]="Yes"),"Yes","No")</f>
        <v>No</v>
      </c>
      <c r="P3702" t="str">
        <f>IF(OR(Tabela1[[#This Row],[EA Play Season Pass]]="Yes",Tabela1[[#This Row],[Minecraft Season Pass]]="Yes"),"Yes","No")</f>
        <v>No</v>
      </c>
      <c r="Q3702">
        <v>4</v>
      </c>
      <c r="R3702" s="2"/>
    </row>
    <row r="3703" spans="1:18" x14ac:dyDescent="0.25">
      <c r="A3703">
        <v>3702</v>
      </c>
      <c r="B3703" t="s">
        <v>649</v>
      </c>
      <c r="C3703" t="s">
        <v>13</v>
      </c>
      <c r="D3703" s="50">
        <v>45100</v>
      </c>
      <c r="E3703">
        <f>YEAR(Tabela1[[#This Row],[Start Date]])</f>
        <v>2023</v>
      </c>
      <c r="F3703">
        <f>ROUNDUP(MONTH(Tabela1[[#This Row],[Start Date]])/3,0)</f>
        <v>2</v>
      </c>
      <c r="G3703" t="s">
        <v>11</v>
      </c>
      <c r="H3703">
        <v>10</v>
      </c>
      <c r="I3703" t="s">
        <v>14</v>
      </c>
      <c r="J3703" t="s">
        <v>8</v>
      </c>
      <c r="K3703">
        <v>30</v>
      </c>
      <c r="L3703" t="s">
        <v>11</v>
      </c>
      <c r="M3703">
        <v>0</v>
      </c>
      <c r="N3703">
        <v>2</v>
      </c>
      <c r="O3703" t="str">
        <f>IF(AND(Tabela1[[#This Row],[EA Play Season Pass]]="Yes",Tabela1[[#This Row],[Minecraft Season Pass]]="Yes"),"Yes","No")</f>
        <v>No</v>
      </c>
      <c r="P3703" t="str">
        <f>IF(OR(Tabela1[[#This Row],[EA Play Season Pass]]="Yes",Tabela1[[#This Row],[Minecraft Season Pass]]="Yes"),"Yes","No")</f>
        <v>Yes</v>
      </c>
      <c r="Q3703">
        <v>38</v>
      </c>
      <c r="R3703" s="2"/>
    </row>
    <row r="3704" spans="1:18" x14ac:dyDescent="0.25">
      <c r="A3704">
        <v>3703</v>
      </c>
      <c r="B3704" t="s">
        <v>5649</v>
      </c>
      <c r="C3704" t="s">
        <v>13</v>
      </c>
      <c r="D3704" s="50">
        <v>45101</v>
      </c>
      <c r="E3704">
        <f>YEAR(Tabela1[[#This Row],[Start Date]])</f>
        <v>2023</v>
      </c>
      <c r="F3704">
        <f>ROUNDUP(MONTH(Tabela1[[#This Row],[Start Date]])/3,0)</f>
        <v>2</v>
      </c>
      <c r="G3704" t="s">
        <v>11</v>
      </c>
      <c r="H3704">
        <v>10</v>
      </c>
      <c r="I3704" t="s">
        <v>9</v>
      </c>
      <c r="J3704" t="s">
        <v>8</v>
      </c>
      <c r="K3704">
        <v>30</v>
      </c>
      <c r="L3704" t="s">
        <v>11</v>
      </c>
      <c r="M3704">
        <v>0</v>
      </c>
      <c r="N3704">
        <v>3</v>
      </c>
      <c r="O3704" t="str">
        <f>IF(AND(Tabela1[[#This Row],[EA Play Season Pass]]="Yes",Tabela1[[#This Row],[Minecraft Season Pass]]="Yes"),"Yes","No")</f>
        <v>No</v>
      </c>
      <c r="P3704" t="str">
        <f>IF(OR(Tabela1[[#This Row],[EA Play Season Pass]]="Yes",Tabela1[[#This Row],[Minecraft Season Pass]]="Yes"),"Yes","No")</f>
        <v>Yes</v>
      </c>
      <c r="Q3704">
        <v>37</v>
      </c>
      <c r="R3704" s="2"/>
    </row>
    <row r="3705" spans="1:18" x14ac:dyDescent="0.25">
      <c r="A3705">
        <v>3704</v>
      </c>
      <c r="B3705" t="s">
        <v>5650</v>
      </c>
      <c r="C3705" t="s">
        <v>10</v>
      </c>
      <c r="D3705" s="50">
        <v>45101</v>
      </c>
      <c r="E3705">
        <f>YEAR(Tabela1[[#This Row],[Start Date]])</f>
        <v>2023</v>
      </c>
      <c r="F3705">
        <f>ROUNDUP(MONTH(Tabela1[[#This Row],[Start Date]])/3,0)</f>
        <v>2</v>
      </c>
      <c r="G3705" t="s">
        <v>8</v>
      </c>
      <c r="H3705">
        <v>5</v>
      </c>
      <c r="I3705" t="s">
        <v>9</v>
      </c>
      <c r="J3705" t="s">
        <v>8</v>
      </c>
      <c r="K3705">
        <v>30</v>
      </c>
      <c r="L3705" t="s">
        <v>11</v>
      </c>
      <c r="M3705">
        <v>0</v>
      </c>
      <c r="N3705">
        <v>3</v>
      </c>
      <c r="O3705" t="str">
        <f>IF(AND(Tabela1[[#This Row],[EA Play Season Pass]]="Yes",Tabela1[[#This Row],[Minecraft Season Pass]]="Yes"),"Yes","No")</f>
        <v>No</v>
      </c>
      <c r="P3705" t="str">
        <f>IF(OR(Tabela1[[#This Row],[EA Play Season Pass]]="Yes",Tabela1[[#This Row],[Minecraft Season Pass]]="Yes"),"Yes","No")</f>
        <v>Yes</v>
      </c>
      <c r="Q3705">
        <v>32</v>
      </c>
      <c r="R3705" s="2"/>
    </row>
    <row r="3706" spans="1:18" x14ac:dyDescent="0.25">
      <c r="A3706">
        <v>3705</v>
      </c>
      <c r="B3706" t="s">
        <v>1676</v>
      </c>
      <c r="C3706" t="s">
        <v>7</v>
      </c>
      <c r="D3706" s="50">
        <v>45101</v>
      </c>
      <c r="E3706">
        <f>YEAR(Tabela1[[#This Row],[Start Date]])</f>
        <v>2023</v>
      </c>
      <c r="F3706">
        <f>ROUNDUP(MONTH(Tabela1[[#This Row],[Start Date]])/3,0)</f>
        <v>2</v>
      </c>
      <c r="G3706" t="s">
        <v>8</v>
      </c>
      <c r="H3706">
        <v>15</v>
      </c>
      <c r="I3706" t="s">
        <v>14</v>
      </c>
      <c r="J3706" t="s">
        <v>11</v>
      </c>
      <c r="K3706">
        <v>0</v>
      </c>
      <c r="L3706" t="s">
        <v>11</v>
      </c>
      <c r="M3706">
        <v>0</v>
      </c>
      <c r="N3706">
        <v>1</v>
      </c>
      <c r="O3706" t="str">
        <f>IF(AND(Tabela1[[#This Row],[EA Play Season Pass]]="Yes",Tabela1[[#This Row],[Minecraft Season Pass]]="Yes"),"Yes","No")</f>
        <v>No</v>
      </c>
      <c r="P3706" t="str">
        <f>IF(OR(Tabela1[[#This Row],[EA Play Season Pass]]="Yes",Tabela1[[#This Row],[Minecraft Season Pass]]="Yes"),"Yes","No")</f>
        <v>No</v>
      </c>
      <c r="Q3706">
        <v>14</v>
      </c>
      <c r="R3706" s="2"/>
    </row>
    <row r="3707" spans="1:18" x14ac:dyDescent="0.25">
      <c r="A3707">
        <v>3706</v>
      </c>
      <c r="B3707" t="s">
        <v>5651</v>
      </c>
      <c r="C3707" t="s">
        <v>13</v>
      </c>
      <c r="D3707" s="50">
        <v>45101</v>
      </c>
      <c r="E3707">
        <f>YEAR(Tabela1[[#This Row],[Start Date]])</f>
        <v>2023</v>
      </c>
      <c r="F3707">
        <f>ROUNDUP(MONTH(Tabela1[[#This Row],[Start Date]])/3,0)</f>
        <v>2</v>
      </c>
      <c r="G3707" t="s">
        <v>8</v>
      </c>
      <c r="H3707">
        <v>10</v>
      </c>
      <c r="I3707" t="s">
        <v>9</v>
      </c>
      <c r="J3707" t="s">
        <v>11</v>
      </c>
      <c r="K3707">
        <v>0</v>
      </c>
      <c r="L3707" t="s">
        <v>8</v>
      </c>
      <c r="M3707">
        <v>20</v>
      </c>
      <c r="N3707">
        <v>1</v>
      </c>
      <c r="O3707" t="str">
        <f>IF(AND(Tabela1[[#This Row],[EA Play Season Pass]]="Yes",Tabela1[[#This Row],[Minecraft Season Pass]]="Yes"),"Yes","No")</f>
        <v>No</v>
      </c>
      <c r="P3707" t="str">
        <f>IF(OR(Tabela1[[#This Row],[EA Play Season Pass]]="Yes",Tabela1[[#This Row],[Minecraft Season Pass]]="Yes"),"Yes","No")</f>
        <v>Yes</v>
      </c>
      <c r="Q3707">
        <v>29</v>
      </c>
      <c r="R3707" s="2"/>
    </row>
    <row r="3708" spans="1:18" x14ac:dyDescent="0.25">
      <c r="A3708">
        <v>3707</v>
      </c>
      <c r="B3708" t="s">
        <v>2849</v>
      </c>
      <c r="C3708" t="s">
        <v>13</v>
      </c>
      <c r="D3708" s="50">
        <v>45101</v>
      </c>
      <c r="E3708">
        <f>YEAR(Tabela1[[#This Row],[Start Date]])</f>
        <v>2023</v>
      </c>
      <c r="F3708">
        <f>ROUNDUP(MONTH(Tabela1[[#This Row],[Start Date]])/3,0)</f>
        <v>2</v>
      </c>
      <c r="G3708" t="s">
        <v>8</v>
      </c>
      <c r="H3708">
        <v>10</v>
      </c>
      <c r="I3708" t="s">
        <v>9</v>
      </c>
      <c r="J3708" t="s">
        <v>11</v>
      </c>
      <c r="K3708">
        <v>0</v>
      </c>
      <c r="L3708" t="s">
        <v>8</v>
      </c>
      <c r="M3708">
        <v>20</v>
      </c>
      <c r="N3708">
        <v>3</v>
      </c>
      <c r="O3708" t="str">
        <f>IF(AND(Tabela1[[#This Row],[EA Play Season Pass]]="Yes",Tabela1[[#This Row],[Minecraft Season Pass]]="Yes"),"Yes","No")</f>
        <v>No</v>
      </c>
      <c r="P3708" t="str">
        <f>IF(OR(Tabela1[[#This Row],[EA Play Season Pass]]="Yes",Tabela1[[#This Row],[Minecraft Season Pass]]="Yes"),"Yes","No")</f>
        <v>Yes</v>
      </c>
      <c r="Q3708">
        <v>27</v>
      </c>
      <c r="R3708" s="2"/>
    </row>
    <row r="3709" spans="1:18" x14ac:dyDescent="0.25">
      <c r="A3709">
        <v>3708</v>
      </c>
      <c r="B3709" t="s">
        <v>5652</v>
      </c>
      <c r="C3709" t="s">
        <v>7</v>
      </c>
      <c r="D3709" s="50">
        <v>45102</v>
      </c>
      <c r="E3709">
        <f>YEAR(Tabela1[[#This Row],[Start Date]])</f>
        <v>2023</v>
      </c>
      <c r="F3709">
        <f>ROUNDUP(MONTH(Tabela1[[#This Row],[Start Date]])/3,0)</f>
        <v>2</v>
      </c>
      <c r="G3709" t="s">
        <v>11</v>
      </c>
      <c r="H3709">
        <v>15</v>
      </c>
      <c r="I3709" t="s">
        <v>9</v>
      </c>
      <c r="J3709" t="s">
        <v>8</v>
      </c>
      <c r="K3709">
        <v>30</v>
      </c>
      <c r="L3709" t="s">
        <v>8</v>
      </c>
      <c r="M3709">
        <v>20</v>
      </c>
      <c r="N3709">
        <v>1</v>
      </c>
      <c r="O3709" t="str">
        <f>IF(AND(Tabela1[[#This Row],[EA Play Season Pass]]="Yes",Tabela1[[#This Row],[Minecraft Season Pass]]="Yes"),"Yes","No")</f>
        <v>Yes</v>
      </c>
      <c r="P3709" t="str">
        <f>IF(OR(Tabela1[[#This Row],[EA Play Season Pass]]="Yes",Tabela1[[#This Row],[Minecraft Season Pass]]="Yes"),"Yes","No")</f>
        <v>Yes</v>
      </c>
      <c r="Q3709">
        <v>64</v>
      </c>
      <c r="R3709" s="2"/>
    </row>
    <row r="3710" spans="1:18" x14ac:dyDescent="0.25">
      <c r="A3710">
        <v>3709</v>
      </c>
      <c r="B3710" t="s">
        <v>5653</v>
      </c>
      <c r="C3710" t="s">
        <v>13</v>
      </c>
      <c r="D3710" s="50">
        <v>45102</v>
      </c>
      <c r="E3710">
        <f>YEAR(Tabela1[[#This Row],[Start Date]])</f>
        <v>2023</v>
      </c>
      <c r="F3710">
        <f>ROUNDUP(MONTH(Tabela1[[#This Row],[Start Date]])/3,0)</f>
        <v>2</v>
      </c>
      <c r="G3710" t="s">
        <v>8</v>
      </c>
      <c r="H3710">
        <v>10</v>
      </c>
      <c r="I3710" t="s">
        <v>9</v>
      </c>
      <c r="J3710" t="s">
        <v>11</v>
      </c>
      <c r="K3710">
        <v>0</v>
      </c>
      <c r="L3710" t="s">
        <v>11</v>
      </c>
      <c r="M3710">
        <v>0</v>
      </c>
      <c r="N3710">
        <v>3</v>
      </c>
      <c r="O3710" t="str">
        <f>IF(AND(Tabela1[[#This Row],[EA Play Season Pass]]="Yes",Tabela1[[#This Row],[Minecraft Season Pass]]="Yes"),"Yes","No")</f>
        <v>No</v>
      </c>
      <c r="P3710" t="str">
        <f>IF(OR(Tabela1[[#This Row],[EA Play Season Pass]]="Yes",Tabela1[[#This Row],[Minecraft Season Pass]]="Yes"),"Yes","No")</f>
        <v>No</v>
      </c>
      <c r="Q3710">
        <v>7</v>
      </c>
      <c r="R3710" s="2"/>
    </row>
    <row r="3711" spans="1:18" x14ac:dyDescent="0.25">
      <c r="A3711">
        <v>3710</v>
      </c>
      <c r="B3711" t="s">
        <v>5654</v>
      </c>
      <c r="C3711" t="s">
        <v>13</v>
      </c>
      <c r="D3711" s="50">
        <v>45102</v>
      </c>
      <c r="E3711">
        <f>YEAR(Tabela1[[#This Row],[Start Date]])</f>
        <v>2023</v>
      </c>
      <c r="F3711">
        <f>ROUNDUP(MONTH(Tabela1[[#This Row],[Start Date]])/3,0)</f>
        <v>2</v>
      </c>
      <c r="G3711" t="s">
        <v>8</v>
      </c>
      <c r="H3711">
        <v>10</v>
      </c>
      <c r="I3711" t="s">
        <v>9</v>
      </c>
      <c r="J3711" t="s">
        <v>8</v>
      </c>
      <c r="K3711">
        <v>30</v>
      </c>
      <c r="L3711" t="s">
        <v>8</v>
      </c>
      <c r="M3711">
        <v>20</v>
      </c>
      <c r="N3711">
        <v>3</v>
      </c>
      <c r="O3711" t="str">
        <f>IF(AND(Tabela1[[#This Row],[EA Play Season Pass]]="Yes",Tabela1[[#This Row],[Minecraft Season Pass]]="Yes"),"Yes","No")</f>
        <v>Yes</v>
      </c>
      <c r="P3711" t="str">
        <f>IF(OR(Tabela1[[#This Row],[EA Play Season Pass]]="Yes",Tabela1[[#This Row],[Minecraft Season Pass]]="Yes"),"Yes","No")</f>
        <v>Yes</v>
      </c>
      <c r="Q3711">
        <v>57</v>
      </c>
      <c r="R3711" s="2"/>
    </row>
    <row r="3712" spans="1:18" x14ac:dyDescent="0.25">
      <c r="A3712">
        <v>3711</v>
      </c>
      <c r="B3712" t="s">
        <v>5655</v>
      </c>
      <c r="C3712" t="s">
        <v>7</v>
      </c>
      <c r="D3712" s="50">
        <v>45102</v>
      </c>
      <c r="E3712">
        <f>YEAR(Tabela1[[#This Row],[Start Date]])</f>
        <v>2023</v>
      </c>
      <c r="F3712">
        <f>ROUNDUP(MONTH(Tabela1[[#This Row],[Start Date]])/3,0)</f>
        <v>2</v>
      </c>
      <c r="G3712" t="s">
        <v>8</v>
      </c>
      <c r="H3712">
        <v>15</v>
      </c>
      <c r="I3712" t="s">
        <v>9</v>
      </c>
      <c r="J3712" t="s">
        <v>11</v>
      </c>
      <c r="K3712">
        <v>0</v>
      </c>
      <c r="L3712" t="s">
        <v>8</v>
      </c>
      <c r="M3712">
        <v>20</v>
      </c>
      <c r="N3712">
        <v>3</v>
      </c>
      <c r="O3712" t="str">
        <f>IF(AND(Tabela1[[#This Row],[EA Play Season Pass]]="Yes",Tabela1[[#This Row],[Minecraft Season Pass]]="Yes"),"Yes","No")</f>
        <v>No</v>
      </c>
      <c r="P3712" t="str">
        <f>IF(OR(Tabela1[[#This Row],[EA Play Season Pass]]="Yes",Tabela1[[#This Row],[Minecraft Season Pass]]="Yes"),"Yes","No")</f>
        <v>Yes</v>
      </c>
      <c r="Q3712">
        <v>32</v>
      </c>
      <c r="R3712" s="2"/>
    </row>
    <row r="3713" spans="1:18" x14ac:dyDescent="0.25">
      <c r="A3713">
        <v>3712</v>
      </c>
      <c r="B3713" t="s">
        <v>2038</v>
      </c>
      <c r="C3713" t="s">
        <v>10</v>
      </c>
      <c r="D3713" s="50">
        <v>45102</v>
      </c>
      <c r="E3713">
        <f>YEAR(Tabela1[[#This Row],[Start Date]])</f>
        <v>2023</v>
      </c>
      <c r="F3713">
        <f>ROUNDUP(MONTH(Tabela1[[#This Row],[Start Date]])/3,0)</f>
        <v>2</v>
      </c>
      <c r="G3713" t="s">
        <v>11</v>
      </c>
      <c r="H3713">
        <v>5</v>
      </c>
      <c r="I3713" t="s">
        <v>12</v>
      </c>
      <c r="J3713" t="s">
        <v>11</v>
      </c>
      <c r="K3713">
        <v>0</v>
      </c>
      <c r="L3713" t="s">
        <v>8</v>
      </c>
      <c r="M3713">
        <v>20</v>
      </c>
      <c r="N3713">
        <v>2</v>
      </c>
      <c r="O3713" t="str">
        <f>IF(AND(Tabela1[[#This Row],[EA Play Season Pass]]="Yes",Tabela1[[#This Row],[Minecraft Season Pass]]="Yes"),"Yes","No")</f>
        <v>No</v>
      </c>
      <c r="P3713" t="str">
        <f>IF(OR(Tabela1[[#This Row],[EA Play Season Pass]]="Yes",Tabela1[[#This Row],[Minecraft Season Pass]]="Yes"),"Yes","No")</f>
        <v>Yes</v>
      </c>
      <c r="Q3713">
        <v>23</v>
      </c>
      <c r="R3713" s="2"/>
    </row>
    <row r="3714" spans="1:18" x14ac:dyDescent="0.25">
      <c r="A3714">
        <v>3713</v>
      </c>
      <c r="B3714" t="s">
        <v>5656</v>
      </c>
      <c r="C3714" t="s">
        <v>7</v>
      </c>
      <c r="D3714" s="50">
        <v>45102</v>
      </c>
      <c r="E3714">
        <f>YEAR(Tabela1[[#This Row],[Start Date]])</f>
        <v>2023</v>
      </c>
      <c r="F3714">
        <f>ROUNDUP(MONTH(Tabela1[[#This Row],[Start Date]])/3,0)</f>
        <v>2</v>
      </c>
      <c r="G3714" t="s">
        <v>8</v>
      </c>
      <c r="H3714">
        <v>15</v>
      </c>
      <c r="I3714" t="s">
        <v>14</v>
      </c>
      <c r="J3714" t="s">
        <v>11</v>
      </c>
      <c r="K3714">
        <v>0</v>
      </c>
      <c r="L3714" t="s">
        <v>11</v>
      </c>
      <c r="M3714">
        <v>0</v>
      </c>
      <c r="N3714">
        <v>1</v>
      </c>
      <c r="O3714" t="str">
        <f>IF(AND(Tabela1[[#This Row],[EA Play Season Pass]]="Yes",Tabela1[[#This Row],[Minecraft Season Pass]]="Yes"),"Yes","No")</f>
        <v>No</v>
      </c>
      <c r="P3714" t="str">
        <f>IF(OR(Tabela1[[#This Row],[EA Play Season Pass]]="Yes",Tabela1[[#This Row],[Minecraft Season Pass]]="Yes"),"Yes","No")</f>
        <v>No</v>
      </c>
      <c r="Q3714">
        <v>14</v>
      </c>
      <c r="R3714" s="2"/>
    </row>
    <row r="3715" spans="1:18" x14ac:dyDescent="0.25">
      <c r="A3715">
        <v>3714</v>
      </c>
      <c r="B3715" t="s">
        <v>2339</v>
      </c>
      <c r="C3715" t="s">
        <v>10</v>
      </c>
      <c r="D3715" s="50">
        <v>45102</v>
      </c>
      <c r="E3715">
        <f>YEAR(Tabela1[[#This Row],[Start Date]])</f>
        <v>2023</v>
      </c>
      <c r="F3715">
        <f>ROUNDUP(MONTH(Tabela1[[#This Row],[Start Date]])/3,0)</f>
        <v>2</v>
      </c>
      <c r="G3715" t="s">
        <v>11</v>
      </c>
      <c r="H3715">
        <v>5</v>
      </c>
      <c r="I3715" t="s">
        <v>9</v>
      </c>
      <c r="J3715" t="s">
        <v>8</v>
      </c>
      <c r="K3715">
        <v>30</v>
      </c>
      <c r="L3715" t="s">
        <v>8</v>
      </c>
      <c r="M3715">
        <v>20</v>
      </c>
      <c r="N3715">
        <v>2</v>
      </c>
      <c r="O3715" t="str">
        <f>IF(AND(Tabela1[[#This Row],[EA Play Season Pass]]="Yes",Tabela1[[#This Row],[Minecraft Season Pass]]="Yes"),"Yes","No")</f>
        <v>Yes</v>
      </c>
      <c r="P3715" t="str">
        <f>IF(OR(Tabela1[[#This Row],[EA Play Season Pass]]="Yes",Tabela1[[#This Row],[Minecraft Season Pass]]="Yes"),"Yes","No")</f>
        <v>Yes</v>
      </c>
      <c r="Q3715">
        <v>53</v>
      </c>
      <c r="R3715" s="2"/>
    </row>
    <row r="3716" spans="1:18" x14ac:dyDescent="0.25">
      <c r="A3716">
        <v>3715</v>
      </c>
      <c r="B3716" t="s">
        <v>3235</v>
      </c>
      <c r="C3716" t="s">
        <v>7</v>
      </c>
      <c r="D3716" s="50">
        <v>45103</v>
      </c>
      <c r="E3716">
        <f>YEAR(Tabela1[[#This Row],[Start Date]])</f>
        <v>2023</v>
      </c>
      <c r="F3716">
        <f>ROUNDUP(MONTH(Tabela1[[#This Row],[Start Date]])/3,0)</f>
        <v>2</v>
      </c>
      <c r="G3716" t="s">
        <v>8</v>
      </c>
      <c r="H3716">
        <v>15</v>
      </c>
      <c r="I3716" t="s">
        <v>12</v>
      </c>
      <c r="J3716" t="s">
        <v>8</v>
      </c>
      <c r="K3716">
        <v>30</v>
      </c>
      <c r="L3716" t="s">
        <v>8</v>
      </c>
      <c r="M3716">
        <v>20</v>
      </c>
      <c r="N3716">
        <v>2</v>
      </c>
      <c r="O3716" t="str">
        <f>IF(AND(Tabela1[[#This Row],[EA Play Season Pass]]="Yes",Tabela1[[#This Row],[Minecraft Season Pass]]="Yes"),"Yes","No")</f>
        <v>Yes</v>
      </c>
      <c r="P3716" t="str">
        <f>IF(OR(Tabela1[[#This Row],[EA Play Season Pass]]="Yes",Tabela1[[#This Row],[Minecraft Season Pass]]="Yes"),"Yes","No")</f>
        <v>Yes</v>
      </c>
      <c r="Q3716">
        <v>63</v>
      </c>
      <c r="R3716" s="2"/>
    </row>
    <row r="3717" spans="1:18" x14ac:dyDescent="0.25">
      <c r="A3717">
        <v>3716</v>
      </c>
      <c r="B3717" t="s">
        <v>5657</v>
      </c>
      <c r="C3717" t="s">
        <v>10</v>
      </c>
      <c r="D3717" s="50">
        <v>45103</v>
      </c>
      <c r="E3717">
        <f>YEAR(Tabela1[[#This Row],[Start Date]])</f>
        <v>2023</v>
      </c>
      <c r="F3717">
        <f>ROUNDUP(MONTH(Tabela1[[#This Row],[Start Date]])/3,0)</f>
        <v>2</v>
      </c>
      <c r="G3717" t="s">
        <v>11</v>
      </c>
      <c r="H3717">
        <v>5</v>
      </c>
      <c r="I3717" t="s">
        <v>12</v>
      </c>
      <c r="J3717" t="s">
        <v>8</v>
      </c>
      <c r="K3717">
        <v>30</v>
      </c>
      <c r="L3717" t="s">
        <v>8</v>
      </c>
      <c r="M3717">
        <v>20</v>
      </c>
      <c r="N3717">
        <v>2</v>
      </c>
      <c r="O3717" t="str">
        <f>IF(AND(Tabela1[[#This Row],[EA Play Season Pass]]="Yes",Tabela1[[#This Row],[Minecraft Season Pass]]="Yes"),"Yes","No")</f>
        <v>Yes</v>
      </c>
      <c r="P3717" t="str">
        <f>IF(OR(Tabela1[[#This Row],[EA Play Season Pass]]="Yes",Tabela1[[#This Row],[Minecraft Season Pass]]="Yes"),"Yes","No")</f>
        <v>Yes</v>
      </c>
      <c r="Q3717">
        <v>53</v>
      </c>
      <c r="R3717" s="2"/>
    </row>
    <row r="3718" spans="1:18" x14ac:dyDescent="0.25">
      <c r="A3718">
        <v>3717</v>
      </c>
      <c r="B3718" t="s">
        <v>247</v>
      </c>
      <c r="C3718" t="s">
        <v>13</v>
      </c>
      <c r="D3718" s="50">
        <v>45103</v>
      </c>
      <c r="E3718">
        <f>YEAR(Tabela1[[#This Row],[Start Date]])</f>
        <v>2023</v>
      </c>
      <c r="F3718">
        <f>ROUNDUP(MONTH(Tabela1[[#This Row],[Start Date]])/3,0)</f>
        <v>2</v>
      </c>
      <c r="G3718" t="s">
        <v>8</v>
      </c>
      <c r="H3718">
        <v>10</v>
      </c>
      <c r="I3718" t="s">
        <v>14</v>
      </c>
      <c r="J3718" t="s">
        <v>11</v>
      </c>
      <c r="K3718">
        <v>0</v>
      </c>
      <c r="L3718" t="s">
        <v>11</v>
      </c>
      <c r="M3718">
        <v>0</v>
      </c>
      <c r="N3718">
        <v>1</v>
      </c>
      <c r="O3718" t="str">
        <f>IF(AND(Tabela1[[#This Row],[EA Play Season Pass]]="Yes",Tabela1[[#This Row],[Minecraft Season Pass]]="Yes"),"Yes","No")</f>
        <v>No</v>
      </c>
      <c r="P3718" t="str">
        <f>IF(OR(Tabela1[[#This Row],[EA Play Season Pass]]="Yes",Tabela1[[#This Row],[Minecraft Season Pass]]="Yes"),"Yes","No")</f>
        <v>No</v>
      </c>
      <c r="Q3718">
        <v>9</v>
      </c>
      <c r="R3718" s="2"/>
    </row>
    <row r="3719" spans="1:18" x14ac:dyDescent="0.25">
      <c r="A3719">
        <v>3718</v>
      </c>
      <c r="B3719" t="s">
        <v>5658</v>
      </c>
      <c r="C3719" t="s">
        <v>7</v>
      </c>
      <c r="D3719" s="50">
        <v>45103</v>
      </c>
      <c r="E3719">
        <f>YEAR(Tabela1[[#This Row],[Start Date]])</f>
        <v>2023</v>
      </c>
      <c r="F3719">
        <f>ROUNDUP(MONTH(Tabela1[[#This Row],[Start Date]])/3,0)</f>
        <v>2</v>
      </c>
      <c r="G3719" t="s">
        <v>11</v>
      </c>
      <c r="H3719">
        <v>15</v>
      </c>
      <c r="I3719" t="s">
        <v>14</v>
      </c>
      <c r="J3719" t="s">
        <v>8</v>
      </c>
      <c r="K3719">
        <v>30</v>
      </c>
      <c r="L3719" t="s">
        <v>8</v>
      </c>
      <c r="M3719">
        <v>20</v>
      </c>
      <c r="N3719">
        <v>1</v>
      </c>
      <c r="O3719" t="str">
        <f>IF(AND(Tabela1[[#This Row],[EA Play Season Pass]]="Yes",Tabela1[[#This Row],[Minecraft Season Pass]]="Yes"),"Yes","No")</f>
        <v>Yes</v>
      </c>
      <c r="P3719" t="str">
        <f>IF(OR(Tabela1[[#This Row],[EA Play Season Pass]]="Yes",Tabela1[[#This Row],[Minecraft Season Pass]]="Yes"),"Yes","No")</f>
        <v>Yes</v>
      </c>
      <c r="Q3719">
        <v>64</v>
      </c>
      <c r="R3719" s="2"/>
    </row>
    <row r="3720" spans="1:18" x14ac:dyDescent="0.25">
      <c r="A3720">
        <v>3719</v>
      </c>
      <c r="B3720" t="s">
        <v>1834</v>
      </c>
      <c r="C3720" t="s">
        <v>10</v>
      </c>
      <c r="D3720" s="50">
        <v>45103</v>
      </c>
      <c r="E3720">
        <f>YEAR(Tabela1[[#This Row],[Start Date]])</f>
        <v>2023</v>
      </c>
      <c r="F3720">
        <f>ROUNDUP(MONTH(Tabela1[[#This Row],[Start Date]])/3,0)</f>
        <v>2</v>
      </c>
      <c r="G3720" t="s">
        <v>8</v>
      </c>
      <c r="H3720">
        <v>5</v>
      </c>
      <c r="I3720" t="s">
        <v>9</v>
      </c>
      <c r="J3720" t="s">
        <v>8</v>
      </c>
      <c r="K3720">
        <v>30</v>
      </c>
      <c r="L3720" t="s">
        <v>8</v>
      </c>
      <c r="M3720">
        <v>20</v>
      </c>
      <c r="N3720">
        <v>3</v>
      </c>
      <c r="O3720" t="str">
        <f>IF(AND(Tabela1[[#This Row],[EA Play Season Pass]]="Yes",Tabela1[[#This Row],[Minecraft Season Pass]]="Yes"),"Yes","No")</f>
        <v>Yes</v>
      </c>
      <c r="P3720" t="str">
        <f>IF(OR(Tabela1[[#This Row],[EA Play Season Pass]]="Yes",Tabela1[[#This Row],[Minecraft Season Pass]]="Yes"),"Yes","No")</f>
        <v>Yes</v>
      </c>
      <c r="Q3720">
        <v>52</v>
      </c>
      <c r="R3720" s="2"/>
    </row>
    <row r="3721" spans="1:18" x14ac:dyDescent="0.25">
      <c r="A3721">
        <v>3720</v>
      </c>
      <c r="B3721" t="s">
        <v>1864</v>
      </c>
      <c r="C3721" t="s">
        <v>13</v>
      </c>
      <c r="D3721" s="50">
        <v>45103</v>
      </c>
      <c r="E3721">
        <f>YEAR(Tabela1[[#This Row],[Start Date]])</f>
        <v>2023</v>
      </c>
      <c r="F3721">
        <f>ROUNDUP(MONTH(Tabela1[[#This Row],[Start Date]])/3,0)</f>
        <v>2</v>
      </c>
      <c r="G3721" t="s">
        <v>11</v>
      </c>
      <c r="H3721">
        <v>10</v>
      </c>
      <c r="I3721" t="s">
        <v>9</v>
      </c>
      <c r="J3721" t="s">
        <v>11</v>
      </c>
      <c r="K3721">
        <v>0</v>
      </c>
      <c r="L3721" t="s">
        <v>8</v>
      </c>
      <c r="M3721">
        <v>20</v>
      </c>
      <c r="N3721">
        <v>2</v>
      </c>
      <c r="O3721" t="str">
        <f>IF(AND(Tabela1[[#This Row],[EA Play Season Pass]]="Yes",Tabela1[[#This Row],[Minecraft Season Pass]]="Yes"),"Yes","No")</f>
        <v>No</v>
      </c>
      <c r="P3721" t="str">
        <f>IF(OR(Tabela1[[#This Row],[EA Play Season Pass]]="Yes",Tabela1[[#This Row],[Minecraft Season Pass]]="Yes"),"Yes","No")</f>
        <v>Yes</v>
      </c>
      <c r="Q3721">
        <v>28</v>
      </c>
      <c r="R3721" s="2"/>
    </row>
    <row r="3722" spans="1:18" x14ac:dyDescent="0.25">
      <c r="A3722">
        <v>3721</v>
      </c>
      <c r="B3722" t="s">
        <v>1482</v>
      </c>
      <c r="C3722" t="s">
        <v>7</v>
      </c>
      <c r="D3722" s="50">
        <v>45103</v>
      </c>
      <c r="E3722">
        <f>YEAR(Tabela1[[#This Row],[Start Date]])</f>
        <v>2023</v>
      </c>
      <c r="F3722">
        <f>ROUNDUP(MONTH(Tabela1[[#This Row],[Start Date]])/3,0)</f>
        <v>2</v>
      </c>
      <c r="G3722" t="s">
        <v>11</v>
      </c>
      <c r="H3722">
        <v>15</v>
      </c>
      <c r="I3722" t="s">
        <v>14</v>
      </c>
      <c r="J3722" t="s">
        <v>11</v>
      </c>
      <c r="K3722">
        <v>0</v>
      </c>
      <c r="L3722" t="s">
        <v>11</v>
      </c>
      <c r="M3722">
        <v>0</v>
      </c>
      <c r="N3722">
        <v>1</v>
      </c>
      <c r="O3722" t="str">
        <f>IF(AND(Tabela1[[#This Row],[EA Play Season Pass]]="Yes",Tabela1[[#This Row],[Minecraft Season Pass]]="Yes"),"Yes","No")</f>
        <v>No</v>
      </c>
      <c r="P3722" t="str">
        <f>IF(OR(Tabela1[[#This Row],[EA Play Season Pass]]="Yes",Tabela1[[#This Row],[Minecraft Season Pass]]="Yes"),"Yes","No")</f>
        <v>No</v>
      </c>
      <c r="Q3722">
        <v>14</v>
      </c>
      <c r="R3722" s="2"/>
    </row>
    <row r="3723" spans="1:18" x14ac:dyDescent="0.25">
      <c r="A3723">
        <v>3722</v>
      </c>
      <c r="B3723" t="s">
        <v>3477</v>
      </c>
      <c r="C3723" t="s">
        <v>13</v>
      </c>
      <c r="D3723" s="50">
        <v>45104</v>
      </c>
      <c r="E3723">
        <f>YEAR(Tabela1[[#This Row],[Start Date]])</f>
        <v>2023</v>
      </c>
      <c r="F3723">
        <f>ROUNDUP(MONTH(Tabela1[[#This Row],[Start Date]])/3,0)</f>
        <v>2</v>
      </c>
      <c r="G3723" t="s">
        <v>11</v>
      </c>
      <c r="H3723">
        <v>10</v>
      </c>
      <c r="I3723" t="s">
        <v>12</v>
      </c>
      <c r="J3723" t="s">
        <v>11</v>
      </c>
      <c r="K3723">
        <v>0</v>
      </c>
      <c r="L3723" t="s">
        <v>8</v>
      </c>
      <c r="M3723">
        <v>20</v>
      </c>
      <c r="N3723">
        <v>1</v>
      </c>
      <c r="O3723" t="str">
        <f>IF(AND(Tabela1[[#This Row],[EA Play Season Pass]]="Yes",Tabela1[[#This Row],[Minecraft Season Pass]]="Yes"),"Yes","No")</f>
        <v>No</v>
      </c>
      <c r="P3723" t="str">
        <f>IF(OR(Tabela1[[#This Row],[EA Play Season Pass]]="Yes",Tabela1[[#This Row],[Minecraft Season Pass]]="Yes"),"Yes","No")</f>
        <v>Yes</v>
      </c>
      <c r="Q3723">
        <v>29</v>
      </c>
      <c r="R3723" s="2"/>
    </row>
    <row r="3724" spans="1:18" x14ac:dyDescent="0.25">
      <c r="A3724">
        <v>3723</v>
      </c>
      <c r="B3724" t="s">
        <v>2894</v>
      </c>
      <c r="C3724" t="s">
        <v>7</v>
      </c>
      <c r="D3724" s="50">
        <v>45104</v>
      </c>
      <c r="E3724">
        <f>YEAR(Tabela1[[#This Row],[Start Date]])</f>
        <v>2023</v>
      </c>
      <c r="F3724">
        <f>ROUNDUP(MONTH(Tabela1[[#This Row],[Start Date]])/3,0)</f>
        <v>2</v>
      </c>
      <c r="G3724" t="s">
        <v>11</v>
      </c>
      <c r="H3724">
        <v>15</v>
      </c>
      <c r="I3724" t="s">
        <v>12</v>
      </c>
      <c r="J3724" t="s">
        <v>8</v>
      </c>
      <c r="K3724">
        <v>30</v>
      </c>
      <c r="L3724" t="s">
        <v>8</v>
      </c>
      <c r="M3724">
        <v>20</v>
      </c>
      <c r="N3724">
        <v>1</v>
      </c>
      <c r="O3724" t="str">
        <f>IF(AND(Tabela1[[#This Row],[EA Play Season Pass]]="Yes",Tabela1[[#This Row],[Minecraft Season Pass]]="Yes"),"Yes","No")</f>
        <v>Yes</v>
      </c>
      <c r="P3724" t="str">
        <f>IF(OR(Tabela1[[#This Row],[EA Play Season Pass]]="Yes",Tabela1[[#This Row],[Minecraft Season Pass]]="Yes"),"Yes","No")</f>
        <v>Yes</v>
      </c>
      <c r="Q3724">
        <v>64</v>
      </c>
      <c r="R3724" s="2"/>
    </row>
    <row r="3725" spans="1:18" x14ac:dyDescent="0.25">
      <c r="A3725">
        <v>3724</v>
      </c>
      <c r="B3725" t="s">
        <v>5659</v>
      </c>
      <c r="C3725" t="s">
        <v>13</v>
      </c>
      <c r="D3725" s="50">
        <v>45104</v>
      </c>
      <c r="E3725">
        <f>YEAR(Tabela1[[#This Row],[Start Date]])</f>
        <v>2023</v>
      </c>
      <c r="F3725">
        <f>ROUNDUP(MONTH(Tabela1[[#This Row],[Start Date]])/3,0)</f>
        <v>2</v>
      </c>
      <c r="G3725" t="s">
        <v>8</v>
      </c>
      <c r="H3725">
        <v>10</v>
      </c>
      <c r="I3725" t="s">
        <v>9</v>
      </c>
      <c r="J3725" t="s">
        <v>11</v>
      </c>
      <c r="K3725">
        <v>0</v>
      </c>
      <c r="L3725" t="s">
        <v>11</v>
      </c>
      <c r="M3725">
        <v>0</v>
      </c>
      <c r="N3725">
        <v>1</v>
      </c>
      <c r="O3725" t="str">
        <f>IF(AND(Tabela1[[#This Row],[EA Play Season Pass]]="Yes",Tabela1[[#This Row],[Minecraft Season Pass]]="Yes"),"Yes","No")</f>
        <v>No</v>
      </c>
      <c r="P3725" t="str">
        <f>IF(OR(Tabela1[[#This Row],[EA Play Season Pass]]="Yes",Tabela1[[#This Row],[Minecraft Season Pass]]="Yes"),"Yes","No")</f>
        <v>No</v>
      </c>
      <c r="Q3725">
        <v>9</v>
      </c>
      <c r="R3725" s="2"/>
    </row>
    <row r="3726" spans="1:18" x14ac:dyDescent="0.25">
      <c r="A3726">
        <v>3725</v>
      </c>
      <c r="B3726" t="s">
        <v>5660</v>
      </c>
      <c r="C3726" t="s">
        <v>7</v>
      </c>
      <c r="D3726" s="50">
        <v>45104</v>
      </c>
      <c r="E3726">
        <f>YEAR(Tabela1[[#This Row],[Start Date]])</f>
        <v>2023</v>
      </c>
      <c r="F3726">
        <f>ROUNDUP(MONTH(Tabela1[[#This Row],[Start Date]])/3,0)</f>
        <v>2</v>
      </c>
      <c r="G3726" t="s">
        <v>11</v>
      </c>
      <c r="H3726">
        <v>15</v>
      </c>
      <c r="I3726" t="s">
        <v>14</v>
      </c>
      <c r="J3726" t="s">
        <v>11</v>
      </c>
      <c r="K3726">
        <v>0</v>
      </c>
      <c r="L3726" t="s">
        <v>8</v>
      </c>
      <c r="M3726">
        <v>20</v>
      </c>
      <c r="N3726">
        <v>3</v>
      </c>
      <c r="O3726" t="str">
        <f>IF(AND(Tabela1[[#This Row],[EA Play Season Pass]]="Yes",Tabela1[[#This Row],[Minecraft Season Pass]]="Yes"),"Yes","No")</f>
        <v>No</v>
      </c>
      <c r="P3726" t="str">
        <f>IF(OR(Tabela1[[#This Row],[EA Play Season Pass]]="Yes",Tabela1[[#This Row],[Minecraft Season Pass]]="Yes"),"Yes","No")</f>
        <v>Yes</v>
      </c>
      <c r="Q3726">
        <v>32</v>
      </c>
      <c r="R3726" s="2"/>
    </row>
    <row r="3727" spans="1:18" x14ac:dyDescent="0.25">
      <c r="A3727">
        <v>3726</v>
      </c>
      <c r="B3727" t="s">
        <v>5661</v>
      </c>
      <c r="C3727" t="s">
        <v>13</v>
      </c>
      <c r="D3727" s="50">
        <v>45104</v>
      </c>
      <c r="E3727">
        <f>YEAR(Tabela1[[#This Row],[Start Date]])</f>
        <v>2023</v>
      </c>
      <c r="F3727">
        <f>ROUNDUP(MONTH(Tabela1[[#This Row],[Start Date]])/3,0)</f>
        <v>2</v>
      </c>
      <c r="G3727" t="s">
        <v>11</v>
      </c>
      <c r="H3727">
        <v>10</v>
      </c>
      <c r="I3727" t="s">
        <v>12</v>
      </c>
      <c r="J3727" t="s">
        <v>11</v>
      </c>
      <c r="K3727">
        <v>0</v>
      </c>
      <c r="L3727" t="s">
        <v>11</v>
      </c>
      <c r="M3727">
        <v>0</v>
      </c>
      <c r="N3727">
        <v>3</v>
      </c>
      <c r="O3727" t="str">
        <f>IF(AND(Tabela1[[#This Row],[EA Play Season Pass]]="Yes",Tabela1[[#This Row],[Minecraft Season Pass]]="Yes"),"Yes","No")</f>
        <v>No</v>
      </c>
      <c r="P3727" t="str">
        <f>IF(OR(Tabela1[[#This Row],[EA Play Season Pass]]="Yes",Tabela1[[#This Row],[Minecraft Season Pass]]="Yes"),"Yes","No")</f>
        <v>No</v>
      </c>
      <c r="Q3727">
        <v>7</v>
      </c>
      <c r="R3727" s="2"/>
    </row>
    <row r="3728" spans="1:18" x14ac:dyDescent="0.25">
      <c r="A3728">
        <v>3727</v>
      </c>
      <c r="B3728" t="s">
        <v>5662</v>
      </c>
      <c r="C3728" t="s">
        <v>13</v>
      </c>
      <c r="D3728" s="50">
        <v>45104</v>
      </c>
      <c r="E3728">
        <f>YEAR(Tabela1[[#This Row],[Start Date]])</f>
        <v>2023</v>
      </c>
      <c r="F3728">
        <f>ROUNDUP(MONTH(Tabela1[[#This Row],[Start Date]])/3,0)</f>
        <v>2</v>
      </c>
      <c r="G3728" t="s">
        <v>8</v>
      </c>
      <c r="H3728">
        <v>10</v>
      </c>
      <c r="I3728" t="s">
        <v>14</v>
      </c>
      <c r="J3728" t="s">
        <v>8</v>
      </c>
      <c r="K3728">
        <v>30</v>
      </c>
      <c r="L3728" t="s">
        <v>8</v>
      </c>
      <c r="M3728">
        <v>20</v>
      </c>
      <c r="N3728">
        <v>3</v>
      </c>
      <c r="O3728" t="str">
        <f>IF(AND(Tabela1[[#This Row],[EA Play Season Pass]]="Yes",Tabela1[[#This Row],[Minecraft Season Pass]]="Yes"),"Yes","No")</f>
        <v>Yes</v>
      </c>
      <c r="P3728" t="str">
        <f>IF(OR(Tabela1[[#This Row],[EA Play Season Pass]]="Yes",Tabela1[[#This Row],[Minecraft Season Pass]]="Yes"),"Yes","No")</f>
        <v>Yes</v>
      </c>
      <c r="Q3728">
        <v>57</v>
      </c>
      <c r="R3728" s="2"/>
    </row>
    <row r="3729" spans="1:18" x14ac:dyDescent="0.25">
      <c r="A3729">
        <v>3728</v>
      </c>
      <c r="B3729" t="s">
        <v>2703</v>
      </c>
      <c r="C3729" t="s">
        <v>10</v>
      </c>
      <c r="D3729" s="50">
        <v>45104</v>
      </c>
      <c r="E3729">
        <f>YEAR(Tabela1[[#This Row],[Start Date]])</f>
        <v>2023</v>
      </c>
      <c r="F3729">
        <f>ROUNDUP(MONTH(Tabela1[[#This Row],[Start Date]])/3,0)</f>
        <v>2</v>
      </c>
      <c r="G3729" t="s">
        <v>8</v>
      </c>
      <c r="H3729">
        <v>5</v>
      </c>
      <c r="I3729" t="s">
        <v>9</v>
      </c>
      <c r="J3729" t="s">
        <v>11</v>
      </c>
      <c r="K3729">
        <v>0</v>
      </c>
      <c r="L3729" t="s">
        <v>11</v>
      </c>
      <c r="M3729">
        <v>0</v>
      </c>
      <c r="N3729">
        <v>2</v>
      </c>
      <c r="O3729" t="str">
        <f>IF(AND(Tabela1[[#This Row],[EA Play Season Pass]]="Yes",Tabela1[[#This Row],[Minecraft Season Pass]]="Yes"),"Yes","No")</f>
        <v>No</v>
      </c>
      <c r="P3729" t="str">
        <f>IF(OR(Tabela1[[#This Row],[EA Play Season Pass]]="Yes",Tabela1[[#This Row],[Minecraft Season Pass]]="Yes"),"Yes","No")</f>
        <v>No</v>
      </c>
      <c r="Q3729">
        <v>3</v>
      </c>
      <c r="R3729" s="2"/>
    </row>
    <row r="3730" spans="1:18" x14ac:dyDescent="0.25">
      <c r="A3730">
        <v>3729</v>
      </c>
      <c r="B3730" t="s">
        <v>2700</v>
      </c>
      <c r="C3730" t="s">
        <v>10</v>
      </c>
      <c r="D3730" s="50">
        <v>45105</v>
      </c>
      <c r="E3730">
        <f>YEAR(Tabela1[[#This Row],[Start Date]])</f>
        <v>2023</v>
      </c>
      <c r="F3730">
        <f>ROUNDUP(MONTH(Tabela1[[#This Row],[Start Date]])/3,0)</f>
        <v>2</v>
      </c>
      <c r="G3730" t="s">
        <v>11</v>
      </c>
      <c r="H3730">
        <v>5</v>
      </c>
      <c r="I3730" t="s">
        <v>9</v>
      </c>
      <c r="J3730" t="s">
        <v>8</v>
      </c>
      <c r="K3730">
        <v>30</v>
      </c>
      <c r="L3730" t="s">
        <v>8</v>
      </c>
      <c r="M3730">
        <v>20</v>
      </c>
      <c r="N3730">
        <v>3</v>
      </c>
      <c r="O3730" t="str">
        <f>IF(AND(Tabela1[[#This Row],[EA Play Season Pass]]="Yes",Tabela1[[#This Row],[Minecraft Season Pass]]="Yes"),"Yes","No")</f>
        <v>Yes</v>
      </c>
      <c r="P3730" t="str">
        <f>IF(OR(Tabela1[[#This Row],[EA Play Season Pass]]="Yes",Tabela1[[#This Row],[Minecraft Season Pass]]="Yes"),"Yes","No")</f>
        <v>Yes</v>
      </c>
      <c r="Q3730">
        <v>52</v>
      </c>
      <c r="R3730" s="2"/>
    </row>
    <row r="3731" spans="1:18" x14ac:dyDescent="0.25">
      <c r="A3731">
        <v>3730</v>
      </c>
      <c r="B3731" t="s">
        <v>5504</v>
      </c>
      <c r="C3731" t="s">
        <v>7</v>
      </c>
      <c r="D3731" s="50">
        <v>45105</v>
      </c>
      <c r="E3731">
        <f>YEAR(Tabela1[[#This Row],[Start Date]])</f>
        <v>2023</v>
      </c>
      <c r="F3731">
        <f>ROUNDUP(MONTH(Tabela1[[#This Row],[Start Date]])/3,0)</f>
        <v>2</v>
      </c>
      <c r="G3731" t="s">
        <v>8</v>
      </c>
      <c r="H3731">
        <v>15</v>
      </c>
      <c r="I3731" t="s">
        <v>12</v>
      </c>
      <c r="J3731" t="s">
        <v>11</v>
      </c>
      <c r="K3731">
        <v>0</v>
      </c>
      <c r="L3731" t="s">
        <v>11</v>
      </c>
      <c r="M3731">
        <v>0</v>
      </c>
      <c r="N3731">
        <v>2</v>
      </c>
      <c r="O3731" t="str">
        <f>IF(AND(Tabela1[[#This Row],[EA Play Season Pass]]="Yes",Tabela1[[#This Row],[Minecraft Season Pass]]="Yes"),"Yes","No")</f>
        <v>No</v>
      </c>
      <c r="P3731" t="str">
        <f>IF(OR(Tabela1[[#This Row],[EA Play Season Pass]]="Yes",Tabela1[[#This Row],[Minecraft Season Pass]]="Yes"),"Yes","No")</f>
        <v>No</v>
      </c>
      <c r="Q3731">
        <v>13</v>
      </c>
      <c r="R3731" s="2"/>
    </row>
    <row r="3732" spans="1:18" x14ac:dyDescent="0.25">
      <c r="A3732">
        <v>3731</v>
      </c>
      <c r="B3732" t="s">
        <v>5663</v>
      </c>
      <c r="C3732" t="s">
        <v>13</v>
      </c>
      <c r="D3732" s="50">
        <v>45106</v>
      </c>
      <c r="E3732">
        <f>YEAR(Tabela1[[#This Row],[Start Date]])</f>
        <v>2023</v>
      </c>
      <c r="F3732">
        <f>ROUNDUP(MONTH(Tabela1[[#This Row],[Start Date]])/3,0)</f>
        <v>2</v>
      </c>
      <c r="G3732" t="s">
        <v>11</v>
      </c>
      <c r="H3732">
        <v>10</v>
      </c>
      <c r="I3732" t="s">
        <v>14</v>
      </c>
      <c r="J3732" t="s">
        <v>11</v>
      </c>
      <c r="K3732">
        <v>0</v>
      </c>
      <c r="L3732" t="s">
        <v>11</v>
      </c>
      <c r="M3732">
        <v>0</v>
      </c>
      <c r="N3732">
        <v>1</v>
      </c>
      <c r="O3732" t="str">
        <f>IF(AND(Tabela1[[#This Row],[EA Play Season Pass]]="Yes",Tabela1[[#This Row],[Minecraft Season Pass]]="Yes"),"Yes","No")</f>
        <v>No</v>
      </c>
      <c r="P3732" t="str">
        <f>IF(OR(Tabela1[[#This Row],[EA Play Season Pass]]="Yes",Tabela1[[#This Row],[Minecraft Season Pass]]="Yes"),"Yes","No")</f>
        <v>No</v>
      </c>
      <c r="Q3732">
        <v>9</v>
      </c>
      <c r="R3732" s="2"/>
    </row>
    <row r="3733" spans="1:18" x14ac:dyDescent="0.25">
      <c r="A3733">
        <v>3732</v>
      </c>
      <c r="B3733" t="s">
        <v>5664</v>
      </c>
      <c r="C3733" t="s">
        <v>10</v>
      </c>
      <c r="D3733" s="50">
        <v>45106</v>
      </c>
      <c r="E3733">
        <f>YEAR(Tabela1[[#This Row],[Start Date]])</f>
        <v>2023</v>
      </c>
      <c r="F3733">
        <f>ROUNDUP(MONTH(Tabela1[[#This Row],[Start Date]])/3,0)</f>
        <v>2</v>
      </c>
      <c r="G3733" t="s">
        <v>11</v>
      </c>
      <c r="H3733">
        <v>5</v>
      </c>
      <c r="I3733" t="s">
        <v>14</v>
      </c>
      <c r="J3733" t="s">
        <v>8</v>
      </c>
      <c r="K3733">
        <v>30</v>
      </c>
      <c r="L3733" t="s">
        <v>8</v>
      </c>
      <c r="M3733">
        <v>20</v>
      </c>
      <c r="N3733">
        <v>1</v>
      </c>
      <c r="O3733" t="str">
        <f>IF(AND(Tabela1[[#This Row],[EA Play Season Pass]]="Yes",Tabela1[[#This Row],[Minecraft Season Pass]]="Yes"),"Yes","No")</f>
        <v>Yes</v>
      </c>
      <c r="P3733" t="str">
        <f>IF(OR(Tabela1[[#This Row],[EA Play Season Pass]]="Yes",Tabela1[[#This Row],[Minecraft Season Pass]]="Yes"),"Yes","No")</f>
        <v>Yes</v>
      </c>
      <c r="Q3733">
        <v>54</v>
      </c>
      <c r="R3733" s="2"/>
    </row>
    <row r="3734" spans="1:18" x14ac:dyDescent="0.25">
      <c r="A3734">
        <v>3733</v>
      </c>
      <c r="B3734" t="s">
        <v>5665</v>
      </c>
      <c r="C3734" t="s">
        <v>10</v>
      </c>
      <c r="D3734" s="50">
        <v>45106</v>
      </c>
      <c r="E3734">
        <f>YEAR(Tabela1[[#This Row],[Start Date]])</f>
        <v>2023</v>
      </c>
      <c r="F3734">
        <f>ROUNDUP(MONTH(Tabela1[[#This Row],[Start Date]])/3,0)</f>
        <v>2</v>
      </c>
      <c r="G3734" t="s">
        <v>8</v>
      </c>
      <c r="H3734">
        <v>5</v>
      </c>
      <c r="I3734" t="s">
        <v>9</v>
      </c>
      <c r="J3734" t="s">
        <v>8</v>
      </c>
      <c r="K3734">
        <v>30</v>
      </c>
      <c r="L3734" t="s">
        <v>8</v>
      </c>
      <c r="M3734">
        <v>20</v>
      </c>
      <c r="N3734">
        <v>1</v>
      </c>
      <c r="O3734" t="str">
        <f>IF(AND(Tabela1[[#This Row],[EA Play Season Pass]]="Yes",Tabela1[[#This Row],[Minecraft Season Pass]]="Yes"),"Yes","No")</f>
        <v>Yes</v>
      </c>
      <c r="P3734" t="str">
        <f>IF(OR(Tabela1[[#This Row],[EA Play Season Pass]]="Yes",Tabela1[[#This Row],[Minecraft Season Pass]]="Yes"),"Yes","No")</f>
        <v>Yes</v>
      </c>
      <c r="Q3734">
        <v>54</v>
      </c>
      <c r="R3734" s="2"/>
    </row>
    <row r="3735" spans="1:18" x14ac:dyDescent="0.25">
      <c r="A3735">
        <v>3734</v>
      </c>
      <c r="B3735" t="s">
        <v>5666</v>
      </c>
      <c r="C3735" t="s">
        <v>10</v>
      </c>
      <c r="D3735" s="50">
        <v>45106</v>
      </c>
      <c r="E3735">
        <f>YEAR(Tabela1[[#This Row],[Start Date]])</f>
        <v>2023</v>
      </c>
      <c r="F3735">
        <f>ROUNDUP(MONTH(Tabela1[[#This Row],[Start Date]])/3,0)</f>
        <v>2</v>
      </c>
      <c r="G3735" t="s">
        <v>8</v>
      </c>
      <c r="H3735">
        <v>5</v>
      </c>
      <c r="I3735" t="s">
        <v>9</v>
      </c>
      <c r="J3735" t="s">
        <v>8</v>
      </c>
      <c r="K3735">
        <v>30</v>
      </c>
      <c r="L3735" t="s">
        <v>11</v>
      </c>
      <c r="M3735">
        <v>0</v>
      </c>
      <c r="N3735">
        <v>1</v>
      </c>
      <c r="O3735" t="str">
        <f>IF(AND(Tabela1[[#This Row],[EA Play Season Pass]]="Yes",Tabela1[[#This Row],[Minecraft Season Pass]]="Yes"),"Yes","No")</f>
        <v>No</v>
      </c>
      <c r="P3735" t="str">
        <f>IF(OR(Tabela1[[#This Row],[EA Play Season Pass]]="Yes",Tabela1[[#This Row],[Minecraft Season Pass]]="Yes"),"Yes","No")</f>
        <v>Yes</v>
      </c>
      <c r="Q3735">
        <v>34</v>
      </c>
      <c r="R3735" s="2"/>
    </row>
    <row r="3736" spans="1:18" x14ac:dyDescent="0.25">
      <c r="A3736">
        <v>3735</v>
      </c>
      <c r="B3736" t="s">
        <v>5667</v>
      </c>
      <c r="C3736" t="s">
        <v>7</v>
      </c>
      <c r="D3736" s="50">
        <v>45106</v>
      </c>
      <c r="E3736">
        <f>YEAR(Tabela1[[#This Row],[Start Date]])</f>
        <v>2023</v>
      </c>
      <c r="F3736">
        <f>ROUNDUP(MONTH(Tabela1[[#This Row],[Start Date]])/3,0)</f>
        <v>2</v>
      </c>
      <c r="G3736" t="s">
        <v>8</v>
      </c>
      <c r="H3736">
        <v>15</v>
      </c>
      <c r="I3736" t="s">
        <v>9</v>
      </c>
      <c r="J3736" t="s">
        <v>11</v>
      </c>
      <c r="K3736">
        <v>0</v>
      </c>
      <c r="L3736" t="s">
        <v>8</v>
      </c>
      <c r="M3736">
        <v>20</v>
      </c>
      <c r="N3736">
        <v>1</v>
      </c>
      <c r="O3736" t="str">
        <f>IF(AND(Tabela1[[#This Row],[EA Play Season Pass]]="Yes",Tabela1[[#This Row],[Minecraft Season Pass]]="Yes"),"Yes","No")</f>
        <v>No</v>
      </c>
      <c r="P3736" t="str">
        <f>IF(OR(Tabela1[[#This Row],[EA Play Season Pass]]="Yes",Tabela1[[#This Row],[Minecraft Season Pass]]="Yes"),"Yes","No")</f>
        <v>Yes</v>
      </c>
      <c r="Q3736">
        <v>34</v>
      </c>
      <c r="R3736" s="2"/>
    </row>
    <row r="3737" spans="1:18" x14ac:dyDescent="0.25">
      <c r="A3737">
        <v>3736</v>
      </c>
      <c r="B3737" t="s">
        <v>5668</v>
      </c>
      <c r="C3737" t="s">
        <v>7</v>
      </c>
      <c r="D3737" s="50">
        <v>45106</v>
      </c>
      <c r="E3737">
        <f>YEAR(Tabela1[[#This Row],[Start Date]])</f>
        <v>2023</v>
      </c>
      <c r="F3737">
        <f>ROUNDUP(MONTH(Tabela1[[#This Row],[Start Date]])/3,0)</f>
        <v>2</v>
      </c>
      <c r="G3737" t="s">
        <v>11</v>
      </c>
      <c r="H3737">
        <v>15</v>
      </c>
      <c r="I3737" t="s">
        <v>14</v>
      </c>
      <c r="J3737" t="s">
        <v>11</v>
      </c>
      <c r="K3737">
        <v>0</v>
      </c>
      <c r="L3737" t="s">
        <v>11</v>
      </c>
      <c r="M3737">
        <v>0</v>
      </c>
      <c r="N3737">
        <v>1</v>
      </c>
      <c r="O3737" t="str">
        <f>IF(AND(Tabela1[[#This Row],[EA Play Season Pass]]="Yes",Tabela1[[#This Row],[Minecraft Season Pass]]="Yes"),"Yes","No")</f>
        <v>No</v>
      </c>
      <c r="P3737" t="str">
        <f>IF(OR(Tabela1[[#This Row],[EA Play Season Pass]]="Yes",Tabela1[[#This Row],[Minecraft Season Pass]]="Yes"),"Yes","No")</f>
        <v>No</v>
      </c>
      <c r="Q3737">
        <v>14</v>
      </c>
      <c r="R3737" s="2"/>
    </row>
    <row r="3738" spans="1:18" x14ac:dyDescent="0.25">
      <c r="A3738">
        <v>3737</v>
      </c>
      <c r="B3738" t="s">
        <v>5669</v>
      </c>
      <c r="C3738" t="s">
        <v>7</v>
      </c>
      <c r="D3738" s="50">
        <v>45106</v>
      </c>
      <c r="E3738">
        <f>YEAR(Tabela1[[#This Row],[Start Date]])</f>
        <v>2023</v>
      </c>
      <c r="F3738">
        <f>ROUNDUP(MONTH(Tabela1[[#This Row],[Start Date]])/3,0)</f>
        <v>2</v>
      </c>
      <c r="G3738" t="s">
        <v>8</v>
      </c>
      <c r="H3738">
        <v>15</v>
      </c>
      <c r="I3738" t="s">
        <v>9</v>
      </c>
      <c r="J3738" t="s">
        <v>8</v>
      </c>
      <c r="K3738">
        <v>30</v>
      </c>
      <c r="L3738" t="s">
        <v>11</v>
      </c>
      <c r="M3738">
        <v>0</v>
      </c>
      <c r="N3738">
        <v>3</v>
      </c>
      <c r="O3738" t="str">
        <f>IF(AND(Tabela1[[#This Row],[EA Play Season Pass]]="Yes",Tabela1[[#This Row],[Minecraft Season Pass]]="Yes"),"Yes","No")</f>
        <v>No</v>
      </c>
      <c r="P3738" t="str">
        <f>IF(OR(Tabela1[[#This Row],[EA Play Season Pass]]="Yes",Tabela1[[#This Row],[Minecraft Season Pass]]="Yes"),"Yes","No")</f>
        <v>Yes</v>
      </c>
      <c r="Q3738">
        <v>42</v>
      </c>
      <c r="R3738" s="2"/>
    </row>
    <row r="3739" spans="1:18" x14ac:dyDescent="0.25">
      <c r="A3739">
        <v>3738</v>
      </c>
      <c r="B3739" t="s">
        <v>5670</v>
      </c>
      <c r="C3739" t="s">
        <v>10</v>
      </c>
      <c r="D3739" s="50">
        <v>45107</v>
      </c>
      <c r="E3739">
        <f>YEAR(Tabela1[[#This Row],[Start Date]])</f>
        <v>2023</v>
      </c>
      <c r="F3739">
        <f>ROUNDUP(MONTH(Tabela1[[#This Row],[Start Date]])/3,0)</f>
        <v>2</v>
      </c>
      <c r="G3739" t="s">
        <v>11</v>
      </c>
      <c r="H3739">
        <v>5</v>
      </c>
      <c r="I3739" t="s">
        <v>14</v>
      </c>
      <c r="J3739" t="s">
        <v>8</v>
      </c>
      <c r="K3739">
        <v>30</v>
      </c>
      <c r="L3739" t="s">
        <v>11</v>
      </c>
      <c r="M3739">
        <v>0</v>
      </c>
      <c r="N3739">
        <v>3</v>
      </c>
      <c r="O3739" t="str">
        <f>IF(AND(Tabela1[[#This Row],[EA Play Season Pass]]="Yes",Tabela1[[#This Row],[Minecraft Season Pass]]="Yes"),"Yes","No")</f>
        <v>No</v>
      </c>
      <c r="P3739" t="str">
        <f>IF(OR(Tabela1[[#This Row],[EA Play Season Pass]]="Yes",Tabela1[[#This Row],[Minecraft Season Pass]]="Yes"),"Yes","No")</f>
        <v>Yes</v>
      </c>
      <c r="Q3739">
        <v>32</v>
      </c>
      <c r="R3739" s="2"/>
    </row>
    <row r="3740" spans="1:18" x14ac:dyDescent="0.25">
      <c r="A3740">
        <v>3739</v>
      </c>
      <c r="B3740" t="s">
        <v>5671</v>
      </c>
      <c r="C3740" t="s">
        <v>7</v>
      </c>
      <c r="D3740" s="50">
        <v>45107</v>
      </c>
      <c r="E3740">
        <f>YEAR(Tabela1[[#This Row],[Start Date]])</f>
        <v>2023</v>
      </c>
      <c r="F3740">
        <f>ROUNDUP(MONTH(Tabela1[[#This Row],[Start Date]])/3,0)</f>
        <v>2</v>
      </c>
      <c r="G3740" t="s">
        <v>8</v>
      </c>
      <c r="H3740">
        <v>15</v>
      </c>
      <c r="I3740" t="s">
        <v>9</v>
      </c>
      <c r="J3740" t="s">
        <v>8</v>
      </c>
      <c r="K3740">
        <v>30</v>
      </c>
      <c r="L3740" t="s">
        <v>11</v>
      </c>
      <c r="M3740">
        <v>0</v>
      </c>
      <c r="N3740">
        <v>2</v>
      </c>
      <c r="O3740" t="str">
        <f>IF(AND(Tabela1[[#This Row],[EA Play Season Pass]]="Yes",Tabela1[[#This Row],[Minecraft Season Pass]]="Yes"),"Yes","No")</f>
        <v>No</v>
      </c>
      <c r="P3740" t="str">
        <f>IF(OR(Tabela1[[#This Row],[EA Play Season Pass]]="Yes",Tabela1[[#This Row],[Minecraft Season Pass]]="Yes"),"Yes","No")</f>
        <v>Yes</v>
      </c>
      <c r="Q3740">
        <v>43</v>
      </c>
      <c r="R3740" s="2"/>
    </row>
    <row r="3741" spans="1:18" x14ac:dyDescent="0.25">
      <c r="A3741">
        <v>3740</v>
      </c>
      <c r="B3741" t="s">
        <v>5672</v>
      </c>
      <c r="C3741" t="s">
        <v>13</v>
      </c>
      <c r="D3741" s="50">
        <v>45107</v>
      </c>
      <c r="E3741">
        <f>YEAR(Tabela1[[#This Row],[Start Date]])</f>
        <v>2023</v>
      </c>
      <c r="F3741">
        <f>ROUNDUP(MONTH(Tabela1[[#This Row],[Start Date]])/3,0)</f>
        <v>2</v>
      </c>
      <c r="G3741" t="s">
        <v>8</v>
      </c>
      <c r="H3741">
        <v>10</v>
      </c>
      <c r="I3741" t="s">
        <v>12</v>
      </c>
      <c r="J3741" t="s">
        <v>11</v>
      </c>
      <c r="K3741">
        <v>0</v>
      </c>
      <c r="L3741" t="s">
        <v>11</v>
      </c>
      <c r="M3741">
        <v>0</v>
      </c>
      <c r="N3741">
        <v>2</v>
      </c>
      <c r="O3741" t="str">
        <f>IF(AND(Tabela1[[#This Row],[EA Play Season Pass]]="Yes",Tabela1[[#This Row],[Minecraft Season Pass]]="Yes"),"Yes","No")</f>
        <v>No</v>
      </c>
      <c r="P3741" t="str">
        <f>IF(OR(Tabela1[[#This Row],[EA Play Season Pass]]="Yes",Tabela1[[#This Row],[Minecraft Season Pass]]="Yes"),"Yes","No")</f>
        <v>No</v>
      </c>
      <c r="Q3741">
        <v>8</v>
      </c>
      <c r="R3741" s="2"/>
    </row>
    <row r="3742" spans="1:18" x14ac:dyDescent="0.25">
      <c r="A3742">
        <v>3741</v>
      </c>
      <c r="B3742" t="s">
        <v>2843</v>
      </c>
      <c r="C3742" t="s">
        <v>7</v>
      </c>
      <c r="D3742" s="50">
        <v>45107</v>
      </c>
      <c r="E3742">
        <f>YEAR(Tabela1[[#This Row],[Start Date]])</f>
        <v>2023</v>
      </c>
      <c r="F3742">
        <f>ROUNDUP(MONTH(Tabela1[[#This Row],[Start Date]])/3,0)</f>
        <v>2</v>
      </c>
      <c r="G3742" t="s">
        <v>11</v>
      </c>
      <c r="H3742">
        <v>15</v>
      </c>
      <c r="I3742" t="s">
        <v>14</v>
      </c>
      <c r="J3742" t="s">
        <v>11</v>
      </c>
      <c r="K3742">
        <v>0</v>
      </c>
      <c r="L3742" t="s">
        <v>11</v>
      </c>
      <c r="M3742">
        <v>0</v>
      </c>
      <c r="N3742">
        <v>1</v>
      </c>
      <c r="O3742" t="str">
        <f>IF(AND(Tabela1[[#This Row],[EA Play Season Pass]]="Yes",Tabela1[[#This Row],[Minecraft Season Pass]]="Yes"),"Yes","No")</f>
        <v>No</v>
      </c>
      <c r="P3742" t="str">
        <f>IF(OR(Tabela1[[#This Row],[EA Play Season Pass]]="Yes",Tabela1[[#This Row],[Minecraft Season Pass]]="Yes"),"Yes","No")</f>
        <v>No</v>
      </c>
      <c r="Q3742">
        <v>14</v>
      </c>
      <c r="R3742" s="2"/>
    </row>
    <row r="3743" spans="1:18" x14ac:dyDescent="0.25">
      <c r="A3743">
        <v>3742</v>
      </c>
      <c r="B3743" t="s">
        <v>1072</v>
      </c>
      <c r="C3743" t="s">
        <v>7</v>
      </c>
      <c r="D3743" s="50">
        <v>45107</v>
      </c>
      <c r="E3743">
        <f>YEAR(Tabela1[[#This Row],[Start Date]])</f>
        <v>2023</v>
      </c>
      <c r="F3743">
        <f>ROUNDUP(MONTH(Tabela1[[#This Row],[Start Date]])/3,0)</f>
        <v>2</v>
      </c>
      <c r="G3743" t="s">
        <v>11</v>
      </c>
      <c r="H3743">
        <v>15</v>
      </c>
      <c r="I3743" t="s">
        <v>9</v>
      </c>
      <c r="J3743" t="s">
        <v>11</v>
      </c>
      <c r="K3743">
        <v>0</v>
      </c>
      <c r="L3743" t="s">
        <v>8</v>
      </c>
      <c r="M3743">
        <v>20</v>
      </c>
      <c r="N3743">
        <v>2</v>
      </c>
      <c r="O3743" t="str">
        <f>IF(AND(Tabela1[[#This Row],[EA Play Season Pass]]="Yes",Tabela1[[#This Row],[Minecraft Season Pass]]="Yes"),"Yes","No")</f>
        <v>No</v>
      </c>
      <c r="P3743" t="str">
        <f>IF(OR(Tabela1[[#This Row],[EA Play Season Pass]]="Yes",Tabela1[[#This Row],[Minecraft Season Pass]]="Yes"),"Yes","No")</f>
        <v>Yes</v>
      </c>
      <c r="Q3743">
        <v>33</v>
      </c>
      <c r="R3743" s="2"/>
    </row>
    <row r="3744" spans="1:18" x14ac:dyDescent="0.25">
      <c r="A3744">
        <v>3743</v>
      </c>
      <c r="B3744" t="s">
        <v>5673</v>
      </c>
      <c r="C3744" t="s">
        <v>13</v>
      </c>
      <c r="D3744" s="50">
        <v>45107</v>
      </c>
      <c r="E3744">
        <f>YEAR(Tabela1[[#This Row],[Start Date]])</f>
        <v>2023</v>
      </c>
      <c r="F3744">
        <f>ROUNDUP(MONTH(Tabela1[[#This Row],[Start Date]])/3,0)</f>
        <v>2</v>
      </c>
      <c r="G3744" t="s">
        <v>8</v>
      </c>
      <c r="H3744">
        <v>10</v>
      </c>
      <c r="I3744" t="s">
        <v>14</v>
      </c>
      <c r="J3744" t="s">
        <v>11</v>
      </c>
      <c r="K3744">
        <v>0</v>
      </c>
      <c r="L3744" t="s">
        <v>8</v>
      </c>
      <c r="M3744">
        <v>20</v>
      </c>
      <c r="N3744">
        <v>2</v>
      </c>
      <c r="O3744" t="str">
        <f>IF(AND(Tabela1[[#This Row],[EA Play Season Pass]]="Yes",Tabela1[[#This Row],[Minecraft Season Pass]]="Yes"),"Yes","No")</f>
        <v>No</v>
      </c>
      <c r="P3744" t="str">
        <f>IF(OR(Tabela1[[#This Row],[EA Play Season Pass]]="Yes",Tabela1[[#This Row],[Minecraft Season Pass]]="Yes"),"Yes","No")</f>
        <v>Yes</v>
      </c>
      <c r="Q3744">
        <v>28</v>
      </c>
      <c r="R3744" s="2"/>
    </row>
    <row r="3745" spans="1:18" x14ac:dyDescent="0.25">
      <c r="A3745">
        <v>3744</v>
      </c>
      <c r="B3745" t="s">
        <v>720</v>
      </c>
      <c r="C3745" t="s">
        <v>7</v>
      </c>
      <c r="D3745" s="50">
        <v>45107</v>
      </c>
      <c r="E3745">
        <f>YEAR(Tabela1[[#This Row],[Start Date]])</f>
        <v>2023</v>
      </c>
      <c r="F3745">
        <f>ROUNDUP(MONTH(Tabela1[[#This Row],[Start Date]])/3,0)</f>
        <v>2</v>
      </c>
      <c r="G3745" t="s">
        <v>8</v>
      </c>
      <c r="H3745">
        <v>15</v>
      </c>
      <c r="I3745" t="s">
        <v>14</v>
      </c>
      <c r="J3745" t="s">
        <v>8</v>
      </c>
      <c r="K3745">
        <v>30</v>
      </c>
      <c r="L3745" t="s">
        <v>11</v>
      </c>
      <c r="M3745">
        <v>0</v>
      </c>
      <c r="N3745">
        <v>1</v>
      </c>
      <c r="O3745" t="str">
        <f>IF(AND(Tabela1[[#This Row],[EA Play Season Pass]]="Yes",Tabela1[[#This Row],[Minecraft Season Pass]]="Yes"),"Yes","No")</f>
        <v>No</v>
      </c>
      <c r="P3745" t="str">
        <f>IF(OR(Tabela1[[#This Row],[EA Play Season Pass]]="Yes",Tabela1[[#This Row],[Minecraft Season Pass]]="Yes"),"Yes","No")</f>
        <v>Yes</v>
      </c>
      <c r="Q3745">
        <v>44</v>
      </c>
      <c r="R3745" s="2"/>
    </row>
    <row r="3746" spans="1:18" x14ac:dyDescent="0.25">
      <c r="A3746">
        <v>3745</v>
      </c>
      <c r="B3746" t="s">
        <v>5674</v>
      </c>
      <c r="C3746" t="s">
        <v>13</v>
      </c>
      <c r="D3746" s="50">
        <v>45108</v>
      </c>
      <c r="E3746">
        <f>YEAR(Tabela1[[#This Row],[Start Date]])</f>
        <v>2023</v>
      </c>
      <c r="F3746">
        <f>ROUNDUP(MONTH(Tabela1[[#This Row],[Start Date]])/3,0)</f>
        <v>3</v>
      </c>
      <c r="G3746" t="s">
        <v>11</v>
      </c>
      <c r="H3746">
        <v>10</v>
      </c>
      <c r="I3746" t="s">
        <v>9</v>
      </c>
      <c r="J3746" t="s">
        <v>11</v>
      </c>
      <c r="K3746">
        <v>0</v>
      </c>
      <c r="L3746" t="s">
        <v>8</v>
      </c>
      <c r="M3746">
        <v>20</v>
      </c>
      <c r="N3746">
        <v>3</v>
      </c>
      <c r="O3746" t="str">
        <f>IF(AND(Tabela1[[#This Row],[EA Play Season Pass]]="Yes",Tabela1[[#This Row],[Minecraft Season Pass]]="Yes"),"Yes","No")</f>
        <v>No</v>
      </c>
      <c r="P3746" t="str">
        <f>IF(OR(Tabela1[[#This Row],[EA Play Season Pass]]="Yes",Tabela1[[#This Row],[Minecraft Season Pass]]="Yes"),"Yes","No")</f>
        <v>Yes</v>
      </c>
      <c r="Q3746">
        <v>27</v>
      </c>
      <c r="R3746" s="2"/>
    </row>
    <row r="3747" spans="1:18" x14ac:dyDescent="0.25">
      <c r="A3747">
        <v>3746</v>
      </c>
      <c r="B3747" t="s">
        <v>2927</v>
      </c>
      <c r="C3747" t="s">
        <v>10</v>
      </c>
      <c r="D3747" s="50">
        <v>45108</v>
      </c>
      <c r="E3747">
        <f>YEAR(Tabela1[[#This Row],[Start Date]])</f>
        <v>2023</v>
      </c>
      <c r="F3747">
        <f>ROUNDUP(MONTH(Tabela1[[#This Row],[Start Date]])/3,0)</f>
        <v>3</v>
      </c>
      <c r="G3747" t="s">
        <v>11</v>
      </c>
      <c r="H3747">
        <v>5</v>
      </c>
      <c r="I3747" t="s">
        <v>12</v>
      </c>
      <c r="J3747" t="s">
        <v>11</v>
      </c>
      <c r="K3747">
        <v>0</v>
      </c>
      <c r="L3747" t="s">
        <v>8</v>
      </c>
      <c r="M3747">
        <v>20</v>
      </c>
      <c r="N3747">
        <v>3</v>
      </c>
      <c r="O3747" t="str">
        <f>IF(AND(Tabela1[[#This Row],[EA Play Season Pass]]="Yes",Tabela1[[#This Row],[Minecraft Season Pass]]="Yes"),"Yes","No")</f>
        <v>No</v>
      </c>
      <c r="P3747" t="str">
        <f>IF(OR(Tabela1[[#This Row],[EA Play Season Pass]]="Yes",Tabela1[[#This Row],[Minecraft Season Pass]]="Yes"),"Yes","No")</f>
        <v>Yes</v>
      </c>
      <c r="Q3747">
        <v>22</v>
      </c>
      <c r="R3747" s="2"/>
    </row>
    <row r="3748" spans="1:18" x14ac:dyDescent="0.25">
      <c r="A3748">
        <v>3747</v>
      </c>
      <c r="B3748" t="s">
        <v>30</v>
      </c>
      <c r="C3748" t="s">
        <v>7</v>
      </c>
      <c r="D3748" s="50">
        <v>45109</v>
      </c>
      <c r="E3748">
        <f>YEAR(Tabela1[[#This Row],[Start Date]])</f>
        <v>2023</v>
      </c>
      <c r="F3748">
        <f>ROUNDUP(MONTH(Tabela1[[#This Row],[Start Date]])/3,0)</f>
        <v>3</v>
      </c>
      <c r="G3748" t="s">
        <v>11</v>
      </c>
      <c r="H3748">
        <v>15</v>
      </c>
      <c r="I3748" t="s">
        <v>12</v>
      </c>
      <c r="J3748" t="s">
        <v>11</v>
      </c>
      <c r="K3748">
        <v>0</v>
      </c>
      <c r="L3748" t="s">
        <v>11</v>
      </c>
      <c r="M3748">
        <v>0</v>
      </c>
      <c r="N3748">
        <v>2</v>
      </c>
      <c r="O3748" t="str">
        <f>IF(AND(Tabela1[[#This Row],[EA Play Season Pass]]="Yes",Tabela1[[#This Row],[Minecraft Season Pass]]="Yes"),"Yes","No")</f>
        <v>No</v>
      </c>
      <c r="P3748" t="str">
        <f>IF(OR(Tabela1[[#This Row],[EA Play Season Pass]]="Yes",Tabela1[[#This Row],[Minecraft Season Pass]]="Yes"),"Yes","No")</f>
        <v>No</v>
      </c>
      <c r="Q3748">
        <v>13</v>
      </c>
      <c r="R3748" s="2"/>
    </row>
    <row r="3749" spans="1:18" x14ac:dyDescent="0.25">
      <c r="A3749">
        <v>3748</v>
      </c>
      <c r="B3749" t="s">
        <v>1376</v>
      </c>
      <c r="C3749" t="s">
        <v>13</v>
      </c>
      <c r="D3749" s="50">
        <v>45109</v>
      </c>
      <c r="E3749">
        <f>YEAR(Tabela1[[#This Row],[Start Date]])</f>
        <v>2023</v>
      </c>
      <c r="F3749">
        <f>ROUNDUP(MONTH(Tabela1[[#This Row],[Start Date]])/3,0)</f>
        <v>3</v>
      </c>
      <c r="G3749" t="s">
        <v>8</v>
      </c>
      <c r="H3749">
        <v>10</v>
      </c>
      <c r="I3749" t="s">
        <v>9</v>
      </c>
      <c r="J3749" t="s">
        <v>8</v>
      </c>
      <c r="K3749">
        <v>30</v>
      </c>
      <c r="L3749" t="s">
        <v>8</v>
      </c>
      <c r="M3749">
        <v>20</v>
      </c>
      <c r="N3749">
        <v>1</v>
      </c>
      <c r="O3749" t="str">
        <f>IF(AND(Tabela1[[#This Row],[EA Play Season Pass]]="Yes",Tabela1[[#This Row],[Minecraft Season Pass]]="Yes"),"Yes","No")</f>
        <v>Yes</v>
      </c>
      <c r="P3749" t="str">
        <f>IF(OR(Tabela1[[#This Row],[EA Play Season Pass]]="Yes",Tabela1[[#This Row],[Minecraft Season Pass]]="Yes"),"Yes","No")</f>
        <v>Yes</v>
      </c>
      <c r="Q3749">
        <v>59</v>
      </c>
      <c r="R3749" s="2"/>
    </row>
    <row r="3750" spans="1:18" x14ac:dyDescent="0.25">
      <c r="A3750">
        <v>3749</v>
      </c>
      <c r="B3750" t="s">
        <v>5675</v>
      </c>
      <c r="C3750" t="s">
        <v>10</v>
      </c>
      <c r="D3750" s="50">
        <v>45109</v>
      </c>
      <c r="E3750">
        <f>YEAR(Tabela1[[#This Row],[Start Date]])</f>
        <v>2023</v>
      </c>
      <c r="F3750">
        <f>ROUNDUP(MONTH(Tabela1[[#This Row],[Start Date]])/3,0)</f>
        <v>3</v>
      </c>
      <c r="G3750" t="s">
        <v>8</v>
      </c>
      <c r="H3750">
        <v>5</v>
      </c>
      <c r="I3750" t="s">
        <v>12</v>
      </c>
      <c r="J3750" t="s">
        <v>11</v>
      </c>
      <c r="K3750">
        <v>0</v>
      </c>
      <c r="L3750" t="s">
        <v>8</v>
      </c>
      <c r="M3750">
        <v>20</v>
      </c>
      <c r="N3750">
        <v>3</v>
      </c>
      <c r="O3750" t="str">
        <f>IF(AND(Tabela1[[#This Row],[EA Play Season Pass]]="Yes",Tabela1[[#This Row],[Minecraft Season Pass]]="Yes"),"Yes","No")</f>
        <v>No</v>
      </c>
      <c r="P3750" t="str">
        <f>IF(OR(Tabela1[[#This Row],[EA Play Season Pass]]="Yes",Tabela1[[#This Row],[Minecraft Season Pass]]="Yes"),"Yes","No")</f>
        <v>Yes</v>
      </c>
      <c r="Q3750">
        <v>22</v>
      </c>
      <c r="R3750" s="2"/>
    </row>
    <row r="3751" spans="1:18" x14ac:dyDescent="0.25">
      <c r="A3751">
        <v>3750</v>
      </c>
      <c r="B3751" t="s">
        <v>1276</v>
      </c>
      <c r="C3751" t="s">
        <v>13</v>
      </c>
      <c r="D3751" s="50">
        <v>45109</v>
      </c>
      <c r="E3751">
        <f>YEAR(Tabela1[[#This Row],[Start Date]])</f>
        <v>2023</v>
      </c>
      <c r="F3751">
        <f>ROUNDUP(MONTH(Tabela1[[#This Row],[Start Date]])/3,0)</f>
        <v>3</v>
      </c>
      <c r="G3751" t="s">
        <v>8</v>
      </c>
      <c r="H3751">
        <v>10</v>
      </c>
      <c r="I3751" t="s">
        <v>12</v>
      </c>
      <c r="J3751" t="s">
        <v>8</v>
      </c>
      <c r="K3751">
        <v>30</v>
      </c>
      <c r="L3751" t="s">
        <v>8</v>
      </c>
      <c r="M3751">
        <v>20</v>
      </c>
      <c r="N3751">
        <v>3</v>
      </c>
      <c r="O3751" t="str">
        <f>IF(AND(Tabela1[[#This Row],[EA Play Season Pass]]="Yes",Tabela1[[#This Row],[Minecraft Season Pass]]="Yes"),"Yes","No")</f>
        <v>Yes</v>
      </c>
      <c r="P3751" t="str">
        <f>IF(OR(Tabela1[[#This Row],[EA Play Season Pass]]="Yes",Tabela1[[#This Row],[Minecraft Season Pass]]="Yes"),"Yes","No")</f>
        <v>Yes</v>
      </c>
      <c r="Q3751">
        <v>57</v>
      </c>
      <c r="R3751" s="2"/>
    </row>
    <row r="3752" spans="1:18" x14ac:dyDescent="0.25">
      <c r="A3752">
        <v>3751</v>
      </c>
      <c r="B3752" t="s">
        <v>45</v>
      </c>
      <c r="C3752" t="s">
        <v>10</v>
      </c>
      <c r="D3752" s="50">
        <v>45109</v>
      </c>
      <c r="E3752">
        <f>YEAR(Tabela1[[#This Row],[Start Date]])</f>
        <v>2023</v>
      </c>
      <c r="F3752">
        <f>ROUNDUP(MONTH(Tabela1[[#This Row],[Start Date]])/3,0)</f>
        <v>3</v>
      </c>
      <c r="G3752" t="s">
        <v>8</v>
      </c>
      <c r="H3752">
        <v>5</v>
      </c>
      <c r="I3752" t="s">
        <v>12</v>
      </c>
      <c r="J3752" t="s">
        <v>8</v>
      </c>
      <c r="K3752">
        <v>30</v>
      </c>
      <c r="L3752" t="s">
        <v>8</v>
      </c>
      <c r="M3752">
        <v>20</v>
      </c>
      <c r="N3752">
        <v>3</v>
      </c>
      <c r="O3752" t="str">
        <f>IF(AND(Tabela1[[#This Row],[EA Play Season Pass]]="Yes",Tabela1[[#This Row],[Minecraft Season Pass]]="Yes"),"Yes","No")</f>
        <v>Yes</v>
      </c>
      <c r="P3752" t="str">
        <f>IF(OR(Tabela1[[#This Row],[EA Play Season Pass]]="Yes",Tabela1[[#This Row],[Minecraft Season Pass]]="Yes"),"Yes","No")</f>
        <v>Yes</v>
      </c>
      <c r="Q3752">
        <v>52</v>
      </c>
      <c r="R3752" s="2"/>
    </row>
    <row r="3753" spans="1:18" x14ac:dyDescent="0.25">
      <c r="A3753">
        <v>3752</v>
      </c>
      <c r="B3753" t="s">
        <v>5676</v>
      </c>
      <c r="C3753" t="s">
        <v>13</v>
      </c>
      <c r="D3753" s="50">
        <v>45109</v>
      </c>
      <c r="E3753">
        <f>YEAR(Tabela1[[#This Row],[Start Date]])</f>
        <v>2023</v>
      </c>
      <c r="F3753">
        <f>ROUNDUP(MONTH(Tabela1[[#This Row],[Start Date]])/3,0)</f>
        <v>3</v>
      </c>
      <c r="G3753" t="s">
        <v>11</v>
      </c>
      <c r="H3753">
        <v>10</v>
      </c>
      <c r="I3753" t="s">
        <v>9</v>
      </c>
      <c r="J3753" t="s">
        <v>11</v>
      </c>
      <c r="K3753">
        <v>0</v>
      </c>
      <c r="L3753" t="s">
        <v>8</v>
      </c>
      <c r="M3753">
        <v>20</v>
      </c>
      <c r="N3753">
        <v>3</v>
      </c>
      <c r="O3753" t="str">
        <f>IF(AND(Tabela1[[#This Row],[EA Play Season Pass]]="Yes",Tabela1[[#This Row],[Minecraft Season Pass]]="Yes"),"Yes","No")</f>
        <v>No</v>
      </c>
      <c r="P3753" t="str">
        <f>IF(OR(Tabela1[[#This Row],[EA Play Season Pass]]="Yes",Tabela1[[#This Row],[Minecraft Season Pass]]="Yes"),"Yes","No")</f>
        <v>Yes</v>
      </c>
      <c r="Q3753">
        <v>27</v>
      </c>
      <c r="R3753" s="2"/>
    </row>
    <row r="3754" spans="1:18" x14ac:dyDescent="0.25">
      <c r="A3754">
        <v>3753</v>
      </c>
      <c r="B3754" t="s">
        <v>5677</v>
      </c>
      <c r="C3754" t="s">
        <v>10</v>
      </c>
      <c r="D3754" s="50">
        <v>45109</v>
      </c>
      <c r="E3754">
        <f>YEAR(Tabela1[[#This Row],[Start Date]])</f>
        <v>2023</v>
      </c>
      <c r="F3754">
        <f>ROUNDUP(MONTH(Tabela1[[#This Row],[Start Date]])/3,0)</f>
        <v>3</v>
      </c>
      <c r="G3754" t="s">
        <v>11</v>
      </c>
      <c r="H3754">
        <v>5</v>
      </c>
      <c r="I3754" t="s">
        <v>12</v>
      </c>
      <c r="J3754" t="s">
        <v>11</v>
      </c>
      <c r="K3754">
        <v>0</v>
      </c>
      <c r="L3754" t="s">
        <v>8</v>
      </c>
      <c r="M3754">
        <v>20</v>
      </c>
      <c r="N3754">
        <v>3</v>
      </c>
      <c r="O3754" t="str">
        <f>IF(AND(Tabela1[[#This Row],[EA Play Season Pass]]="Yes",Tabela1[[#This Row],[Minecraft Season Pass]]="Yes"),"Yes","No")</f>
        <v>No</v>
      </c>
      <c r="P3754" t="str">
        <f>IF(OR(Tabela1[[#This Row],[EA Play Season Pass]]="Yes",Tabela1[[#This Row],[Minecraft Season Pass]]="Yes"),"Yes","No")</f>
        <v>Yes</v>
      </c>
      <c r="Q3754">
        <v>22</v>
      </c>
      <c r="R3754" s="2"/>
    </row>
    <row r="3755" spans="1:18" x14ac:dyDescent="0.25">
      <c r="A3755">
        <v>3754</v>
      </c>
      <c r="B3755" t="s">
        <v>2866</v>
      </c>
      <c r="C3755" t="s">
        <v>10</v>
      </c>
      <c r="D3755" s="50">
        <v>45109</v>
      </c>
      <c r="E3755">
        <f>YEAR(Tabela1[[#This Row],[Start Date]])</f>
        <v>2023</v>
      </c>
      <c r="F3755">
        <f>ROUNDUP(MONTH(Tabela1[[#This Row],[Start Date]])/3,0)</f>
        <v>3</v>
      </c>
      <c r="G3755" t="s">
        <v>8</v>
      </c>
      <c r="H3755">
        <v>5</v>
      </c>
      <c r="I3755" t="s">
        <v>12</v>
      </c>
      <c r="J3755" t="s">
        <v>8</v>
      </c>
      <c r="K3755">
        <v>30</v>
      </c>
      <c r="L3755" t="s">
        <v>8</v>
      </c>
      <c r="M3755">
        <v>20</v>
      </c>
      <c r="N3755">
        <v>1</v>
      </c>
      <c r="O3755" t="str">
        <f>IF(AND(Tabela1[[#This Row],[EA Play Season Pass]]="Yes",Tabela1[[#This Row],[Minecraft Season Pass]]="Yes"),"Yes","No")</f>
        <v>Yes</v>
      </c>
      <c r="P3755" t="str">
        <f>IF(OR(Tabela1[[#This Row],[EA Play Season Pass]]="Yes",Tabela1[[#This Row],[Minecraft Season Pass]]="Yes"),"Yes","No")</f>
        <v>Yes</v>
      </c>
      <c r="Q3755">
        <v>54</v>
      </c>
      <c r="R3755" s="2"/>
    </row>
    <row r="3756" spans="1:18" x14ac:dyDescent="0.25">
      <c r="A3756">
        <v>3755</v>
      </c>
      <c r="B3756" t="s">
        <v>5678</v>
      </c>
      <c r="C3756" t="s">
        <v>10</v>
      </c>
      <c r="D3756" s="50">
        <v>45109</v>
      </c>
      <c r="E3756">
        <f>YEAR(Tabela1[[#This Row],[Start Date]])</f>
        <v>2023</v>
      </c>
      <c r="F3756">
        <f>ROUNDUP(MONTH(Tabela1[[#This Row],[Start Date]])/3,0)</f>
        <v>3</v>
      </c>
      <c r="G3756" t="s">
        <v>11</v>
      </c>
      <c r="H3756">
        <v>5</v>
      </c>
      <c r="I3756" t="s">
        <v>14</v>
      </c>
      <c r="J3756" t="s">
        <v>11</v>
      </c>
      <c r="K3756">
        <v>0</v>
      </c>
      <c r="L3756" t="s">
        <v>11</v>
      </c>
      <c r="M3756">
        <v>0</v>
      </c>
      <c r="N3756">
        <v>1</v>
      </c>
      <c r="O3756" t="str">
        <f>IF(AND(Tabela1[[#This Row],[EA Play Season Pass]]="Yes",Tabela1[[#This Row],[Minecraft Season Pass]]="Yes"),"Yes","No")</f>
        <v>No</v>
      </c>
      <c r="P3756" t="str">
        <f>IF(OR(Tabela1[[#This Row],[EA Play Season Pass]]="Yes",Tabela1[[#This Row],[Minecraft Season Pass]]="Yes"),"Yes","No")</f>
        <v>No</v>
      </c>
      <c r="Q3756">
        <v>4</v>
      </c>
      <c r="R3756" s="2"/>
    </row>
    <row r="3757" spans="1:18" x14ac:dyDescent="0.25">
      <c r="A3757">
        <v>3756</v>
      </c>
      <c r="B3757" t="s">
        <v>5679</v>
      </c>
      <c r="C3757" t="s">
        <v>7</v>
      </c>
      <c r="D3757" s="50">
        <v>45110</v>
      </c>
      <c r="E3757">
        <f>YEAR(Tabela1[[#This Row],[Start Date]])</f>
        <v>2023</v>
      </c>
      <c r="F3757">
        <f>ROUNDUP(MONTH(Tabela1[[#This Row],[Start Date]])/3,0)</f>
        <v>3</v>
      </c>
      <c r="G3757" t="s">
        <v>11</v>
      </c>
      <c r="H3757">
        <v>15</v>
      </c>
      <c r="I3757" t="s">
        <v>14</v>
      </c>
      <c r="J3757" t="s">
        <v>11</v>
      </c>
      <c r="K3757">
        <v>0</v>
      </c>
      <c r="L3757" t="s">
        <v>11</v>
      </c>
      <c r="M3757">
        <v>0</v>
      </c>
      <c r="N3757">
        <v>2</v>
      </c>
      <c r="O3757" t="str">
        <f>IF(AND(Tabela1[[#This Row],[EA Play Season Pass]]="Yes",Tabela1[[#This Row],[Minecraft Season Pass]]="Yes"),"Yes","No")</f>
        <v>No</v>
      </c>
      <c r="P3757" t="str">
        <f>IF(OR(Tabela1[[#This Row],[EA Play Season Pass]]="Yes",Tabela1[[#This Row],[Minecraft Season Pass]]="Yes"),"Yes","No")</f>
        <v>No</v>
      </c>
      <c r="Q3757">
        <v>13</v>
      </c>
      <c r="R3757" s="2"/>
    </row>
    <row r="3758" spans="1:18" x14ac:dyDescent="0.25">
      <c r="A3758">
        <v>3757</v>
      </c>
      <c r="B3758" t="s">
        <v>684</v>
      </c>
      <c r="C3758" t="s">
        <v>10</v>
      </c>
      <c r="D3758" s="50">
        <v>45110</v>
      </c>
      <c r="E3758">
        <f>YEAR(Tabela1[[#This Row],[Start Date]])</f>
        <v>2023</v>
      </c>
      <c r="F3758">
        <f>ROUNDUP(MONTH(Tabela1[[#This Row],[Start Date]])/3,0)</f>
        <v>3</v>
      </c>
      <c r="G3758" t="s">
        <v>8</v>
      </c>
      <c r="H3758">
        <v>5</v>
      </c>
      <c r="I3758" t="s">
        <v>14</v>
      </c>
      <c r="J3758" t="s">
        <v>11</v>
      </c>
      <c r="K3758">
        <v>0</v>
      </c>
      <c r="L3758" t="s">
        <v>8</v>
      </c>
      <c r="M3758">
        <v>20</v>
      </c>
      <c r="N3758">
        <v>2</v>
      </c>
      <c r="O3758" t="str">
        <f>IF(AND(Tabela1[[#This Row],[EA Play Season Pass]]="Yes",Tabela1[[#This Row],[Minecraft Season Pass]]="Yes"),"Yes","No")</f>
        <v>No</v>
      </c>
      <c r="P3758" t="str">
        <f>IF(OR(Tabela1[[#This Row],[EA Play Season Pass]]="Yes",Tabela1[[#This Row],[Minecraft Season Pass]]="Yes"),"Yes","No")</f>
        <v>Yes</v>
      </c>
      <c r="Q3758">
        <v>23</v>
      </c>
      <c r="R3758" s="2"/>
    </row>
    <row r="3759" spans="1:18" x14ac:dyDescent="0.25">
      <c r="A3759">
        <v>3758</v>
      </c>
      <c r="B3759" t="s">
        <v>5680</v>
      </c>
      <c r="C3759" t="s">
        <v>13</v>
      </c>
      <c r="D3759" s="50">
        <v>45110</v>
      </c>
      <c r="E3759">
        <f>YEAR(Tabela1[[#This Row],[Start Date]])</f>
        <v>2023</v>
      </c>
      <c r="F3759">
        <f>ROUNDUP(MONTH(Tabela1[[#This Row],[Start Date]])/3,0)</f>
        <v>3</v>
      </c>
      <c r="G3759" t="s">
        <v>8</v>
      </c>
      <c r="H3759">
        <v>10</v>
      </c>
      <c r="I3759" t="s">
        <v>9</v>
      </c>
      <c r="J3759" t="s">
        <v>8</v>
      </c>
      <c r="K3759">
        <v>30</v>
      </c>
      <c r="L3759" t="s">
        <v>8</v>
      </c>
      <c r="M3759">
        <v>20</v>
      </c>
      <c r="N3759">
        <v>2</v>
      </c>
      <c r="O3759" t="str">
        <f>IF(AND(Tabela1[[#This Row],[EA Play Season Pass]]="Yes",Tabela1[[#This Row],[Minecraft Season Pass]]="Yes"),"Yes","No")</f>
        <v>Yes</v>
      </c>
      <c r="P3759" t="str">
        <f>IF(OR(Tabela1[[#This Row],[EA Play Season Pass]]="Yes",Tabela1[[#This Row],[Minecraft Season Pass]]="Yes"),"Yes","No")</f>
        <v>Yes</v>
      </c>
      <c r="Q3759">
        <v>58</v>
      </c>
      <c r="R3759" s="2"/>
    </row>
    <row r="3760" spans="1:18" x14ac:dyDescent="0.25">
      <c r="A3760">
        <v>3759</v>
      </c>
      <c r="B3760" t="s">
        <v>5681</v>
      </c>
      <c r="C3760" t="s">
        <v>13</v>
      </c>
      <c r="D3760" s="50">
        <v>45110</v>
      </c>
      <c r="E3760">
        <f>YEAR(Tabela1[[#This Row],[Start Date]])</f>
        <v>2023</v>
      </c>
      <c r="F3760">
        <f>ROUNDUP(MONTH(Tabela1[[#This Row],[Start Date]])/3,0)</f>
        <v>3</v>
      </c>
      <c r="G3760" t="s">
        <v>11</v>
      </c>
      <c r="H3760">
        <v>10</v>
      </c>
      <c r="I3760" t="s">
        <v>14</v>
      </c>
      <c r="J3760" t="s">
        <v>11</v>
      </c>
      <c r="K3760">
        <v>0</v>
      </c>
      <c r="L3760" t="s">
        <v>11</v>
      </c>
      <c r="M3760">
        <v>0</v>
      </c>
      <c r="N3760">
        <v>2</v>
      </c>
      <c r="O3760" t="str">
        <f>IF(AND(Tabela1[[#This Row],[EA Play Season Pass]]="Yes",Tabela1[[#This Row],[Minecraft Season Pass]]="Yes"),"Yes","No")</f>
        <v>No</v>
      </c>
      <c r="P3760" t="str">
        <f>IF(OR(Tabela1[[#This Row],[EA Play Season Pass]]="Yes",Tabela1[[#This Row],[Minecraft Season Pass]]="Yes"),"Yes","No")</f>
        <v>No</v>
      </c>
      <c r="Q3760">
        <v>8</v>
      </c>
      <c r="R3760" s="2"/>
    </row>
    <row r="3761" spans="1:18" x14ac:dyDescent="0.25">
      <c r="A3761">
        <v>3760</v>
      </c>
      <c r="B3761" t="s">
        <v>2089</v>
      </c>
      <c r="C3761" t="s">
        <v>10</v>
      </c>
      <c r="D3761" s="50">
        <v>45110</v>
      </c>
      <c r="E3761">
        <f>YEAR(Tabela1[[#This Row],[Start Date]])</f>
        <v>2023</v>
      </c>
      <c r="F3761">
        <f>ROUNDUP(MONTH(Tabela1[[#This Row],[Start Date]])/3,0)</f>
        <v>3</v>
      </c>
      <c r="G3761" t="s">
        <v>8</v>
      </c>
      <c r="H3761">
        <v>5</v>
      </c>
      <c r="I3761" t="s">
        <v>12</v>
      </c>
      <c r="J3761" t="s">
        <v>8</v>
      </c>
      <c r="K3761">
        <v>30</v>
      </c>
      <c r="L3761" t="s">
        <v>8</v>
      </c>
      <c r="M3761">
        <v>20</v>
      </c>
      <c r="N3761">
        <v>2</v>
      </c>
      <c r="O3761" t="str">
        <f>IF(AND(Tabela1[[#This Row],[EA Play Season Pass]]="Yes",Tabela1[[#This Row],[Minecraft Season Pass]]="Yes"),"Yes","No")</f>
        <v>Yes</v>
      </c>
      <c r="P3761" t="str">
        <f>IF(OR(Tabela1[[#This Row],[EA Play Season Pass]]="Yes",Tabela1[[#This Row],[Minecraft Season Pass]]="Yes"),"Yes","No")</f>
        <v>Yes</v>
      </c>
      <c r="Q3761">
        <v>53</v>
      </c>
      <c r="R3761" s="2"/>
    </row>
    <row r="3762" spans="1:18" x14ac:dyDescent="0.25">
      <c r="A3762">
        <v>3761</v>
      </c>
      <c r="B3762" t="s">
        <v>2713</v>
      </c>
      <c r="C3762" t="s">
        <v>10</v>
      </c>
      <c r="D3762" s="50">
        <v>45111</v>
      </c>
      <c r="E3762">
        <f>YEAR(Tabela1[[#This Row],[Start Date]])</f>
        <v>2023</v>
      </c>
      <c r="F3762">
        <f>ROUNDUP(MONTH(Tabela1[[#This Row],[Start Date]])/3,0)</f>
        <v>3</v>
      </c>
      <c r="G3762" t="s">
        <v>8</v>
      </c>
      <c r="H3762">
        <v>5</v>
      </c>
      <c r="I3762" t="s">
        <v>12</v>
      </c>
      <c r="J3762" t="s">
        <v>8</v>
      </c>
      <c r="K3762">
        <v>30</v>
      </c>
      <c r="L3762" t="s">
        <v>11</v>
      </c>
      <c r="M3762">
        <v>0</v>
      </c>
      <c r="N3762">
        <v>2</v>
      </c>
      <c r="O3762" t="str">
        <f>IF(AND(Tabela1[[#This Row],[EA Play Season Pass]]="Yes",Tabela1[[#This Row],[Minecraft Season Pass]]="Yes"),"Yes","No")</f>
        <v>No</v>
      </c>
      <c r="P3762" t="str">
        <f>IF(OR(Tabela1[[#This Row],[EA Play Season Pass]]="Yes",Tabela1[[#This Row],[Minecraft Season Pass]]="Yes"),"Yes","No")</f>
        <v>Yes</v>
      </c>
      <c r="Q3762">
        <v>33</v>
      </c>
      <c r="R3762" s="2"/>
    </row>
    <row r="3763" spans="1:18" x14ac:dyDescent="0.25">
      <c r="A3763">
        <v>3762</v>
      </c>
      <c r="B3763" t="s">
        <v>1102</v>
      </c>
      <c r="C3763" t="s">
        <v>10</v>
      </c>
      <c r="D3763" s="50">
        <v>45111</v>
      </c>
      <c r="E3763">
        <f>YEAR(Tabela1[[#This Row],[Start Date]])</f>
        <v>2023</v>
      </c>
      <c r="F3763">
        <f>ROUNDUP(MONTH(Tabela1[[#This Row],[Start Date]])/3,0)</f>
        <v>3</v>
      </c>
      <c r="G3763" t="s">
        <v>11</v>
      </c>
      <c r="H3763">
        <v>5</v>
      </c>
      <c r="I3763" t="s">
        <v>12</v>
      </c>
      <c r="J3763" t="s">
        <v>8</v>
      </c>
      <c r="K3763">
        <v>30</v>
      </c>
      <c r="L3763" t="s">
        <v>8</v>
      </c>
      <c r="M3763">
        <v>20</v>
      </c>
      <c r="N3763">
        <v>1</v>
      </c>
      <c r="O3763" t="str">
        <f>IF(AND(Tabela1[[#This Row],[EA Play Season Pass]]="Yes",Tabela1[[#This Row],[Minecraft Season Pass]]="Yes"),"Yes","No")</f>
        <v>Yes</v>
      </c>
      <c r="P3763" t="str">
        <f>IF(OR(Tabela1[[#This Row],[EA Play Season Pass]]="Yes",Tabela1[[#This Row],[Minecraft Season Pass]]="Yes"),"Yes","No")</f>
        <v>Yes</v>
      </c>
      <c r="Q3763">
        <v>54</v>
      </c>
      <c r="R3763" s="2"/>
    </row>
    <row r="3764" spans="1:18" x14ac:dyDescent="0.25">
      <c r="A3764">
        <v>3763</v>
      </c>
      <c r="B3764" t="s">
        <v>2203</v>
      </c>
      <c r="C3764" t="s">
        <v>13</v>
      </c>
      <c r="D3764" s="50">
        <v>45111</v>
      </c>
      <c r="E3764">
        <f>YEAR(Tabela1[[#This Row],[Start Date]])</f>
        <v>2023</v>
      </c>
      <c r="F3764">
        <f>ROUNDUP(MONTH(Tabela1[[#This Row],[Start Date]])/3,0)</f>
        <v>3</v>
      </c>
      <c r="G3764" t="s">
        <v>11</v>
      </c>
      <c r="H3764">
        <v>10</v>
      </c>
      <c r="I3764" t="s">
        <v>14</v>
      </c>
      <c r="J3764" t="s">
        <v>8</v>
      </c>
      <c r="K3764">
        <v>30</v>
      </c>
      <c r="L3764" t="s">
        <v>8</v>
      </c>
      <c r="M3764">
        <v>20</v>
      </c>
      <c r="N3764">
        <v>2</v>
      </c>
      <c r="O3764" t="str">
        <f>IF(AND(Tabela1[[#This Row],[EA Play Season Pass]]="Yes",Tabela1[[#This Row],[Minecraft Season Pass]]="Yes"),"Yes","No")</f>
        <v>Yes</v>
      </c>
      <c r="P3764" t="str">
        <f>IF(OR(Tabela1[[#This Row],[EA Play Season Pass]]="Yes",Tabela1[[#This Row],[Minecraft Season Pass]]="Yes"),"Yes","No")</f>
        <v>Yes</v>
      </c>
      <c r="Q3764">
        <v>58</v>
      </c>
      <c r="R3764" s="2"/>
    </row>
    <row r="3765" spans="1:18" x14ac:dyDescent="0.25">
      <c r="A3765">
        <v>3764</v>
      </c>
      <c r="B3765" t="s">
        <v>3140</v>
      </c>
      <c r="C3765" t="s">
        <v>10</v>
      </c>
      <c r="D3765" s="50">
        <v>45111</v>
      </c>
      <c r="E3765">
        <f>YEAR(Tabela1[[#This Row],[Start Date]])</f>
        <v>2023</v>
      </c>
      <c r="F3765">
        <f>ROUNDUP(MONTH(Tabela1[[#This Row],[Start Date]])/3,0)</f>
        <v>3</v>
      </c>
      <c r="G3765" t="s">
        <v>11</v>
      </c>
      <c r="H3765">
        <v>5</v>
      </c>
      <c r="I3765" t="s">
        <v>9</v>
      </c>
      <c r="J3765" t="s">
        <v>8</v>
      </c>
      <c r="K3765">
        <v>30</v>
      </c>
      <c r="L3765" t="s">
        <v>8</v>
      </c>
      <c r="M3765">
        <v>20</v>
      </c>
      <c r="N3765">
        <v>1</v>
      </c>
      <c r="O3765" t="str">
        <f>IF(AND(Tabela1[[#This Row],[EA Play Season Pass]]="Yes",Tabela1[[#This Row],[Minecraft Season Pass]]="Yes"),"Yes","No")</f>
        <v>Yes</v>
      </c>
      <c r="P3765" t="str">
        <f>IF(OR(Tabela1[[#This Row],[EA Play Season Pass]]="Yes",Tabela1[[#This Row],[Minecraft Season Pass]]="Yes"),"Yes","No")</f>
        <v>Yes</v>
      </c>
      <c r="Q3765">
        <v>54</v>
      </c>
      <c r="R3765" s="2"/>
    </row>
    <row r="3766" spans="1:18" x14ac:dyDescent="0.25">
      <c r="A3766">
        <v>3765</v>
      </c>
      <c r="B3766" t="s">
        <v>5259</v>
      </c>
      <c r="C3766" t="s">
        <v>10</v>
      </c>
      <c r="D3766" s="50">
        <v>45111</v>
      </c>
      <c r="E3766">
        <f>YEAR(Tabela1[[#This Row],[Start Date]])</f>
        <v>2023</v>
      </c>
      <c r="F3766">
        <f>ROUNDUP(MONTH(Tabela1[[#This Row],[Start Date]])/3,0)</f>
        <v>3</v>
      </c>
      <c r="G3766" t="s">
        <v>11</v>
      </c>
      <c r="H3766">
        <v>5</v>
      </c>
      <c r="I3766" t="s">
        <v>14</v>
      </c>
      <c r="J3766" t="s">
        <v>11</v>
      </c>
      <c r="K3766">
        <v>0</v>
      </c>
      <c r="L3766" t="s">
        <v>8</v>
      </c>
      <c r="M3766">
        <v>20</v>
      </c>
      <c r="N3766">
        <v>2</v>
      </c>
      <c r="O3766" t="str">
        <f>IF(AND(Tabela1[[#This Row],[EA Play Season Pass]]="Yes",Tabela1[[#This Row],[Minecraft Season Pass]]="Yes"),"Yes","No")</f>
        <v>No</v>
      </c>
      <c r="P3766" t="str">
        <f>IF(OR(Tabela1[[#This Row],[EA Play Season Pass]]="Yes",Tabela1[[#This Row],[Minecraft Season Pass]]="Yes"),"Yes","No")</f>
        <v>Yes</v>
      </c>
      <c r="Q3766">
        <v>23</v>
      </c>
      <c r="R3766" s="2"/>
    </row>
    <row r="3767" spans="1:18" x14ac:dyDescent="0.25">
      <c r="A3767">
        <v>3766</v>
      </c>
      <c r="B3767" t="s">
        <v>5682</v>
      </c>
      <c r="C3767" t="s">
        <v>13</v>
      </c>
      <c r="D3767" s="50">
        <v>45111</v>
      </c>
      <c r="E3767">
        <f>YEAR(Tabela1[[#This Row],[Start Date]])</f>
        <v>2023</v>
      </c>
      <c r="F3767">
        <f>ROUNDUP(MONTH(Tabela1[[#This Row],[Start Date]])/3,0)</f>
        <v>3</v>
      </c>
      <c r="G3767" t="s">
        <v>11</v>
      </c>
      <c r="H3767">
        <v>10</v>
      </c>
      <c r="I3767" t="s">
        <v>14</v>
      </c>
      <c r="J3767" t="s">
        <v>11</v>
      </c>
      <c r="K3767">
        <v>0</v>
      </c>
      <c r="L3767" t="s">
        <v>11</v>
      </c>
      <c r="M3767">
        <v>0</v>
      </c>
      <c r="N3767">
        <v>3</v>
      </c>
      <c r="O3767" t="str">
        <f>IF(AND(Tabela1[[#This Row],[EA Play Season Pass]]="Yes",Tabela1[[#This Row],[Minecraft Season Pass]]="Yes"),"Yes","No")</f>
        <v>No</v>
      </c>
      <c r="P3767" t="str">
        <f>IF(OR(Tabela1[[#This Row],[EA Play Season Pass]]="Yes",Tabela1[[#This Row],[Minecraft Season Pass]]="Yes"),"Yes","No")</f>
        <v>No</v>
      </c>
      <c r="Q3767">
        <v>7</v>
      </c>
      <c r="R3767" s="2"/>
    </row>
    <row r="3768" spans="1:18" x14ac:dyDescent="0.25">
      <c r="A3768">
        <v>3767</v>
      </c>
      <c r="B3768" t="s">
        <v>5683</v>
      </c>
      <c r="C3768" t="s">
        <v>7</v>
      </c>
      <c r="D3768" s="50">
        <v>45111</v>
      </c>
      <c r="E3768">
        <f>YEAR(Tabela1[[#This Row],[Start Date]])</f>
        <v>2023</v>
      </c>
      <c r="F3768">
        <f>ROUNDUP(MONTH(Tabela1[[#This Row],[Start Date]])/3,0)</f>
        <v>3</v>
      </c>
      <c r="G3768" t="s">
        <v>8</v>
      </c>
      <c r="H3768">
        <v>15</v>
      </c>
      <c r="I3768" t="s">
        <v>9</v>
      </c>
      <c r="J3768" t="s">
        <v>8</v>
      </c>
      <c r="K3768">
        <v>30</v>
      </c>
      <c r="L3768" t="s">
        <v>11</v>
      </c>
      <c r="M3768">
        <v>0</v>
      </c>
      <c r="N3768">
        <v>2</v>
      </c>
      <c r="O3768" t="str">
        <f>IF(AND(Tabela1[[#This Row],[EA Play Season Pass]]="Yes",Tabela1[[#This Row],[Minecraft Season Pass]]="Yes"),"Yes","No")</f>
        <v>No</v>
      </c>
      <c r="P3768" t="str">
        <f>IF(OR(Tabela1[[#This Row],[EA Play Season Pass]]="Yes",Tabela1[[#This Row],[Minecraft Season Pass]]="Yes"),"Yes","No")</f>
        <v>Yes</v>
      </c>
      <c r="Q3768">
        <v>43</v>
      </c>
      <c r="R3768" s="2"/>
    </row>
    <row r="3769" spans="1:18" x14ac:dyDescent="0.25">
      <c r="A3769">
        <v>3768</v>
      </c>
      <c r="B3769" t="s">
        <v>1301</v>
      </c>
      <c r="C3769" t="s">
        <v>10</v>
      </c>
      <c r="D3769" s="50">
        <v>45112</v>
      </c>
      <c r="E3769">
        <f>YEAR(Tabela1[[#This Row],[Start Date]])</f>
        <v>2023</v>
      </c>
      <c r="F3769">
        <f>ROUNDUP(MONTH(Tabela1[[#This Row],[Start Date]])/3,0)</f>
        <v>3</v>
      </c>
      <c r="G3769" t="s">
        <v>11</v>
      </c>
      <c r="H3769">
        <v>5</v>
      </c>
      <c r="I3769" t="s">
        <v>12</v>
      </c>
      <c r="J3769" t="s">
        <v>11</v>
      </c>
      <c r="K3769">
        <v>0</v>
      </c>
      <c r="L3769" t="s">
        <v>8</v>
      </c>
      <c r="M3769">
        <v>20</v>
      </c>
      <c r="N3769">
        <v>1</v>
      </c>
      <c r="O3769" t="str">
        <f>IF(AND(Tabela1[[#This Row],[EA Play Season Pass]]="Yes",Tabela1[[#This Row],[Minecraft Season Pass]]="Yes"),"Yes","No")</f>
        <v>No</v>
      </c>
      <c r="P3769" t="str">
        <f>IF(OR(Tabela1[[#This Row],[EA Play Season Pass]]="Yes",Tabela1[[#This Row],[Minecraft Season Pass]]="Yes"),"Yes","No")</f>
        <v>Yes</v>
      </c>
      <c r="Q3769">
        <v>24</v>
      </c>
      <c r="R3769" s="2"/>
    </row>
    <row r="3770" spans="1:18" x14ac:dyDescent="0.25">
      <c r="A3770">
        <v>3769</v>
      </c>
      <c r="B3770" t="s">
        <v>1588</v>
      </c>
      <c r="C3770" t="s">
        <v>13</v>
      </c>
      <c r="D3770" s="50">
        <v>45112</v>
      </c>
      <c r="E3770">
        <f>YEAR(Tabela1[[#This Row],[Start Date]])</f>
        <v>2023</v>
      </c>
      <c r="F3770">
        <f>ROUNDUP(MONTH(Tabela1[[#This Row],[Start Date]])/3,0)</f>
        <v>3</v>
      </c>
      <c r="G3770" t="s">
        <v>11</v>
      </c>
      <c r="H3770">
        <v>10</v>
      </c>
      <c r="I3770" t="s">
        <v>9</v>
      </c>
      <c r="J3770" t="s">
        <v>8</v>
      </c>
      <c r="K3770">
        <v>30</v>
      </c>
      <c r="L3770" t="s">
        <v>8</v>
      </c>
      <c r="M3770">
        <v>20</v>
      </c>
      <c r="N3770">
        <v>3</v>
      </c>
      <c r="O3770" t="str">
        <f>IF(AND(Tabela1[[#This Row],[EA Play Season Pass]]="Yes",Tabela1[[#This Row],[Minecraft Season Pass]]="Yes"),"Yes","No")</f>
        <v>Yes</v>
      </c>
      <c r="P3770" t="str">
        <f>IF(OR(Tabela1[[#This Row],[EA Play Season Pass]]="Yes",Tabela1[[#This Row],[Minecraft Season Pass]]="Yes"),"Yes","No")</f>
        <v>Yes</v>
      </c>
      <c r="Q3770">
        <v>57</v>
      </c>
      <c r="R3770" s="2"/>
    </row>
    <row r="3771" spans="1:18" x14ac:dyDescent="0.25">
      <c r="A3771">
        <v>3770</v>
      </c>
      <c r="B3771" t="s">
        <v>925</v>
      </c>
      <c r="C3771" t="s">
        <v>13</v>
      </c>
      <c r="D3771" s="50">
        <v>45112</v>
      </c>
      <c r="E3771">
        <f>YEAR(Tabela1[[#This Row],[Start Date]])</f>
        <v>2023</v>
      </c>
      <c r="F3771">
        <f>ROUNDUP(MONTH(Tabela1[[#This Row],[Start Date]])/3,0)</f>
        <v>3</v>
      </c>
      <c r="G3771" t="s">
        <v>11</v>
      </c>
      <c r="H3771">
        <v>10</v>
      </c>
      <c r="I3771" t="s">
        <v>9</v>
      </c>
      <c r="J3771" t="s">
        <v>11</v>
      </c>
      <c r="K3771">
        <v>0</v>
      </c>
      <c r="L3771" t="s">
        <v>11</v>
      </c>
      <c r="M3771">
        <v>0</v>
      </c>
      <c r="N3771">
        <v>3</v>
      </c>
      <c r="O3771" t="str">
        <f>IF(AND(Tabela1[[#This Row],[EA Play Season Pass]]="Yes",Tabela1[[#This Row],[Minecraft Season Pass]]="Yes"),"Yes","No")</f>
        <v>No</v>
      </c>
      <c r="P3771" t="str">
        <f>IF(OR(Tabela1[[#This Row],[EA Play Season Pass]]="Yes",Tabela1[[#This Row],[Minecraft Season Pass]]="Yes"),"Yes","No")</f>
        <v>No</v>
      </c>
      <c r="Q3771">
        <v>7</v>
      </c>
      <c r="R3771" s="2"/>
    </row>
    <row r="3772" spans="1:18" x14ac:dyDescent="0.25">
      <c r="A3772">
        <v>3771</v>
      </c>
      <c r="B3772" t="s">
        <v>5684</v>
      </c>
      <c r="C3772" t="s">
        <v>7</v>
      </c>
      <c r="D3772" s="50">
        <v>45112</v>
      </c>
      <c r="E3772">
        <f>YEAR(Tabela1[[#This Row],[Start Date]])</f>
        <v>2023</v>
      </c>
      <c r="F3772">
        <f>ROUNDUP(MONTH(Tabela1[[#This Row],[Start Date]])/3,0)</f>
        <v>3</v>
      </c>
      <c r="G3772" t="s">
        <v>8</v>
      </c>
      <c r="H3772">
        <v>15</v>
      </c>
      <c r="I3772" t="s">
        <v>12</v>
      </c>
      <c r="J3772" t="s">
        <v>8</v>
      </c>
      <c r="K3772">
        <v>30</v>
      </c>
      <c r="L3772" t="s">
        <v>11</v>
      </c>
      <c r="M3772">
        <v>0</v>
      </c>
      <c r="N3772">
        <v>2</v>
      </c>
      <c r="O3772" t="str">
        <f>IF(AND(Tabela1[[#This Row],[EA Play Season Pass]]="Yes",Tabela1[[#This Row],[Minecraft Season Pass]]="Yes"),"Yes","No")</f>
        <v>No</v>
      </c>
      <c r="P3772" t="str">
        <f>IF(OR(Tabela1[[#This Row],[EA Play Season Pass]]="Yes",Tabela1[[#This Row],[Minecraft Season Pass]]="Yes"),"Yes","No")</f>
        <v>Yes</v>
      </c>
      <c r="Q3772">
        <v>43</v>
      </c>
      <c r="R3772" s="2"/>
    </row>
    <row r="3773" spans="1:18" x14ac:dyDescent="0.25">
      <c r="A3773">
        <v>3772</v>
      </c>
      <c r="B3773" t="s">
        <v>47</v>
      </c>
      <c r="C3773" t="s">
        <v>10</v>
      </c>
      <c r="D3773" s="50">
        <v>45112</v>
      </c>
      <c r="E3773">
        <f>YEAR(Tabela1[[#This Row],[Start Date]])</f>
        <v>2023</v>
      </c>
      <c r="F3773">
        <f>ROUNDUP(MONTH(Tabela1[[#This Row],[Start Date]])/3,0)</f>
        <v>3</v>
      </c>
      <c r="G3773" t="s">
        <v>11</v>
      </c>
      <c r="H3773">
        <v>5</v>
      </c>
      <c r="I3773" t="s">
        <v>14</v>
      </c>
      <c r="J3773" t="s">
        <v>11</v>
      </c>
      <c r="K3773">
        <v>0</v>
      </c>
      <c r="L3773" t="s">
        <v>11</v>
      </c>
      <c r="M3773">
        <v>0</v>
      </c>
      <c r="N3773">
        <v>3</v>
      </c>
      <c r="O3773" t="str">
        <f>IF(AND(Tabela1[[#This Row],[EA Play Season Pass]]="Yes",Tabela1[[#This Row],[Minecraft Season Pass]]="Yes"),"Yes","No")</f>
        <v>No</v>
      </c>
      <c r="P3773" t="str">
        <f>IF(OR(Tabela1[[#This Row],[EA Play Season Pass]]="Yes",Tabela1[[#This Row],[Minecraft Season Pass]]="Yes"),"Yes","No")</f>
        <v>No</v>
      </c>
      <c r="Q3773">
        <v>2</v>
      </c>
      <c r="R3773" s="2"/>
    </row>
    <row r="3774" spans="1:18" x14ac:dyDescent="0.25">
      <c r="A3774">
        <v>3773</v>
      </c>
      <c r="B3774" t="s">
        <v>3395</v>
      </c>
      <c r="C3774" t="s">
        <v>13</v>
      </c>
      <c r="D3774" s="50">
        <v>45112</v>
      </c>
      <c r="E3774">
        <f>YEAR(Tabela1[[#This Row],[Start Date]])</f>
        <v>2023</v>
      </c>
      <c r="F3774">
        <f>ROUNDUP(MONTH(Tabela1[[#This Row],[Start Date]])/3,0)</f>
        <v>3</v>
      </c>
      <c r="G3774" t="s">
        <v>8</v>
      </c>
      <c r="H3774">
        <v>10</v>
      </c>
      <c r="I3774" t="s">
        <v>9</v>
      </c>
      <c r="J3774" t="s">
        <v>8</v>
      </c>
      <c r="K3774">
        <v>30</v>
      </c>
      <c r="L3774" t="s">
        <v>11</v>
      </c>
      <c r="M3774">
        <v>0</v>
      </c>
      <c r="N3774">
        <v>3</v>
      </c>
      <c r="O3774" t="str">
        <f>IF(AND(Tabela1[[#This Row],[EA Play Season Pass]]="Yes",Tabela1[[#This Row],[Minecraft Season Pass]]="Yes"),"Yes","No")</f>
        <v>No</v>
      </c>
      <c r="P3774" t="str">
        <f>IF(OR(Tabela1[[#This Row],[EA Play Season Pass]]="Yes",Tabela1[[#This Row],[Minecraft Season Pass]]="Yes"),"Yes","No")</f>
        <v>Yes</v>
      </c>
      <c r="Q3774">
        <v>37</v>
      </c>
      <c r="R3774" s="2"/>
    </row>
    <row r="3775" spans="1:18" x14ac:dyDescent="0.25">
      <c r="A3775">
        <v>3774</v>
      </c>
      <c r="B3775" t="s">
        <v>5685</v>
      </c>
      <c r="C3775" t="s">
        <v>10</v>
      </c>
      <c r="D3775" s="50">
        <v>45112</v>
      </c>
      <c r="E3775">
        <f>YEAR(Tabela1[[#This Row],[Start Date]])</f>
        <v>2023</v>
      </c>
      <c r="F3775">
        <f>ROUNDUP(MONTH(Tabela1[[#This Row],[Start Date]])/3,0)</f>
        <v>3</v>
      </c>
      <c r="G3775" t="s">
        <v>11</v>
      </c>
      <c r="H3775">
        <v>5</v>
      </c>
      <c r="I3775" t="s">
        <v>9</v>
      </c>
      <c r="J3775" t="s">
        <v>11</v>
      </c>
      <c r="K3775">
        <v>0</v>
      </c>
      <c r="L3775" t="s">
        <v>11</v>
      </c>
      <c r="M3775">
        <v>0</v>
      </c>
      <c r="N3775">
        <v>3</v>
      </c>
      <c r="O3775" t="str">
        <f>IF(AND(Tabela1[[#This Row],[EA Play Season Pass]]="Yes",Tabela1[[#This Row],[Minecraft Season Pass]]="Yes"),"Yes","No")</f>
        <v>No</v>
      </c>
      <c r="P3775" t="str">
        <f>IF(OR(Tabela1[[#This Row],[EA Play Season Pass]]="Yes",Tabela1[[#This Row],[Minecraft Season Pass]]="Yes"),"Yes","No")</f>
        <v>No</v>
      </c>
      <c r="Q3775">
        <v>2</v>
      </c>
      <c r="R3775" s="2"/>
    </row>
    <row r="3776" spans="1:18" x14ac:dyDescent="0.25">
      <c r="A3776">
        <v>3775</v>
      </c>
      <c r="B3776" t="s">
        <v>5686</v>
      </c>
      <c r="C3776" t="s">
        <v>10</v>
      </c>
      <c r="D3776" s="50">
        <v>45113</v>
      </c>
      <c r="E3776">
        <f>YEAR(Tabela1[[#This Row],[Start Date]])</f>
        <v>2023</v>
      </c>
      <c r="F3776">
        <f>ROUNDUP(MONTH(Tabela1[[#This Row],[Start Date]])/3,0)</f>
        <v>3</v>
      </c>
      <c r="G3776" t="s">
        <v>8</v>
      </c>
      <c r="H3776">
        <v>5</v>
      </c>
      <c r="I3776" t="s">
        <v>9</v>
      </c>
      <c r="J3776" t="s">
        <v>11</v>
      </c>
      <c r="K3776">
        <v>0</v>
      </c>
      <c r="L3776" t="s">
        <v>8</v>
      </c>
      <c r="M3776">
        <v>20</v>
      </c>
      <c r="N3776">
        <v>3</v>
      </c>
      <c r="O3776" t="str">
        <f>IF(AND(Tabela1[[#This Row],[EA Play Season Pass]]="Yes",Tabela1[[#This Row],[Minecraft Season Pass]]="Yes"),"Yes","No")</f>
        <v>No</v>
      </c>
      <c r="P3776" t="str">
        <f>IF(OR(Tabela1[[#This Row],[EA Play Season Pass]]="Yes",Tabela1[[#This Row],[Minecraft Season Pass]]="Yes"),"Yes","No")</f>
        <v>Yes</v>
      </c>
      <c r="Q3776">
        <v>22</v>
      </c>
      <c r="R3776" s="2"/>
    </row>
    <row r="3777" spans="1:18" x14ac:dyDescent="0.25">
      <c r="A3777">
        <v>3776</v>
      </c>
      <c r="B3777" t="s">
        <v>5687</v>
      </c>
      <c r="C3777" t="s">
        <v>10</v>
      </c>
      <c r="D3777" s="50">
        <v>45113</v>
      </c>
      <c r="E3777">
        <f>YEAR(Tabela1[[#This Row],[Start Date]])</f>
        <v>2023</v>
      </c>
      <c r="F3777">
        <f>ROUNDUP(MONTH(Tabela1[[#This Row],[Start Date]])/3,0)</f>
        <v>3</v>
      </c>
      <c r="G3777" t="s">
        <v>8</v>
      </c>
      <c r="H3777">
        <v>5</v>
      </c>
      <c r="I3777" t="s">
        <v>12</v>
      </c>
      <c r="J3777" t="s">
        <v>11</v>
      </c>
      <c r="K3777">
        <v>0</v>
      </c>
      <c r="L3777" t="s">
        <v>8</v>
      </c>
      <c r="M3777">
        <v>20</v>
      </c>
      <c r="N3777">
        <v>3</v>
      </c>
      <c r="O3777" t="str">
        <f>IF(AND(Tabela1[[#This Row],[EA Play Season Pass]]="Yes",Tabela1[[#This Row],[Minecraft Season Pass]]="Yes"),"Yes","No")</f>
        <v>No</v>
      </c>
      <c r="P3777" t="str">
        <f>IF(OR(Tabela1[[#This Row],[EA Play Season Pass]]="Yes",Tabela1[[#This Row],[Minecraft Season Pass]]="Yes"),"Yes","No")</f>
        <v>Yes</v>
      </c>
      <c r="Q3777">
        <v>22</v>
      </c>
      <c r="R3777" s="2"/>
    </row>
    <row r="3778" spans="1:18" x14ac:dyDescent="0.25">
      <c r="A3778">
        <v>3777</v>
      </c>
      <c r="B3778" t="s">
        <v>263</v>
      </c>
      <c r="C3778" t="s">
        <v>10</v>
      </c>
      <c r="D3778" s="50">
        <v>45113</v>
      </c>
      <c r="E3778">
        <f>YEAR(Tabela1[[#This Row],[Start Date]])</f>
        <v>2023</v>
      </c>
      <c r="F3778">
        <f>ROUNDUP(MONTH(Tabela1[[#This Row],[Start Date]])/3,0)</f>
        <v>3</v>
      </c>
      <c r="G3778" t="s">
        <v>11</v>
      </c>
      <c r="H3778">
        <v>5</v>
      </c>
      <c r="I3778" t="s">
        <v>12</v>
      </c>
      <c r="J3778" t="s">
        <v>11</v>
      </c>
      <c r="K3778">
        <v>0</v>
      </c>
      <c r="L3778" t="s">
        <v>8</v>
      </c>
      <c r="M3778">
        <v>20</v>
      </c>
      <c r="N3778">
        <v>1</v>
      </c>
      <c r="O3778" t="str">
        <f>IF(AND(Tabela1[[#This Row],[EA Play Season Pass]]="Yes",Tabela1[[#This Row],[Minecraft Season Pass]]="Yes"),"Yes","No")</f>
        <v>No</v>
      </c>
      <c r="P3778" t="str">
        <f>IF(OR(Tabela1[[#This Row],[EA Play Season Pass]]="Yes",Tabela1[[#This Row],[Minecraft Season Pass]]="Yes"),"Yes","No")</f>
        <v>Yes</v>
      </c>
      <c r="Q3778">
        <v>24</v>
      </c>
      <c r="R3778" s="2"/>
    </row>
    <row r="3779" spans="1:18" x14ac:dyDescent="0.25">
      <c r="A3779">
        <v>3778</v>
      </c>
      <c r="B3779" t="s">
        <v>1788</v>
      </c>
      <c r="C3779" t="s">
        <v>10</v>
      </c>
      <c r="D3779" s="50">
        <v>45113</v>
      </c>
      <c r="E3779">
        <f>YEAR(Tabela1[[#This Row],[Start Date]])</f>
        <v>2023</v>
      </c>
      <c r="F3779">
        <f>ROUNDUP(MONTH(Tabela1[[#This Row],[Start Date]])/3,0)</f>
        <v>3</v>
      </c>
      <c r="G3779" t="s">
        <v>8</v>
      </c>
      <c r="H3779">
        <v>5</v>
      </c>
      <c r="I3779" t="s">
        <v>14</v>
      </c>
      <c r="J3779" t="s">
        <v>8</v>
      </c>
      <c r="K3779">
        <v>30</v>
      </c>
      <c r="L3779" t="s">
        <v>8</v>
      </c>
      <c r="M3779">
        <v>20</v>
      </c>
      <c r="N3779">
        <v>2</v>
      </c>
      <c r="O3779" t="str">
        <f>IF(AND(Tabela1[[#This Row],[EA Play Season Pass]]="Yes",Tabela1[[#This Row],[Minecraft Season Pass]]="Yes"),"Yes","No")</f>
        <v>Yes</v>
      </c>
      <c r="P3779" t="str">
        <f>IF(OR(Tabela1[[#This Row],[EA Play Season Pass]]="Yes",Tabela1[[#This Row],[Minecraft Season Pass]]="Yes"),"Yes","No")</f>
        <v>Yes</v>
      </c>
      <c r="Q3779">
        <v>53</v>
      </c>
      <c r="R3779" s="2"/>
    </row>
    <row r="3780" spans="1:18" x14ac:dyDescent="0.25">
      <c r="A3780">
        <v>3779</v>
      </c>
      <c r="B3780" t="s">
        <v>5688</v>
      </c>
      <c r="C3780" t="s">
        <v>10</v>
      </c>
      <c r="D3780" s="50">
        <v>45113</v>
      </c>
      <c r="E3780">
        <f>YEAR(Tabela1[[#This Row],[Start Date]])</f>
        <v>2023</v>
      </c>
      <c r="F3780">
        <f>ROUNDUP(MONTH(Tabela1[[#This Row],[Start Date]])/3,0)</f>
        <v>3</v>
      </c>
      <c r="G3780" t="s">
        <v>11</v>
      </c>
      <c r="H3780">
        <v>5</v>
      </c>
      <c r="I3780" t="s">
        <v>9</v>
      </c>
      <c r="J3780" t="s">
        <v>11</v>
      </c>
      <c r="K3780">
        <v>0</v>
      </c>
      <c r="L3780" t="s">
        <v>11</v>
      </c>
      <c r="M3780">
        <v>0</v>
      </c>
      <c r="N3780">
        <v>2</v>
      </c>
      <c r="O3780" t="str">
        <f>IF(AND(Tabela1[[#This Row],[EA Play Season Pass]]="Yes",Tabela1[[#This Row],[Minecraft Season Pass]]="Yes"),"Yes","No")</f>
        <v>No</v>
      </c>
      <c r="P3780" t="str">
        <f>IF(OR(Tabela1[[#This Row],[EA Play Season Pass]]="Yes",Tabela1[[#This Row],[Minecraft Season Pass]]="Yes"),"Yes","No")</f>
        <v>No</v>
      </c>
      <c r="Q3780">
        <v>3</v>
      </c>
      <c r="R3780" s="2"/>
    </row>
    <row r="3781" spans="1:18" x14ac:dyDescent="0.25">
      <c r="A3781">
        <v>3780</v>
      </c>
      <c r="B3781" t="s">
        <v>2308</v>
      </c>
      <c r="C3781" t="s">
        <v>13</v>
      </c>
      <c r="D3781" s="50">
        <v>45113</v>
      </c>
      <c r="E3781">
        <f>YEAR(Tabela1[[#This Row],[Start Date]])</f>
        <v>2023</v>
      </c>
      <c r="F3781">
        <f>ROUNDUP(MONTH(Tabela1[[#This Row],[Start Date]])/3,0)</f>
        <v>3</v>
      </c>
      <c r="G3781" t="s">
        <v>8</v>
      </c>
      <c r="H3781">
        <v>10</v>
      </c>
      <c r="I3781" t="s">
        <v>14</v>
      </c>
      <c r="J3781" t="s">
        <v>8</v>
      </c>
      <c r="K3781">
        <v>30</v>
      </c>
      <c r="L3781" t="s">
        <v>8</v>
      </c>
      <c r="M3781">
        <v>20</v>
      </c>
      <c r="N3781">
        <v>1</v>
      </c>
      <c r="O3781" t="str">
        <f>IF(AND(Tabela1[[#This Row],[EA Play Season Pass]]="Yes",Tabela1[[#This Row],[Minecraft Season Pass]]="Yes"),"Yes","No")</f>
        <v>Yes</v>
      </c>
      <c r="P3781" t="str">
        <f>IF(OR(Tabela1[[#This Row],[EA Play Season Pass]]="Yes",Tabela1[[#This Row],[Minecraft Season Pass]]="Yes"),"Yes","No")</f>
        <v>Yes</v>
      </c>
      <c r="Q3781">
        <v>59</v>
      </c>
      <c r="R3781" s="2"/>
    </row>
    <row r="3782" spans="1:18" x14ac:dyDescent="0.25">
      <c r="A3782">
        <v>3781</v>
      </c>
      <c r="B3782" t="s">
        <v>5689</v>
      </c>
      <c r="C3782" t="s">
        <v>13</v>
      </c>
      <c r="D3782" s="50">
        <v>45113</v>
      </c>
      <c r="E3782">
        <f>YEAR(Tabela1[[#This Row],[Start Date]])</f>
        <v>2023</v>
      </c>
      <c r="F3782">
        <f>ROUNDUP(MONTH(Tabela1[[#This Row],[Start Date]])/3,0)</f>
        <v>3</v>
      </c>
      <c r="G3782" t="s">
        <v>8</v>
      </c>
      <c r="H3782">
        <v>10</v>
      </c>
      <c r="I3782" t="s">
        <v>14</v>
      </c>
      <c r="J3782" t="s">
        <v>8</v>
      </c>
      <c r="K3782">
        <v>30</v>
      </c>
      <c r="L3782" t="s">
        <v>8</v>
      </c>
      <c r="M3782">
        <v>20</v>
      </c>
      <c r="N3782">
        <v>3</v>
      </c>
      <c r="O3782" t="str">
        <f>IF(AND(Tabela1[[#This Row],[EA Play Season Pass]]="Yes",Tabela1[[#This Row],[Minecraft Season Pass]]="Yes"),"Yes","No")</f>
        <v>Yes</v>
      </c>
      <c r="P3782" t="str">
        <f>IF(OR(Tabela1[[#This Row],[EA Play Season Pass]]="Yes",Tabela1[[#This Row],[Minecraft Season Pass]]="Yes"),"Yes","No")</f>
        <v>Yes</v>
      </c>
      <c r="Q3782">
        <v>57</v>
      </c>
      <c r="R3782" s="2"/>
    </row>
    <row r="3783" spans="1:18" x14ac:dyDescent="0.25">
      <c r="A3783">
        <v>3782</v>
      </c>
      <c r="B3783" t="s">
        <v>5690</v>
      </c>
      <c r="C3783" t="s">
        <v>7</v>
      </c>
      <c r="D3783" s="50">
        <v>45114</v>
      </c>
      <c r="E3783">
        <f>YEAR(Tabela1[[#This Row],[Start Date]])</f>
        <v>2023</v>
      </c>
      <c r="F3783">
        <f>ROUNDUP(MONTH(Tabela1[[#This Row],[Start Date]])/3,0)</f>
        <v>3</v>
      </c>
      <c r="G3783" t="s">
        <v>11</v>
      </c>
      <c r="H3783">
        <v>15</v>
      </c>
      <c r="I3783" t="s">
        <v>12</v>
      </c>
      <c r="J3783" t="s">
        <v>11</v>
      </c>
      <c r="K3783">
        <v>0</v>
      </c>
      <c r="L3783" t="s">
        <v>8</v>
      </c>
      <c r="M3783">
        <v>20</v>
      </c>
      <c r="N3783">
        <v>3</v>
      </c>
      <c r="O3783" t="str">
        <f>IF(AND(Tabela1[[#This Row],[EA Play Season Pass]]="Yes",Tabela1[[#This Row],[Minecraft Season Pass]]="Yes"),"Yes","No")</f>
        <v>No</v>
      </c>
      <c r="P3783" t="str">
        <f>IF(OR(Tabela1[[#This Row],[EA Play Season Pass]]="Yes",Tabela1[[#This Row],[Minecraft Season Pass]]="Yes"),"Yes","No")</f>
        <v>Yes</v>
      </c>
      <c r="Q3783">
        <v>32</v>
      </c>
      <c r="R3783" s="2"/>
    </row>
    <row r="3784" spans="1:18" x14ac:dyDescent="0.25">
      <c r="A3784">
        <v>3783</v>
      </c>
      <c r="B3784" t="s">
        <v>3069</v>
      </c>
      <c r="C3784" t="s">
        <v>13</v>
      </c>
      <c r="D3784" s="50">
        <v>45114</v>
      </c>
      <c r="E3784">
        <f>YEAR(Tabela1[[#This Row],[Start Date]])</f>
        <v>2023</v>
      </c>
      <c r="F3784">
        <f>ROUNDUP(MONTH(Tabela1[[#This Row],[Start Date]])/3,0)</f>
        <v>3</v>
      </c>
      <c r="G3784" t="s">
        <v>11</v>
      </c>
      <c r="H3784">
        <v>10</v>
      </c>
      <c r="I3784" t="s">
        <v>9</v>
      </c>
      <c r="J3784" t="s">
        <v>11</v>
      </c>
      <c r="K3784">
        <v>0</v>
      </c>
      <c r="L3784" t="s">
        <v>8</v>
      </c>
      <c r="M3784">
        <v>20</v>
      </c>
      <c r="N3784">
        <v>1</v>
      </c>
      <c r="O3784" t="str">
        <f>IF(AND(Tabela1[[#This Row],[EA Play Season Pass]]="Yes",Tabela1[[#This Row],[Minecraft Season Pass]]="Yes"),"Yes","No")</f>
        <v>No</v>
      </c>
      <c r="P3784" t="str">
        <f>IF(OR(Tabela1[[#This Row],[EA Play Season Pass]]="Yes",Tabela1[[#This Row],[Minecraft Season Pass]]="Yes"),"Yes","No")</f>
        <v>Yes</v>
      </c>
      <c r="Q3784">
        <v>29</v>
      </c>
      <c r="R3784" s="2"/>
    </row>
    <row r="3785" spans="1:18" x14ac:dyDescent="0.25">
      <c r="A3785">
        <v>3784</v>
      </c>
      <c r="B3785" t="s">
        <v>1445</v>
      </c>
      <c r="C3785" t="s">
        <v>13</v>
      </c>
      <c r="D3785" s="50">
        <v>45114</v>
      </c>
      <c r="E3785">
        <f>YEAR(Tabela1[[#This Row],[Start Date]])</f>
        <v>2023</v>
      </c>
      <c r="F3785">
        <f>ROUNDUP(MONTH(Tabela1[[#This Row],[Start Date]])/3,0)</f>
        <v>3</v>
      </c>
      <c r="G3785" t="s">
        <v>8</v>
      </c>
      <c r="H3785">
        <v>10</v>
      </c>
      <c r="I3785" t="s">
        <v>12</v>
      </c>
      <c r="J3785" t="s">
        <v>8</v>
      </c>
      <c r="K3785">
        <v>30</v>
      </c>
      <c r="L3785" t="s">
        <v>11</v>
      </c>
      <c r="M3785">
        <v>0</v>
      </c>
      <c r="N3785">
        <v>3</v>
      </c>
      <c r="O3785" t="str">
        <f>IF(AND(Tabela1[[#This Row],[EA Play Season Pass]]="Yes",Tabela1[[#This Row],[Minecraft Season Pass]]="Yes"),"Yes","No")</f>
        <v>No</v>
      </c>
      <c r="P3785" t="str">
        <f>IF(OR(Tabela1[[#This Row],[EA Play Season Pass]]="Yes",Tabela1[[#This Row],[Minecraft Season Pass]]="Yes"),"Yes","No")</f>
        <v>Yes</v>
      </c>
      <c r="Q3785">
        <v>37</v>
      </c>
      <c r="R3785" s="2"/>
    </row>
    <row r="3786" spans="1:18" x14ac:dyDescent="0.25">
      <c r="A3786">
        <v>3785</v>
      </c>
      <c r="B3786" t="s">
        <v>3300</v>
      </c>
      <c r="C3786" t="s">
        <v>7</v>
      </c>
      <c r="D3786" s="50">
        <v>45114</v>
      </c>
      <c r="E3786">
        <f>YEAR(Tabela1[[#This Row],[Start Date]])</f>
        <v>2023</v>
      </c>
      <c r="F3786">
        <f>ROUNDUP(MONTH(Tabela1[[#This Row],[Start Date]])/3,0)</f>
        <v>3</v>
      </c>
      <c r="G3786" t="s">
        <v>8</v>
      </c>
      <c r="H3786">
        <v>15</v>
      </c>
      <c r="I3786" t="s">
        <v>9</v>
      </c>
      <c r="J3786" t="s">
        <v>8</v>
      </c>
      <c r="K3786">
        <v>30</v>
      </c>
      <c r="L3786" t="s">
        <v>8</v>
      </c>
      <c r="M3786">
        <v>20</v>
      </c>
      <c r="N3786">
        <v>1</v>
      </c>
      <c r="O3786" t="str">
        <f>IF(AND(Tabela1[[#This Row],[EA Play Season Pass]]="Yes",Tabela1[[#This Row],[Minecraft Season Pass]]="Yes"),"Yes","No")</f>
        <v>Yes</v>
      </c>
      <c r="P3786" t="str">
        <f>IF(OR(Tabela1[[#This Row],[EA Play Season Pass]]="Yes",Tabela1[[#This Row],[Minecraft Season Pass]]="Yes"),"Yes","No")</f>
        <v>Yes</v>
      </c>
      <c r="Q3786">
        <v>64</v>
      </c>
      <c r="R3786" s="2"/>
    </row>
    <row r="3787" spans="1:18" x14ac:dyDescent="0.25">
      <c r="A3787">
        <v>3786</v>
      </c>
      <c r="B3787" t="s">
        <v>2305</v>
      </c>
      <c r="C3787" t="s">
        <v>10</v>
      </c>
      <c r="D3787" s="50">
        <v>45114</v>
      </c>
      <c r="E3787">
        <f>YEAR(Tabela1[[#This Row],[Start Date]])</f>
        <v>2023</v>
      </c>
      <c r="F3787">
        <f>ROUNDUP(MONTH(Tabela1[[#This Row],[Start Date]])/3,0)</f>
        <v>3</v>
      </c>
      <c r="G3787" t="s">
        <v>8</v>
      </c>
      <c r="H3787">
        <v>5</v>
      </c>
      <c r="I3787" t="s">
        <v>9</v>
      </c>
      <c r="J3787" t="s">
        <v>8</v>
      </c>
      <c r="K3787">
        <v>30</v>
      </c>
      <c r="L3787" t="s">
        <v>8</v>
      </c>
      <c r="M3787">
        <v>20</v>
      </c>
      <c r="N3787">
        <v>2</v>
      </c>
      <c r="O3787" t="str">
        <f>IF(AND(Tabela1[[#This Row],[EA Play Season Pass]]="Yes",Tabela1[[#This Row],[Minecraft Season Pass]]="Yes"),"Yes","No")</f>
        <v>Yes</v>
      </c>
      <c r="P3787" t="str">
        <f>IF(OR(Tabela1[[#This Row],[EA Play Season Pass]]="Yes",Tabela1[[#This Row],[Minecraft Season Pass]]="Yes"),"Yes","No")</f>
        <v>Yes</v>
      </c>
      <c r="Q3787">
        <v>53</v>
      </c>
      <c r="R3787" s="2"/>
    </row>
    <row r="3788" spans="1:18" x14ac:dyDescent="0.25">
      <c r="A3788">
        <v>3787</v>
      </c>
      <c r="B3788" t="s">
        <v>3597</v>
      </c>
      <c r="C3788" t="s">
        <v>10</v>
      </c>
      <c r="D3788" s="50">
        <v>45114</v>
      </c>
      <c r="E3788">
        <f>YEAR(Tabela1[[#This Row],[Start Date]])</f>
        <v>2023</v>
      </c>
      <c r="F3788">
        <f>ROUNDUP(MONTH(Tabela1[[#This Row],[Start Date]])/3,0)</f>
        <v>3</v>
      </c>
      <c r="G3788" t="s">
        <v>11</v>
      </c>
      <c r="H3788">
        <v>5</v>
      </c>
      <c r="I3788" t="s">
        <v>14</v>
      </c>
      <c r="J3788" t="s">
        <v>8</v>
      </c>
      <c r="K3788">
        <v>30</v>
      </c>
      <c r="L3788" t="s">
        <v>8</v>
      </c>
      <c r="M3788">
        <v>20</v>
      </c>
      <c r="N3788">
        <v>2</v>
      </c>
      <c r="O3788" t="str">
        <f>IF(AND(Tabela1[[#This Row],[EA Play Season Pass]]="Yes",Tabela1[[#This Row],[Minecraft Season Pass]]="Yes"),"Yes","No")</f>
        <v>Yes</v>
      </c>
      <c r="P3788" t="str">
        <f>IF(OR(Tabela1[[#This Row],[EA Play Season Pass]]="Yes",Tabela1[[#This Row],[Minecraft Season Pass]]="Yes"),"Yes","No")</f>
        <v>Yes</v>
      </c>
      <c r="Q3788">
        <v>53</v>
      </c>
      <c r="R3788" s="2"/>
    </row>
    <row r="3789" spans="1:18" x14ac:dyDescent="0.25">
      <c r="A3789">
        <v>3788</v>
      </c>
      <c r="B3789" t="s">
        <v>1127</v>
      </c>
      <c r="C3789" t="s">
        <v>10</v>
      </c>
      <c r="D3789" s="50">
        <v>45114</v>
      </c>
      <c r="E3789">
        <f>YEAR(Tabela1[[#This Row],[Start Date]])</f>
        <v>2023</v>
      </c>
      <c r="F3789">
        <f>ROUNDUP(MONTH(Tabela1[[#This Row],[Start Date]])/3,0)</f>
        <v>3</v>
      </c>
      <c r="G3789" t="s">
        <v>11</v>
      </c>
      <c r="H3789">
        <v>5</v>
      </c>
      <c r="I3789" t="s">
        <v>12</v>
      </c>
      <c r="J3789" t="s">
        <v>8</v>
      </c>
      <c r="K3789">
        <v>30</v>
      </c>
      <c r="L3789" t="s">
        <v>8</v>
      </c>
      <c r="M3789">
        <v>20</v>
      </c>
      <c r="N3789">
        <v>1</v>
      </c>
      <c r="O3789" t="str">
        <f>IF(AND(Tabela1[[#This Row],[EA Play Season Pass]]="Yes",Tabela1[[#This Row],[Minecraft Season Pass]]="Yes"),"Yes","No")</f>
        <v>Yes</v>
      </c>
      <c r="P3789" t="str">
        <f>IF(OR(Tabela1[[#This Row],[EA Play Season Pass]]="Yes",Tabela1[[#This Row],[Minecraft Season Pass]]="Yes"),"Yes","No")</f>
        <v>Yes</v>
      </c>
      <c r="Q3789">
        <v>54</v>
      </c>
      <c r="R3789" s="2"/>
    </row>
    <row r="3790" spans="1:18" x14ac:dyDescent="0.25">
      <c r="A3790">
        <v>3789</v>
      </c>
      <c r="B3790" t="s">
        <v>1340</v>
      </c>
      <c r="C3790" t="s">
        <v>10</v>
      </c>
      <c r="D3790" s="50">
        <v>45114</v>
      </c>
      <c r="E3790">
        <f>YEAR(Tabela1[[#This Row],[Start Date]])</f>
        <v>2023</v>
      </c>
      <c r="F3790">
        <f>ROUNDUP(MONTH(Tabela1[[#This Row],[Start Date]])/3,0)</f>
        <v>3</v>
      </c>
      <c r="G3790" t="s">
        <v>11</v>
      </c>
      <c r="H3790">
        <v>5</v>
      </c>
      <c r="I3790" t="s">
        <v>14</v>
      </c>
      <c r="J3790" t="s">
        <v>8</v>
      </c>
      <c r="K3790">
        <v>30</v>
      </c>
      <c r="L3790" t="s">
        <v>11</v>
      </c>
      <c r="M3790">
        <v>0</v>
      </c>
      <c r="N3790">
        <v>2</v>
      </c>
      <c r="O3790" t="str">
        <f>IF(AND(Tabela1[[#This Row],[EA Play Season Pass]]="Yes",Tabela1[[#This Row],[Minecraft Season Pass]]="Yes"),"Yes","No")</f>
        <v>No</v>
      </c>
      <c r="P3790" t="str">
        <f>IF(OR(Tabela1[[#This Row],[EA Play Season Pass]]="Yes",Tabela1[[#This Row],[Minecraft Season Pass]]="Yes"),"Yes","No")</f>
        <v>Yes</v>
      </c>
      <c r="Q3790">
        <v>33</v>
      </c>
      <c r="R3790" s="2"/>
    </row>
    <row r="3791" spans="1:18" x14ac:dyDescent="0.25">
      <c r="A3791">
        <v>3790</v>
      </c>
      <c r="B3791" t="s">
        <v>4854</v>
      </c>
      <c r="C3791" t="s">
        <v>7</v>
      </c>
      <c r="D3791" s="50">
        <v>45115</v>
      </c>
      <c r="E3791">
        <f>YEAR(Tabela1[[#This Row],[Start Date]])</f>
        <v>2023</v>
      </c>
      <c r="F3791">
        <f>ROUNDUP(MONTH(Tabela1[[#This Row],[Start Date]])/3,0)</f>
        <v>3</v>
      </c>
      <c r="G3791" t="s">
        <v>8</v>
      </c>
      <c r="H3791">
        <v>15</v>
      </c>
      <c r="I3791" t="s">
        <v>12</v>
      </c>
      <c r="J3791" t="s">
        <v>11</v>
      </c>
      <c r="K3791">
        <v>0</v>
      </c>
      <c r="L3791" t="s">
        <v>8</v>
      </c>
      <c r="M3791">
        <v>20</v>
      </c>
      <c r="N3791">
        <v>1</v>
      </c>
      <c r="O3791" t="str">
        <f>IF(AND(Tabela1[[#This Row],[EA Play Season Pass]]="Yes",Tabela1[[#This Row],[Minecraft Season Pass]]="Yes"),"Yes","No")</f>
        <v>No</v>
      </c>
      <c r="P3791" t="str">
        <f>IF(OR(Tabela1[[#This Row],[EA Play Season Pass]]="Yes",Tabela1[[#This Row],[Minecraft Season Pass]]="Yes"),"Yes","No")</f>
        <v>Yes</v>
      </c>
      <c r="Q3791">
        <v>34</v>
      </c>
      <c r="R3791" s="2"/>
    </row>
    <row r="3792" spans="1:18" x14ac:dyDescent="0.25">
      <c r="A3792">
        <v>3791</v>
      </c>
      <c r="B3792" t="s">
        <v>5691</v>
      </c>
      <c r="C3792" t="s">
        <v>13</v>
      </c>
      <c r="D3792" s="50">
        <v>45115</v>
      </c>
      <c r="E3792">
        <f>YEAR(Tabela1[[#This Row],[Start Date]])</f>
        <v>2023</v>
      </c>
      <c r="F3792">
        <f>ROUNDUP(MONTH(Tabela1[[#This Row],[Start Date]])/3,0)</f>
        <v>3</v>
      </c>
      <c r="G3792" t="s">
        <v>11</v>
      </c>
      <c r="H3792">
        <v>10</v>
      </c>
      <c r="I3792" t="s">
        <v>12</v>
      </c>
      <c r="J3792" t="s">
        <v>11</v>
      </c>
      <c r="K3792">
        <v>0</v>
      </c>
      <c r="L3792" t="s">
        <v>8</v>
      </c>
      <c r="M3792">
        <v>20</v>
      </c>
      <c r="N3792">
        <v>1</v>
      </c>
      <c r="O3792" t="str">
        <f>IF(AND(Tabela1[[#This Row],[EA Play Season Pass]]="Yes",Tabela1[[#This Row],[Minecraft Season Pass]]="Yes"),"Yes","No")</f>
        <v>No</v>
      </c>
      <c r="P3792" t="str">
        <f>IF(OR(Tabela1[[#This Row],[EA Play Season Pass]]="Yes",Tabela1[[#This Row],[Minecraft Season Pass]]="Yes"),"Yes","No")</f>
        <v>Yes</v>
      </c>
      <c r="Q3792">
        <v>29</v>
      </c>
      <c r="R3792" s="2"/>
    </row>
    <row r="3793" spans="1:18" x14ac:dyDescent="0.25">
      <c r="A3793">
        <v>3792</v>
      </c>
      <c r="B3793" t="s">
        <v>5115</v>
      </c>
      <c r="C3793" t="s">
        <v>7</v>
      </c>
      <c r="D3793" s="50">
        <v>45115</v>
      </c>
      <c r="E3793">
        <f>YEAR(Tabela1[[#This Row],[Start Date]])</f>
        <v>2023</v>
      </c>
      <c r="F3793">
        <f>ROUNDUP(MONTH(Tabela1[[#This Row],[Start Date]])/3,0)</f>
        <v>3</v>
      </c>
      <c r="G3793" t="s">
        <v>11</v>
      </c>
      <c r="H3793">
        <v>15</v>
      </c>
      <c r="I3793" t="s">
        <v>14</v>
      </c>
      <c r="J3793" t="s">
        <v>8</v>
      </c>
      <c r="K3793">
        <v>30</v>
      </c>
      <c r="L3793" t="s">
        <v>8</v>
      </c>
      <c r="M3793">
        <v>20</v>
      </c>
      <c r="N3793">
        <v>1</v>
      </c>
      <c r="O3793" t="str">
        <f>IF(AND(Tabela1[[#This Row],[EA Play Season Pass]]="Yes",Tabela1[[#This Row],[Minecraft Season Pass]]="Yes"),"Yes","No")</f>
        <v>Yes</v>
      </c>
      <c r="P3793" t="str">
        <f>IF(OR(Tabela1[[#This Row],[EA Play Season Pass]]="Yes",Tabela1[[#This Row],[Minecraft Season Pass]]="Yes"),"Yes","No")</f>
        <v>Yes</v>
      </c>
      <c r="Q3793">
        <v>64</v>
      </c>
      <c r="R3793" s="2"/>
    </row>
    <row r="3794" spans="1:18" x14ac:dyDescent="0.25">
      <c r="A3794">
        <v>3793</v>
      </c>
      <c r="B3794" t="s">
        <v>5692</v>
      </c>
      <c r="C3794" t="s">
        <v>13</v>
      </c>
      <c r="D3794" s="50">
        <v>45115</v>
      </c>
      <c r="E3794">
        <f>YEAR(Tabela1[[#This Row],[Start Date]])</f>
        <v>2023</v>
      </c>
      <c r="F3794">
        <f>ROUNDUP(MONTH(Tabela1[[#This Row],[Start Date]])/3,0)</f>
        <v>3</v>
      </c>
      <c r="G3794" t="s">
        <v>11</v>
      </c>
      <c r="H3794">
        <v>10</v>
      </c>
      <c r="I3794" t="s">
        <v>12</v>
      </c>
      <c r="J3794" t="s">
        <v>11</v>
      </c>
      <c r="K3794">
        <v>0</v>
      </c>
      <c r="L3794" t="s">
        <v>8</v>
      </c>
      <c r="M3794">
        <v>20</v>
      </c>
      <c r="N3794">
        <v>3</v>
      </c>
      <c r="O3794" t="str">
        <f>IF(AND(Tabela1[[#This Row],[EA Play Season Pass]]="Yes",Tabela1[[#This Row],[Minecraft Season Pass]]="Yes"),"Yes","No")</f>
        <v>No</v>
      </c>
      <c r="P3794" t="str">
        <f>IF(OR(Tabela1[[#This Row],[EA Play Season Pass]]="Yes",Tabela1[[#This Row],[Minecraft Season Pass]]="Yes"),"Yes","No")</f>
        <v>Yes</v>
      </c>
      <c r="Q3794">
        <v>27</v>
      </c>
      <c r="R3794" s="2"/>
    </row>
    <row r="3795" spans="1:18" x14ac:dyDescent="0.25">
      <c r="A3795">
        <v>3794</v>
      </c>
      <c r="B3795" t="s">
        <v>5693</v>
      </c>
      <c r="C3795" t="s">
        <v>7</v>
      </c>
      <c r="D3795" s="50">
        <v>45115</v>
      </c>
      <c r="E3795">
        <f>YEAR(Tabela1[[#This Row],[Start Date]])</f>
        <v>2023</v>
      </c>
      <c r="F3795">
        <f>ROUNDUP(MONTH(Tabela1[[#This Row],[Start Date]])/3,0)</f>
        <v>3</v>
      </c>
      <c r="G3795" t="s">
        <v>8</v>
      </c>
      <c r="H3795">
        <v>15</v>
      </c>
      <c r="I3795" t="s">
        <v>14</v>
      </c>
      <c r="J3795" t="s">
        <v>8</v>
      </c>
      <c r="K3795">
        <v>30</v>
      </c>
      <c r="L3795" t="s">
        <v>11</v>
      </c>
      <c r="M3795">
        <v>0</v>
      </c>
      <c r="N3795">
        <v>1</v>
      </c>
      <c r="O3795" t="str">
        <f>IF(AND(Tabela1[[#This Row],[EA Play Season Pass]]="Yes",Tabela1[[#This Row],[Minecraft Season Pass]]="Yes"),"Yes","No")</f>
        <v>No</v>
      </c>
      <c r="P3795" t="str">
        <f>IF(OR(Tabela1[[#This Row],[EA Play Season Pass]]="Yes",Tabela1[[#This Row],[Minecraft Season Pass]]="Yes"),"Yes","No")</f>
        <v>Yes</v>
      </c>
      <c r="Q3795">
        <v>44</v>
      </c>
      <c r="R3795" s="2"/>
    </row>
    <row r="3796" spans="1:18" x14ac:dyDescent="0.25">
      <c r="A3796">
        <v>3795</v>
      </c>
      <c r="B3796" t="s">
        <v>2189</v>
      </c>
      <c r="C3796" t="s">
        <v>13</v>
      </c>
      <c r="D3796" s="50">
        <v>45115</v>
      </c>
      <c r="E3796">
        <f>YEAR(Tabela1[[#This Row],[Start Date]])</f>
        <v>2023</v>
      </c>
      <c r="F3796">
        <f>ROUNDUP(MONTH(Tabela1[[#This Row],[Start Date]])/3,0)</f>
        <v>3</v>
      </c>
      <c r="G3796" t="s">
        <v>8</v>
      </c>
      <c r="H3796">
        <v>10</v>
      </c>
      <c r="I3796" t="s">
        <v>14</v>
      </c>
      <c r="J3796" t="s">
        <v>11</v>
      </c>
      <c r="K3796">
        <v>0</v>
      </c>
      <c r="L3796" t="s">
        <v>11</v>
      </c>
      <c r="M3796">
        <v>0</v>
      </c>
      <c r="N3796">
        <v>2</v>
      </c>
      <c r="O3796" t="str">
        <f>IF(AND(Tabela1[[#This Row],[EA Play Season Pass]]="Yes",Tabela1[[#This Row],[Minecraft Season Pass]]="Yes"),"Yes","No")</f>
        <v>No</v>
      </c>
      <c r="P3796" t="str">
        <f>IF(OR(Tabela1[[#This Row],[EA Play Season Pass]]="Yes",Tabela1[[#This Row],[Minecraft Season Pass]]="Yes"),"Yes","No")</f>
        <v>No</v>
      </c>
      <c r="Q3796">
        <v>8</v>
      </c>
      <c r="R3796" s="2"/>
    </row>
    <row r="3797" spans="1:18" x14ac:dyDescent="0.25">
      <c r="A3797">
        <v>3796</v>
      </c>
      <c r="B3797" t="s">
        <v>5694</v>
      </c>
      <c r="C3797" t="s">
        <v>10</v>
      </c>
      <c r="D3797" s="50">
        <v>45115</v>
      </c>
      <c r="E3797">
        <f>YEAR(Tabela1[[#This Row],[Start Date]])</f>
        <v>2023</v>
      </c>
      <c r="F3797">
        <f>ROUNDUP(MONTH(Tabela1[[#This Row],[Start Date]])/3,0)</f>
        <v>3</v>
      </c>
      <c r="G3797" t="s">
        <v>8</v>
      </c>
      <c r="H3797">
        <v>5</v>
      </c>
      <c r="I3797" t="s">
        <v>9</v>
      </c>
      <c r="J3797" t="s">
        <v>8</v>
      </c>
      <c r="K3797">
        <v>30</v>
      </c>
      <c r="L3797" t="s">
        <v>11</v>
      </c>
      <c r="M3797">
        <v>0</v>
      </c>
      <c r="N3797">
        <v>1</v>
      </c>
      <c r="O3797" t="str">
        <f>IF(AND(Tabela1[[#This Row],[EA Play Season Pass]]="Yes",Tabela1[[#This Row],[Minecraft Season Pass]]="Yes"),"Yes","No")</f>
        <v>No</v>
      </c>
      <c r="P3797" t="str">
        <f>IF(OR(Tabela1[[#This Row],[EA Play Season Pass]]="Yes",Tabela1[[#This Row],[Minecraft Season Pass]]="Yes"),"Yes","No")</f>
        <v>Yes</v>
      </c>
      <c r="Q3797">
        <v>34</v>
      </c>
      <c r="R3797" s="2"/>
    </row>
    <row r="3798" spans="1:18" x14ac:dyDescent="0.25">
      <c r="A3798">
        <v>3797</v>
      </c>
      <c r="B3798" t="s">
        <v>5695</v>
      </c>
      <c r="C3798" t="s">
        <v>13</v>
      </c>
      <c r="D3798" s="50">
        <v>45115</v>
      </c>
      <c r="E3798">
        <f>YEAR(Tabela1[[#This Row],[Start Date]])</f>
        <v>2023</v>
      </c>
      <c r="F3798">
        <f>ROUNDUP(MONTH(Tabela1[[#This Row],[Start Date]])/3,0)</f>
        <v>3</v>
      </c>
      <c r="G3798" t="s">
        <v>11</v>
      </c>
      <c r="H3798">
        <v>10</v>
      </c>
      <c r="I3798" t="s">
        <v>9</v>
      </c>
      <c r="J3798" t="s">
        <v>8</v>
      </c>
      <c r="K3798">
        <v>30</v>
      </c>
      <c r="L3798" t="s">
        <v>8</v>
      </c>
      <c r="M3798">
        <v>20</v>
      </c>
      <c r="N3798">
        <v>1</v>
      </c>
      <c r="O3798" t="str">
        <f>IF(AND(Tabela1[[#This Row],[EA Play Season Pass]]="Yes",Tabela1[[#This Row],[Minecraft Season Pass]]="Yes"),"Yes","No")</f>
        <v>Yes</v>
      </c>
      <c r="P3798" t="str">
        <f>IF(OR(Tabela1[[#This Row],[EA Play Season Pass]]="Yes",Tabela1[[#This Row],[Minecraft Season Pass]]="Yes"),"Yes","No")</f>
        <v>Yes</v>
      </c>
      <c r="Q3798">
        <v>59</v>
      </c>
      <c r="R3798" s="2"/>
    </row>
    <row r="3799" spans="1:18" x14ac:dyDescent="0.25">
      <c r="A3799">
        <v>3798</v>
      </c>
      <c r="B3799" t="s">
        <v>2556</v>
      </c>
      <c r="C3799" t="s">
        <v>10</v>
      </c>
      <c r="D3799" s="50">
        <v>45115</v>
      </c>
      <c r="E3799">
        <f>YEAR(Tabela1[[#This Row],[Start Date]])</f>
        <v>2023</v>
      </c>
      <c r="F3799">
        <f>ROUNDUP(MONTH(Tabela1[[#This Row],[Start Date]])/3,0)</f>
        <v>3</v>
      </c>
      <c r="G3799" t="s">
        <v>8</v>
      </c>
      <c r="H3799">
        <v>5</v>
      </c>
      <c r="I3799" t="s">
        <v>12</v>
      </c>
      <c r="J3799" t="s">
        <v>8</v>
      </c>
      <c r="K3799">
        <v>30</v>
      </c>
      <c r="L3799" t="s">
        <v>11</v>
      </c>
      <c r="M3799">
        <v>0</v>
      </c>
      <c r="N3799">
        <v>1</v>
      </c>
      <c r="O3799" t="str">
        <f>IF(AND(Tabela1[[#This Row],[EA Play Season Pass]]="Yes",Tabela1[[#This Row],[Minecraft Season Pass]]="Yes"),"Yes","No")</f>
        <v>No</v>
      </c>
      <c r="P3799" t="str">
        <f>IF(OR(Tabela1[[#This Row],[EA Play Season Pass]]="Yes",Tabela1[[#This Row],[Minecraft Season Pass]]="Yes"),"Yes","No")</f>
        <v>Yes</v>
      </c>
      <c r="Q3799">
        <v>34</v>
      </c>
      <c r="R3799" s="2"/>
    </row>
    <row r="3800" spans="1:18" x14ac:dyDescent="0.25">
      <c r="A3800">
        <v>3799</v>
      </c>
      <c r="B3800" t="s">
        <v>5696</v>
      </c>
      <c r="C3800" t="s">
        <v>13</v>
      </c>
      <c r="D3800" s="50">
        <v>45115</v>
      </c>
      <c r="E3800">
        <f>YEAR(Tabela1[[#This Row],[Start Date]])</f>
        <v>2023</v>
      </c>
      <c r="F3800">
        <f>ROUNDUP(MONTH(Tabela1[[#This Row],[Start Date]])/3,0)</f>
        <v>3</v>
      </c>
      <c r="G3800" t="s">
        <v>11</v>
      </c>
      <c r="H3800">
        <v>10</v>
      </c>
      <c r="I3800" t="s">
        <v>14</v>
      </c>
      <c r="J3800" t="s">
        <v>8</v>
      </c>
      <c r="K3800">
        <v>30</v>
      </c>
      <c r="L3800" t="s">
        <v>11</v>
      </c>
      <c r="M3800">
        <v>0</v>
      </c>
      <c r="N3800">
        <v>3</v>
      </c>
      <c r="O3800" t="str">
        <f>IF(AND(Tabela1[[#This Row],[EA Play Season Pass]]="Yes",Tabela1[[#This Row],[Minecraft Season Pass]]="Yes"),"Yes","No")</f>
        <v>No</v>
      </c>
      <c r="P3800" t="str">
        <f>IF(OR(Tabela1[[#This Row],[EA Play Season Pass]]="Yes",Tabela1[[#This Row],[Minecraft Season Pass]]="Yes"),"Yes","No")</f>
        <v>Yes</v>
      </c>
      <c r="Q3800">
        <v>37</v>
      </c>
      <c r="R3800" s="2"/>
    </row>
    <row r="3801" spans="1:18" x14ac:dyDescent="0.25">
      <c r="A3801">
        <v>3800</v>
      </c>
      <c r="B3801" t="s">
        <v>2472</v>
      </c>
      <c r="C3801" t="s">
        <v>13</v>
      </c>
      <c r="D3801" s="50">
        <v>45115</v>
      </c>
      <c r="E3801">
        <f>YEAR(Tabela1[[#This Row],[Start Date]])</f>
        <v>2023</v>
      </c>
      <c r="F3801">
        <f>ROUNDUP(MONTH(Tabela1[[#This Row],[Start Date]])/3,0)</f>
        <v>3</v>
      </c>
      <c r="G3801" t="s">
        <v>11</v>
      </c>
      <c r="H3801">
        <v>10</v>
      </c>
      <c r="I3801" t="s">
        <v>9</v>
      </c>
      <c r="J3801" t="s">
        <v>8</v>
      </c>
      <c r="K3801">
        <v>30</v>
      </c>
      <c r="L3801" t="s">
        <v>8</v>
      </c>
      <c r="M3801">
        <v>20</v>
      </c>
      <c r="N3801">
        <v>1</v>
      </c>
      <c r="O3801" t="str">
        <f>IF(AND(Tabela1[[#This Row],[EA Play Season Pass]]="Yes",Tabela1[[#This Row],[Minecraft Season Pass]]="Yes"),"Yes","No")</f>
        <v>Yes</v>
      </c>
      <c r="P3801" t="str">
        <f>IF(OR(Tabela1[[#This Row],[EA Play Season Pass]]="Yes",Tabela1[[#This Row],[Minecraft Season Pass]]="Yes"),"Yes","No")</f>
        <v>Yes</v>
      </c>
      <c r="Q3801">
        <v>59</v>
      </c>
      <c r="R3801" s="2"/>
    </row>
    <row r="3802" spans="1:18" x14ac:dyDescent="0.25">
      <c r="A3802">
        <v>3801</v>
      </c>
      <c r="B3802" t="s">
        <v>2794</v>
      </c>
      <c r="C3802" t="s">
        <v>13</v>
      </c>
      <c r="D3802" s="50">
        <v>45116</v>
      </c>
      <c r="E3802">
        <f>YEAR(Tabela1[[#This Row],[Start Date]])</f>
        <v>2023</v>
      </c>
      <c r="F3802">
        <f>ROUNDUP(MONTH(Tabela1[[#This Row],[Start Date]])/3,0)</f>
        <v>3</v>
      </c>
      <c r="G3802" t="s">
        <v>11</v>
      </c>
      <c r="H3802">
        <v>10</v>
      </c>
      <c r="I3802" t="s">
        <v>9</v>
      </c>
      <c r="J3802" t="s">
        <v>11</v>
      </c>
      <c r="K3802">
        <v>0</v>
      </c>
      <c r="L3802" t="s">
        <v>11</v>
      </c>
      <c r="M3802">
        <v>0</v>
      </c>
      <c r="N3802">
        <v>3</v>
      </c>
      <c r="O3802" t="str">
        <f>IF(AND(Tabela1[[#This Row],[EA Play Season Pass]]="Yes",Tabela1[[#This Row],[Minecraft Season Pass]]="Yes"),"Yes","No")</f>
        <v>No</v>
      </c>
      <c r="P3802" t="str">
        <f>IF(OR(Tabela1[[#This Row],[EA Play Season Pass]]="Yes",Tabela1[[#This Row],[Minecraft Season Pass]]="Yes"),"Yes","No")</f>
        <v>No</v>
      </c>
      <c r="Q3802">
        <v>7</v>
      </c>
      <c r="R3802" s="2"/>
    </row>
    <row r="3803" spans="1:18" x14ac:dyDescent="0.25">
      <c r="A3803">
        <v>3802</v>
      </c>
      <c r="B3803" t="s">
        <v>739</v>
      </c>
      <c r="C3803" t="s">
        <v>7</v>
      </c>
      <c r="D3803" s="50">
        <v>45116</v>
      </c>
      <c r="E3803">
        <f>YEAR(Tabela1[[#This Row],[Start Date]])</f>
        <v>2023</v>
      </c>
      <c r="F3803">
        <f>ROUNDUP(MONTH(Tabela1[[#This Row],[Start Date]])/3,0)</f>
        <v>3</v>
      </c>
      <c r="G3803" t="s">
        <v>8</v>
      </c>
      <c r="H3803">
        <v>15</v>
      </c>
      <c r="I3803" t="s">
        <v>14</v>
      </c>
      <c r="J3803" t="s">
        <v>11</v>
      </c>
      <c r="K3803">
        <v>0</v>
      </c>
      <c r="L3803" t="s">
        <v>8</v>
      </c>
      <c r="M3803">
        <v>20</v>
      </c>
      <c r="N3803">
        <v>3</v>
      </c>
      <c r="O3803" t="str">
        <f>IF(AND(Tabela1[[#This Row],[EA Play Season Pass]]="Yes",Tabela1[[#This Row],[Minecraft Season Pass]]="Yes"),"Yes","No")</f>
        <v>No</v>
      </c>
      <c r="P3803" t="str">
        <f>IF(OR(Tabela1[[#This Row],[EA Play Season Pass]]="Yes",Tabela1[[#This Row],[Minecraft Season Pass]]="Yes"),"Yes","No")</f>
        <v>Yes</v>
      </c>
      <c r="Q3803">
        <v>32</v>
      </c>
      <c r="R3803" s="2"/>
    </row>
    <row r="3804" spans="1:18" x14ac:dyDescent="0.25">
      <c r="A3804">
        <v>3803</v>
      </c>
      <c r="B3804" t="s">
        <v>5697</v>
      </c>
      <c r="C3804" t="s">
        <v>13</v>
      </c>
      <c r="D3804" s="50">
        <v>45116</v>
      </c>
      <c r="E3804">
        <f>YEAR(Tabela1[[#This Row],[Start Date]])</f>
        <v>2023</v>
      </c>
      <c r="F3804">
        <f>ROUNDUP(MONTH(Tabela1[[#This Row],[Start Date]])/3,0)</f>
        <v>3</v>
      </c>
      <c r="G3804" t="s">
        <v>8</v>
      </c>
      <c r="H3804">
        <v>10</v>
      </c>
      <c r="I3804" t="s">
        <v>14</v>
      </c>
      <c r="J3804" t="s">
        <v>8</v>
      </c>
      <c r="K3804">
        <v>30</v>
      </c>
      <c r="L3804" t="s">
        <v>11</v>
      </c>
      <c r="M3804">
        <v>0</v>
      </c>
      <c r="N3804">
        <v>3</v>
      </c>
      <c r="O3804" t="str">
        <f>IF(AND(Tabela1[[#This Row],[EA Play Season Pass]]="Yes",Tabela1[[#This Row],[Minecraft Season Pass]]="Yes"),"Yes","No")</f>
        <v>No</v>
      </c>
      <c r="P3804" t="str">
        <f>IF(OR(Tabela1[[#This Row],[EA Play Season Pass]]="Yes",Tabela1[[#This Row],[Minecraft Season Pass]]="Yes"),"Yes","No")</f>
        <v>Yes</v>
      </c>
      <c r="Q3804">
        <v>37</v>
      </c>
      <c r="R3804" s="2"/>
    </row>
    <row r="3805" spans="1:18" x14ac:dyDescent="0.25">
      <c r="A3805">
        <v>3804</v>
      </c>
      <c r="B3805" t="s">
        <v>1135</v>
      </c>
      <c r="C3805" t="s">
        <v>10</v>
      </c>
      <c r="D3805" s="50">
        <v>45116</v>
      </c>
      <c r="E3805">
        <f>YEAR(Tabela1[[#This Row],[Start Date]])</f>
        <v>2023</v>
      </c>
      <c r="F3805">
        <f>ROUNDUP(MONTH(Tabela1[[#This Row],[Start Date]])/3,0)</f>
        <v>3</v>
      </c>
      <c r="G3805" t="s">
        <v>11</v>
      </c>
      <c r="H3805">
        <v>5</v>
      </c>
      <c r="I3805" t="s">
        <v>12</v>
      </c>
      <c r="J3805" t="s">
        <v>11</v>
      </c>
      <c r="K3805">
        <v>0</v>
      </c>
      <c r="L3805" t="s">
        <v>11</v>
      </c>
      <c r="M3805">
        <v>0</v>
      </c>
      <c r="N3805">
        <v>3</v>
      </c>
      <c r="O3805" t="str">
        <f>IF(AND(Tabela1[[#This Row],[EA Play Season Pass]]="Yes",Tabela1[[#This Row],[Minecraft Season Pass]]="Yes"),"Yes","No")</f>
        <v>No</v>
      </c>
      <c r="P3805" t="str">
        <f>IF(OR(Tabela1[[#This Row],[EA Play Season Pass]]="Yes",Tabela1[[#This Row],[Minecraft Season Pass]]="Yes"),"Yes","No")</f>
        <v>No</v>
      </c>
      <c r="Q3805">
        <v>2</v>
      </c>
      <c r="R3805" s="2"/>
    </row>
    <row r="3806" spans="1:18" x14ac:dyDescent="0.25">
      <c r="A3806">
        <v>3805</v>
      </c>
      <c r="B3806" t="s">
        <v>2447</v>
      </c>
      <c r="C3806" t="s">
        <v>10</v>
      </c>
      <c r="D3806" s="50">
        <v>45116</v>
      </c>
      <c r="E3806">
        <f>YEAR(Tabela1[[#This Row],[Start Date]])</f>
        <v>2023</v>
      </c>
      <c r="F3806">
        <f>ROUNDUP(MONTH(Tabela1[[#This Row],[Start Date]])/3,0)</f>
        <v>3</v>
      </c>
      <c r="G3806" t="s">
        <v>11</v>
      </c>
      <c r="H3806">
        <v>5</v>
      </c>
      <c r="I3806" t="s">
        <v>9</v>
      </c>
      <c r="J3806" t="s">
        <v>8</v>
      </c>
      <c r="K3806">
        <v>30</v>
      </c>
      <c r="L3806" t="s">
        <v>11</v>
      </c>
      <c r="M3806">
        <v>0</v>
      </c>
      <c r="N3806">
        <v>2</v>
      </c>
      <c r="O3806" t="str">
        <f>IF(AND(Tabela1[[#This Row],[EA Play Season Pass]]="Yes",Tabela1[[#This Row],[Minecraft Season Pass]]="Yes"),"Yes","No")</f>
        <v>No</v>
      </c>
      <c r="P3806" t="str">
        <f>IF(OR(Tabela1[[#This Row],[EA Play Season Pass]]="Yes",Tabela1[[#This Row],[Minecraft Season Pass]]="Yes"),"Yes","No")</f>
        <v>Yes</v>
      </c>
      <c r="Q3806">
        <v>33</v>
      </c>
      <c r="R3806" s="2"/>
    </row>
    <row r="3807" spans="1:18" x14ac:dyDescent="0.25">
      <c r="A3807">
        <v>3806</v>
      </c>
      <c r="B3807" t="s">
        <v>5698</v>
      </c>
      <c r="C3807" t="s">
        <v>13</v>
      </c>
      <c r="D3807" s="50">
        <v>45116</v>
      </c>
      <c r="E3807">
        <f>YEAR(Tabela1[[#This Row],[Start Date]])</f>
        <v>2023</v>
      </c>
      <c r="F3807">
        <f>ROUNDUP(MONTH(Tabela1[[#This Row],[Start Date]])/3,0)</f>
        <v>3</v>
      </c>
      <c r="G3807" t="s">
        <v>8</v>
      </c>
      <c r="H3807">
        <v>10</v>
      </c>
      <c r="I3807" t="s">
        <v>12</v>
      </c>
      <c r="J3807" t="s">
        <v>8</v>
      </c>
      <c r="K3807">
        <v>30</v>
      </c>
      <c r="L3807" t="s">
        <v>11</v>
      </c>
      <c r="M3807">
        <v>0</v>
      </c>
      <c r="N3807">
        <v>1</v>
      </c>
      <c r="O3807" t="str">
        <f>IF(AND(Tabela1[[#This Row],[EA Play Season Pass]]="Yes",Tabela1[[#This Row],[Minecraft Season Pass]]="Yes"),"Yes","No")</f>
        <v>No</v>
      </c>
      <c r="P3807" t="str">
        <f>IF(OR(Tabela1[[#This Row],[EA Play Season Pass]]="Yes",Tabela1[[#This Row],[Minecraft Season Pass]]="Yes"),"Yes","No")</f>
        <v>Yes</v>
      </c>
      <c r="Q3807">
        <v>39</v>
      </c>
      <c r="R3807" s="2"/>
    </row>
    <row r="3808" spans="1:18" x14ac:dyDescent="0.25">
      <c r="A3808">
        <v>3807</v>
      </c>
      <c r="B3808" t="s">
        <v>2777</v>
      </c>
      <c r="C3808" t="s">
        <v>13</v>
      </c>
      <c r="D3808" s="50">
        <v>45116</v>
      </c>
      <c r="E3808">
        <f>YEAR(Tabela1[[#This Row],[Start Date]])</f>
        <v>2023</v>
      </c>
      <c r="F3808">
        <f>ROUNDUP(MONTH(Tabela1[[#This Row],[Start Date]])/3,0)</f>
        <v>3</v>
      </c>
      <c r="G3808" t="s">
        <v>8</v>
      </c>
      <c r="H3808">
        <v>10</v>
      </c>
      <c r="I3808" t="s">
        <v>14</v>
      </c>
      <c r="J3808" t="s">
        <v>8</v>
      </c>
      <c r="K3808">
        <v>30</v>
      </c>
      <c r="L3808" t="s">
        <v>11</v>
      </c>
      <c r="M3808">
        <v>0</v>
      </c>
      <c r="N3808">
        <v>2</v>
      </c>
      <c r="O3808" t="str">
        <f>IF(AND(Tabela1[[#This Row],[EA Play Season Pass]]="Yes",Tabela1[[#This Row],[Minecraft Season Pass]]="Yes"),"Yes","No")</f>
        <v>No</v>
      </c>
      <c r="P3808" t="str">
        <f>IF(OR(Tabela1[[#This Row],[EA Play Season Pass]]="Yes",Tabela1[[#This Row],[Minecraft Season Pass]]="Yes"),"Yes","No")</f>
        <v>Yes</v>
      </c>
      <c r="Q3808">
        <v>38</v>
      </c>
      <c r="R3808" s="2"/>
    </row>
    <row r="3809" spans="1:18" x14ac:dyDescent="0.25">
      <c r="A3809">
        <v>3808</v>
      </c>
      <c r="B3809" t="s">
        <v>2633</v>
      </c>
      <c r="C3809" t="s">
        <v>13</v>
      </c>
      <c r="D3809" s="50">
        <v>45116</v>
      </c>
      <c r="E3809">
        <f>YEAR(Tabela1[[#This Row],[Start Date]])</f>
        <v>2023</v>
      </c>
      <c r="F3809">
        <f>ROUNDUP(MONTH(Tabela1[[#This Row],[Start Date]])/3,0)</f>
        <v>3</v>
      </c>
      <c r="G3809" t="s">
        <v>8</v>
      </c>
      <c r="H3809">
        <v>10</v>
      </c>
      <c r="I3809" t="s">
        <v>14</v>
      </c>
      <c r="J3809" t="s">
        <v>11</v>
      </c>
      <c r="K3809">
        <v>0</v>
      </c>
      <c r="L3809" t="s">
        <v>11</v>
      </c>
      <c r="M3809">
        <v>0</v>
      </c>
      <c r="N3809">
        <v>3</v>
      </c>
      <c r="O3809" t="str">
        <f>IF(AND(Tabela1[[#This Row],[EA Play Season Pass]]="Yes",Tabela1[[#This Row],[Minecraft Season Pass]]="Yes"),"Yes","No")</f>
        <v>No</v>
      </c>
      <c r="P3809" t="str">
        <f>IF(OR(Tabela1[[#This Row],[EA Play Season Pass]]="Yes",Tabela1[[#This Row],[Minecraft Season Pass]]="Yes"),"Yes","No")</f>
        <v>No</v>
      </c>
      <c r="Q3809">
        <v>7</v>
      </c>
      <c r="R3809" s="2"/>
    </row>
    <row r="3810" spans="1:18" x14ac:dyDescent="0.25">
      <c r="A3810">
        <v>3809</v>
      </c>
      <c r="B3810" t="s">
        <v>2541</v>
      </c>
      <c r="C3810" t="s">
        <v>10</v>
      </c>
      <c r="D3810" s="50">
        <v>45116</v>
      </c>
      <c r="E3810">
        <f>YEAR(Tabela1[[#This Row],[Start Date]])</f>
        <v>2023</v>
      </c>
      <c r="F3810">
        <f>ROUNDUP(MONTH(Tabela1[[#This Row],[Start Date]])/3,0)</f>
        <v>3</v>
      </c>
      <c r="G3810" t="s">
        <v>11</v>
      </c>
      <c r="H3810">
        <v>5</v>
      </c>
      <c r="I3810" t="s">
        <v>14</v>
      </c>
      <c r="J3810" t="s">
        <v>11</v>
      </c>
      <c r="K3810">
        <v>0</v>
      </c>
      <c r="L3810" t="s">
        <v>8</v>
      </c>
      <c r="M3810">
        <v>20</v>
      </c>
      <c r="N3810">
        <v>2</v>
      </c>
      <c r="O3810" t="str">
        <f>IF(AND(Tabela1[[#This Row],[EA Play Season Pass]]="Yes",Tabela1[[#This Row],[Minecraft Season Pass]]="Yes"),"Yes","No")</f>
        <v>No</v>
      </c>
      <c r="P3810" t="str">
        <f>IF(OR(Tabela1[[#This Row],[EA Play Season Pass]]="Yes",Tabela1[[#This Row],[Minecraft Season Pass]]="Yes"),"Yes","No")</f>
        <v>Yes</v>
      </c>
      <c r="Q3810">
        <v>23</v>
      </c>
      <c r="R3810" s="2"/>
    </row>
    <row r="3811" spans="1:18" x14ac:dyDescent="0.25">
      <c r="A3811">
        <v>3810</v>
      </c>
      <c r="B3811" t="s">
        <v>5699</v>
      </c>
      <c r="C3811" t="s">
        <v>7</v>
      </c>
      <c r="D3811" s="50">
        <v>45116</v>
      </c>
      <c r="E3811">
        <f>YEAR(Tabela1[[#This Row],[Start Date]])</f>
        <v>2023</v>
      </c>
      <c r="F3811">
        <f>ROUNDUP(MONTH(Tabela1[[#This Row],[Start Date]])/3,0)</f>
        <v>3</v>
      </c>
      <c r="G3811" t="s">
        <v>8</v>
      </c>
      <c r="H3811">
        <v>15</v>
      </c>
      <c r="I3811" t="s">
        <v>9</v>
      </c>
      <c r="J3811" t="s">
        <v>11</v>
      </c>
      <c r="K3811">
        <v>0</v>
      </c>
      <c r="L3811" t="s">
        <v>8</v>
      </c>
      <c r="M3811">
        <v>20</v>
      </c>
      <c r="N3811">
        <v>1</v>
      </c>
      <c r="O3811" t="str">
        <f>IF(AND(Tabela1[[#This Row],[EA Play Season Pass]]="Yes",Tabela1[[#This Row],[Minecraft Season Pass]]="Yes"),"Yes","No")</f>
        <v>No</v>
      </c>
      <c r="P3811" t="str">
        <f>IF(OR(Tabela1[[#This Row],[EA Play Season Pass]]="Yes",Tabela1[[#This Row],[Minecraft Season Pass]]="Yes"),"Yes","No")</f>
        <v>Yes</v>
      </c>
      <c r="Q3811">
        <v>34</v>
      </c>
      <c r="R3811" s="2"/>
    </row>
    <row r="3812" spans="1:18" x14ac:dyDescent="0.25">
      <c r="A3812">
        <v>3811</v>
      </c>
      <c r="B3812" t="s">
        <v>1586</v>
      </c>
      <c r="C3812" t="s">
        <v>7</v>
      </c>
      <c r="D3812" s="50">
        <v>45116</v>
      </c>
      <c r="E3812">
        <f>YEAR(Tabela1[[#This Row],[Start Date]])</f>
        <v>2023</v>
      </c>
      <c r="F3812">
        <f>ROUNDUP(MONTH(Tabela1[[#This Row],[Start Date]])/3,0)</f>
        <v>3</v>
      </c>
      <c r="G3812" t="s">
        <v>11</v>
      </c>
      <c r="H3812">
        <v>15</v>
      </c>
      <c r="I3812" t="s">
        <v>12</v>
      </c>
      <c r="J3812" t="s">
        <v>11</v>
      </c>
      <c r="K3812">
        <v>0</v>
      </c>
      <c r="L3812" t="s">
        <v>8</v>
      </c>
      <c r="M3812">
        <v>20</v>
      </c>
      <c r="N3812">
        <v>3</v>
      </c>
      <c r="O3812" t="str">
        <f>IF(AND(Tabela1[[#This Row],[EA Play Season Pass]]="Yes",Tabela1[[#This Row],[Minecraft Season Pass]]="Yes"),"Yes","No")</f>
        <v>No</v>
      </c>
      <c r="P3812" t="str">
        <f>IF(OR(Tabela1[[#This Row],[EA Play Season Pass]]="Yes",Tabela1[[#This Row],[Minecraft Season Pass]]="Yes"),"Yes","No")</f>
        <v>Yes</v>
      </c>
      <c r="Q3812">
        <v>32</v>
      </c>
      <c r="R3812" s="2"/>
    </row>
    <row r="3813" spans="1:18" x14ac:dyDescent="0.25">
      <c r="A3813">
        <v>3812</v>
      </c>
      <c r="B3813" t="s">
        <v>5700</v>
      </c>
      <c r="C3813" t="s">
        <v>7</v>
      </c>
      <c r="D3813" s="50">
        <v>45117</v>
      </c>
      <c r="E3813">
        <f>YEAR(Tabela1[[#This Row],[Start Date]])</f>
        <v>2023</v>
      </c>
      <c r="F3813">
        <f>ROUNDUP(MONTH(Tabela1[[#This Row],[Start Date]])/3,0)</f>
        <v>3</v>
      </c>
      <c r="G3813" t="s">
        <v>11</v>
      </c>
      <c r="H3813">
        <v>15</v>
      </c>
      <c r="I3813" t="s">
        <v>12</v>
      </c>
      <c r="J3813" t="s">
        <v>11</v>
      </c>
      <c r="K3813">
        <v>0</v>
      </c>
      <c r="L3813" t="s">
        <v>8</v>
      </c>
      <c r="M3813">
        <v>20</v>
      </c>
      <c r="N3813">
        <v>3</v>
      </c>
      <c r="O3813" t="str">
        <f>IF(AND(Tabela1[[#This Row],[EA Play Season Pass]]="Yes",Tabela1[[#This Row],[Minecraft Season Pass]]="Yes"),"Yes","No")</f>
        <v>No</v>
      </c>
      <c r="P3813" t="str">
        <f>IF(OR(Tabela1[[#This Row],[EA Play Season Pass]]="Yes",Tabela1[[#This Row],[Minecraft Season Pass]]="Yes"),"Yes","No")</f>
        <v>Yes</v>
      </c>
      <c r="Q3813">
        <v>32</v>
      </c>
      <c r="R3813" s="2"/>
    </row>
    <row r="3814" spans="1:18" x14ac:dyDescent="0.25">
      <c r="A3814">
        <v>3813</v>
      </c>
      <c r="B3814" t="s">
        <v>5701</v>
      </c>
      <c r="C3814" t="s">
        <v>7</v>
      </c>
      <c r="D3814" s="50">
        <v>45117</v>
      </c>
      <c r="E3814">
        <f>YEAR(Tabela1[[#This Row],[Start Date]])</f>
        <v>2023</v>
      </c>
      <c r="F3814">
        <f>ROUNDUP(MONTH(Tabela1[[#This Row],[Start Date]])/3,0)</f>
        <v>3</v>
      </c>
      <c r="G3814" t="s">
        <v>8</v>
      </c>
      <c r="H3814">
        <v>15</v>
      </c>
      <c r="I3814" t="s">
        <v>9</v>
      </c>
      <c r="J3814" t="s">
        <v>8</v>
      </c>
      <c r="K3814">
        <v>30</v>
      </c>
      <c r="L3814" t="s">
        <v>8</v>
      </c>
      <c r="M3814">
        <v>20</v>
      </c>
      <c r="N3814">
        <v>3</v>
      </c>
      <c r="O3814" t="str">
        <f>IF(AND(Tabela1[[#This Row],[EA Play Season Pass]]="Yes",Tabela1[[#This Row],[Minecraft Season Pass]]="Yes"),"Yes","No")</f>
        <v>Yes</v>
      </c>
      <c r="P3814" t="str">
        <f>IF(OR(Tabela1[[#This Row],[EA Play Season Pass]]="Yes",Tabela1[[#This Row],[Minecraft Season Pass]]="Yes"),"Yes","No")</f>
        <v>Yes</v>
      </c>
      <c r="Q3814">
        <v>62</v>
      </c>
      <c r="R3814" s="2"/>
    </row>
    <row r="3815" spans="1:18" x14ac:dyDescent="0.25">
      <c r="A3815">
        <v>3814</v>
      </c>
      <c r="B3815" t="s">
        <v>5702</v>
      </c>
      <c r="C3815" t="s">
        <v>13</v>
      </c>
      <c r="D3815" s="50">
        <v>45117</v>
      </c>
      <c r="E3815">
        <f>YEAR(Tabela1[[#This Row],[Start Date]])</f>
        <v>2023</v>
      </c>
      <c r="F3815">
        <f>ROUNDUP(MONTH(Tabela1[[#This Row],[Start Date]])/3,0)</f>
        <v>3</v>
      </c>
      <c r="G3815" t="s">
        <v>8</v>
      </c>
      <c r="H3815">
        <v>10</v>
      </c>
      <c r="I3815" t="s">
        <v>9</v>
      </c>
      <c r="J3815" t="s">
        <v>8</v>
      </c>
      <c r="K3815">
        <v>30</v>
      </c>
      <c r="L3815" t="s">
        <v>8</v>
      </c>
      <c r="M3815">
        <v>20</v>
      </c>
      <c r="N3815">
        <v>1</v>
      </c>
      <c r="O3815" t="str">
        <f>IF(AND(Tabela1[[#This Row],[EA Play Season Pass]]="Yes",Tabela1[[#This Row],[Minecraft Season Pass]]="Yes"),"Yes","No")</f>
        <v>Yes</v>
      </c>
      <c r="P3815" t="str">
        <f>IF(OR(Tabela1[[#This Row],[EA Play Season Pass]]="Yes",Tabela1[[#This Row],[Minecraft Season Pass]]="Yes"),"Yes","No")</f>
        <v>Yes</v>
      </c>
      <c r="Q3815">
        <v>59</v>
      </c>
      <c r="R3815" s="2"/>
    </row>
    <row r="3816" spans="1:18" x14ac:dyDescent="0.25">
      <c r="A3816">
        <v>3815</v>
      </c>
      <c r="B3816" t="s">
        <v>2352</v>
      </c>
      <c r="C3816" t="s">
        <v>7</v>
      </c>
      <c r="D3816" s="50">
        <v>45117</v>
      </c>
      <c r="E3816">
        <f>YEAR(Tabela1[[#This Row],[Start Date]])</f>
        <v>2023</v>
      </c>
      <c r="F3816">
        <f>ROUNDUP(MONTH(Tabela1[[#This Row],[Start Date]])/3,0)</f>
        <v>3</v>
      </c>
      <c r="G3816" t="s">
        <v>8</v>
      </c>
      <c r="H3816">
        <v>15</v>
      </c>
      <c r="I3816" t="s">
        <v>14</v>
      </c>
      <c r="J3816" t="s">
        <v>11</v>
      </c>
      <c r="K3816">
        <v>0</v>
      </c>
      <c r="L3816" t="s">
        <v>11</v>
      </c>
      <c r="M3816">
        <v>0</v>
      </c>
      <c r="N3816">
        <v>2</v>
      </c>
      <c r="O3816" t="str">
        <f>IF(AND(Tabela1[[#This Row],[EA Play Season Pass]]="Yes",Tabela1[[#This Row],[Minecraft Season Pass]]="Yes"),"Yes","No")</f>
        <v>No</v>
      </c>
      <c r="P3816" t="str">
        <f>IF(OR(Tabela1[[#This Row],[EA Play Season Pass]]="Yes",Tabela1[[#This Row],[Minecraft Season Pass]]="Yes"),"Yes","No")</f>
        <v>No</v>
      </c>
      <c r="Q3816">
        <v>13</v>
      </c>
      <c r="R3816" s="2"/>
    </row>
    <row r="3817" spans="1:18" x14ac:dyDescent="0.25">
      <c r="A3817">
        <v>3816</v>
      </c>
      <c r="B3817" t="s">
        <v>5703</v>
      </c>
      <c r="C3817" t="s">
        <v>7</v>
      </c>
      <c r="D3817" s="50">
        <v>45117</v>
      </c>
      <c r="E3817">
        <f>YEAR(Tabela1[[#This Row],[Start Date]])</f>
        <v>2023</v>
      </c>
      <c r="F3817">
        <f>ROUNDUP(MONTH(Tabela1[[#This Row],[Start Date]])/3,0)</f>
        <v>3</v>
      </c>
      <c r="G3817" t="s">
        <v>8</v>
      </c>
      <c r="H3817">
        <v>15</v>
      </c>
      <c r="I3817" t="s">
        <v>14</v>
      </c>
      <c r="J3817" t="s">
        <v>11</v>
      </c>
      <c r="K3817">
        <v>0</v>
      </c>
      <c r="L3817" t="s">
        <v>11</v>
      </c>
      <c r="M3817">
        <v>0</v>
      </c>
      <c r="N3817">
        <v>3</v>
      </c>
      <c r="O3817" t="str">
        <f>IF(AND(Tabela1[[#This Row],[EA Play Season Pass]]="Yes",Tabela1[[#This Row],[Minecraft Season Pass]]="Yes"),"Yes","No")</f>
        <v>No</v>
      </c>
      <c r="P3817" t="str">
        <f>IF(OR(Tabela1[[#This Row],[EA Play Season Pass]]="Yes",Tabela1[[#This Row],[Minecraft Season Pass]]="Yes"),"Yes","No")</f>
        <v>No</v>
      </c>
      <c r="Q3817">
        <v>12</v>
      </c>
      <c r="R3817" s="2"/>
    </row>
    <row r="3818" spans="1:18" x14ac:dyDescent="0.25">
      <c r="A3818">
        <v>3817</v>
      </c>
      <c r="B3818" t="s">
        <v>5704</v>
      </c>
      <c r="C3818" t="s">
        <v>13</v>
      </c>
      <c r="D3818" s="50">
        <v>45117</v>
      </c>
      <c r="E3818">
        <f>YEAR(Tabela1[[#This Row],[Start Date]])</f>
        <v>2023</v>
      </c>
      <c r="F3818">
        <f>ROUNDUP(MONTH(Tabela1[[#This Row],[Start Date]])/3,0)</f>
        <v>3</v>
      </c>
      <c r="G3818" t="s">
        <v>8</v>
      </c>
      <c r="H3818">
        <v>10</v>
      </c>
      <c r="I3818" t="s">
        <v>14</v>
      </c>
      <c r="J3818" t="s">
        <v>11</v>
      </c>
      <c r="K3818">
        <v>0</v>
      </c>
      <c r="L3818" t="s">
        <v>11</v>
      </c>
      <c r="M3818">
        <v>0</v>
      </c>
      <c r="N3818">
        <v>3</v>
      </c>
      <c r="O3818" t="str">
        <f>IF(AND(Tabela1[[#This Row],[EA Play Season Pass]]="Yes",Tabela1[[#This Row],[Minecraft Season Pass]]="Yes"),"Yes","No")</f>
        <v>No</v>
      </c>
      <c r="P3818" t="str">
        <f>IF(OR(Tabela1[[#This Row],[EA Play Season Pass]]="Yes",Tabela1[[#This Row],[Minecraft Season Pass]]="Yes"),"Yes","No")</f>
        <v>No</v>
      </c>
      <c r="Q3818">
        <v>7</v>
      </c>
      <c r="R3818" s="2"/>
    </row>
    <row r="3819" spans="1:18" x14ac:dyDescent="0.25">
      <c r="A3819">
        <v>3818</v>
      </c>
      <c r="B3819" t="s">
        <v>2665</v>
      </c>
      <c r="C3819" t="s">
        <v>10</v>
      </c>
      <c r="D3819" s="50">
        <v>45118</v>
      </c>
      <c r="E3819">
        <f>YEAR(Tabela1[[#This Row],[Start Date]])</f>
        <v>2023</v>
      </c>
      <c r="F3819">
        <f>ROUNDUP(MONTH(Tabela1[[#This Row],[Start Date]])/3,0)</f>
        <v>3</v>
      </c>
      <c r="G3819" t="s">
        <v>8</v>
      </c>
      <c r="H3819">
        <v>5</v>
      </c>
      <c r="I3819" t="s">
        <v>14</v>
      </c>
      <c r="J3819" t="s">
        <v>11</v>
      </c>
      <c r="K3819">
        <v>0</v>
      </c>
      <c r="L3819" t="s">
        <v>8</v>
      </c>
      <c r="M3819">
        <v>20</v>
      </c>
      <c r="N3819">
        <v>3</v>
      </c>
      <c r="O3819" t="str">
        <f>IF(AND(Tabela1[[#This Row],[EA Play Season Pass]]="Yes",Tabela1[[#This Row],[Minecraft Season Pass]]="Yes"),"Yes","No")</f>
        <v>No</v>
      </c>
      <c r="P3819" t="str">
        <f>IF(OR(Tabela1[[#This Row],[EA Play Season Pass]]="Yes",Tabela1[[#This Row],[Minecraft Season Pass]]="Yes"),"Yes","No")</f>
        <v>Yes</v>
      </c>
      <c r="Q3819">
        <v>22</v>
      </c>
      <c r="R3819" s="2"/>
    </row>
    <row r="3820" spans="1:18" x14ac:dyDescent="0.25">
      <c r="A3820">
        <v>3819</v>
      </c>
      <c r="B3820" t="s">
        <v>1138</v>
      </c>
      <c r="C3820" t="s">
        <v>10</v>
      </c>
      <c r="D3820" s="50">
        <v>45118</v>
      </c>
      <c r="E3820">
        <f>YEAR(Tabela1[[#This Row],[Start Date]])</f>
        <v>2023</v>
      </c>
      <c r="F3820">
        <f>ROUNDUP(MONTH(Tabela1[[#This Row],[Start Date]])/3,0)</f>
        <v>3</v>
      </c>
      <c r="G3820" t="s">
        <v>8</v>
      </c>
      <c r="H3820">
        <v>5</v>
      </c>
      <c r="I3820" t="s">
        <v>14</v>
      </c>
      <c r="J3820" t="s">
        <v>8</v>
      </c>
      <c r="K3820">
        <v>30</v>
      </c>
      <c r="L3820" t="s">
        <v>8</v>
      </c>
      <c r="M3820">
        <v>20</v>
      </c>
      <c r="N3820">
        <v>1</v>
      </c>
      <c r="O3820" t="str">
        <f>IF(AND(Tabela1[[#This Row],[EA Play Season Pass]]="Yes",Tabela1[[#This Row],[Minecraft Season Pass]]="Yes"),"Yes","No")</f>
        <v>Yes</v>
      </c>
      <c r="P3820" t="str">
        <f>IF(OR(Tabela1[[#This Row],[EA Play Season Pass]]="Yes",Tabela1[[#This Row],[Minecraft Season Pass]]="Yes"),"Yes","No")</f>
        <v>Yes</v>
      </c>
      <c r="Q3820">
        <v>54</v>
      </c>
      <c r="R3820" s="2"/>
    </row>
    <row r="3821" spans="1:18" x14ac:dyDescent="0.25">
      <c r="A3821">
        <v>3820</v>
      </c>
      <c r="B3821" t="s">
        <v>976</v>
      </c>
      <c r="C3821" t="s">
        <v>7</v>
      </c>
      <c r="D3821" s="50">
        <v>45118</v>
      </c>
      <c r="E3821">
        <f>YEAR(Tabela1[[#This Row],[Start Date]])</f>
        <v>2023</v>
      </c>
      <c r="F3821">
        <f>ROUNDUP(MONTH(Tabela1[[#This Row],[Start Date]])/3,0)</f>
        <v>3</v>
      </c>
      <c r="G3821" t="s">
        <v>8</v>
      </c>
      <c r="H3821">
        <v>15</v>
      </c>
      <c r="I3821" t="s">
        <v>14</v>
      </c>
      <c r="J3821" t="s">
        <v>11</v>
      </c>
      <c r="K3821">
        <v>0</v>
      </c>
      <c r="L3821" t="s">
        <v>11</v>
      </c>
      <c r="M3821">
        <v>0</v>
      </c>
      <c r="N3821">
        <v>3</v>
      </c>
      <c r="O3821" t="str">
        <f>IF(AND(Tabela1[[#This Row],[EA Play Season Pass]]="Yes",Tabela1[[#This Row],[Minecraft Season Pass]]="Yes"),"Yes","No")</f>
        <v>No</v>
      </c>
      <c r="P3821" t="str">
        <f>IF(OR(Tabela1[[#This Row],[EA Play Season Pass]]="Yes",Tabela1[[#This Row],[Minecraft Season Pass]]="Yes"),"Yes","No")</f>
        <v>No</v>
      </c>
      <c r="Q3821">
        <v>12</v>
      </c>
      <c r="R3821" s="2"/>
    </row>
    <row r="3822" spans="1:18" x14ac:dyDescent="0.25">
      <c r="A3822">
        <v>3821</v>
      </c>
      <c r="B3822" t="s">
        <v>5705</v>
      </c>
      <c r="C3822" t="s">
        <v>10</v>
      </c>
      <c r="D3822" s="50">
        <v>45118</v>
      </c>
      <c r="E3822">
        <f>YEAR(Tabela1[[#This Row],[Start Date]])</f>
        <v>2023</v>
      </c>
      <c r="F3822">
        <f>ROUNDUP(MONTH(Tabela1[[#This Row],[Start Date]])/3,0)</f>
        <v>3</v>
      </c>
      <c r="G3822" t="s">
        <v>8</v>
      </c>
      <c r="H3822">
        <v>5</v>
      </c>
      <c r="I3822" t="s">
        <v>9</v>
      </c>
      <c r="J3822" t="s">
        <v>8</v>
      </c>
      <c r="K3822">
        <v>30</v>
      </c>
      <c r="L3822" t="s">
        <v>11</v>
      </c>
      <c r="M3822">
        <v>0</v>
      </c>
      <c r="N3822">
        <v>1</v>
      </c>
      <c r="O3822" t="str">
        <f>IF(AND(Tabela1[[#This Row],[EA Play Season Pass]]="Yes",Tabela1[[#This Row],[Minecraft Season Pass]]="Yes"),"Yes","No")</f>
        <v>No</v>
      </c>
      <c r="P3822" t="str">
        <f>IF(OR(Tabela1[[#This Row],[EA Play Season Pass]]="Yes",Tabela1[[#This Row],[Minecraft Season Pass]]="Yes"),"Yes","No")</f>
        <v>Yes</v>
      </c>
      <c r="Q3822">
        <v>34</v>
      </c>
      <c r="R3822" s="2"/>
    </row>
    <row r="3823" spans="1:18" x14ac:dyDescent="0.25">
      <c r="A3823">
        <v>3822</v>
      </c>
      <c r="B3823" t="s">
        <v>5706</v>
      </c>
      <c r="C3823" t="s">
        <v>7</v>
      </c>
      <c r="D3823" s="50">
        <v>45118</v>
      </c>
      <c r="E3823">
        <f>YEAR(Tabela1[[#This Row],[Start Date]])</f>
        <v>2023</v>
      </c>
      <c r="F3823">
        <f>ROUNDUP(MONTH(Tabela1[[#This Row],[Start Date]])/3,0)</f>
        <v>3</v>
      </c>
      <c r="G3823" t="s">
        <v>11</v>
      </c>
      <c r="H3823">
        <v>15</v>
      </c>
      <c r="I3823" t="s">
        <v>12</v>
      </c>
      <c r="J3823" t="s">
        <v>8</v>
      </c>
      <c r="K3823">
        <v>30</v>
      </c>
      <c r="L3823" t="s">
        <v>8</v>
      </c>
      <c r="M3823">
        <v>20</v>
      </c>
      <c r="N3823">
        <v>3</v>
      </c>
      <c r="O3823" t="str">
        <f>IF(AND(Tabela1[[#This Row],[EA Play Season Pass]]="Yes",Tabela1[[#This Row],[Minecraft Season Pass]]="Yes"),"Yes","No")</f>
        <v>Yes</v>
      </c>
      <c r="P3823" t="str">
        <f>IF(OR(Tabela1[[#This Row],[EA Play Season Pass]]="Yes",Tabela1[[#This Row],[Minecraft Season Pass]]="Yes"),"Yes","No")</f>
        <v>Yes</v>
      </c>
      <c r="Q3823">
        <v>62</v>
      </c>
      <c r="R3823" s="2"/>
    </row>
    <row r="3824" spans="1:18" x14ac:dyDescent="0.25">
      <c r="A3824">
        <v>3823</v>
      </c>
      <c r="B3824" t="s">
        <v>2526</v>
      </c>
      <c r="C3824" t="s">
        <v>7</v>
      </c>
      <c r="D3824" s="50">
        <v>45118</v>
      </c>
      <c r="E3824">
        <f>YEAR(Tabela1[[#This Row],[Start Date]])</f>
        <v>2023</v>
      </c>
      <c r="F3824">
        <f>ROUNDUP(MONTH(Tabela1[[#This Row],[Start Date]])/3,0)</f>
        <v>3</v>
      </c>
      <c r="G3824" t="s">
        <v>8</v>
      </c>
      <c r="H3824">
        <v>15</v>
      </c>
      <c r="I3824" t="s">
        <v>14</v>
      </c>
      <c r="J3824" t="s">
        <v>8</v>
      </c>
      <c r="K3824">
        <v>30</v>
      </c>
      <c r="L3824" t="s">
        <v>8</v>
      </c>
      <c r="M3824">
        <v>20</v>
      </c>
      <c r="N3824">
        <v>3</v>
      </c>
      <c r="O3824" t="str">
        <f>IF(AND(Tabela1[[#This Row],[EA Play Season Pass]]="Yes",Tabela1[[#This Row],[Minecraft Season Pass]]="Yes"),"Yes","No")</f>
        <v>Yes</v>
      </c>
      <c r="P3824" t="str">
        <f>IF(OR(Tabela1[[#This Row],[EA Play Season Pass]]="Yes",Tabela1[[#This Row],[Minecraft Season Pass]]="Yes"),"Yes","No")</f>
        <v>Yes</v>
      </c>
      <c r="Q3824">
        <v>62</v>
      </c>
      <c r="R3824" s="2"/>
    </row>
    <row r="3825" spans="1:18" x14ac:dyDescent="0.25">
      <c r="A3825">
        <v>3824</v>
      </c>
      <c r="B3825" t="s">
        <v>2916</v>
      </c>
      <c r="C3825" t="s">
        <v>10</v>
      </c>
      <c r="D3825" s="50">
        <v>45118</v>
      </c>
      <c r="E3825">
        <f>YEAR(Tabela1[[#This Row],[Start Date]])</f>
        <v>2023</v>
      </c>
      <c r="F3825">
        <f>ROUNDUP(MONTH(Tabela1[[#This Row],[Start Date]])/3,0)</f>
        <v>3</v>
      </c>
      <c r="G3825" t="s">
        <v>11</v>
      </c>
      <c r="H3825">
        <v>5</v>
      </c>
      <c r="I3825" t="s">
        <v>14</v>
      </c>
      <c r="J3825" t="s">
        <v>11</v>
      </c>
      <c r="K3825">
        <v>0</v>
      </c>
      <c r="L3825" t="s">
        <v>11</v>
      </c>
      <c r="M3825">
        <v>0</v>
      </c>
      <c r="N3825">
        <v>3</v>
      </c>
      <c r="O3825" t="str">
        <f>IF(AND(Tabela1[[#This Row],[EA Play Season Pass]]="Yes",Tabela1[[#This Row],[Minecraft Season Pass]]="Yes"),"Yes","No")</f>
        <v>No</v>
      </c>
      <c r="P3825" t="str">
        <f>IF(OR(Tabela1[[#This Row],[EA Play Season Pass]]="Yes",Tabela1[[#This Row],[Minecraft Season Pass]]="Yes"),"Yes","No")</f>
        <v>No</v>
      </c>
      <c r="Q3825">
        <v>2</v>
      </c>
      <c r="R3825" s="2"/>
    </row>
    <row r="3826" spans="1:18" x14ac:dyDescent="0.25">
      <c r="A3826">
        <v>3825</v>
      </c>
      <c r="B3826" t="s">
        <v>1123</v>
      </c>
      <c r="C3826" t="s">
        <v>10</v>
      </c>
      <c r="D3826" s="50">
        <v>45119</v>
      </c>
      <c r="E3826">
        <f>YEAR(Tabela1[[#This Row],[Start Date]])</f>
        <v>2023</v>
      </c>
      <c r="F3826">
        <f>ROUNDUP(MONTH(Tabela1[[#This Row],[Start Date]])/3,0)</f>
        <v>3</v>
      </c>
      <c r="G3826" t="s">
        <v>8</v>
      </c>
      <c r="H3826">
        <v>5</v>
      </c>
      <c r="I3826" t="s">
        <v>9</v>
      </c>
      <c r="J3826" t="s">
        <v>11</v>
      </c>
      <c r="K3826">
        <v>0</v>
      </c>
      <c r="L3826" t="s">
        <v>11</v>
      </c>
      <c r="M3826">
        <v>0</v>
      </c>
      <c r="N3826">
        <v>2</v>
      </c>
      <c r="O3826" t="str">
        <f>IF(AND(Tabela1[[#This Row],[EA Play Season Pass]]="Yes",Tabela1[[#This Row],[Minecraft Season Pass]]="Yes"),"Yes","No")</f>
        <v>No</v>
      </c>
      <c r="P3826" t="str">
        <f>IF(OR(Tabela1[[#This Row],[EA Play Season Pass]]="Yes",Tabela1[[#This Row],[Minecraft Season Pass]]="Yes"),"Yes","No")</f>
        <v>No</v>
      </c>
      <c r="Q3826">
        <v>3</v>
      </c>
      <c r="R3826" s="2"/>
    </row>
    <row r="3827" spans="1:18" x14ac:dyDescent="0.25">
      <c r="A3827">
        <v>3826</v>
      </c>
      <c r="B3827" t="s">
        <v>1606</v>
      </c>
      <c r="C3827" t="s">
        <v>7</v>
      </c>
      <c r="D3827" s="50">
        <v>45119</v>
      </c>
      <c r="E3827">
        <f>YEAR(Tabela1[[#This Row],[Start Date]])</f>
        <v>2023</v>
      </c>
      <c r="F3827">
        <f>ROUNDUP(MONTH(Tabela1[[#This Row],[Start Date]])/3,0)</f>
        <v>3</v>
      </c>
      <c r="G3827" t="s">
        <v>11</v>
      </c>
      <c r="H3827">
        <v>15</v>
      </c>
      <c r="I3827" t="s">
        <v>12</v>
      </c>
      <c r="J3827" t="s">
        <v>8</v>
      </c>
      <c r="K3827">
        <v>30</v>
      </c>
      <c r="L3827" t="s">
        <v>8</v>
      </c>
      <c r="M3827">
        <v>20</v>
      </c>
      <c r="N3827">
        <v>2</v>
      </c>
      <c r="O3827" t="str">
        <f>IF(AND(Tabela1[[#This Row],[EA Play Season Pass]]="Yes",Tabela1[[#This Row],[Minecraft Season Pass]]="Yes"),"Yes","No")</f>
        <v>Yes</v>
      </c>
      <c r="P3827" t="str">
        <f>IF(OR(Tabela1[[#This Row],[EA Play Season Pass]]="Yes",Tabela1[[#This Row],[Minecraft Season Pass]]="Yes"),"Yes","No")</f>
        <v>Yes</v>
      </c>
      <c r="Q3827">
        <v>63</v>
      </c>
      <c r="R3827" s="2"/>
    </row>
    <row r="3828" spans="1:18" x14ac:dyDescent="0.25">
      <c r="A3828">
        <v>3827</v>
      </c>
      <c r="B3828" t="s">
        <v>5707</v>
      </c>
      <c r="C3828" t="s">
        <v>13</v>
      </c>
      <c r="D3828" s="50">
        <v>45119</v>
      </c>
      <c r="E3828">
        <f>YEAR(Tabela1[[#This Row],[Start Date]])</f>
        <v>2023</v>
      </c>
      <c r="F3828">
        <f>ROUNDUP(MONTH(Tabela1[[#This Row],[Start Date]])/3,0)</f>
        <v>3</v>
      </c>
      <c r="G3828" t="s">
        <v>8</v>
      </c>
      <c r="H3828">
        <v>10</v>
      </c>
      <c r="I3828" t="s">
        <v>9</v>
      </c>
      <c r="J3828" t="s">
        <v>11</v>
      </c>
      <c r="K3828">
        <v>0</v>
      </c>
      <c r="L3828" t="s">
        <v>8</v>
      </c>
      <c r="M3828">
        <v>20</v>
      </c>
      <c r="N3828">
        <v>1</v>
      </c>
      <c r="O3828" t="str">
        <f>IF(AND(Tabela1[[#This Row],[EA Play Season Pass]]="Yes",Tabela1[[#This Row],[Minecraft Season Pass]]="Yes"),"Yes","No")</f>
        <v>No</v>
      </c>
      <c r="P3828" t="str">
        <f>IF(OR(Tabela1[[#This Row],[EA Play Season Pass]]="Yes",Tabela1[[#This Row],[Minecraft Season Pass]]="Yes"),"Yes","No")</f>
        <v>Yes</v>
      </c>
      <c r="Q3828">
        <v>29</v>
      </c>
      <c r="R3828" s="2"/>
    </row>
    <row r="3829" spans="1:18" x14ac:dyDescent="0.25">
      <c r="A3829">
        <v>3828</v>
      </c>
      <c r="B3829" t="s">
        <v>5708</v>
      </c>
      <c r="C3829" t="s">
        <v>7</v>
      </c>
      <c r="D3829" s="50">
        <v>45119</v>
      </c>
      <c r="E3829">
        <f>YEAR(Tabela1[[#This Row],[Start Date]])</f>
        <v>2023</v>
      </c>
      <c r="F3829">
        <f>ROUNDUP(MONTH(Tabela1[[#This Row],[Start Date]])/3,0)</f>
        <v>3</v>
      </c>
      <c r="G3829" t="s">
        <v>11</v>
      </c>
      <c r="H3829">
        <v>15</v>
      </c>
      <c r="I3829" t="s">
        <v>14</v>
      </c>
      <c r="J3829" t="s">
        <v>11</v>
      </c>
      <c r="K3829">
        <v>0</v>
      </c>
      <c r="L3829" t="s">
        <v>8</v>
      </c>
      <c r="M3829">
        <v>20</v>
      </c>
      <c r="N3829">
        <v>1</v>
      </c>
      <c r="O3829" t="str">
        <f>IF(AND(Tabela1[[#This Row],[EA Play Season Pass]]="Yes",Tabela1[[#This Row],[Minecraft Season Pass]]="Yes"),"Yes","No")</f>
        <v>No</v>
      </c>
      <c r="P3829" t="str">
        <f>IF(OR(Tabela1[[#This Row],[EA Play Season Pass]]="Yes",Tabela1[[#This Row],[Minecraft Season Pass]]="Yes"),"Yes","No")</f>
        <v>Yes</v>
      </c>
      <c r="Q3829">
        <v>34</v>
      </c>
      <c r="R3829" s="2"/>
    </row>
    <row r="3830" spans="1:18" x14ac:dyDescent="0.25">
      <c r="A3830">
        <v>3829</v>
      </c>
      <c r="B3830" t="s">
        <v>2325</v>
      </c>
      <c r="C3830" t="s">
        <v>13</v>
      </c>
      <c r="D3830" s="50">
        <v>45119</v>
      </c>
      <c r="E3830">
        <f>YEAR(Tabela1[[#This Row],[Start Date]])</f>
        <v>2023</v>
      </c>
      <c r="F3830">
        <f>ROUNDUP(MONTH(Tabela1[[#This Row],[Start Date]])/3,0)</f>
        <v>3</v>
      </c>
      <c r="G3830" t="s">
        <v>8</v>
      </c>
      <c r="H3830">
        <v>10</v>
      </c>
      <c r="I3830" t="s">
        <v>12</v>
      </c>
      <c r="J3830" t="s">
        <v>8</v>
      </c>
      <c r="K3830">
        <v>30</v>
      </c>
      <c r="L3830" t="s">
        <v>8</v>
      </c>
      <c r="M3830">
        <v>20</v>
      </c>
      <c r="N3830">
        <v>3</v>
      </c>
      <c r="O3830" t="str">
        <f>IF(AND(Tabela1[[#This Row],[EA Play Season Pass]]="Yes",Tabela1[[#This Row],[Minecraft Season Pass]]="Yes"),"Yes","No")</f>
        <v>Yes</v>
      </c>
      <c r="P3830" t="str">
        <f>IF(OR(Tabela1[[#This Row],[EA Play Season Pass]]="Yes",Tabela1[[#This Row],[Minecraft Season Pass]]="Yes"),"Yes","No")</f>
        <v>Yes</v>
      </c>
      <c r="Q3830">
        <v>57</v>
      </c>
      <c r="R3830" s="2"/>
    </row>
    <row r="3831" spans="1:18" x14ac:dyDescent="0.25">
      <c r="A3831">
        <v>3830</v>
      </c>
      <c r="B3831" t="s">
        <v>4446</v>
      </c>
      <c r="C3831" t="s">
        <v>10</v>
      </c>
      <c r="D3831" s="50">
        <v>45119</v>
      </c>
      <c r="E3831">
        <f>YEAR(Tabela1[[#This Row],[Start Date]])</f>
        <v>2023</v>
      </c>
      <c r="F3831">
        <f>ROUNDUP(MONTH(Tabela1[[#This Row],[Start Date]])/3,0)</f>
        <v>3</v>
      </c>
      <c r="G3831" t="s">
        <v>8</v>
      </c>
      <c r="H3831">
        <v>5</v>
      </c>
      <c r="I3831" t="s">
        <v>9</v>
      </c>
      <c r="J3831" t="s">
        <v>8</v>
      </c>
      <c r="K3831">
        <v>30</v>
      </c>
      <c r="L3831" t="s">
        <v>11</v>
      </c>
      <c r="M3831">
        <v>0</v>
      </c>
      <c r="N3831">
        <v>1</v>
      </c>
      <c r="O3831" t="str">
        <f>IF(AND(Tabela1[[#This Row],[EA Play Season Pass]]="Yes",Tabela1[[#This Row],[Minecraft Season Pass]]="Yes"),"Yes","No")</f>
        <v>No</v>
      </c>
      <c r="P3831" t="str">
        <f>IF(OR(Tabela1[[#This Row],[EA Play Season Pass]]="Yes",Tabela1[[#This Row],[Minecraft Season Pass]]="Yes"),"Yes","No")</f>
        <v>Yes</v>
      </c>
      <c r="Q3831">
        <v>34</v>
      </c>
      <c r="R3831" s="2"/>
    </row>
    <row r="3832" spans="1:18" x14ac:dyDescent="0.25">
      <c r="A3832">
        <v>3831</v>
      </c>
      <c r="B3832" t="s">
        <v>1006</v>
      </c>
      <c r="C3832" t="s">
        <v>10</v>
      </c>
      <c r="D3832" s="50">
        <v>45119</v>
      </c>
      <c r="E3832">
        <f>YEAR(Tabela1[[#This Row],[Start Date]])</f>
        <v>2023</v>
      </c>
      <c r="F3832">
        <f>ROUNDUP(MONTH(Tabela1[[#This Row],[Start Date]])/3,0)</f>
        <v>3</v>
      </c>
      <c r="G3832" t="s">
        <v>8</v>
      </c>
      <c r="H3832">
        <v>5</v>
      </c>
      <c r="I3832" t="s">
        <v>9</v>
      </c>
      <c r="J3832" t="s">
        <v>11</v>
      </c>
      <c r="K3832">
        <v>0</v>
      </c>
      <c r="L3832" t="s">
        <v>8</v>
      </c>
      <c r="M3832">
        <v>20</v>
      </c>
      <c r="N3832">
        <v>1</v>
      </c>
      <c r="O3832" t="str">
        <f>IF(AND(Tabela1[[#This Row],[EA Play Season Pass]]="Yes",Tabela1[[#This Row],[Minecraft Season Pass]]="Yes"),"Yes","No")</f>
        <v>No</v>
      </c>
      <c r="P3832" t="str">
        <f>IF(OR(Tabela1[[#This Row],[EA Play Season Pass]]="Yes",Tabela1[[#This Row],[Minecraft Season Pass]]="Yes"),"Yes","No")</f>
        <v>Yes</v>
      </c>
      <c r="Q3832">
        <v>24</v>
      </c>
      <c r="R3832" s="2"/>
    </row>
    <row r="3833" spans="1:18" x14ac:dyDescent="0.25">
      <c r="A3833">
        <v>3832</v>
      </c>
      <c r="B3833" t="s">
        <v>2831</v>
      </c>
      <c r="C3833" t="s">
        <v>13</v>
      </c>
      <c r="D3833" s="50">
        <v>45120</v>
      </c>
      <c r="E3833">
        <f>YEAR(Tabela1[[#This Row],[Start Date]])</f>
        <v>2023</v>
      </c>
      <c r="F3833">
        <f>ROUNDUP(MONTH(Tabela1[[#This Row],[Start Date]])/3,0)</f>
        <v>3</v>
      </c>
      <c r="G3833" t="s">
        <v>11</v>
      </c>
      <c r="H3833">
        <v>10</v>
      </c>
      <c r="I3833" t="s">
        <v>12</v>
      </c>
      <c r="J3833" t="s">
        <v>8</v>
      </c>
      <c r="K3833">
        <v>30</v>
      </c>
      <c r="L3833" t="s">
        <v>11</v>
      </c>
      <c r="M3833">
        <v>0</v>
      </c>
      <c r="N3833">
        <v>1</v>
      </c>
      <c r="O3833" t="str">
        <f>IF(AND(Tabela1[[#This Row],[EA Play Season Pass]]="Yes",Tabela1[[#This Row],[Minecraft Season Pass]]="Yes"),"Yes","No")</f>
        <v>No</v>
      </c>
      <c r="P3833" t="str">
        <f>IF(OR(Tabela1[[#This Row],[EA Play Season Pass]]="Yes",Tabela1[[#This Row],[Minecraft Season Pass]]="Yes"),"Yes","No")</f>
        <v>Yes</v>
      </c>
      <c r="Q3833">
        <v>39</v>
      </c>
      <c r="R3833" s="2"/>
    </row>
    <row r="3834" spans="1:18" x14ac:dyDescent="0.25">
      <c r="A3834">
        <v>3833</v>
      </c>
      <c r="B3834" t="s">
        <v>5709</v>
      </c>
      <c r="C3834" t="s">
        <v>13</v>
      </c>
      <c r="D3834" s="50">
        <v>45120</v>
      </c>
      <c r="E3834">
        <f>YEAR(Tabela1[[#This Row],[Start Date]])</f>
        <v>2023</v>
      </c>
      <c r="F3834">
        <f>ROUNDUP(MONTH(Tabela1[[#This Row],[Start Date]])/3,0)</f>
        <v>3</v>
      </c>
      <c r="G3834" t="s">
        <v>8</v>
      </c>
      <c r="H3834">
        <v>10</v>
      </c>
      <c r="I3834" t="s">
        <v>12</v>
      </c>
      <c r="J3834" t="s">
        <v>8</v>
      </c>
      <c r="K3834">
        <v>30</v>
      </c>
      <c r="L3834" t="s">
        <v>8</v>
      </c>
      <c r="M3834">
        <v>20</v>
      </c>
      <c r="N3834">
        <v>1</v>
      </c>
      <c r="O3834" t="str">
        <f>IF(AND(Tabela1[[#This Row],[EA Play Season Pass]]="Yes",Tabela1[[#This Row],[Minecraft Season Pass]]="Yes"),"Yes","No")</f>
        <v>Yes</v>
      </c>
      <c r="P3834" t="str">
        <f>IF(OR(Tabela1[[#This Row],[EA Play Season Pass]]="Yes",Tabela1[[#This Row],[Minecraft Season Pass]]="Yes"),"Yes","No")</f>
        <v>Yes</v>
      </c>
      <c r="Q3834">
        <v>59</v>
      </c>
      <c r="R3834" s="2"/>
    </row>
    <row r="3835" spans="1:18" x14ac:dyDescent="0.25">
      <c r="A3835">
        <v>3834</v>
      </c>
      <c r="B3835" t="s">
        <v>5710</v>
      </c>
      <c r="C3835" t="s">
        <v>7</v>
      </c>
      <c r="D3835" s="50">
        <v>45121</v>
      </c>
      <c r="E3835">
        <f>YEAR(Tabela1[[#This Row],[Start Date]])</f>
        <v>2023</v>
      </c>
      <c r="F3835">
        <f>ROUNDUP(MONTH(Tabela1[[#This Row],[Start Date]])/3,0)</f>
        <v>3</v>
      </c>
      <c r="G3835" t="s">
        <v>8</v>
      </c>
      <c r="H3835">
        <v>15</v>
      </c>
      <c r="I3835" t="s">
        <v>14</v>
      </c>
      <c r="J3835" t="s">
        <v>8</v>
      </c>
      <c r="K3835">
        <v>30</v>
      </c>
      <c r="L3835" t="s">
        <v>11</v>
      </c>
      <c r="M3835">
        <v>0</v>
      </c>
      <c r="N3835">
        <v>2</v>
      </c>
      <c r="O3835" t="str">
        <f>IF(AND(Tabela1[[#This Row],[EA Play Season Pass]]="Yes",Tabela1[[#This Row],[Minecraft Season Pass]]="Yes"),"Yes","No")</f>
        <v>No</v>
      </c>
      <c r="P3835" t="str">
        <f>IF(OR(Tabela1[[#This Row],[EA Play Season Pass]]="Yes",Tabela1[[#This Row],[Minecraft Season Pass]]="Yes"),"Yes","No")</f>
        <v>Yes</v>
      </c>
      <c r="Q3835">
        <v>43</v>
      </c>
      <c r="R3835" s="2"/>
    </row>
    <row r="3836" spans="1:18" x14ac:dyDescent="0.25">
      <c r="A3836">
        <v>3835</v>
      </c>
      <c r="B3836" t="s">
        <v>5711</v>
      </c>
      <c r="C3836" t="s">
        <v>7</v>
      </c>
      <c r="D3836" s="50">
        <v>45121</v>
      </c>
      <c r="E3836">
        <f>YEAR(Tabela1[[#This Row],[Start Date]])</f>
        <v>2023</v>
      </c>
      <c r="F3836">
        <f>ROUNDUP(MONTH(Tabela1[[#This Row],[Start Date]])/3,0)</f>
        <v>3</v>
      </c>
      <c r="G3836" t="s">
        <v>11</v>
      </c>
      <c r="H3836">
        <v>15</v>
      </c>
      <c r="I3836" t="s">
        <v>12</v>
      </c>
      <c r="J3836" t="s">
        <v>8</v>
      </c>
      <c r="K3836">
        <v>30</v>
      </c>
      <c r="L3836" t="s">
        <v>8</v>
      </c>
      <c r="M3836">
        <v>20</v>
      </c>
      <c r="N3836">
        <v>1</v>
      </c>
      <c r="O3836" t="str">
        <f>IF(AND(Tabela1[[#This Row],[EA Play Season Pass]]="Yes",Tabela1[[#This Row],[Minecraft Season Pass]]="Yes"),"Yes","No")</f>
        <v>Yes</v>
      </c>
      <c r="P3836" t="str">
        <f>IF(OR(Tabela1[[#This Row],[EA Play Season Pass]]="Yes",Tabela1[[#This Row],[Minecraft Season Pass]]="Yes"),"Yes","No")</f>
        <v>Yes</v>
      </c>
      <c r="Q3836">
        <v>64</v>
      </c>
      <c r="R3836" s="2"/>
    </row>
    <row r="3837" spans="1:18" x14ac:dyDescent="0.25">
      <c r="A3837">
        <v>3836</v>
      </c>
      <c r="B3837" t="s">
        <v>5712</v>
      </c>
      <c r="C3837" t="s">
        <v>13</v>
      </c>
      <c r="D3837" s="50">
        <v>45121</v>
      </c>
      <c r="E3837">
        <f>YEAR(Tabela1[[#This Row],[Start Date]])</f>
        <v>2023</v>
      </c>
      <c r="F3837">
        <f>ROUNDUP(MONTH(Tabela1[[#This Row],[Start Date]])/3,0)</f>
        <v>3</v>
      </c>
      <c r="G3837" t="s">
        <v>11</v>
      </c>
      <c r="H3837">
        <v>10</v>
      </c>
      <c r="I3837" t="s">
        <v>14</v>
      </c>
      <c r="J3837" t="s">
        <v>8</v>
      </c>
      <c r="K3837">
        <v>30</v>
      </c>
      <c r="L3837" t="s">
        <v>11</v>
      </c>
      <c r="M3837">
        <v>0</v>
      </c>
      <c r="N3837">
        <v>3</v>
      </c>
      <c r="O3837" t="str">
        <f>IF(AND(Tabela1[[#This Row],[EA Play Season Pass]]="Yes",Tabela1[[#This Row],[Minecraft Season Pass]]="Yes"),"Yes","No")</f>
        <v>No</v>
      </c>
      <c r="P3837" t="str">
        <f>IF(OR(Tabela1[[#This Row],[EA Play Season Pass]]="Yes",Tabela1[[#This Row],[Minecraft Season Pass]]="Yes"),"Yes","No")</f>
        <v>Yes</v>
      </c>
      <c r="Q3837">
        <v>37</v>
      </c>
      <c r="R3837" s="2"/>
    </row>
    <row r="3838" spans="1:18" x14ac:dyDescent="0.25">
      <c r="A3838">
        <v>3837</v>
      </c>
      <c r="B3838" t="s">
        <v>5713</v>
      </c>
      <c r="C3838" t="s">
        <v>13</v>
      </c>
      <c r="D3838" s="50">
        <v>45122</v>
      </c>
      <c r="E3838">
        <f>YEAR(Tabela1[[#This Row],[Start Date]])</f>
        <v>2023</v>
      </c>
      <c r="F3838">
        <f>ROUNDUP(MONTH(Tabela1[[#This Row],[Start Date]])/3,0)</f>
        <v>3</v>
      </c>
      <c r="G3838" t="s">
        <v>8</v>
      </c>
      <c r="H3838">
        <v>10</v>
      </c>
      <c r="I3838" t="s">
        <v>9</v>
      </c>
      <c r="J3838" t="s">
        <v>8</v>
      </c>
      <c r="K3838">
        <v>30</v>
      </c>
      <c r="L3838" t="s">
        <v>8</v>
      </c>
      <c r="M3838">
        <v>20</v>
      </c>
      <c r="N3838">
        <v>2</v>
      </c>
      <c r="O3838" t="str">
        <f>IF(AND(Tabela1[[#This Row],[EA Play Season Pass]]="Yes",Tabela1[[#This Row],[Minecraft Season Pass]]="Yes"),"Yes","No")</f>
        <v>Yes</v>
      </c>
      <c r="P3838" t="str">
        <f>IF(OR(Tabela1[[#This Row],[EA Play Season Pass]]="Yes",Tabela1[[#This Row],[Minecraft Season Pass]]="Yes"),"Yes","No")</f>
        <v>Yes</v>
      </c>
      <c r="Q3838">
        <v>58</v>
      </c>
      <c r="R3838" s="2"/>
    </row>
    <row r="3839" spans="1:18" x14ac:dyDescent="0.25">
      <c r="A3839">
        <v>3838</v>
      </c>
      <c r="B3839" t="s">
        <v>5714</v>
      </c>
      <c r="C3839" t="s">
        <v>7</v>
      </c>
      <c r="D3839" s="50">
        <v>45122</v>
      </c>
      <c r="E3839">
        <f>YEAR(Tabela1[[#This Row],[Start Date]])</f>
        <v>2023</v>
      </c>
      <c r="F3839">
        <f>ROUNDUP(MONTH(Tabela1[[#This Row],[Start Date]])/3,0)</f>
        <v>3</v>
      </c>
      <c r="G3839" t="s">
        <v>11</v>
      </c>
      <c r="H3839">
        <v>15</v>
      </c>
      <c r="I3839" t="s">
        <v>9</v>
      </c>
      <c r="J3839" t="s">
        <v>11</v>
      </c>
      <c r="K3839">
        <v>0</v>
      </c>
      <c r="L3839" t="s">
        <v>11</v>
      </c>
      <c r="M3839">
        <v>0</v>
      </c>
      <c r="N3839">
        <v>3</v>
      </c>
      <c r="O3839" t="str">
        <f>IF(AND(Tabela1[[#This Row],[EA Play Season Pass]]="Yes",Tabela1[[#This Row],[Minecraft Season Pass]]="Yes"),"Yes","No")</f>
        <v>No</v>
      </c>
      <c r="P3839" t="str">
        <f>IF(OR(Tabela1[[#This Row],[EA Play Season Pass]]="Yes",Tabela1[[#This Row],[Minecraft Season Pass]]="Yes"),"Yes","No")</f>
        <v>No</v>
      </c>
      <c r="Q3839">
        <v>12</v>
      </c>
      <c r="R3839" s="2"/>
    </row>
    <row r="3840" spans="1:18" x14ac:dyDescent="0.25">
      <c r="A3840">
        <v>3839</v>
      </c>
      <c r="B3840" t="s">
        <v>4888</v>
      </c>
      <c r="C3840" t="s">
        <v>7</v>
      </c>
      <c r="D3840" s="50">
        <v>45122</v>
      </c>
      <c r="E3840">
        <f>YEAR(Tabela1[[#This Row],[Start Date]])</f>
        <v>2023</v>
      </c>
      <c r="F3840">
        <f>ROUNDUP(MONTH(Tabela1[[#This Row],[Start Date]])/3,0)</f>
        <v>3</v>
      </c>
      <c r="G3840" t="s">
        <v>8</v>
      </c>
      <c r="H3840">
        <v>15</v>
      </c>
      <c r="I3840" t="s">
        <v>12</v>
      </c>
      <c r="J3840" t="s">
        <v>8</v>
      </c>
      <c r="K3840">
        <v>30</v>
      </c>
      <c r="L3840" t="s">
        <v>8</v>
      </c>
      <c r="M3840">
        <v>20</v>
      </c>
      <c r="N3840">
        <v>2</v>
      </c>
      <c r="O3840" t="str">
        <f>IF(AND(Tabela1[[#This Row],[EA Play Season Pass]]="Yes",Tabela1[[#This Row],[Minecraft Season Pass]]="Yes"),"Yes","No")</f>
        <v>Yes</v>
      </c>
      <c r="P3840" t="str">
        <f>IF(OR(Tabela1[[#This Row],[EA Play Season Pass]]="Yes",Tabela1[[#This Row],[Minecraft Season Pass]]="Yes"),"Yes","No")</f>
        <v>Yes</v>
      </c>
      <c r="Q3840">
        <v>63</v>
      </c>
      <c r="R3840" s="2"/>
    </row>
    <row r="3841" spans="1:18" x14ac:dyDescent="0.25">
      <c r="A3841">
        <v>3840</v>
      </c>
      <c r="B3841" t="s">
        <v>5715</v>
      </c>
      <c r="C3841" t="s">
        <v>13</v>
      </c>
      <c r="D3841" s="50">
        <v>45122</v>
      </c>
      <c r="E3841">
        <f>YEAR(Tabela1[[#This Row],[Start Date]])</f>
        <v>2023</v>
      </c>
      <c r="F3841">
        <f>ROUNDUP(MONTH(Tabela1[[#This Row],[Start Date]])/3,0)</f>
        <v>3</v>
      </c>
      <c r="G3841" t="s">
        <v>8</v>
      </c>
      <c r="H3841">
        <v>10</v>
      </c>
      <c r="I3841" t="s">
        <v>14</v>
      </c>
      <c r="J3841" t="s">
        <v>11</v>
      </c>
      <c r="K3841">
        <v>0</v>
      </c>
      <c r="L3841" t="s">
        <v>11</v>
      </c>
      <c r="M3841">
        <v>0</v>
      </c>
      <c r="N3841">
        <v>1</v>
      </c>
      <c r="O3841" t="str">
        <f>IF(AND(Tabela1[[#This Row],[EA Play Season Pass]]="Yes",Tabela1[[#This Row],[Minecraft Season Pass]]="Yes"),"Yes","No")</f>
        <v>No</v>
      </c>
      <c r="P3841" t="str">
        <f>IF(OR(Tabela1[[#This Row],[EA Play Season Pass]]="Yes",Tabela1[[#This Row],[Minecraft Season Pass]]="Yes"),"Yes","No")</f>
        <v>No</v>
      </c>
      <c r="Q3841">
        <v>9</v>
      </c>
      <c r="R3841" s="2"/>
    </row>
    <row r="3842" spans="1:18" x14ac:dyDescent="0.25">
      <c r="A3842">
        <v>3841</v>
      </c>
      <c r="B3842" t="s">
        <v>5716</v>
      </c>
      <c r="C3842" t="s">
        <v>7</v>
      </c>
      <c r="D3842" s="50">
        <v>45123</v>
      </c>
      <c r="E3842">
        <f>YEAR(Tabela1[[#This Row],[Start Date]])</f>
        <v>2023</v>
      </c>
      <c r="F3842">
        <f>ROUNDUP(MONTH(Tabela1[[#This Row],[Start Date]])/3,0)</f>
        <v>3</v>
      </c>
      <c r="G3842" t="s">
        <v>11</v>
      </c>
      <c r="H3842">
        <v>15</v>
      </c>
      <c r="I3842" t="s">
        <v>14</v>
      </c>
      <c r="J3842" t="s">
        <v>11</v>
      </c>
      <c r="K3842">
        <v>0</v>
      </c>
      <c r="L3842" t="s">
        <v>8</v>
      </c>
      <c r="M3842">
        <v>20</v>
      </c>
      <c r="N3842">
        <v>1</v>
      </c>
      <c r="O3842" t="str">
        <f>IF(AND(Tabela1[[#This Row],[EA Play Season Pass]]="Yes",Tabela1[[#This Row],[Minecraft Season Pass]]="Yes"),"Yes","No")</f>
        <v>No</v>
      </c>
      <c r="P3842" t="str">
        <f>IF(OR(Tabela1[[#This Row],[EA Play Season Pass]]="Yes",Tabela1[[#This Row],[Minecraft Season Pass]]="Yes"),"Yes","No")</f>
        <v>Yes</v>
      </c>
      <c r="Q3842">
        <v>34</v>
      </c>
      <c r="R3842" s="2"/>
    </row>
    <row r="3843" spans="1:18" x14ac:dyDescent="0.25">
      <c r="A3843">
        <v>3842</v>
      </c>
      <c r="B3843" t="s">
        <v>5717</v>
      </c>
      <c r="C3843" t="s">
        <v>10</v>
      </c>
      <c r="D3843" s="50">
        <v>45123</v>
      </c>
      <c r="E3843">
        <f>YEAR(Tabela1[[#This Row],[Start Date]])</f>
        <v>2023</v>
      </c>
      <c r="F3843">
        <f>ROUNDUP(MONTH(Tabela1[[#This Row],[Start Date]])/3,0)</f>
        <v>3</v>
      </c>
      <c r="G3843" t="s">
        <v>11</v>
      </c>
      <c r="H3843">
        <v>5</v>
      </c>
      <c r="I3843" t="s">
        <v>9</v>
      </c>
      <c r="J3843" t="s">
        <v>11</v>
      </c>
      <c r="K3843">
        <v>0</v>
      </c>
      <c r="L3843" t="s">
        <v>11</v>
      </c>
      <c r="M3843">
        <v>0</v>
      </c>
      <c r="N3843">
        <v>1</v>
      </c>
      <c r="O3843" t="str">
        <f>IF(AND(Tabela1[[#This Row],[EA Play Season Pass]]="Yes",Tabela1[[#This Row],[Minecraft Season Pass]]="Yes"),"Yes","No")</f>
        <v>No</v>
      </c>
      <c r="P3843" t="str">
        <f>IF(OR(Tabela1[[#This Row],[EA Play Season Pass]]="Yes",Tabela1[[#This Row],[Minecraft Season Pass]]="Yes"),"Yes","No")</f>
        <v>No</v>
      </c>
      <c r="Q3843">
        <v>4</v>
      </c>
      <c r="R3843" s="2"/>
    </row>
    <row r="3844" spans="1:18" x14ac:dyDescent="0.25">
      <c r="A3844">
        <v>3843</v>
      </c>
      <c r="B3844" t="s">
        <v>1611</v>
      </c>
      <c r="C3844" t="s">
        <v>7</v>
      </c>
      <c r="D3844" s="50">
        <v>45123</v>
      </c>
      <c r="E3844">
        <f>YEAR(Tabela1[[#This Row],[Start Date]])</f>
        <v>2023</v>
      </c>
      <c r="F3844">
        <f>ROUNDUP(MONTH(Tabela1[[#This Row],[Start Date]])/3,0)</f>
        <v>3</v>
      </c>
      <c r="G3844" t="s">
        <v>11</v>
      </c>
      <c r="H3844">
        <v>15</v>
      </c>
      <c r="I3844" t="s">
        <v>12</v>
      </c>
      <c r="J3844" t="s">
        <v>8</v>
      </c>
      <c r="K3844">
        <v>30</v>
      </c>
      <c r="L3844" t="s">
        <v>11</v>
      </c>
      <c r="M3844">
        <v>0</v>
      </c>
      <c r="N3844">
        <v>3</v>
      </c>
      <c r="O3844" t="str">
        <f>IF(AND(Tabela1[[#This Row],[EA Play Season Pass]]="Yes",Tabela1[[#This Row],[Minecraft Season Pass]]="Yes"),"Yes","No")</f>
        <v>No</v>
      </c>
      <c r="P3844" t="str">
        <f>IF(OR(Tabela1[[#This Row],[EA Play Season Pass]]="Yes",Tabela1[[#This Row],[Minecraft Season Pass]]="Yes"),"Yes","No")</f>
        <v>Yes</v>
      </c>
      <c r="Q3844">
        <v>42</v>
      </c>
      <c r="R3844" s="2"/>
    </row>
    <row r="3845" spans="1:18" x14ac:dyDescent="0.25">
      <c r="A3845">
        <v>3844</v>
      </c>
      <c r="B3845" t="s">
        <v>2648</v>
      </c>
      <c r="C3845" t="s">
        <v>13</v>
      </c>
      <c r="D3845" s="50">
        <v>45123</v>
      </c>
      <c r="E3845">
        <f>YEAR(Tabela1[[#This Row],[Start Date]])</f>
        <v>2023</v>
      </c>
      <c r="F3845">
        <f>ROUNDUP(MONTH(Tabela1[[#This Row],[Start Date]])/3,0)</f>
        <v>3</v>
      </c>
      <c r="G3845" t="s">
        <v>8</v>
      </c>
      <c r="H3845">
        <v>10</v>
      </c>
      <c r="I3845" t="s">
        <v>12</v>
      </c>
      <c r="J3845" t="s">
        <v>11</v>
      </c>
      <c r="K3845">
        <v>0</v>
      </c>
      <c r="L3845" t="s">
        <v>8</v>
      </c>
      <c r="M3845">
        <v>20</v>
      </c>
      <c r="N3845">
        <v>1</v>
      </c>
      <c r="O3845" t="str">
        <f>IF(AND(Tabela1[[#This Row],[EA Play Season Pass]]="Yes",Tabela1[[#This Row],[Minecraft Season Pass]]="Yes"),"Yes","No")</f>
        <v>No</v>
      </c>
      <c r="P3845" t="str">
        <f>IF(OR(Tabela1[[#This Row],[EA Play Season Pass]]="Yes",Tabela1[[#This Row],[Minecraft Season Pass]]="Yes"),"Yes","No")</f>
        <v>Yes</v>
      </c>
      <c r="Q3845">
        <v>29</v>
      </c>
      <c r="R3845" s="2"/>
    </row>
    <row r="3846" spans="1:18" x14ac:dyDescent="0.25">
      <c r="A3846">
        <v>3845</v>
      </c>
      <c r="B3846" t="s">
        <v>278</v>
      </c>
      <c r="C3846" t="s">
        <v>7</v>
      </c>
      <c r="D3846" s="50">
        <v>45123</v>
      </c>
      <c r="E3846">
        <f>YEAR(Tabela1[[#This Row],[Start Date]])</f>
        <v>2023</v>
      </c>
      <c r="F3846">
        <f>ROUNDUP(MONTH(Tabela1[[#This Row],[Start Date]])/3,0)</f>
        <v>3</v>
      </c>
      <c r="G3846" t="s">
        <v>8</v>
      </c>
      <c r="H3846">
        <v>15</v>
      </c>
      <c r="I3846" t="s">
        <v>9</v>
      </c>
      <c r="J3846" t="s">
        <v>8</v>
      </c>
      <c r="K3846">
        <v>30</v>
      </c>
      <c r="L3846" t="s">
        <v>8</v>
      </c>
      <c r="M3846">
        <v>20</v>
      </c>
      <c r="N3846">
        <v>1</v>
      </c>
      <c r="O3846" t="str">
        <f>IF(AND(Tabela1[[#This Row],[EA Play Season Pass]]="Yes",Tabela1[[#This Row],[Minecraft Season Pass]]="Yes"),"Yes","No")</f>
        <v>Yes</v>
      </c>
      <c r="P3846" t="str">
        <f>IF(OR(Tabela1[[#This Row],[EA Play Season Pass]]="Yes",Tabela1[[#This Row],[Minecraft Season Pass]]="Yes"),"Yes","No")</f>
        <v>Yes</v>
      </c>
      <c r="Q3846">
        <v>64</v>
      </c>
      <c r="R3846" s="2"/>
    </row>
    <row r="3847" spans="1:18" x14ac:dyDescent="0.25">
      <c r="A3847">
        <v>3846</v>
      </c>
      <c r="B3847" t="s">
        <v>2548</v>
      </c>
      <c r="C3847" t="s">
        <v>13</v>
      </c>
      <c r="D3847" s="50">
        <v>45123</v>
      </c>
      <c r="E3847">
        <f>YEAR(Tabela1[[#This Row],[Start Date]])</f>
        <v>2023</v>
      </c>
      <c r="F3847">
        <f>ROUNDUP(MONTH(Tabela1[[#This Row],[Start Date]])/3,0)</f>
        <v>3</v>
      </c>
      <c r="G3847" t="s">
        <v>11</v>
      </c>
      <c r="H3847">
        <v>10</v>
      </c>
      <c r="I3847" t="s">
        <v>9</v>
      </c>
      <c r="J3847" t="s">
        <v>11</v>
      </c>
      <c r="K3847">
        <v>0</v>
      </c>
      <c r="L3847" t="s">
        <v>8</v>
      </c>
      <c r="M3847">
        <v>20</v>
      </c>
      <c r="N3847">
        <v>3</v>
      </c>
      <c r="O3847" t="str">
        <f>IF(AND(Tabela1[[#This Row],[EA Play Season Pass]]="Yes",Tabela1[[#This Row],[Minecraft Season Pass]]="Yes"),"Yes","No")</f>
        <v>No</v>
      </c>
      <c r="P3847" t="str">
        <f>IF(OR(Tabela1[[#This Row],[EA Play Season Pass]]="Yes",Tabela1[[#This Row],[Minecraft Season Pass]]="Yes"),"Yes","No")</f>
        <v>Yes</v>
      </c>
      <c r="Q3847">
        <v>27</v>
      </c>
      <c r="R3847" s="2"/>
    </row>
    <row r="3848" spans="1:18" x14ac:dyDescent="0.25">
      <c r="A3848">
        <v>3847</v>
      </c>
      <c r="B3848" t="s">
        <v>5718</v>
      </c>
      <c r="C3848" t="s">
        <v>10</v>
      </c>
      <c r="D3848" s="50">
        <v>45123</v>
      </c>
      <c r="E3848">
        <f>YEAR(Tabela1[[#This Row],[Start Date]])</f>
        <v>2023</v>
      </c>
      <c r="F3848">
        <f>ROUNDUP(MONTH(Tabela1[[#This Row],[Start Date]])/3,0)</f>
        <v>3</v>
      </c>
      <c r="G3848" t="s">
        <v>11</v>
      </c>
      <c r="H3848">
        <v>5</v>
      </c>
      <c r="I3848" t="s">
        <v>14</v>
      </c>
      <c r="J3848" t="s">
        <v>11</v>
      </c>
      <c r="K3848">
        <v>0</v>
      </c>
      <c r="L3848" t="s">
        <v>11</v>
      </c>
      <c r="M3848">
        <v>0</v>
      </c>
      <c r="N3848">
        <v>3</v>
      </c>
      <c r="O3848" t="str">
        <f>IF(AND(Tabela1[[#This Row],[EA Play Season Pass]]="Yes",Tabela1[[#This Row],[Minecraft Season Pass]]="Yes"),"Yes","No")</f>
        <v>No</v>
      </c>
      <c r="P3848" t="str">
        <f>IF(OR(Tabela1[[#This Row],[EA Play Season Pass]]="Yes",Tabela1[[#This Row],[Minecraft Season Pass]]="Yes"),"Yes","No")</f>
        <v>No</v>
      </c>
      <c r="Q3848">
        <v>2</v>
      </c>
      <c r="R3848" s="2"/>
    </row>
    <row r="3849" spans="1:18" x14ac:dyDescent="0.25">
      <c r="A3849">
        <v>3848</v>
      </c>
      <c r="B3849" t="s">
        <v>5719</v>
      </c>
      <c r="C3849" t="s">
        <v>10</v>
      </c>
      <c r="D3849" s="50">
        <v>45123</v>
      </c>
      <c r="E3849">
        <f>YEAR(Tabela1[[#This Row],[Start Date]])</f>
        <v>2023</v>
      </c>
      <c r="F3849">
        <f>ROUNDUP(MONTH(Tabela1[[#This Row],[Start Date]])/3,0)</f>
        <v>3</v>
      </c>
      <c r="G3849" t="s">
        <v>11</v>
      </c>
      <c r="H3849">
        <v>5</v>
      </c>
      <c r="I3849" t="s">
        <v>9</v>
      </c>
      <c r="J3849" t="s">
        <v>8</v>
      </c>
      <c r="K3849">
        <v>30</v>
      </c>
      <c r="L3849" t="s">
        <v>8</v>
      </c>
      <c r="M3849">
        <v>20</v>
      </c>
      <c r="N3849">
        <v>2</v>
      </c>
      <c r="O3849" t="str">
        <f>IF(AND(Tabela1[[#This Row],[EA Play Season Pass]]="Yes",Tabela1[[#This Row],[Minecraft Season Pass]]="Yes"),"Yes","No")</f>
        <v>Yes</v>
      </c>
      <c r="P3849" t="str">
        <f>IF(OR(Tabela1[[#This Row],[EA Play Season Pass]]="Yes",Tabela1[[#This Row],[Minecraft Season Pass]]="Yes"),"Yes","No")</f>
        <v>Yes</v>
      </c>
      <c r="Q3849">
        <v>53</v>
      </c>
      <c r="R3849" s="2"/>
    </row>
    <row r="3850" spans="1:18" x14ac:dyDescent="0.25">
      <c r="A3850">
        <v>3849</v>
      </c>
      <c r="B3850" t="s">
        <v>5720</v>
      </c>
      <c r="C3850" t="s">
        <v>10</v>
      </c>
      <c r="D3850" s="50">
        <v>45124</v>
      </c>
      <c r="E3850">
        <f>YEAR(Tabela1[[#This Row],[Start Date]])</f>
        <v>2023</v>
      </c>
      <c r="F3850">
        <f>ROUNDUP(MONTH(Tabela1[[#This Row],[Start Date]])/3,0)</f>
        <v>3</v>
      </c>
      <c r="G3850" t="s">
        <v>11</v>
      </c>
      <c r="H3850">
        <v>5</v>
      </c>
      <c r="I3850" t="s">
        <v>12</v>
      </c>
      <c r="J3850" t="s">
        <v>11</v>
      </c>
      <c r="K3850">
        <v>0</v>
      </c>
      <c r="L3850" t="s">
        <v>8</v>
      </c>
      <c r="M3850">
        <v>20</v>
      </c>
      <c r="N3850">
        <v>2</v>
      </c>
      <c r="O3850" t="str">
        <f>IF(AND(Tabela1[[#This Row],[EA Play Season Pass]]="Yes",Tabela1[[#This Row],[Minecraft Season Pass]]="Yes"),"Yes","No")</f>
        <v>No</v>
      </c>
      <c r="P3850" t="str">
        <f>IF(OR(Tabela1[[#This Row],[EA Play Season Pass]]="Yes",Tabela1[[#This Row],[Minecraft Season Pass]]="Yes"),"Yes","No")</f>
        <v>Yes</v>
      </c>
      <c r="Q3850">
        <v>23</v>
      </c>
      <c r="R3850" s="2"/>
    </row>
    <row r="3851" spans="1:18" x14ac:dyDescent="0.25">
      <c r="A3851">
        <v>3850</v>
      </c>
      <c r="B3851" t="s">
        <v>5721</v>
      </c>
      <c r="C3851" t="s">
        <v>13</v>
      </c>
      <c r="D3851" s="50">
        <v>45124</v>
      </c>
      <c r="E3851">
        <f>YEAR(Tabela1[[#This Row],[Start Date]])</f>
        <v>2023</v>
      </c>
      <c r="F3851">
        <f>ROUNDUP(MONTH(Tabela1[[#This Row],[Start Date]])/3,0)</f>
        <v>3</v>
      </c>
      <c r="G3851" t="s">
        <v>11</v>
      </c>
      <c r="H3851">
        <v>10</v>
      </c>
      <c r="I3851" t="s">
        <v>9</v>
      </c>
      <c r="J3851" t="s">
        <v>8</v>
      </c>
      <c r="K3851">
        <v>30</v>
      </c>
      <c r="L3851" t="s">
        <v>11</v>
      </c>
      <c r="M3851">
        <v>0</v>
      </c>
      <c r="N3851">
        <v>3</v>
      </c>
      <c r="O3851" t="str">
        <f>IF(AND(Tabela1[[#This Row],[EA Play Season Pass]]="Yes",Tabela1[[#This Row],[Minecraft Season Pass]]="Yes"),"Yes","No")</f>
        <v>No</v>
      </c>
      <c r="P3851" t="str">
        <f>IF(OR(Tabela1[[#This Row],[EA Play Season Pass]]="Yes",Tabela1[[#This Row],[Minecraft Season Pass]]="Yes"),"Yes","No")</f>
        <v>Yes</v>
      </c>
      <c r="Q3851">
        <v>37</v>
      </c>
      <c r="R3851" s="2"/>
    </row>
    <row r="3852" spans="1:18" x14ac:dyDescent="0.25">
      <c r="A3852">
        <v>3851</v>
      </c>
      <c r="B3852" t="s">
        <v>676</v>
      </c>
      <c r="C3852" t="s">
        <v>7</v>
      </c>
      <c r="D3852" s="50">
        <v>45124</v>
      </c>
      <c r="E3852">
        <f>YEAR(Tabela1[[#This Row],[Start Date]])</f>
        <v>2023</v>
      </c>
      <c r="F3852">
        <f>ROUNDUP(MONTH(Tabela1[[#This Row],[Start Date]])/3,0)</f>
        <v>3</v>
      </c>
      <c r="G3852" t="s">
        <v>11</v>
      </c>
      <c r="H3852">
        <v>15</v>
      </c>
      <c r="I3852" t="s">
        <v>12</v>
      </c>
      <c r="J3852" t="s">
        <v>8</v>
      </c>
      <c r="K3852">
        <v>30</v>
      </c>
      <c r="L3852" t="s">
        <v>8</v>
      </c>
      <c r="M3852">
        <v>20</v>
      </c>
      <c r="N3852">
        <v>2</v>
      </c>
      <c r="O3852" t="str">
        <f>IF(AND(Tabela1[[#This Row],[EA Play Season Pass]]="Yes",Tabela1[[#This Row],[Minecraft Season Pass]]="Yes"),"Yes","No")</f>
        <v>Yes</v>
      </c>
      <c r="P3852" t="str">
        <f>IF(OR(Tabela1[[#This Row],[EA Play Season Pass]]="Yes",Tabela1[[#This Row],[Minecraft Season Pass]]="Yes"),"Yes","No")</f>
        <v>Yes</v>
      </c>
      <c r="Q3852">
        <v>63</v>
      </c>
      <c r="R3852" s="2"/>
    </row>
    <row r="3853" spans="1:18" x14ac:dyDescent="0.25">
      <c r="A3853">
        <v>3852</v>
      </c>
      <c r="B3853" t="s">
        <v>5722</v>
      </c>
      <c r="C3853" t="s">
        <v>13</v>
      </c>
      <c r="D3853" s="50">
        <v>45124</v>
      </c>
      <c r="E3853">
        <f>YEAR(Tabela1[[#This Row],[Start Date]])</f>
        <v>2023</v>
      </c>
      <c r="F3853">
        <f>ROUNDUP(MONTH(Tabela1[[#This Row],[Start Date]])/3,0)</f>
        <v>3</v>
      </c>
      <c r="G3853" t="s">
        <v>11</v>
      </c>
      <c r="H3853">
        <v>10</v>
      </c>
      <c r="I3853" t="s">
        <v>14</v>
      </c>
      <c r="J3853" t="s">
        <v>8</v>
      </c>
      <c r="K3853">
        <v>30</v>
      </c>
      <c r="L3853" t="s">
        <v>8</v>
      </c>
      <c r="M3853">
        <v>20</v>
      </c>
      <c r="N3853">
        <v>3</v>
      </c>
      <c r="O3853" t="str">
        <f>IF(AND(Tabela1[[#This Row],[EA Play Season Pass]]="Yes",Tabela1[[#This Row],[Minecraft Season Pass]]="Yes"),"Yes","No")</f>
        <v>Yes</v>
      </c>
      <c r="P3853" t="str">
        <f>IF(OR(Tabela1[[#This Row],[EA Play Season Pass]]="Yes",Tabela1[[#This Row],[Minecraft Season Pass]]="Yes"),"Yes","No")</f>
        <v>Yes</v>
      </c>
      <c r="Q3853">
        <v>57</v>
      </c>
      <c r="R3853" s="2"/>
    </row>
    <row r="3854" spans="1:18" x14ac:dyDescent="0.25">
      <c r="A3854">
        <v>3853</v>
      </c>
      <c r="B3854" t="s">
        <v>5723</v>
      </c>
      <c r="C3854" t="s">
        <v>7</v>
      </c>
      <c r="D3854" s="50">
        <v>45124</v>
      </c>
      <c r="E3854">
        <f>YEAR(Tabela1[[#This Row],[Start Date]])</f>
        <v>2023</v>
      </c>
      <c r="F3854">
        <f>ROUNDUP(MONTH(Tabela1[[#This Row],[Start Date]])/3,0)</f>
        <v>3</v>
      </c>
      <c r="G3854" t="s">
        <v>8</v>
      </c>
      <c r="H3854">
        <v>15</v>
      </c>
      <c r="I3854" t="s">
        <v>9</v>
      </c>
      <c r="J3854" t="s">
        <v>11</v>
      </c>
      <c r="K3854">
        <v>0</v>
      </c>
      <c r="L3854" t="s">
        <v>8</v>
      </c>
      <c r="M3854">
        <v>20</v>
      </c>
      <c r="N3854">
        <v>1</v>
      </c>
      <c r="O3854" t="str">
        <f>IF(AND(Tabela1[[#This Row],[EA Play Season Pass]]="Yes",Tabela1[[#This Row],[Minecraft Season Pass]]="Yes"),"Yes","No")</f>
        <v>No</v>
      </c>
      <c r="P3854" t="str">
        <f>IF(OR(Tabela1[[#This Row],[EA Play Season Pass]]="Yes",Tabela1[[#This Row],[Minecraft Season Pass]]="Yes"),"Yes","No")</f>
        <v>Yes</v>
      </c>
      <c r="Q3854">
        <v>34</v>
      </c>
      <c r="R3854" s="2"/>
    </row>
    <row r="3855" spans="1:18" x14ac:dyDescent="0.25">
      <c r="A3855">
        <v>3854</v>
      </c>
      <c r="B3855" t="s">
        <v>5363</v>
      </c>
      <c r="C3855" t="s">
        <v>7</v>
      </c>
      <c r="D3855" s="50">
        <v>45124</v>
      </c>
      <c r="E3855">
        <f>YEAR(Tabela1[[#This Row],[Start Date]])</f>
        <v>2023</v>
      </c>
      <c r="F3855">
        <f>ROUNDUP(MONTH(Tabela1[[#This Row],[Start Date]])/3,0)</f>
        <v>3</v>
      </c>
      <c r="G3855" t="s">
        <v>11</v>
      </c>
      <c r="H3855">
        <v>15</v>
      </c>
      <c r="I3855" t="s">
        <v>9</v>
      </c>
      <c r="J3855" t="s">
        <v>8</v>
      </c>
      <c r="K3855">
        <v>30</v>
      </c>
      <c r="L3855" t="s">
        <v>11</v>
      </c>
      <c r="M3855">
        <v>0</v>
      </c>
      <c r="N3855">
        <v>1</v>
      </c>
      <c r="O3855" t="str">
        <f>IF(AND(Tabela1[[#This Row],[EA Play Season Pass]]="Yes",Tabela1[[#This Row],[Minecraft Season Pass]]="Yes"),"Yes","No")</f>
        <v>No</v>
      </c>
      <c r="P3855" t="str">
        <f>IF(OR(Tabela1[[#This Row],[EA Play Season Pass]]="Yes",Tabela1[[#This Row],[Minecraft Season Pass]]="Yes"),"Yes","No")</f>
        <v>Yes</v>
      </c>
      <c r="Q3855">
        <v>44</v>
      </c>
      <c r="R3855" s="2"/>
    </row>
    <row r="3856" spans="1:18" x14ac:dyDescent="0.25">
      <c r="A3856">
        <v>3855</v>
      </c>
      <c r="B3856" t="s">
        <v>5724</v>
      </c>
      <c r="C3856" t="s">
        <v>10</v>
      </c>
      <c r="D3856" s="50">
        <v>45125</v>
      </c>
      <c r="E3856">
        <f>YEAR(Tabela1[[#This Row],[Start Date]])</f>
        <v>2023</v>
      </c>
      <c r="F3856">
        <f>ROUNDUP(MONTH(Tabela1[[#This Row],[Start Date]])/3,0)</f>
        <v>3</v>
      </c>
      <c r="G3856" t="s">
        <v>8</v>
      </c>
      <c r="H3856">
        <v>5</v>
      </c>
      <c r="I3856" t="s">
        <v>14</v>
      </c>
      <c r="J3856" t="s">
        <v>8</v>
      </c>
      <c r="K3856">
        <v>30</v>
      </c>
      <c r="L3856" t="s">
        <v>11</v>
      </c>
      <c r="M3856">
        <v>0</v>
      </c>
      <c r="N3856">
        <v>2</v>
      </c>
      <c r="O3856" t="str">
        <f>IF(AND(Tabela1[[#This Row],[EA Play Season Pass]]="Yes",Tabela1[[#This Row],[Minecraft Season Pass]]="Yes"),"Yes","No")</f>
        <v>No</v>
      </c>
      <c r="P3856" t="str">
        <f>IF(OR(Tabela1[[#This Row],[EA Play Season Pass]]="Yes",Tabela1[[#This Row],[Minecraft Season Pass]]="Yes"),"Yes","No")</f>
        <v>Yes</v>
      </c>
      <c r="Q3856">
        <v>33</v>
      </c>
      <c r="R3856" s="2"/>
    </row>
    <row r="3857" spans="1:18" x14ac:dyDescent="0.25">
      <c r="A3857">
        <v>3856</v>
      </c>
      <c r="B3857" t="s">
        <v>5725</v>
      </c>
      <c r="C3857" t="s">
        <v>7</v>
      </c>
      <c r="D3857" s="50">
        <v>45125</v>
      </c>
      <c r="E3857">
        <f>YEAR(Tabela1[[#This Row],[Start Date]])</f>
        <v>2023</v>
      </c>
      <c r="F3857">
        <f>ROUNDUP(MONTH(Tabela1[[#This Row],[Start Date]])/3,0)</f>
        <v>3</v>
      </c>
      <c r="G3857" t="s">
        <v>11</v>
      </c>
      <c r="H3857">
        <v>15</v>
      </c>
      <c r="I3857" t="s">
        <v>9</v>
      </c>
      <c r="J3857" t="s">
        <v>8</v>
      </c>
      <c r="K3857">
        <v>30</v>
      </c>
      <c r="L3857" t="s">
        <v>11</v>
      </c>
      <c r="M3857">
        <v>0</v>
      </c>
      <c r="N3857">
        <v>1</v>
      </c>
      <c r="O3857" t="str">
        <f>IF(AND(Tabela1[[#This Row],[EA Play Season Pass]]="Yes",Tabela1[[#This Row],[Minecraft Season Pass]]="Yes"),"Yes","No")</f>
        <v>No</v>
      </c>
      <c r="P3857" t="str">
        <f>IF(OR(Tabela1[[#This Row],[EA Play Season Pass]]="Yes",Tabela1[[#This Row],[Minecraft Season Pass]]="Yes"),"Yes","No")</f>
        <v>Yes</v>
      </c>
      <c r="Q3857">
        <v>44</v>
      </c>
      <c r="R3857" s="2"/>
    </row>
    <row r="3858" spans="1:18" x14ac:dyDescent="0.25">
      <c r="A3858">
        <v>3857</v>
      </c>
      <c r="B3858" t="s">
        <v>1660</v>
      </c>
      <c r="C3858" t="s">
        <v>13</v>
      </c>
      <c r="D3858" s="50">
        <v>45125</v>
      </c>
      <c r="E3858">
        <f>YEAR(Tabela1[[#This Row],[Start Date]])</f>
        <v>2023</v>
      </c>
      <c r="F3858">
        <f>ROUNDUP(MONTH(Tabela1[[#This Row],[Start Date]])/3,0)</f>
        <v>3</v>
      </c>
      <c r="G3858" t="s">
        <v>11</v>
      </c>
      <c r="H3858">
        <v>10</v>
      </c>
      <c r="I3858" t="s">
        <v>9</v>
      </c>
      <c r="J3858" t="s">
        <v>11</v>
      </c>
      <c r="K3858">
        <v>0</v>
      </c>
      <c r="L3858" t="s">
        <v>8</v>
      </c>
      <c r="M3858">
        <v>20</v>
      </c>
      <c r="N3858">
        <v>3</v>
      </c>
      <c r="O3858" t="str">
        <f>IF(AND(Tabela1[[#This Row],[EA Play Season Pass]]="Yes",Tabela1[[#This Row],[Minecraft Season Pass]]="Yes"),"Yes","No")</f>
        <v>No</v>
      </c>
      <c r="P3858" t="str">
        <f>IF(OR(Tabela1[[#This Row],[EA Play Season Pass]]="Yes",Tabela1[[#This Row],[Minecraft Season Pass]]="Yes"),"Yes","No")</f>
        <v>Yes</v>
      </c>
      <c r="Q3858">
        <v>27</v>
      </c>
      <c r="R3858" s="2"/>
    </row>
    <row r="3859" spans="1:18" x14ac:dyDescent="0.25">
      <c r="A3859">
        <v>3858</v>
      </c>
      <c r="B3859" t="s">
        <v>5726</v>
      </c>
      <c r="C3859" t="s">
        <v>10</v>
      </c>
      <c r="D3859" s="50">
        <v>45125</v>
      </c>
      <c r="E3859">
        <f>YEAR(Tabela1[[#This Row],[Start Date]])</f>
        <v>2023</v>
      </c>
      <c r="F3859">
        <f>ROUNDUP(MONTH(Tabela1[[#This Row],[Start Date]])/3,0)</f>
        <v>3</v>
      </c>
      <c r="G3859" t="s">
        <v>11</v>
      </c>
      <c r="H3859">
        <v>5</v>
      </c>
      <c r="I3859" t="s">
        <v>14</v>
      </c>
      <c r="J3859" t="s">
        <v>11</v>
      </c>
      <c r="K3859">
        <v>0</v>
      </c>
      <c r="L3859" t="s">
        <v>8</v>
      </c>
      <c r="M3859">
        <v>20</v>
      </c>
      <c r="N3859">
        <v>3</v>
      </c>
      <c r="O3859" t="str">
        <f>IF(AND(Tabela1[[#This Row],[EA Play Season Pass]]="Yes",Tabela1[[#This Row],[Minecraft Season Pass]]="Yes"),"Yes","No")</f>
        <v>No</v>
      </c>
      <c r="P3859" t="str">
        <f>IF(OR(Tabela1[[#This Row],[EA Play Season Pass]]="Yes",Tabela1[[#This Row],[Minecraft Season Pass]]="Yes"),"Yes","No")</f>
        <v>Yes</v>
      </c>
      <c r="Q3859">
        <v>22</v>
      </c>
      <c r="R3859" s="2"/>
    </row>
    <row r="3860" spans="1:18" x14ac:dyDescent="0.25">
      <c r="A3860">
        <v>3859</v>
      </c>
      <c r="B3860" t="s">
        <v>5727</v>
      </c>
      <c r="C3860" t="s">
        <v>10</v>
      </c>
      <c r="D3860" s="50">
        <v>45125</v>
      </c>
      <c r="E3860">
        <f>YEAR(Tabela1[[#This Row],[Start Date]])</f>
        <v>2023</v>
      </c>
      <c r="F3860">
        <f>ROUNDUP(MONTH(Tabela1[[#This Row],[Start Date]])/3,0)</f>
        <v>3</v>
      </c>
      <c r="G3860" t="s">
        <v>8</v>
      </c>
      <c r="H3860">
        <v>5</v>
      </c>
      <c r="I3860" t="s">
        <v>9</v>
      </c>
      <c r="J3860" t="s">
        <v>11</v>
      </c>
      <c r="K3860">
        <v>0</v>
      </c>
      <c r="L3860" t="s">
        <v>8</v>
      </c>
      <c r="M3860">
        <v>20</v>
      </c>
      <c r="N3860">
        <v>3</v>
      </c>
      <c r="O3860" t="str">
        <f>IF(AND(Tabela1[[#This Row],[EA Play Season Pass]]="Yes",Tabela1[[#This Row],[Minecraft Season Pass]]="Yes"),"Yes","No")</f>
        <v>No</v>
      </c>
      <c r="P3860" t="str">
        <f>IF(OR(Tabela1[[#This Row],[EA Play Season Pass]]="Yes",Tabela1[[#This Row],[Minecraft Season Pass]]="Yes"),"Yes","No")</f>
        <v>Yes</v>
      </c>
      <c r="Q3860">
        <v>22</v>
      </c>
      <c r="R3860" s="2"/>
    </row>
    <row r="3861" spans="1:18" x14ac:dyDescent="0.25">
      <c r="A3861">
        <v>3860</v>
      </c>
      <c r="B3861" t="s">
        <v>5728</v>
      </c>
      <c r="C3861" t="s">
        <v>7</v>
      </c>
      <c r="D3861" s="50">
        <v>45126</v>
      </c>
      <c r="E3861">
        <f>YEAR(Tabela1[[#This Row],[Start Date]])</f>
        <v>2023</v>
      </c>
      <c r="F3861">
        <f>ROUNDUP(MONTH(Tabela1[[#This Row],[Start Date]])/3,0)</f>
        <v>3</v>
      </c>
      <c r="G3861" t="s">
        <v>8</v>
      </c>
      <c r="H3861">
        <v>15</v>
      </c>
      <c r="I3861" t="s">
        <v>9</v>
      </c>
      <c r="J3861" t="s">
        <v>8</v>
      </c>
      <c r="K3861">
        <v>30</v>
      </c>
      <c r="L3861" t="s">
        <v>11</v>
      </c>
      <c r="M3861">
        <v>0</v>
      </c>
      <c r="N3861">
        <v>2</v>
      </c>
      <c r="O3861" t="str">
        <f>IF(AND(Tabela1[[#This Row],[EA Play Season Pass]]="Yes",Tabela1[[#This Row],[Minecraft Season Pass]]="Yes"),"Yes","No")</f>
        <v>No</v>
      </c>
      <c r="P3861" t="str">
        <f>IF(OR(Tabela1[[#This Row],[EA Play Season Pass]]="Yes",Tabela1[[#This Row],[Minecraft Season Pass]]="Yes"),"Yes","No")</f>
        <v>Yes</v>
      </c>
      <c r="Q3861">
        <v>43</v>
      </c>
      <c r="R3861" s="2"/>
    </row>
    <row r="3862" spans="1:18" x14ac:dyDescent="0.25">
      <c r="A3862">
        <v>3861</v>
      </c>
      <c r="B3862" t="s">
        <v>5729</v>
      </c>
      <c r="C3862" t="s">
        <v>7</v>
      </c>
      <c r="D3862" s="50">
        <v>45126</v>
      </c>
      <c r="E3862">
        <f>YEAR(Tabela1[[#This Row],[Start Date]])</f>
        <v>2023</v>
      </c>
      <c r="F3862">
        <f>ROUNDUP(MONTH(Tabela1[[#This Row],[Start Date]])/3,0)</f>
        <v>3</v>
      </c>
      <c r="G3862" t="s">
        <v>8</v>
      </c>
      <c r="H3862">
        <v>15</v>
      </c>
      <c r="I3862" t="s">
        <v>9</v>
      </c>
      <c r="J3862" t="s">
        <v>11</v>
      </c>
      <c r="K3862">
        <v>0</v>
      </c>
      <c r="L3862" t="s">
        <v>11</v>
      </c>
      <c r="M3862">
        <v>0</v>
      </c>
      <c r="N3862">
        <v>1</v>
      </c>
      <c r="O3862" t="str">
        <f>IF(AND(Tabela1[[#This Row],[EA Play Season Pass]]="Yes",Tabela1[[#This Row],[Minecraft Season Pass]]="Yes"),"Yes","No")</f>
        <v>No</v>
      </c>
      <c r="P3862" t="str">
        <f>IF(OR(Tabela1[[#This Row],[EA Play Season Pass]]="Yes",Tabela1[[#This Row],[Minecraft Season Pass]]="Yes"),"Yes","No")</f>
        <v>No</v>
      </c>
      <c r="Q3862">
        <v>14</v>
      </c>
      <c r="R3862" s="2"/>
    </row>
    <row r="3863" spans="1:18" x14ac:dyDescent="0.25">
      <c r="A3863">
        <v>3862</v>
      </c>
      <c r="B3863" t="s">
        <v>5730</v>
      </c>
      <c r="C3863" t="s">
        <v>13</v>
      </c>
      <c r="D3863" s="50">
        <v>45126</v>
      </c>
      <c r="E3863">
        <f>YEAR(Tabela1[[#This Row],[Start Date]])</f>
        <v>2023</v>
      </c>
      <c r="F3863">
        <f>ROUNDUP(MONTH(Tabela1[[#This Row],[Start Date]])/3,0)</f>
        <v>3</v>
      </c>
      <c r="G3863" t="s">
        <v>11</v>
      </c>
      <c r="H3863">
        <v>10</v>
      </c>
      <c r="I3863" t="s">
        <v>12</v>
      </c>
      <c r="J3863" t="s">
        <v>11</v>
      </c>
      <c r="K3863">
        <v>0</v>
      </c>
      <c r="L3863" t="s">
        <v>8</v>
      </c>
      <c r="M3863">
        <v>20</v>
      </c>
      <c r="N3863">
        <v>2</v>
      </c>
      <c r="O3863" t="str">
        <f>IF(AND(Tabela1[[#This Row],[EA Play Season Pass]]="Yes",Tabela1[[#This Row],[Minecraft Season Pass]]="Yes"),"Yes","No")</f>
        <v>No</v>
      </c>
      <c r="P3863" t="str">
        <f>IF(OR(Tabela1[[#This Row],[EA Play Season Pass]]="Yes",Tabela1[[#This Row],[Minecraft Season Pass]]="Yes"),"Yes","No")</f>
        <v>Yes</v>
      </c>
      <c r="Q3863">
        <v>28</v>
      </c>
      <c r="R3863" s="2"/>
    </row>
    <row r="3864" spans="1:18" x14ac:dyDescent="0.25">
      <c r="A3864">
        <v>3863</v>
      </c>
      <c r="B3864" t="s">
        <v>5731</v>
      </c>
      <c r="C3864" t="s">
        <v>10</v>
      </c>
      <c r="D3864" s="50">
        <v>45126</v>
      </c>
      <c r="E3864">
        <f>YEAR(Tabela1[[#This Row],[Start Date]])</f>
        <v>2023</v>
      </c>
      <c r="F3864">
        <f>ROUNDUP(MONTH(Tabela1[[#This Row],[Start Date]])/3,0)</f>
        <v>3</v>
      </c>
      <c r="G3864" t="s">
        <v>8</v>
      </c>
      <c r="H3864">
        <v>5</v>
      </c>
      <c r="I3864" t="s">
        <v>9</v>
      </c>
      <c r="J3864" t="s">
        <v>8</v>
      </c>
      <c r="K3864">
        <v>30</v>
      </c>
      <c r="L3864" t="s">
        <v>8</v>
      </c>
      <c r="M3864">
        <v>20</v>
      </c>
      <c r="N3864">
        <v>2</v>
      </c>
      <c r="O3864" t="str">
        <f>IF(AND(Tabela1[[#This Row],[EA Play Season Pass]]="Yes",Tabela1[[#This Row],[Minecraft Season Pass]]="Yes"),"Yes","No")</f>
        <v>Yes</v>
      </c>
      <c r="P3864" t="str">
        <f>IF(OR(Tabela1[[#This Row],[EA Play Season Pass]]="Yes",Tabela1[[#This Row],[Minecraft Season Pass]]="Yes"),"Yes","No")</f>
        <v>Yes</v>
      </c>
      <c r="Q3864">
        <v>53</v>
      </c>
      <c r="R3864" s="2"/>
    </row>
    <row r="3865" spans="1:18" x14ac:dyDescent="0.25">
      <c r="A3865">
        <v>3864</v>
      </c>
      <c r="B3865" t="s">
        <v>5732</v>
      </c>
      <c r="C3865" t="s">
        <v>10</v>
      </c>
      <c r="D3865" s="50">
        <v>45126</v>
      </c>
      <c r="E3865">
        <f>YEAR(Tabela1[[#This Row],[Start Date]])</f>
        <v>2023</v>
      </c>
      <c r="F3865">
        <f>ROUNDUP(MONTH(Tabela1[[#This Row],[Start Date]])/3,0)</f>
        <v>3</v>
      </c>
      <c r="G3865" t="s">
        <v>11</v>
      </c>
      <c r="H3865">
        <v>5</v>
      </c>
      <c r="I3865" t="s">
        <v>14</v>
      </c>
      <c r="J3865" t="s">
        <v>8</v>
      </c>
      <c r="K3865">
        <v>30</v>
      </c>
      <c r="L3865" t="s">
        <v>8</v>
      </c>
      <c r="M3865">
        <v>20</v>
      </c>
      <c r="N3865">
        <v>2</v>
      </c>
      <c r="O3865" t="str">
        <f>IF(AND(Tabela1[[#This Row],[EA Play Season Pass]]="Yes",Tabela1[[#This Row],[Minecraft Season Pass]]="Yes"),"Yes","No")</f>
        <v>Yes</v>
      </c>
      <c r="P3865" t="str">
        <f>IF(OR(Tabela1[[#This Row],[EA Play Season Pass]]="Yes",Tabela1[[#This Row],[Minecraft Season Pass]]="Yes"),"Yes","No")</f>
        <v>Yes</v>
      </c>
      <c r="Q3865">
        <v>53</v>
      </c>
      <c r="R3865" s="2"/>
    </row>
    <row r="3866" spans="1:18" x14ac:dyDescent="0.25">
      <c r="A3866">
        <v>3865</v>
      </c>
      <c r="B3866" t="s">
        <v>5733</v>
      </c>
      <c r="C3866" t="s">
        <v>7</v>
      </c>
      <c r="D3866" s="50">
        <v>45126</v>
      </c>
      <c r="E3866">
        <f>YEAR(Tabela1[[#This Row],[Start Date]])</f>
        <v>2023</v>
      </c>
      <c r="F3866">
        <f>ROUNDUP(MONTH(Tabela1[[#This Row],[Start Date]])/3,0)</f>
        <v>3</v>
      </c>
      <c r="G3866" t="s">
        <v>11</v>
      </c>
      <c r="H3866">
        <v>15</v>
      </c>
      <c r="I3866" t="s">
        <v>9</v>
      </c>
      <c r="J3866" t="s">
        <v>11</v>
      </c>
      <c r="K3866">
        <v>0</v>
      </c>
      <c r="L3866" t="s">
        <v>11</v>
      </c>
      <c r="M3866">
        <v>0</v>
      </c>
      <c r="N3866">
        <v>3</v>
      </c>
      <c r="O3866" t="str">
        <f>IF(AND(Tabela1[[#This Row],[EA Play Season Pass]]="Yes",Tabela1[[#This Row],[Minecraft Season Pass]]="Yes"),"Yes","No")</f>
        <v>No</v>
      </c>
      <c r="P3866" t="str">
        <f>IF(OR(Tabela1[[#This Row],[EA Play Season Pass]]="Yes",Tabela1[[#This Row],[Minecraft Season Pass]]="Yes"),"Yes","No")</f>
        <v>No</v>
      </c>
      <c r="Q3866">
        <v>12</v>
      </c>
      <c r="R3866" s="2"/>
    </row>
    <row r="3867" spans="1:18" x14ac:dyDescent="0.25">
      <c r="A3867">
        <v>3866</v>
      </c>
      <c r="B3867" t="s">
        <v>3528</v>
      </c>
      <c r="C3867" t="s">
        <v>10</v>
      </c>
      <c r="D3867" s="50">
        <v>45126</v>
      </c>
      <c r="E3867">
        <f>YEAR(Tabela1[[#This Row],[Start Date]])</f>
        <v>2023</v>
      </c>
      <c r="F3867">
        <f>ROUNDUP(MONTH(Tabela1[[#This Row],[Start Date]])/3,0)</f>
        <v>3</v>
      </c>
      <c r="G3867" t="s">
        <v>11</v>
      </c>
      <c r="H3867">
        <v>5</v>
      </c>
      <c r="I3867" t="s">
        <v>14</v>
      </c>
      <c r="J3867" t="s">
        <v>11</v>
      </c>
      <c r="K3867">
        <v>0</v>
      </c>
      <c r="L3867" t="s">
        <v>11</v>
      </c>
      <c r="M3867">
        <v>0</v>
      </c>
      <c r="N3867">
        <v>1</v>
      </c>
      <c r="O3867" t="str">
        <f>IF(AND(Tabela1[[#This Row],[EA Play Season Pass]]="Yes",Tabela1[[#This Row],[Minecraft Season Pass]]="Yes"),"Yes","No")</f>
        <v>No</v>
      </c>
      <c r="P3867" t="str">
        <f>IF(OR(Tabela1[[#This Row],[EA Play Season Pass]]="Yes",Tabela1[[#This Row],[Minecraft Season Pass]]="Yes"),"Yes","No")</f>
        <v>No</v>
      </c>
      <c r="Q3867">
        <v>4</v>
      </c>
      <c r="R3867" s="2"/>
    </row>
    <row r="3868" spans="1:18" x14ac:dyDescent="0.25">
      <c r="A3868">
        <v>3867</v>
      </c>
      <c r="B3868" t="s">
        <v>5734</v>
      </c>
      <c r="C3868" t="s">
        <v>7</v>
      </c>
      <c r="D3868" s="50">
        <v>45126</v>
      </c>
      <c r="E3868">
        <f>YEAR(Tabela1[[#This Row],[Start Date]])</f>
        <v>2023</v>
      </c>
      <c r="F3868">
        <f>ROUNDUP(MONTH(Tabela1[[#This Row],[Start Date]])/3,0)</f>
        <v>3</v>
      </c>
      <c r="G3868" t="s">
        <v>8</v>
      </c>
      <c r="H3868">
        <v>15</v>
      </c>
      <c r="I3868" t="s">
        <v>9</v>
      </c>
      <c r="J3868" t="s">
        <v>11</v>
      </c>
      <c r="K3868">
        <v>0</v>
      </c>
      <c r="L3868" t="s">
        <v>11</v>
      </c>
      <c r="M3868">
        <v>0</v>
      </c>
      <c r="N3868">
        <v>1</v>
      </c>
      <c r="O3868" t="str">
        <f>IF(AND(Tabela1[[#This Row],[EA Play Season Pass]]="Yes",Tabela1[[#This Row],[Minecraft Season Pass]]="Yes"),"Yes","No")</f>
        <v>No</v>
      </c>
      <c r="P3868" t="str">
        <f>IF(OR(Tabela1[[#This Row],[EA Play Season Pass]]="Yes",Tabela1[[#This Row],[Minecraft Season Pass]]="Yes"),"Yes","No")</f>
        <v>No</v>
      </c>
      <c r="Q3868">
        <v>14</v>
      </c>
      <c r="R3868" s="2"/>
    </row>
    <row r="3869" spans="1:18" x14ac:dyDescent="0.25">
      <c r="A3869">
        <v>3868</v>
      </c>
      <c r="B3869" t="s">
        <v>1062</v>
      </c>
      <c r="C3869" t="s">
        <v>7</v>
      </c>
      <c r="D3869" s="50">
        <v>45126</v>
      </c>
      <c r="E3869">
        <f>YEAR(Tabela1[[#This Row],[Start Date]])</f>
        <v>2023</v>
      </c>
      <c r="F3869">
        <f>ROUNDUP(MONTH(Tabela1[[#This Row],[Start Date]])/3,0)</f>
        <v>3</v>
      </c>
      <c r="G3869" t="s">
        <v>8</v>
      </c>
      <c r="H3869">
        <v>15</v>
      </c>
      <c r="I3869" t="s">
        <v>12</v>
      </c>
      <c r="J3869" t="s">
        <v>11</v>
      </c>
      <c r="K3869">
        <v>0</v>
      </c>
      <c r="L3869" t="s">
        <v>11</v>
      </c>
      <c r="M3869">
        <v>0</v>
      </c>
      <c r="N3869">
        <v>3</v>
      </c>
      <c r="O3869" t="str">
        <f>IF(AND(Tabela1[[#This Row],[EA Play Season Pass]]="Yes",Tabela1[[#This Row],[Minecraft Season Pass]]="Yes"),"Yes","No")</f>
        <v>No</v>
      </c>
      <c r="P3869" t="str">
        <f>IF(OR(Tabela1[[#This Row],[EA Play Season Pass]]="Yes",Tabela1[[#This Row],[Minecraft Season Pass]]="Yes"),"Yes","No")</f>
        <v>No</v>
      </c>
      <c r="Q3869">
        <v>12</v>
      </c>
      <c r="R3869" s="2"/>
    </row>
    <row r="3870" spans="1:18" x14ac:dyDescent="0.25">
      <c r="A3870">
        <v>3869</v>
      </c>
      <c r="B3870" t="s">
        <v>5735</v>
      </c>
      <c r="C3870" t="s">
        <v>10</v>
      </c>
      <c r="D3870" s="50">
        <v>45126</v>
      </c>
      <c r="E3870">
        <f>YEAR(Tabela1[[#This Row],[Start Date]])</f>
        <v>2023</v>
      </c>
      <c r="F3870">
        <f>ROUNDUP(MONTH(Tabela1[[#This Row],[Start Date]])/3,0)</f>
        <v>3</v>
      </c>
      <c r="G3870" t="s">
        <v>11</v>
      </c>
      <c r="H3870">
        <v>5</v>
      </c>
      <c r="I3870" t="s">
        <v>14</v>
      </c>
      <c r="J3870" t="s">
        <v>8</v>
      </c>
      <c r="K3870">
        <v>30</v>
      </c>
      <c r="L3870" t="s">
        <v>8</v>
      </c>
      <c r="M3870">
        <v>20</v>
      </c>
      <c r="N3870">
        <v>1</v>
      </c>
      <c r="O3870" t="str">
        <f>IF(AND(Tabela1[[#This Row],[EA Play Season Pass]]="Yes",Tabela1[[#This Row],[Minecraft Season Pass]]="Yes"),"Yes","No")</f>
        <v>Yes</v>
      </c>
      <c r="P3870" t="str">
        <f>IF(OR(Tabela1[[#This Row],[EA Play Season Pass]]="Yes",Tabela1[[#This Row],[Minecraft Season Pass]]="Yes"),"Yes","No")</f>
        <v>Yes</v>
      </c>
      <c r="Q3870">
        <v>54</v>
      </c>
      <c r="R3870" s="2"/>
    </row>
    <row r="3871" spans="1:18" x14ac:dyDescent="0.25">
      <c r="A3871">
        <v>3870</v>
      </c>
      <c r="B3871" t="s">
        <v>5736</v>
      </c>
      <c r="C3871" t="s">
        <v>7</v>
      </c>
      <c r="D3871" s="50">
        <v>45126</v>
      </c>
      <c r="E3871">
        <f>YEAR(Tabela1[[#This Row],[Start Date]])</f>
        <v>2023</v>
      </c>
      <c r="F3871">
        <f>ROUNDUP(MONTH(Tabela1[[#This Row],[Start Date]])/3,0)</f>
        <v>3</v>
      </c>
      <c r="G3871" t="s">
        <v>11</v>
      </c>
      <c r="H3871">
        <v>15</v>
      </c>
      <c r="I3871" t="s">
        <v>14</v>
      </c>
      <c r="J3871" t="s">
        <v>11</v>
      </c>
      <c r="K3871">
        <v>0</v>
      </c>
      <c r="L3871" t="s">
        <v>8</v>
      </c>
      <c r="M3871">
        <v>20</v>
      </c>
      <c r="N3871">
        <v>2</v>
      </c>
      <c r="O3871" t="str">
        <f>IF(AND(Tabela1[[#This Row],[EA Play Season Pass]]="Yes",Tabela1[[#This Row],[Minecraft Season Pass]]="Yes"),"Yes","No")</f>
        <v>No</v>
      </c>
      <c r="P3871" t="str">
        <f>IF(OR(Tabela1[[#This Row],[EA Play Season Pass]]="Yes",Tabela1[[#This Row],[Minecraft Season Pass]]="Yes"),"Yes","No")</f>
        <v>Yes</v>
      </c>
      <c r="Q3871">
        <v>33</v>
      </c>
      <c r="R3871" s="2"/>
    </row>
    <row r="3872" spans="1:18" x14ac:dyDescent="0.25">
      <c r="A3872">
        <v>3871</v>
      </c>
      <c r="B3872" t="s">
        <v>358</v>
      </c>
      <c r="C3872" t="s">
        <v>13</v>
      </c>
      <c r="D3872" s="50">
        <v>45127</v>
      </c>
      <c r="E3872">
        <f>YEAR(Tabela1[[#This Row],[Start Date]])</f>
        <v>2023</v>
      </c>
      <c r="F3872">
        <f>ROUNDUP(MONTH(Tabela1[[#This Row],[Start Date]])/3,0)</f>
        <v>3</v>
      </c>
      <c r="G3872" t="s">
        <v>11</v>
      </c>
      <c r="H3872">
        <v>10</v>
      </c>
      <c r="I3872" t="s">
        <v>9</v>
      </c>
      <c r="J3872" t="s">
        <v>8</v>
      </c>
      <c r="K3872">
        <v>30</v>
      </c>
      <c r="L3872" t="s">
        <v>8</v>
      </c>
      <c r="M3872">
        <v>20</v>
      </c>
      <c r="N3872">
        <v>2</v>
      </c>
      <c r="O3872" t="str">
        <f>IF(AND(Tabela1[[#This Row],[EA Play Season Pass]]="Yes",Tabela1[[#This Row],[Minecraft Season Pass]]="Yes"),"Yes","No")</f>
        <v>Yes</v>
      </c>
      <c r="P3872" t="str">
        <f>IF(OR(Tabela1[[#This Row],[EA Play Season Pass]]="Yes",Tabela1[[#This Row],[Minecraft Season Pass]]="Yes"),"Yes","No")</f>
        <v>Yes</v>
      </c>
      <c r="Q3872">
        <v>58</v>
      </c>
      <c r="R3872" s="2"/>
    </row>
    <row r="3873" spans="1:18" x14ac:dyDescent="0.25">
      <c r="A3873">
        <v>3872</v>
      </c>
      <c r="B3873" t="s">
        <v>714</v>
      </c>
      <c r="C3873" t="s">
        <v>10</v>
      </c>
      <c r="D3873" s="50">
        <v>45127</v>
      </c>
      <c r="E3873">
        <f>YEAR(Tabela1[[#This Row],[Start Date]])</f>
        <v>2023</v>
      </c>
      <c r="F3873">
        <f>ROUNDUP(MONTH(Tabela1[[#This Row],[Start Date]])/3,0)</f>
        <v>3</v>
      </c>
      <c r="G3873" t="s">
        <v>11</v>
      </c>
      <c r="H3873">
        <v>5</v>
      </c>
      <c r="I3873" t="s">
        <v>14</v>
      </c>
      <c r="J3873" t="s">
        <v>8</v>
      </c>
      <c r="K3873">
        <v>30</v>
      </c>
      <c r="L3873" t="s">
        <v>8</v>
      </c>
      <c r="M3873">
        <v>20</v>
      </c>
      <c r="N3873">
        <v>3</v>
      </c>
      <c r="O3873" t="str">
        <f>IF(AND(Tabela1[[#This Row],[EA Play Season Pass]]="Yes",Tabela1[[#This Row],[Minecraft Season Pass]]="Yes"),"Yes","No")</f>
        <v>Yes</v>
      </c>
      <c r="P3873" t="str">
        <f>IF(OR(Tabela1[[#This Row],[EA Play Season Pass]]="Yes",Tabela1[[#This Row],[Minecraft Season Pass]]="Yes"),"Yes","No")</f>
        <v>Yes</v>
      </c>
      <c r="Q3873">
        <v>52</v>
      </c>
      <c r="R3873" s="2"/>
    </row>
    <row r="3874" spans="1:18" x14ac:dyDescent="0.25">
      <c r="A3874">
        <v>3873</v>
      </c>
      <c r="B3874" t="s">
        <v>5737</v>
      </c>
      <c r="C3874" t="s">
        <v>10</v>
      </c>
      <c r="D3874" s="50">
        <v>45127</v>
      </c>
      <c r="E3874">
        <f>YEAR(Tabela1[[#This Row],[Start Date]])</f>
        <v>2023</v>
      </c>
      <c r="F3874">
        <f>ROUNDUP(MONTH(Tabela1[[#This Row],[Start Date]])/3,0)</f>
        <v>3</v>
      </c>
      <c r="G3874" t="s">
        <v>11</v>
      </c>
      <c r="H3874">
        <v>5</v>
      </c>
      <c r="I3874" t="s">
        <v>9</v>
      </c>
      <c r="J3874" t="s">
        <v>11</v>
      </c>
      <c r="K3874">
        <v>0</v>
      </c>
      <c r="L3874" t="s">
        <v>11</v>
      </c>
      <c r="M3874">
        <v>0</v>
      </c>
      <c r="N3874">
        <v>2</v>
      </c>
      <c r="O3874" t="str">
        <f>IF(AND(Tabela1[[#This Row],[EA Play Season Pass]]="Yes",Tabela1[[#This Row],[Minecraft Season Pass]]="Yes"),"Yes","No")</f>
        <v>No</v>
      </c>
      <c r="P3874" t="str">
        <f>IF(OR(Tabela1[[#This Row],[EA Play Season Pass]]="Yes",Tabela1[[#This Row],[Minecraft Season Pass]]="Yes"),"Yes","No")</f>
        <v>No</v>
      </c>
      <c r="Q3874">
        <v>3</v>
      </c>
      <c r="R3874" s="2"/>
    </row>
    <row r="3875" spans="1:18" x14ac:dyDescent="0.25">
      <c r="A3875">
        <v>3874</v>
      </c>
      <c r="B3875" t="s">
        <v>2642</v>
      </c>
      <c r="C3875" t="s">
        <v>10</v>
      </c>
      <c r="D3875" s="50">
        <v>45127</v>
      </c>
      <c r="E3875">
        <f>YEAR(Tabela1[[#This Row],[Start Date]])</f>
        <v>2023</v>
      </c>
      <c r="F3875">
        <f>ROUNDUP(MONTH(Tabela1[[#This Row],[Start Date]])/3,0)</f>
        <v>3</v>
      </c>
      <c r="G3875" t="s">
        <v>11</v>
      </c>
      <c r="H3875">
        <v>5</v>
      </c>
      <c r="I3875" t="s">
        <v>14</v>
      </c>
      <c r="J3875" t="s">
        <v>11</v>
      </c>
      <c r="K3875">
        <v>0</v>
      </c>
      <c r="L3875" t="s">
        <v>8</v>
      </c>
      <c r="M3875">
        <v>20</v>
      </c>
      <c r="N3875">
        <v>3</v>
      </c>
      <c r="O3875" t="str">
        <f>IF(AND(Tabela1[[#This Row],[EA Play Season Pass]]="Yes",Tabela1[[#This Row],[Minecraft Season Pass]]="Yes"),"Yes","No")</f>
        <v>No</v>
      </c>
      <c r="P3875" t="str">
        <f>IF(OR(Tabela1[[#This Row],[EA Play Season Pass]]="Yes",Tabela1[[#This Row],[Minecraft Season Pass]]="Yes"),"Yes","No")</f>
        <v>Yes</v>
      </c>
      <c r="Q3875">
        <v>22</v>
      </c>
      <c r="R3875" s="2"/>
    </row>
    <row r="3876" spans="1:18" x14ac:dyDescent="0.25">
      <c r="A3876">
        <v>3875</v>
      </c>
      <c r="B3876" t="s">
        <v>5738</v>
      </c>
      <c r="C3876" t="s">
        <v>7</v>
      </c>
      <c r="D3876" s="50">
        <v>45127</v>
      </c>
      <c r="E3876">
        <f>YEAR(Tabela1[[#This Row],[Start Date]])</f>
        <v>2023</v>
      </c>
      <c r="F3876">
        <f>ROUNDUP(MONTH(Tabela1[[#This Row],[Start Date]])/3,0)</f>
        <v>3</v>
      </c>
      <c r="G3876" t="s">
        <v>8</v>
      </c>
      <c r="H3876">
        <v>15</v>
      </c>
      <c r="I3876" t="s">
        <v>9</v>
      </c>
      <c r="J3876" t="s">
        <v>8</v>
      </c>
      <c r="K3876">
        <v>30</v>
      </c>
      <c r="L3876" t="s">
        <v>11</v>
      </c>
      <c r="M3876">
        <v>0</v>
      </c>
      <c r="N3876">
        <v>1</v>
      </c>
      <c r="O3876" t="str">
        <f>IF(AND(Tabela1[[#This Row],[EA Play Season Pass]]="Yes",Tabela1[[#This Row],[Minecraft Season Pass]]="Yes"),"Yes","No")</f>
        <v>No</v>
      </c>
      <c r="P3876" t="str">
        <f>IF(OR(Tabela1[[#This Row],[EA Play Season Pass]]="Yes",Tabela1[[#This Row],[Minecraft Season Pass]]="Yes"),"Yes","No")</f>
        <v>Yes</v>
      </c>
      <c r="Q3876">
        <v>44</v>
      </c>
      <c r="R3876" s="2"/>
    </row>
    <row r="3877" spans="1:18" x14ac:dyDescent="0.25">
      <c r="A3877">
        <v>3876</v>
      </c>
      <c r="B3877" t="s">
        <v>5739</v>
      </c>
      <c r="C3877" t="s">
        <v>7</v>
      </c>
      <c r="D3877" s="50">
        <v>45127</v>
      </c>
      <c r="E3877">
        <f>YEAR(Tabela1[[#This Row],[Start Date]])</f>
        <v>2023</v>
      </c>
      <c r="F3877">
        <f>ROUNDUP(MONTH(Tabela1[[#This Row],[Start Date]])/3,0)</f>
        <v>3</v>
      </c>
      <c r="G3877" t="s">
        <v>11</v>
      </c>
      <c r="H3877">
        <v>15</v>
      </c>
      <c r="I3877" t="s">
        <v>9</v>
      </c>
      <c r="J3877" t="s">
        <v>8</v>
      </c>
      <c r="K3877">
        <v>30</v>
      </c>
      <c r="L3877" t="s">
        <v>8</v>
      </c>
      <c r="M3877">
        <v>20</v>
      </c>
      <c r="N3877">
        <v>3</v>
      </c>
      <c r="O3877" t="str">
        <f>IF(AND(Tabela1[[#This Row],[EA Play Season Pass]]="Yes",Tabela1[[#This Row],[Minecraft Season Pass]]="Yes"),"Yes","No")</f>
        <v>Yes</v>
      </c>
      <c r="P3877" t="str">
        <f>IF(OR(Tabela1[[#This Row],[EA Play Season Pass]]="Yes",Tabela1[[#This Row],[Minecraft Season Pass]]="Yes"),"Yes","No")</f>
        <v>Yes</v>
      </c>
      <c r="Q3877">
        <v>62</v>
      </c>
      <c r="R3877" s="2"/>
    </row>
    <row r="3878" spans="1:18" x14ac:dyDescent="0.25">
      <c r="A3878">
        <v>3877</v>
      </c>
      <c r="B3878" t="s">
        <v>5740</v>
      </c>
      <c r="C3878" t="s">
        <v>10</v>
      </c>
      <c r="D3878" s="50">
        <v>45127</v>
      </c>
      <c r="E3878">
        <f>YEAR(Tabela1[[#This Row],[Start Date]])</f>
        <v>2023</v>
      </c>
      <c r="F3878">
        <f>ROUNDUP(MONTH(Tabela1[[#This Row],[Start Date]])/3,0)</f>
        <v>3</v>
      </c>
      <c r="G3878" t="s">
        <v>8</v>
      </c>
      <c r="H3878">
        <v>5</v>
      </c>
      <c r="I3878" t="s">
        <v>14</v>
      </c>
      <c r="J3878" t="s">
        <v>11</v>
      </c>
      <c r="K3878">
        <v>0</v>
      </c>
      <c r="L3878" t="s">
        <v>11</v>
      </c>
      <c r="M3878">
        <v>0</v>
      </c>
      <c r="N3878">
        <v>2</v>
      </c>
      <c r="O3878" t="str">
        <f>IF(AND(Tabela1[[#This Row],[EA Play Season Pass]]="Yes",Tabela1[[#This Row],[Minecraft Season Pass]]="Yes"),"Yes","No")</f>
        <v>No</v>
      </c>
      <c r="P3878" t="str">
        <f>IF(OR(Tabela1[[#This Row],[EA Play Season Pass]]="Yes",Tabela1[[#This Row],[Minecraft Season Pass]]="Yes"),"Yes","No")</f>
        <v>No</v>
      </c>
      <c r="Q3878">
        <v>3</v>
      </c>
      <c r="R3878" s="2"/>
    </row>
    <row r="3879" spans="1:18" x14ac:dyDescent="0.25">
      <c r="A3879">
        <v>3878</v>
      </c>
      <c r="B3879" t="s">
        <v>5741</v>
      </c>
      <c r="C3879" t="s">
        <v>13</v>
      </c>
      <c r="D3879" s="50">
        <v>45127</v>
      </c>
      <c r="E3879">
        <f>YEAR(Tabela1[[#This Row],[Start Date]])</f>
        <v>2023</v>
      </c>
      <c r="F3879">
        <f>ROUNDUP(MONTH(Tabela1[[#This Row],[Start Date]])/3,0)</f>
        <v>3</v>
      </c>
      <c r="G3879" t="s">
        <v>8</v>
      </c>
      <c r="H3879">
        <v>10</v>
      </c>
      <c r="I3879" t="s">
        <v>12</v>
      </c>
      <c r="J3879" t="s">
        <v>8</v>
      </c>
      <c r="K3879">
        <v>30</v>
      </c>
      <c r="L3879" t="s">
        <v>8</v>
      </c>
      <c r="M3879">
        <v>20</v>
      </c>
      <c r="N3879">
        <v>2</v>
      </c>
      <c r="O3879" t="str">
        <f>IF(AND(Tabela1[[#This Row],[EA Play Season Pass]]="Yes",Tabela1[[#This Row],[Minecraft Season Pass]]="Yes"),"Yes","No")</f>
        <v>Yes</v>
      </c>
      <c r="P3879" t="str">
        <f>IF(OR(Tabela1[[#This Row],[EA Play Season Pass]]="Yes",Tabela1[[#This Row],[Minecraft Season Pass]]="Yes"),"Yes","No")</f>
        <v>Yes</v>
      </c>
      <c r="Q3879">
        <v>58</v>
      </c>
      <c r="R3879" s="2"/>
    </row>
    <row r="3880" spans="1:18" x14ac:dyDescent="0.25">
      <c r="A3880">
        <v>3879</v>
      </c>
      <c r="B3880" t="s">
        <v>774</v>
      </c>
      <c r="C3880" t="s">
        <v>7</v>
      </c>
      <c r="D3880" s="50">
        <v>45128</v>
      </c>
      <c r="E3880">
        <f>YEAR(Tabela1[[#This Row],[Start Date]])</f>
        <v>2023</v>
      </c>
      <c r="F3880">
        <f>ROUNDUP(MONTH(Tabela1[[#This Row],[Start Date]])/3,0)</f>
        <v>3</v>
      </c>
      <c r="G3880" t="s">
        <v>8</v>
      </c>
      <c r="H3880">
        <v>15</v>
      </c>
      <c r="I3880" t="s">
        <v>9</v>
      </c>
      <c r="J3880" t="s">
        <v>11</v>
      </c>
      <c r="K3880">
        <v>0</v>
      </c>
      <c r="L3880" t="s">
        <v>8</v>
      </c>
      <c r="M3880">
        <v>20</v>
      </c>
      <c r="N3880">
        <v>1</v>
      </c>
      <c r="O3880" t="str">
        <f>IF(AND(Tabela1[[#This Row],[EA Play Season Pass]]="Yes",Tabela1[[#This Row],[Minecraft Season Pass]]="Yes"),"Yes","No")</f>
        <v>No</v>
      </c>
      <c r="P3880" t="str">
        <f>IF(OR(Tabela1[[#This Row],[EA Play Season Pass]]="Yes",Tabela1[[#This Row],[Minecraft Season Pass]]="Yes"),"Yes","No")</f>
        <v>Yes</v>
      </c>
      <c r="Q3880">
        <v>34</v>
      </c>
      <c r="R3880" s="2"/>
    </row>
    <row r="3881" spans="1:18" x14ac:dyDescent="0.25">
      <c r="A3881">
        <v>3880</v>
      </c>
      <c r="B3881" t="s">
        <v>2753</v>
      </c>
      <c r="C3881" t="s">
        <v>10</v>
      </c>
      <c r="D3881" s="50">
        <v>45128</v>
      </c>
      <c r="E3881">
        <f>YEAR(Tabela1[[#This Row],[Start Date]])</f>
        <v>2023</v>
      </c>
      <c r="F3881">
        <f>ROUNDUP(MONTH(Tabela1[[#This Row],[Start Date]])/3,0)</f>
        <v>3</v>
      </c>
      <c r="G3881" t="s">
        <v>8</v>
      </c>
      <c r="H3881">
        <v>5</v>
      </c>
      <c r="I3881" t="s">
        <v>14</v>
      </c>
      <c r="J3881" t="s">
        <v>8</v>
      </c>
      <c r="K3881">
        <v>30</v>
      </c>
      <c r="L3881" t="s">
        <v>11</v>
      </c>
      <c r="M3881">
        <v>0</v>
      </c>
      <c r="N3881">
        <v>1</v>
      </c>
      <c r="O3881" t="str">
        <f>IF(AND(Tabela1[[#This Row],[EA Play Season Pass]]="Yes",Tabela1[[#This Row],[Minecraft Season Pass]]="Yes"),"Yes","No")</f>
        <v>No</v>
      </c>
      <c r="P3881" t="str">
        <f>IF(OR(Tabela1[[#This Row],[EA Play Season Pass]]="Yes",Tabela1[[#This Row],[Minecraft Season Pass]]="Yes"),"Yes","No")</f>
        <v>Yes</v>
      </c>
      <c r="Q3881">
        <v>34</v>
      </c>
      <c r="R3881" s="2"/>
    </row>
    <row r="3882" spans="1:18" x14ac:dyDescent="0.25">
      <c r="A3882">
        <v>3881</v>
      </c>
      <c r="B3882" t="s">
        <v>1318</v>
      </c>
      <c r="C3882" t="s">
        <v>7</v>
      </c>
      <c r="D3882" s="50">
        <v>45128</v>
      </c>
      <c r="E3882">
        <f>YEAR(Tabela1[[#This Row],[Start Date]])</f>
        <v>2023</v>
      </c>
      <c r="F3882">
        <f>ROUNDUP(MONTH(Tabela1[[#This Row],[Start Date]])/3,0)</f>
        <v>3</v>
      </c>
      <c r="G3882" t="s">
        <v>11</v>
      </c>
      <c r="H3882">
        <v>15</v>
      </c>
      <c r="I3882" t="s">
        <v>14</v>
      </c>
      <c r="J3882" t="s">
        <v>8</v>
      </c>
      <c r="K3882">
        <v>30</v>
      </c>
      <c r="L3882" t="s">
        <v>8</v>
      </c>
      <c r="M3882">
        <v>20</v>
      </c>
      <c r="N3882">
        <v>3</v>
      </c>
      <c r="O3882" t="str">
        <f>IF(AND(Tabela1[[#This Row],[EA Play Season Pass]]="Yes",Tabela1[[#This Row],[Minecraft Season Pass]]="Yes"),"Yes","No")</f>
        <v>Yes</v>
      </c>
      <c r="P3882" t="str">
        <f>IF(OR(Tabela1[[#This Row],[EA Play Season Pass]]="Yes",Tabela1[[#This Row],[Minecraft Season Pass]]="Yes"),"Yes","No")</f>
        <v>Yes</v>
      </c>
      <c r="Q3882">
        <v>62</v>
      </c>
      <c r="R3882" s="2"/>
    </row>
    <row r="3883" spans="1:18" x14ac:dyDescent="0.25">
      <c r="A3883">
        <v>3882</v>
      </c>
      <c r="B3883" t="s">
        <v>2118</v>
      </c>
      <c r="C3883" t="s">
        <v>13</v>
      </c>
      <c r="D3883" s="50">
        <v>45128</v>
      </c>
      <c r="E3883">
        <f>YEAR(Tabela1[[#This Row],[Start Date]])</f>
        <v>2023</v>
      </c>
      <c r="F3883">
        <f>ROUNDUP(MONTH(Tabela1[[#This Row],[Start Date]])/3,0)</f>
        <v>3</v>
      </c>
      <c r="G3883" t="s">
        <v>11</v>
      </c>
      <c r="H3883">
        <v>10</v>
      </c>
      <c r="I3883" t="s">
        <v>14</v>
      </c>
      <c r="J3883" t="s">
        <v>8</v>
      </c>
      <c r="K3883">
        <v>30</v>
      </c>
      <c r="L3883" t="s">
        <v>11</v>
      </c>
      <c r="M3883">
        <v>0</v>
      </c>
      <c r="N3883">
        <v>2</v>
      </c>
      <c r="O3883" t="str">
        <f>IF(AND(Tabela1[[#This Row],[EA Play Season Pass]]="Yes",Tabela1[[#This Row],[Minecraft Season Pass]]="Yes"),"Yes","No")</f>
        <v>No</v>
      </c>
      <c r="P3883" t="str">
        <f>IF(OR(Tabela1[[#This Row],[EA Play Season Pass]]="Yes",Tabela1[[#This Row],[Minecraft Season Pass]]="Yes"),"Yes","No")</f>
        <v>Yes</v>
      </c>
      <c r="Q3883">
        <v>38</v>
      </c>
      <c r="R3883" s="2"/>
    </row>
    <row r="3884" spans="1:18" x14ac:dyDescent="0.25">
      <c r="A3884">
        <v>3883</v>
      </c>
      <c r="B3884" t="s">
        <v>5742</v>
      </c>
      <c r="C3884" t="s">
        <v>10</v>
      </c>
      <c r="D3884" s="50">
        <v>45128</v>
      </c>
      <c r="E3884">
        <f>YEAR(Tabela1[[#This Row],[Start Date]])</f>
        <v>2023</v>
      </c>
      <c r="F3884">
        <f>ROUNDUP(MONTH(Tabela1[[#This Row],[Start Date]])/3,0)</f>
        <v>3</v>
      </c>
      <c r="G3884" t="s">
        <v>8</v>
      </c>
      <c r="H3884">
        <v>5</v>
      </c>
      <c r="I3884" t="s">
        <v>14</v>
      </c>
      <c r="J3884" t="s">
        <v>8</v>
      </c>
      <c r="K3884">
        <v>30</v>
      </c>
      <c r="L3884" t="s">
        <v>11</v>
      </c>
      <c r="M3884">
        <v>0</v>
      </c>
      <c r="N3884">
        <v>3</v>
      </c>
      <c r="O3884" t="str">
        <f>IF(AND(Tabela1[[#This Row],[EA Play Season Pass]]="Yes",Tabela1[[#This Row],[Minecraft Season Pass]]="Yes"),"Yes","No")</f>
        <v>No</v>
      </c>
      <c r="P3884" t="str">
        <f>IF(OR(Tabela1[[#This Row],[EA Play Season Pass]]="Yes",Tabela1[[#This Row],[Minecraft Season Pass]]="Yes"),"Yes","No")</f>
        <v>Yes</v>
      </c>
      <c r="Q3884">
        <v>32</v>
      </c>
      <c r="R3884" s="2"/>
    </row>
    <row r="3885" spans="1:18" x14ac:dyDescent="0.25">
      <c r="A3885">
        <v>3884</v>
      </c>
      <c r="B3885" t="s">
        <v>5743</v>
      </c>
      <c r="C3885" t="s">
        <v>7</v>
      </c>
      <c r="D3885" s="50">
        <v>45128</v>
      </c>
      <c r="E3885">
        <f>YEAR(Tabela1[[#This Row],[Start Date]])</f>
        <v>2023</v>
      </c>
      <c r="F3885">
        <f>ROUNDUP(MONTH(Tabela1[[#This Row],[Start Date]])/3,0)</f>
        <v>3</v>
      </c>
      <c r="G3885" t="s">
        <v>11</v>
      </c>
      <c r="H3885">
        <v>15</v>
      </c>
      <c r="I3885" t="s">
        <v>9</v>
      </c>
      <c r="J3885" t="s">
        <v>8</v>
      </c>
      <c r="K3885">
        <v>30</v>
      </c>
      <c r="L3885" t="s">
        <v>11</v>
      </c>
      <c r="M3885">
        <v>0</v>
      </c>
      <c r="N3885">
        <v>2</v>
      </c>
      <c r="O3885" t="str">
        <f>IF(AND(Tabela1[[#This Row],[EA Play Season Pass]]="Yes",Tabela1[[#This Row],[Minecraft Season Pass]]="Yes"),"Yes","No")</f>
        <v>No</v>
      </c>
      <c r="P3885" t="str">
        <f>IF(OR(Tabela1[[#This Row],[EA Play Season Pass]]="Yes",Tabela1[[#This Row],[Minecraft Season Pass]]="Yes"),"Yes","No")</f>
        <v>Yes</v>
      </c>
      <c r="Q3885">
        <v>43</v>
      </c>
      <c r="R3885" s="2"/>
    </row>
    <row r="3886" spans="1:18" x14ac:dyDescent="0.25">
      <c r="A3886">
        <v>3885</v>
      </c>
      <c r="B3886" t="s">
        <v>5744</v>
      </c>
      <c r="C3886" t="s">
        <v>10</v>
      </c>
      <c r="D3886" s="50">
        <v>45129</v>
      </c>
      <c r="E3886">
        <f>YEAR(Tabela1[[#This Row],[Start Date]])</f>
        <v>2023</v>
      </c>
      <c r="F3886">
        <f>ROUNDUP(MONTH(Tabela1[[#This Row],[Start Date]])/3,0)</f>
        <v>3</v>
      </c>
      <c r="G3886" t="s">
        <v>8</v>
      </c>
      <c r="H3886">
        <v>5</v>
      </c>
      <c r="I3886" t="s">
        <v>14</v>
      </c>
      <c r="J3886" t="s">
        <v>11</v>
      </c>
      <c r="K3886">
        <v>0</v>
      </c>
      <c r="L3886" t="s">
        <v>8</v>
      </c>
      <c r="M3886">
        <v>20</v>
      </c>
      <c r="N3886">
        <v>1</v>
      </c>
      <c r="O3886" t="str">
        <f>IF(AND(Tabela1[[#This Row],[EA Play Season Pass]]="Yes",Tabela1[[#This Row],[Minecraft Season Pass]]="Yes"),"Yes","No")</f>
        <v>No</v>
      </c>
      <c r="P3886" t="str">
        <f>IF(OR(Tabela1[[#This Row],[EA Play Season Pass]]="Yes",Tabela1[[#This Row],[Minecraft Season Pass]]="Yes"),"Yes","No")</f>
        <v>Yes</v>
      </c>
      <c r="Q3886">
        <v>24</v>
      </c>
      <c r="R3886" s="2"/>
    </row>
    <row r="3887" spans="1:18" x14ac:dyDescent="0.25">
      <c r="A3887">
        <v>3886</v>
      </c>
      <c r="B3887" t="s">
        <v>3242</v>
      </c>
      <c r="C3887" t="s">
        <v>10</v>
      </c>
      <c r="D3887" s="50">
        <v>45129</v>
      </c>
      <c r="E3887">
        <f>YEAR(Tabela1[[#This Row],[Start Date]])</f>
        <v>2023</v>
      </c>
      <c r="F3887">
        <f>ROUNDUP(MONTH(Tabela1[[#This Row],[Start Date]])/3,0)</f>
        <v>3</v>
      </c>
      <c r="G3887" t="s">
        <v>11</v>
      </c>
      <c r="H3887">
        <v>5</v>
      </c>
      <c r="I3887" t="s">
        <v>12</v>
      </c>
      <c r="J3887" t="s">
        <v>8</v>
      </c>
      <c r="K3887">
        <v>30</v>
      </c>
      <c r="L3887" t="s">
        <v>8</v>
      </c>
      <c r="M3887">
        <v>20</v>
      </c>
      <c r="N3887">
        <v>2</v>
      </c>
      <c r="O3887" t="str">
        <f>IF(AND(Tabela1[[#This Row],[EA Play Season Pass]]="Yes",Tabela1[[#This Row],[Minecraft Season Pass]]="Yes"),"Yes","No")</f>
        <v>Yes</v>
      </c>
      <c r="P3887" t="str">
        <f>IF(OR(Tabela1[[#This Row],[EA Play Season Pass]]="Yes",Tabela1[[#This Row],[Minecraft Season Pass]]="Yes"),"Yes","No")</f>
        <v>Yes</v>
      </c>
      <c r="Q3887">
        <v>53</v>
      </c>
      <c r="R3887" s="2"/>
    </row>
    <row r="3888" spans="1:18" x14ac:dyDescent="0.25">
      <c r="A3888">
        <v>3887</v>
      </c>
      <c r="B3888" t="s">
        <v>420</v>
      </c>
      <c r="C3888" t="s">
        <v>10</v>
      </c>
      <c r="D3888" s="50">
        <v>45129</v>
      </c>
      <c r="E3888">
        <f>YEAR(Tabela1[[#This Row],[Start Date]])</f>
        <v>2023</v>
      </c>
      <c r="F3888">
        <f>ROUNDUP(MONTH(Tabela1[[#This Row],[Start Date]])/3,0)</f>
        <v>3</v>
      </c>
      <c r="G3888" t="s">
        <v>11</v>
      </c>
      <c r="H3888">
        <v>5</v>
      </c>
      <c r="I3888" t="s">
        <v>12</v>
      </c>
      <c r="J3888" t="s">
        <v>8</v>
      </c>
      <c r="K3888">
        <v>30</v>
      </c>
      <c r="L3888" t="s">
        <v>8</v>
      </c>
      <c r="M3888">
        <v>20</v>
      </c>
      <c r="N3888">
        <v>2</v>
      </c>
      <c r="O3888" t="str">
        <f>IF(AND(Tabela1[[#This Row],[EA Play Season Pass]]="Yes",Tabela1[[#This Row],[Minecraft Season Pass]]="Yes"),"Yes","No")</f>
        <v>Yes</v>
      </c>
      <c r="P3888" t="str">
        <f>IF(OR(Tabela1[[#This Row],[EA Play Season Pass]]="Yes",Tabela1[[#This Row],[Minecraft Season Pass]]="Yes"),"Yes","No")</f>
        <v>Yes</v>
      </c>
      <c r="Q3888">
        <v>53</v>
      </c>
      <c r="R3888" s="2"/>
    </row>
    <row r="3889" spans="1:18" x14ac:dyDescent="0.25">
      <c r="A3889">
        <v>3888</v>
      </c>
      <c r="B3889" t="s">
        <v>1017</v>
      </c>
      <c r="C3889" t="s">
        <v>7</v>
      </c>
      <c r="D3889" s="50">
        <v>45129</v>
      </c>
      <c r="E3889">
        <f>YEAR(Tabela1[[#This Row],[Start Date]])</f>
        <v>2023</v>
      </c>
      <c r="F3889">
        <f>ROUNDUP(MONTH(Tabela1[[#This Row],[Start Date]])/3,0)</f>
        <v>3</v>
      </c>
      <c r="G3889" t="s">
        <v>11</v>
      </c>
      <c r="H3889">
        <v>15</v>
      </c>
      <c r="I3889" t="s">
        <v>14</v>
      </c>
      <c r="J3889" t="s">
        <v>8</v>
      </c>
      <c r="K3889">
        <v>30</v>
      </c>
      <c r="L3889" t="s">
        <v>8</v>
      </c>
      <c r="M3889">
        <v>20</v>
      </c>
      <c r="N3889">
        <v>2</v>
      </c>
      <c r="O3889" t="str">
        <f>IF(AND(Tabela1[[#This Row],[EA Play Season Pass]]="Yes",Tabela1[[#This Row],[Minecraft Season Pass]]="Yes"),"Yes","No")</f>
        <v>Yes</v>
      </c>
      <c r="P3889" t="str">
        <f>IF(OR(Tabela1[[#This Row],[EA Play Season Pass]]="Yes",Tabela1[[#This Row],[Minecraft Season Pass]]="Yes"),"Yes","No")</f>
        <v>Yes</v>
      </c>
      <c r="Q3889">
        <v>63</v>
      </c>
      <c r="R3889" s="2"/>
    </row>
    <row r="3890" spans="1:18" x14ac:dyDescent="0.25">
      <c r="A3890">
        <v>3889</v>
      </c>
      <c r="B3890" t="s">
        <v>5745</v>
      </c>
      <c r="C3890" t="s">
        <v>10</v>
      </c>
      <c r="D3890" s="50">
        <v>45129</v>
      </c>
      <c r="E3890">
        <f>YEAR(Tabela1[[#This Row],[Start Date]])</f>
        <v>2023</v>
      </c>
      <c r="F3890">
        <f>ROUNDUP(MONTH(Tabela1[[#This Row],[Start Date]])/3,0)</f>
        <v>3</v>
      </c>
      <c r="G3890" t="s">
        <v>11</v>
      </c>
      <c r="H3890">
        <v>5</v>
      </c>
      <c r="I3890" t="s">
        <v>12</v>
      </c>
      <c r="J3890" t="s">
        <v>8</v>
      </c>
      <c r="K3890">
        <v>30</v>
      </c>
      <c r="L3890" t="s">
        <v>11</v>
      </c>
      <c r="M3890">
        <v>0</v>
      </c>
      <c r="N3890">
        <v>1</v>
      </c>
      <c r="O3890" t="str">
        <f>IF(AND(Tabela1[[#This Row],[EA Play Season Pass]]="Yes",Tabela1[[#This Row],[Minecraft Season Pass]]="Yes"),"Yes","No")</f>
        <v>No</v>
      </c>
      <c r="P3890" t="str">
        <f>IF(OR(Tabela1[[#This Row],[EA Play Season Pass]]="Yes",Tabela1[[#This Row],[Minecraft Season Pass]]="Yes"),"Yes","No")</f>
        <v>Yes</v>
      </c>
      <c r="Q3890">
        <v>34</v>
      </c>
      <c r="R3890" s="2"/>
    </row>
    <row r="3891" spans="1:18" x14ac:dyDescent="0.25">
      <c r="A3891">
        <v>3890</v>
      </c>
      <c r="B3891" t="s">
        <v>1055</v>
      </c>
      <c r="C3891" t="s">
        <v>10</v>
      </c>
      <c r="D3891" s="50">
        <v>45129</v>
      </c>
      <c r="E3891">
        <f>YEAR(Tabela1[[#This Row],[Start Date]])</f>
        <v>2023</v>
      </c>
      <c r="F3891">
        <f>ROUNDUP(MONTH(Tabela1[[#This Row],[Start Date]])/3,0)</f>
        <v>3</v>
      </c>
      <c r="G3891" t="s">
        <v>11</v>
      </c>
      <c r="H3891">
        <v>5</v>
      </c>
      <c r="I3891" t="s">
        <v>9</v>
      </c>
      <c r="J3891" t="s">
        <v>11</v>
      </c>
      <c r="K3891">
        <v>0</v>
      </c>
      <c r="L3891" t="s">
        <v>8</v>
      </c>
      <c r="M3891">
        <v>20</v>
      </c>
      <c r="N3891">
        <v>3</v>
      </c>
      <c r="O3891" t="str">
        <f>IF(AND(Tabela1[[#This Row],[EA Play Season Pass]]="Yes",Tabela1[[#This Row],[Minecraft Season Pass]]="Yes"),"Yes","No")</f>
        <v>No</v>
      </c>
      <c r="P3891" t="str">
        <f>IF(OR(Tabela1[[#This Row],[EA Play Season Pass]]="Yes",Tabela1[[#This Row],[Minecraft Season Pass]]="Yes"),"Yes","No")</f>
        <v>Yes</v>
      </c>
      <c r="Q3891">
        <v>22</v>
      </c>
      <c r="R3891" s="2"/>
    </row>
    <row r="3892" spans="1:18" x14ac:dyDescent="0.25">
      <c r="A3892">
        <v>3891</v>
      </c>
      <c r="B3892" t="s">
        <v>5746</v>
      </c>
      <c r="C3892" t="s">
        <v>7</v>
      </c>
      <c r="D3892" s="50">
        <v>45129</v>
      </c>
      <c r="E3892">
        <f>YEAR(Tabela1[[#This Row],[Start Date]])</f>
        <v>2023</v>
      </c>
      <c r="F3892">
        <f>ROUNDUP(MONTH(Tabela1[[#This Row],[Start Date]])/3,0)</f>
        <v>3</v>
      </c>
      <c r="G3892" t="s">
        <v>8</v>
      </c>
      <c r="H3892">
        <v>15</v>
      </c>
      <c r="I3892" t="s">
        <v>12</v>
      </c>
      <c r="J3892" t="s">
        <v>8</v>
      </c>
      <c r="K3892">
        <v>30</v>
      </c>
      <c r="L3892" t="s">
        <v>8</v>
      </c>
      <c r="M3892">
        <v>20</v>
      </c>
      <c r="N3892">
        <v>3</v>
      </c>
      <c r="O3892" t="str">
        <f>IF(AND(Tabela1[[#This Row],[EA Play Season Pass]]="Yes",Tabela1[[#This Row],[Minecraft Season Pass]]="Yes"),"Yes","No")</f>
        <v>Yes</v>
      </c>
      <c r="P3892" t="str">
        <f>IF(OR(Tabela1[[#This Row],[EA Play Season Pass]]="Yes",Tabela1[[#This Row],[Minecraft Season Pass]]="Yes"),"Yes","No")</f>
        <v>Yes</v>
      </c>
      <c r="Q3892">
        <v>62</v>
      </c>
      <c r="R3892" s="2"/>
    </row>
    <row r="3893" spans="1:18" x14ac:dyDescent="0.25">
      <c r="A3893">
        <v>3892</v>
      </c>
      <c r="B3893" t="s">
        <v>5747</v>
      </c>
      <c r="C3893" t="s">
        <v>7</v>
      </c>
      <c r="D3893" s="50">
        <v>45129</v>
      </c>
      <c r="E3893">
        <f>YEAR(Tabela1[[#This Row],[Start Date]])</f>
        <v>2023</v>
      </c>
      <c r="F3893">
        <f>ROUNDUP(MONTH(Tabela1[[#This Row],[Start Date]])/3,0)</f>
        <v>3</v>
      </c>
      <c r="G3893" t="s">
        <v>11</v>
      </c>
      <c r="H3893">
        <v>15</v>
      </c>
      <c r="I3893" t="s">
        <v>14</v>
      </c>
      <c r="J3893" t="s">
        <v>11</v>
      </c>
      <c r="K3893">
        <v>0</v>
      </c>
      <c r="L3893" t="s">
        <v>8</v>
      </c>
      <c r="M3893">
        <v>20</v>
      </c>
      <c r="N3893">
        <v>1</v>
      </c>
      <c r="O3893" t="str">
        <f>IF(AND(Tabela1[[#This Row],[EA Play Season Pass]]="Yes",Tabela1[[#This Row],[Minecraft Season Pass]]="Yes"),"Yes","No")</f>
        <v>No</v>
      </c>
      <c r="P3893" t="str">
        <f>IF(OR(Tabela1[[#This Row],[EA Play Season Pass]]="Yes",Tabela1[[#This Row],[Minecraft Season Pass]]="Yes"),"Yes","No")</f>
        <v>Yes</v>
      </c>
      <c r="Q3893">
        <v>34</v>
      </c>
      <c r="R3893" s="2"/>
    </row>
    <row r="3894" spans="1:18" x14ac:dyDescent="0.25">
      <c r="A3894">
        <v>3893</v>
      </c>
      <c r="B3894" t="s">
        <v>5748</v>
      </c>
      <c r="C3894" t="s">
        <v>7</v>
      </c>
      <c r="D3894" s="50">
        <v>45129</v>
      </c>
      <c r="E3894">
        <f>YEAR(Tabela1[[#This Row],[Start Date]])</f>
        <v>2023</v>
      </c>
      <c r="F3894">
        <f>ROUNDUP(MONTH(Tabela1[[#This Row],[Start Date]])/3,0)</f>
        <v>3</v>
      </c>
      <c r="G3894" t="s">
        <v>11</v>
      </c>
      <c r="H3894">
        <v>15</v>
      </c>
      <c r="I3894" t="s">
        <v>9</v>
      </c>
      <c r="J3894" t="s">
        <v>11</v>
      </c>
      <c r="K3894">
        <v>0</v>
      </c>
      <c r="L3894" t="s">
        <v>11</v>
      </c>
      <c r="M3894">
        <v>0</v>
      </c>
      <c r="N3894">
        <v>3</v>
      </c>
      <c r="O3894" t="str">
        <f>IF(AND(Tabela1[[#This Row],[EA Play Season Pass]]="Yes",Tabela1[[#This Row],[Minecraft Season Pass]]="Yes"),"Yes","No")</f>
        <v>No</v>
      </c>
      <c r="P3894" t="str">
        <f>IF(OR(Tabela1[[#This Row],[EA Play Season Pass]]="Yes",Tabela1[[#This Row],[Minecraft Season Pass]]="Yes"),"Yes","No")</f>
        <v>No</v>
      </c>
      <c r="Q3894">
        <v>12</v>
      </c>
      <c r="R3894" s="2"/>
    </row>
    <row r="3895" spans="1:18" x14ac:dyDescent="0.25">
      <c r="A3895">
        <v>3894</v>
      </c>
      <c r="B3895" t="s">
        <v>2941</v>
      </c>
      <c r="C3895" t="s">
        <v>7</v>
      </c>
      <c r="D3895" s="50">
        <v>45130</v>
      </c>
      <c r="E3895">
        <f>YEAR(Tabela1[[#This Row],[Start Date]])</f>
        <v>2023</v>
      </c>
      <c r="F3895">
        <f>ROUNDUP(MONTH(Tabela1[[#This Row],[Start Date]])/3,0)</f>
        <v>3</v>
      </c>
      <c r="G3895" t="s">
        <v>11</v>
      </c>
      <c r="H3895">
        <v>15</v>
      </c>
      <c r="I3895" t="s">
        <v>12</v>
      </c>
      <c r="J3895" t="s">
        <v>8</v>
      </c>
      <c r="K3895">
        <v>30</v>
      </c>
      <c r="L3895" t="s">
        <v>11</v>
      </c>
      <c r="M3895">
        <v>0</v>
      </c>
      <c r="N3895">
        <v>1</v>
      </c>
      <c r="O3895" t="str">
        <f>IF(AND(Tabela1[[#This Row],[EA Play Season Pass]]="Yes",Tabela1[[#This Row],[Minecraft Season Pass]]="Yes"),"Yes","No")</f>
        <v>No</v>
      </c>
      <c r="P3895" t="str">
        <f>IF(OR(Tabela1[[#This Row],[EA Play Season Pass]]="Yes",Tabela1[[#This Row],[Minecraft Season Pass]]="Yes"),"Yes","No")</f>
        <v>Yes</v>
      </c>
      <c r="Q3895">
        <v>44</v>
      </c>
      <c r="R3895" s="2"/>
    </row>
    <row r="3896" spans="1:18" x14ac:dyDescent="0.25">
      <c r="A3896">
        <v>3895</v>
      </c>
      <c r="B3896" t="s">
        <v>5749</v>
      </c>
      <c r="C3896" t="s">
        <v>7</v>
      </c>
      <c r="D3896" s="50">
        <v>45130</v>
      </c>
      <c r="E3896">
        <f>YEAR(Tabela1[[#This Row],[Start Date]])</f>
        <v>2023</v>
      </c>
      <c r="F3896">
        <f>ROUNDUP(MONTH(Tabela1[[#This Row],[Start Date]])/3,0)</f>
        <v>3</v>
      </c>
      <c r="G3896" t="s">
        <v>11</v>
      </c>
      <c r="H3896">
        <v>15</v>
      </c>
      <c r="I3896" t="s">
        <v>14</v>
      </c>
      <c r="J3896" t="s">
        <v>8</v>
      </c>
      <c r="K3896">
        <v>30</v>
      </c>
      <c r="L3896" t="s">
        <v>8</v>
      </c>
      <c r="M3896">
        <v>20</v>
      </c>
      <c r="N3896">
        <v>2</v>
      </c>
      <c r="O3896" t="str">
        <f>IF(AND(Tabela1[[#This Row],[EA Play Season Pass]]="Yes",Tabela1[[#This Row],[Minecraft Season Pass]]="Yes"),"Yes","No")</f>
        <v>Yes</v>
      </c>
      <c r="P3896" t="str">
        <f>IF(OR(Tabela1[[#This Row],[EA Play Season Pass]]="Yes",Tabela1[[#This Row],[Minecraft Season Pass]]="Yes"),"Yes","No")</f>
        <v>Yes</v>
      </c>
      <c r="Q3896">
        <v>63</v>
      </c>
      <c r="R3896" s="2"/>
    </row>
    <row r="3897" spans="1:18" x14ac:dyDescent="0.25">
      <c r="A3897">
        <v>3896</v>
      </c>
      <c r="B3897" t="s">
        <v>5750</v>
      </c>
      <c r="C3897" t="s">
        <v>10</v>
      </c>
      <c r="D3897" s="50">
        <v>45130</v>
      </c>
      <c r="E3897">
        <f>YEAR(Tabela1[[#This Row],[Start Date]])</f>
        <v>2023</v>
      </c>
      <c r="F3897">
        <f>ROUNDUP(MONTH(Tabela1[[#This Row],[Start Date]])/3,0)</f>
        <v>3</v>
      </c>
      <c r="G3897" t="s">
        <v>11</v>
      </c>
      <c r="H3897">
        <v>5</v>
      </c>
      <c r="I3897" t="s">
        <v>14</v>
      </c>
      <c r="J3897" t="s">
        <v>11</v>
      </c>
      <c r="K3897">
        <v>0</v>
      </c>
      <c r="L3897" t="s">
        <v>11</v>
      </c>
      <c r="M3897">
        <v>0</v>
      </c>
      <c r="N3897">
        <v>3</v>
      </c>
      <c r="O3897" t="str">
        <f>IF(AND(Tabela1[[#This Row],[EA Play Season Pass]]="Yes",Tabela1[[#This Row],[Minecraft Season Pass]]="Yes"),"Yes","No")</f>
        <v>No</v>
      </c>
      <c r="P3897" t="str">
        <f>IF(OR(Tabela1[[#This Row],[EA Play Season Pass]]="Yes",Tabela1[[#This Row],[Minecraft Season Pass]]="Yes"),"Yes","No")</f>
        <v>No</v>
      </c>
      <c r="Q3897">
        <v>2</v>
      </c>
      <c r="R3897" s="2"/>
    </row>
    <row r="3898" spans="1:18" x14ac:dyDescent="0.25">
      <c r="A3898">
        <v>3897</v>
      </c>
      <c r="B3898" t="s">
        <v>1277</v>
      </c>
      <c r="C3898" t="s">
        <v>13</v>
      </c>
      <c r="D3898" s="50">
        <v>45130</v>
      </c>
      <c r="E3898">
        <f>YEAR(Tabela1[[#This Row],[Start Date]])</f>
        <v>2023</v>
      </c>
      <c r="F3898">
        <f>ROUNDUP(MONTH(Tabela1[[#This Row],[Start Date]])/3,0)</f>
        <v>3</v>
      </c>
      <c r="G3898" t="s">
        <v>11</v>
      </c>
      <c r="H3898">
        <v>10</v>
      </c>
      <c r="I3898" t="s">
        <v>14</v>
      </c>
      <c r="J3898" t="s">
        <v>11</v>
      </c>
      <c r="K3898">
        <v>0</v>
      </c>
      <c r="L3898" t="s">
        <v>8</v>
      </c>
      <c r="M3898">
        <v>20</v>
      </c>
      <c r="N3898">
        <v>3</v>
      </c>
      <c r="O3898" t="str">
        <f>IF(AND(Tabela1[[#This Row],[EA Play Season Pass]]="Yes",Tabela1[[#This Row],[Minecraft Season Pass]]="Yes"),"Yes","No")</f>
        <v>No</v>
      </c>
      <c r="P3898" t="str">
        <f>IF(OR(Tabela1[[#This Row],[EA Play Season Pass]]="Yes",Tabela1[[#This Row],[Minecraft Season Pass]]="Yes"),"Yes","No")</f>
        <v>Yes</v>
      </c>
      <c r="Q3898">
        <v>27</v>
      </c>
      <c r="R3898" s="2"/>
    </row>
    <row r="3899" spans="1:18" x14ac:dyDescent="0.25">
      <c r="A3899">
        <v>3898</v>
      </c>
      <c r="B3899" t="s">
        <v>5751</v>
      </c>
      <c r="C3899" t="s">
        <v>10</v>
      </c>
      <c r="D3899" s="50">
        <v>45131</v>
      </c>
      <c r="E3899">
        <f>YEAR(Tabela1[[#This Row],[Start Date]])</f>
        <v>2023</v>
      </c>
      <c r="F3899">
        <f>ROUNDUP(MONTH(Tabela1[[#This Row],[Start Date]])/3,0)</f>
        <v>3</v>
      </c>
      <c r="G3899" t="s">
        <v>8</v>
      </c>
      <c r="H3899">
        <v>5</v>
      </c>
      <c r="I3899" t="s">
        <v>14</v>
      </c>
      <c r="J3899" t="s">
        <v>11</v>
      </c>
      <c r="K3899">
        <v>0</v>
      </c>
      <c r="L3899" t="s">
        <v>11</v>
      </c>
      <c r="M3899">
        <v>0</v>
      </c>
      <c r="N3899">
        <v>3</v>
      </c>
      <c r="O3899" t="str">
        <f>IF(AND(Tabela1[[#This Row],[EA Play Season Pass]]="Yes",Tabela1[[#This Row],[Minecraft Season Pass]]="Yes"),"Yes","No")</f>
        <v>No</v>
      </c>
      <c r="P3899" t="str">
        <f>IF(OR(Tabela1[[#This Row],[EA Play Season Pass]]="Yes",Tabela1[[#This Row],[Minecraft Season Pass]]="Yes"),"Yes","No")</f>
        <v>No</v>
      </c>
      <c r="Q3899">
        <v>2</v>
      </c>
      <c r="R3899" s="2"/>
    </row>
    <row r="3900" spans="1:18" x14ac:dyDescent="0.25">
      <c r="A3900">
        <v>3899</v>
      </c>
      <c r="B3900" t="s">
        <v>5752</v>
      </c>
      <c r="C3900" t="s">
        <v>10</v>
      </c>
      <c r="D3900" s="50">
        <v>45131</v>
      </c>
      <c r="E3900">
        <f>YEAR(Tabela1[[#This Row],[Start Date]])</f>
        <v>2023</v>
      </c>
      <c r="F3900">
        <f>ROUNDUP(MONTH(Tabela1[[#This Row],[Start Date]])/3,0)</f>
        <v>3</v>
      </c>
      <c r="G3900" t="s">
        <v>8</v>
      </c>
      <c r="H3900">
        <v>5</v>
      </c>
      <c r="I3900" t="s">
        <v>12</v>
      </c>
      <c r="J3900" t="s">
        <v>11</v>
      </c>
      <c r="K3900">
        <v>0</v>
      </c>
      <c r="L3900" t="s">
        <v>11</v>
      </c>
      <c r="M3900">
        <v>0</v>
      </c>
      <c r="N3900">
        <v>3</v>
      </c>
      <c r="O3900" t="str">
        <f>IF(AND(Tabela1[[#This Row],[EA Play Season Pass]]="Yes",Tabela1[[#This Row],[Minecraft Season Pass]]="Yes"),"Yes","No")</f>
        <v>No</v>
      </c>
      <c r="P3900" t="str">
        <f>IF(OR(Tabela1[[#This Row],[EA Play Season Pass]]="Yes",Tabela1[[#This Row],[Minecraft Season Pass]]="Yes"),"Yes","No")</f>
        <v>No</v>
      </c>
      <c r="Q3900">
        <v>2</v>
      </c>
      <c r="R3900" s="2"/>
    </row>
    <row r="3901" spans="1:18" x14ac:dyDescent="0.25">
      <c r="A3901">
        <v>3900</v>
      </c>
      <c r="B3901" t="s">
        <v>1620</v>
      </c>
      <c r="C3901" t="s">
        <v>13</v>
      </c>
      <c r="D3901" s="50">
        <v>45131</v>
      </c>
      <c r="E3901">
        <f>YEAR(Tabela1[[#This Row],[Start Date]])</f>
        <v>2023</v>
      </c>
      <c r="F3901">
        <f>ROUNDUP(MONTH(Tabela1[[#This Row],[Start Date]])/3,0)</f>
        <v>3</v>
      </c>
      <c r="G3901" t="s">
        <v>11</v>
      </c>
      <c r="H3901">
        <v>10</v>
      </c>
      <c r="I3901" t="s">
        <v>12</v>
      </c>
      <c r="J3901" t="s">
        <v>11</v>
      </c>
      <c r="K3901">
        <v>0</v>
      </c>
      <c r="L3901" t="s">
        <v>11</v>
      </c>
      <c r="M3901">
        <v>0</v>
      </c>
      <c r="N3901">
        <v>2</v>
      </c>
      <c r="O3901" t="str">
        <f>IF(AND(Tabela1[[#This Row],[EA Play Season Pass]]="Yes",Tabela1[[#This Row],[Minecraft Season Pass]]="Yes"),"Yes","No")</f>
        <v>No</v>
      </c>
      <c r="P3901" t="str">
        <f>IF(OR(Tabela1[[#This Row],[EA Play Season Pass]]="Yes",Tabela1[[#This Row],[Minecraft Season Pass]]="Yes"),"Yes","No")</f>
        <v>No</v>
      </c>
      <c r="Q3901">
        <v>8</v>
      </c>
      <c r="R3901" s="2"/>
    </row>
    <row r="3902" spans="1:18" x14ac:dyDescent="0.25">
      <c r="A3902">
        <v>3901</v>
      </c>
      <c r="B3902" t="s">
        <v>5753</v>
      </c>
      <c r="C3902" t="s">
        <v>13</v>
      </c>
      <c r="D3902" s="50">
        <v>45131</v>
      </c>
      <c r="E3902">
        <f>YEAR(Tabela1[[#This Row],[Start Date]])</f>
        <v>2023</v>
      </c>
      <c r="F3902">
        <f>ROUNDUP(MONTH(Tabela1[[#This Row],[Start Date]])/3,0)</f>
        <v>3</v>
      </c>
      <c r="G3902" t="s">
        <v>8</v>
      </c>
      <c r="H3902">
        <v>10</v>
      </c>
      <c r="I3902" t="s">
        <v>9</v>
      </c>
      <c r="J3902" t="s">
        <v>11</v>
      </c>
      <c r="K3902">
        <v>0</v>
      </c>
      <c r="L3902" t="s">
        <v>11</v>
      </c>
      <c r="M3902">
        <v>0</v>
      </c>
      <c r="N3902">
        <v>2</v>
      </c>
      <c r="O3902" t="str">
        <f>IF(AND(Tabela1[[#This Row],[EA Play Season Pass]]="Yes",Tabela1[[#This Row],[Minecraft Season Pass]]="Yes"),"Yes","No")</f>
        <v>No</v>
      </c>
      <c r="P3902" t="str">
        <f>IF(OR(Tabela1[[#This Row],[EA Play Season Pass]]="Yes",Tabela1[[#This Row],[Minecraft Season Pass]]="Yes"),"Yes","No")</f>
        <v>No</v>
      </c>
      <c r="Q3902">
        <v>8</v>
      </c>
      <c r="R3902" s="2"/>
    </row>
    <row r="3903" spans="1:18" x14ac:dyDescent="0.25">
      <c r="A3903">
        <v>3902</v>
      </c>
      <c r="B3903" t="s">
        <v>3136</v>
      </c>
      <c r="C3903" t="s">
        <v>10</v>
      </c>
      <c r="D3903" s="50">
        <v>45132</v>
      </c>
      <c r="E3903">
        <f>YEAR(Tabela1[[#This Row],[Start Date]])</f>
        <v>2023</v>
      </c>
      <c r="F3903">
        <f>ROUNDUP(MONTH(Tabela1[[#This Row],[Start Date]])/3,0)</f>
        <v>3</v>
      </c>
      <c r="G3903" t="s">
        <v>11</v>
      </c>
      <c r="H3903">
        <v>5</v>
      </c>
      <c r="I3903" t="s">
        <v>12</v>
      </c>
      <c r="J3903" t="s">
        <v>11</v>
      </c>
      <c r="K3903">
        <v>0</v>
      </c>
      <c r="L3903" t="s">
        <v>11</v>
      </c>
      <c r="M3903">
        <v>0</v>
      </c>
      <c r="N3903">
        <v>1</v>
      </c>
      <c r="O3903" t="str">
        <f>IF(AND(Tabela1[[#This Row],[EA Play Season Pass]]="Yes",Tabela1[[#This Row],[Minecraft Season Pass]]="Yes"),"Yes","No")</f>
        <v>No</v>
      </c>
      <c r="P3903" t="str">
        <f>IF(OR(Tabela1[[#This Row],[EA Play Season Pass]]="Yes",Tabela1[[#This Row],[Minecraft Season Pass]]="Yes"),"Yes","No")</f>
        <v>No</v>
      </c>
      <c r="Q3903">
        <v>4</v>
      </c>
      <c r="R3903" s="2"/>
    </row>
    <row r="3904" spans="1:18" x14ac:dyDescent="0.25">
      <c r="A3904">
        <v>3903</v>
      </c>
      <c r="B3904" t="s">
        <v>5754</v>
      </c>
      <c r="C3904" t="s">
        <v>13</v>
      </c>
      <c r="D3904" s="50">
        <v>45132</v>
      </c>
      <c r="E3904">
        <f>YEAR(Tabela1[[#This Row],[Start Date]])</f>
        <v>2023</v>
      </c>
      <c r="F3904">
        <f>ROUNDUP(MONTH(Tabela1[[#This Row],[Start Date]])/3,0)</f>
        <v>3</v>
      </c>
      <c r="G3904" t="s">
        <v>8</v>
      </c>
      <c r="H3904">
        <v>10</v>
      </c>
      <c r="I3904" t="s">
        <v>14</v>
      </c>
      <c r="J3904" t="s">
        <v>8</v>
      </c>
      <c r="K3904">
        <v>30</v>
      </c>
      <c r="L3904" t="s">
        <v>11</v>
      </c>
      <c r="M3904">
        <v>0</v>
      </c>
      <c r="N3904">
        <v>3</v>
      </c>
      <c r="O3904" t="str">
        <f>IF(AND(Tabela1[[#This Row],[EA Play Season Pass]]="Yes",Tabela1[[#This Row],[Minecraft Season Pass]]="Yes"),"Yes","No")</f>
        <v>No</v>
      </c>
      <c r="P3904" t="str">
        <f>IF(OR(Tabela1[[#This Row],[EA Play Season Pass]]="Yes",Tabela1[[#This Row],[Minecraft Season Pass]]="Yes"),"Yes","No")</f>
        <v>Yes</v>
      </c>
      <c r="Q3904">
        <v>37</v>
      </c>
      <c r="R3904" s="2"/>
    </row>
    <row r="3905" spans="1:18" x14ac:dyDescent="0.25">
      <c r="A3905">
        <v>3904</v>
      </c>
      <c r="B3905" t="s">
        <v>5755</v>
      </c>
      <c r="C3905" t="s">
        <v>13</v>
      </c>
      <c r="D3905" s="50">
        <v>45132</v>
      </c>
      <c r="E3905">
        <f>YEAR(Tabela1[[#This Row],[Start Date]])</f>
        <v>2023</v>
      </c>
      <c r="F3905">
        <f>ROUNDUP(MONTH(Tabela1[[#This Row],[Start Date]])/3,0)</f>
        <v>3</v>
      </c>
      <c r="G3905" t="s">
        <v>11</v>
      </c>
      <c r="H3905">
        <v>10</v>
      </c>
      <c r="I3905" t="s">
        <v>12</v>
      </c>
      <c r="J3905" t="s">
        <v>8</v>
      </c>
      <c r="K3905">
        <v>30</v>
      </c>
      <c r="L3905" t="s">
        <v>8</v>
      </c>
      <c r="M3905">
        <v>20</v>
      </c>
      <c r="N3905">
        <v>2</v>
      </c>
      <c r="O3905" t="str">
        <f>IF(AND(Tabela1[[#This Row],[EA Play Season Pass]]="Yes",Tabela1[[#This Row],[Minecraft Season Pass]]="Yes"),"Yes","No")</f>
        <v>Yes</v>
      </c>
      <c r="P3905" t="str">
        <f>IF(OR(Tabela1[[#This Row],[EA Play Season Pass]]="Yes",Tabela1[[#This Row],[Minecraft Season Pass]]="Yes"),"Yes","No")</f>
        <v>Yes</v>
      </c>
      <c r="Q3905">
        <v>58</v>
      </c>
      <c r="R3905" s="2"/>
    </row>
    <row r="3906" spans="1:18" x14ac:dyDescent="0.25">
      <c r="A3906">
        <v>3905</v>
      </c>
      <c r="B3906" t="s">
        <v>1811</v>
      </c>
      <c r="C3906" t="s">
        <v>7</v>
      </c>
      <c r="D3906" s="50">
        <v>45133</v>
      </c>
      <c r="E3906">
        <f>YEAR(Tabela1[[#This Row],[Start Date]])</f>
        <v>2023</v>
      </c>
      <c r="F3906">
        <f>ROUNDUP(MONTH(Tabela1[[#This Row],[Start Date]])/3,0)</f>
        <v>3</v>
      </c>
      <c r="G3906" t="s">
        <v>8</v>
      </c>
      <c r="H3906">
        <v>15</v>
      </c>
      <c r="I3906" t="s">
        <v>9</v>
      </c>
      <c r="J3906" t="s">
        <v>11</v>
      </c>
      <c r="K3906">
        <v>0</v>
      </c>
      <c r="L3906" t="s">
        <v>11</v>
      </c>
      <c r="M3906">
        <v>0</v>
      </c>
      <c r="N3906">
        <v>1</v>
      </c>
      <c r="O3906" t="str">
        <f>IF(AND(Tabela1[[#This Row],[EA Play Season Pass]]="Yes",Tabela1[[#This Row],[Minecraft Season Pass]]="Yes"),"Yes","No")</f>
        <v>No</v>
      </c>
      <c r="P3906" t="str">
        <f>IF(OR(Tabela1[[#This Row],[EA Play Season Pass]]="Yes",Tabela1[[#This Row],[Minecraft Season Pass]]="Yes"),"Yes","No")</f>
        <v>No</v>
      </c>
      <c r="Q3906">
        <v>14</v>
      </c>
      <c r="R3906" s="2"/>
    </row>
    <row r="3907" spans="1:18" x14ac:dyDescent="0.25">
      <c r="A3907">
        <v>3906</v>
      </c>
      <c r="B3907" t="s">
        <v>3401</v>
      </c>
      <c r="C3907" t="s">
        <v>13</v>
      </c>
      <c r="D3907" s="50">
        <v>45133</v>
      </c>
      <c r="E3907">
        <f>YEAR(Tabela1[[#This Row],[Start Date]])</f>
        <v>2023</v>
      </c>
      <c r="F3907">
        <f>ROUNDUP(MONTH(Tabela1[[#This Row],[Start Date]])/3,0)</f>
        <v>3</v>
      </c>
      <c r="G3907" t="s">
        <v>8</v>
      </c>
      <c r="H3907">
        <v>10</v>
      </c>
      <c r="I3907" t="s">
        <v>14</v>
      </c>
      <c r="J3907" t="s">
        <v>8</v>
      </c>
      <c r="K3907">
        <v>30</v>
      </c>
      <c r="L3907" t="s">
        <v>11</v>
      </c>
      <c r="M3907">
        <v>0</v>
      </c>
      <c r="N3907">
        <v>1</v>
      </c>
      <c r="O3907" t="str">
        <f>IF(AND(Tabela1[[#This Row],[EA Play Season Pass]]="Yes",Tabela1[[#This Row],[Minecraft Season Pass]]="Yes"),"Yes","No")</f>
        <v>No</v>
      </c>
      <c r="P3907" t="str">
        <f>IF(OR(Tabela1[[#This Row],[EA Play Season Pass]]="Yes",Tabela1[[#This Row],[Minecraft Season Pass]]="Yes"),"Yes","No")</f>
        <v>Yes</v>
      </c>
      <c r="Q3907">
        <v>39</v>
      </c>
      <c r="R3907" s="2"/>
    </row>
    <row r="3908" spans="1:18" x14ac:dyDescent="0.25">
      <c r="A3908">
        <v>3907</v>
      </c>
      <c r="B3908" t="s">
        <v>3045</v>
      </c>
      <c r="C3908" t="s">
        <v>13</v>
      </c>
      <c r="D3908" s="50">
        <v>45133</v>
      </c>
      <c r="E3908">
        <f>YEAR(Tabela1[[#This Row],[Start Date]])</f>
        <v>2023</v>
      </c>
      <c r="F3908">
        <f>ROUNDUP(MONTH(Tabela1[[#This Row],[Start Date]])/3,0)</f>
        <v>3</v>
      </c>
      <c r="G3908" t="s">
        <v>11</v>
      </c>
      <c r="H3908">
        <v>10</v>
      </c>
      <c r="I3908" t="s">
        <v>14</v>
      </c>
      <c r="J3908" t="s">
        <v>8</v>
      </c>
      <c r="K3908">
        <v>30</v>
      </c>
      <c r="L3908" t="s">
        <v>11</v>
      </c>
      <c r="M3908">
        <v>0</v>
      </c>
      <c r="N3908">
        <v>1</v>
      </c>
      <c r="O3908" t="str">
        <f>IF(AND(Tabela1[[#This Row],[EA Play Season Pass]]="Yes",Tabela1[[#This Row],[Minecraft Season Pass]]="Yes"),"Yes","No")</f>
        <v>No</v>
      </c>
      <c r="P3908" t="str">
        <f>IF(OR(Tabela1[[#This Row],[EA Play Season Pass]]="Yes",Tabela1[[#This Row],[Minecraft Season Pass]]="Yes"),"Yes","No")</f>
        <v>Yes</v>
      </c>
      <c r="Q3908">
        <v>39</v>
      </c>
      <c r="R3908" s="2"/>
    </row>
    <row r="3909" spans="1:18" x14ac:dyDescent="0.25">
      <c r="A3909">
        <v>3908</v>
      </c>
      <c r="B3909" t="s">
        <v>5756</v>
      </c>
      <c r="C3909" t="s">
        <v>10</v>
      </c>
      <c r="D3909" s="50">
        <v>45133</v>
      </c>
      <c r="E3909">
        <f>YEAR(Tabela1[[#This Row],[Start Date]])</f>
        <v>2023</v>
      </c>
      <c r="F3909">
        <f>ROUNDUP(MONTH(Tabela1[[#This Row],[Start Date]])/3,0)</f>
        <v>3</v>
      </c>
      <c r="G3909" t="s">
        <v>11</v>
      </c>
      <c r="H3909">
        <v>5</v>
      </c>
      <c r="I3909" t="s">
        <v>14</v>
      </c>
      <c r="J3909" t="s">
        <v>8</v>
      </c>
      <c r="K3909">
        <v>30</v>
      </c>
      <c r="L3909" t="s">
        <v>8</v>
      </c>
      <c r="M3909">
        <v>20</v>
      </c>
      <c r="N3909">
        <v>3</v>
      </c>
      <c r="O3909" t="str">
        <f>IF(AND(Tabela1[[#This Row],[EA Play Season Pass]]="Yes",Tabela1[[#This Row],[Minecraft Season Pass]]="Yes"),"Yes","No")</f>
        <v>Yes</v>
      </c>
      <c r="P3909" t="str">
        <f>IF(OR(Tabela1[[#This Row],[EA Play Season Pass]]="Yes",Tabela1[[#This Row],[Minecraft Season Pass]]="Yes"),"Yes","No")</f>
        <v>Yes</v>
      </c>
      <c r="Q3909">
        <v>52</v>
      </c>
      <c r="R3909" s="2"/>
    </row>
    <row r="3910" spans="1:18" x14ac:dyDescent="0.25">
      <c r="A3910">
        <v>3909</v>
      </c>
      <c r="B3910" t="s">
        <v>5757</v>
      </c>
      <c r="C3910" t="s">
        <v>10</v>
      </c>
      <c r="D3910" s="50">
        <v>45134</v>
      </c>
      <c r="E3910">
        <f>YEAR(Tabela1[[#This Row],[Start Date]])</f>
        <v>2023</v>
      </c>
      <c r="F3910">
        <f>ROUNDUP(MONTH(Tabela1[[#This Row],[Start Date]])/3,0)</f>
        <v>3</v>
      </c>
      <c r="G3910" t="s">
        <v>11</v>
      </c>
      <c r="H3910">
        <v>5</v>
      </c>
      <c r="I3910" t="s">
        <v>14</v>
      </c>
      <c r="J3910" t="s">
        <v>11</v>
      </c>
      <c r="K3910">
        <v>0</v>
      </c>
      <c r="L3910" t="s">
        <v>8</v>
      </c>
      <c r="M3910">
        <v>20</v>
      </c>
      <c r="N3910">
        <v>2</v>
      </c>
      <c r="O3910" t="str">
        <f>IF(AND(Tabela1[[#This Row],[EA Play Season Pass]]="Yes",Tabela1[[#This Row],[Minecraft Season Pass]]="Yes"),"Yes","No")</f>
        <v>No</v>
      </c>
      <c r="P3910" t="str">
        <f>IF(OR(Tabela1[[#This Row],[EA Play Season Pass]]="Yes",Tabela1[[#This Row],[Minecraft Season Pass]]="Yes"),"Yes","No")</f>
        <v>Yes</v>
      </c>
      <c r="Q3910">
        <v>23</v>
      </c>
      <c r="R3910" s="2"/>
    </row>
    <row r="3911" spans="1:18" x14ac:dyDescent="0.25">
      <c r="A3911">
        <v>3910</v>
      </c>
      <c r="B3911" t="s">
        <v>5758</v>
      </c>
      <c r="C3911" t="s">
        <v>10</v>
      </c>
      <c r="D3911" s="50">
        <v>45134</v>
      </c>
      <c r="E3911">
        <f>YEAR(Tabela1[[#This Row],[Start Date]])</f>
        <v>2023</v>
      </c>
      <c r="F3911">
        <f>ROUNDUP(MONTH(Tabela1[[#This Row],[Start Date]])/3,0)</f>
        <v>3</v>
      </c>
      <c r="G3911" t="s">
        <v>8</v>
      </c>
      <c r="H3911">
        <v>5</v>
      </c>
      <c r="I3911" t="s">
        <v>9</v>
      </c>
      <c r="J3911" t="s">
        <v>11</v>
      </c>
      <c r="K3911">
        <v>0</v>
      </c>
      <c r="L3911" t="s">
        <v>11</v>
      </c>
      <c r="M3911">
        <v>0</v>
      </c>
      <c r="N3911">
        <v>1</v>
      </c>
      <c r="O3911" t="str">
        <f>IF(AND(Tabela1[[#This Row],[EA Play Season Pass]]="Yes",Tabela1[[#This Row],[Minecraft Season Pass]]="Yes"),"Yes","No")</f>
        <v>No</v>
      </c>
      <c r="P3911" t="str">
        <f>IF(OR(Tabela1[[#This Row],[EA Play Season Pass]]="Yes",Tabela1[[#This Row],[Minecraft Season Pass]]="Yes"),"Yes","No")</f>
        <v>No</v>
      </c>
      <c r="Q3911">
        <v>4</v>
      </c>
      <c r="R3911" s="2"/>
    </row>
    <row r="3912" spans="1:18" x14ac:dyDescent="0.25">
      <c r="A3912">
        <v>3911</v>
      </c>
      <c r="B3912" t="s">
        <v>5759</v>
      </c>
      <c r="C3912" t="s">
        <v>7</v>
      </c>
      <c r="D3912" s="50">
        <v>45134</v>
      </c>
      <c r="E3912">
        <f>YEAR(Tabela1[[#This Row],[Start Date]])</f>
        <v>2023</v>
      </c>
      <c r="F3912">
        <f>ROUNDUP(MONTH(Tabela1[[#This Row],[Start Date]])/3,0)</f>
        <v>3</v>
      </c>
      <c r="G3912" t="s">
        <v>8</v>
      </c>
      <c r="H3912">
        <v>15</v>
      </c>
      <c r="I3912" t="s">
        <v>9</v>
      </c>
      <c r="J3912" t="s">
        <v>11</v>
      </c>
      <c r="K3912">
        <v>0</v>
      </c>
      <c r="L3912" t="s">
        <v>11</v>
      </c>
      <c r="M3912">
        <v>0</v>
      </c>
      <c r="N3912">
        <v>1</v>
      </c>
      <c r="O3912" t="str">
        <f>IF(AND(Tabela1[[#This Row],[EA Play Season Pass]]="Yes",Tabela1[[#This Row],[Minecraft Season Pass]]="Yes"),"Yes","No")</f>
        <v>No</v>
      </c>
      <c r="P3912" t="str">
        <f>IF(OR(Tabela1[[#This Row],[EA Play Season Pass]]="Yes",Tabela1[[#This Row],[Minecraft Season Pass]]="Yes"),"Yes","No")</f>
        <v>No</v>
      </c>
      <c r="Q3912">
        <v>14</v>
      </c>
      <c r="R3912" s="2"/>
    </row>
    <row r="3913" spans="1:18" x14ac:dyDescent="0.25">
      <c r="A3913">
        <v>3912</v>
      </c>
      <c r="B3913" t="s">
        <v>5760</v>
      </c>
      <c r="C3913" t="s">
        <v>7</v>
      </c>
      <c r="D3913" s="50">
        <v>45134</v>
      </c>
      <c r="E3913">
        <f>YEAR(Tabela1[[#This Row],[Start Date]])</f>
        <v>2023</v>
      </c>
      <c r="F3913">
        <f>ROUNDUP(MONTH(Tabela1[[#This Row],[Start Date]])/3,0)</f>
        <v>3</v>
      </c>
      <c r="G3913" t="s">
        <v>11</v>
      </c>
      <c r="H3913">
        <v>15</v>
      </c>
      <c r="I3913" t="s">
        <v>9</v>
      </c>
      <c r="J3913" t="s">
        <v>11</v>
      </c>
      <c r="K3913">
        <v>0</v>
      </c>
      <c r="L3913" t="s">
        <v>11</v>
      </c>
      <c r="M3913">
        <v>0</v>
      </c>
      <c r="N3913">
        <v>1</v>
      </c>
      <c r="O3913" t="str">
        <f>IF(AND(Tabela1[[#This Row],[EA Play Season Pass]]="Yes",Tabela1[[#This Row],[Minecraft Season Pass]]="Yes"),"Yes","No")</f>
        <v>No</v>
      </c>
      <c r="P3913" t="str">
        <f>IF(OR(Tabela1[[#This Row],[EA Play Season Pass]]="Yes",Tabela1[[#This Row],[Minecraft Season Pass]]="Yes"),"Yes","No")</f>
        <v>No</v>
      </c>
      <c r="Q3913">
        <v>14</v>
      </c>
      <c r="R3913" s="2"/>
    </row>
    <row r="3914" spans="1:18" x14ac:dyDescent="0.25">
      <c r="A3914">
        <v>3913</v>
      </c>
      <c r="B3914" t="s">
        <v>5761</v>
      </c>
      <c r="C3914" t="s">
        <v>13</v>
      </c>
      <c r="D3914" s="50">
        <v>45134</v>
      </c>
      <c r="E3914">
        <f>YEAR(Tabela1[[#This Row],[Start Date]])</f>
        <v>2023</v>
      </c>
      <c r="F3914">
        <f>ROUNDUP(MONTH(Tabela1[[#This Row],[Start Date]])/3,0)</f>
        <v>3</v>
      </c>
      <c r="G3914" t="s">
        <v>11</v>
      </c>
      <c r="H3914">
        <v>10</v>
      </c>
      <c r="I3914" t="s">
        <v>9</v>
      </c>
      <c r="J3914" t="s">
        <v>11</v>
      </c>
      <c r="K3914">
        <v>0</v>
      </c>
      <c r="L3914" t="s">
        <v>8</v>
      </c>
      <c r="M3914">
        <v>20</v>
      </c>
      <c r="N3914">
        <v>3</v>
      </c>
      <c r="O3914" t="str">
        <f>IF(AND(Tabela1[[#This Row],[EA Play Season Pass]]="Yes",Tabela1[[#This Row],[Minecraft Season Pass]]="Yes"),"Yes","No")</f>
        <v>No</v>
      </c>
      <c r="P3914" t="str">
        <f>IF(OR(Tabela1[[#This Row],[EA Play Season Pass]]="Yes",Tabela1[[#This Row],[Minecraft Season Pass]]="Yes"),"Yes","No")</f>
        <v>Yes</v>
      </c>
      <c r="Q3914">
        <v>27</v>
      </c>
      <c r="R3914" s="2"/>
    </row>
    <row r="3915" spans="1:18" x14ac:dyDescent="0.25">
      <c r="A3915">
        <v>3914</v>
      </c>
      <c r="B3915" t="s">
        <v>353</v>
      </c>
      <c r="C3915" t="s">
        <v>7</v>
      </c>
      <c r="D3915" s="50">
        <v>45134</v>
      </c>
      <c r="E3915">
        <f>YEAR(Tabela1[[#This Row],[Start Date]])</f>
        <v>2023</v>
      </c>
      <c r="F3915">
        <f>ROUNDUP(MONTH(Tabela1[[#This Row],[Start Date]])/3,0)</f>
        <v>3</v>
      </c>
      <c r="G3915" t="s">
        <v>8</v>
      </c>
      <c r="H3915">
        <v>15</v>
      </c>
      <c r="I3915" t="s">
        <v>12</v>
      </c>
      <c r="J3915" t="s">
        <v>8</v>
      </c>
      <c r="K3915">
        <v>30</v>
      </c>
      <c r="L3915" t="s">
        <v>8</v>
      </c>
      <c r="M3915">
        <v>20</v>
      </c>
      <c r="N3915">
        <v>3</v>
      </c>
      <c r="O3915" t="str">
        <f>IF(AND(Tabela1[[#This Row],[EA Play Season Pass]]="Yes",Tabela1[[#This Row],[Minecraft Season Pass]]="Yes"),"Yes","No")</f>
        <v>Yes</v>
      </c>
      <c r="P3915" t="str">
        <f>IF(OR(Tabela1[[#This Row],[EA Play Season Pass]]="Yes",Tabela1[[#This Row],[Minecraft Season Pass]]="Yes"),"Yes","No")</f>
        <v>Yes</v>
      </c>
      <c r="Q3915">
        <v>62</v>
      </c>
      <c r="R3915" s="2"/>
    </row>
    <row r="3916" spans="1:18" x14ac:dyDescent="0.25">
      <c r="A3916">
        <v>3915</v>
      </c>
      <c r="B3916" t="s">
        <v>3005</v>
      </c>
      <c r="C3916" t="s">
        <v>7</v>
      </c>
      <c r="D3916" s="50">
        <v>45134</v>
      </c>
      <c r="E3916">
        <f>YEAR(Tabela1[[#This Row],[Start Date]])</f>
        <v>2023</v>
      </c>
      <c r="F3916">
        <f>ROUNDUP(MONTH(Tabela1[[#This Row],[Start Date]])/3,0)</f>
        <v>3</v>
      </c>
      <c r="G3916" t="s">
        <v>8</v>
      </c>
      <c r="H3916">
        <v>15</v>
      </c>
      <c r="I3916" t="s">
        <v>9</v>
      </c>
      <c r="J3916" t="s">
        <v>8</v>
      </c>
      <c r="K3916">
        <v>30</v>
      </c>
      <c r="L3916" t="s">
        <v>8</v>
      </c>
      <c r="M3916">
        <v>20</v>
      </c>
      <c r="N3916">
        <v>2</v>
      </c>
      <c r="O3916" t="str">
        <f>IF(AND(Tabela1[[#This Row],[EA Play Season Pass]]="Yes",Tabela1[[#This Row],[Minecraft Season Pass]]="Yes"),"Yes","No")</f>
        <v>Yes</v>
      </c>
      <c r="P3916" t="str">
        <f>IF(OR(Tabela1[[#This Row],[EA Play Season Pass]]="Yes",Tabela1[[#This Row],[Minecraft Season Pass]]="Yes"),"Yes","No")</f>
        <v>Yes</v>
      </c>
      <c r="Q3916">
        <v>63</v>
      </c>
      <c r="R3916" s="2"/>
    </row>
    <row r="3917" spans="1:18" x14ac:dyDescent="0.25">
      <c r="A3917">
        <v>3916</v>
      </c>
      <c r="B3917" t="s">
        <v>5762</v>
      </c>
      <c r="C3917" t="s">
        <v>10</v>
      </c>
      <c r="D3917" s="50">
        <v>45134</v>
      </c>
      <c r="E3917">
        <f>YEAR(Tabela1[[#This Row],[Start Date]])</f>
        <v>2023</v>
      </c>
      <c r="F3917">
        <f>ROUNDUP(MONTH(Tabela1[[#This Row],[Start Date]])/3,0)</f>
        <v>3</v>
      </c>
      <c r="G3917" t="s">
        <v>11</v>
      </c>
      <c r="H3917">
        <v>5</v>
      </c>
      <c r="I3917" t="s">
        <v>12</v>
      </c>
      <c r="J3917" t="s">
        <v>8</v>
      </c>
      <c r="K3917">
        <v>30</v>
      </c>
      <c r="L3917" t="s">
        <v>8</v>
      </c>
      <c r="M3917">
        <v>20</v>
      </c>
      <c r="N3917">
        <v>2</v>
      </c>
      <c r="O3917" t="str">
        <f>IF(AND(Tabela1[[#This Row],[EA Play Season Pass]]="Yes",Tabela1[[#This Row],[Minecraft Season Pass]]="Yes"),"Yes","No")</f>
        <v>Yes</v>
      </c>
      <c r="P3917" t="str">
        <f>IF(OR(Tabela1[[#This Row],[EA Play Season Pass]]="Yes",Tabela1[[#This Row],[Minecraft Season Pass]]="Yes"),"Yes","No")</f>
        <v>Yes</v>
      </c>
      <c r="Q3917">
        <v>53</v>
      </c>
      <c r="R3917" s="2"/>
    </row>
    <row r="3918" spans="1:18" x14ac:dyDescent="0.25">
      <c r="A3918">
        <v>3917</v>
      </c>
      <c r="B3918" t="s">
        <v>980</v>
      </c>
      <c r="C3918" t="s">
        <v>13</v>
      </c>
      <c r="D3918" s="50">
        <v>45134</v>
      </c>
      <c r="E3918">
        <f>YEAR(Tabela1[[#This Row],[Start Date]])</f>
        <v>2023</v>
      </c>
      <c r="F3918">
        <f>ROUNDUP(MONTH(Tabela1[[#This Row],[Start Date]])/3,0)</f>
        <v>3</v>
      </c>
      <c r="G3918" t="s">
        <v>11</v>
      </c>
      <c r="H3918">
        <v>10</v>
      </c>
      <c r="I3918" t="s">
        <v>12</v>
      </c>
      <c r="J3918" t="s">
        <v>8</v>
      </c>
      <c r="K3918">
        <v>30</v>
      </c>
      <c r="L3918" t="s">
        <v>11</v>
      </c>
      <c r="M3918">
        <v>0</v>
      </c>
      <c r="N3918">
        <v>2</v>
      </c>
      <c r="O3918" t="str">
        <f>IF(AND(Tabela1[[#This Row],[EA Play Season Pass]]="Yes",Tabela1[[#This Row],[Minecraft Season Pass]]="Yes"),"Yes","No")</f>
        <v>No</v>
      </c>
      <c r="P3918" t="str">
        <f>IF(OR(Tabela1[[#This Row],[EA Play Season Pass]]="Yes",Tabela1[[#This Row],[Minecraft Season Pass]]="Yes"),"Yes","No")</f>
        <v>Yes</v>
      </c>
      <c r="Q3918">
        <v>38</v>
      </c>
      <c r="R3918" s="2"/>
    </row>
    <row r="3919" spans="1:18" x14ac:dyDescent="0.25">
      <c r="A3919">
        <v>3918</v>
      </c>
      <c r="B3919" t="s">
        <v>4603</v>
      </c>
      <c r="C3919" t="s">
        <v>10</v>
      </c>
      <c r="D3919" s="50">
        <v>45134</v>
      </c>
      <c r="E3919">
        <f>YEAR(Tabela1[[#This Row],[Start Date]])</f>
        <v>2023</v>
      </c>
      <c r="F3919">
        <f>ROUNDUP(MONTH(Tabela1[[#This Row],[Start Date]])/3,0)</f>
        <v>3</v>
      </c>
      <c r="G3919" t="s">
        <v>8</v>
      </c>
      <c r="H3919">
        <v>5</v>
      </c>
      <c r="I3919" t="s">
        <v>12</v>
      </c>
      <c r="J3919" t="s">
        <v>11</v>
      </c>
      <c r="K3919">
        <v>0</v>
      </c>
      <c r="L3919" t="s">
        <v>8</v>
      </c>
      <c r="M3919">
        <v>20</v>
      </c>
      <c r="N3919">
        <v>3</v>
      </c>
      <c r="O3919" t="str">
        <f>IF(AND(Tabela1[[#This Row],[EA Play Season Pass]]="Yes",Tabela1[[#This Row],[Minecraft Season Pass]]="Yes"),"Yes","No")</f>
        <v>No</v>
      </c>
      <c r="P3919" t="str">
        <f>IF(OR(Tabela1[[#This Row],[EA Play Season Pass]]="Yes",Tabela1[[#This Row],[Minecraft Season Pass]]="Yes"),"Yes","No")</f>
        <v>Yes</v>
      </c>
      <c r="Q3919">
        <v>22</v>
      </c>
      <c r="R3919" s="2"/>
    </row>
    <row r="3920" spans="1:18" x14ac:dyDescent="0.25">
      <c r="A3920">
        <v>3919</v>
      </c>
      <c r="B3920" t="s">
        <v>5763</v>
      </c>
      <c r="C3920" t="s">
        <v>13</v>
      </c>
      <c r="D3920" s="50">
        <v>45135</v>
      </c>
      <c r="E3920">
        <f>YEAR(Tabela1[[#This Row],[Start Date]])</f>
        <v>2023</v>
      </c>
      <c r="F3920">
        <f>ROUNDUP(MONTH(Tabela1[[#This Row],[Start Date]])/3,0)</f>
        <v>3</v>
      </c>
      <c r="G3920" t="s">
        <v>11</v>
      </c>
      <c r="H3920">
        <v>10</v>
      </c>
      <c r="I3920" t="s">
        <v>9</v>
      </c>
      <c r="J3920" t="s">
        <v>8</v>
      </c>
      <c r="K3920">
        <v>30</v>
      </c>
      <c r="L3920" t="s">
        <v>8</v>
      </c>
      <c r="M3920">
        <v>20</v>
      </c>
      <c r="N3920">
        <v>3</v>
      </c>
      <c r="O3920" t="str">
        <f>IF(AND(Tabela1[[#This Row],[EA Play Season Pass]]="Yes",Tabela1[[#This Row],[Minecraft Season Pass]]="Yes"),"Yes","No")</f>
        <v>Yes</v>
      </c>
      <c r="P3920" t="str">
        <f>IF(OR(Tabela1[[#This Row],[EA Play Season Pass]]="Yes",Tabela1[[#This Row],[Minecraft Season Pass]]="Yes"),"Yes","No")</f>
        <v>Yes</v>
      </c>
      <c r="Q3920">
        <v>57</v>
      </c>
      <c r="R3920" s="2"/>
    </row>
    <row r="3921" spans="1:18" x14ac:dyDescent="0.25">
      <c r="A3921">
        <v>3920</v>
      </c>
      <c r="B3921" t="s">
        <v>5764</v>
      </c>
      <c r="C3921" t="s">
        <v>13</v>
      </c>
      <c r="D3921" s="50">
        <v>45135</v>
      </c>
      <c r="E3921">
        <f>YEAR(Tabela1[[#This Row],[Start Date]])</f>
        <v>2023</v>
      </c>
      <c r="F3921">
        <f>ROUNDUP(MONTH(Tabela1[[#This Row],[Start Date]])/3,0)</f>
        <v>3</v>
      </c>
      <c r="G3921" t="s">
        <v>11</v>
      </c>
      <c r="H3921">
        <v>10</v>
      </c>
      <c r="I3921" t="s">
        <v>9</v>
      </c>
      <c r="J3921" t="s">
        <v>11</v>
      </c>
      <c r="K3921">
        <v>0</v>
      </c>
      <c r="L3921" t="s">
        <v>11</v>
      </c>
      <c r="M3921">
        <v>0</v>
      </c>
      <c r="N3921">
        <v>3</v>
      </c>
      <c r="O3921" t="str">
        <f>IF(AND(Tabela1[[#This Row],[EA Play Season Pass]]="Yes",Tabela1[[#This Row],[Minecraft Season Pass]]="Yes"),"Yes","No")</f>
        <v>No</v>
      </c>
      <c r="P3921" t="str">
        <f>IF(OR(Tabela1[[#This Row],[EA Play Season Pass]]="Yes",Tabela1[[#This Row],[Minecraft Season Pass]]="Yes"),"Yes","No")</f>
        <v>No</v>
      </c>
      <c r="Q3921">
        <v>7</v>
      </c>
      <c r="R3921" s="2"/>
    </row>
    <row r="3922" spans="1:18" x14ac:dyDescent="0.25">
      <c r="A3922">
        <v>3921</v>
      </c>
      <c r="B3922" t="s">
        <v>5765</v>
      </c>
      <c r="C3922" t="s">
        <v>7</v>
      </c>
      <c r="D3922" s="50">
        <v>45135</v>
      </c>
      <c r="E3922">
        <f>YEAR(Tabela1[[#This Row],[Start Date]])</f>
        <v>2023</v>
      </c>
      <c r="F3922">
        <f>ROUNDUP(MONTH(Tabela1[[#This Row],[Start Date]])/3,0)</f>
        <v>3</v>
      </c>
      <c r="G3922" t="s">
        <v>11</v>
      </c>
      <c r="H3922">
        <v>15</v>
      </c>
      <c r="I3922" t="s">
        <v>9</v>
      </c>
      <c r="J3922" t="s">
        <v>11</v>
      </c>
      <c r="K3922">
        <v>0</v>
      </c>
      <c r="L3922" t="s">
        <v>8</v>
      </c>
      <c r="M3922">
        <v>20</v>
      </c>
      <c r="N3922">
        <v>2</v>
      </c>
      <c r="O3922" t="str">
        <f>IF(AND(Tabela1[[#This Row],[EA Play Season Pass]]="Yes",Tabela1[[#This Row],[Minecraft Season Pass]]="Yes"),"Yes","No")</f>
        <v>No</v>
      </c>
      <c r="P3922" t="str">
        <f>IF(OR(Tabela1[[#This Row],[EA Play Season Pass]]="Yes",Tabela1[[#This Row],[Minecraft Season Pass]]="Yes"),"Yes","No")</f>
        <v>Yes</v>
      </c>
      <c r="Q3922">
        <v>33</v>
      </c>
      <c r="R3922" s="2"/>
    </row>
    <row r="3923" spans="1:18" x14ac:dyDescent="0.25">
      <c r="A3923">
        <v>3922</v>
      </c>
      <c r="B3923" t="s">
        <v>3263</v>
      </c>
      <c r="C3923" t="s">
        <v>7</v>
      </c>
      <c r="D3923" s="50">
        <v>45135</v>
      </c>
      <c r="E3923">
        <f>YEAR(Tabela1[[#This Row],[Start Date]])</f>
        <v>2023</v>
      </c>
      <c r="F3923">
        <f>ROUNDUP(MONTH(Tabela1[[#This Row],[Start Date]])/3,0)</f>
        <v>3</v>
      </c>
      <c r="G3923" t="s">
        <v>11</v>
      </c>
      <c r="H3923">
        <v>15</v>
      </c>
      <c r="I3923" t="s">
        <v>9</v>
      </c>
      <c r="J3923" t="s">
        <v>8</v>
      </c>
      <c r="K3923">
        <v>30</v>
      </c>
      <c r="L3923" t="s">
        <v>8</v>
      </c>
      <c r="M3923">
        <v>20</v>
      </c>
      <c r="N3923">
        <v>3</v>
      </c>
      <c r="O3923" t="str">
        <f>IF(AND(Tabela1[[#This Row],[EA Play Season Pass]]="Yes",Tabela1[[#This Row],[Minecraft Season Pass]]="Yes"),"Yes","No")</f>
        <v>Yes</v>
      </c>
      <c r="P3923" t="str">
        <f>IF(OR(Tabela1[[#This Row],[EA Play Season Pass]]="Yes",Tabela1[[#This Row],[Minecraft Season Pass]]="Yes"),"Yes","No")</f>
        <v>Yes</v>
      </c>
      <c r="Q3923">
        <v>62</v>
      </c>
      <c r="R3923" s="2"/>
    </row>
    <row r="3924" spans="1:18" x14ac:dyDescent="0.25">
      <c r="A3924">
        <v>3923</v>
      </c>
      <c r="B3924" t="s">
        <v>5766</v>
      </c>
      <c r="C3924" t="s">
        <v>10</v>
      </c>
      <c r="D3924" s="50">
        <v>45135</v>
      </c>
      <c r="E3924">
        <f>YEAR(Tabela1[[#This Row],[Start Date]])</f>
        <v>2023</v>
      </c>
      <c r="F3924">
        <f>ROUNDUP(MONTH(Tabela1[[#This Row],[Start Date]])/3,0)</f>
        <v>3</v>
      </c>
      <c r="G3924" t="s">
        <v>11</v>
      </c>
      <c r="H3924">
        <v>5</v>
      </c>
      <c r="I3924" t="s">
        <v>9</v>
      </c>
      <c r="J3924" t="s">
        <v>8</v>
      </c>
      <c r="K3924">
        <v>30</v>
      </c>
      <c r="L3924" t="s">
        <v>8</v>
      </c>
      <c r="M3924">
        <v>20</v>
      </c>
      <c r="N3924">
        <v>2</v>
      </c>
      <c r="O3924" t="str">
        <f>IF(AND(Tabela1[[#This Row],[EA Play Season Pass]]="Yes",Tabela1[[#This Row],[Minecraft Season Pass]]="Yes"),"Yes","No")</f>
        <v>Yes</v>
      </c>
      <c r="P3924" t="str">
        <f>IF(OR(Tabela1[[#This Row],[EA Play Season Pass]]="Yes",Tabela1[[#This Row],[Minecraft Season Pass]]="Yes"),"Yes","No")</f>
        <v>Yes</v>
      </c>
      <c r="Q3924">
        <v>53</v>
      </c>
      <c r="R3924" s="2"/>
    </row>
    <row r="3925" spans="1:18" x14ac:dyDescent="0.25">
      <c r="A3925">
        <v>3924</v>
      </c>
      <c r="B3925" t="s">
        <v>5767</v>
      </c>
      <c r="C3925" t="s">
        <v>7</v>
      </c>
      <c r="D3925" s="50">
        <v>45136</v>
      </c>
      <c r="E3925">
        <f>YEAR(Tabela1[[#This Row],[Start Date]])</f>
        <v>2023</v>
      </c>
      <c r="F3925">
        <f>ROUNDUP(MONTH(Tabela1[[#This Row],[Start Date]])/3,0)</f>
        <v>3</v>
      </c>
      <c r="G3925" t="s">
        <v>11</v>
      </c>
      <c r="H3925">
        <v>15</v>
      </c>
      <c r="I3925" t="s">
        <v>14</v>
      </c>
      <c r="J3925" t="s">
        <v>8</v>
      </c>
      <c r="K3925">
        <v>30</v>
      </c>
      <c r="L3925" t="s">
        <v>8</v>
      </c>
      <c r="M3925">
        <v>20</v>
      </c>
      <c r="N3925">
        <v>3</v>
      </c>
      <c r="O3925" t="str">
        <f>IF(AND(Tabela1[[#This Row],[EA Play Season Pass]]="Yes",Tabela1[[#This Row],[Minecraft Season Pass]]="Yes"),"Yes","No")</f>
        <v>Yes</v>
      </c>
      <c r="P3925" t="str">
        <f>IF(OR(Tabela1[[#This Row],[EA Play Season Pass]]="Yes",Tabela1[[#This Row],[Minecraft Season Pass]]="Yes"),"Yes","No")</f>
        <v>Yes</v>
      </c>
      <c r="Q3925">
        <v>62</v>
      </c>
      <c r="R3925" s="2"/>
    </row>
    <row r="3926" spans="1:18" x14ac:dyDescent="0.25">
      <c r="A3926">
        <v>3925</v>
      </c>
      <c r="B3926" t="s">
        <v>5768</v>
      </c>
      <c r="C3926" t="s">
        <v>7</v>
      </c>
      <c r="D3926" s="50">
        <v>45136</v>
      </c>
      <c r="E3926">
        <f>YEAR(Tabela1[[#This Row],[Start Date]])</f>
        <v>2023</v>
      </c>
      <c r="F3926">
        <f>ROUNDUP(MONTH(Tabela1[[#This Row],[Start Date]])/3,0)</f>
        <v>3</v>
      </c>
      <c r="G3926" t="s">
        <v>11</v>
      </c>
      <c r="H3926">
        <v>15</v>
      </c>
      <c r="I3926" t="s">
        <v>9</v>
      </c>
      <c r="J3926" t="s">
        <v>8</v>
      </c>
      <c r="K3926">
        <v>30</v>
      </c>
      <c r="L3926" t="s">
        <v>11</v>
      </c>
      <c r="M3926">
        <v>0</v>
      </c>
      <c r="N3926">
        <v>1</v>
      </c>
      <c r="O3926" t="str">
        <f>IF(AND(Tabela1[[#This Row],[EA Play Season Pass]]="Yes",Tabela1[[#This Row],[Minecraft Season Pass]]="Yes"),"Yes","No")</f>
        <v>No</v>
      </c>
      <c r="P3926" t="str">
        <f>IF(OR(Tabela1[[#This Row],[EA Play Season Pass]]="Yes",Tabela1[[#This Row],[Minecraft Season Pass]]="Yes"),"Yes","No")</f>
        <v>Yes</v>
      </c>
      <c r="Q3926">
        <v>44</v>
      </c>
      <c r="R3926" s="2"/>
    </row>
    <row r="3927" spans="1:18" x14ac:dyDescent="0.25">
      <c r="A3927">
        <v>3926</v>
      </c>
      <c r="B3927" t="s">
        <v>5769</v>
      </c>
      <c r="C3927" t="s">
        <v>13</v>
      </c>
      <c r="D3927" s="50">
        <v>45136</v>
      </c>
      <c r="E3927">
        <f>YEAR(Tabela1[[#This Row],[Start Date]])</f>
        <v>2023</v>
      </c>
      <c r="F3927">
        <f>ROUNDUP(MONTH(Tabela1[[#This Row],[Start Date]])/3,0)</f>
        <v>3</v>
      </c>
      <c r="G3927" t="s">
        <v>8</v>
      </c>
      <c r="H3927">
        <v>10</v>
      </c>
      <c r="I3927" t="s">
        <v>12</v>
      </c>
      <c r="J3927" t="s">
        <v>8</v>
      </c>
      <c r="K3927">
        <v>30</v>
      </c>
      <c r="L3927" t="s">
        <v>11</v>
      </c>
      <c r="M3927">
        <v>0</v>
      </c>
      <c r="N3927">
        <v>2</v>
      </c>
      <c r="O3927" t="str">
        <f>IF(AND(Tabela1[[#This Row],[EA Play Season Pass]]="Yes",Tabela1[[#This Row],[Minecraft Season Pass]]="Yes"),"Yes","No")</f>
        <v>No</v>
      </c>
      <c r="P3927" t="str">
        <f>IF(OR(Tabela1[[#This Row],[EA Play Season Pass]]="Yes",Tabela1[[#This Row],[Minecraft Season Pass]]="Yes"),"Yes","No")</f>
        <v>Yes</v>
      </c>
      <c r="Q3927">
        <v>38</v>
      </c>
      <c r="R3927" s="2"/>
    </row>
    <row r="3928" spans="1:18" x14ac:dyDescent="0.25">
      <c r="A3928">
        <v>3927</v>
      </c>
      <c r="B3928" t="s">
        <v>1033</v>
      </c>
      <c r="C3928" t="s">
        <v>7</v>
      </c>
      <c r="D3928" s="50">
        <v>45136</v>
      </c>
      <c r="E3928">
        <f>YEAR(Tabela1[[#This Row],[Start Date]])</f>
        <v>2023</v>
      </c>
      <c r="F3928">
        <f>ROUNDUP(MONTH(Tabela1[[#This Row],[Start Date]])/3,0)</f>
        <v>3</v>
      </c>
      <c r="G3928" t="s">
        <v>8</v>
      </c>
      <c r="H3928">
        <v>15</v>
      </c>
      <c r="I3928" t="s">
        <v>9</v>
      </c>
      <c r="J3928" t="s">
        <v>8</v>
      </c>
      <c r="K3928">
        <v>30</v>
      </c>
      <c r="L3928" t="s">
        <v>8</v>
      </c>
      <c r="M3928">
        <v>20</v>
      </c>
      <c r="N3928">
        <v>1</v>
      </c>
      <c r="O3928" t="str">
        <f>IF(AND(Tabela1[[#This Row],[EA Play Season Pass]]="Yes",Tabela1[[#This Row],[Minecraft Season Pass]]="Yes"),"Yes","No")</f>
        <v>Yes</v>
      </c>
      <c r="P3928" t="str">
        <f>IF(OR(Tabela1[[#This Row],[EA Play Season Pass]]="Yes",Tabela1[[#This Row],[Minecraft Season Pass]]="Yes"),"Yes","No")</f>
        <v>Yes</v>
      </c>
      <c r="Q3928">
        <v>64</v>
      </c>
      <c r="R3928" s="2"/>
    </row>
    <row r="3929" spans="1:18" x14ac:dyDescent="0.25">
      <c r="A3929">
        <v>3928</v>
      </c>
      <c r="B3929" t="s">
        <v>1880</v>
      </c>
      <c r="C3929" t="s">
        <v>10</v>
      </c>
      <c r="D3929" s="50">
        <v>45136</v>
      </c>
      <c r="E3929">
        <f>YEAR(Tabela1[[#This Row],[Start Date]])</f>
        <v>2023</v>
      </c>
      <c r="F3929">
        <f>ROUNDUP(MONTH(Tabela1[[#This Row],[Start Date]])/3,0)</f>
        <v>3</v>
      </c>
      <c r="G3929" t="s">
        <v>8</v>
      </c>
      <c r="H3929">
        <v>5</v>
      </c>
      <c r="I3929" t="s">
        <v>12</v>
      </c>
      <c r="J3929" t="s">
        <v>11</v>
      </c>
      <c r="K3929">
        <v>0</v>
      </c>
      <c r="L3929" t="s">
        <v>8</v>
      </c>
      <c r="M3929">
        <v>20</v>
      </c>
      <c r="N3929">
        <v>2</v>
      </c>
      <c r="O3929" t="str">
        <f>IF(AND(Tabela1[[#This Row],[EA Play Season Pass]]="Yes",Tabela1[[#This Row],[Minecraft Season Pass]]="Yes"),"Yes","No")</f>
        <v>No</v>
      </c>
      <c r="P3929" t="str">
        <f>IF(OR(Tabela1[[#This Row],[EA Play Season Pass]]="Yes",Tabela1[[#This Row],[Minecraft Season Pass]]="Yes"),"Yes","No")</f>
        <v>Yes</v>
      </c>
      <c r="Q3929">
        <v>23</v>
      </c>
      <c r="R3929" s="2"/>
    </row>
    <row r="3930" spans="1:18" x14ac:dyDescent="0.25">
      <c r="A3930">
        <v>3929</v>
      </c>
      <c r="B3930" t="s">
        <v>5770</v>
      </c>
      <c r="C3930" t="s">
        <v>10</v>
      </c>
      <c r="D3930" s="50">
        <v>45137</v>
      </c>
      <c r="E3930">
        <f>YEAR(Tabela1[[#This Row],[Start Date]])</f>
        <v>2023</v>
      </c>
      <c r="F3930">
        <f>ROUNDUP(MONTH(Tabela1[[#This Row],[Start Date]])/3,0)</f>
        <v>3</v>
      </c>
      <c r="G3930" t="s">
        <v>8</v>
      </c>
      <c r="H3930">
        <v>5</v>
      </c>
      <c r="I3930" t="s">
        <v>12</v>
      </c>
      <c r="J3930" t="s">
        <v>8</v>
      </c>
      <c r="K3930">
        <v>30</v>
      </c>
      <c r="L3930" t="s">
        <v>11</v>
      </c>
      <c r="M3930">
        <v>0</v>
      </c>
      <c r="N3930">
        <v>2</v>
      </c>
      <c r="O3930" t="str">
        <f>IF(AND(Tabela1[[#This Row],[EA Play Season Pass]]="Yes",Tabela1[[#This Row],[Minecraft Season Pass]]="Yes"),"Yes","No")</f>
        <v>No</v>
      </c>
      <c r="P3930" t="str">
        <f>IF(OR(Tabela1[[#This Row],[EA Play Season Pass]]="Yes",Tabela1[[#This Row],[Minecraft Season Pass]]="Yes"),"Yes","No")</f>
        <v>Yes</v>
      </c>
      <c r="Q3930">
        <v>33</v>
      </c>
      <c r="R3930" s="2"/>
    </row>
    <row r="3931" spans="1:18" x14ac:dyDescent="0.25">
      <c r="A3931">
        <v>3930</v>
      </c>
      <c r="B3931" t="s">
        <v>1408</v>
      </c>
      <c r="C3931" t="s">
        <v>13</v>
      </c>
      <c r="D3931" s="50">
        <v>45137</v>
      </c>
      <c r="E3931">
        <f>YEAR(Tabela1[[#This Row],[Start Date]])</f>
        <v>2023</v>
      </c>
      <c r="F3931">
        <f>ROUNDUP(MONTH(Tabela1[[#This Row],[Start Date]])/3,0)</f>
        <v>3</v>
      </c>
      <c r="G3931" t="s">
        <v>8</v>
      </c>
      <c r="H3931">
        <v>10</v>
      </c>
      <c r="I3931" t="s">
        <v>14</v>
      </c>
      <c r="J3931" t="s">
        <v>8</v>
      </c>
      <c r="K3931">
        <v>30</v>
      </c>
      <c r="L3931" t="s">
        <v>8</v>
      </c>
      <c r="M3931">
        <v>20</v>
      </c>
      <c r="N3931">
        <v>2</v>
      </c>
      <c r="O3931" t="str">
        <f>IF(AND(Tabela1[[#This Row],[EA Play Season Pass]]="Yes",Tabela1[[#This Row],[Minecraft Season Pass]]="Yes"),"Yes","No")</f>
        <v>Yes</v>
      </c>
      <c r="P3931" t="str">
        <f>IF(OR(Tabela1[[#This Row],[EA Play Season Pass]]="Yes",Tabela1[[#This Row],[Minecraft Season Pass]]="Yes"),"Yes","No")</f>
        <v>Yes</v>
      </c>
      <c r="Q3931">
        <v>58</v>
      </c>
      <c r="R3931" s="2"/>
    </row>
    <row r="3932" spans="1:18" x14ac:dyDescent="0.25">
      <c r="A3932">
        <v>3931</v>
      </c>
      <c r="B3932" t="s">
        <v>3290</v>
      </c>
      <c r="C3932" t="s">
        <v>7</v>
      </c>
      <c r="D3932" s="50">
        <v>45137</v>
      </c>
      <c r="E3932">
        <f>YEAR(Tabela1[[#This Row],[Start Date]])</f>
        <v>2023</v>
      </c>
      <c r="F3932">
        <f>ROUNDUP(MONTH(Tabela1[[#This Row],[Start Date]])/3,0)</f>
        <v>3</v>
      </c>
      <c r="G3932" t="s">
        <v>11</v>
      </c>
      <c r="H3932">
        <v>15</v>
      </c>
      <c r="I3932" t="s">
        <v>14</v>
      </c>
      <c r="J3932" t="s">
        <v>8</v>
      </c>
      <c r="K3932">
        <v>30</v>
      </c>
      <c r="L3932" t="s">
        <v>8</v>
      </c>
      <c r="M3932">
        <v>20</v>
      </c>
      <c r="N3932">
        <v>3</v>
      </c>
      <c r="O3932" t="str">
        <f>IF(AND(Tabela1[[#This Row],[EA Play Season Pass]]="Yes",Tabela1[[#This Row],[Minecraft Season Pass]]="Yes"),"Yes","No")</f>
        <v>Yes</v>
      </c>
      <c r="P3932" t="str">
        <f>IF(OR(Tabela1[[#This Row],[EA Play Season Pass]]="Yes",Tabela1[[#This Row],[Minecraft Season Pass]]="Yes"),"Yes","No")</f>
        <v>Yes</v>
      </c>
      <c r="Q3932">
        <v>62</v>
      </c>
      <c r="R3932" s="2"/>
    </row>
    <row r="3933" spans="1:18" x14ac:dyDescent="0.25">
      <c r="A3933">
        <v>3932</v>
      </c>
      <c r="B3933" t="s">
        <v>5771</v>
      </c>
      <c r="C3933" t="s">
        <v>10</v>
      </c>
      <c r="D3933" s="50">
        <v>45137</v>
      </c>
      <c r="E3933">
        <f>YEAR(Tabela1[[#This Row],[Start Date]])</f>
        <v>2023</v>
      </c>
      <c r="F3933">
        <f>ROUNDUP(MONTH(Tabela1[[#This Row],[Start Date]])/3,0)</f>
        <v>3</v>
      </c>
      <c r="G3933" t="s">
        <v>8</v>
      </c>
      <c r="H3933">
        <v>5</v>
      </c>
      <c r="I3933" t="s">
        <v>14</v>
      </c>
      <c r="J3933" t="s">
        <v>8</v>
      </c>
      <c r="K3933">
        <v>30</v>
      </c>
      <c r="L3933" t="s">
        <v>11</v>
      </c>
      <c r="M3933">
        <v>0</v>
      </c>
      <c r="N3933">
        <v>3</v>
      </c>
      <c r="O3933" t="str">
        <f>IF(AND(Tabela1[[#This Row],[EA Play Season Pass]]="Yes",Tabela1[[#This Row],[Minecraft Season Pass]]="Yes"),"Yes","No")</f>
        <v>No</v>
      </c>
      <c r="P3933" t="str">
        <f>IF(OR(Tabela1[[#This Row],[EA Play Season Pass]]="Yes",Tabela1[[#This Row],[Minecraft Season Pass]]="Yes"),"Yes","No")</f>
        <v>Yes</v>
      </c>
      <c r="Q3933">
        <v>32</v>
      </c>
      <c r="R3933" s="2"/>
    </row>
    <row r="3934" spans="1:18" x14ac:dyDescent="0.25">
      <c r="A3934">
        <v>3933</v>
      </c>
      <c r="B3934" t="s">
        <v>738</v>
      </c>
      <c r="C3934" t="s">
        <v>10</v>
      </c>
      <c r="D3934" s="50">
        <v>45137</v>
      </c>
      <c r="E3934">
        <f>YEAR(Tabela1[[#This Row],[Start Date]])</f>
        <v>2023</v>
      </c>
      <c r="F3934">
        <f>ROUNDUP(MONTH(Tabela1[[#This Row],[Start Date]])/3,0)</f>
        <v>3</v>
      </c>
      <c r="G3934" t="s">
        <v>8</v>
      </c>
      <c r="H3934">
        <v>5</v>
      </c>
      <c r="I3934" t="s">
        <v>14</v>
      </c>
      <c r="J3934" t="s">
        <v>11</v>
      </c>
      <c r="K3934">
        <v>0</v>
      </c>
      <c r="L3934" t="s">
        <v>8</v>
      </c>
      <c r="M3934">
        <v>20</v>
      </c>
      <c r="N3934">
        <v>2</v>
      </c>
      <c r="O3934" t="str">
        <f>IF(AND(Tabela1[[#This Row],[EA Play Season Pass]]="Yes",Tabela1[[#This Row],[Minecraft Season Pass]]="Yes"),"Yes","No")</f>
        <v>No</v>
      </c>
      <c r="P3934" t="str">
        <f>IF(OR(Tabela1[[#This Row],[EA Play Season Pass]]="Yes",Tabela1[[#This Row],[Minecraft Season Pass]]="Yes"),"Yes","No")</f>
        <v>Yes</v>
      </c>
      <c r="Q3934">
        <v>23</v>
      </c>
      <c r="R3934" s="2"/>
    </row>
    <row r="3935" spans="1:18" x14ac:dyDescent="0.25">
      <c r="A3935">
        <v>3934</v>
      </c>
      <c r="B3935" t="s">
        <v>5772</v>
      </c>
      <c r="C3935" t="s">
        <v>13</v>
      </c>
      <c r="D3935" s="50">
        <v>45137</v>
      </c>
      <c r="E3935">
        <f>YEAR(Tabela1[[#This Row],[Start Date]])</f>
        <v>2023</v>
      </c>
      <c r="F3935">
        <f>ROUNDUP(MONTH(Tabela1[[#This Row],[Start Date]])/3,0)</f>
        <v>3</v>
      </c>
      <c r="G3935" t="s">
        <v>11</v>
      </c>
      <c r="H3935">
        <v>10</v>
      </c>
      <c r="I3935" t="s">
        <v>9</v>
      </c>
      <c r="J3935" t="s">
        <v>8</v>
      </c>
      <c r="K3935">
        <v>30</v>
      </c>
      <c r="L3935" t="s">
        <v>11</v>
      </c>
      <c r="M3935">
        <v>0</v>
      </c>
      <c r="N3935">
        <v>3</v>
      </c>
      <c r="O3935" t="str">
        <f>IF(AND(Tabela1[[#This Row],[EA Play Season Pass]]="Yes",Tabela1[[#This Row],[Minecraft Season Pass]]="Yes"),"Yes","No")</f>
        <v>No</v>
      </c>
      <c r="P3935" t="str">
        <f>IF(OR(Tabela1[[#This Row],[EA Play Season Pass]]="Yes",Tabela1[[#This Row],[Minecraft Season Pass]]="Yes"),"Yes","No")</f>
        <v>Yes</v>
      </c>
      <c r="Q3935">
        <v>37</v>
      </c>
      <c r="R3935" s="2"/>
    </row>
    <row r="3936" spans="1:18" x14ac:dyDescent="0.25">
      <c r="A3936">
        <v>3935</v>
      </c>
      <c r="B3936" t="s">
        <v>2381</v>
      </c>
      <c r="C3936" t="s">
        <v>13</v>
      </c>
      <c r="D3936" s="50">
        <v>45137</v>
      </c>
      <c r="E3936">
        <f>YEAR(Tabela1[[#This Row],[Start Date]])</f>
        <v>2023</v>
      </c>
      <c r="F3936">
        <f>ROUNDUP(MONTH(Tabela1[[#This Row],[Start Date]])/3,0)</f>
        <v>3</v>
      </c>
      <c r="G3936" t="s">
        <v>8</v>
      </c>
      <c r="H3936">
        <v>10</v>
      </c>
      <c r="I3936" t="s">
        <v>12</v>
      </c>
      <c r="J3936" t="s">
        <v>11</v>
      </c>
      <c r="K3936">
        <v>0</v>
      </c>
      <c r="L3936" t="s">
        <v>11</v>
      </c>
      <c r="M3936">
        <v>0</v>
      </c>
      <c r="N3936">
        <v>3</v>
      </c>
      <c r="O3936" t="str">
        <f>IF(AND(Tabela1[[#This Row],[EA Play Season Pass]]="Yes",Tabela1[[#This Row],[Minecraft Season Pass]]="Yes"),"Yes","No")</f>
        <v>No</v>
      </c>
      <c r="P3936" t="str">
        <f>IF(OR(Tabela1[[#This Row],[EA Play Season Pass]]="Yes",Tabela1[[#This Row],[Minecraft Season Pass]]="Yes"),"Yes","No")</f>
        <v>No</v>
      </c>
      <c r="Q3936">
        <v>7</v>
      </c>
      <c r="R3936" s="2"/>
    </row>
    <row r="3937" spans="1:18" x14ac:dyDescent="0.25">
      <c r="A3937">
        <v>3936</v>
      </c>
      <c r="B3937" t="s">
        <v>5773</v>
      </c>
      <c r="C3937" t="s">
        <v>13</v>
      </c>
      <c r="D3937" s="50">
        <v>45138</v>
      </c>
      <c r="E3937">
        <f>YEAR(Tabela1[[#This Row],[Start Date]])</f>
        <v>2023</v>
      </c>
      <c r="F3937">
        <f>ROUNDUP(MONTH(Tabela1[[#This Row],[Start Date]])/3,0)</f>
        <v>3</v>
      </c>
      <c r="G3937" t="s">
        <v>11</v>
      </c>
      <c r="H3937">
        <v>10</v>
      </c>
      <c r="I3937" t="s">
        <v>12</v>
      </c>
      <c r="J3937" t="s">
        <v>11</v>
      </c>
      <c r="K3937">
        <v>0</v>
      </c>
      <c r="L3937" t="s">
        <v>11</v>
      </c>
      <c r="M3937">
        <v>0</v>
      </c>
      <c r="N3937">
        <v>3</v>
      </c>
      <c r="O3937" t="str">
        <f>IF(AND(Tabela1[[#This Row],[EA Play Season Pass]]="Yes",Tabela1[[#This Row],[Minecraft Season Pass]]="Yes"),"Yes","No")</f>
        <v>No</v>
      </c>
      <c r="P3937" t="str">
        <f>IF(OR(Tabela1[[#This Row],[EA Play Season Pass]]="Yes",Tabela1[[#This Row],[Minecraft Season Pass]]="Yes"),"Yes","No")</f>
        <v>No</v>
      </c>
      <c r="Q3937">
        <v>7</v>
      </c>
      <c r="R3937" s="2"/>
    </row>
    <row r="3938" spans="1:18" x14ac:dyDescent="0.25">
      <c r="A3938">
        <v>3937</v>
      </c>
      <c r="B3938" t="s">
        <v>5774</v>
      </c>
      <c r="C3938" t="s">
        <v>10</v>
      </c>
      <c r="D3938" s="50">
        <v>45138</v>
      </c>
      <c r="E3938">
        <f>YEAR(Tabela1[[#This Row],[Start Date]])</f>
        <v>2023</v>
      </c>
      <c r="F3938">
        <f>ROUNDUP(MONTH(Tabela1[[#This Row],[Start Date]])/3,0)</f>
        <v>3</v>
      </c>
      <c r="G3938" t="s">
        <v>11</v>
      </c>
      <c r="H3938">
        <v>5</v>
      </c>
      <c r="I3938" t="s">
        <v>9</v>
      </c>
      <c r="J3938" t="s">
        <v>8</v>
      </c>
      <c r="K3938">
        <v>30</v>
      </c>
      <c r="L3938" t="s">
        <v>11</v>
      </c>
      <c r="M3938">
        <v>0</v>
      </c>
      <c r="N3938">
        <v>2</v>
      </c>
      <c r="O3938" t="str">
        <f>IF(AND(Tabela1[[#This Row],[EA Play Season Pass]]="Yes",Tabela1[[#This Row],[Minecraft Season Pass]]="Yes"),"Yes","No")</f>
        <v>No</v>
      </c>
      <c r="P3938" t="str">
        <f>IF(OR(Tabela1[[#This Row],[EA Play Season Pass]]="Yes",Tabela1[[#This Row],[Minecraft Season Pass]]="Yes"),"Yes","No")</f>
        <v>Yes</v>
      </c>
      <c r="Q3938">
        <v>33</v>
      </c>
      <c r="R3938" s="2"/>
    </row>
    <row r="3939" spans="1:18" x14ac:dyDescent="0.25">
      <c r="A3939">
        <v>3938</v>
      </c>
      <c r="B3939" t="s">
        <v>1233</v>
      </c>
      <c r="C3939" t="s">
        <v>10</v>
      </c>
      <c r="D3939" s="50">
        <v>45138</v>
      </c>
      <c r="E3939">
        <f>YEAR(Tabela1[[#This Row],[Start Date]])</f>
        <v>2023</v>
      </c>
      <c r="F3939">
        <f>ROUNDUP(MONTH(Tabela1[[#This Row],[Start Date]])/3,0)</f>
        <v>3</v>
      </c>
      <c r="G3939" t="s">
        <v>11</v>
      </c>
      <c r="H3939">
        <v>5</v>
      </c>
      <c r="I3939" t="s">
        <v>9</v>
      </c>
      <c r="J3939" t="s">
        <v>11</v>
      </c>
      <c r="K3939">
        <v>0</v>
      </c>
      <c r="L3939" t="s">
        <v>11</v>
      </c>
      <c r="M3939">
        <v>0</v>
      </c>
      <c r="N3939">
        <v>1</v>
      </c>
      <c r="O3939" t="str">
        <f>IF(AND(Tabela1[[#This Row],[EA Play Season Pass]]="Yes",Tabela1[[#This Row],[Minecraft Season Pass]]="Yes"),"Yes","No")</f>
        <v>No</v>
      </c>
      <c r="P3939" t="str">
        <f>IF(OR(Tabela1[[#This Row],[EA Play Season Pass]]="Yes",Tabela1[[#This Row],[Minecraft Season Pass]]="Yes"),"Yes","No")</f>
        <v>No</v>
      </c>
      <c r="Q3939">
        <v>4</v>
      </c>
      <c r="R3939" s="2"/>
    </row>
    <row r="3940" spans="1:18" x14ac:dyDescent="0.25">
      <c r="A3940">
        <v>3939</v>
      </c>
      <c r="B3940" t="s">
        <v>5775</v>
      </c>
      <c r="C3940" t="s">
        <v>10</v>
      </c>
      <c r="D3940" s="50">
        <v>45138</v>
      </c>
      <c r="E3940">
        <f>YEAR(Tabela1[[#This Row],[Start Date]])</f>
        <v>2023</v>
      </c>
      <c r="F3940">
        <f>ROUNDUP(MONTH(Tabela1[[#This Row],[Start Date]])/3,0)</f>
        <v>3</v>
      </c>
      <c r="G3940" t="s">
        <v>8</v>
      </c>
      <c r="H3940">
        <v>5</v>
      </c>
      <c r="I3940" t="s">
        <v>14</v>
      </c>
      <c r="J3940" t="s">
        <v>8</v>
      </c>
      <c r="K3940">
        <v>30</v>
      </c>
      <c r="L3940" t="s">
        <v>8</v>
      </c>
      <c r="M3940">
        <v>20</v>
      </c>
      <c r="N3940">
        <v>2</v>
      </c>
      <c r="O3940" t="str">
        <f>IF(AND(Tabela1[[#This Row],[EA Play Season Pass]]="Yes",Tabela1[[#This Row],[Minecraft Season Pass]]="Yes"),"Yes","No")</f>
        <v>Yes</v>
      </c>
      <c r="P3940" t="str">
        <f>IF(OR(Tabela1[[#This Row],[EA Play Season Pass]]="Yes",Tabela1[[#This Row],[Minecraft Season Pass]]="Yes"),"Yes","No")</f>
        <v>Yes</v>
      </c>
      <c r="Q3940">
        <v>53</v>
      </c>
      <c r="R3940" s="2"/>
    </row>
    <row r="3941" spans="1:18" x14ac:dyDescent="0.25">
      <c r="A3941">
        <v>3940</v>
      </c>
      <c r="B3941" t="s">
        <v>5776</v>
      </c>
      <c r="C3941" t="s">
        <v>10</v>
      </c>
      <c r="D3941" s="50">
        <v>45138</v>
      </c>
      <c r="E3941">
        <f>YEAR(Tabela1[[#This Row],[Start Date]])</f>
        <v>2023</v>
      </c>
      <c r="F3941">
        <f>ROUNDUP(MONTH(Tabela1[[#This Row],[Start Date]])/3,0)</f>
        <v>3</v>
      </c>
      <c r="G3941" t="s">
        <v>11</v>
      </c>
      <c r="H3941">
        <v>5</v>
      </c>
      <c r="I3941" t="s">
        <v>12</v>
      </c>
      <c r="J3941" t="s">
        <v>8</v>
      </c>
      <c r="K3941">
        <v>30</v>
      </c>
      <c r="L3941" t="s">
        <v>11</v>
      </c>
      <c r="M3941">
        <v>0</v>
      </c>
      <c r="N3941">
        <v>2</v>
      </c>
      <c r="O3941" t="str">
        <f>IF(AND(Tabela1[[#This Row],[EA Play Season Pass]]="Yes",Tabela1[[#This Row],[Minecraft Season Pass]]="Yes"),"Yes","No")</f>
        <v>No</v>
      </c>
      <c r="P3941" t="str">
        <f>IF(OR(Tabela1[[#This Row],[EA Play Season Pass]]="Yes",Tabela1[[#This Row],[Minecraft Season Pass]]="Yes"),"Yes","No")</f>
        <v>Yes</v>
      </c>
      <c r="Q3941">
        <v>33</v>
      </c>
      <c r="R3941" s="2"/>
    </row>
    <row r="3942" spans="1:18" x14ac:dyDescent="0.25">
      <c r="A3942">
        <v>3941</v>
      </c>
      <c r="B3942" t="s">
        <v>5777</v>
      </c>
      <c r="C3942" t="s">
        <v>7</v>
      </c>
      <c r="D3942" s="50">
        <v>45138</v>
      </c>
      <c r="E3942">
        <f>YEAR(Tabela1[[#This Row],[Start Date]])</f>
        <v>2023</v>
      </c>
      <c r="F3942">
        <f>ROUNDUP(MONTH(Tabela1[[#This Row],[Start Date]])/3,0)</f>
        <v>3</v>
      </c>
      <c r="G3942" t="s">
        <v>8</v>
      </c>
      <c r="H3942">
        <v>15</v>
      </c>
      <c r="I3942" t="s">
        <v>12</v>
      </c>
      <c r="J3942" t="s">
        <v>11</v>
      </c>
      <c r="K3942">
        <v>0</v>
      </c>
      <c r="L3942" t="s">
        <v>11</v>
      </c>
      <c r="M3942">
        <v>0</v>
      </c>
      <c r="N3942">
        <v>1</v>
      </c>
      <c r="O3942" t="str">
        <f>IF(AND(Tabela1[[#This Row],[EA Play Season Pass]]="Yes",Tabela1[[#This Row],[Minecraft Season Pass]]="Yes"),"Yes","No")</f>
        <v>No</v>
      </c>
      <c r="P3942" t="str">
        <f>IF(OR(Tabela1[[#This Row],[EA Play Season Pass]]="Yes",Tabela1[[#This Row],[Minecraft Season Pass]]="Yes"),"Yes","No")</f>
        <v>No</v>
      </c>
      <c r="Q3942">
        <v>14</v>
      </c>
      <c r="R3942" s="2"/>
    </row>
    <row r="3943" spans="1:18" x14ac:dyDescent="0.25">
      <c r="A3943">
        <v>3942</v>
      </c>
      <c r="B3943" t="s">
        <v>5778</v>
      </c>
      <c r="C3943" t="s">
        <v>7</v>
      </c>
      <c r="D3943" s="50">
        <v>45139</v>
      </c>
      <c r="E3943">
        <f>YEAR(Tabela1[[#This Row],[Start Date]])</f>
        <v>2023</v>
      </c>
      <c r="F3943">
        <f>ROUNDUP(MONTH(Tabela1[[#This Row],[Start Date]])/3,0)</f>
        <v>3</v>
      </c>
      <c r="G3943" t="s">
        <v>11</v>
      </c>
      <c r="H3943">
        <v>15</v>
      </c>
      <c r="I3943" t="s">
        <v>9</v>
      </c>
      <c r="J3943" t="s">
        <v>8</v>
      </c>
      <c r="K3943">
        <v>30</v>
      </c>
      <c r="L3943" t="s">
        <v>11</v>
      </c>
      <c r="M3943">
        <v>0</v>
      </c>
      <c r="N3943">
        <v>3</v>
      </c>
      <c r="O3943" t="str">
        <f>IF(AND(Tabela1[[#This Row],[EA Play Season Pass]]="Yes",Tabela1[[#This Row],[Minecraft Season Pass]]="Yes"),"Yes","No")</f>
        <v>No</v>
      </c>
      <c r="P3943" t="str">
        <f>IF(OR(Tabela1[[#This Row],[EA Play Season Pass]]="Yes",Tabela1[[#This Row],[Minecraft Season Pass]]="Yes"),"Yes","No")</f>
        <v>Yes</v>
      </c>
      <c r="Q3943">
        <v>42</v>
      </c>
      <c r="R3943" s="2"/>
    </row>
    <row r="3944" spans="1:18" x14ac:dyDescent="0.25">
      <c r="A3944">
        <v>3943</v>
      </c>
      <c r="B3944" t="s">
        <v>5779</v>
      </c>
      <c r="C3944" t="s">
        <v>13</v>
      </c>
      <c r="D3944" s="50">
        <v>45139</v>
      </c>
      <c r="E3944">
        <f>YEAR(Tabela1[[#This Row],[Start Date]])</f>
        <v>2023</v>
      </c>
      <c r="F3944">
        <f>ROUNDUP(MONTH(Tabela1[[#This Row],[Start Date]])/3,0)</f>
        <v>3</v>
      </c>
      <c r="G3944" t="s">
        <v>11</v>
      </c>
      <c r="H3944">
        <v>10</v>
      </c>
      <c r="I3944" t="s">
        <v>9</v>
      </c>
      <c r="J3944" t="s">
        <v>11</v>
      </c>
      <c r="K3944">
        <v>0</v>
      </c>
      <c r="L3944" t="s">
        <v>11</v>
      </c>
      <c r="M3944">
        <v>0</v>
      </c>
      <c r="N3944">
        <v>1</v>
      </c>
      <c r="O3944" t="str">
        <f>IF(AND(Tabela1[[#This Row],[EA Play Season Pass]]="Yes",Tabela1[[#This Row],[Minecraft Season Pass]]="Yes"),"Yes","No")</f>
        <v>No</v>
      </c>
      <c r="P3944" t="str">
        <f>IF(OR(Tabela1[[#This Row],[EA Play Season Pass]]="Yes",Tabela1[[#This Row],[Minecraft Season Pass]]="Yes"),"Yes","No")</f>
        <v>No</v>
      </c>
      <c r="Q3944">
        <v>9</v>
      </c>
      <c r="R3944" s="2"/>
    </row>
    <row r="3945" spans="1:18" x14ac:dyDescent="0.25">
      <c r="A3945">
        <v>3944</v>
      </c>
      <c r="B3945" t="s">
        <v>5780</v>
      </c>
      <c r="C3945" t="s">
        <v>7</v>
      </c>
      <c r="D3945" s="50">
        <v>45139</v>
      </c>
      <c r="E3945">
        <f>YEAR(Tabela1[[#This Row],[Start Date]])</f>
        <v>2023</v>
      </c>
      <c r="F3945">
        <f>ROUNDUP(MONTH(Tabela1[[#This Row],[Start Date]])/3,0)</f>
        <v>3</v>
      </c>
      <c r="G3945" t="s">
        <v>11</v>
      </c>
      <c r="H3945">
        <v>15</v>
      </c>
      <c r="I3945" t="s">
        <v>9</v>
      </c>
      <c r="J3945" t="s">
        <v>8</v>
      </c>
      <c r="K3945">
        <v>30</v>
      </c>
      <c r="L3945" t="s">
        <v>8</v>
      </c>
      <c r="M3945">
        <v>20</v>
      </c>
      <c r="N3945">
        <v>3</v>
      </c>
      <c r="O3945" t="str">
        <f>IF(AND(Tabela1[[#This Row],[EA Play Season Pass]]="Yes",Tabela1[[#This Row],[Minecraft Season Pass]]="Yes"),"Yes","No")</f>
        <v>Yes</v>
      </c>
      <c r="P3945" t="str">
        <f>IF(OR(Tabela1[[#This Row],[EA Play Season Pass]]="Yes",Tabela1[[#This Row],[Minecraft Season Pass]]="Yes"),"Yes","No")</f>
        <v>Yes</v>
      </c>
      <c r="Q3945">
        <v>62</v>
      </c>
      <c r="R3945" s="2"/>
    </row>
    <row r="3946" spans="1:18" x14ac:dyDescent="0.25">
      <c r="A3946">
        <v>3945</v>
      </c>
      <c r="B3946" t="s">
        <v>5781</v>
      </c>
      <c r="C3946" t="s">
        <v>13</v>
      </c>
      <c r="D3946" s="50">
        <v>45139</v>
      </c>
      <c r="E3946">
        <f>YEAR(Tabela1[[#This Row],[Start Date]])</f>
        <v>2023</v>
      </c>
      <c r="F3946">
        <f>ROUNDUP(MONTH(Tabela1[[#This Row],[Start Date]])/3,0)</f>
        <v>3</v>
      </c>
      <c r="G3946" t="s">
        <v>11</v>
      </c>
      <c r="H3946">
        <v>10</v>
      </c>
      <c r="I3946" t="s">
        <v>14</v>
      </c>
      <c r="J3946" t="s">
        <v>11</v>
      </c>
      <c r="K3946">
        <v>0</v>
      </c>
      <c r="L3946" t="s">
        <v>11</v>
      </c>
      <c r="M3946">
        <v>0</v>
      </c>
      <c r="N3946">
        <v>1</v>
      </c>
      <c r="O3946" t="str">
        <f>IF(AND(Tabela1[[#This Row],[EA Play Season Pass]]="Yes",Tabela1[[#This Row],[Minecraft Season Pass]]="Yes"),"Yes","No")</f>
        <v>No</v>
      </c>
      <c r="P3946" t="str">
        <f>IF(OR(Tabela1[[#This Row],[EA Play Season Pass]]="Yes",Tabela1[[#This Row],[Minecraft Season Pass]]="Yes"),"Yes","No")</f>
        <v>No</v>
      </c>
      <c r="Q3946">
        <v>9</v>
      </c>
      <c r="R3946" s="2"/>
    </row>
    <row r="3947" spans="1:18" x14ac:dyDescent="0.25">
      <c r="A3947">
        <v>3946</v>
      </c>
      <c r="B3947" t="s">
        <v>2920</v>
      </c>
      <c r="C3947" t="s">
        <v>13</v>
      </c>
      <c r="D3947" s="50">
        <v>45139</v>
      </c>
      <c r="E3947">
        <f>YEAR(Tabela1[[#This Row],[Start Date]])</f>
        <v>2023</v>
      </c>
      <c r="F3947">
        <f>ROUNDUP(MONTH(Tabela1[[#This Row],[Start Date]])/3,0)</f>
        <v>3</v>
      </c>
      <c r="G3947" t="s">
        <v>8</v>
      </c>
      <c r="H3947">
        <v>10</v>
      </c>
      <c r="I3947" t="s">
        <v>9</v>
      </c>
      <c r="J3947" t="s">
        <v>8</v>
      </c>
      <c r="K3947">
        <v>30</v>
      </c>
      <c r="L3947" t="s">
        <v>8</v>
      </c>
      <c r="M3947">
        <v>20</v>
      </c>
      <c r="N3947">
        <v>2</v>
      </c>
      <c r="O3947" t="str">
        <f>IF(AND(Tabela1[[#This Row],[EA Play Season Pass]]="Yes",Tabela1[[#This Row],[Minecraft Season Pass]]="Yes"),"Yes","No")</f>
        <v>Yes</v>
      </c>
      <c r="P3947" t="str">
        <f>IF(OR(Tabela1[[#This Row],[EA Play Season Pass]]="Yes",Tabela1[[#This Row],[Minecraft Season Pass]]="Yes"),"Yes","No")</f>
        <v>Yes</v>
      </c>
      <c r="Q3947">
        <v>58</v>
      </c>
      <c r="R3947" s="2"/>
    </row>
    <row r="3948" spans="1:18" x14ac:dyDescent="0.25">
      <c r="A3948">
        <v>3947</v>
      </c>
      <c r="B3948" t="s">
        <v>5782</v>
      </c>
      <c r="C3948" t="s">
        <v>10</v>
      </c>
      <c r="D3948" s="50">
        <v>45139</v>
      </c>
      <c r="E3948">
        <f>YEAR(Tabela1[[#This Row],[Start Date]])</f>
        <v>2023</v>
      </c>
      <c r="F3948">
        <f>ROUNDUP(MONTH(Tabela1[[#This Row],[Start Date]])/3,0)</f>
        <v>3</v>
      </c>
      <c r="G3948" t="s">
        <v>11</v>
      </c>
      <c r="H3948">
        <v>5</v>
      </c>
      <c r="I3948" t="s">
        <v>12</v>
      </c>
      <c r="J3948" t="s">
        <v>11</v>
      </c>
      <c r="K3948">
        <v>0</v>
      </c>
      <c r="L3948" t="s">
        <v>11</v>
      </c>
      <c r="M3948">
        <v>0</v>
      </c>
      <c r="N3948">
        <v>2</v>
      </c>
      <c r="O3948" t="str">
        <f>IF(AND(Tabela1[[#This Row],[EA Play Season Pass]]="Yes",Tabela1[[#This Row],[Minecraft Season Pass]]="Yes"),"Yes","No")</f>
        <v>No</v>
      </c>
      <c r="P3948" t="str">
        <f>IF(OR(Tabela1[[#This Row],[EA Play Season Pass]]="Yes",Tabela1[[#This Row],[Minecraft Season Pass]]="Yes"),"Yes","No")</f>
        <v>No</v>
      </c>
      <c r="Q3948">
        <v>3</v>
      </c>
      <c r="R3948" s="2"/>
    </row>
    <row r="3949" spans="1:18" x14ac:dyDescent="0.25">
      <c r="A3949">
        <v>3948</v>
      </c>
      <c r="B3949" t="s">
        <v>5783</v>
      </c>
      <c r="C3949" t="s">
        <v>7</v>
      </c>
      <c r="D3949" s="50">
        <v>45139</v>
      </c>
      <c r="E3949">
        <f>YEAR(Tabela1[[#This Row],[Start Date]])</f>
        <v>2023</v>
      </c>
      <c r="F3949">
        <f>ROUNDUP(MONTH(Tabela1[[#This Row],[Start Date]])/3,0)</f>
        <v>3</v>
      </c>
      <c r="G3949" t="s">
        <v>8</v>
      </c>
      <c r="H3949">
        <v>15</v>
      </c>
      <c r="I3949" t="s">
        <v>12</v>
      </c>
      <c r="J3949" t="s">
        <v>8</v>
      </c>
      <c r="K3949">
        <v>30</v>
      </c>
      <c r="L3949" t="s">
        <v>8</v>
      </c>
      <c r="M3949">
        <v>20</v>
      </c>
      <c r="N3949">
        <v>1</v>
      </c>
      <c r="O3949" t="str">
        <f>IF(AND(Tabela1[[#This Row],[EA Play Season Pass]]="Yes",Tabela1[[#This Row],[Minecraft Season Pass]]="Yes"),"Yes","No")</f>
        <v>Yes</v>
      </c>
      <c r="P3949" t="str">
        <f>IF(OR(Tabela1[[#This Row],[EA Play Season Pass]]="Yes",Tabela1[[#This Row],[Minecraft Season Pass]]="Yes"),"Yes","No")</f>
        <v>Yes</v>
      </c>
      <c r="Q3949">
        <v>64</v>
      </c>
      <c r="R3949" s="2"/>
    </row>
    <row r="3950" spans="1:18" x14ac:dyDescent="0.25">
      <c r="A3950">
        <v>3949</v>
      </c>
      <c r="B3950" t="s">
        <v>675</v>
      </c>
      <c r="C3950" t="s">
        <v>13</v>
      </c>
      <c r="D3950" s="50">
        <v>45139</v>
      </c>
      <c r="E3950">
        <f>YEAR(Tabela1[[#This Row],[Start Date]])</f>
        <v>2023</v>
      </c>
      <c r="F3950">
        <f>ROUNDUP(MONTH(Tabela1[[#This Row],[Start Date]])/3,0)</f>
        <v>3</v>
      </c>
      <c r="G3950" t="s">
        <v>8</v>
      </c>
      <c r="H3950">
        <v>10</v>
      </c>
      <c r="I3950" t="s">
        <v>12</v>
      </c>
      <c r="J3950" t="s">
        <v>11</v>
      </c>
      <c r="K3950">
        <v>0</v>
      </c>
      <c r="L3950" t="s">
        <v>8</v>
      </c>
      <c r="M3950">
        <v>20</v>
      </c>
      <c r="N3950">
        <v>1</v>
      </c>
      <c r="O3950" t="str">
        <f>IF(AND(Tabela1[[#This Row],[EA Play Season Pass]]="Yes",Tabela1[[#This Row],[Minecraft Season Pass]]="Yes"),"Yes","No")</f>
        <v>No</v>
      </c>
      <c r="P3950" t="str">
        <f>IF(OR(Tabela1[[#This Row],[EA Play Season Pass]]="Yes",Tabela1[[#This Row],[Minecraft Season Pass]]="Yes"),"Yes","No")</f>
        <v>Yes</v>
      </c>
      <c r="Q3950">
        <v>29</v>
      </c>
      <c r="R3950" s="2"/>
    </row>
    <row r="3951" spans="1:18" x14ac:dyDescent="0.25">
      <c r="A3951">
        <v>3950</v>
      </c>
      <c r="B3951" t="s">
        <v>5784</v>
      </c>
      <c r="C3951" t="s">
        <v>10</v>
      </c>
      <c r="D3951" s="50">
        <v>45139</v>
      </c>
      <c r="E3951">
        <f>YEAR(Tabela1[[#This Row],[Start Date]])</f>
        <v>2023</v>
      </c>
      <c r="F3951">
        <f>ROUNDUP(MONTH(Tabela1[[#This Row],[Start Date]])/3,0)</f>
        <v>3</v>
      </c>
      <c r="G3951" t="s">
        <v>8</v>
      </c>
      <c r="H3951">
        <v>5</v>
      </c>
      <c r="I3951" t="s">
        <v>14</v>
      </c>
      <c r="J3951" t="s">
        <v>11</v>
      </c>
      <c r="K3951">
        <v>0</v>
      </c>
      <c r="L3951" t="s">
        <v>11</v>
      </c>
      <c r="M3951">
        <v>0</v>
      </c>
      <c r="N3951">
        <v>3</v>
      </c>
      <c r="O3951" t="str">
        <f>IF(AND(Tabela1[[#This Row],[EA Play Season Pass]]="Yes",Tabela1[[#This Row],[Minecraft Season Pass]]="Yes"),"Yes","No")</f>
        <v>No</v>
      </c>
      <c r="P3951" t="str">
        <f>IF(OR(Tabela1[[#This Row],[EA Play Season Pass]]="Yes",Tabela1[[#This Row],[Minecraft Season Pass]]="Yes"),"Yes","No")</f>
        <v>No</v>
      </c>
      <c r="Q3951">
        <v>2</v>
      </c>
      <c r="R3951" s="2"/>
    </row>
    <row r="3952" spans="1:18" x14ac:dyDescent="0.25">
      <c r="A3952">
        <v>3951</v>
      </c>
      <c r="B3952" t="s">
        <v>4853</v>
      </c>
      <c r="C3952" t="s">
        <v>13</v>
      </c>
      <c r="D3952" s="50">
        <v>45140</v>
      </c>
      <c r="E3952">
        <f>YEAR(Tabela1[[#This Row],[Start Date]])</f>
        <v>2023</v>
      </c>
      <c r="F3952">
        <f>ROUNDUP(MONTH(Tabela1[[#This Row],[Start Date]])/3,0)</f>
        <v>3</v>
      </c>
      <c r="G3952" t="s">
        <v>11</v>
      </c>
      <c r="H3952">
        <v>10</v>
      </c>
      <c r="I3952" t="s">
        <v>14</v>
      </c>
      <c r="J3952" t="s">
        <v>8</v>
      </c>
      <c r="K3952">
        <v>30</v>
      </c>
      <c r="L3952" t="s">
        <v>8</v>
      </c>
      <c r="M3952">
        <v>20</v>
      </c>
      <c r="N3952">
        <v>3</v>
      </c>
      <c r="O3952" t="str">
        <f>IF(AND(Tabela1[[#This Row],[EA Play Season Pass]]="Yes",Tabela1[[#This Row],[Minecraft Season Pass]]="Yes"),"Yes","No")</f>
        <v>Yes</v>
      </c>
      <c r="P3952" t="str">
        <f>IF(OR(Tabela1[[#This Row],[EA Play Season Pass]]="Yes",Tabela1[[#This Row],[Minecraft Season Pass]]="Yes"),"Yes","No")</f>
        <v>Yes</v>
      </c>
      <c r="Q3952">
        <v>57</v>
      </c>
      <c r="R3952" s="2"/>
    </row>
    <row r="3953" spans="1:18" x14ac:dyDescent="0.25">
      <c r="A3953">
        <v>3952</v>
      </c>
      <c r="B3953" t="s">
        <v>5033</v>
      </c>
      <c r="C3953" t="s">
        <v>10</v>
      </c>
      <c r="D3953" s="50">
        <v>45140</v>
      </c>
      <c r="E3953">
        <f>YEAR(Tabela1[[#This Row],[Start Date]])</f>
        <v>2023</v>
      </c>
      <c r="F3953">
        <f>ROUNDUP(MONTH(Tabela1[[#This Row],[Start Date]])/3,0)</f>
        <v>3</v>
      </c>
      <c r="G3953" t="s">
        <v>8</v>
      </c>
      <c r="H3953">
        <v>5</v>
      </c>
      <c r="I3953" t="s">
        <v>14</v>
      </c>
      <c r="J3953" t="s">
        <v>8</v>
      </c>
      <c r="K3953">
        <v>30</v>
      </c>
      <c r="L3953" t="s">
        <v>11</v>
      </c>
      <c r="M3953">
        <v>0</v>
      </c>
      <c r="N3953">
        <v>3</v>
      </c>
      <c r="O3953" t="str">
        <f>IF(AND(Tabela1[[#This Row],[EA Play Season Pass]]="Yes",Tabela1[[#This Row],[Minecraft Season Pass]]="Yes"),"Yes","No")</f>
        <v>No</v>
      </c>
      <c r="P3953" t="str">
        <f>IF(OR(Tabela1[[#This Row],[EA Play Season Pass]]="Yes",Tabela1[[#This Row],[Minecraft Season Pass]]="Yes"),"Yes","No")</f>
        <v>Yes</v>
      </c>
      <c r="Q3953">
        <v>32</v>
      </c>
      <c r="R3953" s="2"/>
    </row>
    <row r="3954" spans="1:18" x14ac:dyDescent="0.25">
      <c r="A3954">
        <v>3953</v>
      </c>
      <c r="B3954" t="s">
        <v>290</v>
      </c>
      <c r="C3954" t="s">
        <v>10</v>
      </c>
      <c r="D3954" s="50">
        <v>45140</v>
      </c>
      <c r="E3954">
        <f>YEAR(Tabela1[[#This Row],[Start Date]])</f>
        <v>2023</v>
      </c>
      <c r="F3954">
        <f>ROUNDUP(MONTH(Tabela1[[#This Row],[Start Date]])/3,0)</f>
        <v>3</v>
      </c>
      <c r="G3954" t="s">
        <v>11</v>
      </c>
      <c r="H3954">
        <v>5</v>
      </c>
      <c r="I3954" t="s">
        <v>12</v>
      </c>
      <c r="J3954" t="s">
        <v>8</v>
      </c>
      <c r="K3954">
        <v>30</v>
      </c>
      <c r="L3954" t="s">
        <v>11</v>
      </c>
      <c r="M3954">
        <v>0</v>
      </c>
      <c r="N3954">
        <v>1</v>
      </c>
      <c r="O3954" t="str">
        <f>IF(AND(Tabela1[[#This Row],[EA Play Season Pass]]="Yes",Tabela1[[#This Row],[Minecraft Season Pass]]="Yes"),"Yes","No")</f>
        <v>No</v>
      </c>
      <c r="P3954" t="str">
        <f>IF(OR(Tabela1[[#This Row],[EA Play Season Pass]]="Yes",Tabela1[[#This Row],[Minecraft Season Pass]]="Yes"),"Yes","No")</f>
        <v>Yes</v>
      </c>
      <c r="Q3954">
        <v>34</v>
      </c>
      <c r="R3954" s="2"/>
    </row>
    <row r="3955" spans="1:18" x14ac:dyDescent="0.25">
      <c r="A3955">
        <v>3954</v>
      </c>
      <c r="B3955" t="s">
        <v>2040</v>
      </c>
      <c r="C3955" t="s">
        <v>7</v>
      </c>
      <c r="D3955" s="50">
        <v>45140</v>
      </c>
      <c r="E3955">
        <f>YEAR(Tabela1[[#This Row],[Start Date]])</f>
        <v>2023</v>
      </c>
      <c r="F3955">
        <f>ROUNDUP(MONTH(Tabela1[[#This Row],[Start Date]])/3,0)</f>
        <v>3</v>
      </c>
      <c r="G3955" t="s">
        <v>8</v>
      </c>
      <c r="H3955">
        <v>15</v>
      </c>
      <c r="I3955" t="s">
        <v>14</v>
      </c>
      <c r="J3955" t="s">
        <v>8</v>
      </c>
      <c r="K3955">
        <v>30</v>
      </c>
      <c r="L3955" t="s">
        <v>11</v>
      </c>
      <c r="M3955">
        <v>0</v>
      </c>
      <c r="N3955">
        <v>3</v>
      </c>
      <c r="O3955" t="str">
        <f>IF(AND(Tabela1[[#This Row],[EA Play Season Pass]]="Yes",Tabela1[[#This Row],[Minecraft Season Pass]]="Yes"),"Yes","No")</f>
        <v>No</v>
      </c>
      <c r="P3955" t="str">
        <f>IF(OR(Tabela1[[#This Row],[EA Play Season Pass]]="Yes",Tabela1[[#This Row],[Minecraft Season Pass]]="Yes"),"Yes","No")</f>
        <v>Yes</v>
      </c>
      <c r="Q3955">
        <v>42</v>
      </c>
      <c r="R3955" s="2"/>
    </row>
    <row r="3956" spans="1:18" x14ac:dyDescent="0.25">
      <c r="A3956">
        <v>3955</v>
      </c>
      <c r="B3956" t="s">
        <v>292</v>
      </c>
      <c r="C3956" t="s">
        <v>13</v>
      </c>
      <c r="D3956" s="50">
        <v>45140</v>
      </c>
      <c r="E3956">
        <f>YEAR(Tabela1[[#This Row],[Start Date]])</f>
        <v>2023</v>
      </c>
      <c r="F3956">
        <f>ROUNDUP(MONTH(Tabela1[[#This Row],[Start Date]])/3,0)</f>
        <v>3</v>
      </c>
      <c r="G3956" t="s">
        <v>8</v>
      </c>
      <c r="H3956">
        <v>10</v>
      </c>
      <c r="I3956" t="s">
        <v>12</v>
      </c>
      <c r="J3956" t="s">
        <v>8</v>
      </c>
      <c r="K3956">
        <v>30</v>
      </c>
      <c r="L3956" t="s">
        <v>11</v>
      </c>
      <c r="M3956">
        <v>0</v>
      </c>
      <c r="N3956">
        <v>3</v>
      </c>
      <c r="O3956" t="str">
        <f>IF(AND(Tabela1[[#This Row],[EA Play Season Pass]]="Yes",Tabela1[[#This Row],[Minecraft Season Pass]]="Yes"),"Yes","No")</f>
        <v>No</v>
      </c>
      <c r="P3956" t="str">
        <f>IF(OR(Tabela1[[#This Row],[EA Play Season Pass]]="Yes",Tabela1[[#This Row],[Minecraft Season Pass]]="Yes"),"Yes","No")</f>
        <v>Yes</v>
      </c>
      <c r="Q3956">
        <v>37</v>
      </c>
      <c r="R3956" s="2"/>
    </row>
    <row r="3957" spans="1:18" x14ac:dyDescent="0.25">
      <c r="A3957">
        <v>3956</v>
      </c>
      <c r="B3957" t="s">
        <v>2173</v>
      </c>
      <c r="C3957" t="s">
        <v>13</v>
      </c>
      <c r="D3957" s="50">
        <v>45140</v>
      </c>
      <c r="E3957">
        <f>YEAR(Tabela1[[#This Row],[Start Date]])</f>
        <v>2023</v>
      </c>
      <c r="F3957">
        <f>ROUNDUP(MONTH(Tabela1[[#This Row],[Start Date]])/3,0)</f>
        <v>3</v>
      </c>
      <c r="G3957" t="s">
        <v>8</v>
      </c>
      <c r="H3957">
        <v>10</v>
      </c>
      <c r="I3957" t="s">
        <v>14</v>
      </c>
      <c r="J3957" t="s">
        <v>11</v>
      </c>
      <c r="K3957">
        <v>0</v>
      </c>
      <c r="L3957" t="s">
        <v>8</v>
      </c>
      <c r="M3957">
        <v>20</v>
      </c>
      <c r="N3957">
        <v>3</v>
      </c>
      <c r="O3957" t="str">
        <f>IF(AND(Tabela1[[#This Row],[EA Play Season Pass]]="Yes",Tabela1[[#This Row],[Minecraft Season Pass]]="Yes"),"Yes","No")</f>
        <v>No</v>
      </c>
      <c r="P3957" t="str">
        <f>IF(OR(Tabela1[[#This Row],[EA Play Season Pass]]="Yes",Tabela1[[#This Row],[Minecraft Season Pass]]="Yes"),"Yes","No")</f>
        <v>Yes</v>
      </c>
      <c r="Q3957">
        <v>27</v>
      </c>
      <c r="R3957" s="2"/>
    </row>
    <row r="3958" spans="1:18" x14ac:dyDescent="0.25">
      <c r="A3958">
        <v>3957</v>
      </c>
      <c r="B3958" t="s">
        <v>3517</v>
      </c>
      <c r="C3958" t="s">
        <v>10</v>
      </c>
      <c r="D3958" s="50">
        <v>45140</v>
      </c>
      <c r="E3958">
        <f>YEAR(Tabela1[[#This Row],[Start Date]])</f>
        <v>2023</v>
      </c>
      <c r="F3958">
        <f>ROUNDUP(MONTH(Tabela1[[#This Row],[Start Date]])/3,0)</f>
        <v>3</v>
      </c>
      <c r="G3958" t="s">
        <v>11</v>
      </c>
      <c r="H3958">
        <v>5</v>
      </c>
      <c r="I3958" t="s">
        <v>14</v>
      </c>
      <c r="J3958" t="s">
        <v>11</v>
      </c>
      <c r="K3958">
        <v>0</v>
      </c>
      <c r="L3958" t="s">
        <v>8</v>
      </c>
      <c r="M3958">
        <v>20</v>
      </c>
      <c r="N3958">
        <v>2</v>
      </c>
      <c r="O3958" t="str">
        <f>IF(AND(Tabela1[[#This Row],[EA Play Season Pass]]="Yes",Tabela1[[#This Row],[Minecraft Season Pass]]="Yes"),"Yes","No")</f>
        <v>No</v>
      </c>
      <c r="P3958" t="str">
        <f>IF(OR(Tabela1[[#This Row],[EA Play Season Pass]]="Yes",Tabela1[[#This Row],[Minecraft Season Pass]]="Yes"),"Yes","No")</f>
        <v>Yes</v>
      </c>
      <c r="Q3958">
        <v>23</v>
      </c>
      <c r="R3958" s="2"/>
    </row>
    <row r="3959" spans="1:18" x14ac:dyDescent="0.25">
      <c r="A3959">
        <v>3958</v>
      </c>
      <c r="B3959" t="s">
        <v>5785</v>
      </c>
      <c r="C3959" t="s">
        <v>10</v>
      </c>
      <c r="D3959" s="50">
        <v>45141</v>
      </c>
      <c r="E3959">
        <f>YEAR(Tabela1[[#This Row],[Start Date]])</f>
        <v>2023</v>
      </c>
      <c r="F3959">
        <f>ROUNDUP(MONTH(Tabela1[[#This Row],[Start Date]])/3,0)</f>
        <v>3</v>
      </c>
      <c r="G3959" t="s">
        <v>8</v>
      </c>
      <c r="H3959">
        <v>5</v>
      </c>
      <c r="I3959" t="s">
        <v>14</v>
      </c>
      <c r="J3959" t="s">
        <v>8</v>
      </c>
      <c r="K3959">
        <v>30</v>
      </c>
      <c r="L3959" t="s">
        <v>8</v>
      </c>
      <c r="M3959">
        <v>20</v>
      </c>
      <c r="N3959">
        <v>1</v>
      </c>
      <c r="O3959" t="str">
        <f>IF(AND(Tabela1[[#This Row],[EA Play Season Pass]]="Yes",Tabela1[[#This Row],[Minecraft Season Pass]]="Yes"),"Yes","No")</f>
        <v>Yes</v>
      </c>
      <c r="P3959" t="str">
        <f>IF(OR(Tabela1[[#This Row],[EA Play Season Pass]]="Yes",Tabela1[[#This Row],[Minecraft Season Pass]]="Yes"),"Yes","No")</f>
        <v>Yes</v>
      </c>
      <c r="Q3959">
        <v>54</v>
      </c>
      <c r="R3959" s="2"/>
    </row>
    <row r="3960" spans="1:18" x14ac:dyDescent="0.25">
      <c r="A3960">
        <v>3959</v>
      </c>
      <c r="B3960" t="s">
        <v>5786</v>
      </c>
      <c r="C3960" t="s">
        <v>7</v>
      </c>
      <c r="D3960" s="50">
        <v>45141</v>
      </c>
      <c r="E3960">
        <f>YEAR(Tabela1[[#This Row],[Start Date]])</f>
        <v>2023</v>
      </c>
      <c r="F3960">
        <f>ROUNDUP(MONTH(Tabela1[[#This Row],[Start Date]])/3,0)</f>
        <v>3</v>
      </c>
      <c r="G3960" t="s">
        <v>11</v>
      </c>
      <c r="H3960">
        <v>15</v>
      </c>
      <c r="I3960" t="s">
        <v>12</v>
      </c>
      <c r="J3960" t="s">
        <v>8</v>
      </c>
      <c r="K3960">
        <v>30</v>
      </c>
      <c r="L3960" t="s">
        <v>11</v>
      </c>
      <c r="M3960">
        <v>0</v>
      </c>
      <c r="N3960">
        <v>1</v>
      </c>
      <c r="O3960" t="str">
        <f>IF(AND(Tabela1[[#This Row],[EA Play Season Pass]]="Yes",Tabela1[[#This Row],[Minecraft Season Pass]]="Yes"),"Yes","No")</f>
        <v>No</v>
      </c>
      <c r="P3960" t="str">
        <f>IF(OR(Tabela1[[#This Row],[EA Play Season Pass]]="Yes",Tabela1[[#This Row],[Minecraft Season Pass]]="Yes"),"Yes","No")</f>
        <v>Yes</v>
      </c>
      <c r="Q3960">
        <v>44</v>
      </c>
      <c r="R3960" s="2"/>
    </row>
    <row r="3961" spans="1:18" x14ac:dyDescent="0.25">
      <c r="A3961">
        <v>3960</v>
      </c>
      <c r="B3961" t="s">
        <v>5787</v>
      </c>
      <c r="C3961" t="s">
        <v>13</v>
      </c>
      <c r="D3961" s="50">
        <v>45141</v>
      </c>
      <c r="E3961">
        <f>YEAR(Tabela1[[#This Row],[Start Date]])</f>
        <v>2023</v>
      </c>
      <c r="F3961">
        <f>ROUNDUP(MONTH(Tabela1[[#This Row],[Start Date]])/3,0)</f>
        <v>3</v>
      </c>
      <c r="G3961" t="s">
        <v>11</v>
      </c>
      <c r="H3961">
        <v>10</v>
      </c>
      <c r="I3961" t="s">
        <v>14</v>
      </c>
      <c r="J3961" t="s">
        <v>8</v>
      </c>
      <c r="K3961">
        <v>30</v>
      </c>
      <c r="L3961" t="s">
        <v>11</v>
      </c>
      <c r="M3961">
        <v>0</v>
      </c>
      <c r="N3961">
        <v>2</v>
      </c>
      <c r="O3961" t="str">
        <f>IF(AND(Tabela1[[#This Row],[EA Play Season Pass]]="Yes",Tabela1[[#This Row],[Minecraft Season Pass]]="Yes"),"Yes","No")</f>
        <v>No</v>
      </c>
      <c r="P3961" t="str">
        <f>IF(OR(Tabela1[[#This Row],[EA Play Season Pass]]="Yes",Tabela1[[#This Row],[Minecraft Season Pass]]="Yes"),"Yes","No")</f>
        <v>Yes</v>
      </c>
      <c r="Q3961">
        <v>38</v>
      </c>
      <c r="R3961" s="2"/>
    </row>
    <row r="3962" spans="1:18" x14ac:dyDescent="0.25">
      <c r="A3962">
        <v>3961</v>
      </c>
      <c r="B3962" t="s">
        <v>1985</v>
      </c>
      <c r="C3962" t="s">
        <v>13</v>
      </c>
      <c r="D3962" s="50">
        <v>45141</v>
      </c>
      <c r="E3962">
        <f>YEAR(Tabela1[[#This Row],[Start Date]])</f>
        <v>2023</v>
      </c>
      <c r="F3962">
        <f>ROUNDUP(MONTH(Tabela1[[#This Row],[Start Date]])/3,0)</f>
        <v>3</v>
      </c>
      <c r="G3962" t="s">
        <v>11</v>
      </c>
      <c r="H3962">
        <v>10</v>
      </c>
      <c r="I3962" t="s">
        <v>14</v>
      </c>
      <c r="J3962" t="s">
        <v>11</v>
      </c>
      <c r="K3962">
        <v>0</v>
      </c>
      <c r="L3962" t="s">
        <v>11</v>
      </c>
      <c r="M3962">
        <v>0</v>
      </c>
      <c r="N3962">
        <v>3</v>
      </c>
      <c r="O3962" t="str">
        <f>IF(AND(Tabela1[[#This Row],[EA Play Season Pass]]="Yes",Tabela1[[#This Row],[Minecraft Season Pass]]="Yes"),"Yes","No")</f>
        <v>No</v>
      </c>
      <c r="P3962" t="str">
        <f>IF(OR(Tabela1[[#This Row],[EA Play Season Pass]]="Yes",Tabela1[[#This Row],[Minecraft Season Pass]]="Yes"),"Yes","No")</f>
        <v>No</v>
      </c>
      <c r="Q3962">
        <v>7</v>
      </c>
      <c r="R3962" s="2"/>
    </row>
    <row r="3963" spans="1:18" x14ac:dyDescent="0.25">
      <c r="A3963">
        <v>3962</v>
      </c>
      <c r="B3963" t="s">
        <v>823</v>
      </c>
      <c r="C3963" t="s">
        <v>13</v>
      </c>
      <c r="D3963" s="50">
        <v>45141</v>
      </c>
      <c r="E3963">
        <f>YEAR(Tabela1[[#This Row],[Start Date]])</f>
        <v>2023</v>
      </c>
      <c r="F3963">
        <f>ROUNDUP(MONTH(Tabela1[[#This Row],[Start Date]])/3,0)</f>
        <v>3</v>
      </c>
      <c r="G3963" t="s">
        <v>11</v>
      </c>
      <c r="H3963">
        <v>10</v>
      </c>
      <c r="I3963" t="s">
        <v>12</v>
      </c>
      <c r="J3963" t="s">
        <v>8</v>
      </c>
      <c r="K3963">
        <v>30</v>
      </c>
      <c r="L3963" t="s">
        <v>11</v>
      </c>
      <c r="M3963">
        <v>0</v>
      </c>
      <c r="N3963">
        <v>3</v>
      </c>
      <c r="O3963" t="str">
        <f>IF(AND(Tabela1[[#This Row],[EA Play Season Pass]]="Yes",Tabela1[[#This Row],[Minecraft Season Pass]]="Yes"),"Yes","No")</f>
        <v>No</v>
      </c>
      <c r="P3963" t="str">
        <f>IF(OR(Tabela1[[#This Row],[EA Play Season Pass]]="Yes",Tabela1[[#This Row],[Minecraft Season Pass]]="Yes"),"Yes","No")</f>
        <v>Yes</v>
      </c>
      <c r="Q3963">
        <v>37</v>
      </c>
      <c r="R3963" s="2"/>
    </row>
    <row r="3964" spans="1:18" x14ac:dyDescent="0.25">
      <c r="A3964">
        <v>3963</v>
      </c>
      <c r="B3964" t="s">
        <v>5788</v>
      </c>
      <c r="C3964" t="s">
        <v>7</v>
      </c>
      <c r="D3964" s="50">
        <v>45141</v>
      </c>
      <c r="E3964">
        <f>YEAR(Tabela1[[#This Row],[Start Date]])</f>
        <v>2023</v>
      </c>
      <c r="F3964">
        <f>ROUNDUP(MONTH(Tabela1[[#This Row],[Start Date]])/3,0)</f>
        <v>3</v>
      </c>
      <c r="G3964" t="s">
        <v>11</v>
      </c>
      <c r="H3964">
        <v>15</v>
      </c>
      <c r="I3964" t="s">
        <v>12</v>
      </c>
      <c r="J3964" t="s">
        <v>11</v>
      </c>
      <c r="K3964">
        <v>0</v>
      </c>
      <c r="L3964" t="s">
        <v>8</v>
      </c>
      <c r="M3964">
        <v>20</v>
      </c>
      <c r="N3964">
        <v>2</v>
      </c>
      <c r="O3964" t="str">
        <f>IF(AND(Tabela1[[#This Row],[EA Play Season Pass]]="Yes",Tabela1[[#This Row],[Minecraft Season Pass]]="Yes"),"Yes","No")</f>
        <v>No</v>
      </c>
      <c r="P3964" t="str">
        <f>IF(OR(Tabela1[[#This Row],[EA Play Season Pass]]="Yes",Tabela1[[#This Row],[Minecraft Season Pass]]="Yes"),"Yes","No")</f>
        <v>Yes</v>
      </c>
      <c r="Q3964">
        <v>33</v>
      </c>
      <c r="R3964" s="2"/>
    </row>
    <row r="3965" spans="1:18" x14ac:dyDescent="0.25">
      <c r="A3965">
        <v>3964</v>
      </c>
      <c r="B3965" t="s">
        <v>4376</v>
      </c>
      <c r="C3965" t="s">
        <v>10</v>
      </c>
      <c r="D3965" s="50">
        <v>45141</v>
      </c>
      <c r="E3965">
        <f>YEAR(Tabela1[[#This Row],[Start Date]])</f>
        <v>2023</v>
      </c>
      <c r="F3965">
        <f>ROUNDUP(MONTH(Tabela1[[#This Row],[Start Date]])/3,0)</f>
        <v>3</v>
      </c>
      <c r="G3965" t="s">
        <v>8</v>
      </c>
      <c r="H3965">
        <v>5</v>
      </c>
      <c r="I3965" t="s">
        <v>9</v>
      </c>
      <c r="J3965" t="s">
        <v>8</v>
      </c>
      <c r="K3965">
        <v>30</v>
      </c>
      <c r="L3965" t="s">
        <v>11</v>
      </c>
      <c r="M3965">
        <v>0</v>
      </c>
      <c r="N3965">
        <v>1</v>
      </c>
      <c r="O3965" t="str">
        <f>IF(AND(Tabela1[[#This Row],[EA Play Season Pass]]="Yes",Tabela1[[#This Row],[Minecraft Season Pass]]="Yes"),"Yes","No")</f>
        <v>No</v>
      </c>
      <c r="P3965" t="str">
        <f>IF(OR(Tabela1[[#This Row],[EA Play Season Pass]]="Yes",Tabela1[[#This Row],[Minecraft Season Pass]]="Yes"),"Yes","No")</f>
        <v>Yes</v>
      </c>
      <c r="Q3965">
        <v>34</v>
      </c>
      <c r="R3965" s="2"/>
    </row>
    <row r="3966" spans="1:18" x14ac:dyDescent="0.25">
      <c r="A3966">
        <v>3965</v>
      </c>
      <c r="B3966" t="s">
        <v>5789</v>
      </c>
      <c r="C3966" t="s">
        <v>10</v>
      </c>
      <c r="D3966" s="50">
        <v>45141</v>
      </c>
      <c r="E3966">
        <f>YEAR(Tabela1[[#This Row],[Start Date]])</f>
        <v>2023</v>
      </c>
      <c r="F3966">
        <f>ROUNDUP(MONTH(Tabela1[[#This Row],[Start Date]])/3,0)</f>
        <v>3</v>
      </c>
      <c r="G3966" t="s">
        <v>11</v>
      </c>
      <c r="H3966">
        <v>5</v>
      </c>
      <c r="I3966" t="s">
        <v>12</v>
      </c>
      <c r="J3966" t="s">
        <v>8</v>
      </c>
      <c r="K3966">
        <v>30</v>
      </c>
      <c r="L3966" t="s">
        <v>11</v>
      </c>
      <c r="M3966">
        <v>0</v>
      </c>
      <c r="N3966">
        <v>2</v>
      </c>
      <c r="O3966" t="str">
        <f>IF(AND(Tabela1[[#This Row],[EA Play Season Pass]]="Yes",Tabela1[[#This Row],[Minecraft Season Pass]]="Yes"),"Yes","No")</f>
        <v>No</v>
      </c>
      <c r="P3966" t="str">
        <f>IF(OR(Tabela1[[#This Row],[EA Play Season Pass]]="Yes",Tabela1[[#This Row],[Minecraft Season Pass]]="Yes"),"Yes","No")</f>
        <v>Yes</v>
      </c>
      <c r="Q3966">
        <v>33</v>
      </c>
      <c r="R3966" s="2"/>
    </row>
    <row r="3967" spans="1:18" x14ac:dyDescent="0.25">
      <c r="A3967">
        <v>3966</v>
      </c>
      <c r="B3967" t="s">
        <v>2879</v>
      </c>
      <c r="C3967" t="s">
        <v>13</v>
      </c>
      <c r="D3967" s="50">
        <v>45142</v>
      </c>
      <c r="E3967">
        <f>YEAR(Tabela1[[#This Row],[Start Date]])</f>
        <v>2023</v>
      </c>
      <c r="F3967">
        <f>ROUNDUP(MONTH(Tabela1[[#This Row],[Start Date]])/3,0)</f>
        <v>3</v>
      </c>
      <c r="G3967" t="s">
        <v>8</v>
      </c>
      <c r="H3967">
        <v>10</v>
      </c>
      <c r="I3967" t="s">
        <v>9</v>
      </c>
      <c r="J3967" t="s">
        <v>8</v>
      </c>
      <c r="K3967">
        <v>30</v>
      </c>
      <c r="L3967" t="s">
        <v>8</v>
      </c>
      <c r="M3967">
        <v>20</v>
      </c>
      <c r="N3967">
        <v>2</v>
      </c>
      <c r="O3967" t="str">
        <f>IF(AND(Tabela1[[#This Row],[EA Play Season Pass]]="Yes",Tabela1[[#This Row],[Minecraft Season Pass]]="Yes"),"Yes","No")</f>
        <v>Yes</v>
      </c>
      <c r="P3967" t="str">
        <f>IF(OR(Tabela1[[#This Row],[EA Play Season Pass]]="Yes",Tabela1[[#This Row],[Minecraft Season Pass]]="Yes"),"Yes","No")</f>
        <v>Yes</v>
      </c>
      <c r="Q3967">
        <v>58</v>
      </c>
      <c r="R3967" s="2"/>
    </row>
    <row r="3968" spans="1:18" x14ac:dyDescent="0.25">
      <c r="A3968">
        <v>3967</v>
      </c>
      <c r="B3968" t="s">
        <v>371</v>
      </c>
      <c r="C3968" t="s">
        <v>10</v>
      </c>
      <c r="D3968" s="50">
        <v>45142</v>
      </c>
      <c r="E3968">
        <f>YEAR(Tabela1[[#This Row],[Start Date]])</f>
        <v>2023</v>
      </c>
      <c r="F3968">
        <f>ROUNDUP(MONTH(Tabela1[[#This Row],[Start Date]])/3,0)</f>
        <v>3</v>
      </c>
      <c r="G3968" t="s">
        <v>8</v>
      </c>
      <c r="H3968">
        <v>5</v>
      </c>
      <c r="I3968" t="s">
        <v>12</v>
      </c>
      <c r="J3968" t="s">
        <v>11</v>
      </c>
      <c r="K3968">
        <v>0</v>
      </c>
      <c r="L3968" t="s">
        <v>11</v>
      </c>
      <c r="M3968">
        <v>0</v>
      </c>
      <c r="N3968">
        <v>2</v>
      </c>
      <c r="O3968" t="str">
        <f>IF(AND(Tabela1[[#This Row],[EA Play Season Pass]]="Yes",Tabela1[[#This Row],[Minecraft Season Pass]]="Yes"),"Yes","No")</f>
        <v>No</v>
      </c>
      <c r="P3968" t="str">
        <f>IF(OR(Tabela1[[#This Row],[EA Play Season Pass]]="Yes",Tabela1[[#This Row],[Minecraft Season Pass]]="Yes"),"Yes","No")</f>
        <v>No</v>
      </c>
      <c r="Q3968">
        <v>3</v>
      </c>
      <c r="R3968" s="2"/>
    </row>
    <row r="3969" spans="1:18" x14ac:dyDescent="0.25">
      <c r="A3969">
        <v>3968</v>
      </c>
      <c r="B3969" t="s">
        <v>5790</v>
      </c>
      <c r="C3969" t="s">
        <v>7</v>
      </c>
      <c r="D3969" s="50">
        <v>45142</v>
      </c>
      <c r="E3969">
        <f>YEAR(Tabela1[[#This Row],[Start Date]])</f>
        <v>2023</v>
      </c>
      <c r="F3969">
        <f>ROUNDUP(MONTH(Tabela1[[#This Row],[Start Date]])/3,0)</f>
        <v>3</v>
      </c>
      <c r="G3969" t="s">
        <v>8</v>
      </c>
      <c r="H3969">
        <v>15</v>
      </c>
      <c r="I3969" t="s">
        <v>14</v>
      </c>
      <c r="J3969" t="s">
        <v>8</v>
      </c>
      <c r="K3969">
        <v>30</v>
      </c>
      <c r="L3969" t="s">
        <v>8</v>
      </c>
      <c r="M3969">
        <v>20</v>
      </c>
      <c r="N3969">
        <v>2</v>
      </c>
      <c r="O3969" t="str">
        <f>IF(AND(Tabela1[[#This Row],[EA Play Season Pass]]="Yes",Tabela1[[#This Row],[Minecraft Season Pass]]="Yes"),"Yes","No")</f>
        <v>Yes</v>
      </c>
      <c r="P3969" t="str">
        <f>IF(OR(Tabela1[[#This Row],[EA Play Season Pass]]="Yes",Tabela1[[#This Row],[Minecraft Season Pass]]="Yes"),"Yes","No")</f>
        <v>Yes</v>
      </c>
      <c r="Q3969">
        <v>63</v>
      </c>
      <c r="R3969" s="2"/>
    </row>
    <row r="3970" spans="1:18" x14ac:dyDescent="0.25">
      <c r="A3970">
        <v>3969</v>
      </c>
      <c r="B3970" t="s">
        <v>5791</v>
      </c>
      <c r="C3970" t="s">
        <v>13</v>
      </c>
      <c r="D3970" s="50">
        <v>45142</v>
      </c>
      <c r="E3970">
        <f>YEAR(Tabela1[[#This Row],[Start Date]])</f>
        <v>2023</v>
      </c>
      <c r="F3970">
        <f>ROUNDUP(MONTH(Tabela1[[#This Row],[Start Date]])/3,0)</f>
        <v>3</v>
      </c>
      <c r="G3970" t="s">
        <v>11</v>
      </c>
      <c r="H3970">
        <v>10</v>
      </c>
      <c r="I3970" t="s">
        <v>12</v>
      </c>
      <c r="J3970" t="s">
        <v>11</v>
      </c>
      <c r="K3970">
        <v>0</v>
      </c>
      <c r="L3970" t="s">
        <v>8</v>
      </c>
      <c r="M3970">
        <v>20</v>
      </c>
      <c r="N3970">
        <v>3</v>
      </c>
      <c r="O3970" t="str">
        <f>IF(AND(Tabela1[[#This Row],[EA Play Season Pass]]="Yes",Tabela1[[#This Row],[Minecraft Season Pass]]="Yes"),"Yes","No")</f>
        <v>No</v>
      </c>
      <c r="P3970" t="str">
        <f>IF(OR(Tabela1[[#This Row],[EA Play Season Pass]]="Yes",Tabela1[[#This Row],[Minecraft Season Pass]]="Yes"),"Yes","No")</f>
        <v>Yes</v>
      </c>
      <c r="Q3970">
        <v>27</v>
      </c>
      <c r="R3970" s="2"/>
    </row>
    <row r="3971" spans="1:18" x14ac:dyDescent="0.25">
      <c r="A3971">
        <v>3970</v>
      </c>
      <c r="B3971" t="s">
        <v>213</v>
      </c>
      <c r="C3971" t="s">
        <v>13</v>
      </c>
      <c r="D3971" s="50">
        <v>45142</v>
      </c>
      <c r="E3971">
        <f>YEAR(Tabela1[[#This Row],[Start Date]])</f>
        <v>2023</v>
      </c>
      <c r="F3971">
        <f>ROUNDUP(MONTH(Tabela1[[#This Row],[Start Date]])/3,0)</f>
        <v>3</v>
      </c>
      <c r="G3971" t="s">
        <v>11</v>
      </c>
      <c r="H3971">
        <v>10</v>
      </c>
      <c r="I3971" t="s">
        <v>14</v>
      </c>
      <c r="J3971" t="s">
        <v>11</v>
      </c>
      <c r="K3971">
        <v>0</v>
      </c>
      <c r="L3971" t="s">
        <v>11</v>
      </c>
      <c r="M3971">
        <v>0</v>
      </c>
      <c r="N3971">
        <v>2</v>
      </c>
      <c r="O3971" t="str">
        <f>IF(AND(Tabela1[[#This Row],[EA Play Season Pass]]="Yes",Tabela1[[#This Row],[Minecraft Season Pass]]="Yes"),"Yes","No")</f>
        <v>No</v>
      </c>
      <c r="P3971" t="str">
        <f>IF(OR(Tabela1[[#This Row],[EA Play Season Pass]]="Yes",Tabela1[[#This Row],[Minecraft Season Pass]]="Yes"),"Yes","No")</f>
        <v>No</v>
      </c>
      <c r="Q3971">
        <v>8</v>
      </c>
      <c r="R3971" s="2"/>
    </row>
    <row r="3972" spans="1:18" x14ac:dyDescent="0.25">
      <c r="A3972">
        <v>3971</v>
      </c>
      <c r="B3972" t="s">
        <v>1668</v>
      </c>
      <c r="C3972" t="s">
        <v>7</v>
      </c>
      <c r="D3972" s="50">
        <v>45142</v>
      </c>
      <c r="E3972">
        <f>YEAR(Tabela1[[#This Row],[Start Date]])</f>
        <v>2023</v>
      </c>
      <c r="F3972">
        <f>ROUNDUP(MONTH(Tabela1[[#This Row],[Start Date]])/3,0)</f>
        <v>3</v>
      </c>
      <c r="G3972" t="s">
        <v>11</v>
      </c>
      <c r="H3972">
        <v>15</v>
      </c>
      <c r="I3972" t="s">
        <v>12</v>
      </c>
      <c r="J3972" t="s">
        <v>8</v>
      </c>
      <c r="K3972">
        <v>30</v>
      </c>
      <c r="L3972" t="s">
        <v>11</v>
      </c>
      <c r="M3972">
        <v>0</v>
      </c>
      <c r="N3972">
        <v>1</v>
      </c>
      <c r="O3972" t="str">
        <f>IF(AND(Tabela1[[#This Row],[EA Play Season Pass]]="Yes",Tabela1[[#This Row],[Minecraft Season Pass]]="Yes"),"Yes","No")</f>
        <v>No</v>
      </c>
      <c r="P3972" t="str">
        <f>IF(OR(Tabela1[[#This Row],[EA Play Season Pass]]="Yes",Tabela1[[#This Row],[Minecraft Season Pass]]="Yes"),"Yes","No")</f>
        <v>Yes</v>
      </c>
      <c r="Q3972">
        <v>44</v>
      </c>
      <c r="R3972" s="2"/>
    </row>
    <row r="3973" spans="1:18" x14ac:dyDescent="0.25">
      <c r="A3973">
        <v>3972</v>
      </c>
      <c r="B3973" t="s">
        <v>5792</v>
      </c>
      <c r="C3973" t="s">
        <v>10</v>
      </c>
      <c r="D3973" s="50">
        <v>45142</v>
      </c>
      <c r="E3973">
        <f>YEAR(Tabela1[[#This Row],[Start Date]])</f>
        <v>2023</v>
      </c>
      <c r="F3973">
        <f>ROUNDUP(MONTH(Tabela1[[#This Row],[Start Date]])/3,0)</f>
        <v>3</v>
      </c>
      <c r="G3973" t="s">
        <v>8</v>
      </c>
      <c r="H3973">
        <v>5</v>
      </c>
      <c r="I3973" t="s">
        <v>9</v>
      </c>
      <c r="J3973" t="s">
        <v>11</v>
      </c>
      <c r="K3973">
        <v>0</v>
      </c>
      <c r="L3973" t="s">
        <v>11</v>
      </c>
      <c r="M3973">
        <v>0</v>
      </c>
      <c r="N3973">
        <v>2</v>
      </c>
      <c r="O3973" t="str">
        <f>IF(AND(Tabela1[[#This Row],[EA Play Season Pass]]="Yes",Tabela1[[#This Row],[Minecraft Season Pass]]="Yes"),"Yes","No")</f>
        <v>No</v>
      </c>
      <c r="P3973" t="str">
        <f>IF(OR(Tabela1[[#This Row],[EA Play Season Pass]]="Yes",Tabela1[[#This Row],[Minecraft Season Pass]]="Yes"),"Yes","No")</f>
        <v>No</v>
      </c>
      <c r="Q3973">
        <v>3</v>
      </c>
      <c r="R3973" s="2"/>
    </row>
    <row r="3974" spans="1:18" x14ac:dyDescent="0.25">
      <c r="A3974">
        <v>3973</v>
      </c>
      <c r="B3974" t="s">
        <v>1926</v>
      </c>
      <c r="C3974" t="s">
        <v>13</v>
      </c>
      <c r="D3974" s="50">
        <v>45142</v>
      </c>
      <c r="E3974">
        <f>YEAR(Tabela1[[#This Row],[Start Date]])</f>
        <v>2023</v>
      </c>
      <c r="F3974">
        <f>ROUNDUP(MONTH(Tabela1[[#This Row],[Start Date]])/3,0)</f>
        <v>3</v>
      </c>
      <c r="G3974" t="s">
        <v>11</v>
      </c>
      <c r="H3974">
        <v>10</v>
      </c>
      <c r="I3974" t="s">
        <v>14</v>
      </c>
      <c r="J3974" t="s">
        <v>8</v>
      </c>
      <c r="K3974">
        <v>30</v>
      </c>
      <c r="L3974" t="s">
        <v>11</v>
      </c>
      <c r="M3974">
        <v>0</v>
      </c>
      <c r="N3974">
        <v>3</v>
      </c>
      <c r="O3974" t="str">
        <f>IF(AND(Tabela1[[#This Row],[EA Play Season Pass]]="Yes",Tabela1[[#This Row],[Minecraft Season Pass]]="Yes"),"Yes","No")</f>
        <v>No</v>
      </c>
      <c r="P3974" t="str">
        <f>IF(OR(Tabela1[[#This Row],[EA Play Season Pass]]="Yes",Tabela1[[#This Row],[Minecraft Season Pass]]="Yes"),"Yes","No")</f>
        <v>Yes</v>
      </c>
      <c r="Q3974">
        <v>37</v>
      </c>
      <c r="R3974" s="2"/>
    </row>
    <row r="3975" spans="1:18" x14ac:dyDescent="0.25">
      <c r="A3975">
        <v>3974</v>
      </c>
      <c r="B3975" t="s">
        <v>5793</v>
      </c>
      <c r="C3975" t="s">
        <v>13</v>
      </c>
      <c r="D3975" s="50">
        <v>45142</v>
      </c>
      <c r="E3975">
        <f>YEAR(Tabela1[[#This Row],[Start Date]])</f>
        <v>2023</v>
      </c>
      <c r="F3975">
        <f>ROUNDUP(MONTH(Tabela1[[#This Row],[Start Date]])/3,0)</f>
        <v>3</v>
      </c>
      <c r="G3975" t="s">
        <v>11</v>
      </c>
      <c r="H3975">
        <v>10</v>
      </c>
      <c r="I3975" t="s">
        <v>9</v>
      </c>
      <c r="J3975" t="s">
        <v>11</v>
      </c>
      <c r="K3975">
        <v>0</v>
      </c>
      <c r="L3975" t="s">
        <v>11</v>
      </c>
      <c r="M3975">
        <v>0</v>
      </c>
      <c r="N3975">
        <v>1</v>
      </c>
      <c r="O3975" t="str">
        <f>IF(AND(Tabela1[[#This Row],[EA Play Season Pass]]="Yes",Tabela1[[#This Row],[Minecraft Season Pass]]="Yes"),"Yes","No")</f>
        <v>No</v>
      </c>
      <c r="P3975" t="str">
        <f>IF(OR(Tabela1[[#This Row],[EA Play Season Pass]]="Yes",Tabela1[[#This Row],[Minecraft Season Pass]]="Yes"),"Yes","No")</f>
        <v>No</v>
      </c>
      <c r="Q3975">
        <v>9</v>
      </c>
      <c r="R3975" s="2"/>
    </row>
    <row r="3976" spans="1:18" x14ac:dyDescent="0.25">
      <c r="A3976">
        <v>3975</v>
      </c>
      <c r="B3976" t="s">
        <v>5794</v>
      </c>
      <c r="C3976" t="s">
        <v>10</v>
      </c>
      <c r="D3976" s="50">
        <v>45142</v>
      </c>
      <c r="E3976">
        <f>YEAR(Tabela1[[#This Row],[Start Date]])</f>
        <v>2023</v>
      </c>
      <c r="F3976">
        <f>ROUNDUP(MONTH(Tabela1[[#This Row],[Start Date]])/3,0)</f>
        <v>3</v>
      </c>
      <c r="G3976" t="s">
        <v>11</v>
      </c>
      <c r="H3976">
        <v>5</v>
      </c>
      <c r="I3976" t="s">
        <v>9</v>
      </c>
      <c r="J3976" t="s">
        <v>11</v>
      </c>
      <c r="K3976">
        <v>0</v>
      </c>
      <c r="L3976" t="s">
        <v>8</v>
      </c>
      <c r="M3976">
        <v>20</v>
      </c>
      <c r="N3976">
        <v>2</v>
      </c>
      <c r="O3976" t="str">
        <f>IF(AND(Tabela1[[#This Row],[EA Play Season Pass]]="Yes",Tabela1[[#This Row],[Minecraft Season Pass]]="Yes"),"Yes","No")</f>
        <v>No</v>
      </c>
      <c r="P3976" t="str">
        <f>IF(OR(Tabela1[[#This Row],[EA Play Season Pass]]="Yes",Tabela1[[#This Row],[Minecraft Season Pass]]="Yes"),"Yes","No")</f>
        <v>Yes</v>
      </c>
      <c r="Q3976">
        <v>23</v>
      </c>
      <c r="R3976" s="2"/>
    </row>
    <row r="3977" spans="1:18" x14ac:dyDescent="0.25">
      <c r="A3977">
        <v>3976</v>
      </c>
      <c r="B3977" t="s">
        <v>5795</v>
      </c>
      <c r="C3977" t="s">
        <v>13</v>
      </c>
      <c r="D3977" s="50">
        <v>45142</v>
      </c>
      <c r="E3977">
        <f>YEAR(Tabela1[[#This Row],[Start Date]])</f>
        <v>2023</v>
      </c>
      <c r="F3977">
        <f>ROUNDUP(MONTH(Tabela1[[#This Row],[Start Date]])/3,0)</f>
        <v>3</v>
      </c>
      <c r="G3977" t="s">
        <v>8</v>
      </c>
      <c r="H3977">
        <v>10</v>
      </c>
      <c r="I3977" t="s">
        <v>9</v>
      </c>
      <c r="J3977" t="s">
        <v>11</v>
      </c>
      <c r="K3977">
        <v>0</v>
      </c>
      <c r="L3977" t="s">
        <v>8</v>
      </c>
      <c r="M3977">
        <v>20</v>
      </c>
      <c r="N3977">
        <v>1</v>
      </c>
      <c r="O3977" t="str">
        <f>IF(AND(Tabela1[[#This Row],[EA Play Season Pass]]="Yes",Tabela1[[#This Row],[Minecraft Season Pass]]="Yes"),"Yes","No")</f>
        <v>No</v>
      </c>
      <c r="P3977" t="str">
        <f>IF(OR(Tabela1[[#This Row],[EA Play Season Pass]]="Yes",Tabela1[[#This Row],[Minecraft Season Pass]]="Yes"),"Yes","No")</f>
        <v>Yes</v>
      </c>
      <c r="Q3977">
        <v>29</v>
      </c>
      <c r="R3977" s="2"/>
    </row>
    <row r="3978" spans="1:18" x14ac:dyDescent="0.25">
      <c r="A3978">
        <v>3977</v>
      </c>
      <c r="B3978" t="s">
        <v>2471</v>
      </c>
      <c r="C3978" t="s">
        <v>7</v>
      </c>
      <c r="D3978" s="50">
        <v>45143</v>
      </c>
      <c r="E3978">
        <f>YEAR(Tabela1[[#This Row],[Start Date]])</f>
        <v>2023</v>
      </c>
      <c r="F3978">
        <f>ROUNDUP(MONTH(Tabela1[[#This Row],[Start Date]])/3,0)</f>
        <v>3</v>
      </c>
      <c r="G3978" t="s">
        <v>8</v>
      </c>
      <c r="H3978">
        <v>15</v>
      </c>
      <c r="I3978" t="s">
        <v>12</v>
      </c>
      <c r="J3978" t="s">
        <v>11</v>
      </c>
      <c r="K3978">
        <v>0</v>
      </c>
      <c r="L3978" t="s">
        <v>8</v>
      </c>
      <c r="M3978">
        <v>20</v>
      </c>
      <c r="N3978">
        <v>2</v>
      </c>
      <c r="O3978" t="str">
        <f>IF(AND(Tabela1[[#This Row],[EA Play Season Pass]]="Yes",Tabela1[[#This Row],[Minecraft Season Pass]]="Yes"),"Yes","No")</f>
        <v>No</v>
      </c>
      <c r="P3978" t="str">
        <f>IF(OR(Tabela1[[#This Row],[EA Play Season Pass]]="Yes",Tabela1[[#This Row],[Minecraft Season Pass]]="Yes"),"Yes","No")</f>
        <v>Yes</v>
      </c>
      <c r="Q3978">
        <v>33</v>
      </c>
      <c r="R3978" s="2"/>
    </row>
    <row r="3979" spans="1:18" x14ac:dyDescent="0.25">
      <c r="A3979">
        <v>3978</v>
      </c>
      <c r="B3979" t="s">
        <v>4720</v>
      </c>
      <c r="C3979" t="s">
        <v>7</v>
      </c>
      <c r="D3979" s="50">
        <v>45143</v>
      </c>
      <c r="E3979">
        <f>YEAR(Tabela1[[#This Row],[Start Date]])</f>
        <v>2023</v>
      </c>
      <c r="F3979">
        <f>ROUNDUP(MONTH(Tabela1[[#This Row],[Start Date]])/3,0)</f>
        <v>3</v>
      </c>
      <c r="G3979" t="s">
        <v>11</v>
      </c>
      <c r="H3979">
        <v>15</v>
      </c>
      <c r="I3979" t="s">
        <v>14</v>
      </c>
      <c r="J3979" t="s">
        <v>8</v>
      </c>
      <c r="K3979">
        <v>30</v>
      </c>
      <c r="L3979" t="s">
        <v>8</v>
      </c>
      <c r="M3979">
        <v>20</v>
      </c>
      <c r="N3979">
        <v>1</v>
      </c>
      <c r="O3979" t="str">
        <f>IF(AND(Tabela1[[#This Row],[EA Play Season Pass]]="Yes",Tabela1[[#This Row],[Minecraft Season Pass]]="Yes"),"Yes","No")</f>
        <v>Yes</v>
      </c>
      <c r="P3979" t="str">
        <f>IF(OR(Tabela1[[#This Row],[EA Play Season Pass]]="Yes",Tabela1[[#This Row],[Minecraft Season Pass]]="Yes"),"Yes","No")</f>
        <v>Yes</v>
      </c>
      <c r="Q3979">
        <v>64</v>
      </c>
      <c r="R3979" s="2"/>
    </row>
    <row r="3980" spans="1:18" x14ac:dyDescent="0.25">
      <c r="A3980">
        <v>3979</v>
      </c>
      <c r="B3980" t="s">
        <v>5796</v>
      </c>
      <c r="C3980" t="s">
        <v>7</v>
      </c>
      <c r="D3980" s="50">
        <v>45143</v>
      </c>
      <c r="E3980">
        <f>YEAR(Tabela1[[#This Row],[Start Date]])</f>
        <v>2023</v>
      </c>
      <c r="F3980">
        <f>ROUNDUP(MONTH(Tabela1[[#This Row],[Start Date]])/3,0)</f>
        <v>3</v>
      </c>
      <c r="G3980" t="s">
        <v>11</v>
      </c>
      <c r="H3980">
        <v>15</v>
      </c>
      <c r="I3980" t="s">
        <v>12</v>
      </c>
      <c r="J3980" t="s">
        <v>8</v>
      </c>
      <c r="K3980">
        <v>30</v>
      </c>
      <c r="L3980" t="s">
        <v>8</v>
      </c>
      <c r="M3980">
        <v>20</v>
      </c>
      <c r="N3980">
        <v>1</v>
      </c>
      <c r="O3980" t="str">
        <f>IF(AND(Tabela1[[#This Row],[EA Play Season Pass]]="Yes",Tabela1[[#This Row],[Minecraft Season Pass]]="Yes"),"Yes","No")</f>
        <v>Yes</v>
      </c>
      <c r="P3980" t="str">
        <f>IF(OR(Tabela1[[#This Row],[EA Play Season Pass]]="Yes",Tabela1[[#This Row],[Minecraft Season Pass]]="Yes"),"Yes","No")</f>
        <v>Yes</v>
      </c>
      <c r="Q3980">
        <v>64</v>
      </c>
      <c r="R3980" s="2"/>
    </row>
    <row r="3981" spans="1:18" x14ac:dyDescent="0.25">
      <c r="A3981">
        <v>3980</v>
      </c>
      <c r="B3981" t="s">
        <v>3504</v>
      </c>
      <c r="C3981" t="s">
        <v>10</v>
      </c>
      <c r="D3981" s="50">
        <v>45143</v>
      </c>
      <c r="E3981">
        <f>YEAR(Tabela1[[#This Row],[Start Date]])</f>
        <v>2023</v>
      </c>
      <c r="F3981">
        <f>ROUNDUP(MONTH(Tabela1[[#This Row],[Start Date]])/3,0)</f>
        <v>3</v>
      </c>
      <c r="G3981" t="s">
        <v>8</v>
      </c>
      <c r="H3981">
        <v>5</v>
      </c>
      <c r="I3981" t="s">
        <v>9</v>
      </c>
      <c r="J3981" t="s">
        <v>11</v>
      </c>
      <c r="K3981">
        <v>0</v>
      </c>
      <c r="L3981" t="s">
        <v>8</v>
      </c>
      <c r="M3981">
        <v>20</v>
      </c>
      <c r="N3981">
        <v>1</v>
      </c>
      <c r="O3981" t="str">
        <f>IF(AND(Tabela1[[#This Row],[EA Play Season Pass]]="Yes",Tabela1[[#This Row],[Minecraft Season Pass]]="Yes"),"Yes","No")</f>
        <v>No</v>
      </c>
      <c r="P3981" t="str">
        <f>IF(OR(Tabela1[[#This Row],[EA Play Season Pass]]="Yes",Tabela1[[#This Row],[Minecraft Season Pass]]="Yes"),"Yes","No")</f>
        <v>Yes</v>
      </c>
      <c r="Q3981">
        <v>24</v>
      </c>
      <c r="R3981" s="2"/>
    </row>
    <row r="3982" spans="1:18" x14ac:dyDescent="0.25">
      <c r="A3982">
        <v>3981</v>
      </c>
      <c r="B3982" t="s">
        <v>5797</v>
      </c>
      <c r="C3982" t="s">
        <v>13</v>
      </c>
      <c r="D3982" s="50">
        <v>45143</v>
      </c>
      <c r="E3982">
        <f>YEAR(Tabela1[[#This Row],[Start Date]])</f>
        <v>2023</v>
      </c>
      <c r="F3982">
        <f>ROUNDUP(MONTH(Tabela1[[#This Row],[Start Date]])/3,0)</f>
        <v>3</v>
      </c>
      <c r="G3982" t="s">
        <v>8</v>
      </c>
      <c r="H3982">
        <v>10</v>
      </c>
      <c r="I3982" t="s">
        <v>14</v>
      </c>
      <c r="J3982" t="s">
        <v>11</v>
      </c>
      <c r="K3982">
        <v>0</v>
      </c>
      <c r="L3982" t="s">
        <v>11</v>
      </c>
      <c r="M3982">
        <v>0</v>
      </c>
      <c r="N3982">
        <v>3</v>
      </c>
      <c r="O3982" t="str">
        <f>IF(AND(Tabela1[[#This Row],[EA Play Season Pass]]="Yes",Tabela1[[#This Row],[Minecraft Season Pass]]="Yes"),"Yes","No")</f>
        <v>No</v>
      </c>
      <c r="P3982" t="str">
        <f>IF(OR(Tabela1[[#This Row],[EA Play Season Pass]]="Yes",Tabela1[[#This Row],[Minecraft Season Pass]]="Yes"),"Yes","No")</f>
        <v>No</v>
      </c>
      <c r="Q3982">
        <v>7</v>
      </c>
      <c r="R3982" s="2"/>
    </row>
    <row r="3983" spans="1:18" x14ac:dyDescent="0.25">
      <c r="A3983">
        <v>3982</v>
      </c>
      <c r="B3983" t="s">
        <v>5798</v>
      </c>
      <c r="C3983" t="s">
        <v>13</v>
      </c>
      <c r="D3983" s="50">
        <v>45143</v>
      </c>
      <c r="E3983">
        <f>YEAR(Tabela1[[#This Row],[Start Date]])</f>
        <v>2023</v>
      </c>
      <c r="F3983">
        <f>ROUNDUP(MONTH(Tabela1[[#This Row],[Start Date]])/3,0)</f>
        <v>3</v>
      </c>
      <c r="G3983" t="s">
        <v>11</v>
      </c>
      <c r="H3983">
        <v>10</v>
      </c>
      <c r="I3983" t="s">
        <v>9</v>
      </c>
      <c r="J3983" t="s">
        <v>8</v>
      </c>
      <c r="K3983">
        <v>30</v>
      </c>
      <c r="L3983" t="s">
        <v>11</v>
      </c>
      <c r="M3983">
        <v>0</v>
      </c>
      <c r="N3983">
        <v>2</v>
      </c>
      <c r="O3983" t="str">
        <f>IF(AND(Tabela1[[#This Row],[EA Play Season Pass]]="Yes",Tabela1[[#This Row],[Minecraft Season Pass]]="Yes"),"Yes","No")</f>
        <v>No</v>
      </c>
      <c r="P3983" t="str">
        <f>IF(OR(Tabela1[[#This Row],[EA Play Season Pass]]="Yes",Tabela1[[#This Row],[Minecraft Season Pass]]="Yes"),"Yes","No")</f>
        <v>Yes</v>
      </c>
      <c r="Q3983">
        <v>38</v>
      </c>
      <c r="R3983" s="2"/>
    </row>
    <row r="3984" spans="1:18" x14ac:dyDescent="0.25">
      <c r="A3984">
        <v>3983</v>
      </c>
      <c r="B3984" t="s">
        <v>5799</v>
      </c>
      <c r="C3984" t="s">
        <v>13</v>
      </c>
      <c r="D3984" s="50">
        <v>45143</v>
      </c>
      <c r="E3984">
        <f>YEAR(Tabela1[[#This Row],[Start Date]])</f>
        <v>2023</v>
      </c>
      <c r="F3984">
        <f>ROUNDUP(MONTH(Tabela1[[#This Row],[Start Date]])/3,0)</f>
        <v>3</v>
      </c>
      <c r="G3984" t="s">
        <v>11</v>
      </c>
      <c r="H3984">
        <v>10</v>
      </c>
      <c r="I3984" t="s">
        <v>12</v>
      </c>
      <c r="J3984" t="s">
        <v>8</v>
      </c>
      <c r="K3984">
        <v>30</v>
      </c>
      <c r="L3984" t="s">
        <v>11</v>
      </c>
      <c r="M3984">
        <v>0</v>
      </c>
      <c r="N3984">
        <v>3</v>
      </c>
      <c r="O3984" t="str">
        <f>IF(AND(Tabela1[[#This Row],[EA Play Season Pass]]="Yes",Tabela1[[#This Row],[Minecraft Season Pass]]="Yes"),"Yes","No")</f>
        <v>No</v>
      </c>
      <c r="P3984" t="str">
        <f>IF(OR(Tabela1[[#This Row],[EA Play Season Pass]]="Yes",Tabela1[[#This Row],[Minecraft Season Pass]]="Yes"),"Yes","No")</f>
        <v>Yes</v>
      </c>
      <c r="Q3984">
        <v>37</v>
      </c>
      <c r="R3984" s="2"/>
    </row>
    <row r="3985" spans="1:18" x14ac:dyDescent="0.25">
      <c r="A3985">
        <v>3984</v>
      </c>
      <c r="B3985" t="s">
        <v>5800</v>
      </c>
      <c r="C3985" t="s">
        <v>10</v>
      </c>
      <c r="D3985" s="50">
        <v>45143</v>
      </c>
      <c r="E3985">
        <f>YEAR(Tabela1[[#This Row],[Start Date]])</f>
        <v>2023</v>
      </c>
      <c r="F3985">
        <f>ROUNDUP(MONTH(Tabela1[[#This Row],[Start Date]])/3,0)</f>
        <v>3</v>
      </c>
      <c r="G3985" t="s">
        <v>11</v>
      </c>
      <c r="H3985">
        <v>5</v>
      </c>
      <c r="I3985" t="s">
        <v>9</v>
      </c>
      <c r="J3985" t="s">
        <v>11</v>
      </c>
      <c r="K3985">
        <v>0</v>
      </c>
      <c r="L3985" t="s">
        <v>8</v>
      </c>
      <c r="M3985">
        <v>20</v>
      </c>
      <c r="N3985">
        <v>3</v>
      </c>
      <c r="O3985" t="str">
        <f>IF(AND(Tabela1[[#This Row],[EA Play Season Pass]]="Yes",Tabela1[[#This Row],[Minecraft Season Pass]]="Yes"),"Yes","No")</f>
        <v>No</v>
      </c>
      <c r="P3985" t="str">
        <f>IF(OR(Tabela1[[#This Row],[EA Play Season Pass]]="Yes",Tabela1[[#This Row],[Minecraft Season Pass]]="Yes"),"Yes","No")</f>
        <v>Yes</v>
      </c>
      <c r="Q3985">
        <v>22</v>
      </c>
      <c r="R3985" s="2"/>
    </row>
    <row r="3986" spans="1:18" x14ac:dyDescent="0.25">
      <c r="A3986">
        <v>3985</v>
      </c>
      <c r="B3986" t="s">
        <v>2506</v>
      </c>
      <c r="C3986" t="s">
        <v>7</v>
      </c>
      <c r="D3986" s="50">
        <v>45144</v>
      </c>
      <c r="E3986">
        <f>YEAR(Tabela1[[#This Row],[Start Date]])</f>
        <v>2023</v>
      </c>
      <c r="F3986">
        <f>ROUNDUP(MONTH(Tabela1[[#This Row],[Start Date]])/3,0)</f>
        <v>3</v>
      </c>
      <c r="G3986" t="s">
        <v>8</v>
      </c>
      <c r="H3986">
        <v>15</v>
      </c>
      <c r="I3986" t="s">
        <v>12</v>
      </c>
      <c r="J3986" t="s">
        <v>11</v>
      </c>
      <c r="K3986">
        <v>0</v>
      </c>
      <c r="L3986" t="s">
        <v>8</v>
      </c>
      <c r="M3986">
        <v>20</v>
      </c>
      <c r="N3986">
        <v>3</v>
      </c>
      <c r="O3986" t="str">
        <f>IF(AND(Tabela1[[#This Row],[EA Play Season Pass]]="Yes",Tabela1[[#This Row],[Minecraft Season Pass]]="Yes"),"Yes","No")</f>
        <v>No</v>
      </c>
      <c r="P3986" t="str">
        <f>IF(OR(Tabela1[[#This Row],[EA Play Season Pass]]="Yes",Tabela1[[#This Row],[Minecraft Season Pass]]="Yes"),"Yes","No")</f>
        <v>Yes</v>
      </c>
      <c r="Q3986">
        <v>32</v>
      </c>
      <c r="R3986" s="2"/>
    </row>
    <row r="3987" spans="1:18" x14ac:dyDescent="0.25">
      <c r="A3987">
        <v>3986</v>
      </c>
      <c r="B3987" t="s">
        <v>5801</v>
      </c>
      <c r="C3987" t="s">
        <v>10</v>
      </c>
      <c r="D3987" s="50">
        <v>45144</v>
      </c>
      <c r="E3987">
        <f>YEAR(Tabela1[[#This Row],[Start Date]])</f>
        <v>2023</v>
      </c>
      <c r="F3987">
        <f>ROUNDUP(MONTH(Tabela1[[#This Row],[Start Date]])/3,0)</f>
        <v>3</v>
      </c>
      <c r="G3987" t="s">
        <v>8</v>
      </c>
      <c r="H3987">
        <v>5</v>
      </c>
      <c r="I3987" t="s">
        <v>12</v>
      </c>
      <c r="J3987" t="s">
        <v>11</v>
      </c>
      <c r="K3987">
        <v>0</v>
      </c>
      <c r="L3987" t="s">
        <v>8</v>
      </c>
      <c r="M3987">
        <v>20</v>
      </c>
      <c r="N3987">
        <v>3</v>
      </c>
      <c r="O3987" t="str">
        <f>IF(AND(Tabela1[[#This Row],[EA Play Season Pass]]="Yes",Tabela1[[#This Row],[Minecraft Season Pass]]="Yes"),"Yes","No")</f>
        <v>No</v>
      </c>
      <c r="P3987" t="str">
        <f>IF(OR(Tabela1[[#This Row],[EA Play Season Pass]]="Yes",Tabela1[[#This Row],[Minecraft Season Pass]]="Yes"),"Yes","No")</f>
        <v>Yes</v>
      </c>
      <c r="Q3987">
        <v>22</v>
      </c>
      <c r="R3987" s="2"/>
    </row>
    <row r="3988" spans="1:18" x14ac:dyDescent="0.25">
      <c r="A3988">
        <v>3987</v>
      </c>
      <c r="B3988" t="s">
        <v>5802</v>
      </c>
      <c r="C3988" t="s">
        <v>10</v>
      </c>
      <c r="D3988" s="50">
        <v>45144</v>
      </c>
      <c r="E3988">
        <f>YEAR(Tabela1[[#This Row],[Start Date]])</f>
        <v>2023</v>
      </c>
      <c r="F3988">
        <f>ROUNDUP(MONTH(Tabela1[[#This Row],[Start Date]])/3,0)</f>
        <v>3</v>
      </c>
      <c r="G3988" t="s">
        <v>8</v>
      </c>
      <c r="H3988">
        <v>5</v>
      </c>
      <c r="I3988" t="s">
        <v>9</v>
      </c>
      <c r="J3988" t="s">
        <v>11</v>
      </c>
      <c r="K3988">
        <v>0</v>
      </c>
      <c r="L3988" t="s">
        <v>11</v>
      </c>
      <c r="M3988">
        <v>0</v>
      </c>
      <c r="N3988">
        <v>2</v>
      </c>
      <c r="O3988" t="str">
        <f>IF(AND(Tabela1[[#This Row],[EA Play Season Pass]]="Yes",Tabela1[[#This Row],[Minecraft Season Pass]]="Yes"),"Yes","No")</f>
        <v>No</v>
      </c>
      <c r="P3988" t="str">
        <f>IF(OR(Tabela1[[#This Row],[EA Play Season Pass]]="Yes",Tabela1[[#This Row],[Minecraft Season Pass]]="Yes"),"Yes","No")</f>
        <v>No</v>
      </c>
      <c r="Q3988">
        <v>3</v>
      </c>
      <c r="R3988" s="2"/>
    </row>
    <row r="3989" spans="1:18" x14ac:dyDescent="0.25">
      <c r="A3989">
        <v>3988</v>
      </c>
      <c r="B3989" t="s">
        <v>5803</v>
      </c>
      <c r="C3989" t="s">
        <v>7</v>
      </c>
      <c r="D3989" s="50">
        <v>45144</v>
      </c>
      <c r="E3989">
        <f>YEAR(Tabela1[[#This Row],[Start Date]])</f>
        <v>2023</v>
      </c>
      <c r="F3989">
        <f>ROUNDUP(MONTH(Tabela1[[#This Row],[Start Date]])/3,0)</f>
        <v>3</v>
      </c>
      <c r="G3989" t="s">
        <v>11</v>
      </c>
      <c r="H3989">
        <v>15</v>
      </c>
      <c r="I3989" t="s">
        <v>9</v>
      </c>
      <c r="J3989" t="s">
        <v>11</v>
      </c>
      <c r="K3989">
        <v>0</v>
      </c>
      <c r="L3989" t="s">
        <v>8</v>
      </c>
      <c r="M3989">
        <v>20</v>
      </c>
      <c r="N3989">
        <v>1</v>
      </c>
      <c r="O3989" t="str">
        <f>IF(AND(Tabela1[[#This Row],[EA Play Season Pass]]="Yes",Tabela1[[#This Row],[Minecraft Season Pass]]="Yes"),"Yes","No")</f>
        <v>No</v>
      </c>
      <c r="P3989" t="str">
        <f>IF(OR(Tabela1[[#This Row],[EA Play Season Pass]]="Yes",Tabela1[[#This Row],[Minecraft Season Pass]]="Yes"),"Yes","No")</f>
        <v>Yes</v>
      </c>
      <c r="Q3989">
        <v>34</v>
      </c>
      <c r="R3989" s="2"/>
    </row>
    <row r="3990" spans="1:18" x14ac:dyDescent="0.25">
      <c r="A3990">
        <v>3989</v>
      </c>
      <c r="B3990" t="s">
        <v>3972</v>
      </c>
      <c r="C3990" t="s">
        <v>7</v>
      </c>
      <c r="D3990" s="50">
        <v>45144</v>
      </c>
      <c r="E3990">
        <f>YEAR(Tabela1[[#This Row],[Start Date]])</f>
        <v>2023</v>
      </c>
      <c r="F3990">
        <f>ROUNDUP(MONTH(Tabela1[[#This Row],[Start Date]])/3,0)</f>
        <v>3</v>
      </c>
      <c r="G3990" t="s">
        <v>11</v>
      </c>
      <c r="H3990">
        <v>15</v>
      </c>
      <c r="I3990" t="s">
        <v>14</v>
      </c>
      <c r="J3990" t="s">
        <v>11</v>
      </c>
      <c r="K3990">
        <v>0</v>
      </c>
      <c r="L3990" t="s">
        <v>8</v>
      </c>
      <c r="M3990">
        <v>20</v>
      </c>
      <c r="N3990">
        <v>2</v>
      </c>
      <c r="O3990" t="str">
        <f>IF(AND(Tabela1[[#This Row],[EA Play Season Pass]]="Yes",Tabela1[[#This Row],[Minecraft Season Pass]]="Yes"),"Yes","No")</f>
        <v>No</v>
      </c>
      <c r="P3990" t="str">
        <f>IF(OR(Tabela1[[#This Row],[EA Play Season Pass]]="Yes",Tabela1[[#This Row],[Minecraft Season Pass]]="Yes"),"Yes","No")</f>
        <v>Yes</v>
      </c>
      <c r="Q3990">
        <v>33</v>
      </c>
      <c r="R3990" s="2"/>
    </row>
    <row r="3991" spans="1:18" x14ac:dyDescent="0.25">
      <c r="A3991">
        <v>3990</v>
      </c>
      <c r="B3991" t="s">
        <v>3769</v>
      </c>
      <c r="C3991" t="s">
        <v>7</v>
      </c>
      <c r="D3991" s="50">
        <v>45144</v>
      </c>
      <c r="E3991">
        <f>YEAR(Tabela1[[#This Row],[Start Date]])</f>
        <v>2023</v>
      </c>
      <c r="F3991">
        <f>ROUNDUP(MONTH(Tabela1[[#This Row],[Start Date]])/3,0)</f>
        <v>3</v>
      </c>
      <c r="G3991" t="s">
        <v>11</v>
      </c>
      <c r="H3991">
        <v>15</v>
      </c>
      <c r="I3991" t="s">
        <v>9</v>
      </c>
      <c r="J3991" t="s">
        <v>8</v>
      </c>
      <c r="K3991">
        <v>30</v>
      </c>
      <c r="L3991" t="s">
        <v>8</v>
      </c>
      <c r="M3991">
        <v>20</v>
      </c>
      <c r="N3991">
        <v>3</v>
      </c>
      <c r="O3991" t="str">
        <f>IF(AND(Tabela1[[#This Row],[EA Play Season Pass]]="Yes",Tabela1[[#This Row],[Minecraft Season Pass]]="Yes"),"Yes","No")</f>
        <v>Yes</v>
      </c>
      <c r="P3991" t="str">
        <f>IF(OR(Tabela1[[#This Row],[EA Play Season Pass]]="Yes",Tabela1[[#This Row],[Minecraft Season Pass]]="Yes"),"Yes","No")</f>
        <v>Yes</v>
      </c>
      <c r="Q3991">
        <v>62</v>
      </c>
      <c r="R3991" s="2"/>
    </row>
    <row r="3992" spans="1:18" x14ac:dyDescent="0.25">
      <c r="A3992">
        <v>3991</v>
      </c>
      <c r="B3992" t="s">
        <v>5804</v>
      </c>
      <c r="C3992" t="s">
        <v>13</v>
      </c>
      <c r="D3992" s="50">
        <v>45144</v>
      </c>
      <c r="E3992">
        <f>YEAR(Tabela1[[#This Row],[Start Date]])</f>
        <v>2023</v>
      </c>
      <c r="F3992">
        <f>ROUNDUP(MONTH(Tabela1[[#This Row],[Start Date]])/3,0)</f>
        <v>3</v>
      </c>
      <c r="G3992" t="s">
        <v>11</v>
      </c>
      <c r="H3992">
        <v>10</v>
      </c>
      <c r="I3992" t="s">
        <v>9</v>
      </c>
      <c r="J3992" t="s">
        <v>11</v>
      </c>
      <c r="K3992">
        <v>0</v>
      </c>
      <c r="L3992" t="s">
        <v>8</v>
      </c>
      <c r="M3992">
        <v>20</v>
      </c>
      <c r="N3992">
        <v>3</v>
      </c>
      <c r="O3992" t="str">
        <f>IF(AND(Tabela1[[#This Row],[EA Play Season Pass]]="Yes",Tabela1[[#This Row],[Minecraft Season Pass]]="Yes"),"Yes","No")</f>
        <v>No</v>
      </c>
      <c r="P3992" t="str">
        <f>IF(OR(Tabela1[[#This Row],[EA Play Season Pass]]="Yes",Tabela1[[#This Row],[Minecraft Season Pass]]="Yes"),"Yes","No")</f>
        <v>Yes</v>
      </c>
      <c r="Q3992">
        <v>27</v>
      </c>
      <c r="R3992" s="2"/>
    </row>
    <row r="3993" spans="1:18" x14ac:dyDescent="0.25">
      <c r="A3993">
        <v>3992</v>
      </c>
      <c r="B3993" t="s">
        <v>5805</v>
      </c>
      <c r="C3993" t="s">
        <v>13</v>
      </c>
      <c r="D3993" s="50">
        <v>45144</v>
      </c>
      <c r="E3993">
        <f>YEAR(Tabela1[[#This Row],[Start Date]])</f>
        <v>2023</v>
      </c>
      <c r="F3993">
        <f>ROUNDUP(MONTH(Tabela1[[#This Row],[Start Date]])/3,0)</f>
        <v>3</v>
      </c>
      <c r="G3993" t="s">
        <v>11</v>
      </c>
      <c r="H3993">
        <v>10</v>
      </c>
      <c r="I3993" t="s">
        <v>12</v>
      </c>
      <c r="J3993" t="s">
        <v>8</v>
      </c>
      <c r="K3993">
        <v>30</v>
      </c>
      <c r="L3993" t="s">
        <v>8</v>
      </c>
      <c r="M3993">
        <v>20</v>
      </c>
      <c r="N3993">
        <v>2</v>
      </c>
      <c r="O3993" t="str">
        <f>IF(AND(Tabela1[[#This Row],[EA Play Season Pass]]="Yes",Tabela1[[#This Row],[Minecraft Season Pass]]="Yes"),"Yes","No")</f>
        <v>Yes</v>
      </c>
      <c r="P3993" t="str">
        <f>IF(OR(Tabela1[[#This Row],[EA Play Season Pass]]="Yes",Tabela1[[#This Row],[Minecraft Season Pass]]="Yes"),"Yes","No")</f>
        <v>Yes</v>
      </c>
      <c r="Q3993">
        <v>58</v>
      </c>
      <c r="R3993" s="2"/>
    </row>
    <row r="3994" spans="1:18" x14ac:dyDescent="0.25">
      <c r="A3994">
        <v>3993</v>
      </c>
      <c r="B3994" t="s">
        <v>5470</v>
      </c>
      <c r="C3994" t="s">
        <v>7</v>
      </c>
      <c r="D3994" s="50">
        <v>45145</v>
      </c>
      <c r="E3994">
        <f>YEAR(Tabela1[[#This Row],[Start Date]])</f>
        <v>2023</v>
      </c>
      <c r="F3994">
        <f>ROUNDUP(MONTH(Tabela1[[#This Row],[Start Date]])/3,0)</f>
        <v>3</v>
      </c>
      <c r="G3994" t="s">
        <v>11</v>
      </c>
      <c r="H3994">
        <v>15</v>
      </c>
      <c r="I3994" t="s">
        <v>9</v>
      </c>
      <c r="J3994" t="s">
        <v>8</v>
      </c>
      <c r="K3994">
        <v>30</v>
      </c>
      <c r="L3994" t="s">
        <v>8</v>
      </c>
      <c r="M3994">
        <v>20</v>
      </c>
      <c r="N3994">
        <v>3</v>
      </c>
      <c r="O3994" t="str">
        <f>IF(AND(Tabela1[[#This Row],[EA Play Season Pass]]="Yes",Tabela1[[#This Row],[Minecraft Season Pass]]="Yes"),"Yes","No")</f>
        <v>Yes</v>
      </c>
      <c r="P3994" t="str">
        <f>IF(OR(Tabela1[[#This Row],[EA Play Season Pass]]="Yes",Tabela1[[#This Row],[Minecraft Season Pass]]="Yes"),"Yes","No")</f>
        <v>Yes</v>
      </c>
      <c r="Q3994">
        <v>62</v>
      </c>
      <c r="R3994" s="2"/>
    </row>
    <row r="3995" spans="1:18" x14ac:dyDescent="0.25">
      <c r="A3995">
        <v>3994</v>
      </c>
      <c r="B3995" t="s">
        <v>1086</v>
      </c>
      <c r="C3995" t="s">
        <v>10</v>
      </c>
      <c r="D3995" s="50">
        <v>45145</v>
      </c>
      <c r="E3995">
        <f>YEAR(Tabela1[[#This Row],[Start Date]])</f>
        <v>2023</v>
      </c>
      <c r="F3995">
        <f>ROUNDUP(MONTH(Tabela1[[#This Row],[Start Date]])/3,0)</f>
        <v>3</v>
      </c>
      <c r="G3995" t="s">
        <v>11</v>
      </c>
      <c r="H3995">
        <v>5</v>
      </c>
      <c r="I3995" t="s">
        <v>12</v>
      </c>
      <c r="J3995" t="s">
        <v>11</v>
      </c>
      <c r="K3995">
        <v>0</v>
      </c>
      <c r="L3995" t="s">
        <v>8</v>
      </c>
      <c r="M3995">
        <v>20</v>
      </c>
      <c r="N3995">
        <v>3</v>
      </c>
      <c r="O3995" t="str">
        <f>IF(AND(Tabela1[[#This Row],[EA Play Season Pass]]="Yes",Tabela1[[#This Row],[Minecraft Season Pass]]="Yes"),"Yes","No")</f>
        <v>No</v>
      </c>
      <c r="P3995" t="str">
        <f>IF(OR(Tabela1[[#This Row],[EA Play Season Pass]]="Yes",Tabela1[[#This Row],[Minecraft Season Pass]]="Yes"),"Yes","No")</f>
        <v>Yes</v>
      </c>
      <c r="Q3995">
        <v>22</v>
      </c>
      <c r="R3995" s="2"/>
    </row>
    <row r="3996" spans="1:18" x14ac:dyDescent="0.25">
      <c r="A3996">
        <v>3995</v>
      </c>
      <c r="B3996" t="s">
        <v>5806</v>
      </c>
      <c r="C3996" t="s">
        <v>7</v>
      </c>
      <c r="D3996" s="50">
        <v>45145</v>
      </c>
      <c r="E3996">
        <f>YEAR(Tabela1[[#This Row],[Start Date]])</f>
        <v>2023</v>
      </c>
      <c r="F3996">
        <f>ROUNDUP(MONTH(Tabela1[[#This Row],[Start Date]])/3,0)</f>
        <v>3</v>
      </c>
      <c r="G3996" t="s">
        <v>8</v>
      </c>
      <c r="H3996">
        <v>15</v>
      </c>
      <c r="I3996" t="s">
        <v>12</v>
      </c>
      <c r="J3996" t="s">
        <v>8</v>
      </c>
      <c r="K3996">
        <v>30</v>
      </c>
      <c r="L3996" t="s">
        <v>11</v>
      </c>
      <c r="M3996">
        <v>0</v>
      </c>
      <c r="N3996">
        <v>1</v>
      </c>
      <c r="O3996" t="str">
        <f>IF(AND(Tabela1[[#This Row],[EA Play Season Pass]]="Yes",Tabela1[[#This Row],[Minecraft Season Pass]]="Yes"),"Yes","No")</f>
        <v>No</v>
      </c>
      <c r="P3996" t="str">
        <f>IF(OR(Tabela1[[#This Row],[EA Play Season Pass]]="Yes",Tabela1[[#This Row],[Minecraft Season Pass]]="Yes"),"Yes","No")</f>
        <v>Yes</v>
      </c>
      <c r="Q3996">
        <v>44</v>
      </c>
      <c r="R3996" s="2"/>
    </row>
    <row r="3997" spans="1:18" x14ac:dyDescent="0.25">
      <c r="A3997">
        <v>3996</v>
      </c>
      <c r="B3997" t="s">
        <v>5807</v>
      </c>
      <c r="C3997" t="s">
        <v>13</v>
      </c>
      <c r="D3997" s="50">
        <v>45145</v>
      </c>
      <c r="E3997">
        <f>YEAR(Tabela1[[#This Row],[Start Date]])</f>
        <v>2023</v>
      </c>
      <c r="F3997">
        <f>ROUNDUP(MONTH(Tabela1[[#This Row],[Start Date]])/3,0)</f>
        <v>3</v>
      </c>
      <c r="G3997" t="s">
        <v>8</v>
      </c>
      <c r="H3997">
        <v>10</v>
      </c>
      <c r="I3997" t="s">
        <v>14</v>
      </c>
      <c r="J3997" t="s">
        <v>8</v>
      </c>
      <c r="K3997">
        <v>30</v>
      </c>
      <c r="L3997" t="s">
        <v>8</v>
      </c>
      <c r="M3997">
        <v>20</v>
      </c>
      <c r="N3997">
        <v>1</v>
      </c>
      <c r="O3997" t="str">
        <f>IF(AND(Tabela1[[#This Row],[EA Play Season Pass]]="Yes",Tabela1[[#This Row],[Minecraft Season Pass]]="Yes"),"Yes","No")</f>
        <v>Yes</v>
      </c>
      <c r="P3997" t="str">
        <f>IF(OR(Tabela1[[#This Row],[EA Play Season Pass]]="Yes",Tabela1[[#This Row],[Minecraft Season Pass]]="Yes"),"Yes","No")</f>
        <v>Yes</v>
      </c>
      <c r="Q3997">
        <v>59</v>
      </c>
      <c r="R3997" s="2"/>
    </row>
    <row r="3998" spans="1:18" x14ac:dyDescent="0.25">
      <c r="A3998">
        <v>3997</v>
      </c>
      <c r="B3998" t="s">
        <v>5301</v>
      </c>
      <c r="C3998" t="s">
        <v>10</v>
      </c>
      <c r="D3998" s="50">
        <v>45145</v>
      </c>
      <c r="E3998">
        <f>YEAR(Tabela1[[#This Row],[Start Date]])</f>
        <v>2023</v>
      </c>
      <c r="F3998">
        <f>ROUNDUP(MONTH(Tabela1[[#This Row],[Start Date]])/3,0)</f>
        <v>3</v>
      </c>
      <c r="G3998" t="s">
        <v>11</v>
      </c>
      <c r="H3998">
        <v>5</v>
      </c>
      <c r="I3998" t="s">
        <v>9</v>
      </c>
      <c r="J3998" t="s">
        <v>11</v>
      </c>
      <c r="K3998">
        <v>0</v>
      </c>
      <c r="L3998" t="s">
        <v>8</v>
      </c>
      <c r="M3998">
        <v>20</v>
      </c>
      <c r="N3998">
        <v>1</v>
      </c>
      <c r="O3998" t="str">
        <f>IF(AND(Tabela1[[#This Row],[EA Play Season Pass]]="Yes",Tabela1[[#This Row],[Minecraft Season Pass]]="Yes"),"Yes","No")</f>
        <v>No</v>
      </c>
      <c r="P3998" t="str">
        <f>IF(OR(Tabela1[[#This Row],[EA Play Season Pass]]="Yes",Tabela1[[#This Row],[Minecraft Season Pass]]="Yes"),"Yes","No")</f>
        <v>Yes</v>
      </c>
      <c r="Q3998">
        <v>24</v>
      </c>
      <c r="R3998" s="2"/>
    </row>
    <row r="3999" spans="1:18" x14ac:dyDescent="0.25">
      <c r="A3999">
        <v>3998</v>
      </c>
      <c r="B3999" t="s">
        <v>3423</v>
      </c>
      <c r="C3999" t="s">
        <v>10</v>
      </c>
      <c r="D3999" s="50">
        <v>45145</v>
      </c>
      <c r="E3999">
        <f>YEAR(Tabela1[[#This Row],[Start Date]])</f>
        <v>2023</v>
      </c>
      <c r="F3999">
        <f>ROUNDUP(MONTH(Tabela1[[#This Row],[Start Date]])/3,0)</f>
        <v>3</v>
      </c>
      <c r="G3999" t="s">
        <v>8</v>
      </c>
      <c r="H3999">
        <v>5</v>
      </c>
      <c r="I3999" t="s">
        <v>12</v>
      </c>
      <c r="J3999" t="s">
        <v>8</v>
      </c>
      <c r="K3999">
        <v>30</v>
      </c>
      <c r="L3999" t="s">
        <v>8</v>
      </c>
      <c r="M3999">
        <v>20</v>
      </c>
      <c r="N3999">
        <v>3</v>
      </c>
      <c r="O3999" t="str">
        <f>IF(AND(Tabela1[[#This Row],[EA Play Season Pass]]="Yes",Tabela1[[#This Row],[Minecraft Season Pass]]="Yes"),"Yes","No")</f>
        <v>Yes</v>
      </c>
      <c r="P3999" t="str">
        <f>IF(OR(Tabela1[[#This Row],[EA Play Season Pass]]="Yes",Tabela1[[#This Row],[Minecraft Season Pass]]="Yes"),"Yes","No")</f>
        <v>Yes</v>
      </c>
      <c r="Q3999">
        <v>52</v>
      </c>
      <c r="R3999" s="2"/>
    </row>
    <row r="4000" spans="1:18" x14ac:dyDescent="0.25">
      <c r="A4000">
        <v>3999</v>
      </c>
      <c r="B4000" t="s">
        <v>4088</v>
      </c>
      <c r="C4000" t="s">
        <v>10</v>
      </c>
      <c r="D4000" s="50">
        <v>45145</v>
      </c>
      <c r="E4000">
        <f>YEAR(Tabela1[[#This Row],[Start Date]])</f>
        <v>2023</v>
      </c>
      <c r="F4000">
        <f>ROUNDUP(MONTH(Tabela1[[#This Row],[Start Date]])/3,0)</f>
        <v>3</v>
      </c>
      <c r="G4000" t="s">
        <v>8</v>
      </c>
      <c r="H4000">
        <v>5</v>
      </c>
      <c r="I4000" t="s">
        <v>12</v>
      </c>
      <c r="J4000" t="s">
        <v>8</v>
      </c>
      <c r="K4000">
        <v>30</v>
      </c>
      <c r="L4000" t="s">
        <v>11</v>
      </c>
      <c r="M4000">
        <v>0</v>
      </c>
      <c r="N4000">
        <v>2</v>
      </c>
      <c r="O4000" t="str">
        <f>IF(AND(Tabela1[[#This Row],[EA Play Season Pass]]="Yes",Tabela1[[#This Row],[Minecraft Season Pass]]="Yes"),"Yes","No")</f>
        <v>No</v>
      </c>
      <c r="P4000" t="str">
        <f>IF(OR(Tabela1[[#This Row],[EA Play Season Pass]]="Yes",Tabela1[[#This Row],[Minecraft Season Pass]]="Yes"),"Yes","No")</f>
        <v>Yes</v>
      </c>
      <c r="Q4000">
        <v>33</v>
      </c>
      <c r="R4000" s="2"/>
    </row>
    <row r="4001" spans="1:18" x14ac:dyDescent="0.25">
      <c r="A4001">
        <v>4000</v>
      </c>
      <c r="B4001" t="s">
        <v>5808</v>
      </c>
      <c r="C4001" t="s">
        <v>10</v>
      </c>
      <c r="D4001" s="50">
        <v>45145</v>
      </c>
      <c r="E4001">
        <f>YEAR(Tabela1[[#This Row],[Start Date]])</f>
        <v>2023</v>
      </c>
      <c r="F4001">
        <f>ROUNDUP(MONTH(Tabela1[[#This Row],[Start Date]])/3,0)</f>
        <v>3</v>
      </c>
      <c r="G4001" t="s">
        <v>11</v>
      </c>
      <c r="H4001">
        <v>5</v>
      </c>
      <c r="I4001" t="s">
        <v>12</v>
      </c>
      <c r="J4001" t="s">
        <v>11</v>
      </c>
      <c r="K4001">
        <v>0</v>
      </c>
      <c r="L4001" t="s">
        <v>8</v>
      </c>
      <c r="M4001">
        <v>20</v>
      </c>
      <c r="N4001">
        <v>3</v>
      </c>
      <c r="O4001" t="str">
        <f>IF(AND(Tabela1[[#This Row],[EA Play Season Pass]]="Yes",Tabela1[[#This Row],[Minecraft Season Pass]]="Yes"),"Yes","No")</f>
        <v>No</v>
      </c>
      <c r="P4001" t="str">
        <f>IF(OR(Tabela1[[#This Row],[EA Play Season Pass]]="Yes",Tabela1[[#This Row],[Minecraft Season Pass]]="Yes"),"Yes","No")</f>
        <v>Yes</v>
      </c>
      <c r="Q4001">
        <v>22</v>
      </c>
      <c r="R4001" s="2"/>
    </row>
    <row r="4002" spans="1:18" x14ac:dyDescent="0.25">
      <c r="A4002">
        <v>4001</v>
      </c>
      <c r="B4002" t="s">
        <v>4511</v>
      </c>
      <c r="C4002" t="s">
        <v>7</v>
      </c>
      <c r="D4002" s="50">
        <v>45145</v>
      </c>
      <c r="E4002">
        <f>YEAR(Tabela1[[#This Row],[Start Date]])</f>
        <v>2023</v>
      </c>
      <c r="F4002">
        <f>ROUNDUP(MONTH(Tabela1[[#This Row],[Start Date]])/3,0)</f>
        <v>3</v>
      </c>
      <c r="G4002" t="s">
        <v>8</v>
      </c>
      <c r="H4002">
        <v>15</v>
      </c>
      <c r="I4002" t="s">
        <v>12</v>
      </c>
      <c r="J4002" t="s">
        <v>8</v>
      </c>
      <c r="K4002">
        <v>30</v>
      </c>
      <c r="L4002" t="s">
        <v>8</v>
      </c>
      <c r="M4002">
        <v>20</v>
      </c>
      <c r="N4002">
        <v>3</v>
      </c>
      <c r="O4002" t="str">
        <f>IF(AND(Tabela1[[#This Row],[EA Play Season Pass]]="Yes",Tabela1[[#This Row],[Minecraft Season Pass]]="Yes"),"Yes","No")</f>
        <v>Yes</v>
      </c>
      <c r="P4002" t="str">
        <f>IF(OR(Tabela1[[#This Row],[EA Play Season Pass]]="Yes",Tabela1[[#This Row],[Minecraft Season Pass]]="Yes"),"Yes","No")</f>
        <v>Yes</v>
      </c>
      <c r="Q4002">
        <v>62</v>
      </c>
      <c r="R4002" s="2"/>
    </row>
    <row r="4003" spans="1:18" x14ac:dyDescent="0.25">
      <c r="A4003">
        <v>4002</v>
      </c>
      <c r="B4003" t="s">
        <v>1503</v>
      </c>
      <c r="C4003" t="s">
        <v>10</v>
      </c>
      <c r="D4003" s="50">
        <v>45146</v>
      </c>
      <c r="E4003">
        <f>YEAR(Tabela1[[#This Row],[Start Date]])</f>
        <v>2023</v>
      </c>
      <c r="F4003">
        <f>ROUNDUP(MONTH(Tabela1[[#This Row],[Start Date]])/3,0)</f>
        <v>3</v>
      </c>
      <c r="G4003" t="s">
        <v>8</v>
      </c>
      <c r="H4003">
        <v>5</v>
      </c>
      <c r="I4003" t="s">
        <v>14</v>
      </c>
      <c r="J4003" t="s">
        <v>11</v>
      </c>
      <c r="K4003">
        <v>0</v>
      </c>
      <c r="L4003" t="s">
        <v>11</v>
      </c>
      <c r="M4003">
        <v>0</v>
      </c>
      <c r="N4003">
        <v>2</v>
      </c>
      <c r="O4003" t="str">
        <f>IF(AND(Tabela1[[#This Row],[EA Play Season Pass]]="Yes",Tabela1[[#This Row],[Minecraft Season Pass]]="Yes"),"Yes","No")</f>
        <v>No</v>
      </c>
      <c r="P4003" t="str">
        <f>IF(OR(Tabela1[[#This Row],[EA Play Season Pass]]="Yes",Tabela1[[#This Row],[Minecraft Season Pass]]="Yes"),"Yes","No")</f>
        <v>No</v>
      </c>
      <c r="Q4003">
        <v>3</v>
      </c>
      <c r="R4003" s="2"/>
    </row>
    <row r="4004" spans="1:18" x14ac:dyDescent="0.25">
      <c r="A4004">
        <v>4003</v>
      </c>
      <c r="B4004" t="s">
        <v>5809</v>
      </c>
      <c r="C4004" t="s">
        <v>13</v>
      </c>
      <c r="D4004" s="50">
        <v>45146</v>
      </c>
      <c r="E4004">
        <f>YEAR(Tabela1[[#This Row],[Start Date]])</f>
        <v>2023</v>
      </c>
      <c r="F4004">
        <f>ROUNDUP(MONTH(Tabela1[[#This Row],[Start Date]])/3,0)</f>
        <v>3</v>
      </c>
      <c r="G4004" t="s">
        <v>11</v>
      </c>
      <c r="H4004">
        <v>10</v>
      </c>
      <c r="I4004" t="s">
        <v>9</v>
      </c>
      <c r="J4004" t="s">
        <v>11</v>
      </c>
      <c r="K4004">
        <v>0</v>
      </c>
      <c r="L4004" t="s">
        <v>11</v>
      </c>
      <c r="M4004">
        <v>0</v>
      </c>
      <c r="N4004">
        <v>1</v>
      </c>
      <c r="O4004" t="str">
        <f>IF(AND(Tabela1[[#This Row],[EA Play Season Pass]]="Yes",Tabela1[[#This Row],[Minecraft Season Pass]]="Yes"),"Yes","No")</f>
        <v>No</v>
      </c>
      <c r="P4004" t="str">
        <f>IF(OR(Tabela1[[#This Row],[EA Play Season Pass]]="Yes",Tabela1[[#This Row],[Minecraft Season Pass]]="Yes"),"Yes","No")</f>
        <v>No</v>
      </c>
      <c r="Q4004">
        <v>9</v>
      </c>
      <c r="R4004" s="2"/>
    </row>
    <row r="4005" spans="1:18" x14ac:dyDescent="0.25">
      <c r="A4005">
        <v>4004</v>
      </c>
      <c r="B4005" t="s">
        <v>5810</v>
      </c>
      <c r="C4005" t="s">
        <v>10</v>
      </c>
      <c r="D4005" s="50">
        <v>45146</v>
      </c>
      <c r="E4005">
        <f>YEAR(Tabela1[[#This Row],[Start Date]])</f>
        <v>2023</v>
      </c>
      <c r="F4005">
        <f>ROUNDUP(MONTH(Tabela1[[#This Row],[Start Date]])/3,0)</f>
        <v>3</v>
      </c>
      <c r="G4005" t="s">
        <v>11</v>
      </c>
      <c r="H4005">
        <v>5</v>
      </c>
      <c r="I4005" t="s">
        <v>9</v>
      </c>
      <c r="J4005" t="s">
        <v>8</v>
      </c>
      <c r="K4005">
        <v>30</v>
      </c>
      <c r="L4005" t="s">
        <v>11</v>
      </c>
      <c r="M4005">
        <v>0</v>
      </c>
      <c r="N4005">
        <v>2</v>
      </c>
      <c r="O4005" t="str">
        <f>IF(AND(Tabela1[[#This Row],[EA Play Season Pass]]="Yes",Tabela1[[#This Row],[Minecraft Season Pass]]="Yes"),"Yes","No")</f>
        <v>No</v>
      </c>
      <c r="P4005" t="str">
        <f>IF(OR(Tabela1[[#This Row],[EA Play Season Pass]]="Yes",Tabela1[[#This Row],[Minecraft Season Pass]]="Yes"),"Yes","No")</f>
        <v>Yes</v>
      </c>
      <c r="Q4005">
        <v>33</v>
      </c>
      <c r="R4005" s="2"/>
    </row>
    <row r="4006" spans="1:18" x14ac:dyDescent="0.25">
      <c r="A4006">
        <v>4005</v>
      </c>
      <c r="B4006" t="s">
        <v>2107</v>
      </c>
      <c r="C4006" t="s">
        <v>10</v>
      </c>
      <c r="D4006" s="50">
        <v>45146</v>
      </c>
      <c r="E4006">
        <f>YEAR(Tabela1[[#This Row],[Start Date]])</f>
        <v>2023</v>
      </c>
      <c r="F4006">
        <f>ROUNDUP(MONTH(Tabela1[[#This Row],[Start Date]])/3,0)</f>
        <v>3</v>
      </c>
      <c r="G4006" t="s">
        <v>8</v>
      </c>
      <c r="H4006">
        <v>5</v>
      </c>
      <c r="I4006" t="s">
        <v>9</v>
      </c>
      <c r="J4006" t="s">
        <v>11</v>
      </c>
      <c r="K4006">
        <v>0</v>
      </c>
      <c r="L4006" t="s">
        <v>11</v>
      </c>
      <c r="M4006">
        <v>0</v>
      </c>
      <c r="N4006">
        <v>2</v>
      </c>
      <c r="O4006" t="str">
        <f>IF(AND(Tabela1[[#This Row],[EA Play Season Pass]]="Yes",Tabela1[[#This Row],[Minecraft Season Pass]]="Yes"),"Yes","No")</f>
        <v>No</v>
      </c>
      <c r="P4006" t="str">
        <f>IF(OR(Tabela1[[#This Row],[EA Play Season Pass]]="Yes",Tabela1[[#This Row],[Minecraft Season Pass]]="Yes"),"Yes","No")</f>
        <v>No</v>
      </c>
      <c r="Q4006">
        <v>3</v>
      </c>
      <c r="R4006" s="2"/>
    </row>
    <row r="4007" spans="1:18" x14ac:dyDescent="0.25">
      <c r="A4007">
        <v>4006</v>
      </c>
      <c r="B4007" t="s">
        <v>1708</v>
      </c>
      <c r="C4007" t="s">
        <v>13</v>
      </c>
      <c r="D4007" s="50">
        <v>45146</v>
      </c>
      <c r="E4007">
        <f>YEAR(Tabela1[[#This Row],[Start Date]])</f>
        <v>2023</v>
      </c>
      <c r="F4007">
        <f>ROUNDUP(MONTH(Tabela1[[#This Row],[Start Date]])/3,0)</f>
        <v>3</v>
      </c>
      <c r="G4007" t="s">
        <v>8</v>
      </c>
      <c r="H4007">
        <v>10</v>
      </c>
      <c r="I4007" t="s">
        <v>12</v>
      </c>
      <c r="J4007" t="s">
        <v>11</v>
      </c>
      <c r="K4007">
        <v>0</v>
      </c>
      <c r="L4007" t="s">
        <v>11</v>
      </c>
      <c r="M4007">
        <v>0</v>
      </c>
      <c r="N4007">
        <v>2</v>
      </c>
      <c r="O4007" t="str">
        <f>IF(AND(Tabela1[[#This Row],[EA Play Season Pass]]="Yes",Tabela1[[#This Row],[Minecraft Season Pass]]="Yes"),"Yes","No")</f>
        <v>No</v>
      </c>
      <c r="P4007" t="str">
        <f>IF(OR(Tabela1[[#This Row],[EA Play Season Pass]]="Yes",Tabela1[[#This Row],[Minecraft Season Pass]]="Yes"),"Yes","No")</f>
        <v>No</v>
      </c>
      <c r="Q4007">
        <v>8</v>
      </c>
      <c r="R4007" s="2"/>
    </row>
    <row r="4008" spans="1:18" x14ac:dyDescent="0.25">
      <c r="A4008">
        <v>4007</v>
      </c>
      <c r="B4008" t="s">
        <v>5811</v>
      </c>
      <c r="C4008" t="s">
        <v>13</v>
      </c>
      <c r="D4008" s="50">
        <v>45146</v>
      </c>
      <c r="E4008">
        <f>YEAR(Tabela1[[#This Row],[Start Date]])</f>
        <v>2023</v>
      </c>
      <c r="F4008">
        <f>ROUNDUP(MONTH(Tabela1[[#This Row],[Start Date]])/3,0)</f>
        <v>3</v>
      </c>
      <c r="G4008" t="s">
        <v>11</v>
      </c>
      <c r="H4008">
        <v>10</v>
      </c>
      <c r="I4008" t="s">
        <v>9</v>
      </c>
      <c r="J4008" t="s">
        <v>8</v>
      </c>
      <c r="K4008">
        <v>30</v>
      </c>
      <c r="L4008" t="s">
        <v>11</v>
      </c>
      <c r="M4008">
        <v>0</v>
      </c>
      <c r="N4008">
        <v>2</v>
      </c>
      <c r="O4008" t="str">
        <f>IF(AND(Tabela1[[#This Row],[EA Play Season Pass]]="Yes",Tabela1[[#This Row],[Minecraft Season Pass]]="Yes"),"Yes","No")</f>
        <v>No</v>
      </c>
      <c r="P4008" t="str">
        <f>IF(OR(Tabela1[[#This Row],[EA Play Season Pass]]="Yes",Tabela1[[#This Row],[Minecraft Season Pass]]="Yes"),"Yes","No")</f>
        <v>Yes</v>
      </c>
      <c r="Q4008">
        <v>38</v>
      </c>
      <c r="R4008" s="2"/>
    </row>
    <row r="4009" spans="1:18" x14ac:dyDescent="0.25">
      <c r="A4009">
        <v>4008</v>
      </c>
      <c r="B4009" t="s">
        <v>5812</v>
      </c>
      <c r="C4009" t="s">
        <v>10</v>
      </c>
      <c r="D4009" s="50">
        <v>45146</v>
      </c>
      <c r="E4009">
        <f>YEAR(Tabela1[[#This Row],[Start Date]])</f>
        <v>2023</v>
      </c>
      <c r="F4009">
        <f>ROUNDUP(MONTH(Tabela1[[#This Row],[Start Date]])/3,0)</f>
        <v>3</v>
      </c>
      <c r="G4009" t="s">
        <v>8</v>
      </c>
      <c r="H4009">
        <v>5</v>
      </c>
      <c r="I4009" t="s">
        <v>9</v>
      </c>
      <c r="J4009" t="s">
        <v>8</v>
      </c>
      <c r="K4009">
        <v>30</v>
      </c>
      <c r="L4009" t="s">
        <v>11</v>
      </c>
      <c r="M4009">
        <v>0</v>
      </c>
      <c r="N4009">
        <v>1</v>
      </c>
      <c r="O4009" t="str">
        <f>IF(AND(Tabela1[[#This Row],[EA Play Season Pass]]="Yes",Tabela1[[#This Row],[Minecraft Season Pass]]="Yes"),"Yes","No")</f>
        <v>No</v>
      </c>
      <c r="P4009" t="str">
        <f>IF(OR(Tabela1[[#This Row],[EA Play Season Pass]]="Yes",Tabela1[[#This Row],[Minecraft Season Pass]]="Yes"),"Yes","No")</f>
        <v>Yes</v>
      </c>
      <c r="Q4009">
        <v>34</v>
      </c>
      <c r="R4009" s="2"/>
    </row>
    <row r="4010" spans="1:18" x14ac:dyDescent="0.25">
      <c r="A4010">
        <v>4009</v>
      </c>
      <c r="B4010" t="s">
        <v>5813</v>
      </c>
      <c r="C4010" t="s">
        <v>10</v>
      </c>
      <c r="D4010" s="50">
        <v>45147</v>
      </c>
      <c r="E4010">
        <f>YEAR(Tabela1[[#This Row],[Start Date]])</f>
        <v>2023</v>
      </c>
      <c r="F4010">
        <f>ROUNDUP(MONTH(Tabela1[[#This Row],[Start Date]])/3,0)</f>
        <v>3</v>
      </c>
      <c r="G4010" t="s">
        <v>8</v>
      </c>
      <c r="H4010">
        <v>5</v>
      </c>
      <c r="I4010" t="s">
        <v>9</v>
      </c>
      <c r="J4010" t="s">
        <v>11</v>
      </c>
      <c r="K4010">
        <v>0</v>
      </c>
      <c r="L4010" t="s">
        <v>8</v>
      </c>
      <c r="M4010">
        <v>20</v>
      </c>
      <c r="N4010">
        <v>2</v>
      </c>
      <c r="O4010" t="str">
        <f>IF(AND(Tabela1[[#This Row],[EA Play Season Pass]]="Yes",Tabela1[[#This Row],[Minecraft Season Pass]]="Yes"),"Yes","No")</f>
        <v>No</v>
      </c>
      <c r="P4010" t="str">
        <f>IF(OR(Tabela1[[#This Row],[EA Play Season Pass]]="Yes",Tabela1[[#This Row],[Minecraft Season Pass]]="Yes"),"Yes","No")</f>
        <v>Yes</v>
      </c>
      <c r="Q4010">
        <v>23</v>
      </c>
      <c r="R4010" s="2"/>
    </row>
    <row r="4011" spans="1:18" x14ac:dyDescent="0.25">
      <c r="A4011">
        <v>4010</v>
      </c>
      <c r="B4011" t="s">
        <v>5814</v>
      </c>
      <c r="C4011" t="s">
        <v>7</v>
      </c>
      <c r="D4011" s="50">
        <v>45147</v>
      </c>
      <c r="E4011">
        <f>YEAR(Tabela1[[#This Row],[Start Date]])</f>
        <v>2023</v>
      </c>
      <c r="F4011">
        <f>ROUNDUP(MONTH(Tabela1[[#This Row],[Start Date]])/3,0)</f>
        <v>3</v>
      </c>
      <c r="G4011" t="s">
        <v>8</v>
      </c>
      <c r="H4011">
        <v>15</v>
      </c>
      <c r="I4011" t="s">
        <v>14</v>
      </c>
      <c r="J4011" t="s">
        <v>11</v>
      </c>
      <c r="K4011">
        <v>0</v>
      </c>
      <c r="L4011" t="s">
        <v>11</v>
      </c>
      <c r="M4011">
        <v>0</v>
      </c>
      <c r="N4011">
        <v>3</v>
      </c>
      <c r="O4011" t="str">
        <f>IF(AND(Tabela1[[#This Row],[EA Play Season Pass]]="Yes",Tabela1[[#This Row],[Minecraft Season Pass]]="Yes"),"Yes","No")</f>
        <v>No</v>
      </c>
      <c r="P4011" t="str">
        <f>IF(OR(Tabela1[[#This Row],[EA Play Season Pass]]="Yes",Tabela1[[#This Row],[Minecraft Season Pass]]="Yes"),"Yes","No")</f>
        <v>No</v>
      </c>
      <c r="Q4011">
        <v>12</v>
      </c>
      <c r="R4011" s="2"/>
    </row>
    <row r="4012" spans="1:18" x14ac:dyDescent="0.25">
      <c r="A4012">
        <v>4011</v>
      </c>
      <c r="B4012" t="s">
        <v>1408</v>
      </c>
      <c r="C4012" t="s">
        <v>13</v>
      </c>
      <c r="D4012" s="50">
        <v>45147</v>
      </c>
      <c r="E4012">
        <f>YEAR(Tabela1[[#This Row],[Start Date]])</f>
        <v>2023</v>
      </c>
      <c r="F4012">
        <f>ROUNDUP(MONTH(Tabela1[[#This Row],[Start Date]])/3,0)</f>
        <v>3</v>
      </c>
      <c r="G4012" t="s">
        <v>11</v>
      </c>
      <c r="H4012">
        <v>10</v>
      </c>
      <c r="I4012" t="s">
        <v>12</v>
      </c>
      <c r="J4012" t="s">
        <v>11</v>
      </c>
      <c r="K4012">
        <v>0</v>
      </c>
      <c r="L4012" t="s">
        <v>11</v>
      </c>
      <c r="M4012">
        <v>0</v>
      </c>
      <c r="N4012">
        <v>3</v>
      </c>
      <c r="O4012" t="str">
        <f>IF(AND(Tabela1[[#This Row],[EA Play Season Pass]]="Yes",Tabela1[[#This Row],[Minecraft Season Pass]]="Yes"),"Yes","No")</f>
        <v>No</v>
      </c>
      <c r="P4012" t="str">
        <f>IF(OR(Tabela1[[#This Row],[EA Play Season Pass]]="Yes",Tabela1[[#This Row],[Minecraft Season Pass]]="Yes"),"Yes","No")</f>
        <v>No</v>
      </c>
      <c r="Q4012">
        <v>7</v>
      </c>
      <c r="R4012" s="2"/>
    </row>
    <row r="4013" spans="1:18" x14ac:dyDescent="0.25">
      <c r="A4013">
        <v>4012</v>
      </c>
      <c r="B4013" t="s">
        <v>1303</v>
      </c>
      <c r="C4013" t="s">
        <v>10</v>
      </c>
      <c r="D4013" s="50">
        <v>45147</v>
      </c>
      <c r="E4013">
        <f>YEAR(Tabela1[[#This Row],[Start Date]])</f>
        <v>2023</v>
      </c>
      <c r="F4013">
        <f>ROUNDUP(MONTH(Tabela1[[#This Row],[Start Date]])/3,0)</f>
        <v>3</v>
      </c>
      <c r="G4013" t="s">
        <v>11</v>
      </c>
      <c r="H4013">
        <v>5</v>
      </c>
      <c r="I4013" t="s">
        <v>9</v>
      </c>
      <c r="J4013" t="s">
        <v>8</v>
      </c>
      <c r="K4013">
        <v>30</v>
      </c>
      <c r="L4013" t="s">
        <v>11</v>
      </c>
      <c r="M4013">
        <v>0</v>
      </c>
      <c r="N4013">
        <v>3</v>
      </c>
      <c r="O4013" t="str">
        <f>IF(AND(Tabela1[[#This Row],[EA Play Season Pass]]="Yes",Tabela1[[#This Row],[Minecraft Season Pass]]="Yes"),"Yes","No")</f>
        <v>No</v>
      </c>
      <c r="P4013" t="str">
        <f>IF(OR(Tabela1[[#This Row],[EA Play Season Pass]]="Yes",Tabela1[[#This Row],[Minecraft Season Pass]]="Yes"),"Yes","No")</f>
        <v>Yes</v>
      </c>
      <c r="Q4013">
        <v>32</v>
      </c>
      <c r="R4013" s="2"/>
    </row>
    <row r="4014" spans="1:18" x14ac:dyDescent="0.25">
      <c r="A4014">
        <v>4013</v>
      </c>
      <c r="B4014" t="s">
        <v>5815</v>
      </c>
      <c r="C4014" t="s">
        <v>10</v>
      </c>
      <c r="D4014" s="50">
        <v>45147</v>
      </c>
      <c r="E4014">
        <f>YEAR(Tabela1[[#This Row],[Start Date]])</f>
        <v>2023</v>
      </c>
      <c r="F4014">
        <f>ROUNDUP(MONTH(Tabela1[[#This Row],[Start Date]])/3,0)</f>
        <v>3</v>
      </c>
      <c r="G4014" t="s">
        <v>11</v>
      </c>
      <c r="H4014">
        <v>5</v>
      </c>
      <c r="I4014" t="s">
        <v>9</v>
      </c>
      <c r="J4014" t="s">
        <v>8</v>
      </c>
      <c r="K4014">
        <v>30</v>
      </c>
      <c r="L4014" t="s">
        <v>11</v>
      </c>
      <c r="M4014">
        <v>0</v>
      </c>
      <c r="N4014">
        <v>2</v>
      </c>
      <c r="O4014" t="str">
        <f>IF(AND(Tabela1[[#This Row],[EA Play Season Pass]]="Yes",Tabela1[[#This Row],[Minecraft Season Pass]]="Yes"),"Yes","No")</f>
        <v>No</v>
      </c>
      <c r="P4014" t="str">
        <f>IF(OR(Tabela1[[#This Row],[EA Play Season Pass]]="Yes",Tabela1[[#This Row],[Minecraft Season Pass]]="Yes"),"Yes","No")</f>
        <v>Yes</v>
      </c>
      <c r="Q4014">
        <v>33</v>
      </c>
      <c r="R4014" s="2"/>
    </row>
    <row r="4015" spans="1:18" x14ac:dyDescent="0.25">
      <c r="A4015">
        <v>4014</v>
      </c>
      <c r="B4015" t="s">
        <v>5816</v>
      </c>
      <c r="C4015" t="s">
        <v>13</v>
      </c>
      <c r="D4015" s="50">
        <v>45147</v>
      </c>
      <c r="E4015">
        <f>YEAR(Tabela1[[#This Row],[Start Date]])</f>
        <v>2023</v>
      </c>
      <c r="F4015">
        <f>ROUNDUP(MONTH(Tabela1[[#This Row],[Start Date]])/3,0)</f>
        <v>3</v>
      </c>
      <c r="G4015" t="s">
        <v>11</v>
      </c>
      <c r="H4015">
        <v>10</v>
      </c>
      <c r="I4015" t="s">
        <v>14</v>
      </c>
      <c r="J4015" t="s">
        <v>8</v>
      </c>
      <c r="K4015">
        <v>30</v>
      </c>
      <c r="L4015" t="s">
        <v>8</v>
      </c>
      <c r="M4015">
        <v>20</v>
      </c>
      <c r="N4015">
        <v>2</v>
      </c>
      <c r="O4015" t="str">
        <f>IF(AND(Tabela1[[#This Row],[EA Play Season Pass]]="Yes",Tabela1[[#This Row],[Minecraft Season Pass]]="Yes"),"Yes","No")</f>
        <v>Yes</v>
      </c>
      <c r="P4015" t="str">
        <f>IF(OR(Tabela1[[#This Row],[EA Play Season Pass]]="Yes",Tabela1[[#This Row],[Minecraft Season Pass]]="Yes"),"Yes","No")</f>
        <v>Yes</v>
      </c>
      <c r="Q4015">
        <v>58</v>
      </c>
      <c r="R4015" s="2"/>
    </row>
    <row r="4016" spans="1:18" x14ac:dyDescent="0.25">
      <c r="A4016">
        <v>4015</v>
      </c>
      <c r="B4016" t="s">
        <v>1036</v>
      </c>
      <c r="C4016" t="s">
        <v>10</v>
      </c>
      <c r="D4016" s="50">
        <v>45147</v>
      </c>
      <c r="E4016">
        <f>YEAR(Tabela1[[#This Row],[Start Date]])</f>
        <v>2023</v>
      </c>
      <c r="F4016">
        <f>ROUNDUP(MONTH(Tabela1[[#This Row],[Start Date]])/3,0)</f>
        <v>3</v>
      </c>
      <c r="G4016" t="s">
        <v>11</v>
      </c>
      <c r="H4016">
        <v>5</v>
      </c>
      <c r="I4016" t="s">
        <v>9</v>
      </c>
      <c r="J4016" t="s">
        <v>11</v>
      </c>
      <c r="K4016">
        <v>0</v>
      </c>
      <c r="L4016" t="s">
        <v>8</v>
      </c>
      <c r="M4016">
        <v>20</v>
      </c>
      <c r="N4016">
        <v>2</v>
      </c>
      <c r="O4016" t="str">
        <f>IF(AND(Tabela1[[#This Row],[EA Play Season Pass]]="Yes",Tabela1[[#This Row],[Minecraft Season Pass]]="Yes"),"Yes","No")</f>
        <v>No</v>
      </c>
      <c r="P4016" t="str">
        <f>IF(OR(Tabela1[[#This Row],[EA Play Season Pass]]="Yes",Tabela1[[#This Row],[Minecraft Season Pass]]="Yes"),"Yes","No")</f>
        <v>Yes</v>
      </c>
      <c r="Q4016">
        <v>23</v>
      </c>
      <c r="R4016" s="2"/>
    </row>
    <row r="4017" spans="1:18" x14ac:dyDescent="0.25">
      <c r="A4017">
        <v>4016</v>
      </c>
      <c r="B4017" t="s">
        <v>3026</v>
      </c>
      <c r="C4017" t="s">
        <v>10</v>
      </c>
      <c r="D4017" s="50">
        <v>45147</v>
      </c>
      <c r="E4017">
        <f>YEAR(Tabela1[[#This Row],[Start Date]])</f>
        <v>2023</v>
      </c>
      <c r="F4017">
        <f>ROUNDUP(MONTH(Tabela1[[#This Row],[Start Date]])/3,0)</f>
        <v>3</v>
      </c>
      <c r="G4017" t="s">
        <v>11</v>
      </c>
      <c r="H4017">
        <v>5</v>
      </c>
      <c r="I4017" t="s">
        <v>14</v>
      </c>
      <c r="J4017" t="s">
        <v>11</v>
      </c>
      <c r="K4017">
        <v>0</v>
      </c>
      <c r="L4017" t="s">
        <v>8</v>
      </c>
      <c r="M4017">
        <v>20</v>
      </c>
      <c r="N4017">
        <v>1</v>
      </c>
      <c r="O4017" t="str">
        <f>IF(AND(Tabela1[[#This Row],[EA Play Season Pass]]="Yes",Tabela1[[#This Row],[Minecraft Season Pass]]="Yes"),"Yes","No")</f>
        <v>No</v>
      </c>
      <c r="P4017" t="str">
        <f>IF(OR(Tabela1[[#This Row],[EA Play Season Pass]]="Yes",Tabela1[[#This Row],[Minecraft Season Pass]]="Yes"),"Yes","No")</f>
        <v>Yes</v>
      </c>
      <c r="Q4017">
        <v>24</v>
      </c>
      <c r="R4017" s="2"/>
    </row>
    <row r="4018" spans="1:18" x14ac:dyDescent="0.25">
      <c r="A4018">
        <v>4017</v>
      </c>
      <c r="B4018" t="s">
        <v>5817</v>
      </c>
      <c r="C4018" t="s">
        <v>10</v>
      </c>
      <c r="D4018" s="50">
        <v>45148</v>
      </c>
      <c r="E4018">
        <f>YEAR(Tabela1[[#This Row],[Start Date]])</f>
        <v>2023</v>
      </c>
      <c r="F4018">
        <f>ROUNDUP(MONTH(Tabela1[[#This Row],[Start Date]])/3,0)</f>
        <v>3</v>
      </c>
      <c r="G4018" t="s">
        <v>11</v>
      </c>
      <c r="H4018">
        <v>5</v>
      </c>
      <c r="I4018" t="s">
        <v>9</v>
      </c>
      <c r="J4018" t="s">
        <v>8</v>
      </c>
      <c r="K4018">
        <v>30</v>
      </c>
      <c r="L4018" t="s">
        <v>11</v>
      </c>
      <c r="M4018">
        <v>0</v>
      </c>
      <c r="N4018">
        <v>3</v>
      </c>
      <c r="O4018" t="str">
        <f>IF(AND(Tabela1[[#This Row],[EA Play Season Pass]]="Yes",Tabela1[[#This Row],[Minecraft Season Pass]]="Yes"),"Yes","No")</f>
        <v>No</v>
      </c>
      <c r="P4018" t="str">
        <f>IF(OR(Tabela1[[#This Row],[EA Play Season Pass]]="Yes",Tabela1[[#This Row],[Minecraft Season Pass]]="Yes"),"Yes","No")</f>
        <v>Yes</v>
      </c>
      <c r="Q4018">
        <v>32</v>
      </c>
      <c r="R4018" s="2"/>
    </row>
    <row r="4019" spans="1:18" x14ac:dyDescent="0.25">
      <c r="A4019">
        <v>4018</v>
      </c>
      <c r="B4019" t="s">
        <v>3301</v>
      </c>
      <c r="C4019" t="s">
        <v>7</v>
      </c>
      <c r="D4019" s="50">
        <v>45148</v>
      </c>
      <c r="E4019">
        <f>YEAR(Tabela1[[#This Row],[Start Date]])</f>
        <v>2023</v>
      </c>
      <c r="F4019">
        <f>ROUNDUP(MONTH(Tabela1[[#This Row],[Start Date]])/3,0)</f>
        <v>3</v>
      </c>
      <c r="G4019" t="s">
        <v>8</v>
      </c>
      <c r="H4019">
        <v>15</v>
      </c>
      <c r="I4019" t="s">
        <v>14</v>
      </c>
      <c r="J4019" t="s">
        <v>11</v>
      </c>
      <c r="K4019">
        <v>0</v>
      </c>
      <c r="L4019" t="s">
        <v>8</v>
      </c>
      <c r="M4019">
        <v>20</v>
      </c>
      <c r="N4019">
        <v>2</v>
      </c>
      <c r="O4019" t="str">
        <f>IF(AND(Tabela1[[#This Row],[EA Play Season Pass]]="Yes",Tabela1[[#This Row],[Minecraft Season Pass]]="Yes"),"Yes","No")</f>
        <v>No</v>
      </c>
      <c r="P4019" t="str">
        <f>IF(OR(Tabela1[[#This Row],[EA Play Season Pass]]="Yes",Tabela1[[#This Row],[Minecraft Season Pass]]="Yes"),"Yes","No")</f>
        <v>Yes</v>
      </c>
      <c r="Q4019">
        <v>33</v>
      </c>
      <c r="R4019" s="2"/>
    </row>
    <row r="4020" spans="1:18" x14ac:dyDescent="0.25">
      <c r="A4020">
        <v>4019</v>
      </c>
      <c r="B4020" t="s">
        <v>2201</v>
      </c>
      <c r="C4020" t="s">
        <v>13</v>
      </c>
      <c r="D4020" s="50">
        <v>45148</v>
      </c>
      <c r="E4020">
        <f>YEAR(Tabela1[[#This Row],[Start Date]])</f>
        <v>2023</v>
      </c>
      <c r="F4020">
        <f>ROUNDUP(MONTH(Tabela1[[#This Row],[Start Date]])/3,0)</f>
        <v>3</v>
      </c>
      <c r="G4020" t="s">
        <v>11</v>
      </c>
      <c r="H4020">
        <v>10</v>
      </c>
      <c r="I4020" t="s">
        <v>9</v>
      </c>
      <c r="J4020" t="s">
        <v>8</v>
      </c>
      <c r="K4020">
        <v>30</v>
      </c>
      <c r="L4020" t="s">
        <v>11</v>
      </c>
      <c r="M4020">
        <v>0</v>
      </c>
      <c r="N4020">
        <v>3</v>
      </c>
      <c r="O4020" t="str">
        <f>IF(AND(Tabela1[[#This Row],[EA Play Season Pass]]="Yes",Tabela1[[#This Row],[Minecraft Season Pass]]="Yes"),"Yes","No")</f>
        <v>No</v>
      </c>
      <c r="P4020" t="str">
        <f>IF(OR(Tabela1[[#This Row],[EA Play Season Pass]]="Yes",Tabela1[[#This Row],[Minecraft Season Pass]]="Yes"),"Yes","No")</f>
        <v>Yes</v>
      </c>
      <c r="Q4020">
        <v>37</v>
      </c>
      <c r="R4020" s="2"/>
    </row>
    <row r="4021" spans="1:18" x14ac:dyDescent="0.25">
      <c r="A4021">
        <v>4020</v>
      </c>
      <c r="B4021" t="s">
        <v>1709</v>
      </c>
      <c r="C4021" t="s">
        <v>7</v>
      </c>
      <c r="D4021" s="50">
        <v>45148</v>
      </c>
      <c r="E4021">
        <f>YEAR(Tabela1[[#This Row],[Start Date]])</f>
        <v>2023</v>
      </c>
      <c r="F4021">
        <f>ROUNDUP(MONTH(Tabela1[[#This Row],[Start Date]])/3,0)</f>
        <v>3</v>
      </c>
      <c r="G4021" t="s">
        <v>8</v>
      </c>
      <c r="H4021">
        <v>15</v>
      </c>
      <c r="I4021" t="s">
        <v>12</v>
      </c>
      <c r="J4021" t="s">
        <v>11</v>
      </c>
      <c r="K4021">
        <v>0</v>
      </c>
      <c r="L4021" t="s">
        <v>11</v>
      </c>
      <c r="M4021">
        <v>0</v>
      </c>
      <c r="N4021">
        <v>2</v>
      </c>
      <c r="O4021" t="str">
        <f>IF(AND(Tabela1[[#This Row],[EA Play Season Pass]]="Yes",Tabela1[[#This Row],[Minecraft Season Pass]]="Yes"),"Yes","No")</f>
        <v>No</v>
      </c>
      <c r="P4021" t="str">
        <f>IF(OR(Tabela1[[#This Row],[EA Play Season Pass]]="Yes",Tabela1[[#This Row],[Minecraft Season Pass]]="Yes"),"Yes","No")</f>
        <v>No</v>
      </c>
      <c r="Q4021">
        <v>13</v>
      </c>
      <c r="R4021" s="2"/>
    </row>
    <row r="4022" spans="1:18" x14ac:dyDescent="0.25">
      <c r="A4022">
        <v>4021</v>
      </c>
      <c r="B4022" t="s">
        <v>5818</v>
      </c>
      <c r="C4022" t="s">
        <v>10</v>
      </c>
      <c r="D4022" s="50">
        <v>45148</v>
      </c>
      <c r="E4022">
        <f>YEAR(Tabela1[[#This Row],[Start Date]])</f>
        <v>2023</v>
      </c>
      <c r="F4022">
        <f>ROUNDUP(MONTH(Tabela1[[#This Row],[Start Date]])/3,0)</f>
        <v>3</v>
      </c>
      <c r="G4022" t="s">
        <v>11</v>
      </c>
      <c r="H4022">
        <v>5</v>
      </c>
      <c r="I4022" t="s">
        <v>9</v>
      </c>
      <c r="J4022" t="s">
        <v>11</v>
      </c>
      <c r="K4022">
        <v>0</v>
      </c>
      <c r="L4022" t="s">
        <v>8</v>
      </c>
      <c r="M4022">
        <v>20</v>
      </c>
      <c r="N4022">
        <v>2</v>
      </c>
      <c r="O4022" t="str">
        <f>IF(AND(Tabela1[[#This Row],[EA Play Season Pass]]="Yes",Tabela1[[#This Row],[Minecraft Season Pass]]="Yes"),"Yes","No")</f>
        <v>No</v>
      </c>
      <c r="P4022" t="str">
        <f>IF(OR(Tabela1[[#This Row],[EA Play Season Pass]]="Yes",Tabela1[[#This Row],[Minecraft Season Pass]]="Yes"),"Yes","No")</f>
        <v>Yes</v>
      </c>
      <c r="Q4022">
        <v>23</v>
      </c>
      <c r="R4022" s="2"/>
    </row>
    <row r="4023" spans="1:18" x14ac:dyDescent="0.25">
      <c r="A4023">
        <v>4022</v>
      </c>
      <c r="B4023" t="s">
        <v>5567</v>
      </c>
      <c r="C4023" t="s">
        <v>7</v>
      </c>
      <c r="D4023" s="50">
        <v>45148</v>
      </c>
      <c r="E4023">
        <f>YEAR(Tabela1[[#This Row],[Start Date]])</f>
        <v>2023</v>
      </c>
      <c r="F4023">
        <f>ROUNDUP(MONTH(Tabela1[[#This Row],[Start Date]])/3,0)</f>
        <v>3</v>
      </c>
      <c r="G4023" t="s">
        <v>11</v>
      </c>
      <c r="H4023">
        <v>15</v>
      </c>
      <c r="I4023" t="s">
        <v>9</v>
      </c>
      <c r="J4023" t="s">
        <v>11</v>
      </c>
      <c r="K4023">
        <v>0</v>
      </c>
      <c r="L4023" t="s">
        <v>11</v>
      </c>
      <c r="M4023">
        <v>0</v>
      </c>
      <c r="N4023">
        <v>1</v>
      </c>
      <c r="O4023" t="str">
        <f>IF(AND(Tabela1[[#This Row],[EA Play Season Pass]]="Yes",Tabela1[[#This Row],[Minecraft Season Pass]]="Yes"),"Yes","No")</f>
        <v>No</v>
      </c>
      <c r="P4023" t="str">
        <f>IF(OR(Tabela1[[#This Row],[EA Play Season Pass]]="Yes",Tabela1[[#This Row],[Minecraft Season Pass]]="Yes"),"Yes","No")</f>
        <v>No</v>
      </c>
      <c r="Q4023">
        <v>14</v>
      </c>
      <c r="R4023" s="2"/>
    </row>
    <row r="4024" spans="1:18" x14ac:dyDescent="0.25">
      <c r="A4024">
        <v>4023</v>
      </c>
      <c r="B4024" t="s">
        <v>2840</v>
      </c>
      <c r="C4024" t="s">
        <v>13</v>
      </c>
      <c r="D4024" s="50">
        <v>45148</v>
      </c>
      <c r="E4024">
        <f>YEAR(Tabela1[[#This Row],[Start Date]])</f>
        <v>2023</v>
      </c>
      <c r="F4024">
        <f>ROUNDUP(MONTH(Tabela1[[#This Row],[Start Date]])/3,0)</f>
        <v>3</v>
      </c>
      <c r="G4024" t="s">
        <v>11</v>
      </c>
      <c r="H4024">
        <v>10</v>
      </c>
      <c r="I4024" t="s">
        <v>14</v>
      </c>
      <c r="J4024" t="s">
        <v>11</v>
      </c>
      <c r="K4024">
        <v>0</v>
      </c>
      <c r="L4024" t="s">
        <v>8</v>
      </c>
      <c r="M4024">
        <v>20</v>
      </c>
      <c r="N4024">
        <v>1</v>
      </c>
      <c r="O4024" t="str">
        <f>IF(AND(Tabela1[[#This Row],[EA Play Season Pass]]="Yes",Tabela1[[#This Row],[Minecraft Season Pass]]="Yes"),"Yes","No")</f>
        <v>No</v>
      </c>
      <c r="P4024" t="str">
        <f>IF(OR(Tabela1[[#This Row],[EA Play Season Pass]]="Yes",Tabela1[[#This Row],[Minecraft Season Pass]]="Yes"),"Yes","No")</f>
        <v>Yes</v>
      </c>
      <c r="Q4024">
        <v>29</v>
      </c>
      <c r="R4024" s="2"/>
    </row>
    <row r="4025" spans="1:18" x14ac:dyDescent="0.25">
      <c r="A4025">
        <v>4024</v>
      </c>
      <c r="B4025" t="s">
        <v>4707</v>
      </c>
      <c r="C4025" t="s">
        <v>7</v>
      </c>
      <c r="D4025" s="50">
        <v>45148</v>
      </c>
      <c r="E4025">
        <f>YEAR(Tabela1[[#This Row],[Start Date]])</f>
        <v>2023</v>
      </c>
      <c r="F4025">
        <f>ROUNDUP(MONTH(Tabela1[[#This Row],[Start Date]])/3,0)</f>
        <v>3</v>
      </c>
      <c r="G4025" t="s">
        <v>8</v>
      </c>
      <c r="H4025">
        <v>15</v>
      </c>
      <c r="I4025" t="s">
        <v>12</v>
      </c>
      <c r="J4025" t="s">
        <v>11</v>
      </c>
      <c r="K4025">
        <v>0</v>
      </c>
      <c r="L4025" t="s">
        <v>8</v>
      </c>
      <c r="M4025">
        <v>20</v>
      </c>
      <c r="N4025">
        <v>3</v>
      </c>
      <c r="O4025" t="str">
        <f>IF(AND(Tabela1[[#This Row],[EA Play Season Pass]]="Yes",Tabela1[[#This Row],[Minecraft Season Pass]]="Yes"),"Yes","No")</f>
        <v>No</v>
      </c>
      <c r="P4025" t="str">
        <f>IF(OR(Tabela1[[#This Row],[EA Play Season Pass]]="Yes",Tabela1[[#This Row],[Minecraft Season Pass]]="Yes"),"Yes","No")</f>
        <v>Yes</v>
      </c>
      <c r="Q4025">
        <v>32</v>
      </c>
      <c r="R4025" s="2"/>
    </row>
    <row r="4026" spans="1:18" x14ac:dyDescent="0.25">
      <c r="A4026">
        <v>4025</v>
      </c>
      <c r="B4026" t="s">
        <v>1826</v>
      </c>
      <c r="C4026" t="s">
        <v>13</v>
      </c>
      <c r="D4026" s="50">
        <v>45148</v>
      </c>
      <c r="E4026">
        <f>YEAR(Tabela1[[#This Row],[Start Date]])</f>
        <v>2023</v>
      </c>
      <c r="F4026">
        <f>ROUNDUP(MONTH(Tabela1[[#This Row],[Start Date]])/3,0)</f>
        <v>3</v>
      </c>
      <c r="G4026" t="s">
        <v>8</v>
      </c>
      <c r="H4026">
        <v>10</v>
      </c>
      <c r="I4026" t="s">
        <v>14</v>
      </c>
      <c r="J4026" t="s">
        <v>11</v>
      </c>
      <c r="K4026">
        <v>0</v>
      </c>
      <c r="L4026" t="s">
        <v>11</v>
      </c>
      <c r="M4026">
        <v>0</v>
      </c>
      <c r="N4026">
        <v>3</v>
      </c>
      <c r="O4026" t="str">
        <f>IF(AND(Tabela1[[#This Row],[EA Play Season Pass]]="Yes",Tabela1[[#This Row],[Minecraft Season Pass]]="Yes"),"Yes","No")</f>
        <v>No</v>
      </c>
      <c r="P4026" t="str">
        <f>IF(OR(Tabela1[[#This Row],[EA Play Season Pass]]="Yes",Tabela1[[#This Row],[Minecraft Season Pass]]="Yes"),"Yes","No")</f>
        <v>No</v>
      </c>
      <c r="Q4026">
        <v>7</v>
      </c>
      <c r="R4026" s="2"/>
    </row>
    <row r="4027" spans="1:18" x14ac:dyDescent="0.25">
      <c r="A4027">
        <v>4026</v>
      </c>
      <c r="B4027" t="s">
        <v>1577</v>
      </c>
      <c r="C4027" t="s">
        <v>7</v>
      </c>
      <c r="D4027" s="50">
        <v>45149</v>
      </c>
      <c r="E4027">
        <f>YEAR(Tabela1[[#This Row],[Start Date]])</f>
        <v>2023</v>
      </c>
      <c r="F4027">
        <f>ROUNDUP(MONTH(Tabela1[[#This Row],[Start Date]])/3,0)</f>
        <v>3</v>
      </c>
      <c r="G4027" t="s">
        <v>8</v>
      </c>
      <c r="H4027">
        <v>15</v>
      </c>
      <c r="I4027" t="s">
        <v>14</v>
      </c>
      <c r="J4027" t="s">
        <v>8</v>
      </c>
      <c r="K4027">
        <v>30</v>
      </c>
      <c r="L4027" t="s">
        <v>8</v>
      </c>
      <c r="M4027">
        <v>20</v>
      </c>
      <c r="N4027">
        <v>2</v>
      </c>
      <c r="O4027" t="str">
        <f>IF(AND(Tabela1[[#This Row],[EA Play Season Pass]]="Yes",Tabela1[[#This Row],[Minecraft Season Pass]]="Yes"),"Yes","No")</f>
        <v>Yes</v>
      </c>
      <c r="P4027" t="str">
        <f>IF(OR(Tabela1[[#This Row],[EA Play Season Pass]]="Yes",Tabela1[[#This Row],[Minecraft Season Pass]]="Yes"),"Yes","No")</f>
        <v>Yes</v>
      </c>
      <c r="Q4027">
        <v>63</v>
      </c>
      <c r="R4027" s="2"/>
    </row>
    <row r="4028" spans="1:18" x14ac:dyDescent="0.25">
      <c r="A4028">
        <v>4027</v>
      </c>
      <c r="B4028" t="s">
        <v>5819</v>
      </c>
      <c r="C4028" t="s">
        <v>7</v>
      </c>
      <c r="D4028" s="50">
        <v>45149</v>
      </c>
      <c r="E4028">
        <f>YEAR(Tabela1[[#This Row],[Start Date]])</f>
        <v>2023</v>
      </c>
      <c r="F4028">
        <f>ROUNDUP(MONTH(Tabela1[[#This Row],[Start Date]])/3,0)</f>
        <v>3</v>
      </c>
      <c r="G4028" t="s">
        <v>8</v>
      </c>
      <c r="H4028">
        <v>15</v>
      </c>
      <c r="I4028" t="s">
        <v>9</v>
      </c>
      <c r="J4028" t="s">
        <v>8</v>
      </c>
      <c r="K4028">
        <v>30</v>
      </c>
      <c r="L4028" t="s">
        <v>11</v>
      </c>
      <c r="M4028">
        <v>0</v>
      </c>
      <c r="N4028">
        <v>3</v>
      </c>
      <c r="O4028" t="str">
        <f>IF(AND(Tabela1[[#This Row],[EA Play Season Pass]]="Yes",Tabela1[[#This Row],[Minecraft Season Pass]]="Yes"),"Yes","No")</f>
        <v>No</v>
      </c>
      <c r="P4028" t="str">
        <f>IF(OR(Tabela1[[#This Row],[EA Play Season Pass]]="Yes",Tabela1[[#This Row],[Minecraft Season Pass]]="Yes"),"Yes","No")</f>
        <v>Yes</v>
      </c>
      <c r="Q4028">
        <v>42</v>
      </c>
      <c r="R4028" s="2"/>
    </row>
    <row r="4029" spans="1:18" x14ac:dyDescent="0.25">
      <c r="A4029">
        <v>4028</v>
      </c>
      <c r="B4029" t="s">
        <v>5820</v>
      </c>
      <c r="C4029" t="s">
        <v>10</v>
      </c>
      <c r="D4029" s="50">
        <v>45149</v>
      </c>
      <c r="E4029">
        <f>YEAR(Tabela1[[#This Row],[Start Date]])</f>
        <v>2023</v>
      </c>
      <c r="F4029">
        <f>ROUNDUP(MONTH(Tabela1[[#This Row],[Start Date]])/3,0)</f>
        <v>3</v>
      </c>
      <c r="G4029" t="s">
        <v>8</v>
      </c>
      <c r="H4029">
        <v>5</v>
      </c>
      <c r="I4029" t="s">
        <v>12</v>
      </c>
      <c r="J4029" t="s">
        <v>11</v>
      </c>
      <c r="K4029">
        <v>0</v>
      </c>
      <c r="L4029" t="s">
        <v>11</v>
      </c>
      <c r="M4029">
        <v>0</v>
      </c>
      <c r="N4029">
        <v>3</v>
      </c>
      <c r="O4029" t="str">
        <f>IF(AND(Tabela1[[#This Row],[EA Play Season Pass]]="Yes",Tabela1[[#This Row],[Minecraft Season Pass]]="Yes"),"Yes","No")</f>
        <v>No</v>
      </c>
      <c r="P4029" t="str">
        <f>IF(OR(Tabela1[[#This Row],[EA Play Season Pass]]="Yes",Tabela1[[#This Row],[Minecraft Season Pass]]="Yes"),"Yes","No")</f>
        <v>No</v>
      </c>
      <c r="Q4029">
        <v>2</v>
      </c>
      <c r="R4029" s="2"/>
    </row>
    <row r="4030" spans="1:18" x14ac:dyDescent="0.25">
      <c r="A4030">
        <v>4029</v>
      </c>
      <c r="B4030" t="s">
        <v>5821</v>
      </c>
      <c r="C4030" t="s">
        <v>13</v>
      </c>
      <c r="D4030" s="50">
        <v>45149</v>
      </c>
      <c r="E4030">
        <f>YEAR(Tabela1[[#This Row],[Start Date]])</f>
        <v>2023</v>
      </c>
      <c r="F4030">
        <f>ROUNDUP(MONTH(Tabela1[[#This Row],[Start Date]])/3,0)</f>
        <v>3</v>
      </c>
      <c r="G4030" t="s">
        <v>8</v>
      </c>
      <c r="H4030">
        <v>10</v>
      </c>
      <c r="I4030" t="s">
        <v>14</v>
      </c>
      <c r="J4030" t="s">
        <v>11</v>
      </c>
      <c r="K4030">
        <v>0</v>
      </c>
      <c r="L4030" t="s">
        <v>8</v>
      </c>
      <c r="M4030">
        <v>20</v>
      </c>
      <c r="N4030">
        <v>2</v>
      </c>
      <c r="O4030" t="str">
        <f>IF(AND(Tabela1[[#This Row],[EA Play Season Pass]]="Yes",Tabela1[[#This Row],[Minecraft Season Pass]]="Yes"),"Yes","No")</f>
        <v>No</v>
      </c>
      <c r="P4030" t="str">
        <f>IF(OR(Tabela1[[#This Row],[EA Play Season Pass]]="Yes",Tabela1[[#This Row],[Minecraft Season Pass]]="Yes"),"Yes","No")</f>
        <v>Yes</v>
      </c>
      <c r="Q4030">
        <v>28</v>
      </c>
      <c r="R4030" s="2"/>
    </row>
    <row r="4031" spans="1:18" x14ac:dyDescent="0.25">
      <c r="A4031">
        <v>4030</v>
      </c>
      <c r="B4031" t="s">
        <v>2653</v>
      </c>
      <c r="C4031" t="s">
        <v>10</v>
      </c>
      <c r="D4031" s="50">
        <v>45149</v>
      </c>
      <c r="E4031">
        <f>YEAR(Tabela1[[#This Row],[Start Date]])</f>
        <v>2023</v>
      </c>
      <c r="F4031">
        <f>ROUNDUP(MONTH(Tabela1[[#This Row],[Start Date]])/3,0)</f>
        <v>3</v>
      </c>
      <c r="G4031" t="s">
        <v>8</v>
      </c>
      <c r="H4031">
        <v>5</v>
      </c>
      <c r="I4031" t="s">
        <v>12</v>
      </c>
      <c r="J4031" t="s">
        <v>11</v>
      </c>
      <c r="K4031">
        <v>0</v>
      </c>
      <c r="L4031" t="s">
        <v>11</v>
      </c>
      <c r="M4031">
        <v>0</v>
      </c>
      <c r="N4031">
        <v>1</v>
      </c>
      <c r="O4031" t="str">
        <f>IF(AND(Tabela1[[#This Row],[EA Play Season Pass]]="Yes",Tabela1[[#This Row],[Minecraft Season Pass]]="Yes"),"Yes","No")</f>
        <v>No</v>
      </c>
      <c r="P4031" t="str">
        <f>IF(OR(Tabela1[[#This Row],[EA Play Season Pass]]="Yes",Tabela1[[#This Row],[Minecraft Season Pass]]="Yes"),"Yes","No")</f>
        <v>No</v>
      </c>
      <c r="Q4031">
        <v>4</v>
      </c>
      <c r="R4031" s="2"/>
    </row>
    <row r="4032" spans="1:18" x14ac:dyDescent="0.25">
      <c r="A4032">
        <v>4031</v>
      </c>
      <c r="B4032" t="s">
        <v>5822</v>
      </c>
      <c r="C4032" t="s">
        <v>13</v>
      </c>
      <c r="D4032" s="50">
        <v>45149</v>
      </c>
      <c r="E4032">
        <f>YEAR(Tabela1[[#This Row],[Start Date]])</f>
        <v>2023</v>
      </c>
      <c r="F4032">
        <f>ROUNDUP(MONTH(Tabela1[[#This Row],[Start Date]])/3,0)</f>
        <v>3</v>
      </c>
      <c r="G4032" t="s">
        <v>8</v>
      </c>
      <c r="H4032">
        <v>10</v>
      </c>
      <c r="I4032" t="s">
        <v>9</v>
      </c>
      <c r="J4032" t="s">
        <v>11</v>
      </c>
      <c r="K4032">
        <v>0</v>
      </c>
      <c r="L4032" t="s">
        <v>11</v>
      </c>
      <c r="M4032">
        <v>0</v>
      </c>
      <c r="N4032">
        <v>2</v>
      </c>
      <c r="O4032" t="str">
        <f>IF(AND(Tabela1[[#This Row],[EA Play Season Pass]]="Yes",Tabela1[[#This Row],[Minecraft Season Pass]]="Yes"),"Yes","No")</f>
        <v>No</v>
      </c>
      <c r="P4032" t="str">
        <f>IF(OR(Tabela1[[#This Row],[EA Play Season Pass]]="Yes",Tabela1[[#This Row],[Minecraft Season Pass]]="Yes"),"Yes","No")</f>
        <v>No</v>
      </c>
      <c r="Q4032">
        <v>8</v>
      </c>
      <c r="R4032" s="2"/>
    </row>
    <row r="4033" spans="1:18" x14ac:dyDescent="0.25">
      <c r="A4033">
        <v>4032</v>
      </c>
      <c r="B4033" t="s">
        <v>5823</v>
      </c>
      <c r="C4033" t="s">
        <v>13</v>
      </c>
      <c r="D4033" s="50">
        <v>45149</v>
      </c>
      <c r="E4033">
        <f>YEAR(Tabela1[[#This Row],[Start Date]])</f>
        <v>2023</v>
      </c>
      <c r="F4033">
        <f>ROUNDUP(MONTH(Tabela1[[#This Row],[Start Date]])/3,0)</f>
        <v>3</v>
      </c>
      <c r="G4033" t="s">
        <v>8</v>
      </c>
      <c r="H4033">
        <v>10</v>
      </c>
      <c r="I4033" t="s">
        <v>14</v>
      </c>
      <c r="J4033" t="s">
        <v>8</v>
      </c>
      <c r="K4033">
        <v>30</v>
      </c>
      <c r="L4033" t="s">
        <v>11</v>
      </c>
      <c r="M4033">
        <v>0</v>
      </c>
      <c r="N4033">
        <v>2</v>
      </c>
      <c r="O4033" t="str">
        <f>IF(AND(Tabela1[[#This Row],[EA Play Season Pass]]="Yes",Tabela1[[#This Row],[Minecraft Season Pass]]="Yes"),"Yes","No")</f>
        <v>No</v>
      </c>
      <c r="P4033" t="str">
        <f>IF(OR(Tabela1[[#This Row],[EA Play Season Pass]]="Yes",Tabela1[[#This Row],[Minecraft Season Pass]]="Yes"),"Yes","No")</f>
        <v>Yes</v>
      </c>
      <c r="Q4033">
        <v>38</v>
      </c>
      <c r="R4033" s="2"/>
    </row>
    <row r="4034" spans="1:18" x14ac:dyDescent="0.25">
      <c r="A4034">
        <v>4033</v>
      </c>
      <c r="B4034" t="s">
        <v>1528</v>
      </c>
      <c r="C4034" t="s">
        <v>13</v>
      </c>
      <c r="D4034" s="50">
        <v>45149</v>
      </c>
      <c r="E4034">
        <f>YEAR(Tabela1[[#This Row],[Start Date]])</f>
        <v>2023</v>
      </c>
      <c r="F4034">
        <f>ROUNDUP(MONTH(Tabela1[[#This Row],[Start Date]])/3,0)</f>
        <v>3</v>
      </c>
      <c r="G4034" t="s">
        <v>11</v>
      </c>
      <c r="H4034">
        <v>10</v>
      </c>
      <c r="I4034" t="s">
        <v>9</v>
      </c>
      <c r="J4034" t="s">
        <v>11</v>
      </c>
      <c r="K4034">
        <v>0</v>
      </c>
      <c r="L4034" t="s">
        <v>11</v>
      </c>
      <c r="M4034">
        <v>0</v>
      </c>
      <c r="N4034">
        <v>2</v>
      </c>
      <c r="O4034" t="str">
        <f>IF(AND(Tabela1[[#This Row],[EA Play Season Pass]]="Yes",Tabela1[[#This Row],[Minecraft Season Pass]]="Yes"),"Yes","No")</f>
        <v>No</v>
      </c>
      <c r="P4034" t="str">
        <f>IF(OR(Tabela1[[#This Row],[EA Play Season Pass]]="Yes",Tabela1[[#This Row],[Minecraft Season Pass]]="Yes"),"Yes","No")</f>
        <v>No</v>
      </c>
      <c r="Q4034">
        <v>8</v>
      </c>
      <c r="R4034" s="2"/>
    </row>
    <row r="4035" spans="1:18" x14ac:dyDescent="0.25">
      <c r="A4035">
        <v>4034</v>
      </c>
      <c r="B4035" t="s">
        <v>639</v>
      </c>
      <c r="C4035" t="s">
        <v>10</v>
      </c>
      <c r="D4035" s="50">
        <v>45150</v>
      </c>
      <c r="E4035">
        <f>YEAR(Tabela1[[#This Row],[Start Date]])</f>
        <v>2023</v>
      </c>
      <c r="F4035">
        <f>ROUNDUP(MONTH(Tabela1[[#This Row],[Start Date]])/3,0)</f>
        <v>3</v>
      </c>
      <c r="G4035" t="s">
        <v>11</v>
      </c>
      <c r="H4035">
        <v>5</v>
      </c>
      <c r="I4035" t="s">
        <v>12</v>
      </c>
      <c r="J4035" t="s">
        <v>11</v>
      </c>
      <c r="K4035">
        <v>0</v>
      </c>
      <c r="L4035" t="s">
        <v>8</v>
      </c>
      <c r="M4035">
        <v>20</v>
      </c>
      <c r="N4035">
        <v>3</v>
      </c>
      <c r="O4035" t="str">
        <f>IF(AND(Tabela1[[#This Row],[EA Play Season Pass]]="Yes",Tabela1[[#This Row],[Minecraft Season Pass]]="Yes"),"Yes","No")</f>
        <v>No</v>
      </c>
      <c r="P4035" t="str">
        <f>IF(OR(Tabela1[[#This Row],[EA Play Season Pass]]="Yes",Tabela1[[#This Row],[Minecraft Season Pass]]="Yes"),"Yes","No")</f>
        <v>Yes</v>
      </c>
      <c r="Q4035">
        <v>22</v>
      </c>
      <c r="R4035" s="2"/>
    </row>
    <row r="4036" spans="1:18" x14ac:dyDescent="0.25">
      <c r="A4036">
        <v>4035</v>
      </c>
      <c r="B4036" t="s">
        <v>5824</v>
      </c>
      <c r="C4036" t="s">
        <v>7</v>
      </c>
      <c r="D4036" s="50">
        <v>45150</v>
      </c>
      <c r="E4036">
        <f>YEAR(Tabela1[[#This Row],[Start Date]])</f>
        <v>2023</v>
      </c>
      <c r="F4036">
        <f>ROUNDUP(MONTH(Tabela1[[#This Row],[Start Date]])/3,0)</f>
        <v>3</v>
      </c>
      <c r="G4036" t="s">
        <v>8</v>
      </c>
      <c r="H4036">
        <v>15</v>
      </c>
      <c r="I4036" t="s">
        <v>9</v>
      </c>
      <c r="J4036" t="s">
        <v>11</v>
      </c>
      <c r="K4036">
        <v>0</v>
      </c>
      <c r="L4036" t="s">
        <v>8</v>
      </c>
      <c r="M4036">
        <v>20</v>
      </c>
      <c r="N4036">
        <v>1</v>
      </c>
      <c r="O4036" t="str">
        <f>IF(AND(Tabela1[[#This Row],[EA Play Season Pass]]="Yes",Tabela1[[#This Row],[Minecraft Season Pass]]="Yes"),"Yes","No")</f>
        <v>No</v>
      </c>
      <c r="P4036" t="str">
        <f>IF(OR(Tabela1[[#This Row],[EA Play Season Pass]]="Yes",Tabela1[[#This Row],[Minecraft Season Pass]]="Yes"),"Yes","No")</f>
        <v>Yes</v>
      </c>
      <c r="Q4036">
        <v>34</v>
      </c>
      <c r="R4036" s="2"/>
    </row>
    <row r="4037" spans="1:18" x14ac:dyDescent="0.25">
      <c r="A4037">
        <v>4036</v>
      </c>
      <c r="B4037" t="s">
        <v>4462</v>
      </c>
      <c r="C4037" t="s">
        <v>10</v>
      </c>
      <c r="D4037" s="50">
        <v>45150</v>
      </c>
      <c r="E4037">
        <f>YEAR(Tabela1[[#This Row],[Start Date]])</f>
        <v>2023</v>
      </c>
      <c r="F4037">
        <f>ROUNDUP(MONTH(Tabela1[[#This Row],[Start Date]])/3,0)</f>
        <v>3</v>
      </c>
      <c r="G4037" t="s">
        <v>8</v>
      </c>
      <c r="H4037">
        <v>5</v>
      </c>
      <c r="I4037" t="s">
        <v>14</v>
      </c>
      <c r="J4037" t="s">
        <v>11</v>
      </c>
      <c r="K4037">
        <v>0</v>
      </c>
      <c r="L4037" t="s">
        <v>11</v>
      </c>
      <c r="M4037">
        <v>0</v>
      </c>
      <c r="N4037">
        <v>2</v>
      </c>
      <c r="O4037" t="str">
        <f>IF(AND(Tabela1[[#This Row],[EA Play Season Pass]]="Yes",Tabela1[[#This Row],[Minecraft Season Pass]]="Yes"),"Yes","No")</f>
        <v>No</v>
      </c>
      <c r="P4037" t="str">
        <f>IF(OR(Tabela1[[#This Row],[EA Play Season Pass]]="Yes",Tabela1[[#This Row],[Minecraft Season Pass]]="Yes"),"Yes","No")</f>
        <v>No</v>
      </c>
      <c r="Q4037">
        <v>3</v>
      </c>
      <c r="R4037" s="2"/>
    </row>
    <row r="4038" spans="1:18" x14ac:dyDescent="0.25">
      <c r="A4038">
        <v>4037</v>
      </c>
      <c r="B4038" t="s">
        <v>5825</v>
      </c>
      <c r="C4038" t="s">
        <v>13</v>
      </c>
      <c r="D4038" s="50">
        <v>45151</v>
      </c>
      <c r="E4038">
        <f>YEAR(Tabela1[[#This Row],[Start Date]])</f>
        <v>2023</v>
      </c>
      <c r="F4038">
        <f>ROUNDUP(MONTH(Tabela1[[#This Row],[Start Date]])/3,0)</f>
        <v>3</v>
      </c>
      <c r="G4038" t="s">
        <v>8</v>
      </c>
      <c r="H4038">
        <v>10</v>
      </c>
      <c r="I4038" t="s">
        <v>9</v>
      </c>
      <c r="J4038" t="s">
        <v>8</v>
      </c>
      <c r="K4038">
        <v>30</v>
      </c>
      <c r="L4038" t="s">
        <v>11</v>
      </c>
      <c r="M4038">
        <v>0</v>
      </c>
      <c r="N4038">
        <v>3</v>
      </c>
      <c r="O4038" t="str">
        <f>IF(AND(Tabela1[[#This Row],[EA Play Season Pass]]="Yes",Tabela1[[#This Row],[Minecraft Season Pass]]="Yes"),"Yes","No")</f>
        <v>No</v>
      </c>
      <c r="P4038" t="str">
        <f>IF(OR(Tabela1[[#This Row],[EA Play Season Pass]]="Yes",Tabela1[[#This Row],[Minecraft Season Pass]]="Yes"),"Yes","No")</f>
        <v>Yes</v>
      </c>
      <c r="Q4038">
        <v>37</v>
      </c>
      <c r="R4038" s="2"/>
    </row>
    <row r="4039" spans="1:18" x14ac:dyDescent="0.25">
      <c r="A4039">
        <v>4038</v>
      </c>
      <c r="B4039" t="s">
        <v>5826</v>
      </c>
      <c r="C4039" t="s">
        <v>7</v>
      </c>
      <c r="D4039" s="50">
        <v>45151</v>
      </c>
      <c r="E4039">
        <f>YEAR(Tabela1[[#This Row],[Start Date]])</f>
        <v>2023</v>
      </c>
      <c r="F4039">
        <f>ROUNDUP(MONTH(Tabela1[[#This Row],[Start Date]])/3,0)</f>
        <v>3</v>
      </c>
      <c r="G4039" t="s">
        <v>11</v>
      </c>
      <c r="H4039">
        <v>15</v>
      </c>
      <c r="I4039" t="s">
        <v>14</v>
      </c>
      <c r="J4039" t="s">
        <v>11</v>
      </c>
      <c r="K4039">
        <v>0</v>
      </c>
      <c r="L4039" t="s">
        <v>11</v>
      </c>
      <c r="M4039">
        <v>0</v>
      </c>
      <c r="N4039">
        <v>3</v>
      </c>
      <c r="O4039" t="str">
        <f>IF(AND(Tabela1[[#This Row],[EA Play Season Pass]]="Yes",Tabela1[[#This Row],[Minecraft Season Pass]]="Yes"),"Yes","No")</f>
        <v>No</v>
      </c>
      <c r="P4039" t="str">
        <f>IF(OR(Tabela1[[#This Row],[EA Play Season Pass]]="Yes",Tabela1[[#This Row],[Minecraft Season Pass]]="Yes"),"Yes","No")</f>
        <v>No</v>
      </c>
      <c r="Q4039">
        <v>12</v>
      </c>
      <c r="R4039" s="2"/>
    </row>
    <row r="4040" spans="1:18" x14ac:dyDescent="0.25">
      <c r="A4040">
        <v>4039</v>
      </c>
      <c r="B4040" t="s">
        <v>5827</v>
      </c>
      <c r="C4040" t="s">
        <v>10</v>
      </c>
      <c r="D4040" s="50">
        <v>45151</v>
      </c>
      <c r="E4040">
        <f>YEAR(Tabela1[[#This Row],[Start Date]])</f>
        <v>2023</v>
      </c>
      <c r="F4040">
        <f>ROUNDUP(MONTH(Tabela1[[#This Row],[Start Date]])/3,0)</f>
        <v>3</v>
      </c>
      <c r="G4040" t="s">
        <v>8</v>
      </c>
      <c r="H4040">
        <v>5</v>
      </c>
      <c r="I4040" t="s">
        <v>9</v>
      </c>
      <c r="J4040" t="s">
        <v>11</v>
      </c>
      <c r="K4040">
        <v>0</v>
      </c>
      <c r="L4040" t="s">
        <v>8</v>
      </c>
      <c r="M4040">
        <v>20</v>
      </c>
      <c r="N4040">
        <v>3</v>
      </c>
      <c r="O4040" t="str">
        <f>IF(AND(Tabela1[[#This Row],[EA Play Season Pass]]="Yes",Tabela1[[#This Row],[Minecraft Season Pass]]="Yes"),"Yes","No")</f>
        <v>No</v>
      </c>
      <c r="P4040" t="str">
        <f>IF(OR(Tabela1[[#This Row],[EA Play Season Pass]]="Yes",Tabela1[[#This Row],[Minecraft Season Pass]]="Yes"),"Yes","No")</f>
        <v>Yes</v>
      </c>
      <c r="Q4040">
        <v>22</v>
      </c>
      <c r="R4040" s="2"/>
    </row>
    <row r="4041" spans="1:18" x14ac:dyDescent="0.25">
      <c r="A4041">
        <v>4040</v>
      </c>
      <c r="B4041" t="s">
        <v>5828</v>
      </c>
      <c r="C4041" t="s">
        <v>13</v>
      </c>
      <c r="D4041" s="50">
        <v>45151</v>
      </c>
      <c r="E4041">
        <f>YEAR(Tabela1[[#This Row],[Start Date]])</f>
        <v>2023</v>
      </c>
      <c r="F4041">
        <f>ROUNDUP(MONTH(Tabela1[[#This Row],[Start Date]])/3,0)</f>
        <v>3</v>
      </c>
      <c r="G4041" t="s">
        <v>11</v>
      </c>
      <c r="H4041">
        <v>10</v>
      </c>
      <c r="I4041" t="s">
        <v>14</v>
      </c>
      <c r="J4041" t="s">
        <v>8</v>
      </c>
      <c r="K4041">
        <v>30</v>
      </c>
      <c r="L4041" t="s">
        <v>11</v>
      </c>
      <c r="M4041">
        <v>0</v>
      </c>
      <c r="N4041">
        <v>2</v>
      </c>
      <c r="O4041" t="str">
        <f>IF(AND(Tabela1[[#This Row],[EA Play Season Pass]]="Yes",Tabela1[[#This Row],[Minecraft Season Pass]]="Yes"),"Yes","No")</f>
        <v>No</v>
      </c>
      <c r="P4041" t="str">
        <f>IF(OR(Tabela1[[#This Row],[EA Play Season Pass]]="Yes",Tabela1[[#This Row],[Minecraft Season Pass]]="Yes"),"Yes","No")</f>
        <v>Yes</v>
      </c>
      <c r="Q4041">
        <v>38</v>
      </c>
      <c r="R4041" s="2"/>
    </row>
    <row r="4042" spans="1:18" x14ac:dyDescent="0.25">
      <c r="A4042">
        <v>4041</v>
      </c>
      <c r="B4042" t="s">
        <v>5829</v>
      </c>
      <c r="C4042" t="s">
        <v>7</v>
      </c>
      <c r="D4042" s="50">
        <v>45151</v>
      </c>
      <c r="E4042">
        <f>YEAR(Tabela1[[#This Row],[Start Date]])</f>
        <v>2023</v>
      </c>
      <c r="F4042">
        <f>ROUNDUP(MONTH(Tabela1[[#This Row],[Start Date]])/3,0)</f>
        <v>3</v>
      </c>
      <c r="G4042" t="s">
        <v>8</v>
      </c>
      <c r="H4042">
        <v>15</v>
      </c>
      <c r="I4042" t="s">
        <v>9</v>
      </c>
      <c r="J4042" t="s">
        <v>8</v>
      </c>
      <c r="K4042">
        <v>30</v>
      </c>
      <c r="L4042" t="s">
        <v>11</v>
      </c>
      <c r="M4042">
        <v>0</v>
      </c>
      <c r="N4042">
        <v>3</v>
      </c>
      <c r="O4042" t="str">
        <f>IF(AND(Tabela1[[#This Row],[EA Play Season Pass]]="Yes",Tabela1[[#This Row],[Minecraft Season Pass]]="Yes"),"Yes","No")</f>
        <v>No</v>
      </c>
      <c r="P4042" t="str">
        <f>IF(OR(Tabela1[[#This Row],[EA Play Season Pass]]="Yes",Tabela1[[#This Row],[Minecraft Season Pass]]="Yes"),"Yes","No")</f>
        <v>Yes</v>
      </c>
      <c r="Q4042">
        <v>42</v>
      </c>
      <c r="R4042" s="2"/>
    </row>
    <row r="4043" spans="1:18" x14ac:dyDescent="0.25">
      <c r="A4043">
        <v>4042</v>
      </c>
      <c r="B4043" t="s">
        <v>5830</v>
      </c>
      <c r="C4043" t="s">
        <v>7</v>
      </c>
      <c r="D4043" s="50">
        <v>45151</v>
      </c>
      <c r="E4043">
        <f>YEAR(Tabela1[[#This Row],[Start Date]])</f>
        <v>2023</v>
      </c>
      <c r="F4043">
        <f>ROUNDUP(MONTH(Tabela1[[#This Row],[Start Date]])/3,0)</f>
        <v>3</v>
      </c>
      <c r="G4043" t="s">
        <v>11</v>
      </c>
      <c r="H4043">
        <v>15</v>
      </c>
      <c r="I4043" t="s">
        <v>12</v>
      </c>
      <c r="J4043" t="s">
        <v>11</v>
      </c>
      <c r="K4043">
        <v>0</v>
      </c>
      <c r="L4043" t="s">
        <v>11</v>
      </c>
      <c r="M4043">
        <v>0</v>
      </c>
      <c r="N4043">
        <v>3</v>
      </c>
      <c r="O4043" t="str">
        <f>IF(AND(Tabela1[[#This Row],[EA Play Season Pass]]="Yes",Tabela1[[#This Row],[Minecraft Season Pass]]="Yes"),"Yes","No")</f>
        <v>No</v>
      </c>
      <c r="P4043" t="str">
        <f>IF(OR(Tabela1[[#This Row],[EA Play Season Pass]]="Yes",Tabela1[[#This Row],[Minecraft Season Pass]]="Yes"),"Yes","No")</f>
        <v>No</v>
      </c>
      <c r="Q4043">
        <v>12</v>
      </c>
      <c r="R4043" s="2"/>
    </row>
    <row r="4044" spans="1:18" x14ac:dyDescent="0.25">
      <c r="A4044">
        <v>4043</v>
      </c>
      <c r="B4044" t="s">
        <v>1933</v>
      </c>
      <c r="C4044" t="s">
        <v>7</v>
      </c>
      <c r="D4044" s="50">
        <v>45152</v>
      </c>
      <c r="E4044">
        <f>YEAR(Tabela1[[#This Row],[Start Date]])</f>
        <v>2023</v>
      </c>
      <c r="F4044">
        <f>ROUNDUP(MONTH(Tabela1[[#This Row],[Start Date]])/3,0)</f>
        <v>3</v>
      </c>
      <c r="G4044" t="s">
        <v>8</v>
      </c>
      <c r="H4044">
        <v>15</v>
      </c>
      <c r="I4044" t="s">
        <v>12</v>
      </c>
      <c r="J4044" t="s">
        <v>11</v>
      </c>
      <c r="K4044">
        <v>0</v>
      </c>
      <c r="L4044" t="s">
        <v>8</v>
      </c>
      <c r="M4044">
        <v>20</v>
      </c>
      <c r="N4044">
        <v>3</v>
      </c>
      <c r="O4044" t="str">
        <f>IF(AND(Tabela1[[#This Row],[EA Play Season Pass]]="Yes",Tabela1[[#This Row],[Minecraft Season Pass]]="Yes"),"Yes","No")</f>
        <v>No</v>
      </c>
      <c r="P4044" t="str">
        <f>IF(OR(Tabela1[[#This Row],[EA Play Season Pass]]="Yes",Tabela1[[#This Row],[Minecraft Season Pass]]="Yes"),"Yes","No")</f>
        <v>Yes</v>
      </c>
      <c r="Q4044">
        <v>32</v>
      </c>
      <c r="R4044" s="2"/>
    </row>
    <row r="4045" spans="1:18" x14ac:dyDescent="0.25">
      <c r="A4045">
        <v>4044</v>
      </c>
      <c r="B4045" t="s">
        <v>5831</v>
      </c>
      <c r="C4045" t="s">
        <v>10</v>
      </c>
      <c r="D4045" s="50">
        <v>45152</v>
      </c>
      <c r="E4045">
        <f>YEAR(Tabela1[[#This Row],[Start Date]])</f>
        <v>2023</v>
      </c>
      <c r="F4045">
        <f>ROUNDUP(MONTH(Tabela1[[#This Row],[Start Date]])/3,0)</f>
        <v>3</v>
      </c>
      <c r="G4045" t="s">
        <v>8</v>
      </c>
      <c r="H4045">
        <v>5</v>
      </c>
      <c r="I4045" t="s">
        <v>14</v>
      </c>
      <c r="J4045" t="s">
        <v>8</v>
      </c>
      <c r="K4045">
        <v>30</v>
      </c>
      <c r="L4045" t="s">
        <v>8</v>
      </c>
      <c r="M4045">
        <v>20</v>
      </c>
      <c r="N4045">
        <v>2</v>
      </c>
      <c r="O4045" t="str">
        <f>IF(AND(Tabela1[[#This Row],[EA Play Season Pass]]="Yes",Tabela1[[#This Row],[Minecraft Season Pass]]="Yes"),"Yes","No")</f>
        <v>Yes</v>
      </c>
      <c r="P4045" t="str">
        <f>IF(OR(Tabela1[[#This Row],[EA Play Season Pass]]="Yes",Tabela1[[#This Row],[Minecraft Season Pass]]="Yes"),"Yes","No")</f>
        <v>Yes</v>
      </c>
      <c r="Q4045">
        <v>53</v>
      </c>
      <c r="R4045" s="2"/>
    </row>
    <row r="4046" spans="1:18" x14ac:dyDescent="0.25">
      <c r="A4046">
        <v>4045</v>
      </c>
      <c r="B4046" t="s">
        <v>25</v>
      </c>
      <c r="C4046" t="s">
        <v>7</v>
      </c>
      <c r="D4046" s="50">
        <v>45152</v>
      </c>
      <c r="E4046">
        <f>YEAR(Tabela1[[#This Row],[Start Date]])</f>
        <v>2023</v>
      </c>
      <c r="F4046">
        <f>ROUNDUP(MONTH(Tabela1[[#This Row],[Start Date]])/3,0)</f>
        <v>3</v>
      </c>
      <c r="G4046" t="s">
        <v>8</v>
      </c>
      <c r="H4046">
        <v>15</v>
      </c>
      <c r="I4046" t="s">
        <v>9</v>
      </c>
      <c r="J4046" t="s">
        <v>11</v>
      </c>
      <c r="K4046">
        <v>0</v>
      </c>
      <c r="L4046" t="s">
        <v>8</v>
      </c>
      <c r="M4046">
        <v>20</v>
      </c>
      <c r="N4046">
        <v>1</v>
      </c>
      <c r="O4046" t="str">
        <f>IF(AND(Tabela1[[#This Row],[EA Play Season Pass]]="Yes",Tabela1[[#This Row],[Minecraft Season Pass]]="Yes"),"Yes","No")</f>
        <v>No</v>
      </c>
      <c r="P4046" t="str">
        <f>IF(OR(Tabela1[[#This Row],[EA Play Season Pass]]="Yes",Tabela1[[#This Row],[Minecraft Season Pass]]="Yes"),"Yes","No")</f>
        <v>Yes</v>
      </c>
      <c r="Q4046">
        <v>34</v>
      </c>
      <c r="R4046" s="2"/>
    </row>
    <row r="4047" spans="1:18" x14ac:dyDescent="0.25">
      <c r="A4047">
        <v>4046</v>
      </c>
      <c r="B4047" t="s">
        <v>5832</v>
      </c>
      <c r="C4047" t="s">
        <v>13</v>
      </c>
      <c r="D4047" s="50">
        <v>45152</v>
      </c>
      <c r="E4047">
        <f>YEAR(Tabela1[[#This Row],[Start Date]])</f>
        <v>2023</v>
      </c>
      <c r="F4047">
        <f>ROUNDUP(MONTH(Tabela1[[#This Row],[Start Date]])/3,0)</f>
        <v>3</v>
      </c>
      <c r="G4047" t="s">
        <v>8</v>
      </c>
      <c r="H4047">
        <v>10</v>
      </c>
      <c r="I4047" t="s">
        <v>14</v>
      </c>
      <c r="J4047" t="s">
        <v>8</v>
      </c>
      <c r="K4047">
        <v>30</v>
      </c>
      <c r="L4047" t="s">
        <v>11</v>
      </c>
      <c r="M4047">
        <v>0</v>
      </c>
      <c r="N4047">
        <v>1</v>
      </c>
      <c r="O4047" t="str">
        <f>IF(AND(Tabela1[[#This Row],[EA Play Season Pass]]="Yes",Tabela1[[#This Row],[Minecraft Season Pass]]="Yes"),"Yes","No")</f>
        <v>No</v>
      </c>
      <c r="P4047" t="str">
        <f>IF(OR(Tabela1[[#This Row],[EA Play Season Pass]]="Yes",Tabela1[[#This Row],[Minecraft Season Pass]]="Yes"),"Yes","No")</f>
        <v>Yes</v>
      </c>
      <c r="Q4047">
        <v>39</v>
      </c>
      <c r="R4047" s="2"/>
    </row>
    <row r="4048" spans="1:18" x14ac:dyDescent="0.25">
      <c r="A4048">
        <v>4047</v>
      </c>
      <c r="B4048" t="s">
        <v>5833</v>
      </c>
      <c r="C4048" t="s">
        <v>7</v>
      </c>
      <c r="D4048" s="50">
        <v>45152</v>
      </c>
      <c r="E4048">
        <f>YEAR(Tabela1[[#This Row],[Start Date]])</f>
        <v>2023</v>
      </c>
      <c r="F4048">
        <f>ROUNDUP(MONTH(Tabela1[[#This Row],[Start Date]])/3,0)</f>
        <v>3</v>
      </c>
      <c r="G4048" t="s">
        <v>11</v>
      </c>
      <c r="H4048">
        <v>15</v>
      </c>
      <c r="I4048" t="s">
        <v>12</v>
      </c>
      <c r="J4048" t="s">
        <v>8</v>
      </c>
      <c r="K4048">
        <v>30</v>
      </c>
      <c r="L4048" t="s">
        <v>11</v>
      </c>
      <c r="M4048">
        <v>0</v>
      </c>
      <c r="N4048">
        <v>2</v>
      </c>
      <c r="O4048" t="str">
        <f>IF(AND(Tabela1[[#This Row],[EA Play Season Pass]]="Yes",Tabela1[[#This Row],[Minecraft Season Pass]]="Yes"),"Yes","No")</f>
        <v>No</v>
      </c>
      <c r="P4048" t="str">
        <f>IF(OR(Tabela1[[#This Row],[EA Play Season Pass]]="Yes",Tabela1[[#This Row],[Minecraft Season Pass]]="Yes"),"Yes","No")</f>
        <v>Yes</v>
      </c>
      <c r="Q4048">
        <v>43</v>
      </c>
      <c r="R4048" s="2"/>
    </row>
    <row r="4049" spans="1:18" x14ac:dyDescent="0.25">
      <c r="A4049">
        <v>4048</v>
      </c>
      <c r="B4049" t="s">
        <v>5834</v>
      </c>
      <c r="C4049" t="s">
        <v>7</v>
      </c>
      <c r="D4049" s="50">
        <v>45152</v>
      </c>
      <c r="E4049">
        <f>YEAR(Tabela1[[#This Row],[Start Date]])</f>
        <v>2023</v>
      </c>
      <c r="F4049">
        <f>ROUNDUP(MONTH(Tabela1[[#This Row],[Start Date]])/3,0)</f>
        <v>3</v>
      </c>
      <c r="G4049" t="s">
        <v>8</v>
      </c>
      <c r="H4049">
        <v>15</v>
      </c>
      <c r="I4049" t="s">
        <v>12</v>
      </c>
      <c r="J4049" t="s">
        <v>8</v>
      </c>
      <c r="K4049">
        <v>30</v>
      </c>
      <c r="L4049" t="s">
        <v>11</v>
      </c>
      <c r="M4049">
        <v>0</v>
      </c>
      <c r="N4049">
        <v>1</v>
      </c>
      <c r="O4049" t="str">
        <f>IF(AND(Tabela1[[#This Row],[EA Play Season Pass]]="Yes",Tabela1[[#This Row],[Minecraft Season Pass]]="Yes"),"Yes","No")</f>
        <v>No</v>
      </c>
      <c r="P4049" t="str">
        <f>IF(OR(Tabela1[[#This Row],[EA Play Season Pass]]="Yes",Tabela1[[#This Row],[Minecraft Season Pass]]="Yes"),"Yes","No")</f>
        <v>Yes</v>
      </c>
      <c r="Q4049">
        <v>44</v>
      </c>
      <c r="R4049" s="2"/>
    </row>
    <row r="4050" spans="1:18" x14ac:dyDescent="0.25">
      <c r="A4050">
        <v>4049</v>
      </c>
      <c r="B4050" t="s">
        <v>5835</v>
      </c>
      <c r="C4050" t="s">
        <v>10</v>
      </c>
      <c r="D4050" s="50">
        <v>45152</v>
      </c>
      <c r="E4050">
        <f>YEAR(Tabela1[[#This Row],[Start Date]])</f>
        <v>2023</v>
      </c>
      <c r="F4050">
        <f>ROUNDUP(MONTH(Tabela1[[#This Row],[Start Date]])/3,0)</f>
        <v>3</v>
      </c>
      <c r="G4050" t="s">
        <v>8</v>
      </c>
      <c r="H4050">
        <v>5</v>
      </c>
      <c r="I4050" t="s">
        <v>9</v>
      </c>
      <c r="J4050" t="s">
        <v>11</v>
      </c>
      <c r="K4050">
        <v>0</v>
      </c>
      <c r="L4050" t="s">
        <v>8</v>
      </c>
      <c r="M4050">
        <v>20</v>
      </c>
      <c r="N4050">
        <v>3</v>
      </c>
      <c r="O4050" t="str">
        <f>IF(AND(Tabela1[[#This Row],[EA Play Season Pass]]="Yes",Tabela1[[#This Row],[Minecraft Season Pass]]="Yes"),"Yes","No")</f>
        <v>No</v>
      </c>
      <c r="P4050" t="str">
        <f>IF(OR(Tabela1[[#This Row],[EA Play Season Pass]]="Yes",Tabela1[[#This Row],[Minecraft Season Pass]]="Yes"),"Yes","No")</f>
        <v>Yes</v>
      </c>
      <c r="Q4050">
        <v>22</v>
      </c>
      <c r="R4050" s="2"/>
    </row>
    <row r="4051" spans="1:18" x14ac:dyDescent="0.25">
      <c r="A4051">
        <v>4050</v>
      </c>
      <c r="B4051" t="s">
        <v>996</v>
      </c>
      <c r="C4051" t="s">
        <v>7</v>
      </c>
      <c r="D4051" s="50">
        <v>45152</v>
      </c>
      <c r="E4051">
        <f>YEAR(Tabela1[[#This Row],[Start Date]])</f>
        <v>2023</v>
      </c>
      <c r="F4051">
        <f>ROUNDUP(MONTH(Tabela1[[#This Row],[Start Date]])/3,0)</f>
        <v>3</v>
      </c>
      <c r="G4051" t="s">
        <v>11</v>
      </c>
      <c r="H4051">
        <v>15</v>
      </c>
      <c r="I4051" t="s">
        <v>9</v>
      </c>
      <c r="J4051" t="s">
        <v>8</v>
      </c>
      <c r="K4051">
        <v>30</v>
      </c>
      <c r="L4051" t="s">
        <v>11</v>
      </c>
      <c r="M4051">
        <v>0</v>
      </c>
      <c r="N4051">
        <v>1</v>
      </c>
      <c r="O4051" t="str">
        <f>IF(AND(Tabela1[[#This Row],[EA Play Season Pass]]="Yes",Tabela1[[#This Row],[Minecraft Season Pass]]="Yes"),"Yes","No")</f>
        <v>No</v>
      </c>
      <c r="P4051" t="str">
        <f>IF(OR(Tabela1[[#This Row],[EA Play Season Pass]]="Yes",Tabela1[[#This Row],[Minecraft Season Pass]]="Yes"),"Yes","No")</f>
        <v>Yes</v>
      </c>
      <c r="Q4051">
        <v>44</v>
      </c>
      <c r="R4051" s="2"/>
    </row>
    <row r="4052" spans="1:18" x14ac:dyDescent="0.25">
      <c r="A4052">
        <v>4051</v>
      </c>
      <c r="B4052" t="s">
        <v>5836</v>
      </c>
      <c r="C4052" t="s">
        <v>10</v>
      </c>
      <c r="D4052" s="50">
        <v>45152</v>
      </c>
      <c r="E4052">
        <f>YEAR(Tabela1[[#This Row],[Start Date]])</f>
        <v>2023</v>
      </c>
      <c r="F4052">
        <f>ROUNDUP(MONTH(Tabela1[[#This Row],[Start Date]])/3,0)</f>
        <v>3</v>
      </c>
      <c r="G4052" t="s">
        <v>11</v>
      </c>
      <c r="H4052">
        <v>5</v>
      </c>
      <c r="I4052" t="s">
        <v>12</v>
      </c>
      <c r="J4052" t="s">
        <v>11</v>
      </c>
      <c r="K4052">
        <v>0</v>
      </c>
      <c r="L4052" t="s">
        <v>11</v>
      </c>
      <c r="M4052">
        <v>0</v>
      </c>
      <c r="N4052">
        <v>2</v>
      </c>
      <c r="O4052" t="str">
        <f>IF(AND(Tabela1[[#This Row],[EA Play Season Pass]]="Yes",Tabela1[[#This Row],[Minecraft Season Pass]]="Yes"),"Yes","No")</f>
        <v>No</v>
      </c>
      <c r="P4052" t="str">
        <f>IF(OR(Tabela1[[#This Row],[EA Play Season Pass]]="Yes",Tabela1[[#This Row],[Minecraft Season Pass]]="Yes"),"Yes","No")</f>
        <v>No</v>
      </c>
      <c r="Q4052">
        <v>3</v>
      </c>
      <c r="R4052" s="2"/>
    </row>
    <row r="4053" spans="1:18" x14ac:dyDescent="0.25">
      <c r="A4053">
        <v>4052</v>
      </c>
      <c r="B4053" t="s">
        <v>5837</v>
      </c>
      <c r="C4053" t="s">
        <v>10</v>
      </c>
      <c r="D4053" s="50">
        <v>45153</v>
      </c>
      <c r="E4053">
        <f>YEAR(Tabela1[[#This Row],[Start Date]])</f>
        <v>2023</v>
      </c>
      <c r="F4053">
        <f>ROUNDUP(MONTH(Tabela1[[#This Row],[Start Date]])/3,0)</f>
        <v>3</v>
      </c>
      <c r="G4053" t="s">
        <v>11</v>
      </c>
      <c r="H4053">
        <v>5</v>
      </c>
      <c r="I4053" t="s">
        <v>14</v>
      </c>
      <c r="J4053" t="s">
        <v>11</v>
      </c>
      <c r="K4053">
        <v>0</v>
      </c>
      <c r="L4053" t="s">
        <v>8</v>
      </c>
      <c r="M4053">
        <v>20</v>
      </c>
      <c r="N4053">
        <v>3</v>
      </c>
      <c r="O4053" t="str">
        <f>IF(AND(Tabela1[[#This Row],[EA Play Season Pass]]="Yes",Tabela1[[#This Row],[Minecraft Season Pass]]="Yes"),"Yes","No")</f>
        <v>No</v>
      </c>
      <c r="P4053" t="str">
        <f>IF(OR(Tabela1[[#This Row],[EA Play Season Pass]]="Yes",Tabela1[[#This Row],[Minecraft Season Pass]]="Yes"),"Yes","No")</f>
        <v>Yes</v>
      </c>
      <c r="Q4053">
        <v>22</v>
      </c>
      <c r="R4053" s="2"/>
    </row>
    <row r="4054" spans="1:18" x14ac:dyDescent="0.25">
      <c r="A4054">
        <v>4053</v>
      </c>
      <c r="B4054" t="s">
        <v>332</v>
      </c>
      <c r="C4054" t="s">
        <v>7</v>
      </c>
      <c r="D4054" s="50">
        <v>45153</v>
      </c>
      <c r="E4054">
        <f>YEAR(Tabela1[[#This Row],[Start Date]])</f>
        <v>2023</v>
      </c>
      <c r="F4054">
        <f>ROUNDUP(MONTH(Tabela1[[#This Row],[Start Date]])/3,0)</f>
        <v>3</v>
      </c>
      <c r="G4054" t="s">
        <v>8</v>
      </c>
      <c r="H4054">
        <v>15</v>
      </c>
      <c r="I4054" t="s">
        <v>9</v>
      </c>
      <c r="J4054" t="s">
        <v>8</v>
      </c>
      <c r="K4054">
        <v>30</v>
      </c>
      <c r="L4054" t="s">
        <v>11</v>
      </c>
      <c r="M4054">
        <v>0</v>
      </c>
      <c r="N4054">
        <v>1</v>
      </c>
      <c r="O4054" t="str">
        <f>IF(AND(Tabela1[[#This Row],[EA Play Season Pass]]="Yes",Tabela1[[#This Row],[Minecraft Season Pass]]="Yes"),"Yes","No")</f>
        <v>No</v>
      </c>
      <c r="P4054" t="str">
        <f>IF(OR(Tabela1[[#This Row],[EA Play Season Pass]]="Yes",Tabela1[[#This Row],[Minecraft Season Pass]]="Yes"),"Yes","No")</f>
        <v>Yes</v>
      </c>
      <c r="Q4054">
        <v>44</v>
      </c>
      <c r="R4054" s="2"/>
    </row>
    <row r="4055" spans="1:18" x14ac:dyDescent="0.25">
      <c r="A4055">
        <v>4054</v>
      </c>
      <c r="B4055" t="s">
        <v>689</v>
      </c>
      <c r="C4055" t="s">
        <v>13</v>
      </c>
      <c r="D4055" s="50">
        <v>45153</v>
      </c>
      <c r="E4055">
        <f>YEAR(Tabela1[[#This Row],[Start Date]])</f>
        <v>2023</v>
      </c>
      <c r="F4055">
        <f>ROUNDUP(MONTH(Tabela1[[#This Row],[Start Date]])/3,0)</f>
        <v>3</v>
      </c>
      <c r="G4055" t="s">
        <v>8</v>
      </c>
      <c r="H4055">
        <v>10</v>
      </c>
      <c r="I4055" t="s">
        <v>14</v>
      </c>
      <c r="J4055" t="s">
        <v>8</v>
      </c>
      <c r="K4055">
        <v>30</v>
      </c>
      <c r="L4055" t="s">
        <v>11</v>
      </c>
      <c r="M4055">
        <v>0</v>
      </c>
      <c r="N4055">
        <v>2</v>
      </c>
      <c r="O4055" t="str">
        <f>IF(AND(Tabela1[[#This Row],[EA Play Season Pass]]="Yes",Tabela1[[#This Row],[Minecraft Season Pass]]="Yes"),"Yes","No")</f>
        <v>No</v>
      </c>
      <c r="P4055" t="str">
        <f>IF(OR(Tabela1[[#This Row],[EA Play Season Pass]]="Yes",Tabela1[[#This Row],[Minecraft Season Pass]]="Yes"),"Yes","No")</f>
        <v>Yes</v>
      </c>
      <c r="Q4055">
        <v>38</v>
      </c>
      <c r="R4055" s="2"/>
    </row>
    <row r="4056" spans="1:18" x14ac:dyDescent="0.25">
      <c r="A4056">
        <v>4055</v>
      </c>
      <c r="B4056" t="s">
        <v>5838</v>
      </c>
      <c r="C4056" t="s">
        <v>13</v>
      </c>
      <c r="D4056" s="50">
        <v>45153</v>
      </c>
      <c r="E4056">
        <f>YEAR(Tabela1[[#This Row],[Start Date]])</f>
        <v>2023</v>
      </c>
      <c r="F4056">
        <f>ROUNDUP(MONTH(Tabela1[[#This Row],[Start Date]])/3,0)</f>
        <v>3</v>
      </c>
      <c r="G4056" t="s">
        <v>11</v>
      </c>
      <c r="H4056">
        <v>10</v>
      </c>
      <c r="I4056" t="s">
        <v>14</v>
      </c>
      <c r="J4056" t="s">
        <v>8</v>
      </c>
      <c r="K4056">
        <v>30</v>
      </c>
      <c r="L4056" t="s">
        <v>8</v>
      </c>
      <c r="M4056">
        <v>20</v>
      </c>
      <c r="N4056">
        <v>2</v>
      </c>
      <c r="O4056" t="str">
        <f>IF(AND(Tabela1[[#This Row],[EA Play Season Pass]]="Yes",Tabela1[[#This Row],[Minecraft Season Pass]]="Yes"),"Yes","No")</f>
        <v>Yes</v>
      </c>
      <c r="P4056" t="str">
        <f>IF(OR(Tabela1[[#This Row],[EA Play Season Pass]]="Yes",Tabela1[[#This Row],[Minecraft Season Pass]]="Yes"),"Yes","No")</f>
        <v>Yes</v>
      </c>
      <c r="Q4056">
        <v>58</v>
      </c>
      <c r="R4056" s="2"/>
    </row>
    <row r="4057" spans="1:18" x14ac:dyDescent="0.25">
      <c r="A4057">
        <v>4056</v>
      </c>
      <c r="B4057" t="s">
        <v>971</v>
      </c>
      <c r="C4057" t="s">
        <v>7</v>
      </c>
      <c r="D4057" s="50">
        <v>45153</v>
      </c>
      <c r="E4057">
        <f>YEAR(Tabela1[[#This Row],[Start Date]])</f>
        <v>2023</v>
      </c>
      <c r="F4057">
        <f>ROUNDUP(MONTH(Tabela1[[#This Row],[Start Date]])/3,0)</f>
        <v>3</v>
      </c>
      <c r="G4057" t="s">
        <v>8</v>
      </c>
      <c r="H4057">
        <v>15</v>
      </c>
      <c r="I4057" t="s">
        <v>9</v>
      </c>
      <c r="J4057" t="s">
        <v>11</v>
      </c>
      <c r="K4057">
        <v>0</v>
      </c>
      <c r="L4057" t="s">
        <v>8</v>
      </c>
      <c r="M4057">
        <v>20</v>
      </c>
      <c r="N4057">
        <v>2</v>
      </c>
      <c r="O4057" t="str">
        <f>IF(AND(Tabela1[[#This Row],[EA Play Season Pass]]="Yes",Tabela1[[#This Row],[Minecraft Season Pass]]="Yes"),"Yes","No")</f>
        <v>No</v>
      </c>
      <c r="P4057" t="str">
        <f>IF(OR(Tabela1[[#This Row],[EA Play Season Pass]]="Yes",Tabela1[[#This Row],[Minecraft Season Pass]]="Yes"),"Yes","No")</f>
        <v>Yes</v>
      </c>
      <c r="Q4057">
        <v>33</v>
      </c>
      <c r="R4057" s="2"/>
    </row>
    <row r="4058" spans="1:18" x14ac:dyDescent="0.25">
      <c r="A4058">
        <v>4057</v>
      </c>
      <c r="B4058" t="s">
        <v>5839</v>
      </c>
      <c r="C4058" t="s">
        <v>13</v>
      </c>
      <c r="D4058" s="50">
        <v>45153</v>
      </c>
      <c r="E4058">
        <f>YEAR(Tabela1[[#This Row],[Start Date]])</f>
        <v>2023</v>
      </c>
      <c r="F4058">
        <f>ROUNDUP(MONTH(Tabela1[[#This Row],[Start Date]])/3,0)</f>
        <v>3</v>
      </c>
      <c r="G4058" t="s">
        <v>11</v>
      </c>
      <c r="H4058">
        <v>10</v>
      </c>
      <c r="I4058" t="s">
        <v>12</v>
      </c>
      <c r="J4058" t="s">
        <v>11</v>
      </c>
      <c r="K4058">
        <v>0</v>
      </c>
      <c r="L4058" t="s">
        <v>8</v>
      </c>
      <c r="M4058">
        <v>20</v>
      </c>
      <c r="N4058">
        <v>1</v>
      </c>
      <c r="O4058" t="str">
        <f>IF(AND(Tabela1[[#This Row],[EA Play Season Pass]]="Yes",Tabela1[[#This Row],[Minecraft Season Pass]]="Yes"),"Yes","No")</f>
        <v>No</v>
      </c>
      <c r="P4058" t="str">
        <f>IF(OR(Tabela1[[#This Row],[EA Play Season Pass]]="Yes",Tabela1[[#This Row],[Minecraft Season Pass]]="Yes"),"Yes","No")</f>
        <v>Yes</v>
      </c>
      <c r="Q4058">
        <v>29</v>
      </c>
      <c r="R4058" s="2"/>
    </row>
    <row r="4059" spans="1:18" x14ac:dyDescent="0.25">
      <c r="A4059">
        <v>4058</v>
      </c>
      <c r="B4059" t="s">
        <v>5840</v>
      </c>
      <c r="C4059" t="s">
        <v>7</v>
      </c>
      <c r="D4059" s="50">
        <v>45153</v>
      </c>
      <c r="E4059">
        <f>YEAR(Tabela1[[#This Row],[Start Date]])</f>
        <v>2023</v>
      </c>
      <c r="F4059">
        <f>ROUNDUP(MONTH(Tabela1[[#This Row],[Start Date]])/3,0)</f>
        <v>3</v>
      </c>
      <c r="G4059" t="s">
        <v>11</v>
      </c>
      <c r="H4059">
        <v>15</v>
      </c>
      <c r="I4059" t="s">
        <v>14</v>
      </c>
      <c r="J4059" t="s">
        <v>11</v>
      </c>
      <c r="K4059">
        <v>0</v>
      </c>
      <c r="L4059" t="s">
        <v>8</v>
      </c>
      <c r="M4059">
        <v>20</v>
      </c>
      <c r="N4059">
        <v>1</v>
      </c>
      <c r="O4059" t="str">
        <f>IF(AND(Tabela1[[#This Row],[EA Play Season Pass]]="Yes",Tabela1[[#This Row],[Minecraft Season Pass]]="Yes"),"Yes","No")</f>
        <v>No</v>
      </c>
      <c r="P4059" t="str">
        <f>IF(OR(Tabela1[[#This Row],[EA Play Season Pass]]="Yes",Tabela1[[#This Row],[Minecraft Season Pass]]="Yes"),"Yes","No")</f>
        <v>Yes</v>
      </c>
      <c r="Q4059">
        <v>34</v>
      </c>
      <c r="R4059" s="2"/>
    </row>
    <row r="4060" spans="1:18" x14ac:dyDescent="0.25">
      <c r="A4060">
        <v>4059</v>
      </c>
      <c r="B4060" t="s">
        <v>5841</v>
      </c>
      <c r="C4060" t="s">
        <v>13</v>
      </c>
      <c r="D4060" s="50">
        <v>45154</v>
      </c>
      <c r="E4060">
        <f>YEAR(Tabela1[[#This Row],[Start Date]])</f>
        <v>2023</v>
      </c>
      <c r="F4060">
        <f>ROUNDUP(MONTH(Tabela1[[#This Row],[Start Date]])/3,0)</f>
        <v>3</v>
      </c>
      <c r="G4060" t="s">
        <v>8</v>
      </c>
      <c r="H4060">
        <v>10</v>
      </c>
      <c r="I4060" t="s">
        <v>14</v>
      </c>
      <c r="J4060" t="s">
        <v>8</v>
      </c>
      <c r="K4060">
        <v>30</v>
      </c>
      <c r="L4060" t="s">
        <v>8</v>
      </c>
      <c r="M4060">
        <v>20</v>
      </c>
      <c r="N4060">
        <v>3</v>
      </c>
      <c r="O4060" t="str">
        <f>IF(AND(Tabela1[[#This Row],[EA Play Season Pass]]="Yes",Tabela1[[#This Row],[Minecraft Season Pass]]="Yes"),"Yes","No")</f>
        <v>Yes</v>
      </c>
      <c r="P4060" t="str">
        <f>IF(OR(Tabela1[[#This Row],[EA Play Season Pass]]="Yes",Tabela1[[#This Row],[Minecraft Season Pass]]="Yes"),"Yes","No")</f>
        <v>Yes</v>
      </c>
      <c r="Q4060">
        <v>57</v>
      </c>
      <c r="R4060" s="2"/>
    </row>
    <row r="4061" spans="1:18" x14ac:dyDescent="0.25">
      <c r="A4061">
        <v>4060</v>
      </c>
      <c r="B4061" t="s">
        <v>1367</v>
      </c>
      <c r="C4061" t="s">
        <v>7</v>
      </c>
      <c r="D4061" s="50">
        <v>45154</v>
      </c>
      <c r="E4061">
        <f>YEAR(Tabela1[[#This Row],[Start Date]])</f>
        <v>2023</v>
      </c>
      <c r="F4061">
        <f>ROUNDUP(MONTH(Tabela1[[#This Row],[Start Date]])/3,0)</f>
        <v>3</v>
      </c>
      <c r="G4061" t="s">
        <v>8</v>
      </c>
      <c r="H4061">
        <v>15</v>
      </c>
      <c r="I4061" t="s">
        <v>14</v>
      </c>
      <c r="J4061" t="s">
        <v>11</v>
      </c>
      <c r="K4061">
        <v>0</v>
      </c>
      <c r="L4061" t="s">
        <v>11</v>
      </c>
      <c r="M4061">
        <v>0</v>
      </c>
      <c r="N4061">
        <v>1</v>
      </c>
      <c r="O4061" t="str">
        <f>IF(AND(Tabela1[[#This Row],[EA Play Season Pass]]="Yes",Tabela1[[#This Row],[Minecraft Season Pass]]="Yes"),"Yes","No")</f>
        <v>No</v>
      </c>
      <c r="P4061" t="str">
        <f>IF(OR(Tabela1[[#This Row],[EA Play Season Pass]]="Yes",Tabela1[[#This Row],[Minecraft Season Pass]]="Yes"),"Yes","No")</f>
        <v>No</v>
      </c>
      <c r="Q4061">
        <v>14</v>
      </c>
      <c r="R4061" s="2"/>
    </row>
    <row r="4062" spans="1:18" x14ac:dyDescent="0.25">
      <c r="A4062">
        <v>4061</v>
      </c>
      <c r="B4062" t="s">
        <v>5842</v>
      </c>
      <c r="C4062" t="s">
        <v>10</v>
      </c>
      <c r="D4062" s="50">
        <v>45154</v>
      </c>
      <c r="E4062">
        <f>YEAR(Tabela1[[#This Row],[Start Date]])</f>
        <v>2023</v>
      </c>
      <c r="F4062">
        <f>ROUNDUP(MONTH(Tabela1[[#This Row],[Start Date]])/3,0)</f>
        <v>3</v>
      </c>
      <c r="G4062" t="s">
        <v>11</v>
      </c>
      <c r="H4062">
        <v>5</v>
      </c>
      <c r="I4062" t="s">
        <v>12</v>
      </c>
      <c r="J4062" t="s">
        <v>11</v>
      </c>
      <c r="K4062">
        <v>0</v>
      </c>
      <c r="L4062" t="s">
        <v>8</v>
      </c>
      <c r="M4062">
        <v>20</v>
      </c>
      <c r="N4062">
        <v>1</v>
      </c>
      <c r="O4062" t="str">
        <f>IF(AND(Tabela1[[#This Row],[EA Play Season Pass]]="Yes",Tabela1[[#This Row],[Minecraft Season Pass]]="Yes"),"Yes","No")</f>
        <v>No</v>
      </c>
      <c r="P4062" t="str">
        <f>IF(OR(Tabela1[[#This Row],[EA Play Season Pass]]="Yes",Tabela1[[#This Row],[Minecraft Season Pass]]="Yes"),"Yes","No")</f>
        <v>Yes</v>
      </c>
      <c r="Q4062">
        <v>24</v>
      </c>
      <c r="R4062" s="2"/>
    </row>
    <row r="4063" spans="1:18" x14ac:dyDescent="0.25">
      <c r="A4063">
        <v>4062</v>
      </c>
      <c r="B4063" t="s">
        <v>3198</v>
      </c>
      <c r="C4063" t="s">
        <v>10</v>
      </c>
      <c r="D4063" s="50">
        <v>45154</v>
      </c>
      <c r="E4063">
        <f>YEAR(Tabela1[[#This Row],[Start Date]])</f>
        <v>2023</v>
      </c>
      <c r="F4063">
        <f>ROUNDUP(MONTH(Tabela1[[#This Row],[Start Date]])/3,0)</f>
        <v>3</v>
      </c>
      <c r="G4063" t="s">
        <v>8</v>
      </c>
      <c r="H4063">
        <v>5</v>
      </c>
      <c r="I4063" t="s">
        <v>12</v>
      </c>
      <c r="J4063" t="s">
        <v>8</v>
      </c>
      <c r="K4063">
        <v>30</v>
      </c>
      <c r="L4063" t="s">
        <v>8</v>
      </c>
      <c r="M4063">
        <v>20</v>
      </c>
      <c r="N4063">
        <v>2</v>
      </c>
      <c r="O4063" t="str">
        <f>IF(AND(Tabela1[[#This Row],[EA Play Season Pass]]="Yes",Tabela1[[#This Row],[Minecraft Season Pass]]="Yes"),"Yes","No")</f>
        <v>Yes</v>
      </c>
      <c r="P4063" t="str">
        <f>IF(OR(Tabela1[[#This Row],[EA Play Season Pass]]="Yes",Tabela1[[#This Row],[Minecraft Season Pass]]="Yes"),"Yes","No")</f>
        <v>Yes</v>
      </c>
      <c r="Q4063">
        <v>53</v>
      </c>
      <c r="R4063" s="2"/>
    </row>
    <row r="4064" spans="1:18" x14ac:dyDescent="0.25">
      <c r="A4064">
        <v>4063</v>
      </c>
      <c r="B4064" t="s">
        <v>5843</v>
      </c>
      <c r="C4064" t="s">
        <v>10</v>
      </c>
      <c r="D4064" s="50">
        <v>45154</v>
      </c>
      <c r="E4064">
        <f>YEAR(Tabela1[[#This Row],[Start Date]])</f>
        <v>2023</v>
      </c>
      <c r="F4064">
        <f>ROUNDUP(MONTH(Tabela1[[#This Row],[Start Date]])/3,0)</f>
        <v>3</v>
      </c>
      <c r="G4064" t="s">
        <v>11</v>
      </c>
      <c r="H4064">
        <v>5</v>
      </c>
      <c r="I4064" t="s">
        <v>12</v>
      </c>
      <c r="J4064" t="s">
        <v>11</v>
      </c>
      <c r="K4064">
        <v>0</v>
      </c>
      <c r="L4064" t="s">
        <v>8</v>
      </c>
      <c r="M4064">
        <v>20</v>
      </c>
      <c r="N4064">
        <v>1</v>
      </c>
      <c r="O4064" t="str">
        <f>IF(AND(Tabela1[[#This Row],[EA Play Season Pass]]="Yes",Tabela1[[#This Row],[Minecraft Season Pass]]="Yes"),"Yes","No")</f>
        <v>No</v>
      </c>
      <c r="P4064" t="str">
        <f>IF(OR(Tabela1[[#This Row],[EA Play Season Pass]]="Yes",Tabela1[[#This Row],[Minecraft Season Pass]]="Yes"),"Yes","No")</f>
        <v>Yes</v>
      </c>
      <c r="Q4064">
        <v>24</v>
      </c>
      <c r="R4064" s="2"/>
    </row>
    <row r="4065" spans="1:18" x14ac:dyDescent="0.25">
      <c r="A4065">
        <v>4064</v>
      </c>
      <c r="B4065" t="s">
        <v>5844</v>
      </c>
      <c r="C4065" t="s">
        <v>7</v>
      </c>
      <c r="D4065" s="50">
        <v>45154</v>
      </c>
      <c r="E4065">
        <f>YEAR(Tabela1[[#This Row],[Start Date]])</f>
        <v>2023</v>
      </c>
      <c r="F4065">
        <f>ROUNDUP(MONTH(Tabela1[[#This Row],[Start Date]])/3,0)</f>
        <v>3</v>
      </c>
      <c r="G4065" t="s">
        <v>11</v>
      </c>
      <c r="H4065">
        <v>15</v>
      </c>
      <c r="I4065" t="s">
        <v>9</v>
      </c>
      <c r="J4065" t="s">
        <v>8</v>
      </c>
      <c r="K4065">
        <v>30</v>
      </c>
      <c r="L4065" t="s">
        <v>11</v>
      </c>
      <c r="M4065">
        <v>0</v>
      </c>
      <c r="N4065">
        <v>3</v>
      </c>
      <c r="O4065" t="str">
        <f>IF(AND(Tabela1[[#This Row],[EA Play Season Pass]]="Yes",Tabela1[[#This Row],[Minecraft Season Pass]]="Yes"),"Yes","No")</f>
        <v>No</v>
      </c>
      <c r="P4065" t="str">
        <f>IF(OR(Tabela1[[#This Row],[EA Play Season Pass]]="Yes",Tabela1[[#This Row],[Minecraft Season Pass]]="Yes"),"Yes","No")</f>
        <v>Yes</v>
      </c>
      <c r="Q4065">
        <v>42</v>
      </c>
      <c r="R4065" s="2"/>
    </row>
    <row r="4066" spans="1:18" x14ac:dyDescent="0.25">
      <c r="A4066">
        <v>4065</v>
      </c>
      <c r="B4066" t="s">
        <v>2842</v>
      </c>
      <c r="C4066" t="s">
        <v>10</v>
      </c>
      <c r="D4066" s="50">
        <v>45154</v>
      </c>
      <c r="E4066">
        <f>YEAR(Tabela1[[#This Row],[Start Date]])</f>
        <v>2023</v>
      </c>
      <c r="F4066">
        <f>ROUNDUP(MONTH(Tabela1[[#This Row],[Start Date]])/3,0)</f>
        <v>3</v>
      </c>
      <c r="G4066" t="s">
        <v>11</v>
      </c>
      <c r="H4066">
        <v>5</v>
      </c>
      <c r="I4066" t="s">
        <v>14</v>
      </c>
      <c r="J4066" t="s">
        <v>8</v>
      </c>
      <c r="K4066">
        <v>30</v>
      </c>
      <c r="L4066" t="s">
        <v>8</v>
      </c>
      <c r="M4066">
        <v>20</v>
      </c>
      <c r="N4066">
        <v>2</v>
      </c>
      <c r="O4066" t="str">
        <f>IF(AND(Tabela1[[#This Row],[EA Play Season Pass]]="Yes",Tabela1[[#This Row],[Minecraft Season Pass]]="Yes"),"Yes","No")</f>
        <v>Yes</v>
      </c>
      <c r="P4066" t="str">
        <f>IF(OR(Tabela1[[#This Row],[EA Play Season Pass]]="Yes",Tabela1[[#This Row],[Minecraft Season Pass]]="Yes"),"Yes","No")</f>
        <v>Yes</v>
      </c>
      <c r="Q4066">
        <v>53</v>
      </c>
      <c r="R4066" s="2"/>
    </row>
    <row r="4067" spans="1:18" x14ac:dyDescent="0.25">
      <c r="A4067">
        <v>4066</v>
      </c>
      <c r="B4067" t="s">
        <v>5845</v>
      </c>
      <c r="C4067" t="s">
        <v>7</v>
      </c>
      <c r="D4067" s="50">
        <v>45154</v>
      </c>
      <c r="E4067">
        <f>YEAR(Tabela1[[#This Row],[Start Date]])</f>
        <v>2023</v>
      </c>
      <c r="F4067">
        <f>ROUNDUP(MONTH(Tabela1[[#This Row],[Start Date]])/3,0)</f>
        <v>3</v>
      </c>
      <c r="G4067" t="s">
        <v>8</v>
      </c>
      <c r="H4067">
        <v>15</v>
      </c>
      <c r="I4067" t="s">
        <v>12</v>
      </c>
      <c r="J4067" t="s">
        <v>8</v>
      </c>
      <c r="K4067">
        <v>30</v>
      </c>
      <c r="L4067" t="s">
        <v>11</v>
      </c>
      <c r="M4067">
        <v>0</v>
      </c>
      <c r="N4067">
        <v>1</v>
      </c>
      <c r="O4067" t="str">
        <f>IF(AND(Tabela1[[#This Row],[EA Play Season Pass]]="Yes",Tabela1[[#This Row],[Minecraft Season Pass]]="Yes"),"Yes","No")</f>
        <v>No</v>
      </c>
      <c r="P4067" t="str">
        <f>IF(OR(Tabela1[[#This Row],[EA Play Season Pass]]="Yes",Tabela1[[#This Row],[Minecraft Season Pass]]="Yes"),"Yes","No")</f>
        <v>Yes</v>
      </c>
      <c r="Q4067">
        <v>44</v>
      </c>
      <c r="R4067" s="2"/>
    </row>
    <row r="4068" spans="1:18" x14ac:dyDescent="0.25">
      <c r="A4068">
        <v>4067</v>
      </c>
      <c r="B4068" t="s">
        <v>5846</v>
      </c>
      <c r="C4068" t="s">
        <v>7</v>
      </c>
      <c r="D4068" s="50">
        <v>45155</v>
      </c>
      <c r="E4068">
        <f>YEAR(Tabela1[[#This Row],[Start Date]])</f>
        <v>2023</v>
      </c>
      <c r="F4068">
        <f>ROUNDUP(MONTH(Tabela1[[#This Row],[Start Date]])/3,0)</f>
        <v>3</v>
      </c>
      <c r="G4068" t="s">
        <v>8</v>
      </c>
      <c r="H4068">
        <v>15</v>
      </c>
      <c r="I4068" t="s">
        <v>9</v>
      </c>
      <c r="J4068" t="s">
        <v>11</v>
      </c>
      <c r="K4068">
        <v>0</v>
      </c>
      <c r="L4068" t="s">
        <v>11</v>
      </c>
      <c r="M4068">
        <v>0</v>
      </c>
      <c r="N4068">
        <v>3</v>
      </c>
      <c r="O4068" t="str">
        <f>IF(AND(Tabela1[[#This Row],[EA Play Season Pass]]="Yes",Tabela1[[#This Row],[Minecraft Season Pass]]="Yes"),"Yes","No")</f>
        <v>No</v>
      </c>
      <c r="P4068" t="str">
        <f>IF(OR(Tabela1[[#This Row],[EA Play Season Pass]]="Yes",Tabela1[[#This Row],[Minecraft Season Pass]]="Yes"),"Yes","No")</f>
        <v>No</v>
      </c>
      <c r="Q4068">
        <v>12</v>
      </c>
      <c r="R4068" s="2"/>
    </row>
    <row r="4069" spans="1:18" x14ac:dyDescent="0.25">
      <c r="A4069">
        <v>4068</v>
      </c>
      <c r="B4069" t="s">
        <v>5847</v>
      </c>
      <c r="C4069" t="s">
        <v>7</v>
      </c>
      <c r="D4069" s="50">
        <v>45155</v>
      </c>
      <c r="E4069">
        <f>YEAR(Tabela1[[#This Row],[Start Date]])</f>
        <v>2023</v>
      </c>
      <c r="F4069">
        <f>ROUNDUP(MONTH(Tabela1[[#This Row],[Start Date]])/3,0)</f>
        <v>3</v>
      </c>
      <c r="G4069" t="s">
        <v>8</v>
      </c>
      <c r="H4069">
        <v>15</v>
      </c>
      <c r="I4069" t="s">
        <v>12</v>
      </c>
      <c r="J4069" t="s">
        <v>8</v>
      </c>
      <c r="K4069">
        <v>30</v>
      </c>
      <c r="L4069" t="s">
        <v>11</v>
      </c>
      <c r="M4069">
        <v>0</v>
      </c>
      <c r="N4069">
        <v>1</v>
      </c>
      <c r="O4069" t="str">
        <f>IF(AND(Tabela1[[#This Row],[EA Play Season Pass]]="Yes",Tabela1[[#This Row],[Minecraft Season Pass]]="Yes"),"Yes","No")</f>
        <v>No</v>
      </c>
      <c r="P4069" t="str">
        <f>IF(OR(Tabela1[[#This Row],[EA Play Season Pass]]="Yes",Tabela1[[#This Row],[Minecraft Season Pass]]="Yes"),"Yes","No")</f>
        <v>Yes</v>
      </c>
      <c r="Q4069">
        <v>44</v>
      </c>
      <c r="R4069" s="2"/>
    </row>
    <row r="4070" spans="1:18" x14ac:dyDescent="0.25">
      <c r="A4070">
        <v>4069</v>
      </c>
      <c r="B4070" t="s">
        <v>1255</v>
      </c>
      <c r="C4070" t="s">
        <v>10</v>
      </c>
      <c r="D4070" s="50">
        <v>45155</v>
      </c>
      <c r="E4070">
        <f>YEAR(Tabela1[[#This Row],[Start Date]])</f>
        <v>2023</v>
      </c>
      <c r="F4070">
        <f>ROUNDUP(MONTH(Tabela1[[#This Row],[Start Date]])/3,0)</f>
        <v>3</v>
      </c>
      <c r="G4070" t="s">
        <v>8</v>
      </c>
      <c r="H4070">
        <v>5</v>
      </c>
      <c r="I4070" t="s">
        <v>9</v>
      </c>
      <c r="J4070" t="s">
        <v>8</v>
      </c>
      <c r="K4070">
        <v>30</v>
      </c>
      <c r="L4070" t="s">
        <v>11</v>
      </c>
      <c r="M4070">
        <v>0</v>
      </c>
      <c r="N4070">
        <v>2</v>
      </c>
      <c r="O4070" t="str">
        <f>IF(AND(Tabela1[[#This Row],[EA Play Season Pass]]="Yes",Tabela1[[#This Row],[Minecraft Season Pass]]="Yes"),"Yes","No")</f>
        <v>No</v>
      </c>
      <c r="P4070" t="str">
        <f>IF(OR(Tabela1[[#This Row],[EA Play Season Pass]]="Yes",Tabela1[[#This Row],[Minecraft Season Pass]]="Yes"),"Yes","No")</f>
        <v>Yes</v>
      </c>
      <c r="Q4070">
        <v>33</v>
      </c>
      <c r="R4070" s="2"/>
    </row>
    <row r="4071" spans="1:18" x14ac:dyDescent="0.25">
      <c r="A4071">
        <v>4070</v>
      </c>
      <c r="B4071" t="s">
        <v>789</v>
      </c>
      <c r="C4071" t="s">
        <v>10</v>
      </c>
      <c r="D4071" s="50">
        <v>45156</v>
      </c>
      <c r="E4071">
        <f>YEAR(Tabela1[[#This Row],[Start Date]])</f>
        <v>2023</v>
      </c>
      <c r="F4071">
        <f>ROUNDUP(MONTH(Tabela1[[#This Row],[Start Date]])/3,0)</f>
        <v>3</v>
      </c>
      <c r="G4071" t="s">
        <v>11</v>
      </c>
      <c r="H4071">
        <v>5</v>
      </c>
      <c r="I4071" t="s">
        <v>14</v>
      </c>
      <c r="J4071" t="s">
        <v>11</v>
      </c>
      <c r="K4071">
        <v>0</v>
      </c>
      <c r="L4071" t="s">
        <v>8</v>
      </c>
      <c r="M4071">
        <v>20</v>
      </c>
      <c r="N4071">
        <v>3</v>
      </c>
      <c r="O4071" t="str">
        <f>IF(AND(Tabela1[[#This Row],[EA Play Season Pass]]="Yes",Tabela1[[#This Row],[Minecraft Season Pass]]="Yes"),"Yes","No")</f>
        <v>No</v>
      </c>
      <c r="P4071" t="str">
        <f>IF(OR(Tabela1[[#This Row],[EA Play Season Pass]]="Yes",Tabela1[[#This Row],[Minecraft Season Pass]]="Yes"),"Yes","No")</f>
        <v>Yes</v>
      </c>
      <c r="Q4071">
        <v>22</v>
      </c>
      <c r="R4071" s="2"/>
    </row>
    <row r="4072" spans="1:18" x14ac:dyDescent="0.25">
      <c r="A4072">
        <v>4071</v>
      </c>
      <c r="B4072" t="s">
        <v>5848</v>
      </c>
      <c r="C4072" t="s">
        <v>10</v>
      </c>
      <c r="D4072" s="50">
        <v>45156</v>
      </c>
      <c r="E4072">
        <f>YEAR(Tabela1[[#This Row],[Start Date]])</f>
        <v>2023</v>
      </c>
      <c r="F4072">
        <f>ROUNDUP(MONTH(Tabela1[[#This Row],[Start Date]])/3,0)</f>
        <v>3</v>
      </c>
      <c r="G4072" t="s">
        <v>8</v>
      </c>
      <c r="H4072">
        <v>5</v>
      </c>
      <c r="I4072" t="s">
        <v>12</v>
      </c>
      <c r="J4072" t="s">
        <v>8</v>
      </c>
      <c r="K4072">
        <v>30</v>
      </c>
      <c r="L4072" t="s">
        <v>8</v>
      </c>
      <c r="M4072">
        <v>20</v>
      </c>
      <c r="N4072">
        <v>2</v>
      </c>
      <c r="O4072" t="str">
        <f>IF(AND(Tabela1[[#This Row],[EA Play Season Pass]]="Yes",Tabela1[[#This Row],[Minecraft Season Pass]]="Yes"),"Yes","No")</f>
        <v>Yes</v>
      </c>
      <c r="P4072" t="str">
        <f>IF(OR(Tabela1[[#This Row],[EA Play Season Pass]]="Yes",Tabela1[[#This Row],[Minecraft Season Pass]]="Yes"),"Yes","No")</f>
        <v>Yes</v>
      </c>
      <c r="Q4072">
        <v>53</v>
      </c>
      <c r="R4072" s="2"/>
    </row>
    <row r="4073" spans="1:18" x14ac:dyDescent="0.25">
      <c r="A4073">
        <v>4072</v>
      </c>
      <c r="B4073" t="s">
        <v>1602</v>
      </c>
      <c r="C4073" t="s">
        <v>7</v>
      </c>
      <c r="D4073" s="50">
        <v>45156</v>
      </c>
      <c r="E4073">
        <f>YEAR(Tabela1[[#This Row],[Start Date]])</f>
        <v>2023</v>
      </c>
      <c r="F4073">
        <f>ROUNDUP(MONTH(Tabela1[[#This Row],[Start Date]])/3,0)</f>
        <v>3</v>
      </c>
      <c r="G4073" t="s">
        <v>11</v>
      </c>
      <c r="H4073">
        <v>15</v>
      </c>
      <c r="I4073" t="s">
        <v>12</v>
      </c>
      <c r="J4073" t="s">
        <v>8</v>
      </c>
      <c r="K4073">
        <v>30</v>
      </c>
      <c r="L4073" t="s">
        <v>11</v>
      </c>
      <c r="M4073">
        <v>0</v>
      </c>
      <c r="N4073">
        <v>1</v>
      </c>
      <c r="O4073" t="str">
        <f>IF(AND(Tabela1[[#This Row],[EA Play Season Pass]]="Yes",Tabela1[[#This Row],[Minecraft Season Pass]]="Yes"),"Yes","No")</f>
        <v>No</v>
      </c>
      <c r="P4073" t="str">
        <f>IF(OR(Tabela1[[#This Row],[EA Play Season Pass]]="Yes",Tabela1[[#This Row],[Minecraft Season Pass]]="Yes"),"Yes","No")</f>
        <v>Yes</v>
      </c>
      <c r="Q4073">
        <v>44</v>
      </c>
      <c r="R4073" s="2"/>
    </row>
    <row r="4074" spans="1:18" x14ac:dyDescent="0.25">
      <c r="A4074">
        <v>4073</v>
      </c>
      <c r="B4074" t="s">
        <v>3447</v>
      </c>
      <c r="C4074" t="s">
        <v>10</v>
      </c>
      <c r="D4074" s="50">
        <v>45156</v>
      </c>
      <c r="E4074">
        <f>YEAR(Tabela1[[#This Row],[Start Date]])</f>
        <v>2023</v>
      </c>
      <c r="F4074">
        <f>ROUNDUP(MONTH(Tabela1[[#This Row],[Start Date]])/3,0)</f>
        <v>3</v>
      </c>
      <c r="G4074" t="s">
        <v>8</v>
      </c>
      <c r="H4074">
        <v>5</v>
      </c>
      <c r="I4074" t="s">
        <v>12</v>
      </c>
      <c r="J4074" t="s">
        <v>11</v>
      </c>
      <c r="K4074">
        <v>0</v>
      </c>
      <c r="L4074" t="s">
        <v>8</v>
      </c>
      <c r="M4074">
        <v>20</v>
      </c>
      <c r="N4074">
        <v>2</v>
      </c>
      <c r="O4074" t="str">
        <f>IF(AND(Tabela1[[#This Row],[EA Play Season Pass]]="Yes",Tabela1[[#This Row],[Minecraft Season Pass]]="Yes"),"Yes","No")</f>
        <v>No</v>
      </c>
      <c r="P4074" t="str">
        <f>IF(OR(Tabela1[[#This Row],[EA Play Season Pass]]="Yes",Tabela1[[#This Row],[Minecraft Season Pass]]="Yes"),"Yes","No")</f>
        <v>Yes</v>
      </c>
      <c r="Q4074">
        <v>23</v>
      </c>
      <c r="R4074" s="2"/>
    </row>
    <row r="4075" spans="1:18" x14ac:dyDescent="0.25">
      <c r="A4075">
        <v>4074</v>
      </c>
      <c r="B4075" t="s">
        <v>5849</v>
      </c>
      <c r="C4075" t="s">
        <v>13</v>
      </c>
      <c r="D4075" s="50">
        <v>45156</v>
      </c>
      <c r="E4075">
        <f>YEAR(Tabela1[[#This Row],[Start Date]])</f>
        <v>2023</v>
      </c>
      <c r="F4075">
        <f>ROUNDUP(MONTH(Tabela1[[#This Row],[Start Date]])/3,0)</f>
        <v>3</v>
      </c>
      <c r="G4075" t="s">
        <v>8</v>
      </c>
      <c r="H4075">
        <v>10</v>
      </c>
      <c r="I4075" t="s">
        <v>14</v>
      </c>
      <c r="J4075" t="s">
        <v>8</v>
      </c>
      <c r="K4075">
        <v>30</v>
      </c>
      <c r="L4075" t="s">
        <v>8</v>
      </c>
      <c r="M4075">
        <v>20</v>
      </c>
      <c r="N4075">
        <v>2</v>
      </c>
      <c r="O4075" t="str">
        <f>IF(AND(Tabela1[[#This Row],[EA Play Season Pass]]="Yes",Tabela1[[#This Row],[Minecraft Season Pass]]="Yes"),"Yes","No")</f>
        <v>Yes</v>
      </c>
      <c r="P4075" t="str">
        <f>IF(OR(Tabela1[[#This Row],[EA Play Season Pass]]="Yes",Tabela1[[#This Row],[Minecraft Season Pass]]="Yes"),"Yes","No")</f>
        <v>Yes</v>
      </c>
      <c r="Q4075">
        <v>58</v>
      </c>
      <c r="R4075" s="2"/>
    </row>
    <row r="4076" spans="1:18" x14ac:dyDescent="0.25">
      <c r="A4076">
        <v>4075</v>
      </c>
      <c r="B4076" t="s">
        <v>2273</v>
      </c>
      <c r="C4076" t="s">
        <v>7</v>
      </c>
      <c r="D4076" s="50">
        <v>45156</v>
      </c>
      <c r="E4076">
        <f>YEAR(Tabela1[[#This Row],[Start Date]])</f>
        <v>2023</v>
      </c>
      <c r="F4076">
        <f>ROUNDUP(MONTH(Tabela1[[#This Row],[Start Date]])/3,0)</f>
        <v>3</v>
      </c>
      <c r="G4076" t="s">
        <v>11</v>
      </c>
      <c r="H4076">
        <v>15</v>
      </c>
      <c r="I4076" t="s">
        <v>12</v>
      </c>
      <c r="J4076" t="s">
        <v>11</v>
      </c>
      <c r="K4076">
        <v>0</v>
      </c>
      <c r="L4076" t="s">
        <v>8</v>
      </c>
      <c r="M4076">
        <v>20</v>
      </c>
      <c r="N4076">
        <v>3</v>
      </c>
      <c r="O4076" t="str">
        <f>IF(AND(Tabela1[[#This Row],[EA Play Season Pass]]="Yes",Tabela1[[#This Row],[Minecraft Season Pass]]="Yes"),"Yes","No")</f>
        <v>No</v>
      </c>
      <c r="P4076" t="str">
        <f>IF(OR(Tabela1[[#This Row],[EA Play Season Pass]]="Yes",Tabela1[[#This Row],[Minecraft Season Pass]]="Yes"),"Yes","No")</f>
        <v>Yes</v>
      </c>
      <c r="Q4076">
        <v>32</v>
      </c>
      <c r="R4076" s="2"/>
    </row>
    <row r="4077" spans="1:18" x14ac:dyDescent="0.25">
      <c r="A4077">
        <v>4076</v>
      </c>
      <c r="B4077" t="s">
        <v>5850</v>
      </c>
      <c r="C4077" t="s">
        <v>7</v>
      </c>
      <c r="D4077" s="50">
        <v>45157</v>
      </c>
      <c r="E4077">
        <f>YEAR(Tabela1[[#This Row],[Start Date]])</f>
        <v>2023</v>
      </c>
      <c r="F4077">
        <f>ROUNDUP(MONTH(Tabela1[[#This Row],[Start Date]])/3,0)</f>
        <v>3</v>
      </c>
      <c r="G4077" t="s">
        <v>11</v>
      </c>
      <c r="H4077">
        <v>15</v>
      </c>
      <c r="I4077" t="s">
        <v>12</v>
      </c>
      <c r="J4077" t="s">
        <v>11</v>
      </c>
      <c r="K4077">
        <v>0</v>
      </c>
      <c r="L4077" t="s">
        <v>11</v>
      </c>
      <c r="M4077">
        <v>0</v>
      </c>
      <c r="N4077">
        <v>2</v>
      </c>
      <c r="O4077" t="str">
        <f>IF(AND(Tabela1[[#This Row],[EA Play Season Pass]]="Yes",Tabela1[[#This Row],[Minecraft Season Pass]]="Yes"),"Yes","No")</f>
        <v>No</v>
      </c>
      <c r="P4077" t="str">
        <f>IF(OR(Tabela1[[#This Row],[EA Play Season Pass]]="Yes",Tabela1[[#This Row],[Minecraft Season Pass]]="Yes"),"Yes","No")</f>
        <v>No</v>
      </c>
      <c r="Q4077">
        <v>13</v>
      </c>
      <c r="R4077" s="2"/>
    </row>
    <row r="4078" spans="1:18" x14ac:dyDescent="0.25">
      <c r="A4078">
        <v>4077</v>
      </c>
      <c r="B4078" t="s">
        <v>2135</v>
      </c>
      <c r="C4078" t="s">
        <v>10</v>
      </c>
      <c r="D4078" s="50">
        <v>45157</v>
      </c>
      <c r="E4078">
        <f>YEAR(Tabela1[[#This Row],[Start Date]])</f>
        <v>2023</v>
      </c>
      <c r="F4078">
        <f>ROUNDUP(MONTH(Tabela1[[#This Row],[Start Date]])/3,0)</f>
        <v>3</v>
      </c>
      <c r="G4078" t="s">
        <v>11</v>
      </c>
      <c r="H4078">
        <v>5</v>
      </c>
      <c r="I4078" t="s">
        <v>12</v>
      </c>
      <c r="J4078" t="s">
        <v>8</v>
      </c>
      <c r="K4078">
        <v>30</v>
      </c>
      <c r="L4078" t="s">
        <v>8</v>
      </c>
      <c r="M4078">
        <v>20</v>
      </c>
      <c r="N4078">
        <v>1</v>
      </c>
      <c r="O4078" t="str">
        <f>IF(AND(Tabela1[[#This Row],[EA Play Season Pass]]="Yes",Tabela1[[#This Row],[Minecraft Season Pass]]="Yes"),"Yes","No")</f>
        <v>Yes</v>
      </c>
      <c r="P4078" t="str">
        <f>IF(OR(Tabela1[[#This Row],[EA Play Season Pass]]="Yes",Tabela1[[#This Row],[Minecraft Season Pass]]="Yes"),"Yes","No")</f>
        <v>Yes</v>
      </c>
      <c r="Q4078">
        <v>54</v>
      </c>
      <c r="R4078" s="2"/>
    </row>
    <row r="4079" spans="1:18" x14ac:dyDescent="0.25">
      <c r="A4079">
        <v>4078</v>
      </c>
      <c r="B4079" t="s">
        <v>733</v>
      </c>
      <c r="C4079" t="s">
        <v>10</v>
      </c>
      <c r="D4079" s="50">
        <v>45157</v>
      </c>
      <c r="E4079">
        <f>YEAR(Tabela1[[#This Row],[Start Date]])</f>
        <v>2023</v>
      </c>
      <c r="F4079">
        <f>ROUNDUP(MONTH(Tabela1[[#This Row],[Start Date]])/3,0)</f>
        <v>3</v>
      </c>
      <c r="G4079" t="s">
        <v>11</v>
      </c>
      <c r="H4079">
        <v>5</v>
      </c>
      <c r="I4079" t="s">
        <v>14</v>
      </c>
      <c r="J4079" t="s">
        <v>11</v>
      </c>
      <c r="K4079">
        <v>0</v>
      </c>
      <c r="L4079" t="s">
        <v>11</v>
      </c>
      <c r="M4079">
        <v>0</v>
      </c>
      <c r="N4079">
        <v>3</v>
      </c>
      <c r="O4079" t="str">
        <f>IF(AND(Tabela1[[#This Row],[EA Play Season Pass]]="Yes",Tabela1[[#This Row],[Minecraft Season Pass]]="Yes"),"Yes","No")</f>
        <v>No</v>
      </c>
      <c r="P4079" t="str">
        <f>IF(OR(Tabela1[[#This Row],[EA Play Season Pass]]="Yes",Tabela1[[#This Row],[Minecraft Season Pass]]="Yes"),"Yes","No")</f>
        <v>No</v>
      </c>
      <c r="Q4079">
        <v>2</v>
      </c>
      <c r="R4079" s="2"/>
    </row>
    <row r="4080" spans="1:18" x14ac:dyDescent="0.25">
      <c r="A4080">
        <v>4079</v>
      </c>
      <c r="B4080" t="s">
        <v>962</v>
      </c>
      <c r="C4080" t="s">
        <v>10</v>
      </c>
      <c r="D4080" s="50">
        <v>45157</v>
      </c>
      <c r="E4080">
        <f>YEAR(Tabela1[[#This Row],[Start Date]])</f>
        <v>2023</v>
      </c>
      <c r="F4080">
        <f>ROUNDUP(MONTH(Tabela1[[#This Row],[Start Date]])/3,0)</f>
        <v>3</v>
      </c>
      <c r="G4080" t="s">
        <v>8</v>
      </c>
      <c r="H4080">
        <v>5</v>
      </c>
      <c r="I4080" t="s">
        <v>14</v>
      </c>
      <c r="J4080" t="s">
        <v>8</v>
      </c>
      <c r="K4080">
        <v>30</v>
      </c>
      <c r="L4080" t="s">
        <v>11</v>
      </c>
      <c r="M4080">
        <v>0</v>
      </c>
      <c r="N4080">
        <v>2</v>
      </c>
      <c r="O4080" t="str">
        <f>IF(AND(Tabela1[[#This Row],[EA Play Season Pass]]="Yes",Tabela1[[#This Row],[Minecraft Season Pass]]="Yes"),"Yes","No")</f>
        <v>No</v>
      </c>
      <c r="P4080" t="str">
        <f>IF(OR(Tabela1[[#This Row],[EA Play Season Pass]]="Yes",Tabela1[[#This Row],[Minecraft Season Pass]]="Yes"),"Yes","No")</f>
        <v>Yes</v>
      </c>
      <c r="Q4080">
        <v>33</v>
      </c>
      <c r="R4080" s="2"/>
    </row>
    <row r="4081" spans="1:18" x14ac:dyDescent="0.25">
      <c r="A4081">
        <v>4080</v>
      </c>
      <c r="B4081" t="s">
        <v>5851</v>
      </c>
      <c r="C4081" t="s">
        <v>13</v>
      </c>
      <c r="D4081" s="50">
        <v>45157</v>
      </c>
      <c r="E4081">
        <f>YEAR(Tabela1[[#This Row],[Start Date]])</f>
        <v>2023</v>
      </c>
      <c r="F4081">
        <f>ROUNDUP(MONTH(Tabela1[[#This Row],[Start Date]])/3,0)</f>
        <v>3</v>
      </c>
      <c r="G4081" t="s">
        <v>11</v>
      </c>
      <c r="H4081">
        <v>10</v>
      </c>
      <c r="I4081" t="s">
        <v>9</v>
      </c>
      <c r="J4081" t="s">
        <v>8</v>
      </c>
      <c r="K4081">
        <v>30</v>
      </c>
      <c r="L4081" t="s">
        <v>8</v>
      </c>
      <c r="M4081">
        <v>20</v>
      </c>
      <c r="N4081">
        <v>3</v>
      </c>
      <c r="O4081" t="str">
        <f>IF(AND(Tabela1[[#This Row],[EA Play Season Pass]]="Yes",Tabela1[[#This Row],[Minecraft Season Pass]]="Yes"),"Yes","No")</f>
        <v>Yes</v>
      </c>
      <c r="P4081" t="str">
        <f>IF(OR(Tabela1[[#This Row],[EA Play Season Pass]]="Yes",Tabela1[[#This Row],[Minecraft Season Pass]]="Yes"),"Yes","No")</f>
        <v>Yes</v>
      </c>
      <c r="Q4081">
        <v>57</v>
      </c>
      <c r="R4081" s="2"/>
    </row>
    <row r="4082" spans="1:18" x14ac:dyDescent="0.25">
      <c r="A4082">
        <v>4081</v>
      </c>
      <c r="B4082" t="s">
        <v>2622</v>
      </c>
      <c r="C4082" t="s">
        <v>7</v>
      </c>
      <c r="D4082" s="50">
        <v>45157</v>
      </c>
      <c r="E4082">
        <f>YEAR(Tabela1[[#This Row],[Start Date]])</f>
        <v>2023</v>
      </c>
      <c r="F4082">
        <f>ROUNDUP(MONTH(Tabela1[[#This Row],[Start Date]])/3,0)</f>
        <v>3</v>
      </c>
      <c r="G4082" t="s">
        <v>11</v>
      </c>
      <c r="H4082">
        <v>15</v>
      </c>
      <c r="I4082" t="s">
        <v>12</v>
      </c>
      <c r="J4082" t="s">
        <v>11</v>
      </c>
      <c r="K4082">
        <v>0</v>
      </c>
      <c r="L4082" t="s">
        <v>11</v>
      </c>
      <c r="M4082">
        <v>0</v>
      </c>
      <c r="N4082">
        <v>1</v>
      </c>
      <c r="O4082" t="str">
        <f>IF(AND(Tabela1[[#This Row],[EA Play Season Pass]]="Yes",Tabela1[[#This Row],[Minecraft Season Pass]]="Yes"),"Yes","No")</f>
        <v>No</v>
      </c>
      <c r="P4082" t="str">
        <f>IF(OR(Tabela1[[#This Row],[EA Play Season Pass]]="Yes",Tabela1[[#This Row],[Minecraft Season Pass]]="Yes"),"Yes","No")</f>
        <v>No</v>
      </c>
      <c r="Q4082">
        <v>14</v>
      </c>
      <c r="R4082" s="2"/>
    </row>
    <row r="4083" spans="1:18" x14ac:dyDescent="0.25">
      <c r="A4083">
        <v>4082</v>
      </c>
      <c r="B4083" t="s">
        <v>2486</v>
      </c>
      <c r="C4083" t="s">
        <v>13</v>
      </c>
      <c r="D4083" s="50">
        <v>45157</v>
      </c>
      <c r="E4083">
        <f>YEAR(Tabela1[[#This Row],[Start Date]])</f>
        <v>2023</v>
      </c>
      <c r="F4083">
        <f>ROUNDUP(MONTH(Tabela1[[#This Row],[Start Date]])/3,0)</f>
        <v>3</v>
      </c>
      <c r="G4083" t="s">
        <v>8</v>
      </c>
      <c r="H4083">
        <v>10</v>
      </c>
      <c r="I4083" t="s">
        <v>14</v>
      </c>
      <c r="J4083" t="s">
        <v>11</v>
      </c>
      <c r="K4083">
        <v>0</v>
      </c>
      <c r="L4083" t="s">
        <v>8</v>
      </c>
      <c r="M4083">
        <v>20</v>
      </c>
      <c r="N4083">
        <v>1</v>
      </c>
      <c r="O4083" t="str">
        <f>IF(AND(Tabela1[[#This Row],[EA Play Season Pass]]="Yes",Tabela1[[#This Row],[Minecraft Season Pass]]="Yes"),"Yes","No")</f>
        <v>No</v>
      </c>
      <c r="P4083" t="str">
        <f>IF(OR(Tabela1[[#This Row],[EA Play Season Pass]]="Yes",Tabela1[[#This Row],[Minecraft Season Pass]]="Yes"),"Yes","No")</f>
        <v>Yes</v>
      </c>
      <c r="Q4083">
        <v>29</v>
      </c>
      <c r="R4083" s="2"/>
    </row>
    <row r="4084" spans="1:18" x14ac:dyDescent="0.25">
      <c r="A4084">
        <v>4083</v>
      </c>
      <c r="B4084" t="s">
        <v>5852</v>
      </c>
      <c r="C4084" t="s">
        <v>13</v>
      </c>
      <c r="D4084" s="50">
        <v>45157</v>
      </c>
      <c r="E4084">
        <f>YEAR(Tabela1[[#This Row],[Start Date]])</f>
        <v>2023</v>
      </c>
      <c r="F4084">
        <f>ROUNDUP(MONTH(Tabela1[[#This Row],[Start Date]])/3,0)</f>
        <v>3</v>
      </c>
      <c r="G4084" t="s">
        <v>11</v>
      </c>
      <c r="H4084">
        <v>10</v>
      </c>
      <c r="I4084" t="s">
        <v>9</v>
      </c>
      <c r="J4084" t="s">
        <v>11</v>
      </c>
      <c r="K4084">
        <v>0</v>
      </c>
      <c r="L4084" t="s">
        <v>11</v>
      </c>
      <c r="M4084">
        <v>0</v>
      </c>
      <c r="N4084">
        <v>2</v>
      </c>
      <c r="O4084" t="str">
        <f>IF(AND(Tabela1[[#This Row],[EA Play Season Pass]]="Yes",Tabela1[[#This Row],[Minecraft Season Pass]]="Yes"),"Yes","No")</f>
        <v>No</v>
      </c>
      <c r="P4084" t="str">
        <f>IF(OR(Tabela1[[#This Row],[EA Play Season Pass]]="Yes",Tabela1[[#This Row],[Minecraft Season Pass]]="Yes"),"Yes","No")</f>
        <v>No</v>
      </c>
      <c r="Q4084">
        <v>8</v>
      </c>
      <c r="R4084" s="2"/>
    </row>
    <row r="4085" spans="1:18" x14ac:dyDescent="0.25">
      <c r="A4085">
        <v>4084</v>
      </c>
      <c r="B4085" t="s">
        <v>5853</v>
      </c>
      <c r="C4085" t="s">
        <v>13</v>
      </c>
      <c r="D4085" s="50">
        <v>45157</v>
      </c>
      <c r="E4085">
        <f>YEAR(Tabela1[[#This Row],[Start Date]])</f>
        <v>2023</v>
      </c>
      <c r="F4085">
        <f>ROUNDUP(MONTH(Tabela1[[#This Row],[Start Date]])/3,0)</f>
        <v>3</v>
      </c>
      <c r="G4085" t="s">
        <v>8</v>
      </c>
      <c r="H4085">
        <v>10</v>
      </c>
      <c r="I4085" t="s">
        <v>12</v>
      </c>
      <c r="J4085" t="s">
        <v>11</v>
      </c>
      <c r="K4085">
        <v>0</v>
      </c>
      <c r="L4085" t="s">
        <v>11</v>
      </c>
      <c r="M4085">
        <v>0</v>
      </c>
      <c r="N4085">
        <v>1</v>
      </c>
      <c r="O4085" t="str">
        <f>IF(AND(Tabela1[[#This Row],[EA Play Season Pass]]="Yes",Tabela1[[#This Row],[Minecraft Season Pass]]="Yes"),"Yes","No")</f>
        <v>No</v>
      </c>
      <c r="P4085" t="str">
        <f>IF(OR(Tabela1[[#This Row],[EA Play Season Pass]]="Yes",Tabela1[[#This Row],[Minecraft Season Pass]]="Yes"),"Yes","No")</f>
        <v>No</v>
      </c>
      <c r="Q4085">
        <v>9</v>
      </c>
      <c r="R4085" s="2"/>
    </row>
    <row r="4086" spans="1:18" x14ac:dyDescent="0.25">
      <c r="A4086">
        <v>4085</v>
      </c>
      <c r="B4086" t="s">
        <v>1174</v>
      </c>
      <c r="C4086" t="s">
        <v>13</v>
      </c>
      <c r="D4086" s="50">
        <v>45157</v>
      </c>
      <c r="E4086">
        <f>YEAR(Tabela1[[#This Row],[Start Date]])</f>
        <v>2023</v>
      </c>
      <c r="F4086">
        <f>ROUNDUP(MONTH(Tabela1[[#This Row],[Start Date]])/3,0)</f>
        <v>3</v>
      </c>
      <c r="G4086" t="s">
        <v>11</v>
      </c>
      <c r="H4086">
        <v>10</v>
      </c>
      <c r="I4086" t="s">
        <v>14</v>
      </c>
      <c r="J4086" t="s">
        <v>11</v>
      </c>
      <c r="K4086">
        <v>0</v>
      </c>
      <c r="L4086" t="s">
        <v>8</v>
      </c>
      <c r="M4086">
        <v>20</v>
      </c>
      <c r="N4086">
        <v>3</v>
      </c>
      <c r="O4086" t="str">
        <f>IF(AND(Tabela1[[#This Row],[EA Play Season Pass]]="Yes",Tabela1[[#This Row],[Minecraft Season Pass]]="Yes"),"Yes","No")</f>
        <v>No</v>
      </c>
      <c r="P4086" t="str">
        <f>IF(OR(Tabela1[[#This Row],[EA Play Season Pass]]="Yes",Tabela1[[#This Row],[Minecraft Season Pass]]="Yes"),"Yes","No")</f>
        <v>Yes</v>
      </c>
      <c r="Q4086">
        <v>27</v>
      </c>
      <c r="R4086" s="2"/>
    </row>
    <row r="4087" spans="1:18" x14ac:dyDescent="0.25">
      <c r="A4087">
        <v>4086</v>
      </c>
      <c r="B4087" t="s">
        <v>1995</v>
      </c>
      <c r="C4087" t="s">
        <v>13</v>
      </c>
      <c r="D4087" s="50">
        <v>45157</v>
      </c>
      <c r="E4087">
        <f>YEAR(Tabela1[[#This Row],[Start Date]])</f>
        <v>2023</v>
      </c>
      <c r="F4087">
        <f>ROUNDUP(MONTH(Tabela1[[#This Row],[Start Date]])/3,0)</f>
        <v>3</v>
      </c>
      <c r="G4087" t="s">
        <v>11</v>
      </c>
      <c r="H4087">
        <v>10</v>
      </c>
      <c r="I4087" t="s">
        <v>14</v>
      </c>
      <c r="J4087" t="s">
        <v>8</v>
      </c>
      <c r="K4087">
        <v>30</v>
      </c>
      <c r="L4087" t="s">
        <v>8</v>
      </c>
      <c r="M4087">
        <v>20</v>
      </c>
      <c r="N4087">
        <v>3</v>
      </c>
      <c r="O4087" t="str">
        <f>IF(AND(Tabela1[[#This Row],[EA Play Season Pass]]="Yes",Tabela1[[#This Row],[Minecraft Season Pass]]="Yes"),"Yes","No")</f>
        <v>Yes</v>
      </c>
      <c r="P4087" t="str">
        <f>IF(OR(Tabela1[[#This Row],[EA Play Season Pass]]="Yes",Tabela1[[#This Row],[Minecraft Season Pass]]="Yes"),"Yes","No")</f>
        <v>Yes</v>
      </c>
      <c r="Q4087">
        <v>57</v>
      </c>
      <c r="R4087" s="2"/>
    </row>
    <row r="4088" spans="1:18" x14ac:dyDescent="0.25">
      <c r="A4088">
        <v>4087</v>
      </c>
      <c r="B4088" t="s">
        <v>619</v>
      </c>
      <c r="C4088" t="s">
        <v>13</v>
      </c>
      <c r="D4088" s="50">
        <v>45158</v>
      </c>
      <c r="E4088">
        <f>YEAR(Tabela1[[#This Row],[Start Date]])</f>
        <v>2023</v>
      </c>
      <c r="F4088">
        <f>ROUNDUP(MONTH(Tabela1[[#This Row],[Start Date]])/3,0)</f>
        <v>3</v>
      </c>
      <c r="G4088" t="s">
        <v>8</v>
      </c>
      <c r="H4088">
        <v>10</v>
      </c>
      <c r="I4088" t="s">
        <v>14</v>
      </c>
      <c r="J4088" t="s">
        <v>8</v>
      </c>
      <c r="K4088">
        <v>30</v>
      </c>
      <c r="L4088" t="s">
        <v>11</v>
      </c>
      <c r="M4088">
        <v>0</v>
      </c>
      <c r="N4088">
        <v>3</v>
      </c>
      <c r="O4088" t="str">
        <f>IF(AND(Tabela1[[#This Row],[EA Play Season Pass]]="Yes",Tabela1[[#This Row],[Minecraft Season Pass]]="Yes"),"Yes","No")</f>
        <v>No</v>
      </c>
      <c r="P4088" t="str">
        <f>IF(OR(Tabela1[[#This Row],[EA Play Season Pass]]="Yes",Tabela1[[#This Row],[Minecraft Season Pass]]="Yes"),"Yes","No")</f>
        <v>Yes</v>
      </c>
      <c r="Q4088">
        <v>37</v>
      </c>
      <c r="R4088" s="2"/>
    </row>
    <row r="4089" spans="1:18" x14ac:dyDescent="0.25">
      <c r="A4089">
        <v>4088</v>
      </c>
      <c r="B4089" t="s">
        <v>5854</v>
      </c>
      <c r="C4089" t="s">
        <v>7</v>
      </c>
      <c r="D4089" s="50">
        <v>45158</v>
      </c>
      <c r="E4089">
        <f>YEAR(Tabela1[[#This Row],[Start Date]])</f>
        <v>2023</v>
      </c>
      <c r="F4089">
        <f>ROUNDUP(MONTH(Tabela1[[#This Row],[Start Date]])/3,0)</f>
        <v>3</v>
      </c>
      <c r="G4089" t="s">
        <v>11</v>
      </c>
      <c r="H4089">
        <v>15</v>
      </c>
      <c r="I4089" t="s">
        <v>14</v>
      </c>
      <c r="J4089" t="s">
        <v>8</v>
      </c>
      <c r="K4089">
        <v>30</v>
      </c>
      <c r="L4089" t="s">
        <v>8</v>
      </c>
      <c r="M4089">
        <v>20</v>
      </c>
      <c r="N4089">
        <v>3</v>
      </c>
      <c r="O4089" t="str">
        <f>IF(AND(Tabela1[[#This Row],[EA Play Season Pass]]="Yes",Tabela1[[#This Row],[Minecraft Season Pass]]="Yes"),"Yes","No")</f>
        <v>Yes</v>
      </c>
      <c r="P4089" t="str">
        <f>IF(OR(Tabela1[[#This Row],[EA Play Season Pass]]="Yes",Tabela1[[#This Row],[Minecraft Season Pass]]="Yes"),"Yes","No")</f>
        <v>Yes</v>
      </c>
      <c r="Q4089">
        <v>62</v>
      </c>
      <c r="R4089" s="2"/>
    </row>
    <row r="4090" spans="1:18" x14ac:dyDescent="0.25">
      <c r="A4090">
        <v>4089</v>
      </c>
      <c r="B4090" t="s">
        <v>5855</v>
      </c>
      <c r="C4090" t="s">
        <v>7</v>
      </c>
      <c r="D4090" s="50">
        <v>45158</v>
      </c>
      <c r="E4090">
        <f>YEAR(Tabela1[[#This Row],[Start Date]])</f>
        <v>2023</v>
      </c>
      <c r="F4090">
        <f>ROUNDUP(MONTH(Tabela1[[#This Row],[Start Date]])/3,0)</f>
        <v>3</v>
      </c>
      <c r="G4090" t="s">
        <v>11</v>
      </c>
      <c r="H4090">
        <v>15</v>
      </c>
      <c r="I4090" t="s">
        <v>9</v>
      </c>
      <c r="J4090" t="s">
        <v>8</v>
      </c>
      <c r="K4090">
        <v>30</v>
      </c>
      <c r="L4090" t="s">
        <v>11</v>
      </c>
      <c r="M4090">
        <v>0</v>
      </c>
      <c r="N4090">
        <v>3</v>
      </c>
      <c r="O4090" t="str">
        <f>IF(AND(Tabela1[[#This Row],[EA Play Season Pass]]="Yes",Tabela1[[#This Row],[Minecraft Season Pass]]="Yes"),"Yes","No")</f>
        <v>No</v>
      </c>
      <c r="P4090" t="str">
        <f>IF(OR(Tabela1[[#This Row],[EA Play Season Pass]]="Yes",Tabela1[[#This Row],[Minecraft Season Pass]]="Yes"),"Yes","No")</f>
        <v>Yes</v>
      </c>
      <c r="Q4090">
        <v>42</v>
      </c>
      <c r="R4090" s="2"/>
    </row>
    <row r="4091" spans="1:18" x14ac:dyDescent="0.25">
      <c r="A4091">
        <v>4090</v>
      </c>
      <c r="B4091" t="s">
        <v>5856</v>
      </c>
      <c r="C4091" t="s">
        <v>7</v>
      </c>
      <c r="D4091" s="50">
        <v>45158</v>
      </c>
      <c r="E4091">
        <f>YEAR(Tabela1[[#This Row],[Start Date]])</f>
        <v>2023</v>
      </c>
      <c r="F4091">
        <f>ROUNDUP(MONTH(Tabela1[[#This Row],[Start Date]])/3,0)</f>
        <v>3</v>
      </c>
      <c r="G4091" t="s">
        <v>11</v>
      </c>
      <c r="H4091">
        <v>15</v>
      </c>
      <c r="I4091" t="s">
        <v>12</v>
      </c>
      <c r="J4091" t="s">
        <v>8</v>
      </c>
      <c r="K4091">
        <v>30</v>
      </c>
      <c r="L4091" t="s">
        <v>8</v>
      </c>
      <c r="M4091">
        <v>20</v>
      </c>
      <c r="N4091">
        <v>3</v>
      </c>
      <c r="O4091" t="str">
        <f>IF(AND(Tabela1[[#This Row],[EA Play Season Pass]]="Yes",Tabela1[[#This Row],[Minecraft Season Pass]]="Yes"),"Yes","No")</f>
        <v>Yes</v>
      </c>
      <c r="P4091" t="str">
        <f>IF(OR(Tabela1[[#This Row],[EA Play Season Pass]]="Yes",Tabela1[[#This Row],[Minecraft Season Pass]]="Yes"),"Yes","No")</f>
        <v>Yes</v>
      </c>
      <c r="Q4091">
        <v>62</v>
      </c>
      <c r="R4091" s="2"/>
    </row>
    <row r="4092" spans="1:18" x14ac:dyDescent="0.25">
      <c r="A4092">
        <v>4091</v>
      </c>
      <c r="B4092" t="s">
        <v>5857</v>
      </c>
      <c r="C4092" t="s">
        <v>10</v>
      </c>
      <c r="D4092" s="50">
        <v>45159</v>
      </c>
      <c r="E4092">
        <f>YEAR(Tabela1[[#This Row],[Start Date]])</f>
        <v>2023</v>
      </c>
      <c r="F4092">
        <f>ROUNDUP(MONTH(Tabela1[[#This Row],[Start Date]])/3,0)</f>
        <v>3</v>
      </c>
      <c r="G4092" t="s">
        <v>11</v>
      </c>
      <c r="H4092">
        <v>5</v>
      </c>
      <c r="I4092" t="s">
        <v>14</v>
      </c>
      <c r="J4092" t="s">
        <v>11</v>
      </c>
      <c r="K4092">
        <v>0</v>
      </c>
      <c r="L4092" t="s">
        <v>8</v>
      </c>
      <c r="M4092">
        <v>20</v>
      </c>
      <c r="N4092">
        <v>3</v>
      </c>
      <c r="O4092" t="str">
        <f>IF(AND(Tabela1[[#This Row],[EA Play Season Pass]]="Yes",Tabela1[[#This Row],[Minecraft Season Pass]]="Yes"),"Yes","No")</f>
        <v>No</v>
      </c>
      <c r="P4092" t="str">
        <f>IF(OR(Tabela1[[#This Row],[EA Play Season Pass]]="Yes",Tabela1[[#This Row],[Minecraft Season Pass]]="Yes"),"Yes","No")</f>
        <v>Yes</v>
      </c>
      <c r="Q4092">
        <v>22</v>
      </c>
      <c r="R4092" s="2"/>
    </row>
    <row r="4093" spans="1:18" x14ac:dyDescent="0.25">
      <c r="A4093">
        <v>4092</v>
      </c>
      <c r="B4093" t="s">
        <v>266</v>
      </c>
      <c r="C4093" t="s">
        <v>10</v>
      </c>
      <c r="D4093" s="50">
        <v>45159</v>
      </c>
      <c r="E4093">
        <f>YEAR(Tabela1[[#This Row],[Start Date]])</f>
        <v>2023</v>
      </c>
      <c r="F4093">
        <f>ROUNDUP(MONTH(Tabela1[[#This Row],[Start Date]])/3,0)</f>
        <v>3</v>
      </c>
      <c r="G4093" t="s">
        <v>8</v>
      </c>
      <c r="H4093">
        <v>5</v>
      </c>
      <c r="I4093" t="s">
        <v>9</v>
      </c>
      <c r="J4093" t="s">
        <v>8</v>
      </c>
      <c r="K4093">
        <v>30</v>
      </c>
      <c r="L4093" t="s">
        <v>11</v>
      </c>
      <c r="M4093">
        <v>0</v>
      </c>
      <c r="N4093">
        <v>2</v>
      </c>
      <c r="O4093" t="str">
        <f>IF(AND(Tabela1[[#This Row],[EA Play Season Pass]]="Yes",Tabela1[[#This Row],[Minecraft Season Pass]]="Yes"),"Yes","No")</f>
        <v>No</v>
      </c>
      <c r="P4093" t="str">
        <f>IF(OR(Tabela1[[#This Row],[EA Play Season Pass]]="Yes",Tabela1[[#This Row],[Minecraft Season Pass]]="Yes"),"Yes","No")</f>
        <v>Yes</v>
      </c>
      <c r="Q4093">
        <v>33</v>
      </c>
      <c r="R4093" s="2"/>
    </row>
    <row r="4094" spans="1:18" x14ac:dyDescent="0.25">
      <c r="A4094">
        <v>4093</v>
      </c>
      <c r="B4094" t="s">
        <v>5858</v>
      </c>
      <c r="C4094" t="s">
        <v>10</v>
      </c>
      <c r="D4094" s="50">
        <v>45159</v>
      </c>
      <c r="E4094">
        <f>YEAR(Tabela1[[#This Row],[Start Date]])</f>
        <v>2023</v>
      </c>
      <c r="F4094">
        <f>ROUNDUP(MONTH(Tabela1[[#This Row],[Start Date]])/3,0)</f>
        <v>3</v>
      </c>
      <c r="G4094" t="s">
        <v>8</v>
      </c>
      <c r="H4094">
        <v>5</v>
      </c>
      <c r="I4094" t="s">
        <v>12</v>
      </c>
      <c r="J4094" t="s">
        <v>11</v>
      </c>
      <c r="K4094">
        <v>0</v>
      </c>
      <c r="L4094" t="s">
        <v>8</v>
      </c>
      <c r="M4094">
        <v>20</v>
      </c>
      <c r="N4094">
        <v>2</v>
      </c>
      <c r="O4094" t="str">
        <f>IF(AND(Tabela1[[#This Row],[EA Play Season Pass]]="Yes",Tabela1[[#This Row],[Minecraft Season Pass]]="Yes"),"Yes","No")</f>
        <v>No</v>
      </c>
      <c r="P4094" t="str">
        <f>IF(OR(Tabela1[[#This Row],[EA Play Season Pass]]="Yes",Tabela1[[#This Row],[Minecraft Season Pass]]="Yes"),"Yes","No")</f>
        <v>Yes</v>
      </c>
      <c r="Q4094">
        <v>23</v>
      </c>
      <c r="R4094" s="2"/>
    </row>
    <row r="4095" spans="1:18" x14ac:dyDescent="0.25">
      <c r="A4095">
        <v>4094</v>
      </c>
      <c r="B4095" t="s">
        <v>163</v>
      </c>
      <c r="C4095" t="s">
        <v>13</v>
      </c>
      <c r="D4095" s="50">
        <v>45159</v>
      </c>
      <c r="E4095">
        <f>YEAR(Tabela1[[#This Row],[Start Date]])</f>
        <v>2023</v>
      </c>
      <c r="F4095">
        <f>ROUNDUP(MONTH(Tabela1[[#This Row],[Start Date]])/3,0)</f>
        <v>3</v>
      </c>
      <c r="G4095" t="s">
        <v>11</v>
      </c>
      <c r="H4095">
        <v>10</v>
      </c>
      <c r="I4095" t="s">
        <v>9</v>
      </c>
      <c r="J4095" t="s">
        <v>11</v>
      </c>
      <c r="K4095">
        <v>0</v>
      </c>
      <c r="L4095" t="s">
        <v>11</v>
      </c>
      <c r="M4095">
        <v>0</v>
      </c>
      <c r="N4095">
        <v>1</v>
      </c>
      <c r="O4095" t="str">
        <f>IF(AND(Tabela1[[#This Row],[EA Play Season Pass]]="Yes",Tabela1[[#This Row],[Minecraft Season Pass]]="Yes"),"Yes","No")</f>
        <v>No</v>
      </c>
      <c r="P4095" t="str">
        <f>IF(OR(Tabela1[[#This Row],[EA Play Season Pass]]="Yes",Tabela1[[#This Row],[Minecraft Season Pass]]="Yes"),"Yes","No")</f>
        <v>No</v>
      </c>
      <c r="Q4095">
        <v>9</v>
      </c>
      <c r="R4095" s="2"/>
    </row>
    <row r="4096" spans="1:18" x14ac:dyDescent="0.25">
      <c r="A4096">
        <v>4095</v>
      </c>
      <c r="B4096" t="s">
        <v>5859</v>
      </c>
      <c r="C4096" t="s">
        <v>7</v>
      </c>
      <c r="D4096" s="50">
        <v>45159</v>
      </c>
      <c r="E4096">
        <f>YEAR(Tabela1[[#This Row],[Start Date]])</f>
        <v>2023</v>
      </c>
      <c r="F4096">
        <f>ROUNDUP(MONTH(Tabela1[[#This Row],[Start Date]])/3,0)</f>
        <v>3</v>
      </c>
      <c r="G4096" t="s">
        <v>11</v>
      </c>
      <c r="H4096">
        <v>15</v>
      </c>
      <c r="I4096" t="s">
        <v>14</v>
      </c>
      <c r="J4096" t="s">
        <v>8</v>
      </c>
      <c r="K4096">
        <v>30</v>
      </c>
      <c r="L4096" t="s">
        <v>11</v>
      </c>
      <c r="M4096">
        <v>0</v>
      </c>
      <c r="N4096">
        <v>3</v>
      </c>
      <c r="O4096" t="str">
        <f>IF(AND(Tabela1[[#This Row],[EA Play Season Pass]]="Yes",Tabela1[[#This Row],[Minecraft Season Pass]]="Yes"),"Yes","No")</f>
        <v>No</v>
      </c>
      <c r="P4096" t="str">
        <f>IF(OR(Tabela1[[#This Row],[EA Play Season Pass]]="Yes",Tabela1[[#This Row],[Minecraft Season Pass]]="Yes"),"Yes","No")</f>
        <v>Yes</v>
      </c>
      <c r="Q4096">
        <v>42</v>
      </c>
      <c r="R4096" s="2"/>
    </row>
    <row r="4097" spans="1:18" x14ac:dyDescent="0.25">
      <c r="A4097">
        <v>4096</v>
      </c>
      <c r="B4097" t="s">
        <v>5860</v>
      </c>
      <c r="C4097" t="s">
        <v>13</v>
      </c>
      <c r="D4097" s="50">
        <v>45159</v>
      </c>
      <c r="E4097">
        <f>YEAR(Tabela1[[#This Row],[Start Date]])</f>
        <v>2023</v>
      </c>
      <c r="F4097">
        <f>ROUNDUP(MONTH(Tabela1[[#This Row],[Start Date]])/3,0)</f>
        <v>3</v>
      </c>
      <c r="G4097" t="s">
        <v>8</v>
      </c>
      <c r="H4097">
        <v>10</v>
      </c>
      <c r="I4097" t="s">
        <v>14</v>
      </c>
      <c r="J4097" t="s">
        <v>8</v>
      </c>
      <c r="K4097">
        <v>30</v>
      </c>
      <c r="L4097" t="s">
        <v>11</v>
      </c>
      <c r="M4097">
        <v>0</v>
      </c>
      <c r="N4097">
        <v>2</v>
      </c>
      <c r="O4097" t="str">
        <f>IF(AND(Tabela1[[#This Row],[EA Play Season Pass]]="Yes",Tabela1[[#This Row],[Minecraft Season Pass]]="Yes"),"Yes","No")</f>
        <v>No</v>
      </c>
      <c r="P4097" t="str">
        <f>IF(OR(Tabela1[[#This Row],[EA Play Season Pass]]="Yes",Tabela1[[#This Row],[Minecraft Season Pass]]="Yes"),"Yes","No")</f>
        <v>Yes</v>
      </c>
      <c r="Q4097">
        <v>38</v>
      </c>
      <c r="R4097" s="2"/>
    </row>
    <row r="4098" spans="1:18" x14ac:dyDescent="0.25">
      <c r="A4098">
        <v>4097</v>
      </c>
      <c r="B4098" t="s">
        <v>5861</v>
      </c>
      <c r="C4098" t="s">
        <v>7</v>
      </c>
      <c r="D4098" s="50">
        <v>45160</v>
      </c>
      <c r="E4098">
        <f>YEAR(Tabela1[[#This Row],[Start Date]])</f>
        <v>2023</v>
      </c>
      <c r="F4098">
        <f>ROUNDUP(MONTH(Tabela1[[#This Row],[Start Date]])/3,0)</f>
        <v>3</v>
      </c>
      <c r="G4098" t="s">
        <v>11</v>
      </c>
      <c r="H4098">
        <v>15</v>
      </c>
      <c r="I4098" t="s">
        <v>12</v>
      </c>
      <c r="J4098" t="s">
        <v>8</v>
      </c>
      <c r="K4098">
        <v>30</v>
      </c>
      <c r="L4098" t="s">
        <v>8</v>
      </c>
      <c r="M4098">
        <v>20</v>
      </c>
      <c r="N4098">
        <v>2</v>
      </c>
      <c r="O4098" t="str">
        <f>IF(AND(Tabela1[[#This Row],[EA Play Season Pass]]="Yes",Tabela1[[#This Row],[Minecraft Season Pass]]="Yes"),"Yes","No")</f>
        <v>Yes</v>
      </c>
      <c r="P4098" t="str">
        <f>IF(OR(Tabela1[[#This Row],[EA Play Season Pass]]="Yes",Tabela1[[#This Row],[Minecraft Season Pass]]="Yes"),"Yes","No")</f>
        <v>Yes</v>
      </c>
      <c r="Q4098">
        <v>63</v>
      </c>
      <c r="R4098" s="2"/>
    </row>
    <row r="4099" spans="1:18" x14ac:dyDescent="0.25">
      <c r="A4099">
        <v>4098</v>
      </c>
      <c r="B4099" t="s">
        <v>5862</v>
      </c>
      <c r="C4099" t="s">
        <v>13</v>
      </c>
      <c r="D4099" s="50">
        <v>45160</v>
      </c>
      <c r="E4099">
        <f>YEAR(Tabela1[[#This Row],[Start Date]])</f>
        <v>2023</v>
      </c>
      <c r="F4099">
        <f>ROUNDUP(MONTH(Tabela1[[#This Row],[Start Date]])/3,0)</f>
        <v>3</v>
      </c>
      <c r="G4099" t="s">
        <v>8</v>
      </c>
      <c r="H4099">
        <v>10</v>
      </c>
      <c r="I4099" t="s">
        <v>12</v>
      </c>
      <c r="J4099" t="s">
        <v>11</v>
      </c>
      <c r="K4099">
        <v>0</v>
      </c>
      <c r="L4099" t="s">
        <v>11</v>
      </c>
      <c r="M4099">
        <v>0</v>
      </c>
      <c r="N4099">
        <v>3</v>
      </c>
      <c r="O4099" t="str">
        <f>IF(AND(Tabela1[[#This Row],[EA Play Season Pass]]="Yes",Tabela1[[#This Row],[Minecraft Season Pass]]="Yes"),"Yes","No")</f>
        <v>No</v>
      </c>
      <c r="P4099" t="str">
        <f>IF(OR(Tabela1[[#This Row],[EA Play Season Pass]]="Yes",Tabela1[[#This Row],[Minecraft Season Pass]]="Yes"),"Yes","No")</f>
        <v>No</v>
      </c>
      <c r="Q4099">
        <v>7</v>
      </c>
      <c r="R4099" s="2"/>
    </row>
    <row r="4100" spans="1:18" x14ac:dyDescent="0.25">
      <c r="A4100">
        <v>4099</v>
      </c>
      <c r="B4100" t="s">
        <v>4857</v>
      </c>
      <c r="C4100" t="s">
        <v>13</v>
      </c>
      <c r="D4100" s="50">
        <v>45160</v>
      </c>
      <c r="E4100">
        <f>YEAR(Tabela1[[#This Row],[Start Date]])</f>
        <v>2023</v>
      </c>
      <c r="F4100">
        <f>ROUNDUP(MONTH(Tabela1[[#This Row],[Start Date]])/3,0)</f>
        <v>3</v>
      </c>
      <c r="G4100" t="s">
        <v>8</v>
      </c>
      <c r="H4100">
        <v>10</v>
      </c>
      <c r="I4100" t="s">
        <v>9</v>
      </c>
      <c r="J4100" t="s">
        <v>11</v>
      </c>
      <c r="K4100">
        <v>0</v>
      </c>
      <c r="L4100" t="s">
        <v>8</v>
      </c>
      <c r="M4100">
        <v>20</v>
      </c>
      <c r="N4100">
        <v>1</v>
      </c>
      <c r="O4100" t="str">
        <f>IF(AND(Tabela1[[#This Row],[EA Play Season Pass]]="Yes",Tabela1[[#This Row],[Minecraft Season Pass]]="Yes"),"Yes","No")</f>
        <v>No</v>
      </c>
      <c r="P4100" t="str">
        <f>IF(OR(Tabela1[[#This Row],[EA Play Season Pass]]="Yes",Tabela1[[#This Row],[Minecraft Season Pass]]="Yes"),"Yes","No")</f>
        <v>Yes</v>
      </c>
      <c r="Q4100">
        <v>29</v>
      </c>
      <c r="R4100" s="2"/>
    </row>
    <row r="4101" spans="1:18" x14ac:dyDescent="0.25">
      <c r="A4101">
        <v>4100</v>
      </c>
      <c r="B4101" t="s">
        <v>5863</v>
      </c>
      <c r="C4101" t="s">
        <v>7</v>
      </c>
      <c r="D4101" s="50">
        <v>45160</v>
      </c>
      <c r="E4101">
        <f>YEAR(Tabela1[[#This Row],[Start Date]])</f>
        <v>2023</v>
      </c>
      <c r="F4101">
        <f>ROUNDUP(MONTH(Tabela1[[#This Row],[Start Date]])/3,0)</f>
        <v>3</v>
      </c>
      <c r="G4101" t="s">
        <v>11</v>
      </c>
      <c r="H4101">
        <v>15</v>
      </c>
      <c r="I4101" t="s">
        <v>14</v>
      </c>
      <c r="J4101" t="s">
        <v>8</v>
      </c>
      <c r="K4101">
        <v>30</v>
      </c>
      <c r="L4101" t="s">
        <v>11</v>
      </c>
      <c r="M4101">
        <v>0</v>
      </c>
      <c r="N4101">
        <v>1</v>
      </c>
      <c r="O4101" t="str">
        <f>IF(AND(Tabela1[[#This Row],[EA Play Season Pass]]="Yes",Tabela1[[#This Row],[Minecraft Season Pass]]="Yes"),"Yes","No")</f>
        <v>No</v>
      </c>
      <c r="P4101" t="str">
        <f>IF(OR(Tabela1[[#This Row],[EA Play Season Pass]]="Yes",Tabela1[[#This Row],[Minecraft Season Pass]]="Yes"),"Yes","No")</f>
        <v>Yes</v>
      </c>
      <c r="Q4101">
        <v>44</v>
      </c>
      <c r="R4101" s="2"/>
    </row>
    <row r="4102" spans="1:18" x14ac:dyDescent="0.25">
      <c r="A4102">
        <v>4101</v>
      </c>
      <c r="B4102" t="s">
        <v>241</v>
      </c>
      <c r="C4102" t="s">
        <v>7</v>
      </c>
      <c r="D4102" s="50">
        <v>45160</v>
      </c>
      <c r="E4102">
        <f>YEAR(Tabela1[[#This Row],[Start Date]])</f>
        <v>2023</v>
      </c>
      <c r="F4102">
        <f>ROUNDUP(MONTH(Tabela1[[#This Row],[Start Date]])/3,0)</f>
        <v>3</v>
      </c>
      <c r="G4102" t="s">
        <v>8</v>
      </c>
      <c r="H4102">
        <v>15</v>
      </c>
      <c r="I4102" t="s">
        <v>9</v>
      </c>
      <c r="J4102" t="s">
        <v>8</v>
      </c>
      <c r="K4102">
        <v>30</v>
      </c>
      <c r="L4102" t="s">
        <v>8</v>
      </c>
      <c r="M4102">
        <v>20</v>
      </c>
      <c r="N4102">
        <v>3</v>
      </c>
      <c r="O4102" t="str">
        <f>IF(AND(Tabela1[[#This Row],[EA Play Season Pass]]="Yes",Tabela1[[#This Row],[Minecraft Season Pass]]="Yes"),"Yes","No")</f>
        <v>Yes</v>
      </c>
      <c r="P4102" t="str">
        <f>IF(OR(Tabela1[[#This Row],[EA Play Season Pass]]="Yes",Tabela1[[#This Row],[Minecraft Season Pass]]="Yes"),"Yes","No")</f>
        <v>Yes</v>
      </c>
      <c r="Q4102">
        <v>62</v>
      </c>
      <c r="R4102" s="2"/>
    </row>
    <row r="4103" spans="1:18" x14ac:dyDescent="0.25">
      <c r="A4103">
        <v>4102</v>
      </c>
      <c r="B4103" t="s">
        <v>2661</v>
      </c>
      <c r="C4103" t="s">
        <v>7</v>
      </c>
      <c r="D4103" s="50">
        <v>45160</v>
      </c>
      <c r="E4103">
        <f>YEAR(Tabela1[[#This Row],[Start Date]])</f>
        <v>2023</v>
      </c>
      <c r="F4103">
        <f>ROUNDUP(MONTH(Tabela1[[#This Row],[Start Date]])/3,0)</f>
        <v>3</v>
      </c>
      <c r="G4103" t="s">
        <v>11</v>
      </c>
      <c r="H4103">
        <v>15</v>
      </c>
      <c r="I4103" t="s">
        <v>9</v>
      </c>
      <c r="J4103" t="s">
        <v>8</v>
      </c>
      <c r="K4103">
        <v>30</v>
      </c>
      <c r="L4103" t="s">
        <v>8</v>
      </c>
      <c r="M4103">
        <v>20</v>
      </c>
      <c r="N4103">
        <v>3</v>
      </c>
      <c r="O4103" t="str">
        <f>IF(AND(Tabela1[[#This Row],[EA Play Season Pass]]="Yes",Tabela1[[#This Row],[Minecraft Season Pass]]="Yes"),"Yes","No")</f>
        <v>Yes</v>
      </c>
      <c r="P4103" t="str">
        <f>IF(OR(Tabela1[[#This Row],[EA Play Season Pass]]="Yes",Tabela1[[#This Row],[Minecraft Season Pass]]="Yes"),"Yes","No")</f>
        <v>Yes</v>
      </c>
      <c r="Q4103">
        <v>62</v>
      </c>
      <c r="R4103" s="2"/>
    </row>
    <row r="4104" spans="1:18" x14ac:dyDescent="0.25">
      <c r="A4104">
        <v>4103</v>
      </c>
      <c r="B4104" t="s">
        <v>5864</v>
      </c>
      <c r="C4104" t="s">
        <v>13</v>
      </c>
      <c r="D4104" s="50">
        <v>45160</v>
      </c>
      <c r="E4104">
        <f>YEAR(Tabela1[[#This Row],[Start Date]])</f>
        <v>2023</v>
      </c>
      <c r="F4104">
        <f>ROUNDUP(MONTH(Tabela1[[#This Row],[Start Date]])/3,0)</f>
        <v>3</v>
      </c>
      <c r="G4104" t="s">
        <v>8</v>
      </c>
      <c r="H4104">
        <v>10</v>
      </c>
      <c r="I4104" t="s">
        <v>14</v>
      </c>
      <c r="J4104" t="s">
        <v>8</v>
      </c>
      <c r="K4104">
        <v>30</v>
      </c>
      <c r="L4104" t="s">
        <v>8</v>
      </c>
      <c r="M4104">
        <v>20</v>
      </c>
      <c r="N4104">
        <v>1</v>
      </c>
      <c r="O4104" t="str">
        <f>IF(AND(Tabela1[[#This Row],[EA Play Season Pass]]="Yes",Tabela1[[#This Row],[Minecraft Season Pass]]="Yes"),"Yes","No")</f>
        <v>Yes</v>
      </c>
      <c r="P4104" t="str">
        <f>IF(OR(Tabela1[[#This Row],[EA Play Season Pass]]="Yes",Tabela1[[#This Row],[Minecraft Season Pass]]="Yes"),"Yes","No")</f>
        <v>Yes</v>
      </c>
      <c r="Q4104">
        <v>59</v>
      </c>
      <c r="R4104" s="2"/>
    </row>
    <row r="4105" spans="1:18" x14ac:dyDescent="0.25">
      <c r="A4105">
        <v>4104</v>
      </c>
      <c r="B4105" t="s">
        <v>2179</v>
      </c>
      <c r="C4105" t="s">
        <v>7</v>
      </c>
      <c r="D4105" s="50">
        <v>45160</v>
      </c>
      <c r="E4105">
        <f>YEAR(Tabela1[[#This Row],[Start Date]])</f>
        <v>2023</v>
      </c>
      <c r="F4105">
        <f>ROUNDUP(MONTH(Tabela1[[#This Row],[Start Date]])/3,0)</f>
        <v>3</v>
      </c>
      <c r="G4105" t="s">
        <v>8</v>
      </c>
      <c r="H4105">
        <v>15</v>
      </c>
      <c r="I4105" t="s">
        <v>12</v>
      </c>
      <c r="J4105" t="s">
        <v>8</v>
      </c>
      <c r="K4105">
        <v>30</v>
      </c>
      <c r="L4105" t="s">
        <v>8</v>
      </c>
      <c r="M4105">
        <v>20</v>
      </c>
      <c r="N4105">
        <v>3</v>
      </c>
      <c r="O4105" t="str">
        <f>IF(AND(Tabela1[[#This Row],[EA Play Season Pass]]="Yes",Tabela1[[#This Row],[Minecraft Season Pass]]="Yes"),"Yes","No")</f>
        <v>Yes</v>
      </c>
      <c r="P4105" t="str">
        <f>IF(OR(Tabela1[[#This Row],[EA Play Season Pass]]="Yes",Tabela1[[#This Row],[Minecraft Season Pass]]="Yes"),"Yes","No")</f>
        <v>Yes</v>
      </c>
      <c r="Q4105">
        <v>62</v>
      </c>
      <c r="R4105" s="2"/>
    </row>
    <row r="4106" spans="1:18" x14ac:dyDescent="0.25">
      <c r="A4106">
        <v>4105</v>
      </c>
      <c r="B4106" t="s">
        <v>5865</v>
      </c>
      <c r="C4106" t="s">
        <v>10</v>
      </c>
      <c r="D4106" s="50">
        <v>45161</v>
      </c>
      <c r="E4106">
        <f>YEAR(Tabela1[[#This Row],[Start Date]])</f>
        <v>2023</v>
      </c>
      <c r="F4106">
        <f>ROUNDUP(MONTH(Tabela1[[#This Row],[Start Date]])/3,0)</f>
        <v>3</v>
      </c>
      <c r="G4106" t="s">
        <v>8</v>
      </c>
      <c r="H4106">
        <v>5</v>
      </c>
      <c r="I4106" t="s">
        <v>14</v>
      </c>
      <c r="J4106" t="s">
        <v>11</v>
      </c>
      <c r="K4106">
        <v>0</v>
      </c>
      <c r="L4106" t="s">
        <v>8</v>
      </c>
      <c r="M4106">
        <v>20</v>
      </c>
      <c r="N4106">
        <v>1</v>
      </c>
      <c r="O4106" t="str">
        <f>IF(AND(Tabela1[[#This Row],[EA Play Season Pass]]="Yes",Tabela1[[#This Row],[Minecraft Season Pass]]="Yes"),"Yes","No")</f>
        <v>No</v>
      </c>
      <c r="P4106" t="str">
        <f>IF(OR(Tabela1[[#This Row],[EA Play Season Pass]]="Yes",Tabela1[[#This Row],[Minecraft Season Pass]]="Yes"),"Yes","No")</f>
        <v>Yes</v>
      </c>
      <c r="Q4106">
        <v>24</v>
      </c>
      <c r="R4106" s="2"/>
    </row>
    <row r="4107" spans="1:18" x14ac:dyDescent="0.25">
      <c r="A4107">
        <v>4106</v>
      </c>
      <c r="B4107" t="s">
        <v>615</v>
      </c>
      <c r="C4107" t="s">
        <v>7</v>
      </c>
      <c r="D4107" s="50">
        <v>45161</v>
      </c>
      <c r="E4107">
        <f>YEAR(Tabela1[[#This Row],[Start Date]])</f>
        <v>2023</v>
      </c>
      <c r="F4107">
        <f>ROUNDUP(MONTH(Tabela1[[#This Row],[Start Date]])/3,0)</f>
        <v>3</v>
      </c>
      <c r="G4107" t="s">
        <v>8</v>
      </c>
      <c r="H4107">
        <v>15</v>
      </c>
      <c r="I4107" t="s">
        <v>9</v>
      </c>
      <c r="J4107" t="s">
        <v>8</v>
      </c>
      <c r="K4107">
        <v>30</v>
      </c>
      <c r="L4107" t="s">
        <v>11</v>
      </c>
      <c r="M4107">
        <v>0</v>
      </c>
      <c r="N4107">
        <v>2</v>
      </c>
      <c r="O4107" t="str">
        <f>IF(AND(Tabela1[[#This Row],[EA Play Season Pass]]="Yes",Tabela1[[#This Row],[Minecraft Season Pass]]="Yes"),"Yes","No")</f>
        <v>No</v>
      </c>
      <c r="P4107" t="str">
        <f>IF(OR(Tabela1[[#This Row],[EA Play Season Pass]]="Yes",Tabela1[[#This Row],[Minecraft Season Pass]]="Yes"),"Yes","No")</f>
        <v>Yes</v>
      </c>
      <c r="Q4107">
        <v>43</v>
      </c>
      <c r="R4107" s="2"/>
    </row>
    <row r="4108" spans="1:18" x14ac:dyDescent="0.25">
      <c r="A4108">
        <v>4107</v>
      </c>
      <c r="B4108" t="s">
        <v>3541</v>
      </c>
      <c r="C4108" t="s">
        <v>10</v>
      </c>
      <c r="D4108" s="50">
        <v>45161</v>
      </c>
      <c r="E4108">
        <f>YEAR(Tabela1[[#This Row],[Start Date]])</f>
        <v>2023</v>
      </c>
      <c r="F4108">
        <f>ROUNDUP(MONTH(Tabela1[[#This Row],[Start Date]])/3,0)</f>
        <v>3</v>
      </c>
      <c r="G4108" t="s">
        <v>11</v>
      </c>
      <c r="H4108">
        <v>5</v>
      </c>
      <c r="I4108" t="s">
        <v>14</v>
      </c>
      <c r="J4108" t="s">
        <v>8</v>
      </c>
      <c r="K4108">
        <v>30</v>
      </c>
      <c r="L4108" t="s">
        <v>8</v>
      </c>
      <c r="M4108">
        <v>20</v>
      </c>
      <c r="N4108">
        <v>3</v>
      </c>
      <c r="O4108" t="str">
        <f>IF(AND(Tabela1[[#This Row],[EA Play Season Pass]]="Yes",Tabela1[[#This Row],[Minecraft Season Pass]]="Yes"),"Yes","No")</f>
        <v>Yes</v>
      </c>
      <c r="P4108" t="str">
        <f>IF(OR(Tabela1[[#This Row],[EA Play Season Pass]]="Yes",Tabela1[[#This Row],[Minecraft Season Pass]]="Yes"),"Yes","No")</f>
        <v>Yes</v>
      </c>
      <c r="Q4108">
        <v>52</v>
      </c>
      <c r="R4108" s="2"/>
    </row>
    <row r="4109" spans="1:18" x14ac:dyDescent="0.25">
      <c r="A4109">
        <v>4108</v>
      </c>
      <c r="B4109" t="s">
        <v>1059</v>
      </c>
      <c r="C4109" t="s">
        <v>7</v>
      </c>
      <c r="D4109" s="50">
        <v>45161</v>
      </c>
      <c r="E4109">
        <f>YEAR(Tabela1[[#This Row],[Start Date]])</f>
        <v>2023</v>
      </c>
      <c r="F4109">
        <f>ROUNDUP(MONTH(Tabela1[[#This Row],[Start Date]])/3,0)</f>
        <v>3</v>
      </c>
      <c r="G4109" t="s">
        <v>8</v>
      </c>
      <c r="H4109">
        <v>15</v>
      </c>
      <c r="I4109" t="s">
        <v>12</v>
      </c>
      <c r="J4109" t="s">
        <v>8</v>
      </c>
      <c r="K4109">
        <v>30</v>
      </c>
      <c r="L4109" t="s">
        <v>11</v>
      </c>
      <c r="M4109">
        <v>0</v>
      </c>
      <c r="N4109">
        <v>1</v>
      </c>
      <c r="O4109" t="str">
        <f>IF(AND(Tabela1[[#This Row],[EA Play Season Pass]]="Yes",Tabela1[[#This Row],[Minecraft Season Pass]]="Yes"),"Yes","No")</f>
        <v>No</v>
      </c>
      <c r="P4109" t="str">
        <f>IF(OR(Tabela1[[#This Row],[EA Play Season Pass]]="Yes",Tabela1[[#This Row],[Minecraft Season Pass]]="Yes"),"Yes","No")</f>
        <v>Yes</v>
      </c>
      <c r="Q4109">
        <v>44</v>
      </c>
      <c r="R4109" s="2"/>
    </row>
    <row r="4110" spans="1:18" x14ac:dyDescent="0.25">
      <c r="A4110">
        <v>4109</v>
      </c>
      <c r="B4110" t="s">
        <v>2802</v>
      </c>
      <c r="C4110" t="s">
        <v>13</v>
      </c>
      <c r="D4110" s="50">
        <v>45162</v>
      </c>
      <c r="E4110">
        <f>YEAR(Tabela1[[#This Row],[Start Date]])</f>
        <v>2023</v>
      </c>
      <c r="F4110">
        <f>ROUNDUP(MONTH(Tabela1[[#This Row],[Start Date]])/3,0)</f>
        <v>3</v>
      </c>
      <c r="G4110" t="s">
        <v>8</v>
      </c>
      <c r="H4110">
        <v>10</v>
      </c>
      <c r="I4110" t="s">
        <v>9</v>
      </c>
      <c r="J4110" t="s">
        <v>11</v>
      </c>
      <c r="K4110">
        <v>0</v>
      </c>
      <c r="L4110" t="s">
        <v>8</v>
      </c>
      <c r="M4110">
        <v>20</v>
      </c>
      <c r="N4110">
        <v>2</v>
      </c>
      <c r="O4110" t="str">
        <f>IF(AND(Tabela1[[#This Row],[EA Play Season Pass]]="Yes",Tabela1[[#This Row],[Minecraft Season Pass]]="Yes"),"Yes","No")</f>
        <v>No</v>
      </c>
      <c r="P4110" t="str">
        <f>IF(OR(Tabela1[[#This Row],[EA Play Season Pass]]="Yes",Tabela1[[#This Row],[Minecraft Season Pass]]="Yes"),"Yes","No")</f>
        <v>Yes</v>
      </c>
      <c r="Q4110">
        <v>28</v>
      </c>
      <c r="R4110" s="2"/>
    </row>
    <row r="4111" spans="1:18" x14ac:dyDescent="0.25">
      <c r="A4111">
        <v>4110</v>
      </c>
      <c r="B4111" t="s">
        <v>5866</v>
      </c>
      <c r="C4111" t="s">
        <v>7</v>
      </c>
      <c r="D4111" s="50">
        <v>45162</v>
      </c>
      <c r="E4111">
        <f>YEAR(Tabela1[[#This Row],[Start Date]])</f>
        <v>2023</v>
      </c>
      <c r="F4111">
        <f>ROUNDUP(MONTH(Tabela1[[#This Row],[Start Date]])/3,0)</f>
        <v>3</v>
      </c>
      <c r="G4111" t="s">
        <v>11</v>
      </c>
      <c r="H4111">
        <v>15</v>
      </c>
      <c r="I4111" t="s">
        <v>9</v>
      </c>
      <c r="J4111" t="s">
        <v>11</v>
      </c>
      <c r="K4111">
        <v>0</v>
      </c>
      <c r="L4111" t="s">
        <v>11</v>
      </c>
      <c r="M4111">
        <v>0</v>
      </c>
      <c r="N4111">
        <v>3</v>
      </c>
      <c r="O4111" t="str">
        <f>IF(AND(Tabela1[[#This Row],[EA Play Season Pass]]="Yes",Tabela1[[#This Row],[Minecraft Season Pass]]="Yes"),"Yes","No")</f>
        <v>No</v>
      </c>
      <c r="P4111" t="str">
        <f>IF(OR(Tabela1[[#This Row],[EA Play Season Pass]]="Yes",Tabela1[[#This Row],[Minecraft Season Pass]]="Yes"),"Yes","No")</f>
        <v>No</v>
      </c>
      <c r="Q4111">
        <v>12</v>
      </c>
      <c r="R4111" s="2"/>
    </row>
    <row r="4112" spans="1:18" x14ac:dyDescent="0.25">
      <c r="A4112">
        <v>4111</v>
      </c>
      <c r="B4112" t="s">
        <v>5867</v>
      </c>
      <c r="C4112" t="s">
        <v>13</v>
      </c>
      <c r="D4112" s="50">
        <v>45162</v>
      </c>
      <c r="E4112">
        <f>YEAR(Tabela1[[#This Row],[Start Date]])</f>
        <v>2023</v>
      </c>
      <c r="F4112">
        <f>ROUNDUP(MONTH(Tabela1[[#This Row],[Start Date]])/3,0)</f>
        <v>3</v>
      </c>
      <c r="G4112" t="s">
        <v>8</v>
      </c>
      <c r="H4112">
        <v>10</v>
      </c>
      <c r="I4112" t="s">
        <v>12</v>
      </c>
      <c r="J4112" t="s">
        <v>8</v>
      </c>
      <c r="K4112">
        <v>30</v>
      </c>
      <c r="L4112" t="s">
        <v>11</v>
      </c>
      <c r="M4112">
        <v>0</v>
      </c>
      <c r="N4112">
        <v>3</v>
      </c>
      <c r="O4112" t="str">
        <f>IF(AND(Tabela1[[#This Row],[EA Play Season Pass]]="Yes",Tabela1[[#This Row],[Minecraft Season Pass]]="Yes"),"Yes","No")</f>
        <v>No</v>
      </c>
      <c r="P4112" t="str">
        <f>IF(OR(Tabela1[[#This Row],[EA Play Season Pass]]="Yes",Tabela1[[#This Row],[Minecraft Season Pass]]="Yes"),"Yes","No")</f>
        <v>Yes</v>
      </c>
      <c r="Q4112">
        <v>37</v>
      </c>
      <c r="R4112" s="2"/>
    </row>
    <row r="4113" spans="1:18" x14ac:dyDescent="0.25">
      <c r="A4113">
        <v>4112</v>
      </c>
      <c r="B4113" t="s">
        <v>3060</v>
      </c>
      <c r="C4113" t="s">
        <v>13</v>
      </c>
      <c r="D4113" s="50">
        <v>45162</v>
      </c>
      <c r="E4113">
        <f>YEAR(Tabela1[[#This Row],[Start Date]])</f>
        <v>2023</v>
      </c>
      <c r="F4113">
        <f>ROUNDUP(MONTH(Tabela1[[#This Row],[Start Date]])/3,0)</f>
        <v>3</v>
      </c>
      <c r="G4113" t="s">
        <v>11</v>
      </c>
      <c r="H4113">
        <v>10</v>
      </c>
      <c r="I4113" t="s">
        <v>12</v>
      </c>
      <c r="J4113" t="s">
        <v>11</v>
      </c>
      <c r="K4113">
        <v>0</v>
      </c>
      <c r="L4113" t="s">
        <v>11</v>
      </c>
      <c r="M4113">
        <v>0</v>
      </c>
      <c r="N4113">
        <v>2</v>
      </c>
      <c r="O4113" t="str">
        <f>IF(AND(Tabela1[[#This Row],[EA Play Season Pass]]="Yes",Tabela1[[#This Row],[Minecraft Season Pass]]="Yes"),"Yes","No")</f>
        <v>No</v>
      </c>
      <c r="P4113" t="str">
        <f>IF(OR(Tabela1[[#This Row],[EA Play Season Pass]]="Yes",Tabela1[[#This Row],[Minecraft Season Pass]]="Yes"),"Yes","No")</f>
        <v>No</v>
      </c>
      <c r="Q4113">
        <v>8</v>
      </c>
      <c r="R4113" s="2"/>
    </row>
    <row r="4114" spans="1:18" x14ac:dyDescent="0.25">
      <c r="A4114">
        <v>4113</v>
      </c>
      <c r="B4114" t="s">
        <v>5868</v>
      </c>
      <c r="C4114" t="s">
        <v>7</v>
      </c>
      <c r="D4114" s="50">
        <v>45162</v>
      </c>
      <c r="E4114">
        <f>YEAR(Tabela1[[#This Row],[Start Date]])</f>
        <v>2023</v>
      </c>
      <c r="F4114">
        <f>ROUNDUP(MONTH(Tabela1[[#This Row],[Start Date]])/3,0)</f>
        <v>3</v>
      </c>
      <c r="G4114" t="s">
        <v>11</v>
      </c>
      <c r="H4114">
        <v>15</v>
      </c>
      <c r="I4114" t="s">
        <v>14</v>
      </c>
      <c r="J4114" t="s">
        <v>8</v>
      </c>
      <c r="K4114">
        <v>30</v>
      </c>
      <c r="L4114" t="s">
        <v>11</v>
      </c>
      <c r="M4114">
        <v>0</v>
      </c>
      <c r="N4114">
        <v>3</v>
      </c>
      <c r="O4114" t="str">
        <f>IF(AND(Tabela1[[#This Row],[EA Play Season Pass]]="Yes",Tabela1[[#This Row],[Minecraft Season Pass]]="Yes"),"Yes","No")</f>
        <v>No</v>
      </c>
      <c r="P4114" t="str">
        <f>IF(OR(Tabela1[[#This Row],[EA Play Season Pass]]="Yes",Tabela1[[#This Row],[Minecraft Season Pass]]="Yes"),"Yes","No")</f>
        <v>Yes</v>
      </c>
      <c r="Q4114">
        <v>42</v>
      </c>
      <c r="R4114" s="2"/>
    </row>
    <row r="4115" spans="1:18" x14ac:dyDescent="0.25">
      <c r="A4115">
        <v>4114</v>
      </c>
      <c r="B4115" t="s">
        <v>5869</v>
      </c>
      <c r="C4115" t="s">
        <v>13</v>
      </c>
      <c r="D4115" s="50">
        <v>45162</v>
      </c>
      <c r="E4115">
        <f>YEAR(Tabela1[[#This Row],[Start Date]])</f>
        <v>2023</v>
      </c>
      <c r="F4115">
        <f>ROUNDUP(MONTH(Tabela1[[#This Row],[Start Date]])/3,0)</f>
        <v>3</v>
      </c>
      <c r="G4115" t="s">
        <v>11</v>
      </c>
      <c r="H4115">
        <v>10</v>
      </c>
      <c r="I4115" t="s">
        <v>9</v>
      </c>
      <c r="J4115" t="s">
        <v>11</v>
      </c>
      <c r="K4115">
        <v>0</v>
      </c>
      <c r="L4115" t="s">
        <v>11</v>
      </c>
      <c r="M4115">
        <v>0</v>
      </c>
      <c r="N4115">
        <v>3</v>
      </c>
      <c r="O4115" t="str">
        <f>IF(AND(Tabela1[[#This Row],[EA Play Season Pass]]="Yes",Tabela1[[#This Row],[Minecraft Season Pass]]="Yes"),"Yes","No")</f>
        <v>No</v>
      </c>
      <c r="P4115" t="str">
        <f>IF(OR(Tabela1[[#This Row],[EA Play Season Pass]]="Yes",Tabela1[[#This Row],[Minecraft Season Pass]]="Yes"),"Yes","No")</f>
        <v>No</v>
      </c>
      <c r="Q4115">
        <v>7</v>
      </c>
      <c r="R4115" s="2"/>
    </row>
    <row r="4116" spans="1:18" x14ac:dyDescent="0.25">
      <c r="A4116">
        <v>4115</v>
      </c>
      <c r="B4116" t="s">
        <v>2908</v>
      </c>
      <c r="C4116" t="s">
        <v>13</v>
      </c>
      <c r="D4116" s="50">
        <v>45162</v>
      </c>
      <c r="E4116">
        <f>YEAR(Tabela1[[#This Row],[Start Date]])</f>
        <v>2023</v>
      </c>
      <c r="F4116">
        <f>ROUNDUP(MONTH(Tabela1[[#This Row],[Start Date]])/3,0)</f>
        <v>3</v>
      </c>
      <c r="G4116" t="s">
        <v>11</v>
      </c>
      <c r="H4116">
        <v>10</v>
      </c>
      <c r="I4116" t="s">
        <v>9</v>
      </c>
      <c r="J4116" t="s">
        <v>11</v>
      </c>
      <c r="K4116">
        <v>0</v>
      </c>
      <c r="L4116" t="s">
        <v>8</v>
      </c>
      <c r="M4116">
        <v>20</v>
      </c>
      <c r="N4116">
        <v>2</v>
      </c>
      <c r="O4116" t="str">
        <f>IF(AND(Tabela1[[#This Row],[EA Play Season Pass]]="Yes",Tabela1[[#This Row],[Minecraft Season Pass]]="Yes"),"Yes","No")</f>
        <v>No</v>
      </c>
      <c r="P4116" t="str">
        <f>IF(OR(Tabela1[[#This Row],[EA Play Season Pass]]="Yes",Tabela1[[#This Row],[Minecraft Season Pass]]="Yes"),"Yes","No")</f>
        <v>Yes</v>
      </c>
      <c r="Q4116">
        <v>28</v>
      </c>
      <c r="R4116" s="2"/>
    </row>
    <row r="4117" spans="1:18" x14ac:dyDescent="0.25">
      <c r="A4117">
        <v>4116</v>
      </c>
      <c r="B4117" t="s">
        <v>5870</v>
      </c>
      <c r="C4117" t="s">
        <v>10</v>
      </c>
      <c r="D4117" s="50">
        <v>45162</v>
      </c>
      <c r="E4117">
        <f>YEAR(Tabela1[[#This Row],[Start Date]])</f>
        <v>2023</v>
      </c>
      <c r="F4117">
        <f>ROUNDUP(MONTH(Tabela1[[#This Row],[Start Date]])/3,0)</f>
        <v>3</v>
      </c>
      <c r="G4117" t="s">
        <v>11</v>
      </c>
      <c r="H4117">
        <v>5</v>
      </c>
      <c r="I4117" t="s">
        <v>12</v>
      </c>
      <c r="J4117" t="s">
        <v>8</v>
      </c>
      <c r="K4117">
        <v>30</v>
      </c>
      <c r="L4117" t="s">
        <v>11</v>
      </c>
      <c r="M4117">
        <v>0</v>
      </c>
      <c r="N4117">
        <v>3</v>
      </c>
      <c r="O4117" t="str">
        <f>IF(AND(Tabela1[[#This Row],[EA Play Season Pass]]="Yes",Tabela1[[#This Row],[Minecraft Season Pass]]="Yes"),"Yes","No")</f>
        <v>No</v>
      </c>
      <c r="P4117" t="str">
        <f>IF(OR(Tabela1[[#This Row],[EA Play Season Pass]]="Yes",Tabela1[[#This Row],[Minecraft Season Pass]]="Yes"),"Yes","No")</f>
        <v>Yes</v>
      </c>
      <c r="Q4117">
        <v>32</v>
      </c>
      <c r="R4117" s="2"/>
    </row>
    <row r="4118" spans="1:18" x14ac:dyDescent="0.25">
      <c r="A4118">
        <v>4117</v>
      </c>
      <c r="B4118" t="s">
        <v>5871</v>
      </c>
      <c r="C4118" t="s">
        <v>10</v>
      </c>
      <c r="D4118" s="50">
        <v>45162</v>
      </c>
      <c r="E4118">
        <f>YEAR(Tabela1[[#This Row],[Start Date]])</f>
        <v>2023</v>
      </c>
      <c r="F4118">
        <f>ROUNDUP(MONTH(Tabela1[[#This Row],[Start Date]])/3,0)</f>
        <v>3</v>
      </c>
      <c r="G4118" t="s">
        <v>8</v>
      </c>
      <c r="H4118">
        <v>5</v>
      </c>
      <c r="I4118" t="s">
        <v>9</v>
      </c>
      <c r="J4118" t="s">
        <v>8</v>
      </c>
      <c r="K4118">
        <v>30</v>
      </c>
      <c r="L4118" t="s">
        <v>8</v>
      </c>
      <c r="M4118">
        <v>20</v>
      </c>
      <c r="N4118">
        <v>3</v>
      </c>
      <c r="O4118" t="str">
        <f>IF(AND(Tabela1[[#This Row],[EA Play Season Pass]]="Yes",Tabela1[[#This Row],[Minecraft Season Pass]]="Yes"),"Yes","No")</f>
        <v>Yes</v>
      </c>
      <c r="P4118" t="str">
        <f>IF(OR(Tabela1[[#This Row],[EA Play Season Pass]]="Yes",Tabela1[[#This Row],[Minecraft Season Pass]]="Yes"),"Yes","No")</f>
        <v>Yes</v>
      </c>
      <c r="Q4118">
        <v>52</v>
      </c>
      <c r="R4118" s="2"/>
    </row>
    <row r="4119" spans="1:18" x14ac:dyDescent="0.25">
      <c r="A4119">
        <v>4118</v>
      </c>
      <c r="B4119" t="s">
        <v>3452</v>
      </c>
      <c r="C4119" t="s">
        <v>7</v>
      </c>
      <c r="D4119" s="50">
        <v>45163</v>
      </c>
      <c r="E4119">
        <f>YEAR(Tabela1[[#This Row],[Start Date]])</f>
        <v>2023</v>
      </c>
      <c r="F4119">
        <f>ROUNDUP(MONTH(Tabela1[[#This Row],[Start Date]])/3,0)</f>
        <v>3</v>
      </c>
      <c r="G4119" t="s">
        <v>8</v>
      </c>
      <c r="H4119">
        <v>15</v>
      </c>
      <c r="I4119" t="s">
        <v>9</v>
      </c>
      <c r="J4119" t="s">
        <v>8</v>
      </c>
      <c r="K4119">
        <v>30</v>
      </c>
      <c r="L4119" t="s">
        <v>11</v>
      </c>
      <c r="M4119">
        <v>0</v>
      </c>
      <c r="N4119">
        <v>2</v>
      </c>
      <c r="O4119" t="str">
        <f>IF(AND(Tabela1[[#This Row],[EA Play Season Pass]]="Yes",Tabela1[[#This Row],[Minecraft Season Pass]]="Yes"),"Yes","No")</f>
        <v>No</v>
      </c>
      <c r="P4119" t="str">
        <f>IF(OR(Tabela1[[#This Row],[EA Play Season Pass]]="Yes",Tabela1[[#This Row],[Minecraft Season Pass]]="Yes"),"Yes","No")</f>
        <v>Yes</v>
      </c>
      <c r="Q4119">
        <v>43</v>
      </c>
      <c r="R4119" s="2"/>
    </row>
    <row r="4120" spans="1:18" x14ac:dyDescent="0.25">
      <c r="A4120">
        <v>4119</v>
      </c>
      <c r="B4120" t="s">
        <v>5872</v>
      </c>
      <c r="C4120" t="s">
        <v>13</v>
      </c>
      <c r="D4120" s="50">
        <v>45163</v>
      </c>
      <c r="E4120">
        <f>YEAR(Tabela1[[#This Row],[Start Date]])</f>
        <v>2023</v>
      </c>
      <c r="F4120">
        <f>ROUNDUP(MONTH(Tabela1[[#This Row],[Start Date]])/3,0)</f>
        <v>3</v>
      </c>
      <c r="G4120" t="s">
        <v>11</v>
      </c>
      <c r="H4120">
        <v>10</v>
      </c>
      <c r="I4120" t="s">
        <v>12</v>
      </c>
      <c r="J4120" t="s">
        <v>11</v>
      </c>
      <c r="K4120">
        <v>0</v>
      </c>
      <c r="L4120" t="s">
        <v>8</v>
      </c>
      <c r="M4120">
        <v>20</v>
      </c>
      <c r="N4120">
        <v>1</v>
      </c>
      <c r="O4120" t="str">
        <f>IF(AND(Tabela1[[#This Row],[EA Play Season Pass]]="Yes",Tabela1[[#This Row],[Minecraft Season Pass]]="Yes"),"Yes","No")</f>
        <v>No</v>
      </c>
      <c r="P4120" t="str">
        <f>IF(OR(Tabela1[[#This Row],[EA Play Season Pass]]="Yes",Tabela1[[#This Row],[Minecraft Season Pass]]="Yes"),"Yes","No")</f>
        <v>Yes</v>
      </c>
      <c r="Q4120">
        <v>29</v>
      </c>
      <c r="R4120" s="2"/>
    </row>
    <row r="4121" spans="1:18" x14ac:dyDescent="0.25">
      <c r="A4121">
        <v>4120</v>
      </c>
      <c r="B4121" t="s">
        <v>5873</v>
      </c>
      <c r="C4121" t="s">
        <v>7</v>
      </c>
      <c r="D4121" s="50">
        <v>45163</v>
      </c>
      <c r="E4121">
        <f>YEAR(Tabela1[[#This Row],[Start Date]])</f>
        <v>2023</v>
      </c>
      <c r="F4121">
        <f>ROUNDUP(MONTH(Tabela1[[#This Row],[Start Date]])/3,0)</f>
        <v>3</v>
      </c>
      <c r="G4121" t="s">
        <v>11</v>
      </c>
      <c r="H4121">
        <v>15</v>
      </c>
      <c r="I4121" t="s">
        <v>12</v>
      </c>
      <c r="J4121" t="s">
        <v>11</v>
      </c>
      <c r="K4121">
        <v>0</v>
      </c>
      <c r="L4121" t="s">
        <v>8</v>
      </c>
      <c r="M4121">
        <v>20</v>
      </c>
      <c r="N4121">
        <v>1</v>
      </c>
      <c r="O4121" t="str">
        <f>IF(AND(Tabela1[[#This Row],[EA Play Season Pass]]="Yes",Tabela1[[#This Row],[Minecraft Season Pass]]="Yes"),"Yes","No")</f>
        <v>No</v>
      </c>
      <c r="P4121" t="str">
        <f>IF(OR(Tabela1[[#This Row],[EA Play Season Pass]]="Yes",Tabela1[[#This Row],[Minecraft Season Pass]]="Yes"),"Yes","No")</f>
        <v>Yes</v>
      </c>
      <c r="Q4121">
        <v>34</v>
      </c>
      <c r="R4121" s="2"/>
    </row>
    <row r="4122" spans="1:18" x14ac:dyDescent="0.25">
      <c r="A4122">
        <v>4121</v>
      </c>
      <c r="B4122" t="s">
        <v>5874</v>
      </c>
      <c r="C4122" t="s">
        <v>7</v>
      </c>
      <c r="D4122" s="50">
        <v>45163</v>
      </c>
      <c r="E4122">
        <f>YEAR(Tabela1[[#This Row],[Start Date]])</f>
        <v>2023</v>
      </c>
      <c r="F4122">
        <f>ROUNDUP(MONTH(Tabela1[[#This Row],[Start Date]])/3,0)</f>
        <v>3</v>
      </c>
      <c r="G4122" t="s">
        <v>8</v>
      </c>
      <c r="H4122">
        <v>15</v>
      </c>
      <c r="I4122" t="s">
        <v>12</v>
      </c>
      <c r="J4122" t="s">
        <v>11</v>
      </c>
      <c r="K4122">
        <v>0</v>
      </c>
      <c r="L4122" t="s">
        <v>11</v>
      </c>
      <c r="M4122">
        <v>0</v>
      </c>
      <c r="N4122">
        <v>2</v>
      </c>
      <c r="O4122" t="str">
        <f>IF(AND(Tabela1[[#This Row],[EA Play Season Pass]]="Yes",Tabela1[[#This Row],[Minecraft Season Pass]]="Yes"),"Yes","No")</f>
        <v>No</v>
      </c>
      <c r="P4122" t="str">
        <f>IF(OR(Tabela1[[#This Row],[EA Play Season Pass]]="Yes",Tabela1[[#This Row],[Minecraft Season Pass]]="Yes"),"Yes","No")</f>
        <v>No</v>
      </c>
      <c r="Q4122">
        <v>13</v>
      </c>
      <c r="R4122" s="2"/>
    </row>
    <row r="4123" spans="1:18" x14ac:dyDescent="0.25">
      <c r="A4123">
        <v>4122</v>
      </c>
      <c r="B4123" t="s">
        <v>5875</v>
      </c>
      <c r="C4123" t="s">
        <v>10</v>
      </c>
      <c r="D4123" s="50">
        <v>45163</v>
      </c>
      <c r="E4123">
        <f>YEAR(Tabela1[[#This Row],[Start Date]])</f>
        <v>2023</v>
      </c>
      <c r="F4123">
        <f>ROUNDUP(MONTH(Tabela1[[#This Row],[Start Date]])/3,0)</f>
        <v>3</v>
      </c>
      <c r="G4123" t="s">
        <v>11</v>
      </c>
      <c r="H4123">
        <v>5</v>
      </c>
      <c r="I4123" t="s">
        <v>12</v>
      </c>
      <c r="J4123" t="s">
        <v>11</v>
      </c>
      <c r="K4123">
        <v>0</v>
      </c>
      <c r="L4123" t="s">
        <v>8</v>
      </c>
      <c r="M4123">
        <v>20</v>
      </c>
      <c r="N4123">
        <v>2</v>
      </c>
      <c r="O4123" t="str">
        <f>IF(AND(Tabela1[[#This Row],[EA Play Season Pass]]="Yes",Tabela1[[#This Row],[Minecraft Season Pass]]="Yes"),"Yes","No")</f>
        <v>No</v>
      </c>
      <c r="P4123" t="str">
        <f>IF(OR(Tabela1[[#This Row],[EA Play Season Pass]]="Yes",Tabela1[[#This Row],[Minecraft Season Pass]]="Yes"),"Yes","No")</f>
        <v>Yes</v>
      </c>
      <c r="Q4123">
        <v>23</v>
      </c>
      <c r="R4123" s="2"/>
    </row>
    <row r="4124" spans="1:18" x14ac:dyDescent="0.25">
      <c r="A4124">
        <v>4123</v>
      </c>
      <c r="B4124" t="s">
        <v>5876</v>
      </c>
      <c r="C4124" t="s">
        <v>7</v>
      </c>
      <c r="D4124" s="50">
        <v>45163</v>
      </c>
      <c r="E4124">
        <f>YEAR(Tabela1[[#This Row],[Start Date]])</f>
        <v>2023</v>
      </c>
      <c r="F4124">
        <f>ROUNDUP(MONTH(Tabela1[[#This Row],[Start Date]])/3,0)</f>
        <v>3</v>
      </c>
      <c r="G4124" t="s">
        <v>8</v>
      </c>
      <c r="H4124">
        <v>15</v>
      </c>
      <c r="I4124" t="s">
        <v>9</v>
      </c>
      <c r="J4124" t="s">
        <v>11</v>
      </c>
      <c r="K4124">
        <v>0</v>
      </c>
      <c r="L4124" t="s">
        <v>11</v>
      </c>
      <c r="M4124">
        <v>0</v>
      </c>
      <c r="N4124">
        <v>3</v>
      </c>
      <c r="O4124" t="str">
        <f>IF(AND(Tabela1[[#This Row],[EA Play Season Pass]]="Yes",Tabela1[[#This Row],[Minecraft Season Pass]]="Yes"),"Yes","No")</f>
        <v>No</v>
      </c>
      <c r="P4124" t="str">
        <f>IF(OR(Tabela1[[#This Row],[EA Play Season Pass]]="Yes",Tabela1[[#This Row],[Minecraft Season Pass]]="Yes"),"Yes","No")</f>
        <v>No</v>
      </c>
      <c r="Q4124">
        <v>12</v>
      </c>
      <c r="R4124" s="2"/>
    </row>
    <row r="4125" spans="1:18" x14ac:dyDescent="0.25">
      <c r="A4125">
        <v>4124</v>
      </c>
      <c r="B4125" t="s">
        <v>5877</v>
      </c>
      <c r="C4125" t="s">
        <v>7</v>
      </c>
      <c r="D4125" s="50">
        <v>45163</v>
      </c>
      <c r="E4125">
        <f>YEAR(Tabela1[[#This Row],[Start Date]])</f>
        <v>2023</v>
      </c>
      <c r="F4125">
        <f>ROUNDUP(MONTH(Tabela1[[#This Row],[Start Date]])/3,0)</f>
        <v>3</v>
      </c>
      <c r="G4125" t="s">
        <v>11</v>
      </c>
      <c r="H4125">
        <v>15</v>
      </c>
      <c r="I4125" t="s">
        <v>14</v>
      </c>
      <c r="J4125" t="s">
        <v>8</v>
      </c>
      <c r="K4125">
        <v>30</v>
      </c>
      <c r="L4125" t="s">
        <v>8</v>
      </c>
      <c r="M4125">
        <v>20</v>
      </c>
      <c r="N4125">
        <v>3</v>
      </c>
      <c r="O4125" t="str">
        <f>IF(AND(Tabela1[[#This Row],[EA Play Season Pass]]="Yes",Tabela1[[#This Row],[Minecraft Season Pass]]="Yes"),"Yes","No")</f>
        <v>Yes</v>
      </c>
      <c r="P4125" t="str">
        <f>IF(OR(Tabela1[[#This Row],[EA Play Season Pass]]="Yes",Tabela1[[#This Row],[Minecraft Season Pass]]="Yes"),"Yes","No")</f>
        <v>Yes</v>
      </c>
      <c r="Q4125">
        <v>62</v>
      </c>
      <c r="R4125" s="2"/>
    </row>
    <row r="4126" spans="1:18" x14ac:dyDescent="0.25">
      <c r="A4126">
        <v>4125</v>
      </c>
      <c r="B4126" t="s">
        <v>33</v>
      </c>
      <c r="C4126" t="s">
        <v>7</v>
      </c>
      <c r="D4126" s="50">
        <v>45164</v>
      </c>
      <c r="E4126">
        <f>YEAR(Tabela1[[#This Row],[Start Date]])</f>
        <v>2023</v>
      </c>
      <c r="F4126">
        <f>ROUNDUP(MONTH(Tabela1[[#This Row],[Start Date]])/3,0)</f>
        <v>3</v>
      </c>
      <c r="G4126" t="s">
        <v>11</v>
      </c>
      <c r="H4126">
        <v>15</v>
      </c>
      <c r="I4126" t="s">
        <v>12</v>
      </c>
      <c r="J4126" t="s">
        <v>8</v>
      </c>
      <c r="K4126">
        <v>30</v>
      </c>
      <c r="L4126" t="s">
        <v>11</v>
      </c>
      <c r="M4126">
        <v>0</v>
      </c>
      <c r="N4126">
        <v>1</v>
      </c>
      <c r="O4126" t="str">
        <f>IF(AND(Tabela1[[#This Row],[EA Play Season Pass]]="Yes",Tabela1[[#This Row],[Minecraft Season Pass]]="Yes"),"Yes","No")</f>
        <v>No</v>
      </c>
      <c r="P4126" t="str">
        <f>IF(OR(Tabela1[[#This Row],[EA Play Season Pass]]="Yes",Tabela1[[#This Row],[Minecraft Season Pass]]="Yes"),"Yes","No")</f>
        <v>Yes</v>
      </c>
      <c r="Q4126">
        <v>44</v>
      </c>
      <c r="R4126" s="2"/>
    </row>
    <row r="4127" spans="1:18" x14ac:dyDescent="0.25">
      <c r="A4127">
        <v>4126</v>
      </c>
      <c r="B4127" t="s">
        <v>5878</v>
      </c>
      <c r="C4127" t="s">
        <v>13</v>
      </c>
      <c r="D4127" s="50">
        <v>45164</v>
      </c>
      <c r="E4127">
        <f>YEAR(Tabela1[[#This Row],[Start Date]])</f>
        <v>2023</v>
      </c>
      <c r="F4127">
        <f>ROUNDUP(MONTH(Tabela1[[#This Row],[Start Date]])/3,0)</f>
        <v>3</v>
      </c>
      <c r="G4127" t="s">
        <v>11</v>
      </c>
      <c r="H4127">
        <v>10</v>
      </c>
      <c r="I4127" t="s">
        <v>12</v>
      </c>
      <c r="J4127" t="s">
        <v>8</v>
      </c>
      <c r="K4127">
        <v>30</v>
      </c>
      <c r="L4127" t="s">
        <v>8</v>
      </c>
      <c r="M4127">
        <v>20</v>
      </c>
      <c r="N4127">
        <v>1</v>
      </c>
      <c r="O4127" t="str">
        <f>IF(AND(Tabela1[[#This Row],[EA Play Season Pass]]="Yes",Tabela1[[#This Row],[Minecraft Season Pass]]="Yes"),"Yes","No")</f>
        <v>Yes</v>
      </c>
      <c r="P4127" t="str">
        <f>IF(OR(Tabela1[[#This Row],[EA Play Season Pass]]="Yes",Tabela1[[#This Row],[Minecraft Season Pass]]="Yes"),"Yes","No")</f>
        <v>Yes</v>
      </c>
      <c r="Q4127">
        <v>59</v>
      </c>
      <c r="R4127" s="2"/>
    </row>
    <row r="4128" spans="1:18" x14ac:dyDescent="0.25">
      <c r="A4128">
        <v>4127</v>
      </c>
      <c r="B4128" t="s">
        <v>5879</v>
      </c>
      <c r="C4128" t="s">
        <v>13</v>
      </c>
      <c r="D4128" s="50">
        <v>45164</v>
      </c>
      <c r="E4128">
        <f>YEAR(Tabela1[[#This Row],[Start Date]])</f>
        <v>2023</v>
      </c>
      <c r="F4128">
        <f>ROUNDUP(MONTH(Tabela1[[#This Row],[Start Date]])/3,0)</f>
        <v>3</v>
      </c>
      <c r="G4128" t="s">
        <v>11</v>
      </c>
      <c r="H4128">
        <v>10</v>
      </c>
      <c r="I4128" t="s">
        <v>12</v>
      </c>
      <c r="J4128" t="s">
        <v>8</v>
      </c>
      <c r="K4128">
        <v>30</v>
      </c>
      <c r="L4128" t="s">
        <v>11</v>
      </c>
      <c r="M4128">
        <v>0</v>
      </c>
      <c r="N4128">
        <v>1</v>
      </c>
      <c r="O4128" t="str">
        <f>IF(AND(Tabela1[[#This Row],[EA Play Season Pass]]="Yes",Tabela1[[#This Row],[Minecraft Season Pass]]="Yes"),"Yes","No")</f>
        <v>No</v>
      </c>
      <c r="P4128" t="str">
        <f>IF(OR(Tabela1[[#This Row],[EA Play Season Pass]]="Yes",Tabela1[[#This Row],[Minecraft Season Pass]]="Yes"),"Yes","No")</f>
        <v>Yes</v>
      </c>
      <c r="Q4128">
        <v>39</v>
      </c>
      <c r="R4128" s="2"/>
    </row>
    <row r="4129" spans="1:18" x14ac:dyDescent="0.25">
      <c r="A4129">
        <v>4128</v>
      </c>
      <c r="B4129" t="s">
        <v>5880</v>
      </c>
      <c r="C4129" t="s">
        <v>10</v>
      </c>
      <c r="D4129" s="50">
        <v>45164</v>
      </c>
      <c r="E4129">
        <f>YEAR(Tabela1[[#This Row],[Start Date]])</f>
        <v>2023</v>
      </c>
      <c r="F4129">
        <f>ROUNDUP(MONTH(Tabela1[[#This Row],[Start Date]])/3,0)</f>
        <v>3</v>
      </c>
      <c r="G4129" t="s">
        <v>11</v>
      </c>
      <c r="H4129">
        <v>5</v>
      </c>
      <c r="I4129" t="s">
        <v>9</v>
      </c>
      <c r="J4129" t="s">
        <v>11</v>
      </c>
      <c r="K4129">
        <v>0</v>
      </c>
      <c r="L4129" t="s">
        <v>11</v>
      </c>
      <c r="M4129">
        <v>0</v>
      </c>
      <c r="N4129">
        <v>1</v>
      </c>
      <c r="O4129" t="str">
        <f>IF(AND(Tabela1[[#This Row],[EA Play Season Pass]]="Yes",Tabela1[[#This Row],[Minecraft Season Pass]]="Yes"),"Yes","No")</f>
        <v>No</v>
      </c>
      <c r="P4129" t="str">
        <f>IF(OR(Tabela1[[#This Row],[EA Play Season Pass]]="Yes",Tabela1[[#This Row],[Minecraft Season Pass]]="Yes"),"Yes","No")</f>
        <v>No</v>
      </c>
      <c r="Q4129">
        <v>4</v>
      </c>
      <c r="R4129" s="2"/>
    </row>
    <row r="4130" spans="1:18" x14ac:dyDescent="0.25">
      <c r="A4130">
        <v>4129</v>
      </c>
      <c r="B4130" t="s">
        <v>2085</v>
      </c>
      <c r="C4130" t="s">
        <v>13</v>
      </c>
      <c r="D4130" s="50">
        <v>45164</v>
      </c>
      <c r="E4130">
        <f>YEAR(Tabela1[[#This Row],[Start Date]])</f>
        <v>2023</v>
      </c>
      <c r="F4130">
        <f>ROUNDUP(MONTH(Tabela1[[#This Row],[Start Date]])/3,0)</f>
        <v>3</v>
      </c>
      <c r="G4130" t="s">
        <v>8</v>
      </c>
      <c r="H4130">
        <v>10</v>
      </c>
      <c r="I4130" t="s">
        <v>9</v>
      </c>
      <c r="J4130" t="s">
        <v>8</v>
      </c>
      <c r="K4130">
        <v>30</v>
      </c>
      <c r="L4130" t="s">
        <v>8</v>
      </c>
      <c r="M4130">
        <v>20</v>
      </c>
      <c r="N4130">
        <v>2</v>
      </c>
      <c r="O4130" t="str">
        <f>IF(AND(Tabela1[[#This Row],[EA Play Season Pass]]="Yes",Tabela1[[#This Row],[Minecraft Season Pass]]="Yes"),"Yes","No")</f>
        <v>Yes</v>
      </c>
      <c r="P4130" t="str">
        <f>IF(OR(Tabela1[[#This Row],[EA Play Season Pass]]="Yes",Tabela1[[#This Row],[Minecraft Season Pass]]="Yes"),"Yes","No")</f>
        <v>Yes</v>
      </c>
      <c r="Q4130">
        <v>58</v>
      </c>
      <c r="R4130" s="2"/>
    </row>
    <row r="4131" spans="1:18" x14ac:dyDescent="0.25">
      <c r="A4131">
        <v>4130</v>
      </c>
      <c r="B4131" t="s">
        <v>5030</v>
      </c>
      <c r="C4131" t="s">
        <v>13</v>
      </c>
      <c r="D4131" s="50">
        <v>45164</v>
      </c>
      <c r="E4131">
        <f>YEAR(Tabela1[[#This Row],[Start Date]])</f>
        <v>2023</v>
      </c>
      <c r="F4131">
        <f>ROUNDUP(MONTH(Tabela1[[#This Row],[Start Date]])/3,0)</f>
        <v>3</v>
      </c>
      <c r="G4131" t="s">
        <v>8</v>
      </c>
      <c r="H4131">
        <v>10</v>
      </c>
      <c r="I4131" t="s">
        <v>14</v>
      </c>
      <c r="J4131" t="s">
        <v>8</v>
      </c>
      <c r="K4131">
        <v>30</v>
      </c>
      <c r="L4131" t="s">
        <v>11</v>
      </c>
      <c r="M4131">
        <v>0</v>
      </c>
      <c r="N4131">
        <v>1</v>
      </c>
      <c r="O4131" t="str">
        <f>IF(AND(Tabela1[[#This Row],[EA Play Season Pass]]="Yes",Tabela1[[#This Row],[Minecraft Season Pass]]="Yes"),"Yes","No")</f>
        <v>No</v>
      </c>
      <c r="P4131" t="str">
        <f>IF(OR(Tabela1[[#This Row],[EA Play Season Pass]]="Yes",Tabela1[[#This Row],[Minecraft Season Pass]]="Yes"),"Yes","No")</f>
        <v>Yes</v>
      </c>
      <c r="Q4131">
        <v>39</v>
      </c>
      <c r="R4131" s="2"/>
    </row>
    <row r="4132" spans="1:18" x14ac:dyDescent="0.25">
      <c r="A4132">
        <v>4131</v>
      </c>
      <c r="B4132" t="s">
        <v>5881</v>
      </c>
      <c r="C4132" t="s">
        <v>10</v>
      </c>
      <c r="D4132" s="50">
        <v>45164</v>
      </c>
      <c r="E4132">
        <f>YEAR(Tabela1[[#This Row],[Start Date]])</f>
        <v>2023</v>
      </c>
      <c r="F4132">
        <f>ROUNDUP(MONTH(Tabela1[[#This Row],[Start Date]])/3,0)</f>
        <v>3</v>
      </c>
      <c r="G4132" t="s">
        <v>8</v>
      </c>
      <c r="H4132">
        <v>5</v>
      </c>
      <c r="I4132" t="s">
        <v>14</v>
      </c>
      <c r="J4132" t="s">
        <v>11</v>
      </c>
      <c r="K4132">
        <v>0</v>
      </c>
      <c r="L4132" t="s">
        <v>8</v>
      </c>
      <c r="M4132">
        <v>20</v>
      </c>
      <c r="N4132">
        <v>1</v>
      </c>
      <c r="O4132" t="str">
        <f>IF(AND(Tabela1[[#This Row],[EA Play Season Pass]]="Yes",Tabela1[[#This Row],[Minecraft Season Pass]]="Yes"),"Yes","No")</f>
        <v>No</v>
      </c>
      <c r="P4132" t="str">
        <f>IF(OR(Tabela1[[#This Row],[EA Play Season Pass]]="Yes",Tabela1[[#This Row],[Minecraft Season Pass]]="Yes"),"Yes","No")</f>
        <v>Yes</v>
      </c>
      <c r="Q4132">
        <v>24</v>
      </c>
      <c r="R4132" s="2"/>
    </row>
    <row r="4133" spans="1:18" x14ac:dyDescent="0.25">
      <c r="A4133">
        <v>4132</v>
      </c>
      <c r="B4133" t="s">
        <v>667</v>
      </c>
      <c r="C4133" t="s">
        <v>7</v>
      </c>
      <c r="D4133" s="50">
        <v>45165</v>
      </c>
      <c r="E4133">
        <f>YEAR(Tabela1[[#This Row],[Start Date]])</f>
        <v>2023</v>
      </c>
      <c r="F4133">
        <f>ROUNDUP(MONTH(Tabela1[[#This Row],[Start Date]])/3,0)</f>
        <v>3</v>
      </c>
      <c r="G4133" t="s">
        <v>11</v>
      </c>
      <c r="H4133">
        <v>15</v>
      </c>
      <c r="I4133" t="s">
        <v>9</v>
      </c>
      <c r="J4133" t="s">
        <v>8</v>
      </c>
      <c r="K4133">
        <v>30</v>
      </c>
      <c r="L4133" t="s">
        <v>8</v>
      </c>
      <c r="M4133">
        <v>20</v>
      </c>
      <c r="N4133">
        <v>2</v>
      </c>
      <c r="O4133" t="str">
        <f>IF(AND(Tabela1[[#This Row],[EA Play Season Pass]]="Yes",Tabela1[[#This Row],[Minecraft Season Pass]]="Yes"),"Yes","No")</f>
        <v>Yes</v>
      </c>
      <c r="P4133" t="str">
        <f>IF(OR(Tabela1[[#This Row],[EA Play Season Pass]]="Yes",Tabela1[[#This Row],[Minecraft Season Pass]]="Yes"),"Yes","No")</f>
        <v>Yes</v>
      </c>
      <c r="Q4133">
        <v>63</v>
      </c>
      <c r="R4133" s="2"/>
    </row>
    <row r="4134" spans="1:18" x14ac:dyDescent="0.25">
      <c r="A4134">
        <v>4133</v>
      </c>
      <c r="B4134" t="s">
        <v>2733</v>
      </c>
      <c r="C4134" t="s">
        <v>10</v>
      </c>
      <c r="D4134" s="50">
        <v>45165</v>
      </c>
      <c r="E4134">
        <f>YEAR(Tabela1[[#This Row],[Start Date]])</f>
        <v>2023</v>
      </c>
      <c r="F4134">
        <f>ROUNDUP(MONTH(Tabela1[[#This Row],[Start Date]])/3,0)</f>
        <v>3</v>
      </c>
      <c r="G4134" t="s">
        <v>8</v>
      </c>
      <c r="H4134">
        <v>5</v>
      </c>
      <c r="I4134" t="s">
        <v>9</v>
      </c>
      <c r="J4134" t="s">
        <v>11</v>
      </c>
      <c r="K4134">
        <v>0</v>
      </c>
      <c r="L4134" t="s">
        <v>8</v>
      </c>
      <c r="M4134">
        <v>20</v>
      </c>
      <c r="N4134">
        <v>1</v>
      </c>
      <c r="O4134" t="str">
        <f>IF(AND(Tabela1[[#This Row],[EA Play Season Pass]]="Yes",Tabela1[[#This Row],[Minecraft Season Pass]]="Yes"),"Yes","No")</f>
        <v>No</v>
      </c>
      <c r="P4134" t="str">
        <f>IF(OR(Tabela1[[#This Row],[EA Play Season Pass]]="Yes",Tabela1[[#This Row],[Minecraft Season Pass]]="Yes"),"Yes","No")</f>
        <v>Yes</v>
      </c>
      <c r="Q4134">
        <v>24</v>
      </c>
      <c r="R4134" s="2"/>
    </row>
    <row r="4135" spans="1:18" x14ac:dyDescent="0.25">
      <c r="A4135">
        <v>4134</v>
      </c>
      <c r="B4135" t="s">
        <v>1827</v>
      </c>
      <c r="C4135" t="s">
        <v>13</v>
      </c>
      <c r="D4135" s="50">
        <v>45165</v>
      </c>
      <c r="E4135">
        <f>YEAR(Tabela1[[#This Row],[Start Date]])</f>
        <v>2023</v>
      </c>
      <c r="F4135">
        <f>ROUNDUP(MONTH(Tabela1[[#This Row],[Start Date]])/3,0)</f>
        <v>3</v>
      </c>
      <c r="G4135" t="s">
        <v>11</v>
      </c>
      <c r="H4135">
        <v>10</v>
      </c>
      <c r="I4135" t="s">
        <v>14</v>
      </c>
      <c r="J4135" t="s">
        <v>11</v>
      </c>
      <c r="K4135">
        <v>0</v>
      </c>
      <c r="L4135" t="s">
        <v>8</v>
      </c>
      <c r="M4135">
        <v>20</v>
      </c>
      <c r="N4135">
        <v>1</v>
      </c>
      <c r="O4135" t="str">
        <f>IF(AND(Tabela1[[#This Row],[EA Play Season Pass]]="Yes",Tabela1[[#This Row],[Minecraft Season Pass]]="Yes"),"Yes","No")</f>
        <v>No</v>
      </c>
      <c r="P4135" t="str">
        <f>IF(OR(Tabela1[[#This Row],[EA Play Season Pass]]="Yes",Tabela1[[#This Row],[Minecraft Season Pass]]="Yes"),"Yes","No")</f>
        <v>Yes</v>
      </c>
      <c r="Q4135">
        <v>29</v>
      </c>
      <c r="R4135" s="2"/>
    </row>
    <row r="4136" spans="1:18" x14ac:dyDescent="0.25">
      <c r="A4136">
        <v>4135</v>
      </c>
      <c r="B4136" t="s">
        <v>1444</v>
      </c>
      <c r="C4136" t="s">
        <v>10</v>
      </c>
      <c r="D4136" s="50">
        <v>45166</v>
      </c>
      <c r="E4136">
        <f>YEAR(Tabela1[[#This Row],[Start Date]])</f>
        <v>2023</v>
      </c>
      <c r="F4136">
        <f>ROUNDUP(MONTH(Tabela1[[#This Row],[Start Date]])/3,0)</f>
        <v>3</v>
      </c>
      <c r="G4136" t="s">
        <v>8</v>
      </c>
      <c r="H4136">
        <v>5</v>
      </c>
      <c r="I4136" t="s">
        <v>9</v>
      </c>
      <c r="J4136" t="s">
        <v>8</v>
      </c>
      <c r="K4136">
        <v>30</v>
      </c>
      <c r="L4136" t="s">
        <v>11</v>
      </c>
      <c r="M4136">
        <v>0</v>
      </c>
      <c r="N4136">
        <v>1</v>
      </c>
      <c r="O4136" t="str">
        <f>IF(AND(Tabela1[[#This Row],[EA Play Season Pass]]="Yes",Tabela1[[#This Row],[Minecraft Season Pass]]="Yes"),"Yes","No")</f>
        <v>No</v>
      </c>
      <c r="P4136" t="str">
        <f>IF(OR(Tabela1[[#This Row],[EA Play Season Pass]]="Yes",Tabela1[[#This Row],[Minecraft Season Pass]]="Yes"),"Yes","No")</f>
        <v>Yes</v>
      </c>
      <c r="Q4136">
        <v>34</v>
      </c>
      <c r="R4136" s="2"/>
    </row>
    <row r="4137" spans="1:18" x14ac:dyDescent="0.25">
      <c r="A4137">
        <v>4136</v>
      </c>
      <c r="B4137" t="s">
        <v>5882</v>
      </c>
      <c r="C4137" t="s">
        <v>7</v>
      </c>
      <c r="D4137" s="50">
        <v>45166</v>
      </c>
      <c r="E4137">
        <f>YEAR(Tabela1[[#This Row],[Start Date]])</f>
        <v>2023</v>
      </c>
      <c r="F4137">
        <f>ROUNDUP(MONTH(Tabela1[[#This Row],[Start Date]])/3,0)</f>
        <v>3</v>
      </c>
      <c r="G4137" t="s">
        <v>11</v>
      </c>
      <c r="H4137">
        <v>15</v>
      </c>
      <c r="I4137" t="s">
        <v>12</v>
      </c>
      <c r="J4137" t="s">
        <v>11</v>
      </c>
      <c r="K4137">
        <v>0</v>
      </c>
      <c r="L4137" t="s">
        <v>11</v>
      </c>
      <c r="M4137">
        <v>0</v>
      </c>
      <c r="N4137">
        <v>1</v>
      </c>
      <c r="O4137" t="str">
        <f>IF(AND(Tabela1[[#This Row],[EA Play Season Pass]]="Yes",Tabela1[[#This Row],[Minecraft Season Pass]]="Yes"),"Yes","No")</f>
        <v>No</v>
      </c>
      <c r="P4137" t="str">
        <f>IF(OR(Tabela1[[#This Row],[EA Play Season Pass]]="Yes",Tabela1[[#This Row],[Minecraft Season Pass]]="Yes"),"Yes","No")</f>
        <v>No</v>
      </c>
      <c r="Q4137">
        <v>14</v>
      </c>
      <c r="R4137" s="2"/>
    </row>
    <row r="4138" spans="1:18" x14ac:dyDescent="0.25">
      <c r="A4138">
        <v>4137</v>
      </c>
      <c r="B4138" t="s">
        <v>1760</v>
      </c>
      <c r="C4138" t="s">
        <v>7</v>
      </c>
      <c r="D4138" s="50">
        <v>45166</v>
      </c>
      <c r="E4138">
        <f>YEAR(Tabela1[[#This Row],[Start Date]])</f>
        <v>2023</v>
      </c>
      <c r="F4138">
        <f>ROUNDUP(MONTH(Tabela1[[#This Row],[Start Date]])/3,0)</f>
        <v>3</v>
      </c>
      <c r="G4138" t="s">
        <v>11</v>
      </c>
      <c r="H4138">
        <v>15</v>
      </c>
      <c r="I4138" t="s">
        <v>9</v>
      </c>
      <c r="J4138" t="s">
        <v>8</v>
      </c>
      <c r="K4138">
        <v>30</v>
      </c>
      <c r="L4138" t="s">
        <v>8</v>
      </c>
      <c r="M4138">
        <v>20</v>
      </c>
      <c r="N4138">
        <v>2</v>
      </c>
      <c r="O4138" t="str">
        <f>IF(AND(Tabela1[[#This Row],[EA Play Season Pass]]="Yes",Tabela1[[#This Row],[Minecraft Season Pass]]="Yes"),"Yes","No")</f>
        <v>Yes</v>
      </c>
      <c r="P4138" t="str">
        <f>IF(OR(Tabela1[[#This Row],[EA Play Season Pass]]="Yes",Tabela1[[#This Row],[Minecraft Season Pass]]="Yes"),"Yes","No")</f>
        <v>Yes</v>
      </c>
      <c r="Q4138">
        <v>63</v>
      </c>
      <c r="R4138" s="2"/>
    </row>
    <row r="4139" spans="1:18" x14ac:dyDescent="0.25">
      <c r="A4139">
        <v>4138</v>
      </c>
      <c r="B4139" t="s">
        <v>5883</v>
      </c>
      <c r="C4139" t="s">
        <v>10</v>
      </c>
      <c r="D4139" s="50">
        <v>45166</v>
      </c>
      <c r="E4139">
        <f>YEAR(Tabela1[[#This Row],[Start Date]])</f>
        <v>2023</v>
      </c>
      <c r="F4139">
        <f>ROUNDUP(MONTH(Tabela1[[#This Row],[Start Date]])/3,0)</f>
        <v>3</v>
      </c>
      <c r="G4139" t="s">
        <v>8</v>
      </c>
      <c r="H4139">
        <v>5</v>
      </c>
      <c r="I4139" t="s">
        <v>14</v>
      </c>
      <c r="J4139" t="s">
        <v>11</v>
      </c>
      <c r="K4139">
        <v>0</v>
      </c>
      <c r="L4139" t="s">
        <v>8</v>
      </c>
      <c r="M4139">
        <v>20</v>
      </c>
      <c r="N4139">
        <v>2</v>
      </c>
      <c r="O4139" t="str">
        <f>IF(AND(Tabela1[[#This Row],[EA Play Season Pass]]="Yes",Tabela1[[#This Row],[Minecraft Season Pass]]="Yes"),"Yes","No")</f>
        <v>No</v>
      </c>
      <c r="P4139" t="str">
        <f>IF(OR(Tabela1[[#This Row],[EA Play Season Pass]]="Yes",Tabela1[[#This Row],[Minecraft Season Pass]]="Yes"),"Yes","No")</f>
        <v>Yes</v>
      </c>
      <c r="Q4139">
        <v>23</v>
      </c>
      <c r="R4139" s="2"/>
    </row>
    <row r="4140" spans="1:18" x14ac:dyDescent="0.25">
      <c r="A4140">
        <v>4139</v>
      </c>
      <c r="B4140" t="s">
        <v>5027</v>
      </c>
      <c r="C4140" t="s">
        <v>10</v>
      </c>
      <c r="D4140" s="50">
        <v>45166</v>
      </c>
      <c r="E4140">
        <f>YEAR(Tabela1[[#This Row],[Start Date]])</f>
        <v>2023</v>
      </c>
      <c r="F4140">
        <f>ROUNDUP(MONTH(Tabela1[[#This Row],[Start Date]])/3,0)</f>
        <v>3</v>
      </c>
      <c r="G4140" t="s">
        <v>11</v>
      </c>
      <c r="H4140">
        <v>5</v>
      </c>
      <c r="I4140" t="s">
        <v>12</v>
      </c>
      <c r="J4140" t="s">
        <v>8</v>
      </c>
      <c r="K4140">
        <v>30</v>
      </c>
      <c r="L4140" t="s">
        <v>8</v>
      </c>
      <c r="M4140">
        <v>20</v>
      </c>
      <c r="N4140">
        <v>1</v>
      </c>
      <c r="O4140" t="str">
        <f>IF(AND(Tabela1[[#This Row],[EA Play Season Pass]]="Yes",Tabela1[[#This Row],[Minecraft Season Pass]]="Yes"),"Yes","No")</f>
        <v>Yes</v>
      </c>
      <c r="P4140" t="str">
        <f>IF(OR(Tabela1[[#This Row],[EA Play Season Pass]]="Yes",Tabela1[[#This Row],[Minecraft Season Pass]]="Yes"),"Yes","No")</f>
        <v>Yes</v>
      </c>
      <c r="Q4140">
        <v>54</v>
      </c>
      <c r="R4140" s="2"/>
    </row>
    <row r="4141" spans="1:18" x14ac:dyDescent="0.25">
      <c r="A4141">
        <v>4140</v>
      </c>
      <c r="B4141" t="s">
        <v>1820</v>
      </c>
      <c r="C4141" t="s">
        <v>13</v>
      </c>
      <c r="D4141" s="50">
        <v>45166</v>
      </c>
      <c r="E4141">
        <f>YEAR(Tabela1[[#This Row],[Start Date]])</f>
        <v>2023</v>
      </c>
      <c r="F4141">
        <f>ROUNDUP(MONTH(Tabela1[[#This Row],[Start Date]])/3,0)</f>
        <v>3</v>
      </c>
      <c r="G4141" t="s">
        <v>11</v>
      </c>
      <c r="H4141">
        <v>10</v>
      </c>
      <c r="I4141" t="s">
        <v>12</v>
      </c>
      <c r="J4141" t="s">
        <v>11</v>
      </c>
      <c r="K4141">
        <v>0</v>
      </c>
      <c r="L4141" t="s">
        <v>8</v>
      </c>
      <c r="M4141">
        <v>20</v>
      </c>
      <c r="N4141">
        <v>3</v>
      </c>
      <c r="O4141" t="str">
        <f>IF(AND(Tabela1[[#This Row],[EA Play Season Pass]]="Yes",Tabela1[[#This Row],[Minecraft Season Pass]]="Yes"),"Yes","No")</f>
        <v>No</v>
      </c>
      <c r="P4141" t="str">
        <f>IF(OR(Tabela1[[#This Row],[EA Play Season Pass]]="Yes",Tabela1[[#This Row],[Minecraft Season Pass]]="Yes"),"Yes","No")</f>
        <v>Yes</v>
      </c>
      <c r="Q4141">
        <v>27</v>
      </c>
      <c r="R4141" s="2"/>
    </row>
    <row r="4142" spans="1:18" x14ac:dyDescent="0.25">
      <c r="A4142">
        <v>4141</v>
      </c>
      <c r="B4142" t="s">
        <v>2660</v>
      </c>
      <c r="C4142" t="s">
        <v>13</v>
      </c>
      <c r="D4142" s="50">
        <v>45166</v>
      </c>
      <c r="E4142">
        <f>YEAR(Tabela1[[#This Row],[Start Date]])</f>
        <v>2023</v>
      </c>
      <c r="F4142">
        <f>ROUNDUP(MONTH(Tabela1[[#This Row],[Start Date]])/3,0)</f>
        <v>3</v>
      </c>
      <c r="G4142" t="s">
        <v>11</v>
      </c>
      <c r="H4142">
        <v>10</v>
      </c>
      <c r="I4142" t="s">
        <v>14</v>
      </c>
      <c r="J4142" t="s">
        <v>8</v>
      </c>
      <c r="K4142">
        <v>30</v>
      </c>
      <c r="L4142" t="s">
        <v>11</v>
      </c>
      <c r="M4142">
        <v>0</v>
      </c>
      <c r="N4142">
        <v>2</v>
      </c>
      <c r="O4142" t="str">
        <f>IF(AND(Tabela1[[#This Row],[EA Play Season Pass]]="Yes",Tabela1[[#This Row],[Minecraft Season Pass]]="Yes"),"Yes","No")</f>
        <v>No</v>
      </c>
      <c r="P4142" t="str">
        <f>IF(OR(Tabela1[[#This Row],[EA Play Season Pass]]="Yes",Tabela1[[#This Row],[Minecraft Season Pass]]="Yes"),"Yes","No")</f>
        <v>Yes</v>
      </c>
      <c r="Q4142">
        <v>38</v>
      </c>
      <c r="R4142" s="2"/>
    </row>
    <row r="4143" spans="1:18" x14ac:dyDescent="0.25">
      <c r="A4143">
        <v>4142</v>
      </c>
      <c r="B4143" t="s">
        <v>3284</v>
      </c>
      <c r="C4143" t="s">
        <v>13</v>
      </c>
      <c r="D4143" s="50">
        <v>45167</v>
      </c>
      <c r="E4143">
        <f>YEAR(Tabela1[[#This Row],[Start Date]])</f>
        <v>2023</v>
      </c>
      <c r="F4143">
        <f>ROUNDUP(MONTH(Tabela1[[#This Row],[Start Date]])/3,0)</f>
        <v>3</v>
      </c>
      <c r="G4143" t="s">
        <v>11</v>
      </c>
      <c r="H4143">
        <v>10</v>
      </c>
      <c r="I4143" t="s">
        <v>9</v>
      </c>
      <c r="J4143" t="s">
        <v>8</v>
      </c>
      <c r="K4143">
        <v>30</v>
      </c>
      <c r="L4143" t="s">
        <v>11</v>
      </c>
      <c r="M4143">
        <v>0</v>
      </c>
      <c r="N4143">
        <v>2</v>
      </c>
      <c r="O4143" t="str">
        <f>IF(AND(Tabela1[[#This Row],[EA Play Season Pass]]="Yes",Tabela1[[#This Row],[Minecraft Season Pass]]="Yes"),"Yes","No")</f>
        <v>No</v>
      </c>
      <c r="P4143" t="str">
        <f>IF(OR(Tabela1[[#This Row],[EA Play Season Pass]]="Yes",Tabela1[[#This Row],[Minecraft Season Pass]]="Yes"),"Yes","No")</f>
        <v>Yes</v>
      </c>
      <c r="Q4143">
        <v>38</v>
      </c>
      <c r="R4143" s="2"/>
    </row>
    <row r="4144" spans="1:18" x14ac:dyDescent="0.25">
      <c r="A4144">
        <v>4143</v>
      </c>
      <c r="B4144" t="s">
        <v>3567</v>
      </c>
      <c r="C4144" t="s">
        <v>7</v>
      </c>
      <c r="D4144" s="50">
        <v>45167</v>
      </c>
      <c r="E4144">
        <f>YEAR(Tabela1[[#This Row],[Start Date]])</f>
        <v>2023</v>
      </c>
      <c r="F4144">
        <f>ROUNDUP(MONTH(Tabela1[[#This Row],[Start Date]])/3,0)</f>
        <v>3</v>
      </c>
      <c r="G4144" t="s">
        <v>8</v>
      </c>
      <c r="H4144">
        <v>15</v>
      </c>
      <c r="I4144" t="s">
        <v>12</v>
      </c>
      <c r="J4144" t="s">
        <v>11</v>
      </c>
      <c r="K4144">
        <v>0</v>
      </c>
      <c r="L4144" t="s">
        <v>11</v>
      </c>
      <c r="M4144">
        <v>0</v>
      </c>
      <c r="N4144">
        <v>1</v>
      </c>
      <c r="O4144" t="str">
        <f>IF(AND(Tabela1[[#This Row],[EA Play Season Pass]]="Yes",Tabela1[[#This Row],[Minecraft Season Pass]]="Yes"),"Yes","No")</f>
        <v>No</v>
      </c>
      <c r="P4144" t="str">
        <f>IF(OR(Tabela1[[#This Row],[EA Play Season Pass]]="Yes",Tabela1[[#This Row],[Minecraft Season Pass]]="Yes"),"Yes","No")</f>
        <v>No</v>
      </c>
      <c r="Q4144">
        <v>14</v>
      </c>
      <c r="R4144" s="2"/>
    </row>
    <row r="4145" spans="1:18" x14ac:dyDescent="0.25">
      <c r="A4145">
        <v>4144</v>
      </c>
      <c r="B4145" t="s">
        <v>5884</v>
      </c>
      <c r="C4145" t="s">
        <v>7</v>
      </c>
      <c r="D4145" s="50">
        <v>45167</v>
      </c>
      <c r="E4145">
        <f>YEAR(Tabela1[[#This Row],[Start Date]])</f>
        <v>2023</v>
      </c>
      <c r="F4145">
        <f>ROUNDUP(MONTH(Tabela1[[#This Row],[Start Date]])/3,0)</f>
        <v>3</v>
      </c>
      <c r="G4145" t="s">
        <v>11</v>
      </c>
      <c r="H4145">
        <v>15</v>
      </c>
      <c r="I4145" t="s">
        <v>12</v>
      </c>
      <c r="J4145" t="s">
        <v>8</v>
      </c>
      <c r="K4145">
        <v>30</v>
      </c>
      <c r="L4145" t="s">
        <v>11</v>
      </c>
      <c r="M4145">
        <v>0</v>
      </c>
      <c r="N4145">
        <v>2</v>
      </c>
      <c r="O4145" t="str">
        <f>IF(AND(Tabela1[[#This Row],[EA Play Season Pass]]="Yes",Tabela1[[#This Row],[Minecraft Season Pass]]="Yes"),"Yes","No")</f>
        <v>No</v>
      </c>
      <c r="P4145" t="str">
        <f>IF(OR(Tabela1[[#This Row],[EA Play Season Pass]]="Yes",Tabela1[[#This Row],[Minecraft Season Pass]]="Yes"),"Yes","No")</f>
        <v>Yes</v>
      </c>
      <c r="Q4145">
        <v>43</v>
      </c>
      <c r="R4145" s="2"/>
    </row>
    <row r="4146" spans="1:18" x14ac:dyDescent="0.25">
      <c r="A4146">
        <v>4145</v>
      </c>
      <c r="B4146" t="s">
        <v>767</v>
      </c>
      <c r="C4146" t="s">
        <v>7</v>
      </c>
      <c r="D4146" s="50">
        <v>45167</v>
      </c>
      <c r="E4146">
        <f>YEAR(Tabela1[[#This Row],[Start Date]])</f>
        <v>2023</v>
      </c>
      <c r="F4146">
        <f>ROUNDUP(MONTH(Tabela1[[#This Row],[Start Date]])/3,0)</f>
        <v>3</v>
      </c>
      <c r="G4146" t="s">
        <v>11</v>
      </c>
      <c r="H4146">
        <v>15</v>
      </c>
      <c r="I4146" t="s">
        <v>9</v>
      </c>
      <c r="J4146" t="s">
        <v>8</v>
      </c>
      <c r="K4146">
        <v>30</v>
      </c>
      <c r="L4146" t="s">
        <v>8</v>
      </c>
      <c r="M4146">
        <v>20</v>
      </c>
      <c r="N4146">
        <v>1</v>
      </c>
      <c r="O4146" t="str">
        <f>IF(AND(Tabela1[[#This Row],[EA Play Season Pass]]="Yes",Tabela1[[#This Row],[Minecraft Season Pass]]="Yes"),"Yes","No")</f>
        <v>Yes</v>
      </c>
      <c r="P4146" t="str">
        <f>IF(OR(Tabela1[[#This Row],[EA Play Season Pass]]="Yes",Tabela1[[#This Row],[Minecraft Season Pass]]="Yes"),"Yes","No")</f>
        <v>Yes</v>
      </c>
      <c r="Q4146">
        <v>64</v>
      </c>
      <c r="R4146" s="2"/>
    </row>
    <row r="4147" spans="1:18" x14ac:dyDescent="0.25">
      <c r="A4147">
        <v>4146</v>
      </c>
      <c r="B4147" t="s">
        <v>5885</v>
      </c>
      <c r="C4147" t="s">
        <v>7</v>
      </c>
      <c r="D4147" s="50">
        <v>45167</v>
      </c>
      <c r="E4147">
        <f>YEAR(Tabela1[[#This Row],[Start Date]])</f>
        <v>2023</v>
      </c>
      <c r="F4147">
        <f>ROUNDUP(MONTH(Tabela1[[#This Row],[Start Date]])/3,0)</f>
        <v>3</v>
      </c>
      <c r="G4147" t="s">
        <v>8</v>
      </c>
      <c r="H4147">
        <v>15</v>
      </c>
      <c r="I4147" t="s">
        <v>12</v>
      </c>
      <c r="J4147" t="s">
        <v>8</v>
      </c>
      <c r="K4147">
        <v>30</v>
      </c>
      <c r="L4147" t="s">
        <v>11</v>
      </c>
      <c r="M4147">
        <v>0</v>
      </c>
      <c r="N4147">
        <v>1</v>
      </c>
      <c r="O4147" t="str">
        <f>IF(AND(Tabela1[[#This Row],[EA Play Season Pass]]="Yes",Tabela1[[#This Row],[Minecraft Season Pass]]="Yes"),"Yes","No")</f>
        <v>No</v>
      </c>
      <c r="P4147" t="str">
        <f>IF(OR(Tabela1[[#This Row],[EA Play Season Pass]]="Yes",Tabela1[[#This Row],[Minecraft Season Pass]]="Yes"),"Yes","No")</f>
        <v>Yes</v>
      </c>
      <c r="Q4147">
        <v>44</v>
      </c>
      <c r="R4147" s="2"/>
    </row>
    <row r="4148" spans="1:18" x14ac:dyDescent="0.25">
      <c r="A4148">
        <v>4147</v>
      </c>
      <c r="B4148" t="s">
        <v>2318</v>
      </c>
      <c r="C4148" t="s">
        <v>7</v>
      </c>
      <c r="D4148" s="50">
        <v>45167</v>
      </c>
      <c r="E4148">
        <f>YEAR(Tabela1[[#This Row],[Start Date]])</f>
        <v>2023</v>
      </c>
      <c r="F4148">
        <f>ROUNDUP(MONTH(Tabela1[[#This Row],[Start Date]])/3,0)</f>
        <v>3</v>
      </c>
      <c r="G4148" t="s">
        <v>8</v>
      </c>
      <c r="H4148">
        <v>15</v>
      </c>
      <c r="I4148" t="s">
        <v>9</v>
      </c>
      <c r="J4148" t="s">
        <v>11</v>
      </c>
      <c r="K4148">
        <v>0</v>
      </c>
      <c r="L4148" t="s">
        <v>8</v>
      </c>
      <c r="M4148">
        <v>20</v>
      </c>
      <c r="N4148">
        <v>3</v>
      </c>
      <c r="O4148" t="str">
        <f>IF(AND(Tabela1[[#This Row],[EA Play Season Pass]]="Yes",Tabela1[[#This Row],[Minecraft Season Pass]]="Yes"),"Yes","No")</f>
        <v>No</v>
      </c>
      <c r="P4148" t="str">
        <f>IF(OR(Tabela1[[#This Row],[EA Play Season Pass]]="Yes",Tabela1[[#This Row],[Minecraft Season Pass]]="Yes"),"Yes","No")</f>
        <v>Yes</v>
      </c>
      <c r="Q4148">
        <v>32</v>
      </c>
      <c r="R4148" s="2"/>
    </row>
    <row r="4149" spans="1:18" x14ac:dyDescent="0.25">
      <c r="A4149">
        <v>4148</v>
      </c>
      <c r="B4149" t="s">
        <v>5886</v>
      </c>
      <c r="C4149" t="s">
        <v>10</v>
      </c>
      <c r="D4149" s="50">
        <v>45167</v>
      </c>
      <c r="E4149">
        <f>YEAR(Tabela1[[#This Row],[Start Date]])</f>
        <v>2023</v>
      </c>
      <c r="F4149">
        <f>ROUNDUP(MONTH(Tabela1[[#This Row],[Start Date]])/3,0)</f>
        <v>3</v>
      </c>
      <c r="G4149" t="s">
        <v>11</v>
      </c>
      <c r="H4149">
        <v>5</v>
      </c>
      <c r="I4149" t="s">
        <v>9</v>
      </c>
      <c r="J4149" t="s">
        <v>8</v>
      </c>
      <c r="K4149">
        <v>30</v>
      </c>
      <c r="L4149" t="s">
        <v>8</v>
      </c>
      <c r="M4149">
        <v>20</v>
      </c>
      <c r="N4149">
        <v>3</v>
      </c>
      <c r="O4149" t="str">
        <f>IF(AND(Tabela1[[#This Row],[EA Play Season Pass]]="Yes",Tabela1[[#This Row],[Minecraft Season Pass]]="Yes"),"Yes","No")</f>
        <v>Yes</v>
      </c>
      <c r="P4149" t="str">
        <f>IF(OR(Tabela1[[#This Row],[EA Play Season Pass]]="Yes",Tabela1[[#This Row],[Minecraft Season Pass]]="Yes"),"Yes","No")</f>
        <v>Yes</v>
      </c>
      <c r="Q4149">
        <v>52</v>
      </c>
      <c r="R4149" s="2"/>
    </row>
    <row r="4150" spans="1:18" x14ac:dyDescent="0.25">
      <c r="A4150">
        <v>4149</v>
      </c>
      <c r="B4150" t="s">
        <v>2710</v>
      </c>
      <c r="C4150" t="s">
        <v>10</v>
      </c>
      <c r="D4150" s="50">
        <v>45167</v>
      </c>
      <c r="E4150">
        <f>YEAR(Tabela1[[#This Row],[Start Date]])</f>
        <v>2023</v>
      </c>
      <c r="F4150">
        <f>ROUNDUP(MONTH(Tabela1[[#This Row],[Start Date]])/3,0)</f>
        <v>3</v>
      </c>
      <c r="G4150" t="s">
        <v>11</v>
      </c>
      <c r="H4150">
        <v>5</v>
      </c>
      <c r="I4150" t="s">
        <v>12</v>
      </c>
      <c r="J4150" t="s">
        <v>8</v>
      </c>
      <c r="K4150">
        <v>30</v>
      </c>
      <c r="L4150" t="s">
        <v>11</v>
      </c>
      <c r="M4150">
        <v>0</v>
      </c>
      <c r="N4150">
        <v>2</v>
      </c>
      <c r="O4150" t="str">
        <f>IF(AND(Tabela1[[#This Row],[EA Play Season Pass]]="Yes",Tabela1[[#This Row],[Minecraft Season Pass]]="Yes"),"Yes","No")</f>
        <v>No</v>
      </c>
      <c r="P4150" t="str">
        <f>IF(OR(Tabela1[[#This Row],[EA Play Season Pass]]="Yes",Tabela1[[#This Row],[Minecraft Season Pass]]="Yes"),"Yes","No")</f>
        <v>Yes</v>
      </c>
      <c r="Q4150">
        <v>33</v>
      </c>
      <c r="R4150" s="2"/>
    </row>
    <row r="4151" spans="1:18" x14ac:dyDescent="0.25">
      <c r="A4151">
        <v>4150</v>
      </c>
      <c r="B4151" t="s">
        <v>5887</v>
      </c>
      <c r="C4151" t="s">
        <v>10</v>
      </c>
      <c r="D4151" s="50">
        <v>45168</v>
      </c>
      <c r="E4151">
        <f>YEAR(Tabela1[[#This Row],[Start Date]])</f>
        <v>2023</v>
      </c>
      <c r="F4151">
        <f>ROUNDUP(MONTH(Tabela1[[#This Row],[Start Date]])/3,0)</f>
        <v>3</v>
      </c>
      <c r="G4151" t="s">
        <v>11</v>
      </c>
      <c r="H4151">
        <v>5</v>
      </c>
      <c r="I4151" t="s">
        <v>12</v>
      </c>
      <c r="J4151" t="s">
        <v>8</v>
      </c>
      <c r="K4151">
        <v>30</v>
      </c>
      <c r="L4151" t="s">
        <v>11</v>
      </c>
      <c r="M4151">
        <v>0</v>
      </c>
      <c r="N4151">
        <v>2</v>
      </c>
      <c r="O4151" t="str">
        <f>IF(AND(Tabela1[[#This Row],[EA Play Season Pass]]="Yes",Tabela1[[#This Row],[Minecraft Season Pass]]="Yes"),"Yes","No")</f>
        <v>No</v>
      </c>
      <c r="P4151" t="str">
        <f>IF(OR(Tabela1[[#This Row],[EA Play Season Pass]]="Yes",Tabela1[[#This Row],[Minecraft Season Pass]]="Yes"),"Yes","No")</f>
        <v>Yes</v>
      </c>
      <c r="Q4151">
        <v>33</v>
      </c>
      <c r="R4151" s="2"/>
    </row>
    <row r="4152" spans="1:18" x14ac:dyDescent="0.25">
      <c r="A4152">
        <v>4151</v>
      </c>
      <c r="B4152" t="s">
        <v>5888</v>
      </c>
      <c r="C4152" t="s">
        <v>10</v>
      </c>
      <c r="D4152" s="50">
        <v>45168</v>
      </c>
      <c r="E4152">
        <f>YEAR(Tabela1[[#This Row],[Start Date]])</f>
        <v>2023</v>
      </c>
      <c r="F4152">
        <f>ROUNDUP(MONTH(Tabela1[[#This Row],[Start Date]])/3,0)</f>
        <v>3</v>
      </c>
      <c r="G4152" t="s">
        <v>8</v>
      </c>
      <c r="H4152">
        <v>5</v>
      </c>
      <c r="I4152" t="s">
        <v>12</v>
      </c>
      <c r="J4152" t="s">
        <v>8</v>
      </c>
      <c r="K4152">
        <v>30</v>
      </c>
      <c r="L4152" t="s">
        <v>11</v>
      </c>
      <c r="M4152">
        <v>0</v>
      </c>
      <c r="N4152">
        <v>2</v>
      </c>
      <c r="O4152" t="str">
        <f>IF(AND(Tabela1[[#This Row],[EA Play Season Pass]]="Yes",Tabela1[[#This Row],[Minecraft Season Pass]]="Yes"),"Yes","No")</f>
        <v>No</v>
      </c>
      <c r="P4152" t="str">
        <f>IF(OR(Tabela1[[#This Row],[EA Play Season Pass]]="Yes",Tabela1[[#This Row],[Minecraft Season Pass]]="Yes"),"Yes","No")</f>
        <v>Yes</v>
      </c>
      <c r="Q4152">
        <v>33</v>
      </c>
      <c r="R4152" s="2"/>
    </row>
    <row r="4153" spans="1:18" x14ac:dyDescent="0.25">
      <c r="A4153">
        <v>4152</v>
      </c>
      <c r="B4153" t="s">
        <v>5889</v>
      </c>
      <c r="C4153" t="s">
        <v>7</v>
      </c>
      <c r="D4153" s="50">
        <v>45168</v>
      </c>
      <c r="E4153">
        <f>YEAR(Tabela1[[#This Row],[Start Date]])</f>
        <v>2023</v>
      </c>
      <c r="F4153">
        <f>ROUNDUP(MONTH(Tabela1[[#This Row],[Start Date]])/3,0)</f>
        <v>3</v>
      </c>
      <c r="G4153" t="s">
        <v>11</v>
      </c>
      <c r="H4153">
        <v>15</v>
      </c>
      <c r="I4153" t="s">
        <v>9</v>
      </c>
      <c r="J4153" t="s">
        <v>11</v>
      </c>
      <c r="K4153">
        <v>0</v>
      </c>
      <c r="L4153" t="s">
        <v>8</v>
      </c>
      <c r="M4153">
        <v>20</v>
      </c>
      <c r="N4153">
        <v>3</v>
      </c>
      <c r="O4153" t="str">
        <f>IF(AND(Tabela1[[#This Row],[EA Play Season Pass]]="Yes",Tabela1[[#This Row],[Minecraft Season Pass]]="Yes"),"Yes","No")</f>
        <v>No</v>
      </c>
      <c r="P4153" t="str">
        <f>IF(OR(Tabela1[[#This Row],[EA Play Season Pass]]="Yes",Tabela1[[#This Row],[Minecraft Season Pass]]="Yes"),"Yes","No")</f>
        <v>Yes</v>
      </c>
      <c r="Q4153">
        <v>32</v>
      </c>
      <c r="R4153" s="2"/>
    </row>
    <row r="4154" spans="1:18" x14ac:dyDescent="0.25">
      <c r="A4154">
        <v>4153</v>
      </c>
      <c r="B4154" t="s">
        <v>5890</v>
      </c>
      <c r="C4154" t="s">
        <v>10</v>
      </c>
      <c r="D4154" s="50">
        <v>45168</v>
      </c>
      <c r="E4154">
        <f>YEAR(Tabela1[[#This Row],[Start Date]])</f>
        <v>2023</v>
      </c>
      <c r="F4154">
        <f>ROUNDUP(MONTH(Tabela1[[#This Row],[Start Date]])/3,0)</f>
        <v>3</v>
      </c>
      <c r="G4154" t="s">
        <v>11</v>
      </c>
      <c r="H4154">
        <v>5</v>
      </c>
      <c r="I4154" t="s">
        <v>14</v>
      </c>
      <c r="J4154" t="s">
        <v>8</v>
      </c>
      <c r="K4154">
        <v>30</v>
      </c>
      <c r="L4154" t="s">
        <v>8</v>
      </c>
      <c r="M4154">
        <v>20</v>
      </c>
      <c r="N4154">
        <v>2</v>
      </c>
      <c r="O4154" t="str">
        <f>IF(AND(Tabela1[[#This Row],[EA Play Season Pass]]="Yes",Tabela1[[#This Row],[Minecraft Season Pass]]="Yes"),"Yes","No")</f>
        <v>Yes</v>
      </c>
      <c r="P4154" t="str">
        <f>IF(OR(Tabela1[[#This Row],[EA Play Season Pass]]="Yes",Tabela1[[#This Row],[Minecraft Season Pass]]="Yes"),"Yes","No")</f>
        <v>Yes</v>
      </c>
      <c r="Q4154">
        <v>53</v>
      </c>
      <c r="R4154" s="2"/>
    </row>
    <row r="4155" spans="1:18" x14ac:dyDescent="0.25">
      <c r="A4155">
        <v>4154</v>
      </c>
      <c r="B4155" t="s">
        <v>5891</v>
      </c>
      <c r="C4155" t="s">
        <v>7</v>
      </c>
      <c r="D4155" s="50">
        <v>45168</v>
      </c>
      <c r="E4155">
        <f>YEAR(Tabela1[[#This Row],[Start Date]])</f>
        <v>2023</v>
      </c>
      <c r="F4155">
        <f>ROUNDUP(MONTH(Tabela1[[#This Row],[Start Date]])/3,0)</f>
        <v>3</v>
      </c>
      <c r="G4155" t="s">
        <v>8</v>
      </c>
      <c r="H4155">
        <v>15</v>
      </c>
      <c r="I4155" t="s">
        <v>9</v>
      </c>
      <c r="J4155" t="s">
        <v>11</v>
      </c>
      <c r="K4155">
        <v>0</v>
      </c>
      <c r="L4155" t="s">
        <v>11</v>
      </c>
      <c r="M4155">
        <v>0</v>
      </c>
      <c r="N4155">
        <v>1</v>
      </c>
      <c r="O4155" t="str">
        <f>IF(AND(Tabela1[[#This Row],[EA Play Season Pass]]="Yes",Tabela1[[#This Row],[Minecraft Season Pass]]="Yes"),"Yes","No")</f>
        <v>No</v>
      </c>
      <c r="P4155" t="str">
        <f>IF(OR(Tabela1[[#This Row],[EA Play Season Pass]]="Yes",Tabela1[[#This Row],[Minecraft Season Pass]]="Yes"),"Yes","No")</f>
        <v>No</v>
      </c>
      <c r="Q4155">
        <v>14</v>
      </c>
      <c r="R4155" s="2"/>
    </row>
    <row r="4156" spans="1:18" x14ac:dyDescent="0.25">
      <c r="A4156">
        <v>4155</v>
      </c>
      <c r="B4156" t="s">
        <v>2418</v>
      </c>
      <c r="C4156" t="s">
        <v>10</v>
      </c>
      <c r="D4156" s="50">
        <v>45168</v>
      </c>
      <c r="E4156">
        <f>YEAR(Tabela1[[#This Row],[Start Date]])</f>
        <v>2023</v>
      </c>
      <c r="F4156">
        <f>ROUNDUP(MONTH(Tabela1[[#This Row],[Start Date]])/3,0)</f>
        <v>3</v>
      </c>
      <c r="G4156" t="s">
        <v>11</v>
      </c>
      <c r="H4156">
        <v>5</v>
      </c>
      <c r="I4156" t="s">
        <v>14</v>
      </c>
      <c r="J4156" t="s">
        <v>8</v>
      </c>
      <c r="K4156">
        <v>30</v>
      </c>
      <c r="L4156" t="s">
        <v>8</v>
      </c>
      <c r="M4156">
        <v>20</v>
      </c>
      <c r="N4156">
        <v>2</v>
      </c>
      <c r="O4156" t="str">
        <f>IF(AND(Tabela1[[#This Row],[EA Play Season Pass]]="Yes",Tabela1[[#This Row],[Minecraft Season Pass]]="Yes"),"Yes","No")</f>
        <v>Yes</v>
      </c>
      <c r="P4156" t="str">
        <f>IF(OR(Tabela1[[#This Row],[EA Play Season Pass]]="Yes",Tabela1[[#This Row],[Minecraft Season Pass]]="Yes"),"Yes","No")</f>
        <v>Yes</v>
      </c>
      <c r="Q4156">
        <v>53</v>
      </c>
      <c r="R4156" s="2"/>
    </row>
    <row r="4157" spans="1:18" x14ac:dyDescent="0.25">
      <c r="A4157">
        <v>4156</v>
      </c>
      <c r="B4157" t="s">
        <v>352</v>
      </c>
      <c r="C4157" t="s">
        <v>10</v>
      </c>
      <c r="D4157" s="50">
        <v>45168</v>
      </c>
      <c r="E4157">
        <f>YEAR(Tabela1[[#This Row],[Start Date]])</f>
        <v>2023</v>
      </c>
      <c r="F4157">
        <f>ROUNDUP(MONTH(Tabela1[[#This Row],[Start Date]])/3,0)</f>
        <v>3</v>
      </c>
      <c r="G4157" t="s">
        <v>11</v>
      </c>
      <c r="H4157">
        <v>5</v>
      </c>
      <c r="I4157" t="s">
        <v>9</v>
      </c>
      <c r="J4157" t="s">
        <v>8</v>
      </c>
      <c r="K4157">
        <v>30</v>
      </c>
      <c r="L4157" t="s">
        <v>8</v>
      </c>
      <c r="M4157">
        <v>20</v>
      </c>
      <c r="N4157">
        <v>2</v>
      </c>
      <c r="O4157" t="str">
        <f>IF(AND(Tabela1[[#This Row],[EA Play Season Pass]]="Yes",Tabela1[[#This Row],[Minecraft Season Pass]]="Yes"),"Yes","No")</f>
        <v>Yes</v>
      </c>
      <c r="P4157" t="str">
        <f>IF(OR(Tabela1[[#This Row],[EA Play Season Pass]]="Yes",Tabela1[[#This Row],[Minecraft Season Pass]]="Yes"),"Yes","No")</f>
        <v>Yes</v>
      </c>
      <c r="Q4157">
        <v>53</v>
      </c>
      <c r="R4157" s="2"/>
    </row>
    <row r="4158" spans="1:18" x14ac:dyDescent="0.25">
      <c r="A4158">
        <v>4157</v>
      </c>
      <c r="B4158" t="s">
        <v>3498</v>
      </c>
      <c r="C4158" t="s">
        <v>13</v>
      </c>
      <c r="D4158" s="50">
        <v>45169</v>
      </c>
      <c r="E4158">
        <f>YEAR(Tabela1[[#This Row],[Start Date]])</f>
        <v>2023</v>
      </c>
      <c r="F4158">
        <f>ROUNDUP(MONTH(Tabela1[[#This Row],[Start Date]])/3,0)</f>
        <v>3</v>
      </c>
      <c r="G4158" t="s">
        <v>8</v>
      </c>
      <c r="H4158">
        <v>10</v>
      </c>
      <c r="I4158" t="s">
        <v>12</v>
      </c>
      <c r="J4158" t="s">
        <v>8</v>
      </c>
      <c r="K4158">
        <v>30</v>
      </c>
      <c r="L4158" t="s">
        <v>11</v>
      </c>
      <c r="M4158">
        <v>0</v>
      </c>
      <c r="N4158">
        <v>1</v>
      </c>
      <c r="O4158" t="str">
        <f>IF(AND(Tabela1[[#This Row],[EA Play Season Pass]]="Yes",Tabela1[[#This Row],[Minecraft Season Pass]]="Yes"),"Yes","No")</f>
        <v>No</v>
      </c>
      <c r="P4158" t="str">
        <f>IF(OR(Tabela1[[#This Row],[EA Play Season Pass]]="Yes",Tabela1[[#This Row],[Minecraft Season Pass]]="Yes"),"Yes","No")</f>
        <v>Yes</v>
      </c>
      <c r="Q4158">
        <v>39</v>
      </c>
      <c r="R4158" s="2"/>
    </row>
    <row r="4159" spans="1:18" x14ac:dyDescent="0.25">
      <c r="A4159">
        <v>4158</v>
      </c>
      <c r="B4159" t="s">
        <v>5892</v>
      </c>
      <c r="C4159" t="s">
        <v>7</v>
      </c>
      <c r="D4159" s="50">
        <v>45169</v>
      </c>
      <c r="E4159">
        <f>YEAR(Tabela1[[#This Row],[Start Date]])</f>
        <v>2023</v>
      </c>
      <c r="F4159">
        <f>ROUNDUP(MONTH(Tabela1[[#This Row],[Start Date]])/3,0)</f>
        <v>3</v>
      </c>
      <c r="G4159" t="s">
        <v>11</v>
      </c>
      <c r="H4159">
        <v>15</v>
      </c>
      <c r="I4159" t="s">
        <v>9</v>
      </c>
      <c r="J4159" t="s">
        <v>11</v>
      </c>
      <c r="K4159">
        <v>0</v>
      </c>
      <c r="L4159" t="s">
        <v>8</v>
      </c>
      <c r="M4159">
        <v>20</v>
      </c>
      <c r="N4159">
        <v>3</v>
      </c>
      <c r="O4159" t="str">
        <f>IF(AND(Tabela1[[#This Row],[EA Play Season Pass]]="Yes",Tabela1[[#This Row],[Minecraft Season Pass]]="Yes"),"Yes","No")</f>
        <v>No</v>
      </c>
      <c r="P4159" t="str">
        <f>IF(OR(Tabela1[[#This Row],[EA Play Season Pass]]="Yes",Tabela1[[#This Row],[Minecraft Season Pass]]="Yes"),"Yes","No")</f>
        <v>Yes</v>
      </c>
      <c r="Q4159">
        <v>32</v>
      </c>
      <c r="R4159" s="2"/>
    </row>
    <row r="4160" spans="1:18" x14ac:dyDescent="0.25">
      <c r="A4160">
        <v>4159</v>
      </c>
      <c r="B4160" t="s">
        <v>5893</v>
      </c>
      <c r="C4160" t="s">
        <v>10</v>
      </c>
      <c r="D4160" s="50">
        <v>45169</v>
      </c>
      <c r="E4160">
        <f>YEAR(Tabela1[[#This Row],[Start Date]])</f>
        <v>2023</v>
      </c>
      <c r="F4160">
        <f>ROUNDUP(MONTH(Tabela1[[#This Row],[Start Date]])/3,0)</f>
        <v>3</v>
      </c>
      <c r="G4160" t="s">
        <v>11</v>
      </c>
      <c r="H4160">
        <v>5</v>
      </c>
      <c r="I4160" t="s">
        <v>12</v>
      </c>
      <c r="J4160" t="s">
        <v>8</v>
      </c>
      <c r="K4160">
        <v>30</v>
      </c>
      <c r="L4160" t="s">
        <v>8</v>
      </c>
      <c r="M4160">
        <v>20</v>
      </c>
      <c r="N4160">
        <v>2</v>
      </c>
      <c r="O4160" t="str">
        <f>IF(AND(Tabela1[[#This Row],[EA Play Season Pass]]="Yes",Tabela1[[#This Row],[Minecraft Season Pass]]="Yes"),"Yes","No")</f>
        <v>Yes</v>
      </c>
      <c r="P4160" t="str">
        <f>IF(OR(Tabela1[[#This Row],[EA Play Season Pass]]="Yes",Tabela1[[#This Row],[Minecraft Season Pass]]="Yes"),"Yes","No")</f>
        <v>Yes</v>
      </c>
      <c r="Q4160">
        <v>53</v>
      </c>
      <c r="R4160" s="2"/>
    </row>
    <row r="4161" spans="1:18" x14ac:dyDescent="0.25">
      <c r="A4161">
        <v>4160</v>
      </c>
      <c r="B4161" t="s">
        <v>5894</v>
      </c>
      <c r="C4161" t="s">
        <v>7</v>
      </c>
      <c r="D4161" s="50">
        <v>45169</v>
      </c>
      <c r="E4161">
        <f>YEAR(Tabela1[[#This Row],[Start Date]])</f>
        <v>2023</v>
      </c>
      <c r="F4161">
        <f>ROUNDUP(MONTH(Tabela1[[#This Row],[Start Date]])/3,0)</f>
        <v>3</v>
      </c>
      <c r="G4161" t="s">
        <v>8</v>
      </c>
      <c r="H4161">
        <v>15</v>
      </c>
      <c r="I4161" t="s">
        <v>9</v>
      </c>
      <c r="J4161" t="s">
        <v>8</v>
      </c>
      <c r="K4161">
        <v>30</v>
      </c>
      <c r="L4161" t="s">
        <v>11</v>
      </c>
      <c r="M4161">
        <v>0</v>
      </c>
      <c r="N4161">
        <v>1</v>
      </c>
      <c r="O4161" t="str">
        <f>IF(AND(Tabela1[[#This Row],[EA Play Season Pass]]="Yes",Tabela1[[#This Row],[Minecraft Season Pass]]="Yes"),"Yes","No")</f>
        <v>No</v>
      </c>
      <c r="P4161" t="str">
        <f>IF(OR(Tabela1[[#This Row],[EA Play Season Pass]]="Yes",Tabela1[[#This Row],[Minecraft Season Pass]]="Yes"),"Yes","No")</f>
        <v>Yes</v>
      </c>
      <c r="Q4161">
        <v>44</v>
      </c>
      <c r="R4161" s="2"/>
    </row>
    <row r="4162" spans="1:18" x14ac:dyDescent="0.25">
      <c r="A4162">
        <v>4161</v>
      </c>
      <c r="B4162" t="s">
        <v>3219</v>
      </c>
      <c r="C4162" t="s">
        <v>10</v>
      </c>
      <c r="D4162" s="50">
        <v>45170</v>
      </c>
      <c r="E4162">
        <f>YEAR(Tabela1[[#This Row],[Start Date]])</f>
        <v>2023</v>
      </c>
      <c r="F4162">
        <f>ROUNDUP(MONTH(Tabela1[[#This Row],[Start Date]])/3,0)</f>
        <v>3</v>
      </c>
      <c r="G4162" t="s">
        <v>8</v>
      </c>
      <c r="H4162">
        <v>5</v>
      </c>
      <c r="I4162" t="s">
        <v>14</v>
      </c>
      <c r="J4162" t="s">
        <v>8</v>
      </c>
      <c r="K4162">
        <v>30</v>
      </c>
      <c r="L4162" t="s">
        <v>8</v>
      </c>
      <c r="M4162">
        <v>20</v>
      </c>
      <c r="N4162">
        <v>1</v>
      </c>
      <c r="O4162" t="str">
        <f>IF(AND(Tabela1[[#This Row],[EA Play Season Pass]]="Yes",Tabela1[[#This Row],[Minecraft Season Pass]]="Yes"),"Yes","No")</f>
        <v>Yes</v>
      </c>
      <c r="P4162" t="str">
        <f>IF(OR(Tabela1[[#This Row],[EA Play Season Pass]]="Yes",Tabela1[[#This Row],[Minecraft Season Pass]]="Yes"),"Yes","No")</f>
        <v>Yes</v>
      </c>
      <c r="Q4162">
        <v>54</v>
      </c>
      <c r="R4162" s="2"/>
    </row>
    <row r="4163" spans="1:18" x14ac:dyDescent="0.25">
      <c r="A4163">
        <v>4162</v>
      </c>
      <c r="B4163" t="s">
        <v>5895</v>
      </c>
      <c r="C4163" t="s">
        <v>10</v>
      </c>
      <c r="D4163" s="50">
        <v>45170</v>
      </c>
      <c r="E4163">
        <f>YEAR(Tabela1[[#This Row],[Start Date]])</f>
        <v>2023</v>
      </c>
      <c r="F4163">
        <f>ROUNDUP(MONTH(Tabela1[[#This Row],[Start Date]])/3,0)</f>
        <v>3</v>
      </c>
      <c r="G4163" t="s">
        <v>11</v>
      </c>
      <c r="H4163">
        <v>5</v>
      </c>
      <c r="I4163" t="s">
        <v>14</v>
      </c>
      <c r="J4163" t="s">
        <v>8</v>
      </c>
      <c r="K4163">
        <v>30</v>
      </c>
      <c r="L4163" t="s">
        <v>8</v>
      </c>
      <c r="M4163">
        <v>20</v>
      </c>
      <c r="N4163">
        <v>2</v>
      </c>
      <c r="O4163" t="str">
        <f>IF(AND(Tabela1[[#This Row],[EA Play Season Pass]]="Yes",Tabela1[[#This Row],[Minecraft Season Pass]]="Yes"),"Yes","No")</f>
        <v>Yes</v>
      </c>
      <c r="P4163" t="str">
        <f>IF(OR(Tabela1[[#This Row],[EA Play Season Pass]]="Yes",Tabela1[[#This Row],[Minecraft Season Pass]]="Yes"),"Yes","No")</f>
        <v>Yes</v>
      </c>
      <c r="Q4163">
        <v>53</v>
      </c>
      <c r="R4163" s="2"/>
    </row>
    <row r="4164" spans="1:18" x14ac:dyDescent="0.25">
      <c r="A4164">
        <v>4163</v>
      </c>
      <c r="B4164" t="s">
        <v>2507</v>
      </c>
      <c r="C4164" t="s">
        <v>13</v>
      </c>
      <c r="D4164" s="50">
        <v>45170</v>
      </c>
      <c r="E4164">
        <f>YEAR(Tabela1[[#This Row],[Start Date]])</f>
        <v>2023</v>
      </c>
      <c r="F4164">
        <f>ROUNDUP(MONTH(Tabela1[[#This Row],[Start Date]])/3,0)</f>
        <v>3</v>
      </c>
      <c r="G4164" t="s">
        <v>8</v>
      </c>
      <c r="H4164">
        <v>10</v>
      </c>
      <c r="I4164" t="s">
        <v>12</v>
      </c>
      <c r="J4164" t="s">
        <v>8</v>
      </c>
      <c r="K4164">
        <v>30</v>
      </c>
      <c r="L4164" t="s">
        <v>8</v>
      </c>
      <c r="M4164">
        <v>20</v>
      </c>
      <c r="N4164">
        <v>1</v>
      </c>
      <c r="O4164" t="str">
        <f>IF(AND(Tabela1[[#This Row],[EA Play Season Pass]]="Yes",Tabela1[[#This Row],[Minecraft Season Pass]]="Yes"),"Yes","No")</f>
        <v>Yes</v>
      </c>
      <c r="P4164" t="str">
        <f>IF(OR(Tabela1[[#This Row],[EA Play Season Pass]]="Yes",Tabela1[[#This Row],[Minecraft Season Pass]]="Yes"),"Yes","No")</f>
        <v>Yes</v>
      </c>
      <c r="Q4164">
        <v>59</v>
      </c>
      <c r="R4164" s="2"/>
    </row>
    <row r="4165" spans="1:18" x14ac:dyDescent="0.25">
      <c r="A4165">
        <v>4164</v>
      </c>
      <c r="B4165" t="s">
        <v>5896</v>
      </c>
      <c r="C4165" t="s">
        <v>10</v>
      </c>
      <c r="D4165" s="50">
        <v>45171</v>
      </c>
      <c r="E4165">
        <f>YEAR(Tabela1[[#This Row],[Start Date]])</f>
        <v>2023</v>
      </c>
      <c r="F4165">
        <f>ROUNDUP(MONTH(Tabela1[[#This Row],[Start Date]])/3,0)</f>
        <v>3</v>
      </c>
      <c r="G4165" t="s">
        <v>11</v>
      </c>
      <c r="H4165">
        <v>5</v>
      </c>
      <c r="I4165" t="s">
        <v>9</v>
      </c>
      <c r="J4165" t="s">
        <v>11</v>
      </c>
      <c r="K4165">
        <v>0</v>
      </c>
      <c r="L4165" t="s">
        <v>8</v>
      </c>
      <c r="M4165">
        <v>20</v>
      </c>
      <c r="N4165">
        <v>2</v>
      </c>
      <c r="O4165" t="str">
        <f>IF(AND(Tabela1[[#This Row],[EA Play Season Pass]]="Yes",Tabela1[[#This Row],[Minecraft Season Pass]]="Yes"),"Yes","No")</f>
        <v>No</v>
      </c>
      <c r="P4165" t="str">
        <f>IF(OR(Tabela1[[#This Row],[EA Play Season Pass]]="Yes",Tabela1[[#This Row],[Minecraft Season Pass]]="Yes"),"Yes","No")</f>
        <v>Yes</v>
      </c>
      <c r="Q4165">
        <v>23</v>
      </c>
      <c r="R4165" s="2"/>
    </row>
    <row r="4166" spans="1:18" x14ac:dyDescent="0.25">
      <c r="A4166">
        <v>4165</v>
      </c>
      <c r="B4166" t="s">
        <v>5897</v>
      </c>
      <c r="C4166" t="s">
        <v>7</v>
      </c>
      <c r="D4166" s="50">
        <v>45171</v>
      </c>
      <c r="E4166">
        <f>YEAR(Tabela1[[#This Row],[Start Date]])</f>
        <v>2023</v>
      </c>
      <c r="F4166">
        <f>ROUNDUP(MONTH(Tabela1[[#This Row],[Start Date]])/3,0)</f>
        <v>3</v>
      </c>
      <c r="G4166" t="s">
        <v>11</v>
      </c>
      <c r="H4166">
        <v>15</v>
      </c>
      <c r="I4166" t="s">
        <v>14</v>
      </c>
      <c r="J4166" t="s">
        <v>11</v>
      </c>
      <c r="K4166">
        <v>0</v>
      </c>
      <c r="L4166" t="s">
        <v>8</v>
      </c>
      <c r="M4166">
        <v>20</v>
      </c>
      <c r="N4166">
        <v>3</v>
      </c>
      <c r="O4166" t="str">
        <f>IF(AND(Tabela1[[#This Row],[EA Play Season Pass]]="Yes",Tabela1[[#This Row],[Minecraft Season Pass]]="Yes"),"Yes","No")</f>
        <v>No</v>
      </c>
      <c r="P4166" t="str">
        <f>IF(OR(Tabela1[[#This Row],[EA Play Season Pass]]="Yes",Tabela1[[#This Row],[Minecraft Season Pass]]="Yes"),"Yes","No")</f>
        <v>Yes</v>
      </c>
      <c r="Q4166">
        <v>32</v>
      </c>
      <c r="R4166" s="2"/>
    </row>
    <row r="4167" spans="1:18" x14ac:dyDescent="0.25">
      <c r="A4167">
        <v>4166</v>
      </c>
      <c r="B4167" t="s">
        <v>2716</v>
      </c>
      <c r="C4167" t="s">
        <v>13</v>
      </c>
      <c r="D4167" s="50">
        <v>45171</v>
      </c>
      <c r="E4167">
        <f>YEAR(Tabela1[[#This Row],[Start Date]])</f>
        <v>2023</v>
      </c>
      <c r="F4167">
        <f>ROUNDUP(MONTH(Tabela1[[#This Row],[Start Date]])/3,0)</f>
        <v>3</v>
      </c>
      <c r="G4167" t="s">
        <v>11</v>
      </c>
      <c r="H4167">
        <v>10</v>
      </c>
      <c r="I4167" t="s">
        <v>14</v>
      </c>
      <c r="J4167" t="s">
        <v>8</v>
      </c>
      <c r="K4167">
        <v>30</v>
      </c>
      <c r="L4167" t="s">
        <v>11</v>
      </c>
      <c r="M4167">
        <v>0</v>
      </c>
      <c r="N4167">
        <v>3</v>
      </c>
      <c r="O4167" t="str">
        <f>IF(AND(Tabela1[[#This Row],[EA Play Season Pass]]="Yes",Tabela1[[#This Row],[Minecraft Season Pass]]="Yes"),"Yes","No")</f>
        <v>No</v>
      </c>
      <c r="P4167" t="str">
        <f>IF(OR(Tabela1[[#This Row],[EA Play Season Pass]]="Yes",Tabela1[[#This Row],[Minecraft Season Pass]]="Yes"),"Yes","No")</f>
        <v>Yes</v>
      </c>
      <c r="Q4167">
        <v>37</v>
      </c>
      <c r="R4167" s="2"/>
    </row>
    <row r="4168" spans="1:18" x14ac:dyDescent="0.25">
      <c r="A4168">
        <v>4167</v>
      </c>
      <c r="B4168" t="s">
        <v>5898</v>
      </c>
      <c r="C4168" t="s">
        <v>13</v>
      </c>
      <c r="D4168" s="50">
        <v>45171</v>
      </c>
      <c r="E4168">
        <f>YEAR(Tabela1[[#This Row],[Start Date]])</f>
        <v>2023</v>
      </c>
      <c r="F4168">
        <f>ROUNDUP(MONTH(Tabela1[[#This Row],[Start Date]])/3,0)</f>
        <v>3</v>
      </c>
      <c r="G4168" t="s">
        <v>8</v>
      </c>
      <c r="H4168">
        <v>10</v>
      </c>
      <c r="I4168" t="s">
        <v>9</v>
      </c>
      <c r="J4168" t="s">
        <v>8</v>
      </c>
      <c r="K4168">
        <v>30</v>
      </c>
      <c r="L4168" t="s">
        <v>8</v>
      </c>
      <c r="M4168">
        <v>20</v>
      </c>
      <c r="N4168">
        <v>2</v>
      </c>
      <c r="O4168" t="str">
        <f>IF(AND(Tabela1[[#This Row],[EA Play Season Pass]]="Yes",Tabela1[[#This Row],[Minecraft Season Pass]]="Yes"),"Yes","No")</f>
        <v>Yes</v>
      </c>
      <c r="P4168" t="str">
        <f>IF(OR(Tabela1[[#This Row],[EA Play Season Pass]]="Yes",Tabela1[[#This Row],[Minecraft Season Pass]]="Yes"),"Yes","No")</f>
        <v>Yes</v>
      </c>
      <c r="Q4168">
        <v>58</v>
      </c>
      <c r="R4168" s="2"/>
    </row>
    <row r="4169" spans="1:18" x14ac:dyDescent="0.25">
      <c r="A4169">
        <v>4168</v>
      </c>
      <c r="B4169" t="s">
        <v>3310</v>
      </c>
      <c r="C4169" t="s">
        <v>7</v>
      </c>
      <c r="D4169" s="50">
        <v>45171</v>
      </c>
      <c r="E4169">
        <f>YEAR(Tabela1[[#This Row],[Start Date]])</f>
        <v>2023</v>
      </c>
      <c r="F4169">
        <f>ROUNDUP(MONTH(Tabela1[[#This Row],[Start Date]])/3,0)</f>
        <v>3</v>
      </c>
      <c r="G4169" t="s">
        <v>11</v>
      </c>
      <c r="H4169">
        <v>15</v>
      </c>
      <c r="I4169" t="s">
        <v>14</v>
      </c>
      <c r="J4169" t="s">
        <v>11</v>
      </c>
      <c r="K4169">
        <v>0</v>
      </c>
      <c r="L4169" t="s">
        <v>11</v>
      </c>
      <c r="M4169">
        <v>0</v>
      </c>
      <c r="N4169">
        <v>2</v>
      </c>
      <c r="O4169" t="str">
        <f>IF(AND(Tabela1[[#This Row],[EA Play Season Pass]]="Yes",Tabela1[[#This Row],[Minecraft Season Pass]]="Yes"),"Yes","No")</f>
        <v>No</v>
      </c>
      <c r="P4169" t="str">
        <f>IF(OR(Tabela1[[#This Row],[EA Play Season Pass]]="Yes",Tabela1[[#This Row],[Minecraft Season Pass]]="Yes"),"Yes","No")</f>
        <v>No</v>
      </c>
      <c r="Q4169">
        <v>13</v>
      </c>
      <c r="R4169" s="2"/>
    </row>
    <row r="4170" spans="1:18" x14ac:dyDescent="0.25">
      <c r="A4170">
        <v>4169</v>
      </c>
      <c r="B4170" t="s">
        <v>5899</v>
      </c>
      <c r="C4170" t="s">
        <v>13</v>
      </c>
      <c r="D4170" s="50">
        <v>45171</v>
      </c>
      <c r="E4170">
        <f>YEAR(Tabela1[[#This Row],[Start Date]])</f>
        <v>2023</v>
      </c>
      <c r="F4170">
        <f>ROUNDUP(MONTH(Tabela1[[#This Row],[Start Date]])/3,0)</f>
        <v>3</v>
      </c>
      <c r="G4170" t="s">
        <v>8</v>
      </c>
      <c r="H4170">
        <v>10</v>
      </c>
      <c r="I4170" t="s">
        <v>14</v>
      </c>
      <c r="J4170" t="s">
        <v>8</v>
      </c>
      <c r="K4170">
        <v>30</v>
      </c>
      <c r="L4170" t="s">
        <v>8</v>
      </c>
      <c r="M4170">
        <v>20</v>
      </c>
      <c r="N4170">
        <v>3</v>
      </c>
      <c r="O4170" t="str">
        <f>IF(AND(Tabela1[[#This Row],[EA Play Season Pass]]="Yes",Tabela1[[#This Row],[Minecraft Season Pass]]="Yes"),"Yes","No")</f>
        <v>Yes</v>
      </c>
      <c r="P4170" t="str">
        <f>IF(OR(Tabela1[[#This Row],[EA Play Season Pass]]="Yes",Tabela1[[#This Row],[Minecraft Season Pass]]="Yes"),"Yes","No")</f>
        <v>Yes</v>
      </c>
      <c r="Q4170">
        <v>57</v>
      </c>
      <c r="R4170" s="2"/>
    </row>
    <row r="4171" spans="1:18" x14ac:dyDescent="0.25">
      <c r="A4171">
        <v>4170</v>
      </c>
      <c r="B4171" t="s">
        <v>1688</v>
      </c>
      <c r="C4171" t="s">
        <v>13</v>
      </c>
      <c r="D4171" s="50">
        <v>45171</v>
      </c>
      <c r="E4171">
        <f>YEAR(Tabela1[[#This Row],[Start Date]])</f>
        <v>2023</v>
      </c>
      <c r="F4171">
        <f>ROUNDUP(MONTH(Tabela1[[#This Row],[Start Date]])/3,0)</f>
        <v>3</v>
      </c>
      <c r="G4171" t="s">
        <v>8</v>
      </c>
      <c r="H4171">
        <v>10</v>
      </c>
      <c r="I4171" t="s">
        <v>9</v>
      </c>
      <c r="J4171" t="s">
        <v>8</v>
      </c>
      <c r="K4171">
        <v>30</v>
      </c>
      <c r="L4171" t="s">
        <v>11</v>
      </c>
      <c r="M4171">
        <v>0</v>
      </c>
      <c r="N4171">
        <v>3</v>
      </c>
      <c r="O4171" t="str">
        <f>IF(AND(Tabela1[[#This Row],[EA Play Season Pass]]="Yes",Tabela1[[#This Row],[Minecraft Season Pass]]="Yes"),"Yes","No")</f>
        <v>No</v>
      </c>
      <c r="P4171" t="str">
        <f>IF(OR(Tabela1[[#This Row],[EA Play Season Pass]]="Yes",Tabela1[[#This Row],[Minecraft Season Pass]]="Yes"),"Yes","No")</f>
        <v>Yes</v>
      </c>
      <c r="Q4171">
        <v>37</v>
      </c>
      <c r="R4171" s="2"/>
    </row>
    <row r="4172" spans="1:18" x14ac:dyDescent="0.25">
      <c r="A4172">
        <v>4171</v>
      </c>
      <c r="B4172" t="s">
        <v>5900</v>
      </c>
      <c r="C4172" t="s">
        <v>7</v>
      </c>
      <c r="D4172" s="50">
        <v>45172</v>
      </c>
      <c r="E4172">
        <f>YEAR(Tabela1[[#This Row],[Start Date]])</f>
        <v>2023</v>
      </c>
      <c r="F4172">
        <f>ROUNDUP(MONTH(Tabela1[[#This Row],[Start Date]])/3,0)</f>
        <v>3</v>
      </c>
      <c r="G4172" t="s">
        <v>11</v>
      </c>
      <c r="H4172">
        <v>15</v>
      </c>
      <c r="I4172" t="s">
        <v>14</v>
      </c>
      <c r="J4172" t="s">
        <v>8</v>
      </c>
      <c r="K4172">
        <v>30</v>
      </c>
      <c r="L4172" t="s">
        <v>8</v>
      </c>
      <c r="M4172">
        <v>20</v>
      </c>
      <c r="N4172">
        <v>1</v>
      </c>
      <c r="O4172" t="str">
        <f>IF(AND(Tabela1[[#This Row],[EA Play Season Pass]]="Yes",Tabela1[[#This Row],[Minecraft Season Pass]]="Yes"),"Yes","No")</f>
        <v>Yes</v>
      </c>
      <c r="P4172" t="str">
        <f>IF(OR(Tabela1[[#This Row],[EA Play Season Pass]]="Yes",Tabela1[[#This Row],[Minecraft Season Pass]]="Yes"),"Yes","No")</f>
        <v>Yes</v>
      </c>
      <c r="Q4172">
        <v>64</v>
      </c>
      <c r="R4172" s="2"/>
    </row>
    <row r="4173" spans="1:18" x14ac:dyDescent="0.25">
      <c r="A4173">
        <v>4172</v>
      </c>
      <c r="B4173" t="s">
        <v>1937</v>
      </c>
      <c r="C4173" t="s">
        <v>10</v>
      </c>
      <c r="D4173" s="50">
        <v>45172</v>
      </c>
      <c r="E4173">
        <f>YEAR(Tabela1[[#This Row],[Start Date]])</f>
        <v>2023</v>
      </c>
      <c r="F4173">
        <f>ROUNDUP(MONTH(Tabela1[[#This Row],[Start Date]])/3,0)</f>
        <v>3</v>
      </c>
      <c r="G4173" t="s">
        <v>8</v>
      </c>
      <c r="H4173">
        <v>5</v>
      </c>
      <c r="I4173" t="s">
        <v>9</v>
      </c>
      <c r="J4173" t="s">
        <v>8</v>
      </c>
      <c r="K4173">
        <v>30</v>
      </c>
      <c r="L4173" t="s">
        <v>8</v>
      </c>
      <c r="M4173">
        <v>20</v>
      </c>
      <c r="N4173">
        <v>2</v>
      </c>
      <c r="O4173" t="str">
        <f>IF(AND(Tabela1[[#This Row],[EA Play Season Pass]]="Yes",Tabela1[[#This Row],[Minecraft Season Pass]]="Yes"),"Yes","No")</f>
        <v>Yes</v>
      </c>
      <c r="P4173" t="str">
        <f>IF(OR(Tabela1[[#This Row],[EA Play Season Pass]]="Yes",Tabela1[[#This Row],[Minecraft Season Pass]]="Yes"),"Yes","No")</f>
        <v>Yes</v>
      </c>
      <c r="Q4173">
        <v>53</v>
      </c>
      <c r="R4173" s="2"/>
    </row>
    <row r="4174" spans="1:18" x14ac:dyDescent="0.25">
      <c r="A4174">
        <v>4173</v>
      </c>
      <c r="B4174" t="s">
        <v>5901</v>
      </c>
      <c r="C4174" t="s">
        <v>10</v>
      </c>
      <c r="D4174" s="50">
        <v>45172</v>
      </c>
      <c r="E4174">
        <f>YEAR(Tabela1[[#This Row],[Start Date]])</f>
        <v>2023</v>
      </c>
      <c r="F4174">
        <f>ROUNDUP(MONTH(Tabela1[[#This Row],[Start Date]])/3,0)</f>
        <v>3</v>
      </c>
      <c r="G4174" t="s">
        <v>11</v>
      </c>
      <c r="H4174">
        <v>5</v>
      </c>
      <c r="I4174" t="s">
        <v>12</v>
      </c>
      <c r="J4174" t="s">
        <v>8</v>
      </c>
      <c r="K4174">
        <v>30</v>
      </c>
      <c r="L4174" t="s">
        <v>8</v>
      </c>
      <c r="M4174">
        <v>20</v>
      </c>
      <c r="N4174">
        <v>3</v>
      </c>
      <c r="O4174" t="str">
        <f>IF(AND(Tabela1[[#This Row],[EA Play Season Pass]]="Yes",Tabela1[[#This Row],[Minecraft Season Pass]]="Yes"),"Yes","No")</f>
        <v>Yes</v>
      </c>
      <c r="P4174" t="str">
        <f>IF(OR(Tabela1[[#This Row],[EA Play Season Pass]]="Yes",Tabela1[[#This Row],[Minecraft Season Pass]]="Yes"),"Yes","No")</f>
        <v>Yes</v>
      </c>
      <c r="Q4174">
        <v>52</v>
      </c>
      <c r="R4174" s="2"/>
    </row>
    <row r="4175" spans="1:18" x14ac:dyDescent="0.25">
      <c r="A4175">
        <v>4174</v>
      </c>
      <c r="B4175" t="s">
        <v>5902</v>
      </c>
      <c r="C4175" t="s">
        <v>13</v>
      </c>
      <c r="D4175" s="50">
        <v>45172</v>
      </c>
      <c r="E4175">
        <f>YEAR(Tabela1[[#This Row],[Start Date]])</f>
        <v>2023</v>
      </c>
      <c r="F4175">
        <f>ROUNDUP(MONTH(Tabela1[[#This Row],[Start Date]])/3,0)</f>
        <v>3</v>
      </c>
      <c r="G4175" t="s">
        <v>8</v>
      </c>
      <c r="H4175">
        <v>10</v>
      </c>
      <c r="I4175" t="s">
        <v>14</v>
      </c>
      <c r="J4175" t="s">
        <v>11</v>
      </c>
      <c r="K4175">
        <v>0</v>
      </c>
      <c r="L4175" t="s">
        <v>8</v>
      </c>
      <c r="M4175">
        <v>20</v>
      </c>
      <c r="N4175">
        <v>3</v>
      </c>
      <c r="O4175" t="str">
        <f>IF(AND(Tabela1[[#This Row],[EA Play Season Pass]]="Yes",Tabela1[[#This Row],[Minecraft Season Pass]]="Yes"),"Yes","No")</f>
        <v>No</v>
      </c>
      <c r="P4175" t="str">
        <f>IF(OR(Tabela1[[#This Row],[EA Play Season Pass]]="Yes",Tabela1[[#This Row],[Minecraft Season Pass]]="Yes"),"Yes","No")</f>
        <v>Yes</v>
      </c>
      <c r="Q4175">
        <v>27</v>
      </c>
      <c r="R4175" s="2"/>
    </row>
    <row r="4176" spans="1:18" x14ac:dyDescent="0.25">
      <c r="A4176">
        <v>4175</v>
      </c>
      <c r="B4176" t="s">
        <v>5903</v>
      </c>
      <c r="C4176" t="s">
        <v>7</v>
      </c>
      <c r="D4176" s="50">
        <v>45172</v>
      </c>
      <c r="E4176">
        <f>YEAR(Tabela1[[#This Row],[Start Date]])</f>
        <v>2023</v>
      </c>
      <c r="F4176">
        <f>ROUNDUP(MONTH(Tabela1[[#This Row],[Start Date]])/3,0)</f>
        <v>3</v>
      </c>
      <c r="G4176" t="s">
        <v>11</v>
      </c>
      <c r="H4176">
        <v>15</v>
      </c>
      <c r="I4176" t="s">
        <v>14</v>
      </c>
      <c r="J4176" t="s">
        <v>8</v>
      </c>
      <c r="K4176">
        <v>30</v>
      </c>
      <c r="L4176" t="s">
        <v>8</v>
      </c>
      <c r="M4176">
        <v>20</v>
      </c>
      <c r="N4176">
        <v>2</v>
      </c>
      <c r="O4176" t="str">
        <f>IF(AND(Tabela1[[#This Row],[EA Play Season Pass]]="Yes",Tabela1[[#This Row],[Minecraft Season Pass]]="Yes"),"Yes","No")</f>
        <v>Yes</v>
      </c>
      <c r="P4176" t="str">
        <f>IF(OR(Tabela1[[#This Row],[EA Play Season Pass]]="Yes",Tabela1[[#This Row],[Minecraft Season Pass]]="Yes"),"Yes","No")</f>
        <v>Yes</v>
      </c>
      <c r="Q4176">
        <v>63</v>
      </c>
      <c r="R4176" s="2"/>
    </row>
    <row r="4177" spans="1:18" x14ac:dyDescent="0.25">
      <c r="A4177">
        <v>4176</v>
      </c>
      <c r="B4177" t="s">
        <v>5904</v>
      </c>
      <c r="C4177" t="s">
        <v>13</v>
      </c>
      <c r="D4177" s="50">
        <v>45172</v>
      </c>
      <c r="E4177">
        <f>YEAR(Tabela1[[#This Row],[Start Date]])</f>
        <v>2023</v>
      </c>
      <c r="F4177">
        <f>ROUNDUP(MONTH(Tabela1[[#This Row],[Start Date]])/3,0)</f>
        <v>3</v>
      </c>
      <c r="G4177" t="s">
        <v>8</v>
      </c>
      <c r="H4177">
        <v>10</v>
      </c>
      <c r="I4177" t="s">
        <v>14</v>
      </c>
      <c r="J4177" t="s">
        <v>11</v>
      </c>
      <c r="K4177">
        <v>0</v>
      </c>
      <c r="L4177" t="s">
        <v>11</v>
      </c>
      <c r="M4177">
        <v>0</v>
      </c>
      <c r="N4177">
        <v>3</v>
      </c>
      <c r="O4177" t="str">
        <f>IF(AND(Tabela1[[#This Row],[EA Play Season Pass]]="Yes",Tabela1[[#This Row],[Minecraft Season Pass]]="Yes"),"Yes","No")</f>
        <v>No</v>
      </c>
      <c r="P4177" t="str">
        <f>IF(OR(Tabela1[[#This Row],[EA Play Season Pass]]="Yes",Tabela1[[#This Row],[Minecraft Season Pass]]="Yes"),"Yes","No")</f>
        <v>No</v>
      </c>
      <c r="Q4177">
        <v>7</v>
      </c>
      <c r="R4177" s="2"/>
    </row>
    <row r="4178" spans="1:18" x14ac:dyDescent="0.25">
      <c r="A4178">
        <v>4177</v>
      </c>
      <c r="B4178" t="s">
        <v>5905</v>
      </c>
      <c r="C4178" t="s">
        <v>13</v>
      </c>
      <c r="D4178" s="50">
        <v>45172</v>
      </c>
      <c r="E4178">
        <f>YEAR(Tabela1[[#This Row],[Start Date]])</f>
        <v>2023</v>
      </c>
      <c r="F4178">
        <f>ROUNDUP(MONTH(Tabela1[[#This Row],[Start Date]])/3,0)</f>
        <v>3</v>
      </c>
      <c r="G4178" t="s">
        <v>8</v>
      </c>
      <c r="H4178">
        <v>10</v>
      </c>
      <c r="I4178" t="s">
        <v>12</v>
      </c>
      <c r="J4178" t="s">
        <v>11</v>
      </c>
      <c r="K4178">
        <v>0</v>
      </c>
      <c r="L4178" t="s">
        <v>8</v>
      </c>
      <c r="M4178">
        <v>20</v>
      </c>
      <c r="N4178">
        <v>3</v>
      </c>
      <c r="O4178" t="str">
        <f>IF(AND(Tabela1[[#This Row],[EA Play Season Pass]]="Yes",Tabela1[[#This Row],[Minecraft Season Pass]]="Yes"),"Yes","No")</f>
        <v>No</v>
      </c>
      <c r="P4178" t="str">
        <f>IF(OR(Tabela1[[#This Row],[EA Play Season Pass]]="Yes",Tabela1[[#This Row],[Minecraft Season Pass]]="Yes"),"Yes","No")</f>
        <v>Yes</v>
      </c>
      <c r="Q4178">
        <v>27</v>
      </c>
      <c r="R4178" s="2"/>
    </row>
    <row r="4179" spans="1:18" x14ac:dyDescent="0.25">
      <c r="A4179">
        <v>4178</v>
      </c>
      <c r="B4179" t="s">
        <v>5906</v>
      </c>
      <c r="C4179" t="s">
        <v>7</v>
      </c>
      <c r="D4179" s="50">
        <v>45172</v>
      </c>
      <c r="E4179">
        <f>YEAR(Tabela1[[#This Row],[Start Date]])</f>
        <v>2023</v>
      </c>
      <c r="F4179">
        <f>ROUNDUP(MONTH(Tabela1[[#This Row],[Start Date]])/3,0)</f>
        <v>3</v>
      </c>
      <c r="G4179" t="s">
        <v>11</v>
      </c>
      <c r="H4179">
        <v>15</v>
      </c>
      <c r="I4179" t="s">
        <v>14</v>
      </c>
      <c r="J4179" t="s">
        <v>11</v>
      </c>
      <c r="K4179">
        <v>0</v>
      </c>
      <c r="L4179" t="s">
        <v>8</v>
      </c>
      <c r="M4179">
        <v>20</v>
      </c>
      <c r="N4179">
        <v>2</v>
      </c>
      <c r="O4179" t="str">
        <f>IF(AND(Tabela1[[#This Row],[EA Play Season Pass]]="Yes",Tabela1[[#This Row],[Minecraft Season Pass]]="Yes"),"Yes","No")</f>
        <v>No</v>
      </c>
      <c r="P4179" t="str">
        <f>IF(OR(Tabela1[[#This Row],[EA Play Season Pass]]="Yes",Tabela1[[#This Row],[Minecraft Season Pass]]="Yes"),"Yes","No")</f>
        <v>Yes</v>
      </c>
      <c r="Q4179">
        <v>33</v>
      </c>
      <c r="R4179" s="2"/>
    </row>
    <row r="4180" spans="1:18" x14ac:dyDescent="0.25">
      <c r="A4180">
        <v>4179</v>
      </c>
      <c r="B4180" t="s">
        <v>3379</v>
      </c>
      <c r="C4180" t="s">
        <v>10</v>
      </c>
      <c r="D4180" s="50">
        <v>45172</v>
      </c>
      <c r="E4180">
        <f>YEAR(Tabela1[[#This Row],[Start Date]])</f>
        <v>2023</v>
      </c>
      <c r="F4180">
        <f>ROUNDUP(MONTH(Tabela1[[#This Row],[Start Date]])/3,0)</f>
        <v>3</v>
      </c>
      <c r="G4180" t="s">
        <v>8</v>
      </c>
      <c r="H4180">
        <v>5</v>
      </c>
      <c r="I4180" t="s">
        <v>14</v>
      </c>
      <c r="J4180" t="s">
        <v>8</v>
      </c>
      <c r="K4180">
        <v>30</v>
      </c>
      <c r="L4180" t="s">
        <v>8</v>
      </c>
      <c r="M4180">
        <v>20</v>
      </c>
      <c r="N4180">
        <v>3</v>
      </c>
      <c r="O4180" t="str">
        <f>IF(AND(Tabela1[[#This Row],[EA Play Season Pass]]="Yes",Tabela1[[#This Row],[Minecraft Season Pass]]="Yes"),"Yes","No")</f>
        <v>Yes</v>
      </c>
      <c r="P4180" t="str">
        <f>IF(OR(Tabela1[[#This Row],[EA Play Season Pass]]="Yes",Tabela1[[#This Row],[Minecraft Season Pass]]="Yes"),"Yes","No")</f>
        <v>Yes</v>
      </c>
      <c r="Q4180">
        <v>52</v>
      </c>
      <c r="R4180" s="2"/>
    </row>
    <row r="4181" spans="1:18" x14ac:dyDescent="0.25">
      <c r="A4181">
        <v>4180</v>
      </c>
      <c r="B4181" t="s">
        <v>5907</v>
      </c>
      <c r="C4181" t="s">
        <v>7</v>
      </c>
      <c r="D4181" s="50">
        <v>45173</v>
      </c>
      <c r="E4181">
        <f>YEAR(Tabela1[[#This Row],[Start Date]])</f>
        <v>2023</v>
      </c>
      <c r="F4181">
        <f>ROUNDUP(MONTH(Tabela1[[#This Row],[Start Date]])/3,0)</f>
        <v>3</v>
      </c>
      <c r="G4181" t="s">
        <v>11</v>
      </c>
      <c r="H4181">
        <v>15</v>
      </c>
      <c r="I4181" t="s">
        <v>9</v>
      </c>
      <c r="J4181" t="s">
        <v>8</v>
      </c>
      <c r="K4181">
        <v>30</v>
      </c>
      <c r="L4181" t="s">
        <v>8</v>
      </c>
      <c r="M4181">
        <v>20</v>
      </c>
      <c r="N4181">
        <v>1</v>
      </c>
      <c r="O4181" t="str">
        <f>IF(AND(Tabela1[[#This Row],[EA Play Season Pass]]="Yes",Tabela1[[#This Row],[Minecraft Season Pass]]="Yes"),"Yes","No")</f>
        <v>Yes</v>
      </c>
      <c r="P4181" t="str">
        <f>IF(OR(Tabela1[[#This Row],[EA Play Season Pass]]="Yes",Tabela1[[#This Row],[Minecraft Season Pass]]="Yes"),"Yes","No")</f>
        <v>Yes</v>
      </c>
      <c r="Q4181">
        <v>64</v>
      </c>
      <c r="R4181" s="2"/>
    </row>
    <row r="4182" spans="1:18" x14ac:dyDescent="0.25">
      <c r="A4182">
        <v>4181</v>
      </c>
      <c r="B4182" t="s">
        <v>3249</v>
      </c>
      <c r="C4182" t="s">
        <v>7</v>
      </c>
      <c r="D4182" s="50">
        <v>45173</v>
      </c>
      <c r="E4182">
        <f>YEAR(Tabela1[[#This Row],[Start Date]])</f>
        <v>2023</v>
      </c>
      <c r="F4182">
        <f>ROUNDUP(MONTH(Tabela1[[#This Row],[Start Date]])/3,0)</f>
        <v>3</v>
      </c>
      <c r="G4182" t="s">
        <v>11</v>
      </c>
      <c r="H4182">
        <v>15</v>
      </c>
      <c r="I4182" t="s">
        <v>9</v>
      </c>
      <c r="J4182" t="s">
        <v>11</v>
      </c>
      <c r="K4182">
        <v>0</v>
      </c>
      <c r="L4182" t="s">
        <v>11</v>
      </c>
      <c r="M4182">
        <v>0</v>
      </c>
      <c r="N4182">
        <v>2</v>
      </c>
      <c r="O4182" t="str">
        <f>IF(AND(Tabela1[[#This Row],[EA Play Season Pass]]="Yes",Tabela1[[#This Row],[Minecraft Season Pass]]="Yes"),"Yes","No")</f>
        <v>No</v>
      </c>
      <c r="P4182" t="str">
        <f>IF(OR(Tabela1[[#This Row],[EA Play Season Pass]]="Yes",Tabela1[[#This Row],[Minecraft Season Pass]]="Yes"),"Yes","No")</f>
        <v>No</v>
      </c>
      <c r="Q4182">
        <v>13</v>
      </c>
      <c r="R4182" s="2"/>
    </row>
    <row r="4183" spans="1:18" x14ac:dyDescent="0.25">
      <c r="A4183">
        <v>4182</v>
      </c>
      <c r="B4183" t="s">
        <v>5908</v>
      </c>
      <c r="C4183" t="s">
        <v>7</v>
      </c>
      <c r="D4183" s="50">
        <v>45173</v>
      </c>
      <c r="E4183">
        <f>YEAR(Tabela1[[#This Row],[Start Date]])</f>
        <v>2023</v>
      </c>
      <c r="F4183">
        <f>ROUNDUP(MONTH(Tabela1[[#This Row],[Start Date]])/3,0)</f>
        <v>3</v>
      </c>
      <c r="G4183" t="s">
        <v>8</v>
      </c>
      <c r="H4183">
        <v>15</v>
      </c>
      <c r="I4183" t="s">
        <v>12</v>
      </c>
      <c r="J4183" t="s">
        <v>11</v>
      </c>
      <c r="K4183">
        <v>0</v>
      </c>
      <c r="L4183" t="s">
        <v>8</v>
      </c>
      <c r="M4183">
        <v>20</v>
      </c>
      <c r="N4183">
        <v>2</v>
      </c>
      <c r="O4183" t="str">
        <f>IF(AND(Tabela1[[#This Row],[EA Play Season Pass]]="Yes",Tabela1[[#This Row],[Minecraft Season Pass]]="Yes"),"Yes","No")</f>
        <v>No</v>
      </c>
      <c r="P4183" t="str">
        <f>IF(OR(Tabela1[[#This Row],[EA Play Season Pass]]="Yes",Tabela1[[#This Row],[Minecraft Season Pass]]="Yes"),"Yes","No")</f>
        <v>Yes</v>
      </c>
      <c r="Q4183">
        <v>33</v>
      </c>
      <c r="R4183" s="2"/>
    </row>
    <row r="4184" spans="1:18" x14ac:dyDescent="0.25">
      <c r="A4184">
        <v>4183</v>
      </c>
      <c r="B4184" t="s">
        <v>5909</v>
      </c>
      <c r="C4184" t="s">
        <v>13</v>
      </c>
      <c r="D4184" s="50">
        <v>45174</v>
      </c>
      <c r="E4184">
        <f>YEAR(Tabela1[[#This Row],[Start Date]])</f>
        <v>2023</v>
      </c>
      <c r="F4184">
        <f>ROUNDUP(MONTH(Tabela1[[#This Row],[Start Date]])/3,0)</f>
        <v>3</v>
      </c>
      <c r="G4184" t="s">
        <v>11</v>
      </c>
      <c r="H4184">
        <v>10</v>
      </c>
      <c r="I4184" t="s">
        <v>14</v>
      </c>
      <c r="J4184" t="s">
        <v>8</v>
      </c>
      <c r="K4184">
        <v>30</v>
      </c>
      <c r="L4184" t="s">
        <v>11</v>
      </c>
      <c r="M4184">
        <v>0</v>
      </c>
      <c r="N4184">
        <v>1</v>
      </c>
      <c r="O4184" t="str">
        <f>IF(AND(Tabela1[[#This Row],[EA Play Season Pass]]="Yes",Tabela1[[#This Row],[Minecraft Season Pass]]="Yes"),"Yes","No")</f>
        <v>No</v>
      </c>
      <c r="P4184" t="str">
        <f>IF(OR(Tabela1[[#This Row],[EA Play Season Pass]]="Yes",Tabela1[[#This Row],[Minecraft Season Pass]]="Yes"),"Yes","No")</f>
        <v>Yes</v>
      </c>
      <c r="Q4184">
        <v>39</v>
      </c>
      <c r="R4184" s="2"/>
    </row>
    <row r="4185" spans="1:18" x14ac:dyDescent="0.25">
      <c r="A4185">
        <v>4184</v>
      </c>
      <c r="B4185" t="s">
        <v>5910</v>
      </c>
      <c r="C4185" t="s">
        <v>13</v>
      </c>
      <c r="D4185" s="50">
        <v>45174</v>
      </c>
      <c r="E4185">
        <f>YEAR(Tabela1[[#This Row],[Start Date]])</f>
        <v>2023</v>
      </c>
      <c r="F4185">
        <f>ROUNDUP(MONTH(Tabela1[[#This Row],[Start Date]])/3,0)</f>
        <v>3</v>
      </c>
      <c r="G4185" t="s">
        <v>11</v>
      </c>
      <c r="H4185">
        <v>10</v>
      </c>
      <c r="I4185" t="s">
        <v>14</v>
      </c>
      <c r="J4185" t="s">
        <v>8</v>
      </c>
      <c r="K4185">
        <v>30</v>
      </c>
      <c r="L4185" t="s">
        <v>8</v>
      </c>
      <c r="M4185">
        <v>20</v>
      </c>
      <c r="N4185">
        <v>1</v>
      </c>
      <c r="O4185" t="str">
        <f>IF(AND(Tabela1[[#This Row],[EA Play Season Pass]]="Yes",Tabela1[[#This Row],[Minecraft Season Pass]]="Yes"),"Yes","No")</f>
        <v>Yes</v>
      </c>
      <c r="P4185" t="str">
        <f>IF(OR(Tabela1[[#This Row],[EA Play Season Pass]]="Yes",Tabela1[[#This Row],[Minecraft Season Pass]]="Yes"),"Yes","No")</f>
        <v>Yes</v>
      </c>
      <c r="Q4185">
        <v>59</v>
      </c>
      <c r="R4185" s="2"/>
    </row>
    <row r="4186" spans="1:18" x14ac:dyDescent="0.25">
      <c r="A4186">
        <v>4185</v>
      </c>
      <c r="B4186" t="s">
        <v>2133</v>
      </c>
      <c r="C4186" t="s">
        <v>7</v>
      </c>
      <c r="D4186" s="50">
        <v>45174</v>
      </c>
      <c r="E4186">
        <f>YEAR(Tabela1[[#This Row],[Start Date]])</f>
        <v>2023</v>
      </c>
      <c r="F4186">
        <f>ROUNDUP(MONTH(Tabela1[[#This Row],[Start Date]])/3,0)</f>
        <v>3</v>
      </c>
      <c r="G4186" t="s">
        <v>8</v>
      </c>
      <c r="H4186">
        <v>15</v>
      </c>
      <c r="I4186" t="s">
        <v>9</v>
      </c>
      <c r="J4186" t="s">
        <v>11</v>
      </c>
      <c r="K4186">
        <v>0</v>
      </c>
      <c r="L4186" t="s">
        <v>8</v>
      </c>
      <c r="M4186">
        <v>20</v>
      </c>
      <c r="N4186">
        <v>3</v>
      </c>
      <c r="O4186" t="str">
        <f>IF(AND(Tabela1[[#This Row],[EA Play Season Pass]]="Yes",Tabela1[[#This Row],[Minecraft Season Pass]]="Yes"),"Yes","No")</f>
        <v>No</v>
      </c>
      <c r="P4186" t="str">
        <f>IF(OR(Tabela1[[#This Row],[EA Play Season Pass]]="Yes",Tabela1[[#This Row],[Minecraft Season Pass]]="Yes"),"Yes","No")</f>
        <v>Yes</v>
      </c>
      <c r="Q4186">
        <v>32</v>
      </c>
      <c r="R4186" s="2"/>
    </row>
    <row r="4187" spans="1:18" x14ac:dyDescent="0.25">
      <c r="A4187">
        <v>4186</v>
      </c>
      <c r="B4187" t="s">
        <v>5911</v>
      </c>
      <c r="C4187" t="s">
        <v>10</v>
      </c>
      <c r="D4187" s="50">
        <v>45174</v>
      </c>
      <c r="E4187">
        <f>YEAR(Tabela1[[#This Row],[Start Date]])</f>
        <v>2023</v>
      </c>
      <c r="F4187">
        <f>ROUNDUP(MONTH(Tabela1[[#This Row],[Start Date]])/3,0)</f>
        <v>3</v>
      </c>
      <c r="G4187" t="s">
        <v>8</v>
      </c>
      <c r="H4187">
        <v>5</v>
      </c>
      <c r="I4187" t="s">
        <v>9</v>
      </c>
      <c r="J4187" t="s">
        <v>11</v>
      </c>
      <c r="K4187">
        <v>0</v>
      </c>
      <c r="L4187" t="s">
        <v>11</v>
      </c>
      <c r="M4187">
        <v>0</v>
      </c>
      <c r="N4187">
        <v>3</v>
      </c>
      <c r="O4187" t="str">
        <f>IF(AND(Tabela1[[#This Row],[EA Play Season Pass]]="Yes",Tabela1[[#This Row],[Minecraft Season Pass]]="Yes"),"Yes","No")</f>
        <v>No</v>
      </c>
      <c r="P4187" t="str">
        <f>IF(OR(Tabela1[[#This Row],[EA Play Season Pass]]="Yes",Tabela1[[#This Row],[Minecraft Season Pass]]="Yes"),"Yes","No")</f>
        <v>No</v>
      </c>
      <c r="Q4187">
        <v>2</v>
      </c>
      <c r="R4187" s="2"/>
    </row>
    <row r="4188" spans="1:18" x14ac:dyDescent="0.25">
      <c r="A4188">
        <v>4187</v>
      </c>
      <c r="B4188" t="s">
        <v>5912</v>
      </c>
      <c r="C4188" t="s">
        <v>13</v>
      </c>
      <c r="D4188" s="50">
        <v>45174</v>
      </c>
      <c r="E4188">
        <f>YEAR(Tabela1[[#This Row],[Start Date]])</f>
        <v>2023</v>
      </c>
      <c r="F4188">
        <f>ROUNDUP(MONTH(Tabela1[[#This Row],[Start Date]])/3,0)</f>
        <v>3</v>
      </c>
      <c r="G4188" t="s">
        <v>8</v>
      </c>
      <c r="H4188">
        <v>10</v>
      </c>
      <c r="I4188" t="s">
        <v>9</v>
      </c>
      <c r="J4188" t="s">
        <v>8</v>
      </c>
      <c r="K4188">
        <v>30</v>
      </c>
      <c r="L4188" t="s">
        <v>8</v>
      </c>
      <c r="M4188">
        <v>20</v>
      </c>
      <c r="N4188">
        <v>1</v>
      </c>
      <c r="O4188" t="str">
        <f>IF(AND(Tabela1[[#This Row],[EA Play Season Pass]]="Yes",Tabela1[[#This Row],[Minecraft Season Pass]]="Yes"),"Yes","No")</f>
        <v>Yes</v>
      </c>
      <c r="P4188" t="str">
        <f>IF(OR(Tabela1[[#This Row],[EA Play Season Pass]]="Yes",Tabela1[[#This Row],[Minecraft Season Pass]]="Yes"),"Yes","No")</f>
        <v>Yes</v>
      </c>
      <c r="Q4188">
        <v>59</v>
      </c>
      <c r="R4188" s="2"/>
    </row>
    <row r="4189" spans="1:18" x14ac:dyDescent="0.25">
      <c r="A4189">
        <v>4188</v>
      </c>
      <c r="B4189" t="s">
        <v>5913</v>
      </c>
      <c r="C4189" t="s">
        <v>10</v>
      </c>
      <c r="D4189" s="50">
        <v>45174</v>
      </c>
      <c r="E4189">
        <f>YEAR(Tabela1[[#This Row],[Start Date]])</f>
        <v>2023</v>
      </c>
      <c r="F4189">
        <f>ROUNDUP(MONTH(Tabela1[[#This Row],[Start Date]])/3,0)</f>
        <v>3</v>
      </c>
      <c r="G4189" t="s">
        <v>11</v>
      </c>
      <c r="H4189">
        <v>5</v>
      </c>
      <c r="I4189" t="s">
        <v>14</v>
      </c>
      <c r="J4189" t="s">
        <v>8</v>
      </c>
      <c r="K4189">
        <v>30</v>
      </c>
      <c r="L4189" t="s">
        <v>11</v>
      </c>
      <c r="M4189">
        <v>0</v>
      </c>
      <c r="N4189">
        <v>2</v>
      </c>
      <c r="O4189" t="str">
        <f>IF(AND(Tabela1[[#This Row],[EA Play Season Pass]]="Yes",Tabela1[[#This Row],[Minecraft Season Pass]]="Yes"),"Yes","No")</f>
        <v>No</v>
      </c>
      <c r="P4189" t="str">
        <f>IF(OR(Tabela1[[#This Row],[EA Play Season Pass]]="Yes",Tabela1[[#This Row],[Minecraft Season Pass]]="Yes"),"Yes","No")</f>
        <v>Yes</v>
      </c>
      <c r="Q4189">
        <v>33</v>
      </c>
      <c r="R4189" s="2"/>
    </row>
    <row r="4190" spans="1:18" x14ac:dyDescent="0.25">
      <c r="A4190">
        <v>4189</v>
      </c>
      <c r="B4190" t="s">
        <v>1070</v>
      </c>
      <c r="C4190" t="s">
        <v>7</v>
      </c>
      <c r="D4190" s="50">
        <v>45174</v>
      </c>
      <c r="E4190">
        <f>YEAR(Tabela1[[#This Row],[Start Date]])</f>
        <v>2023</v>
      </c>
      <c r="F4190">
        <f>ROUNDUP(MONTH(Tabela1[[#This Row],[Start Date]])/3,0)</f>
        <v>3</v>
      </c>
      <c r="G4190" t="s">
        <v>11</v>
      </c>
      <c r="H4190">
        <v>15</v>
      </c>
      <c r="I4190" t="s">
        <v>14</v>
      </c>
      <c r="J4190" t="s">
        <v>8</v>
      </c>
      <c r="K4190">
        <v>30</v>
      </c>
      <c r="L4190" t="s">
        <v>8</v>
      </c>
      <c r="M4190">
        <v>20</v>
      </c>
      <c r="N4190">
        <v>1</v>
      </c>
      <c r="O4190" t="str">
        <f>IF(AND(Tabela1[[#This Row],[EA Play Season Pass]]="Yes",Tabela1[[#This Row],[Minecraft Season Pass]]="Yes"),"Yes","No")</f>
        <v>Yes</v>
      </c>
      <c r="P4190" t="str">
        <f>IF(OR(Tabela1[[#This Row],[EA Play Season Pass]]="Yes",Tabela1[[#This Row],[Minecraft Season Pass]]="Yes"),"Yes","No")</f>
        <v>Yes</v>
      </c>
      <c r="Q4190">
        <v>64</v>
      </c>
      <c r="R4190" s="2"/>
    </row>
    <row r="4191" spans="1:18" x14ac:dyDescent="0.25">
      <c r="A4191">
        <v>4190</v>
      </c>
      <c r="B4191" t="s">
        <v>601</v>
      </c>
      <c r="C4191" t="s">
        <v>13</v>
      </c>
      <c r="D4191" s="50">
        <v>45174</v>
      </c>
      <c r="E4191">
        <f>YEAR(Tabela1[[#This Row],[Start Date]])</f>
        <v>2023</v>
      </c>
      <c r="F4191">
        <f>ROUNDUP(MONTH(Tabela1[[#This Row],[Start Date]])/3,0)</f>
        <v>3</v>
      </c>
      <c r="G4191" t="s">
        <v>11</v>
      </c>
      <c r="H4191">
        <v>10</v>
      </c>
      <c r="I4191" t="s">
        <v>14</v>
      </c>
      <c r="J4191" t="s">
        <v>11</v>
      </c>
      <c r="K4191">
        <v>0</v>
      </c>
      <c r="L4191" t="s">
        <v>8</v>
      </c>
      <c r="M4191">
        <v>20</v>
      </c>
      <c r="N4191">
        <v>1</v>
      </c>
      <c r="O4191" t="str">
        <f>IF(AND(Tabela1[[#This Row],[EA Play Season Pass]]="Yes",Tabela1[[#This Row],[Minecraft Season Pass]]="Yes"),"Yes","No")</f>
        <v>No</v>
      </c>
      <c r="P4191" t="str">
        <f>IF(OR(Tabela1[[#This Row],[EA Play Season Pass]]="Yes",Tabela1[[#This Row],[Minecraft Season Pass]]="Yes"),"Yes","No")</f>
        <v>Yes</v>
      </c>
      <c r="Q4191">
        <v>29</v>
      </c>
      <c r="R4191" s="2"/>
    </row>
    <row r="4192" spans="1:18" x14ac:dyDescent="0.25">
      <c r="A4192">
        <v>4191</v>
      </c>
      <c r="B4192" t="s">
        <v>5914</v>
      </c>
      <c r="C4192" t="s">
        <v>13</v>
      </c>
      <c r="D4192" s="50">
        <v>45174</v>
      </c>
      <c r="E4192">
        <f>YEAR(Tabela1[[#This Row],[Start Date]])</f>
        <v>2023</v>
      </c>
      <c r="F4192">
        <f>ROUNDUP(MONTH(Tabela1[[#This Row],[Start Date]])/3,0)</f>
        <v>3</v>
      </c>
      <c r="G4192" t="s">
        <v>11</v>
      </c>
      <c r="H4192">
        <v>10</v>
      </c>
      <c r="I4192" t="s">
        <v>14</v>
      </c>
      <c r="J4192" t="s">
        <v>11</v>
      </c>
      <c r="K4192">
        <v>0</v>
      </c>
      <c r="L4192" t="s">
        <v>11</v>
      </c>
      <c r="M4192">
        <v>0</v>
      </c>
      <c r="N4192">
        <v>1</v>
      </c>
      <c r="O4192" t="str">
        <f>IF(AND(Tabela1[[#This Row],[EA Play Season Pass]]="Yes",Tabela1[[#This Row],[Minecraft Season Pass]]="Yes"),"Yes","No")</f>
        <v>No</v>
      </c>
      <c r="P4192" t="str">
        <f>IF(OR(Tabela1[[#This Row],[EA Play Season Pass]]="Yes",Tabela1[[#This Row],[Minecraft Season Pass]]="Yes"),"Yes","No")</f>
        <v>No</v>
      </c>
      <c r="Q4192">
        <v>9</v>
      </c>
      <c r="R4192" s="2"/>
    </row>
    <row r="4193" spans="1:18" x14ac:dyDescent="0.25">
      <c r="A4193">
        <v>4192</v>
      </c>
      <c r="B4193" t="s">
        <v>749</v>
      </c>
      <c r="C4193" t="s">
        <v>7</v>
      </c>
      <c r="D4193" s="50">
        <v>45174</v>
      </c>
      <c r="E4193">
        <f>YEAR(Tabela1[[#This Row],[Start Date]])</f>
        <v>2023</v>
      </c>
      <c r="F4193">
        <f>ROUNDUP(MONTH(Tabela1[[#This Row],[Start Date]])/3,0)</f>
        <v>3</v>
      </c>
      <c r="G4193" t="s">
        <v>11</v>
      </c>
      <c r="H4193">
        <v>15</v>
      </c>
      <c r="I4193" t="s">
        <v>14</v>
      </c>
      <c r="J4193" t="s">
        <v>11</v>
      </c>
      <c r="K4193">
        <v>0</v>
      </c>
      <c r="L4193" t="s">
        <v>8</v>
      </c>
      <c r="M4193">
        <v>20</v>
      </c>
      <c r="N4193">
        <v>3</v>
      </c>
      <c r="O4193" t="str">
        <f>IF(AND(Tabela1[[#This Row],[EA Play Season Pass]]="Yes",Tabela1[[#This Row],[Minecraft Season Pass]]="Yes"),"Yes","No")</f>
        <v>No</v>
      </c>
      <c r="P4193" t="str">
        <f>IF(OR(Tabela1[[#This Row],[EA Play Season Pass]]="Yes",Tabela1[[#This Row],[Minecraft Season Pass]]="Yes"),"Yes","No")</f>
        <v>Yes</v>
      </c>
      <c r="Q4193">
        <v>32</v>
      </c>
      <c r="R4193" s="2"/>
    </row>
    <row r="4194" spans="1:18" x14ac:dyDescent="0.25">
      <c r="A4194">
        <v>4193</v>
      </c>
      <c r="B4194" t="s">
        <v>643</v>
      </c>
      <c r="C4194" t="s">
        <v>7</v>
      </c>
      <c r="D4194" s="50">
        <v>45175</v>
      </c>
      <c r="E4194">
        <f>YEAR(Tabela1[[#This Row],[Start Date]])</f>
        <v>2023</v>
      </c>
      <c r="F4194">
        <f>ROUNDUP(MONTH(Tabela1[[#This Row],[Start Date]])/3,0)</f>
        <v>3</v>
      </c>
      <c r="G4194" t="s">
        <v>8</v>
      </c>
      <c r="H4194">
        <v>15</v>
      </c>
      <c r="I4194" t="s">
        <v>9</v>
      </c>
      <c r="J4194" t="s">
        <v>11</v>
      </c>
      <c r="K4194">
        <v>0</v>
      </c>
      <c r="L4194" t="s">
        <v>8</v>
      </c>
      <c r="M4194">
        <v>20</v>
      </c>
      <c r="N4194">
        <v>3</v>
      </c>
      <c r="O4194" t="str">
        <f>IF(AND(Tabela1[[#This Row],[EA Play Season Pass]]="Yes",Tabela1[[#This Row],[Minecraft Season Pass]]="Yes"),"Yes","No")</f>
        <v>No</v>
      </c>
      <c r="P4194" t="str">
        <f>IF(OR(Tabela1[[#This Row],[EA Play Season Pass]]="Yes",Tabela1[[#This Row],[Minecraft Season Pass]]="Yes"),"Yes","No")</f>
        <v>Yes</v>
      </c>
      <c r="Q4194">
        <v>32</v>
      </c>
      <c r="R4194" s="2"/>
    </row>
    <row r="4195" spans="1:18" x14ac:dyDescent="0.25">
      <c r="A4195">
        <v>4194</v>
      </c>
      <c r="B4195" t="s">
        <v>5915</v>
      </c>
      <c r="C4195" t="s">
        <v>7</v>
      </c>
      <c r="D4195" s="50">
        <v>45175</v>
      </c>
      <c r="E4195">
        <f>YEAR(Tabela1[[#This Row],[Start Date]])</f>
        <v>2023</v>
      </c>
      <c r="F4195">
        <f>ROUNDUP(MONTH(Tabela1[[#This Row],[Start Date]])/3,0)</f>
        <v>3</v>
      </c>
      <c r="G4195" t="s">
        <v>11</v>
      </c>
      <c r="H4195">
        <v>15</v>
      </c>
      <c r="I4195" t="s">
        <v>9</v>
      </c>
      <c r="J4195" t="s">
        <v>11</v>
      </c>
      <c r="K4195">
        <v>0</v>
      </c>
      <c r="L4195" t="s">
        <v>11</v>
      </c>
      <c r="M4195">
        <v>0</v>
      </c>
      <c r="N4195">
        <v>3</v>
      </c>
      <c r="O4195" t="str">
        <f>IF(AND(Tabela1[[#This Row],[EA Play Season Pass]]="Yes",Tabela1[[#This Row],[Minecraft Season Pass]]="Yes"),"Yes","No")</f>
        <v>No</v>
      </c>
      <c r="P4195" t="str">
        <f>IF(OR(Tabela1[[#This Row],[EA Play Season Pass]]="Yes",Tabela1[[#This Row],[Minecraft Season Pass]]="Yes"),"Yes","No")</f>
        <v>No</v>
      </c>
      <c r="Q4195">
        <v>12</v>
      </c>
      <c r="R4195" s="2"/>
    </row>
    <row r="4196" spans="1:18" x14ac:dyDescent="0.25">
      <c r="A4196">
        <v>4195</v>
      </c>
      <c r="B4196" t="s">
        <v>5916</v>
      </c>
      <c r="C4196" t="s">
        <v>7</v>
      </c>
      <c r="D4196" s="50">
        <v>45175</v>
      </c>
      <c r="E4196">
        <f>YEAR(Tabela1[[#This Row],[Start Date]])</f>
        <v>2023</v>
      </c>
      <c r="F4196">
        <f>ROUNDUP(MONTH(Tabela1[[#This Row],[Start Date]])/3,0)</f>
        <v>3</v>
      </c>
      <c r="G4196" t="s">
        <v>11</v>
      </c>
      <c r="H4196">
        <v>15</v>
      </c>
      <c r="I4196" t="s">
        <v>14</v>
      </c>
      <c r="J4196" t="s">
        <v>11</v>
      </c>
      <c r="K4196">
        <v>0</v>
      </c>
      <c r="L4196" t="s">
        <v>8</v>
      </c>
      <c r="M4196">
        <v>20</v>
      </c>
      <c r="N4196">
        <v>3</v>
      </c>
      <c r="O4196" t="str">
        <f>IF(AND(Tabela1[[#This Row],[EA Play Season Pass]]="Yes",Tabela1[[#This Row],[Minecraft Season Pass]]="Yes"),"Yes","No")</f>
        <v>No</v>
      </c>
      <c r="P4196" t="str">
        <f>IF(OR(Tabela1[[#This Row],[EA Play Season Pass]]="Yes",Tabela1[[#This Row],[Minecraft Season Pass]]="Yes"),"Yes","No")</f>
        <v>Yes</v>
      </c>
      <c r="Q4196">
        <v>32</v>
      </c>
      <c r="R4196" s="2"/>
    </row>
    <row r="4197" spans="1:18" x14ac:dyDescent="0.25">
      <c r="A4197">
        <v>4196</v>
      </c>
      <c r="B4197" t="s">
        <v>5076</v>
      </c>
      <c r="C4197" t="s">
        <v>13</v>
      </c>
      <c r="D4197" s="50">
        <v>45175</v>
      </c>
      <c r="E4197">
        <f>YEAR(Tabela1[[#This Row],[Start Date]])</f>
        <v>2023</v>
      </c>
      <c r="F4197">
        <f>ROUNDUP(MONTH(Tabela1[[#This Row],[Start Date]])/3,0)</f>
        <v>3</v>
      </c>
      <c r="G4197" t="s">
        <v>8</v>
      </c>
      <c r="H4197">
        <v>10</v>
      </c>
      <c r="I4197" t="s">
        <v>14</v>
      </c>
      <c r="J4197" t="s">
        <v>8</v>
      </c>
      <c r="K4197">
        <v>30</v>
      </c>
      <c r="L4197" t="s">
        <v>11</v>
      </c>
      <c r="M4197">
        <v>0</v>
      </c>
      <c r="N4197">
        <v>2</v>
      </c>
      <c r="O4197" t="str">
        <f>IF(AND(Tabela1[[#This Row],[EA Play Season Pass]]="Yes",Tabela1[[#This Row],[Minecraft Season Pass]]="Yes"),"Yes","No")</f>
        <v>No</v>
      </c>
      <c r="P4197" t="str">
        <f>IF(OR(Tabela1[[#This Row],[EA Play Season Pass]]="Yes",Tabela1[[#This Row],[Minecraft Season Pass]]="Yes"),"Yes","No")</f>
        <v>Yes</v>
      </c>
      <c r="Q4197">
        <v>38</v>
      </c>
      <c r="R4197" s="2"/>
    </row>
    <row r="4198" spans="1:18" x14ac:dyDescent="0.25">
      <c r="A4198">
        <v>4197</v>
      </c>
      <c r="B4198" t="s">
        <v>5917</v>
      </c>
      <c r="C4198" t="s">
        <v>10</v>
      </c>
      <c r="D4198" s="50">
        <v>45175</v>
      </c>
      <c r="E4198">
        <f>YEAR(Tabela1[[#This Row],[Start Date]])</f>
        <v>2023</v>
      </c>
      <c r="F4198">
        <f>ROUNDUP(MONTH(Tabela1[[#This Row],[Start Date]])/3,0)</f>
        <v>3</v>
      </c>
      <c r="G4198" t="s">
        <v>8</v>
      </c>
      <c r="H4198">
        <v>5</v>
      </c>
      <c r="I4198" t="s">
        <v>14</v>
      </c>
      <c r="J4198" t="s">
        <v>11</v>
      </c>
      <c r="K4198">
        <v>0</v>
      </c>
      <c r="L4198" t="s">
        <v>8</v>
      </c>
      <c r="M4198">
        <v>20</v>
      </c>
      <c r="N4198">
        <v>1</v>
      </c>
      <c r="O4198" t="str">
        <f>IF(AND(Tabela1[[#This Row],[EA Play Season Pass]]="Yes",Tabela1[[#This Row],[Minecraft Season Pass]]="Yes"),"Yes","No")</f>
        <v>No</v>
      </c>
      <c r="P4198" t="str">
        <f>IF(OR(Tabela1[[#This Row],[EA Play Season Pass]]="Yes",Tabela1[[#This Row],[Minecraft Season Pass]]="Yes"),"Yes","No")</f>
        <v>Yes</v>
      </c>
      <c r="Q4198">
        <v>24</v>
      </c>
      <c r="R4198" s="2"/>
    </row>
    <row r="4199" spans="1:18" x14ac:dyDescent="0.25">
      <c r="A4199">
        <v>4198</v>
      </c>
      <c r="B4199" t="s">
        <v>2697</v>
      </c>
      <c r="C4199" t="s">
        <v>7</v>
      </c>
      <c r="D4199" s="50">
        <v>45176</v>
      </c>
      <c r="E4199">
        <f>YEAR(Tabela1[[#This Row],[Start Date]])</f>
        <v>2023</v>
      </c>
      <c r="F4199">
        <f>ROUNDUP(MONTH(Tabela1[[#This Row],[Start Date]])/3,0)</f>
        <v>3</v>
      </c>
      <c r="G4199" t="s">
        <v>11</v>
      </c>
      <c r="H4199">
        <v>15</v>
      </c>
      <c r="I4199" t="s">
        <v>9</v>
      </c>
      <c r="J4199" t="s">
        <v>11</v>
      </c>
      <c r="K4199">
        <v>0</v>
      </c>
      <c r="L4199" t="s">
        <v>11</v>
      </c>
      <c r="M4199">
        <v>0</v>
      </c>
      <c r="N4199">
        <v>3</v>
      </c>
      <c r="O4199" t="str">
        <f>IF(AND(Tabela1[[#This Row],[EA Play Season Pass]]="Yes",Tabela1[[#This Row],[Minecraft Season Pass]]="Yes"),"Yes","No")</f>
        <v>No</v>
      </c>
      <c r="P4199" t="str">
        <f>IF(OR(Tabela1[[#This Row],[EA Play Season Pass]]="Yes",Tabela1[[#This Row],[Minecraft Season Pass]]="Yes"),"Yes","No")</f>
        <v>No</v>
      </c>
      <c r="Q4199">
        <v>12</v>
      </c>
      <c r="R4199" s="2"/>
    </row>
    <row r="4200" spans="1:18" x14ac:dyDescent="0.25">
      <c r="A4200">
        <v>4199</v>
      </c>
      <c r="B4200" t="s">
        <v>5918</v>
      </c>
      <c r="C4200" t="s">
        <v>7</v>
      </c>
      <c r="D4200" s="50">
        <v>45176</v>
      </c>
      <c r="E4200">
        <f>YEAR(Tabela1[[#This Row],[Start Date]])</f>
        <v>2023</v>
      </c>
      <c r="F4200">
        <f>ROUNDUP(MONTH(Tabela1[[#This Row],[Start Date]])/3,0)</f>
        <v>3</v>
      </c>
      <c r="G4200" t="s">
        <v>8</v>
      </c>
      <c r="H4200">
        <v>15</v>
      </c>
      <c r="I4200" t="s">
        <v>12</v>
      </c>
      <c r="J4200" t="s">
        <v>11</v>
      </c>
      <c r="K4200">
        <v>0</v>
      </c>
      <c r="L4200" t="s">
        <v>8</v>
      </c>
      <c r="M4200">
        <v>20</v>
      </c>
      <c r="N4200">
        <v>1</v>
      </c>
      <c r="O4200" t="str">
        <f>IF(AND(Tabela1[[#This Row],[EA Play Season Pass]]="Yes",Tabela1[[#This Row],[Minecraft Season Pass]]="Yes"),"Yes","No")</f>
        <v>No</v>
      </c>
      <c r="P4200" t="str">
        <f>IF(OR(Tabela1[[#This Row],[EA Play Season Pass]]="Yes",Tabela1[[#This Row],[Minecraft Season Pass]]="Yes"),"Yes","No")</f>
        <v>Yes</v>
      </c>
      <c r="Q4200">
        <v>34</v>
      </c>
      <c r="R4200" s="2"/>
    </row>
    <row r="4201" spans="1:18" x14ac:dyDescent="0.25">
      <c r="A4201">
        <v>4200</v>
      </c>
      <c r="B4201" t="s">
        <v>3211</v>
      </c>
      <c r="C4201" t="s">
        <v>13</v>
      </c>
      <c r="D4201" s="50">
        <v>45176</v>
      </c>
      <c r="E4201">
        <f>YEAR(Tabela1[[#This Row],[Start Date]])</f>
        <v>2023</v>
      </c>
      <c r="F4201">
        <f>ROUNDUP(MONTH(Tabela1[[#This Row],[Start Date]])/3,0)</f>
        <v>3</v>
      </c>
      <c r="G4201" t="s">
        <v>8</v>
      </c>
      <c r="H4201">
        <v>10</v>
      </c>
      <c r="I4201" t="s">
        <v>12</v>
      </c>
      <c r="J4201" t="s">
        <v>11</v>
      </c>
      <c r="K4201">
        <v>0</v>
      </c>
      <c r="L4201" t="s">
        <v>11</v>
      </c>
      <c r="M4201">
        <v>0</v>
      </c>
      <c r="N4201">
        <v>3</v>
      </c>
      <c r="O4201" t="str">
        <f>IF(AND(Tabela1[[#This Row],[EA Play Season Pass]]="Yes",Tabela1[[#This Row],[Minecraft Season Pass]]="Yes"),"Yes","No")</f>
        <v>No</v>
      </c>
      <c r="P4201" t="str">
        <f>IF(OR(Tabela1[[#This Row],[EA Play Season Pass]]="Yes",Tabela1[[#This Row],[Minecraft Season Pass]]="Yes"),"Yes","No")</f>
        <v>No</v>
      </c>
      <c r="Q4201">
        <v>7</v>
      </c>
      <c r="R4201" s="2"/>
    </row>
    <row r="4202" spans="1:18" x14ac:dyDescent="0.25">
      <c r="A4202">
        <v>4201</v>
      </c>
      <c r="B4202" t="s">
        <v>2752</v>
      </c>
      <c r="C4202" t="s">
        <v>7</v>
      </c>
      <c r="D4202" s="50">
        <v>45176</v>
      </c>
      <c r="E4202">
        <f>YEAR(Tabela1[[#This Row],[Start Date]])</f>
        <v>2023</v>
      </c>
      <c r="F4202">
        <f>ROUNDUP(MONTH(Tabela1[[#This Row],[Start Date]])/3,0)</f>
        <v>3</v>
      </c>
      <c r="G4202" t="s">
        <v>8</v>
      </c>
      <c r="H4202">
        <v>15</v>
      </c>
      <c r="I4202" t="s">
        <v>9</v>
      </c>
      <c r="J4202" t="s">
        <v>8</v>
      </c>
      <c r="K4202">
        <v>30</v>
      </c>
      <c r="L4202" t="s">
        <v>11</v>
      </c>
      <c r="M4202">
        <v>0</v>
      </c>
      <c r="N4202">
        <v>2</v>
      </c>
      <c r="O4202" t="str">
        <f>IF(AND(Tabela1[[#This Row],[EA Play Season Pass]]="Yes",Tabela1[[#This Row],[Minecraft Season Pass]]="Yes"),"Yes","No")</f>
        <v>No</v>
      </c>
      <c r="P4202" t="str">
        <f>IF(OR(Tabela1[[#This Row],[EA Play Season Pass]]="Yes",Tabela1[[#This Row],[Minecraft Season Pass]]="Yes"),"Yes","No")</f>
        <v>Yes</v>
      </c>
      <c r="Q4202">
        <v>43</v>
      </c>
      <c r="R4202" s="2"/>
    </row>
    <row r="4203" spans="1:18" x14ac:dyDescent="0.25">
      <c r="A4203">
        <v>4202</v>
      </c>
      <c r="B4203" t="s">
        <v>5919</v>
      </c>
      <c r="C4203" t="s">
        <v>7</v>
      </c>
      <c r="D4203" s="50">
        <v>45176</v>
      </c>
      <c r="E4203">
        <f>YEAR(Tabela1[[#This Row],[Start Date]])</f>
        <v>2023</v>
      </c>
      <c r="F4203">
        <f>ROUNDUP(MONTH(Tabela1[[#This Row],[Start Date]])/3,0)</f>
        <v>3</v>
      </c>
      <c r="G4203" t="s">
        <v>11</v>
      </c>
      <c r="H4203">
        <v>15</v>
      </c>
      <c r="I4203" t="s">
        <v>12</v>
      </c>
      <c r="J4203" t="s">
        <v>11</v>
      </c>
      <c r="K4203">
        <v>0</v>
      </c>
      <c r="L4203" t="s">
        <v>8</v>
      </c>
      <c r="M4203">
        <v>20</v>
      </c>
      <c r="N4203">
        <v>3</v>
      </c>
      <c r="O4203" t="str">
        <f>IF(AND(Tabela1[[#This Row],[EA Play Season Pass]]="Yes",Tabela1[[#This Row],[Minecraft Season Pass]]="Yes"),"Yes","No")</f>
        <v>No</v>
      </c>
      <c r="P4203" t="str">
        <f>IF(OR(Tabela1[[#This Row],[EA Play Season Pass]]="Yes",Tabela1[[#This Row],[Minecraft Season Pass]]="Yes"),"Yes","No")</f>
        <v>Yes</v>
      </c>
      <c r="Q4203">
        <v>32</v>
      </c>
      <c r="R4203" s="2"/>
    </row>
    <row r="4204" spans="1:18" x14ac:dyDescent="0.25">
      <c r="A4204">
        <v>4203</v>
      </c>
      <c r="B4204" t="s">
        <v>5920</v>
      </c>
      <c r="C4204" t="s">
        <v>13</v>
      </c>
      <c r="D4204" s="50">
        <v>45176</v>
      </c>
      <c r="E4204">
        <f>YEAR(Tabela1[[#This Row],[Start Date]])</f>
        <v>2023</v>
      </c>
      <c r="F4204">
        <f>ROUNDUP(MONTH(Tabela1[[#This Row],[Start Date]])/3,0)</f>
        <v>3</v>
      </c>
      <c r="G4204" t="s">
        <v>8</v>
      </c>
      <c r="H4204">
        <v>10</v>
      </c>
      <c r="I4204" t="s">
        <v>14</v>
      </c>
      <c r="J4204" t="s">
        <v>8</v>
      </c>
      <c r="K4204">
        <v>30</v>
      </c>
      <c r="L4204" t="s">
        <v>11</v>
      </c>
      <c r="M4204">
        <v>0</v>
      </c>
      <c r="N4204">
        <v>3</v>
      </c>
      <c r="O4204" t="str">
        <f>IF(AND(Tabela1[[#This Row],[EA Play Season Pass]]="Yes",Tabela1[[#This Row],[Minecraft Season Pass]]="Yes"),"Yes","No")</f>
        <v>No</v>
      </c>
      <c r="P4204" t="str">
        <f>IF(OR(Tabela1[[#This Row],[EA Play Season Pass]]="Yes",Tabela1[[#This Row],[Minecraft Season Pass]]="Yes"),"Yes","No")</f>
        <v>Yes</v>
      </c>
      <c r="Q4204">
        <v>37</v>
      </c>
      <c r="R4204" s="2"/>
    </row>
    <row r="4205" spans="1:18" x14ac:dyDescent="0.25">
      <c r="A4205">
        <v>4204</v>
      </c>
      <c r="B4205" t="s">
        <v>5921</v>
      </c>
      <c r="C4205" t="s">
        <v>13</v>
      </c>
      <c r="D4205" s="50">
        <v>45177</v>
      </c>
      <c r="E4205">
        <f>YEAR(Tabela1[[#This Row],[Start Date]])</f>
        <v>2023</v>
      </c>
      <c r="F4205">
        <f>ROUNDUP(MONTH(Tabela1[[#This Row],[Start Date]])/3,0)</f>
        <v>3</v>
      </c>
      <c r="G4205" t="s">
        <v>11</v>
      </c>
      <c r="H4205">
        <v>10</v>
      </c>
      <c r="I4205" t="s">
        <v>12</v>
      </c>
      <c r="J4205" t="s">
        <v>8</v>
      </c>
      <c r="K4205">
        <v>30</v>
      </c>
      <c r="L4205" t="s">
        <v>8</v>
      </c>
      <c r="M4205">
        <v>20</v>
      </c>
      <c r="N4205">
        <v>3</v>
      </c>
      <c r="O4205" t="str">
        <f>IF(AND(Tabela1[[#This Row],[EA Play Season Pass]]="Yes",Tabela1[[#This Row],[Minecraft Season Pass]]="Yes"),"Yes","No")</f>
        <v>Yes</v>
      </c>
      <c r="P4205" t="str">
        <f>IF(OR(Tabela1[[#This Row],[EA Play Season Pass]]="Yes",Tabela1[[#This Row],[Minecraft Season Pass]]="Yes"),"Yes","No")</f>
        <v>Yes</v>
      </c>
      <c r="Q4205">
        <v>57</v>
      </c>
      <c r="R4205" s="2"/>
    </row>
    <row r="4206" spans="1:18" x14ac:dyDescent="0.25">
      <c r="A4206">
        <v>4205</v>
      </c>
      <c r="B4206" t="s">
        <v>5922</v>
      </c>
      <c r="C4206" t="s">
        <v>7</v>
      </c>
      <c r="D4206" s="50">
        <v>45177</v>
      </c>
      <c r="E4206">
        <f>YEAR(Tabela1[[#This Row],[Start Date]])</f>
        <v>2023</v>
      </c>
      <c r="F4206">
        <f>ROUNDUP(MONTH(Tabela1[[#This Row],[Start Date]])/3,0)</f>
        <v>3</v>
      </c>
      <c r="G4206" t="s">
        <v>8</v>
      </c>
      <c r="H4206">
        <v>15</v>
      </c>
      <c r="I4206" t="s">
        <v>12</v>
      </c>
      <c r="J4206" t="s">
        <v>8</v>
      </c>
      <c r="K4206">
        <v>30</v>
      </c>
      <c r="L4206" t="s">
        <v>11</v>
      </c>
      <c r="M4206">
        <v>0</v>
      </c>
      <c r="N4206">
        <v>2</v>
      </c>
      <c r="O4206" t="str">
        <f>IF(AND(Tabela1[[#This Row],[EA Play Season Pass]]="Yes",Tabela1[[#This Row],[Minecraft Season Pass]]="Yes"),"Yes","No")</f>
        <v>No</v>
      </c>
      <c r="P4206" t="str">
        <f>IF(OR(Tabela1[[#This Row],[EA Play Season Pass]]="Yes",Tabela1[[#This Row],[Minecraft Season Pass]]="Yes"),"Yes","No")</f>
        <v>Yes</v>
      </c>
      <c r="Q4206">
        <v>43</v>
      </c>
      <c r="R4206" s="2"/>
    </row>
    <row r="4207" spans="1:18" x14ac:dyDescent="0.25">
      <c r="A4207">
        <v>4206</v>
      </c>
      <c r="B4207" t="s">
        <v>306</v>
      </c>
      <c r="C4207" t="s">
        <v>10</v>
      </c>
      <c r="D4207" s="50">
        <v>45177</v>
      </c>
      <c r="E4207">
        <f>YEAR(Tabela1[[#This Row],[Start Date]])</f>
        <v>2023</v>
      </c>
      <c r="F4207">
        <f>ROUNDUP(MONTH(Tabela1[[#This Row],[Start Date]])/3,0)</f>
        <v>3</v>
      </c>
      <c r="G4207" t="s">
        <v>8</v>
      </c>
      <c r="H4207">
        <v>5</v>
      </c>
      <c r="I4207" t="s">
        <v>12</v>
      </c>
      <c r="J4207" t="s">
        <v>11</v>
      </c>
      <c r="K4207">
        <v>0</v>
      </c>
      <c r="L4207" t="s">
        <v>8</v>
      </c>
      <c r="M4207">
        <v>20</v>
      </c>
      <c r="N4207">
        <v>2</v>
      </c>
      <c r="O4207" t="str">
        <f>IF(AND(Tabela1[[#This Row],[EA Play Season Pass]]="Yes",Tabela1[[#This Row],[Minecraft Season Pass]]="Yes"),"Yes","No")</f>
        <v>No</v>
      </c>
      <c r="P4207" t="str">
        <f>IF(OR(Tabela1[[#This Row],[EA Play Season Pass]]="Yes",Tabela1[[#This Row],[Minecraft Season Pass]]="Yes"),"Yes","No")</f>
        <v>Yes</v>
      </c>
      <c r="Q4207">
        <v>23</v>
      </c>
      <c r="R4207" s="2"/>
    </row>
    <row r="4208" spans="1:18" x14ac:dyDescent="0.25">
      <c r="A4208">
        <v>4207</v>
      </c>
      <c r="B4208" t="s">
        <v>1997</v>
      </c>
      <c r="C4208" t="s">
        <v>13</v>
      </c>
      <c r="D4208" s="50">
        <v>45177</v>
      </c>
      <c r="E4208">
        <f>YEAR(Tabela1[[#This Row],[Start Date]])</f>
        <v>2023</v>
      </c>
      <c r="F4208">
        <f>ROUNDUP(MONTH(Tabela1[[#This Row],[Start Date]])/3,0)</f>
        <v>3</v>
      </c>
      <c r="G4208" t="s">
        <v>8</v>
      </c>
      <c r="H4208">
        <v>10</v>
      </c>
      <c r="I4208" t="s">
        <v>14</v>
      </c>
      <c r="J4208" t="s">
        <v>11</v>
      </c>
      <c r="K4208">
        <v>0</v>
      </c>
      <c r="L4208" t="s">
        <v>8</v>
      </c>
      <c r="M4208">
        <v>20</v>
      </c>
      <c r="N4208">
        <v>3</v>
      </c>
      <c r="O4208" t="str">
        <f>IF(AND(Tabela1[[#This Row],[EA Play Season Pass]]="Yes",Tabela1[[#This Row],[Minecraft Season Pass]]="Yes"),"Yes","No")</f>
        <v>No</v>
      </c>
      <c r="P4208" t="str">
        <f>IF(OR(Tabela1[[#This Row],[EA Play Season Pass]]="Yes",Tabela1[[#This Row],[Minecraft Season Pass]]="Yes"),"Yes","No")</f>
        <v>Yes</v>
      </c>
      <c r="Q4208">
        <v>27</v>
      </c>
      <c r="R4208" s="2"/>
    </row>
    <row r="4209" spans="1:18" x14ac:dyDescent="0.25">
      <c r="A4209">
        <v>4208</v>
      </c>
      <c r="B4209" t="s">
        <v>5923</v>
      </c>
      <c r="C4209" t="s">
        <v>7</v>
      </c>
      <c r="D4209" s="50">
        <v>45177</v>
      </c>
      <c r="E4209">
        <f>YEAR(Tabela1[[#This Row],[Start Date]])</f>
        <v>2023</v>
      </c>
      <c r="F4209">
        <f>ROUNDUP(MONTH(Tabela1[[#This Row],[Start Date]])/3,0)</f>
        <v>3</v>
      </c>
      <c r="G4209" t="s">
        <v>8</v>
      </c>
      <c r="H4209">
        <v>15</v>
      </c>
      <c r="I4209" t="s">
        <v>12</v>
      </c>
      <c r="J4209" t="s">
        <v>8</v>
      </c>
      <c r="K4209">
        <v>30</v>
      </c>
      <c r="L4209" t="s">
        <v>11</v>
      </c>
      <c r="M4209">
        <v>0</v>
      </c>
      <c r="N4209">
        <v>3</v>
      </c>
      <c r="O4209" t="str">
        <f>IF(AND(Tabela1[[#This Row],[EA Play Season Pass]]="Yes",Tabela1[[#This Row],[Minecraft Season Pass]]="Yes"),"Yes","No")</f>
        <v>No</v>
      </c>
      <c r="P4209" t="str">
        <f>IF(OR(Tabela1[[#This Row],[EA Play Season Pass]]="Yes",Tabela1[[#This Row],[Minecraft Season Pass]]="Yes"),"Yes","No")</f>
        <v>Yes</v>
      </c>
      <c r="Q4209">
        <v>42</v>
      </c>
      <c r="R4209" s="2"/>
    </row>
    <row r="4210" spans="1:18" x14ac:dyDescent="0.25">
      <c r="A4210">
        <v>4209</v>
      </c>
      <c r="B4210" t="s">
        <v>5924</v>
      </c>
      <c r="C4210" t="s">
        <v>10</v>
      </c>
      <c r="D4210" s="50">
        <v>45177</v>
      </c>
      <c r="E4210">
        <f>YEAR(Tabela1[[#This Row],[Start Date]])</f>
        <v>2023</v>
      </c>
      <c r="F4210">
        <f>ROUNDUP(MONTH(Tabela1[[#This Row],[Start Date]])/3,0)</f>
        <v>3</v>
      </c>
      <c r="G4210" t="s">
        <v>11</v>
      </c>
      <c r="H4210">
        <v>5</v>
      </c>
      <c r="I4210" t="s">
        <v>14</v>
      </c>
      <c r="J4210" t="s">
        <v>8</v>
      </c>
      <c r="K4210">
        <v>30</v>
      </c>
      <c r="L4210" t="s">
        <v>8</v>
      </c>
      <c r="M4210">
        <v>20</v>
      </c>
      <c r="N4210">
        <v>1</v>
      </c>
      <c r="O4210" t="str">
        <f>IF(AND(Tabela1[[#This Row],[EA Play Season Pass]]="Yes",Tabela1[[#This Row],[Minecraft Season Pass]]="Yes"),"Yes","No")</f>
        <v>Yes</v>
      </c>
      <c r="P4210" t="str">
        <f>IF(OR(Tabela1[[#This Row],[EA Play Season Pass]]="Yes",Tabela1[[#This Row],[Minecraft Season Pass]]="Yes"),"Yes","No")</f>
        <v>Yes</v>
      </c>
      <c r="Q4210">
        <v>54</v>
      </c>
      <c r="R4210" s="2"/>
    </row>
    <row r="4211" spans="1:18" x14ac:dyDescent="0.25">
      <c r="A4211">
        <v>4210</v>
      </c>
      <c r="B4211" t="s">
        <v>5925</v>
      </c>
      <c r="C4211" t="s">
        <v>10</v>
      </c>
      <c r="D4211" s="50">
        <v>45177</v>
      </c>
      <c r="E4211">
        <f>YEAR(Tabela1[[#This Row],[Start Date]])</f>
        <v>2023</v>
      </c>
      <c r="F4211">
        <f>ROUNDUP(MONTH(Tabela1[[#This Row],[Start Date]])/3,0)</f>
        <v>3</v>
      </c>
      <c r="G4211" t="s">
        <v>8</v>
      </c>
      <c r="H4211">
        <v>5</v>
      </c>
      <c r="I4211" t="s">
        <v>14</v>
      </c>
      <c r="J4211" t="s">
        <v>11</v>
      </c>
      <c r="K4211">
        <v>0</v>
      </c>
      <c r="L4211" t="s">
        <v>11</v>
      </c>
      <c r="M4211">
        <v>0</v>
      </c>
      <c r="N4211">
        <v>3</v>
      </c>
      <c r="O4211" t="str">
        <f>IF(AND(Tabela1[[#This Row],[EA Play Season Pass]]="Yes",Tabela1[[#This Row],[Minecraft Season Pass]]="Yes"),"Yes","No")</f>
        <v>No</v>
      </c>
      <c r="P4211" t="str">
        <f>IF(OR(Tabela1[[#This Row],[EA Play Season Pass]]="Yes",Tabela1[[#This Row],[Minecraft Season Pass]]="Yes"),"Yes","No")</f>
        <v>No</v>
      </c>
      <c r="Q4211">
        <v>2</v>
      </c>
      <c r="R4211" s="2"/>
    </row>
    <row r="4212" spans="1:18" x14ac:dyDescent="0.25">
      <c r="A4212">
        <v>4211</v>
      </c>
      <c r="B4212" t="s">
        <v>5926</v>
      </c>
      <c r="C4212" t="s">
        <v>10</v>
      </c>
      <c r="D4212" s="50">
        <v>45177</v>
      </c>
      <c r="E4212">
        <f>YEAR(Tabela1[[#This Row],[Start Date]])</f>
        <v>2023</v>
      </c>
      <c r="F4212">
        <f>ROUNDUP(MONTH(Tabela1[[#This Row],[Start Date]])/3,0)</f>
        <v>3</v>
      </c>
      <c r="G4212" t="s">
        <v>8</v>
      </c>
      <c r="H4212">
        <v>5</v>
      </c>
      <c r="I4212" t="s">
        <v>9</v>
      </c>
      <c r="J4212" t="s">
        <v>8</v>
      </c>
      <c r="K4212">
        <v>30</v>
      </c>
      <c r="L4212" t="s">
        <v>11</v>
      </c>
      <c r="M4212">
        <v>0</v>
      </c>
      <c r="N4212">
        <v>2</v>
      </c>
      <c r="O4212" t="str">
        <f>IF(AND(Tabela1[[#This Row],[EA Play Season Pass]]="Yes",Tabela1[[#This Row],[Minecraft Season Pass]]="Yes"),"Yes","No")</f>
        <v>No</v>
      </c>
      <c r="P4212" t="str">
        <f>IF(OR(Tabela1[[#This Row],[EA Play Season Pass]]="Yes",Tabela1[[#This Row],[Minecraft Season Pass]]="Yes"),"Yes","No")</f>
        <v>Yes</v>
      </c>
      <c r="Q4212">
        <v>33</v>
      </c>
      <c r="R4212" s="2"/>
    </row>
    <row r="4213" spans="1:18" x14ac:dyDescent="0.25">
      <c r="A4213">
        <v>4212</v>
      </c>
      <c r="B4213" t="s">
        <v>3227</v>
      </c>
      <c r="C4213" t="s">
        <v>7</v>
      </c>
      <c r="D4213" s="50">
        <v>45177</v>
      </c>
      <c r="E4213">
        <f>YEAR(Tabela1[[#This Row],[Start Date]])</f>
        <v>2023</v>
      </c>
      <c r="F4213">
        <f>ROUNDUP(MONTH(Tabela1[[#This Row],[Start Date]])/3,0)</f>
        <v>3</v>
      </c>
      <c r="G4213" t="s">
        <v>11</v>
      </c>
      <c r="H4213">
        <v>15</v>
      </c>
      <c r="I4213" t="s">
        <v>12</v>
      </c>
      <c r="J4213" t="s">
        <v>11</v>
      </c>
      <c r="K4213">
        <v>0</v>
      </c>
      <c r="L4213" t="s">
        <v>8</v>
      </c>
      <c r="M4213">
        <v>20</v>
      </c>
      <c r="N4213">
        <v>3</v>
      </c>
      <c r="O4213" t="str">
        <f>IF(AND(Tabela1[[#This Row],[EA Play Season Pass]]="Yes",Tabela1[[#This Row],[Minecraft Season Pass]]="Yes"),"Yes","No")</f>
        <v>No</v>
      </c>
      <c r="P4213" t="str">
        <f>IF(OR(Tabela1[[#This Row],[EA Play Season Pass]]="Yes",Tabela1[[#This Row],[Minecraft Season Pass]]="Yes"),"Yes","No")</f>
        <v>Yes</v>
      </c>
      <c r="Q4213">
        <v>32</v>
      </c>
      <c r="R4213" s="2"/>
    </row>
    <row r="4214" spans="1:18" x14ac:dyDescent="0.25">
      <c r="A4214">
        <v>4213</v>
      </c>
      <c r="B4214" t="s">
        <v>5927</v>
      </c>
      <c r="C4214" t="s">
        <v>13</v>
      </c>
      <c r="D4214" s="50">
        <v>45177</v>
      </c>
      <c r="E4214">
        <f>YEAR(Tabela1[[#This Row],[Start Date]])</f>
        <v>2023</v>
      </c>
      <c r="F4214">
        <f>ROUNDUP(MONTH(Tabela1[[#This Row],[Start Date]])/3,0)</f>
        <v>3</v>
      </c>
      <c r="G4214" t="s">
        <v>11</v>
      </c>
      <c r="H4214">
        <v>10</v>
      </c>
      <c r="I4214" t="s">
        <v>14</v>
      </c>
      <c r="J4214" t="s">
        <v>8</v>
      </c>
      <c r="K4214">
        <v>30</v>
      </c>
      <c r="L4214" t="s">
        <v>8</v>
      </c>
      <c r="M4214">
        <v>20</v>
      </c>
      <c r="N4214">
        <v>2</v>
      </c>
      <c r="O4214" t="str">
        <f>IF(AND(Tabela1[[#This Row],[EA Play Season Pass]]="Yes",Tabela1[[#This Row],[Minecraft Season Pass]]="Yes"),"Yes","No")</f>
        <v>Yes</v>
      </c>
      <c r="P4214" t="str">
        <f>IF(OR(Tabela1[[#This Row],[EA Play Season Pass]]="Yes",Tabela1[[#This Row],[Minecraft Season Pass]]="Yes"),"Yes","No")</f>
        <v>Yes</v>
      </c>
      <c r="Q4214">
        <v>58</v>
      </c>
      <c r="R4214" s="2"/>
    </row>
    <row r="4215" spans="1:18" x14ac:dyDescent="0.25">
      <c r="A4215">
        <v>4214</v>
      </c>
      <c r="B4215" t="s">
        <v>317</v>
      </c>
      <c r="C4215" t="s">
        <v>10</v>
      </c>
      <c r="D4215" s="50">
        <v>45178</v>
      </c>
      <c r="E4215">
        <f>YEAR(Tabela1[[#This Row],[Start Date]])</f>
        <v>2023</v>
      </c>
      <c r="F4215">
        <f>ROUNDUP(MONTH(Tabela1[[#This Row],[Start Date]])/3,0)</f>
        <v>3</v>
      </c>
      <c r="G4215" t="s">
        <v>8</v>
      </c>
      <c r="H4215">
        <v>5</v>
      </c>
      <c r="I4215" t="s">
        <v>12</v>
      </c>
      <c r="J4215" t="s">
        <v>8</v>
      </c>
      <c r="K4215">
        <v>30</v>
      </c>
      <c r="L4215" t="s">
        <v>11</v>
      </c>
      <c r="M4215">
        <v>0</v>
      </c>
      <c r="N4215">
        <v>1</v>
      </c>
      <c r="O4215" t="str">
        <f>IF(AND(Tabela1[[#This Row],[EA Play Season Pass]]="Yes",Tabela1[[#This Row],[Minecraft Season Pass]]="Yes"),"Yes","No")</f>
        <v>No</v>
      </c>
      <c r="P4215" t="str">
        <f>IF(OR(Tabela1[[#This Row],[EA Play Season Pass]]="Yes",Tabela1[[#This Row],[Minecraft Season Pass]]="Yes"),"Yes","No")</f>
        <v>Yes</v>
      </c>
      <c r="Q4215">
        <v>34</v>
      </c>
      <c r="R4215" s="2"/>
    </row>
    <row r="4216" spans="1:18" x14ac:dyDescent="0.25">
      <c r="A4216">
        <v>4215</v>
      </c>
      <c r="B4216" t="s">
        <v>5928</v>
      </c>
      <c r="C4216" t="s">
        <v>10</v>
      </c>
      <c r="D4216" s="50">
        <v>45178</v>
      </c>
      <c r="E4216">
        <f>YEAR(Tabela1[[#This Row],[Start Date]])</f>
        <v>2023</v>
      </c>
      <c r="F4216">
        <f>ROUNDUP(MONTH(Tabela1[[#This Row],[Start Date]])/3,0)</f>
        <v>3</v>
      </c>
      <c r="G4216" t="s">
        <v>8</v>
      </c>
      <c r="H4216">
        <v>5</v>
      </c>
      <c r="I4216" t="s">
        <v>12</v>
      </c>
      <c r="J4216" t="s">
        <v>8</v>
      </c>
      <c r="K4216">
        <v>30</v>
      </c>
      <c r="L4216" t="s">
        <v>11</v>
      </c>
      <c r="M4216">
        <v>0</v>
      </c>
      <c r="N4216">
        <v>2</v>
      </c>
      <c r="O4216" t="str">
        <f>IF(AND(Tabela1[[#This Row],[EA Play Season Pass]]="Yes",Tabela1[[#This Row],[Minecraft Season Pass]]="Yes"),"Yes","No")</f>
        <v>No</v>
      </c>
      <c r="P4216" t="str">
        <f>IF(OR(Tabela1[[#This Row],[EA Play Season Pass]]="Yes",Tabela1[[#This Row],[Minecraft Season Pass]]="Yes"),"Yes","No")</f>
        <v>Yes</v>
      </c>
      <c r="Q4216">
        <v>33</v>
      </c>
      <c r="R4216" s="2"/>
    </row>
    <row r="4217" spans="1:18" x14ac:dyDescent="0.25">
      <c r="A4217">
        <v>4216</v>
      </c>
      <c r="B4217" t="s">
        <v>5674</v>
      </c>
      <c r="C4217" t="s">
        <v>10</v>
      </c>
      <c r="D4217" s="50">
        <v>45178</v>
      </c>
      <c r="E4217">
        <f>YEAR(Tabela1[[#This Row],[Start Date]])</f>
        <v>2023</v>
      </c>
      <c r="F4217">
        <f>ROUNDUP(MONTH(Tabela1[[#This Row],[Start Date]])/3,0)</f>
        <v>3</v>
      </c>
      <c r="G4217" t="s">
        <v>8</v>
      </c>
      <c r="H4217">
        <v>5</v>
      </c>
      <c r="I4217" t="s">
        <v>12</v>
      </c>
      <c r="J4217" t="s">
        <v>8</v>
      </c>
      <c r="K4217">
        <v>30</v>
      </c>
      <c r="L4217" t="s">
        <v>8</v>
      </c>
      <c r="M4217">
        <v>20</v>
      </c>
      <c r="N4217">
        <v>3</v>
      </c>
      <c r="O4217" t="str">
        <f>IF(AND(Tabela1[[#This Row],[EA Play Season Pass]]="Yes",Tabela1[[#This Row],[Minecraft Season Pass]]="Yes"),"Yes","No")</f>
        <v>Yes</v>
      </c>
      <c r="P4217" t="str">
        <f>IF(OR(Tabela1[[#This Row],[EA Play Season Pass]]="Yes",Tabela1[[#This Row],[Minecraft Season Pass]]="Yes"),"Yes","No")</f>
        <v>Yes</v>
      </c>
      <c r="Q4217">
        <v>52</v>
      </c>
      <c r="R4217" s="2"/>
    </row>
    <row r="4218" spans="1:18" x14ac:dyDescent="0.25">
      <c r="A4218">
        <v>4217</v>
      </c>
      <c r="B4218" t="s">
        <v>5929</v>
      </c>
      <c r="C4218" t="s">
        <v>13</v>
      </c>
      <c r="D4218" s="50">
        <v>45178</v>
      </c>
      <c r="E4218">
        <f>YEAR(Tabela1[[#This Row],[Start Date]])</f>
        <v>2023</v>
      </c>
      <c r="F4218">
        <f>ROUNDUP(MONTH(Tabela1[[#This Row],[Start Date]])/3,0)</f>
        <v>3</v>
      </c>
      <c r="G4218" t="s">
        <v>8</v>
      </c>
      <c r="H4218">
        <v>10</v>
      </c>
      <c r="I4218" t="s">
        <v>9</v>
      </c>
      <c r="J4218" t="s">
        <v>11</v>
      </c>
      <c r="K4218">
        <v>0</v>
      </c>
      <c r="L4218" t="s">
        <v>8</v>
      </c>
      <c r="M4218">
        <v>20</v>
      </c>
      <c r="N4218">
        <v>2</v>
      </c>
      <c r="O4218" t="str">
        <f>IF(AND(Tabela1[[#This Row],[EA Play Season Pass]]="Yes",Tabela1[[#This Row],[Minecraft Season Pass]]="Yes"),"Yes","No")</f>
        <v>No</v>
      </c>
      <c r="P4218" t="str">
        <f>IF(OR(Tabela1[[#This Row],[EA Play Season Pass]]="Yes",Tabela1[[#This Row],[Minecraft Season Pass]]="Yes"),"Yes","No")</f>
        <v>Yes</v>
      </c>
      <c r="Q4218">
        <v>28</v>
      </c>
      <c r="R4218" s="2"/>
    </row>
    <row r="4219" spans="1:18" x14ac:dyDescent="0.25">
      <c r="A4219">
        <v>4218</v>
      </c>
      <c r="B4219" t="s">
        <v>701</v>
      </c>
      <c r="C4219" t="s">
        <v>10</v>
      </c>
      <c r="D4219" s="50">
        <v>45178</v>
      </c>
      <c r="E4219">
        <f>YEAR(Tabela1[[#This Row],[Start Date]])</f>
        <v>2023</v>
      </c>
      <c r="F4219">
        <f>ROUNDUP(MONTH(Tabela1[[#This Row],[Start Date]])/3,0)</f>
        <v>3</v>
      </c>
      <c r="G4219" t="s">
        <v>11</v>
      </c>
      <c r="H4219">
        <v>5</v>
      </c>
      <c r="I4219" t="s">
        <v>12</v>
      </c>
      <c r="J4219" t="s">
        <v>8</v>
      </c>
      <c r="K4219">
        <v>30</v>
      </c>
      <c r="L4219" t="s">
        <v>8</v>
      </c>
      <c r="M4219">
        <v>20</v>
      </c>
      <c r="N4219">
        <v>3</v>
      </c>
      <c r="O4219" t="str">
        <f>IF(AND(Tabela1[[#This Row],[EA Play Season Pass]]="Yes",Tabela1[[#This Row],[Minecraft Season Pass]]="Yes"),"Yes","No")</f>
        <v>Yes</v>
      </c>
      <c r="P4219" t="str">
        <f>IF(OR(Tabela1[[#This Row],[EA Play Season Pass]]="Yes",Tabela1[[#This Row],[Minecraft Season Pass]]="Yes"),"Yes","No")</f>
        <v>Yes</v>
      </c>
      <c r="Q4219">
        <v>52</v>
      </c>
      <c r="R4219" s="2"/>
    </row>
    <row r="4220" spans="1:18" x14ac:dyDescent="0.25">
      <c r="A4220">
        <v>4219</v>
      </c>
      <c r="B4220" t="s">
        <v>5930</v>
      </c>
      <c r="C4220" t="s">
        <v>10</v>
      </c>
      <c r="D4220" s="50">
        <v>45178</v>
      </c>
      <c r="E4220">
        <f>YEAR(Tabela1[[#This Row],[Start Date]])</f>
        <v>2023</v>
      </c>
      <c r="F4220">
        <f>ROUNDUP(MONTH(Tabela1[[#This Row],[Start Date]])/3,0)</f>
        <v>3</v>
      </c>
      <c r="G4220" t="s">
        <v>8</v>
      </c>
      <c r="H4220">
        <v>5</v>
      </c>
      <c r="I4220" t="s">
        <v>12</v>
      </c>
      <c r="J4220" t="s">
        <v>11</v>
      </c>
      <c r="K4220">
        <v>0</v>
      </c>
      <c r="L4220" t="s">
        <v>8</v>
      </c>
      <c r="M4220">
        <v>20</v>
      </c>
      <c r="N4220">
        <v>2</v>
      </c>
      <c r="O4220" t="str">
        <f>IF(AND(Tabela1[[#This Row],[EA Play Season Pass]]="Yes",Tabela1[[#This Row],[Minecraft Season Pass]]="Yes"),"Yes","No")</f>
        <v>No</v>
      </c>
      <c r="P4220" t="str">
        <f>IF(OR(Tabela1[[#This Row],[EA Play Season Pass]]="Yes",Tabela1[[#This Row],[Minecraft Season Pass]]="Yes"),"Yes","No")</f>
        <v>Yes</v>
      </c>
      <c r="Q4220">
        <v>23</v>
      </c>
      <c r="R4220" s="2"/>
    </row>
    <row r="4221" spans="1:18" x14ac:dyDescent="0.25">
      <c r="A4221">
        <v>4220</v>
      </c>
      <c r="B4221" t="s">
        <v>3448</v>
      </c>
      <c r="C4221" t="s">
        <v>7</v>
      </c>
      <c r="D4221" s="50">
        <v>45178</v>
      </c>
      <c r="E4221">
        <f>YEAR(Tabela1[[#This Row],[Start Date]])</f>
        <v>2023</v>
      </c>
      <c r="F4221">
        <f>ROUNDUP(MONTH(Tabela1[[#This Row],[Start Date]])/3,0)</f>
        <v>3</v>
      </c>
      <c r="G4221" t="s">
        <v>8</v>
      </c>
      <c r="H4221">
        <v>15</v>
      </c>
      <c r="I4221" t="s">
        <v>9</v>
      </c>
      <c r="J4221" t="s">
        <v>11</v>
      </c>
      <c r="K4221">
        <v>0</v>
      </c>
      <c r="L4221" t="s">
        <v>11</v>
      </c>
      <c r="M4221">
        <v>0</v>
      </c>
      <c r="N4221">
        <v>1</v>
      </c>
      <c r="O4221" t="str">
        <f>IF(AND(Tabela1[[#This Row],[EA Play Season Pass]]="Yes",Tabela1[[#This Row],[Minecraft Season Pass]]="Yes"),"Yes","No")</f>
        <v>No</v>
      </c>
      <c r="P4221" t="str">
        <f>IF(OR(Tabela1[[#This Row],[EA Play Season Pass]]="Yes",Tabela1[[#This Row],[Minecraft Season Pass]]="Yes"),"Yes","No")</f>
        <v>No</v>
      </c>
      <c r="Q4221">
        <v>14</v>
      </c>
      <c r="R4221" s="2"/>
    </row>
    <row r="4222" spans="1:18" x14ac:dyDescent="0.25">
      <c r="A4222">
        <v>4221</v>
      </c>
      <c r="B4222" t="s">
        <v>5931</v>
      </c>
      <c r="C4222" t="s">
        <v>10</v>
      </c>
      <c r="D4222" s="50">
        <v>45178</v>
      </c>
      <c r="E4222">
        <f>YEAR(Tabela1[[#This Row],[Start Date]])</f>
        <v>2023</v>
      </c>
      <c r="F4222">
        <f>ROUNDUP(MONTH(Tabela1[[#This Row],[Start Date]])/3,0)</f>
        <v>3</v>
      </c>
      <c r="G4222" t="s">
        <v>8</v>
      </c>
      <c r="H4222">
        <v>5</v>
      </c>
      <c r="I4222" t="s">
        <v>9</v>
      </c>
      <c r="J4222" t="s">
        <v>11</v>
      </c>
      <c r="K4222">
        <v>0</v>
      </c>
      <c r="L4222" t="s">
        <v>8</v>
      </c>
      <c r="M4222">
        <v>20</v>
      </c>
      <c r="N4222">
        <v>1</v>
      </c>
      <c r="O4222" t="str">
        <f>IF(AND(Tabela1[[#This Row],[EA Play Season Pass]]="Yes",Tabela1[[#This Row],[Minecraft Season Pass]]="Yes"),"Yes","No")</f>
        <v>No</v>
      </c>
      <c r="P4222" t="str">
        <f>IF(OR(Tabela1[[#This Row],[EA Play Season Pass]]="Yes",Tabela1[[#This Row],[Minecraft Season Pass]]="Yes"),"Yes","No")</f>
        <v>Yes</v>
      </c>
      <c r="Q4222">
        <v>24</v>
      </c>
      <c r="R4222" s="2"/>
    </row>
    <row r="4223" spans="1:18" x14ac:dyDescent="0.25">
      <c r="A4223">
        <v>4222</v>
      </c>
      <c r="B4223" t="s">
        <v>2437</v>
      </c>
      <c r="C4223" t="s">
        <v>13</v>
      </c>
      <c r="D4223" s="50">
        <v>45178</v>
      </c>
      <c r="E4223">
        <f>YEAR(Tabela1[[#This Row],[Start Date]])</f>
        <v>2023</v>
      </c>
      <c r="F4223">
        <f>ROUNDUP(MONTH(Tabela1[[#This Row],[Start Date]])/3,0)</f>
        <v>3</v>
      </c>
      <c r="G4223" t="s">
        <v>8</v>
      </c>
      <c r="H4223">
        <v>10</v>
      </c>
      <c r="I4223" t="s">
        <v>9</v>
      </c>
      <c r="J4223" t="s">
        <v>8</v>
      </c>
      <c r="K4223">
        <v>30</v>
      </c>
      <c r="L4223" t="s">
        <v>8</v>
      </c>
      <c r="M4223">
        <v>20</v>
      </c>
      <c r="N4223">
        <v>2</v>
      </c>
      <c r="O4223" t="str">
        <f>IF(AND(Tabela1[[#This Row],[EA Play Season Pass]]="Yes",Tabela1[[#This Row],[Minecraft Season Pass]]="Yes"),"Yes","No")</f>
        <v>Yes</v>
      </c>
      <c r="P4223" t="str">
        <f>IF(OR(Tabela1[[#This Row],[EA Play Season Pass]]="Yes",Tabela1[[#This Row],[Minecraft Season Pass]]="Yes"),"Yes","No")</f>
        <v>Yes</v>
      </c>
      <c r="Q4223">
        <v>58</v>
      </c>
      <c r="R4223" s="2"/>
    </row>
    <row r="4224" spans="1:18" x14ac:dyDescent="0.25">
      <c r="A4224">
        <v>4223</v>
      </c>
      <c r="B4224" t="s">
        <v>5932</v>
      </c>
      <c r="C4224" t="s">
        <v>13</v>
      </c>
      <c r="D4224" s="50">
        <v>45178</v>
      </c>
      <c r="E4224">
        <f>YEAR(Tabela1[[#This Row],[Start Date]])</f>
        <v>2023</v>
      </c>
      <c r="F4224">
        <f>ROUNDUP(MONTH(Tabela1[[#This Row],[Start Date]])/3,0)</f>
        <v>3</v>
      </c>
      <c r="G4224" t="s">
        <v>8</v>
      </c>
      <c r="H4224">
        <v>10</v>
      </c>
      <c r="I4224" t="s">
        <v>14</v>
      </c>
      <c r="J4224" t="s">
        <v>11</v>
      </c>
      <c r="K4224">
        <v>0</v>
      </c>
      <c r="L4224" t="s">
        <v>11</v>
      </c>
      <c r="M4224">
        <v>0</v>
      </c>
      <c r="N4224">
        <v>1</v>
      </c>
      <c r="O4224" t="str">
        <f>IF(AND(Tabela1[[#This Row],[EA Play Season Pass]]="Yes",Tabela1[[#This Row],[Minecraft Season Pass]]="Yes"),"Yes","No")</f>
        <v>No</v>
      </c>
      <c r="P4224" t="str">
        <f>IF(OR(Tabela1[[#This Row],[EA Play Season Pass]]="Yes",Tabela1[[#This Row],[Minecraft Season Pass]]="Yes"),"Yes","No")</f>
        <v>No</v>
      </c>
      <c r="Q4224">
        <v>9</v>
      </c>
      <c r="R4224" s="2"/>
    </row>
    <row r="4225" spans="1:18" x14ac:dyDescent="0.25">
      <c r="A4225">
        <v>4224</v>
      </c>
      <c r="B4225" t="s">
        <v>5933</v>
      </c>
      <c r="C4225" t="s">
        <v>13</v>
      </c>
      <c r="D4225" s="50">
        <v>45178</v>
      </c>
      <c r="E4225">
        <f>YEAR(Tabela1[[#This Row],[Start Date]])</f>
        <v>2023</v>
      </c>
      <c r="F4225">
        <f>ROUNDUP(MONTH(Tabela1[[#This Row],[Start Date]])/3,0)</f>
        <v>3</v>
      </c>
      <c r="G4225" t="s">
        <v>8</v>
      </c>
      <c r="H4225">
        <v>10</v>
      </c>
      <c r="I4225" t="s">
        <v>14</v>
      </c>
      <c r="J4225" t="s">
        <v>11</v>
      </c>
      <c r="K4225">
        <v>0</v>
      </c>
      <c r="L4225" t="s">
        <v>8</v>
      </c>
      <c r="M4225">
        <v>20</v>
      </c>
      <c r="N4225">
        <v>3</v>
      </c>
      <c r="O4225" t="str">
        <f>IF(AND(Tabela1[[#This Row],[EA Play Season Pass]]="Yes",Tabela1[[#This Row],[Minecraft Season Pass]]="Yes"),"Yes","No")</f>
        <v>No</v>
      </c>
      <c r="P4225" t="str">
        <f>IF(OR(Tabela1[[#This Row],[EA Play Season Pass]]="Yes",Tabela1[[#This Row],[Minecraft Season Pass]]="Yes"),"Yes","No")</f>
        <v>Yes</v>
      </c>
      <c r="Q4225">
        <v>27</v>
      </c>
      <c r="R4225" s="2"/>
    </row>
    <row r="4226" spans="1:18" x14ac:dyDescent="0.25">
      <c r="A4226">
        <v>4225</v>
      </c>
      <c r="B4226" t="s">
        <v>2046</v>
      </c>
      <c r="C4226" t="s">
        <v>7</v>
      </c>
      <c r="D4226" s="50">
        <v>45179</v>
      </c>
      <c r="E4226">
        <f>YEAR(Tabela1[[#This Row],[Start Date]])</f>
        <v>2023</v>
      </c>
      <c r="F4226">
        <f>ROUNDUP(MONTH(Tabela1[[#This Row],[Start Date]])/3,0)</f>
        <v>3</v>
      </c>
      <c r="G4226" t="s">
        <v>8</v>
      </c>
      <c r="H4226">
        <v>15</v>
      </c>
      <c r="I4226" t="s">
        <v>14</v>
      </c>
      <c r="J4226" t="s">
        <v>11</v>
      </c>
      <c r="K4226">
        <v>0</v>
      </c>
      <c r="L4226" t="s">
        <v>11</v>
      </c>
      <c r="M4226">
        <v>0</v>
      </c>
      <c r="N4226">
        <v>3</v>
      </c>
      <c r="O4226" t="str">
        <f>IF(AND(Tabela1[[#This Row],[EA Play Season Pass]]="Yes",Tabela1[[#This Row],[Minecraft Season Pass]]="Yes"),"Yes","No")</f>
        <v>No</v>
      </c>
      <c r="P4226" t="str">
        <f>IF(OR(Tabela1[[#This Row],[EA Play Season Pass]]="Yes",Tabela1[[#This Row],[Minecraft Season Pass]]="Yes"),"Yes","No")</f>
        <v>No</v>
      </c>
      <c r="Q4226">
        <v>12</v>
      </c>
      <c r="R4226" s="2"/>
    </row>
    <row r="4227" spans="1:18" x14ac:dyDescent="0.25">
      <c r="A4227">
        <v>4226</v>
      </c>
      <c r="B4227" t="s">
        <v>2102</v>
      </c>
      <c r="C4227" t="s">
        <v>10</v>
      </c>
      <c r="D4227" s="50">
        <v>45179</v>
      </c>
      <c r="E4227">
        <f>YEAR(Tabela1[[#This Row],[Start Date]])</f>
        <v>2023</v>
      </c>
      <c r="F4227">
        <f>ROUNDUP(MONTH(Tabela1[[#This Row],[Start Date]])/3,0)</f>
        <v>3</v>
      </c>
      <c r="G4227" t="s">
        <v>11</v>
      </c>
      <c r="H4227">
        <v>5</v>
      </c>
      <c r="I4227" t="s">
        <v>14</v>
      </c>
      <c r="J4227" t="s">
        <v>8</v>
      </c>
      <c r="K4227">
        <v>30</v>
      </c>
      <c r="L4227" t="s">
        <v>11</v>
      </c>
      <c r="M4227">
        <v>0</v>
      </c>
      <c r="N4227">
        <v>2</v>
      </c>
      <c r="O4227" t="str">
        <f>IF(AND(Tabela1[[#This Row],[EA Play Season Pass]]="Yes",Tabela1[[#This Row],[Minecraft Season Pass]]="Yes"),"Yes","No")</f>
        <v>No</v>
      </c>
      <c r="P4227" t="str">
        <f>IF(OR(Tabela1[[#This Row],[EA Play Season Pass]]="Yes",Tabela1[[#This Row],[Minecraft Season Pass]]="Yes"),"Yes","No")</f>
        <v>Yes</v>
      </c>
      <c r="Q4227">
        <v>33</v>
      </c>
      <c r="R4227" s="2"/>
    </row>
    <row r="4228" spans="1:18" x14ac:dyDescent="0.25">
      <c r="A4228">
        <v>4227</v>
      </c>
      <c r="B4228" t="s">
        <v>5934</v>
      </c>
      <c r="C4228" t="s">
        <v>13</v>
      </c>
      <c r="D4228" s="50">
        <v>45179</v>
      </c>
      <c r="E4228">
        <f>YEAR(Tabela1[[#This Row],[Start Date]])</f>
        <v>2023</v>
      </c>
      <c r="F4228">
        <f>ROUNDUP(MONTH(Tabela1[[#This Row],[Start Date]])/3,0)</f>
        <v>3</v>
      </c>
      <c r="G4228" t="s">
        <v>8</v>
      </c>
      <c r="H4228">
        <v>10</v>
      </c>
      <c r="I4228" t="s">
        <v>14</v>
      </c>
      <c r="J4228" t="s">
        <v>8</v>
      </c>
      <c r="K4228">
        <v>30</v>
      </c>
      <c r="L4228" t="s">
        <v>8</v>
      </c>
      <c r="M4228">
        <v>20</v>
      </c>
      <c r="N4228">
        <v>1</v>
      </c>
      <c r="O4228" t="str">
        <f>IF(AND(Tabela1[[#This Row],[EA Play Season Pass]]="Yes",Tabela1[[#This Row],[Minecraft Season Pass]]="Yes"),"Yes","No")</f>
        <v>Yes</v>
      </c>
      <c r="P4228" t="str">
        <f>IF(OR(Tabela1[[#This Row],[EA Play Season Pass]]="Yes",Tabela1[[#This Row],[Minecraft Season Pass]]="Yes"),"Yes","No")</f>
        <v>Yes</v>
      </c>
      <c r="Q4228">
        <v>59</v>
      </c>
      <c r="R4228" s="2"/>
    </row>
    <row r="4229" spans="1:18" x14ac:dyDescent="0.25">
      <c r="A4229">
        <v>4228</v>
      </c>
      <c r="B4229" t="s">
        <v>5935</v>
      </c>
      <c r="C4229" t="s">
        <v>13</v>
      </c>
      <c r="D4229" s="50">
        <v>45179</v>
      </c>
      <c r="E4229">
        <f>YEAR(Tabela1[[#This Row],[Start Date]])</f>
        <v>2023</v>
      </c>
      <c r="F4229">
        <f>ROUNDUP(MONTH(Tabela1[[#This Row],[Start Date]])/3,0)</f>
        <v>3</v>
      </c>
      <c r="G4229" t="s">
        <v>11</v>
      </c>
      <c r="H4229">
        <v>10</v>
      </c>
      <c r="I4229" t="s">
        <v>14</v>
      </c>
      <c r="J4229" t="s">
        <v>11</v>
      </c>
      <c r="K4229">
        <v>0</v>
      </c>
      <c r="L4229" t="s">
        <v>8</v>
      </c>
      <c r="M4229">
        <v>20</v>
      </c>
      <c r="N4229">
        <v>3</v>
      </c>
      <c r="O4229" t="str">
        <f>IF(AND(Tabela1[[#This Row],[EA Play Season Pass]]="Yes",Tabela1[[#This Row],[Minecraft Season Pass]]="Yes"),"Yes","No")</f>
        <v>No</v>
      </c>
      <c r="P4229" t="str">
        <f>IF(OR(Tabela1[[#This Row],[EA Play Season Pass]]="Yes",Tabela1[[#This Row],[Minecraft Season Pass]]="Yes"),"Yes","No")</f>
        <v>Yes</v>
      </c>
      <c r="Q4229">
        <v>27</v>
      </c>
      <c r="R4229" s="2"/>
    </row>
    <row r="4230" spans="1:18" x14ac:dyDescent="0.25">
      <c r="A4230">
        <v>4229</v>
      </c>
      <c r="B4230" t="s">
        <v>5936</v>
      </c>
      <c r="C4230" t="s">
        <v>7</v>
      </c>
      <c r="D4230" s="50">
        <v>45179</v>
      </c>
      <c r="E4230">
        <f>YEAR(Tabela1[[#This Row],[Start Date]])</f>
        <v>2023</v>
      </c>
      <c r="F4230">
        <f>ROUNDUP(MONTH(Tabela1[[#This Row],[Start Date]])/3,0)</f>
        <v>3</v>
      </c>
      <c r="G4230" t="s">
        <v>8</v>
      </c>
      <c r="H4230">
        <v>15</v>
      </c>
      <c r="I4230" t="s">
        <v>9</v>
      </c>
      <c r="J4230" t="s">
        <v>8</v>
      </c>
      <c r="K4230">
        <v>30</v>
      </c>
      <c r="L4230" t="s">
        <v>11</v>
      </c>
      <c r="M4230">
        <v>0</v>
      </c>
      <c r="N4230">
        <v>2</v>
      </c>
      <c r="O4230" t="str">
        <f>IF(AND(Tabela1[[#This Row],[EA Play Season Pass]]="Yes",Tabela1[[#This Row],[Minecraft Season Pass]]="Yes"),"Yes","No")</f>
        <v>No</v>
      </c>
      <c r="P4230" t="str">
        <f>IF(OR(Tabela1[[#This Row],[EA Play Season Pass]]="Yes",Tabela1[[#This Row],[Minecraft Season Pass]]="Yes"),"Yes","No")</f>
        <v>Yes</v>
      </c>
      <c r="Q4230">
        <v>43</v>
      </c>
      <c r="R4230" s="2"/>
    </row>
    <row r="4231" spans="1:18" x14ac:dyDescent="0.25">
      <c r="A4231">
        <v>4230</v>
      </c>
      <c r="B4231" t="s">
        <v>5937</v>
      </c>
      <c r="C4231" t="s">
        <v>7</v>
      </c>
      <c r="D4231" s="50">
        <v>45180</v>
      </c>
      <c r="E4231">
        <f>YEAR(Tabela1[[#This Row],[Start Date]])</f>
        <v>2023</v>
      </c>
      <c r="F4231">
        <f>ROUNDUP(MONTH(Tabela1[[#This Row],[Start Date]])/3,0)</f>
        <v>3</v>
      </c>
      <c r="G4231" t="s">
        <v>8</v>
      </c>
      <c r="H4231">
        <v>15</v>
      </c>
      <c r="I4231" t="s">
        <v>14</v>
      </c>
      <c r="J4231" t="s">
        <v>8</v>
      </c>
      <c r="K4231">
        <v>30</v>
      </c>
      <c r="L4231" t="s">
        <v>11</v>
      </c>
      <c r="M4231">
        <v>0</v>
      </c>
      <c r="N4231">
        <v>3</v>
      </c>
      <c r="O4231" t="str">
        <f>IF(AND(Tabela1[[#This Row],[EA Play Season Pass]]="Yes",Tabela1[[#This Row],[Minecraft Season Pass]]="Yes"),"Yes","No")</f>
        <v>No</v>
      </c>
      <c r="P4231" t="str">
        <f>IF(OR(Tabela1[[#This Row],[EA Play Season Pass]]="Yes",Tabela1[[#This Row],[Minecraft Season Pass]]="Yes"),"Yes","No")</f>
        <v>Yes</v>
      </c>
      <c r="Q4231">
        <v>42</v>
      </c>
      <c r="R4231" s="2"/>
    </row>
    <row r="4232" spans="1:18" x14ac:dyDescent="0.25">
      <c r="A4232">
        <v>4231</v>
      </c>
      <c r="B4232" t="s">
        <v>5938</v>
      </c>
      <c r="C4232" t="s">
        <v>7</v>
      </c>
      <c r="D4232" s="50">
        <v>45180</v>
      </c>
      <c r="E4232">
        <f>YEAR(Tabela1[[#This Row],[Start Date]])</f>
        <v>2023</v>
      </c>
      <c r="F4232">
        <f>ROUNDUP(MONTH(Tabela1[[#This Row],[Start Date]])/3,0)</f>
        <v>3</v>
      </c>
      <c r="G4232" t="s">
        <v>11</v>
      </c>
      <c r="H4232">
        <v>15</v>
      </c>
      <c r="I4232" t="s">
        <v>9</v>
      </c>
      <c r="J4232" t="s">
        <v>11</v>
      </c>
      <c r="K4232">
        <v>0</v>
      </c>
      <c r="L4232" t="s">
        <v>8</v>
      </c>
      <c r="M4232">
        <v>20</v>
      </c>
      <c r="N4232">
        <v>1</v>
      </c>
      <c r="O4232" t="str">
        <f>IF(AND(Tabela1[[#This Row],[EA Play Season Pass]]="Yes",Tabela1[[#This Row],[Minecraft Season Pass]]="Yes"),"Yes","No")</f>
        <v>No</v>
      </c>
      <c r="P4232" t="str">
        <f>IF(OR(Tabela1[[#This Row],[EA Play Season Pass]]="Yes",Tabela1[[#This Row],[Minecraft Season Pass]]="Yes"),"Yes","No")</f>
        <v>Yes</v>
      </c>
      <c r="Q4232">
        <v>34</v>
      </c>
      <c r="R4232" s="2"/>
    </row>
    <row r="4233" spans="1:18" x14ac:dyDescent="0.25">
      <c r="A4233">
        <v>4232</v>
      </c>
      <c r="B4233" t="s">
        <v>5939</v>
      </c>
      <c r="C4233" t="s">
        <v>10</v>
      </c>
      <c r="D4233" s="50">
        <v>45180</v>
      </c>
      <c r="E4233">
        <f>YEAR(Tabela1[[#This Row],[Start Date]])</f>
        <v>2023</v>
      </c>
      <c r="F4233">
        <f>ROUNDUP(MONTH(Tabela1[[#This Row],[Start Date]])/3,0)</f>
        <v>3</v>
      </c>
      <c r="G4233" t="s">
        <v>8</v>
      </c>
      <c r="H4233">
        <v>5</v>
      </c>
      <c r="I4233" t="s">
        <v>9</v>
      </c>
      <c r="J4233" t="s">
        <v>8</v>
      </c>
      <c r="K4233">
        <v>30</v>
      </c>
      <c r="L4233" t="s">
        <v>11</v>
      </c>
      <c r="M4233">
        <v>0</v>
      </c>
      <c r="N4233">
        <v>3</v>
      </c>
      <c r="O4233" t="str">
        <f>IF(AND(Tabela1[[#This Row],[EA Play Season Pass]]="Yes",Tabela1[[#This Row],[Minecraft Season Pass]]="Yes"),"Yes","No")</f>
        <v>No</v>
      </c>
      <c r="P4233" t="str">
        <f>IF(OR(Tabela1[[#This Row],[EA Play Season Pass]]="Yes",Tabela1[[#This Row],[Minecraft Season Pass]]="Yes"),"Yes","No")</f>
        <v>Yes</v>
      </c>
      <c r="Q4233">
        <v>32</v>
      </c>
      <c r="R4233" s="2"/>
    </row>
    <row r="4234" spans="1:18" x14ac:dyDescent="0.25">
      <c r="A4234">
        <v>4233</v>
      </c>
      <c r="B4234" t="s">
        <v>599</v>
      </c>
      <c r="C4234" t="s">
        <v>13</v>
      </c>
      <c r="D4234" s="50">
        <v>45180</v>
      </c>
      <c r="E4234">
        <f>YEAR(Tabela1[[#This Row],[Start Date]])</f>
        <v>2023</v>
      </c>
      <c r="F4234">
        <f>ROUNDUP(MONTH(Tabela1[[#This Row],[Start Date]])/3,0)</f>
        <v>3</v>
      </c>
      <c r="G4234" t="s">
        <v>11</v>
      </c>
      <c r="H4234">
        <v>10</v>
      </c>
      <c r="I4234" t="s">
        <v>14</v>
      </c>
      <c r="J4234" t="s">
        <v>8</v>
      </c>
      <c r="K4234">
        <v>30</v>
      </c>
      <c r="L4234" t="s">
        <v>8</v>
      </c>
      <c r="M4234">
        <v>20</v>
      </c>
      <c r="N4234">
        <v>2</v>
      </c>
      <c r="O4234" t="str">
        <f>IF(AND(Tabela1[[#This Row],[EA Play Season Pass]]="Yes",Tabela1[[#This Row],[Minecraft Season Pass]]="Yes"),"Yes","No")</f>
        <v>Yes</v>
      </c>
      <c r="P4234" t="str">
        <f>IF(OR(Tabela1[[#This Row],[EA Play Season Pass]]="Yes",Tabela1[[#This Row],[Minecraft Season Pass]]="Yes"),"Yes","No")</f>
        <v>Yes</v>
      </c>
      <c r="Q4234">
        <v>58</v>
      </c>
      <c r="R4234" s="2"/>
    </row>
    <row r="4235" spans="1:18" x14ac:dyDescent="0.25">
      <c r="A4235">
        <v>4234</v>
      </c>
      <c r="B4235" t="s">
        <v>5940</v>
      </c>
      <c r="C4235" t="s">
        <v>13</v>
      </c>
      <c r="D4235" s="50">
        <v>45180</v>
      </c>
      <c r="E4235">
        <f>YEAR(Tabela1[[#This Row],[Start Date]])</f>
        <v>2023</v>
      </c>
      <c r="F4235">
        <f>ROUNDUP(MONTH(Tabela1[[#This Row],[Start Date]])/3,0)</f>
        <v>3</v>
      </c>
      <c r="G4235" t="s">
        <v>11</v>
      </c>
      <c r="H4235">
        <v>10</v>
      </c>
      <c r="I4235" t="s">
        <v>9</v>
      </c>
      <c r="J4235" t="s">
        <v>8</v>
      </c>
      <c r="K4235">
        <v>30</v>
      </c>
      <c r="L4235" t="s">
        <v>11</v>
      </c>
      <c r="M4235">
        <v>0</v>
      </c>
      <c r="N4235">
        <v>3</v>
      </c>
      <c r="O4235" t="str">
        <f>IF(AND(Tabela1[[#This Row],[EA Play Season Pass]]="Yes",Tabela1[[#This Row],[Minecraft Season Pass]]="Yes"),"Yes","No")</f>
        <v>No</v>
      </c>
      <c r="P4235" t="str">
        <f>IF(OR(Tabela1[[#This Row],[EA Play Season Pass]]="Yes",Tabela1[[#This Row],[Minecraft Season Pass]]="Yes"),"Yes","No")</f>
        <v>Yes</v>
      </c>
      <c r="Q4235">
        <v>37</v>
      </c>
      <c r="R4235" s="2"/>
    </row>
    <row r="4236" spans="1:18" x14ac:dyDescent="0.25">
      <c r="A4236">
        <v>4235</v>
      </c>
      <c r="B4236" t="s">
        <v>36</v>
      </c>
      <c r="C4236" t="s">
        <v>10</v>
      </c>
      <c r="D4236" s="50">
        <v>45180</v>
      </c>
      <c r="E4236">
        <f>YEAR(Tabela1[[#This Row],[Start Date]])</f>
        <v>2023</v>
      </c>
      <c r="F4236">
        <f>ROUNDUP(MONTH(Tabela1[[#This Row],[Start Date]])/3,0)</f>
        <v>3</v>
      </c>
      <c r="G4236" t="s">
        <v>8</v>
      </c>
      <c r="H4236">
        <v>5</v>
      </c>
      <c r="I4236" t="s">
        <v>14</v>
      </c>
      <c r="J4236" t="s">
        <v>11</v>
      </c>
      <c r="K4236">
        <v>0</v>
      </c>
      <c r="L4236" t="s">
        <v>11</v>
      </c>
      <c r="M4236">
        <v>0</v>
      </c>
      <c r="N4236">
        <v>3</v>
      </c>
      <c r="O4236" t="str">
        <f>IF(AND(Tabela1[[#This Row],[EA Play Season Pass]]="Yes",Tabela1[[#This Row],[Minecraft Season Pass]]="Yes"),"Yes","No")</f>
        <v>No</v>
      </c>
      <c r="P4236" t="str">
        <f>IF(OR(Tabela1[[#This Row],[EA Play Season Pass]]="Yes",Tabela1[[#This Row],[Minecraft Season Pass]]="Yes"),"Yes","No")</f>
        <v>No</v>
      </c>
      <c r="Q4236">
        <v>2</v>
      </c>
      <c r="R4236" s="2"/>
    </row>
    <row r="4237" spans="1:18" x14ac:dyDescent="0.25">
      <c r="A4237">
        <v>4236</v>
      </c>
      <c r="B4237" t="s">
        <v>2919</v>
      </c>
      <c r="C4237" t="s">
        <v>7</v>
      </c>
      <c r="D4237" s="50">
        <v>45180</v>
      </c>
      <c r="E4237">
        <f>YEAR(Tabela1[[#This Row],[Start Date]])</f>
        <v>2023</v>
      </c>
      <c r="F4237">
        <f>ROUNDUP(MONTH(Tabela1[[#This Row],[Start Date]])/3,0)</f>
        <v>3</v>
      </c>
      <c r="G4237" t="s">
        <v>11</v>
      </c>
      <c r="H4237">
        <v>15</v>
      </c>
      <c r="I4237" t="s">
        <v>14</v>
      </c>
      <c r="J4237" t="s">
        <v>8</v>
      </c>
      <c r="K4237">
        <v>30</v>
      </c>
      <c r="L4237" t="s">
        <v>11</v>
      </c>
      <c r="M4237">
        <v>0</v>
      </c>
      <c r="N4237">
        <v>1</v>
      </c>
      <c r="O4237" t="str">
        <f>IF(AND(Tabela1[[#This Row],[EA Play Season Pass]]="Yes",Tabela1[[#This Row],[Minecraft Season Pass]]="Yes"),"Yes","No")</f>
        <v>No</v>
      </c>
      <c r="P4237" t="str">
        <f>IF(OR(Tabela1[[#This Row],[EA Play Season Pass]]="Yes",Tabela1[[#This Row],[Minecraft Season Pass]]="Yes"),"Yes","No")</f>
        <v>Yes</v>
      </c>
      <c r="Q4237">
        <v>44</v>
      </c>
      <c r="R4237" s="2"/>
    </row>
    <row r="4238" spans="1:18" x14ac:dyDescent="0.25">
      <c r="A4238">
        <v>4237</v>
      </c>
      <c r="B4238" t="s">
        <v>2053</v>
      </c>
      <c r="C4238" t="s">
        <v>7</v>
      </c>
      <c r="D4238" s="50">
        <v>45181</v>
      </c>
      <c r="E4238">
        <f>YEAR(Tabela1[[#This Row],[Start Date]])</f>
        <v>2023</v>
      </c>
      <c r="F4238">
        <f>ROUNDUP(MONTH(Tabela1[[#This Row],[Start Date]])/3,0)</f>
        <v>3</v>
      </c>
      <c r="G4238" t="s">
        <v>8</v>
      </c>
      <c r="H4238">
        <v>15</v>
      </c>
      <c r="I4238" t="s">
        <v>12</v>
      </c>
      <c r="J4238" t="s">
        <v>8</v>
      </c>
      <c r="K4238">
        <v>30</v>
      </c>
      <c r="L4238" t="s">
        <v>11</v>
      </c>
      <c r="M4238">
        <v>0</v>
      </c>
      <c r="N4238">
        <v>2</v>
      </c>
      <c r="O4238" t="str">
        <f>IF(AND(Tabela1[[#This Row],[EA Play Season Pass]]="Yes",Tabela1[[#This Row],[Minecraft Season Pass]]="Yes"),"Yes","No")</f>
        <v>No</v>
      </c>
      <c r="P4238" t="str">
        <f>IF(OR(Tabela1[[#This Row],[EA Play Season Pass]]="Yes",Tabela1[[#This Row],[Minecraft Season Pass]]="Yes"),"Yes","No")</f>
        <v>Yes</v>
      </c>
      <c r="Q4238">
        <v>43</v>
      </c>
      <c r="R4238" s="2"/>
    </row>
    <row r="4239" spans="1:18" x14ac:dyDescent="0.25">
      <c r="A4239">
        <v>4238</v>
      </c>
      <c r="B4239" t="s">
        <v>1308</v>
      </c>
      <c r="C4239" t="s">
        <v>7</v>
      </c>
      <c r="D4239" s="50">
        <v>45181</v>
      </c>
      <c r="E4239">
        <f>YEAR(Tabela1[[#This Row],[Start Date]])</f>
        <v>2023</v>
      </c>
      <c r="F4239">
        <f>ROUNDUP(MONTH(Tabela1[[#This Row],[Start Date]])/3,0)</f>
        <v>3</v>
      </c>
      <c r="G4239" t="s">
        <v>8</v>
      </c>
      <c r="H4239">
        <v>15</v>
      </c>
      <c r="I4239" t="s">
        <v>12</v>
      </c>
      <c r="J4239" t="s">
        <v>8</v>
      </c>
      <c r="K4239">
        <v>30</v>
      </c>
      <c r="L4239" t="s">
        <v>8</v>
      </c>
      <c r="M4239">
        <v>20</v>
      </c>
      <c r="N4239">
        <v>3</v>
      </c>
      <c r="O4239" t="str">
        <f>IF(AND(Tabela1[[#This Row],[EA Play Season Pass]]="Yes",Tabela1[[#This Row],[Minecraft Season Pass]]="Yes"),"Yes","No")</f>
        <v>Yes</v>
      </c>
      <c r="P4239" t="str">
        <f>IF(OR(Tabela1[[#This Row],[EA Play Season Pass]]="Yes",Tabela1[[#This Row],[Minecraft Season Pass]]="Yes"),"Yes","No")</f>
        <v>Yes</v>
      </c>
      <c r="Q4239">
        <v>62</v>
      </c>
      <c r="R4239" s="2"/>
    </row>
    <row r="4240" spans="1:18" x14ac:dyDescent="0.25">
      <c r="A4240">
        <v>4239</v>
      </c>
      <c r="B4240" t="s">
        <v>5941</v>
      </c>
      <c r="C4240" t="s">
        <v>7</v>
      </c>
      <c r="D4240" s="50">
        <v>45181</v>
      </c>
      <c r="E4240">
        <f>YEAR(Tabela1[[#This Row],[Start Date]])</f>
        <v>2023</v>
      </c>
      <c r="F4240">
        <f>ROUNDUP(MONTH(Tabela1[[#This Row],[Start Date]])/3,0)</f>
        <v>3</v>
      </c>
      <c r="G4240" t="s">
        <v>8</v>
      </c>
      <c r="H4240">
        <v>15</v>
      </c>
      <c r="I4240" t="s">
        <v>12</v>
      </c>
      <c r="J4240" t="s">
        <v>8</v>
      </c>
      <c r="K4240">
        <v>30</v>
      </c>
      <c r="L4240" t="s">
        <v>11</v>
      </c>
      <c r="M4240">
        <v>0</v>
      </c>
      <c r="N4240">
        <v>2</v>
      </c>
      <c r="O4240" t="str">
        <f>IF(AND(Tabela1[[#This Row],[EA Play Season Pass]]="Yes",Tabela1[[#This Row],[Minecraft Season Pass]]="Yes"),"Yes","No")</f>
        <v>No</v>
      </c>
      <c r="P4240" t="str">
        <f>IF(OR(Tabela1[[#This Row],[EA Play Season Pass]]="Yes",Tabela1[[#This Row],[Minecraft Season Pass]]="Yes"),"Yes","No")</f>
        <v>Yes</v>
      </c>
      <c r="Q4240">
        <v>43</v>
      </c>
      <c r="R4240" s="2"/>
    </row>
    <row r="4241" spans="1:18" x14ac:dyDescent="0.25">
      <c r="A4241">
        <v>4240</v>
      </c>
      <c r="B4241" t="s">
        <v>5942</v>
      </c>
      <c r="C4241" t="s">
        <v>10</v>
      </c>
      <c r="D4241" s="50">
        <v>45181</v>
      </c>
      <c r="E4241">
        <f>YEAR(Tabela1[[#This Row],[Start Date]])</f>
        <v>2023</v>
      </c>
      <c r="F4241">
        <f>ROUNDUP(MONTH(Tabela1[[#This Row],[Start Date]])/3,0)</f>
        <v>3</v>
      </c>
      <c r="G4241" t="s">
        <v>11</v>
      </c>
      <c r="H4241">
        <v>5</v>
      </c>
      <c r="I4241" t="s">
        <v>12</v>
      </c>
      <c r="J4241" t="s">
        <v>11</v>
      </c>
      <c r="K4241">
        <v>0</v>
      </c>
      <c r="L4241" t="s">
        <v>11</v>
      </c>
      <c r="M4241">
        <v>0</v>
      </c>
      <c r="N4241">
        <v>3</v>
      </c>
      <c r="O4241" t="str">
        <f>IF(AND(Tabela1[[#This Row],[EA Play Season Pass]]="Yes",Tabela1[[#This Row],[Minecraft Season Pass]]="Yes"),"Yes","No")</f>
        <v>No</v>
      </c>
      <c r="P4241" t="str">
        <f>IF(OR(Tabela1[[#This Row],[EA Play Season Pass]]="Yes",Tabela1[[#This Row],[Minecraft Season Pass]]="Yes"),"Yes","No")</f>
        <v>No</v>
      </c>
      <c r="Q4241">
        <v>2</v>
      </c>
      <c r="R4241" s="2"/>
    </row>
    <row r="4242" spans="1:18" x14ac:dyDescent="0.25">
      <c r="A4242">
        <v>4241</v>
      </c>
      <c r="B4242" t="s">
        <v>1388</v>
      </c>
      <c r="C4242" t="s">
        <v>10</v>
      </c>
      <c r="D4242" s="50">
        <v>45181</v>
      </c>
      <c r="E4242">
        <f>YEAR(Tabela1[[#This Row],[Start Date]])</f>
        <v>2023</v>
      </c>
      <c r="F4242">
        <f>ROUNDUP(MONTH(Tabela1[[#This Row],[Start Date]])/3,0)</f>
        <v>3</v>
      </c>
      <c r="G4242" t="s">
        <v>11</v>
      </c>
      <c r="H4242">
        <v>5</v>
      </c>
      <c r="I4242" t="s">
        <v>9</v>
      </c>
      <c r="J4242" t="s">
        <v>8</v>
      </c>
      <c r="K4242">
        <v>30</v>
      </c>
      <c r="L4242" t="s">
        <v>11</v>
      </c>
      <c r="M4242">
        <v>0</v>
      </c>
      <c r="N4242">
        <v>3</v>
      </c>
      <c r="O4242" t="str">
        <f>IF(AND(Tabela1[[#This Row],[EA Play Season Pass]]="Yes",Tabela1[[#This Row],[Minecraft Season Pass]]="Yes"),"Yes","No")</f>
        <v>No</v>
      </c>
      <c r="P4242" t="str">
        <f>IF(OR(Tabela1[[#This Row],[EA Play Season Pass]]="Yes",Tabela1[[#This Row],[Minecraft Season Pass]]="Yes"),"Yes","No")</f>
        <v>Yes</v>
      </c>
      <c r="Q4242">
        <v>32</v>
      </c>
      <c r="R4242" s="2"/>
    </row>
    <row r="4243" spans="1:18" x14ac:dyDescent="0.25">
      <c r="A4243">
        <v>4242</v>
      </c>
      <c r="B4243" t="s">
        <v>994</v>
      </c>
      <c r="C4243" t="s">
        <v>13</v>
      </c>
      <c r="D4243" s="50">
        <v>45181</v>
      </c>
      <c r="E4243">
        <f>YEAR(Tabela1[[#This Row],[Start Date]])</f>
        <v>2023</v>
      </c>
      <c r="F4243">
        <f>ROUNDUP(MONTH(Tabela1[[#This Row],[Start Date]])/3,0)</f>
        <v>3</v>
      </c>
      <c r="G4243" t="s">
        <v>8</v>
      </c>
      <c r="H4243">
        <v>10</v>
      </c>
      <c r="I4243" t="s">
        <v>12</v>
      </c>
      <c r="J4243" t="s">
        <v>11</v>
      </c>
      <c r="K4243">
        <v>0</v>
      </c>
      <c r="L4243" t="s">
        <v>11</v>
      </c>
      <c r="M4243">
        <v>0</v>
      </c>
      <c r="N4243">
        <v>1</v>
      </c>
      <c r="O4243" t="str">
        <f>IF(AND(Tabela1[[#This Row],[EA Play Season Pass]]="Yes",Tabela1[[#This Row],[Minecraft Season Pass]]="Yes"),"Yes","No")</f>
        <v>No</v>
      </c>
      <c r="P4243" t="str">
        <f>IF(OR(Tabela1[[#This Row],[EA Play Season Pass]]="Yes",Tabela1[[#This Row],[Minecraft Season Pass]]="Yes"),"Yes","No")</f>
        <v>No</v>
      </c>
      <c r="Q4243">
        <v>9</v>
      </c>
      <c r="R4243" s="2"/>
    </row>
    <row r="4244" spans="1:18" x14ac:dyDescent="0.25">
      <c r="A4244">
        <v>4243</v>
      </c>
      <c r="B4244" t="s">
        <v>1510</v>
      </c>
      <c r="C4244" t="s">
        <v>13</v>
      </c>
      <c r="D4244" s="50">
        <v>45181</v>
      </c>
      <c r="E4244">
        <f>YEAR(Tabela1[[#This Row],[Start Date]])</f>
        <v>2023</v>
      </c>
      <c r="F4244">
        <f>ROUNDUP(MONTH(Tabela1[[#This Row],[Start Date]])/3,0)</f>
        <v>3</v>
      </c>
      <c r="G4244" t="s">
        <v>8</v>
      </c>
      <c r="H4244">
        <v>10</v>
      </c>
      <c r="I4244" t="s">
        <v>9</v>
      </c>
      <c r="J4244" t="s">
        <v>11</v>
      </c>
      <c r="K4244">
        <v>0</v>
      </c>
      <c r="L4244" t="s">
        <v>11</v>
      </c>
      <c r="M4244">
        <v>0</v>
      </c>
      <c r="N4244">
        <v>2</v>
      </c>
      <c r="O4244" t="str">
        <f>IF(AND(Tabela1[[#This Row],[EA Play Season Pass]]="Yes",Tabela1[[#This Row],[Minecraft Season Pass]]="Yes"),"Yes","No")</f>
        <v>No</v>
      </c>
      <c r="P4244" t="str">
        <f>IF(OR(Tabela1[[#This Row],[EA Play Season Pass]]="Yes",Tabela1[[#This Row],[Minecraft Season Pass]]="Yes"),"Yes","No")</f>
        <v>No</v>
      </c>
      <c r="Q4244">
        <v>8</v>
      </c>
      <c r="R4244" s="2"/>
    </row>
    <row r="4245" spans="1:18" x14ac:dyDescent="0.25">
      <c r="A4245">
        <v>4244</v>
      </c>
      <c r="B4245" t="s">
        <v>4777</v>
      </c>
      <c r="C4245" t="s">
        <v>13</v>
      </c>
      <c r="D4245" s="50">
        <v>45181</v>
      </c>
      <c r="E4245">
        <f>YEAR(Tabela1[[#This Row],[Start Date]])</f>
        <v>2023</v>
      </c>
      <c r="F4245">
        <f>ROUNDUP(MONTH(Tabela1[[#This Row],[Start Date]])/3,0)</f>
        <v>3</v>
      </c>
      <c r="G4245" t="s">
        <v>11</v>
      </c>
      <c r="H4245">
        <v>10</v>
      </c>
      <c r="I4245" t="s">
        <v>9</v>
      </c>
      <c r="J4245" t="s">
        <v>11</v>
      </c>
      <c r="K4245">
        <v>0</v>
      </c>
      <c r="L4245" t="s">
        <v>11</v>
      </c>
      <c r="M4245">
        <v>0</v>
      </c>
      <c r="N4245">
        <v>2</v>
      </c>
      <c r="O4245" t="str">
        <f>IF(AND(Tabela1[[#This Row],[EA Play Season Pass]]="Yes",Tabela1[[#This Row],[Minecraft Season Pass]]="Yes"),"Yes","No")</f>
        <v>No</v>
      </c>
      <c r="P4245" t="str">
        <f>IF(OR(Tabela1[[#This Row],[EA Play Season Pass]]="Yes",Tabela1[[#This Row],[Minecraft Season Pass]]="Yes"),"Yes","No")</f>
        <v>No</v>
      </c>
      <c r="Q4245">
        <v>8</v>
      </c>
      <c r="R4245" s="2"/>
    </row>
    <row r="4246" spans="1:18" x14ac:dyDescent="0.25">
      <c r="A4246">
        <v>4245</v>
      </c>
      <c r="B4246" t="s">
        <v>5943</v>
      </c>
      <c r="C4246" t="s">
        <v>10</v>
      </c>
      <c r="D4246" s="50">
        <v>45181</v>
      </c>
      <c r="E4246">
        <f>YEAR(Tabela1[[#This Row],[Start Date]])</f>
        <v>2023</v>
      </c>
      <c r="F4246">
        <f>ROUNDUP(MONTH(Tabela1[[#This Row],[Start Date]])/3,0)</f>
        <v>3</v>
      </c>
      <c r="G4246" t="s">
        <v>8</v>
      </c>
      <c r="H4246">
        <v>5</v>
      </c>
      <c r="I4246" t="s">
        <v>9</v>
      </c>
      <c r="J4246" t="s">
        <v>11</v>
      </c>
      <c r="K4246">
        <v>0</v>
      </c>
      <c r="L4246" t="s">
        <v>11</v>
      </c>
      <c r="M4246">
        <v>0</v>
      </c>
      <c r="N4246">
        <v>3</v>
      </c>
      <c r="O4246" t="str">
        <f>IF(AND(Tabela1[[#This Row],[EA Play Season Pass]]="Yes",Tabela1[[#This Row],[Minecraft Season Pass]]="Yes"),"Yes","No")</f>
        <v>No</v>
      </c>
      <c r="P4246" t="str">
        <f>IF(OR(Tabela1[[#This Row],[EA Play Season Pass]]="Yes",Tabela1[[#This Row],[Minecraft Season Pass]]="Yes"),"Yes","No")</f>
        <v>No</v>
      </c>
      <c r="Q4246">
        <v>2</v>
      </c>
      <c r="R4246" s="2"/>
    </row>
    <row r="4247" spans="1:18" x14ac:dyDescent="0.25">
      <c r="A4247">
        <v>4246</v>
      </c>
      <c r="B4247" t="s">
        <v>1666</v>
      </c>
      <c r="C4247" t="s">
        <v>10</v>
      </c>
      <c r="D4247" s="50">
        <v>45181</v>
      </c>
      <c r="E4247">
        <f>YEAR(Tabela1[[#This Row],[Start Date]])</f>
        <v>2023</v>
      </c>
      <c r="F4247">
        <f>ROUNDUP(MONTH(Tabela1[[#This Row],[Start Date]])/3,0)</f>
        <v>3</v>
      </c>
      <c r="G4247" t="s">
        <v>8</v>
      </c>
      <c r="H4247">
        <v>5</v>
      </c>
      <c r="I4247" t="s">
        <v>9</v>
      </c>
      <c r="J4247" t="s">
        <v>8</v>
      </c>
      <c r="K4247">
        <v>30</v>
      </c>
      <c r="L4247" t="s">
        <v>8</v>
      </c>
      <c r="M4247">
        <v>20</v>
      </c>
      <c r="N4247">
        <v>2</v>
      </c>
      <c r="O4247" t="str">
        <f>IF(AND(Tabela1[[#This Row],[EA Play Season Pass]]="Yes",Tabela1[[#This Row],[Minecraft Season Pass]]="Yes"),"Yes","No")</f>
        <v>Yes</v>
      </c>
      <c r="P4247" t="str">
        <f>IF(OR(Tabela1[[#This Row],[EA Play Season Pass]]="Yes",Tabela1[[#This Row],[Minecraft Season Pass]]="Yes"),"Yes","No")</f>
        <v>Yes</v>
      </c>
      <c r="Q4247">
        <v>53</v>
      </c>
      <c r="R4247" s="2"/>
    </row>
    <row r="4248" spans="1:18" x14ac:dyDescent="0.25">
      <c r="A4248">
        <v>4247</v>
      </c>
      <c r="B4248" t="s">
        <v>560</v>
      </c>
      <c r="C4248" t="s">
        <v>10</v>
      </c>
      <c r="D4248" s="50">
        <v>45181</v>
      </c>
      <c r="E4248">
        <f>YEAR(Tabela1[[#This Row],[Start Date]])</f>
        <v>2023</v>
      </c>
      <c r="F4248">
        <f>ROUNDUP(MONTH(Tabela1[[#This Row],[Start Date]])/3,0)</f>
        <v>3</v>
      </c>
      <c r="G4248" t="s">
        <v>11</v>
      </c>
      <c r="H4248">
        <v>5</v>
      </c>
      <c r="I4248" t="s">
        <v>12</v>
      </c>
      <c r="J4248" t="s">
        <v>8</v>
      </c>
      <c r="K4248">
        <v>30</v>
      </c>
      <c r="L4248" t="s">
        <v>8</v>
      </c>
      <c r="M4248">
        <v>20</v>
      </c>
      <c r="N4248">
        <v>2</v>
      </c>
      <c r="O4248" t="str">
        <f>IF(AND(Tabela1[[#This Row],[EA Play Season Pass]]="Yes",Tabela1[[#This Row],[Minecraft Season Pass]]="Yes"),"Yes","No")</f>
        <v>Yes</v>
      </c>
      <c r="P4248" t="str">
        <f>IF(OR(Tabela1[[#This Row],[EA Play Season Pass]]="Yes",Tabela1[[#This Row],[Minecraft Season Pass]]="Yes"),"Yes","No")</f>
        <v>Yes</v>
      </c>
      <c r="Q4248">
        <v>53</v>
      </c>
      <c r="R4248" s="2"/>
    </row>
    <row r="4249" spans="1:18" x14ac:dyDescent="0.25">
      <c r="A4249">
        <v>4248</v>
      </c>
      <c r="B4249" t="s">
        <v>5944</v>
      </c>
      <c r="C4249" t="s">
        <v>7</v>
      </c>
      <c r="D4249" s="50">
        <v>45182</v>
      </c>
      <c r="E4249">
        <f>YEAR(Tabela1[[#This Row],[Start Date]])</f>
        <v>2023</v>
      </c>
      <c r="F4249">
        <f>ROUNDUP(MONTH(Tabela1[[#This Row],[Start Date]])/3,0)</f>
        <v>3</v>
      </c>
      <c r="G4249" t="s">
        <v>11</v>
      </c>
      <c r="H4249">
        <v>15</v>
      </c>
      <c r="I4249" t="s">
        <v>14</v>
      </c>
      <c r="J4249" t="s">
        <v>11</v>
      </c>
      <c r="K4249">
        <v>0</v>
      </c>
      <c r="L4249" t="s">
        <v>8</v>
      </c>
      <c r="M4249">
        <v>20</v>
      </c>
      <c r="N4249">
        <v>3</v>
      </c>
      <c r="O4249" t="str">
        <f>IF(AND(Tabela1[[#This Row],[EA Play Season Pass]]="Yes",Tabela1[[#This Row],[Minecraft Season Pass]]="Yes"),"Yes","No")</f>
        <v>No</v>
      </c>
      <c r="P4249" t="str">
        <f>IF(OR(Tabela1[[#This Row],[EA Play Season Pass]]="Yes",Tabela1[[#This Row],[Minecraft Season Pass]]="Yes"),"Yes","No")</f>
        <v>Yes</v>
      </c>
      <c r="Q4249">
        <v>32</v>
      </c>
      <c r="R4249" s="2"/>
    </row>
    <row r="4250" spans="1:18" x14ac:dyDescent="0.25">
      <c r="A4250">
        <v>4249</v>
      </c>
      <c r="B4250" t="s">
        <v>5945</v>
      </c>
      <c r="C4250" t="s">
        <v>10</v>
      </c>
      <c r="D4250" s="50">
        <v>45182</v>
      </c>
      <c r="E4250">
        <f>YEAR(Tabela1[[#This Row],[Start Date]])</f>
        <v>2023</v>
      </c>
      <c r="F4250">
        <f>ROUNDUP(MONTH(Tabela1[[#This Row],[Start Date]])/3,0)</f>
        <v>3</v>
      </c>
      <c r="G4250" t="s">
        <v>8</v>
      </c>
      <c r="H4250">
        <v>5</v>
      </c>
      <c r="I4250" t="s">
        <v>12</v>
      </c>
      <c r="J4250" t="s">
        <v>11</v>
      </c>
      <c r="K4250">
        <v>0</v>
      </c>
      <c r="L4250" t="s">
        <v>8</v>
      </c>
      <c r="M4250">
        <v>20</v>
      </c>
      <c r="N4250">
        <v>1</v>
      </c>
      <c r="O4250" t="str">
        <f>IF(AND(Tabela1[[#This Row],[EA Play Season Pass]]="Yes",Tabela1[[#This Row],[Minecraft Season Pass]]="Yes"),"Yes","No")</f>
        <v>No</v>
      </c>
      <c r="P4250" t="str">
        <f>IF(OR(Tabela1[[#This Row],[EA Play Season Pass]]="Yes",Tabela1[[#This Row],[Minecraft Season Pass]]="Yes"),"Yes","No")</f>
        <v>Yes</v>
      </c>
      <c r="Q4250">
        <v>24</v>
      </c>
      <c r="R4250" s="2"/>
    </row>
    <row r="4251" spans="1:18" x14ac:dyDescent="0.25">
      <c r="A4251">
        <v>4250</v>
      </c>
      <c r="B4251" t="s">
        <v>2930</v>
      </c>
      <c r="C4251" t="s">
        <v>13</v>
      </c>
      <c r="D4251" s="50">
        <v>45182</v>
      </c>
      <c r="E4251">
        <f>YEAR(Tabela1[[#This Row],[Start Date]])</f>
        <v>2023</v>
      </c>
      <c r="F4251">
        <f>ROUNDUP(MONTH(Tabela1[[#This Row],[Start Date]])/3,0)</f>
        <v>3</v>
      </c>
      <c r="G4251" t="s">
        <v>11</v>
      </c>
      <c r="H4251">
        <v>10</v>
      </c>
      <c r="I4251" t="s">
        <v>14</v>
      </c>
      <c r="J4251" t="s">
        <v>8</v>
      </c>
      <c r="K4251">
        <v>30</v>
      </c>
      <c r="L4251" t="s">
        <v>8</v>
      </c>
      <c r="M4251">
        <v>20</v>
      </c>
      <c r="N4251">
        <v>3</v>
      </c>
      <c r="O4251" t="str">
        <f>IF(AND(Tabela1[[#This Row],[EA Play Season Pass]]="Yes",Tabela1[[#This Row],[Minecraft Season Pass]]="Yes"),"Yes","No")</f>
        <v>Yes</v>
      </c>
      <c r="P4251" t="str">
        <f>IF(OR(Tabela1[[#This Row],[EA Play Season Pass]]="Yes",Tabela1[[#This Row],[Minecraft Season Pass]]="Yes"),"Yes","No")</f>
        <v>Yes</v>
      </c>
      <c r="Q4251">
        <v>57</v>
      </c>
      <c r="R4251" s="2"/>
    </row>
    <row r="4252" spans="1:18" x14ac:dyDescent="0.25">
      <c r="A4252">
        <v>4251</v>
      </c>
      <c r="B4252" t="s">
        <v>5946</v>
      </c>
      <c r="C4252" t="s">
        <v>10</v>
      </c>
      <c r="D4252" s="50">
        <v>45182</v>
      </c>
      <c r="E4252">
        <f>YEAR(Tabela1[[#This Row],[Start Date]])</f>
        <v>2023</v>
      </c>
      <c r="F4252">
        <f>ROUNDUP(MONTH(Tabela1[[#This Row],[Start Date]])/3,0)</f>
        <v>3</v>
      </c>
      <c r="G4252" t="s">
        <v>11</v>
      </c>
      <c r="H4252">
        <v>5</v>
      </c>
      <c r="I4252" t="s">
        <v>12</v>
      </c>
      <c r="J4252" t="s">
        <v>11</v>
      </c>
      <c r="K4252">
        <v>0</v>
      </c>
      <c r="L4252" t="s">
        <v>8</v>
      </c>
      <c r="M4252">
        <v>20</v>
      </c>
      <c r="N4252">
        <v>2</v>
      </c>
      <c r="O4252" t="str">
        <f>IF(AND(Tabela1[[#This Row],[EA Play Season Pass]]="Yes",Tabela1[[#This Row],[Minecraft Season Pass]]="Yes"),"Yes","No")</f>
        <v>No</v>
      </c>
      <c r="P4252" t="str">
        <f>IF(OR(Tabela1[[#This Row],[EA Play Season Pass]]="Yes",Tabela1[[#This Row],[Minecraft Season Pass]]="Yes"),"Yes","No")</f>
        <v>Yes</v>
      </c>
      <c r="Q4252">
        <v>23</v>
      </c>
      <c r="R4252" s="2"/>
    </row>
    <row r="4253" spans="1:18" x14ac:dyDescent="0.25">
      <c r="A4253">
        <v>4252</v>
      </c>
      <c r="B4253" t="s">
        <v>5947</v>
      </c>
      <c r="C4253" t="s">
        <v>13</v>
      </c>
      <c r="D4253" s="50">
        <v>45182</v>
      </c>
      <c r="E4253">
        <f>YEAR(Tabela1[[#This Row],[Start Date]])</f>
        <v>2023</v>
      </c>
      <c r="F4253">
        <f>ROUNDUP(MONTH(Tabela1[[#This Row],[Start Date]])/3,0)</f>
        <v>3</v>
      </c>
      <c r="G4253" t="s">
        <v>11</v>
      </c>
      <c r="H4253">
        <v>10</v>
      </c>
      <c r="I4253" t="s">
        <v>9</v>
      </c>
      <c r="J4253" t="s">
        <v>11</v>
      </c>
      <c r="K4253">
        <v>0</v>
      </c>
      <c r="L4253" t="s">
        <v>8</v>
      </c>
      <c r="M4253">
        <v>20</v>
      </c>
      <c r="N4253">
        <v>2</v>
      </c>
      <c r="O4253" t="str">
        <f>IF(AND(Tabela1[[#This Row],[EA Play Season Pass]]="Yes",Tabela1[[#This Row],[Minecraft Season Pass]]="Yes"),"Yes","No")</f>
        <v>No</v>
      </c>
      <c r="P4253" t="str">
        <f>IF(OR(Tabela1[[#This Row],[EA Play Season Pass]]="Yes",Tabela1[[#This Row],[Minecraft Season Pass]]="Yes"),"Yes","No")</f>
        <v>Yes</v>
      </c>
      <c r="Q4253">
        <v>28</v>
      </c>
      <c r="R4253" s="2"/>
    </row>
    <row r="4254" spans="1:18" x14ac:dyDescent="0.25">
      <c r="A4254">
        <v>4253</v>
      </c>
      <c r="B4254" t="s">
        <v>5948</v>
      </c>
      <c r="C4254" t="s">
        <v>10</v>
      </c>
      <c r="D4254" s="50">
        <v>45182</v>
      </c>
      <c r="E4254">
        <f>YEAR(Tabela1[[#This Row],[Start Date]])</f>
        <v>2023</v>
      </c>
      <c r="F4254">
        <f>ROUNDUP(MONTH(Tabela1[[#This Row],[Start Date]])/3,0)</f>
        <v>3</v>
      </c>
      <c r="G4254" t="s">
        <v>11</v>
      </c>
      <c r="H4254">
        <v>5</v>
      </c>
      <c r="I4254" t="s">
        <v>9</v>
      </c>
      <c r="J4254" t="s">
        <v>11</v>
      </c>
      <c r="K4254">
        <v>0</v>
      </c>
      <c r="L4254" t="s">
        <v>11</v>
      </c>
      <c r="M4254">
        <v>0</v>
      </c>
      <c r="N4254">
        <v>1</v>
      </c>
      <c r="O4254" t="str">
        <f>IF(AND(Tabela1[[#This Row],[EA Play Season Pass]]="Yes",Tabela1[[#This Row],[Minecraft Season Pass]]="Yes"),"Yes","No")</f>
        <v>No</v>
      </c>
      <c r="P4254" t="str">
        <f>IF(OR(Tabela1[[#This Row],[EA Play Season Pass]]="Yes",Tabela1[[#This Row],[Minecraft Season Pass]]="Yes"),"Yes","No")</f>
        <v>No</v>
      </c>
      <c r="Q4254">
        <v>4</v>
      </c>
      <c r="R4254" s="2"/>
    </row>
    <row r="4255" spans="1:18" x14ac:dyDescent="0.25">
      <c r="A4255">
        <v>4254</v>
      </c>
      <c r="B4255" t="s">
        <v>2780</v>
      </c>
      <c r="C4255" t="s">
        <v>13</v>
      </c>
      <c r="D4255" s="50">
        <v>45183</v>
      </c>
      <c r="E4255">
        <f>YEAR(Tabela1[[#This Row],[Start Date]])</f>
        <v>2023</v>
      </c>
      <c r="F4255">
        <f>ROUNDUP(MONTH(Tabela1[[#This Row],[Start Date]])/3,0)</f>
        <v>3</v>
      </c>
      <c r="G4255" t="s">
        <v>8</v>
      </c>
      <c r="H4255">
        <v>10</v>
      </c>
      <c r="I4255" t="s">
        <v>12</v>
      </c>
      <c r="J4255" t="s">
        <v>8</v>
      </c>
      <c r="K4255">
        <v>30</v>
      </c>
      <c r="L4255" t="s">
        <v>8</v>
      </c>
      <c r="M4255">
        <v>20</v>
      </c>
      <c r="N4255">
        <v>3</v>
      </c>
      <c r="O4255" t="str">
        <f>IF(AND(Tabela1[[#This Row],[EA Play Season Pass]]="Yes",Tabela1[[#This Row],[Minecraft Season Pass]]="Yes"),"Yes","No")</f>
        <v>Yes</v>
      </c>
      <c r="P4255" t="str">
        <f>IF(OR(Tabela1[[#This Row],[EA Play Season Pass]]="Yes",Tabela1[[#This Row],[Minecraft Season Pass]]="Yes"),"Yes","No")</f>
        <v>Yes</v>
      </c>
      <c r="Q4255">
        <v>57</v>
      </c>
      <c r="R4255" s="2"/>
    </row>
    <row r="4256" spans="1:18" x14ac:dyDescent="0.25">
      <c r="A4256">
        <v>4255</v>
      </c>
      <c r="B4256" t="s">
        <v>2593</v>
      </c>
      <c r="C4256" t="s">
        <v>7</v>
      </c>
      <c r="D4256" s="50">
        <v>45183</v>
      </c>
      <c r="E4256">
        <f>YEAR(Tabela1[[#This Row],[Start Date]])</f>
        <v>2023</v>
      </c>
      <c r="F4256">
        <f>ROUNDUP(MONTH(Tabela1[[#This Row],[Start Date]])/3,0)</f>
        <v>3</v>
      </c>
      <c r="G4256" t="s">
        <v>11</v>
      </c>
      <c r="H4256">
        <v>15</v>
      </c>
      <c r="I4256" t="s">
        <v>12</v>
      </c>
      <c r="J4256" t="s">
        <v>11</v>
      </c>
      <c r="K4256">
        <v>0</v>
      </c>
      <c r="L4256" t="s">
        <v>8</v>
      </c>
      <c r="M4256">
        <v>20</v>
      </c>
      <c r="N4256">
        <v>3</v>
      </c>
      <c r="O4256" t="str">
        <f>IF(AND(Tabela1[[#This Row],[EA Play Season Pass]]="Yes",Tabela1[[#This Row],[Minecraft Season Pass]]="Yes"),"Yes","No")</f>
        <v>No</v>
      </c>
      <c r="P4256" t="str">
        <f>IF(OR(Tabela1[[#This Row],[EA Play Season Pass]]="Yes",Tabela1[[#This Row],[Minecraft Season Pass]]="Yes"),"Yes","No")</f>
        <v>Yes</v>
      </c>
      <c r="Q4256">
        <v>32</v>
      </c>
      <c r="R4256" s="2"/>
    </row>
    <row r="4257" spans="1:18" x14ac:dyDescent="0.25">
      <c r="A4257">
        <v>4256</v>
      </c>
      <c r="B4257" t="s">
        <v>5949</v>
      </c>
      <c r="C4257" t="s">
        <v>13</v>
      </c>
      <c r="D4257" s="50">
        <v>45183</v>
      </c>
      <c r="E4257">
        <f>YEAR(Tabela1[[#This Row],[Start Date]])</f>
        <v>2023</v>
      </c>
      <c r="F4257">
        <f>ROUNDUP(MONTH(Tabela1[[#This Row],[Start Date]])/3,0)</f>
        <v>3</v>
      </c>
      <c r="G4257" t="s">
        <v>8</v>
      </c>
      <c r="H4257">
        <v>10</v>
      </c>
      <c r="I4257" t="s">
        <v>9</v>
      </c>
      <c r="J4257" t="s">
        <v>8</v>
      </c>
      <c r="K4257">
        <v>30</v>
      </c>
      <c r="L4257" t="s">
        <v>8</v>
      </c>
      <c r="M4257">
        <v>20</v>
      </c>
      <c r="N4257">
        <v>1</v>
      </c>
      <c r="O4257" t="str">
        <f>IF(AND(Tabela1[[#This Row],[EA Play Season Pass]]="Yes",Tabela1[[#This Row],[Minecraft Season Pass]]="Yes"),"Yes","No")</f>
        <v>Yes</v>
      </c>
      <c r="P4257" t="str">
        <f>IF(OR(Tabela1[[#This Row],[EA Play Season Pass]]="Yes",Tabela1[[#This Row],[Minecraft Season Pass]]="Yes"),"Yes","No")</f>
        <v>Yes</v>
      </c>
      <c r="Q4257">
        <v>59</v>
      </c>
      <c r="R4257" s="2"/>
    </row>
    <row r="4258" spans="1:18" x14ac:dyDescent="0.25">
      <c r="A4258">
        <v>4257</v>
      </c>
      <c r="B4258" t="s">
        <v>5950</v>
      </c>
      <c r="C4258" t="s">
        <v>10</v>
      </c>
      <c r="D4258" s="50">
        <v>45183</v>
      </c>
      <c r="E4258">
        <f>YEAR(Tabela1[[#This Row],[Start Date]])</f>
        <v>2023</v>
      </c>
      <c r="F4258">
        <f>ROUNDUP(MONTH(Tabela1[[#This Row],[Start Date]])/3,0)</f>
        <v>3</v>
      </c>
      <c r="G4258" t="s">
        <v>8</v>
      </c>
      <c r="H4258">
        <v>5</v>
      </c>
      <c r="I4258" t="s">
        <v>14</v>
      </c>
      <c r="J4258" t="s">
        <v>8</v>
      </c>
      <c r="K4258">
        <v>30</v>
      </c>
      <c r="L4258" t="s">
        <v>8</v>
      </c>
      <c r="M4258">
        <v>20</v>
      </c>
      <c r="N4258">
        <v>3</v>
      </c>
      <c r="O4258" t="str">
        <f>IF(AND(Tabela1[[#This Row],[EA Play Season Pass]]="Yes",Tabela1[[#This Row],[Minecraft Season Pass]]="Yes"),"Yes","No")</f>
        <v>Yes</v>
      </c>
      <c r="P4258" t="str">
        <f>IF(OR(Tabela1[[#This Row],[EA Play Season Pass]]="Yes",Tabela1[[#This Row],[Minecraft Season Pass]]="Yes"),"Yes","No")</f>
        <v>Yes</v>
      </c>
      <c r="Q4258">
        <v>52</v>
      </c>
      <c r="R4258" s="2"/>
    </row>
    <row r="4259" spans="1:18" x14ac:dyDescent="0.25">
      <c r="A4259">
        <v>4258</v>
      </c>
      <c r="B4259" t="s">
        <v>5951</v>
      </c>
      <c r="C4259" t="s">
        <v>7</v>
      </c>
      <c r="D4259" s="50">
        <v>45183</v>
      </c>
      <c r="E4259">
        <f>YEAR(Tabela1[[#This Row],[Start Date]])</f>
        <v>2023</v>
      </c>
      <c r="F4259">
        <f>ROUNDUP(MONTH(Tabela1[[#This Row],[Start Date]])/3,0)</f>
        <v>3</v>
      </c>
      <c r="G4259" t="s">
        <v>11</v>
      </c>
      <c r="H4259">
        <v>15</v>
      </c>
      <c r="I4259" t="s">
        <v>9</v>
      </c>
      <c r="J4259" t="s">
        <v>8</v>
      </c>
      <c r="K4259">
        <v>30</v>
      </c>
      <c r="L4259" t="s">
        <v>8</v>
      </c>
      <c r="M4259">
        <v>20</v>
      </c>
      <c r="N4259">
        <v>1</v>
      </c>
      <c r="O4259" t="str">
        <f>IF(AND(Tabela1[[#This Row],[EA Play Season Pass]]="Yes",Tabela1[[#This Row],[Minecraft Season Pass]]="Yes"),"Yes","No")</f>
        <v>Yes</v>
      </c>
      <c r="P4259" t="str">
        <f>IF(OR(Tabela1[[#This Row],[EA Play Season Pass]]="Yes",Tabela1[[#This Row],[Minecraft Season Pass]]="Yes"),"Yes","No")</f>
        <v>Yes</v>
      </c>
      <c r="Q4259">
        <v>64</v>
      </c>
      <c r="R4259" s="2"/>
    </row>
    <row r="4260" spans="1:18" x14ac:dyDescent="0.25">
      <c r="A4260">
        <v>4259</v>
      </c>
      <c r="B4260" t="s">
        <v>1931</v>
      </c>
      <c r="C4260" t="s">
        <v>13</v>
      </c>
      <c r="D4260" s="50">
        <v>45183</v>
      </c>
      <c r="E4260">
        <f>YEAR(Tabela1[[#This Row],[Start Date]])</f>
        <v>2023</v>
      </c>
      <c r="F4260">
        <f>ROUNDUP(MONTH(Tabela1[[#This Row],[Start Date]])/3,0)</f>
        <v>3</v>
      </c>
      <c r="G4260" t="s">
        <v>8</v>
      </c>
      <c r="H4260">
        <v>10</v>
      </c>
      <c r="I4260" t="s">
        <v>14</v>
      </c>
      <c r="J4260" t="s">
        <v>11</v>
      </c>
      <c r="K4260">
        <v>0</v>
      </c>
      <c r="L4260" t="s">
        <v>8</v>
      </c>
      <c r="M4260">
        <v>20</v>
      </c>
      <c r="N4260">
        <v>3</v>
      </c>
      <c r="O4260" t="str">
        <f>IF(AND(Tabela1[[#This Row],[EA Play Season Pass]]="Yes",Tabela1[[#This Row],[Minecraft Season Pass]]="Yes"),"Yes","No")</f>
        <v>No</v>
      </c>
      <c r="P4260" t="str">
        <f>IF(OR(Tabela1[[#This Row],[EA Play Season Pass]]="Yes",Tabela1[[#This Row],[Minecraft Season Pass]]="Yes"),"Yes","No")</f>
        <v>Yes</v>
      </c>
      <c r="Q4260">
        <v>27</v>
      </c>
      <c r="R4260" s="2"/>
    </row>
    <row r="4261" spans="1:18" x14ac:dyDescent="0.25">
      <c r="A4261">
        <v>4260</v>
      </c>
      <c r="B4261" t="s">
        <v>5952</v>
      </c>
      <c r="C4261" t="s">
        <v>10</v>
      </c>
      <c r="D4261" s="50">
        <v>45183</v>
      </c>
      <c r="E4261">
        <f>YEAR(Tabela1[[#This Row],[Start Date]])</f>
        <v>2023</v>
      </c>
      <c r="F4261">
        <f>ROUNDUP(MONTH(Tabela1[[#This Row],[Start Date]])/3,0)</f>
        <v>3</v>
      </c>
      <c r="G4261" t="s">
        <v>8</v>
      </c>
      <c r="H4261">
        <v>5</v>
      </c>
      <c r="I4261" t="s">
        <v>9</v>
      </c>
      <c r="J4261" t="s">
        <v>11</v>
      </c>
      <c r="K4261">
        <v>0</v>
      </c>
      <c r="L4261" t="s">
        <v>11</v>
      </c>
      <c r="M4261">
        <v>0</v>
      </c>
      <c r="N4261">
        <v>2</v>
      </c>
      <c r="O4261" t="str">
        <f>IF(AND(Tabela1[[#This Row],[EA Play Season Pass]]="Yes",Tabela1[[#This Row],[Minecraft Season Pass]]="Yes"),"Yes","No")</f>
        <v>No</v>
      </c>
      <c r="P4261" t="str">
        <f>IF(OR(Tabela1[[#This Row],[EA Play Season Pass]]="Yes",Tabela1[[#This Row],[Minecraft Season Pass]]="Yes"),"Yes","No")</f>
        <v>No</v>
      </c>
      <c r="Q4261">
        <v>3</v>
      </c>
      <c r="R4261" s="2"/>
    </row>
    <row r="4262" spans="1:18" x14ac:dyDescent="0.25">
      <c r="A4262">
        <v>4261</v>
      </c>
      <c r="B4262" t="s">
        <v>5953</v>
      </c>
      <c r="C4262" t="s">
        <v>10</v>
      </c>
      <c r="D4262" s="50">
        <v>45184</v>
      </c>
      <c r="E4262">
        <f>YEAR(Tabela1[[#This Row],[Start Date]])</f>
        <v>2023</v>
      </c>
      <c r="F4262">
        <f>ROUNDUP(MONTH(Tabela1[[#This Row],[Start Date]])/3,0)</f>
        <v>3</v>
      </c>
      <c r="G4262" t="s">
        <v>11</v>
      </c>
      <c r="H4262">
        <v>5</v>
      </c>
      <c r="I4262" t="s">
        <v>9</v>
      </c>
      <c r="J4262" t="s">
        <v>11</v>
      </c>
      <c r="K4262">
        <v>0</v>
      </c>
      <c r="L4262" t="s">
        <v>8</v>
      </c>
      <c r="M4262">
        <v>20</v>
      </c>
      <c r="N4262">
        <v>3</v>
      </c>
      <c r="O4262" t="str">
        <f>IF(AND(Tabela1[[#This Row],[EA Play Season Pass]]="Yes",Tabela1[[#This Row],[Minecraft Season Pass]]="Yes"),"Yes","No")</f>
        <v>No</v>
      </c>
      <c r="P4262" t="str">
        <f>IF(OR(Tabela1[[#This Row],[EA Play Season Pass]]="Yes",Tabela1[[#This Row],[Minecraft Season Pass]]="Yes"),"Yes","No")</f>
        <v>Yes</v>
      </c>
      <c r="Q4262">
        <v>22</v>
      </c>
      <c r="R4262" s="2"/>
    </row>
    <row r="4263" spans="1:18" x14ac:dyDescent="0.25">
      <c r="A4263">
        <v>4262</v>
      </c>
      <c r="B4263" t="s">
        <v>5954</v>
      </c>
      <c r="C4263" t="s">
        <v>13</v>
      </c>
      <c r="D4263" s="50">
        <v>45184</v>
      </c>
      <c r="E4263">
        <f>YEAR(Tabela1[[#This Row],[Start Date]])</f>
        <v>2023</v>
      </c>
      <c r="F4263">
        <f>ROUNDUP(MONTH(Tabela1[[#This Row],[Start Date]])/3,0)</f>
        <v>3</v>
      </c>
      <c r="G4263" t="s">
        <v>8</v>
      </c>
      <c r="H4263">
        <v>10</v>
      </c>
      <c r="I4263" t="s">
        <v>9</v>
      </c>
      <c r="J4263" t="s">
        <v>11</v>
      </c>
      <c r="K4263">
        <v>0</v>
      </c>
      <c r="L4263" t="s">
        <v>11</v>
      </c>
      <c r="M4263">
        <v>0</v>
      </c>
      <c r="N4263">
        <v>1</v>
      </c>
      <c r="O4263" t="str">
        <f>IF(AND(Tabela1[[#This Row],[EA Play Season Pass]]="Yes",Tabela1[[#This Row],[Minecraft Season Pass]]="Yes"),"Yes","No")</f>
        <v>No</v>
      </c>
      <c r="P4263" t="str">
        <f>IF(OR(Tabela1[[#This Row],[EA Play Season Pass]]="Yes",Tabela1[[#This Row],[Minecraft Season Pass]]="Yes"),"Yes","No")</f>
        <v>No</v>
      </c>
      <c r="Q4263">
        <v>9</v>
      </c>
      <c r="R4263" s="2"/>
    </row>
    <row r="4264" spans="1:18" x14ac:dyDescent="0.25">
      <c r="A4264">
        <v>4263</v>
      </c>
      <c r="B4264" t="s">
        <v>1279</v>
      </c>
      <c r="C4264" t="s">
        <v>10</v>
      </c>
      <c r="D4264" s="50">
        <v>45184</v>
      </c>
      <c r="E4264">
        <f>YEAR(Tabela1[[#This Row],[Start Date]])</f>
        <v>2023</v>
      </c>
      <c r="F4264">
        <f>ROUNDUP(MONTH(Tabela1[[#This Row],[Start Date]])/3,0)</f>
        <v>3</v>
      </c>
      <c r="G4264" t="s">
        <v>11</v>
      </c>
      <c r="H4264">
        <v>5</v>
      </c>
      <c r="I4264" t="s">
        <v>9</v>
      </c>
      <c r="J4264" t="s">
        <v>11</v>
      </c>
      <c r="K4264">
        <v>0</v>
      </c>
      <c r="L4264" t="s">
        <v>11</v>
      </c>
      <c r="M4264">
        <v>0</v>
      </c>
      <c r="N4264">
        <v>2</v>
      </c>
      <c r="O4264" t="str">
        <f>IF(AND(Tabela1[[#This Row],[EA Play Season Pass]]="Yes",Tabela1[[#This Row],[Minecraft Season Pass]]="Yes"),"Yes","No")</f>
        <v>No</v>
      </c>
      <c r="P4264" t="str">
        <f>IF(OR(Tabela1[[#This Row],[EA Play Season Pass]]="Yes",Tabela1[[#This Row],[Minecraft Season Pass]]="Yes"),"Yes","No")</f>
        <v>No</v>
      </c>
      <c r="Q4264">
        <v>3</v>
      </c>
      <c r="R4264" s="2"/>
    </row>
    <row r="4265" spans="1:18" x14ac:dyDescent="0.25">
      <c r="A4265">
        <v>4264</v>
      </c>
      <c r="B4265" t="s">
        <v>5955</v>
      </c>
      <c r="C4265" t="s">
        <v>13</v>
      </c>
      <c r="D4265" s="50">
        <v>45184</v>
      </c>
      <c r="E4265">
        <f>YEAR(Tabela1[[#This Row],[Start Date]])</f>
        <v>2023</v>
      </c>
      <c r="F4265">
        <f>ROUNDUP(MONTH(Tabela1[[#This Row],[Start Date]])/3,0)</f>
        <v>3</v>
      </c>
      <c r="G4265" t="s">
        <v>11</v>
      </c>
      <c r="H4265">
        <v>10</v>
      </c>
      <c r="I4265" t="s">
        <v>9</v>
      </c>
      <c r="J4265" t="s">
        <v>11</v>
      </c>
      <c r="K4265">
        <v>0</v>
      </c>
      <c r="L4265" t="s">
        <v>11</v>
      </c>
      <c r="M4265">
        <v>0</v>
      </c>
      <c r="N4265">
        <v>3</v>
      </c>
      <c r="O4265" t="str">
        <f>IF(AND(Tabela1[[#This Row],[EA Play Season Pass]]="Yes",Tabela1[[#This Row],[Minecraft Season Pass]]="Yes"),"Yes","No")</f>
        <v>No</v>
      </c>
      <c r="P4265" t="str">
        <f>IF(OR(Tabela1[[#This Row],[EA Play Season Pass]]="Yes",Tabela1[[#This Row],[Minecraft Season Pass]]="Yes"),"Yes","No")</f>
        <v>No</v>
      </c>
      <c r="Q4265">
        <v>7</v>
      </c>
      <c r="R4265" s="2"/>
    </row>
    <row r="4266" spans="1:18" x14ac:dyDescent="0.25">
      <c r="A4266">
        <v>4265</v>
      </c>
      <c r="B4266" t="s">
        <v>5956</v>
      </c>
      <c r="C4266" t="s">
        <v>10</v>
      </c>
      <c r="D4266" s="50">
        <v>45185</v>
      </c>
      <c r="E4266">
        <f>YEAR(Tabela1[[#This Row],[Start Date]])</f>
        <v>2023</v>
      </c>
      <c r="F4266">
        <f>ROUNDUP(MONTH(Tabela1[[#This Row],[Start Date]])/3,0)</f>
        <v>3</v>
      </c>
      <c r="G4266" t="s">
        <v>11</v>
      </c>
      <c r="H4266">
        <v>5</v>
      </c>
      <c r="I4266" t="s">
        <v>12</v>
      </c>
      <c r="J4266" t="s">
        <v>8</v>
      </c>
      <c r="K4266">
        <v>30</v>
      </c>
      <c r="L4266" t="s">
        <v>8</v>
      </c>
      <c r="M4266">
        <v>20</v>
      </c>
      <c r="N4266">
        <v>1</v>
      </c>
      <c r="O4266" t="str">
        <f>IF(AND(Tabela1[[#This Row],[EA Play Season Pass]]="Yes",Tabela1[[#This Row],[Minecraft Season Pass]]="Yes"),"Yes","No")</f>
        <v>Yes</v>
      </c>
      <c r="P4266" t="str">
        <f>IF(OR(Tabela1[[#This Row],[EA Play Season Pass]]="Yes",Tabela1[[#This Row],[Minecraft Season Pass]]="Yes"),"Yes","No")</f>
        <v>Yes</v>
      </c>
      <c r="Q4266">
        <v>54</v>
      </c>
      <c r="R4266" s="2"/>
    </row>
    <row r="4267" spans="1:18" x14ac:dyDescent="0.25">
      <c r="A4267">
        <v>4266</v>
      </c>
      <c r="B4267" t="s">
        <v>1165</v>
      </c>
      <c r="C4267" t="s">
        <v>7</v>
      </c>
      <c r="D4267" s="50">
        <v>45185</v>
      </c>
      <c r="E4267">
        <f>YEAR(Tabela1[[#This Row],[Start Date]])</f>
        <v>2023</v>
      </c>
      <c r="F4267">
        <f>ROUNDUP(MONTH(Tabela1[[#This Row],[Start Date]])/3,0)</f>
        <v>3</v>
      </c>
      <c r="G4267" t="s">
        <v>8</v>
      </c>
      <c r="H4267">
        <v>15</v>
      </c>
      <c r="I4267" t="s">
        <v>9</v>
      </c>
      <c r="J4267" t="s">
        <v>11</v>
      </c>
      <c r="K4267">
        <v>0</v>
      </c>
      <c r="L4267" t="s">
        <v>8</v>
      </c>
      <c r="M4267">
        <v>20</v>
      </c>
      <c r="N4267">
        <v>3</v>
      </c>
      <c r="O4267" t="str">
        <f>IF(AND(Tabela1[[#This Row],[EA Play Season Pass]]="Yes",Tabela1[[#This Row],[Minecraft Season Pass]]="Yes"),"Yes","No")</f>
        <v>No</v>
      </c>
      <c r="P4267" t="str">
        <f>IF(OR(Tabela1[[#This Row],[EA Play Season Pass]]="Yes",Tabela1[[#This Row],[Minecraft Season Pass]]="Yes"),"Yes","No")</f>
        <v>Yes</v>
      </c>
      <c r="Q4267">
        <v>32</v>
      </c>
      <c r="R4267" s="2"/>
    </row>
    <row r="4268" spans="1:18" x14ac:dyDescent="0.25">
      <c r="A4268">
        <v>4267</v>
      </c>
      <c r="B4268" t="s">
        <v>5957</v>
      </c>
      <c r="C4268" t="s">
        <v>13</v>
      </c>
      <c r="D4268" s="50">
        <v>45185</v>
      </c>
      <c r="E4268">
        <f>YEAR(Tabela1[[#This Row],[Start Date]])</f>
        <v>2023</v>
      </c>
      <c r="F4268">
        <f>ROUNDUP(MONTH(Tabela1[[#This Row],[Start Date]])/3,0)</f>
        <v>3</v>
      </c>
      <c r="G4268" t="s">
        <v>11</v>
      </c>
      <c r="H4268">
        <v>10</v>
      </c>
      <c r="I4268" t="s">
        <v>14</v>
      </c>
      <c r="J4268" t="s">
        <v>11</v>
      </c>
      <c r="K4268">
        <v>0</v>
      </c>
      <c r="L4268" t="s">
        <v>8</v>
      </c>
      <c r="M4268">
        <v>20</v>
      </c>
      <c r="N4268">
        <v>1</v>
      </c>
      <c r="O4268" t="str">
        <f>IF(AND(Tabela1[[#This Row],[EA Play Season Pass]]="Yes",Tabela1[[#This Row],[Minecraft Season Pass]]="Yes"),"Yes","No")</f>
        <v>No</v>
      </c>
      <c r="P4268" t="str">
        <f>IF(OR(Tabela1[[#This Row],[EA Play Season Pass]]="Yes",Tabela1[[#This Row],[Minecraft Season Pass]]="Yes"),"Yes","No")</f>
        <v>Yes</v>
      </c>
      <c r="Q4268">
        <v>29</v>
      </c>
      <c r="R4268" s="2"/>
    </row>
    <row r="4269" spans="1:18" x14ac:dyDescent="0.25">
      <c r="A4269">
        <v>4268</v>
      </c>
      <c r="B4269" t="s">
        <v>5958</v>
      </c>
      <c r="C4269" t="s">
        <v>10</v>
      </c>
      <c r="D4269" s="50">
        <v>45185</v>
      </c>
      <c r="E4269">
        <f>YEAR(Tabela1[[#This Row],[Start Date]])</f>
        <v>2023</v>
      </c>
      <c r="F4269">
        <f>ROUNDUP(MONTH(Tabela1[[#This Row],[Start Date]])/3,0)</f>
        <v>3</v>
      </c>
      <c r="G4269" t="s">
        <v>11</v>
      </c>
      <c r="H4269">
        <v>5</v>
      </c>
      <c r="I4269" t="s">
        <v>14</v>
      </c>
      <c r="J4269" t="s">
        <v>11</v>
      </c>
      <c r="K4269">
        <v>0</v>
      </c>
      <c r="L4269" t="s">
        <v>11</v>
      </c>
      <c r="M4269">
        <v>0</v>
      </c>
      <c r="N4269">
        <v>1</v>
      </c>
      <c r="O4269" t="str">
        <f>IF(AND(Tabela1[[#This Row],[EA Play Season Pass]]="Yes",Tabela1[[#This Row],[Minecraft Season Pass]]="Yes"),"Yes","No")</f>
        <v>No</v>
      </c>
      <c r="P4269" t="str">
        <f>IF(OR(Tabela1[[#This Row],[EA Play Season Pass]]="Yes",Tabela1[[#This Row],[Minecraft Season Pass]]="Yes"),"Yes","No")</f>
        <v>No</v>
      </c>
      <c r="Q4269">
        <v>4</v>
      </c>
      <c r="R4269" s="2"/>
    </row>
    <row r="4270" spans="1:18" x14ac:dyDescent="0.25">
      <c r="A4270">
        <v>4269</v>
      </c>
      <c r="B4270" t="s">
        <v>5959</v>
      </c>
      <c r="C4270" t="s">
        <v>10</v>
      </c>
      <c r="D4270" s="50">
        <v>45185</v>
      </c>
      <c r="E4270">
        <f>YEAR(Tabela1[[#This Row],[Start Date]])</f>
        <v>2023</v>
      </c>
      <c r="F4270">
        <f>ROUNDUP(MONTH(Tabela1[[#This Row],[Start Date]])/3,0)</f>
        <v>3</v>
      </c>
      <c r="G4270" t="s">
        <v>8</v>
      </c>
      <c r="H4270">
        <v>5</v>
      </c>
      <c r="I4270" t="s">
        <v>14</v>
      </c>
      <c r="J4270" t="s">
        <v>8</v>
      </c>
      <c r="K4270">
        <v>30</v>
      </c>
      <c r="L4270" t="s">
        <v>8</v>
      </c>
      <c r="M4270">
        <v>20</v>
      </c>
      <c r="N4270">
        <v>1</v>
      </c>
      <c r="O4270" t="str">
        <f>IF(AND(Tabela1[[#This Row],[EA Play Season Pass]]="Yes",Tabela1[[#This Row],[Minecraft Season Pass]]="Yes"),"Yes","No")</f>
        <v>Yes</v>
      </c>
      <c r="P4270" t="str">
        <f>IF(OR(Tabela1[[#This Row],[EA Play Season Pass]]="Yes",Tabela1[[#This Row],[Minecraft Season Pass]]="Yes"),"Yes","No")</f>
        <v>Yes</v>
      </c>
      <c r="Q4270">
        <v>54</v>
      </c>
      <c r="R4270" s="2"/>
    </row>
    <row r="4271" spans="1:18" x14ac:dyDescent="0.25">
      <c r="A4271">
        <v>4270</v>
      </c>
      <c r="B4271" t="s">
        <v>1535</v>
      </c>
      <c r="C4271" t="s">
        <v>10</v>
      </c>
      <c r="D4271" s="50">
        <v>45185</v>
      </c>
      <c r="E4271">
        <f>YEAR(Tabela1[[#This Row],[Start Date]])</f>
        <v>2023</v>
      </c>
      <c r="F4271">
        <f>ROUNDUP(MONTH(Tabela1[[#This Row],[Start Date]])/3,0)</f>
        <v>3</v>
      </c>
      <c r="G4271" t="s">
        <v>8</v>
      </c>
      <c r="H4271">
        <v>5</v>
      </c>
      <c r="I4271" t="s">
        <v>14</v>
      </c>
      <c r="J4271" t="s">
        <v>8</v>
      </c>
      <c r="K4271">
        <v>30</v>
      </c>
      <c r="L4271" t="s">
        <v>11</v>
      </c>
      <c r="M4271">
        <v>0</v>
      </c>
      <c r="N4271">
        <v>2</v>
      </c>
      <c r="O4271" t="str">
        <f>IF(AND(Tabela1[[#This Row],[EA Play Season Pass]]="Yes",Tabela1[[#This Row],[Minecraft Season Pass]]="Yes"),"Yes","No")</f>
        <v>No</v>
      </c>
      <c r="P4271" t="str">
        <f>IF(OR(Tabela1[[#This Row],[EA Play Season Pass]]="Yes",Tabela1[[#This Row],[Minecraft Season Pass]]="Yes"),"Yes","No")</f>
        <v>Yes</v>
      </c>
      <c r="Q4271">
        <v>33</v>
      </c>
      <c r="R4271" s="2"/>
    </row>
    <row r="4272" spans="1:18" x14ac:dyDescent="0.25">
      <c r="A4272">
        <v>4271</v>
      </c>
      <c r="B4272" t="s">
        <v>599</v>
      </c>
      <c r="C4272" t="s">
        <v>13</v>
      </c>
      <c r="D4272" s="50">
        <v>45185</v>
      </c>
      <c r="E4272">
        <f>YEAR(Tabela1[[#This Row],[Start Date]])</f>
        <v>2023</v>
      </c>
      <c r="F4272">
        <f>ROUNDUP(MONTH(Tabela1[[#This Row],[Start Date]])/3,0)</f>
        <v>3</v>
      </c>
      <c r="G4272" t="s">
        <v>8</v>
      </c>
      <c r="H4272">
        <v>10</v>
      </c>
      <c r="I4272" t="s">
        <v>9</v>
      </c>
      <c r="J4272" t="s">
        <v>8</v>
      </c>
      <c r="K4272">
        <v>30</v>
      </c>
      <c r="L4272" t="s">
        <v>8</v>
      </c>
      <c r="M4272">
        <v>20</v>
      </c>
      <c r="N4272">
        <v>1</v>
      </c>
      <c r="O4272" t="str">
        <f>IF(AND(Tabela1[[#This Row],[EA Play Season Pass]]="Yes",Tabela1[[#This Row],[Minecraft Season Pass]]="Yes"),"Yes","No")</f>
        <v>Yes</v>
      </c>
      <c r="P4272" t="str">
        <f>IF(OR(Tabela1[[#This Row],[EA Play Season Pass]]="Yes",Tabela1[[#This Row],[Minecraft Season Pass]]="Yes"),"Yes","No")</f>
        <v>Yes</v>
      </c>
      <c r="Q4272">
        <v>59</v>
      </c>
      <c r="R4272" s="2"/>
    </row>
    <row r="4273" spans="1:18" x14ac:dyDescent="0.25">
      <c r="A4273">
        <v>4272</v>
      </c>
      <c r="B4273" t="s">
        <v>5960</v>
      </c>
      <c r="C4273" t="s">
        <v>7</v>
      </c>
      <c r="D4273" s="50">
        <v>45185</v>
      </c>
      <c r="E4273">
        <f>YEAR(Tabela1[[#This Row],[Start Date]])</f>
        <v>2023</v>
      </c>
      <c r="F4273">
        <f>ROUNDUP(MONTH(Tabela1[[#This Row],[Start Date]])/3,0)</f>
        <v>3</v>
      </c>
      <c r="G4273" t="s">
        <v>8</v>
      </c>
      <c r="H4273">
        <v>15</v>
      </c>
      <c r="I4273" t="s">
        <v>9</v>
      </c>
      <c r="J4273" t="s">
        <v>8</v>
      </c>
      <c r="K4273">
        <v>30</v>
      </c>
      <c r="L4273" t="s">
        <v>8</v>
      </c>
      <c r="M4273">
        <v>20</v>
      </c>
      <c r="N4273">
        <v>1</v>
      </c>
      <c r="O4273" t="str">
        <f>IF(AND(Tabela1[[#This Row],[EA Play Season Pass]]="Yes",Tabela1[[#This Row],[Minecraft Season Pass]]="Yes"),"Yes","No")</f>
        <v>Yes</v>
      </c>
      <c r="P4273" t="str">
        <f>IF(OR(Tabela1[[#This Row],[EA Play Season Pass]]="Yes",Tabela1[[#This Row],[Minecraft Season Pass]]="Yes"),"Yes","No")</f>
        <v>Yes</v>
      </c>
      <c r="Q4273">
        <v>64</v>
      </c>
      <c r="R4273" s="2"/>
    </row>
    <row r="4274" spans="1:18" x14ac:dyDescent="0.25">
      <c r="A4274">
        <v>4273</v>
      </c>
      <c r="B4274" t="s">
        <v>5961</v>
      </c>
      <c r="C4274" t="s">
        <v>7</v>
      </c>
      <c r="D4274" s="50">
        <v>45185</v>
      </c>
      <c r="E4274">
        <f>YEAR(Tabela1[[#This Row],[Start Date]])</f>
        <v>2023</v>
      </c>
      <c r="F4274">
        <f>ROUNDUP(MONTH(Tabela1[[#This Row],[Start Date]])/3,0)</f>
        <v>3</v>
      </c>
      <c r="G4274" t="s">
        <v>8</v>
      </c>
      <c r="H4274">
        <v>15</v>
      </c>
      <c r="I4274" t="s">
        <v>12</v>
      </c>
      <c r="J4274" t="s">
        <v>11</v>
      </c>
      <c r="K4274">
        <v>0</v>
      </c>
      <c r="L4274" t="s">
        <v>11</v>
      </c>
      <c r="M4274">
        <v>0</v>
      </c>
      <c r="N4274">
        <v>1</v>
      </c>
      <c r="O4274" t="str">
        <f>IF(AND(Tabela1[[#This Row],[EA Play Season Pass]]="Yes",Tabela1[[#This Row],[Minecraft Season Pass]]="Yes"),"Yes","No")</f>
        <v>No</v>
      </c>
      <c r="P4274" t="str">
        <f>IF(OR(Tabela1[[#This Row],[EA Play Season Pass]]="Yes",Tabela1[[#This Row],[Minecraft Season Pass]]="Yes"),"Yes","No")</f>
        <v>No</v>
      </c>
      <c r="Q4274">
        <v>14</v>
      </c>
      <c r="R4274" s="2"/>
    </row>
    <row r="4275" spans="1:18" x14ac:dyDescent="0.25">
      <c r="A4275">
        <v>4274</v>
      </c>
      <c r="B4275" t="s">
        <v>2522</v>
      </c>
      <c r="C4275" t="s">
        <v>7</v>
      </c>
      <c r="D4275" s="50">
        <v>45185</v>
      </c>
      <c r="E4275">
        <f>YEAR(Tabela1[[#This Row],[Start Date]])</f>
        <v>2023</v>
      </c>
      <c r="F4275">
        <f>ROUNDUP(MONTH(Tabela1[[#This Row],[Start Date]])/3,0)</f>
        <v>3</v>
      </c>
      <c r="G4275" t="s">
        <v>8</v>
      </c>
      <c r="H4275">
        <v>15</v>
      </c>
      <c r="I4275" t="s">
        <v>12</v>
      </c>
      <c r="J4275" t="s">
        <v>11</v>
      </c>
      <c r="K4275">
        <v>0</v>
      </c>
      <c r="L4275" t="s">
        <v>11</v>
      </c>
      <c r="M4275">
        <v>0</v>
      </c>
      <c r="N4275">
        <v>2</v>
      </c>
      <c r="O4275" t="str">
        <f>IF(AND(Tabela1[[#This Row],[EA Play Season Pass]]="Yes",Tabela1[[#This Row],[Minecraft Season Pass]]="Yes"),"Yes","No")</f>
        <v>No</v>
      </c>
      <c r="P4275" t="str">
        <f>IF(OR(Tabela1[[#This Row],[EA Play Season Pass]]="Yes",Tabela1[[#This Row],[Minecraft Season Pass]]="Yes"),"Yes","No")</f>
        <v>No</v>
      </c>
      <c r="Q4275">
        <v>13</v>
      </c>
      <c r="R4275" s="2"/>
    </row>
    <row r="4276" spans="1:18" x14ac:dyDescent="0.25">
      <c r="A4276">
        <v>4275</v>
      </c>
      <c r="B4276" t="s">
        <v>5962</v>
      </c>
      <c r="C4276" t="s">
        <v>13</v>
      </c>
      <c r="D4276" s="50">
        <v>45185</v>
      </c>
      <c r="E4276">
        <f>YEAR(Tabela1[[#This Row],[Start Date]])</f>
        <v>2023</v>
      </c>
      <c r="F4276">
        <f>ROUNDUP(MONTH(Tabela1[[#This Row],[Start Date]])/3,0)</f>
        <v>3</v>
      </c>
      <c r="G4276" t="s">
        <v>11</v>
      </c>
      <c r="H4276">
        <v>10</v>
      </c>
      <c r="I4276" t="s">
        <v>14</v>
      </c>
      <c r="J4276" t="s">
        <v>11</v>
      </c>
      <c r="K4276">
        <v>0</v>
      </c>
      <c r="L4276" t="s">
        <v>8</v>
      </c>
      <c r="M4276">
        <v>20</v>
      </c>
      <c r="N4276">
        <v>3</v>
      </c>
      <c r="O4276" t="str">
        <f>IF(AND(Tabela1[[#This Row],[EA Play Season Pass]]="Yes",Tabela1[[#This Row],[Minecraft Season Pass]]="Yes"),"Yes","No")</f>
        <v>No</v>
      </c>
      <c r="P4276" t="str">
        <f>IF(OR(Tabela1[[#This Row],[EA Play Season Pass]]="Yes",Tabela1[[#This Row],[Minecraft Season Pass]]="Yes"),"Yes","No")</f>
        <v>Yes</v>
      </c>
      <c r="Q4276">
        <v>27</v>
      </c>
      <c r="R4276" s="2"/>
    </row>
    <row r="4277" spans="1:18" x14ac:dyDescent="0.25">
      <c r="A4277">
        <v>4276</v>
      </c>
      <c r="B4277" t="s">
        <v>5963</v>
      </c>
      <c r="C4277" t="s">
        <v>10</v>
      </c>
      <c r="D4277" s="50">
        <v>45186</v>
      </c>
      <c r="E4277">
        <f>YEAR(Tabela1[[#This Row],[Start Date]])</f>
        <v>2023</v>
      </c>
      <c r="F4277">
        <f>ROUNDUP(MONTH(Tabela1[[#This Row],[Start Date]])/3,0)</f>
        <v>3</v>
      </c>
      <c r="G4277" t="s">
        <v>8</v>
      </c>
      <c r="H4277">
        <v>5</v>
      </c>
      <c r="I4277" t="s">
        <v>9</v>
      </c>
      <c r="J4277" t="s">
        <v>11</v>
      </c>
      <c r="K4277">
        <v>0</v>
      </c>
      <c r="L4277" t="s">
        <v>8</v>
      </c>
      <c r="M4277">
        <v>20</v>
      </c>
      <c r="N4277">
        <v>3</v>
      </c>
      <c r="O4277" t="str">
        <f>IF(AND(Tabela1[[#This Row],[EA Play Season Pass]]="Yes",Tabela1[[#This Row],[Minecraft Season Pass]]="Yes"),"Yes","No")</f>
        <v>No</v>
      </c>
      <c r="P4277" t="str">
        <f>IF(OR(Tabela1[[#This Row],[EA Play Season Pass]]="Yes",Tabela1[[#This Row],[Minecraft Season Pass]]="Yes"),"Yes","No")</f>
        <v>Yes</v>
      </c>
      <c r="Q4277">
        <v>22</v>
      </c>
      <c r="R4277" s="2"/>
    </row>
    <row r="4278" spans="1:18" x14ac:dyDescent="0.25">
      <c r="A4278">
        <v>4277</v>
      </c>
      <c r="B4278" t="s">
        <v>5964</v>
      </c>
      <c r="C4278" t="s">
        <v>7</v>
      </c>
      <c r="D4278" s="50">
        <v>45186</v>
      </c>
      <c r="E4278">
        <f>YEAR(Tabela1[[#This Row],[Start Date]])</f>
        <v>2023</v>
      </c>
      <c r="F4278">
        <f>ROUNDUP(MONTH(Tabela1[[#This Row],[Start Date]])/3,0)</f>
        <v>3</v>
      </c>
      <c r="G4278" t="s">
        <v>11</v>
      </c>
      <c r="H4278">
        <v>15</v>
      </c>
      <c r="I4278" t="s">
        <v>12</v>
      </c>
      <c r="J4278" t="s">
        <v>11</v>
      </c>
      <c r="K4278">
        <v>0</v>
      </c>
      <c r="L4278" t="s">
        <v>8</v>
      </c>
      <c r="M4278">
        <v>20</v>
      </c>
      <c r="N4278">
        <v>2</v>
      </c>
      <c r="O4278" t="str">
        <f>IF(AND(Tabela1[[#This Row],[EA Play Season Pass]]="Yes",Tabela1[[#This Row],[Minecraft Season Pass]]="Yes"),"Yes","No")</f>
        <v>No</v>
      </c>
      <c r="P4278" t="str">
        <f>IF(OR(Tabela1[[#This Row],[EA Play Season Pass]]="Yes",Tabela1[[#This Row],[Minecraft Season Pass]]="Yes"),"Yes","No")</f>
        <v>Yes</v>
      </c>
      <c r="Q4278">
        <v>33</v>
      </c>
      <c r="R4278" s="2"/>
    </row>
    <row r="4279" spans="1:18" x14ac:dyDescent="0.25">
      <c r="A4279">
        <v>4278</v>
      </c>
      <c r="B4279" t="s">
        <v>5965</v>
      </c>
      <c r="C4279" t="s">
        <v>10</v>
      </c>
      <c r="D4279" s="50">
        <v>45186</v>
      </c>
      <c r="E4279">
        <f>YEAR(Tabela1[[#This Row],[Start Date]])</f>
        <v>2023</v>
      </c>
      <c r="F4279">
        <f>ROUNDUP(MONTH(Tabela1[[#This Row],[Start Date]])/3,0)</f>
        <v>3</v>
      </c>
      <c r="G4279" t="s">
        <v>8</v>
      </c>
      <c r="H4279">
        <v>5</v>
      </c>
      <c r="I4279" t="s">
        <v>14</v>
      </c>
      <c r="J4279" t="s">
        <v>11</v>
      </c>
      <c r="K4279">
        <v>0</v>
      </c>
      <c r="L4279" t="s">
        <v>11</v>
      </c>
      <c r="M4279">
        <v>0</v>
      </c>
      <c r="N4279">
        <v>2</v>
      </c>
      <c r="O4279" t="str">
        <f>IF(AND(Tabela1[[#This Row],[EA Play Season Pass]]="Yes",Tabela1[[#This Row],[Minecraft Season Pass]]="Yes"),"Yes","No")</f>
        <v>No</v>
      </c>
      <c r="P4279" t="str">
        <f>IF(OR(Tabela1[[#This Row],[EA Play Season Pass]]="Yes",Tabela1[[#This Row],[Minecraft Season Pass]]="Yes"),"Yes","No")</f>
        <v>No</v>
      </c>
      <c r="Q4279">
        <v>3</v>
      </c>
      <c r="R4279" s="2"/>
    </row>
    <row r="4280" spans="1:18" x14ac:dyDescent="0.25">
      <c r="A4280">
        <v>4279</v>
      </c>
      <c r="B4280" t="s">
        <v>3993</v>
      </c>
      <c r="C4280" t="s">
        <v>7</v>
      </c>
      <c r="D4280" s="50">
        <v>45186</v>
      </c>
      <c r="E4280">
        <f>YEAR(Tabela1[[#This Row],[Start Date]])</f>
        <v>2023</v>
      </c>
      <c r="F4280">
        <f>ROUNDUP(MONTH(Tabela1[[#This Row],[Start Date]])/3,0)</f>
        <v>3</v>
      </c>
      <c r="G4280" t="s">
        <v>11</v>
      </c>
      <c r="H4280">
        <v>15</v>
      </c>
      <c r="I4280" t="s">
        <v>12</v>
      </c>
      <c r="J4280" t="s">
        <v>11</v>
      </c>
      <c r="K4280">
        <v>0</v>
      </c>
      <c r="L4280" t="s">
        <v>8</v>
      </c>
      <c r="M4280">
        <v>20</v>
      </c>
      <c r="N4280">
        <v>1</v>
      </c>
      <c r="O4280" t="str">
        <f>IF(AND(Tabela1[[#This Row],[EA Play Season Pass]]="Yes",Tabela1[[#This Row],[Minecraft Season Pass]]="Yes"),"Yes","No")</f>
        <v>No</v>
      </c>
      <c r="P4280" t="str">
        <f>IF(OR(Tabela1[[#This Row],[EA Play Season Pass]]="Yes",Tabela1[[#This Row],[Minecraft Season Pass]]="Yes"),"Yes","No")</f>
        <v>Yes</v>
      </c>
      <c r="Q4280">
        <v>34</v>
      </c>
      <c r="R4280" s="2"/>
    </row>
    <row r="4281" spans="1:18" x14ac:dyDescent="0.25">
      <c r="A4281">
        <v>4280</v>
      </c>
      <c r="B4281" t="s">
        <v>2462</v>
      </c>
      <c r="C4281" t="s">
        <v>10</v>
      </c>
      <c r="D4281" s="50">
        <v>45186</v>
      </c>
      <c r="E4281">
        <f>YEAR(Tabela1[[#This Row],[Start Date]])</f>
        <v>2023</v>
      </c>
      <c r="F4281">
        <f>ROUNDUP(MONTH(Tabela1[[#This Row],[Start Date]])/3,0)</f>
        <v>3</v>
      </c>
      <c r="G4281" t="s">
        <v>8</v>
      </c>
      <c r="H4281">
        <v>5</v>
      </c>
      <c r="I4281" t="s">
        <v>12</v>
      </c>
      <c r="J4281" t="s">
        <v>11</v>
      </c>
      <c r="K4281">
        <v>0</v>
      </c>
      <c r="L4281" t="s">
        <v>11</v>
      </c>
      <c r="M4281">
        <v>0</v>
      </c>
      <c r="N4281">
        <v>2</v>
      </c>
      <c r="O4281" t="str">
        <f>IF(AND(Tabela1[[#This Row],[EA Play Season Pass]]="Yes",Tabela1[[#This Row],[Minecraft Season Pass]]="Yes"),"Yes","No")</f>
        <v>No</v>
      </c>
      <c r="P4281" t="str">
        <f>IF(OR(Tabela1[[#This Row],[EA Play Season Pass]]="Yes",Tabela1[[#This Row],[Minecraft Season Pass]]="Yes"),"Yes","No")</f>
        <v>No</v>
      </c>
      <c r="Q4281">
        <v>3</v>
      </c>
      <c r="R4281" s="2"/>
    </row>
    <row r="4282" spans="1:18" x14ac:dyDescent="0.25">
      <c r="A4282">
        <v>4281</v>
      </c>
      <c r="B4282" t="s">
        <v>5966</v>
      </c>
      <c r="C4282" t="s">
        <v>7</v>
      </c>
      <c r="D4282" s="50">
        <v>45186</v>
      </c>
      <c r="E4282">
        <f>YEAR(Tabela1[[#This Row],[Start Date]])</f>
        <v>2023</v>
      </c>
      <c r="F4282">
        <f>ROUNDUP(MONTH(Tabela1[[#This Row],[Start Date]])/3,0)</f>
        <v>3</v>
      </c>
      <c r="G4282" t="s">
        <v>8</v>
      </c>
      <c r="H4282">
        <v>15</v>
      </c>
      <c r="I4282" t="s">
        <v>12</v>
      </c>
      <c r="J4282" t="s">
        <v>8</v>
      </c>
      <c r="K4282">
        <v>30</v>
      </c>
      <c r="L4282" t="s">
        <v>11</v>
      </c>
      <c r="M4282">
        <v>0</v>
      </c>
      <c r="N4282">
        <v>3</v>
      </c>
      <c r="O4282" t="str">
        <f>IF(AND(Tabela1[[#This Row],[EA Play Season Pass]]="Yes",Tabela1[[#This Row],[Minecraft Season Pass]]="Yes"),"Yes","No")</f>
        <v>No</v>
      </c>
      <c r="P4282" t="str">
        <f>IF(OR(Tabela1[[#This Row],[EA Play Season Pass]]="Yes",Tabela1[[#This Row],[Minecraft Season Pass]]="Yes"),"Yes","No")</f>
        <v>Yes</v>
      </c>
      <c r="Q4282">
        <v>42</v>
      </c>
      <c r="R4282" s="2"/>
    </row>
    <row r="4283" spans="1:18" x14ac:dyDescent="0.25">
      <c r="A4283">
        <v>4282</v>
      </c>
      <c r="B4283" t="s">
        <v>1724</v>
      </c>
      <c r="C4283" t="s">
        <v>10</v>
      </c>
      <c r="D4283" s="50">
        <v>45186</v>
      </c>
      <c r="E4283">
        <f>YEAR(Tabela1[[#This Row],[Start Date]])</f>
        <v>2023</v>
      </c>
      <c r="F4283">
        <f>ROUNDUP(MONTH(Tabela1[[#This Row],[Start Date]])/3,0)</f>
        <v>3</v>
      </c>
      <c r="G4283" t="s">
        <v>8</v>
      </c>
      <c r="H4283">
        <v>5</v>
      </c>
      <c r="I4283" t="s">
        <v>12</v>
      </c>
      <c r="J4283" t="s">
        <v>11</v>
      </c>
      <c r="K4283">
        <v>0</v>
      </c>
      <c r="L4283" t="s">
        <v>8</v>
      </c>
      <c r="M4283">
        <v>20</v>
      </c>
      <c r="N4283">
        <v>2</v>
      </c>
      <c r="O4283" t="str">
        <f>IF(AND(Tabela1[[#This Row],[EA Play Season Pass]]="Yes",Tabela1[[#This Row],[Minecraft Season Pass]]="Yes"),"Yes","No")</f>
        <v>No</v>
      </c>
      <c r="P4283" t="str">
        <f>IF(OR(Tabela1[[#This Row],[EA Play Season Pass]]="Yes",Tabela1[[#This Row],[Minecraft Season Pass]]="Yes"),"Yes","No")</f>
        <v>Yes</v>
      </c>
      <c r="Q4283">
        <v>23</v>
      </c>
      <c r="R4283" s="2"/>
    </row>
    <row r="4284" spans="1:18" x14ac:dyDescent="0.25">
      <c r="A4284">
        <v>4283</v>
      </c>
      <c r="B4284" t="s">
        <v>5967</v>
      </c>
      <c r="C4284" t="s">
        <v>10</v>
      </c>
      <c r="D4284" s="50">
        <v>45186</v>
      </c>
      <c r="E4284">
        <f>YEAR(Tabela1[[#This Row],[Start Date]])</f>
        <v>2023</v>
      </c>
      <c r="F4284">
        <f>ROUNDUP(MONTH(Tabela1[[#This Row],[Start Date]])/3,0)</f>
        <v>3</v>
      </c>
      <c r="G4284" t="s">
        <v>8</v>
      </c>
      <c r="H4284">
        <v>5</v>
      </c>
      <c r="I4284" t="s">
        <v>14</v>
      </c>
      <c r="J4284" t="s">
        <v>8</v>
      </c>
      <c r="K4284">
        <v>30</v>
      </c>
      <c r="L4284" t="s">
        <v>8</v>
      </c>
      <c r="M4284">
        <v>20</v>
      </c>
      <c r="N4284">
        <v>2</v>
      </c>
      <c r="O4284" t="str">
        <f>IF(AND(Tabela1[[#This Row],[EA Play Season Pass]]="Yes",Tabela1[[#This Row],[Minecraft Season Pass]]="Yes"),"Yes","No")</f>
        <v>Yes</v>
      </c>
      <c r="P4284" t="str">
        <f>IF(OR(Tabela1[[#This Row],[EA Play Season Pass]]="Yes",Tabela1[[#This Row],[Minecraft Season Pass]]="Yes"),"Yes","No")</f>
        <v>Yes</v>
      </c>
      <c r="Q4284">
        <v>53</v>
      </c>
      <c r="R4284" s="2"/>
    </row>
    <row r="4285" spans="1:18" x14ac:dyDescent="0.25">
      <c r="A4285">
        <v>4284</v>
      </c>
      <c r="B4285" t="s">
        <v>5968</v>
      </c>
      <c r="C4285" t="s">
        <v>10</v>
      </c>
      <c r="D4285" s="50">
        <v>45186</v>
      </c>
      <c r="E4285">
        <f>YEAR(Tabela1[[#This Row],[Start Date]])</f>
        <v>2023</v>
      </c>
      <c r="F4285">
        <f>ROUNDUP(MONTH(Tabela1[[#This Row],[Start Date]])/3,0)</f>
        <v>3</v>
      </c>
      <c r="G4285" t="s">
        <v>8</v>
      </c>
      <c r="H4285">
        <v>5</v>
      </c>
      <c r="I4285" t="s">
        <v>12</v>
      </c>
      <c r="J4285" t="s">
        <v>8</v>
      </c>
      <c r="K4285">
        <v>30</v>
      </c>
      <c r="L4285" t="s">
        <v>11</v>
      </c>
      <c r="M4285">
        <v>0</v>
      </c>
      <c r="N4285">
        <v>3</v>
      </c>
      <c r="O4285" t="str">
        <f>IF(AND(Tabela1[[#This Row],[EA Play Season Pass]]="Yes",Tabela1[[#This Row],[Minecraft Season Pass]]="Yes"),"Yes","No")</f>
        <v>No</v>
      </c>
      <c r="P4285" t="str">
        <f>IF(OR(Tabela1[[#This Row],[EA Play Season Pass]]="Yes",Tabela1[[#This Row],[Minecraft Season Pass]]="Yes"),"Yes","No")</f>
        <v>Yes</v>
      </c>
      <c r="Q4285">
        <v>32</v>
      </c>
      <c r="R4285" s="2"/>
    </row>
    <row r="4286" spans="1:18" x14ac:dyDescent="0.25">
      <c r="A4286">
        <v>4285</v>
      </c>
      <c r="B4286" t="s">
        <v>408</v>
      </c>
      <c r="C4286" t="s">
        <v>7</v>
      </c>
      <c r="D4286" s="50">
        <v>45187</v>
      </c>
      <c r="E4286">
        <f>YEAR(Tabela1[[#This Row],[Start Date]])</f>
        <v>2023</v>
      </c>
      <c r="F4286">
        <f>ROUNDUP(MONTH(Tabela1[[#This Row],[Start Date]])/3,0)</f>
        <v>3</v>
      </c>
      <c r="G4286" t="s">
        <v>11</v>
      </c>
      <c r="H4286">
        <v>15</v>
      </c>
      <c r="I4286" t="s">
        <v>9</v>
      </c>
      <c r="J4286" t="s">
        <v>8</v>
      </c>
      <c r="K4286">
        <v>30</v>
      </c>
      <c r="L4286" t="s">
        <v>8</v>
      </c>
      <c r="M4286">
        <v>20</v>
      </c>
      <c r="N4286">
        <v>2</v>
      </c>
      <c r="O4286" t="str">
        <f>IF(AND(Tabela1[[#This Row],[EA Play Season Pass]]="Yes",Tabela1[[#This Row],[Minecraft Season Pass]]="Yes"),"Yes","No")</f>
        <v>Yes</v>
      </c>
      <c r="P4286" t="str">
        <f>IF(OR(Tabela1[[#This Row],[EA Play Season Pass]]="Yes",Tabela1[[#This Row],[Minecraft Season Pass]]="Yes"),"Yes","No")</f>
        <v>Yes</v>
      </c>
      <c r="Q4286">
        <v>63</v>
      </c>
      <c r="R4286" s="2"/>
    </row>
    <row r="4287" spans="1:18" x14ac:dyDescent="0.25">
      <c r="A4287">
        <v>4286</v>
      </c>
      <c r="B4287" t="s">
        <v>956</v>
      </c>
      <c r="C4287" t="s">
        <v>13</v>
      </c>
      <c r="D4287" s="50">
        <v>45187</v>
      </c>
      <c r="E4287">
        <f>YEAR(Tabela1[[#This Row],[Start Date]])</f>
        <v>2023</v>
      </c>
      <c r="F4287">
        <f>ROUNDUP(MONTH(Tabela1[[#This Row],[Start Date]])/3,0)</f>
        <v>3</v>
      </c>
      <c r="G4287" t="s">
        <v>11</v>
      </c>
      <c r="H4287">
        <v>10</v>
      </c>
      <c r="I4287" t="s">
        <v>14</v>
      </c>
      <c r="J4287" t="s">
        <v>11</v>
      </c>
      <c r="K4287">
        <v>0</v>
      </c>
      <c r="L4287" t="s">
        <v>8</v>
      </c>
      <c r="M4287">
        <v>20</v>
      </c>
      <c r="N4287">
        <v>3</v>
      </c>
      <c r="O4287" t="str">
        <f>IF(AND(Tabela1[[#This Row],[EA Play Season Pass]]="Yes",Tabela1[[#This Row],[Minecraft Season Pass]]="Yes"),"Yes","No")</f>
        <v>No</v>
      </c>
      <c r="P4287" t="str">
        <f>IF(OR(Tabela1[[#This Row],[EA Play Season Pass]]="Yes",Tabela1[[#This Row],[Minecraft Season Pass]]="Yes"),"Yes","No")</f>
        <v>Yes</v>
      </c>
      <c r="Q4287">
        <v>27</v>
      </c>
      <c r="R4287" s="2"/>
    </row>
    <row r="4288" spans="1:18" x14ac:dyDescent="0.25">
      <c r="A4288">
        <v>4287</v>
      </c>
      <c r="B4288" t="s">
        <v>5969</v>
      </c>
      <c r="C4288" t="s">
        <v>10</v>
      </c>
      <c r="D4288" s="50">
        <v>45187</v>
      </c>
      <c r="E4288">
        <f>YEAR(Tabela1[[#This Row],[Start Date]])</f>
        <v>2023</v>
      </c>
      <c r="F4288">
        <f>ROUNDUP(MONTH(Tabela1[[#This Row],[Start Date]])/3,0)</f>
        <v>3</v>
      </c>
      <c r="G4288" t="s">
        <v>11</v>
      </c>
      <c r="H4288">
        <v>5</v>
      </c>
      <c r="I4288" t="s">
        <v>12</v>
      </c>
      <c r="J4288" t="s">
        <v>11</v>
      </c>
      <c r="K4288">
        <v>0</v>
      </c>
      <c r="L4288" t="s">
        <v>11</v>
      </c>
      <c r="M4288">
        <v>0</v>
      </c>
      <c r="N4288">
        <v>2</v>
      </c>
      <c r="O4288" t="str">
        <f>IF(AND(Tabela1[[#This Row],[EA Play Season Pass]]="Yes",Tabela1[[#This Row],[Minecraft Season Pass]]="Yes"),"Yes","No")</f>
        <v>No</v>
      </c>
      <c r="P4288" t="str">
        <f>IF(OR(Tabela1[[#This Row],[EA Play Season Pass]]="Yes",Tabela1[[#This Row],[Minecraft Season Pass]]="Yes"),"Yes","No")</f>
        <v>No</v>
      </c>
      <c r="Q4288">
        <v>3</v>
      </c>
      <c r="R4288" s="2"/>
    </row>
    <row r="4289" spans="1:18" x14ac:dyDescent="0.25">
      <c r="A4289">
        <v>4288</v>
      </c>
      <c r="B4289" t="s">
        <v>5970</v>
      </c>
      <c r="C4289" t="s">
        <v>10</v>
      </c>
      <c r="D4289" s="50">
        <v>45187</v>
      </c>
      <c r="E4289">
        <f>YEAR(Tabela1[[#This Row],[Start Date]])</f>
        <v>2023</v>
      </c>
      <c r="F4289">
        <f>ROUNDUP(MONTH(Tabela1[[#This Row],[Start Date]])/3,0)</f>
        <v>3</v>
      </c>
      <c r="G4289" t="s">
        <v>8</v>
      </c>
      <c r="H4289">
        <v>5</v>
      </c>
      <c r="I4289" t="s">
        <v>9</v>
      </c>
      <c r="J4289" t="s">
        <v>8</v>
      </c>
      <c r="K4289">
        <v>30</v>
      </c>
      <c r="L4289" t="s">
        <v>11</v>
      </c>
      <c r="M4289">
        <v>0</v>
      </c>
      <c r="N4289">
        <v>3</v>
      </c>
      <c r="O4289" t="str">
        <f>IF(AND(Tabela1[[#This Row],[EA Play Season Pass]]="Yes",Tabela1[[#This Row],[Minecraft Season Pass]]="Yes"),"Yes","No")</f>
        <v>No</v>
      </c>
      <c r="P4289" t="str">
        <f>IF(OR(Tabela1[[#This Row],[EA Play Season Pass]]="Yes",Tabela1[[#This Row],[Minecraft Season Pass]]="Yes"),"Yes","No")</f>
        <v>Yes</v>
      </c>
      <c r="Q4289">
        <v>32</v>
      </c>
      <c r="R4289" s="2"/>
    </row>
    <row r="4290" spans="1:18" x14ac:dyDescent="0.25">
      <c r="A4290">
        <v>4289</v>
      </c>
      <c r="B4290" t="s">
        <v>2707</v>
      </c>
      <c r="C4290" t="s">
        <v>7</v>
      </c>
      <c r="D4290" s="50">
        <v>45187</v>
      </c>
      <c r="E4290">
        <f>YEAR(Tabela1[[#This Row],[Start Date]])</f>
        <v>2023</v>
      </c>
      <c r="F4290">
        <f>ROUNDUP(MONTH(Tabela1[[#This Row],[Start Date]])/3,0)</f>
        <v>3</v>
      </c>
      <c r="G4290" t="s">
        <v>11</v>
      </c>
      <c r="H4290">
        <v>15</v>
      </c>
      <c r="I4290" t="s">
        <v>9</v>
      </c>
      <c r="J4290" t="s">
        <v>8</v>
      </c>
      <c r="K4290">
        <v>30</v>
      </c>
      <c r="L4290" t="s">
        <v>8</v>
      </c>
      <c r="M4290">
        <v>20</v>
      </c>
      <c r="N4290">
        <v>3</v>
      </c>
      <c r="O4290" t="str">
        <f>IF(AND(Tabela1[[#This Row],[EA Play Season Pass]]="Yes",Tabela1[[#This Row],[Minecraft Season Pass]]="Yes"),"Yes","No")</f>
        <v>Yes</v>
      </c>
      <c r="P4290" t="str">
        <f>IF(OR(Tabela1[[#This Row],[EA Play Season Pass]]="Yes",Tabela1[[#This Row],[Minecraft Season Pass]]="Yes"),"Yes","No")</f>
        <v>Yes</v>
      </c>
      <c r="Q4290">
        <v>62</v>
      </c>
      <c r="R4290" s="2"/>
    </row>
    <row r="4291" spans="1:18" x14ac:dyDescent="0.25">
      <c r="A4291">
        <v>4290</v>
      </c>
      <c r="B4291" t="s">
        <v>2987</v>
      </c>
      <c r="C4291" t="s">
        <v>10</v>
      </c>
      <c r="D4291" s="50">
        <v>45187</v>
      </c>
      <c r="E4291">
        <f>YEAR(Tabela1[[#This Row],[Start Date]])</f>
        <v>2023</v>
      </c>
      <c r="F4291">
        <f>ROUNDUP(MONTH(Tabela1[[#This Row],[Start Date]])/3,0)</f>
        <v>3</v>
      </c>
      <c r="G4291" t="s">
        <v>8</v>
      </c>
      <c r="H4291">
        <v>5</v>
      </c>
      <c r="I4291" t="s">
        <v>9</v>
      </c>
      <c r="J4291" t="s">
        <v>8</v>
      </c>
      <c r="K4291">
        <v>30</v>
      </c>
      <c r="L4291" t="s">
        <v>11</v>
      </c>
      <c r="M4291">
        <v>0</v>
      </c>
      <c r="N4291">
        <v>3</v>
      </c>
      <c r="O4291" t="str">
        <f>IF(AND(Tabela1[[#This Row],[EA Play Season Pass]]="Yes",Tabela1[[#This Row],[Minecraft Season Pass]]="Yes"),"Yes","No")</f>
        <v>No</v>
      </c>
      <c r="P4291" t="str">
        <f>IF(OR(Tabela1[[#This Row],[EA Play Season Pass]]="Yes",Tabela1[[#This Row],[Minecraft Season Pass]]="Yes"),"Yes","No")</f>
        <v>Yes</v>
      </c>
      <c r="Q4291">
        <v>32</v>
      </c>
      <c r="R4291" s="2"/>
    </row>
    <row r="4292" spans="1:18" x14ac:dyDescent="0.25">
      <c r="A4292">
        <v>4291</v>
      </c>
      <c r="B4292" t="s">
        <v>5971</v>
      </c>
      <c r="C4292" t="s">
        <v>7</v>
      </c>
      <c r="D4292" s="50">
        <v>45188</v>
      </c>
      <c r="E4292">
        <f>YEAR(Tabela1[[#This Row],[Start Date]])</f>
        <v>2023</v>
      </c>
      <c r="F4292">
        <f>ROUNDUP(MONTH(Tabela1[[#This Row],[Start Date]])/3,0)</f>
        <v>3</v>
      </c>
      <c r="G4292" t="s">
        <v>11</v>
      </c>
      <c r="H4292">
        <v>15</v>
      </c>
      <c r="I4292" t="s">
        <v>12</v>
      </c>
      <c r="J4292" t="s">
        <v>11</v>
      </c>
      <c r="K4292">
        <v>0</v>
      </c>
      <c r="L4292" t="s">
        <v>8</v>
      </c>
      <c r="M4292">
        <v>20</v>
      </c>
      <c r="N4292">
        <v>2</v>
      </c>
      <c r="O4292" t="str">
        <f>IF(AND(Tabela1[[#This Row],[EA Play Season Pass]]="Yes",Tabela1[[#This Row],[Minecraft Season Pass]]="Yes"),"Yes","No")</f>
        <v>No</v>
      </c>
      <c r="P4292" t="str">
        <f>IF(OR(Tabela1[[#This Row],[EA Play Season Pass]]="Yes",Tabela1[[#This Row],[Minecraft Season Pass]]="Yes"),"Yes","No")</f>
        <v>Yes</v>
      </c>
      <c r="Q4292">
        <v>33</v>
      </c>
      <c r="R4292" s="2"/>
    </row>
    <row r="4293" spans="1:18" x14ac:dyDescent="0.25">
      <c r="A4293">
        <v>4292</v>
      </c>
      <c r="B4293" t="s">
        <v>5972</v>
      </c>
      <c r="C4293" t="s">
        <v>7</v>
      </c>
      <c r="D4293" s="50">
        <v>45188</v>
      </c>
      <c r="E4293">
        <f>YEAR(Tabela1[[#This Row],[Start Date]])</f>
        <v>2023</v>
      </c>
      <c r="F4293">
        <f>ROUNDUP(MONTH(Tabela1[[#This Row],[Start Date]])/3,0)</f>
        <v>3</v>
      </c>
      <c r="G4293" t="s">
        <v>8</v>
      </c>
      <c r="H4293">
        <v>15</v>
      </c>
      <c r="I4293" t="s">
        <v>12</v>
      </c>
      <c r="J4293" t="s">
        <v>8</v>
      </c>
      <c r="K4293">
        <v>30</v>
      </c>
      <c r="L4293" t="s">
        <v>8</v>
      </c>
      <c r="M4293">
        <v>20</v>
      </c>
      <c r="N4293">
        <v>1</v>
      </c>
      <c r="O4293" t="str">
        <f>IF(AND(Tabela1[[#This Row],[EA Play Season Pass]]="Yes",Tabela1[[#This Row],[Minecraft Season Pass]]="Yes"),"Yes","No")</f>
        <v>Yes</v>
      </c>
      <c r="P4293" t="str">
        <f>IF(OR(Tabela1[[#This Row],[EA Play Season Pass]]="Yes",Tabela1[[#This Row],[Minecraft Season Pass]]="Yes"),"Yes","No")</f>
        <v>Yes</v>
      </c>
      <c r="Q4293">
        <v>64</v>
      </c>
      <c r="R4293" s="2"/>
    </row>
    <row r="4294" spans="1:18" x14ac:dyDescent="0.25">
      <c r="A4294">
        <v>4293</v>
      </c>
      <c r="B4294" t="s">
        <v>5973</v>
      </c>
      <c r="C4294" t="s">
        <v>10</v>
      </c>
      <c r="D4294" s="50">
        <v>45188</v>
      </c>
      <c r="E4294">
        <f>YEAR(Tabela1[[#This Row],[Start Date]])</f>
        <v>2023</v>
      </c>
      <c r="F4294">
        <f>ROUNDUP(MONTH(Tabela1[[#This Row],[Start Date]])/3,0)</f>
        <v>3</v>
      </c>
      <c r="G4294" t="s">
        <v>8</v>
      </c>
      <c r="H4294">
        <v>5</v>
      </c>
      <c r="I4294" t="s">
        <v>12</v>
      </c>
      <c r="J4294" t="s">
        <v>8</v>
      </c>
      <c r="K4294">
        <v>30</v>
      </c>
      <c r="L4294" t="s">
        <v>8</v>
      </c>
      <c r="M4294">
        <v>20</v>
      </c>
      <c r="N4294">
        <v>2</v>
      </c>
      <c r="O4294" t="str">
        <f>IF(AND(Tabela1[[#This Row],[EA Play Season Pass]]="Yes",Tabela1[[#This Row],[Minecraft Season Pass]]="Yes"),"Yes","No")</f>
        <v>Yes</v>
      </c>
      <c r="P4294" t="str">
        <f>IF(OR(Tabela1[[#This Row],[EA Play Season Pass]]="Yes",Tabela1[[#This Row],[Minecraft Season Pass]]="Yes"),"Yes","No")</f>
        <v>Yes</v>
      </c>
      <c r="Q4294">
        <v>53</v>
      </c>
      <c r="R4294" s="2"/>
    </row>
    <row r="4295" spans="1:18" x14ac:dyDescent="0.25">
      <c r="A4295">
        <v>4294</v>
      </c>
      <c r="B4295" t="s">
        <v>1794</v>
      </c>
      <c r="C4295" t="s">
        <v>7</v>
      </c>
      <c r="D4295" s="50">
        <v>45188</v>
      </c>
      <c r="E4295">
        <f>YEAR(Tabela1[[#This Row],[Start Date]])</f>
        <v>2023</v>
      </c>
      <c r="F4295">
        <f>ROUNDUP(MONTH(Tabela1[[#This Row],[Start Date]])/3,0)</f>
        <v>3</v>
      </c>
      <c r="G4295" t="s">
        <v>11</v>
      </c>
      <c r="H4295">
        <v>15</v>
      </c>
      <c r="I4295" t="s">
        <v>14</v>
      </c>
      <c r="J4295" t="s">
        <v>8</v>
      </c>
      <c r="K4295">
        <v>30</v>
      </c>
      <c r="L4295" t="s">
        <v>11</v>
      </c>
      <c r="M4295">
        <v>0</v>
      </c>
      <c r="N4295">
        <v>3</v>
      </c>
      <c r="O4295" t="str">
        <f>IF(AND(Tabela1[[#This Row],[EA Play Season Pass]]="Yes",Tabela1[[#This Row],[Minecraft Season Pass]]="Yes"),"Yes","No")</f>
        <v>No</v>
      </c>
      <c r="P4295" t="str">
        <f>IF(OR(Tabela1[[#This Row],[EA Play Season Pass]]="Yes",Tabela1[[#This Row],[Minecraft Season Pass]]="Yes"),"Yes","No")</f>
        <v>Yes</v>
      </c>
      <c r="Q4295">
        <v>42</v>
      </c>
      <c r="R4295" s="2"/>
    </row>
    <row r="4296" spans="1:18" x14ac:dyDescent="0.25">
      <c r="A4296">
        <v>4295</v>
      </c>
      <c r="B4296" t="s">
        <v>1197</v>
      </c>
      <c r="C4296" t="s">
        <v>13</v>
      </c>
      <c r="D4296" s="50">
        <v>45188</v>
      </c>
      <c r="E4296">
        <f>YEAR(Tabela1[[#This Row],[Start Date]])</f>
        <v>2023</v>
      </c>
      <c r="F4296">
        <f>ROUNDUP(MONTH(Tabela1[[#This Row],[Start Date]])/3,0)</f>
        <v>3</v>
      </c>
      <c r="G4296" t="s">
        <v>11</v>
      </c>
      <c r="H4296">
        <v>10</v>
      </c>
      <c r="I4296" t="s">
        <v>9</v>
      </c>
      <c r="J4296" t="s">
        <v>8</v>
      </c>
      <c r="K4296">
        <v>30</v>
      </c>
      <c r="L4296" t="s">
        <v>8</v>
      </c>
      <c r="M4296">
        <v>20</v>
      </c>
      <c r="N4296">
        <v>1</v>
      </c>
      <c r="O4296" t="str">
        <f>IF(AND(Tabela1[[#This Row],[EA Play Season Pass]]="Yes",Tabela1[[#This Row],[Minecraft Season Pass]]="Yes"),"Yes","No")</f>
        <v>Yes</v>
      </c>
      <c r="P4296" t="str">
        <f>IF(OR(Tabela1[[#This Row],[EA Play Season Pass]]="Yes",Tabela1[[#This Row],[Minecraft Season Pass]]="Yes"),"Yes","No")</f>
        <v>Yes</v>
      </c>
      <c r="Q4296">
        <v>59</v>
      </c>
      <c r="R4296" s="2"/>
    </row>
    <row r="4297" spans="1:18" x14ac:dyDescent="0.25">
      <c r="A4297">
        <v>4296</v>
      </c>
      <c r="B4297" t="s">
        <v>1159</v>
      </c>
      <c r="C4297" t="s">
        <v>13</v>
      </c>
      <c r="D4297" s="50">
        <v>45188</v>
      </c>
      <c r="E4297">
        <f>YEAR(Tabela1[[#This Row],[Start Date]])</f>
        <v>2023</v>
      </c>
      <c r="F4297">
        <f>ROUNDUP(MONTH(Tabela1[[#This Row],[Start Date]])/3,0)</f>
        <v>3</v>
      </c>
      <c r="G4297" t="s">
        <v>11</v>
      </c>
      <c r="H4297">
        <v>10</v>
      </c>
      <c r="I4297" t="s">
        <v>12</v>
      </c>
      <c r="J4297" t="s">
        <v>11</v>
      </c>
      <c r="K4297">
        <v>0</v>
      </c>
      <c r="L4297" t="s">
        <v>11</v>
      </c>
      <c r="M4297">
        <v>0</v>
      </c>
      <c r="N4297">
        <v>1</v>
      </c>
      <c r="O4297" t="str">
        <f>IF(AND(Tabela1[[#This Row],[EA Play Season Pass]]="Yes",Tabela1[[#This Row],[Minecraft Season Pass]]="Yes"),"Yes","No")</f>
        <v>No</v>
      </c>
      <c r="P4297" t="str">
        <f>IF(OR(Tabela1[[#This Row],[EA Play Season Pass]]="Yes",Tabela1[[#This Row],[Minecraft Season Pass]]="Yes"),"Yes","No")</f>
        <v>No</v>
      </c>
      <c r="Q4297">
        <v>9</v>
      </c>
      <c r="R4297" s="2"/>
    </row>
    <row r="4298" spans="1:18" x14ac:dyDescent="0.25">
      <c r="A4298">
        <v>4297</v>
      </c>
      <c r="B4298" t="s">
        <v>5974</v>
      </c>
      <c r="C4298" t="s">
        <v>10</v>
      </c>
      <c r="D4298" s="50">
        <v>45188</v>
      </c>
      <c r="E4298">
        <f>YEAR(Tabela1[[#This Row],[Start Date]])</f>
        <v>2023</v>
      </c>
      <c r="F4298">
        <f>ROUNDUP(MONTH(Tabela1[[#This Row],[Start Date]])/3,0)</f>
        <v>3</v>
      </c>
      <c r="G4298" t="s">
        <v>8</v>
      </c>
      <c r="H4298">
        <v>5</v>
      </c>
      <c r="I4298" t="s">
        <v>12</v>
      </c>
      <c r="J4298" t="s">
        <v>11</v>
      </c>
      <c r="K4298">
        <v>0</v>
      </c>
      <c r="L4298" t="s">
        <v>11</v>
      </c>
      <c r="M4298">
        <v>0</v>
      </c>
      <c r="N4298">
        <v>3</v>
      </c>
      <c r="O4298" t="str">
        <f>IF(AND(Tabela1[[#This Row],[EA Play Season Pass]]="Yes",Tabela1[[#This Row],[Minecraft Season Pass]]="Yes"),"Yes","No")</f>
        <v>No</v>
      </c>
      <c r="P4298" t="str">
        <f>IF(OR(Tabela1[[#This Row],[EA Play Season Pass]]="Yes",Tabela1[[#This Row],[Minecraft Season Pass]]="Yes"),"Yes","No")</f>
        <v>No</v>
      </c>
      <c r="Q4298">
        <v>2</v>
      </c>
      <c r="R4298" s="2"/>
    </row>
    <row r="4299" spans="1:18" x14ac:dyDescent="0.25">
      <c r="A4299">
        <v>4298</v>
      </c>
      <c r="B4299" t="s">
        <v>5975</v>
      </c>
      <c r="C4299" t="s">
        <v>7</v>
      </c>
      <c r="D4299" s="50">
        <v>45189</v>
      </c>
      <c r="E4299">
        <f>YEAR(Tabela1[[#This Row],[Start Date]])</f>
        <v>2023</v>
      </c>
      <c r="F4299">
        <f>ROUNDUP(MONTH(Tabela1[[#This Row],[Start Date]])/3,0)</f>
        <v>3</v>
      </c>
      <c r="G4299" t="s">
        <v>11</v>
      </c>
      <c r="H4299">
        <v>15</v>
      </c>
      <c r="I4299" t="s">
        <v>9</v>
      </c>
      <c r="J4299" t="s">
        <v>8</v>
      </c>
      <c r="K4299">
        <v>30</v>
      </c>
      <c r="L4299" t="s">
        <v>8</v>
      </c>
      <c r="M4299">
        <v>20</v>
      </c>
      <c r="N4299">
        <v>1</v>
      </c>
      <c r="O4299" t="str">
        <f>IF(AND(Tabela1[[#This Row],[EA Play Season Pass]]="Yes",Tabela1[[#This Row],[Minecraft Season Pass]]="Yes"),"Yes","No")</f>
        <v>Yes</v>
      </c>
      <c r="P4299" t="str">
        <f>IF(OR(Tabela1[[#This Row],[EA Play Season Pass]]="Yes",Tabela1[[#This Row],[Minecraft Season Pass]]="Yes"),"Yes","No")</f>
        <v>Yes</v>
      </c>
      <c r="Q4299">
        <v>64</v>
      </c>
      <c r="R4299" s="2"/>
    </row>
    <row r="4300" spans="1:18" x14ac:dyDescent="0.25">
      <c r="A4300">
        <v>4299</v>
      </c>
      <c r="B4300" t="s">
        <v>5976</v>
      </c>
      <c r="C4300" t="s">
        <v>13</v>
      </c>
      <c r="D4300" s="50">
        <v>45189</v>
      </c>
      <c r="E4300">
        <f>YEAR(Tabela1[[#This Row],[Start Date]])</f>
        <v>2023</v>
      </c>
      <c r="F4300">
        <f>ROUNDUP(MONTH(Tabela1[[#This Row],[Start Date]])/3,0)</f>
        <v>3</v>
      </c>
      <c r="G4300" t="s">
        <v>8</v>
      </c>
      <c r="H4300">
        <v>10</v>
      </c>
      <c r="I4300" t="s">
        <v>12</v>
      </c>
      <c r="J4300" t="s">
        <v>11</v>
      </c>
      <c r="K4300">
        <v>0</v>
      </c>
      <c r="L4300" t="s">
        <v>8</v>
      </c>
      <c r="M4300">
        <v>20</v>
      </c>
      <c r="N4300">
        <v>2</v>
      </c>
      <c r="O4300" t="str">
        <f>IF(AND(Tabela1[[#This Row],[EA Play Season Pass]]="Yes",Tabela1[[#This Row],[Minecraft Season Pass]]="Yes"),"Yes","No")</f>
        <v>No</v>
      </c>
      <c r="P4300" t="str">
        <f>IF(OR(Tabela1[[#This Row],[EA Play Season Pass]]="Yes",Tabela1[[#This Row],[Minecraft Season Pass]]="Yes"),"Yes","No")</f>
        <v>Yes</v>
      </c>
      <c r="Q4300">
        <v>28</v>
      </c>
      <c r="R4300" s="2"/>
    </row>
    <row r="4301" spans="1:18" x14ac:dyDescent="0.25">
      <c r="A4301">
        <v>4300</v>
      </c>
      <c r="B4301" t="s">
        <v>664</v>
      </c>
      <c r="C4301" t="s">
        <v>7</v>
      </c>
      <c r="D4301" s="50">
        <v>45189</v>
      </c>
      <c r="E4301">
        <f>YEAR(Tabela1[[#This Row],[Start Date]])</f>
        <v>2023</v>
      </c>
      <c r="F4301">
        <f>ROUNDUP(MONTH(Tabela1[[#This Row],[Start Date]])/3,0)</f>
        <v>3</v>
      </c>
      <c r="G4301" t="s">
        <v>8</v>
      </c>
      <c r="H4301">
        <v>15</v>
      </c>
      <c r="I4301" t="s">
        <v>9</v>
      </c>
      <c r="J4301" t="s">
        <v>11</v>
      </c>
      <c r="K4301">
        <v>0</v>
      </c>
      <c r="L4301" t="s">
        <v>8</v>
      </c>
      <c r="M4301">
        <v>20</v>
      </c>
      <c r="N4301">
        <v>3</v>
      </c>
      <c r="O4301" t="str">
        <f>IF(AND(Tabela1[[#This Row],[EA Play Season Pass]]="Yes",Tabela1[[#This Row],[Minecraft Season Pass]]="Yes"),"Yes","No")</f>
        <v>No</v>
      </c>
      <c r="P4301" t="str">
        <f>IF(OR(Tabela1[[#This Row],[EA Play Season Pass]]="Yes",Tabela1[[#This Row],[Minecraft Season Pass]]="Yes"),"Yes","No")</f>
        <v>Yes</v>
      </c>
      <c r="Q4301">
        <v>32</v>
      </c>
      <c r="R4301" s="2"/>
    </row>
    <row r="4302" spans="1:18" x14ac:dyDescent="0.25">
      <c r="A4302">
        <v>4301</v>
      </c>
      <c r="B4302" t="s">
        <v>5977</v>
      </c>
      <c r="C4302" t="s">
        <v>10</v>
      </c>
      <c r="D4302" s="50">
        <v>45189</v>
      </c>
      <c r="E4302">
        <f>YEAR(Tabela1[[#This Row],[Start Date]])</f>
        <v>2023</v>
      </c>
      <c r="F4302">
        <f>ROUNDUP(MONTH(Tabela1[[#This Row],[Start Date]])/3,0)</f>
        <v>3</v>
      </c>
      <c r="G4302" t="s">
        <v>11</v>
      </c>
      <c r="H4302">
        <v>5</v>
      </c>
      <c r="I4302" t="s">
        <v>9</v>
      </c>
      <c r="J4302" t="s">
        <v>8</v>
      </c>
      <c r="K4302">
        <v>30</v>
      </c>
      <c r="L4302" t="s">
        <v>8</v>
      </c>
      <c r="M4302">
        <v>20</v>
      </c>
      <c r="N4302">
        <v>3</v>
      </c>
      <c r="O4302" t="str">
        <f>IF(AND(Tabela1[[#This Row],[EA Play Season Pass]]="Yes",Tabela1[[#This Row],[Minecraft Season Pass]]="Yes"),"Yes","No")</f>
        <v>Yes</v>
      </c>
      <c r="P4302" t="str">
        <f>IF(OR(Tabela1[[#This Row],[EA Play Season Pass]]="Yes",Tabela1[[#This Row],[Minecraft Season Pass]]="Yes"),"Yes","No")</f>
        <v>Yes</v>
      </c>
      <c r="Q4302">
        <v>52</v>
      </c>
      <c r="R4302" s="2"/>
    </row>
    <row r="4303" spans="1:18" x14ac:dyDescent="0.25">
      <c r="A4303">
        <v>4302</v>
      </c>
      <c r="B4303" t="s">
        <v>5978</v>
      </c>
      <c r="C4303" t="s">
        <v>10</v>
      </c>
      <c r="D4303" s="50">
        <v>45189</v>
      </c>
      <c r="E4303">
        <f>YEAR(Tabela1[[#This Row],[Start Date]])</f>
        <v>2023</v>
      </c>
      <c r="F4303">
        <f>ROUNDUP(MONTH(Tabela1[[#This Row],[Start Date]])/3,0)</f>
        <v>3</v>
      </c>
      <c r="G4303" t="s">
        <v>8</v>
      </c>
      <c r="H4303">
        <v>5</v>
      </c>
      <c r="I4303" t="s">
        <v>14</v>
      </c>
      <c r="J4303" t="s">
        <v>8</v>
      </c>
      <c r="K4303">
        <v>30</v>
      </c>
      <c r="L4303" t="s">
        <v>11</v>
      </c>
      <c r="M4303">
        <v>0</v>
      </c>
      <c r="N4303">
        <v>2</v>
      </c>
      <c r="O4303" t="str">
        <f>IF(AND(Tabela1[[#This Row],[EA Play Season Pass]]="Yes",Tabela1[[#This Row],[Minecraft Season Pass]]="Yes"),"Yes","No")</f>
        <v>No</v>
      </c>
      <c r="P4303" t="str">
        <f>IF(OR(Tabela1[[#This Row],[EA Play Season Pass]]="Yes",Tabela1[[#This Row],[Minecraft Season Pass]]="Yes"),"Yes","No")</f>
        <v>Yes</v>
      </c>
      <c r="Q4303">
        <v>33</v>
      </c>
      <c r="R4303" s="2"/>
    </row>
    <row r="4304" spans="1:18" x14ac:dyDescent="0.25">
      <c r="A4304">
        <v>4303</v>
      </c>
      <c r="B4304" t="s">
        <v>1937</v>
      </c>
      <c r="C4304" t="s">
        <v>7</v>
      </c>
      <c r="D4304" s="50">
        <v>45190</v>
      </c>
      <c r="E4304">
        <f>YEAR(Tabela1[[#This Row],[Start Date]])</f>
        <v>2023</v>
      </c>
      <c r="F4304">
        <f>ROUNDUP(MONTH(Tabela1[[#This Row],[Start Date]])/3,0)</f>
        <v>3</v>
      </c>
      <c r="G4304" t="s">
        <v>8</v>
      </c>
      <c r="H4304">
        <v>15</v>
      </c>
      <c r="I4304" t="s">
        <v>9</v>
      </c>
      <c r="J4304" t="s">
        <v>11</v>
      </c>
      <c r="K4304">
        <v>0</v>
      </c>
      <c r="L4304" t="s">
        <v>8</v>
      </c>
      <c r="M4304">
        <v>20</v>
      </c>
      <c r="N4304">
        <v>2</v>
      </c>
      <c r="O4304" t="str">
        <f>IF(AND(Tabela1[[#This Row],[EA Play Season Pass]]="Yes",Tabela1[[#This Row],[Minecraft Season Pass]]="Yes"),"Yes","No")</f>
        <v>No</v>
      </c>
      <c r="P4304" t="str">
        <f>IF(OR(Tabela1[[#This Row],[EA Play Season Pass]]="Yes",Tabela1[[#This Row],[Minecraft Season Pass]]="Yes"),"Yes","No")</f>
        <v>Yes</v>
      </c>
      <c r="Q4304">
        <v>33</v>
      </c>
      <c r="R4304" s="2"/>
    </row>
    <row r="4305" spans="1:18" x14ac:dyDescent="0.25">
      <c r="A4305">
        <v>4304</v>
      </c>
      <c r="B4305" t="s">
        <v>5979</v>
      </c>
      <c r="C4305" t="s">
        <v>13</v>
      </c>
      <c r="D4305" s="50">
        <v>45190</v>
      </c>
      <c r="E4305">
        <f>YEAR(Tabela1[[#This Row],[Start Date]])</f>
        <v>2023</v>
      </c>
      <c r="F4305">
        <f>ROUNDUP(MONTH(Tabela1[[#This Row],[Start Date]])/3,0)</f>
        <v>3</v>
      </c>
      <c r="G4305" t="s">
        <v>11</v>
      </c>
      <c r="H4305">
        <v>10</v>
      </c>
      <c r="I4305" t="s">
        <v>12</v>
      </c>
      <c r="J4305" t="s">
        <v>8</v>
      </c>
      <c r="K4305">
        <v>30</v>
      </c>
      <c r="L4305" t="s">
        <v>8</v>
      </c>
      <c r="M4305">
        <v>20</v>
      </c>
      <c r="N4305">
        <v>3</v>
      </c>
      <c r="O4305" t="str">
        <f>IF(AND(Tabela1[[#This Row],[EA Play Season Pass]]="Yes",Tabela1[[#This Row],[Minecraft Season Pass]]="Yes"),"Yes","No")</f>
        <v>Yes</v>
      </c>
      <c r="P4305" t="str">
        <f>IF(OR(Tabela1[[#This Row],[EA Play Season Pass]]="Yes",Tabela1[[#This Row],[Minecraft Season Pass]]="Yes"),"Yes","No")</f>
        <v>Yes</v>
      </c>
      <c r="Q4305">
        <v>57</v>
      </c>
      <c r="R4305" s="2"/>
    </row>
    <row r="4306" spans="1:18" x14ac:dyDescent="0.25">
      <c r="A4306">
        <v>4305</v>
      </c>
      <c r="B4306" t="s">
        <v>2885</v>
      </c>
      <c r="C4306" t="s">
        <v>7</v>
      </c>
      <c r="D4306" s="50">
        <v>45190</v>
      </c>
      <c r="E4306">
        <f>YEAR(Tabela1[[#This Row],[Start Date]])</f>
        <v>2023</v>
      </c>
      <c r="F4306">
        <f>ROUNDUP(MONTH(Tabela1[[#This Row],[Start Date]])/3,0)</f>
        <v>3</v>
      </c>
      <c r="G4306" t="s">
        <v>11</v>
      </c>
      <c r="H4306">
        <v>15</v>
      </c>
      <c r="I4306" t="s">
        <v>14</v>
      </c>
      <c r="J4306" t="s">
        <v>11</v>
      </c>
      <c r="K4306">
        <v>0</v>
      </c>
      <c r="L4306" t="s">
        <v>11</v>
      </c>
      <c r="M4306">
        <v>0</v>
      </c>
      <c r="N4306">
        <v>3</v>
      </c>
      <c r="O4306" t="str">
        <f>IF(AND(Tabela1[[#This Row],[EA Play Season Pass]]="Yes",Tabela1[[#This Row],[Minecraft Season Pass]]="Yes"),"Yes","No")</f>
        <v>No</v>
      </c>
      <c r="P4306" t="str">
        <f>IF(OR(Tabela1[[#This Row],[EA Play Season Pass]]="Yes",Tabela1[[#This Row],[Minecraft Season Pass]]="Yes"),"Yes","No")</f>
        <v>No</v>
      </c>
      <c r="Q4306">
        <v>12</v>
      </c>
      <c r="R4306" s="2"/>
    </row>
    <row r="4307" spans="1:18" x14ac:dyDescent="0.25">
      <c r="A4307">
        <v>4306</v>
      </c>
      <c r="B4307" t="s">
        <v>5980</v>
      </c>
      <c r="C4307" t="s">
        <v>13</v>
      </c>
      <c r="D4307" s="50">
        <v>45190</v>
      </c>
      <c r="E4307">
        <f>YEAR(Tabela1[[#This Row],[Start Date]])</f>
        <v>2023</v>
      </c>
      <c r="F4307">
        <f>ROUNDUP(MONTH(Tabela1[[#This Row],[Start Date]])/3,0)</f>
        <v>3</v>
      </c>
      <c r="G4307" t="s">
        <v>8</v>
      </c>
      <c r="H4307">
        <v>10</v>
      </c>
      <c r="I4307" t="s">
        <v>14</v>
      </c>
      <c r="J4307" t="s">
        <v>11</v>
      </c>
      <c r="K4307">
        <v>0</v>
      </c>
      <c r="L4307" t="s">
        <v>11</v>
      </c>
      <c r="M4307">
        <v>0</v>
      </c>
      <c r="N4307">
        <v>2</v>
      </c>
      <c r="O4307" t="str">
        <f>IF(AND(Tabela1[[#This Row],[EA Play Season Pass]]="Yes",Tabela1[[#This Row],[Minecraft Season Pass]]="Yes"),"Yes","No")</f>
        <v>No</v>
      </c>
      <c r="P4307" t="str">
        <f>IF(OR(Tabela1[[#This Row],[EA Play Season Pass]]="Yes",Tabela1[[#This Row],[Minecraft Season Pass]]="Yes"),"Yes","No")</f>
        <v>No</v>
      </c>
      <c r="Q4307">
        <v>8</v>
      </c>
      <c r="R4307" s="2"/>
    </row>
    <row r="4308" spans="1:18" x14ac:dyDescent="0.25">
      <c r="A4308">
        <v>4307</v>
      </c>
      <c r="B4308" t="s">
        <v>5173</v>
      </c>
      <c r="C4308" t="s">
        <v>7</v>
      </c>
      <c r="D4308" s="50">
        <v>45190</v>
      </c>
      <c r="E4308">
        <f>YEAR(Tabela1[[#This Row],[Start Date]])</f>
        <v>2023</v>
      </c>
      <c r="F4308">
        <f>ROUNDUP(MONTH(Tabela1[[#This Row],[Start Date]])/3,0)</f>
        <v>3</v>
      </c>
      <c r="G4308" t="s">
        <v>11</v>
      </c>
      <c r="H4308">
        <v>15</v>
      </c>
      <c r="I4308" t="s">
        <v>9</v>
      </c>
      <c r="J4308" t="s">
        <v>8</v>
      </c>
      <c r="K4308">
        <v>30</v>
      </c>
      <c r="L4308" t="s">
        <v>8</v>
      </c>
      <c r="M4308">
        <v>20</v>
      </c>
      <c r="N4308">
        <v>3</v>
      </c>
      <c r="O4308" t="str">
        <f>IF(AND(Tabela1[[#This Row],[EA Play Season Pass]]="Yes",Tabela1[[#This Row],[Minecraft Season Pass]]="Yes"),"Yes","No")</f>
        <v>Yes</v>
      </c>
      <c r="P4308" t="str">
        <f>IF(OR(Tabela1[[#This Row],[EA Play Season Pass]]="Yes",Tabela1[[#This Row],[Minecraft Season Pass]]="Yes"),"Yes","No")</f>
        <v>Yes</v>
      </c>
      <c r="Q4308">
        <v>62</v>
      </c>
      <c r="R4308" s="2"/>
    </row>
    <row r="4309" spans="1:18" x14ac:dyDescent="0.25">
      <c r="A4309">
        <v>4308</v>
      </c>
      <c r="B4309" t="s">
        <v>5981</v>
      </c>
      <c r="C4309" t="s">
        <v>13</v>
      </c>
      <c r="D4309" s="50">
        <v>45190</v>
      </c>
      <c r="E4309">
        <f>YEAR(Tabela1[[#This Row],[Start Date]])</f>
        <v>2023</v>
      </c>
      <c r="F4309">
        <f>ROUNDUP(MONTH(Tabela1[[#This Row],[Start Date]])/3,0)</f>
        <v>3</v>
      </c>
      <c r="G4309" t="s">
        <v>8</v>
      </c>
      <c r="H4309">
        <v>10</v>
      </c>
      <c r="I4309" t="s">
        <v>12</v>
      </c>
      <c r="J4309" t="s">
        <v>8</v>
      </c>
      <c r="K4309">
        <v>30</v>
      </c>
      <c r="L4309" t="s">
        <v>8</v>
      </c>
      <c r="M4309">
        <v>20</v>
      </c>
      <c r="N4309">
        <v>3</v>
      </c>
      <c r="O4309" t="str">
        <f>IF(AND(Tabela1[[#This Row],[EA Play Season Pass]]="Yes",Tabela1[[#This Row],[Minecraft Season Pass]]="Yes"),"Yes","No")</f>
        <v>Yes</v>
      </c>
      <c r="P4309" t="str">
        <f>IF(OR(Tabela1[[#This Row],[EA Play Season Pass]]="Yes",Tabela1[[#This Row],[Minecraft Season Pass]]="Yes"),"Yes","No")</f>
        <v>Yes</v>
      </c>
      <c r="Q4309">
        <v>57</v>
      </c>
      <c r="R4309" s="2"/>
    </row>
    <row r="4310" spans="1:18" x14ac:dyDescent="0.25">
      <c r="A4310">
        <v>4309</v>
      </c>
      <c r="B4310" t="s">
        <v>5982</v>
      </c>
      <c r="C4310" t="s">
        <v>10</v>
      </c>
      <c r="D4310" s="50">
        <v>45190</v>
      </c>
      <c r="E4310">
        <f>YEAR(Tabela1[[#This Row],[Start Date]])</f>
        <v>2023</v>
      </c>
      <c r="F4310">
        <f>ROUNDUP(MONTH(Tabela1[[#This Row],[Start Date]])/3,0)</f>
        <v>3</v>
      </c>
      <c r="G4310" t="s">
        <v>8</v>
      </c>
      <c r="H4310">
        <v>5</v>
      </c>
      <c r="I4310" t="s">
        <v>9</v>
      </c>
      <c r="J4310" t="s">
        <v>11</v>
      </c>
      <c r="K4310">
        <v>0</v>
      </c>
      <c r="L4310" t="s">
        <v>11</v>
      </c>
      <c r="M4310">
        <v>0</v>
      </c>
      <c r="N4310">
        <v>1</v>
      </c>
      <c r="O4310" t="str">
        <f>IF(AND(Tabela1[[#This Row],[EA Play Season Pass]]="Yes",Tabela1[[#This Row],[Minecraft Season Pass]]="Yes"),"Yes","No")</f>
        <v>No</v>
      </c>
      <c r="P4310" t="str">
        <f>IF(OR(Tabela1[[#This Row],[EA Play Season Pass]]="Yes",Tabela1[[#This Row],[Minecraft Season Pass]]="Yes"),"Yes","No")</f>
        <v>No</v>
      </c>
      <c r="Q4310">
        <v>4</v>
      </c>
      <c r="R4310" s="2"/>
    </row>
    <row r="4311" spans="1:18" x14ac:dyDescent="0.25">
      <c r="A4311">
        <v>4310</v>
      </c>
      <c r="B4311" t="s">
        <v>167</v>
      </c>
      <c r="C4311" t="s">
        <v>10</v>
      </c>
      <c r="D4311" s="50">
        <v>45190</v>
      </c>
      <c r="E4311">
        <f>YEAR(Tabela1[[#This Row],[Start Date]])</f>
        <v>2023</v>
      </c>
      <c r="F4311">
        <f>ROUNDUP(MONTH(Tabela1[[#This Row],[Start Date]])/3,0)</f>
        <v>3</v>
      </c>
      <c r="G4311" t="s">
        <v>11</v>
      </c>
      <c r="H4311">
        <v>5</v>
      </c>
      <c r="I4311" t="s">
        <v>12</v>
      </c>
      <c r="J4311" t="s">
        <v>8</v>
      </c>
      <c r="K4311">
        <v>30</v>
      </c>
      <c r="L4311" t="s">
        <v>11</v>
      </c>
      <c r="M4311">
        <v>0</v>
      </c>
      <c r="N4311">
        <v>2</v>
      </c>
      <c r="O4311" t="str">
        <f>IF(AND(Tabela1[[#This Row],[EA Play Season Pass]]="Yes",Tabela1[[#This Row],[Minecraft Season Pass]]="Yes"),"Yes","No")</f>
        <v>No</v>
      </c>
      <c r="P4311" t="str">
        <f>IF(OR(Tabela1[[#This Row],[EA Play Season Pass]]="Yes",Tabela1[[#This Row],[Minecraft Season Pass]]="Yes"),"Yes","No")</f>
        <v>Yes</v>
      </c>
      <c r="Q4311">
        <v>33</v>
      </c>
      <c r="R4311" s="2"/>
    </row>
    <row r="4312" spans="1:18" x14ac:dyDescent="0.25">
      <c r="A4312">
        <v>4311</v>
      </c>
      <c r="B4312" t="s">
        <v>2016</v>
      </c>
      <c r="C4312" t="s">
        <v>7</v>
      </c>
      <c r="D4312" s="50">
        <v>45190</v>
      </c>
      <c r="E4312">
        <f>YEAR(Tabela1[[#This Row],[Start Date]])</f>
        <v>2023</v>
      </c>
      <c r="F4312">
        <f>ROUNDUP(MONTH(Tabela1[[#This Row],[Start Date]])/3,0)</f>
        <v>3</v>
      </c>
      <c r="G4312" t="s">
        <v>8</v>
      </c>
      <c r="H4312">
        <v>15</v>
      </c>
      <c r="I4312" t="s">
        <v>14</v>
      </c>
      <c r="J4312" t="s">
        <v>11</v>
      </c>
      <c r="K4312">
        <v>0</v>
      </c>
      <c r="L4312" t="s">
        <v>8</v>
      </c>
      <c r="M4312">
        <v>20</v>
      </c>
      <c r="N4312">
        <v>3</v>
      </c>
      <c r="O4312" t="str">
        <f>IF(AND(Tabela1[[#This Row],[EA Play Season Pass]]="Yes",Tabela1[[#This Row],[Minecraft Season Pass]]="Yes"),"Yes","No")</f>
        <v>No</v>
      </c>
      <c r="P4312" t="str">
        <f>IF(OR(Tabela1[[#This Row],[EA Play Season Pass]]="Yes",Tabela1[[#This Row],[Minecraft Season Pass]]="Yes"),"Yes","No")</f>
        <v>Yes</v>
      </c>
      <c r="Q4312">
        <v>32</v>
      </c>
      <c r="R4312" s="2"/>
    </row>
    <row r="4313" spans="1:18" x14ac:dyDescent="0.25">
      <c r="A4313">
        <v>4312</v>
      </c>
      <c r="B4313" t="s">
        <v>5983</v>
      </c>
      <c r="C4313" t="s">
        <v>10</v>
      </c>
      <c r="D4313" s="50">
        <v>45190</v>
      </c>
      <c r="E4313">
        <f>YEAR(Tabela1[[#This Row],[Start Date]])</f>
        <v>2023</v>
      </c>
      <c r="F4313">
        <f>ROUNDUP(MONTH(Tabela1[[#This Row],[Start Date]])/3,0)</f>
        <v>3</v>
      </c>
      <c r="G4313" t="s">
        <v>11</v>
      </c>
      <c r="H4313">
        <v>5</v>
      </c>
      <c r="I4313" t="s">
        <v>12</v>
      </c>
      <c r="J4313" t="s">
        <v>11</v>
      </c>
      <c r="K4313">
        <v>0</v>
      </c>
      <c r="L4313" t="s">
        <v>8</v>
      </c>
      <c r="M4313">
        <v>20</v>
      </c>
      <c r="N4313">
        <v>3</v>
      </c>
      <c r="O4313" t="str">
        <f>IF(AND(Tabela1[[#This Row],[EA Play Season Pass]]="Yes",Tabela1[[#This Row],[Minecraft Season Pass]]="Yes"),"Yes","No")</f>
        <v>No</v>
      </c>
      <c r="P4313" t="str">
        <f>IF(OR(Tabela1[[#This Row],[EA Play Season Pass]]="Yes",Tabela1[[#This Row],[Minecraft Season Pass]]="Yes"),"Yes","No")</f>
        <v>Yes</v>
      </c>
      <c r="Q4313">
        <v>22</v>
      </c>
      <c r="R4313" s="2"/>
    </row>
    <row r="4314" spans="1:18" x14ac:dyDescent="0.25">
      <c r="A4314">
        <v>4313</v>
      </c>
      <c r="B4314" t="s">
        <v>5984</v>
      </c>
      <c r="C4314" t="s">
        <v>7</v>
      </c>
      <c r="D4314" s="50">
        <v>45191</v>
      </c>
      <c r="E4314">
        <f>YEAR(Tabela1[[#This Row],[Start Date]])</f>
        <v>2023</v>
      </c>
      <c r="F4314">
        <f>ROUNDUP(MONTH(Tabela1[[#This Row],[Start Date]])/3,0)</f>
        <v>3</v>
      </c>
      <c r="G4314" t="s">
        <v>11</v>
      </c>
      <c r="H4314">
        <v>15</v>
      </c>
      <c r="I4314" t="s">
        <v>14</v>
      </c>
      <c r="J4314" t="s">
        <v>11</v>
      </c>
      <c r="K4314">
        <v>0</v>
      </c>
      <c r="L4314" t="s">
        <v>8</v>
      </c>
      <c r="M4314">
        <v>20</v>
      </c>
      <c r="N4314">
        <v>2</v>
      </c>
      <c r="O4314" t="str">
        <f>IF(AND(Tabela1[[#This Row],[EA Play Season Pass]]="Yes",Tabela1[[#This Row],[Minecraft Season Pass]]="Yes"),"Yes","No")</f>
        <v>No</v>
      </c>
      <c r="P4314" t="str">
        <f>IF(OR(Tabela1[[#This Row],[EA Play Season Pass]]="Yes",Tabela1[[#This Row],[Minecraft Season Pass]]="Yes"),"Yes","No")</f>
        <v>Yes</v>
      </c>
      <c r="Q4314">
        <v>33</v>
      </c>
      <c r="R4314" s="2"/>
    </row>
    <row r="4315" spans="1:18" x14ac:dyDescent="0.25">
      <c r="A4315">
        <v>4314</v>
      </c>
      <c r="B4315" t="s">
        <v>1108</v>
      </c>
      <c r="C4315" t="s">
        <v>10</v>
      </c>
      <c r="D4315" s="50">
        <v>45191</v>
      </c>
      <c r="E4315">
        <f>YEAR(Tabela1[[#This Row],[Start Date]])</f>
        <v>2023</v>
      </c>
      <c r="F4315">
        <f>ROUNDUP(MONTH(Tabela1[[#This Row],[Start Date]])/3,0)</f>
        <v>3</v>
      </c>
      <c r="G4315" t="s">
        <v>11</v>
      </c>
      <c r="H4315">
        <v>5</v>
      </c>
      <c r="I4315" t="s">
        <v>14</v>
      </c>
      <c r="J4315" t="s">
        <v>8</v>
      </c>
      <c r="K4315">
        <v>30</v>
      </c>
      <c r="L4315" t="s">
        <v>8</v>
      </c>
      <c r="M4315">
        <v>20</v>
      </c>
      <c r="N4315">
        <v>1</v>
      </c>
      <c r="O4315" t="str">
        <f>IF(AND(Tabela1[[#This Row],[EA Play Season Pass]]="Yes",Tabela1[[#This Row],[Minecraft Season Pass]]="Yes"),"Yes","No")</f>
        <v>Yes</v>
      </c>
      <c r="P4315" t="str">
        <f>IF(OR(Tabela1[[#This Row],[EA Play Season Pass]]="Yes",Tabela1[[#This Row],[Minecraft Season Pass]]="Yes"),"Yes","No")</f>
        <v>Yes</v>
      </c>
      <c r="Q4315">
        <v>54</v>
      </c>
      <c r="R4315" s="2"/>
    </row>
    <row r="4316" spans="1:18" x14ac:dyDescent="0.25">
      <c r="A4316">
        <v>4315</v>
      </c>
      <c r="B4316" t="s">
        <v>5985</v>
      </c>
      <c r="C4316" t="s">
        <v>7</v>
      </c>
      <c r="D4316" s="50">
        <v>45191</v>
      </c>
      <c r="E4316">
        <f>YEAR(Tabela1[[#This Row],[Start Date]])</f>
        <v>2023</v>
      </c>
      <c r="F4316">
        <f>ROUNDUP(MONTH(Tabela1[[#This Row],[Start Date]])/3,0)</f>
        <v>3</v>
      </c>
      <c r="G4316" t="s">
        <v>11</v>
      </c>
      <c r="H4316">
        <v>15</v>
      </c>
      <c r="I4316" t="s">
        <v>14</v>
      </c>
      <c r="J4316" t="s">
        <v>8</v>
      </c>
      <c r="K4316">
        <v>30</v>
      </c>
      <c r="L4316" t="s">
        <v>8</v>
      </c>
      <c r="M4316">
        <v>20</v>
      </c>
      <c r="N4316">
        <v>3</v>
      </c>
      <c r="O4316" t="str">
        <f>IF(AND(Tabela1[[#This Row],[EA Play Season Pass]]="Yes",Tabela1[[#This Row],[Minecraft Season Pass]]="Yes"),"Yes","No")</f>
        <v>Yes</v>
      </c>
      <c r="P4316" t="str">
        <f>IF(OR(Tabela1[[#This Row],[EA Play Season Pass]]="Yes",Tabela1[[#This Row],[Minecraft Season Pass]]="Yes"),"Yes","No")</f>
        <v>Yes</v>
      </c>
      <c r="Q4316">
        <v>62</v>
      </c>
      <c r="R4316" s="2"/>
    </row>
    <row r="4317" spans="1:18" x14ac:dyDescent="0.25">
      <c r="A4317">
        <v>4316</v>
      </c>
      <c r="B4317" t="s">
        <v>1280</v>
      </c>
      <c r="C4317" t="s">
        <v>10</v>
      </c>
      <c r="D4317" s="50">
        <v>45191</v>
      </c>
      <c r="E4317">
        <f>YEAR(Tabela1[[#This Row],[Start Date]])</f>
        <v>2023</v>
      </c>
      <c r="F4317">
        <f>ROUNDUP(MONTH(Tabela1[[#This Row],[Start Date]])/3,0)</f>
        <v>3</v>
      </c>
      <c r="G4317" t="s">
        <v>11</v>
      </c>
      <c r="H4317">
        <v>5</v>
      </c>
      <c r="I4317" t="s">
        <v>9</v>
      </c>
      <c r="J4317" t="s">
        <v>8</v>
      </c>
      <c r="K4317">
        <v>30</v>
      </c>
      <c r="L4317" t="s">
        <v>8</v>
      </c>
      <c r="M4317">
        <v>20</v>
      </c>
      <c r="N4317">
        <v>1</v>
      </c>
      <c r="O4317" t="str">
        <f>IF(AND(Tabela1[[#This Row],[EA Play Season Pass]]="Yes",Tabela1[[#This Row],[Minecraft Season Pass]]="Yes"),"Yes","No")</f>
        <v>Yes</v>
      </c>
      <c r="P4317" t="str">
        <f>IF(OR(Tabela1[[#This Row],[EA Play Season Pass]]="Yes",Tabela1[[#This Row],[Minecraft Season Pass]]="Yes"),"Yes","No")</f>
        <v>Yes</v>
      </c>
      <c r="Q4317">
        <v>54</v>
      </c>
      <c r="R4317" s="2"/>
    </row>
    <row r="4318" spans="1:18" x14ac:dyDescent="0.25">
      <c r="A4318">
        <v>4317</v>
      </c>
      <c r="B4318" t="s">
        <v>5986</v>
      </c>
      <c r="C4318" t="s">
        <v>7</v>
      </c>
      <c r="D4318" s="50">
        <v>45191</v>
      </c>
      <c r="E4318">
        <f>YEAR(Tabela1[[#This Row],[Start Date]])</f>
        <v>2023</v>
      </c>
      <c r="F4318">
        <f>ROUNDUP(MONTH(Tabela1[[#This Row],[Start Date]])/3,0)</f>
        <v>3</v>
      </c>
      <c r="G4318" t="s">
        <v>11</v>
      </c>
      <c r="H4318">
        <v>15</v>
      </c>
      <c r="I4318" t="s">
        <v>9</v>
      </c>
      <c r="J4318" t="s">
        <v>8</v>
      </c>
      <c r="K4318">
        <v>30</v>
      </c>
      <c r="L4318" t="s">
        <v>8</v>
      </c>
      <c r="M4318">
        <v>20</v>
      </c>
      <c r="N4318">
        <v>3</v>
      </c>
      <c r="O4318" t="str">
        <f>IF(AND(Tabela1[[#This Row],[EA Play Season Pass]]="Yes",Tabela1[[#This Row],[Minecraft Season Pass]]="Yes"),"Yes","No")</f>
        <v>Yes</v>
      </c>
      <c r="P4318" t="str">
        <f>IF(OR(Tabela1[[#This Row],[EA Play Season Pass]]="Yes",Tabela1[[#This Row],[Minecraft Season Pass]]="Yes"),"Yes","No")</f>
        <v>Yes</v>
      </c>
      <c r="Q4318">
        <v>62</v>
      </c>
      <c r="R4318" s="2"/>
    </row>
    <row r="4319" spans="1:18" x14ac:dyDescent="0.25">
      <c r="A4319">
        <v>4318</v>
      </c>
      <c r="B4319" t="s">
        <v>3956</v>
      </c>
      <c r="C4319" t="s">
        <v>7</v>
      </c>
      <c r="D4319" s="50">
        <v>45192</v>
      </c>
      <c r="E4319">
        <f>YEAR(Tabela1[[#This Row],[Start Date]])</f>
        <v>2023</v>
      </c>
      <c r="F4319">
        <f>ROUNDUP(MONTH(Tabela1[[#This Row],[Start Date]])/3,0)</f>
        <v>3</v>
      </c>
      <c r="G4319" t="s">
        <v>11</v>
      </c>
      <c r="H4319">
        <v>15</v>
      </c>
      <c r="I4319" t="s">
        <v>14</v>
      </c>
      <c r="J4319" t="s">
        <v>8</v>
      </c>
      <c r="K4319">
        <v>30</v>
      </c>
      <c r="L4319" t="s">
        <v>11</v>
      </c>
      <c r="M4319">
        <v>0</v>
      </c>
      <c r="N4319">
        <v>2</v>
      </c>
      <c r="O4319" t="str">
        <f>IF(AND(Tabela1[[#This Row],[EA Play Season Pass]]="Yes",Tabela1[[#This Row],[Minecraft Season Pass]]="Yes"),"Yes","No")</f>
        <v>No</v>
      </c>
      <c r="P4319" t="str">
        <f>IF(OR(Tabela1[[#This Row],[EA Play Season Pass]]="Yes",Tabela1[[#This Row],[Minecraft Season Pass]]="Yes"),"Yes","No")</f>
        <v>Yes</v>
      </c>
      <c r="Q4319">
        <v>43</v>
      </c>
      <c r="R4319" s="2"/>
    </row>
    <row r="4320" spans="1:18" x14ac:dyDescent="0.25">
      <c r="A4320">
        <v>4319</v>
      </c>
      <c r="B4320" t="s">
        <v>5140</v>
      </c>
      <c r="C4320" t="s">
        <v>13</v>
      </c>
      <c r="D4320" s="50">
        <v>45192</v>
      </c>
      <c r="E4320">
        <f>YEAR(Tabela1[[#This Row],[Start Date]])</f>
        <v>2023</v>
      </c>
      <c r="F4320">
        <f>ROUNDUP(MONTH(Tabela1[[#This Row],[Start Date]])/3,0)</f>
        <v>3</v>
      </c>
      <c r="G4320" t="s">
        <v>8</v>
      </c>
      <c r="H4320">
        <v>10</v>
      </c>
      <c r="I4320" t="s">
        <v>9</v>
      </c>
      <c r="J4320" t="s">
        <v>11</v>
      </c>
      <c r="K4320">
        <v>0</v>
      </c>
      <c r="L4320" t="s">
        <v>11</v>
      </c>
      <c r="M4320">
        <v>0</v>
      </c>
      <c r="N4320">
        <v>3</v>
      </c>
      <c r="O4320" t="str">
        <f>IF(AND(Tabela1[[#This Row],[EA Play Season Pass]]="Yes",Tabela1[[#This Row],[Minecraft Season Pass]]="Yes"),"Yes","No")</f>
        <v>No</v>
      </c>
      <c r="P4320" t="str">
        <f>IF(OR(Tabela1[[#This Row],[EA Play Season Pass]]="Yes",Tabela1[[#This Row],[Minecraft Season Pass]]="Yes"),"Yes","No")</f>
        <v>No</v>
      </c>
      <c r="Q4320">
        <v>7</v>
      </c>
      <c r="R4320" s="2"/>
    </row>
    <row r="4321" spans="1:18" x14ac:dyDescent="0.25">
      <c r="A4321">
        <v>4320</v>
      </c>
      <c r="B4321" t="s">
        <v>995</v>
      </c>
      <c r="C4321" t="s">
        <v>7</v>
      </c>
      <c r="D4321" s="50">
        <v>45192</v>
      </c>
      <c r="E4321">
        <f>YEAR(Tabela1[[#This Row],[Start Date]])</f>
        <v>2023</v>
      </c>
      <c r="F4321">
        <f>ROUNDUP(MONTH(Tabela1[[#This Row],[Start Date]])/3,0)</f>
        <v>3</v>
      </c>
      <c r="G4321" t="s">
        <v>11</v>
      </c>
      <c r="H4321">
        <v>15</v>
      </c>
      <c r="I4321" t="s">
        <v>9</v>
      </c>
      <c r="J4321" t="s">
        <v>11</v>
      </c>
      <c r="K4321">
        <v>0</v>
      </c>
      <c r="L4321" t="s">
        <v>8</v>
      </c>
      <c r="M4321">
        <v>20</v>
      </c>
      <c r="N4321">
        <v>1</v>
      </c>
      <c r="O4321" t="str">
        <f>IF(AND(Tabela1[[#This Row],[EA Play Season Pass]]="Yes",Tabela1[[#This Row],[Minecraft Season Pass]]="Yes"),"Yes","No")</f>
        <v>No</v>
      </c>
      <c r="P4321" t="str">
        <f>IF(OR(Tabela1[[#This Row],[EA Play Season Pass]]="Yes",Tabela1[[#This Row],[Minecraft Season Pass]]="Yes"),"Yes","No")</f>
        <v>Yes</v>
      </c>
      <c r="Q4321">
        <v>34</v>
      </c>
      <c r="R4321" s="2"/>
    </row>
    <row r="4322" spans="1:18" x14ac:dyDescent="0.25">
      <c r="A4322">
        <v>4321</v>
      </c>
      <c r="B4322" t="s">
        <v>1251</v>
      </c>
      <c r="C4322" t="s">
        <v>13</v>
      </c>
      <c r="D4322" s="50">
        <v>45192</v>
      </c>
      <c r="E4322">
        <f>YEAR(Tabela1[[#This Row],[Start Date]])</f>
        <v>2023</v>
      </c>
      <c r="F4322">
        <f>ROUNDUP(MONTH(Tabela1[[#This Row],[Start Date]])/3,0)</f>
        <v>3</v>
      </c>
      <c r="G4322" t="s">
        <v>8</v>
      </c>
      <c r="H4322">
        <v>10</v>
      </c>
      <c r="I4322" t="s">
        <v>9</v>
      </c>
      <c r="J4322" t="s">
        <v>8</v>
      </c>
      <c r="K4322">
        <v>30</v>
      </c>
      <c r="L4322" t="s">
        <v>11</v>
      </c>
      <c r="M4322">
        <v>0</v>
      </c>
      <c r="N4322">
        <v>2</v>
      </c>
      <c r="O4322" t="str">
        <f>IF(AND(Tabela1[[#This Row],[EA Play Season Pass]]="Yes",Tabela1[[#This Row],[Minecraft Season Pass]]="Yes"),"Yes","No")</f>
        <v>No</v>
      </c>
      <c r="P4322" t="str">
        <f>IF(OR(Tabela1[[#This Row],[EA Play Season Pass]]="Yes",Tabela1[[#This Row],[Minecraft Season Pass]]="Yes"),"Yes","No")</f>
        <v>Yes</v>
      </c>
      <c r="Q4322">
        <v>38</v>
      </c>
      <c r="R4322" s="2"/>
    </row>
    <row r="4323" spans="1:18" x14ac:dyDescent="0.25">
      <c r="A4323">
        <v>4322</v>
      </c>
      <c r="B4323" t="s">
        <v>5987</v>
      </c>
      <c r="C4323" t="s">
        <v>7</v>
      </c>
      <c r="D4323" s="50">
        <v>45192</v>
      </c>
      <c r="E4323">
        <f>YEAR(Tabela1[[#This Row],[Start Date]])</f>
        <v>2023</v>
      </c>
      <c r="F4323">
        <f>ROUNDUP(MONTH(Tabela1[[#This Row],[Start Date]])/3,0)</f>
        <v>3</v>
      </c>
      <c r="G4323" t="s">
        <v>11</v>
      </c>
      <c r="H4323">
        <v>15</v>
      </c>
      <c r="I4323" t="s">
        <v>9</v>
      </c>
      <c r="J4323" t="s">
        <v>11</v>
      </c>
      <c r="K4323">
        <v>0</v>
      </c>
      <c r="L4323" t="s">
        <v>11</v>
      </c>
      <c r="M4323">
        <v>0</v>
      </c>
      <c r="N4323">
        <v>2</v>
      </c>
      <c r="O4323" t="str">
        <f>IF(AND(Tabela1[[#This Row],[EA Play Season Pass]]="Yes",Tabela1[[#This Row],[Minecraft Season Pass]]="Yes"),"Yes","No")</f>
        <v>No</v>
      </c>
      <c r="P4323" t="str">
        <f>IF(OR(Tabela1[[#This Row],[EA Play Season Pass]]="Yes",Tabela1[[#This Row],[Minecraft Season Pass]]="Yes"),"Yes","No")</f>
        <v>No</v>
      </c>
      <c r="Q4323">
        <v>13</v>
      </c>
      <c r="R4323" s="2"/>
    </row>
    <row r="4324" spans="1:18" x14ac:dyDescent="0.25">
      <c r="A4324">
        <v>4323</v>
      </c>
      <c r="B4324" t="s">
        <v>5988</v>
      </c>
      <c r="C4324" t="s">
        <v>10</v>
      </c>
      <c r="D4324" s="50">
        <v>45192</v>
      </c>
      <c r="E4324">
        <f>YEAR(Tabela1[[#This Row],[Start Date]])</f>
        <v>2023</v>
      </c>
      <c r="F4324">
        <f>ROUNDUP(MONTH(Tabela1[[#This Row],[Start Date]])/3,0)</f>
        <v>3</v>
      </c>
      <c r="G4324" t="s">
        <v>11</v>
      </c>
      <c r="H4324">
        <v>5</v>
      </c>
      <c r="I4324" t="s">
        <v>9</v>
      </c>
      <c r="J4324" t="s">
        <v>11</v>
      </c>
      <c r="K4324">
        <v>0</v>
      </c>
      <c r="L4324" t="s">
        <v>8</v>
      </c>
      <c r="M4324">
        <v>20</v>
      </c>
      <c r="N4324">
        <v>3</v>
      </c>
      <c r="O4324" t="str">
        <f>IF(AND(Tabela1[[#This Row],[EA Play Season Pass]]="Yes",Tabela1[[#This Row],[Minecraft Season Pass]]="Yes"),"Yes","No")</f>
        <v>No</v>
      </c>
      <c r="P4324" t="str">
        <f>IF(OR(Tabela1[[#This Row],[EA Play Season Pass]]="Yes",Tabela1[[#This Row],[Minecraft Season Pass]]="Yes"),"Yes","No")</f>
        <v>Yes</v>
      </c>
      <c r="Q4324">
        <v>22</v>
      </c>
      <c r="R4324" s="2"/>
    </row>
    <row r="4325" spans="1:18" x14ac:dyDescent="0.25">
      <c r="A4325">
        <v>4324</v>
      </c>
      <c r="B4325" t="s">
        <v>5989</v>
      </c>
      <c r="C4325" t="s">
        <v>10</v>
      </c>
      <c r="D4325" s="50">
        <v>45192</v>
      </c>
      <c r="E4325">
        <f>YEAR(Tabela1[[#This Row],[Start Date]])</f>
        <v>2023</v>
      </c>
      <c r="F4325">
        <f>ROUNDUP(MONTH(Tabela1[[#This Row],[Start Date]])/3,0)</f>
        <v>3</v>
      </c>
      <c r="G4325" t="s">
        <v>11</v>
      </c>
      <c r="H4325">
        <v>5</v>
      </c>
      <c r="I4325" t="s">
        <v>9</v>
      </c>
      <c r="J4325" t="s">
        <v>11</v>
      </c>
      <c r="K4325">
        <v>0</v>
      </c>
      <c r="L4325" t="s">
        <v>8</v>
      </c>
      <c r="M4325">
        <v>20</v>
      </c>
      <c r="N4325">
        <v>2</v>
      </c>
      <c r="O4325" t="str">
        <f>IF(AND(Tabela1[[#This Row],[EA Play Season Pass]]="Yes",Tabela1[[#This Row],[Minecraft Season Pass]]="Yes"),"Yes","No")</f>
        <v>No</v>
      </c>
      <c r="P4325" t="str">
        <f>IF(OR(Tabela1[[#This Row],[EA Play Season Pass]]="Yes",Tabela1[[#This Row],[Minecraft Season Pass]]="Yes"),"Yes","No")</f>
        <v>Yes</v>
      </c>
      <c r="Q4325">
        <v>23</v>
      </c>
      <c r="R4325" s="2"/>
    </row>
    <row r="4326" spans="1:18" x14ac:dyDescent="0.25">
      <c r="A4326">
        <v>4325</v>
      </c>
      <c r="B4326" t="s">
        <v>3693</v>
      </c>
      <c r="C4326" t="s">
        <v>10</v>
      </c>
      <c r="D4326" s="50">
        <v>45192</v>
      </c>
      <c r="E4326">
        <f>YEAR(Tabela1[[#This Row],[Start Date]])</f>
        <v>2023</v>
      </c>
      <c r="F4326">
        <f>ROUNDUP(MONTH(Tabela1[[#This Row],[Start Date]])/3,0)</f>
        <v>3</v>
      </c>
      <c r="G4326" t="s">
        <v>11</v>
      </c>
      <c r="H4326">
        <v>5</v>
      </c>
      <c r="I4326" t="s">
        <v>12</v>
      </c>
      <c r="J4326" t="s">
        <v>11</v>
      </c>
      <c r="K4326">
        <v>0</v>
      </c>
      <c r="L4326" t="s">
        <v>11</v>
      </c>
      <c r="M4326">
        <v>0</v>
      </c>
      <c r="N4326">
        <v>3</v>
      </c>
      <c r="O4326" t="str">
        <f>IF(AND(Tabela1[[#This Row],[EA Play Season Pass]]="Yes",Tabela1[[#This Row],[Minecraft Season Pass]]="Yes"),"Yes","No")</f>
        <v>No</v>
      </c>
      <c r="P4326" t="str">
        <f>IF(OR(Tabela1[[#This Row],[EA Play Season Pass]]="Yes",Tabela1[[#This Row],[Minecraft Season Pass]]="Yes"),"Yes","No")</f>
        <v>No</v>
      </c>
      <c r="Q4326">
        <v>2</v>
      </c>
      <c r="R4326" s="2"/>
    </row>
    <row r="4327" spans="1:18" x14ac:dyDescent="0.25">
      <c r="A4327">
        <v>4326</v>
      </c>
      <c r="B4327" t="s">
        <v>1254</v>
      </c>
      <c r="C4327" t="s">
        <v>7</v>
      </c>
      <c r="D4327" s="50">
        <v>45192</v>
      </c>
      <c r="E4327">
        <f>YEAR(Tabela1[[#This Row],[Start Date]])</f>
        <v>2023</v>
      </c>
      <c r="F4327">
        <f>ROUNDUP(MONTH(Tabela1[[#This Row],[Start Date]])/3,0)</f>
        <v>3</v>
      </c>
      <c r="G4327" t="s">
        <v>11</v>
      </c>
      <c r="H4327">
        <v>15</v>
      </c>
      <c r="I4327" t="s">
        <v>9</v>
      </c>
      <c r="J4327" t="s">
        <v>8</v>
      </c>
      <c r="K4327">
        <v>30</v>
      </c>
      <c r="L4327" t="s">
        <v>8</v>
      </c>
      <c r="M4327">
        <v>20</v>
      </c>
      <c r="N4327">
        <v>2</v>
      </c>
      <c r="O4327" t="str">
        <f>IF(AND(Tabela1[[#This Row],[EA Play Season Pass]]="Yes",Tabela1[[#This Row],[Minecraft Season Pass]]="Yes"),"Yes","No")</f>
        <v>Yes</v>
      </c>
      <c r="P4327" t="str">
        <f>IF(OR(Tabela1[[#This Row],[EA Play Season Pass]]="Yes",Tabela1[[#This Row],[Minecraft Season Pass]]="Yes"),"Yes","No")</f>
        <v>Yes</v>
      </c>
      <c r="Q4327">
        <v>63</v>
      </c>
      <c r="R4327" s="2"/>
    </row>
    <row r="4328" spans="1:18" x14ac:dyDescent="0.25">
      <c r="A4328">
        <v>4327</v>
      </c>
      <c r="B4328" t="s">
        <v>5990</v>
      </c>
      <c r="C4328" t="s">
        <v>13</v>
      </c>
      <c r="D4328" s="50">
        <v>45192</v>
      </c>
      <c r="E4328">
        <f>YEAR(Tabela1[[#This Row],[Start Date]])</f>
        <v>2023</v>
      </c>
      <c r="F4328">
        <f>ROUNDUP(MONTH(Tabela1[[#This Row],[Start Date]])/3,0)</f>
        <v>3</v>
      </c>
      <c r="G4328" t="s">
        <v>11</v>
      </c>
      <c r="H4328">
        <v>10</v>
      </c>
      <c r="I4328" t="s">
        <v>14</v>
      </c>
      <c r="J4328" t="s">
        <v>8</v>
      </c>
      <c r="K4328">
        <v>30</v>
      </c>
      <c r="L4328" t="s">
        <v>11</v>
      </c>
      <c r="M4328">
        <v>0</v>
      </c>
      <c r="N4328">
        <v>3</v>
      </c>
      <c r="O4328" t="str">
        <f>IF(AND(Tabela1[[#This Row],[EA Play Season Pass]]="Yes",Tabela1[[#This Row],[Minecraft Season Pass]]="Yes"),"Yes","No")</f>
        <v>No</v>
      </c>
      <c r="P4328" t="str">
        <f>IF(OR(Tabela1[[#This Row],[EA Play Season Pass]]="Yes",Tabela1[[#This Row],[Minecraft Season Pass]]="Yes"),"Yes","No")</f>
        <v>Yes</v>
      </c>
      <c r="Q4328">
        <v>37</v>
      </c>
      <c r="R4328" s="2"/>
    </row>
    <row r="4329" spans="1:18" x14ac:dyDescent="0.25">
      <c r="A4329">
        <v>4328</v>
      </c>
      <c r="B4329" t="s">
        <v>5991</v>
      </c>
      <c r="C4329" t="s">
        <v>7</v>
      </c>
      <c r="D4329" s="50">
        <v>45193</v>
      </c>
      <c r="E4329">
        <f>YEAR(Tabela1[[#This Row],[Start Date]])</f>
        <v>2023</v>
      </c>
      <c r="F4329">
        <f>ROUNDUP(MONTH(Tabela1[[#This Row],[Start Date]])/3,0)</f>
        <v>3</v>
      </c>
      <c r="G4329" t="s">
        <v>11</v>
      </c>
      <c r="H4329">
        <v>15</v>
      </c>
      <c r="I4329" t="s">
        <v>12</v>
      </c>
      <c r="J4329" t="s">
        <v>8</v>
      </c>
      <c r="K4329">
        <v>30</v>
      </c>
      <c r="L4329" t="s">
        <v>11</v>
      </c>
      <c r="M4329">
        <v>0</v>
      </c>
      <c r="N4329">
        <v>2</v>
      </c>
      <c r="O4329" t="str">
        <f>IF(AND(Tabela1[[#This Row],[EA Play Season Pass]]="Yes",Tabela1[[#This Row],[Minecraft Season Pass]]="Yes"),"Yes","No")</f>
        <v>No</v>
      </c>
      <c r="P4329" t="str">
        <f>IF(OR(Tabela1[[#This Row],[EA Play Season Pass]]="Yes",Tabela1[[#This Row],[Minecraft Season Pass]]="Yes"),"Yes","No")</f>
        <v>Yes</v>
      </c>
      <c r="Q4329">
        <v>43</v>
      </c>
      <c r="R4329" s="2"/>
    </row>
    <row r="4330" spans="1:18" x14ac:dyDescent="0.25">
      <c r="A4330">
        <v>4329</v>
      </c>
      <c r="B4330" t="s">
        <v>5992</v>
      </c>
      <c r="C4330" t="s">
        <v>10</v>
      </c>
      <c r="D4330" s="50">
        <v>45193</v>
      </c>
      <c r="E4330">
        <f>YEAR(Tabela1[[#This Row],[Start Date]])</f>
        <v>2023</v>
      </c>
      <c r="F4330">
        <f>ROUNDUP(MONTH(Tabela1[[#This Row],[Start Date]])/3,0)</f>
        <v>3</v>
      </c>
      <c r="G4330" t="s">
        <v>8</v>
      </c>
      <c r="H4330">
        <v>5</v>
      </c>
      <c r="I4330" t="s">
        <v>9</v>
      </c>
      <c r="J4330" t="s">
        <v>8</v>
      </c>
      <c r="K4330">
        <v>30</v>
      </c>
      <c r="L4330" t="s">
        <v>8</v>
      </c>
      <c r="M4330">
        <v>20</v>
      </c>
      <c r="N4330">
        <v>3</v>
      </c>
      <c r="O4330" t="str">
        <f>IF(AND(Tabela1[[#This Row],[EA Play Season Pass]]="Yes",Tabela1[[#This Row],[Minecraft Season Pass]]="Yes"),"Yes","No")</f>
        <v>Yes</v>
      </c>
      <c r="P4330" t="str">
        <f>IF(OR(Tabela1[[#This Row],[EA Play Season Pass]]="Yes",Tabela1[[#This Row],[Minecraft Season Pass]]="Yes"),"Yes","No")</f>
        <v>Yes</v>
      </c>
      <c r="Q4330">
        <v>52</v>
      </c>
      <c r="R4330" s="2"/>
    </row>
    <row r="4331" spans="1:18" x14ac:dyDescent="0.25">
      <c r="A4331">
        <v>4330</v>
      </c>
      <c r="B4331" t="s">
        <v>4935</v>
      </c>
      <c r="C4331" t="s">
        <v>7</v>
      </c>
      <c r="D4331" s="50">
        <v>45193</v>
      </c>
      <c r="E4331">
        <f>YEAR(Tabela1[[#This Row],[Start Date]])</f>
        <v>2023</v>
      </c>
      <c r="F4331">
        <f>ROUNDUP(MONTH(Tabela1[[#This Row],[Start Date]])/3,0)</f>
        <v>3</v>
      </c>
      <c r="G4331" t="s">
        <v>8</v>
      </c>
      <c r="H4331">
        <v>15</v>
      </c>
      <c r="I4331" t="s">
        <v>12</v>
      </c>
      <c r="J4331" t="s">
        <v>11</v>
      </c>
      <c r="K4331">
        <v>0</v>
      </c>
      <c r="L4331" t="s">
        <v>8</v>
      </c>
      <c r="M4331">
        <v>20</v>
      </c>
      <c r="N4331">
        <v>3</v>
      </c>
      <c r="O4331" t="str">
        <f>IF(AND(Tabela1[[#This Row],[EA Play Season Pass]]="Yes",Tabela1[[#This Row],[Minecraft Season Pass]]="Yes"),"Yes","No")</f>
        <v>No</v>
      </c>
      <c r="P4331" t="str">
        <f>IF(OR(Tabela1[[#This Row],[EA Play Season Pass]]="Yes",Tabela1[[#This Row],[Minecraft Season Pass]]="Yes"),"Yes","No")</f>
        <v>Yes</v>
      </c>
      <c r="Q4331">
        <v>32</v>
      </c>
      <c r="R4331" s="2"/>
    </row>
    <row r="4332" spans="1:18" x14ac:dyDescent="0.25">
      <c r="A4332">
        <v>4331</v>
      </c>
      <c r="B4332" t="s">
        <v>1119</v>
      </c>
      <c r="C4332" t="s">
        <v>10</v>
      </c>
      <c r="D4332" s="50">
        <v>45193</v>
      </c>
      <c r="E4332">
        <f>YEAR(Tabela1[[#This Row],[Start Date]])</f>
        <v>2023</v>
      </c>
      <c r="F4332">
        <f>ROUNDUP(MONTH(Tabela1[[#This Row],[Start Date]])/3,0)</f>
        <v>3</v>
      </c>
      <c r="G4332" t="s">
        <v>8</v>
      </c>
      <c r="H4332">
        <v>5</v>
      </c>
      <c r="I4332" t="s">
        <v>14</v>
      </c>
      <c r="J4332" t="s">
        <v>11</v>
      </c>
      <c r="K4332">
        <v>0</v>
      </c>
      <c r="L4332" t="s">
        <v>8</v>
      </c>
      <c r="M4332">
        <v>20</v>
      </c>
      <c r="N4332">
        <v>3</v>
      </c>
      <c r="O4332" t="str">
        <f>IF(AND(Tabela1[[#This Row],[EA Play Season Pass]]="Yes",Tabela1[[#This Row],[Minecraft Season Pass]]="Yes"),"Yes","No")</f>
        <v>No</v>
      </c>
      <c r="P4332" t="str">
        <f>IF(OR(Tabela1[[#This Row],[EA Play Season Pass]]="Yes",Tabela1[[#This Row],[Minecraft Season Pass]]="Yes"),"Yes","No")</f>
        <v>Yes</v>
      </c>
      <c r="Q4332">
        <v>22</v>
      </c>
      <c r="R4332" s="2"/>
    </row>
    <row r="4333" spans="1:18" x14ac:dyDescent="0.25">
      <c r="A4333">
        <v>4332</v>
      </c>
      <c r="B4333" t="s">
        <v>5993</v>
      </c>
      <c r="C4333" t="s">
        <v>10</v>
      </c>
      <c r="D4333" s="50">
        <v>45193</v>
      </c>
      <c r="E4333">
        <f>YEAR(Tabela1[[#This Row],[Start Date]])</f>
        <v>2023</v>
      </c>
      <c r="F4333">
        <f>ROUNDUP(MONTH(Tabela1[[#This Row],[Start Date]])/3,0)</f>
        <v>3</v>
      </c>
      <c r="G4333" t="s">
        <v>8</v>
      </c>
      <c r="H4333">
        <v>5</v>
      </c>
      <c r="I4333" t="s">
        <v>12</v>
      </c>
      <c r="J4333" t="s">
        <v>11</v>
      </c>
      <c r="K4333">
        <v>0</v>
      </c>
      <c r="L4333" t="s">
        <v>8</v>
      </c>
      <c r="M4333">
        <v>20</v>
      </c>
      <c r="N4333">
        <v>1</v>
      </c>
      <c r="O4333" t="str">
        <f>IF(AND(Tabela1[[#This Row],[EA Play Season Pass]]="Yes",Tabela1[[#This Row],[Minecraft Season Pass]]="Yes"),"Yes","No")</f>
        <v>No</v>
      </c>
      <c r="P4333" t="str">
        <f>IF(OR(Tabela1[[#This Row],[EA Play Season Pass]]="Yes",Tabela1[[#This Row],[Minecraft Season Pass]]="Yes"),"Yes","No")</f>
        <v>Yes</v>
      </c>
      <c r="Q4333">
        <v>24</v>
      </c>
      <c r="R4333" s="2"/>
    </row>
    <row r="4334" spans="1:18" x14ac:dyDescent="0.25">
      <c r="A4334">
        <v>4333</v>
      </c>
      <c r="B4334" t="s">
        <v>5994</v>
      </c>
      <c r="C4334" t="s">
        <v>10</v>
      </c>
      <c r="D4334" s="50">
        <v>45194</v>
      </c>
      <c r="E4334">
        <f>YEAR(Tabela1[[#This Row],[Start Date]])</f>
        <v>2023</v>
      </c>
      <c r="F4334">
        <f>ROUNDUP(MONTH(Tabela1[[#This Row],[Start Date]])/3,0)</f>
        <v>3</v>
      </c>
      <c r="G4334" t="s">
        <v>11</v>
      </c>
      <c r="H4334">
        <v>5</v>
      </c>
      <c r="I4334" t="s">
        <v>9</v>
      </c>
      <c r="J4334" t="s">
        <v>11</v>
      </c>
      <c r="K4334">
        <v>0</v>
      </c>
      <c r="L4334" t="s">
        <v>11</v>
      </c>
      <c r="M4334">
        <v>0</v>
      </c>
      <c r="N4334">
        <v>1</v>
      </c>
      <c r="O4334" t="str">
        <f>IF(AND(Tabela1[[#This Row],[EA Play Season Pass]]="Yes",Tabela1[[#This Row],[Minecraft Season Pass]]="Yes"),"Yes","No")</f>
        <v>No</v>
      </c>
      <c r="P4334" t="str">
        <f>IF(OR(Tabela1[[#This Row],[EA Play Season Pass]]="Yes",Tabela1[[#This Row],[Minecraft Season Pass]]="Yes"),"Yes","No")</f>
        <v>No</v>
      </c>
      <c r="Q4334">
        <v>4</v>
      </c>
      <c r="R4334" s="2"/>
    </row>
    <row r="4335" spans="1:18" x14ac:dyDescent="0.25">
      <c r="A4335">
        <v>4334</v>
      </c>
      <c r="B4335" t="s">
        <v>5995</v>
      </c>
      <c r="C4335" t="s">
        <v>13</v>
      </c>
      <c r="D4335" s="50">
        <v>45194</v>
      </c>
      <c r="E4335">
        <f>YEAR(Tabela1[[#This Row],[Start Date]])</f>
        <v>2023</v>
      </c>
      <c r="F4335">
        <f>ROUNDUP(MONTH(Tabela1[[#This Row],[Start Date]])/3,0)</f>
        <v>3</v>
      </c>
      <c r="G4335" t="s">
        <v>11</v>
      </c>
      <c r="H4335">
        <v>10</v>
      </c>
      <c r="I4335" t="s">
        <v>12</v>
      </c>
      <c r="J4335" t="s">
        <v>8</v>
      </c>
      <c r="K4335">
        <v>30</v>
      </c>
      <c r="L4335" t="s">
        <v>8</v>
      </c>
      <c r="M4335">
        <v>20</v>
      </c>
      <c r="N4335">
        <v>2</v>
      </c>
      <c r="O4335" t="str">
        <f>IF(AND(Tabela1[[#This Row],[EA Play Season Pass]]="Yes",Tabela1[[#This Row],[Minecraft Season Pass]]="Yes"),"Yes","No")</f>
        <v>Yes</v>
      </c>
      <c r="P4335" t="str">
        <f>IF(OR(Tabela1[[#This Row],[EA Play Season Pass]]="Yes",Tabela1[[#This Row],[Minecraft Season Pass]]="Yes"),"Yes","No")</f>
        <v>Yes</v>
      </c>
      <c r="Q4335">
        <v>58</v>
      </c>
      <c r="R4335" s="2"/>
    </row>
    <row r="4336" spans="1:18" x14ac:dyDescent="0.25">
      <c r="A4336">
        <v>4335</v>
      </c>
      <c r="B4336" t="s">
        <v>2572</v>
      </c>
      <c r="C4336" t="s">
        <v>10</v>
      </c>
      <c r="D4336" s="50">
        <v>45194</v>
      </c>
      <c r="E4336">
        <f>YEAR(Tabela1[[#This Row],[Start Date]])</f>
        <v>2023</v>
      </c>
      <c r="F4336">
        <f>ROUNDUP(MONTH(Tabela1[[#This Row],[Start Date]])/3,0)</f>
        <v>3</v>
      </c>
      <c r="G4336" t="s">
        <v>8</v>
      </c>
      <c r="H4336">
        <v>5</v>
      </c>
      <c r="I4336" t="s">
        <v>14</v>
      </c>
      <c r="J4336" t="s">
        <v>8</v>
      </c>
      <c r="K4336">
        <v>30</v>
      </c>
      <c r="L4336" t="s">
        <v>11</v>
      </c>
      <c r="M4336">
        <v>0</v>
      </c>
      <c r="N4336">
        <v>3</v>
      </c>
      <c r="O4336" t="str">
        <f>IF(AND(Tabela1[[#This Row],[EA Play Season Pass]]="Yes",Tabela1[[#This Row],[Minecraft Season Pass]]="Yes"),"Yes","No")</f>
        <v>No</v>
      </c>
      <c r="P4336" t="str">
        <f>IF(OR(Tabela1[[#This Row],[EA Play Season Pass]]="Yes",Tabela1[[#This Row],[Minecraft Season Pass]]="Yes"),"Yes","No")</f>
        <v>Yes</v>
      </c>
      <c r="Q4336">
        <v>32</v>
      </c>
      <c r="R4336" s="2"/>
    </row>
    <row r="4337" spans="1:18" x14ac:dyDescent="0.25">
      <c r="A4337">
        <v>4336</v>
      </c>
      <c r="B4337" t="s">
        <v>3257</v>
      </c>
      <c r="C4337" t="s">
        <v>7</v>
      </c>
      <c r="D4337" s="50">
        <v>45195</v>
      </c>
      <c r="E4337">
        <f>YEAR(Tabela1[[#This Row],[Start Date]])</f>
        <v>2023</v>
      </c>
      <c r="F4337">
        <f>ROUNDUP(MONTH(Tabela1[[#This Row],[Start Date]])/3,0)</f>
        <v>3</v>
      </c>
      <c r="G4337" t="s">
        <v>8</v>
      </c>
      <c r="H4337">
        <v>15</v>
      </c>
      <c r="I4337" t="s">
        <v>14</v>
      </c>
      <c r="J4337" t="s">
        <v>8</v>
      </c>
      <c r="K4337">
        <v>30</v>
      </c>
      <c r="L4337" t="s">
        <v>8</v>
      </c>
      <c r="M4337">
        <v>20</v>
      </c>
      <c r="N4337">
        <v>2</v>
      </c>
      <c r="O4337" t="str">
        <f>IF(AND(Tabela1[[#This Row],[EA Play Season Pass]]="Yes",Tabela1[[#This Row],[Minecraft Season Pass]]="Yes"),"Yes","No")</f>
        <v>Yes</v>
      </c>
      <c r="P4337" t="str">
        <f>IF(OR(Tabela1[[#This Row],[EA Play Season Pass]]="Yes",Tabela1[[#This Row],[Minecraft Season Pass]]="Yes"),"Yes","No")</f>
        <v>Yes</v>
      </c>
      <c r="Q4337">
        <v>63</v>
      </c>
      <c r="R4337" s="2"/>
    </row>
    <row r="4338" spans="1:18" x14ac:dyDescent="0.25">
      <c r="A4338">
        <v>4337</v>
      </c>
      <c r="B4338" t="s">
        <v>5301</v>
      </c>
      <c r="C4338" t="s">
        <v>13</v>
      </c>
      <c r="D4338" s="50">
        <v>45195</v>
      </c>
      <c r="E4338">
        <f>YEAR(Tabela1[[#This Row],[Start Date]])</f>
        <v>2023</v>
      </c>
      <c r="F4338">
        <f>ROUNDUP(MONTH(Tabela1[[#This Row],[Start Date]])/3,0)</f>
        <v>3</v>
      </c>
      <c r="G4338" t="s">
        <v>8</v>
      </c>
      <c r="H4338">
        <v>10</v>
      </c>
      <c r="I4338" t="s">
        <v>12</v>
      </c>
      <c r="J4338" t="s">
        <v>8</v>
      </c>
      <c r="K4338">
        <v>30</v>
      </c>
      <c r="L4338" t="s">
        <v>8</v>
      </c>
      <c r="M4338">
        <v>20</v>
      </c>
      <c r="N4338">
        <v>2</v>
      </c>
      <c r="O4338" t="str">
        <f>IF(AND(Tabela1[[#This Row],[EA Play Season Pass]]="Yes",Tabela1[[#This Row],[Minecraft Season Pass]]="Yes"),"Yes","No")</f>
        <v>Yes</v>
      </c>
      <c r="P4338" t="str">
        <f>IF(OR(Tabela1[[#This Row],[EA Play Season Pass]]="Yes",Tabela1[[#This Row],[Minecraft Season Pass]]="Yes"),"Yes","No")</f>
        <v>Yes</v>
      </c>
      <c r="Q4338">
        <v>58</v>
      </c>
      <c r="R4338" s="2"/>
    </row>
    <row r="4339" spans="1:18" x14ac:dyDescent="0.25">
      <c r="A4339">
        <v>4338</v>
      </c>
      <c r="B4339" t="s">
        <v>5996</v>
      </c>
      <c r="C4339" t="s">
        <v>13</v>
      </c>
      <c r="D4339" s="50">
        <v>45195</v>
      </c>
      <c r="E4339">
        <f>YEAR(Tabela1[[#This Row],[Start Date]])</f>
        <v>2023</v>
      </c>
      <c r="F4339">
        <f>ROUNDUP(MONTH(Tabela1[[#This Row],[Start Date]])/3,0)</f>
        <v>3</v>
      </c>
      <c r="G4339" t="s">
        <v>8</v>
      </c>
      <c r="H4339">
        <v>10</v>
      </c>
      <c r="I4339" t="s">
        <v>14</v>
      </c>
      <c r="J4339" t="s">
        <v>8</v>
      </c>
      <c r="K4339">
        <v>30</v>
      </c>
      <c r="L4339" t="s">
        <v>11</v>
      </c>
      <c r="M4339">
        <v>0</v>
      </c>
      <c r="N4339">
        <v>2</v>
      </c>
      <c r="O4339" t="str">
        <f>IF(AND(Tabela1[[#This Row],[EA Play Season Pass]]="Yes",Tabela1[[#This Row],[Minecraft Season Pass]]="Yes"),"Yes","No")</f>
        <v>No</v>
      </c>
      <c r="P4339" t="str">
        <f>IF(OR(Tabela1[[#This Row],[EA Play Season Pass]]="Yes",Tabela1[[#This Row],[Minecraft Season Pass]]="Yes"),"Yes","No")</f>
        <v>Yes</v>
      </c>
      <c r="Q4339">
        <v>38</v>
      </c>
      <c r="R4339" s="2"/>
    </row>
    <row r="4340" spans="1:18" x14ac:dyDescent="0.25">
      <c r="A4340">
        <v>4339</v>
      </c>
      <c r="B4340" t="s">
        <v>3077</v>
      </c>
      <c r="C4340" t="s">
        <v>10</v>
      </c>
      <c r="D4340" s="50">
        <v>45195</v>
      </c>
      <c r="E4340">
        <f>YEAR(Tabela1[[#This Row],[Start Date]])</f>
        <v>2023</v>
      </c>
      <c r="F4340">
        <f>ROUNDUP(MONTH(Tabela1[[#This Row],[Start Date]])/3,0)</f>
        <v>3</v>
      </c>
      <c r="G4340" t="s">
        <v>11</v>
      </c>
      <c r="H4340">
        <v>5</v>
      </c>
      <c r="I4340" t="s">
        <v>9</v>
      </c>
      <c r="J4340" t="s">
        <v>11</v>
      </c>
      <c r="K4340">
        <v>0</v>
      </c>
      <c r="L4340" t="s">
        <v>11</v>
      </c>
      <c r="M4340">
        <v>0</v>
      </c>
      <c r="N4340">
        <v>2</v>
      </c>
      <c r="O4340" t="str">
        <f>IF(AND(Tabela1[[#This Row],[EA Play Season Pass]]="Yes",Tabela1[[#This Row],[Minecraft Season Pass]]="Yes"),"Yes","No")</f>
        <v>No</v>
      </c>
      <c r="P4340" t="str">
        <f>IF(OR(Tabela1[[#This Row],[EA Play Season Pass]]="Yes",Tabela1[[#This Row],[Minecraft Season Pass]]="Yes"),"Yes","No")</f>
        <v>No</v>
      </c>
      <c r="Q4340">
        <v>3</v>
      </c>
      <c r="R4340" s="2"/>
    </row>
    <row r="4341" spans="1:18" x14ac:dyDescent="0.25">
      <c r="A4341">
        <v>4340</v>
      </c>
      <c r="B4341" t="s">
        <v>5997</v>
      </c>
      <c r="C4341" t="s">
        <v>10</v>
      </c>
      <c r="D4341" s="50">
        <v>45195</v>
      </c>
      <c r="E4341">
        <f>YEAR(Tabela1[[#This Row],[Start Date]])</f>
        <v>2023</v>
      </c>
      <c r="F4341">
        <f>ROUNDUP(MONTH(Tabela1[[#This Row],[Start Date]])/3,0)</f>
        <v>3</v>
      </c>
      <c r="G4341" t="s">
        <v>11</v>
      </c>
      <c r="H4341">
        <v>5</v>
      </c>
      <c r="I4341" t="s">
        <v>9</v>
      </c>
      <c r="J4341" t="s">
        <v>8</v>
      </c>
      <c r="K4341">
        <v>30</v>
      </c>
      <c r="L4341" t="s">
        <v>11</v>
      </c>
      <c r="M4341">
        <v>0</v>
      </c>
      <c r="N4341">
        <v>1</v>
      </c>
      <c r="O4341" t="str">
        <f>IF(AND(Tabela1[[#This Row],[EA Play Season Pass]]="Yes",Tabela1[[#This Row],[Minecraft Season Pass]]="Yes"),"Yes","No")</f>
        <v>No</v>
      </c>
      <c r="P4341" t="str">
        <f>IF(OR(Tabela1[[#This Row],[EA Play Season Pass]]="Yes",Tabela1[[#This Row],[Minecraft Season Pass]]="Yes"),"Yes","No")</f>
        <v>Yes</v>
      </c>
      <c r="Q4341">
        <v>34</v>
      </c>
      <c r="R4341" s="2"/>
    </row>
    <row r="4342" spans="1:18" x14ac:dyDescent="0.25">
      <c r="A4342">
        <v>4341</v>
      </c>
      <c r="B4342" t="s">
        <v>2383</v>
      </c>
      <c r="C4342" t="s">
        <v>7</v>
      </c>
      <c r="D4342" s="50">
        <v>45195</v>
      </c>
      <c r="E4342">
        <f>YEAR(Tabela1[[#This Row],[Start Date]])</f>
        <v>2023</v>
      </c>
      <c r="F4342">
        <f>ROUNDUP(MONTH(Tabela1[[#This Row],[Start Date]])/3,0)</f>
        <v>3</v>
      </c>
      <c r="G4342" t="s">
        <v>8</v>
      </c>
      <c r="H4342">
        <v>15</v>
      </c>
      <c r="I4342" t="s">
        <v>12</v>
      </c>
      <c r="J4342" t="s">
        <v>11</v>
      </c>
      <c r="K4342">
        <v>0</v>
      </c>
      <c r="L4342" t="s">
        <v>11</v>
      </c>
      <c r="M4342">
        <v>0</v>
      </c>
      <c r="N4342">
        <v>3</v>
      </c>
      <c r="O4342" t="str">
        <f>IF(AND(Tabela1[[#This Row],[EA Play Season Pass]]="Yes",Tabela1[[#This Row],[Minecraft Season Pass]]="Yes"),"Yes","No")</f>
        <v>No</v>
      </c>
      <c r="P4342" t="str">
        <f>IF(OR(Tabela1[[#This Row],[EA Play Season Pass]]="Yes",Tabela1[[#This Row],[Minecraft Season Pass]]="Yes"),"Yes","No")</f>
        <v>No</v>
      </c>
      <c r="Q4342">
        <v>12</v>
      </c>
      <c r="R4342" s="2"/>
    </row>
    <row r="4343" spans="1:18" x14ac:dyDescent="0.25">
      <c r="A4343">
        <v>4342</v>
      </c>
      <c r="B4343" t="s">
        <v>2624</v>
      </c>
      <c r="C4343" t="s">
        <v>10</v>
      </c>
      <c r="D4343" s="50">
        <v>45195</v>
      </c>
      <c r="E4343">
        <f>YEAR(Tabela1[[#This Row],[Start Date]])</f>
        <v>2023</v>
      </c>
      <c r="F4343">
        <f>ROUNDUP(MONTH(Tabela1[[#This Row],[Start Date]])/3,0)</f>
        <v>3</v>
      </c>
      <c r="G4343" t="s">
        <v>11</v>
      </c>
      <c r="H4343">
        <v>5</v>
      </c>
      <c r="I4343" t="s">
        <v>9</v>
      </c>
      <c r="J4343" t="s">
        <v>8</v>
      </c>
      <c r="K4343">
        <v>30</v>
      </c>
      <c r="L4343" t="s">
        <v>8</v>
      </c>
      <c r="M4343">
        <v>20</v>
      </c>
      <c r="N4343">
        <v>3</v>
      </c>
      <c r="O4343" t="str">
        <f>IF(AND(Tabela1[[#This Row],[EA Play Season Pass]]="Yes",Tabela1[[#This Row],[Minecraft Season Pass]]="Yes"),"Yes","No")</f>
        <v>Yes</v>
      </c>
      <c r="P4343" t="str">
        <f>IF(OR(Tabela1[[#This Row],[EA Play Season Pass]]="Yes",Tabela1[[#This Row],[Minecraft Season Pass]]="Yes"),"Yes","No")</f>
        <v>Yes</v>
      </c>
      <c r="Q4343">
        <v>52</v>
      </c>
      <c r="R4343" s="2"/>
    </row>
    <row r="4344" spans="1:18" x14ac:dyDescent="0.25">
      <c r="A4344">
        <v>4343</v>
      </c>
      <c r="B4344" t="s">
        <v>486</v>
      </c>
      <c r="C4344" t="s">
        <v>13</v>
      </c>
      <c r="D4344" s="50">
        <v>45196</v>
      </c>
      <c r="E4344">
        <f>YEAR(Tabela1[[#This Row],[Start Date]])</f>
        <v>2023</v>
      </c>
      <c r="F4344">
        <f>ROUNDUP(MONTH(Tabela1[[#This Row],[Start Date]])/3,0)</f>
        <v>3</v>
      </c>
      <c r="G4344" t="s">
        <v>8</v>
      </c>
      <c r="H4344">
        <v>10</v>
      </c>
      <c r="I4344" t="s">
        <v>12</v>
      </c>
      <c r="J4344" t="s">
        <v>11</v>
      </c>
      <c r="K4344">
        <v>0</v>
      </c>
      <c r="L4344" t="s">
        <v>11</v>
      </c>
      <c r="M4344">
        <v>0</v>
      </c>
      <c r="N4344">
        <v>3</v>
      </c>
      <c r="O4344" t="str">
        <f>IF(AND(Tabela1[[#This Row],[EA Play Season Pass]]="Yes",Tabela1[[#This Row],[Minecraft Season Pass]]="Yes"),"Yes","No")</f>
        <v>No</v>
      </c>
      <c r="P4344" t="str">
        <f>IF(OR(Tabela1[[#This Row],[EA Play Season Pass]]="Yes",Tabela1[[#This Row],[Minecraft Season Pass]]="Yes"),"Yes","No")</f>
        <v>No</v>
      </c>
      <c r="Q4344">
        <v>7</v>
      </c>
      <c r="R4344" s="2"/>
    </row>
    <row r="4345" spans="1:18" x14ac:dyDescent="0.25">
      <c r="A4345">
        <v>4344</v>
      </c>
      <c r="B4345" t="s">
        <v>2923</v>
      </c>
      <c r="C4345" t="s">
        <v>10</v>
      </c>
      <c r="D4345" s="50">
        <v>45196</v>
      </c>
      <c r="E4345">
        <f>YEAR(Tabela1[[#This Row],[Start Date]])</f>
        <v>2023</v>
      </c>
      <c r="F4345">
        <f>ROUNDUP(MONTH(Tabela1[[#This Row],[Start Date]])/3,0)</f>
        <v>3</v>
      </c>
      <c r="G4345" t="s">
        <v>8</v>
      </c>
      <c r="H4345">
        <v>5</v>
      </c>
      <c r="I4345" t="s">
        <v>14</v>
      </c>
      <c r="J4345" t="s">
        <v>11</v>
      </c>
      <c r="K4345">
        <v>0</v>
      </c>
      <c r="L4345" t="s">
        <v>11</v>
      </c>
      <c r="M4345">
        <v>0</v>
      </c>
      <c r="N4345">
        <v>2</v>
      </c>
      <c r="O4345" t="str">
        <f>IF(AND(Tabela1[[#This Row],[EA Play Season Pass]]="Yes",Tabela1[[#This Row],[Minecraft Season Pass]]="Yes"),"Yes","No")</f>
        <v>No</v>
      </c>
      <c r="P4345" t="str">
        <f>IF(OR(Tabela1[[#This Row],[EA Play Season Pass]]="Yes",Tabela1[[#This Row],[Minecraft Season Pass]]="Yes"),"Yes","No")</f>
        <v>No</v>
      </c>
      <c r="Q4345">
        <v>3</v>
      </c>
      <c r="R4345" s="2"/>
    </row>
    <row r="4346" spans="1:18" x14ac:dyDescent="0.25">
      <c r="A4346">
        <v>4345</v>
      </c>
      <c r="B4346" t="s">
        <v>5998</v>
      </c>
      <c r="C4346" t="s">
        <v>10</v>
      </c>
      <c r="D4346" s="50">
        <v>45196</v>
      </c>
      <c r="E4346">
        <f>YEAR(Tabela1[[#This Row],[Start Date]])</f>
        <v>2023</v>
      </c>
      <c r="F4346">
        <f>ROUNDUP(MONTH(Tabela1[[#This Row],[Start Date]])/3,0)</f>
        <v>3</v>
      </c>
      <c r="G4346" t="s">
        <v>8</v>
      </c>
      <c r="H4346">
        <v>5</v>
      </c>
      <c r="I4346" t="s">
        <v>14</v>
      </c>
      <c r="J4346" t="s">
        <v>8</v>
      </c>
      <c r="K4346">
        <v>30</v>
      </c>
      <c r="L4346" t="s">
        <v>11</v>
      </c>
      <c r="M4346">
        <v>0</v>
      </c>
      <c r="N4346">
        <v>1</v>
      </c>
      <c r="O4346" t="str">
        <f>IF(AND(Tabela1[[#This Row],[EA Play Season Pass]]="Yes",Tabela1[[#This Row],[Minecraft Season Pass]]="Yes"),"Yes","No")</f>
        <v>No</v>
      </c>
      <c r="P4346" t="str">
        <f>IF(OR(Tabela1[[#This Row],[EA Play Season Pass]]="Yes",Tabela1[[#This Row],[Minecraft Season Pass]]="Yes"),"Yes","No")</f>
        <v>Yes</v>
      </c>
      <c r="Q4346">
        <v>34</v>
      </c>
      <c r="R4346" s="2"/>
    </row>
    <row r="4347" spans="1:18" x14ac:dyDescent="0.25">
      <c r="A4347">
        <v>4346</v>
      </c>
      <c r="B4347" t="s">
        <v>2284</v>
      </c>
      <c r="C4347" t="s">
        <v>10</v>
      </c>
      <c r="D4347" s="50">
        <v>45196</v>
      </c>
      <c r="E4347">
        <f>YEAR(Tabela1[[#This Row],[Start Date]])</f>
        <v>2023</v>
      </c>
      <c r="F4347">
        <f>ROUNDUP(MONTH(Tabela1[[#This Row],[Start Date]])/3,0)</f>
        <v>3</v>
      </c>
      <c r="G4347" t="s">
        <v>11</v>
      </c>
      <c r="H4347">
        <v>5</v>
      </c>
      <c r="I4347" t="s">
        <v>9</v>
      </c>
      <c r="J4347" t="s">
        <v>11</v>
      </c>
      <c r="K4347">
        <v>0</v>
      </c>
      <c r="L4347" t="s">
        <v>8</v>
      </c>
      <c r="M4347">
        <v>20</v>
      </c>
      <c r="N4347">
        <v>1</v>
      </c>
      <c r="O4347" t="str">
        <f>IF(AND(Tabela1[[#This Row],[EA Play Season Pass]]="Yes",Tabela1[[#This Row],[Minecraft Season Pass]]="Yes"),"Yes","No")</f>
        <v>No</v>
      </c>
      <c r="P4347" t="str">
        <f>IF(OR(Tabela1[[#This Row],[EA Play Season Pass]]="Yes",Tabela1[[#This Row],[Minecraft Season Pass]]="Yes"),"Yes","No")</f>
        <v>Yes</v>
      </c>
      <c r="Q4347">
        <v>24</v>
      </c>
      <c r="R4347" s="2"/>
    </row>
    <row r="4348" spans="1:18" x14ac:dyDescent="0.25">
      <c r="A4348">
        <v>4347</v>
      </c>
      <c r="B4348" t="s">
        <v>1190</v>
      </c>
      <c r="C4348" t="s">
        <v>10</v>
      </c>
      <c r="D4348" s="50">
        <v>45196</v>
      </c>
      <c r="E4348">
        <f>YEAR(Tabela1[[#This Row],[Start Date]])</f>
        <v>2023</v>
      </c>
      <c r="F4348">
        <f>ROUNDUP(MONTH(Tabela1[[#This Row],[Start Date]])/3,0)</f>
        <v>3</v>
      </c>
      <c r="G4348" t="s">
        <v>11</v>
      </c>
      <c r="H4348">
        <v>5</v>
      </c>
      <c r="I4348" t="s">
        <v>12</v>
      </c>
      <c r="J4348" t="s">
        <v>8</v>
      </c>
      <c r="K4348">
        <v>30</v>
      </c>
      <c r="L4348" t="s">
        <v>11</v>
      </c>
      <c r="M4348">
        <v>0</v>
      </c>
      <c r="N4348">
        <v>3</v>
      </c>
      <c r="O4348" t="str">
        <f>IF(AND(Tabela1[[#This Row],[EA Play Season Pass]]="Yes",Tabela1[[#This Row],[Minecraft Season Pass]]="Yes"),"Yes","No")</f>
        <v>No</v>
      </c>
      <c r="P4348" t="str">
        <f>IF(OR(Tabela1[[#This Row],[EA Play Season Pass]]="Yes",Tabela1[[#This Row],[Minecraft Season Pass]]="Yes"),"Yes","No")</f>
        <v>Yes</v>
      </c>
      <c r="Q4348">
        <v>32</v>
      </c>
      <c r="R4348" s="2"/>
    </row>
    <row r="4349" spans="1:18" x14ac:dyDescent="0.25">
      <c r="A4349">
        <v>4348</v>
      </c>
      <c r="B4349" t="s">
        <v>2675</v>
      </c>
      <c r="C4349" t="s">
        <v>13</v>
      </c>
      <c r="D4349" s="50">
        <v>45196</v>
      </c>
      <c r="E4349">
        <f>YEAR(Tabela1[[#This Row],[Start Date]])</f>
        <v>2023</v>
      </c>
      <c r="F4349">
        <f>ROUNDUP(MONTH(Tabela1[[#This Row],[Start Date]])/3,0)</f>
        <v>3</v>
      </c>
      <c r="G4349" t="s">
        <v>11</v>
      </c>
      <c r="H4349">
        <v>10</v>
      </c>
      <c r="I4349" t="s">
        <v>9</v>
      </c>
      <c r="J4349" t="s">
        <v>11</v>
      </c>
      <c r="K4349">
        <v>0</v>
      </c>
      <c r="L4349" t="s">
        <v>8</v>
      </c>
      <c r="M4349">
        <v>20</v>
      </c>
      <c r="N4349">
        <v>1</v>
      </c>
      <c r="O4349" t="str">
        <f>IF(AND(Tabela1[[#This Row],[EA Play Season Pass]]="Yes",Tabela1[[#This Row],[Minecraft Season Pass]]="Yes"),"Yes","No")</f>
        <v>No</v>
      </c>
      <c r="P4349" t="str">
        <f>IF(OR(Tabela1[[#This Row],[EA Play Season Pass]]="Yes",Tabela1[[#This Row],[Minecraft Season Pass]]="Yes"),"Yes","No")</f>
        <v>Yes</v>
      </c>
      <c r="Q4349">
        <v>29</v>
      </c>
      <c r="R4349" s="2"/>
    </row>
    <row r="4350" spans="1:18" x14ac:dyDescent="0.25">
      <c r="A4350">
        <v>4349</v>
      </c>
      <c r="B4350" t="s">
        <v>264</v>
      </c>
      <c r="C4350" t="s">
        <v>13</v>
      </c>
      <c r="D4350" s="50">
        <v>45196</v>
      </c>
      <c r="E4350">
        <f>YEAR(Tabela1[[#This Row],[Start Date]])</f>
        <v>2023</v>
      </c>
      <c r="F4350">
        <f>ROUNDUP(MONTH(Tabela1[[#This Row],[Start Date]])/3,0)</f>
        <v>3</v>
      </c>
      <c r="G4350" t="s">
        <v>11</v>
      </c>
      <c r="H4350">
        <v>10</v>
      </c>
      <c r="I4350" t="s">
        <v>12</v>
      </c>
      <c r="J4350" t="s">
        <v>8</v>
      </c>
      <c r="K4350">
        <v>30</v>
      </c>
      <c r="L4350" t="s">
        <v>8</v>
      </c>
      <c r="M4350">
        <v>20</v>
      </c>
      <c r="N4350">
        <v>1</v>
      </c>
      <c r="O4350" t="str">
        <f>IF(AND(Tabela1[[#This Row],[EA Play Season Pass]]="Yes",Tabela1[[#This Row],[Minecraft Season Pass]]="Yes"),"Yes","No")</f>
        <v>Yes</v>
      </c>
      <c r="P4350" t="str">
        <f>IF(OR(Tabela1[[#This Row],[EA Play Season Pass]]="Yes",Tabela1[[#This Row],[Minecraft Season Pass]]="Yes"),"Yes","No")</f>
        <v>Yes</v>
      </c>
      <c r="Q4350">
        <v>59</v>
      </c>
      <c r="R4350" s="2"/>
    </row>
    <row r="4351" spans="1:18" x14ac:dyDescent="0.25">
      <c r="A4351">
        <v>4350</v>
      </c>
      <c r="B4351" t="s">
        <v>5999</v>
      </c>
      <c r="C4351" t="s">
        <v>10</v>
      </c>
      <c r="D4351" s="50">
        <v>45196</v>
      </c>
      <c r="E4351">
        <f>YEAR(Tabela1[[#This Row],[Start Date]])</f>
        <v>2023</v>
      </c>
      <c r="F4351">
        <f>ROUNDUP(MONTH(Tabela1[[#This Row],[Start Date]])/3,0)</f>
        <v>3</v>
      </c>
      <c r="G4351" t="s">
        <v>11</v>
      </c>
      <c r="H4351">
        <v>5</v>
      </c>
      <c r="I4351" t="s">
        <v>9</v>
      </c>
      <c r="J4351" t="s">
        <v>11</v>
      </c>
      <c r="K4351">
        <v>0</v>
      </c>
      <c r="L4351" t="s">
        <v>11</v>
      </c>
      <c r="M4351">
        <v>0</v>
      </c>
      <c r="N4351">
        <v>3</v>
      </c>
      <c r="O4351" t="str">
        <f>IF(AND(Tabela1[[#This Row],[EA Play Season Pass]]="Yes",Tabela1[[#This Row],[Minecraft Season Pass]]="Yes"),"Yes","No")</f>
        <v>No</v>
      </c>
      <c r="P4351" t="str">
        <f>IF(OR(Tabela1[[#This Row],[EA Play Season Pass]]="Yes",Tabela1[[#This Row],[Minecraft Season Pass]]="Yes"),"Yes","No")</f>
        <v>No</v>
      </c>
      <c r="Q4351">
        <v>2</v>
      </c>
      <c r="R4351" s="2"/>
    </row>
    <row r="4352" spans="1:18" x14ac:dyDescent="0.25">
      <c r="A4352">
        <v>4351</v>
      </c>
      <c r="B4352" t="s">
        <v>6000</v>
      </c>
      <c r="C4352" t="s">
        <v>7</v>
      </c>
      <c r="D4352" s="50">
        <v>45196</v>
      </c>
      <c r="E4352">
        <f>YEAR(Tabela1[[#This Row],[Start Date]])</f>
        <v>2023</v>
      </c>
      <c r="F4352">
        <f>ROUNDUP(MONTH(Tabela1[[#This Row],[Start Date]])/3,0)</f>
        <v>3</v>
      </c>
      <c r="G4352" t="s">
        <v>11</v>
      </c>
      <c r="H4352">
        <v>15</v>
      </c>
      <c r="I4352" t="s">
        <v>14</v>
      </c>
      <c r="J4352" t="s">
        <v>8</v>
      </c>
      <c r="K4352">
        <v>30</v>
      </c>
      <c r="L4352" t="s">
        <v>8</v>
      </c>
      <c r="M4352">
        <v>20</v>
      </c>
      <c r="N4352">
        <v>2</v>
      </c>
      <c r="O4352" t="str">
        <f>IF(AND(Tabela1[[#This Row],[EA Play Season Pass]]="Yes",Tabela1[[#This Row],[Minecraft Season Pass]]="Yes"),"Yes","No")</f>
        <v>Yes</v>
      </c>
      <c r="P4352" t="str">
        <f>IF(OR(Tabela1[[#This Row],[EA Play Season Pass]]="Yes",Tabela1[[#This Row],[Minecraft Season Pass]]="Yes"),"Yes","No")</f>
        <v>Yes</v>
      </c>
      <c r="Q4352">
        <v>63</v>
      </c>
      <c r="R4352" s="2"/>
    </row>
    <row r="4353" spans="1:18" x14ac:dyDescent="0.25">
      <c r="A4353">
        <v>4352</v>
      </c>
      <c r="B4353" t="s">
        <v>6001</v>
      </c>
      <c r="C4353" t="s">
        <v>10</v>
      </c>
      <c r="D4353" s="50">
        <v>45196</v>
      </c>
      <c r="E4353">
        <f>YEAR(Tabela1[[#This Row],[Start Date]])</f>
        <v>2023</v>
      </c>
      <c r="F4353">
        <f>ROUNDUP(MONTH(Tabela1[[#This Row],[Start Date]])/3,0)</f>
        <v>3</v>
      </c>
      <c r="G4353" t="s">
        <v>8</v>
      </c>
      <c r="H4353">
        <v>5</v>
      </c>
      <c r="I4353" t="s">
        <v>9</v>
      </c>
      <c r="J4353" t="s">
        <v>11</v>
      </c>
      <c r="K4353">
        <v>0</v>
      </c>
      <c r="L4353" t="s">
        <v>8</v>
      </c>
      <c r="M4353">
        <v>20</v>
      </c>
      <c r="N4353">
        <v>1</v>
      </c>
      <c r="O4353" t="str">
        <f>IF(AND(Tabela1[[#This Row],[EA Play Season Pass]]="Yes",Tabela1[[#This Row],[Minecraft Season Pass]]="Yes"),"Yes","No")</f>
        <v>No</v>
      </c>
      <c r="P4353" t="str">
        <f>IF(OR(Tabela1[[#This Row],[EA Play Season Pass]]="Yes",Tabela1[[#This Row],[Minecraft Season Pass]]="Yes"),"Yes","No")</f>
        <v>Yes</v>
      </c>
      <c r="Q4353">
        <v>24</v>
      </c>
      <c r="R4353" s="2"/>
    </row>
    <row r="4354" spans="1:18" x14ac:dyDescent="0.25">
      <c r="A4354">
        <v>4353</v>
      </c>
      <c r="B4354" t="s">
        <v>6002</v>
      </c>
      <c r="C4354" t="s">
        <v>10</v>
      </c>
      <c r="D4354" s="50">
        <v>45196</v>
      </c>
      <c r="E4354">
        <f>YEAR(Tabela1[[#This Row],[Start Date]])</f>
        <v>2023</v>
      </c>
      <c r="F4354">
        <f>ROUNDUP(MONTH(Tabela1[[#This Row],[Start Date]])/3,0)</f>
        <v>3</v>
      </c>
      <c r="G4354" t="s">
        <v>11</v>
      </c>
      <c r="H4354">
        <v>5</v>
      </c>
      <c r="I4354" t="s">
        <v>14</v>
      </c>
      <c r="J4354" t="s">
        <v>11</v>
      </c>
      <c r="K4354">
        <v>0</v>
      </c>
      <c r="L4354" t="s">
        <v>8</v>
      </c>
      <c r="M4354">
        <v>20</v>
      </c>
      <c r="N4354">
        <v>2</v>
      </c>
      <c r="O4354" t="str">
        <f>IF(AND(Tabela1[[#This Row],[EA Play Season Pass]]="Yes",Tabela1[[#This Row],[Minecraft Season Pass]]="Yes"),"Yes","No")</f>
        <v>No</v>
      </c>
      <c r="P4354" t="str">
        <f>IF(OR(Tabela1[[#This Row],[EA Play Season Pass]]="Yes",Tabela1[[#This Row],[Minecraft Season Pass]]="Yes"),"Yes","No")</f>
        <v>Yes</v>
      </c>
      <c r="Q4354">
        <v>23</v>
      </c>
      <c r="R4354" s="2"/>
    </row>
    <row r="4355" spans="1:18" x14ac:dyDescent="0.25">
      <c r="A4355">
        <v>4354</v>
      </c>
      <c r="B4355" t="s">
        <v>6003</v>
      </c>
      <c r="C4355" t="s">
        <v>10</v>
      </c>
      <c r="D4355" s="50">
        <v>45196</v>
      </c>
      <c r="E4355">
        <f>YEAR(Tabela1[[#This Row],[Start Date]])</f>
        <v>2023</v>
      </c>
      <c r="F4355">
        <f>ROUNDUP(MONTH(Tabela1[[#This Row],[Start Date]])/3,0)</f>
        <v>3</v>
      </c>
      <c r="G4355" t="s">
        <v>8</v>
      </c>
      <c r="H4355">
        <v>5</v>
      </c>
      <c r="I4355" t="s">
        <v>9</v>
      </c>
      <c r="J4355" t="s">
        <v>8</v>
      </c>
      <c r="K4355">
        <v>30</v>
      </c>
      <c r="L4355" t="s">
        <v>8</v>
      </c>
      <c r="M4355">
        <v>20</v>
      </c>
      <c r="N4355">
        <v>2</v>
      </c>
      <c r="O4355" t="str">
        <f>IF(AND(Tabela1[[#This Row],[EA Play Season Pass]]="Yes",Tabela1[[#This Row],[Minecraft Season Pass]]="Yes"),"Yes","No")</f>
        <v>Yes</v>
      </c>
      <c r="P4355" t="str">
        <f>IF(OR(Tabela1[[#This Row],[EA Play Season Pass]]="Yes",Tabela1[[#This Row],[Minecraft Season Pass]]="Yes"),"Yes","No")</f>
        <v>Yes</v>
      </c>
      <c r="Q4355">
        <v>53</v>
      </c>
      <c r="R4355" s="2"/>
    </row>
    <row r="4356" spans="1:18" x14ac:dyDescent="0.25">
      <c r="A4356">
        <v>4355</v>
      </c>
      <c r="B4356" t="s">
        <v>6004</v>
      </c>
      <c r="C4356" t="s">
        <v>13</v>
      </c>
      <c r="D4356" s="50">
        <v>45197</v>
      </c>
      <c r="E4356">
        <f>YEAR(Tabela1[[#This Row],[Start Date]])</f>
        <v>2023</v>
      </c>
      <c r="F4356">
        <f>ROUNDUP(MONTH(Tabela1[[#This Row],[Start Date]])/3,0)</f>
        <v>3</v>
      </c>
      <c r="G4356" t="s">
        <v>11</v>
      </c>
      <c r="H4356">
        <v>10</v>
      </c>
      <c r="I4356" t="s">
        <v>12</v>
      </c>
      <c r="J4356" t="s">
        <v>11</v>
      </c>
      <c r="K4356">
        <v>0</v>
      </c>
      <c r="L4356" t="s">
        <v>11</v>
      </c>
      <c r="M4356">
        <v>0</v>
      </c>
      <c r="N4356">
        <v>3</v>
      </c>
      <c r="O4356" t="str">
        <f>IF(AND(Tabela1[[#This Row],[EA Play Season Pass]]="Yes",Tabela1[[#This Row],[Minecraft Season Pass]]="Yes"),"Yes","No")</f>
        <v>No</v>
      </c>
      <c r="P4356" t="str">
        <f>IF(OR(Tabela1[[#This Row],[EA Play Season Pass]]="Yes",Tabela1[[#This Row],[Minecraft Season Pass]]="Yes"),"Yes","No")</f>
        <v>No</v>
      </c>
      <c r="Q4356">
        <v>7</v>
      </c>
      <c r="R4356" s="2"/>
    </row>
    <row r="4357" spans="1:18" x14ac:dyDescent="0.25">
      <c r="A4357">
        <v>4356</v>
      </c>
      <c r="B4357" t="s">
        <v>1570</v>
      </c>
      <c r="C4357" t="s">
        <v>10</v>
      </c>
      <c r="D4357" s="50">
        <v>45197</v>
      </c>
      <c r="E4357">
        <f>YEAR(Tabela1[[#This Row],[Start Date]])</f>
        <v>2023</v>
      </c>
      <c r="F4357">
        <f>ROUNDUP(MONTH(Tabela1[[#This Row],[Start Date]])/3,0)</f>
        <v>3</v>
      </c>
      <c r="G4357" t="s">
        <v>11</v>
      </c>
      <c r="H4357">
        <v>5</v>
      </c>
      <c r="I4357" t="s">
        <v>9</v>
      </c>
      <c r="J4357" t="s">
        <v>8</v>
      </c>
      <c r="K4357">
        <v>30</v>
      </c>
      <c r="L4357" t="s">
        <v>8</v>
      </c>
      <c r="M4357">
        <v>20</v>
      </c>
      <c r="N4357">
        <v>1</v>
      </c>
      <c r="O4357" t="str">
        <f>IF(AND(Tabela1[[#This Row],[EA Play Season Pass]]="Yes",Tabela1[[#This Row],[Minecraft Season Pass]]="Yes"),"Yes","No")</f>
        <v>Yes</v>
      </c>
      <c r="P4357" t="str">
        <f>IF(OR(Tabela1[[#This Row],[EA Play Season Pass]]="Yes",Tabela1[[#This Row],[Minecraft Season Pass]]="Yes"),"Yes","No")</f>
        <v>Yes</v>
      </c>
      <c r="Q4357">
        <v>54</v>
      </c>
      <c r="R4357" s="2"/>
    </row>
    <row r="4358" spans="1:18" x14ac:dyDescent="0.25">
      <c r="A4358">
        <v>4357</v>
      </c>
      <c r="B4358" t="s">
        <v>6005</v>
      </c>
      <c r="C4358" t="s">
        <v>7</v>
      </c>
      <c r="D4358" s="50">
        <v>45197</v>
      </c>
      <c r="E4358">
        <f>YEAR(Tabela1[[#This Row],[Start Date]])</f>
        <v>2023</v>
      </c>
      <c r="F4358">
        <f>ROUNDUP(MONTH(Tabela1[[#This Row],[Start Date]])/3,0)</f>
        <v>3</v>
      </c>
      <c r="G4358" t="s">
        <v>8</v>
      </c>
      <c r="H4358">
        <v>15</v>
      </c>
      <c r="I4358" t="s">
        <v>14</v>
      </c>
      <c r="J4358" t="s">
        <v>8</v>
      </c>
      <c r="K4358">
        <v>30</v>
      </c>
      <c r="L4358" t="s">
        <v>11</v>
      </c>
      <c r="M4358">
        <v>0</v>
      </c>
      <c r="N4358">
        <v>1</v>
      </c>
      <c r="O4358" t="str">
        <f>IF(AND(Tabela1[[#This Row],[EA Play Season Pass]]="Yes",Tabela1[[#This Row],[Minecraft Season Pass]]="Yes"),"Yes","No")</f>
        <v>No</v>
      </c>
      <c r="P4358" t="str">
        <f>IF(OR(Tabela1[[#This Row],[EA Play Season Pass]]="Yes",Tabela1[[#This Row],[Minecraft Season Pass]]="Yes"),"Yes","No")</f>
        <v>Yes</v>
      </c>
      <c r="Q4358">
        <v>44</v>
      </c>
      <c r="R4358" s="2"/>
    </row>
    <row r="4359" spans="1:18" x14ac:dyDescent="0.25">
      <c r="A4359">
        <v>4358</v>
      </c>
      <c r="B4359" t="s">
        <v>6006</v>
      </c>
      <c r="C4359" t="s">
        <v>10</v>
      </c>
      <c r="D4359" s="50">
        <v>45197</v>
      </c>
      <c r="E4359">
        <f>YEAR(Tabela1[[#This Row],[Start Date]])</f>
        <v>2023</v>
      </c>
      <c r="F4359">
        <f>ROUNDUP(MONTH(Tabela1[[#This Row],[Start Date]])/3,0)</f>
        <v>3</v>
      </c>
      <c r="G4359" t="s">
        <v>8</v>
      </c>
      <c r="H4359">
        <v>5</v>
      </c>
      <c r="I4359" t="s">
        <v>9</v>
      </c>
      <c r="J4359" t="s">
        <v>8</v>
      </c>
      <c r="K4359">
        <v>30</v>
      </c>
      <c r="L4359" t="s">
        <v>8</v>
      </c>
      <c r="M4359">
        <v>20</v>
      </c>
      <c r="N4359">
        <v>2</v>
      </c>
      <c r="O4359" t="str">
        <f>IF(AND(Tabela1[[#This Row],[EA Play Season Pass]]="Yes",Tabela1[[#This Row],[Minecraft Season Pass]]="Yes"),"Yes","No")</f>
        <v>Yes</v>
      </c>
      <c r="P4359" t="str">
        <f>IF(OR(Tabela1[[#This Row],[EA Play Season Pass]]="Yes",Tabela1[[#This Row],[Minecraft Season Pass]]="Yes"),"Yes","No")</f>
        <v>Yes</v>
      </c>
      <c r="Q4359">
        <v>53</v>
      </c>
      <c r="R4359" s="2"/>
    </row>
    <row r="4360" spans="1:18" x14ac:dyDescent="0.25">
      <c r="A4360">
        <v>4359</v>
      </c>
      <c r="B4360" t="s">
        <v>2982</v>
      </c>
      <c r="C4360" t="s">
        <v>10</v>
      </c>
      <c r="D4360" s="50">
        <v>45198</v>
      </c>
      <c r="E4360">
        <f>YEAR(Tabela1[[#This Row],[Start Date]])</f>
        <v>2023</v>
      </c>
      <c r="F4360">
        <f>ROUNDUP(MONTH(Tabela1[[#This Row],[Start Date]])/3,0)</f>
        <v>3</v>
      </c>
      <c r="G4360" t="s">
        <v>8</v>
      </c>
      <c r="H4360">
        <v>5</v>
      </c>
      <c r="I4360" t="s">
        <v>9</v>
      </c>
      <c r="J4360" t="s">
        <v>11</v>
      </c>
      <c r="K4360">
        <v>0</v>
      </c>
      <c r="L4360" t="s">
        <v>8</v>
      </c>
      <c r="M4360">
        <v>20</v>
      </c>
      <c r="N4360">
        <v>3</v>
      </c>
      <c r="O4360" t="str">
        <f>IF(AND(Tabela1[[#This Row],[EA Play Season Pass]]="Yes",Tabela1[[#This Row],[Minecraft Season Pass]]="Yes"),"Yes","No")</f>
        <v>No</v>
      </c>
      <c r="P4360" t="str">
        <f>IF(OR(Tabela1[[#This Row],[EA Play Season Pass]]="Yes",Tabela1[[#This Row],[Minecraft Season Pass]]="Yes"),"Yes","No")</f>
        <v>Yes</v>
      </c>
      <c r="Q4360">
        <v>22</v>
      </c>
      <c r="R4360" s="2"/>
    </row>
    <row r="4361" spans="1:18" x14ac:dyDescent="0.25">
      <c r="A4361">
        <v>4360</v>
      </c>
      <c r="B4361" t="s">
        <v>2125</v>
      </c>
      <c r="C4361" t="s">
        <v>10</v>
      </c>
      <c r="D4361" s="50">
        <v>45198</v>
      </c>
      <c r="E4361">
        <f>YEAR(Tabela1[[#This Row],[Start Date]])</f>
        <v>2023</v>
      </c>
      <c r="F4361">
        <f>ROUNDUP(MONTH(Tabela1[[#This Row],[Start Date]])/3,0)</f>
        <v>3</v>
      </c>
      <c r="G4361" t="s">
        <v>11</v>
      </c>
      <c r="H4361">
        <v>5</v>
      </c>
      <c r="I4361" t="s">
        <v>12</v>
      </c>
      <c r="J4361" t="s">
        <v>11</v>
      </c>
      <c r="K4361">
        <v>0</v>
      </c>
      <c r="L4361" t="s">
        <v>11</v>
      </c>
      <c r="M4361">
        <v>0</v>
      </c>
      <c r="N4361">
        <v>1</v>
      </c>
      <c r="O4361" t="str">
        <f>IF(AND(Tabela1[[#This Row],[EA Play Season Pass]]="Yes",Tabela1[[#This Row],[Minecraft Season Pass]]="Yes"),"Yes","No")</f>
        <v>No</v>
      </c>
      <c r="P4361" t="str">
        <f>IF(OR(Tabela1[[#This Row],[EA Play Season Pass]]="Yes",Tabela1[[#This Row],[Minecraft Season Pass]]="Yes"),"Yes","No")</f>
        <v>No</v>
      </c>
      <c r="Q4361">
        <v>4</v>
      </c>
      <c r="R4361" s="2"/>
    </row>
    <row r="4362" spans="1:18" x14ac:dyDescent="0.25">
      <c r="A4362">
        <v>4361</v>
      </c>
      <c r="B4362" t="s">
        <v>6007</v>
      </c>
      <c r="C4362" t="s">
        <v>7</v>
      </c>
      <c r="D4362" s="50">
        <v>45198</v>
      </c>
      <c r="E4362">
        <f>YEAR(Tabela1[[#This Row],[Start Date]])</f>
        <v>2023</v>
      </c>
      <c r="F4362">
        <f>ROUNDUP(MONTH(Tabela1[[#This Row],[Start Date]])/3,0)</f>
        <v>3</v>
      </c>
      <c r="G4362" t="s">
        <v>8</v>
      </c>
      <c r="H4362">
        <v>15</v>
      </c>
      <c r="I4362" t="s">
        <v>9</v>
      </c>
      <c r="J4362" t="s">
        <v>8</v>
      </c>
      <c r="K4362">
        <v>30</v>
      </c>
      <c r="L4362" t="s">
        <v>11</v>
      </c>
      <c r="M4362">
        <v>0</v>
      </c>
      <c r="N4362">
        <v>2</v>
      </c>
      <c r="O4362" t="str">
        <f>IF(AND(Tabela1[[#This Row],[EA Play Season Pass]]="Yes",Tabela1[[#This Row],[Minecraft Season Pass]]="Yes"),"Yes","No")</f>
        <v>No</v>
      </c>
      <c r="P4362" t="str">
        <f>IF(OR(Tabela1[[#This Row],[EA Play Season Pass]]="Yes",Tabela1[[#This Row],[Minecraft Season Pass]]="Yes"),"Yes","No")</f>
        <v>Yes</v>
      </c>
      <c r="Q4362">
        <v>43</v>
      </c>
      <c r="R4362" s="2"/>
    </row>
    <row r="4363" spans="1:18" x14ac:dyDescent="0.25">
      <c r="A4363">
        <v>4362</v>
      </c>
      <c r="B4363" t="s">
        <v>1863</v>
      </c>
      <c r="C4363" t="s">
        <v>13</v>
      </c>
      <c r="D4363" s="50">
        <v>45198</v>
      </c>
      <c r="E4363">
        <f>YEAR(Tabela1[[#This Row],[Start Date]])</f>
        <v>2023</v>
      </c>
      <c r="F4363">
        <f>ROUNDUP(MONTH(Tabela1[[#This Row],[Start Date]])/3,0)</f>
        <v>3</v>
      </c>
      <c r="G4363" t="s">
        <v>11</v>
      </c>
      <c r="H4363">
        <v>10</v>
      </c>
      <c r="I4363" t="s">
        <v>12</v>
      </c>
      <c r="J4363" t="s">
        <v>11</v>
      </c>
      <c r="K4363">
        <v>0</v>
      </c>
      <c r="L4363" t="s">
        <v>11</v>
      </c>
      <c r="M4363">
        <v>0</v>
      </c>
      <c r="N4363">
        <v>2</v>
      </c>
      <c r="O4363" t="str">
        <f>IF(AND(Tabela1[[#This Row],[EA Play Season Pass]]="Yes",Tabela1[[#This Row],[Minecraft Season Pass]]="Yes"),"Yes","No")</f>
        <v>No</v>
      </c>
      <c r="P4363" t="str">
        <f>IF(OR(Tabela1[[#This Row],[EA Play Season Pass]]="Yes",Tabela1[[#This Row],[Minecraft Season Pass]]="Yes"),"Yes","No")</f>
        <v>No</v>
      </c>
      <c r="Q4363">
        <v>8</v>
      </c>
      <c r="R4363" s="2"/>
    </row>
    <row r="4364" spans="1:18" x14ac:dyDescent="0.25">
      <c r="A4364">
        <v>4363</v>
      </c>
      <c r="B4364" t="s">
        <v>6008</v>
      </c>
      <c r="C4364" t="s">
        <v>7</v>
      </c>
      <c r="D4364" s="50">
        <v>45198</v>
      </c>
      <c r="E4364">
        <f>YEAR(Tabela1[[#This Row],[Start Date]])</f>
        <v>2023</v>
      </c>
      <c r="F4364">
        <f>ROUNDUP(MONTH(Tabela1[[#This Row],[Start Date]])/3,0)</f>
        <v>3</v>
      </c>
      <c r="G4364" t="s">
        <v>11</v>
      </c>
      <c r="H4364">
        <v>15</v>
      </c>
      <c r="I4364" t="s">
        <v>12</v>
      </c>
      <c r="J4364" t="s">
        <v>11</v>
      </c>
      <c r="K4364">
        <v>0</v>
      </c>
      <c r="L4364" t="s">
        <v>8</v>
      </c>
      <c r="M4364">
        <v>20</v>
      </c>
      <c r="N4364">
        <v>1</v>
      </c>
      <c r="O4364" t="str">
        <f>IF(AND(Tabela1[[#This Row],[EA Play Season Pass]]="Yes",Tabela1[[#This Row],[Minecraft Season Pass]]="Yes"),"Yes","No")</f>
        <v>No</v>
      </c>
      <c r="P4364" t="str">
        <f>IF(OR(Tabela1[[#This Row],[EA Play Season Pass]]="Yes",Tabela1[[#This Row],[Minecraft Season Pass]]="Yes"),"Yes","No")</f>
        <v>Yes</v>
      </c>
      <c r="Q4364">
        <v>34</v>
      </c>
      <c r="R4364" s="2"/>
    </row>
    <row r="4365" spans="1:18" x14ac:dyDescent="0.25">
      <c r="A4365">
        <v>4364</v>
      </c>
      <c r="B4365" t="s">
        <v>6009</v>
      </c>
      <c r="C4365" t="s">
        <v>13</v>
      </c>
      <c r="D4365" s="50">
        <v>45198</v>
      </c>
      <c r="E4365">
        <f>YEAR(Tabela1[[#This Row],[Start Date]])</f>
        <v>2023</v>
      </c>
      <c r="F4365">
        <f>ROUNDUP(MONTH(Tabela1[[#This Row],[Start Date]])/3,0)</f>
        <v>3</v>
      </c>
      <c r="G4365" t="s">
        <v>11</v>
      </c>
      <c r="H4365">
        <v>10</v>
      </c>
      <c r="I4365" t="s">
        <v>12</v>
      </c>
      <c r="J4365" t="s">
        <v>8</v>
      </c>
      <c r="K4365">
        <v>30</v>
      </c>
      <c r="L4365" t="s">
        <v>8</v>
      </c>
      <c r="M4365">
        <v>20</v>
      </c>
      <c r="N4365">
        <v>2</v>
      </c>
      <c r="O4365" t="str">
        <f>IF(AND(Tabela1[[#This Row],[EA Play Season Pass]]="Yes",Tabela1[[#This Row],[Minecraft Season Pass]]="Yes"),"Yes","No")</f>
        <v>Yes</v>
      </c>
      <c r="P4365" t="str">
        <f>IF(OR(Tabela1[[#This Row],[EA Play Season Pass]]="Yes",Tabela1[[#This Row],[Minecraft Season Pass]]="Yes"),"Yes","No")</f>
        <v>Yes</v>
      </c>
      <c r="Q4365">
        <v>58</v>
      </c>
      <c r="R4365" s="2"/>
    </row>
    <row r="4366" spans="1:18" x14ac:dyDescent="0.25">
      <c r="A4366">
        <v>4365</v>
      </c>
      <c r="B4366" t="s">
        <v>6010</v>
      </c>
      <c r="C4366" t="s">
        <v>10</v>
      </c>
      <c r="D4366" s="50">
        <v>45198</v>
      </c>
      <c r="E4366">
        <f>YEAR(Tabela1[[#This Row],[Start Date]])</f>
        <v>2023</v>
      </c>
      <c r="F4366">
        <f>ROUNDUP(MONTH(Tabela1[[#This Row],[Start Date]])/3,0)</f>
        <v>3</v>
      </c>
      <c r="G4366" t="s">
        <v>11</v>
      </c>
      <c r="H4366">
        <v>5</v>
      </c>
      <c r="I4366" t="s">
        <v>9</v>
      </c>
      <c r="J4366" t="s">
        <v>8</v>
      </c>
      <c r="K4366">
        <v>30</v>
      </c>
      <c r="L4366" t="s">
        <v>8</v>
      </c>
      <c r="M4366">
        <v>20</v>
      </c>
      <c r="N4366">
        <v>2</v>
      </c>
      <c r="O4366" t="str">
        <f>IF(AND(Tabela1[[#This Row],[EA Play Season Pass]]="Yes",Tabela1[[#This Row],[Minecraft Season Pass]]="Yes"),"Yes","No")</f>
        <v>Yes</v>
      </c>
      <c r="P4366" t="str">
        <f>IF(OR(Tabela1[[#This Row],[EA Play Season Pass]]="Yes",Tabela1[[#This Row],[Minecraft Season Pass]]="Yes"),"Yes","No")</f>
        <v>Yes</v>
      </c>
      <c r="Q4366">
        <v>53</v>
      </c>
      <c r="R4366" s="2"/>
    </row>
    <row r="4367" spans="1:18" x14ac:dyDescent="0.25">
      <c r="A4367">
        <v>4366</v>
      </c>
      <c r="B4367" t="s">
        <v>6011</v>
      </c>
      <c r="C4367" t="s">
        <v>7</v>
      </c>
      <c r="D4367" s="50">
        <v>45199</v>
      </c>
      <c r="E4367">
        <f>YEAR(Tabela1[[#This Row],[Start Date]])</f>
        <v>2023</v>
      </c>
      <c r="F4367">
        <f>ROUNDUP(MONTH(Tabela1[[#This Row],[Start Date]])/3,0)</f>
        <v>3</v>
      </c>
      <c r="G4367" t="s">
        <v>8</v>
      </c>
      <c r="H4367">
        <v>15</v>
      </c>
      <c r="I4367" t="s">
        <v>12</v>
      </c>
      <c r="J4367" t="s">
        <v>8</v>
      </c>
      <c r="K4367">
        <v>30</v>
      </c>
      <c r="L4367" t="s">
        <v>11</v>
      </c>
      <c r="M4367">
        <v>0</v>
      </c>
      <c r="N4367">
        <v>3</v>
      </c>
      <c r="O4367" t="str">
        <f>IF(AND(Tabela1[[#This Row],[EA Play Season Pass]]="Yes",Tabela1[[#This Row],[Minecraft Season Pass]]="Yes"),"Yes","No")</f>
        <v>No</v>
      </c>
      <c r="P4367" t="str">
        <f>IF(OR(Tabela1[[#This Row],[EA Play Season Pass]]="Yes",Tabela1[[#This Row],[Minecraft Season Pass]]="Yes"),"Yes","No")</f>
        <v>Yes</v>
      </c>
      <c r="Q4367">
        <v>42</v>
      </c>
      <c r="R4367" s="2"/>
    </row>
    <row r="4368" spans="1:18" x14ac:dyDescent="0.25">
      <c r="A4368">
        <v>4367</v>
      </c>
      <c r="B4368" t="s">
        <v>1224</v>
      </c>
      <c r="C4368" t="s">
        <v>7</v>
      </c>
      <c r="D4368" s="50">
        <v>45199</v>
      </c>
      <c r="E4368">
        <f>YEAR(Tabela1[[#This Row],[Start Date]])</f>
        <v>2023</v>
      </c>
      <c r="F4368">
        <f>ROUNDUP(MONTH(Tabela1[[#This Row],[Start Date]])/3,0)</f>
        <v>3</v>
      </c>
      <c r="G4368" t="s">
        <v>8</v>
      </c>
      <c r="H4368">
        <v>15</v>
      </c>
      <c r="I4368" t="s">
        <v>9</v>
      </c>
      <c r="J4368" t="s">
        <v>11</v>
      </c>
      <c r="K4368">
        <v>0</v>
      </c>
      <c r="L4368" t="s">
        <v>11</v>
      </c>
      <c r="M4368">
        <v>0</v>
      </c>
      <c r="N4368">
        <v>1</v>
      </c>
      <c r="O4368" t="str">
        <f>IF(AND(Tabela1[[#This Row],[EA Play Season Pass]]="Yes",Tabela1[[#This Row],[Minecraft Season Pass]]="Yes"),"Yes","No")</f>
        <v>No</v>
      </c>
      <c r="P4368" t="str">
        <f>IF(OR(Tabela1[[#This Row],[EA Play Season Pass]]="Yes",Tabela1[[#This Row],[Minecraft Season Pass]]="Yes"),"Yes","No")</f>
        <v>No</v>
      </c>
      <c r="Q4368">
        <v>14</v>
      </c>
      <c r="R4368" s="2"/>
    </row>
    <row r="4369" spans="1:18" x14ac:dyDescent="0.25">
      <c r="A4369">
        <v>4368</v>
      </c>
      <c r="B4369" t="s">
        <v>2583</v>
      </c>
      <c r="C4369" t="s">
        <v>7</v>
      </c>
      <c r="D4369" s="50">
        <v>45199</v>
      </c>
      <c r="E4369">
        <f>YEAR(Tabela1[[#This Row],[Start Date]])</f>
        <v>2023</v>
      </c>
      <c r="F4369">
        <f>ROUNDUP(MONTH(Tabela1[[#This Row],[Start Date]])/3,0)</f>
        <v>3</v>
      </c>
      <c r="G4369" t="s">
        <v>8</v>
      </c>
      <c r="H4369">
        <v>15</v>
      </c>
      <c r="I4369" t="s">
        <v>9</v>
      </c>
      <c r="J4369" t="s">
        <v>11</v>
      </c>
      <c r="K4369">
        <v>0</v>
      </c>
      <c r="L4369" t="s">
        <v>8</v>
      </c>
      <c r="M4369">
        <v>20</v>
      </c>
      <c r="N4369">
        <v>3</v>
      </c>
      <c r="O4369" t="str">
        <f>IF(AND(Tabela1[[#This Row],[EA Play Season Pass]]="Yes",Tabela1[[#This Row],[Minecraft Season Pass]]="Yes"),"Yes","No")</f>
        <v>No</v>
      </c>
      <c r="P4369" t="str">
        <f>IF(OR(Tabela1[[#This Row],[EA Play Season Pass]]="Yes",Tabela1[[#This Row],[Minecraft Season Pass]]="Yes"),"Yes","No")</f>
        <v>Yes</v>
      </c>
      <c r="Q4369">
        <v>32</v>
      </c>
      <c r="R4369" s="2"/>
    </row>
    <row r="4370" spans="1:18" x14ac:dyDescent="0.25">
      <c r="A4370">
        <v>4369</v>
      </c>
      <c r="B4370" t="s">
        <v>6012</v>
      </c>
      <c r="C4370" t="s">
        <v>13</v>
      </c>
      <c r="D4370" s="50">
        <v>45199</v>
      </c>
      <c r="E4370">
        <f>YEAR(Tabela1[[#This Row],[Start Date]])</f>
        <v>2023</v>
      </c>
      <c r="F4370">
        <f>ROUNDUP(MONTH(Tabela1[[#This Row],[Start Date]])/3,0)</f>
        <v>3</v>
      </c>
      <c r="G4370" t="s">
        <v>8</v>
      </c>
      <c r="H4370">
        <v>10</v>
      </c>
      <c r="I4370" t="s">
        <v>14</v>
      </c>
      <c r="J4370" t="s">
        <v>11</v>
      </c>
      <c r="K4370">
        <v>0</v>
      </c>
      <c r="L4370" t="s">
        <v>11</v>
      </c>
      <c r="M4370">
        <v>0</v>
      </c>
      <c r="N4370">
        <v>1</v>
      </c>
      <c r="O4370" t="str">
        <f>IF(AND(Tabela1[[#This Row],[EA Play Season Pass]]="Yes",Tabela1[[#This Row],[Minecraft Season Pass]]="Yes"),"Yes","No")</f>
        <v>No</v>
      </c>
      <c r="P4370" t="str">
        <f>IF(OR(Tabela1[[#This Row],[EA Play Season Pass]]="Yes",Tabela1[[#This Row],[Minecraft Season Pass]]="Yes"),"Yes","No")</f>
        <v>No</v>
      </c>
      <c r="Q4370">
        <v>9</v>
      </c>
      <c r="R4370" s="2"/>
    </row>
    <row r="4371" spans="1:18" x14ac:dyDescent="0.25">
      <c r="A4371">
        <v>4370</v>
      </c>
      <c r="B4371" t="s">
        <v>6013</v>
      </c>
      <c r="C4371" t="s">
        <v>10</v>
      </c>
      <c r="D4371" s="50">
        <v>45199</v>
      </c>
      <c r="E4371">
        <f>YEAR(Tabela1[[#This Row],[Start Date]])</f>
        <v>2023</v>
      </c>
      <c r="F4371">
        <f>ROUNDUP(MONTH(Tabela1[[#This Row],[Start Date]])/3,0)</f>
        <v>3</v>
      </c>
      <c r="G4371" t="s">
        <v>8</v>
      </c>
      <c r="H4371">
        <v>5</v>
      </c>
      <c r="I4371" t="s">
        <v>9</v>
      </c>
      <c r="J4371" t="s">
        <v>8</v>
      </c>
      <c r="K4371">
        <v>30</v>
      </c>
      <c r="L4371" t="s">
        <v>8</v>
      </c>
      <c r="M4371">
        <v>20</v>
      </c>
      <c r="N4371">
        <v>2</v>
      </c>
      <c r="O4371" t="str">
        <f>IF(AND(Tabela1[[#This Row],[EA Play Season Pass]]="Yes",Tabela1[[#This Row],[Minecraft Season Pass]]="Yes"),"Yes","No")</f>
        <v>Yes</v>
      </c>
      <c r="P4371" t="str">
        <f>IF(OR(Tabela1[[#This Row],[EA Play Season Pass]]="Yes",Tabela1[[#This Row],[Minecraft Season Pass]]="Yes"),"Yes","No")</f>
        <v>Yes</v>
      </c>
      <c r="Q4371">
        <v>53</v>
      </c>
      <c r="R4371" s="2"/>
    </row>
    <row r="4372" spans="1:18" x14ac:dyDescent="0.25">
      <c r="A4372">
        <v>4371</v>
      </c>
      <c r="B4372" t="s">
        <v>6014</v>
      </c>
      <c r="C4372" t="s">
        <v>10</v>
      </c>
      <c r="D4372" s="50">
        <v>45199</v>
      </c>
      <c r="E4372">
        <f>YEAR(Tabela1[[#This Row],[Start Date]])</f>
        <v>2023</v>
      </c>
      <c r="F4372">
        <f>ROUNDUP(MONTH(Tabela1[[#This Row],[Start Date]])/3,0)</f>
        <v>3</v>
      </c>
      <c r="G4372" t="s">
        <v>8</v>
      </c>
      <c r="H4372">
        <v>5</v>
      </c>
      <c r="I4372" t="s">
        <v>12</v>
      </c>
      <c r="J4372" t="s">
        <v>8</v>
      </c>
      <c r="K4372">
        <v>30</v>
      </c>
      <c r="L4372" t="s">
        <v>11</v>
      </c>
      <c r="M4372">
        <v>0</v>
      </c>
      <c r="N4372">
        <v>2</v>
      </c>
      <c r="O4372" t="str">
        <f>IF(AND(Tabela1[[#This Row],[EA Play Season Pass]]="Yes",Tabela1[[#This Row],[Minecraft Season Pass]]="Yes"),"Yes","No")</f>
        <v>No</v>
      </c>
      <c r="P4372" t="str">
        <f>IF(OR(Tabela1[[#This Row],[EA Play Season Pass]]="Yes",Tabela1[[#This Row],[Minecraft Season Pass]]="Yes"),"Yes","No")</f>
        <v>Yes</v>
      </c>
      <c r="Q4372">
        <v>33</v>
      </c>
      <c r="R4372" s="2"/>
    </row>
    <row r="4373" spans="1:18" x14ac:dyDescent="0.25">
      <c r="A4373">
        <v>4372</v>
      </c>
      <c r="B4373" t="s">
        <v>6015</v>
      </c>
      <c r="C4373" t="s">
        <v>13</v>
      </c>
      <c r="D4373" s="50">
        <v>45199</v>
      </c>
      <c r="E4373">
        <f>YEAR(Tabela1[[#This Row],[Start Date]])</f>
        <v>2023</v>
      </c>
      <c r="F4373">
        <f>ROUNDUP(MONTH(Tabela1[[#This Row],[Start Date]])/3,0)</f>
        <v>3</v>
      </c>
      <c r="G4373" t="s">
        <v>8</v>
      </c>
      <c r="H4373">
        <v>10</v>
      </c>
      <c r="I4373" t="s">
        <v>14</v>
      </c>
      <c r="J4373" t="s">
        <v>11</v>
      </c>
      <c r="K4373">
        <v>0</v>
      </c>
      <c r="L4373" t="s">
        <v>8</v>
      </c>
      <c r="M4373">
        <v>20</v>
      </c>
      <c r="N4373">
        <v>3</v>
      </c>
      <c r="O4373" t="str">
        <f>IF(AND(Tabela1[[#This Row],[EA Play Season Pass]]="Yes",Tabela1[[#This Row],[Minecraft Season Pass]]="Yes"),"Yes","No")</f>
        <v>No</v>
      </c>
      <c r="P4373" t="str">
        <f>IF(OR(Tabela1[[#This Row],[EA Play Season Pass]]="Yes",Tabela1[[#This Row],[Minecraft Season Pass]]="Yes"),"Yes","No")</f>
        <v>Yes</v>
      </c>
      <c r="Q4373">
        <v>27</v>
      </c>
      <c r="R4373" s="2"/>
    </row>
    <row r="4374" spans="1:18" x14ac:dyDescent="0.25">
      <c r="A4374">
        <v>4373</v>
      </c>
      <c r="B4374" t="s">
        <v>6016</v>
      </c>
      <c r="C4374" t="s">
        <v>13</v>
      </c>
      <c r="D4374" s="50">
        <v>45199</v>
      </c>
      <c r="E4374">
        <f>YEAR(Tabela1[[#This Row],[Start Date]])</f>
        <v>2023</v>
      </c>
      <c r="F4374">
        <f>ROUNDUP(MONTH(Tabela1[[#This Row],[Start Date]])/3,0)</f>
        <v>3</v>
      </c>
      <c r="G4374" t="s">
        <v>11</v>
      </c>
      <c r="H4374">
        <v>10</v>
      </c>
      <c r="I4374" t="s">
        <v>9</v>
      </c>
      <c r="J4374" t="s">
        <v>11</v>
      </c>
      <c r="K4374">
        <v>0</v>
      </c>
      <c r="L4374" t="s">
        <v>11</v>
      </c>
      <c r="M4374">
        <v>0</v>
      </c>
      <c r="N4374">
        <v>2</v>
      </c>
      <c r="O4374" t="str">
        <f>IF(AND(Tabela1[[#This Row],[EA Play Season Pass]]="Yes",Tabela1[[#This Row],[Minecraft Season Pass]]="Yes"),"Yes","No")</f>
        <v>No</v>
      </c>
      <c r="P4374" t="str">
        <f>IF(OR(Tabela1[[#This Row],[EA Play Season Pass]]="Yes",Tabela1[[#This Row],[Minecraft Season Pass]]="Yes"),"Yes","No")</f>
        <v>No</v>
      </c>
      <c r="Q4374">
        <v>8</v>
      </c>
      <c r="R4374" s="2"/>
    </row>
    <row r="4375" spans="1:18" x14ac:dyDescent="0.25">
      <c r="A4375">
        <v>4374</v>
      </c>
      <c r="B4375" t="s">
        <v>5703</v>
      </c>
      <c r="C4375" t="s">
        <v>13</v>
      </c>
      <c r="D4375" s="50">
        <v>45200</v>
      </c>
      <c r="E4375">
        <f>YEAR(Tabela1[[#This Row],[Start Date]])</f>
        <v>2023</v>
      </c>
      <c r="F4375">
        <f>ROUNDUP(MONTH(Tabela1[[#This Row],[Start Date]])/3,0)</f>
        <v>4</v>
      </c>
      <c r="G4375" t="s">
        <v>8</v>
      </c>
      <c r="H4375">
        <v>10</v>
      </c>
      <c r="I4375" t="s">
        <v>12</v>
      </c>
      <c r="J4375" t="s">
        <v>8</v>
      </c>
      <c r="K4375">
        <v>30</v>
      </c>
      <c r="L4375" t="s">
        <v>11</v>
      </c>
      <c r="M4375">
        <v>0</v>
      </c>
      <c r="N4375">
        <v>2</v>
      </c>
      <c r="O4375" t="str">
        <f>IF(AND(Tabela1[[#This Row],[EA Play Season Pass]]="Yes",Tabela1[[#This Row],[Minecraft Season Pass]]="Yes"),"Yes","No")</f>
        <v>No</v>
      </c>
      <c r="P4375" t="str">
        <f>IF(OR(Tabela1[[#This Row],[EA Play Season Pass]]="Yes",Tabela1[[#This Row],[Minecraft Season Pass]]="Yes"),"Yes","No")</f>
        <v>Yes</v>
      </c>
      <c r="Q4375">
        <v>38</v>
      </c>
      <c r="R4375" s="2"/>
    </row>
    <row r="4376" spans="1:18" x14ac:dyDescent="0.25">
      <c r="A4376">
        <v>4375</v>
      </c>
      <c r="B4376" t="s">
        <v>455</v>
      </c>
      <c r="C4376" t="s">
        <v>13</v>
      </c>
      <c r="D4376" s="50">
        <v>45200</v>
      </c>
      <c r="E4376">
        <f>YEAR(Tabela1[[#This Row],[Start Date]])</f>
        <v>2023</v>
      </c>
      <c r="F4376">
        <f>ROUNDUP(MONTH(Tabela1[[#This Row],[Start Date]])/3,0)</f>
        <v>4</v>
      </c>
      <c r="G4376" t="s">
        <v>11</v>
      </c>
      <c r="H4376">
        <v>10</v>
      </c>
      <c r="I4376" t="s">
        <v>9</v>
      </c>
      <c r="J4376" t="s">
        <v>11</v>
      </c>
      <c r="K4376">
        <v>0</v>
      </c>
      <c r="L4376" t="s">
        <v>11</v>
      </c>
      <c r="M4376">
        <v>0</v>
      </c>
      <c r="N4376">
        <v>3</v>
      </c>
      <c r="O4376" t="str">
        <f>IF(AND(Tabela1[[#This Row],[EA Play Season Pass]]="Yes",Tabela1[[#This Row],[Minecraft Season Pass]]="Yes"),"Yes","No")</f>
        <v>No</v>
      </c>
      <c r="P4376" t="str">
        <f>IF(OR(Tabela1[[#This Row],[EA Play Season Pass]]="Yes",Tabela1[[#This Row],[Minecraft Season Pass]]="Yes"),"Yes","No")</f>
        <v>No</v>
      </c>
      <c r="Q4376">
        <v>7</v>
      </c>
      <c r="R4376" s="2"/>
    </row>
    <row r="4377" spans="1:18" x14ac:dyDescent="0.25">
      <c r="A4377">
        <v>4376</v>
      </c>
      <c r="B4377" t="s">
        <v>6017</v>
      </c>
      <c r="C4377" t="s">
        <v>7</v>
      </c>
      <c r="D4377" s="50">
        <v>45200</v>
      </c>
      <c r="E4377">
        <f>YEAR(Tabela1[[#This Row],[Start Date]])</f>
        <v>2023</v>
      </c>
      <c r="F4377">
        <f>ROUNDUP(MONTH(Tabela1[[#This Row],[Start Date]])/3,0)</f>
        <v>4</v>
      </c>
      <c r="G4377" t="s">
        <v>11</v>
      </c>
      <c r="H4377">
        <v>15</v>
      </c>
      <c r="I4377" t="s">
        <v>12</v>
      </c>
      <c r="J4377" t="s">
        <v>8</v>
      </c>
      <c r="K4377">
        <v>30</v>
      </c>
      <c r="L4377" t="s">
        <v>8</v>
      </c>
      <c r="M4377">
        <v>20</v>
      </c>
      <c r="N4377">
        <v>2</v>
      </c>
      <c r="O4377" t="str">
        <f>IF(AND(Tabela1[[#This Row],[EA Play Season Pass]]="Yes",Tabela1[[#This Row],[Minecraft Season Pass]]="Yes"),"Yes","No")</f>
        <v>Yes</v>
      </c>
      <c r="P4377" t="str">
        <f>IF(OR(Tabela1[[#This Row],[EA Play Season Pass]]="Yes",Tabela1[[#This Row],[Minecraft Season Pass]]="Yes"),"Yes","No")</f>
        <v>Yes</v>
      </c>
      <c r="Q4377">
        <v>63</v>
      </c>
      <c r="R4377" s="2"/>
    </row>
    <row r="4378" spans="1:18" x14ac:dyDescent="0.25">
      <c r="A4378">
        <v>4377</v>
      </c>
      <c r="B4378" t="s">
        <v>6018</v>
      </c>
      <c r="C4378" t="s">
        <v>7</v>
      </c>
      <c r="D4378" s="50">
        <v>45200</v>
      </c>
      <c r="E4378">
        <f>YEAR(Tabela1[[#This Row],[Start Date]])</f>
        <v>2023</v>
      </c>
      <c r="F4378">
        <f>ROUNDUP(MONTH(Tabela1[[#This Row],[Start Date]])/3,0)</f>
        <v>4</v>
      </c>
      <c r="G4378" t="s">
        <v>11</v>
      </c>
      <c r="H4378">
        <v>15</v>
      </c>
      <c r="I4378" t="s">
        <v>12</v>
      </c>
      <c r="J4378" t="s">
        <v>8</v>
      </c>
      <c r="K4378">
        <v>30</v>
      </c>
      <c r="L4378" t="s">
        <v>11</v>
      </c>
      <c r="M4378">
        <v>0</v>
      </c>
      <c r="N4378">
        <v>3</v>
      </c>
      <c r="O4378" t="str">
        <f>IF(AND(Tabela1[[#This Row],[EA Play Season Pass]]="Yes",Tabela1[[#This Row],[Minecraft Season Pass]]="Yes"),"Yes","No")</f>
        <v>No</v>
      </c>
      <c r="P4378" t="str">
        <f>IF(OR(Tabela1[[#This Row],[EA Play Season Pass]]="Yes",Tabela1[[#This Row],[Minecraft Season Pass]]="Yes"),"Yes","No")</f>
        <v>Yes</v>
      </c>
      <c r="Q4378">
        <v>42</v>
      </c>
      <c r="R4378" s="2"/>
    </row>
    <row r="4379" spans="1:18" x14ac:dyDescent="0.25">
      <c r="A4379">
        <v>4378</v>
      </c>
      <c r="B4379" t="s">
        <v>6019</v>
      </c>
      <c r="C4379" t="s">
        <v>7</v>
      </c>
      <c r="D4379" s="50">
        <v>45200</v>
      </c>
      <c r="E4379">
        <f>YEAR(Tabela1[[#This Row],[Start Date]])</f>
        <v>2023</v>
      </c>
      <c r="F4379">
        <f>ROUNDUP(MONTH(Tabela1[[#This Row],[Start Date]])/3,0)</f>
        <v>4</v>
      </c>
      <c r="G4379" t="s">
        <v>11</v>
      </c>
      <c r="H4379">
        <v>15</v>
      </c>
      <c r="I4379" t="s">
        <v>14</v>
      </c>
      <c r="J4379" t="s">
        <v>11</v>
      </c>
      <c r="K4379">
        <v>0</v>
      </c>
      <c r="L4379" t="s">
        <v>8</v>
      </c>
      <c r="M4379">
        <v>20</v>
      </c>
      <c r="N4379">
        <v>2</v>
      </c>
      <c r="O4379" t="str">
        <f>IF(AND(Tabela1[[#This Row],[EA Play Season Pass]]="Yes",Tabela1[[#This Row],[Minecraft Season Pass]]="Yes"),"Yes","No")</f>
        <v>No</v>
      </c>
      <c r="P4379" t="str">
        <f>IF(OR(Tabela1[[#This Row],[EA Play Season Pass]]="Yes",Tabela1[[#This Row],[Minecraft Season Pass]]="Yes"),"Yes","No")</f>
        <v>Yes</v>
      </c>
      <c r="Q4379">
        <v>33</v>
      </c>
      <c r="R4379" s="2"/>
    </row>
    <row r="4380" spans="1:18" x14ac:dyDescent="0.25">
      <c r="A4380">
        <v>4379</v>
      </c>
      <c r="B4380" t="s">
        <v>1142</v>
      </c>
      <c r="C4380" t="s">
        <v>13</v>
      </c>
      <c r="D4380" s="50">
        <v>45201</v>
      </c>
      <c r="E4380">
        <f>YEAR(Tabela1[[#This Row],[Start Date]])</f>
        <v>2023</v>
      </c>
      <c r="F4380">
        <f>ROUNDUP(MONTH(Tabela1[[#This Row],[Start Date]])/3,0)</f>
        <v>4</v>
      </c>
      <c r="G4380" t="s">
        <v>11</v>
      </c>
      <c r="H4380">
        <v>10</v>
      </c>
      <c r="I4380" t="s">
        <v>14</v>
      </c>
      <c r="J4380" t="s">
        <v>8</v>
      </c>
      <c r="K4380">
        <v>30</v>
      </c>
      <c r="L4380" t="s">
        <v>11</v>
      </c>
      <c r="M4380">
        <v>0</v>
      </c>
      <c r="N4380">
        <v>3</v>
      </c>
      <c r="O4380" t="str">
        <f>IF(AND(Tabela1[[#This Row],[EA Play Season Pass]]="Yes",Tabela1[[#This Row],[Minecraft Season Pass]]="Yes"),"Yes","No")</f>
        <v>No</v>
      </c>
      <c r="P4380" t="str">
        <f>IF(OR(Tabela1[[#This Row],[EA Play Season Pass]]="Yes",Tabela1[[#This Row],[Minecraft Season Pass]]="Yes"),"Yes","No")</f>
        <v>Yes</v>
      </c>
      <c r="Q4380">
        <v>37</v>
      </c>
      <c r="R4380" s="2"/>
    </row>
    <row r="4381" spans="1:18" x14ac:dyDescent="0.25">
      <c r="A4381">
        <v>4380</v>
      </c>
      <c r="B4381" t="s">
        <v>6020</v>
      </c>
      <c r="C4381" t="s">
        <v>13</v>
      </c>
      <c r="D4381" s="50">
        <v>45201</v>
      </c>
      <c r="E4381">
        <f>YEAR(Tabela1[[#This Row],[Start Date]])</f>
        <v>2023</v>
      </c>
      <c r="F4381">
        <f>ROUNDUP(MONTH(Tabela1[[#This Row],[Start Date]])/3,0)</f>
        <v>4</v>
      </c>
      <c r="G4381" t="s">
        <v>8</v>
      </c>
      <c r="H4381">
        <v>10</v>
      </c>
      <c r="I4381" t="s">
        <v>14</v>
      </c>
      <c r="J4381" t="s">
        <v>11</v>
      </c>
      <c r="K4381">
        <v>0</v>
      </c>
      <c r="L4381" t="s">
        <v>8</v>
      </c>
      <c r="M4381">
        <v>20</v>
      </c>
      <c r="N4381">
        <v>1</v>
      </c>
      <c r="O4381" t="str">
        <f>IF(AND(Tabela1[[#This Row],[EA Play Season Pass]]="Yes",Tabela1[[#This Row],[Minecraft Season Pass]]="Yes"),"Yes","No")</f>
        <v>No</v>
      </c>
      <c r="P4381" t="str">
        <f>IF(OR(Tabela1[[#This Row],[EA Play Season Pass]]="Yes",Tabela1[[#This Row],[Minecraft Season Pass]]="Yes"),"Yes","No")</f>
        <v>Yes</v>
      </c>
      <c r="Q4381">
        <v>29</v>
      </c>
      <c r="R4381" s="2"/>
    </row>
    <row r="4382" spans="1:18" x14ac:dyDescent="0.25">
      <c r="A4382">
        <v>4381</v>
      </c>
      <c r="B4382" t="s">
        <v>6021</v>
      </c>
      <c r="C4382" t="s">
        <v>13</v>
      </c>
      <c r="D4382" s="50">
        <v>45201</v>
      </c>
      <c r="E4382">
        <f>YEAR(Tabela1[[#This Row],[Start Date]])</f>
        <v>2023</v>
      </c>
      <c r="F4382">
        <f>ROUNDUP(MONTH(Tabela1[[#This Row],[Start Date]])/3,0)</f>
        <v>4</v>
      </c>
      <c r="G4382" t="s">
        <v>11</v>
      </c>
      <c r="H4382">
        <v>10</v>
      </c>
      <c r="I4382" t="s">
        <v>9</v>
      </c>
      <c r="J4382" t="s">
        <v>11</v>
      </c>
      <c r="K4382">
        <v>0</v>
      </c>
      <c r="L4382" t="s">
        <v>8</v>
      </c>
      <c r="M4382">
        <v>20</v>
      </c>
      <c r="N4382">
        <v>2</v>
      </c>
      <c r="O4382" t="str">
        <f>IF(AND(Tabela1[[#This Row],[EA Play Season Pass]]="Yes",Tabela1[[#This Row],[Minecraft Season Pass]]="Yes"),"Yes","No")</f>
        <v>No</v>
      </c>
      <c r="P4382" t="str">
        <f>IF(OR(Tabela1[[#This Row],[EA Play Season Pass]]="Yes",Tabela1[[#This Row],[Minecraft Season Pass]]="Yes"),"Yes","No")</f>
        <v>Yes</v>
      </c>
      <c r="Q4382">
        <v>28</v>
      </c>
      <c r="R4382" s="2"/>
    </row>
    <row r="4383" spans="1:18" x14ac:dyDescent="0.25">
      <c r="A4383">
        <v>4382</v>
      </c>
      <c r="B4383" t="s">
        <v>2453</v>
      </c>
      <c r="C4383" t="s">
        <v>7</v>
      </c>
      <c r="D4383" s="50">
        <v>45201</v>
      </c>
      <c r="E4383">
        <f>YEAR(Tabela1[[#This Row],[Start Date]])</f>
        <v>2023</v>
      </c>
      <c r="F4383">
        <f>ROUNDUP(MONTH(Tabela1[[#This Row],[Start Date]])/3,0)</f>
        <v>4</v>
      </c>
      <c r="G4383" t="s">
        <v>8</v>
      </c>
      <c r="H4383">
        <v>15</v>
      </c>
      <c r="I4383" t="s">
        <v>9</v>
      </c>
      <c r="J4383" t="s">
        <v>8</v>
      </c>
      <c r="K4383">
        <v>30</v>
      </c>
      <c r="L4383" t="s">
        <v>11</v>
      </c>
      <c r="M4383">
        <v>0</v>
      </c>
      <c r="N4383">
        <v>2</v>
      </c>
      <c r="O4383" t="str">
        <f>IF(AND(Tabela1[[#This Row],[EA Play Season Pass]]="Yes",Tabela1[[#This Row],[Minecraft Season Pass]]="Yes"),"Yes","No")</f>
        <v>No</v>
      </c>
      <c r="P4383" t="str">
        <f>IF(OR(Tabela1[[#This Row],[EA Play Season Pass]]="Yes",Tabela1[[#This Row],[Minecraft Season Pass]]="Yes"),"Yes","No")</f>
        <v>Yes</v>
      </c>
      <c r="Q4383">
        <v>43</v>
      </c>
      <c r="R4383" s="2"/>
    </row>
    <row r="4384" spans="1:18" x14ac:dyDescent="0.25">
      <c r="A4384">
        <v>4383</v>
      </c>
      <c r="B4384" t="s">
        <v>6022</v>
      </c>
      <c r="C4384" t="s">
        <v>13</v>
      </c>
      <c r="D4384" s="50">
        <v>45201</v>
      </c>
      <c r="E4384">
        <f>YEAR(Tabela1[[#This Row],[Start Date]])</f>
        <v>2023</v>
      </c>
      <c r="F4384">
        <f>ROUNDUP(MONTH(Tabela1[[#This Row],[Start Date]])/3,0)</f>
        <v>4</v>
      </c>
      <c r="G4384" t="s">
        <v>8</v>
      </c>
      <c r="H4384">
        <v>10</v>
      </c>
      <c r="I4384" t="s">
        <v>14</v>
      </c>
      <c r="J4384" t="s">
        <v>11</v>
      </c>
      <c r="K4384">
        <v>0</v>
      </c>
      <c r="L4384" t="s">
        <v>11</v>
      </c>
      <c r="M4384">
        <v>0</v>
      </c>
      <c r="N4384">
        <v>2</v>
      </c>
      <c r="O4384" t="str">
        <f>IF(AND(Tabela1[[#This Row],[EA Play Season Pass]]="Yes",Tabela1[[#This Row],[Minecraft Season Pass]]="Yes"),"Yes","No")</f>
        <v>No</v>
      </c>
      <c r="P4384" t="str">
        <f>IF(OR(Tabela1[[#This Row],[EA Play Season Pass]]="Yes",Tabela1[[#This Row],[Minecraft Season Pass]]="Yes"),"Yes","No")</f>
        <v>No</v>
      </c>
      <c r="Q4384">
        <v>8</v>
      </c>
      <c r="R4384" s="2"/>
    </row>
    <row r="4385" spans="1:18" x14ac:dyDescent="0.25">
      <c r="A4385">
        <v>4384</v>
      </c>
      <c r="B4385" t="s">
        <v>2774</v>
      </c>
      <c r="C4385" t="s">
        <v>13</v>
      </c>
      <c r="D4385" s="50">
        <v>45201</v>
      </c>
      <c r="E4385">
        <f>YEAR(Tabela1[[#This Row],[Start Date]])</f>
        <v>2023</v>
      </c>
      <c r="F4385">
        <f>ROUNDUP(MONTH(Tabela1[[#This Row],[Start Date]])/3,0)</f>
        <v>4</v>
      </c>
      <c r="G4385" t="s">
        <v>8</v>
      </c>
      <c r="H4385">
        <v>10</v>
      </c>
      <c r="I4385" t="s">
        <v>14</v>
      </c>
      <c r="J4385" t="s">
        <v>8</v>
      </c>
      <c r="K4385">
        <v>30</v>
      </c>
      <c r="L4385" t="s">
        <v>8</v>
      </c>
      <c r="M4385">
        <v>20</v>
      </c>
      <c r="N4385">
        <v>2</v>
      </c>
      <c r="O4385" t="str">
        <f>IF(AND(Tabela1[[#This Row],[EA Play Season Pass]]="Yes",Tabela1[[#This Row],[Minecraft Season Pass]]="Yes"),"Yes","No")</f>
        <v>Yes</v>
      </c>
      <c r="P4385" t="str">
        <f>IF(OR(Tabela1[[#This Row],[EA Play Season Pass]]="Yes",Tabela1[[#This Row],[Minecraft Season Pass]]="Yes"),"Yes","No")</f>
        <v>Yes</v>
      </c>
      <c r="Q4385">
        <v>58</v>
      </c>
      <c r="R4385" s="2"/>
    </row>
    <row r="4386" spans="1:18" x14ac:dyDescent="0.25">
      <c r="A4386">
        <v>4385</v>
      </c>
      <c r="B4386" t="s">
        <v>6023</v>
      </c>
      <c r="C4386" t="s">
        <v>10</v>
      </c>
      <c r="D4386" s="50">
        <v>45201</v>
      </c>
      <c r="E4386">
        <f>YEAR(Tabela1[[#This Row],[Start Date]])</f>
        <v>2023</v>
      </c>
      <c r="F4386">
        <f>ROUNDUP(MONTH(Tabela1[[#This Row],[Start Date]])/3,0)</f>
        <v>4</v>
      </c>
      <c r="G4386" t="s">
        <v>8</v>
      </c>
      <c r="H4386">
        <v>5</v>
      </c>
      <c r="I4386" t="s">
        <v>14</v>
      </c>
      <c r="J4386" t="s">
        <v>11</v>
      </c>
      <c r="K4386">
        <v>0</v>
      </c>
      <c r="L4386" t="s">
        <v>8</v>
      </c>
      <c r="M4386">
        <v>20</v>
      </c>
      <c r="N4386">
        <v>2</v>
      </c>
      <c r="O4386" t="str">
        <f>IF(AND(Tabela1[[#This Row],[EA Play Season Pass]]="Yes",Tabela1[[#This Row],[Minecraft Season Pass]]="Yes"),"Yes","No")</f>
        <v>No</v>
      </c>
      <c r="P4386" t="str">
        <f>IF(OR(Tabela1[[#This Row],[EA Play Season Pass]]="Yes",Tabela1[[#This Row],[Minecraft Season Pass]]="Yes"),"Yes","No")</f>
        <v>Yes</v>
      </c>
      <c r="Q4386">
        <v>23</v>
      </c>
      <c r="R4386" s="2"/>
    </row>
    <row r="4387" spans="1:18" x14ac:dyDescent="0.25">
      <c r="A4387">
        <v>4386</v>
      </c>
      <c r="B4387" t="s">
        <v>3106</v>
      </c>
      <c r="C4387" t="s">
        <v>13</v>
      </c>
      <c r="D4387" s="50">
        <v>45201</v>
      </c>
      <c r="E4387">
        <f>YEAR(Tabela1[[#This Row],[Start Date]])</f>
        <v>2023</v>
      </c>
      <c r="F4387">
        <f>ROUNDUP(MONTH(Tabela1[[#This Row],[Start Date]])/3,0)</f>
        <v>4</v>
      </c>
      <c r="G4387" t="s">
        <v>8</v>
      </c>
      <c r="H4387">
        <v>10</v>
      </c>
      <c r="I4387" t="s">
        <v>9</v>
      </c>
      <c r="J4387" t="s">
        <v>8</v>
      </c>
      <c r="K4387">
        <v>30</v>
      </c>
      <c r="L4387" t="s">
        <v>11</v>
      </c>
      <c r="M4387">
        <v>0</v>
      </c>
      <c r="N4387">
        <v>2</v>
      </c>
      <c r="O4387" t="str">
        <f>IF(AND(Tabela1[[#This Row],[EA Play Season Pass]]="Yes",Tabela1[[#This Row],[Minecraft Season Pass]]="Yes"),"Yes","No")</f>
        <v>No</v>
      </c>
      <c r="P4387" t="str">
        <f>IF(OR(Tabela1[[#This Row],[EA Play Season Pass]]="Yes",Tabela1[[#This Row],[Minecraft Season Pass]]="Yes"),"Yes","No")</f>
        <v>Yes</v>
      </c>
      <c r="Q4387">
        <v>38</v>
      </c>
      <c r="R4387" s="2"/>
    </row>
    <row r="4388" spans="1:18" x14ac:dyDescent="0.25">
      <c r="A4388">
        <v>4387</v>
      </c>
      <c r="B4388" t="s">
        <v>6024</v>
      </c>
      <c r="C4388" t="s">
        <v>13</v>
      </c>
      <c r="D4388" s="50">
        <v>45201</v>
      </c>
      <c r="E4388">
        <f>YEAR(Tabela1[[#This Row],[Start Date]])</f>
        <v>2023</v>
      </c>
      <c r="F4388">
        <f>ROUNDUP(MONTH(Tabela1[[#This Row],[Start Date]])/3,0)</f>
        <v>4</v>
      </c>
      <c r="G4388" t="s">
        <v>11</v>
      </c>
      <c r="H4388">
        <v>10</v>
      </c>
      <c r="I4388" t="s">
        <v>12</v>
      </c>
      <c r="J4388" t="s">
        <v>8</v>
      </c>
      <c r="K4388">
        <v>30</v>
      </c>
      <c r="L4388" t="s">
        <v>8</v>
      </c>
      <c r="M4388">
        <v>20</v>
      </c>
      <c r="N4388">
        <v>2</v>
      </c>
      <c r="O4388" t="str">
        <f>IF(AND(Tabela1[[#This Row],[EA Play Season Pass]]="Yes",Tabela1[[#This Row],[Minecraft Season Pass]]="Yes"),"Yes","No")</f>
        <v>Yes</v>
      </c>
      <c r="P4388" t="str">
        <f>IF(OR(Tabela1[[#This Row],[EA Play Season Pass]]="Yes",Tabela1[[#This Row],[Minecraft Season Pass]]="Yes"),"Yes","No")</f>
        <v>Yes</v>
      </c>
      <c r="Q4388">
        <v>58</v>
      </c>
      <c r="R4388" s="2"/>
    </row>
    <row r="4389" spans="1:18" x14ac:dyDescent="0.25">
      <c r="A4389">
        <v>4388</v>
      </c>
      <c r="B4389" t="s">
        <v>2392</v>
      </c>
      <c r="C4389" t="s">
        <v>13</v>
      </c>
      <c r="D4389" s="50">
        <v>45201</v>
      </c>
      <c r="E4389">
        <f>YEAR(Tabela1[[#This Row],[Start Date]])</f>
        <v>2023</v>
      </c>
      <c r="F4389">
        <f>ROUNDUP(MONTH(Tabela1[[#This Row],[Start Date]])/3,0)</f>
        <v>4</v>
      </c>
      <c r="G4389" t="s">
        <v>11</v>
      </c>
      <c r="H4389">
        <v>10</v>
      </c>
      <c r="I4389" t="s">
        <v>12</v>
      </c>
      <c r="J4389" t="s">
        <v>11</v>
      </c>
      <c r="K4389">
        <v>0</v>
      </c>
      <c r="L4389" t="s">
        <v>8</v>
      </c>
      <c r="M4389">
        <v>20</v>
      </c>
      <c r="N4389">
        <v>2</v>
      </c>
      <c r="O4389" t="str">
        <f>IF(AND(Tabela1[[#This Row],[EA Play Season Pass]]="Yes",Tabela1[[#This Row],[Minecraft Season Pass]]="Yes"),"Yes","No")</f>
        <v>No</v>
      </c>
      <c r="P4389" t="str">
        <f>IF(OR(Tabela1[[#This Row],[EA Play Season Pass]]="Yes",Tabela1[[#This Row],[Minecraft Season Pass]]="Yes"),"Yes","No")</f>
        <v>Yes</v>
      </c>
      <c r="Q4389">
        <v>28</v>
      </c>
      <c r="R4389" s="2"/>
    </row>
    <row r="4390" spans="1:18" x14ac:dyDescent="0.25">
      <c r="A4390">
        <v>4389</v>
      </c>
      <c r="B4390" t="s">
        <v>1058</v>
      </c>
      <c r="C4390" t="s">
        <v>13</v>
      </c>
      <c r="D4390" s="50">
        <v>45202</v>
      </c>
      <c r="E4390">
        <f>YEAR(Tabela1[[#This Row],[Start Date]])</f>
        <v>2023</v>
      </c>
      <c r="F4390">
        <f>ROUNDUP(MONTH(Tabela1[[#This Row],[Start Date]])/3,0)</f>
        <v>4</v>
      </c>
      <c r="G4390" t="s">
        <v>8</v>
      </c>
      <c r="H4390">
        <v>10</v>
      </c>
      <c r="I4390" t="s">
        <v>12</v>
      </c>
      <c r="J4390" t="s">
        <v>8</v>
      </c>
      <c r="K4390">
        <v>30</v>
      </c>
      <c r="L4390" t="s">
        <v>8</v>
      </c>
      <c r="M4390">
        <v>20</v>
      </c>
      <c r="N4390">
        <v>2</v>
      </c>
      <c r="O4390" t="str">
        <f>IF(AND(Tabela1[[#This Row],[EA Play Season Pass]]="Yes",Tabela1[[#This Row],[Minecraft Season Pass]]="Yes"),"Yes","No")</f>
        <v>Yes</v>
      </c>
      <c r="P4390" t="str">
        <f>IF(OR(Tabela1[[#This Row],[EA Play Season Pass]]="Yes",Tabela1[[#This Row],[Minecraft Season Pass]]="Yes"),"Yes","No")</f>
        <v>Yes</v>
      </c>
      <c r="Q4390">
        <v>58</v>
      </c>
      <c r="R4390" s="2"/>
    </row>
    <row r="4391" spans="1:18" x14ac:dyDescent="0.25">
      <c r="A4391">
        <v>4390</v>
      </c>
      <c r="B4391" t="s">
        <v>6025</v>
      </c>
      <c r="C4391" t="s">
        <v>10</v>
      </c>
      <c r="D4391" s="50">
        <v>45202</v>
      </c>
      <c r="E4391">
        <f>YEAR(Tabela1[[#This Row],[Start Date]])</f>
        <v>2023</v>
      </c>
      <c r="F4391">
        <f>ROUNDUP(MONTH(Tabela1[[#This Row],[Start Date]])/3,0)</f>
        <v>4</v>
      </c>
      <c r="G4391" t="s">
        <v>8</v>
      </c>
      <c r="H4391">
        <v>5</v>
      </c>
      <c r="I4391" t="s">
        <v>14</v>
      </c>
      <c r="J4391" t="s">
        <v>11</v>
      </c>
      <c r="K4391">
        <v>0</v>
      </c>
      <c r="L4391" t="s">
        <v>8</v>
      </c>
      <c r="M4391">
        <v>20</v>
      </c>
      <c r="N4391">
        <v>2</v>
      </c>
      <c r="O4391" t="str">
        <f>IF(AND(Tabela1[[#This Row],[EA Play Season Pass]]="Yes",Tabela1[[#This Row],[Minecraft Season Pass]]="Yes"),"Yes","No")</f>
        <v>No</v>
      </c>
      <c r="P4391" t="str">
        <f>IF(OR(Tabela1[[#This Row],[EA Play Season Pass]]="Yes",Tabela1[[#This Row],[Minecraft Season Pass]]="Yes"),"Yes","No")</f>
        <v>Yes</v>
      </c>
      <c r="Q4391">
        <v>23</v>
      </c>
      <c r="R4391" s="2"/>
    </row>
    <row r="4392" spans="1:18" x14ac:dyDescent="0.25">
      <c r="A4392">
        <v>4391</v>
      </c>
      <c r="B4392" t="s">
        <v>6026</v>
      </c>
      <c r="C4392" t="s">
        <v>13</v>
      </c>
      <c r="D4392" s="50">
        <v>45202</v>
      </c>
      <c r="E4392">
        <f>YEAR(Tabela1[[#This Row],[Start Date]])</f>
        <v>2023</v>
      </c>
      <c r="F4392">
        <f>ROUNDUP(MONTH(Tabela1[[#This Row],[Start Date]])/3,0)</f>
        <v>4</v>
      </c>
      <c r="G4392" t="s">
        <v>8</v>
      </c>
      <c r="H4392">
        <v>10</v>
      </c>
      <c r="I4392" t="s">
        <v>9</v>
      </c>
      <c r="J4392" t="s">
        <v>8</v>
      </c>
      <c r="K4392">
        <v>30</v>
      </c>
      <c r="L4392" t="s">
        <v>8</v>
      </c>
      <c r="M4392">
        <v>20</v>
      </c>
      <c r="N4392">
        <v>1</v>
      </c>
      <c r="O4392" t="str">
        <f>IF(AND(Tabela1[[#This Row],[EA Play Season Pass]]="Yes",Tabela1[[#This Row],[Minecraft Season Pass]]="Yes"),"Yes","No")</f>
        <v>Yes</v>
      </c>
      <c r="P4392" t="str">
        <f>IF(OR(Tabela1[[#This Row],[EA Play Season Pass]]="Yes",Tabela1[[#This Row],[Minecraft Season Pass]]="Yes"),"Yes","No")</f>
        <v>Yes</v>
      </c>
      <c r="Q4392">
        <v>59</v>
      </c>
      <c r="R4392" s="2"/>
    </row>
    <row r="4393" spans="1:18" x14ac:dyDescent="0.25">
      <c r="A4393">
        <v>4392</v>
      </c>
      <c r="B4393" t="s">
        <v>6027</v>
      </c>
      <c r="C4393" t="s">
        <v>7</v>
      </c>
      <c r="D4393" s="50">
        <v>45202</v>
      </c>
      <c r="E4393">
        <f>YEAR(Tabela1[[#This Row],[Start Date]])</f>
        <v>2023</v>
      </c>
      <c r="F4393">
        <f>ROUNDUP(MONTH(Tabela1[[#This Row],[Start Date]])/3,0)</f>
        <v>4</v>
      </c>
      <c r="G4393" t="s">
        <v>11</v>
      </c>
      <c r="H4393">
        <v>15</v>
      </c>
      <c r="I4393" t="s">
        <v>12</v>
      </c>
      <c r="J4393" t="s">
        <v>8</v>
      </c>
      <c r="K4393">
        <v>30</v>
      </c>
      <c r="L4393" t="s">
        <v>8</v>
      </c>
      <c r="M4393">
        <v>20</v>
      </c>
      <c r="N4393">
        <v>3</v>
      </c>
      <c r="O4393" t="str">
        <f>IF(AND(Tabela1[[#This Row],[EA Play Season Pass]]="Yes",Tabela1[[#This Row],[Minecraft Season Pass]]="Yes"),"Yes","No")</f>
        <v>Yes</v>
      </c>
      <c r="P4393" t="str">
        <f>IF(OR(Tabela1[[#This Row],[EA Play Season Pass]]="Yes",Tabela1[[#This Row],[Minecraft Season Pass]]="Yes"),"Yes","No")</f>
        <v>Yes</v>
      </c>
      <c r="Q4393">
        <v>62</v>
      </c>
      <c r="R4393" s="2"/>
    </row>
    <row r="4394" spans="1:18" x14ac:dyDescent="0.25">
      <c r="A4394">
        <v>4393</v>
      </c>
      <c r="B4394" t="s">
        <v>3075</v>
      </c>
      <c r="C4394" t="s">
        <v>7</v>
      </c>
      <c r="D4394" s="50">
        <v>45202</v>
      </c>
      <c r="E4394">
        <f>YEAR(Tabela1[[#This Row],[Start Date]])</f>
        <v>2023</v>
      </c>
      <c r="F4394">
        <f>ROUNDUP(MONTH(Tabela1[[#This Row],[Start Date]])/3,0)</f>
        <v>4</v>
      </c>
      <c r="G4394" t="s">
        <v>8</v>
      </c>
      <c r="H4394">
        <v>15</v>
      </c>
      <c r="I4394" t="s">
        <v>14</v>
      </c>
      <c r="J4394" t="s">
        <v>8</v>
      </c>
      <c r="K4394">
        <v>30</v>
      </c>
      <c r="L4394" t="s">
        <v>11</v>
      </c>
      <c r="M4394">
        <v>0</v>
      </c>
      <c r="N4394">
        <v>2</v>
      </c>
      <c r="O4394" t="str">
        <f>IF(AND(Tabela1[[#This Row],[EA Play Season Pass]]="Yes",Tabela1[[#This Row],[Minecraft Season Pass]]="Yes"),"Yes","No")</f>
        <v>No</v>
      </c>
      <c r="P4394" t="str">
        <f>IF(OR(Tabela1[[#This Row],[EA Play Season Pass]]="Yes",Tabela1[[#This Row],[Minecraft Season Pass]]="Yes"),"Yes","No")</f>
        <v>Yes</v>
      </c>
      <c r="Q4394">
        <v>43</v>
      </c>
      <c r="R4394" s="2"/>
    </row>
    <row r="4395" spans="1:18" x14ac:dyDescent="0.25">
      <c r="A4395">
        <v>4394</v>
      </c>
      <c r="B4395" t="s">
        <v>3051</v>
      </c>
      <c r="C4395" t="s">
        <v>10</v>
      </c>
      <c r="D4395" s="50">
        <v>45202</v>
      </c>
      <c r="E4395">
        <f>YEAR(Tabela1[[#This Row],[Start Date]])</f>
        <v>2023</v>
      </c>
      <c r="F4395">
        <f>ROUNDUP(MONTH(Tabela1[[#This Row],[Start Date]])/3,0)</f>
        <v>4</v>
      </c>
      <c r="G4395" t="s">
        <v>11</v>
      </c>
      <c r="H4395">
        <v>5</v>
      </c>
      <c r="I4395" t="s">
        <v>14</v>
      </c>
      <c r="J4395" t="s">
        <v>11</v>
      </c>
      <c r="K4395">
        <v>0</v>
      </c>
      <c r="L4395" t="s">
        <v>8</v>
      </c>
      <c r="M4395">
        <v>20</v>
      </c>
      <c r="N4395">
        <v>2</v>
      </c>
      <c r="O4395" t="str">
        <f>IF(AND(Tabela1[[#This Row],[EA Play Season Pass]]="Yes",Tabela1[[#This Row],[Minecraft Season Pass]]="Yes"),"Yes","No")</f>
        <v>No</v>
      </c>
      <c r="P4395" t="str">
        <f>IF(OR(Tabela1[[#This Row],[EA Play Season Pass]]="Yes",Tabela1[[#This Row],[Minecraft Season Pass]]="Yes"),"Yes","No")</f>
        <v>Yes</v>
      </c>
      <c r="Q4395">
        <v>23</v>
      </c>
      <c r="R4395" s="2"/>
    </row>
    <row r="4396" spans="1:18" x14ac:dyDescent="0.25">
      <c r="A4396">
        <v>4395</v>
      </c>
      <c r="B4396" t="s">
        <v>6028</v>
      </c>
      <c r="C4396" t="s">
        <v>10</v>
      </c>
      <c r="D4396" s="50">
        <v>45202</v>
      </c>
      <c r="E4396">
        <f>YEAR(Tabela1[[#This Row],[Start Date]])</f>
        <v>2023</v>
      </c>
      <c r="F4396">
        <f>ROUNDUP(MONTH(Tabela1[[#This Row],[Start Date]])/3,0)</f>
        <v>4</v>
      </c>
      <c r="G4396" t="s">
        <v>8</v>
      </c>
      <c r="H4396">
        <v>5</v>
      </c>
      <c r="I4396" t="s">
        <v>12</v>
      </c>
      <c r="J4396" t="s">
        <v>11</v>
      </c>
      <c r="K4396">
        <v>0</v>
      </c>
      <c r="L4396" t="s">
        <v>11</v>
      </c>
      <c r="M4396">
        <v>0</v>
      </c>
      <c r="N4396">
        <v>1</v>
      </c>
      <c r="O4396" t="str">
        <f>IF(AND(Tabela1[[#This Row],[EA Play Season Pass]]="Yes",Tabela1[[#This Row],[Minecraft Season Pass]]="Yes"),"Yes","No")</f>
        <v>No</v>
      </c>
      <c r="P4396" t="str">
        <f>IF(OR(Tabela1[[#This Row],[EA Play Season Pass]]="Yes",Tabela1[[#This Row],[Minecraft Season Pass]]="Yes"),"Yes","No")</f>
        <v>No</v>
      </c>
      <c r="Q4396">
        <v>4</v>
      </c>
      <c r="R4396" s="2"/>
    </row>
    <row r="4397" spans="1:18" x14ac:dyDescent="0.25">
      <c r="A4397">
        <v>4396</v>
      </c>
      <c r="B4397" t="s">
        <v>164</v>
      </c>
      <c r="C4397" t="s">
        <v>7</v>
      </c>
      <c r="D4397" s="50">
        <v>45202</v>
      </c>
      <c r="E4397">
        <f>YEAR(Tabela1[[#This Row],[Start Date]])</f>
        <v>2023</v>
      </c>
      <c r="F4397">
        <f>ROUNDUP(MONTH(Tabela1[[#This Row],[Start Date]])/3,0)</f>
        <v>4</v>
      </c>
      <c r="G4397" t="s">
        <v>11</v>
      </c>
      <c r="H4397">
        <v>15</v>
      </c>
      <c r="I4397" t="s">
        <v>14</v>
      </c>
      <c r="J4397" t="s">
        <v>11</v>
      </c>
      <c r="K4397">
        <v>0</v>
      </c>
      <c r="L4397" t="s">
        <v>8</v>
      </c>
      <c r="M4397">
        <v>20</v>
      </c>
      <c r="N4397">
        <v>1</v>
      </c>
      <c r="O4397" t="str">
        <f>IF(AND(Tabela1[[#This Row],[EA Play Season Pass]]="Yes",Tabela1[[#This Row],[Minecraft Season Pass]]="Yes"),"Yes","No")</f>
        <v>No</v>
      </c>
      <c r="P4397" t="str">
        <f>IF(OR(Tabela1[[#This Row],[EA Play Season Pass]]="Yes",Tabela1[[#This Row],[Minecraft Season Pass]]="Yes"),"Yes","No")</f>
        <v>Yes</v>
      </c>
      <c r="Q4397">
        <v>34</v>
      </c>
      <c r="R4397" s="2"/>
    </row>
    <row r="4398" spans="1:18" x14ac:dyDescent="0.25">
      <c r="A4398">
        <v>4397</v>
      </c>
      <c r="B4398" t="s">
        <v>6029</v>
      </c>
      <c r="C4398" t="s">
        <v>13</v>
      </c>
      <c r="D4398" s="50">
        <v>45203</v>
      </c>
      <c r="E4398">
        <f>YEAR(Tabela1[[#This Row],[Start Date]])</f>
        <v>2023</v>
      </c>
      <c r="F4398">
        <f>ROUNDUP(MONTH(Tabela1[[#This Row],[Start Date]])/3,0)</f>
        <v>4</v>
      </c>
      <c r="G4398" t="s">
        <v>11</v>
      </c>
      <c r="H4398">
        <v>10</v>
      </c>
      <c r="I4398" t="s">
        <v>9</v>
      </c>
      <c r="J4398" t="s">
        <v>8</v>
      </c>
      <c r="K4398">
        <v>30</v>
      </c>
      <c r="L4398" t="s">
        <v>8</v>
      </c>
      <c r="M4398">
        <v>20</v>
      </c>
      <c r="N4398">
        <v>3</v>
      </c>
      <c r="O4398" t="str">
        <f>IF(AND(Tabela1[[#This Row],[EA Play Season Pass]]="Yes",Tabela1[[#This Row],[Minecraft Season Pass]]="Yes"),"Yes","No")</f>
        <v>Yes</v>
      </c>
      <c r="P4398" t="str">
        <f>IF(OR(Tabela1[[#This Row],[EA Play Season Pass]]="Yes",Tabela1[[#This Row],[Minecraft Season Pass]]="Yes"),"Yes","No")</f>
        <v>Yes</v>
      </c>
      <c r="Q4398">
        <v>57</v>
      </c>
      <c r="R4398" s="2"/>
    </row>
    <row r="4399" spans="1:18" x14ac:dyDescent="0.25">
      <c r="A4399">
        <v>4398</v>
      </c>
      <c r="B4399" t="s">
        <v>6030</v>
      </c>
      <c r="C4399" t="s">
        <v>7</v>
      </c>
      <c r="D4399" s="50">
        <v>45203</v>
      </c>
      <c r="E4399">
        <f>YEAR(Tabela1[[#This Row],[Start Date]])</f>
        <v>2023</v>
      </c>
      <c r="F4399">
        <f>ROUNDUP(MONTH(Tabela1[[#This Row],[Start Date]])/3,0)</f>
        <v>4</v>
      </c>
      <c r="G4399" t="s">
        <v>8</v>
      </c>
      <c r="H4399">
        <v>15</v>
      </c>
      <c r="I4399" t="s">
        <v>14</v>
      </c>
      <c r="J4399" t="s">
        <v>11</v>
      </c>
      <c r="K4399">
        <v>0</v>
      </c>
      <c r="L4399" t="s">
        <v>8</v>
      </c>
      <c r="M4399">
        <v>20</v>
      </c>
      <c r="N4399">
        <v>1</v>
      </c>
      <c r="O4399" t="str">
        <f>IF(AND(Tabela1[[#This Row],[EA Play Season Pass]]="Yes",Tabela1[[#This Row],[Minecraft Season Pass]]="Yes"),"Yes","No")</f>
        <v>No</v>
      </c>
      <c r="P4399" t="str">
        <f>IF(OR(Tabela1[[#This Row],[EA Play Season Pass]]="Yes",Tabela1[[#This Row],[Minecraft Season Pass]]="Yes"),"Yes","No")</f>
        <v>Yes</v>
      </c>
      <c r="Q4399">
        <v>34</v>
      </c>
      <c r="R4399" s="2"/>
    </row>
    <row r="4400" spans="1:18" x14ac:dyDescent="0.25">
      <c r="A4400">
        <v>4399</v>
      </c>
      <c r="B4400" t="s">
        <v>6031</v>
      </c>
      <c r="C4400" t="s">
        <v>7</v>
      </c>
      <c r="D4400" s="50">
        <v>45203</v>
      </c>
      <c r="E4400">
        <f>YEAR(Tabela1[[#This Row],[Start Date]])</f>
        <v>2023</v>
      </c>
      <c r="F4400">
        <f>ROUNDUP(MONTH(Tabela1[[#This Row],[Start Date]])/3,0)</f>
        <v>4</v>
      </c>
      <c r="G4400" t="s">
        <v>8</v>
      </c>
      <c r="H4400">
        <v>15</v>
      </c>
      <c r="I4400" t="s">
        <v>12</v>
      </c>
      <c r="J4400" t="s">
        <v>8</v>
      </c>
      <c r="K4400">
        <v>30</v>
      </c>
      <c r="L4400" t="s">
        <v>8</v>
      </c>
      <c r="M4400">
        <v>20</v>
      </c>
      <c r="N4400">
        <v>2</v>
      </c>
      <c r="O4400" t="str">
        <f>IF(AND(Tabela1[[#This Row],[EA Play Season Pass]]="Yes",Tabela1[[#This Row],[Minecraft Season Pass]]="Yes"),"Yes","No")</f>
        <v>Yes</v>
      </c>
      <c r="P4400" t="str">
        <f>IF(OR(Tabela1[[#This Row],[EA Play Season Pass]]="Yes",Tabela1[[#This Row],[Minecraft Season Pass]]="Yes"),"Yes","No")</f>
        <v>Yes</v>
      </c>
      <c r="Q4400">
        <v>63</v>
      </c>
      <c r="R4400" s="2"/>
    </row>
    <row r="4401" spans="1:18" x14ac:dyDescent="0.25">
      <c r="A4401">
        <v>4400</v>
      </c>
      <c r="B4401" t="s">
        <v>6032</v>
      </c>
      <c r="C4401" t="s">
        <v>13</v>
      </c>
      <c r="D4401" s="50">
        <v>45204</v>
      </c>
      <c r="E4401">
        <f>YEAR(Tabela1[[#This Row],[Start Date]])</f>
        <v>2023</v>
      </c>
      <c r="F4401">
        <f>ROUNDUP(MONTH(Tabela1[[#This Row],[Start Date]])/3,0)</f>
        <v>4</v>
      </c>
      <c r="G4401" t="s">
        <v>11</v>
      </c>
      <c r="H4401">
        <v>10</v>
      </c>
      <c r="I4401" t="s">
        <v>14</v>
      </c>
      <c r="J4401" t="s">
        <v>8</v>
      </c>
      <c r="K4401">
        <v>30</v>
      </c>
      <c r="L4401" t="s">
        <v>8</v>
      </c>
      <c r="M4401">
        <v>20</v>
      </c>
      <c r="N4401">
        <v>2</v>
      </c>
      <c r="O4401" t="str">
        <f>IF(AND(Tabela1[[#This Row],[EA Play Season Pass]]="Yes",Tabela1[[#This Row],[Minecraft Season Pass]]="Yes"),"Yes","No")</f>
        <v>Yes</v>
      </c>
      <c r="P4401" t="str">
        <f>IF(OR(Tabela1[[#This Row],[EA Play Season Pass]]="Yes",Tabela1[[#This Row],[Minecraft Season Pass]]="Yes"),"Yes","No")</f>
        <v>Yes</v>
      </c>
      <c r="Q4401">
        <v>58</v>
      </c>
      <c r="R4401" s="2"/>
    </row>
    <row r="4402" spans="1:18" x14ac:dyDescent="0.25">
      <c r="A4402">
        <v>4401</v>
      </c>
      <c r="B4402" t="s">
        <v>1451</v>
      </c>
      <c r="C4402" t="s">
        <v>13</v>
      </c>
      <c r="D4402" s="50">
        <v>45204</v>
      </c>
      <c r="E4402">
        <f>YEAR(Tabela1[[#This Row],[Start Date]])</f>
        <v>2023</v>
      </c>
      <c r="F4402">
        <f>ROUNDUP(MONTH(Tabela1[[#This Row],[Start Date]])/3,0)</f>
        <v>4</v>
      </c>
      <c r="G4402" t="s">
        <v>11</v>
      </c>
      <c r="H4402">
        <v>10</v>
      </c>
      <c r="I4402" t="s">
        <v>9</v>
      </c>
      <c r="J4402" t="s">
        <v>8</v>
      </c>
      <c r="K4402">
        <v>30</v>
      </c>
      <c r="L4402" t="s">
        <v>11</v>
      </c>
      <c r="M4402">
        <v>0</v>
      </c>
      <c r="N4402">
        <v>3</v>
      </c>
      <c r="O4402" t="str">
        <f>IF(AND(Tabela1[[#This Row],[EA Play Season Pass]]="Yes",Tabela1[[#This Row],[Minecraft Season Pass]]="Yes"),"Yes","No")</f>
        <v>No</v>
      </c>
      <c r="P4402" t="str">
        <f>IF(OR(Tabela1[[#This Row],[EA Play Season Pass]]="Yes",Tabela1[[#This Row],[Minecraft Season Pass]]="Yes"),"Yes","No")</f>
        <v>Yes</v>
      </c>
      <c r="Q4402">
        <v>37</v>
      </c>
      <c r="R4402" s="2"/>
    </row>
    <row r="4403" spans="1:18" x14ac:dyDescent="0.25">
      <c r="A4403">
        <v>4402</v>
      </c>
      <c r="B4403" t="s">
        <v>1109</v>
      </c>
      <c r="C4403" t="s">
        <v>7</v>
      </c>
      <c r="D4403" s="50">
        <v>45204</v>
      </c>
      <c r="E4403">
        <f>YEAR(Tabela1[[#This Row],[Start Date]])</f>
        <v>2023</v>
      </c>
      <c r="F4403">
        <f>ROUNDUP(MONTH(Tabela1[[#This Row],[Start Date]])/3,0)</f>
        <v>4</v>
      </c>
      <c r="G4403" t="s">
        <v>8</v>
      </c>
      <c r="H4403">
        <v>15</v>
      </c>
      <c r="I4403" t="s">
        <v>9</v>
      </c>
      <c r="J4403" t="s">
        <v>11</v>
      </c>
      <c r="K4403">
        <v>0</v>
      </c>
      <c r="L4403" t="s">
        <v>11</v>
      </c>
      <c r="M4403">
        <v>0</v>
      </c>
      <c r="N4403">
        <v>2</v>
      </c>
      <c r="O4403" t="str">
        <f>IF(AND(Tabela1[[#This Row],[EA Play Season Pass]]="Yes",Tabela1[[#This Row],[Minecraft Season Pass]]="Yes"),"Yes","No")</f>
        <v>No</v>
      </c>
      <c r="P4403" t="str">
        <f>IF(OR(Tabela1[[#This Row],[EA Play Season Pass]]="Yes",Tabela1[[#This Row],[Minecraft Season Pass]]="Yes"),"Yes","No")</f>
        <v>No</v>
      </c>
      <c r="Q4403">
        <v>13</v>
      </c>
      <c r="R4403" s="2"/>
    </row>
    <row r="4404" spans="1:18" x14ac:dyDescent="0.25">
      <c r="A4404">
        <v>4403</v>
      </c>
      <c r="B4404" t="s">
        <v>3190</v>
      </c>
      <c r="C4404" t="s">
        <v>7</v>
      </c>
      <c r="D4404" s="50">
        <v>45204</v>
      </c>
      <c r="E4404">
        <f>YEAR(Tabela1[[#This Row],[Start Date]])</f>
        <v>2023</v>
      </c>
      <c r="F4404">
        <f>ROUNDUP(MONTH(Tabela1[[#This Row],[Start Date]])/3,0)</f>
        <v>4</v>
      </c>
      <c r="G4404" t="s">
        <v>8</v>
      </c>
      <c r="H4404">
        <v>15</v>
      </c>
      <c r="I4404" t="s">
        <v>12</v>
      </c>
      <c r="J4404" t="s">
        <v>8</v>
      </c>
      <c r="K4404">
        <v>30</v>
      </c>
      <c r="L4404" t="s">
        <v>11</v>
      </c>
      <c r="M4404">
        <v>0</v>
      </c>
      <c r="N4404">
        <v>1</v>
      </c>
      <c r="O4404" t="str">
        <f>IF(AND(Tabela1[[#This Row],[EA Play Season Pass]]="Yes",Tabela1[[#This Row],[Minecraft Season Pass]]="Yes"),"Yes","No")</f>
        <v>No</v>
      </c>
      <c r="P4404" t="str">
        <f>IF(OR(Tabela1[[#This Row],[EA Play Season Pass]]="Yes",Tabela1[[#This Row],[Minecraft Season Pass]]="Yes"),"Yes","No")</f>
        <v>Yes</v>
      </c>
      <c r="Q4404">
        <v>44</v>
      </c>
      <c r="R4404" s="2"/>
    </row>
    <row r="4405" spans="1:18" x14ac:dyDescent="0.25">
      <c r="A4405">
        <v>4404</v>
      </c>
      <c r="B4405" t="s">
        <v>6033</v>
      </c>
      <c r="C4405" t="s">
        <v>7</v>
      </c>
      <c r="D4405" s="50">
        <v>45204</v>
      </c>
      <c r="E4405">
        <f>YEAR(Tabela1[[#This Row],[Start Date]])</f>
        <v>2023</v>
      </c>
      <c r="F4405">
        <f>ROUNDUP(MONTH(Tabela1[[#This Row],[Start Date]])/3,0)</f>
        <v>4</v>
      </c>
      <c r="G4405" t="s">
        <v>11</v>
      </c>
      <c r="H4405">
        <v>15</v>
      </c>
      <c r="I4405" t="s">
        <v>14</v>
      </c>
      <c r="J4405" t="s">
        <v>11</v>
      </c>
      <c r="K4405">
        <v>0</v>
      </c>
      <c r="L4405" t="s">
        <v>8</v>
      </c>
      <c r="M4405">
        <v>20</v>
      </c>
      <c r="N4405">
        <v>2</v>
      </c>
      <c r="O4405" t="str">
        <f>IF(AND(Tabela1[[#This Row],[EA Play Season Pass]]="Yes",Tabela1[[#This Row],[Minecraft Season Pass]]="Yes"),"Yes","No")</f>
        <v>No</v>
      </c>
      <c r="P4405" t="str">
        <f>IF(OR(Tabela1[[#This Row],[EA Play Season Pass]]="Yes",Tabela1[[#This Row],[Minecraft Season Pass]]="Yes"),"Yes","No")</f>
        <v>Yes</v>
      </c>
      <c r="Q4405">
        <v>33</v>
      </c>
      <c r="R4405" s="2"/>
    </row>
    <row r="4406" spans="1:18" x14ac:dyDescent="0.25">
      <c r="A4406">
        <v>4405</v>
      </c>
      <c r="B4406" t="s">
        <v>6034</v>
      </c>
      <c r="C4406" t="s">
        <v>7</v>
      </c>
      <c r="D4406" s="50">
        <v>45204</v>
      </c>
      <c r="E4406">
        <f>YEAR(Tabela1[[#This Row],[Start Date]])</f>
        <v>2023</v>
      </c>
      <c r="F4406">
        <f>ROUNDUP(MONTH(Tabela1[[#This Row],[Start Date]])/3,0)</f>
        <v>4</v>
      </c>
      <c r="G4406" t="s">
        <v>11</v>
      </c>
      <c r="H4406">
        <v>15</v>
      </c>
      <c r="I4406" t="s">
        <v>9</v>
      </c>
      <c r="J4406" t="s">
        <v>11</v>
      </c>
      <c r="K4406">
        <v>0</v>
      </c>
      <c r="L4406" t="s">
        <v>11</v>
      </c>
      <c r="M4406">
        <v>0</v>
      </c>
      <c r="N4406">
        <v>2</v>
      </c>
      <c r="O4406" t="str">
        <f>IF(AND(Tabela1[[#This Row],[EA Play Season Pass]]="Yes",Tabela1[[#This Row],[Minecraft Season Pass]]="Yes"),"Yes","No")</f>
        <v>No</v>
      </c>
      <c r="P4406" t="str">
        <f>IF(OR(Tabela1[[#This Row],[EA Play Season Pass]]="Yes",Tabela1[[#This Row],[Minecraft Season Pass]]="Yes"),"Yes","No")</f>
        <v>No</v>
      </c>
      <c r="Q4406">
        <v>13</v>
      </c>
      <c r="R4406" s="2"/>
    </row>
    <row r="4407" spans="1:18" x14ac:dyDescent="0.25">
      <c r="A4407">
        <v>4406</v>
      </c>
      <c r="B4407" t="s">
        <v>835</v>
      </c>
      <c r="C4407" t="s">
        <v>13</v>
      </c>
      <c r="D4407" s="50">
        <v>45204</v>
      </c>
      <c r="E4407">
        <f>YEAR(Tabela1[[#This Row],[Start Date]])</f>
        <v>2023</v>
      </c>
      <c r="F4407">
        <f>ROUNDUP(MONTH(Tabela1[[#This Row],[Start Date]])/3,0)</f>
        <v>4</v>
      </c>
      <c r="G4407" t="s">
        <v>11</v>
      </c>
      <c r="H4407">
        <v>10</v>
      </c>
      <c r="I4407" t="s">
        <v>12</v>
      </c>
      <c r="J4407" t="s">
        <v>8</v>
      </c>
      <c r="K4407">
        <v>30</v>
      </c>
      <c r="L4407" t="s">
        <v>11</v>
      </c>
      <c r="M4407">
        <v>0</v>
      </c>
      <c r="N4407">
        <v>1</v>
      </c>
      <c r="O4407" t="str">
        <f>IF(AND(Tabela1[[#This Row],[EA Play Season Pass]]="Yes",Tabela1[[#This Row],[Minecraft Season Pass]]="Yes"),"Yes","No")</f>
        <v>No</v>
      </c>
      <c r="P4407" t="str">
        <f>IF(OR(Tabela1[[#This Row],[EA Play Season Pass]]="Yes",Tabela1[[#This Row],[Minecraft Season Pass]]="Yes"),"Yes","No")</f>
        <v>Yes</v>
      </c>
      <c r="Q4407">
        <v>39</v>
      </c>
      <c r="R4407" s="2"/>
    </row>
    <row r="4408" spans="1:18" x14ac:dyDescent="0.25">
      <c r="A4408">
        <v>4407</v>
      </c>
      <c r="B4408" t="s">
        <v>6035</v>
      </c>
      <c r="C4408" t="s">
        <v>13</v>
      </c>
      <c r="D4408" s="50">
        <v>45204</v>
      </c>
      <c r="E4408">
        <f>YEAR(Tabela1[[#This Row],[Start Date]])</f>
        <v>2023</v>
      </c>
      <c r="F4408">
        <f>ROUNDUP(MONTH(Tabela1[[#This Row],[Start Date]])/3,0)</f>
        <v>4</v>
      </c>
      <c r="G4408" t="s">
        <v>8</v>
      </c>
      <c r="H4408">
        <v>10</v>
      </c>
      <c r="I4408" t="s">
        <v>12</v>
      </c>
      <c r="J4408" t="s">
        <v>8</v>
      </c>
      <c r="K4408">
        <v>30</v>
      </c>
      <c r="L4408" t="s">
        <v>11</v>
      </c>
      <c r="M4408">
        <v>0</v>
      </c>
      <c r="N4408">
        <v>2</v>
      </c>
      <c r="O4408" t="str">
        <f>IF(AND(Tabela1[[#This Row],[EA Play Season Pass]]="Yes",Tabela1[[#This Row],[Minecraft Season Pass]]="Yes"),"Yes","No")</f>
        <v>No</v>
      </c>
      <c r="P4408" t="str">
        <f>IF(OR(Tabela1[[#This Row],[EA Play Season Pass]]="Yes",Tabela1[[#This Row],[Minecraft Season Pass]]="Yes"),"Yes","No")</f>
        <v>Yes</v>
      </c>
      <c r="Q4408">
        <v>38</v>
      </c>
      <c r="R4408" s="2"/>
    </row>
    <row r="4409" spans="1:18" x14ac:dyDescent="0.25">
      <c r="A4409">
        <v>4408</v>
      </c>
      <c r="B4409" t="s">
        <v>6036</v>
      </c>
      <c r="C4409" t="s">
        <v>7</v>
      </c>
      <c r="D4409" s="50">
        <v>45204</v>
      </c>
      <c r="E4409">
        <f>YEAR(Tabela1[[#This Row],[Start Date]])</f>
        <v>2023</v>
      </c>
      <c r="F4409">
        <f>ROUNDUP(MONTH(Tabela1[[#This Row],[Start Date]])/3,0)</f>
        <v>4</v>
      </c>
      <c r="G4409" t="s">
        <v>11</v>
      </c>
      <c r="H4409">
        <v>15</v>
      </c>
      <c r="I4409" t="s">
        <v>14</v>
      </c>
      <c r="J4409" t="s">
        <v>11</v>
      </c>
      <c r="K4409">
        <v>0</v>
      </c>
      <c r="L4409" t="s">
        <v>8</v>
      </c>
      <c r="M4409">
        <v>20</v>
      </c>
      <c r="N4409">
        <v>2</v>
      </c>
      <c r="O4409" t="str">
        <f>IF(AND(Tabela1[[#This Row],[EA Play Season Pass]]="Yes",Tabela1[[#This Row],[Minecraft Season Pass]]="Yes"),"Yes","No")</f>
        <v>No</v>
      </c>
      <c r="P4409" t="str">
        <f>IF(OR(Tabela1[[#This Row],[EA Play Season Pass]]="Yes",Tabela1[[#This Row],[Minecraft Season Pass]]="Yes"),"Yes","No")</f>
        <v>Yes</v>
      </c>
      <c r="Q4409">
        <v>33</v>
      </c>
      <c r="R4409" s="2"/>
    </row>
    <row r="4410" spans="1:18" x14ac:dyDescent="0.25">
      <c r="A4410">
        <v>4409</v>
      </c>
      <c r="B4410" t="s">
        <v>6037</v>
      </c>
      <c r="C4410" t="s">
        <v>7</v>
      </c>
      <c r="D4410" s="50">
        <v>45204</v>
      </c>
      <c r="E4410">
        <f>YEAR(Tabela1[[#This Row],[Start Date]])</f>
        <v>2023</v>
      </c>
      <c r="F4410">
        <f>ROUNDUP(MONTH(Tabela1[[#This Row],[Start Date]])/3,0)</f>
        <v>4</v>
      </c>
      <c r="G4410" t="s">
        <v>11</v>
      </c>
      <c r="H4410">
        <v>15</v>
      </c>
      <c r="I4410" t="s">
        <v>12</v>
      </c>
      <c r="J4410" t="s">
        <v>8</v>
      </c>
      <c r="K4410">
        <v>30</v>
      </c>
      <c r="L4410" t="s">
        <v>8</v>
      </c>
      <c r="M4410">
        <v>20</v>
      </c>
      <c r="N4410">
        <v>3</v>
      </c>
      <c r="O4410" t="str">
        <f>IF(AND(Tabela1[[#This Row],[EA Play Season Pass]]="Yes",Tabela1[[#This Row],[Minecraft Season Pass]]="Yes"),"Yes","No")</f>
        <v>Yes</v>
      </c>
      <c r="P4410" t="str">
        <f>IF(OR(Tabela1[[#This Row],[EA Play Season Pass]]="Yes",Tabela1[[#This Row],[Minecraft Season Pass]]="Yes"),"Yes","No")</f>
        <v>Yes</v>
      </c>
      <c r="Q4410">
        <v>62</v>
      </c>
      <c r="R4410" s="2"/>
    </row>
    <row r="4411" spans="1:18" x14ac:dyDescent="0.25">
      <c r="A4411">
        <v>4410</v>
      </c>
      <c r="B4411" t="s">
        <v>2828</v>
      </c>
      <c r="C4411" t="s">
        <v>13</v>
      </c>
      <c r="D4411" s="50">
        <v>45205</v>
      </c>
      <c r="E4411">
        <f>YEAR(Tabela1[[#This Row],[Start Date]])</f>
        <v>2023</v>
      </c>
      <c r="F4411">
        <f>ROUNDUP(MONTH(Tabela1[[#This Row],[Start Date]])/3,0)</f>
        <v>4</v>
      </c>
      <c r="G4411" t="s">
        <v>8</v>
      </c>
      <c r="H4411">
        <v>10</v>
      </c>
      <c r="I4411" t="s">
        <v>12</v>
      </c>
      <c r="J4411" t="s">
        <v>8</v>
      </c>
      <c r="K4411">
        <v>30</v>
      </c>
      <c r="L4411" t="s">
        <v>11</v>
      </c>
      <c r="M4411">
        <v>0</v>
      </c>
      <c r="N4411">
        <v>1</v>
      </c>
      <c r="O4411" t="str">
        <f>IF(AND(Tabela1[[#This Row],[EA Play Season Pass]]="Yes",Tabela1[[#This Row],[Minecraft Season Pass]]="Yes"),"Yes","No")</f>
        <v>No</v>
      </c>
      <c r="P4411" t="str">
        <f>IF(OR(Tabela1[[#This Row],[EA Play Season Pass]]="Yes",Tabela1[[#This Row],[Minecraft Season Pass]]="Yes"),"Yes","No")</f>
        <v>Yes</v>
      </c>
      <c r="Q4411">
        <v>39</v>
      </c>
      <c r="R4411" s="2"/>
    </row>
    <row r="4412" spans="1:18" x14ac:dyDescent="0.25">
      <c r="A4412">
        <v>4411</v>
      </c>
      <c r="B4412" t="s">
        <v>6038</v>
      </c>
      <c r="C4412" t="s">
        <v>13</v>
      </c>
      <c r="D4412" s="50">
        <v>45205</v>
      </c>
      <c r="E4412">
        <f>YEAR(Tabela1[[#This Row],[Start Date]])</f>
        <v>2023</v>
      </c>
      <c r="F4412">
        <f>ROUNDUP(MONTH(Tabela1[[#This Row],[Start Date]])/3,0)</f>
        <v>4</v>
      </c>
      <c r="G4412" t="s">
        <v>11</v>
      </c>
      <c r="H4412">
        <v>10</v>
      </c>
      <c r="I4412" t="s">
        <v>14</v>
      </c>
      <c r="J4412" t="s">
        <v>11</v>
      </c>
      <c r="K4412">
        <v>0</v>
      </c>
      <c r="L4412" t="s">
        <v>11</v>
      </c>
      <c r="M4412">
        <v>0</v>
      </c>
      <c r="N4412">
        <v>1</v>
      </c>
      <c r="O4412" t="str">
        <f>IF(AND(Tabela1[[#This Row],[EA Play Season Pass]]="Yes",Tabela1[[#This Row],[Minecraft Season Pass]]="Yes"),"Yes","No")</f>
        <v>No</v>
      </c>
      <c r="P4412" t="str">
        <f>IF(OR(Tabela1[[#This Row],[EA Play Season Pass]]="Yes",Tabela1[[#This Row],[Minecraft Season Pass]]="Yes"),"Yes","No")</f>
        <v>No</v>
      </c>
      <c r="Q4412">
        <v>9</v>
      </c>
      <c r="R4412" s="2"/>
    </row>
    <row r="4413" spans="1:18" x14ac:dyDescent="0.25">
      <c r="A4413">
        <v>4412</v>
      </c>
      <c r="B4413" t="s">
        <v>3432</v>
      </c>
      <c r="C4413" t="s">
        <v>13</v>
      </c>
      <c r="D4413" s="50">
        <v>45205</v>
      </c>
      <c r="E4413">
        <f>YEAR(Tabela1[[#This Row],[Start Date]])</f>
        <v>2023</v>
      </c>
      <c r="F4413">
        <f>ROUNDUP(MONTH(Tabela1[[#This Row],[Start Date]])/3,0)</f>
        <v>4</v>
      </c>
      <c r="G4413" t="s">
        <v>11</v>
      </c>
      <c r="H4413">
        <v>10</v>
      </c>
      <c r="I4413" t="s">
        <v>12</v>
      </c>
      <c r="J4413" t="s">
        <v>8</v>
      </c>
      <c r="K4413">
        <v>30</v>
      </c>
      <c r="L4413" t="s">
        <v>8</v>
      </c>
      <c r="M4413">
        <v>20</v>
      </c>
      <c r="N4413">
        <v>1</v>
      </c>
      <c r="O4413" t="str">
        <f>IF(AND(Tabela1[[#This Row],[EA Play Season Pass]]="Yes",Tabela1[[#This Row],[Minecraft Season Pass]]="Yes"),"Yes","No")</f>
        <v>Yes</v>
      </c>
      <c r="P4413" t="str">
        <f>IF(OR(Tabela1[[#This Row],[EA Play Season Pass]]="Yes",Tabela1[[#This Row],[Minecraft Season Pass]]="Yes"),"Yes","No")</f>
        <v>Yes</v>
      </c>
      <c r="Q4413">
        <v>59</v>
      </c>
      <c r="R4413" s="2"/>
    </row>
    <row r="4414" spans="1:18" x14ac:dyDescent="0.25">
      <c r="A4414">
        <v>4413</v>
      </c>
      <c r="B4414" t="s">
        <v>6039</v>
      </c>
      <c r="C4414" t="s">
        <v>7</v>
      </c>
      <c r="D4414" s="50">
        <v>45205</v>
      </c>
      <c r="E4414">
        <f>YEAR(Tabela1[[#This Row],[Start Date]])</f>
        <v>2023</v>
      </c>
      <c r="F4414">
        <f>ROUNDUP(MONTH(Tabela1[[#This Row],[Start Date]])/3,0)</f>
        <v>4</v>
      </c>
      <c r="G4414" t="s">
        <v>8</v>
      </c>
      <c r="H4414">
        <v>15</v>
      </c>
      <c r="I4414" t="s">
        <v>14</v>
      </c>
      <c r="J4414" t="s">
        <v>8</v>
      </c>
      <c r="K4414">
        <v>30</v>
      </c>
      <c r="L4414" t="s">
        <v>11</v>
      </c>
      <c r="M4414">
        <v>0</v>
      </c>
      <c r="N4414">
        <v>1</v>
      </c>
      <c r="O4414" t="str">
        <f>IF(AND(Tabela1[[#This Row],[EA Play Season Pass]]="Yes",Tabela1[[#This Row],[Minecraft Season Pass]]="Yes"),"Yes","No")</f>
        <v>No</v>
      </c>
      <c r="P4414" t="str">
        <f>IF(OR(Tabela1[[#This Row],[EA Play Season Pass]]="Yes",Tabela1[[#This Row],[Minecraft Season Pass]]="Yes"),"Yes","No")</f>
        <v>Yes</v>
      </c>
      <c r="Q4414">
        <v>44</v>
      </c>
      <c r="R4414" s="2"/>
    </row>
    <row r="4415" spans="1:18" x14ac:dyDescent="0.25">
      <c r="A4415">
        <v>4414</v>
      </c>
      <c r="B4415" t="s">
        <v>5208</v>
      </c>
      <c r="C4415" t="s">
        <v>7</v>
      </c>
      <c r="D4415" s="50">
        <v>45205</v>
      </c>
      <c r="E4415">
        <f>YEAR(Tabela1[[#This Row],[Start Date]])</f>
        <v>2023</v>
      </c>
      <c r="F4415">
        <f>ROUNDUP(MONTH(Tabela1[[#This Row],[Start Date]])/3,0)</f>
        <v>4</v>
      </c>
      <c r="G4415" t="s">
        <v>11</v>
      </c>
      <c r="H4415">
        <v>15</v>
      </c>
      <c r="I4415" t="s">
        <v>14</v>
      </c>
      <c r="J4415" t="s">
        <v>11</v>
      </c>
      <c r="K4415">
        <v>0</v>
      </c>
      <c r="L4415" t="s">
        <v>8</v>
      </c>
      <c r="M4415">
        <v>20</v>
      </c>
      <c r="N4415">
        <v>3</v>
      </c>
      <c r="O4415" t="str">
        <f>IF(AND(Tabela1[[#This Row],[EA Play Season Pass]]="Yes",Tabela1[[#This Row],[Minecraft Season Pass]]="Yes"),"Yes","No")</f>
        <v>No</v>
      </c>
      <c r="P4415" t="str">
        <f>IF(OR(Tabela1[[#This Row],[EA Play Season Pass]]="Yes",Tabela1[[#This Row],[Minecraft Season Pass]]="Yes"),"Yes","No")</f>
        <v>Yes</v>
      </c>
      <c r="Q4415">
        <v>32</v>
      </c>
      <c r="R4415" s="2"/>
    </row>
    <row r="4416" spans="1:18" x14ac:dyDescent="0.25">
      <c r="A4416">
        <v>4415</v>
      </c>
      <c r="B4416" t="s">
        <v>6040</v>
      </c>
      <c r="C4416" t="s">
        <v>13</v>
      </c>
      <c r="D4416" s="50">
        <v>45205</v>
      </c>
      <c r="E4416">
        <f>YEAR(Tabela1[[#This Row],[Start Date]])</f>
        <v>2023</v>
      </c>
      <c r="F4416">
        <f>ROUNDUP(MONTH(Tabela1[[#This Row],[Start Date]])/3,0)</f>
        <v>4</v>
      </c>
      <c r="G4416" t="s">
        <v>11</v>
      </c>
      <c r="H4416">
        <v>10</v>
      </c>
      <c r="I4416" t="s">
        <v>12</v>
      </c>
      <c r="J4416" t="s">
        <v>11</v>
      </c>
      <c r="K4416">
        <v>0</v>
      </c>
      <c r="L4416" t="s">
        <v>11</v>
      </c>
      <c r="M4416">
        <v>0</v>
      </c>
      <c r="N4416">
        <v>2</v>
      </c>
      <c r="O4416" t="str">
        <f>IF(AND(Tabela1[[#This Row],[EA Play Season Pass]]="Yes",Tabela1[[#This Row],[Minecraft Season Pass]]="Yes"),"Yes","No")</f>
        <v>No</v>
      </c>
      <c r="P4416" t="str">
        <f>IF(OR(Tabela1[[#This Row],[EA Play Season Pass]]="Yes",Tabela1[[#This Row],[Minecraft Season Pass]]="Yes"),"Yes","No")</f>
        <v>No</v>
      </c>
      <c r="Q4416">
        <v>8</v>
      </c>
      <c r="R4416" s="2"/>
    </row>
    <row r="4417" spans="1:18" x14ac:dyDescent="0.25">
      <c r="A4417">
        <v>4416</v>
      </c>
      <c r="B4417" t="s">
        <v>6041</v>
      </c>
      <c r="C4417" t="s">
        <v>7</v>
      </c>
      <c r="D4417" s="50">
        <v>45205</v>
      </c>
      <c r="E4417">
        <f>YEAR(Tabela1[[#This Row],[Start Date]])</f>
        <v>2023</v>
      </c>
      <c r="F4417">
        <f>ROUNDUP(MONTH(Tabela1[[#This Row],[Start Date]])/3,0)</f>
        <v>4</v>
      </c>
      <c r="G4417" t="s">
        <v>8</v>
      </c>
      <c r="H4417">
        <v>15</v>
      </c>
      <c r="I4417" t="s">
        <v>9</v>
      </c>
      <c r="J4417" t="s">
        <v>8</v>
      </c>
      <c r="K4417">
        <v>30</v>
      </c>
      <c r="L4417" t="s">
        <v>11</v>
      </c>
      <c r="M4417">
        <v>0</v>
      </c>
      <c r="N4417">
        <v>2</v>
      </c>
      <c r="O4417" t="str">
        <f>IF(AND(Tabela1[[#This Row],[EA Play Season Pass]]="Yes",Tabela1[[#This Row],[Minecraft Season Pass]]="Yes"),"Yes","No")</f>
        <v>No</v>
      </c>
      <c r="P4417" t="str">
        <f>IF(OR(Tabela1[[#This Row],[EA Play Season Pass]]="Yes",Tabela1[[#This Row],[Minecraft Season Pass]]="Yes"),"Yes","No")</f>
        <v>Yes</v>
      </c>
      <c r="Q4417">
        <v>43</v>
      </c>
      <c r="R4417" s="2"/>
    </row>
    <row r="4418" spans="1:18" x14ac:dyDescent="0.25">
      <c r="A4418">
        <v>4417</v>
      </c>
      <c r="B4418" t="s">
        <v>6042</v>
      </c>
      <c r="C4418" t="s">
        <v>7</v>
      </c>
      <c r="D4418" s="50">
        <v>45205</v>
      </c>
      <c r="E4418">
        <f>YEAR(Tabela1[[#This Row],[Start Date]])</f>
        <v>2023</v>
      </c>
      <c r="F4418">
        <f>ROUNDUP(MONTH(Tabela1[[#This Row],[Start Date]])/3,0)</f>
        <v>4</v>
      </c>
      <c r="G4418" t="s">
        <v>11</v>
      </c>
      <c r="H4418">
        <v>15</v>
      </c>
      <c r="I4418" t="s">
        <v>12</v>
      </c>
      <c r="J4418" t="s">
        <v>11</v>
      </c>
      <c r="K4418">
        <v>0</v>
      </c>
      <c r="L4418" t="s">
        <v>8</v>
      </c>
      <c r="M4418">
        <v>20</v>
      </c>
      <c r="N4418">
        <v>1</v>
      </c>
      <c r="O4418" t="str">
        <f>IF(AND(Tabela1[[#This Row],[EA Play Season Pass]]="Yes",Tabela1[[#This Row],[Minecraft Season Pass]]="Yes"),"Yes","No")</f>
        <v>No</v>
      </c>
      <c r="P4418" t="str">
        <f>IF(OR(Tabela1[[#This Row],[EA Play Season Pass]]="Yes",Tabela1[[#This Row],[Minecraft Season Pass]]="Yes"),"Yes","No")</f>
        <v>Yes</v>
      </c>
      <c r="Q4418">
        <v>34</v>
      </c>
      <c r="R4418" s="2"/>
    </row>
    <row r="4419" spans="1:18" x14ac:dyDescent="0.25">
      <c r="A4419">
        <v>4418</v>
      </c>
      <c r="B4419" t="s">
        <v>6043</v>
      </c>
      <c r="C4419" t="s">
        <v>10</v>
      </c>
      <c r="D4419" s="50">
        <v>45206</v>
      </c>
      <c r="E4419">
        <f>YEAR(Tabela1[[#This Row],[Start Date]])</f>
        <v>2023</v>
      </c>
      <c r="F4419">
        <f>ROUNDUP(MONTH(Tabela1[[#This Row],[Start Date]])/3,0)</f>
        <v>4</v>
      </c>
      <c r="G4419" t="s">
        <v>8</v>
      </c>
      <c r="H4419">
        <v>5</v>
      </c>
      <c r="I4419" t="s">
        <v>12</v>
      </c>
      <c r="J4419" t="s">
        <v>11</v>
      </c>
      <c r="K4419">
        <v>0</v>
      </c>
      <c r="L4419" t="s">
        <v>11</v>
      </c>
      <c r="M4419">
        <v>0</v>
      </c>
      <c r="N4419">
        <v>3</v>
      </c>
      <c r="O4419" t="str">
        <f>IF(AND(Tabela1[[#This Row],[EA Play Season Pass]]="Yes",Tabela1[[#This Row],[Minecraft Season Pass]]="Yes"),"Yes","No")</f>
        <v>No</v>
      </c>
      <c r="P4419" t="str">
        <f>IF(OR(Tabela1[[#This Row],[EA Play Season Pass]]="Yes",Tabela1[[#This Row],[Minecraft Season Pass]]="Yes"),"Yes","No")</f>
        <v>No</v>
      </c>
      <c r="Q4419">
        <v>2</v>
      </c>
      <c r="R4419" s="2"/>
    </row>
    <row r="4420" spans="1:18" x14ac:dyDescent="0.25">
      <c r="A4420">
        <v>4419</v>
      </c>
      <c r="B4420" t="s">
        <v>3011</v>
      </c>
      <c r="C4420" t="s">
        <v>7</v>
      </c>
      <c r="D4420" s="50">
        <v>45206</v>
      </c>
      <c r="E4420">
        <f>YEAR(Tabela1[[#This Row],[Start Date]])</f>
        <v>2023</v>
      </c>
      <c r="F4420">
        <f>ROUNDUP(MONTH(Tabela1[[#This Row],[Start Date]])/3,0)</f>
        <v>4</v>
      </c>
      <c r="G4420" t="s">
        <v>11</v>
      </c>
      <c r="H4420">
        <v>15</v>
      </c>
      <c r="I4420" t="s">
        <v>9</v>
      </c>
      <c r="J4420" t="s">
        <v>8</v>
      </c>
      <c r="K4420">
        <v>30</v>
      </c>
      <c r="L4420" t="s">
        <v>8</v>
      </c>
      <c r="M4420">
        <v>20</v>
      </c>
      <c r="N4420">
        <v>1</v>
      </c>
      <c r="O4420" t="str">
        <f>IF(AND(Tabela1[[#This Row],[EA Play Season Pass]]="Yes",Tabela1[[#This Row],[Minecraft Season Pass]]="Yes"),"Yes","No")</f>
        <v>Yes</v>
      </c>
      <c r="P4420" t="str">
        <f>IF(OR(Tabela1[[#This Row],[EA Play Season Pass]]="Yes",Tabela1[[#This Row],[Minecraft Season Pass]]="Yes"),"Yes","No")</f>
        <v>Yes</v>
      </c>
      <c r="Q4420">
        <v>64</v>
      </c>
      <c r="R4420" s="2"/>
    </row>
    <row r="4421" spans="1:18" x14ac:dyDescent="0.25">
      <c r="A4421">
        <v>4420</v>
      </c>
      <c r="B4421" t="s">
        <v>277</v>
      </c>
      <c r="C4421" t="s">
        <v>10</v>
      </c>
      <c r="D4421" s="50">
        <v>45206</v>
      </c>
      <c r="E4421">
        <f>YEAR(Tabela1[[#This Row],[Start Date]])</f>
        <v>2023</v>
      </c>
      <c r="F4421">
        <f>ROUNDUP(MONTH(Tabela1[[#This Row],[Start Date]])/3,0)</f>
        <v>4</v>
      </c>
      <c r="G4421" t="s">
        <v>11</v>
      </c>
      <c r="H4421">
        <v>5</v>
      </c>
      <c r="I4421" t="s">
        <v>9</v>
      </c>
      <c r="J4421" t="s">
        <v>11</v>
      </c>
      <c r="K4421">
        <v>0</v>
      </c>
      <c r="L4421" t="s">
        <v>11</v>
      </c>
      <c r="M4421">
        <v>0</v>
      </c>
      <c r="N4421">
        <v>1</v>
      </c>
      <c r="O4421" t="str">
        <f>IF(AND(Tabela1[[#This Row],[EA Play Season Pass]]="Yes",Tabela1[[#This Row],[Minecraft Season Pass]]="Yes"),"Yes","No")</f>
        <v>No</v>
      </c>
      <c r="P4421" t="str">
        <f>IF(OR(Tabela1[[#This Row],[EA Play Season Pass]]="Yes",Tabela1[[#This Row],[Minecraft Season Pass]]="Yes"),"Yes","No")</f>
        <v>No</v>
      </c>
      <c r="Q4421">
        <v>4</v>
      </c>
      <c r="R4421" s="2"/>
    </row>
    <row r="4422" spans="1:18" x14ac:dyDescent="0.25">
      <c r="A4422">
        <v>4421</v>
      </c>
      <c r="B4422" t="s">
        <v>6044</v>
      </c>
      <c r="C4422" t="s">
        <v>7</v>
      </c>
      <c r="D4422" s="50">
        <v>45206</v>
      </c>
      <c r="E4422">
        <f>YEAR(Tabela1[[#This Row],[Start Date]])</f>
        <v>2023</v>
      </c>
      <c r="F4422">
        <f>ROUNDUP(MONTH(Tabela1[[#This Row],[Start Date]])/3,0)</f>
        <v>4</v>
      </c>
      <c r="G4422" t="s">
        <v>11</v>
      </c>
      <c r="H4422">
        <v>15</v>
      </c>
      <c r="I4422" t="s">
        <v>9</v>
      </c>
      <c r="J4422" t="s">
        <v>11</v>
      </c>
      <c r="K4422">
        <v>0</v>
      </c>
      <c r="L4422" t="s">
        <v>8</v>
      </c>
      <c r="M4422">
        <v>20</v>
      </c>
      <c r="N4422">
        <v>1</v>
      </c>
      <c r="O4422" t="str">
        <f>IF(AND(Tabela1[[#This Row],[EA Play Season Pass]]="Yes",Tabela1[[#This Row],[Minecraft Season Pass]]="Yes"),"Yes","No")</f>
        <v>No</v>
      </c>
      <c r="P4422" t="str">
        <f>IF(OR(Tabela1[[#This Row],[EA Play Season Pass]]="Yes",Tabela1[[#This Row],[Minecraft Season Pass]]="Yes"),"Yes","No")</f>
        <v>Yes</v>
      </c>
      <c r="Q4422">
        <v>34</v>
      </c>
      <c r="R4422" s="2"/>
    </row>
    <row r="4423" spans="1:18" x14ac:dyDescent="0.25">
      <c r="A4423">
        <v>4422</v>
      </c>
      <c r="B4423" t="s">
        <v>6045</v>
      </c>
      <c r="C4423" t="s">
        <v>10</v>
      </c>
      <c r="D4423" s="50">
        <v>45206</v>
      </c>
      <c r="E4423">
        <f>YEAR(Tabela1[[#This Row],[Start Date]])</f>
        <v>2023</v>
      </c>
      <c r="F4423">
        <f>ROUNDUP(MONTH(Tabela1[[#This Row],[Start Date]])/3,0)</f>
        <v>4</v>
      </c>
      <c r="G4423" t="s">
        <v>8</v>
      </c>
      <c r="H4423">
        <v>5</v>
      </c>
      <c r="I4423" t="s">
        <v>9</v>
      </c>
      <c r="J4423" t="s">
        <v>11</v>
      </c>
      <c r="K4423">
        <v>0</v>
      </c>
      <c r="L4423" t="s">
        <v>11</v>
      </c>
      <c r="M4423">
        <v>0</v>
      </c>
      <c r="N4423">
        <v>1</v>
      </c>
      <c r="O4423" t="str">
        <f>IF(AND(Tabela1[[#This Row],[EA Play Season Pass]]="Yes",Tabela1[[#This Row],[Minecraft Season Pass]]="Yes"),"Yes","No")</f>
        <v>No</v>
      </c>
      <c r="P4423" t="str">
        <f>IF(OR(Tabela1[[#This Row],[EA Play Season Pass]]="Yes",Tabela1[[#This Row],[Minecraft Season Pass]]="Yes"),"Yes","No")</f>
        <v>No</v>
      </c>
      <c r="Q4423">
        <v>4</v>
      </c>
      <c r="R4423" s="2"/>
    </row>
    <row r="4424" spans="1:18" x14ac:dyDescent="0.25">
      <c r="A4424">
        <v>4423</v>
      </c>
      <c r="B4424" t="s">
        <v>6046</v>
      </c>
      <c r="C4424" t="s">
        <v>7</v>
      </c>
      <c r="D4424" s="50">
        <v>45206</v>
      </c>
      <c r="E4424">
        <f>YEAR(Tabela1[[#This Row],[Start Date]])</f>
        <v>2023</v>
      </c>
      <c r="F4424">
        <f>ROUNDUP(MONTH(Tabela1[[#This Row],[Start Date]])/3,0)</f>
        <v>4</v>
      </c>
      <c r="G4424" t="s">
        <v>8</v>
      </c>
      <c r="H4424">
        <v>15</v>
      </c>
      <c r="I4424" t="s">
        <v>9</v>
      </c>
      <c r="J4424" t="s">
        <v>8</v>
      </c>
      <c r="K4424">
        <v>30</v>
      </c>
      <c r="L4424" t="s">
        <v>11</v>
      </c>
      <c r="M4424">
        <v>0</v>
      </c>
      <c r="N4424">
        <v>2</v>
      </c>
      <c r="O4424" t="str">
        <f>IF(AND(Tabela1[[#This Row],[EA Play Season Pass]]="Yes",Tabela1[[#This Row],[Minecraft Season Pass]]="Yes"),"Yes","No")</f>
        <v>No</v>
      </c>
      <c r="P4424" t="str">
        <f>IF(OR(Tabela1[[#This Row],[EA Play Season Pass]]="Yes",Tabela1[[#This Row],[Minecraft Season Pass]]="Yes"),"Yes","No")</f>
        <v>Yes</v>
      </c>
      <c r="Q4424">
        <v>43</v>
      </c>
      <c r="R4424" s="2"/>
    </row>
    <row r="4425" spans="1:18" x14ac:dyDescent="0.25">
      <c r="A4425">
        <v>4424</v>
      </c>
      <c r="B4425" t="s">
        <v>6047</v>
      </c>
      <c r="C4425" t="s">
        <v>7</v>
      </c>
      <c r="D4425" s="50">
        <v>45206</v>
      </c>
      <c r="E4425">
        <f>YEAR(Tabela1[[#This Row],[Start Date]])</f>
        <v>2023</v>
      </c>
      <c r="F4425">
        <f>ROUNDUP(MONTH(Tabela1[[#This Row],[Start Date]])/3,0)</f>
        <v>4</v>
      </c>
      <c r="G4425" t="s">
        <v>11</v>
      </c>
      <c r="H4425">
        <v>15</v>
      </c>
      <c r="I4425" t="s">
        <v>9</v>
      </c>
      <c r="J4425" t="s">
        <v>8</v>
      </c>
      <c r="K4425">
        <v>30</v>
      </c>
      <c r="L4425" t="s">
        <v>8</v>
      </c>
      <c r="M4425">
        <v>20</v>
      </c>
      <c r="N4425">
        <v>1</v>
      </c>
      <c r="O4425" t="str">
        <f>IF(AND(Tabela1[[#This Row],[EA Play Season Pass]]="Yes",Tabela1[[#This Row],[Minecraft Season Pass]]="Yes"),"Yes","No")</f>
        <v>Yes</v>
      </c>
      <c r="P4425" t="str">
        <f>IF(OR(Tabela1[[#This Row],[EA Play Season Pass]]="Yes",Tabela1[[#This Row],[Minecraft Season Pass]]="Yes"),"Yes","No")</f>
        <v>Yes</v>
      </c>
      <c r="Q4425">
        <v>64</v>
      </c>
      <c r="R4425" s="2"/>
    </row>
    <row r="4426" spans="1:18" x14ac:dyDescent="0.25">
      <c r="A4426">
        <v>4425</v>
      </c>
      <c r="B4426" t="s">
        <v>6048</v>
      </c>
      <c r="C4426" t="s">
        <v>13</v>
      </c>
      <c r="D4426" s="50">
        <v>45206</v>
      </c>
      <c r="E4426">
        <f>YEAR(Tabela1[[#This Row],[Start Date]])</f>
        <v>2023</v>
      </c>
      <c r="F4426">
        <f>ROUNDUP(MONTH(Tabela1[[#This Row],[Start Date]])/3,0)</f>
        <v>4</v>
      </c>
      <c r="G4426" t="s">
        <v>8</v>
      </c>
      <c r="H4426">
        <v>10</v>
      </c>
      <c r="I4426" t="s">
        <v>12</v>
      </c>
      <c r="J4426" t="s">
        <v>8</v>
      </c>
      <c r="K4426">
        <v>30</v>
      </c>
      <c r="L4426" t="s">
        <v>8</v>
      </c>
      <c r="M4426">
        <v>20</v>
      </c>
      <c r="N4426">
        <v>1</v>
      </c>
      <c r="O4426" t="str">
        <f>IF(AND(Tabela1[[#This Row],[EA Play Season Pass]]="Yes",Tabela1[[#This Row],[Minecraft Season Pass]]="Yes"),"Yes","No")</f>
        <v>Yes</v>
      </c>
      <c r="P4426" t="str">
        <f>IF(OR(Tabela1[[#This Row],[EA Play Season Pass]]="Yes",Tabela1[[#This Row],[Minecraft Season Pass]]="Yes"),"Yes","No")</f>
        <v>Yes</v>
      </c>
      <c r="Q4426">
        <v>59</v>
      </c>
      <c r="R4426" s="2"/>
    </row>
    <row r="4427" spans="1:18" x14ac:dyDescent="0.25">
      <c r="A4427">
        <v>4426</v>
      </c>
      <c r="B4427" t="s">
        <v>6049</v>
      </c>
      <c r="C4427" t="s">
        <v>10</v>
      </c>
      <c r="D4427" s="50">
        <v>45207</v>
      </c>
      <c r="E4427">
        <f>YEAR(Tabela1[[#This Row],[Start Date]])</f>
        <v>2023</v>
      </c>
      <c r="F4427">
        <f>ROUNDUP(MONTH(Tabela1[[#This Row],[Start Date]])/3,0)</f>
        <v>4</v>
      </c>
      <c r="G4427" t="s">
        <v>11</v>
      </c>
      <c r="H4427">
        <v>5</v>
      </c>
      <c r="I4427" t="s">
        <v>12</v>
      </c>
      <c r="J4427" t="s">
        <v>11</v>
      </c>
      <c r="K4427">
        <v>0</v>
      </c>
      <c r="L4427" t="s">
        <v>11</v>
      </c>
      <c r="M4427">
        <v>0</v>
      </c>
      <c r="N4427">
        <v>3</v>
      </c>
      <c r="O4427" t="str">
        <f>IF(AND(Tabela1[[#This Row],[EA Play Season Pass]]="Yes",Tabela1[[#This Row],[Minecraft Season Pass]]="Yes"),"Yes","No")</f>
        <v>No</v>
      </c>
      <c r="P4427" t="str">
        <f>IF(OR(Tabela1[[#This Row],[EA Play Season Pass]]="Yes",Tabela1[[#This Row],[Minecraft Season Pass]]="Yes"),"Yes","No")</f>
        <v>No</v>
      </c>
      <c r="Q4427">
        <v>2</v>
      </c>
      <c r="R4427" s="2"/>
    </row>
    <row r="4428" spans="1:18" x14ac:dyDescent="0.25">
      <c r="A4428">
        <v>4427</v>
      </c>
      <c r="B4428" t="s">
        <v>6050</v>
      </c>
      <c r="C4428" t="s">
        <v>7</v>
      </c>
      <c r="D4428" s="50">
        <v>45208</v>
      </c>
      <c r="E4428">
        <f>YEAR(Tabela1[[#This Row],[Start Date]])</f>
        <v>2023</v>
      </c>
      <c r="F4428">
        <f>ROUNDUP(MONTH(Tabela1[[#This Row],[Start Date]])/3,0)</f>
        <v>4</v>
      </c>
      <c r="G4428" t="s">
        <v>11</v>
      </c>
      <c r="H4428">
        <v>15</v>
      </c>
      <c r="I4428" t="s">
        <v>12</v>
      </c>
      <c r="J4428" t="s">
        <v>8</v>
      </c>
      <c r="K4428">
        <v>30</v>
      </c>
      <c r="L4428" t="s">
        <v>11</v>
      </c>
      <c r="M4428">
        <v>0</v>
      </c>
      <c r="N4428">
        <v>3</v>
      </c>
      <c r="O4428" t="str">
        <f>IF(AND(Tabela1[[#This Row],[EA Play Season Pass]]="Yes",Tabela1[[#This Row],[Minecraft Season Pass]]="Yes"),"Yes","No")</f>
        <v>No</v>
      </c>
      <c r="P4428" t="str">
        <f>IF(OR(Tabela1[[#This Row],[EA Play Season Pass]]="Yes",Tabela1[[#This Row],[Minecraft Season Pass]]="Yes"),"Yes","No")</f>
        <v>Yes</v>
      </c>
      <c r="Q4428">
        <v>42</v>
      </c>
      <c r="R4428" s="2"/>
    </row>
    <row r="4429" spans="1:18" x14ac:dyDescent="0.25">
      <c r="A4429">
        <v>4428</v>
      </c>
      <c r="B4429" t="s">
        <v>6051</v>
      </c>
      <c r="C4429" t="s">
        <v>10</v>
      </c>
      <c r="D4429" s="50">
        <v>45208</v>
      </c>
      <c r="E4429">
        <f>YEAR(Tabela1[[#This Row],[Start Date]])</f>
        <v>2023</v>
      </c>
      <c r="F4429">
        <f>ROUNDUP(MONTH(Tabela1[[#This Row],[Start Date]])/3,0)</f>
        <v>4</v>
      </c>
      <c r="G4429" t="s">
        <v>8</v>
      </c>
      <c r="H4429">
        <v>5</v>
      </c>
      <c r="I4429" t="s">
        <v>12</v>
      </c>
      <c r="J4429" t="s">
        <v>8</v>
      </c>
      <c r="K4429">
        <v>30</v>
      </c>
      <c r="L4429" t="s">
        <v>8</v>
      </c>
      <c r="M4429">
        <v>20</v>
      </c>
      <c r="N4429">
        <v>3</v>
      </c>
      <c r="O4429" t="str">
        <f>IF(AND(Tabela1[[#This Row],[EA Play Season Pass]]="Yes",Tabela1[[#This Row],[Minecraft Season Pass]]="Yes"),"Yes","No")</f>
        <v>Yes</v>
      </c>
      <c r="P4429" t="str">
        <f>IF(OR(Tabela1[[#This Row],[EA Play Season Pass]]="Yes",Tabela1[[#This Row],[Minecraft Season Pass]]="Yes"),"Yes","No")</f>
        <v>Yes</v>
      </c>
      <c r="Q4429">
        <v>52</v>
      </c>
      <c r="R4429" s="2"/>
    </row>
    <row r="4430" spans="1:18" x14ac:dyDescent="0.25">
      <c r="A4430">
        <v>4429</v>
      </c>
      <c r="B4430" t="s">
        <v>1460</v>
      </c>
      <c r="C4430" t="s">
        <v>7</v>
      </c>
      <c r="D4430" s="50">
        <v>45208</v>
      </c>
      <c r="E4430">
        <f>YEAR(Tabela1[[#This Row],[Start Date]])</f>
        <v>2023</v>
      </c>
      <c r="F4430">
        <f>ROUNDUP(MONTH(Tabela1[[#This Row],[Start Date]])/3,0)</f>
        <v>4</v>
      </c>
      <c r="G4430" t="s">
        <v>11</v>
      </c>
      <c r="H4430">
        <v>15</v>
      </c>
      <c r="I4430" t="s">
        <v>14</v>
      </c>
      <c r="J4430" t="s">
        <v>8</v>
      </c>
      <c r="K4430">
        <v>30</v>
      </c>
      <c r="L4430" t="s">
        <v>8</v>
      </c>
      <c r="M4430">
        <v>20</v>
      </c>
      <c r="N4430">
        <v>2</v>
      </c>
      <c r="O4430" t="str">
        <f>IF(AND(Tabela1[[#This Row],[EA Play Season Pass]]="Yes",Tabela1[[#This Row],[Minecraft Season Pass]]="Yes"),"Yes","No")</f>
        <v>Yes</v>
      </c>
      <c r="P4430" t="str">
        <f>IF(OR(Tabela1[[#This Row],[EA Play Season Pass]]="Yes",Tabela1[[#This Row],[Minecraft Season Pass]]="Yes"),"Yes","No")</f>
        <v>Yes</v>
      </c>
      <c r="Q4430">
        <v>63</v>
      </c>
      <c r="R4430" s="2"/>
    </row>
    <row r="4431" spans="1:18" x14ac:dyDescent="0.25">
      <c r="A4431">
        <v>4430</v>
      </c>
      <c r="B4431" t="s">
        <v>2975</v>
      </c>
      <c r="C4431" t="s">
        <v>7</v>
      </c>
      <c r="D4431" s="50">
        <v>45208</v>
      </c>
      <c r="E4431">
        <f>YEAR(Tabela1[[#This Row],[Start Date]])</f>
        <v>2023</v>
      </c>
      <c r="F4431">
        <f>ROUNDUP(MONTH(Tabela1[[#This Row],[Start Date]])/3,0)</f>
        <v>4</v>
      </c>
      <c r="G4431" t="s">
        <v>8</v>
      </c>
      <c r="H4431">
        <v>15</v>
      </c>
      <c r="I4431" t="s">
        <v>14</v>
      </c>
      <c r="J4431" t="s">
        <v>8</v>
      </c>
      <c r="K4431">
        <v>30</v>
      </c>
      <c r="L4431" t="s">
        <v>8</v>
      </c>
      <c r="M4431">
        <v>20</v>
      </c>
      <c r="N4431">
        <v>2</v>
      </c>
      <c r="O4431" t="str">
        <f>IF(AND(Tabela1[[#This Row],[EA Play Season Pass]]="Yes",Tabela1[[#This Row],[Minecraft Season Pass]]="Yes"),"Yes","No")</f>
        <v>Yes</v>
      </c>
      <c r="P4431" t="str">
        <f>IF(OR(Tabela1[[#This Row],[EA Play Season Pass]]="Yes",Tabela1[[#This Row],[Minecraft Season Pass]]="Yes"),"Yes","No")</f>
        <v>Yes</v>
      </c>
      <c r="Q4431">
        <v>63</v>
      </c>
      <c r="R4431" s="2"/>
    </row>
    <row r="4432" spans="1:18" x14ac:dyDescent="0.25">
      <c r="A4432">
        <v>4431</v>
      </c>
      <c r="B4432" t="s">
        <v>6052</v>
      </c>
      <c r="C4432" t="s">
        <v>10</v>
      </c>
      <c r="D4432" s="50">
        <v>45208</v>
      </c>
      <c r="E4432">
        <f>YEAR(Tabela1[[#This Row],[Start Date]])</f>
        <v>2023</v>
      </c>
      <c r="F4432">
        <f>ROUNDUP(MONTH(Tabela1[[#This Row],[Start Date]])/3,0)</f>
        <v>4</v>
      </c>
      <c r="G4432" t="s">
        <v>8</v>
      </c>
      <c r="H4432">
        <v>5</v>
      </c>
      <c r="I4432" t="s">
        <v>9</v>
      </c>
      <c r="J4432" t="s">
        <v>8</v>
      </c>
      <c r="K4432">
        <v>30</v>
      </c>
      <c r="L4432" t="s">
        <v>11</v>
      </c>
      <c r="M4432">
        <v>0</v>
      </c>
      <c r="N4432">
        <v>3</v>
      </c>
      <c r="O4432" t="str">
        <f>IF(AND(Tabela1[[#This Row],[EA Play Season Pass]]="Yes",Tabela1[[#This Row],[Minecraft Season Pass]]="Yes"),"Yes","No")</f>
        <v>No</v>
      </c>
      <c r="P4432" t="str">
        <f>IF(OR(Tabela1[[#This Row],[EA Play Season Pass]]="Yes",Tabela1[[#This Row],[Minecraft Season Pass]]="Yes"),"Yes","No")</f>
        <v>Yes</v>
      </c>
      <c r="Q4432">
        <v>32</v>
      </c>
      <c r="R4432" s="2"/>
    </row>
    <row r="4433" spans="1:18" x14ac:dyDescent="0.25">
      <c r="A4433">
        <v>4432</v>
      </c>
      <c r="B4433" t="s">
        <v>6053</v>
      </c>
      <c r="C4433" t="s">
        <v>10</v>
      </c>
      <c r="D4433" s="50">
        <v>45208</v>
      </c>
      <c r="E4433">
        <f>YEAR(Tabela1[[#This Row],[Start Date]])</f>
        <v>2023</v>
      </c>
      <c r="F4433">
        <f>ROUNDUP(MONTH(Tabela1[[#This Row],[Start Date]])/3,0)</f>
        <v>4</v>
      </c>
      <c r="G4433" t="s">
        <v>11</v>
      </c>
      <c r="H4433">
        <v>5</v>
      </c>
      <c r="I4433" t="s">
        <v>12</v>
      </c>
      <c r="J4433" t="s">
        <v>11</v>
      </c>
      <c r="K4433">
        <v>0</v>
      </c>
      <c r="L4433" t="s">
        <v>11</v>
      </c>
      <c r="M4433">
        <v>0</v>
      </c>
      <c r="N4433">
        <v>1</v>
      </c>
      <c r="O4433" t="str">
        <f>IF(AND(Tabela1[[#This Row],[EA Play Season Pass]]="Yes",Tabela1[[#This Row],[Minecraft Season Pass]]="Yes"),"Yes","No")</f>
        <v>No</v>
      </c>
      <c r="P4433" t="str">
        <f>IF(OR(Tabela1[[#This Row],[EA Play Season Pass]]="Yes",Tabela1[[#This Row],[Minecraft Season Pass]]="Yes"),"Yes","No")</f>
        <v>No</v>
      </c>
      <c r="Q4433">
        <v>4</v>
      </c>
      <c r="R4433" s="2"/>
    </row>
    <row r="4434" spans="1:18" x14ac:dyDescent="0.25">
      <c r="A4434">
        <v>4433</v>
      </c>
      <c r="B4434" t="s">
        <v>6054</v>
      </c>
      <c r="C4434" t="s">
        <v>10</v>
      </c>
      <c r="D4434" s="50">
        <v>45209</v>
      </c>
      <c r="E4434">
        <f>YEAR(Tabela1[[#This Row],[Start Date]])</f>
        <v>2023</v>
      </c>
      <c r="F4434">
        <f>ROUNDUP(MONTH(Tabela1[[#This Row],[Start Date]])/3,0)</f>
        <v>4</v>
      </c>
      <c r="G4434" t="s">
        <v>8</v>
      </c>
      <c r="H4434">
        <v>5</v>
      </c>
      <c r="I4434" t="s">
        <v>14</v>
      </c>
      <c r="J4434" t="s">
        <v>8</v>
      </c>
      <c r="K4434">
        <v>30</v>
      </c>
      <c r="L4434" t="s">
        <v>11</v>
      </c>
      <c r="M4434">
        <v>0</v>
      </c>
      <c r="N4434">
        <v>1</v>
      </c>
      <c r="O4434" t="str">
        <f>IF(AND(Tabela1[[#This Row],[EA Play Season Pass]]="Yes",Tabela1[[#This Row],[Minecraft Season Pass]]="Yes"),"Yes","No")</f>
        <v>No</v>
      </c>
      <c r="P4434" t="str">
        <f>IF(OR(Tabela1[[#This Row],[EA Play Season Pass]]="Yes",Tabela1[[#This Row],[Minecraft Season Pass]]="Yes"),"Yes","No")</f>
        <v>Yes</v>
      </c>
      <c r="Q4434">
        <v>34</v>
      </c>
      <c r="R4434" s="2"/>
    </row>
    <row r="4435" spans="1:18" x14ac:dyDescent="0.25">
      <c r="A4435">
        <v>4434</v>
      </c>
      <c r="B4435" t="s">
        <v>6055</v>
      </c>
      <c r="C4435" t="s">
        <v>7</v>
      </c>
      <c r="D4435" s="50">
        <v>45209</v>
      </c>
      <c r="E4435">
        <f>YEAR(Tabela1[[#This Row],[Start Date]])</f>
        <v>2023</v>
      </c>
      <c r="F4435">
        <f>ROUNDUP(MONTH(Tabela1[[#This Row],[Start Date]])/3,0)</f>
        <v>4</v>
      </c>
      <c r="G4435" t="s">
        <v>8</v>
      </c>
      <c r="H4435">
        <v>15</v>
      </c>
      <c r="I4435" t="s">
        <v>12</v>
      </c>
      <c r="J4435" t="s">
        <v>11</v>
      </c>
      <c r="K4435">
        <v>0</v>
      </c>
      <c r="L4435" t="s">
        <v>11</v>
      </c>
      <c r="M4435">
        <v>0</v>
      </c>
      <c r="N4435">
        <v>2</v>
      </c>
      <c r="O4435" t="str">
        <f>IF(AND(Tabela1[[#This Row],[EA Play Season Pass]]="Yes",Tabela1[[#This Row],[Minecraft Season Pass]]="Yes"),"Yes","No")</f>
        <v>No</v>
      </c>
      <c r="P4435" t="str">
        <f>IF(OR(Tabela1[[#This Row],[EA Play Season Pass]]="Yes",Tabela1[[#This Row],[Minecraft Season Pass]]="Yes"),"Yes","No")</f>
        <v>No</v>
      </c>
      <c r="Q4435">
        <v>13</v>
      </c>
      <c r="R4435" s="2"/>
    </row>
    <row r="4436" spans="1:18" x14ac:dyDescent="0.25">
      <c r="A4436">
        <v>4435</v>
      </c>
      <c r="B4436" t="s">
        <v>2775</v>
      </c>
      <c r="C4436" t="s">
        <v>13</v>
      </c>
      <c r="D4436" s="50">
        <v>45209</v>
      </c>
      <c r="E4436">
        <f>YEAR(Tabela1[[#This Row],[Start Date]])</f>
        <v>2023</v>
      </c>
      <c r="F4436">
        <f>ROUNDUP(MONTH(Tabela1[[#This Row],[Start Date]])/3,0)</f>
        <v>4</v>
      </c>
      <c r="G4436" t="s">
        <v>11</v>
      </c>
      <c r="H4436">
        <v>10</v>
      </c>
      <c r="I4436" t="s">
        <v>12</v>
      </c>
      <c r="J4436" t="s">
        <v>8</v>
      </c>
      <c r="K4436">
        <v>30</v>
      </c>
      <c r="L4436" t="s">
        <v>8</v>
      </c>
      <c r="M4436">
        <v>20</v>
      </c>
      <c r="N4436">
        <v>3</v>
      </c>
      <c r="O4436" t="str">
        <f>IF(AND(Tabela1[[#This Row],[EA Play Season Pass]]="Yes",Tabela1[[#This Row],[Minecraft Season Pass]]="Yes"),"Yes","No")</f>
        <v>Yes</v>
      </c>
      <c r="P4436" t="str">
        <f>IF(OR(Tabela1[[#This Row],[EA Play Season Pass]]="Yes",Tabela1[[#This Row],[Minecraft Season Pass]]="Yes"),"Yes","No")</f>
        <v>Yes</v>
      </c>
      <c r="Q4436">
        <v>57</v>
      </c>
      <c r="R4436" s="2"/>
    </row>
    <row r="4437" spans="1:18" x14ac:dyDescent="0.25">
      <c r="A4437">
        <v>4436</v>
      </c>
      <c r="B4437" t="s">
        <v>6056</v>
      </c>
      <c r="C4437" t="s">
        <v>13</v>
      </c>
      <c r="D4437" s="50">
        <v>45209</v>
      </c>
      <c r="E4437">
        <f>YEAR(Tabela1[[#This Row],[Start Date]])</f>
        <v>2023</v>
      </c>
      <c r="F4437">
        <f>ROUNDUP(MONTH(Tabela1[[#This Row],[Start Date]])/3,0)</f>
        <v>4</v>
      </c>
      <c r="G4437" t="s">
        <v>11</v>
      </c>
      <c r="H4437">
        <v>10</v>
      </c>
      <c r="I4437" t="s">
        <v>12</v>
      </c>
      <c r="J4437" t="s">
        <v>8</v>
      </c>
      <c r="K4437">
        <v>30</v>
      </c>
      <c r="L4437" t="s">
        <v>11</v>
      </c>
      <c r="M4437">
        <v>0</v>
      </c>
      <c r="N4437">
        <v>2</v>
      </c>
      <c r="O4437" t="str">
        <f>IF(AND(Tabela1[[#This Row],[EA Play Season Pass]]="Yes",Tabela1[[#This Row],[Minecraft Season Pass]]="Yes"),"Yes","No")</f>
        <v>No</v>
      </c>
      <c r="P4437" t="str">
        <f>IF(OR(Tabela1[[#This Row],[EA Play Season Pass]]="Yes",Tabela1[[#This Row],[Minecraft Season Pass]]="Yes"),"Yes","No")</f>
        <v>Yes</v>
      </c>
      <c r="Q4437">
        <v>38</v>
      </c>
      <c r="R4437" s="2"/>
    </row>
    <row r="4438" spans="1:18" x14ac:dyDescent="0.25">
      <c r="A4438">
        <v>4437</v>
      </c>
      <c r="B4438" t="s">
        <v>6057</v>
      </c>
      <c r="C4438" t="s">
        <v>10</v>
      </c>
      <c r="D4438" s="50">
        <v>45209</v>
      </c>
      <c r="E4438">
        <f>YEAR(Tabela1[[#This Row],[Start Date]])</f>
        <v>2023</v>
      </c>
      <c r="F4438">
        <f>ROUNDUP(MONTH(Tabela1[[#This Row],[Start Date]])/3,0)</f>
        <v>4</v>
      </c>
      <c r="G4438" t="s">
        <v>8</v>
      </c>
      <c r="H4438">
        <v>5</v>
      </c>
      <c r="I4438" t="s">
        <v>14</v>
      </c>
      <c r="J4438" t="s">
        <v>8</v>
      </c>
      <c r="K4438">
        <v>30</v>
      </c>
      <c r="L4438" t="s">
        <v>11</v>
      </c>
      <c r="M4438">
        <v>0</v>
      </c>
      <c r="N4438">
        <v>1</v>
      </c>
      <c r="O4438" t="str">
        <f>IF(AND(Tabela1[[#This Row],[EA Play Season Pass]]="Yes",Tabela1[[#This Row],[Minecraft Season Pass]]="Yes"),"Yes","No")</f>
        <v>No</v>
      </c>
      <c r="P4438" t="str">
        <f>IF(OR(Tabela1[[#This Row],[EA Play Season Pass]]="Yes",Tabela1[[#This Row],[Minecraft Season Pass]]="Yes"),"Yes","No")</f>
        <v>Yes</v>
      </c>
      <c r="Q4438">
        <v>34</v>
      </c>
      <c r="R4438" s="2"/>
    </row>
    <row r="4439" spans="1:18" x14ac:dyDescent="0.25">
      <c r="A4439">
        <v>4438</v>
      </c>
      <c r="B4439" t="s">
        <v>3204</v>
      </c>
      <c r="C4439" t="s">
        <v>13</v>
      </c>
      <c r="D4439" s="50">
        <v>45210</v>
      </c>
      <c r="E4439">
        <f>YEAR(Tabela1[[#This Row],[Start Date]])</f>
        <v>2023</v>
      </c>
      <c r="F4439">
        <f>ROUNDUP(MONTH(Tabela1[[#This Row],[Start Date]])/3,0)</f>
        <v>4</v>
      </c>
      <c r="G4439" t="s">
        <v>8</v>
      </c>
      <c r="H4439">
        <v>10</v>
      </c>
      <c r="I4439" t="s">
        <v>9</v>
      </c>
      <c r="J4439" t="s">
        <v>11</v>
      </c>
      <c r="K4439">
        <v>0</v>
      </c>
      <c r="L4439" t="s">
        <v>11</v>
      </c>
      <c r="M4439">
        <v>0</v>
      </c>
      <c r="N4439">
        <v>2</v>
      </c>
      <c r="O4439" t="str">
        <f>IF(AND(Tabela1[[#This Row],[EA Play Season Pass]]="Yes",Tabela1[[#This Row],[Minecraft Season Pass]]="Yes"),"Yes","No")</f>
        <v>No</v>
      </c>
      <c r="P4439" t="str">
        <f>IF(OR(Tabela1[[#This Row],[EA Play Season Pass]]="Yes",Tabela1[[#This Row],[Minecraft Season Pass]]="Yes"),"Yes","No")</f>
        <v>No</v>
      </c>
      <c r="Q4439">
        <v>8</v>
      </c>
      <c r="R4439" s="2"/>
    </row>
    <row r="4440" spans="1:18" x14ac:dyDescent="0.25">
      <c r="A4440">
        <v>4439</v>
      </c>
      <c r="B4440" t="s">
        <v>6058</v>
      </c>
      <c r="C4440" t="s">
        <v>10</v>
      </c>
      <c r="D4440" s="50">
        <v>45210</v>
      </c>
      <c r="E4440">
        <f>YEAR(Tabela1[[#This Row],[Start Date]])</f>
        <v>2023</v>
      </c>
      <c r="F4440">
        <f>ROUNDUP(MONTH(Tabela1[[#This Row],[Start Date]])/3,0)</f>
        <v>4</v>
      </c>
      <c r="G4440" t="s">
        <v>8</v>
      </c>
      <c r="H4440">
        <v>5</v>
      </c>
      <c r="I4440" t="s">
        <v>12</v>
      </c>
      <c r="J4440" t="s">
        <v>11</v>
      </c>
      <c r="K4440">
        <v>0</v>
      </c>
      <c r="L4440" t="s">
        <v>8</v>
      </c>
      <c r="M4440">
        <v>20</v>
      </c>
      <c r="N4440">
        <v>3</v>
      </c>
      <c r="O4440" t="str">
        <f>IF(AND(Tabela1[[#This Row],[EA Play Season Pass]]="Yes",Tabela1[[#This Row],[Minecraft Season Pass]]="Yes"),"Yes","No")</f>
        <v>No</v>
      </c>
      <c r="P4440" t="str">
        <f>IF(OR(Tabela1[[#This Row],[EA Play Season Pass]]="Yes",Tabela1[[#This Row],[Minecraft Season Pass]]="Yes"),"Yes","No")</f>
        <v>Yes</v>
      </c>
      <c r="Q4440">
        <v>22</v>
      </c>
      <c r="R4440" s="2"/>
    </row>
    <row r="4441" spans="1:18" x14ac:dyDescent="0.25">
      <c r="A4441">
        <v>4440</v>
      </c>
      <c r="B4441" t="s">
        <v>701</v>
      </c>
      <c r="C4441" t="s">
        <v>7</v>
      </c>
      <c r="D4441" s="50">
        <v>45210</v>
      </c>
      <c r="E4441">
        <f>YEAR(Tabela1[[#This Row],[Start Date]])</f>
        <v>2023</v>
      </c>
      <c r="F4441">
        <f>ROUNDUP(MONTH(Tabela1[[#This Row],[Start Date]])/3,0)</f>
        <v>4</v>
      </c>
      <c r="G4441" t="s">
        <v>11</v>
      </c>
      <c r="H4441">
        <v>15</v>
      </c>
      <c r="I4441" t="s">
        <v>14</v>
      </c>
      <c r="J4441" t="s">
        <v>8</v>
      </c>
      <c r="K4441">
        <v>30</v>
      </c>
      <c r="L4441" t="s">
        <v>8</v>
      </c>
      <c r="M4441">
        <v>20</v>
      </c>
      <c r="N4441">
        <v>3</v>
      </c>
      <c r="O4441" t="str">
        <f>IF(AND(Tabela1[[#This Row],[EA Play Season Pass]]="Yes",Tabela1[[#This Row],[Minecraft Season Pass]]="Yes"),"Yes","No")</f>
        <v>Yes</v>
      </c>
      <c r="P4441" t="str">
        <f>IF(OR(Tabela1[[#This Row],[EA Play Season Pass]]="Yes",Tabela1[[#This Row],[Minecraft Season Pass]]="Yes"),"Yes","No")</f>
        <v>Yes</v>
      </c>
      <c r="Q4441">
        <v>62</v>
      </c>
      <c r="R4441" s="2"/>
    </row>
    <row r="4442" spans="1:18" x14ac:dyDescent="0.25">
      <c r="A4442">
        <v>4441</v>
      </c>
      <c r="B4442" t="s">
        <v>1526</v>
      </c>
      <c r="C4442" t="s">
        <v>10</v>
      </c>
      <c r="D4442" s="50">
        <v>45210</v>
      </c>
      <c r="E4442">
        <f>YEAR(Tabela1[[#This Row],[Start Date]])</f>
        <v>2023</v>
      </c>
      <c r="F4442">
        <f>ROUNDUP(MONTH(Tabela1[[#This Row],[Start Date]])/3,0)</f>
        <v>4</v>
      </c>
      <c r="G4442" t="s">
        <v>8</v>
      </c>
      <c r="H4442">
        <v>5</v>
      </c>
      <c r="I4442" t="s">
        <v>14</v>
      </c>
      <c r="J4442" t="s">
        <v>11</v>
      </c>
      <c r="K4442">
        <v>0</v>
      </c>
      <c r="L4442" t="s">
        <v>8</v>
      </c>
      <c r="M4442">
        <v>20</v>
      </c>
      <c r="N4442">
        <v>2</v>
      </c>
      <c r="O4442" t="str">
        <f>IF(AND(Tabela1[[#This Row],[EA Play Season Pass]]="Yes",Tabela1[[#This Row],[Minecraft Season Pass]]="Yes"),"Yes","No")</f>
        <v>No</v>
      </c>
      <c r="P4442" t="str">
        <f>IF(OR(Tabela1[[#This Row],[EA Play Season Pass]]="Yes",Tabela1[[#This Row],[Minecraft Season Pass]]="Yes"),"Yes","No")</f>
        <v>Yes</v>
      </c>
      <c r="Q4442">
        <v>23</v>
      </c>
      <c r="R4442" s="2"/>
    </row>
    <row r="4443" spans="1:18" x14ac:dyDescent="0.25">
      <c r="A4443">
        <v>4442</v>
      </c>
      <c r="B4443" t="s">
        <v>6059</v>
      </c>
      <c r="C4443" t="s">
        <v>13</v>
      </c>
      <c r="D4443" s="50">
        <v>45210</v>
      </c>
      <c r="E4443">
        <f>YEAR(Tabela1[[#This Row],[Start Date]])</f>
        <v>2023</v>
      </c>
      <c r="F4443">
        <f>ROUNDUP(MONTH(Tabela1[[#This Row],[Start Date]])/3,0)</f>
        <v>4</v>
      </c>
      <c r="G4443" t="s">
        <v>8</v>
      </c>
      <c r="H4443">
        <v>10</v>
      </c>
      <c r="I4443" t="s">
        <v>14</v>
      </c>
      <c r="J4443" t="s">
        <v>8</v>
      </c>
      <c r="K4443">
        <v>30</v>
      </c>
      <c r="L4443" t="s">
        <v>8</v>
      </c>
      <c r="M4443">
        <v>20</v>
      </c>
      <c r="N4443">
        <v>2</v>
      </c>
      <c r="O4443" t="str">
        <f>IF(AND(Tabela1[[#This Row],[EA Play Season Pass]]="Yes",Tabela1[[#This Row],[Minecraft Season Pass]]="Yes"),"Yes","No")</f>
        <v>Yes</v>
      </c>
      <c r="P4443" t="str">
        <f>IF(OR(Tabela1[[#This Row],[EA Play Season Pass]]="Yes",Tabela1[[#This Row],[Minecraft Season Pass]]="Yes"),"Yes","No")</f>
        <v>Yes</v>
      </c>
      <c r="Q4443">
        <v>58</v>
      </c>
      <c r="R4443" s="2"/>
    </row>
    <row r="4444" spans="1:18" x14ac:dyDescent="0.25">
      <c r="A4444">
        <v>4443</v>
      </c>
      <c r="B4444" t="s">
        <v>3410</v>
      </c>
      <c r="C4444" t="s">
        <v>10</v>
      </c>
      <c r="D4444" s="50">
        <v>45211</v>
      </c>
      <c r="E4444">
        <f>YEAR(Tabela1[[#This Row],[Start Date]])</f>
        <v>2023</v>
      </c>
      <c r="F4444">
        <f>ROUNDUP(MONTH(Tabela1[[#This Row],[Start Date]])/3,0)</f>
        <v>4</v>
      </c>
      <c r="G4444" t="s">
        <v>11</v>
      </c>
      <c r="H4444">
        <v>5</v>
      </c>
      <c r="I4444" t="s">
        <v>12</v>
      </c>
      <c r="J4444" t="s">
        <v>8</v>
      </c>
      <c r="K4444">
        <v>30</v>
      </c>
      <c r="L4444" t="s">
        <v>8</v>
      </c>
      <c r="M4444">
        <v>20</v>
      </c>
      <c r="N4444">
        <v>1</v>
      </c>
      <c r="O4444" t="str">
        <f>IF(AND(Tabela1[[#This Row],[EA Play Season Pass]]="Yes",Tabela1[[#This Row],[Minecraft Season Pass]]="Yes"),"Yes","No")</f>
        <v>Yes</v>
      </c>
      <c r="P4444" t="str">
        <f>IF(OR(Tabela1[[#This Row],[EA Play Season Pass]]="Yes",Tabela1[[#This Row],[Minecraft Season Pass]]="Yes"),"Yes","No")</f>
        <v>Yes</v>
      </c>
      <c r="Q4444">
        <v>54</v>
      </c>
      <c r="R4444" s="2"/>
    </row>
    <row r="4445" spans="1:18" x14ac:dyDescent="0.25">
      <c r="A4445">
        <v>4444</v>
      </c>
      <c r="B4445" t="s">
        <v>6060</v>
      </c>
      <c r="C4445" t="s">
        <v>13</v>
      </c>
      <c r="D4445" s="50">
        <v>45211</v>
      </c>
      <c r="E4445">
        <f>YEAR(Tabela1[[#This Row],[Start Date]])</f>
        <v>2023</v>
      </c>
      <c r="F4445">
        <f>ROUNDUP(MONTH(Tabela1[[#This Row],[Start Date]])/3,0)</f>
        <v>4</v>
      </c>
      <c r="G4445" t="s">
        <v>11</v>
      </c>
      <c r="H4445">
        <v>10</v>
      </c>
      <c r="I4445" t="s">
        <v>12</v>
      </c>
      <c r="J4445" t="s">
        <v>11</v>
      </c>
      <c r="K4445">
        <v>0</v>
      </c>
      <c r="L4445" t="s">
        <v>8</v>
      </c>
      <c r="M4445">
        <v>20</v>
      </c>
      <c r="N4445">
        <v>3</v>
      </c>
      <c r="O4445" t="str">
        <f>IF(AND(Tabela1[[#This Row],[EA Play Season Pass]]="Yes",Tabela1[[#This Row],[Minecraft Season Pass]]="Yes"),"Yes","No")</f>
        <v>No</v>
      </c>
      <c r="P4445" t="str">
        <f>IF(OR(Tabela1[[#This Row],[EA Play Season Pass]]="Yes",Tabela1[[#This Row],[Minecraft Season Pass]]="Yes"),"Yes","No")</f>
        <v>Yes</v>
      </c>
      <c r="Q4445">
        <v>27</v>
      </c>
      <c r="R4445" s="2"/>
    </row>
    <row r="4446" spans="1:18" x14ac:dyDescent="0.25">
      <c r="A4446">
        <v>4445</v>
      </c>
      <c r="B4446" t="s">
        <v>1438</v>
      </c>
      <c r="C4446" t="s">
        <v>10</v>
      </c>
      <c r="D4446" s="50">
        <v>45211</v>
      </c>
      <c r="E4446">
        <f>YEAR(Tabela1[[#This Row],[Start Date]])</f>
        <v>2023</v>
      </c>
      <c r="F4446">
        <f>ROUNDUP(MONTH(Tabela1[[#This Row],[Start Date]])/3,0)</f>
        <v>4</v>
      </c>
      <c r="G4446" t="s">
        <v>11</v>
      </c>
      <c r="H4446">
        <v>5</v>
      </c>
      <c r="I4446" t="s">
        <v>12</v>
      </c>
      <c r="J4446" t="s">
        <v>8</v>
      </c>
      <c r="K4446">
        <v>30</v>
      </c>
      <c r="L4446" t="s">
        <v>11</v>
      </c>
      <c r="M4446">
        <v>0</v>
      </c>
      <c r="N4446">
        <v>1</v>
      </c>
      <c r="O4446" t="str">
        <f>IF(AND(Tabela1[[#This Row],[EA Play Season Pass]]="Yes",Tabela1[[#This Row],[Minecraft Season Pass]]="Yes"),"Yes","No")</f>
        <v>No</v>
      </c>
      <c r="P4446" t="str">
        <f>IF(OR(Tabela1[[#This Row],[EA Play Season Pass]]="Yes",Tabela1[[#This Row],[Minecraft Season Pass]]="Yes"),"Yes","No")</f>
        <v>Yes</v>
      </c>
      <c r="Q4446">
        <v>34</v>
      </c>
      <c r="R4446" s="2"/>
    </row>
    <row r="4447" spans="1:18" x14ac:dyDescent="0.25">
      <c r="A4447">
        <v>4446</v>
      </c>
      <c r="B4447" t="s">
        <v>1905</v>
      </c>
      <c r="C4447" t="s">
        <v>10</v>
      </c>
      <c r="D4447" s="50">
        <v>45211</v>
      </c>
      <c r="E4447">
        <f>YEAR(Tabela1[[#This Row],[Start Date]])</f>
        <v>2023</v>
      </c>
      <c r="F4447">
        <f>ROUNDUP(MONTH(Tabela1[[#This Row],[Start Date]])/3,0)</f>
        <v>4</v>
      </c>
      <c r="G4447" t="s">
        <v>11</v>
      </c>
      <c r="H4447">
        <v>5</v>
      </c>
      <c r="I4447" t="s">
        <v>9</v>
      </c>
      <c r="J4447" t="s">
        <v>11</v>
      </c>
      <c r="K4447">
        <v>0</v>
      </c>
      <c r="L4447" t="s">
        <v>11</v>
      </c>
      <c r="M4447">
        <v>0</v>
      </c>
      <c r="N4447">
        <v>1</v>
      </c>
      <c r="O4447" t="str">
        <f>IF(AND(Tabela1[[#This Row],[EA Play Season Pass]]="Yes",Tabela1[[#This Row],[Minecraft Season Pass]]="Yes"),"Yes","No")</f>
        <v>No</v>
      </c>
      <c r="P4447" t="str">
        <f>IF(OR(Tabela1[[#This Row],[EA Play Season Pass]]="Yes",Tabela1[[#This Row],[Minecraft Season Pass]]="Yes"),"Yes","No")</f>
        <v>No</v>
      </c>
      <c r="Q4447">
        <v>4</v>
      </c>
      <c r="R4447" s="2"/>
    </row>
    <row r="4448" spans="1:18" x14ac:dyDescent="0.25">
      <c r="A4448">
        <v>4447</v>
      </c>
      <c r="B4448" t="s">
        <v>5240</v>
      </c>
      <c r="C4448" t="s">
        <v>13</v>
      </c>
      <c r="D4448" s="50">
        <v>45211</v>
      </c>
      <c r="E4448">
        <f>YEAR(Tabela1[[#This Row],[Start Date]])</f>
        <v>2023</v>
      </c>
      <c r="F4448">
        <f>ROUNDUP(MONTH(Tabela1[[#This Row],[Start Date]])/3,0)</f>
        <v>4</v>
      </c>
      <c r="G4448" t="s">
        <v>8</v>
      </c>
      <c r="H4448">
        <v>10</v>
      </c>
      <c r="I4448" t="s">
        <v>9</v>
      </c>
      <c r="J4448" t="s">
        <v>11</v>
      </c>
      <c r="K4448">
        <v>0</v>
      </c>
      <c r="L4448" t="s">
        <v>8</v>
      </c>
      <c r="M4448">
        <v>20</v>
      </c>
      <c r="N4448">
        <v>1</v>
      </c>
      <c r="O4448" t="str">
        <f>IF(AND(Tabela1[[#This Row],[EA Play Season Pass]]="Yes",Tabela1[[#This Row],[Minecraft Season Pass]]="Yes"),"Yes","No")</f>
        <v>No</v>
      </c>
      <c r="P4448" t="str">
        <f>IF(OR(Tabela1[[#This Row],[EA Play Season Pass]]="Yes",Tabela1[[#This Row],[Minecraft Season Pass]]="Yes"),"Yes","No")</f>
        <v>Yes</v>
      </c>
      <c r="Q4448">
        <v>29</v>
      </c>
      <c r="R4448" s="2"/>
    </row>
    <row r="4449" spans="1:18" x14ac:dyDescent="0.25">
      <c r="A4449">
        <v>4448</v>
      </c>
      <c r="B4449" t="s">
        <v>2175</v>
      </c>
      <c r="C4449" t="s">
        <v>13</v>
      </c>
      <c r="D4449" s="50">
        <v>45211</v>
      </c>
      <c r="E4449">
        <f>YEAR(Tabela1[[#This Row],[Start Date]])</f>
        <v>2023</v>
      </c>
      <c r="F4449">
        <f>ROUNDUP(MONTH(Tabela1[[#This Row],[Start Date]])/3,0)</f>
        <v>4</v>
      </c>
      <c r="G4449" t="s">
        <v>11</v>
      </c>
      <c r="H4449">
        <v>10</v>
      </c>
      <c r="I4449" t="s">
        <v>9</v>
      </c>
      <c r="J4449" t="s">
        <v>8</v>
      </c>
      <c r="K4449">
        <v>30</v>
      </c>
      <c r="L4449" t="s">
        <v>8</v>
      </c>
      <c r="M4449">
        <v>20</v>
      </c>
      <c r="N4449">
        <v>1</v>
      </c>
      <c r="O4449" t="str">
        <f>IF(AND(Tabela1[[#This Row],[EA Play Season Pass]]="Yes",Tabela1[[#This Row],[Minecraft Season Pass]]="Yes"),"Yes","No")</f>
        <v>Yes</v>
      </c>
      <c r="P4449" t="str">
        <f>IF(OR(Tabela1[[#This Row],[EA Play Season Pass]]="Yes",Tabela1[[#This Row],[Minecraft Season Pass]]="Yes"),"Yes","No")</f>
        <v>Yes</v>
      </c>
      <c r="Q4449">
        <v>59</v>
      </c>
      <c r="R4449" s="2"/>
    </row>
    <row r="4450" spans="1:18" x14ac:dyDescent="0.25">
      <c r="A4450">
        <v>4449</v>
      </c>
      <c r="B4450" t="s">
        <v>6061</v>
      </c>
      <c r="C4450" t="s">
        <v>13</v>
      </c>
      <c r="D4450" s="50">
        <v>45212</v>
      </c>
      <c r="E4450">
        <f>YEAR(Tabela1[[#This Row],[Start Date]])</f>
        <v>2023</v>
      </c>
      <c r="F4450">
        <f>ROUNDUP(MONTH(Tabela1[[#This Row],[Start Date]])/3,0)</f>
        <v>4</v>
      </c>
      <c r="G4450" t="s">
        <v>8</v>
      </c>
      <c r="H4450">
        <v>10</v>
      </c>
      <c r="I4450" t="s">
        <v>9</v>
      </c>
      <c r="J4450" t="s">
        <v>8</v>
      </c>
      <c r="K4450">
        <v>30</v>
      </c>
      <c r="L4450" t="s">
        <v>11</v>
      </c>
      <c r="M4450">
        <v>0</v>
      </c>
      <c r="N4450">
        <v>3</v>
      </c>
      <c r="O4450" t="str">
        <f>IF(AND(Tabela1[[#This Row],[EA Play Season Pass]]="Yes",Tabela1[[#This Row],[Minecraft Season Pass]]="Yes"),"Yes","No")</f>
        <v>No</v>
      </c>
      <c r="P4450" t="str">
        <f>IF(OR(Tabela1[[#This Row],[EA Play Season Pass]]="Yes",Tabela1[[#This Row],[Minecraft Season Pass]]="Yes"),"Yes","No")</f>
        <v>Yes</v>
      </c>
      <c r="Q4450">
        <v>37</v>
      </c>
      <c r="R4450" s="2"/>
    </row>
    <row r="4451" spans="1:18" x14ac:dyDescent="0.25">
      <c r="A4451">
        <v>4450</v>
      </c>
      <c r="B4451" t="s">
        <v>6062</v>
      </c>
      <c r="C4451" t="s">
        <v>7</v>
      </c>
      <c r="D4451" s="50">
        <v>45212</v>
      </c>
      <c r="E4451">
        <f>YEAR(Tabela1[[#This Row],[Start Date]])</f>
        <v>2023</v>
      </c>
      <c r="F4451">
        <f>ROUNDUP(MONTH(Tabela1[[#This Row],[Start Date]])/3,0)</f>
        <v>4</v>
      </c>
      <c r="G4451" t="s">
        <v>11</v>
      </c>
      <c r="H4451">
        <v>15</v>
      </c>
      <c r="I4451" t="s">
        <v>14</v>
      </c>
      <c r="J4451" t="s">
        <v>11</v>
      </c>
      <c r="K4451">
        <v>0</v>
      </c>
      <c r="L4451" t="s">
        <v>11</v>
      </c>
      <c r="M4451">
        <v>0</v>
      </c>
      <c r="N4451">
        <v>3</v>
      </c>
      <c r="O4451" t="str">
        <f>IF(AND(Tabela1[[#This Row],[EA Play Season Pass]]="Yes",Tabela1[[#This Row],[Minecraft Season Pass]]="Yes"),"Yes","No")</f>
        <v>No</v>
      </c>
      <c r="P4451" t="str">
        <f>IF(OR(Tabela1[[#This Row],[EA Play Season Pass]]="Yes",Tabela1[[#This Row],[Minecraft Season Pass]]="Yes"),"Yes","No")</f>
        <v>No</v>
      </c>
      <c r="Q4451">
        <v>12</v>
      </c>
      <c r="R4451" s="2"/>
    </row>
    <row r="4452" spans="1:18" x14ac:dyDescent="0.25">
      <c r="A4452">
        <v>4451</v>
      </c>
      <c r="B4452" t="s">
        <v>6063</v>
      </c>
      <c r="C4452" t="s">
        <v>13</v>
      </c>
      <c r="D4452" s="50">
        <v>45212</v>
      </c>
      <c r="E4452">
        <f>YEAR(Tabela1[[#This Row],[Start Date]])</f>
        <v>2023</v>
      </c>
      <c r="F4452">
        <f>ROUNDUP(MONTH(Tabela1[[#This Row],[Start Date]])/3,0)</f>
        <v>4</v>
      </c>
      <c r="G4452" t="s">
        <v>8</v>
      </c>
      <c r="H4452">
        <v>10</v>
      </c>
      <c r="I4452" t="s">
        <v>12</v>
      </c>
      <c r="J4452" t="s">
        <v>11</v>
      </c>
      <c r="K4452">
        <v>0</v>
      </c>
      <c r="L4452" t="s">
        <v>11</v>
      </c>
      <c r="M4452">
        <v>0</v>
      </c>
      <c r="N4452">
        <v>1</v>
      </c>
      <c r="O4452" t="str">
        <f>IF(AND(Tabela1[[#This Row],[EA Play Season Pass]]="Yes",Tabela1[[#This Row],[Minecraft Season Pass]]="Yes"),"Yes","No")</f>
        <v>No</v>
      </c>
      <c r="P4452" t="str">
        <f>IF(OR(Tabela1[[#This Row],[EA Play Season Pass]]="Yes",Tabela1[[#This Row],[Minecraft Season Pass]]="Yes"),"Yes","No")</f>
        <v>No</v>
      </c>
      <c r="Q4452">
        <v>9</v>
      </c>
      <c r="R4452" s="2"/>
    </row>
    <row r="4453" spans="1:18" x14ac:dyDescent="0.25">
      <c r="A4453">
        <v>4452</v>
      </c>
      <c r="B4453" t="s">
        <v>6064</v>
      </c>
      <c r="C4453" t="s">
        <v>7</v>
      </c>
      <c r="D4453" s="50">
        <v>45212</v>
      </c>
      <c r="E4453">
        <f>YEAR(Tabela1[[#This Row],[Start Date]])</f>
        <v>2023</v>
      </c>
      <c r="F4453">
        <f>ROUNDUP(MONTH(Tabela1[[#This Row],[Start Date]])/3,0)</f>
        <v>4</v>
      </c>
      <c r="G4453" t="s">
        <v>11</v>
      </c>
      <c r="H4453">
        <v>15</v>
      </c>
      <c r="I4453" t="s">
        <v>12</v>
      </c>
      <c r="J4453" t="s">
        <v>11</v>
      </c>
      <c r="K4453">
        <v>0</v>
      </c>
      <c r="L4453" t="s">
        <v>8</v>
      </c>
      <c r="M4453">
        <v>20</v>
      </c>
      <c r="N4453">
        <v>2</v>
      </c>
      <c r="O4453" t="str">
        <f>IF(AND(Tabela1[[#This Row],[EA Play Season Pass]]="Yes",Tabela1[[#This Row],[Minecraft Season Pass]]="Yes"),"Yes","No")</f>
        <v>No</v>
      </c>
      <c r="P4453" t="str">
        <f>IF(OR(Tabela1[[#This Row],[EA Play Season Pass]]="Yes",Tabela1[[#This Row],[Minecraft Season Pass]]="Yes"),"Yes","No")</f>
        <v>Yes</v>
      </c>
      <c r="Q4453">
        <v>33</v>
      </c>
      <c r="R4453" s="2"/>
    </row>
    <row r="4454" spans="1:18" x14ac:dyDescent="0.25">
      <c r="A4454">
        <v>4453</v>
      </c>
      <c r="B4454" t="s">
        <v>6065</v>
      </c>
      <c r="C4454" t="s">
        <v>7</v>
      </c>
      <c r="D4454" s="50">
        <v>45212</v>
      </c>
      <c r="E4454">
        <f>YEAR(Tabela1[[#This Row],[Start Date]])</f>
        <v>2023</v>
      </c>
      <c r="F4454">
        <f>ROUNDUP(MONTH(Tabela1[[#This Row],[Start Date]])/3,0)</f>
        <v>4</v>
      </c>
      <c r="G4454" t="s">
        <v>11</v>
      </c>
      <c r="H4454">
        <v>15</v>
      </c>
      <c r="I4454" t="s">
        <v>14</v>
      </c>
      <c r="J4454" t="s">
        <v>8</v>
      </c>
      <c r="K4454">
        <v>30</v>
      </c>
      <c r="L4454" t="s">
        <v>8</v>
      </c>
      <c r="M4454">
        <v>20</v>
      </c>
      <c r="N4454">
        <v>2</v>
      </c>
      <c r="O4454" t="str">
        <f>IF(AND(Tabela1[[#This Row],[EA Play Season Pass]]="Yes",Tabela1[[#This Row],[Minecraft Season Pass]]="Yes"),"Yes","No")</f>
        <v>Yes</v>
      </c>
      <c r="P4454" t="str">
        <f>IF(OR(Tabela1[[#This Row],[EA Play Season Pass]]="Yes",Tabela1[[#This Row],[Minecraft Season Pass]]="Yes"),"Yes","No")</f>
        <v>Yes</v>
      </c>
      <c r="Q4454">
        <v>63</v>
      </c>
      <c r="R4454" s="2"/>
    </row>
    <row r="4455" spans="1:18" x14ac:dyDescent="0.25">
      <c r="A4455">
        <v>4454</v>
      </c>
      <c r="B4455" t="s">
        <v>6066</v>
      </c>
      <c r="C4455" t="s">
        <v>10</v>
      </c>
      <c r="D4455" s="50">
        <v>45212</v>
      </c>
      <c r="E4455">
        <f>YEAR(Tabela1[[#This Row],[Start Date]])</f>
        <v>2023</v>
      </c>
      <c r="F4455">
        <f>ROUNDUP(MONTH(Tabela1[[#This Row],[Start Date]])/3,0)</f>
        <v>4</v>
      </c>
      <c r="G4455" t="s">
        <v>8</v>
      </c>
      <c r="H4455">
        <v>5</v>
      </c>
      <c r="I4455" t="s">
        <v>9</v>
      </c>
      <c r="J4455" t="s">
        <v>11</v>
      </c>
      <c r="K4455">
        <v>0</v>
      </c>
      <c r="L4455" t="s">
        <v>8</v>
      </c>
      <c r="M4455">
        <v>20</v>
      </c>
      <c r="N4455">
        <v>2</v>
      </c>
      <c r="O4455" t="str">
        <f>IF(AND(Tabela1[[#This Row],[EA Play Season Pass]]="Yes",Tabela1[[#This Row],[Minecraft Season Pass]]="Yes"),"Yes","No")</f>
        <v>No</v>
      </c>
      <c r="P4455" t="str">
        <f>IF(OR(Tabela1[[#This Row],[EA Play Season Pass]]="Yes",Tabela1[[#This Row],[Minecraft Season Pass]]="Yes"),"Yes","No")</f>
        <v>Yes</v>
      </c>
      <c r="Q4455">
        <v>23</v>
      </c>
      <c r="R4455" s="2"/>
    </row>
    <row r="4456" spans="1:18" x14ac:dyDescent="0.25">
      <c r="A4456">
        <v>4455</v>
      </c>
      <c r="B4456" t="s">
        <v>2806</v>
      </c>
      <c r="C4456" t="s">
        <v>7</v>
      </c>
      <c r="D4456" s="50">
        <v>45212</v>
      </c>
      <c r="E4456">
        <f>YEAR(Tabela1[[#This Row],[Start Date]])</f>
        <v>2023</v>
      </c>
      <c r="F4456">
        <f>ROUNDUP(MONTH(Tabela1[[#This Row],[Start Date]])/3,0)</f>
        <v>4</v>
      </c>
      <c r="G4456" t="s">
        <v>11</v>
      </c>
      <c r="H4456">
        <v>15</v>
      </c>
      <c r="I4456" t="s">
        <v>9</v>
      </c>
      <c r="J4456" t="s">
        <v>8</v>
      </c>
      <c r="K4456">
        <v>30</v>
      </c>
      <c r="L4456" t="s">
        <v>8</v>
      </c>
      <c r="M4456">
        <v>20</v>
      </c>
      <c r="N4456">
        <v>2</v>
      </c>
      <c r="O4456" t="str">
        <f>IF(AND(Tabela1[[#This Row],[EA Play Season Pass]]="Yes",Tabela1[[#This Row],[Minecraft Season Pass]]="Yes"),"Yes","No")</f>
        <v>Yes</v>
      </c>
      <c r="P4456" t="str">
        <f>IF(OR(Tabela1[[#This Row],[EA Play Season Pass]]="Yes",Tabela1[[#This Row],[Minecraft Season Pass]]="Yes"),"Yes","No")</f>
        <v>Yes</v>
      </c>
      <c r="Q4456">
        <v>63</v>
      </c>
      <c r="R4456" s="2"/>
    </row>
    <row r="4457" spans="1:18" x14ac:dyDescent="0.25">
      <c r="A4457">
        <v>4456</v>
      </c>
      <c r="B4457" t="s">
        <v>6067</v>
      </c>
      <c r="C4457" t="s">
        <v>7</v>
      </c>
      <c r="D4457" s="50">
        <v>45212</v>
      </c>
      <c r="E4457">
        <f>YEAR(Tabela1[[#This Row],[Start Date]])</f>
        <v>2023</v>
      </c>
      <c r="F4457">
        <f>ROUNDUP(MONTH(Tabela1[[#This Row],[Start Date]])/3,0)</f>
        <v>4</v>
      </c>
      <c r="G4457" t="s">
        <v>8</v>
      </c>
      <c r="H4457">
        <v>15</v>
      </c>
      <c r="I4457" t="s">
        <v>14</v>
      </c>
      <c r="J4457" t="s">
        <v>11</v>
      </c>
      <c r="K4457">
        <v>0</v>
      </c>
      <c r="L4457" t="s">
        <v>11</v>
      </c>
      <c r="M4457">
        <v>0</v>
      </c>
      <c r="N4457">
        <v>3</v>
      </c>
      <c r="O4457" t="str">
        <f>IF(AND(Tabela1[[#This Row],[EA Play Season Pass]]="Yes",Tabela1[[#This Row],[Minecraft Season Pass]]="Yes"),"Yes","No")</f>
        <v>No</v>
      </c>
      <c r="P4457" t="str">
        <f>IF(OR(Tabela1[[#This Row],[EA Play Season Pass]]="Yes",Tabela1[[#This Row],[Minecraft Season Pass]]="Yes"),"Yes","No")</f>
        <v>No</v>
      </c>
      <c r="Q4457">
        <v>12</v>
      </c>
      <c r="R4457" s="2"/>
    </row>
    <row r="4458" spans="1:18" x14ac:dyDescent="0.25">
      <c r="A4458">
        <v>4457</v>
      </c>
      <c r="B4458" t="s">
        <v>6068</v>
      </c>
      <c r="C4458" t="s">
        <v>13</v>
      </c>
      <c r="D4458" s="50">
        <v>45212</v>
      </c>
      <c r="E4458">
        <f>YEAR(Tabela1[[#This Row],[Start Date]])</f>
        <v>2023</v>
      </c>
      <c r="F4458">
        <f>ROUNDUP(MONTH(Tabela1[[#This Row],[Start Date]])/3,0)</f>
        <v>4</v>
      </c>
      <c r="G4458" t="s">
        <v>8</v>
      </c>
      <c r="H4458">
        <v>10</v>
      </c>
      <c r="I4458" t="s">
        <v>12</v>
      </c>
      <c r="J4458" t="s">
        <v>11</v>
      </c>
      <c r="K4458">
        <v>0</v>
      </c>
      <c r="L4458" t="s">
        <v>11</v>
      </c>
      <c r="M4458">
        <v>0</v>
      </c>
      <c r="N4458">
        <v>2</v>
      </c>
      <c r="O4458" t="str">
        <f>IF(AND(Tabela1[[#This Row],[EA Play Season Pass]]="Yes",Tabela1[[#This Row],[Minecraft Season Pass]]="Yes"),"Yes","No")</f>
        <v>No</v>
      </c>
      <c r="P4458" t="str">
        <f>IF(OR(Tabela1[[#This Row],[EA Play Season Pass]]="Yes",Tabela1[[#This Row],[Minecraft Season Pass]]="Yes"),"Yes","No")</f>
        <v>No</v>
      </c>
      <c r="Q4458">
        <v>8</v>
      </c>
      <c r="R4458" s="2"/>
    </row>
    <row r="4459" spans="1:18" x14ac:dyDescent="0.25">
      <c r="A4459">
        <v>4458</v>
      </c>
      <c r="B4459" t="s">
        <v>3383</v>
      </c>
      <c r="C4459" t="s">
        <v>10</v>
      </c>
      <c r="D4459" s="50">
        <v>45212</v>
      </c>
      <c r="E4459">
        <f>YEAR(Tabela1[[#This Row],[Start Date]])</f>
        <v>2023</v>
      </c>
      <c r="F4459">
        <f>ROUNDUP(MONTH(Tabela1[[#This Row],[Start Date]])/3,0)</f>
        <v>4</v>
      </c>
      <c r="G4459" t="s">
        <v>11</v>
      </c>
      <c r="H4459">
        <v>5</v>
      </c>
      <c r="I4459" t="s">
        <v>14</v>
      </c>
      <c r="J4459" t="s">
        <v>8</v>
      </c>
      <c r="K4459">
        <v>30</v>
      </c>
      <c r="L4459" t="s">
        <v>11</v>
      </c>
      <c r="M4459">
        <v>0</v>
      </c>
      <c r="N4459">
        <v>1</v>
      </c>
      <c r="O4459" t="str">
        <f>IF(AND(Tabela1[[#This Row],[EA Play Season Pass]]="Yes",Tabela1[[#This Row],[Minecraft Season Pass]]="Yes"),"Yes","No")</f>
        <v>No</v>
      </c>
      <c r="P4459" t="str">
        <f>IF(OR(Tabela1[[#This Row],[EA Play Season Pass]]="Yes",Tabela1[[#This Row],[Minecraft Season Pass]]="Yes"),"Yes","No")</f>
        <v>Yes</v>
      </c>
      <c r="Q4459">
        <v>34</v>
      </c>
      <c r="R4459" s="2"/>
    </row>
    <row r="4460" spans="1:18" x14ac:dyDescent="0.25">
      <c r="A4460">
        <v>4459</v>
      </c>
      <c r="B4460" t="s">
        <v>6069</v>
      </c>
      <c r="C4460" t="s">
        <v>7</v>
      </c>
      <c r="D4460" s="50">
        <v>45213</v>
      </c>
      <c r="E4460">
        <f>YEAR(Tabela1[[#This Row],[Start Date]])</f>
        <v>2023</v>
      </c>
      <c r="F4460">
        <f>ROUNDUP(MONTH(Tabela1[[#This Row],[Start Date]])/3,0)</f>
        <v>4</v>
      </c>
      <c r="G4460" t="s">
        <v>11</v>
      </c>
      <c r="H4460">
        <v>15</v>
      </c>
      <c r="I4460" t="s">
        <v>9</v>
      </c>
      <c r="J4460" t="s">
        <v>11</v>
      </c>
      <c r="K4460">
        <v>0</v>
      </c>
      <c r="L4460" t="s">
        <v>11</v>
      </c>
      <c r="M4460">
        <v>0</v>
      </c>
      <c r="N4460">
        <v>3</v>
      </c>
      <c r="O4460" t="str">
        <f>IF(AND(Tabela1[[#This Row],[EA Play Season Pass]]="Yes",Tabela1[[#This Row],[Minecraft Season Pass]]="Yes"),"Yes","No")</f>
        <v>No</v>
      </c>
      <c r="P4460" t="str">
        <f>IF(OR(Tabela1[[#This Row],[EA Play Season Pass]]="Yes",Tabela1[[#This Row],[Minecraft Season Pass]]="Yes"),"Yes","No")</f>
        <v>No</v>
      </c>
      <c r="Q4460">
        <v>12</v>
      </c>
      <c r="R4460" s="2"/>
    </row>
    <row r="4461" spans="1:18" x14ac:dyDescent="0.25">
      <c r="A4461">
        <v>4460</v>
      </c>
      <c r="B4461" t="s">
        <v>6070</v>
      </c>
      <c r="C4461" t="s">
        <v>7</v>
      </c>
      <c r="D4461" s="50">
        <v>45213</v>
      </c>
      <c r="E4461">
        <f>YEAR(Tabela1[[#This Row],[Start Date]])</f>
        <v>2023</v>
      </c>
      <c r="F4461">
        <f>ROUNDUP(MONTH(Tabela1[[#This Row],[Start Date]])/3,0)</f>
        <v>4</v>
      </c>
      <c r="G4461" t="s">
        <v>11</v>
      </c>
      <c r="H4461">
        <v>15</v>
      </c>
      <c r="I4461" t="s">
        <v>12</v>
      </c>
      <c r="J4461" t="s">
        <v>11</v>
      </c>
      <c r="K4461">
        <v>0</v>
      </c>
      <c r="L4461" t="s">
        <v>8</v>
      </c>
      <c r="M4461">
        <v>20</v>
      </c>
      <c r="N4461">
        <v>2</v>
      </c>
      <c r="O4461" t="str">
        <f>IF(AND(Tabela1[[#This Row],[EA Play Season Pass]]="Yes",Tabela1[[#This Row],[Minecraft Season Pass]]="Yes"),"Yes","No")</f>
        <v>No</v>
      </c>
      <c r="P4461" t="str">
        <f>IF(OR(Tabela1[[#This Row],[EA Play Season Pass]]="Yes",Tabela1[[#This Row],[Minecraft Season Pass]]="Yes"),"Yes","No")</f>
        <v>Yes</v>
      </c>
      <c r="Q4461">
        <v>33</v>
      </c>
      <c r="R4461" s="2"/>
    </row>
    <row r="4462" spans="1:18" x14ac:dyDescent="0.25">
      <c r="A4462">
        <v>4461</v>
      </c>
      <c r="B4462" t="s">
        <v>311</v>
      </c>
      <c r="C4462" t="s">
        <v>10</v>
      </c>
      <c r="D4462" s="50">
        <v>45213</v>
      </c>
      <c r="E4462">
        <f>YEAR(Tabela1[[#This Row],[Start Date]])</f>
        <v>2023</v>
      </c>
      <c r="F4462">
        <f>ROUNDUP(MONTH(Tabela1[[#This Row],[Start Date]])/3,0)</f>
        <v>4</v>
      </c>
      <c r="G4462" t="s">
        <v>8</v>
      </c>
      <c r="H4462">
        <v>5</v>
      </c>
      <c r="I4462" t="s">
        <v>14</v>
      </c>
      <c r="J4462" t="s">
        <v>11</v>
      </c>
      <c r="K4462">
        <v>0</v>
      </c>
      <c r="L4462" t="s">
        <v>11</v>
      </c>
      <c r="M4462">
        <v>0</v>
      </c>
      <c r="N4462">
        <v>2</v>
      </c>
      <c r="O4462" t="str">
        <f>IF(AND(Tabela1[[#This Row],[EA Play Season Pass]]="Yes",Tabela1[[#This Row],[Minecraft Season Pass]]="Yes"),"Yes","No")</f>
        <v>No</v>
      </c>
      <c r="P4462" t="str">
        <f>IF(OR(Tabela1[[#This Row],[EA Play Season Pass]]="Yes",Tabela1[[#This Row],[Minecraft Season Pass]]="Yes"),"Yes","No")</f>
        <v>No</v>
      </c>
      <c r="Q4462">
        <v>3</v>
      </c>
      <c r="R4462" s="2"/>
    </row>
    <row r="4463" spans="1:18" x14ac:dyDescent="0.25">
      <c r="A4463">
        <v>4462</v>
      </c>
      <c r="B4463" t="s">
        <v>6071</v>
      </c>
      <c r="C4463" t="s">
        <v>10</v>
      </c>
      <c r="D4463" s="50">
        <v>45213</v>
      </c>
      <c r="E4463">
        <f>YEAR(Tabela1[[#This Row],[Start Date]])</f>
        <v>2023</v>
      </c>
      <c r="F4463">
        <f>ROUNDUP(MONTH(Tabela1[[#This Row],[Start Date]])/3,0)</f>
        <v>4</v>
      </c>
      <c r="G4463" t="s">
        <v>11</v>
      </c>
      <c r="H4463">
        <v>5</v>
      </c>
      <c r="I4463" t="s">
        <v>12</v>
      </c>
      <c r="J4463" t="s">
        <v>8</v>
      </c>
      <c r="K4463">
        <v>30</v>
      </c>
      <c r="L4463" t="s">
        <v>8</v>
      </c>
      <c r="M4463">
        <v>20</v>
      </c>
      <c r="N4463">
        <v>3</v>
      </c>
      <c r="O4463" t="str">
        <f>IF(AND(Tabela1[[#This Row],[EA Play Season Pass]]="Yes",Tabela1[[#This Row],[Minecraft Season Pass]]="Yes"),"Yes","No")</f>
        <v>Yes</v>
      </c>
      <c r="P4463" t="str">
        <f>IF(OR(Tabela1[[#This Row],[EA Play Season Pass]]="Yes",Tabela1[[#This Row],[Minecraft Season Pass]]="Yes"),"Yes","No")</f>
        <v>Yes</v>
      </c>
      <c r="Q4463">
        <v>52</v>
      </c>
      <c r="R4463" s="2"/>
    </row>
    <row r="4464" spans="1:18" x14ac:dyDescent="0.25">
      <c r="A4464">
        <v>4463</v>
      </c>
      <c r="B4464" t="s">
        <v>1828</v>
      </c>
      <c r="C4464" t="s">
        <v>13</v>
      </c>
      <c r="D4464" s="50">
        <v>45213</v>
      </c>
      <c r="E4464">
        <f>YEAR(Tabela1[[#This Row],[Start Date]])</f>
        <v>2023</v>
      </c>
      <c r="F4464">
        <f>ROUNDUP(MONTH(Tabela1[[#This Row],[Start Date]])/3,0)</f>
        <v>4</v>
      </c>
      <c r="G4464" t="s">
        <v>11</v>
      </c>
      <c r="H4464">
        <v>10</v>
      </c>
      <c r="I4464" t="s">
        <v>12</v>
      </c>
      <c r="J4464" t="s">
        <v>8</v>
      </c>
      <c r="K4464">
        <v>30</v>
      </c>
      <c r="L4464" t="s">
        <v>8</v>
      </c>
      <c r="M4464">
        <v>20</v>
      </c>
      <c r="N4464">
        <v>1</v>
      </c>
      <c r="O4464" t="str">
        <f>IF(AND(Tabela1[[#This Row],[EA Play Season Pass]]="Yes",Tabela1[[#This Row],[Minecraft Season Pass]]="Yes"),"Yes","No")</f>
        <v>Yes</v>
      </c>
      <c r="P4464" t="str">
        <f>IF(OR(Tabela1[[#This Row],[EA Play Season Pass]]="Yes",Tabela1[[#This Row],[Minecraft Season Pass]]="Yes"),"Yes","No")</f>
        <v>Yes</v>
      </c>
      <c r="Q4464">
        <v>59</v>
      </c>
      <c r="R4464" s="2"/>
    </row>
    <row r="4465" spans="1:18" x14ac:dyDescent="0.25">
      <c r="A4465">
        <v>4464</v>
      </c>
      <c r="B4465" t="s">
        <v>6072</v>
      </c>
      <c r="C4465" t="s">
        <v>13</v>
      </c>
      <c r="D4465" s="50">
        <v>45214</v>
      </c>
      <c r="E4465">
        <f>YEAR(Tabela1[[#This Row],[Start Date]])</f>
        <v>2023</v>
      </c>
      <c r="F4465">
        <f>ROUNDUP(MONTH(Tabela1[[#This Row],[Start Date]])/3,0)</f>
        <v>4</v>
      </c>
      <c r="G4465" t="s">
        <v>11</v>
      </c>
      <c r="H4465">
        <v>10</v>
      </c>
      <c r="I4465" t="s">
        <v>14</v>
      </c>
      <c r="J4465" t="s">
        <v>11</v>
      </c>
      <c r="K4465">
        <v>0</v>
      </c>
      <c r="L4465" t="s">
        <v>8</v>
      </c>
      <c r="M4465">
        <v>20</v>
      </c>
      <c r="N4465">
        <v>2</v>
      </c>
      <c r="O4465" t="str">
        <f>IF(AND(Tabela1[[#This Row],[EA Play Season Pass]]="Yes",Tabela1[[#This Row],[Minecraft Season Pass]]="Yes"),"Yes","No")</f>
        <v>No</v>
      </c>
      <c r="P4465" t="str">
        <f>IF(OR(Tabela1[[#This Row],[EA Play Season Pass]]="Yes",Tabela1[[#This Row],[Minecraft Season Pass]]="Yes"),"Yes","No")</f>
        <v>Yes</v>
      </c>
      <c r="Q4465">
        <v>28</v>
      </c>
      <c r="R4465" s="2"/>
    </row>
    <row r="4466" spans="1:18" x14ac:dyDescent="0.25">
      <c r="A4466">
        <v>4465</v>
      </c>
      <c r="B4466" t="s">
        <v>6073</v>
      </c>
      <c r="C4466" t="s">
        <v>10</v>
      </c>
      <c r="D4466" s="50">
        <v>45214</v>
      </c>
      <c r="E4466">
        <f>YEAR(Tabela1[[#This Row],[Start Date]])</f>
        <v>2023</v>
      </c>
      <c r="F4466">
        <f>ROUNDUP(MONTH(Tabela1[[#This Row],[Start Date]])/3,0)</f>
        <v>4</v>
      </c>
      <c r="G4466" t="s">
        <v>8</v>
      </c>
      <c r="H4466">
        <v>5</v>
      </c>
      <c r="I4466" t="s">
        <v>9</v>
      </c>
      <c r="J4466" t="s">
        <v>8</v>
      </c>
      <c r="K4466">
        <v>30</v>
      </c>
      <c r="L4466" t="s">
        <v>11</v>
      </c>
      <c r="M4466">
        <v>0</v>
      </c>
      <c r="N4466">
        <v>2</v>
      </c>
      <c r="O4466" t="str">
        <f>IF(AND(Tabela1[[#This Row],[EA Play Season Pass]]="Yes",Tabela1[[#This Row],[Minecraft Season Pass]]="Yes"),"Yes","No")</f>
        <v>No</v>
      </c>
      <c r="P4466" t="str">
        <f>IF(OR(Tabela1[[#This Row],[EA Play Season Pass]]="Yes",Tabela1[[#This Row],[Minecraft Season Pass]]="Yes"),"Yes","No")</f>
        <v>Yes</v>
      </c>
      <c r="Q4466">
        <v>33</v>
      </c>
      <c r="R4466" s="2"/>
    </row>
    <row r="4467" spans="1:18" x14ac:dyDescent="0.25">
      <c r="A4467">
        <v>4466</v>
      </c>
      <c r="B4467" t="s">
        <v>6074</v>
      </c>
      <c r="C4467" t="s">
        <v>7</v>
      </c>
      <c r="D4467" s="50">
        <v>45214</v>
      </c>
      <c r="E4467">
        <f>YEAR(Tabela1[[#This Row],[Start Date]])</f>
        <v>2023</v>
      </c>
      <c r="F4467">
        <f>ROUNDUP(MONTH(Tabela1[[#This Row],[Start Date]])/3,0)</f>
        <v>4</v>
      </c>
      <c r="G4467" t="s">
        <v>11</v>
      </c>
      <c r="H4467">
        <v>15</v>
      </c>
      <c r="I4467" t="s">
        <v>9</v>
      </c>
      <c r="J4467" t="s">
        <v>11</v>
      </c>
      <c r="K4467">
        <v>0</v>
      </c>
      <c r="L4467" t="s">
        <v>8</v>
      </c>
      <c r="M4467">
        <v>20</v>
      </c>
      <c r="N4467">
        <v>3</v>
      </c>
      <c r="O4467" t="str">
        <f>IF(AND(Tabela1[[#This Row],[EA Play Season Pass]]="Yes",Tabela1[[#This Row],[Minecraft Season Pass]]="Yes"),"Yes","No")</f>
        <v>No</v>
      </c>
      <c r="P4467" t="str">
        <f>IF(OR(Tabela1[[#This Row],[EA Play Season Pass]]="Yes",Tabela1[[#This Row],[Minecraft Season Pass]]="Yes"),"Yes","No")</f>
        <v>Yes</v>
      </c>
      <c r="Q4467">
        <v>32</v>
      </c>
      <c r="R4467" s="2"/>
    </row>
    <row r="4468" spans="1:18" x14ac:dyDescent="0.25">
      <c r="A4468">
        <v>4467</v>
      </c>
      <c r="B4468" t="s">
        <v>6075</v>
      </c>
      <c r="C4468" t="s">
        <v>7</v>
      </c>
      <c r="D4468" s="50">
        <v>45214</v>
      </c>
      <c r="E4468">
        <f>YEAR(Tabela1[[#This Row],[Start Date]])</f>
        <v>2023</v>
      </c>
      <c r="F4468">
        <f>ROUNDUP(MONTH(Tabela1[[#This Row],[Start Date]])/3,0)</f>
        <v>4</v>
      </c>
      <c r="G4468" t="s">
        <v>11</v>
      </c>
      <c r="H4468">
        <v>15</v>
      </c>
      <c r="I4468" t="s">
        <v>14</v>
      </c>
      <c r="J4468" t="s">
        <v>11</v>
      </c>
      <c r="K4468">
        <v>0</v>
      </c>
      <c r="L4468" t="s">
        <v>11</v>
      </c>
      <c r="M4468">
        <v>0</v>
      </c>
      <c r="N4468">
        <v>2</v>
      </c>
      <c r="O4468" t="str">
        <f>IF(AND(Tabela1[[#This Row],[EA Play Season Pass]]="Yes",Tabela1[[#This Row],[Minecraft Season Pass]]="Yes"),"Yes","No")</f>
        <v>No</v>
      </c>
      <c r="P4468" t="str">
        <f>IF(OR(Tabela1[[#This Row],[EA Play Season Pass]]="Yes",Tabela1[[#This Row],[Minecraft Season Pass]]="Yes"),"Yes","No")</f>
        <v>No</v>
      </c>
      <c r="Q4468">
        <v>13</v>
      </c>
      <c r="R4468" s="2"/>
    </row>
    <row r="4469" spans="1:18" x14ac:dyDescent="0.25">
      <c r="A4469">
        <v>4468</v>
      </c>
      <c r="B4469" t="s">
        <v>4880</v>
      </c>
      <c r="C4469" t="s">
        <v>7</v>
      </c>
      <c r="D4469" s="50">
        <v>45215</v>
      </c>
      <c r="E4469">
        <f>YEAR(Tabela1[[#This Row],[Start Date]])</f>
        <v>2023</v>
      </c>
      <c r="F4469">
        <f>ROUNDUP(MONTH(Tabela1[[#This Row],[Start Date]])/3,0)</f>
        <v>4</v>
      </c>
      <c r="G4469" t="s">
        <v>8</v>
      </c>
      <c r="H4469">
        <v>15</v>
      </c>
      <c r="I4469" t="s">
        <v>14</v>
      </c>
      <c r="J4469" t="s">
        <v>11</v>
      </c>
      <c r="K4469">
        <v>0</v>
      </c>
      <c r="L4469" t="s">
        <v>8</v>
      </c>
      <c r="M4469">
        <v>20</v>
      </c>
      <c r="N4469">
        <v>1</v>
      </c>
      <c r="O4469" t="str">
        <f>IF(AND(Tabela1[[#This Row],[EA Play Season Pass]]="Yes",Tabela1[[#This Row],[Minecraft Season Pass]]="Yes"),"Yes","No")</f>
        <v>No</v>
      </c>
      <c r="P4469" t="str">
        <f>IF(OR(Tabela1[[#This Row],[EA Play Season Pass]]="Yes",Tabela1[[#This Row],[Minecraft Season Pass]]="Yes"),"Yes","No")</f>
        <v>Yes</v>
      </c>
      <c r="Q4469">
        <v>34</v>
      </c>
      <c r="R4469" s="2"/>
    </row>
    <row r="4470" spans="1:18" x14ac:dyDescent="0.25">
      <c r="A4470">
        <v>4469</v>
      </c>
      <c r="B4470" t="s">
        <v>2792</v>
      </c>
      <c r="C4470" t="s">
        <v>7</v>
      </c>
      <c r="D4470" s="50">
        <v>45215</v>
      </c>
      <c r="E4470">
        <f>YEAR(Tabela1[[#This Row],[Start Date]])</f>
        <v>2023</v>
      </c>
      <c r="F4470">
        <f>ROUNDUP(MONTH(Tabela1[[#This Row],[Start Date]])/3,0)</f>
        <v>4</v>
      </c>
      <c r="G4470" t="s">
        <v>11</v>
      </c>
      <c r="H4470">
        <v>15</v>
      </c>
      <c r="I4470" t="s">
        <v>9</v>
      </c>
      <c r="J4470" t="s">
        <v>8</v>
      </c>
      <c r="K4470">
        <v>30</v>
      </c>
      <c r="L4470" t="s">
        <v>11</v>
      </c>
      <c r="M4470">
        <v>0</v>
      </c>
      <c r="N4470">
        <v>1</v>
      </c>
      <c r="O4470" t="str">
        <f>IF(AND(Tabela1[[#This Row],[EA Play Season Pass]]="Yes",Tabela1[[#This Row],[Minecraft Season Pass]]="Yes"),"Yes","No")</f>
        <v>No</v>
      </c>
      <c r="P4470" t="str">
        <f>IF(OR(Tabela1[[#This Row],[EA Play Season Pass]]="Yes",Tabela1[[#This Row],[Minecraft Season Pass]]="Yes"),"Yes","No")</f>
        <v>Yes</v>
      </c>
      <c r="Q4470">
        <v>44</v>
      </c>
      <c r="R4470" s="2"/>
    </row>
    <row r="4471" spans="1:18" x14ac:dyDescent="0.25">
      <c r="A4471">
        <v>4470</v>
      </c>
      <c r="B4471" t="s">
        <v>6076</v>
      </c>
      <c r="C4471" t="s">
        <v>10</v>
      </c>
      <c r="D4471" s="50">
        <v>45215</v>
      </c>
      <c r="E4471">
        <f>YEAR(Tabela1[[#This Row],[Start Date]])</f>
        <v>2023</v>
      </c>
      <c r="F4471">
        <f>ROUNDUP(MONTH(Tabela1[[#This Row],[Start Date]])/3,0)</f>
        <v>4</v>
      </c>
      <c r="G4471" t="s">
        <v>8</v>
      </c>
      <c r="H4471">
        <v>5</v>
      </c>
      <c r="I4471" t="s">
        <v>12</v>
      </c>
      <c r="J4471" t="s">
        <v>11</v>
      </c>
      <c r="K4471">
        <v>0</v>
      </c>
      <c r="L4471" t="s">
        <v>8</v>
      </c>
      <c r="M4471">
        <v>20</v>
      </c>
      <c r="N4471">
        <v>2</v>
      </c>
      <c r="O4471" t="str">
        <f>IF(AND(Tabela1[[#This Row],[EA Play Season Pass]]="Yes",Tabela1[[#This Row],[Minecraft Season Pass]]="Yes"),"Yes","No")</f>
        <v>No</v>
      </c>
      <c r="P4471" t="str">
        <f>IF(OR(Tabela1[[#This Row],[EA Play Season Pass]]="Yes",Tabela1[[#This Row],[Minecraft Season Pass]]="Yes"),"Yes","No")</f>
        <v>Yes</v>
      </c>
      <c r="Q4471">
        <v>23</v>
      </c>
      <c r="R4471" s="2"/>
    </row>
    <row r="4472" spans="1:18" x14ac:dyDescent="0.25">
      <c r="A4472">
        <v>4471</v>
      </c>
      <c r="B4472" t="s">
        <v>6077</v>
      </c>
      <c r="C4472" t="s">
        <v>10</v>
      </c>
      <c r="D4472" s="50">
        <v>45215</v>
      </c>
      <c r="E4472">
        <f>YEAR(Tabela1[[#This Row],[Start Date]])</f>
        <v>2023</v>
      </c>
      <c r="F4472">
        <f>ROUNDUP(MONTH(Tabela1[[#This Row],[Start Date]])/3,0)</f>
        <v>4</v>
      </c>
      <c r="G4472" t="s">
        <v>11</v>
      </c>
      <c r="H4472">
        <v>5</v>
      </c>
      <c r="I4472" t="s">
        <v>9</v>
      </c>
      <c r="J4472" t="s">
        <v>8</v>
      </c>
      <c r="K4472">
        <v>30</v>
      </c>
      <c r="L4472" t="s">
        <v>8</v>
      </c>
      <c r="M4472">
        <v>20</v>
      </c>
      <c r="N4472">
        <v>2</v>
      </c>
      <c r="O4472" t="str">
        <f>IF(AND(Tabela1[[#This Row],[EA Play Season Pass]]="Yes",Tabela1[[#This Row],[Minecraft Season Pass]]="Yes"),"Yes","No")</f>
        <v>Yes</v>
      </c>
      <c r="P4472" t="str">
        <f>IF(OR(Tabela1[[#This Row],[EA Play Season Pass]]="Yes",Tabela1[[#This Row],[Minecraft Season Pass]]="Yes"),"Yes","No")</f>
        <v>Yes</v>
      </c>
      <c r="Q4472">
        <v>53</v>
      </c>
      <c r="R4472" s="2"/>
    </row>
    <row r="4473" spans="1:18" x14ac:dyDescent="0.25">
      <c r="A4473">
        <v>4472</v>
      </c>
      <c r="B4473" t="s">
        <v>1551</v>
      </c>
      <c r="C4473" t="s">
        <v>10</v>
      </c>
      <c r="D4473" s="50">
        <v>45215</v>
      </c>
      <c r="E4473">
        <f>YEAR(Tabela1[[#This Row],[Start Date]])</f>
        <v>2023</v>
      </c>
      <c r="F4473">
        <f>ROUNDUP(MONTH(Tabela1[[#This Row],[Start Date]])/3,0)</f>
        <v>4</v>
      </c>
      <c r="G4473" t="s">
        <v>11</v>
      </c>
      <c r="H4473">
        <v>5</v>
      </c>
      <c r="I4473" t="s">
        <v>12</v>
      </c>
      <c r="J4473" t="s">
        <v>11</v>
      </c>
      <c r="K4473">
        <v>0</v>
      </c>
      <c r="L4473" t="s">
        <v>11</v>
      </c>
      <c r="M4473">
        <v>0</v>
      </c>
      <c r="N4473">
        <v>1</v>
      </c>
      <c r="O4473" t="str">
        <f>IF(AND(Tabela1[[#This Row],[EA Play Season Pass]]="Yes",Tabela1[[#This Row],[Minecraft Season Pass]]="Yes"),"Yes","No")</f>
        <v>No</v>
      </c>
      <c r="P4473" t="str">
        <f>IF(OR(Tabela1[[#This Row],[EA Play Season Pass]]="Yes",Tabela1[[#This Row],[Minecraft Season Pass]]="Yes"),"Yes","No")</f>
        <v>No</v>
      </c>
      <c r="Q4473">
        <v>4</v>
      </c>
      <c r="R4473" s="2"/>
    </row>
    <row r="4474" spans="1:18" x14ac:dyDescent="0.25">
      <c r="A4474">
        <v>4473</v>
      </c>
      <c r="B4474" t="s">
        <v>6078</v>
      </c>
      <c r="C4474" t="s">
        <v>7</v>
      </c>
      <c r="D4474" s="50">
        <v>45215</v>
      </c>
      <c r="E4474">
        <f>YEAR(Tabela1[[#This Row],[Start Date]])</f>
        <v>2023</v>
      </c>
      <c r="F4474">
        <f>ROUNDUP(MONTH(Tabela1[[#This Row],[Start Date]])/3,0)</f>
        <v>4</v>
      </c>
      <c r="G4474" t="s">
        <v>11</v>
      </c>
      <c r="H4474">
        <v>15</v>
      </c>
      <c r="I4474" t="s">
        <v>9</v>
      </c>
      <c r="J4474" t="s">
        <v>11</v>
      </c>
      <c r="K4474">
        <v>0</v>
      </c>
      <c r="L4474" t="s">
        <v>8</v>
      </c>
      <c r="M4474">
        <v>20</v>
      </c>
      <c r="N4474">
        <v>2</v>
      </c>
      <c r="O4474" t="str">
        <f>IF(AND(Tabela1[[#This Row],[EA Play Season Pass]]="Yes",Tabela1[[#This Row],[Minecraft Season Pass]]="Yes"),"Yes","No")</f>
        <v>No</v>
      </c>
      <c r="P4474" t="str">
        <f>IF(OR(Tabela1[[#This Row],[EA Play Season Pass]]="Yes",Tabela1[[#This Row],[Minecraft Season Pass]]="Yes"),"Yes","No")</f>
        <v>Yes</v>
      </c>
      <c r="Q4474">
        <v>33</v>
      </c>
      <c r="R4474" s="2"/>
    </row>
    <row r="4475" spans="1:18" x14ac:dyDescent="0.25">
      <c r="A4475">
        <v>4474</v>
      </c>
      <c r="B4475" t="s">
        <v>6079</v>
      </c>
      <c r="C4475" t="s">
        <v>13</v>
      </c>
      <c r="D4475" s="50">
        <v>45215</v>
      </c>
      <c r="E4475">
        <f>YEAR(Tabela1[[#This Row],[Start Date]])</f>
        <v>2023</v>
      </c>
      <c r="F4475">
        <f>ROUNDUP(MONTH(Tabela1[[#This Row],[Start Date]])/3,0)</f>
        <v>4</v>
      </c>
      <c r="G4475" t="s">
        <v>11</v>
      </c>
      <c r="H4475">
        <v>10</v>
      </c>
      <c r="I4475" t="s">
        <v>9</v>
      </c>
      <c r="J4475" t="s">
        <v>8</v>
      </c>
      <c r="K4475">
        <v>30</v>
      </c>
      <c r="L4475" t="s">
        <v>11</v>
      </c>
      <c r="M4475">
        <v>0</v>
      </c>
      <c r="N4475">
        <v>2</v>
      </c>
      <c r="O4475" t="str">
        <f>IF(AND(Tabela1[[#This Row],[EA Play Season Pass]]="Yes",Tabela1[[#This Row],[Minecraft Season Pass]]="Yes"),"Yes","No")</f>
        <v>No</v>
      </c>
      <c r="P4475" t="str">
        <f>IF(OR(Tabela1[[#This Row],[EA Play Season Pass]]="Yes",Tabela1[[#This Row],[Minecraft Season Pass]]="Yes"),"Yes","No")</f>
        <v>Yes</v>
      </c>
      <c r="Q4475">
        <v>38</v>
      </c>
      <c r="R4475" s="2"/>
    </row>
    <row r="4476" spans="1:18" x14ac:dyDescent="0.25">
      <c r="A4476">
        <v>4475</v>
      </c>
      <c r="B4476" t="s">
        <v>6080</v>
      </c>
      <c r="C4476" t="s">
        <v>7</v>
      </c>
      <c r="D4476" s="50">
        <v>45215</v>
      </c>
      <c r="E4476">
        <f>YEAR(Tabela1[[#This Row],[Start Date]])</f>
        <v>2023</v>
      </c>
      <c r="F4476">
        <f>ROUNDUP(MONTH(Tabela1[[#This Row],[Start Date]])/3,0)</f>
        <v>4</v>
      </c>
      <c r="G4476" t="s">
        <v>8</v>
      </c>
      <c r="H4476">
        <v>15</v>
      </c>
      <c r="I4476" t="s">
        <v>9</v>
      </c>
      <c r="J4476" t="s">
        <v>11</v>
      </c>
      <c r="K4476">
        <v>0</v>
      </c>
      <c r="L4476" t="s">
        <v>11</v>
      </c>
      <c r="M4476">
        <v>0</v>
      </c>
      <c r="N4476">
        <v>1</v>
      </c>
      <c r="O4476" t="str">
        <f>IF(AND(Tabela1[[#This Row],[EA Play Season Pass]]="Yes",Tabela1[[#This Row],[Minecraft Season Pass]]="Yes"),"Yes","No")</f>
        <v>No</v>
      </c>
      <c r="P4476" t="str">
        <f>IF(OR(Tabela1[[#This Row],[EA Play Season Pass]]="Yes",Tabela1[[#This Row],[Minecraft Season Pass]]="Yes"),"Yes","No")</f>
        <v>No</v>
      </c>
      <c r="Q4476">
        <v>14</v>
      </c>
      <c r="R4476" s="2"/>
    </row>
    <row r="4477" spans="1:18" x14ac:dyDescent="0.25">
      <c r="A4477">
        <v>4476</v>
      </c>
      <c r="B4477" t="s">
        <v>6081</v>
      </c>
      <c r="C4477" t="s">
        <v>10</v>
      </c>
      <c r="D4477" s="50">
        <v>45215</v>
      </c>
      <c r="E4477">
        <f>YEAR(Tabela1[[#This Row],[Start Date]])</f>
        <v>2023</v>
      </c>
      <c r="F4477">
        <f>ROUNDUP(MONTH(Tabela1[[#This Row],[Start Date]])/3,0)</f>
        <v>4</v>
      </c>
      <c r="G4477" t="s">
        <v>8</v>
      </c>
      <c r="H4477">
        <v>5</v>
      </c>
      <c r="I4477" t="s">
        <v>14</v>
      </c>
      <c r="J4477" t="s">
        <v>8</v>
      </c>
      <c r="K4477">
        <v>30</v>
      </c>
      <c r="L4477" t="s">
        <v>8</v>
      </c>
      <c r="M4477">
        <v>20</v>
      </c>
      <c r="N4477">
        <v>2</v>
      </c>
      <c r="O4477" t="str">
        <f>IF(AND(Tabela1[[#This Row],[EA Play Season Pass]]="Yes",Tabela1[[#This Row],[Minecraft Season Pass]]="Yes"),"Yes","No")</f>
        <v>Yes</v>
      </c>
      <c r="P4477" t="str">
        <f>IF(OR(Tabela1[[#This Row],[EA Play Season Pass]]="Yes",Tabela1[[#This Row],[Minecraft Season Pass]]="Yes"),"Yes","No")</f>
        <v>Yes</v>
      </c>
      <c r="Q4477">
        <v>53</v>
      </c>
      <c r="R4477" s="2"/>
    </row>
    <row r="4478" spans="1:18" x14ac:dyDescent="0.25">
      <c r="A4478">
        <v>4477</v>
      </c>
      <c r="B4478" t="s">
        <v>1112</v>
      </c>
      <c r="C4478" t="s">
        <v>7</v>
      </c>
      <c r="D4478" s="50">
        <v>45216</v>
      </c>
      <c r="E4478">
        <f>YEAR(Tabela1[[#This Row],[Start Date]])</f>
        <v>2023</v>
      </c>
      <c r="F4478">
        <f>ROUNDUP(MONTH(Tabela1[[#This Row],[Start Date]])/3,0)</f>
        <v>4</v>
      </c>
      <c r="G4478" t="s">
        <v>11</v>
      </c>
      <c r="H4478">
        <v>15</v>
      </c>
      <c r="I4478" t="s">
        <v>9</v>
      </c>
      <c r="J4478" t="s">
        <v>8</v>
      </c>
      <c r="K4478">
        <v>30</v>
      </c>
      <c r="L4478" t="s">
        <v>8</v>
      </c>
      <c r="M4478">
        <v>20</v>
      </c>
      <c r="N4478">
        <v>1</v>
      </c>
      <c r="O4478" t="str">
        <f>IF(AND(Tabela1[[#This Row],[EA Play Season Pass]]="Yes",Tabela1[[#This Row],[Minecraft Season Pass]]="Yes"),"Yes","No")</f>
        <v>Yes</v>
      </c>
      <c r="P4478" t="str">
        <f>IF(OR(Tabela1[[#This Row],[EA Play Season Pass]]="Yes",Tabela1[[#This Row],[Minecraft Season Pass]]="Yes"),"Yes","No")</f>
        <v>Yes</v>
      </c>
      <c r="Q4478">
        <v>64</v>
      </c>
      <c r="R4478" s="2"/>
    </row>
    <row r="4479" spans="1:18" x14ac:dyDescent="0.25">
      <c r="A4479">
        <v>4478</v>
      </c>
      <c r="B4479" t="s">
        <v>6082</v>
      </c>
      <c r="C4479" t="s">
        <v>10</v>
      </c>
      <c r="D4479" s="50">
        <v>45216</v>
      </c>
      <c r="E4479">
        <f>YEAR(Tabela1[[#This Row],[Start Date]])</f>
        <v>2023</v>
      </c>
      <c r="F4479">
        <f>ROUNDUP(MONTH(Tabela1[[#This Row],[Start Date]])/3,0)</f>
        <v>4</v>
      </c>
      <c r="G4479" t="s">
        <v>11</v>
      </c>
      <c r="H4479">
        <v>5</v>
      </c>
      <c r="I4479" t="s">
        <v>14</v>
      </c>
      <c r="J4479" t="s">
        <v>8</v>
      </c>
      <c r="K4479">
        <v>30</v>
      </c>
      <c r="L4479" t="s">
        <v>11</v>
      </c>
      <c r="M4479">
        <v>0</v>
      </c>
      <c r="N4479">
        <v>3</v>
      </c>
      <c r="O4479" t="str">
        <f>IF(AND(Tabela1[[#This Row],[EA Play Season Pass]]="Yes",Tabela1[[#This Row],[Minecraft Season Pass]]="Yes"),"Yes","No")</f>
        <v>No</v>
      </c>
      <c r="P4479" t="str">
        <f>IF(OR(Tabela1[[#This Row],[EA Play Season Pass]]="Yes",Tabela1[[#This Row],[Minecraft Season Pass]]="Yes"),"Yes","No")</f>
        <v>Yes</v>
      </c>
      <c r="Q4479">
        <v>32</v>
      </c>
      <c r="R4479" s="2"/>
    </row>
    <row r="4480" spans="1:18" x14ac:dyDescent="0.25">
      <c r="A4480">
        <v>4479</v>
      </c>
      <c r="B4480" t="s">
        <v>6083</v>
      </c>
      <c r="C4480" t="s">
        <v>10</v>
      </c>
      <c r="D4480" s="50">
        <v>45216</v>
      </c>
      <c r="E4480">
        <f>YEAR(Tabela1[[#This Row],[Start Date]])</f>
        <v>2023</v>
      </c>
      <c r="F4480">
        <f>ROUNDUP(MONTH(Tabela1[[#This Row],[Start Date]])/3,0)</f>
        <v>4</v>
      </c>
      <c r="G4480" t="s">
        <v>8</v>
      </c>
      <c r="H4480">
        <v>5</v>
      </c>
      <c r="I4480" t="s">
        <v>12</v>
      </c>
      <c r="J4480" t="s">
        <v>11</v>
      </c>
      <c r="K4480">
        <v>0</v>
      </c>
      <c r="L4480" t="s">
        <v>11</v>
      </c>
      <c r="M4480">
        <v>0</v>
      </c>
      <c r="N4480">
        <v>2</v>
      </c>
      <c r="O4480" t="str">
        <f>IF(AND(Tabela1[[#This Row],[EA Play Season Pass]]="Yes",Tabela1[[#This Row],[Minecraft Season Pass]]="Yes"),"Yes","No")</f>
        <v>No</v>
      </c>
      <c r="P4480" t="str">
        <f>IF(OR(Tabela1[[#This Row],[EA Play Season Pass]]="Yes",Tabela1[[#This Row],[Minecraft Season Pass]]="Yes"),"Yes","No")</f>
        <v>No</v>
      </c>
      <c r="Q4480">
        <v>3</v>
      </c>
      <c r="R4480" s="2"/>
    </row>
    <row r="4481" spans="1:18" x14ac:dyDescent="0.25">
      <c r="A4481">
        <v>4480</v>
      </c>
      <c r="B4481" t="s">
        <v>1901</v>
      </c>
      <c r="C4481" t="s">
        <v>10</v>
      </c>
      <c r="D4481" s="50">
        <v>45216</v>
      </c>
      <c r="E4481">
        <f>YEAR(Tabela1[[#This Row],[Start Date]])</f>
        <v>2023</v>
      </c>
      <c r="F4481">
        <f>ROUNDUP(MONTH(Tabela1[[#This Row],[Start Date]])/3,0)</f>
        <v>4</v>
      </c>
      <c r="G4481" t="s">
        <v>8</v>
      </c>
      <c r="H4481">
        <v>5</v>
      </c>
      <c r="I4481" t="s">
        <v>9</v>
      </c>
      <c r="J4481" t="s">
        <v>8</v>
      </c>
      <c r="K4481">
        <v>30</v>
      </c>
      <c r="L4481" t="s">
        <v>11</v>
      </c>
      <c r="M4481">
        <v>0</v>
      </c>
      <c r="N4481">
        <v>3</v>
      </c>
      <c r="O4481" t="str">
        <f>IF(AND(Tabela1[[#This Row],[EA Play Season Pass]]="Yes",Tabela1[[#This Row],[Minecraft Season Pass]]="Yes"),"Yes","No")</f>
        <v>No</v>
      </c>
      <c r="P4481" t="str">
        <f>IF(OR(Tabela1[[#This Row],[EA Play Season Pass]]="Yes",Tabela1[[#This Row],[Minecraft Season Pass]]="Yes"),"Yes","No")</f>
        <v>Yes</v>
      </c>
      <c r="Q4481">
        <v>32</v>
      </c>
      <c r="R4481" s="2"/>
    </row>
    <row r="4482" spans="1:18" x14ac:dyDescent="0.25">
      <c r="A4482">
        <v>4481</v>
      </c>
      <c r="B4482" t="s">
        <v>3237</v>
      </c>
      <c r="C4482" t="s">
        <v>10</v>
      </c>
      <c r="D4482" s="50">
        <v>45216</v>
      </c>
      <c r="E4482">
        <f>YEAR(Tabela1[[#This Row],[Start Date]])</f>
        <v>2023</v>
      </c>
      <c r="F4482">
        <f>ROUNDUP(MONTH(Tabela1[[#This Row],[Start Date]])/3,0)</f>
        <v>4</v>
      </c>
      <c r="G4482" t="s">
        <v>11</v>
      </c>
      <c r="H4482">
        <v>5</v>
      </c>
      <c r="I4482" t="s">
        <v>12</v>
      </c>
      <c r="J4482" t="s">
        <v>11</v>
      </c>
      <c r="K4482">
        <v>0</v>
      </c>
      <c r="L4482" t="s">
        <v>11</v>
      </c>
      <c r="M4482">
        <v>0</v>
      </c>
      <c r="N4482">
        <v>3</v>
      </c>
      <c r="O4482" t="str">
        <f>IF(AND(Tabela1[[#This Row],[EA Play Season Pass]]="Yes",Tabela1[[#This Row],[Minecraft Season Pass]]="Yes"),"Yes","No")</f>
        <v>No</v>
      </c>
      <c r="P4482" t="str">
        <f>IF(OR(Tabela1[[#This Row],[EA Play Season Pass]]="Yes",Tabela1[[#This Row],[Minecraft Season Pass]]="Yes"),"Yes","No")</f>
        <v>No</v>
      </c>
      <c r="Q4482">
        <v>2</v>
      </c>
      <c r="R4482" s="2"/>
    </row>
    <row r="4483" spans="1:18" x14ac:dyDescent="0.25">
      <c r="A4483">
        <v>4482</v>
      </c>
      <c r="B4483" t="s">
        <v>6084</v>
      </c>
      <c r="C4483" t="s">
        <v>13</v>
      </c>
      <c r="D4483" s="50">
        <v>45216</v>
      </c>
      <c r="E4483">
        <f>YEAR(Tabela1[[#This Row],[Start Date]])</f>
        <v>2023</v>
      </c>
      <c r="F4483">
        <f>ROUNDUP(MONTH(Tabela1[[#This Row],[Start Date]])/3,0)</f>
        <v>4</v>
      </c>
      <c r="G4483" t="s">
        <v>8</v>
      </c>
      <c r="H4483">
        <v>10</v>
      </c>
      <c r="I4483" t="s">
        <v>14</v>
      </c>
      <c r="J4483" t="s">
        <v>11</v>
      </c>
      <c r="K4483">
        <v>0</v>
      </c>
      <c r="L4483" t="s">
        <v>11</v>
      </c>
      <c r="M4483">
        <v>0</v>
      </c>
      <c r="N4483">
        <v>3</v>
      </c>
      <c r="O4483" t="str">
        <f>IF(AND(Tabela1[[#This Row],[EA Play Season Pass]]="Yes",Tabela1[[#This Row],[Minecraft Season Pass]]="Yes"),"Yes","No")</f>
        <v>No</v>
      </c>
      <c r="P4483" t="str">
        <f>IF(OR(Tabela1[[#This Row],[EA Play Season Pass]]="Yes",Tabela1[[#This Row],[Minecraft Season Pass]]="Yes"),"Yes","No")</f>
        <v>No</v>
      </c>
      <c r="Q4483">
        <v>7</v>
      </c>
      <c r="R4483" s="2"/>
    </row>
    <row r="4484" spans="1:18" x14ac:dyDescent="0.25">
      <c r="A4484">
        <v>4483</v>
      </c>
      <c r="B4484" t="s">
        <v>5353</v>
      </c>
      <c r="C4484" t="s">
        <v>7</v>
      </c>
      <c r="D4484" s="50">
        <v>45216</v>
      </c>
      <c r="E4484">
        <f>YEAR(Tabela1[[#This Row],[Start Date]])</f>
        <v>2023</v>
      </c>
      <c r="F4484">
        <f>ROUNDUP(MONTH(Tabela1[[#This Row],[Start Date]])/3,0)</f>
        <v>4</v>
      </c>
      <c r="G4484" t="s">
        <v>8</v>
      </c>
      <c r="H4484">
        <v>15</v>
      </c>
      <c r="I4484" t="s">
        <v>12</v>
      </c>
      <c r="J4484" t="s">
        <v>8</v>
      </c>
      <c r="K4484">
        <v>30</v>
      </c>
      <c r="L4484" t="s">
        <v>11</v>
      </c>
      <c r="M4484">
        <v>0</v>
      </c>
      <c r="N4484">
        <v>1</v>
      </c>
      <c r="O4484" t="str">
        <f>IF(AND(Tabela1[[#This Row],[EA Play Season Pass]]="Yes",Tabela1[[#This Row],[Minecraft Season Pass]]="Yes"),"Yes","No")</f>
        <v>No</v>
      </c>
      <c r="P4484" t="str">
        <f>IF(OR(Tabela1[[#This Row],[EA Play Season Pass]]="Yes",Tabela1[[#This Row],[Minecraft Season Pass]]="Yes"),"Yes","No")</f>
        <v>Yes</v>
      </c>
      <c r="Q4484">
        <v>44</v>
      </c>
      <c r="R4484" s="2"/>
    </row>
    <row r="4485" spans="1:18" x14ac:dyDescent="0.25">
      <c r="A4485">
        <v>4484</v>
      </c>
      <c r="B4485" t="s">
        <v>6085</v>
      </c>
      <c r="C4485" t="s">
        <v>7</v>
      </c>
      <c r="D4485" s="50">
        <v>45217</v>
      </c>
      <c r="E4485">
        <f>YEAR(Tabela1[[#This Row],[Start Date]])</f>
        <v>2023</v>
      </c>
      <c r="F4485">
        <f>ROUNDUP(MONTH(Tabela1[[#This Row],[Start Date]])/3,0)</f>
        <v>4</v>
      </c>
      <c r="G4485" t="s">
        <v>11</v>
      </c>
      <c r="H4485">
        <v>15</v>
      </c>
      <c r="I4485" t="s">
        <v>12</v>
      </c>
      <c r="J4485" t="s">
        <v>11</v>
      </c>
      <c r="K4485">
        <v>0</v>
      </c>
      <c r="L4485" t="s">
        <v>8</v>
      </c>
      <c r="M4485">
        <v>20</v>
      </c>
      <c r="N4485">
        <v>1</v>
      </c>
      <c r="O4485" t="str">
        <f>IF(AND(Tabela1[[#This Row],[EA Play Season Pass]]="Yes",Tabela1[[#This Row],[Minecraft Season Pass]]="Yes"),"Yes","No")</f>
        <v>No</v>
      </c>
      <c r="P4485" t="str">
        <f>IF(OR(Tabela1[[#This Row],[EA Play Season Pass]]="Yes",Tabela1[[#This Row],[Minecraft Season Pass]]="Yes"),"Yes","No")</f>
        <v>Yes</v>
      </c>
      <c r="Q4485">
        <v>34</v>
      </c>
      <c r="R4485" s="2"/>
    </row>
    <row r="4486" spans="1:18" x14ac:dyDescent="0.25">
      <c r="A4486">
        <v>4485</v>
      </c>
      <c r="B4486" t="s">
        <v>6086</v>
      </c>
      <c r="C4486" t="s">
        <v>10</v>
      </c>
      <c r="D4486" s="50">
        <v>45217</v>
      </c>
      <c r="E4486">
        <f>YEAR(Tabela1[[#This Row],[Start Date]])</f>
        <v>2023</v>
      </c>
      <c r="F4486">
        <f>ROUNDUP(MONTH(Tabela1[[#This Row],[Start Date]])/3,0)</f>
        <v>4</v>
      </c>
      <c r="G4486" t="s">
        <v>8</v>
      </c>
      <c r="H4486">
        <v>5</v>
      </c>
      <c r="I4486" t="s">
        <v>9</v>
      </c>
      <c r="J4486" t="s">
        <v>8</v>
      </c>
      <c r="K4486">
        <v>30</v>
      </c>
      <c r="L4486" t="s">
        <v>8</v>
      </c>
      <c r="M4486">
        <v>20</v>
      </c>
      <c r="N4486">
        <v>2</v>
      </c>
      <c r="O4486" t="str">
        <f>IF(AND(Tabela1[[#This Row],[EA Play Season Pass]]="Yes",Tabela1[[#This Row],[Minecraft Season Pass]]="Yes"),"Yes","No")</f>
        <v>Yes</v>
      </c>
      <c r="P4486" t="str">
        <f>IF(OR(Tabela1[[#This Row],[EA Play Season Pass]]="Yes",Tabela1[[#This Row],[Minecraft Season Pass]]="Yes"),"Yes","No")</f>
        <v>Yes</v>
      </c>
      <c r="Q4486">
        <v>53</v>
      </c>
      <c r="R4486" s="2"/>
    </row>
    <row r="4487" spans="1:18" x14ac:dyDescent="0.25">
      <c r="A4487">
        <v>4486</v>
      </c>
      <c r="B4487" t="s">
        <v>3020</v>
      </c>
      <c r="C4487" t="s">
        <v>7</v>
      </c>
      <c r="D4487" s="50">
        <v>45217</v>
      </c>
      <c r="E4487">
        <f>YEAR(Tabela1[[#This Row],[Start Date]])</f>
        <v>2023</v>
      </c>
      <c r="F4487">
        <f>ROUNDUP(MONTH(Tabela1[[#This Row],[Start Date]])/3,0)</f>
        <v>4</v>
      </c>
      <c r="G4487" t="s">
        <v>8</v>
      </c>
      <c r="H4487">
        <v>15</v>
      </c>
      <c r="I4487" t="s">
        <v>12</v>
      </c>
      <c r="J4487" t="s">
        <v>8</v>
      </c>
      <c r="K4487">
        <v>30</v>
      </c>
      <c r="L4487" t="s">
        <v>8</v>
      </c>
      <c r="M4487">
        <v>20</v>
      </c>
      <c r="N4487">
        <v>1</v>
      </c>
      <c r="O4487" t="str">
        <f>IF(AND(Tabela1[[#This Row],[EA Play Season Pass]]="Yes",Tabela1[[#This Row],[Minecraft Season Pass]]="Yes"),"Yes","No")</f>
        <v>Yes</v>
      </c>
      <c r="P4487" t="str">
        <f>IF(OR(Tabela1[[#This Row],[EA Play Season Pass]]="Yes",Tabela1[[#This Row],[Minecraft Season Pass]]="Yes"),"Yes","No")</f>
        <v>Yes</v>
      </c>
      <c r="Q4487">
        <v>64</v>
      </c>
      <c r="R4487" s="2"/>
    </row>
    <row r="4488" spans="1:18" x14ac:dyDescent="0.25">
      <c r="A4488">
        <v>4487</v>
      </c>
      <c r="B4488" t="s">
        <v>6087</v>
      </c>
      <c r="C4488" t="s">
        <v>7</v>
      </c>
      <c r="D4488" s="50">
        <v>45217</v>
      </c>
      <c r="E4488">
        <f>YEAR(Tabela1[[#This Row],[Start Date]])</f>
        <v>2023</v>
      </c>
      <c r="F4488">
        <f>ROUNDUP(MONTH(Tabela1[[#This Row],[Start Date]])/3,0)</f>
        <v>4</v>
      </c>
      <c r="G4488" t="s">
        <v>11</v>
      </c>
      <c r="H4488">
        <v>15</v>
      </c>
      <c r="I4488" t="s">
        <v>14</v>
      </c>
      <c r="J4488" t="s">
        <v>11</v>
      </c>
      <c r="K4488">
        <v>0</v>
      </c>
      <c r="L4488" t="s">
        <v>8</v>
      </c>
      <c r="M4488">
        <v>20</v>
      </c>
      <c r="N4488">
        <v>3</v>
      </c>
      <c r="O4488" t="str">
        <f>IF(AND(Tabela1[[#This Row],[EA Play Season Pass]]="Yes",Tabela1[[#This Row],[Minecraft Season Pass]]="Yes"),"Yes","No")</f>
        <v>No</v>
      </c>
      <c r="P4488" t="str">
        <f>IF(OR(Tabela1[[#This Row],[EA Play Season Pass]]="Yes",Tabela1[[#This Row],[Minecraft Season Pass]]="Yes"),"Yes","No")</f>
        <v>Yes</v>
      </c>
      <c r="Q4488">
        <v>32</v>
      </c>
      <c r="R4488" s="2"/>
    </row>
    <row r="4489" spans="1:18" x14ac:dyDescent="0.25">
      <c r="A4489">
        <v>4488</v>
      </c>
      <c r="B4489" t="s">
        <v>3163</v>
      </c>
      <c r="C4489" t="s">
        <v>7</v>
      </c>
      <c r="D4489" s="50">
        <v>45217</v>
      </c>
      <c r="E4489">
        <f>YEAR(Tabela1[[#This Row],[Start Date]])</f>
        <v>2023</v>
      </c>
      <c r="F4489">
        <f>ROUNDUP(MONTH(Tabela1[[#This Row],[Start Date]])/3,0)</f>
        <v>4</v>
      </c>
      <c r="G4489" t="s">
        <v>11</v>
      </c>
      <c r="H4489">
        <v>15</v>
      </c>
      <c r="I4489" t="s">
        <v>14</v>
      </c>
      <c r="J4489" t="s">
        <v>8</v>
      </c>
      <c r="K4489">
        <v>30</v>
      </c>
      <c r="L4489" t="s">
        <v>8</v>
      </c>
      <c r="M4489">
        <v>20</v>
      </c>
      <c r="N4489">
        <v>1</v>
      </c>
      <c r="O4489" t="str">
        <f>IF(AND(Tabela1[[#This Row],[EA Play Season Pass]]="Yes",Tabela1[[#This Row],[Minecraft Season Pass]]="Yes"),"Yes","No")</f>
        <v>Yes</v>
      </c>
      <c r="P4489" t="str">
        <f>IF(OR(Tabela1[[#This Row],[EA Play Season Pass]]="Yes",Tabela1[[#This Row],[Minecraft Season Pass]]="Yes"),"Yes","No")</f>
        <v>Yes</v>
      </c>
      <c r="Q4489">
        <v>64</v>
      </c>
      <c r="R4489" s="2"/>
    </row>
    <row r="4490" spans="1:18" x14ac:dyDescent="0.25">
      <c r="A4490">
        <v>4489</v>
      </c>
      <c r="B4490" t="s">
        <v>287</v>
      </c>
      <c r="C4490" t="s">
        <v>13</v>
      </c>
      <c r="D4490" s="50">
        <v>45217</v>
      </c>
      <c r="E4490">
        <f>YEAR(Tabela1[[#This Row],[Start Date]])</f>
        <v>2023</v>
      </c>
      <c r="F4490">
        <f>ROUNDUP(MONTH(Tabela1[[#This Row],[Start Date]])/3,0)</f>
        <v>4</v>
      </c>
      <c r="G4490" t="s">
        <v>11</v>
      </c>
      <c r="H4490">
        <v>10</v>
      </c>
      <c r="I4490" t="s">
        <v>9</v>
      </c>
      <c r="J4490" t="s">
        <v>11</v>
      </c>
      <c r="K4490">
        <v>0</v>
      </c>
      <c r="L4490" t="s">
        <v>11</v>
      </c>
      <c r="M4490">
        <v>0</v>
      </c>
      <c r="N4490">
        <v>3</v>
      </c>
      <c r="O4490" t="str">
        <f>IF(AND(Tabela1[[#This Row],[EA Play Season Pass]]="Yes",Tabela1[[#This Row],[Minecraft Season Pass]]="Yes"),"Yes","No")</f>
        <v>No</v>
      </c>
      <c r="P4490" t="str">
        <f>IF(OR(Tabela1[[#This Row],[EA Play Season Pass]]="Yes",Tabela1[[#This Row],[Minecraft Season Pass]]="Yes"),"Yes","No")</f>
        <v>No</v>
      </c>
      <c r="Q4490">
        <v>7</v>
      </c>
      <c r="R4490" s="2"/>
    </row>
    <row r="4491" spans="1:18" x14ac:dyDescent="0.25">
      <c r="A4491">
        <v>4490</v>
      </c>
      <c r="B4491" t="s">
        <v>6088</v>
      </c>
      <c r="C4491" t="s">
        <v>10</v>
      </c>
      <c r="D4491" s="50">
        <v>45217</v>
      </c>
      <c r="E4491">
        <f>YEAR(Tabela1[[#This Row],[Start Date]])</f>
        <v>2023</v>
      </c>
      <c r="F4491">
        <f>ROUNDUP(MONTH(Tabela1[[#This Row],[Start Date]])/3,0)</f>
        <v>4</v>
      </c>
      <c r="G4491" t="s">
        <v>11</v>
      </c>
      <c r="H4491">
        <v>5</v>
      </c>
      <c r="I4491" t="s">
        <v>9</v>
      </c>
      <c r="J4491" t="s">
        <v>8</v>
      </c>
      <c r="K4491">
        <v>30</v>
      </c>
      <c r="L4491" t="s">
        <v>11</v>
      </c>
      <c r="M4491">
        <v>0</v>
      </c>
      <c r="N4491">
        <v>3</v>
      </c>
      <c r="O4491" t="str">
        <f>IF(AND(Tabela1[[#This Row],[EA Play Season Pass]]="Yes",Tabela1[[#This Row],[Minecraft Season Pass]]="Yes"),"Yes","No")</f>
        <v>No</v>
      </c>
      <c r="P4491" t="str">
        <f>IF(OR(Tabela1[[#This Row],[EA Play Season Pass]]="Yes",Tabela1[[#This Row],[Minecraft Season Pass]]="Yes"),"Yes","No")</f>
        <v>Yes</v>
      </c>
      <c r="Q4491">
        <v>32</v>
      </c>
      <c r="R4491" s="2"/>
    </row>
    <row r="4492" spans="1:18" x14ac:dyDescent="0.25">
      <c r="A4492">
        <v>4491</v>
      </c>
      <c r="B4492" t="s">
        <v>699</v>
      </c>
      <c r="C4492" t="s">
        <v>10</v>
      </c>
      <c r="D4492" s="50">
        <v>45218</v>
      </c>
      <c r="E4492">
        <f>YEAR(Tabela1[[#This Row],[Start Date]])</f>
        <v>2023</v>
      </c>
      <c r="F4492">
        <f>ROUNDUP(MONTH(Tabela1[[#This Row],[Start Date]])/3,0)</f>
        <v>4</v>
      </c>
      <c r="G4492" t="s">
        <v>11</v>
      </c>
      <c r="H4492">
        <v>5</v>
      </c>
      <c r="I4492" t="s">
        <v>9</v>
      </c>
      <c r="J4492" t="s">
        <v>11</v>
      </c>
      <c r="K4492">
        <v>0</v>
      </c>
      <c r="L4492" t="s">
        <v>8</v>
      </c>
      <c r="M4492">
        <v>20</v>
      </c>
      <c r="N4492">
        <v>3</v>
      </c>
      <c r="O4492" t="str">
        <f>IF(AND(Tabela1[[#This Row],[EA Play Season Pass]]="Yes",Tabela1[[#This Row],[Minecraft Season Pass]]="Yes"),"Yes","No")</f>
        <v>No</v>
      </c>
      <c r="P4492" t="str">
        <f>IF(OR(Tabela1[[#This Row],[EA Play Season Pass]]="Yes",Tabela1[[#This Row],[Minecraft Season Pass]]="Yes"),"Yes","No")</f>
        <v>Yes</v>
      </c>
      <c r="Q4492">
        <v>22</v>
      </c>
      <c r="R4492" s="2"/>
    </row>
    <row r="4493" spans="1:18" x14ac:dyDescent="0.25">
      <c r="A4493">
        <v>4492</v>
      </c>
      <c r="B4493" t="s">
        <v>6089</v>
      </c>
      <c r="C4493" t="s">
        <v>10</v>
      </c>
      <c r="D4493" s="50">
        <v>45218</v>
      </c>
      <c r="E4493">
        <f>YEAR(Tabela1[[#This Row],[Start Date]])</f>
        <v>2023</v>
      </c>
      <c r="F4493">
        <f>ROUNDUP(MONTH(Tabela1[[#This Row],[Start Date]])/3,0)</f>
        <v>4</v>
      </c>
      <c r="G4493" t="s">
        <v>8</v>
      </c>
      <c r="H4493">
        <v>5</v>
      </c>
      <c r="I4493" t="s">
        <v>12</v>
      </c>
      <c r="J4493" t="s">
        <v>11</v>
      </c>
      <c r="K4493">
        <v>0</v>
      </c>
      <c r="L4493" t="s">
        <v>11</v>
      </c>
      <c r="M4493">
        <v>0</v>
      </c>
      <c r="N4493">
        <v>2</v>
      </c>
      <c r="O4493" t="str">
        <f>IF(AND(Tabela1[[#This Row],[EA Play Season Pass]]="Yes",Tabela1[[#This Row],[Minecraft Season Pass]]="Yes"),"Yes","No")</f>
        <v>No</v>
      </c>
      <c r="P4493" t="str">
        <f>IF(OR(Tabela1[[#This Row],[EA Play Season Pass]]="Yes",Tabela1[[#This Row],[Minecraft Season Pass]]="Yes"),"Yes","No")</f>
        <v>No</v>
      </c>
      <c r="Q4493">
        <v>3</v>
      </c>
      <c r="R4493" s="2"/>
    </row>
    <row r="4494" spans="1:18" x14ac:dyDescent="0.25">
      <c r="A4494">
        <v>4493</v>
      </c>
      <c r="B4494" t="s">
        <v>6090</v>
      </c>
      <c r="C4494" t="s">
        <v>10</v>
      </c>
      <c r="D4494" s="50">
        <v>45219</v>
      </c>
      <c r="E4494">
        <f>YEAR(Tabela1[[#This Row],[Start Date]])</f>
        <v>2023</v>
      </c>
      <c r="F4494">
        <f>ROUNDUP(MONTH(Tabela1[[#This Row],[Start Date]])/3,0)</f>
        <v>4</v>
      </c>
      <c r="G4494" t="s">
        <v>8</v>
      </c>
      <c r="H4494">
        <v>5</v>
      </c>
      <c r="I4494" t="s">
        <v>9</v>
      </c>
      <c r="J4494" t="s">
        <v>8</v>
      </c>
      <c r="K4494">
        <v>30</v>
      </c>
      <c r="L4494" t="s">
        <v>8</v>
      </c>
      <c r="M4494">
        <v>20</v>
      </c>
      <c r="N4494">
        <v>3</v>
      </c>
      <c r="O4494" t="str">
        <f>IF(AND(Tabela1[[#This Row],[EA Play Season Pass]]="Yes",Tabela1[[#This Row],[Minecraft Season Pass]]="Yes"),"Yes","No")</f>
        <v>Yes</v>
      </c>
      <c r="P4494" t="str">
        <f>IF(OR(Tabela1[[#This Row],[EA Play Season Pass]]="Yes",Tabela1[[#This Row],[Minecraft Season Pass]]="Yes"),"Yes","No")</f>
        <v>Yes</v>
      </c>
      <c r="Q4494">
        <v>52</v>
      </c>
      <c r="R4494" s="2"/>
    </row>
    <row r="4495" spans="1:18" x14ac:dyDescent="0.25">
      <c r="A4495">
        <v>4494</v>
      </c>
      <c r="B4495" t="s">
        <v>6091</v>
      </c>
      <c r="C4495" t="s">
        <v>7</v>
      </c>
      <c r="D4495" s="50">
        <v>45219</v>
      </c>
      <c r="E4495">
        <f>YEAR(Tabela1[[#This Row],[Start Date]])</f>
        <v>2023</v>
      </c>
      <c r="F4495">
        <f>ROUNDUP(MONTH(Tabela1[[#This Row],[Start Date]])/3,0)</f>
        <v>4</v>
      </c>
      <c r="G4495" t="s">
        <v>8</v>
      </c>
      <c r="H4495">
        <v>15</v>
      </c>
      <c r="I4495" t="s">
        <v>12</v>
      </c>
      <c r="J4495" t="s">
        <v>11</v>
      </c>
      <c r="K4495">
        <v>0</v>
      </c>
      <c r="L4495" t="s">
        <v>11</v>
      </c>
      <c r="M4495">
        <v>0</v>
      </c>
      <c r="N4495">
        <v>2</v>
      </c>
      <c r="O4495" t="str">
        <f>IF(AND(Tabela1[[#This Row],[EA Play Season Pass]]="Yes",Tabela1[[#This Row],[Minecraft Season Pass]]="Yes"),"Yes","No")</f>
        <v>No</v>
      </c>
      <c r="P4495" t="str">
        <f>IF(OR(Tabela1[[#This Row],[EA Play Season Pass]]="Yes",Tabela1[[#This Row],[Minecraft Season Pass]]="Yes"),"Yes","No")</f>
        <v>No</v>
      </c>
      <c r="Q4495">
        <v>13</v>
      </c>
      <c r="R4495" s="2"/>
    </row>
    <row r="4496" spans="1:18" x14ac:dyDescent="0.25">
      <c r="A4496">
        <v>4495</v>
      </c>
      <c r="B4496" t="s">
        <v>2125</v>
      </c>
      <c r="C4496" t="s">
        <v>7</v>
      </c>
      <c r="D4496" s="50">
        <v>45219</v>
      </c>
      <c r="E4496">
        <f>YEAR(Tabela1[[#This Row],[Start Date]])</f>
        <v>2023</v>
      </c>
      <c r="F4496">
        <f>ROUNDUP(MONTH(Tabela1[[#This Row],[Start Date]])/3,0)</f>
        <v>4</v>
      </c>
      <c r="G4496" t="s">
        <v>11</v>
      </c>
      <c r="H4496">
        <v>15</v>
      </c>
      <c r="I4496" t="s">
        <v>14</v>
      </c>
      <c r="J4496" t="s">
        <v>11</v>
      </c>
      <c r="K4496">
        <v>0</v>
      </c>
      <c r="L4496" t="s">
        <v>8</v>
      </c>
      <c r="M4496">
        <v>20</v>
      </c>
      <c r="N4496">
        <v>2</v>
      </c>
      <c r="O4496" t="str">
        <f>IF(AND(Tabela1[[#This Row],[EA Play Season Pass]]="Yes",Tabela1[[#This Row],[Minecraft Season Pass]]="Yes"),"Yes","No")</f>
        <v>No</v>
      </c>
      <c r="P4496" t="str">
        <f>IF(OR(Tabela1[[#This Row],[EA Play Season Pass]]="Yes",Tabela1[[#This Row],[Minecraft Season Pass]]="Yes"),"Yes","No")</f>
        <v>Yes</v>
      </c>
      <c r="Q4496">
        <v>33</v>
      </c>
      <c r="R4496" s="2"/>
    </row>
    <row r="4497" spans="1:18" x14ac:dyDescent="0.25">
      <c r="A4497">
        <v>4496</v>
      </c>
      <c r="B4497" t="s">
        <v>6092</v>
      </c>
      <c r="C4497" t="s">
        <v>7</v>
      </c>
      <c r="D4497" s="50">
        <v>45219</v>
      </c>
      <c r="E4497">
        <f>YEAR(Tabela1[[#This Row],[Start Date]])</f>
        <v>2023</v>
      </c>
      <c r="F4497">
        <f>ROUNDUP(MONTH(Tabela1[[#This Row],[Start Date]])/3,0)</f>
        <v>4</v>
      </c>
      <c r="G4497" t="s">
        <v>11</v>
      </c>
      <c r="H4497">
        <v>15</v>
      </c>
      <c r="I4497" t="s">
        <v>12</v>
      </c>
      <c r="J4497" t="s">
        <v>8</v>
      </c>
      <c r="K4497">
        <v>30</v>
      </c>
      <c r="L4497" t="s">
        <v>8</v>
      </c>
      <c r="M4497">
        <v>20</v>
      </c>
      <c r="N4497">
        <v>2</v>
      </c>
      <c r="O4497" t="str">
        <f>IF(AND(Tabela1[[#This Row],[EA Play Season Pass]]="Yes",Tabela1[[#This Row],[Minecraft Season Pass]]="Yes"),"Yes","No")</f>
        <v>Yes</v>
      </c>
      <c r="P4497" t="str">
        <f>IF(OR(Tabela1[[#This Row],[EA Play Season Pass]]="Yes",Tabela1[[#This Row],[Minecraft Season Pass]]="Yes"),"Yes","No")</f>
        <v>Yes</v>
      </c>
      <c r="Q4497">
        <v>63</v>
      </c>
      <c r="R4497" s="2"/>
    </row>
    <row r="4498" spans="1:18" x14ac:dyDescent="0.25">
      <c r="A4498">
        <v>4497</v>
      </c>
      <c r="B4498" t="s">
        <v>6093</v>
      </c>
      <c r="C4498" t="s">
        <v>13</v>
      </c>
      <c r="D4498" s="50">
        <v>45219</v>
      </c>
      <c r="E4498">
        <f>YEAR(Tabela1[[#This Row],[Start Date]])</f>
        <v>2023</v>
      </c>
      <c r="F4498">
        <f>ROUNDUP(MONTH(Tabela1[[#This Row],[Start Date]])/3,0)</f>
        <v>4</v>
      </c>
      <c r="G4498" t="s">
        <v>11</v>
      </c>
      <c r="H4498">
        <v>10</v>
      </c>
      <c r="I4498" t="s">
        <v>9</v>
      </c>
      <c r="J4498" t="s">
        <v>8</v>
      </c>
      <c r="K4498">
        <v>30</v>
      </c>
      <c r="L4498" t="s">
        <v>11</v>
      </c>
      <c r="M4498">
        <v>0</v>
      </c>
      <c r="N4498">
        <v>1</v>
      </c>
      <c r="O4498" t="str">
        <f>IF(AND(Tabela1[[#This Row],[EA Play Season Pass]]="Yes",Tabela1[[#This Row],[Minecraft Season Pass]]="Yes"),"Yes","No")</f>
        <v>No</v>
      </c>
      <c r="P4498" t="str">
        <f>IF(OR(Tabela1[[#This Row],[EA Play Season Pass]]="Yes",Tabela1[[#This Row],[Minecraft Season Pass]]="Yes"),"Yes","No")</f>
        <v>Yes</v>
      </c>
      <c r="Q4498">
        <v>39</v>
      </c>
      <c r="R4498" s="2"/>
    </row>
    <row r="4499" spans="1:18" x14ac:dyDescent="0.25">
      <c r="A4499">
        <v>4498</v>
      </c>
      <c r="B4499" t="s">
        <v>6094</v>
      </c>
      <c r="C4499" t="s">
        <v>13</v>
      </c>
      <c r="D4499" s="50">
        <v>45219</v>
      </c>
      <c r="E4499">
        <f>YEAR(Tabela1[[#This Row],[Start Date]])</f>
        <v>2023</v>
      </c>
      <c r="F4499">
        <f>ROUNDUP(MONTH(Tabela1[[#This Row],[Start Date]])/3,0)</f>
        <v>4</v>
      </c>
      <c r="G4499" t="s">
        <v>8</v>
      </c>
      <c r="H4499">
        <v>10</v>
      </c>
      <c r="I4499" t="s">
        <v>12</v>
      </c>
      <c r="J4499" t="s">
        <v>11</v>
      </c>
      <c r="K4499">
        <v>0</v>
      </c>
      <c r="L4499" t="s">
        <v>11</v>
      </c>
      <c r="M4499">
        <v>0</v>
      </c>
      <c r="N4499">
        <v>1</v>
      </c>
      <c r="O4499" t="str">
        <f>IF(AND(Tabela1[[#This Row],[EA Play Season Pass]]="Yes",Tabela1[[#This Row],[Minecraft Season Pass]]="Yes"),"Yes","No")</f>
        <v>No</v>
      </c>
      <c r="P4499" t="str">
        <f>IF(OR(Tabela1[[#This Row],[EA Play Season Pass]]="Yes",Tabela1[[#This Row],[Minecraft Season Pass]]="Yes"),"Yes","No")</f>
        <v>No</v>
      </c>
      <c r="Q4499">
        <v>9</v>
      </c>
      <c r="R4499" s="2"/>
    </row>
    <row r="4500" spans="1:18" x14ac:dyDescent="0.25">
      <c r="A4500">
        <v>4499</v>
      </c>
      <c r="B4500" t="s">
        <v>3243</v>
      </c>
      <c r="C4500" t="s">
        <v>13</v>
      </c>
      <c r="D4500" s="50">
        <v>45219</v>
      </c>
      <c r="E4500">
        <f>YEAR(Tabela1[[#This Row],[Start Date]])</f>
        <v>2023</v>
      </c>
      <c r="F4500">
        <f>ROUNDUP(MONTH(Tabela1[[#This Row],[Start Date]])/3,0)</f>
        <v>4</v>
      </c>
      <c r="G4500" t="s">
        <v>11</v>
      </c>
      <c r="H4500">
        <v>10</v>
      </c>
      <c r="I4500" t="s">
        <v>14</v>
      </c>
      <c r="J4500" t="s">
        <v>11</v>
      </c>
      <c r="K4500">
        <v>0</v>
      </c>
      <c r="L4500" t="s">
        <v>8</v>
      </c>
      <c r="M4500">
        <v>20</v>
      </c>
      <c r="N4500">
        <v>2</v>
      </c>
      <c r="O4500" t="str">
        <f>IF(AND(Tabela1[[#This Row],[EA Play Season Pass]]="Yes",Tabela1[[#This Row],[Minecraft Season Pass]]="Yes"),"Yes","No")</f>
        <v>No</v>
      </c>
      <c r="P4500" t="str">
        <f>IF(OR(Tabela1[[#This Row],[EA Play Season Pass]]="Yes",Tabela1[[#This Row],[Minecraft Season Pass]]="Yes"),"Yes","No")</f>
        <v>Yes</v>
      </c>
      <c r="Q4500">
        <v>28</v>
      </c>
      <c r="R4500" s="2"/>
    </row>
    <row r="4501" spans="1:18" x14ac:dyDescent="0.25">
      <c r="A4501">
        <v>4500</v>
      </c>
      <c r="B4501" t="s">
        <v>6095</v>
      </c>
      <c r="C4501" t="s">
        <v>13</v>
      </c>
      <c r="D4501" s="50">
        <v>45219</v>
      </c>
      <c r="E4501">
        <f>YEAR(Tabela1[[#This Row],[Start Date]])</f>
        <v>2023</v>
      </c>
      <c r="F4501">
        <f>ROUNDUP(MONTH(Tabela1[[#This Row],[Start Date]])/3,0)</f>
        <v>4</v>
      </c>
      <c r="G4501" t="s">
        <v>11</v>
      </c>
      <c r="H4501">
        <v>10</v>
      </c>
      <c r="I4501" t="s">
        <v>14</v>
      </c>
      <c r="J4501" t="s">
        <v>11</v>
      </c>
      <c r="K4501">
        <v>0</v>
      </c>
      <c r="L4501" t="s">
        <v>11</v>
      </c>
      <c r="M4501">
        <v>0</v>
      </c>
      <c r="N4501">
        <v>3</v>
      </c>
      <c r="O4501" t="str">
        <f>IF(AND(Tabela1[[#This Row],[EA Play Season Pass]]="Yes",Tabela1[[#This Row],[Minecraft Season Pass]]="Yes"),"Yes","No")</f>
        <v>No</v>
      </c>
      <c r="P4501" t="str">
        <f>IF(OR(Tabela1[[#This Row],[EA Play Season Pass]]="Yes",Tabela1[[#This Row],[Minecraft Season Pass]]="Yes"),"Yes","No")</f>
        <v>No</v>
      </c>
      <c r="Q4501">
        <v>7</v>
      </c>
      <c r="R4501" s="2"/>
    </row>
    <row r="4502" spans="1:18" x14ac:dyDescent="0.25">
      <c r="A4502">
        <v>4501</v>
      </c>
      <c r="B4502" t="s">
        <v>1091</v>
      </c>
      <c r="C4502" t="s">
        <v>13</v>
      </c>
      <c r="D4502" s="50">
        <v>45219</v>
      </c>
      <c r="E4502">
        <f>YEAR(Tabela1[[#This Row],[Start Date]])</f>
        <v>2023</v>
      </c>
      <c r="F4502">
        <f>ROUNDUP(MONTH(Tabela1[[#This Row],[Start Date]])/3,0)</f>
        <v>4</v>
      </c>
      <c r="G4502" t="s">
        <v>8</v>
      </c>
      <c r="H4502">
        <v>10</v>
      </c>
      <c r="I4502" t="s">
        <v>12</v>
      </c>
      <c r="J4502" t="s">
        <v>8</v>
      </c>
      <c r="K4502">
        <v>30</v>
      </c>
      <c r="L4502" t="s">
        <v>11</v>
      </c>
      <c r="M4502">
        <v>0</v>
      </c>
      <c r="N4502">
        <v>3</v>
      </c>
      <c r="O4502" t="str">
        <f>IF(AND(Tabela1[[#This Row],[EA Play Season Pass]]="Yes",Tabela1[[#This Row],[Minecraft Season Pass]]="Yes"),"Yes","No")</f>
        <v>No</v>
      </c>
      <c r="P4502" t="str">
        <f>IF(OR(Tabela1[[#This Row],[EA Play Season Pass]]="Yes",Tabela1[[#This Row],[Minecraft Season Pass]]="Yes"),"Yes","No")</f>
        <v>Yes</v>
      </c>
      <c r="Q4502">
        <v>37</v>
      </c>
      <c r="R4502" s="2"/>
    </row>
    <row r="4503" spans="1:18" x14ac:dyDescent="0.25">
      <c r="A4503">
        <v>4502</v>
      </c>
      <c r="B4503" t="s">
        <v>6096</v>
      </c>
      <c r="C4503" t="s">
        <v>7</v>
      </c>
      <c r="D4503" s="50">
        <v>45219</v>
      </c>
      <c r="E4503">
        <f>YEAR(Tabela1[[#This Row],[Start Date]])</f>
        <v>2023</v>
      </c>
      <c r="F4503">
        <f>ROUNDUP(MONTH(Tabela1[[#This Row],[Start Date]])/3,0)</f>
        <v>4</v>
      </c>
      <c r="G4503" t="s">
        <v>11</v>
      </c>
      <c r="H4503">
        <v>15</v>
      </c>
      <c r="I4503" t="s">
        <v>14</v>
      </c>
      <c r="J4503" t="s">
        <v>8</v>
      </c>
      <c r="K4503">
        <v>30</v>
      </c>
      <c r="L4503" t="s">
        <v>11</v>
      </c>
      <c r="M4503">
        <v>0</v>
      </c>
      <c r="N4503">
        <v>3</v>
      </c>
      <c r="O4503" t="str">
        <f>IF(AND(Tabela1[[#This Row],[EA Play Season Pass]]="Yes",Tabela1[[#This Row],[Minecraft Season Pass]]="Yes"),"Yes","No")</f>
        <v>No</v>
      </c>
      <c r="P4503" t="str">
        <f>IF(OR(Tabela1[[#This Row],[EA Play Season Pass]]="Yes",Tabela1[[#This Row],[Minecraft Season Pass]]="Yes"),"Yes","No")</f>
        <v>Yes</v>
      </c>
      <c r="Q4503">
        <v>42</v>
      </c>
      <c r="R4503" s="2"/>
    </row>
    <row r="4504" spans="1:18" x14ac:dyDescent="0.25">
      <c r="A4504">
        <v>4503</v>
      </c>
      <c r="B4504" t="s">
        <v>6097</v>
      </c>
      <c r="C4504" t="s">
        <v>10</v>
      </c>
      <c r="D4504" s="50">
        <v>45219</v>
      </c>
      <c r="E4504">
        <f>YEAR(Tabela1[[#This Row],[Start Date]])</f>
        <v>2023</v>
      </c>
      <c r="F4504">
        <f>ROUNDUP(MONTH(Tabela1[[#This Row],[Start Date]])/3,0)</f>
        <v>4</v>
      </c>
      <c r="G4504" t="s">
        <v>8</v>
      </c>
      <c r="H4504">
        <v>5</v>
      </c>
      <c r="I4504" t="s">
        <v>9</v>
      </c>
      <c r="J4504" t="s">
        <v>11</v>
      </c>
      <c r="K4504">
        <v>0</v>
      </c>
      <c r="L4504" t="s">
        <v>8</v>
      </c>
      <c r="M4504">
        <v>20</v>
      </c>
      <c r="N4504">
        <v>2</v>
      </c>
      <c r="O4504" t="str">
        <f>IF(AND(Tabela1[[#This Row],[EA Play Season Pass]]="Yes",Tabela1[[#This Row],[Minecraft Season Pass]]="Yes"),"Yes","No")</f>
        <v>No</v>
      </c>
      <c r="P4504" t="str">
        <f>IF(OR(Tabela1[[#This Row],[EA Play Season Pass]]="Yes",Tabela1[[#This Row],[Minecraft Season Pass]]="Yes"),"Yes","No")</f>
        <v>Yes</v>
      </c>
      <c r="Q4504">
        <v>23</v>
      </c>
      <c r="R4504" s="2"/>
    </row>
    <row r="4505" spans="1:18" x14ac:dyDescent="0.25">
      <c r="A4505">
        <v>4504</v>
      </c>
      <c r="B4505" t="s">
        <v>6098</v>
      </c>
      <c r="C4505" t="s">
        <v>10</v>
      </c>
      <c r="D4505" s="50">
        <v>45219</v>
      </c>
      <c r="E4505">
        <f>YEAR(Tabela1[[#This Row],[Start Date]])</f>
        <v>2023</v>
      </c>
      <c r="F4505">
        <f>ROUNDUP(MONTH(Tabela1[[#This Row],[Start Date]])/3,0)</f>
        <v>4</v>
      </c>
      <c r="G4505" t="s">
        <v>8</v>
      </c>
      <c r="H4505">
        <v>5</v>
      </c>
      <c r="I4505" t="s">
        <v>12</v>
      </c>
      <c r="J4505" t="s">
        <v>11</v>
      </c>
      <c r="K4505">
        <v>0</v>
      </c>
      <c r="L4505" t="s">
        <v>8</v>
      </c>
      <c r="M4505">
        <v>20</v>
      </c>
      <c r="N4505">
        <v>1</v>
      </c>
      <c r="O4505" t="str">
        <f>IF(AND(Tabela1[[#This Row],[EA Play Season Pass]]="Yes",Tabela1[[#This Row],[Minecraft Season Pass]]="Yes"),"Yes","No")</f>
        <v>No</v>
      </c>
      <c r="P4505" t="str">
        <f>IF(OR(Tabela1[[#This Row],[EA Play Season Pass]]="Yes",Tabela1[[#This Row],[Minecraft Season Pass]]="Yes"),"Yes","No")</f>
        <v>Yes</v>
      </c>
      <c r="Q4505">
        <v>24</v>
      </c>
      <c r="R4505" s="2"/>
    </row>
    <row r="4506" spans="1:18" x14ac:dyDescent="0.25">
      <c r="A4506">
        <v>4505</v>
      </c>
      <c r="B4506" t="s">
        <v>6099</v>
      </c>
      <c r="C4506" t="s">
        <v>7</v>
      </c>
      <c r="D4506" s="50">
        <v>45219</v>
      </c>
      <c r="E4506">
        <f>YEAR(Tabela1[[#This Row],[Start Date]])</f>
        <v>2023</v>
      </c>
      <c r="F4506">
        <f>ROUNDUP(MONTH(Tabela1[[#This Row],[Start Date]])/3,0)</f>
        <v>4</v>
      </c>
      <c r="G4506" t="s">
        <v>11</v>
      </c>
      <c r="H4506">
        <v>15</v>
      </c>
      <c r="I4506" t="s">
        <v>9</v>
      </c>
      <c r="J4506" t="s">
        <v>11</v>
      </c>
      <c r="K4506">
        <v>0</v>
      </c>
      <c r="L4506" t="s">
        <v>8</v>
      </c>
      <c r="M4506">
        <v>20</v>
      </c>
      <c r="N4506">
        <v>1</v>
      </c>
      <c r="O4506" t="str">
        <f>IF(AND(Tabela1[[#This Row],[EA Play Season Pass]]="Yes",Tabela1[[#This Row],[Minecraft Season Pass]]="Yes"),"Yes","No")</f>
        <v>No</v>
      </c>
      <c r="P4506" t="str">
        <f>IF(OR(Tabela1[[#This Row],[EA Play Season Pass]]="Yes",Tabela1[[#This Row],[Minecraft Season Pass]]="Yes"),"Yes","No")</f>
        <v>Yes</v>
      </c>
      <c r="Q4506">
        <v>34</v>
      </c>
      <c r="R4506" s="2"/>
    </row>
    <row r="4507" spans="1:18" x14ac:dyDescent="0.25">
      <c r="A4507">
        <v>4506</v>
      </c>
      <c r="B4507" t="s">
        <v>6100</v>
      </c>
      <c r="C4507" t="s">
        <v>10</v>
      </c>
      <c r="D4507" s="50">
        <v>45220</v>
      </c>
      <c r="E4507">
        <f>YEAR(Tabela1[[#This Row],[Start Date]])</f>
        <v>2023</v>
      </c>
      <c r="F4507">
        <f>ROUNDUP(MONTH(Tabela1[[#This Row],[Start Date]])/3,0)</f>
        <v>4</v>
      </c>
      <c r="G4507" t="s">
        <v>8</v>
      </c>
      <c r="H4507">
        <v>5</v>
      </c>
      <c r="I4507" t="s">
        <v>14</v>
      </c>
      <c r="J4507" t="s">
        <v>11</v>
      </c>
      <c r="K4507">
        <v>0</v>
      </c>
      <c r="L4507" t="s">
        <v>8</v>
      </c>
      <c r="M4507">
        <v>20</v>
      </c>
      <c r="N4507">
        <v>3</v>
      </c>
      <c r="O4507" t="str">
        <f>IF(AND(Tabela1[[#This Row],[EA Play Season Pass]]="Yes",Tabela1[[#This Row],[Minecraft Season Pass]]="Yes"),"Yes","No")</f>
        <v>No</v>
      </c>
      <c r="P4507" t="str">
        <f>IF(OR(Tabela1[[#This Row],[EA Play Season Pass]]="Yes",Tabela1[[#This Row],[Minecraft Season Pass]]="Yes"),"Yes","No")</f>
        <v>Yes</v>
      </c>
      <c r="Q4507">
        <v>22</v>
      </c>
      <c r="R4507" s="2"/>
    </row>
    <row r="4508" spans="1:18" x14ac:dyDescent="0.25">
      <c r="A4508">
        <v>4507</v>
      </c>
      <c r="B4508" t="s">
        <v>2037</v>
      </c>
      <c r="C4508" t="s">
        <v>10</v>
      </c>
      <c r="D4508" s="50">
        <v>45220</v>
      </c>
      <c r="E4508">
        <f>YEAR(Tabela1[[#This Row],[Start Date]])</f>
        <v>2023</v>
      </c>
      <c r="F4508">
        <f>ROUNDUP(MONTH(Tabela1[[#This Row],[Start Date]])/3,0)</f>
        <v>4</v>
      </c>
      <c r="G4508" t="s">
        <v>11</v>
      </c>
      <c r="H4508">
        <v>5</v>
      </c>
      <c r="I4508" t="s">
        <v>12</v>
      </c>
      <c r="J4508" t="s">
        <v>8</v>
      </c>
      <c r="K4508">
        <v>30</v>
      </c>
      <c r="L4508" t="s">
        <v>8</v>
      </c>
      <c r="M4508">
        <v>20</v>
      </c>
      <c r="N4508">
        <v>3</v>
      </c>
      <c r="O4508" t="str">
        <f>IF(AND(Tabela1[[#This Row],[EA Play Season Pass]]="Yes",Tabela1[[#This Row],[Minecraft Season Pass]]="Yes"),"Yes","No")</f>
        <v>Yes</v>
      </c>
      <c r="P4508" t="str">
        <f>IF(OR(Tabela1[[#This Row],[EA Play Season Pass]]="Yes",Tabela1[[#This Row],[Minecraft Season Pass]]="Yes"),"Yes","No")</f>
        <v>Yes</v>
      </c>
      <c r="Q4508">
        <v>52</v>
      </c>
      <c r="R4508" s="2"/>
    </row>
    <row r="4509" spans="1:18" x14ac:dyDescent="0.25">
      <c r="A4509">
        <v>4508</v>
      </c>
      <c r="B4509" t="s">
        <v>1945</v>
      </c>
      <c r="C4509" t="s">
        <v>10</v>
      </c>
      <c r="D4509" s="50">
        <v>45220</v>
      </c>
      <c r="E4509">
        <f>YEAR(Tabela1[[#This Row],[Start Date]])</f>
        <v>2023</v>
      </c>
      <c r="F4509">
        <f>ROUNDUP(MONTH(Tabela1[[#This Row],[Start Date]])/3,0)</f>
        <v>4</v>
      </c>
      <c r="G4509" t="s">
        <v>11</v>
      </c>
      <c r="H4509">
        <v>5</v>
      </c>
      <c r="I4509" t="s">
        <v>14</v>
      </c>
      <c r="J4509" t="s">
        <v>8</v>
      </c>
      <c r="K4509">
        <v>30</v>
      </c>
      <c r="L4509" t="s">
        <v>8</v>
      </c>
      <c r="M4509">
        <v>20</v>
      </c>
      <c r="N4509">
        <v>2</v>
      </c>
      <c r="O4509" t="str">
        <f>IF(AND(Tabela1[[#This Row],[EA Play Season Pass]]="Yes",Tabela1[[#This Row],[Minecraft Season Pass]]="Yes"),"Yes","No")</f>
        <v>Yes</v>
      </c>
      <c r="P4509" t="str">
        <f>IF(OR(Tabela1[[#This Row],[EA Play Season Pass]]="Yes",Tabela1[[#This Row],[Minecraft Season Pass]]="Yes"),"Yes","No")</f>
        <v>Yes</v>
      </c>
      <c r="Q4509">
        <v>53</v>
      </c>
      <c r="R4509" s="2"/>
    </row>
    <row r="4510" spans="1:18" x14ac:dyDescent="0.25">
      <c r="A4510">
        <v>4509</v>
      </c>
      <c r="B4510" t="s">
        <v>2535</v>
      </c>
      <c r="C4510" t="s">
        <v>7</v>
      </c>
      <c r="D4510" s="50">
        <v>45220</v>
      </c>
      <c r="E4510">
        <f>YEAR(Tabela1[[#This Row],[Start Date]])</f>
        <v>2023</v>
      </c>
      <c r="F4510">
        <f>ROUNDUP(MONTH(Tabela1[[#This Row],[Start Date]])/3,0)</f>
        <v>4</v>
      </c>
      <c r="G4510" t="s">
        <v>11</v>
      </c>
      <c r="H4510">
        <v>15</v>
      </c>
      <c r="I4510" t="s">
        <v>9</v>
      </c>
      <c r="J4510" t="s">
        <v>11</v>
      </c>
      <c r="K4510">
        <v>0</v>
      </c>
      <c r="L4510" t="s">
        <v>11</v>
      </c>
      <c r="M4510">
        <v>0</v>
      </c>
      <c r="N4510">
        <v>1</v>
      </c>
      <c r="O4510" t="str">
        <f>IF(AND(Tabela1[[#This Row],[EA Play Season Pass]]="Yes",Tabela1[[#This Row],[Minecraft Season Pass]]="Yes"),"Yes","No")</f>
        <v>No</v>
      </c>
      <c r="P4510" t="str">
        <f>IF(OR(Tabela1[[#This Row],[EA Play Season Pass]]="Yes",Tabela1[[#This Row],[Minecraft Season Pass]]="Yes"),"Yes","No")</f>
        <v>No</v>
      </c>
      <c r="Q4510">
        <v>14</v>
      </c>
      <c r="R4510" s="2"/>
    </row>
    <row r="4511" spans="1:18" x14ac:dyDescent="0.25">
      <c r="A4511">
        <v>4510</v>
      </c>
      <c r="B4511" t="s">
        <v>6101</v>
      </c>
      <c r="C4511" t="s">
        <v>7</v>
      </c>
      <c r="D4511" s="50">
        <v>45220</v>
      </c>
      <c r="E4511">
        <f>YEAR(Tabela1[[#This Row],[Start Date]])</f>
        <v>2023</v>
      </c>
      <c r="F4511">
        <f>ROUNDUP(MONTH(Tabela1[[#This Row],[Start Date]])/3,0)</f>
        <v>4</v>
      </c>
      <c r="G4511" t="s">
        <v>11</v>
      </c>
      <c r="H4511">
        <v>15</v>
      </c>
      <c r="I4511" t="s">
        <v>12</v>
      </c>
      <c r="J4511" t="s">
        <v>11</v>
      </c>
      <c r="K4511">
        <v>0</v>
      </c>
      <c r="L4511" t="s">
        <v>11</v>
      </c>
      <c r="M4511">
        <v>0</v>
      </c>
      <c r="N4511">
        <v>3</v>
      </c>
      <c r="O4511" t="str">
        <f>IF(AND(Tabela1[[#This Row],[EA Play Season Pass]]="Yes",Tabela1[[#This Row],[Minecraft Season Pass]]="Yes"),"Yes","No")</f>
        <v>No</v>
      </c>
      <c r="P4511" t="str">
        <f>IF(OR(Tabela1[[#This Row],[EA Play Season Pass]]="Yes",Tabela1[[#This Row],[Minecraft Season Pass]]="Yes"),"Yes","No")</f>
        <v>No</v>
      </c>
      <c r="Q4511">
        <v>12</v>
      </c>
      <c r="R4511" s="2"/>
    </row>
    <row r="4512" spans="1:18" x14ac:dyDescent="0.25">
      <c r="A4512">
        <v>4511</v>
      </c>
      <c r="B4512" t="s">
        <v>1324</v>
      </c>
      <c r="C4512" t="s">
        <v>13</v>
      </c>
      <c r="D4512" s="50">
        <v>45220</v>
      </c>
      <c r="E4512">
        <f>YEAR(Tabela1[[#This Row],[Start Date]])</f>
        <v>2023</v>
      </c>
      <c r="F4512">
        <f>ROUNDUP(MONTH(Tabela1[[#This Row],[Start Date]])/3,0)</f>
        <v>4</v>
      </c>
      <c r="G4512" t="s">
        <v>8</v>
      </c>
      <c r="H4512">
        <v>10</v>
      </c>
      <c r="I4512" t="s">
        <v>14</v>
      </c>
      <c r="J4512" t="s">
        <v>11</v>
      </c>
      <c r="K4512">
        <v>0</v>
      </c>
      <c r="L4512" t="s">
        <v>8</v>
      </c>
      <c r="M4512">
        <v>20</v>
      </c>
      <c r="N4512">
        <v>3</v>
      </c>
      <c r="O4512" t="str">
        <f>IF(AND(Tabela1[[#This Row],[EA Play Season Pass]]="Yes",Tabela1[[#This Row],[Minecraft Season Pass]]="Yes"),"Yes","No")</f>
        <v>No</v>
      </c>
      <c r="P4512" t="str">
        <f>IF(OR(Tabela1[[#This Row],[EA Play Season Pass]]="Yes",Tabela1[[#This Row],[Minecraft Season Pass]]="Yes"),"Yes","No")</f>
        <v>Yes</v>
      </c>
      <c r="Q4512">
        <v>27</v>
      </c>
      <c r="R4512" s="2"/>
    </row>
    <row r="4513" spans="1:18" x14ac:dyDescent="0.25">
      <c r="A4513">
        <v>4512</v>
      </c>
      <c r="B4513" t="s">
        <v>2304</v>
      </c>
      <c r="C4513" t="s">
        <v>13</v>
      </c>
      <c r="D4513" s="50">
        <v>45220</v>
      </c>
      <c r="E4513">
        <f>YEAR(Tabela1[[#This Row],[Start Date]])</f>
        <v>2023</v>
      </c>
      <c r="F4513">
        <f>ROUNDUP(MONTH(Tabela1[[#This Row],[Start Date]])/3,0)</f>
        <v>4</v>
      </c>
      <c r="G4513" t="s">
        <v>8</v>
      </c>
      <c r="H4513">
        <v>10</v>
      </c>
      <c r="I4513" t="s">
        <v>9</v>
      </c>
      <c r="J4513" t="s">
        <v>8</v>
      </c>
      <c r="K4513">
        <v>30</v>
      </c>
      <c r="L4513" t="s">
        <v>8</v>
      </c>
      <c r="M4513">
        <v>20</v>
      </c>
      <c r="N4513">
        <v>1</v>
      </c>
      <c r="O4513" t="str">
        <f>IF(AND(Tabela1[[#This Row],[EA Play Season Pass]]="Yes",Tabela1[[#This Row],[Minecraft Season Pass]]="Yes"),"Yes","No")</f>
        <v>Yes</v>
      </c>
      <c r="P4513" t="str">
        <f>IF(OR(Tabela1[[#This Row],[EA Play Season Pass]]="Yes",Tabela1[[#This Row],[Minecraft Season Pass]]="Yes"),"Yes","No")</f>
        <v>Yes</v>
      </c>
      <c r="Q4513">
        <v>59</v>
      </c>
      <c r="R4513" s="2"/>
    </row>
    <row r="4514" spans="1:18" x14ac:dyDescent="0.25">
      <c r="A4514">
        <v>4513</v>
      </c>
      <c r="B4514" t="s">
        <v>6102</v>
      </c>
      <c r="C4514" t="s">
        <v>10</v>
      </c>
      <c r="D4514" s="50">
        <v>45220</v>
      </c>
      <c r="E4514">
        <f>YEAR(Tabela1[[#This Row],[Start Date]])</f>
        <v>2023</v>
      </c>
      <c r="F4514">
        <f>ROUNDUP(MONTH(Tabela1[[#This Row],[Start Date]])/3,0)</f>
        <v>4</v>
      </c>
      <c r="G4514" t="s">
        <v>8</v>
      </c>
      <c r="H4514">
        <v>5</v>
      </c>
      <c r="I4514" t="s">
        <v>12</v>
      </c>
      <c r="J4514" t="s">
        <v>11</v>
      </c>
      <c r="K4514">
        <v>0</v>
      </c>
      <c r="L4514" t="s">
        <v>11</v>
      </c>
      <c r="M4514">
        <v>0</v>
      </c>
      <c r="N4514">
        <v>2</v>
      </c>
      <c r="O4514" t="str">
        <f>IF(AND(Tabela1[[#This Row],[EA Play Season Pass]]="Yes",Tabela1[[#This Row],[Minecraft Season Pass]]="Yes"),"Yes","No")</f>
        <v>No</v>
      </c>
      <c r="P4514" t="str">
        <f>IF(OR(Tabela1[[#This Row],[EA Play Season Pass]]="Yes",Tabela1[[#This Row],[Minecraft Season Pass]]="Yes"),"Yes","No")</f>
        <v>No</v>
      </c>
      <c r="Q4514">
        <v>3</v>
      </c>
      <c r="R4514" s="2"/>
    </row>
    <row r="4515" spans="1:18" x14ac:dyDescent="0.25">
      <c r="A4515">
        <v>4514</v>
      </c>
      <c r="B4515" t="s">
        <v>1619</v>
      </c>
      <c r="C4515" t="s">
        <v>13</v>
      </c>
      <c r="D4515" s="50">
        <v>45221</v>
      </c>
      <c r="E4515">
        <f>YEAR(Tabela1[[#This Row],[Start Date]])</f>
        <v>2023</v>
      </c>
      <c r="F4515">
        <f>ROUNDUP(MONTH(Tabela1[[#This Row],[Start Date]])/3,0)</f>
        <v>4</v>
      </c>
      <c r="G4515" t="s">
        <v>8</v>
      </c>
      <c r="H4515">
        <v>10</v>
      </c>
      <c r="I4515" t="s">
        <v>14</v>
      </c>
      <c r="J4515" t="s">
        <v>8</v>
      </c>
      <c r="K4515">
        <v>30</v>
      </c>
      <c r="L4515" t="s">
        <v>11</v>
      </c>
      <c r="M4515">
        <v>0</v>
      </c>
      <c r="N4515">
        <v>2</v>
      </c>
      <c r="O4515" t="str">
        <f>IF(AND(Tabela1[[#This Row],[EA Play Season Pass]]="Yes",Tabela1[[#This Row],[Minecraft Season Pass]]="Yes"),"Yes","No")</f>
        <v>No</v>
      </c>
      <c r="P4515" t="str">
        <f>IF(OR(Tabela1[[#This Row],[EA Play Season Pass]]="Yes",Tabela1[[#This Row],[Minecraft Season Pass]]="Yes"),"Yes","No")</f>
        <v>Yes</v>
      </c>
      <c r="Q4515">
        <v>38</v>
      </c>
      <c r="R4515" s="2"/>
    </row>
    <row r="4516" spans="1:18" x14ac:dyDescent="0.25">
      <c r="A4516">
        <v>4515</v>
      </c>
      <c r="B4516" t="s">
        <v>6103</v>
      </c>
      <c r="C4516" t="s">
        <v>7</v>
      </c>
      <c r="D4516" s="50">
        <v>45222</v>
      </c>
      <c r="E4516">
        <f>YEAR(Tabela1[[#This Row],[Start Date]])</f>
        <v>2023</v>
      </c>
      <c r="F4516">
        <f>ROUNDUP(MONTH(Tabela1[[#This Row],[Start Date]])/3,0)</f>
        <v>4</v>
      </c>
      <c r="G4516" t="s">
        <v>8</v>
      </c>
      <c r="H4516">
        <v>15</v>
      </c>
      <c r="I4516" t="s">
        <v>14</v>
      </c>
      <c r="J4516" t="s">
        <v>8</v>
      </c>
      <c r="K4516">
        <v>30</v>
      </c>
      <c r="L4516" t="s">
        <v>11</v>
      </c>
      <c r="M4516">
        <v>0</v>
      </c>
      <c r="N4516">
        <v>3</v>
      </c>
      <c r="O4516" t="str">
        <f>IF(AND(Tabela1[[#This Row],[EA Play Season Pass]]="Yes",Tabela1[[#This Row],[Minecraft Season Pass]]="Yes"),"Yes","No")</f>
        <v>No</v>
      </c>
      <c r="P4516" t="str">
        <f>IF(OR(Tabela1[[#This Row],[EA Play Season Pass]]="Yes",Tabela1[[#This Row],[Minecraft Season Pass]]="Yes"),"Yes","No")</f>
        <v>Yes</v>
      </c>
      <c r="Q4516">
        <v>42</v>
      </c>
      <c r="R4516" s="2"/>
    </row>
    <row r="4517" spans="1:18" x14ac:dyDescent="0.25">
      <c r="A4517">
        <v>4516</v>
      </c>
      <c r="B4517" t="s">
        <v>6104</v>
      </c>
      <c r="C4517" t="s">
        <v>10</v>
      </c>
      <c r="D4517" s="50">
        <v>45222</v>
      </c>
      <c r="E4517">
        <f>YEAR(Tabela1[[#This Row],[Start Date]])</f>
        <v>2023</v>
      </c>
      <c r="F4517">
        <f>ROUNDUP(MONTH(Tabela1[[#This Row],[Start Date]])/3,0)</f>
        <v>4</v>
      </c>
      <c r="G4517" t="s">
        <v>8</v>
      </c>
      <c r="H4517">
        <v>5</v>
      </c>
      <c r="I4517" t="s">
        <v>9</v>
      </c>
      <c r="J4517" t="s">
        <v>11</v>
      </c>
      <c r="K4517">
        <v>0</v>
      </c>
      <c r="L4517" t="s">
        <v>11</v>
      </c>
      <c r="M4517">
        <v>0</v>
      </c>
      <c r="N4517">
        <v>3</v>
      </c>
      <c r="O4517" t="str">
        <f>IF(AND(Tabela1[[#This Row],[EA Play Season Pass]]="Yes",Tabela1[[#This Row],[Minecraft Season Pass]]="Yes"),"Yes","No")</f>
        <v>No</v>
      </c>
      <c r="P4517" t="str">
        <f>IF(OR(Tabela1[[#This Row],[EA Play Season Pass]]="Yes",Tabela1[[#This Row],[Minecraft Season Pass]]="Yes"),"Yes","No")</f>
        <v>No</v>
      </c>
      <c r="Q4517">
        <v>2</v>
      </c>
      <c r="R4517" s="2"/>
    </row>
    <row r="4518" spans="1:18" x14ac:dyDescent="0.25">
      <c r="A4518">
        <v>4517</v>
      </c>
      <c r="B4518" t="s">
        <v>3368</v>
      </c>
      <c r="C4518" t="s">
        <v>7</v>
      </c>
      <c r="D4518" s="50">
        <v>45222</v>
      </c>
      <c r="E4518">
        <f>YEAR(Tabela1[[#This Row],[Start Date]])</f>
        <v>2023</v>
      </c>
      <c r="F4518">
        <f>ROUNDUP(MONTH(Tabela1[[#This Row],[Start Date]])/3,0)</f>
        <v>4</v>
      </c>
      <c r="G4518" t="s">
        <v>11</v>
      </c>
      <c r="H4518">
        <v>15</v>
      </c>
      <c r="I4518" t="s">
        <v>9</v>
      </c>
      <c r="J4518" t="s">
        <v>8</v>
      </c>
      <c r="K4518">
        <v>30</v>
      </c>
      <c r="L4518" t="s">
        <v>8</v>
      </c>
      <c r="M4518">
        <v>20</v>
      </c>
      <c r="N4518">
        <v>2</v>
      </c>
      <c r="O4518" t="str">
        <f>IF(AND(Tabela1[[#This Row],[EA Play Season Pass]]="Yes",Tabela1[[#This Row],[Minecraft Season Pass]]="Yes"),"Yes","No")</f>
        <v>Yes</v>
      </c>
      <c r="P4518" t="str">
        <f>IF(OR(Tabela1[[#This Row],[EA Play Season Pass]]="Yes",Tabela1[[#This Row],[Minecraft Season Pass]]="Yes"),"Yes","No")</f>
        <v>Yes</v>
      </c>
      <c r="Q4518">
        <v>63</v>
      </c>
      <c r="R4518" s="2"/>
    </row>
    <row r="4519" spans="1:18" x14ac:dyDescent="0.25">
      <c r="A4519">
        <v>4518</v>
      </c>
      <c r="B4519" t="s">
        <v>6105</v>
      </c>
      <c r="C4519" t="s">
        <v>10</v>
      </c>
      <c r="D4519" s="50">
        <v>45222</v>
      </c>
      <c r="E4519">
        <f>YEAR(Tabela1[[#This Row],[Start Date]])</f>
        <v>2023</v>
      </c>
      <c r="F4519">
        <f>ROUNDUP(MONTH(Tabela1[[#This Row],[Start Date]])/3,0)</f>
        <v>4</v>
      </c>
      <c r="G4519" t="s">
        <v>11</v>
      </c>
      <c r="H4519">
        <v>5</v>
      </c>
      <c r="I4519" t="s">
        <v>12</v>
      </c>
      <c r="J4519" t="s">
        <v>11</v>
      </c>
      <c r="K4519">
        <v>0</v>
      </c>
      <c r="L4519" t="s">
        <v>11</v>
      </c>
      <c r="M4519">
        <v>0</v>
      </c>
      <c r="N4519">
        <v>2</v>
      </c>
      <c r="O4519" t="str">
        <f>IF(AND(Tabela1[[#This Row],[EA Play Season Pass]]="Yes",Tabela1[[#This Row],[Minecraft Season Pass]]="Yes"),"Yes","No")</f>
        <v>No</v>
      </c>
      <c r="P4519" t="str">
        <f>IF(OR(Tabela1[[#This Row],[EA Play Season Pass]]="Yes",Tabela1[[#This Row],[Minecraft Season Pass]]="Yes"),"Yes","No")</f>
        <v>No</v>
      </c>
      <c r="Q4519">
        <v>3</v>
      </c>
      <c r="R4519" s="2"/>
    </row>
    <row r="4520" spans="1:18" x14ac:dyDescent="0.25">
      <c r="A4520">
        <v>4519</v>
      </c>
      <c r="B4520" t="s">
        <v>6106</v>
      </c>
      <c r="C4520" t="s">
        <v>7</v>
      </c>
      <c r="D4520" s="50">
        <v>45223</v>
      </c>
      <c r="E4520">
        <f>YEAR(Tabela1[[#This Row],[Start Date]])</f>
        <v>2023</v>
      </c>
      <c r="F4520">
        <f>ROUNDUP(MONTH(Tabela1[[#This Row],[Start Date]])/3,0)</f>
        <v>4</v>
      </c>
      <c r="G4520" t="s">
        <v>8</v>
      </c>
      <c r="H4520">
        <v>15</v>
      </c>
      <c r="I4520" t="s">
        <v>14</v>
      </c>
      <c r="J4520" t="s">
        <v>8</v>
      </c>
      <c r="K4520">
        <v>30</v>
      </c>
      <c r="L4520" t="s">
        <v>11</v>
      </c>
      <c r="M4520">
        <v>0</v>
      </c>
      <c r="N4520">
        <v>1</v>
      </c>
      <c r="O4520" t="str">
        <f>IF(AND(Tabela1[[#This Row],[EA Play Season Pass]]="Yes",Tabela1[[#This Row],[Minecraft Season Pass]]="Yes"),"Yes","No")</f>
        <v>No</v>
      </c>
      <c r="P4520" t="str">
        <f>IF(OR(Tabela1[[#This Row],[EA Play Season Pass]]="Yes",Tabela1[[#This Row],[Minecraft Season Pass]]="Yes"),"Yes","No")</f>
        <v>Yes</v>
      </c>
      <c r="Q4520">
        <v>44</v>
      </c>
      <c r="R4520" s="2"/>
    </row>
    <row r="4521" spans="1:18" x14ac:dyDescent="0.25">
      <c r="A4521">
        <v>4520</v>
      </c>
      <c r="B4521" t="s">
        <v>6107</v>
      </c>
      <c r="C4521" t="s">
        <v>10</v>
      </c>
      <c r="D4521" s="50">
        <v>45223</v>
      </c>
      <c r="E4521">
        <f>YEAR(Tabela1[[#This Row],[Start Date]])</f>
        <v>2023</v>
      </c>
      <c r="F4521">
        <f>ROUNDUP(MONTH(Tabela1[[#This Row],[Start Date]])/3,0)</f>
        <v>4</v>
      </c>
      <c r="G4521" t="s">
        <v>8</v>
      </c>
      <c r="H4521">
        <v>5</v>
      </c>
      <c r="I4521" t="s">
        <v>12</v>
      </c>
      <c r="J4521" t="s">
        <v>8</v>
      </c>
      <c r="K4521">
        <v>30</v>
      </c>
      <c r="L4521" t="s">
        <v>8</v>
      </c>
      <c r="M4521">
        <v>20</v>
      </c>
      <c r="N4521">
        <v>3</v>
      </c>
      <c r="O4521" t="str">
        <f>IF(AND(Tabela1[[#This Row],[EA Play Season Pass]]="Yes",Tabela1[[#This Row],[Minecraft Season Pass]]="Yes"),"Yes","No")</f>
        <v>Yes</v>
      </c>
      <c r="P4521" t="str">
        <f>IF(OR(Tabela1[[#This Row],[EA Play Season Pass]]="Yes",Tabela1[[#This Row],[Minecraft Season Pass]]="Yes"),"Yes","No")</f>
        <v>Yes</v>
      </c>
      <c r="Q4521">
        <v>52</v>
      </c>
      <c r="R4521" s="2"/>
    </row>
    <row r="4522" spans="1:18" x14ac:dyDescent="0.25">
      <c r="A4522">
        <v>4521</v>
      </c>
      <c r="B4522" t="s">
        <v>6108</v>
      </c>
      <c r="C4522" t="s">
        <v>10</v>
      </c>
      <c r="D4522" s="50">
        <v>45223</v>
      </c>
      <c r="E4522">
        <f>YEAR(Tabela1[[#This Row],[Start Date]])</f>
        <v>2023</v>
      </c>
      <c r="F4522">
        <f>ROUNDUP(MONTH(Tabela1[[#This Row],[Start Date]])/3,0)</f>
        <v>4</v>
      </c>
      <c r="G4522" t="s">
        <v>11</v>
      </c>
      <c r="H4522">
        <v>5</v>
      </c>
      <c r="I4522" t="s">
        <v>9</v>
      </c>
      <c r="J4522" t="s">
        <v>8</v>
      </c>
      <c r="K4522">
        <v>30</v>
      </c>
      <c r="L4522" t="s">
        <v>8</v>
      </c>
      <c r="M4522">
        <v>20</v>
      </c>
      <c r="N4522">
        <v>3</v>
      </c>
      <c r="O4522" t="str">
        <f>IF(AND(Tabela1[[#This Row],[EA Play Season Pass]]="Yes",Tabela1[[#This Row],[Minecraft Season Pass]]="Yes"),"Yes","No")</f>
        <v>Yes</v>
      </c>
      <c r="P4522" t="str">
        <f>IF(OR(Tabela1[[#This Row],[EA Play Season Pass]]="Yes",Tabela1[[#This Row],[Minecraft Season Pass]]="Yes"),"Yes","No")</f>
        <v>Yes</v>
      </c>
      <c r="Q4522">
        <v>52</v>
      </c>
      <c r="R4522" s="2"/>
    </row>
    <row r="4523" spans="1:18" x14ac:dyDescent="0.25">
      <c r="A4523">
        <v>4522</v>
      </c>
      <c r="B4523" t="s">
        <v>449</v>
      </c>
      <c r="C4523" t="s">
        <v>7</v>
      </c>
      <c r="D4523" s="50">
        <v>45223</v>
      </c>
      <c r="E4523">
        <f>YEAR(Tabela1[[#This Row],[Start Date]])</f>
        <v>2023</v>
      </c>
      <c r="F4523">
        <f>ROUNDUP(MONTH(Tabela1[[#This Row],[Start Date]])/3,0)</f>
        <v>4</v>
      </c>
      <c r="G4523" t="s">
        <v>8</v>
      </c>
      <c r="H4523">
        <v>15</v>
      </c>
      <c r="I4523" t="s">
        <v>12</v>
      </c>
      <c r="J4523" t="s">
        <v>11</v>
      </c>
      <c r="K4523">
        <v>0</v>
      </c>
      <c r="L4523" t="s">
        <v>11</v>
      </c>
      <c r="M4523">
        <v>0</v>
      </c>
      <c r="N4523">
        <v>1</v>
      </c>
      <c r="O4523" t="str">
        <f>IF(AND(Tabela1[[#This Row],[EA Play Season Pass]]="Yes",Tabela1[[#This Row],[Minecraft Season Pass]]="Yes"),"Yes","No")</f>
        <v>No</v>
      </c>
      <c r="P4523" t="str">
        <f>IF(OR(Tabela1[[#This Row],[EA Play Season Pass]]="Yes",Tabela1[[#This Row],[Minecraft Season Pass]]="Yes"),"Yes","No")</f>
        <v>No</v>
      </c>
      <c r="Q4523">
        <v>14</v>
      </c>
      <c r="R4523" s="2"/>
    </row>
    <row r="4524" spans="1:18" x14ac:dyDescent="0.25">
      <c r="A4524">
        <v>4523</v>
      </c>
      <c r="B4524" t="s">
        <v>718</v>
      </c>
      <c r="C4524" t="s">
        <v>10</v>
      </c>
      <c r="D4524" s="50">
        <v>45223</v>
      </c>
      <c r="E4524">
        <f>YEAR(Tabela1[[#This Row],[Start Date]])</f>
        <v>2023</v>
      </c>
      <c r="F4524">
        <f>ROUNDUP(MONTH(Tabela1[[#This Row],[Start Date]])/3,0)</f>
        <v>4</v>
      </c>
      <c r="G4524" t="s">
        <v>8</v>
      </c>
      <c r="H4524">
        <v>5</v>
      </c>
      <c r="I4524" t="s">
        <v>12</v>
      </c>
      <c r="J4524" t="s">
        <v>11</v>
      </c>
      <c r="K4524">
        <v>0</v>
      </c>
      <c r="L4524" t="s">
        <v>11</v>
      </c>
      <c r="M4524">
        <v>0</v>
      </c>
      <c r="N4524">
        <v>3</v>
      </c>
      <c r="O4524" t="str">
        <f>IF(AND(Tabela1[[#This Row],[EA Play Season Pass]]="Yes",Tabela1[[#This Row],[Minecraft Season Pass]]="Yes"),"Yes","No")</f>
        <v>No</v>
      </c>
      <c r="P4524" t="str">
        <f>IF(OR(Tabela1[[#This Row],[EA Play Season Pass]]="Yes",Tabela1[[#This Row],[Minecraft Season Pass]]="Yes"),"Yes","No")</f>
        <v>No</v>
      </c>
      <c r="Q4524">
        <v>2</v>
      </c>
      <c r="R4524" s="2"/>
    </row>
    <row r="4525" spans="1:18" x14ac:dyDescent="0.25">
      <c r="A4525">
        <v>4524</v>
      </c>
      <c r="B4525" t="s">
        <v>6109</v>
      </c>
      <c r="C4525" t="s">
        <v>10</v>
      </c>
      <c r="D4525" s="50">
        <v>45223</v>
      </c>
      <c r="E4525">
        <f>YEAR(Tabela1[[#This Row],[Start Date]])</f>
        <v>2023</v>
      </c>
      <c r="F4525">
        <f>ROUNDUP(MONTH(Tabela1[[#This Row],[Start Date]])/3,0)</f>
        <v>4</v>
      </c>
      <c r="G4525" t="s">
        <v>11</v>
      </c>
      <c r="H4525">
        <v>5</v>
      </c>
      <c r="I4525" t="s">
        <v>9</v>
      </c>
      <c r="J4525" t="s">
        <v>11</v>
      </c>
      <c r="K4525">
        <v>0</v>
      </c>
      <c r="L4525" t="s">
        <v>8</v>
      </c>
      <c r="M4525">
        <v>20</v>
      </c>
      <c r="N4525">
        <v>1</v>
      </c>
      <c r="O4525" t="str">
        <f>IF(AND(Tabela1[[#This Row],[EA Play Season Pass]]="Yes",Tabela1[[#This Row],[Minecraft Season Pass]]="Yes"),"Yes","No")</f>
        <v>No</v>
      </c>
      <c r="P4525" t="str">
        <f>IF(OR(Tabela1[[#This Row],[EA Play Season Pass]]="Yes",Tabela1[[#This Row],[Minecraft Season Pass]]="Yes"),"Yes","No")</f>
        <v>Yes</v>
      </c>
      <c r="Q4525">
        <v>24</v>
      </c>
      <c r="R4525" s="2"/>
    </row>
    <row r="4526" spans="1:18" x14ac:dyDescent="0.25">
      <c r="A4526">
        <v>4525</v>
      </c>
      <c r="B4526" t="s">
        <v>6110</v>
      </c>
      <c r="C4526" t="s">
        <v>10</v>
      </c>
      <c r="D4526" s="50">
        <v>45223</v>
      </c>
      <c r="E4526">
        <f>YEAR(Tabela1[[#This Row],[Start Date]])</f>
        <v>2023</v>
      </c>
      <c r="F4526">
        <f>ROUNDUP(MONTH(Tabela1[[#This Row],[Start Date]])/3,0)</f>
        <v>4</v>
      </c>
      <c r="G4526" t="s">
        <v>8</v>
      </c>
      <c r="H4526">
        <v>5</v>
      </c>
      <c r="I4526" t="s">
        <v>14</v>
      </c>
      <c r="J4526" t="s">
        <v>11</v>
      </c>
      <c r="K4526">
        <v>0</v>
      </c>
      <c r="L4526" t="s">
        <v>11</v>
      </c>
      <c r="M4526">
        <v>0</v>
      </c>
      <c r="N4526">
        <v>1</v>
      </c>
      <c r="O4526" t="str">
        <f>IF(AND(Tabela1[[#This Row],[EA Play Season Pass]]="Yes",Tabela1[[#This Row],[Minecraft Season Pass]]="Yes"),"Yes","No")</f>
        <v>No</v>
      </c>
      <c r="P4526" t="str">
        <f>IF(OR(Tabela1[[#This Row],[EA Play Season Pass]]="Yes",Tabela1[[#This Row],[Minecraft Season Pass]]="Yes"),"Yes","No")</f>
        <v>No</v>
      </c>
      <c r="Q4526">
        <v>4</v>
      </c>
      <c r="R4526" s="2"/>
    </row>
    <row r="4527" spans="1:18" x14ac:dyDescent="0.25">
      <c r="A4527">
        <v>4526</v>
      </c>
      <c r="B4527" t="s">
        <v>6111</v>
      </c>
      <c r="C4527" t="s">
        <v>10</v>
      </c>
      <c r="D4527" s="50">
        <v>45223</v>
      </c>
      <c r="E4527">
        <f>YEAR(Tabela1[[#This Row],[Start Date]])</f>
        <v>2023</v>
      </c>
      <c r="F4527">
        <f>ROUNDUP(MONTH(Tabela1[[#This Row],[Start Date]])/3,0)</f>
        <v>4</v>
      </c>
      <c r="G4527" t="s">
        <v>8</v>
      </c>
      <c r="H4527">
        <v>5</v>
      </c>
      <c r="I4527" t="s">
        <v>14</v>
      </c>
      <c r="J4527" t="s">
        <v>8</v>
      </c>
      <c r="K4527">
        <v>30</v>
      </c>
      <c r="L4527" t="s">
        <v>8</v>
      </c>
      <c r="M4527">
        <v>20</v>
      </c>
      <c r="N4527">
        <v>3</v>
      </c>
      <c r="O4527" t="str">
        <f>IF(AND(Tabela1[[#This Row],[EA Play Season Pass]]="Yes",Tabela1[[#This Row],[Minecraft Season Pass]]="Yes"),"Yes","No")</f>
        <v>Yes</v>
      </c>
      <c r="P4527" t="str">
        <f>IF(OR(Tabela1[[#This Row],[EA Play Season Pass]]="Yes",Tabela1[[#This Row],[Minecraft Season Pass]]="Yes"),"Yes","No")</f>
        <v>Yes</v>
      </c>
      <c r="Q4527">
        <v>52</v>
      </c>
      <c r="R4527" s="2"/>
    </row>
    <row r="4528" spans="1:18" x14ac:dyDescent="0.25">
      <c r="A4528">
        <v>4527</v>
      </c>
      <c r="B4528" t="s">
        <v>2907</v>
      </c>
      <c r="C4528" t="s">
        <v>10</v>
      </c>
      <c r="D4528" s="50">
        <v>45223</v>
      </c>
      <c r="E4528">
        <f>YEAR(Tabela1[[#This Row],[Start Date]])</f>
        <v>2023</v>
      </c>
      <c r="F4528">
        <f>ROUNDUP(MONTH(Tabela1[[#This Row],[Start Date]])/3,0)</f>
        <v>4</v>
      </c>
      <c r="G4528" t="s">
        <v>8</v>
      </c>
      <c r="H4528">
        <v>5</v>
      </c>
      <c r="I4528" t="s">
        <v>9</v>
      </c>
      <c r="J4528" t="s">
        <v>11</v>
      </c>
      <c r="K4528">
        <v>0</v>
      </c>
      <c r="L4528" t="s">
        <v>11</v>
      </c>
      <c r="M4528">
        <v>0</v>
      </c>
      <c r="N4528">
        <v>3</v>
      </c>
      <c r="O4528" t="str">
        <f>IF(AND(Tabela1[[#This Row],[EA Play Season Pass]]="Yes",Tabela1[[#This Row],[Minecraft Season Pass]]="Yes"),"Yes","No")</f>
        <v>No</v>
      </c>
      <c r="P4528" t="str">
        <f>IF(OR(Tabela1[[#This Row],[EA Play Season Pass]]="Yes",Tabela1[[#This Row],[Minecraft Season Pass]]="Yes"),"Yes","No")</f>
        <v>No</v>
      </c>
      <c r="Q4528">
        <v>2</v>
      </c>
      <c r="R4528" s="2"/>
    </row>
    <row r="4529" spans="1:18" x14ac:dyDescent="0.25">
      <c r="A4529">
        <v>4528</v>
      </c>
      <c r="B4529" t="s">
        <v>6112</v>
      </c>
      <c r="C4529" t="s">
        <v>10</v>
      </c>
      <c r="D4529" s="50">
        <v>45224</v>
      </c>
      <c r="E4529">
        <f>YEAR(Tabela1[[#This Row],[Start Date]])</f>
        <v>2023</v>
      </c>
      <c r="F4529">
        <f>ROUNDUP(MONTH(Tabela1[[#This Row],[Start Date]])/3,0)</f>
        <v>4</v>
      </c>
      <c r="G4529" t="s">
        <v>11</v>
      </c>
      <c r="H4529">
        <v>5</v>
      </c>
      <c r="I4529" t="s">
        <v>9</v>
      </c>
      <c r="J4529" t="s">
        <v>8</v>
      </c>
      <c r="K4529">
        <v>30</v>
      </c>
      <c r="L4529" t="s">
        <v>8</v>
      </c>
      <c r="M4529">
        <v>20</v>
      </c>
      <c r="N4529">
        <v>1</v>
      </c>
      <c r="O4529" t="str">
        <f>IF(AND(Tabela1[[#This Row],[EA Play Season Pass]]="Yes",Tabela1[[#This Row],[Minecraft Season Pass]]="Yes"),"Yes","No")</f>
        <v>Yes</v>
      </c>
      <c r="P4529" t="str">
        <f>IF(OR(Tabela1[[#This Row],[EA Play Season Pass]]="Yes",Tabela1[[#This Row],[Minecraft Season Pass]]="Yes"),"Yes","No")</f>
        <v>Yes</v>
      </c>
      <c r="Q4529">
        <v>54</v>
      </c>
      <c r="R4529" s="2"/>
    </row>
    <row r="4530" spans="1:18" x14ac:dyDescent="0.25">
      <c r="A4530">
        <v>4529</v>
      </c>
      <c r="B4530" t="s">
        <v>6113</v>
      </c>
      <c r="C4530" t="s">
        <v>7</v>
      </c>
      <c r="D4530" s="50">
        <v>45224</v>
      </c>
      <c r="E4530">
        <f>YEAR(Tabela1[[#This Row],[Start Date]])</f>
        <v>2023</v>
      </c>
      <c r="F4530">
        <f>ROUNDUP(MONTH(Tabela1[[#This Row],[Start Date]])/3,0)</f>
        <v>4</v>
      </c>
      <c r="G4530" t="s">
        <v>8</v>
      </c>
      <c r="H4530">
        <v>15</v>
      </c>
      <c r="I4530" t="s">
        <v>12</v>
      </c>
      <c r="J4530" t="s">
        <v>8</v>
      </c>
      <c r="K4530">
        <v>30</v>
      </c>
      <c r="L4530" t="s">
        <v>8</v>
      </c>
      <c r="M4530">
        <v>20</v>
      </c>
      <c r="N4530">
        <v>3</v>
      </c>
      <c r="O4530" t="str">
        <f>IF(AND(Tabela1[[#This Row],[EA Play Season Pass]]="Yes",Tabela1[[#This Row],[Minecraft Season Pass]]="Yes"),"Yes","No")</f>
        <v>Yes</v>
      </c>
      <c r="P4530" t="str">
        <f>IF(OR(Tabela1[[#This Row],[EA Play Season Pass]]="Yes",Tabela1[[#This Row],[Minecraft Season Pass]]="Yes"),"Yes","No")</f>
        <v>Yes</v>
      </c>
      <c r="Q4530">
        <v>62</v>
      </c>
      <c r="R4530" s="2"/>
    </row>
    <row r="4531" spans="1:18" x14ac:dyDescent="0.25">
      <c r="A4531">
        <v>4530</v>
      </c>
      <c r="B4531" t="s">
        <v>3402</v>
      </c>
      <c r="C4531" t="s">
        <v>13</v>
      </c>
      <c r="D4531" s="50">
        <v>45224</v>
      </c>
      <c r="E4531">
        <f>YEAR(Tabela1[[#This Row],[Start Date]])</f>
        <v>2023</v>
      </c>
      <c r="F4531">
        <f>ROUNDUP(MONTH(Tabela1[[#This Row],[Start Date]])/3,0)</f>
        <v>4</v>
      </c>
      <c r="G4531" t="s">
        <v>11</v>
      </c>
      <c r="H4531">
        <v>10</v>
      </c>
      <c r="I4531" t="s">
        <v>12</v>
      </c>
      <c r="J4531" t="s">
        <v>11</v>
      </c>
      <c r="K4531">
        <v>0</v>
      </c>
      <c r="L4531" t="s">
        <v>8</v>
      </c>
      <c r="M4531">
        <v>20</v>
      </c>
      <c r="N4531">
        <v>3</v>
      </c>
      <c r="O4531" t="str">
        <f>IF(AND(Tabela1[[#This Row],[EA Play Season Pass]]="Yes",Tabela1[[#This Row],[Minecraft Season Pass]]="Yes"),"Yes","No")</f>
        <v>No</v>
      </c>
      <c r="P4531" t="str">
        <f>IF(OR(Tabela1[[#This Row],[EA Play Season Pass]]="Yes",Tabela1[[#This Row],[Minecraft Season Pass]]="Yes"),"Yes","No")</f>
        <v>Yes</v>
      </c>
      <c r="Q4531">
        <v>27</v>
      </c>
      <c r="R4531" s="2"/>
    </row>
    <row r="4532" spans="1:18" x14ac:dyDescent="0.25">
      <c r="A4532">
        <v>4531</v>
      </c>
      <c r="B4532" t="s">
        <v>2230</v>
      </c>
      <c r="C4532" t="s">
        <v>7</v>
      </c>
      <c r="D4532" s="50">
        <v>45224</v>
      </c>
      <c r="E4532">
        <f>YEAR(Tabela1[[#This Row],[Start Date]])</f>
        <v>2023</v>
      </c>
      <c r="F4532">
        <f>ROUNDUP(MONTH(Tabela1[[#This Row],[Start Date]])/3,0)</f>
        <v>4</v>
      </c>
      <c r="G4532" t="s">
        <v>11</v>
      </c>
      <c r="H4532">
        <v>15</v>
      </c>
      <c r="I4532" t="s">
        <v>12</v>
      </c>
      <c r="J4532" t="s">
        <v>8</v>
      </c>
      <c r="K4532">
        <v>30</v>
      </c>
      <c r="L4532" t="s">
        <v>11</v>
      </c>
      <c r="M4532">
        <v>0</v>
      </c>
      <c r="N4532">
        <v>2</v>
      </c>
      <c r="O4532" t="str">
        <f>IF(AND(Tabela1[[#This Row],[EA Play Season Pass]]="Yes",Tabela1[[#This Row],[Minecraft Season Pass]]="Yes"),"Yes","No")</f>
        <v>No</v>
      </c>
      <c r="P4532" t="str">
        <f>IF(OR(Tabela1[[#This Row],[EA Play Season Pass]]="Yes",Tabela1[[#This Row],[Minecraft Season Pass]]="Yes"),"Yes","No")</f>
        <v>Yes</v>
      </c>
      <c r="Q4532">
        <v>43</v>
      </c>
      <c r="R4532" s="2"/>
    </row>
    <row r="4533" spans="1:18" x14ac:dyDescent="0.25">
      <c r="A4533">
        <v>4532</v>
      </c>
      <c r="B4533" t="s">
        <v>3336</v>
      </c>
      <c r="C4533" t="s">
        <v>7</v>
      </c>
      <c r="D4533" s="50">
        <v>45224</v>
      </c>
      <c r="E4533">
        <f>YEAR(Tabela1[[#This Row],[Start Date]])</f>
        <v>2023</v>
      </c>
      <c r="F4533">
        <f>ROUNDUP(MONTH(Tabela1[[#This Row],[Start Date]])/3,0)</f>
        <v>4</v>
      </c>
      <c r="G4533" t="s">
        <v>11</v>
      </c>
      <c r="H4533">
        <v>15</v>
      </c>
      <c r="I4533" t="s">
        <v>12</v>
      </c>
      <c r="J4533" t="s">
        <v>8</v>
      </c>
      <c r="K4533">
        <v>30</v>
      </c>
      <c r="L4533" t="s">
        <v>8</v>
      </c>
      <c r="M4533">
        <v>20</v>
      </c>
      <c r="N4533">
        <v>1</v>
      </c>
      <c r="O4533" t="str">
        <f>IF(AND(Tabela1[[#This Row],[EA Play Season Pass]]="Yes",Tabela1[[#This Row],[Minecraft Season Pass]]="Yes"),"Yes","No")</f>
        <v>Yes</v>
      </c>
      <c r="P4533" t="str">
        <f>IF(OR(Tabela1[[#This Row],[EA Play Season Pass]]="Yes",Tabela1[[#This Row],[Minecraft Season Pass]]="Yes"),"Yes","No")</f>
        <v>Yes</v>
      </c>
      <c r="Q4533">
        <v>64</v>
      </c>
      <c r="R4533" s="2"/>
    </row>
    <row r="4534" spans="1:18" x14ac:dyDescent="0.25">
      <c r="A4534">
        <v>4533</v>
      </c>
      <c r="B4534" t="s">
        <v>6114</v>
      </c>
      <c r="C4534" t="s">
        <v>7</v>
      </c>
      <c r="D4534" s="50">
        <v>45224</v>
      </c>
      <c r="E4534">
        <f>YEAR(Tabela1[[#This Row],[Start Date]])</f>
        <v>2023</v>
      </c>
      <c r="F4534">
        <f>ROUNDUP(MONTH(Tabela1[[#This Row],[Start Date]])/3,0)</f>
        <v>4</v>
      </c>
      <c r="G4534" t="s">
        <v>11</v>
      </c>
      <c r="H4534">
        <v>15</v>
      </c>
      <c r="I4534" t="s">
        <v>9</v>
      </c>
      <c r="J4534" t="s">
        <v>11</v>
      </c>
      <c r="K4534">
        <v>0</v>
      </c>
      <c r="L4534" t="s">
        <v>8</v>
      </c>
      <c r="M4534">
        <v>20</v>
      </c>
      <c r="N4534">
        <v>1</v>
      </c>
      <c r="O4534" t="str">
        <f>IF(AND(Tabela1[[#This Row],[EA Play Season Pass]]="Yes",Tabela1[[#This Row],[Minecraft Season Pass]]="Yes"),"Yes","No")</f>
        <v>No</v>
      </c>
      <c r="P4534" t="str">
        <f>IF(OR(Tabela1[[#This Row],[EA Play Season Pass]]="Yes",Tabela1[[#This Row],[Minecraft Season Pass]]="Yes"),"Yes","No")</f>
        <v>Yes</v>
      </c>
      <c r="Q4534">
        <v>34</v>
      </c>
      <c r="R4534" s="2"/>
    </row>
    <row r="4535" spans="1:18" x14ac:dyDescent="0.25">
      <c r="A4535">
        <v>4534</v>
      </c>
      <c r="B4535" t="s">
        <v>3436</v>
      </c>
      <c r="C4535" t="s">
        <v>10</v>
      </c>
      <c r="D4535" s="50">
        <v>45224</v>
      </c>
      <c r="E4535">
        <f>YEAR(Tabela1[[#This Row],[Start Date]])</f>
        <v>2023</v>
      </c>
      <c r="F4535">
        <f>ROUNDUP(MONTH(Tabela1[[#This Row],[Start Date]])/3,0)</f>
        <v>4</v>
      </c>
      <c r="G4535" t="s">
        <v>11</v>
      </c>
      <c r="H4535">
        <v>5</v>
      </c>
      <c r="I4535" t="s">
        <v>9</v>
      </c>
      <c r="J4535" t="s">
        <v>8</v>
      </c>
      <c r="K4535">
        <v>30</v>
      </c>
      <c r="L4535" t="s">
        <v>8</v>
      </c>
      <c r="M4535">
        <v>20</v>
      </c>
      <c r="N4535">
        <v>1</v>
      </c>
      <c r="O4535" t="str">
        <f>IF(AND(Tabela1[[#This Row],[EA Play Season Pass]]="Yes",Tabela1[[#This Row],[Minecraft Season Pass]]="Yes"),"Yes","No")</f>
        <v>Yes</v>
      </c>
      <c r="P4535" t="str">
        <f>IF(OR(Tabela1[[#This Row],[EA Play Season Pass]]="Yes",Tabela1[[#This Row],[Minecraft Season Pass]]="Yes"),"Yes","No")</f>
        <v>Yes</v>
      </c>
      <c r="Q4535">
        <v>54</v>
      </c>
      <c r="R4535" s="2"/>
    </row>
    <row r="4536" spans="1:18" x14ac:dyDescent="0.25">
      <c r="A4536">
        <v>4535</v>
      </c>
      <c r="B4536" t="s">
        <v>6115</v>
      </c>
      <c r="C4536" t="s">
        <v>10</v>
      </c>
      <c r="D4536" s="50">
        <v>45224</v>
      </c>
      <c r="E4536">
        <f>YEAR(Tabela1[[#This Row],[Start Date]])</f>
        <v>2023</v>
      </c>
      <c r="F4536">
        <f>ROUNDUP(MONTH(Tabela1[[#This Row],[Start Date]])/3,0)</f>
        <v>4</v>
      </c>
      <c r="G4536" t="s">
        <v>8</v>
      </c>
      <c r="H4536">
        <v>5</v>
      </c>
      <c r="I4536" t="s">
        <v>12</v>
      </c>
      <c r="J4536" t="s">
        <v>8</v>
      </c>
      <c r="K4536">
        <v>30</v>
      </c>
      <c r="L4536" t="s">
        <v>8</v>
      </c>
      <c r="M4536">
        <v>20</v>
      </c>
      <c r="N4536">
        <v>3</v>
      </c>
      <c r="O4536" t="str">
        <f>IF(AND(Tabela1[[#This Row],[EA Play Season Pass]]="Yes",Tabela1[[#This Row],[Minecraft Season Pass]]="Yes"),"Yes","No")</f>
        <v>Yes</v>
      </c>
      <c r="P4536" t="str">
        <f>IF(OR(Tabela1[[#This Row],[EA Play Season Pass]]="Yes",Tabela1[[#This Row],[Minecraft Season Pass]]="Yes"),"Yes","No")</f>
        <v>Yes</v>
      </c>
      <c r="Q4536">
        <v>52</v>
      </c>
      <c r="R4536" s="2"/>
    </row>
    <row r="4537" spans="1:18" x14ac:dyDescent="0.25">
      <c r="A4537">
        <v>4536</v>
      </c>
      <c r="B4537" t="s">
        <v>2773</v>
      </c>
      <c r="C4537" t="s">
        <v>13</v>
      </c>
      <c r="D4537" s="50">
        <v>45224</v>
      </c>
      <c r="E4537">
        <f>YEAR(Tabela1[[#This Row],[Start Date]])</f>
        <v>2023</v>
      </c>
      <c r="F4537">
        <f>ROUNDUP(MONTH(Tabela1[[#This Row],[Start Date]])/3,0)</f>
        <v>4</v>
      </c>
      <c r="G4537" t="s">
        <v>8</v>
      </c>
      <c r="H4537">
        <v>10</v>
      </c>
      <c r="I4537" t="s">
        <v>9</v>
      </c>
      <c r="J4537" t="s">
        <v>11</v>
      </c>
      <c r="K4537">
        <v>0</v>
      </c>
      <c r="L4537" t="s">
        <v>8</v>
      </c>
      <c r="M4537">
        <v>20</v>
      </c>
      <c r="N4537">
        <v>2</v>
      </c>
      <c r="O4537" t="str">
        <f>IF(AND(Tabela1[[#This Row],[EA Play Season Pass]]="Yes",Tabela1[[#This Row],[Minecraft Season Pass]]="Yes"),"Yes","No")</f>
        <v>No</v>
      </c>
      <c r="P4537" t="str">
        <f>IF(OR(Tabela1[[#This Row],[EA Play Season Pass]]="Yes",Tabela1[[#This Row],[Minecraft Season Pass]]="Yes"),"Yes","No")</f>
        <v>Yes</v>
      </c>
      <c r="Q4537">
        <v>28</v>
      </c>
      <c r="R4537" s="2"/>
    </row>
    <row r="4538" spans="1:18" x14ac:dyDescent="0.25">
      <c r="A4538">
        <v>4537</v>
      </c>
      <c r="B4538" t="s">
        <v>2827</v>
      </c>
      <c r="C4538" t="s">
        <v>7</v>
      </c>
      <c r="D4538" s="50">
        <v>45225</v>
      </c>
      <c r="E4538">
        <f>YEAR(Tabela1[[#This Row],[Start Date]])</f>
        <v>2023</v>
      </c>
      <c r="F4538">
        <f>ROUNDUP(MONTH(Tabela1[[#This Row],[Start Date]])/3,0)</f>
        <v>4</v>
      </c>
      <c r="G4538" t="s">
        <v>8</v>
      </c>
      <c r="H4538">
        <v>15</v>
      </c>
      <c r="I4538" t="s">
        <v>12</v>
      </c>
      <c r="J4538" t="s">
        <v>11</v>
      </c>
      <c r="K4538">
        <v>0</v>
      </c>
      <c r="L4538" t="s">
        <v>11</v>
      </c>
      <c r="M4538">
        <v>0</v>
      </c>
      <c r="N4538">
        <v>2</v>
      </c>
      <c r="O4538" t="str">
        <f>IF(AND(Tabela1[[#This Row],[EA Play Season Pass]]="Yes",Tabela1[[#This Row],[Minecraft Season Pass]]="Yes"),"Yes","No")</f>
        <v>No</v>
      </c>
      <c r="P4538" t="str">
        <f>IF(OR(Tabela1[[#This Row],[EA Play Season Pass]]="Yes",Tabela1[[#This Row],[Minecraft Season Pass]]="Yes"),"Yes","No")</f>
        <v>No</v>
      </c>
      <c r="Q4538">
        <v>13</v>
      </c>
      <c r="R4538" s="2"/>
    </row>
    <row r="4539" spans="1:18" x14ac:dyDescent="0.25">
      <c r="A4539">
        <v>4538</v>
      </c>
      <c r="B4539" t="s">
        <v>6116</v>
      </c>
      <c r="C4539" t="s">
        <v>7</v>
      </c>
      <c r="D4539" s="50">
        <v>45225</v>
      </c>
      <c r="E4539">
        <f>YEAR(Tabela1[[#This Row],[Start Date]])</f>
        <v>2023</v>
      </c>
      <c r="F4539">
        <f>ROUNDUP(MONTH(Tabela1[[#This Row],[Start Date]])/3,0)</f>
        <v>4</v>
      </c>
      <c r="G4539" t="s">
        <v>8</v>
      </c>
      <c r="H4539">
        <v>15</v>
      </c>
      <c r="I4539" t="s">
        <v>12</v>
      </c>
      <c r="J4539" t="s">
        <v>8</v>
      </c>
      <c r="K4539">
        <v>30</v>
      </c>
      <c r="L4539" t="s">
        <v>8</v>
      </c>
      <c r="M4539">
        <v>20</v>
      </c>
      <c r="N4539">
        <v>3</v>
      </c>
      <c r="O4539" t="str">
        <f>IF(AND(Tabela1[[#This Row],[EA Play Season Pass]]="Yes",Tabela1[[#This Row],[Minecraft Season Pass]]="Yes"),"Yes","No")</f>
        <v>Yes</v>
      </c>
      <c r="P4539" t="str">
        <f>IF(OR(Tabela1[[#This Row],[EA Play Season Pass]]="Yes",Tabela1[[#This Row],[Minecraft Season Pass]]="Yes"),"Yes","No")</f>
        <v>Yes</v>
      </c>
      <c r="Q4539">
        <v>62</v>
      </c>
      <c r="R4539" s="2"/>
    </row>
    <row r="4540" spans="1:18" x14ac:dyDescent="0.25">
      <c r="A4540">
        <v>4539</v>
      </c>
      <c r="B4540" t="s">
        <v>6117</v>
      </c>
      <c r="C4540" t="s">
        <v>7</v>
      </c>
      <c r="D4540" s="50">
        <v>45225</v>
      </c>
      <c r="E4540">
        <f>YEAR(Tabela1[[#This Row],[Start Date]])</f>
        <v>2023</v>
      </c>
      <c r="F4540">
        <f>ROUNDUP(MONTH(Tabela1[[#This Row],[Start Date]])/3,0)</f>
        <v>4</v>
      </c>
      <c r="G4540" t="s">
        <v>11</v>
      </c>
      <c r="H4540">
        <v>15</v>
      </c>
      <c r="I4540" t="s">
        <v>12</v>
      </c>
      <c r="J4540" t="s">
        <v>11</v>
      </c>
      <c r="K4540">
        <v>0</v>
      </c>
      <c r="L4540" t="s">
        <v>11</v>
      </c>
      <c r="M4540">
        <v>0</v>
      </c>
      <c r="N4540">
        <v>2</v>
      </c>
      <c r="O4540" t="str">
        <f>IF(AND(Tabela1[[#This Row],[EA Play Season Pass]]="Yes",Tabela1[[#This Row],[Minecraft Season Pass]]="Yes"),"Yes","No")</f>
        <v>No</v>
      </c>
      <c r="P4540" t="str">
        <f>IF(OR(Tabela1[[#This Row],[EA Play Season Pass]]="Yes",Tabela1[[#This Row],[Minecraft Season Pass]]="Yes"),"Yes","No")</f>
        <v>No</v>
      </c>
      <c r="Q4540">
        <v>13</v>
      </c>
      <c r="R4540" s="2"/>
    </row>
    <row r="4541" spans="1:18" x14ac:dyDescent="0.25">
      <c r="A4541">
        <v>4540</v>
      </c>
      <c r="B4541" t="s">
        <v>6118</v>
      </c>
      <c r="C4541" t="s">
        <v>7</v>
      </c>
      <c r="D4541" s="50">
        <v>45225</v>
      </c>
      <c r="E4541">
        <f>YEAR(Tabela1[[#This Row],[Start Date]])</f>
        <v>2023</v>
      </c>
      <c r="F4541">
        <f>ROUNDUP(MONTH(Tabela1[[#This Row],[Start Date]])/3,0)</f>
        <v>4</v>
      </c>
      <c r="G4541" t="s">
        <v>11</v>
      </c>
      <c r="H4541">
        <v>15</v>
      </c>
      <c r="I4541" t="s">
        <v>12</v>
      </c>
      <c r="J4541" t="s">
        <v>8</v>
      </c>
      <c r="K4541">
        <v>30</v>
      </c>
      <c r="L4541" t="s">
        <v>8</v>
      </c>
      <c r="M4541">
        <v>20</v>
      </c>
      <c r="N4541">
        <v>2</v>
      </c>
      <c r="O4541" t="str">
        <f>IF(AND(Tabela1[[#This Row],[EA Play Season Pass]]="Yes",Tabela1[[#This Row],[Minecraft Season Pass]]="Yes"),"Yes","No")</f>
        <v>Yes</v>
      </c>
      <c r="P4541" t="str">
        <f>IF(OR(Tabela1[[#This Row],[EA Play Season Pass]]="Yes",Tabela1[[#This Row],[Minecraft Season Pass]]="Yes"),"Yes","No")</f>
        <v>Yes</v>
      </c>
      <c r="Q4541">
        <v>63</v>
      </c>
      <c r="R4541" s="2"/>
    </row>
    <row r="4542" spans="1:18" x14ac:dyDescent="0.25">
      <c r="A4542">
        <v>4541</v>
      </c>
      <c r="B4542" t="s">
        <v>6119</v>
      </c>
      <c r="C4542" t="s">
        <v>10</v>
      </c>
      <c r="D4542" s="50">
        <v>45225</v>
      </c>
      <c r="E4542">
        <f>YEAR(Tabela1[[#This Row],[Start Date]])</f>
        <v>2023</v>
      </c>
      <c r="F4542">
        <f>ROUNDUP(MONTH(Tabela1[[#This Row],[Start Date]])/3,0)</f>
        <v>4</v>
      </c>
      <c r="G4542" t="s">
        <v>11</v>
      </c>
      <c r="H4542">
        <v>5</v>
      </c>
      <c r="I4542" t="s">
        <v>12</v>
      </c>
      <c r="J4542" t="s">
        <v>11</v>
      </c>
      <c r="K4542">
        <v>0</v>
      </c>
      <c r="L4542" t="s">
        <v>11</v>
      </c>
      <c r="M4542">
        <v>0</v>
      </c>
      <c r="N4542">
        <v>3</v>
      </c>
      <c r="O4542" t="str">
        <f>IF(AND(Tabela1[[#This Row],[EA Play Season Pass]]="Yes",Tabela1[[#This Row],[Minecraft Season Pass]]="Yes"),"Yes","No")</f>
        <v>No</v>
      </c>
      <c r="P4542" t="str">
        <f>IF(OR(Tabela1[[#This Row],[EA Play Season Pass]]="Yes",Tabela1[[#This Row],[Minecraft Season Pass]]="Yes"),"Yes","No")</f>
        <v>No</v>
      </c>
      <c r="Q4542">
        <v>2</v>
      </c>
      <c r="R4542" s="2"/>
    </row>
    <row r="4543" spans="1:18" x14ac:dyDescent="0.25">
      <c r="A4543">
        <v>4542</v>
      </c>
      <c r="B4543" t="s">
        <v>2853</v>
      </c>
      <c r="C4543" t="s">
        <v>10</v>
      </c>
      <c r="D4543" s="50">
        <v>45225</v>
      </c>
      <c r="E4543">
        <f>YEAR(Tabela1[[#This Row],[Start Date]])</f>
        <v>2023</v>
      </c>
      <c r="F4543">
        <f>ROUNDUP(MONTH(Tabela1[[#This Row],[Start Date]])/3,0)</f>
        <v>4</v>
      </c>
      <c r="G4543" t="s">
        <v>11</v>
      </c>
      <c r="H4543">
        <v>5</v>
      </c>
      <c r="I4543" t="s">
        <v>12</v>
      </c>
      <c r="J4543" t="s">
        <v>11</v>
      </c>
      <c r="K4543">
        <v>0</v>
      </c>
      <c r="L4543" t="s">
        <v>11</v>
      </c>
      <c r="M4543">
        <v>0</v>
      </c>
      <c r="N4543">
        <v>2</v>
      </c>
      <c r="O4543" t="str">
        <f>IF(AND(Tabela1[[#This Row],[EA Play Season Pass]]="Yes",Tabela1[[#This Row],[Minecraft Season Pass]]="Yes"),"Yes","No")</f>
        <v>No</v>
      </c>
      <c r="P4543" t="str">
        <f>IF(OR(Tabela1[[#This Row],[EA Play Season Pass]]="Yes",Tabela1[[#This Row],[Minecraft Season Pass]]="Yes"),"Yes","No")</f>
        <v>No</v>
      </c>
      <c r="Q4543">
        <v>3</v>
      </c>
      <c r="R4543" s="2"/>
    </row>
    <row r="4544" spans="1:18" x14ac:dyDescent="0.25">
      <c r="A4544">
        <v>4543</v>
      </c>
      <c r="B4544" t="s">
        <v>2993</v>
      </c>
      <c r="C4544" t="s">
        <v>13</v>
      </c>
      <c r="D4544" s="50">
        <v>45225</v>
      </c>
      <c r="E4544">
        <f>YEAR(Tabela1[[#This Row],[Start Date]])</f>
        <v>2023</v>
      </c>
      <c r="F4544">
        <f>ROUNDUP(MONTH(Tabela1[[#This Row],[Start Date]])/3,0)</f>
        <v>4</v>
      </c>
      <c r="G4544" t="s">
        <v>11</v>
      </c>
      <c r="H4544">
        <v>10</v>
      </c>
      <c r="I4544" t="s">
        <v>14</v>
      </c>
      <c r="J4544" t="s">
        <v>11</v>
      </c>
      <c r="K4544">
        <v>0</v>
      </c>
      <c r="L4544" t="s">
        <v>11</v>
      </c>
      <c r="M4544">
        <v>0</v>
      </c>
      <c r="N4544">
        <v>3</v>
      </c>
      <c r="O4544" t="str">
        <f>IF(AND(Tabela1[[#This Row],[EA Play Season Pass]]="Yes",Tabela1[[#This Row],[Minecraft Season Pass]]="Yes"),"Yes","No")</f>
        <v>No</v>
      </c>
      <c r="P4544" t="str">
        <f>IF(OR(Tabela1[[#This Row],[EA Play Season Pass]]="Yes",Tabela1[[#This Row],[Minecraft Season Pass]]="Yes"),"Yes","No")</f>
        <v>No</v>
      </c>
      <c r="Q4544">
        <v>7</v>
      </c>
      <c r="R4544" s="2"/>
    </row>
    <row r="4545" spans="1:18" x14ac:dyDescent="0.25">
      <c r="A4545">
        <v>4544</v>
      </c>
      <c r="B4545" t="s">
        <v>6120</v>
      </c>
      <c r="C4545" t="s">
        <v>7</v>
      </c>
      <c r="D4545" s="50">
        <v>45225</v>
      </c>
      <c r="E4545">
        <f>YEAR(Tabela1[[#This Row],[Start Date]])</f>
        <v>2023</v>
      </c>
      <c r="F4545">
        <f>ROUNDUP(MONTH(Tabela1[[#This Row],[Start Date]])/3,0)</f>
        <v>4</v>
      </c>
      <c r="G4545" t="s">
        <v>11</v>
      </c>
      <c r="H4545">
        <v>15</v>
      </c>
      <c r="I4545" t="s">
        <v>14</v>
      </c>
      <c r="J4545" t="s">
        <v>11</v>
      </c>
      <c r="K4545">
        <v>0</v>
      </c>
      <c r="L4545" t="s">
        <v>8</v>
      </c>
      <c r="M4545">
        <v>20</v>
      </c>
      <c r="N4545">
        <v>3</v>
      </c>
      <c r="O4545" t="str">
        <f>IF(AND(Tabela1[[#This Row],[EA Play Season Pass]]="Yes",Tabela1[[#This Row],[Minecraft Season Pass]]="Yes"),"Yes","No")</f>
        <v>No</v>
      </c>
      <c r="P4545" t="str">
        <f>IF(OR(Tabela1[[#This Row],[EA Play Season Pass]]="Yes",Tabela1[[#This Row],[Minecraft Season Pass]]="Yes"),"Yes","No")</f>
        <v>Yes</v>
      </c>
      <c r="Q4545">
        <v>32</v>
      </c>
      <c r="R4545" s="2"/>
    </row>
    <row r="4546" spans="1:18" x14ac:dyDescent="0.25">
      <c r="A4546">
        <v>4545</v>
      </c>
      <c r="B4546" t="s">
        <v>1388</v>
      </c>
      <c r="C4546" t="s">
        <v>7</v>
      </c>
      <c r="D4546" s="50">
        <v>45226</v>
      </c>
      <c r="E4546">
        <f>YEAR(Tabela1[[#This Row],[Start Date]])</f>
        <v>2023</v>
      </c>
      <c r="F4546">
        <f>ROUNDUP(MONTH(Tabela1[[#This Row],[Start Date]])/3,0)</f>
        <v>4</v>
      </c>
      <c r="G4546" t="s">
        <v>8</v>
      </c>
      <c r="H4546">
        <v>15</v>
      </c>
      <c r="I4546" t="s">
        <v>12</v>
      </c>
      <c r="J4546" t="s">
        <v>11</v>
      </c>
      <c r="K4546">
        <v>0</v>
      </c>
      <c r="L4546" t="s">
        <v>8</v>
      </c>
      <c r="M4546">
        <v>20</v>
      </c>
      <c r="N4546">
        <v>1</v>
      </c>
      <c r="O4546" t="str">
        <f>IF(AND(Tabela1[[#This Row],[EA Play Season Pass]]="Yes",Tabela1[[#This Row],[Minecraft Season Pass]]="Yes"),"Yes","No")</f>
        <v>No</v>
      </c>
      <c r="P4546" t="str">
        <f>IF(OR(Tabela1[[#This Row],[EA Play Season Pass]]="Yes",Tabela1[[#This Row],[Minecraft Season Pass]]="Yes"),"Yes","No")</f>
        <v>Yes</v>
      </c>
      <c r="Q4546">
        <v>34</v>
      </c>
      <c r="R4546" s="2"/>
    </row>
    <row r="4547" spans="1:18" x14ac:dyDescent="0.25">
      <c r="A4547">
        <v>4546</v>
      </c>
      <c r="B4547" t="s">
        <v>6121</v>
      </c>
      <c r="C4547" t="s">
        <v>13</v>
      </c>
      <c r="D4547" s="50">
        <v>45226</v>
      </c>
      <c r="E4547">
        <f>YEAR(Tabela1[[#This Row],[Start Date]])</f>
        <v>2023</v>
      </c>
      <c r="F4547">
        <f>ROUNDUP(MONTH(Tabela1[[#This Row],[Start Date]])/3,0)</f>
        <v>4</v>
      </c>
      <c r="G4547" t="s">
        <v>11</v>
      </c>
      <c r="H4547">
        <v>10</v>
      </c>
      <c r="I4547" t="s">
        <v>14</v>
      </c>
      <c r="J4547" t="s">
        <v>11</v>
      </c>
      <c r="K4547">
        <v>0</v>
      </c>
      <c r="L4547" t="s">
        <v>8</v>
      </c>
      <c r="M4547">
        <v>20</v>
      </c>
      <c r="N4547">
        <v>1</v>
      </c>
      <c r="O4547" t="str">
        <f>IF(AND(Tabela1[[#This Row],[EA Play Season Pass]]="Yes",Tabela1[[#This Row],[Minecraft Season Pass]]="Yes"),"Yes","No")</f>
        <v>No</v>
      </c>
      <c r="P4547" t="str">
        <f>IF(OR(Tabela1[[#This Row],[EA Play Season Pass]]="Yes",Tabela1[[#This Row],[Minecraft Season Pass]]="Yes"),"Yes","No")</f>
        <v>Yes</v>
      </c>
      <c r="Q4547">
        <v>29</v>
      </c>
      <c r="R4547" s="2"/>
    </row>
    <row r="4548" spans="1:18" x14ac:dyDescent="0.25">
      <c r="A4548">
        <v>4547</v>
      </c>
      <c r="B4548" t="s">
        <v>6122</v>
      </c>
      <c r="C4548" t="s">
        <v>7</v>
      </c>
      <c r="D4548" s="50">
        <v>45226</v>
      </c>
      <c r="E4548">
        <f>YEAR(Tabela1[[#This Row],[Start Date]])</f>
        <v>2023</v>
      </c>
      <c r="F4548">
        <f>ROUNDUP(MONTH(Tabela1[[#This Row],[Start Date]])/3,0)</f>
        <v>4</v>
      </c>
      <c r="G4548" t="s">
        <v>11</v>
      </c>
      <c r="H4548">
        <v>15</v>
      </c>
      <c r="I4548" t="s">
        <v>12</v>
      </c>
      <c r="J4548" t="s">
        <v>8</v>
      </c>
      <c r="K4548">
        <v>30</v>
      </c>
      <c r="L4548" t="s">
        <v>8</v>
      </c>
      <c r="M4548">
        <v>20</v>
      </c>
      <c r="N4548">
        <v>3</v>
      </c>
      <c r="O4548" t="str">
        <f>IF(AND(Tabela1[[#This Row],[EA Play Season Pass]]="Yes",Tabela1[[#This Row],[Minecraft Season Pass]]="Yes"),"Yes","No")</f>
        <v>Yes</v>
      </c>
      <c r="P4548" t="str">
        <f>IF(OR(Tabela1[[#This Row],[EA Play Season Pass]]="Yes",Tabela1[[#This Row],[Minecraft Season Pass]]="Yes"),"Yes","No")</f>
        <v>Yes</v>
      </c>
      <c r="Q4548">
        <v>62</v>
      </c>
      <c r="R4548" s="2"/>
    </row>
    <row r="4549" spans="1:18" x14ac:dyDescent="0.25">
      <c r="A4549">
        <v>4548</v>
      </c>
      <c r="B4549" t="s">
        <v>3366</v>
      </c>
      <c r="C4549" t="s">
        <v>13</v>
      </c>
      <c r="D4549" s="50">
        <v>45226</v>
      </c>
      <c r="E4549">
        <f>YEAR(Tabela1[[#This Row],[Start Date]])</f>
        <v>2023</v>
      </c>
      <c r="F4549">
        <f>ROUNDUP(MONTH(Tabela1[[#This Row],[Start Date]])/3,0)</f>
        <v>4</v>
      </c>
      <c r="G4549" t="s">
        <v>11</v>
      </c>
      <c r="H4549">
        <v>10</v>
      </c>
      <c r="I4549" t="s">
        <v>9</v>
      </c>
      <c r="J4549" t="s">
        <v>11</v>
      </c>
      <c r="K4549">
        <v>0</v>
      </c>
      <c r="L4549" t="s">
        <v>8</v>
      </c>
      <c r="M4549">
        <v>20</v>
      </c>
      <c r="N4549">
        <v>1</v>
      </c>
      <c r="O4549" t="str">
        <f>IF(AND(Tabela1[[#This Row],[EA Play Season Pass]]="Yes",Tabela1[[#This Row],[Minecraft Season Pass]]="Yes"),"Yes","No")</f>
        <v>No</v>
      </c>
      <c r="P4549" t="str">
        <f>IF(OR(Tabela1[[#This Row],[EA Play Season Pass]]="Yes",Tabela1[[#This Row],[Minecraft Season Pass]]="Yes"),"Yes","No")</f>
        <v>Yes</v>
      </c>
      <c r="Q4549">
        <v>29</v>
      </c>
      <c r="R4549" s="2"/>
    </row>
    <row r="4550" spans="1:18" x14ac:dyDescent="0.25">
      <c r="A4550">
        <v>4549</v>
      </c>
      <c r="B4550" t="s">
        <v>1331</v>
      </c>
      <c r="C4550" t="s">
        <v>10</v>
      </c>
      <c r="D4550" s="50">
        <v>45226</v>
      </c>
      <c r="E4550">
        <f>YEAR(Tabela1[[#This Row],[Start Date]])</f>
        <v>2023</v>
      </c>
      <c r="F4550">
        <f>ROUNDUP(MONTH(Tabela1[[#This Row],[Start Date]])/3,0)</f>
        <v>4</v>
      </c>
      <c r="G4550" t="s">
        <v>8</v>
      </c>
      <c r="H4550">
        <v>5</v>
      </c>
      <c r="I4550" t="s">
        <v>9</v>
      </c>
      <c r="J4550" t="s">
        <v>8</v>
      </c>
      <c r="K4550">
        <v>30</v>
      </c>
      <c r="L4550" t="s">
        <v>11</v>
      </c>
      <c r="M4550">
        <v>0</v>
      </c>
      <c r="N4550">
        <v>2</v>
      </c>
      <c r="O4550" t="str">
        <f>IF(AND(Tabela1[[#This Row],[EA Play Season Pass]]="Yes",Tabela1[[#This Row],[Minecraft Season Pass]]="Yes"),"Yes","No")</f>
        <v>No</v>
      </c>
      <c r="P4550" t="str">
        <f>IF(OR(Tabela1[[#This Row],[EA Play Season Pass]]="Yes",Tabela1[[#This Row],[Minecraft Season Pass]]="Yes"),"Yes","No")</f>
        <v>Yes</v>
      </c>
      <c r="Q4550">
        <v>33</v>
      </c>
      <c r="R4550" s="2"/>
    </row>
    <row r="4551" spans="1:18" x14ac:dyDescent="0.25">
      <c r="A4551">
        <v>4550</v>
      </c>
      <c r="B4551" t="s">
        <v>602</v>
      </c>
      <c r="C4551" t="s">
        <v>10</v>
      </c>
      <c r="D4551" s="50">
        <v>45227</v>
      </c>
      <c r="E4551">
        <f>YEAR(Tabela1[[#This Row],[Start Date]])</f>
        <v>2023</v>
      </c>
      <c r="F4551">
        <f>ROUNDUP(MONTH(Tabela1[[#This Row],[Start Date]])/3,0)</f>
        <v>4</v>
      </c>
      <c r="G4551" t="s">
        <v>11</v>
      </c>
      <c r="H4551">
        <v>5</v>
      </c>
      <c r="I4551" t="s">
        <v>12</v>
      </c>
      <c r="J4551" t="s">
        <v>8</v>
      </c>
      <c r="K4551">
        <v>30</v>
      </c>
      <c r="L4551" t="s">
        <v>11</v>
      </c>
      <c r="M4551">
        <v>0</v>
      </c>
      <c r="N4551">
        <v>2</v>
      </c>
      <c r="O4551" t="str">
        <f>IF(AND(Tabela1[[#This Row],[EA Play Season Pass]]="Yes",Tabela1[[#This Row],[Minecraft Season Pass]]="Yes"),"Yes","No")</f>
        <v>No</v>
      </c>
      <c r="P4551" t="str">
        <f>IF(OR(Tabela1[[#This Row],[EA Play Season Pass]]="Yes",Tabela1[[#This Row],[Minecraft Season Pass]]="Yes"),"Yes","No")</f>
        <v>Yes</v>
      </c>
      <c r="Q4551">
        <v>33</v>
      </c>
      <c r="R4551" s="2"/>
    </row>
    <row r="4552" spans="1:18" x14ac:dyDescent="0.25">
      <c r="A4552">
        <v>4551</v>
      </c>
      <c r="B4552" t="s">
        <v>2797</v>
      </c>
      <c r="C4552" t="s">
        <v>13</v>
      </c>
      <c r="D4552" s="50">
        <v>45227</v>
      </c>
      <c r="E4552">
        <f>YEAR(Tabela1[[#This Row],[Start Date]])</f>
        <v>2023</v>
      </c>
      <c r="F4552">
        <f>ROUNDUP(MONTH(Tabela1[[#This Row],[Start Date]])/3,0)</f>
        <v>4</v>
      </c>
      <c r="G4552" t="s">
        <v>8</v>
      </c>
      <c r="H4552">
        <v>10</v>
      </c>
      <c r="I4552" t="s">
        <v>14</v>
      </c>
      <c r="J4552" t="s">
        <v>8</v>
      </c>
      <c r="K4552">
        <v>30</v>
      </c>
      <c r="L4552" t="s">
        <v>8</v>
      </c>
      <c r="M4552">
        <v>20</v>
      </c>
      <c r="N4552">
        <v>3</v>
      </c>
      <c r="O4552" t="str">
        <f>IF(AND(Tabela1[[#This Row],[EA Play Season Pass]]="Yes",Tabela1[[#This Row],[Minecraft Season Pass]]="Yes"),"Yes","No")</f>
        <v>Yes</v>
      </c>
      <c r="P4552" t="str">
        <f>IF(OR(Tabela1[[#This Row],[EA Play Season Pass]]="Yes",Tabela1[[#This Row],[Minecraft Season Pass]]="Yes"),"Yes","No")</f>
        <v>Yes</v>
      </c>
      <c r="Q4552">
        <v>57</v>
      </c>
      <c r="R4552" s="2"/>
    </row>
    <row r="4553" spans="1:18" x14ac:dyDescent="0.25">
      <c r="A4553">
        <v>4552</v>
      </c>
      <c r="B4553" t="s">
        <v>6123</v>
      </c>
      <c r="C4553" t="s">
        <v>13</v>
      </c>
      <c r="D4553" s="50">
        <v>45227</v>
      </c>
      <c r="E4553">
        <f>YEAR(Tabela1[[#This Row],[Start Date]])</f>
        <v>2023</v>
      </c>
      <c r="F4553">
        <f>ROUNDUP(MONTH(Tabela1[[#This Row],[Start Date]])/3,0)</f>
        <v>4</v>
      </c>
      <c r="G4553" t="s">
        <v>11</v>
      </c>
      <c r="H4553">
        <v>10</v>
      </c>
      <c r="I4553" t="s">
        <v>12</v>
      </c>
      <c r="J4553" t="s">
        <v>8</v>
      </c>
      <c r="K4553">
        <v>30</v>
      </c>
      <c r="L4553" t="s">
        <v>11</v>
      </c>
      <c r="M4553">
        <v>0</v>
      </c>
      <c r="N4553">
        <v>1</v>
      </c>
      <c r="O4553" t="str">
        <f>IF(AND(Tabela1[[#This Row],[EA Play Season Pass]]="Yes",Tabela1[[#This Row],[Minecraft Season Pass]]="Yes"),"Yes","No")</f>
        <v>No</v>
      </c>
      <c r="P4553" t="str">
        <f>IF(OR(Tabela1[[#This Row],[EA Play Season Pass]]="Yes",Tabela1[[#This Row],[Minecraft Season Pass]]="Yes"),"Yes","No")</f>
        <v>Yes</v>
      </c>
      <c r="Q4553">
        <v>39</v>
      </c>
      <c r="R4553" s="2"/>
    </row>
    <row r="4554" spans="1:18" x14ac:dyDescent="0.25">
      <c r="A4554">
        <v>4553</v>
      </c>
      <c r="B4554" t="s">
        <v>6124</v>
      </c>
      <c r="C4554" t="s">
        <v>7</v>
      </c>
      <c r="D4554" s="50">
        <v>45227</v>
      </c>
      <c r="E4554">
        <f>YEAR(Tabela1[[#This Row],[Start Date]])</f>
        <v>2023</v>
      </c>
      <c r="F4554">
        <f>ROUNDUP(MONTH(Tabela1[[#This Row],[Start Date]])/3,0)</f>
        <v>4</v>
      </c>
      <c r="G4554" t="s">
        <v>11</v>
      </c>
      <c r="H4554">
        <v>15</v>
      </c>
      <c r="I4554" t="s">
        <v>12</v>
      </c>
      <c r="J4554" t="s">
        <v>8</v>
      </c>
      <c r="K4554">
        <v>30</v>
      </c>
      <c r="L4554" t="s">
        <v>8</v>
      </c>
      <c r="M4554">
        <v>20</v>
      </c>
      <c r="N4554">
        <v>2</v>
      </c>
      <c r="O4554" t="str">
        <f>IF(AND(Tabela1[[#This Row],[EA Play Season Pass]]="Yes",Tabela1[[#This Row],[Minecraft Season Pass]]="Yes"),"Yes","No")</f>
        <v>Yes</v>
      </c>
      <c r="P4554" t="str">
        <f>IF(OR(Tabela1[[#This Row],[EA Play Season Pass]]="Yes",Tabela1[[#This Row],[Minecraft Season Pass]]="Yes"),"Yes","No")</f>
        <v>Yes</v>
      </c>
      <c r="Q4554">
        <v>63</v>
      </c>
      <c r="R4554" s="2"/>
    </row>
    <row r="4555" spans="1:18" x14ac:dyDescent="0.25">
      <c r="A4555">
        <v>4554</v>
      </c>
      <c r="B4555" t="s">
        <v>4539</v>
      </c>
      <c r="C4555" t="s">
        <v>10</v>
      </c>
      <c r="D4555" s="50">
        <v>45227</v>
      </c>
      <c r="E4555">
        <f>YEAR(Tabela1[[#This Row],[Start Date]])</f>
        <v>2023</v>
      </c>
      <c r="F4555">
        <f>ROUNDUP(MONTH(Tabela1[[#This Row],[Start Date]])/3,0)</f>
        <v>4</v>
      </c>
      <c r="G4555" t="s">
        <v>8</v>
      </c>
      <c r="H4555">
        <v>5</v>
      </c>
      <c r="I4555" t="s">
        <v>9</v>
      </c>
      <c r="J4555" t="s">
        <v>8</v>
      </c>
      <c r="K4555">
        <v>30</v>
      </c>
      <c r="L4555" t="s">
        <v>8</v>
      </c>
      <c r="M4555">
        <v>20</v>
      </c>
      <c r="N4555">
        <v>2</v>
      </c>
      <c r="O4555" t="str">
        <f>IF(AND(Tabela1[[#This Row],[EA Play Season Pass]]="Yes",Tabela1[[#This Row],[Minecraft Season Pass]]="Yes"),"Yes","No")</f>
        <v>Yes</v>
      </c>
      <c r="P4555" t="str">
        <f>IF(OR(Tabela1[[#This Row],[EA Play Season Pass]]="Yes",Tabela1[[#This Row],[Minecraft Season Pass]]="Yes"),"Yes","No")</f>
        <v>Yes</v>
      </c>
      <c r="Q4555">
        <v>53</v>
      </c>
      <c r="R4555" s="2"/>
    </row>
    <row r="4556" spans="1:18" x14ac:dyDescent="0.25">
      <c r="A4556">
        <v>4555</v>
      </c>
      <c r="B4556" t="s">
        <v>551</v>
      </c>
      <c r="C4556" t="s">
        <v>13</v>
      </c>
      <c r="D4556" s="50">
        <v>45227</v>
      </c>
      <c r="E4556">
        <f>YEAR(Tabela1[[#This Row],[Start Date]])</f>
        <v>2023</v>
      </c>
      <c r="F4556">
        <f>ROUNDUP(MONTH(Tabela1[[#This Row],[Start Date]])/3,0)</f>
        <v>4</v>
      </c>
      <c r="G4556" t="s">
        <v>11</v>
      </c>
      <c r="H4556">
        <v>10</v>
      </c>
      <c r="I4556" t="s">
        <v>12</v>
      </c>
      <c r="J4556" t="s">
        <v>8</v>
      </c>
      <c r="K4556">
        <v>30</v>
      </c>
      <c r="L4556" t="s">
        <v>11</v>
      </c>
      <c r="M4556">
        <v>0</v>
      </c>
      <c r="N4556">
        <v>1</v>
      </c>
      <c r="O4556" t="str">
        <f>IF(AND(Tabela1[[#This Row],[EA Play Season Pass]]="Yes",Tabela1[[#This Row],[Minecraft Season Pass]]="Yes"),"Yes","No")</f>
        <v>No</v>
      </c>
      <c r="P4556" t="str">
        <f>IF(OR(Tabela1[[#This Row],[EA Play Season Pass]]="Yes",Tabela1[[#This Row],[Minecraft Season Pass]]="Yes"),"Yes","No")</f>
        <v>Yes</v>
      </c>
      <c r="Q4556">
        <v>39</v>
      </c>
      <c r="R4556" s="2"/>
    </row>
    <row r="4557" spans="1:18" x14ac:dyDescent="0.25">
      <c r="A4557">
        <v>4556</v>
      </c>
      <c r="B4557" t="s">
        <v>2832</v>
      </c>
      <c r="C4557" t="s">
        <v>10</v>
      </c>
      <c r="D4557" s="50">
        <v>45227</v>
      </c>
      <c r="E4557">
        <f>YEAR(Tabela1[[#This Row],[Start Date]])</f>
        <v>2023</v>
      </c>
      <c r="F4557">
        <f>ROUNDUP(MONTH(Tabela1[[#This Row],[Start Date]])/3,0)</f>
        <v>4</v>
      </c>
      <c r="G4557" t="s">
        <v>8</v>
      </c>
      <c r="H4557">
        <v>5</v>
      </c>
      <c r="I4557" t="s">
        <v>14</v>
      </c>
      <c r="J4557" t="s">
        <v>8</v>
      </c>
      <c r="K4557">
        <v>30</v>
      </c>
      <c r="L4557" t="s">
        <v>8</v>
      </c>
      <c r="M4557">
        <v>20</v>
      </c>
      <c r="N4557">
        <v>2</v>
      </c>
      <c r="O4557" t="str">
        <f>IF(AND(Tabela1[[#This Row],[EA Play Season Pass]]="Yes",Tabela1[[#This Row],[Minecraft Season Pass]]="Yes"),"Yes","No")</f>
        <v>Yes</v>
      </c>
      <c r="P4557" t="str">
        <f>IF(OR(Tabela1[[#This Row],[EA Play Season Pass]]="Yes",Tabela1[[#This Row],[Minecraft Season Pass]]="Yes"),"Yes","No")</f>
        <v>Yes</v>
      </c>
      <c r="Q4557">
        <v>53</v>
      </c>
      <c r="R4557" s="2"/>
    </row>
    <row r="4558" spans="1:18" x14ac:dyDescent="0.25">
      <c r="A4558">
        <v>4557</v>
      </c>
      <c r="B4558" t="s">
        <v>6125</v>
      </c>
      <c r="C4558" t="s">
        <v>13</v>
      </c>
      <c r="D4558" s="50">
        <v>45227</v>
      </c>
      <c r="E4558">
        <f>YEAR(Tabela1[[#This Row],[Start Date]])</f>
        <v>2023</v>
      </c>
      <c r="F4558">
        <f>ROUNDUP(MONTH(Tabela1[[#This Row],[Start Date]])/3,0)</f>
        <v>4</v>
      </c>
      <c r="G4558" t="s">
        <v>8</v>
      </c>
      <c r="H4558">
        <v>10</v>
      </c>
      <c r="I4558" t="s">
        <v>12</v>
      </c>
      <c r="J4558" t="s">
        <v>8</v>
      </c>
      <c r="K4558">
        <v>30</v>
      </c>
      <c r="L4558" t="s">
        <v>8</v>
      </c>
      <c r="M4558">
        <v>20</v>
      </c>
      <c r="N4558">
        <v>1</v>
      </c>
      <c r="O4558" t="str">
        <f>IF(AND(Tabela1[[#This Row],[EA Play Season Pass]]="Yes",Tabela1[[#This Row],[Minecraft Season Pass]]="Yes"),"Yes","No")</f>
        <v>Yes</v>
      </c>
      <c r="P4558" t="str">
        <f>IF(OR(Tabela1[[#This Row],[EA Play Season Pass]]="Yes",Tabela1[[#This Row],[Minecraft Season Pass]]="Yes"),"Yes","No")</f>
        <v>Yes</v>
      </c>
      <c r="Q4558">
        <v>59</v>
      </c>
      <c r="R4558" s="2"/>
    </row>
    <row r="4559" spans="1:18" x14ac:dyDescent="0.25">
      <c r="A4559">
        <v>4558</v>
      </c>
      <c r="B4559" t="s">
        <v>6126</v>
      </c>
      <c r="C4559" t="s">
        <v>7</v>
      </c>
      <c r="D4559" s="50">
        <v>45227</v>
      </c>
      <c r="E4559">
        <f>YEAR(Tabela1[[#This Row],[Start Date]])</f>
        <v>2023</v>
      </c>
      <c r="F4559">
        <f>ROUNDUP(MONTH(Tabela1[[#This Row],[Start Date]])/3,0)</f>
        <v>4</v>
      </c>
      <c r="G4559" t="s">
        <v>8</v>
      </c>
      <c r="H4559">
        <v>15</v>
      </c>
      <c r="I4559" t="s">
        <v>14</v>
      </c>
      <c r="J4559" t="s">
        <v>11</v>
      </c>
      <c r="K4559">
        <v>0</v>
      </c>
      <c r="L4559" t="s">
        <v>8</v>
      </c>
      <c r="M4559">
        <v>20</v>
      </c>
      <c r="N4559">
        <v>2</v>
      </c>
      <c r="O4559" t="str">
        <f>IF(AND(Tabela1[[#This Row],[EA Play Season Pass]]="Yes",Tabela1[[#This Row],[Minecraft Season Pass]]="Yes"),"Yes","No")</f>
        <v>No</v>
      </c>
      <c r="P4559" t="str">
        <f>IF(OR(Tabela1[[#This Row],[EA Play Season Pass]]="Yes",Tabela1[[#This Row],[Minecraft Season Pass]]="Yes"),"Yes","No")</f>
        <v>Yes</v>
      </c>
      <c r="Q4559">
        <v>33</v>
      </c>
      <c r="R4559" s="2"/>
    </row>
    <row r="4560" spans="1:18" x14ac:dyDescent="0.25">
      <c r="A4560">
        <v>4559</v>
      </c>
      <c r="B4560" t="s">
        <v>6127</v>
      </c>
      <c r="C4560" t="s">
        <v>10</v>
      </c>
      <c r="D4560" s="50">
        <v>45228</v>
      </c>
      <c r="E4560">
        <f>YEAR(Tabela1[[#This Row],[Start Date]])</f>
        <v>2023</v>
      </c>
      <c r="F4560">
        <f>ROUNDUP(MONTH(Tabela1[[#This Row],[Start Date]])/3,0)</f>
        <v>4</v>
      </c>
      <c r="G4560" t="s">
        <v>8</v>
      </c>
      <c r="H4560">
        <v>5</v>
      </c>
      <c r="I4560" t="s">
        <v>14</v>
      </c>
      <c r="J4560" t="s">
        <v>11</v>
      </c>
      <c r="K4560">
        <v>0</v>
      </c>
      <c r="L4560" t="s">
        <v>8</v>
      </c>
      <c r="M4560">
        <v>20</v>
      </c>
      <c r="N4560">
        <v>1</v>
      </c>
      <c r="O4560" t="str">
        <f>IF(AND(Tabela1[[#This Row],[EA Play Season Pass]]="Yes",Tabela1[[#This Row],[Minecraft Season Pass]]="Yes"),"Yes","No")</f>
        <v>No</v>
      </c>
      <c r="P4560" t="str">
        <f>IF(OR(Tabela1[[#This Row],[EA Play Season Pass]]="Yes",Tabela1[[#This Row],[Minecraft Season Pass]]="Yes"),"Yes","No")</f>
        <v>Yes</v>
      </c>
      <c r="Q4560">
        <v>24</v>
      </c>
      <c r="R4560" s="2"/>
    </row>
    <row r="4561" spans="1:18" x14ac:dyDescent="0.25">
      <c r="A4561">
        <v>4560</v>
      </c>
      <c r="B4561" t="s">
        <v>6128</v>
      </c>
      <c r="C4561" t="s">
        <v>10</v>
      </c>
      <c r="D4561" s="50">
        <v>45228</v>
      </c>
      <c r="E4561">
        <f>YEAR(Tabela1[[#This Row],[Start Date]])</f>
        <v>2023</v>
      </c>
      <c r="F4561">
        <f>ROUNDUP(MONTH(Tabela1[[#This Row],[Start Date]])/3,0)</f>
        <v>4</v>
      </c>
      <c r="G4561" t="s">
        <v>11</v>
      </c>
      <c r="H4561">
        <v>5</v>
      </c>
      <c r="I4561" t="s">
        <v>12</v>
      </c>
      <c r="J4561" t="s">
        <v>11</v>
      </c>
      <c r="K4561">
        <v>0</v>
      </c>
      <c r="L4561" t="s">
        <v>8</v>
      </c>
      <c r="M4561">
        <v>20</v>
      </c>
      <c r="N4561">
        <v>1</v>
      </c>
      <c r="O4561" t="str">
        <f>IF(AND(Tabela1[[#This Row],[EA Play Season Pass]]="Yes",Tabela1[[#This Row],[Minecraft Season Pass]]="Yes"),"Yes","No")</f>
        <v>No</v>
      </c>
      <c r="P4561" t="str">
        <f>IF(OR(Tabela1[[#This Row],[EA Play Season Pass]]="Yes",Tabela1[[#This Row],[Minecraft Season Pass]]="Yes"),"Yes","No")</f>
        <v>Yes</v>
      </c>
      <c r="Q4561">
        <v>24</v>
      </c>
      <c r="R4561" s="2"/>
    </row>
    <row r="4562" spans="1:18" x14ac:dyDescent="0.25">
      <c r="A4562">
        <v>4561</v>
      </c>
      <c r="B4562" t="s">
        <v>2869</v>
      </c>
      <c r="C4562" t="s">
        <v>10</v>
      </c>
      <c r="D4562" s="50">
        <v>45228</v>
      </c>
      <c r="E4562">
        <f>YEAR(Tabela1[[#This Row],[Start Date]])</f>
        <v>2023</v>
      </c>
      <c r="F4562">
        <f>ROUNDUP(MONTH(Tabela1[[#This Row],[Start Date]])/3,0)</f>
        <v>4</v>
      </c>
      <c r="G4562" t="s">
        <v>8</v>
      </c>
      <c r="H4562">
        <v>5</v>
      </c>
      <c r="I4562" t="s">
        <v>14</v>
      </c>
      <c r="J4562" t="s">
        <v>8</v>
      </c>
      <c r="K4562">
        <v>30</v>
      </c>
      <c r="L4562" t="s">
        <v>11</v>
      </c>
      <c r="M4562">
        <v>0</v>
      </c>
      <c r="N4562">
        <v>1</v>
      </c>
      <c r="O4562" t="str">
        <f>IF(AND(Tabela1[[#This Row],[EA Play Season Pass]]="Yes",Tabela1[[#This Row],[Minecraft Season Pass]]="Yes"),"Yes","No")</f>
        <v>No</v>
      </c>
      <c r="P4562" t="str">
        <f>IF(OR(Tabela1[[#This Row],[EA Play Season Pass]]="Yes",Tabela1[[#This Row],[Minecraft Season Pass]]="Yes"),"Yes","No")</f>
        <v>Yes</v>
      </c>
      <c r="Q4562">
        <v>34</v>
      </c>
      <c r="R4562" s="2"/>
    </row>
    <row r="4563" spans="1:18" x14ac:dyDescent="0.25">
      <c r="A4563">
        <v>4562</v>
      </c>
      <c r="B4563" t="s">
        <v>6129</v>
      </c>
      <c r="C4563" t="s">
        <v>13</v>
      </c>
      <c r="D4563" s="50">
        <v>45228</v>
      </c>
      <c r="E4563">
        <f>YEAR(Tabela1[[#This Row],[Start Date]])</f>
        <v>2023</v>
      </c>
      <c r="F4563">
        <f>ROUNDUP(MONTH(Tabela1[[#This Row],[Start Date]])/3,0)</f>
        <v>4</v>
      </c>
      <c r="G4563" t="s">
        <v>8</v>
      </c>
      <c r="H4563">
        <v>10</v>
      </c>
      <c r="I4563" t="s">
        <v>12</v>
      </c>
      <c r="J4563" t="s">
        <v>8</v>
      </c>
      <c r="K4563">
        <v>30</v>
      </c>
      <c r="L4563" t="s">
        <v>8</v>
      </c>
      <c r="M4563">
        <v>20</v>
      </c>
      <c r="N4563">
        <v>2</v>
      </c>
      <c r="O4563" t="str">
        <f>IF(AND(Tabela1[[#This Row],[EA Play Season Pass]]="Yes",Tabela1[[#This Row],[Minecraft Season Pass]]="Yes"),"Yes","No")</f>
        <v>Yes</v>
      </c>
      <c r="P4563" t="str">
        <f>IF(OR(Tabela1[[#This Row],[EA Play Season Pass]]="Yes",Tabela1[[#This Row],[Minecraft Season Pass]]="Yes"),"Yes","No")</f>
        <v>Yes</v>
      </c>
      <c r="Q4563">
        <v>58</v>
      </c>
      <c r="R4563" s="2"/>
    </row>
    <row r="4564" spans="1:18" x14ac:dyDescent="0.25">
      <c r="A4564">
        <v>4563</v>
      </c>
      <c r="B4564" t="s">
        <v>6130</v>
      </c>
      <c r="C4564" t="s">
        <v>7</v>
      </c>
      <c r="D4564" s="50">
        <v>45228</v>
      </c>
      <c r="E4564">
        <f>YEAR(Tabela1[[#This Row],[Start Date]])</f>
        <v>2023</v>
      </c>
      <c r="F4564">
        <f>ROUNDUP(MONTH(Tabela1[[#This Row],[Start Date]])/3,0)</f>
        <v>4</v>
      </c>
      <c r="G4564" t="s">
        <v>11</v>
      </c>
      <c r="H4564">
        <v>15</v>
      </c>
      <c r="I4564" t="s">
        <v>14</v>
      </c>
      <c r="J4564" t="s">
        <v>8</v>
      </c>
      <c r="K4564">
        <v>30</v>
      </c>
      <c r="L4564" t="s">
        <v>11</v>
      </c>
      <c r="M4564">
        <v>0</v>
      </c>
      <c r="N4564">
        <v>3</v>
      </c>
      <c r="O4564" t="str">
        <f>IF(AND(Tabela1[[#This Row],[EA Play Season Pass]]="Yes",Tabela1[[#This Row],[Minecraft Season Pass]]="Yes"),"Yes","No")</f>
        <v>No</v>
      </c>
      <c r="P4564" t="str">
        <f>IF(OR(Tabela1[[#This Row],[EA Play Season Pass]]="Yes",Tabela1[[#This Row],[Minecraft Season Pass]]="Yes"),"Yes","No")</f>
        <v>Yes</v>
      </c>
      <c r="Q4564">
        <v>42</v>
      </c>
      <c r="R4564" s="2"/>
    </row>
    <row r="4565" spans="1:18" x14ac:dyDescent="0.25">
      <c r="A4565">
        <v>4564</v>
      </c>
      <c r="B4565" t="s">
        <v>1300</v>
      </c>
      <c r="C4565" t="s">
        <v>7</v>
      </c>
      <c r="D4565" s="50">
        <v>45228</v>
      </c>
      <c r="E4565">
        <f>YEAR(Tabela1[[#This Row],[Start Date]])</f>
        <v>2023</v>
      </c>
      <c r="F4565">
        <f>ROUNDUP(MONTH(Tabela1[[#This Row],[Start Date]])/3,0)</f>
        <v>4</v>
      </c>
      <c r="G4565" t="s">
        <v>11</v>
      </c>
      <c r="H4565">
        <v>15</v>
      </c>
      <c r="I4565" t="s">
        <v>9</v>
      </c>
      <c r="J4565" t="s">
        <v>11</v>
      </c>
      <c r="K4565">
        <v>0</v>
      </c>
      <c r="L4565" t="s">
        <v>11</v>
      </c>
      <c r="M4565">
        <v>0</v>
      </c>
      <c r="N4565">
        <v>1</v>
      </c>
      <c r="O4565" t="str">
        <f>IF(AND(Tabela1[[#This Row],[EA Play Season Pass]]="Yes",Tabela1[[#This Row],[Minecraft Season Pass]]="Yes"),"Yes","No")</f>
        <v>No</v>
      </c>
      <c r="P4565" t="str">
        <f>IF(OR(Tabela1[[#This Row],[EA Play Season Pass]]="Yes",Tabela1[[#This Row],[Minecraft Season Pass]]="Yes"),"Yes","No")</f>
        <v>No</v>
      </c>
      <c r="Q4565">
        <v>14</v>
      </c>
      <c r="R4565" s="2"/>
    </row>
    <row r="4566" spans="1:18" x14ac:dyDescent="0.25">
      <c r="A4566">
        <v>4565</v>
      </c>
      <c r="B4566" t="s">
        <v>6131</v>
      </c>
      <c r="C4566" t="s">
        <v>10</v>
      </c>
      <c r="D4566" s="50">
        <v>45228</v>
      </c>
      <c r="E4566">
        <f>YEAR(Tabela1[[#This Row],[Start Date]])</f>
        <v>2023</v>
      </c>
      <c r="F4566">
        <f>ROUNDUP(MONTH(Tabela1[[#This Row],[Start Date]])/3,0)</f>
        <v>4</v>
      </c>
      <c r="G4566" t="s">
        <v>11</v>
      </c>
      <c r="H4566">
        <v>5</v>
      </c>
      <c r="I4566" t="s">
        <v>9</v>
      </c>
      <c r="J4566" t="s">
        <v>11</v>
      </c>
      <c r="K4566">
        <v>0</v>
      </c>
      <c r="L4566" t="s">
        <v>8</v>
      </c>
      <c r="M4566">
        <v>20</v>
      </c>
      <c r="N4566">
        <v>3</v>
      </c>
      <c r="O4566" t="str">
        <f>IF(AND(Tabela1[[#This Row],[EA Play Season Pass]]="Yes",Tabela1[[#This Row],[Minecraft Season Pass]]="Yes"),"Yes","No")</f>
        <v>No</v>
      </c>
      <c r="P4566" t="str">
        <f>IF(OR(Tabela1[[#This Row],[EA Play Season Pass]]="Yes",Tabela1[[#This Row],[Minecraft Season Pass]]="Yes"),"Yes","No")</f>
        <v>Yes</v>
      </c>
      <c r="Q4566">
        <v>22</v>
      </c>
      <c r="R4566" s="2"/>
    </row>
    <row r="4567" spans="1:18" x14ac:dyDescent="0.25">
      <c r="A4567">
        <v>4566</v>
      </c>
      <c r="B4567" t="s">
        <v>6132</v>
      </c>
      <c r="C4567" t="s">
        <v>13</v>
      </c>
      <c r="D4567" s="50">
        <v>45228</v>
      </c>
      <c r="E4567">
        <f>YEAR(Tabela1[[#This Row],[Start Date]])</f>
        <v>2023</v>
      </c>
      <c r="F4567">
        <f>ROUNDUP(MONTH(Tabela1[[#This Row],[Start Date]])/3,0)</f>
        <v>4</v>
      </c>
      <c r="G4567" t="s">
        <v>8</v>
      </c>
      <c r="H4567">
        <v>10</v>
      </c>
      <c r="I4567" t="s">
        <v>14</v>
      </c>
      <c r="J4567" t="s">
        <v>11</v>
      </c>
      <c r="K4567">
        <v>0</v>
      </c>
      <c r="L4567" t="s">
        <v>11</v>
      </c>
      <c r="M4567">
        <v>0</v>
      </c>
      <c r="N4567">
        <v>1</v>
      </c>
      <c r="O4567" t="str">
        <f>IF(AND(Tabela1[[#This Row],[EA Play Season Pass]]="Yes",Tabela1[[#This Row],[Minecraft Season Pass]]="Yes"),"Yes","No")</f>
        <v>No</v>
      </c>
      <c r="P4567" t="str">
        <f>IF(OR(Tabela1[[#This Row],[EA Play Season Pass]]="Yes",Tabela1[[#This Row],[Minecraft Season Pass]]="Yes"),"Yes","No")</f>
        <v>No</v>
      </c>
      <c r="Q4567">
        <v>9</v>
      </c>
      <c r="R4567" s="2"/>
    </row>
    <row r="4568" spans="1:18" x14ac:dyDescent="0.25">
      <c r="A4568">
        <v>4567</v>
      </c>
      <c r="B4568" t="s">
        <v>6133</v>
      </c>
      <c r="C4568" t="s">
        <v>10</v>
      </c>
      <c r="D4568" s="50">
        <v>45229</v>
      </c>
      <c r="E4568">
        <f>YEAR(Tabela1[[#This Row],[Start Date]])</f>
        <v>2023</v>
      </c>
      <c r="F4568">
        <f>ROUNDUP(MONTH(Tabela1[[#This Row],[Start Date]])/3,0)</f>
        <v>4</v>
      </c>
      <c r="G4568" t="s">
        <v>11</v>
      </c>
      <c r="H4568">
        <v>5</v>
      </c>
      <c r="I4568" t="s">
        <v>9</v>
      </c>
      <c r="J4568" t="s">
        <v>11</v>
      </c>
      <c r="K4568">
        <v>0</v>
      </c>
      <c r="L4568" t="s">
        <v>11</v>
      </c>
      <c r="M4568">
        <v>0</v>
      </c>
      <c r="N4568">
        <v>2</v>
      </c>
      <c r="O4568" t="str">
        <f>IF(AND(Tabela1[[#This Row],[EA Play Season Pass]]="Yes",Tabela1[[#This Row],[Minecraft Season Pass]]="Yes"),"Yes","No")</f>
        <v>No</v>
      </c>
      <c r="P4568" t="str">
        <f>IF(OR(Tabela1[[#This Row],[EA Play Season Pass]]="Yes",Tabela1[[#This Row],[Minecraft Season Pass]]="Yes"),"Yes","No")</f>
        <v>No</v>
      </c>
      <c r="Q4568">
        <v>3</v>
      </c>
      <c r="R4568" s="2"/>
    </row>
    <row r="4569" spans="1:18" x14ac:dyDescent="0.25">
      <c r="A4569">
        <v>4568</v>
      </c>
      <c r="B4569" t="s">
        <v>1464</v>
      </c>
      <c r="C4569" t="s">
        <v>10</v>
      </c>
      <c r="D4569" s="50">
        <v>45229</v>
      </c>
      <c r="E4569">
        <f>YEAR(Tabela1[[#This Row],[Start Date]])</f>
        <v>2023</v>
      </c>
      <c r="F4569">
        <f>ROUNDUP(MONTH(Tabela1[[#This Row],[Start Date]])/3,0)</f>
        <v>4</v>
      </c>
      <c r="G4569" t="s">
        <v>8</v>
      </c>
      <c r="H4569">
        <v>5</v>
      </c>
      <c r="I4569" t="s">
        <v>14</v>
      </c>
      <c r="J4569" t="s">
        <v>8</v>
      </c>
      <c r="K4569">
        <v>30</v>
      </c>
      <c r="L4569" t="s">
        <v>11</v>
      </c>
      <c r="M4569">
        <v>0</v>
      </c>
      <c r="N4569">
        <v>3</v>
      </c>
      <c r="O4569" t="str">
        <f>IF(AND(Tabela1[[#This Row],[EA Play Season Pass]]="Yes",Tabela1[[#This Row],[Minecraft Season Pass]]="Yes"),"Yes","No")</f>
        <v>No</v>
      </c>
      <c r="P4569" t="str">
        <f>IF(OR(Tabela1[[#This Row],[EA Play Season Pass]]="Yes",Tabela1[[#This Row],[Minecraft Season Pass]]="Yes"),"Yes","No")</f>
        <v>Yes</v>
      </c>
      <c r="Q4569">
        <v>32</v>
      </c>
      <c r="R4569" s="2"/>
    </row>
    <row r="4570" spans="1:18" x14ac:dyDescent="0.25">
      <c r="A4570">
        <v>4569</v>
      </c>
      <c r="B4570" t="s">
        <v>2048</v>
      </c>
      <c r="C4570" t="s">
        <v>10</v>
      </c>
      <c r="D4570" s="50">
        <v>45229</v>
      </c>
      <c r="E4570">
        <f>YEAR(Tabela1[[#This Row],[Start Date]])</f>
        <v>2023</v>
      </c>
      <c r="F4570">
        <f>ROUNDUP(MONTH(Tabela1[[#This Row],[Start Date]])/3,0)</f>
        <v>4</v>
      </c>
      <c r="G4570" t="s">
        <v>11</v>
      </c>
      <c r="H4570">
        <v>5</v>
      </c>
      <c r="I4570" t="s">
        <v>14</v>
      </c>
      <c r="J4570" t="s">
        <v>8</v>
      </c>
      <c r="K4570">
        <v>30</v>
      </c>
      <c r="L4570" t="s">
        <v>8</v>
      </c>
      <c r="M4570">
        <v>20</v>
      </c>
      <c r="N4570">
        <v>3</v>
      </c>
      <c r="O4570" t="str">
        <f>IF(AND(Tabela1[[#This Row],[EA Play Season Pass]]="Yes",Tabela1[[#This Row],[Minecraft Season Pass]]="Yes"),"Yes","No")</f>
        <v>Yes</v>
      </c>
      <c r="P4570" t="str">
        <f>IF(OR(Tabela1[[#This Row],[EA Play Season Pass]]="Yes",Tabela1[[#This Row],[Minecraft Season Pass]]="Yes"),"Yes","No")</f>
        <v>Yes</v>
      </c>
      <c r="Q4570">
        <v>52</v>
      </c>
      <c r="R4570" s="2"/>
    </row>
    <row r="4571" spans="1:18" x14ac:dyDescent="0.25">
      <c r="A4571">
        <v>4570</v>
      </c>
      <c r="B4571" t="s">
        <v>6134</v>
      </c>
      <c r="C4571" t="s">
        <v>10</v>
      </c>
      <c r="D4571" s="50">
        <v>45229</v>
      </c>
      <c r="E4571">
        <f>YEAR(Tabela1[[#This Row],[Start Date]])</f>
        <v>2023</v>
      </c>
      <c r="F4571">
        <f>ROUNDUP(MONTH(Tabela1[[#This Row],[Start Date]])/3,0)</f>
        <v>4</v>
      </c>
      <c r="G4571" t="s">
        <v>8</v>
      </c>
      <c r="H4571">
        <v>5</v>
      </c>
      <c r="I4571" t="s">
        <v>12</v>
      </c>
      <c r="J4571" t="s">
        <v>11</v>
      </c>
      <c r="K4571">
        <v>0</v>
      </c>
      <c r="L4571" t="s">
        <v>8</v>
      </c>
      <c r="M4571">
        <v>20</v>
      </c>
      <c r="N4571">
        <v>1</v>
      </c>
      <c r="O4571" t="str">
        <f>IF(AND(Tabela1[[#This Row],[EA Play Season Pass]]="Yes",Tabela1[[#This Row],[Minecraft Season Pass]]="Yes"),"Yes","No")</f>
        <v>No</v>
      </c>
      <c r="P4571" t="str">
        <f>IF(OR(Tabela1[[#This Row],[EA Play Season Pass]]="Yes",Tabela1[[#This Row],[Minecraft Season Pass]]="Yes"),"Yes","No")</f>
        <v>Yes</v>
      </c>
      <c r="Q4571">
        <v>24</v>
      </c>
      <c r="R4571" s="2"/>
    </row>
    <row r="4572" spans="1:18" x14ac:dyDescent="0.25">
      <c r="A4572">
        <v>4571</v>
      </c>
      <c r="B4572" t="s">
        <v>6135</v>
      </c>
      <c r="C4572" t="s">
        <v>13</v>
      </c>
      <c r="D4572" s="50">
        <v>45229</v>
      </c>
      <c r="E4572">
        <f>YEAR(Tabela1[[#This Row],[Start Date]])</f>
        <v>2023</v>
      </c>
      <c r="F4572">
        <f>ROUNDUP(MONTH(Tabela1[[#This Row],[Start Date]])/3,0)</f>
        <v>4</v>
      </c>
      <c r="G4572" t="s">
        <v>8</v>
      </c>
      <c r="H4572">
        <v>10</v>
      </c>
      <c r="I4572" t="s">
        <v>9</v>
      </c>
      <c r="J4572" t="s">
        <v>11</v>
      </c>
      <c r="K4572">
        <v>0</v>
      </c>
      <c r="L4572" t="s">
        <v>11</v>
      </c>
      <c r="M4572">
        <v>0</v>
      </c>
      <c r="N4572">
        <v>3</v>
      </c>
      <c r="O4572" t="str">
        <f>IF(AND(Tabela1[[#This Row],[EA Play Season Pass]]="Yes",Tabela1[[#This Row],[Minecraft Season Pass]]="Yes"),"Yes","No")</f>
        <v>No</v>
      </c>
      <c r="P4572" t="str">
        <f>IF(OR(Tabela1[[#This Row],[EA Play Season Pass]]="Yes",Tabela1[[#This Row],[Minecraft Season Pass]]="Yes"),"Yes","No")</f>
        <v>No</v>
      </c>
      <c r="Q4572">
        <v>7</v>
      </c>
      <c r="R4572" s="2"/>
    </row>
    <row r="4573" spans="1:18" x14ac:dyDescent="0.25">
      <c r="A4573">
        <v>4572</v>
      </c>
      <c r="B4573" t="s">
        <v>6136</v>
      </c>
      <c r="C4573" t="s">
        <v>13</v>
      </c>
      <c r="D4573" s="50">
        <v>45230</v>
      </c>
      <c r="E4573">
        <f>YEAR(Tabela1[[#This Row],[Start Date]])</f>
        <v>2023</v>
      </c>
      <c r="F4573">
        <f>ROUNDUP(MONTH(Tabela1[[#This Row],[Start Date]])/3,0)</f>
        <v>4</v>
      </c>
      <c r="G4573" t="s">
        <v>11</v>
      </c>
      <c r="H4573">
        <v>10</v>
      </c>
      <c r="I4573" t="s">
        <v>12</v>
      </c>
      <c r="J4573" t="s">
        <v>8</v>
      </c>
      <c r="K4573">
        <v>30</v>
      </c>
      <c r="L4573" t="s">
        <v>11</v>
      </c>
      <c r="M4573">
        <v>0</v>
      </c>
      <c r="N4573">
        <v>2</v>
      </c>
      <c r="O4573" t="str">
        <f>IF(AND(Tabela1[[#This Row],[EA Play Season Pass]]="Yes",Tabela1[[#This Row],[Minecraft Season Pass]]="Yes"),"Yes","No")</f>
        <v>No</v>
      </c>
      <c r="P4573" t="str">
        <f>IF(OR(Tabela1[[#This Row],[EA Play Season Pass]]="Yes",Tabela1[[#This Row],[Minecraft Season Pass]]="Yes"),"Yes","No")</f>
        <v>Yes</v>
      </c>
      <c r="Q4573">
        <v>38</v>
      </c>
      <c r="R4573" s="2"/>
    </row>
    <row r="4574" spans="1:18" x14ac:dyDescent="0.25">
      <c r="A4574">
        <v>4573</v>
      </c>
      <c r="B4574" t="s">
        <v>6137</v>
      </c>
      <c r="C4574" t="s">
        <v>7</v>
      </c>
      <c r="D4574" s="50">
        <v>45230</v>
      </c>
      <c r="E4574">
        <f>YEAR(Tabela1[[#This Row],[Start Date]])</f>
        <v>2023</v>
      </c>
      <c r="F4574">
        <f>ROUNDUP(MONTH(Tabela1[[#This Row],[Start Date]])/3,0)</f>
        <v>4</v>
      </c>
      <c r="G4574" t="s">
        <v>8</v>
      </c>
      <c r="H4574">
        <v>15</v>
      </c>
      <c r="I4574" t="s">
        <v>9</v>
      </c>
      <c r="J4574" t="s">
        <v>8</v>
      </c>
      <c r="K4574">
        <v>30</v>
      </c>
      <c r="L4574" t="s">
        <v>11</v>
      </c>
      <c r="M4574">
        <v>0</v>
      </c>
      <c r="N4574">
        <v>3</v>
      </c>
      <c r="O4574" t="str">
        <f>IF(AND(Tabela1[[#This Row],[EA Play Season Pass]]="Yes",Tabela1[[#This Row],[Minecraft Season Pass]]="Yes"),"Yes","No")</f>
        <v>No</v>
      </c>
      <c r="P4574" t="str">
        <f>IF(OR(Tabela1[[#This Row],[EA Play Season Pass]]="Yes",Tabela1[[#This Row],[Minecraft Season Pass]]="Yes"),"Yes","No")</f>
        <v>Yes</v>
      </c>
      <c r="Q4574">
        <v>42</v>
      </c>
      <c r="R4574" s="2"/>
    </row>
    <row r="4575" spans="1:18" x14ac:dyDescent="0.25">
      <c r="A4575">
        <v>4574</v>
      </c>
      <c r="B4575" t="s">
        <v>2646</v>
      </c>
      <c r="C4575" t="s">
        <v>10</v>
      </c>
      <c r="D4575" s="50">
        <v>45230</v>
      </c>
      <c r="E4575">
        <f>YEAR(Tabela1[[#This Row],[Start Date]])</f>
        <v>2023</v>
      </c>
      <c r="F4575">
        <f>ROUNDUP(MONTH(Tabela1[[#This Row],[Start Date]])/3,0)</f>
        <v>4</v>
      </c>
      <c r="G4575" t="s">
        <v>8</v>
      </c>
      <c r="H4575">
        <v>5</v>
      </c>
      <c r="I4575" t="s">
        <v>9</v>
      </c>
      <c r="J4575" t="s">
        <v>8</v>
      </c>
      <c r="K4575">
        <v>30</v>
      </c>
      <c r="L4575" t="s">
        <v>11</v>
      </c>
      <c r="M4575">
        <v>0</v>
      </c>
      <c r="N4575">
        <v>2</v>
      </c>
      <c r="O4575" t="str">
        <f>IF(AND(Tabela1[[#This Row],[EA Play Season Pass]]="Yes",Tabela1[[#This Row],[Minecraft Season Pass]]="Yes"),"Yes","No")</f>
        <v>No</v>
      </c>
      <c r="P4575" t="str">
        <f>IF(OR(Tabela1[[#This Row],[EA Play Season Pass]]="Yes",Tabela1[[#This Row],[Minecraft Season Pass]]="Yes"),"Yes","No")</f>
        <v>Yes</v>
      </c>
      <c r="Q4575">
        <v>33</v>
      </c>
      <c r="R4575" s="2"/>
    </row>
    <row r="4576" spans="1:18" x14ac:dyDescent="0.25">
      <c r="A4576">
        <v>4575</v>
      </c>
      <c r="B4576" t="s">
        <v>870</v>
      </c>
      <c r="C4576" t="s">
        <v>13</v>
      </c>
      <c r="D4576" s="50">
        <v>45230</v>
      </c>
      <c r="E4576">
        <f>YEAR(Tabela1[[#This Row],[Start Date]])</f>
        <v>2023</v>
      </c>
      <c r="F4576">
        <f>ROUNDUP(MONTH(Tabela1[[#This Row],[Start Date]])/3,0)</f>
        <v>4</v>
      </c>
      <c r="G4576" t="s">
        <v>8</v>
      </c>
      <c r="H4576">
        <v>10</v>
      </c>
      <c r="I4576" t="s">
        <v>9</v>
      </c>
      <c r="J4576" t="s">
        <v>8</v>
      </c>
      <c r="K4576">
        <v>30</v>
      </c>
      <c r="L4576" t="s">
        <v>8</v>
      </c>
      <c r="M4576">
        <v>20</v>
      </c>
      <c r="N4576">
        <v>1</v>
      </c>
      <c r="O4576" t="str">
        <f>IF(AND(Tabela1[[#This Row],[EA Play Season Pass]]="Yes",Tabela1[[#This Row],[Minecraft Season Pass]]="Yes"),"Yes","No")</f>
        <v>Yes</v>
      </c>
      <c r="P4576" t="str">
        <f>IF(OR(Tabela1[[#This Row],[EA Play Season Pass]]="Yes",Tabela1[[#This Row],[Minecraft Season Pass]]="Yes"),"Yes","No")</f>
        <v>Yes</v>
      </c>
      <c r="Q4576">
        <v>59</v>
      </c>
      <c r="R4576" s="2"/>
    </row>
    <row r="4577" spans="1:18" x14ac:dyDescent="0.25">
      <c r="A4577">
        <v>4576</v>
      </c>
      <c r="B4577" t="s">
        <v>2466</v>
      </c>
      <c r="C4577" t="s">
        <v>7</v>
      </c>
      <c r="D4577" s="50">
        <v>45230</v>
      </c>
      <c r="E4577">
        <f>YEAR(Tabela1[[#This Row],[Start Date]])</f>
        <v>2023</v>
      </c>
      <c r="F4577">
        <f>ROUNDUP(MONTH(Tabela1[[#This Row],[Start Date]])/3,0)</f>
        <v>4</v>
      </c>
      <c r="G4577" t="s">
        <v>8</v>
      </c>
      <c r="H4577">
        <v>15</v>
      </c>
      <c r="I4577" t="s">
        <v>9</v>
      </c>
      <c r="J4577" t="s">
        <v>11</v>
      </c>
      <c r="K4577">
        <v>0</v>
      </c>
      <c r="L4577" t="s">
        <v>11</v>
      </c>
      <c r="M4577">
        <v>0</v>
      </c>
      <c r="N4577">
        <v>2</v>
      </c>
      <c r="O4577" t="str">
        <f>IF(AND(Tabela1[[#This Row],[EA Play Season Pass]]="Yes",Tabela1[[#This Row],[Minecraft Season Pass]]="Yes"),"Yes","No")</f>
        <v>No</v>
      </c>
      <c r="P4577" t="str">
        <f>IF(OR(Tabela1[[#This Row],[EA Play Season Pass]]="Yes",Tabela1[[#This Row],[Minecraft Season Pass]]="Yes"),"Yes","No")</f>
        <v>No</v>
      </c>
      <c r="Q4577">
        <v>13</v>
      </c>
      <c r="R4577" s="2"/>
    </row>
    <row r="4578" spans="1:18" x14ac:dyDescent="0.25">
      <c r="A4578">
        <v>4577</v>
      </c>
      <c r="B4578" t="s">
        <v>555</v>
      </c>
      <c r="C4578" t="s">
        <v>7</v>
      </c>
      <c r="D4578" s="50">
        <v>45231</v>
      </c>
      <c r="E4578">
        <f>YEAR(Tabela1[[#This Row],[Start Date]])</f>
        <v>2023</v>
      </c>
      <c r="F4578">
        <f>ROUNDUP(MONTH(Tabela1[[#This Row],[Start Date]])/3,0)</f>
        <v>4</v>
      </c>
      <c r="G4578" t="s">
        <v>11</v>
      </c>
      <c r="H4578">
        <v>15</v>
      </c>
      <c r="I4578" t="s">
        <v>14</v>
      </c>
      <c r="J4578" t="s">
        <v>11</v>
      </c>
      <c r="K4578">
        <v>0</v>
      </c>
      <c r="L4578" t="s">
        <v>11</v>
      </c>
      <c r="M4578">
        <v>0</v>
      </c>
      <c r="N4578">
        <v>2</v>
      </c>
      <c r="O4578" t="str">
        <f>IF(AND(Tabela1[[#This Row],[EA Play Season Pass]]="Yes",Tabela1[[#This Row],[Minecraft Season Pass]]="Yes"),"Yes","No")</f>
        <v>No</v>
      </c>
      <c r="P4578" t="str">
        <f>IF(OR(Tabela1[[#This Row],[EA Play Season Pass]]="Yes",Tabela1[[#This Row],[Minecraft Season Pass]]="Yes"),"Yes","No")</f>
        <v>No</v>
      </c>
      <c r="Q4578">
        <v>13</v>
      </c>
      <c r="R4578" s="2"/>
    </row>
    <row r="4579" spans="1:18" x14ac:dyDescent="0.25">
      <c r="A4579">
        <v>4578</v>
      </c>
      <c r="B4579" t="s">
        <v>6138</v>
      </c>
      <c r="C4579" t="s">
        <v>10</v>
      </c>
      <c r="D4579" s="50">
        <v>45231</v>
      </c>
      <c r="E4579">
        <f>YEAR(Tabela1[[#This Row],[Start Date]])</f>
        <v>2023</v>
      </c>
      <c r="F4579">
        <f>ROUNDUP(MONTH(Tabela1[[#This Row],[Start Date]])/3,0)</f>
        <v>4</v>
      </c>
      <c r="G4579" t="s">
        <v>11</v>
      </c>
      <c r="H4579">
        <v>5</v>
      </c>
      <c r="I4579" t="s">
        <v>12</v>
      </c>
      <c r="J4579" t="s">
        <v>8</v>
      </c>
      <c r="K4579">
        <v>30</v>
      </c>
      <c r="L4579" t="s">
        <v>8</v>
      </c>
      <c r="M4579">
        <v>20</v>
      </c>
      <c r="N4579">
        <v>1</v>
      </c>
      <c r="O4579" t="str">
        <f>IF(AND(Tabela1[[#This Row],[EA Play Season Pass]]="Yes",Tabela1[[#This Row],[Minecraft Season Pass]]="Yes"),"Yes","No")</f>
        <v>Yes</v>
      </c>
      <c r="P4579" t="str">
        <f>IF(OR(Tabela1[[#This Row],[EA Play Season Pass]]="Yes",Tabela1[[#This Row],[Minecraft Season Pass]]="Yes"),"Yes","No")</f>
        <v>Yes</v>
      </c>
      <c r="Q4579">
        <v>54</v>
      </c>
      <c r="R4579" s="2"/>
    </row>
    <row r="4580" spans="1:18" x14ac:dyDescent="0.25">
      <c r="A4580">
        <v>4579</v>
      </c>
      <c r="B4580" t="s">
        <v>6139</v>
      </c>
      <c r="C4580" t="s">
        <v>13</v>
      </c>
      <c r="D4580" s="50">
        <v>45231</v>
      </c>
      <c r="E4580">
        <f>YEAR(Tabela1[[#This Row],[Start Date]])</f>
        <v>2023</v>
      </c>
      <c r="F4580">
        <f>ROUNDUP(MONTH(Tabela1[[#This Row],[Start Date]])/3,0)</f>
        <v>4</v>
      </c>
      <c r="G4580" t="s">
        <v>8</v>
      </c>
      <c r="H4580">
        <v>10</v>
      </c>
      <c r="I4580" t="s">
        <v>14</v>
      </c>
      <c r="J4580" t="s">
        <v>11</v>
      </c>
      <c r="K4580">
        <v>0</v>
      </c>
      <c r="L4580" t="s">
        <v>8</v>
      </c>
      <c r="M4580">
        <v>20</v>
      </c>
      <c r="N4580">
        <v>3</v>
      </c>
      <c r="O4580" t="str">
        <f>IF(AND(Tabela1[[#This Row],[EA Play Season Pass]]="Yes",Tabela1[[#This Row],[Minecraft Season Pass]]="Yes"),"Yes","No")</f>
        <v>No</v>
      </c>
      <c r="P4580" t="str">
        <f>IF(OR(Tabela1[[#This Row],[EA Play Season Pass]]="Yes",Tabela1[[#This Row],[Minecraft Season Pass]]="Yes"),"Yes","No")</f>
        <v>Yes</v>
      </c>
      <c r="Q4580">
        <v>27</v>
      </c>
      <c r="R4580" s="2"/>
    </row>
    <row r="4581" spans="1:18" x14ac:dyDescent="0.25">
      <c r="A4581">
        <v>4580</v>
      </c>
      <c r="B4581" t="s">
        <v>6140</v>
      </c>
      <c r="C4581" t="s">
        <v>7</v>
      </c>
      <c r="D4581" s="50">
        <v>45231</v>
      </c>
      <c r="E4581">
        <f>YEAR(Tabela1[[#This Row],[Start Date]])</f>
        <v>2023</v>
      </c>
      <c r="F4581">
        <f>ROUNDUP(MONTH(Tabela1[[#This Row],[Start Date]])/3,0)</f>
        <v>4</v>
      </c>
      <c r="G4581" t="s">
        <v>8</v>
      </c>
      <c r="H4581">
        <v>15</v>
      </c>
      <c r="I4581" t="s">
        <v>12</v>
      </c>
      <c r="J4581" t="s">
        <v>8</v>
      </c>
      <c r="K4581">
        <v>30</v>
      </c>
      <c r="L4581" t="s">
        <v>11</v>
      </c>
      <c r="M4581">
        <v>0</v>
      </c>
      <c r="N4581">
        <v>2</v>
      </c>
      <c r="O4581" t="str">
        <f>IF(AND(Tabela1[[#This Row],[EA Play Season Pass]]="Yes",Tabela1[[#This Row],[Minecraft Season Pass]]="Yes"),"Yes","No")</f>
        <v>No</v>
      </c>
      <c r="P4581" t="str">
        <f>IF(OR(Tabela1[[#This Row],[EA Play Season Pass]]="Yes",Tabela1[[#This Row],[Minecraft Season Pass]]="Yes"),"Yes","No")</f>
        <v>Yes</v>
      </c>
      <c r="Q4581">
        <v>43</v>
      </c>
      <c r="R4581" s="2"/>
    </row>
    <row r="4582" spans="1:18" x14ac:dyDescent="0.25">
      <c r="A4582">
        <v>4581</v>
      </c>
      <c r="B4582" t="s">
        <v>6141</v>
      </c>
      <c r="C4582" t="s">
        <v>7</v>
      </c>
      <c r="D4582" s="50">
        <v>45231</v>
      </c>
      <c r="E4582">
        <f>YEAR(Tabela1[[#This Row],[Start Date]])</f>
        <v>2023</v>
      </c>
      <c r="F4582">
        <f>ROUNDUP(MONTH(Tabela1[[#This Row],[Start Date]])/3,0)</f>
        <v>4</v>
      </c>
      <c r="G4582" t="s">
        <v>11</v>
      </c>
      <c r="H4582">
        <v>15</v>
      </c>
      <c r="I4582" t="s">
        <v>14</v>
      </c>
      <c r="J4582" t="s">
        <v>8</v>
      </c>
      <c r="K4582">
        <v>30</v>
      </c>
      <c r="L4582" t="s">
        <v>8</v>
      </c>
      <c r="M4582">
        <v>20</v>
      </c>
      <c r="N4582">
        <v>2</v>
      </c>
      <c r="O4582" t="str">
        <f>IF(AND(Tabela1[[#This Row],[EA Play Season Pass]]="Yes",Tabela1[[#This Row],[Minecraft Season Pass]]="Yes"),"Yes","No")</f>
        <v>Yes</v>
      </c>
      <c r="P4582" t="str">
        <f>IF(OR(Tabela1[[#This Row],[EA Play Season Pass]]="Yes",Tabela1[[#This Row],[Minecraft Season Pass]]="Yes"),"Yes","No")</f>
        <v>Yes</v>
      </c>
      <c r="Q4582">
        <v>63</v>
      </c>
      <c r="R4582" s="2"/>
    </row>
    <row r="4583" spans="1:18" x14ac:dyDescent="0.25">
      <c r="A4583">
        <v>4582</v>
      </c>
      <c r="B4583" t="s">
        <v>6142</v>
      </c>
      <c r="C4583" t="s">
        <v>10</v>
      </c>
      <c r="D4583" s="50">
        <v>45231</v>
      </c>
      <c r="E4583">
        <f>YEAR(Tabela1[[#This Row],[Start Date]])</f>
        <v>2023</v>
      </c>
      <c r="F4583">
        <f>ROUNDUP(MONTH(Tabela1[[#This Row],[Start Date]])/3,0)</f>
        <v>4</v>
      </c>
      <c r="G4583" t="s">
        <v>11</v>
      </c>
      <c r="H4583">
        <v>5</v>
      </c>
      <c r="I4583" t="s">
        <v>14</v>
      </c>
      <c r="J4583" t="s">
        <v>11</v>
      </c>
      <c r="K4583">
        <v>0</v>
      </c>
      <c r="L4583" t="s">
        <v>8</v>
      </c>
      <c r="M4583">
        <v>20</v>
      </c>
      <c r="N4583">
        <v>3</v>
      </c>
      <c r="O4583" t="str">
        <f>IF(AND(Tabela1[[#This Row],[EA Play Season Pass]]="Yes",Tabela1[[#This Row],[Minecraft Season Pass]]="Yes"),"Yes","No")</f>
        <v>No</v>
      </c>
      <c r="P4583" t="str">
        <f>IF(OR(Tabela1[[#This Row],[EA Play Season Pass]]="Yes",Tabela1[[#This Row],[Minecraft Season Pass]]="Yes"),"Yes","No")</f>
        <v>Yes</v>
      </c>
      <c r="Q4583">
        <v>22</v>
      </c>
      <c r="R4583" s="2"/>
    </row>
    <row r="4584" spans="1:18" x14ac:dyDescent="0.25">
      <c r="A4584">
        <v>4583</v>
      </c>
      <c r="B4584" t="s">
        <v>682</v>
      </c>
      <c r="C4584" t="s">
        <v>7</v>
      </c>
      <c r="D4584" s="50">
        <v>45232</v>
      </c>
      <c r="E4584">
        <f>YEAR(Tabela1[[#This Row],[Start Date]])</f>
        <v>2023</v>
      </c>
      <c r="F4584">
        <f>ROUNDUP(MONTH(Tabela1[[#This Row],[Start Date]])/3,0)</f>
        <v>4</v>
      </c>
      <c r="G4584" t="s">
        <v>8</v>
      </c>
      <c r="H4584">
        <v>15</v>
      </c>
      <c r="I4584" t="s">
        <v>14</v>
      </c>
      <c r="J4584" t="s">
        <v>8</v>
      </c>
      <c r="K4584">
        <v>30</v>
      </c>
      <c r="L4584" t="s">
        <v>8</v>
      </c>
      <c r="M4584">
        <v>20</v>
      </c>
      <c r="N4584">
        <v>2</v>
      </c>
      <c r="O4584" t="str">
        <f>IF(AND(Tabela1[[#This Row],[EA Play Season Pass]]="Yes",Tabela1[[#This Row],[Minecraft Season Pass]]="Yes"),"Yes","No")</f>
        <v>Yes</v>
      </c>
      <c r="P4584" t="str">
        <f>IF(OR(Tabela1[[#This Row],[EA Play Season Pass]]="Yes",Tabela1[[#This Row],[Minecraft Season Pass]]="Yes"),"Yes","No")</f>
        <v>Yes</v>
      </c>
      <c r="Q4584">
        <v>63</v>
      </c>
      <c r="R4584" s="2"/>
    </row>
    <row r="4585" spans="1:18" x14ac:dyDescent="0.25">
      <c r="A4585">
        <v>4584</v>
      </c>
      <c r="B4585" t="s">
        <v>6143</v>
      </c>
      <c r="C4585" t="s">
        <v>10</v>
      </c>
      <c r="D4585" s="50">
        <v>45232</v>
      </c>
      <c r="E4585">
        <f>YEAR(Tabela1[[#This Row],[Start Date]])</f>
        <v>2023</v>
      </c>
      <c r="F4585">
        <f>ROUNDUP(MONTH(Tabela1[[#This Row],[Start Date]])/3,0)</f>
        <v>4</v>
      </c>
      <c r="G4585" t="s">
        <v>8</v>
      </c>
      <c r="H4585">
        <v>5</v>
      </c>
      <c r="I4585" t="s">
        <v>14</v>
      </c>
      <c r="J4585" t="s">
        <v>11</v>
      </c>
      <c r="K4585">
        <v>0</v>
      </c>
      <c r="L4585" t="s">
        <v>8</v>
      </c>
      <c r="M4585">
        <v>20</v>
      </c>
      <c r="N4585">
        <v>1</v>
      </c>
      <c r="O4585" t="str">
        <f>IF(AND(Tabela1[[#This Row],[EA Play Season Pass]]="Yes",Tabela1[[#This Row],[Minecraft Season Pass]]="Yes"),"Yes","No")</f>
        <v>No</v>
      </c>
      <c r="P4585" t="str">
        <f>IF(OR(Tabela1[[#This Row],[EA Play Season Pass]]="Yes",Tabela1[[#This Row],[Minecraft Season Pass]]="Yes"),"Yes","No")</f>
        <v>Yes</v>
      </c>
      <c r="Q4585">
        <v>24</v>
      </c>
      <c r="R4585" s="2"/>
    </row>
    <row r="4586" spans="1:18" x14ac:dyDescent="0.25">
      <c r="A4586">
        <v>4585</v>
      </c>
      <c r="B4586" t="s">
        <v>6144</v>
      </c>
      <c r="C4586" t="s">
        <v>10</v>
      </c>
      <c r="D4586" s="50">
        <v>45232</v>
      </c>
      <c r="E4586">
        <f>YEAR(Tabela1[[#This Row],[Start Date]])</f>
        <v>2023</v>
      </c>
      <c r="F4586">
        <f>ROUNDUP(MONTH(Tabela1[[#This Row],[Start Date]])/3,0)</f>
        <v>4</v>
      </c>
      <c r="G4586" t="s">
        <v>8</v>
      </c>
      <c r="H4586">
        <v>5</v>
      </c>
      <c r="I4586" t="s">
        <v>14</v>
      </c>
      <c r="J4586" t="s">
        <v>8</v>
      </c>
      <c r="K4586">
        <v>30</v>
      </c>
      <c r="L4586" t="s">
        <v>8</v>
      </c>
      <c r="M4586">
        <v>20</v>
      </c>
      <c r="N4586">
        <v>3</v>
      </c>
      <c r="O4586" t="str">
        <f>IF(AND(Tabela1[[#This Row],[EA Play Season Pass]]="Yes",Tabela1[[#This Row],[Minecraft Season Pass]]="Yes"),"Yes","No")</f>
        <v>Yes</v>
      </c>
      <c r="P4586" t="str">
        <f>IF(OR(Tabela1[[#This Row],[EA Play Season Pass]]="Yes",Tabela1[[#This Row],[Minecraft Season Pass]]="Yes"),"Yes","No")</f>
        <v>Yes</v>
      </c>
      <c r="Q4586">
        <v>52</v>
      </c>
      <c r="R4586" s="2"/>
    </row>
    <row r="4587" spans="1:18" x14ac:dyDescent="0.25">
      <c r="A4587">
        <v>4586</v>
      </c>
      <c r="B4587" t="s">
        <v>6145</v>
      </c>
      <c r="C4587" t="s">
        <v>13</v>
      </c>
      <c r="D4587" s="50">
        <v>45232</v>
      </c>
      <c r="E4587">
        <f>YEAR(Tabela1[[#This Row],[Start Date]])</f>
        <v>2023</v>
      </c>
      <c r="F4587">
        <f>ROUNDUP(MONTH(Tabela1[[#This Row],[Start Date]])/3,0)</f>
        <v>4</v>
      </c>
      <c r="G4587" t="s">
        <v>8</v>
      </c>
      <c r="H4587">
        <v>10</v>
      </c>
      <c r="I4587" t="s">
        <v>12</v>
      </c>
      <c r="J4587" t="s">
        <v>11</v>
      </c>
      <c r="K4587">
        <v>0</v>
      </c>
      <c r="L4587" t="s">
        <v>8</v>
      </c>
      <c r="M4587">
        <v>20</v>
      </c>
      <c r="N4587">
        <v>1</v>
      </c>
      <c r="O4587" t="str">
        <f>IF(AND(Tabela1[[#This Row],[EA Play Season Pass]]="Yes",Tabela1[[#This Row],[Minecraft Season Pass]]="Yes"),"Yes","No")</f>
        <v>No</v>
      </c>
      <c r="P4587" t="str">
        <f>IF(OR(Tabela1[[#This Row],[EA Play Season Pass]]="Yes",Tabela1[[#This Row],[Minecraft Season Pass]]="Yes"),"Yes","No")</f>
        <v>Yes</v>
      </c>
      <c r="Q4587">
        <v>29</v>
      </c>
      <c r="R4587" s="2"/>
    </row>
    <row r="4588" spans="1:18" x14ac:dyDescent="0.25">
      <c r="A4588">
        <v>4587</v>
      </c>
      <c r="B4588" t="s">
        <v>6146</v>
      </c>
      <c r="C4588" t="s">
        <v>10</v>
      </c>
      <c r="D4588" s="50">
        <v>45232</v>
      </c>
      <c r="E4588">
        <f>YEAR(Tabela1[[#This Row],[Start Date]])</f>
        <v>2023</v>
      </c>
      <c r="F4588">
        <f>ROUNDUP(MONTH(Tabela1[[#This Row],[Start Date]])/3,0)</f>
        <v>4</v>
      </c>
      <c r="G4588" t="s">
        <v>11</v>
      </c>
      <c r="H4588">
        <v>5</v>
      </c>
      <c r="I4588" t="s">
        <v>12</v>
      </c>
      <c r="J4588" t="s">
        <v>11</v>
      </c>
      <c r="K4588">
        <v>0</v>
      </c>
      <c r="L4588" t="s">
        <v>11</v>
      </c>
      <c r="M4588">
        <v>0</v>
      </c>
      <c r="N4588">
        <v>2</v>
      </c>
      <c r="O4588" t="str">
        <f>IF(AND(Tabela1[[#This Row],[EA Play Season Pass]]="Yes",Tabela1[[#This Row],[Minecraft Season Pass]]="Yes"),"Yes","No")</f>
        <v>No</v>
      </c>
      <c r="P4588" t="str">
        <f>IF(OR(Tabela1[[#This Row],[EA Play Season Pass]]="Yes",Tabela1[[#This Row],[Minecraft Season Pass]]="Yes"),"Yes","No")</f>
        <v>No</v>
      </c>
      <c r="Q4588">
        <v>3</v>
      </c>
      <c r="R4588" s="2"/>
    </row>
    <row r="4589" spans="1:18" x14ac:dyDescent="0.25">
      <c r="A4589">
        <v>4588</v>
      </c>
      <c r="B4589" t="s">
        <v>1107</v>
      </c>
      <c r="C4589" t="s">
        <v>7</v>
      </c>
      <c r="D4589" s="50">
        <v>45232</v>
      </c>
      <c r="E4589">
        <f>YEAR(Tabela1[[#This Row],[Start Date]])</f>
        <v>2023</v>
      </c>
      <c r="F4589">
        <f>ROUNDUP(MONTH(Tabela1[[#This Row],[Start Date]])/3,0)</f>
        <v>4</v>
      </c>
      <c r="G4589" t="s">
        <v>11</v>
      </c>
      <c r="H4589">
        <v>15</v>
      </c>
      <c r="I4589" t="s">
        <v>14</v>
      </c>
      <c r="J4589" t="s">
        <v>8</v>
      </c>
      <c r="K4589">
        <v>30</v>
      </c>
      <c r="L4589" t="s">
        <v>8</v>
      </c>
      <c r="M4589">
        <v>20</v>
      </c>
      <c r="N4589">
        <v>2</v>
      </c>
      <c r="O4589" t="str">
        <f>IF(AND(Tabela1[[#This Row],[EA Play Season Pass]]="Yes",Tabela1[[#This Row],[Minecraft Season Pass]]="Yes"),"Yes","No")</f>
        <v>Yes</v>
      </c>
      <c r="P4589" t="str">
        <f>IF(OR(Tabela1[[#This Row],[EA Play Season Pass]]="Yes",Tabela1[[#This Row],[Minecraft Season Pass]]="Yes"),"Yes","No")</f>
        <v>Yes</v>
      </c>
      <c r="Q4589">
        <v>63</v>
      </c>
      <c r="R4589" s="2"/>
    </row>
    <row r="4590" spans="1:18" x14ac:dyDescent="0.25">
      <c r="A4590">
        <v>4589</v>
      </c>
      <c r="B4590" t="s">
        <v>6147</v>
      </c>
      <c r="C4590" t="s">
        <v>10</v>
      </c>
      <c r="D4590" s="50">
        <v>45232</v>
      </c>
      <c r="E4590">
        <f>YEAR(Tabela1[[#This Row],[Start Date]])</f>
        <v>2023</v>
      </c>
      <c r="F4590">
        <f>ROUNDUP(MONTH(Tabela1[[#This Row],[Start Date]])/3,0)</f>
        <v>4</v>
      </c>
      <c r="G4590" t="s">
        <v>8</v>
      </c>
      <c r="H4590">
        <v>5</v>
      </c>
      <c r="I4590" t="s">
        <v>9</v>
      </c>
      <c r="J4590" t="s">
        <v>8</v>
      </c>
      <c r="K4590">
        <v>30</v>
      </c>
      <c r="L4590" t="s">
        <v>11</v>
      </c>
      <c r="M4590">
        <v>0</v>
      </c>
      <c r="N4590">
        <v>3</v>
      </c>
      <c r="O4590" t="str">
        <f>IF(AND(Tabela1[[#This Row],[EA Play Season Pass]]="Yes",Tabela1[[#This Row],[Minecraft Season Pass]]="Yes"),"Yes","No")</f>
        <v>No</v>
      </c>
      <c r="P4590" t="str">
        <f>IF(OR(Tabela1[[#This Row],[EA Play Season Pass]]="Yes",Tabela1[[#This Row],[Minecraft Season Pass]]="Yes"),"Yes","No")</f>
        <v>Yes</v>
      </c>
      <c r="Q4590">
        <v>32</v>
      </c>
      <c r="R4590" s="2"/>
    </row>
    <row r="4591" spans="1:18" x14ac:dyDescent="0.25">
      <c r="A4591">
        <v>4590</v>
      </c>
      <c r="B4591" t="s">
        <v>6148</v>
      </c>
      <c r="C4591" t="s">
        <v>13</v>
      </c>
      <c r="D4591" s="50">
        <v>45232</v>
      </c>
      <c r="E4591">
        <f>YEAR(Tabela1[[#This Row],[Start Date]])</f>
        <v>2023</v>
      </c>
      <c r="F4591">
        <f>ROUNDUP(MONTH(Tabela1[[#This Row],[Start Date]])/3,0)</f>
        <v>4</v>
      </c>
      <c r="G4591" t="s">
        <v>11</v>
      </c>
      <c r="H4591">
        <v>10</v>
      </c>
      <c r="I4591" t="s">
        <v>14</v>
      </c>
      <c r="J4591" t="s">
        <v>11</v>
      </c>
      <c r="K4591">
        <v>0</v>
      </c>
      <c r="L4591" t="s">
        <v>11</v>
      </c>
      <c r="M4591">
        <v>0</v>
      </c>
      <c r="N4591">
        <v>2</v>
      </c>
      <c r="O4591" t="str">
        <f>IF(AND(Tabela1[[#This Row],[EA Play Season Pass]]="Yes",Tabela1[[#This Row],[Minecraft Season Pass]]="Yes"),"Yes","No")</f>
        <v>No</v>
      </c>
      <c r="P4591" t="str">
        <f>IF(OR(Tabela1[[#This Row],[EA Play Season Pass]]="Yes",Tabela1[[#This Row],[Minecraft Season Pass]]="Yes"),"Yes","No")</f>
        <v>No</v>
      </c>
      <c r="Q4591">
        <v>8</v>
      </c>
      <c r="R4591" s="2"/>
    </row>
    <row r="4592" spans="1:18" x14ac:dyDescent="0.25">
      <c r="A4592">
        <v>4591</v>
      </c>
      <c r="B4592" t="s">
        <v>3957</v>
      </c>
      <c r="C4592" t="s">
        <v>13</v>
      </c>
      <c r="D4592" s="50">
        <v>45233</v>
      </c>
      <c r="E4592">
        <f>YEAR(Tabela1[[#This Row],[Start Date]])</f>
        <v>2023</v>
      </c>
      <c r="F4592">
        <f>ROUNDUP(MONTH(Tabela1[[#This Row],[Start Date]])/3,0)</f>
        <v>4</v>
      </c>
      <c r="G4592" t="s">
        <v>11</v>
      </c>
      <c r="H4592">
        <v>10</v>
      </c>
      <c r="I4592" t="s">
        <v>14</v>
      </c>
      <c r="J4592" t="s">
        <v>11</v>
      </c>
      <c r="K4592">
        <v>0</v>
      </c>
      <c r="L4592" t="s">
        <v>8</v>
      </c>
      <c r="M4592">
        <v>20</v>
      </c>
      <c r="N4592">
        <v>2</v>
      </c>
      <c r="O4592" t="str">
        <f>IF(AND(Tabela1[[#This Row],[EA Play Season Pass]]="Yes",Tabela1[[#This Row],[Minecraft Season Pass]]="Yes"),"Yes","No")</f>
        <v>No</v>
      </c>
      <c r="P4592" t="str">
        <f>IF(OR(Tabela1[[#This Row],[EA Play Season Pass]]="Yes",Tabela1[[#This Row],[Minecraft Season Pass]]="Yes"),"Yes","No")</f>
        <v>Yes</v>
      </c>
      <c r="Q4592">
        <v>28</v>
      </c>
      <c r="R4592" s="2"/>
    </row>
    <row r="4593" spans="1:18" x14ac:dyDescent="0.25">
      <c r="A4593">
        <v>4592</v>
      </c>
      <c r="B4593" t="s">
        <v>6149</v>
      </c>
      <c r="C4593" t="s">
        <v>13</v>
      </c>
      <c r="D4593" s="50">
        <v>45233</v>
      </c>
      <c r="E4593">
        <f>YEAR(Tabela1[[#This Row],[Start Date]])</f>
        <v>2023</v>
      </c>
      <c r="F4593">
        <f>ROUNDUP(MONTH(Tabela1[[#This Row],[Start Date]])/3,0)</f>
        <v>4</v>
      </c>
      <c r="G4593" t="s">
        <v>11</v>
      </c>
      <c r="H4593">
        <v>10</v>
      </c>
      <c r="I4593" t="s">
        <v>14</v>
      </c>
      <c r="J4593" t="s">
        <v>11</v>
      </c>
      <c r="K4593">
        <v>0</v>
      </c>
      <c r="L4593" t="s">
        <v>11</v>
      </c>
      <c r="M4593">
        <v>0</v>
      </c>
      <c r="N4593">
        <v>3</v>
      </c>
      <c r="O4593" t="str">
        <f>IF(AND(Tabela1[[#This Row],[EA Play Season Pass]]="Yes",Tabela1[[#This Row],[Minecraft Season Pass]]="Yes"),"Yes","No")</f>
        <v>No</v>
      </c>
      <c r="P4593" t="str">
        <f>IF(OR(Tabela1[[#This Row],[EA Play Season Pass]]="Yes",Tabela1[[#This Row],[Minecraft Season Pass]]="Yes"),"Yes","No")</f>
        <v>No</v>
      </c>
      <c r="Q4593">
        <v>7</v>
      </c>
      <c r="R4593" s="2"/>
    </row>
    <row r="4594" spans="1:18" x14ac:dyDescent="0.25">
      <c r="A4594">
        <v>4593</v>
      </c>
      <c r="B4594" t="s">
        <v>1841</v>
      </c>
      <c r="C4594" t="s">
        <v>10</v>
      </c>
      <c r="D4594" s="50">
        <v>45233</v>
      </c>
      <c r="E4594">
        <f>YEAR(Tabela1[[#This Row],[Start Date]])</f>
        <v>2023</v>
      </c>
      <c r="F4594">
        <f>ROUNDUP(MONTH(Tabela1[[#This Row],[Start Date]])/3,0)</f>
        <v>4</v>
      </c>
      <c r="G4594" t="s">
        <v>11</v>
      </c>
      <c r="H4594">
        <v>5</v>
      </c>
      <c r="I4594" t="s">
        <v>14</v>
      </c>
      <c r="J4594" t="s">
        <v>11</v>
      </c>
      <c r="K4594">
        <v>0</v>
      </c>
      <c r="L4594" t="s">
        <v>8</v>
      </c>
      <c r="M4594">
        <v>20</v>
      </c>
      <c r="N4594">
        <v>2</v>
      </c>
      <c r="O4594" t="str">
        <f>IF(AND(Tabela1[[#This Row],[EA Play Season Pass]]="Yes",Tabela1[[#This Row],[Minecraft Season Pass]]="Yes"),"Yes","No")</f>
        <v>No</v>
      </c>
      <c r="P4594" t="str">
        <f>IF(OR(Tabela1[[#This Row],[EA Play Season Pass]]="Yes",Tabela1[[#This Row],[Minecraft Season Pass]]="Yes"),"Yes","No")</f>
        <v>Yes</v>
      </c>
      <c r="Q4594">
        <v>23</v>
      </c>
      <c r="R4594" s="2"/>
    </row>
    <row r="4595" spans="1:18" x14ac:dyDescent="0.25">
      <c r="A4595">
        <v>4594</v>
      </c>
      <c r="B4595" t="s">
        <v>6150</v>
      </c>
      <c r="C4595" t="s">
        <v>10</v>
      </c>
      <c r="D4595" s="50">
        <v>45233</v>
      </c>
      <c r="E4595">
        <f>YEAR(Tabela1[[#This Row],[Start Date]])</f>
        <v>2023</v>
      </c>
      <c r="F4595">
        <f>ROUNDUP(MONTH(Tabela1[[#This Row],[Start Date]])/3,0)</f>
        <v>4</v>
      </c>
      <c r="G4595" t="s">
        <v>8</v>
      </c>
      <c r="H4595">
        <v>5</v>
      </c>
      <c r="I4595" t="s">
        <v>9</v>
      </c>
      <c r="J4595" t="s">
        <v>11</v>
      </c>
      <c r="K4595">
        <v>0</v>
      </c>
      <c r="L4595" t="s">
        <v>11</v>
      </c>
      <c r="M4595">
        <v>0</v>
      </c>
      <c r="N4595">
        <v>3</v>
      </c>
      <c r="O4595" t="str">
        <f>IF(AND(Tabela1[[#This Row],[EA Play Season Pass]]="Yes",Tabela1[[#This Row],[Minecraft Season Pass]]="Yes"),"Yes","No")</f>
        <v>No</v>
      </c>
      <c r="P4595" t="str">
        <f>IF(OR(Tabela1[[#This Row],[EA Play Season Pass]]="Yes",Tabela1[[#This Row],[Minecraft Season Pass]]="Yes"),"Yes","No")</f>
        <v>No</v>
      </c>
      <c r="Q4595">
        <v>2</v>
      </c>
      <c r="R4595" s="2"/>
    </row>
    <row r="4596" spans="1:18" x14ac:dyDescent="0.25">
      <c r="A4596">
        <v>4595</v>
      </c>
      <c r="B4596" t="s">
        <v>6151</v>
      </c>
      <c r="C4596" t="s">
        <v>7</v>
      </c>
      <c r="D4596" s="50">
        <v>45233</v>
      </c>
      <c r="E4596">
        <f>YEAR(Tabela1[[#This Row],[Start Date]])</f>
        <v>2023</v>
      </c>
      <c r="F4596">
        <f>ROUNDUP(MONTH(Tabela1[[#This Row],[Start Date]])/3,0)</f>
        <v>4</v>
      </c>
      <c r="G4596" t="s">
        <v>8</v>
      </c>
      <c r="H4596">
        <v>15</v>
      </c>
      <c r="I4596" t="s">
        <v>14</v>
      </c>
      <c r="J4596" t="s">
        <v>11</v>
      </c>
      <c r="K4596">
        <v>0</v>
      </c>
      <c r="L4596" t="s">
        <v>8</v>
      </c>
      <c r="M4596">
        <v>20</v>
      </c>
      <c r="N4596">
        <v>2</v>
      </c>
      <c r="O4596" t="str">
        <f>IF(AND(Tabela1[[#This Row],[EA Play Season Pass]]="Yes",Tabela1[[#This Row],[Minecraft Season Pass]]="Yes"),"Yes","No")</f>
        <v>No</v>
      </c>
      <c r="P4596" t="str">
        <f>IF(OR(Tabela1[[#This Row],[EA Play Season Pass]]="Yes",Tabela1[[#This Row],[Minecraft Season Pass]]="Yes"),"Yes","No")</f>
        <v>Yes</v>
      </c>
      <c r="Q4596">
        <v>33</v>
      </c>
      <c r="R4596" s="2"/>
    </row>
    <row r="4597" spans="1:18" x14ac:dyDescent="0.25">
      <c r="A4597">
        <v>4596</v>
      </c>
      <c r="B4597" t="s">
        <v>6152</v>
      </c>
      <c r="C4597" t="s">
        <v>13</v>
      </c>
      <c r="D4597" s="50">
        <v>45233</v>
      </c>
      <c r="E4597">
        <f>YEAR(Tabela1[[#This Row],[Start Date]])</f>
        <v>2023</v>
      </c>
      <c r="F4597">
        <f>ROUNDUP(MONTH(Tabela1[[#This Row],[Start Date]])/3,0)</f>
        <v>4</v>
      </c>
      <c r="G4597" t="s">
        <v>8</v>
      </c>
      <c r="H4597">
        <v>10</v>
      </c>
      <c r="I4597" t="s">
        <v>12</v>
      </c>
      <c r="J4597" t="s">
        <v>8</v>
      </c>
      <c r="K4597">
        <v>30</v>
      </c>
      <c r="L4597" t="s">
        <v>8</v>
      </c>
      <c r="M4597">
        <v>20</v>
      </c>
      <c r="N4597">
        <v>1</v>
      </c>
      <c r="O4597" t="str">
        <f>IF(AND(Tabela1[[#This Row],[EA Play Season Pass]]="Yes",Tabela1[[#This Row],[Minecraft Season Pass]]="Yes"),"Yes","No")</f>
        <v>Yes</v>
      </c>
      <c r="P4597" t="str">
        <f>IF(OR(Tabela1[[#This Row],[EA Play Season Pass]]="Yes",Tabela1[[#This Row],[Minecraft Season Pass]]="Yes"),"Yes","No")</f>
        <v>Yes</v>
      </c>
      <c r="Q4597">
        <v>59</v>
      </c>
      <c r="R4597" s="2"/>
    </row>
    <row r="4598" spans="1:18" x14ac:dyDescent="0.25">
      <c r="A4598">
        <v>4597</v>
      </c>
      <c r="B4598" t="s">
        <v>1993</v>
      </c>
      <c r="C4598" t="s">
        <v>13</v>
      </c>
      <c r="D4598" s="50">
        <v>45233</v>
      </c>
      <c r="E4598">
        <f>YEAR(Tabela1[[#This Row],[Start Date]])</f>
        <v>2023</v>
      </c>
      <c r="F4598">
        <f>ROUNDUP(MONTH(Tabela1[[#This Row],[Start Date]])/3,0)</f>
        <v>4</v>
      </c>
      <c r="G4598" t="s">
        <v>8</v>
      </c>
      <c r="H4598">
        <v>10</v>
      </c>
      <c r="I4598" t="s">
        <v>14</v>
      </c>
      <c r="J4598" t="s">
        <v>11</v>
      </c>
      <c r="K4598">
        <v>0</v>
      </c>
      <c r="L4598" t="s">
        <v>11</v>
      </c>
      <c r="M4598">
        <v>0</v>
      </c>
      <c r="N4598">
        <v>3</v>
      </c>
      <c r="O4598" t="str">
        <f>IF(AND(Tabela1[[#This Row],[EA Play Season Pass]]="Yes",Tabela1[[#This Row],[Minecraft Season Pass]]="Yes"),"Yes","No")</f>
        <v>No</v>
      </c>
      <c r="P4598" t="str">
        <f>IF(OR(Tabela1[[#This Row],[EA Play Season Pass]]="Yes",Tabela1[[#This Row],[Minecraft Season Pass]]="Yes"),"Yes","No")</f>
        <v>No</v>
      </c>
      <c r="Q4598">
        <v>7</v>
      </c>
      <c r="R4598" s="2"/>
    </row>
    <row r="4599" spans="1:18" x14ac:dyDescent="0.25">
      <c r="A4599">
        <v>4598</v>
      </c>
      <c r="B4599" t="s">
        <v>1121</v>
      </c>
      <c r="C4599" t="s">
        <v>7</v>
      </c>
      <c r="D4599" s="50">
        <v>45233</v>
      </c>
      <c r="E4599">
        <f>YEAR(Tabela1[[#This Row],[Start Date]])</f>
        <v>2023</v>
      </c>
      <c r="F4599">
        <f>ROUNDUP(MONTH(Tabela1[[#This Row],[Start Date]])/3,0)</f>
        <v>4</v>
      </c>
      <c r="G4599" t="s">
        <v>8</v>
      </c>
      <c r="H4599">
        <v>15</v>
      </c>
      <c r="I4599" t="s">
        <v>14</v>
      </c>
      <c r="J4599" t="s">
        <v>8</v>
      </c>
      <c r="K4599">
        <v>30</v>
      </c>
      <c r="L4599" t="s">
        <v>8</v>
      </c>
      <c r="M4599">
        <v>20</v>
      </c>
      <c r="N4599">
        <v>2</v>
      </c>
      <c r="O4599" t="str">
        <f>IF(AND(Tabela1[[#This Row],[EA Play Season Pass]]="Yes",Tabela1[[#This Row],[Minecraft Season Pass]]="Yes"),"Yes","No")</f>
        <v>Yes</v>
      </c>
      <c r="P4599" t="str">
        <f>IF(OR(Tabela1[[#This Row],[EA Play Season Pass]]="Yes",Tabela1[[#This Row],[Minecraft Season Pass]]="Yes"),"Yes","No")</f>
        <v>Yes</v>
      </c>
      <c r="Q4599">
        <v>63</v>
      </c>
      <c r="R4599" s="2"/>
    </row>
    <row r="4600" spans="1:18" x14ac:dyDescent="0.25">
      <c r="A4600">
        <v>4599</v>
      </c>
      <c r="B4600" t="s">
        <v>417</v>
      </c>
      <c r="C4600" t="s">
        <v>10</v>
      </c>
      <c r="D4600" s="50">
        <v>45233</v>
      </c>
      <c r="E4600">
        <f>YEAR(Tabela1[[#This Row],[Start Date]])</f>
        <v>2023</v>
      </c>
      <c r="F4600">
        <f>ROUNDUP(MONTH(Tabela1[[#This Row],[Start Date]])/3,0)</f>
        <v>4</v>
      </c>
      <c r="G4600" t="s">
        <v>11</v>
      </c>
      <c r="H4600">
        <v>5</v>
      </c>
      <c r="I4600" t="s">
        <v>9</v>
      </c>
      <c r="J4600" t="s">
        <v>11</v>
      </c>
      <c r="K4600">
        <v>0</v>
      </c>
      <c r="L4600" t="s">
        <v>8</v>
      </c>
      <c r="M4600">
        <v>20</v>
      </c>
      <c r="N4600">
        <v>3</v>
      </c>
      <c r="O4600" t="str">
        <f>IF(AND(Tabela1[[#This Row],[EA Play Season Pass]]="Yes",Tabela1[[#This Row],[Minecraft Season Pass]]="Yes"),"Yes","No")</f>
        <v>No</v>
      </c>
      <c r="P4600" t="str">
        <f>IF(OR(Tabela1[[#This Row],[EA Play Season Pass]]="Yes",Tabela1[[#This Row],[Minecraft Season Pass]]="Yes"),"Yes","No")</f>
        <v>Yes</v>
      </c>
      <c r="Q4600">
        <v>22</v>
      </c>
      <c r="R4600" s="2"/>
    </row>
    <row r="4601" spans="1:18" x14ac:dyDescent="0.25">
      <c r="A4601">
        <v>4600</v>
      </c>
      <c r="B4601" t="s">
        <v>1677</v>
      </c>
      <c r="C4601" t="s">
        <v>10</v>
      </c>
      <c r="D4601" s="50">
        <v>45233</v>
      </c>
      <c r="E4601">
        <f>YEAR(Tabela1[[#This Row],[Start Date]])</f>
        <v>2023</v>
      </c>
      <c r="F4601">
        <f>ROUNDUP(MONTH(Tabela1[[#This Row],[Start Date]])/3,0)</f>
        <v>4</v>
      </c>
      <c r="G4601" t="s">
        <v>11</v>
      </c>
      <c r="H4601">
        <v>5</v>
      </c>
      <c r="I4601" t="s">
        <v>9</v>
      </c>
      <c r="J4601" t="s">
        <v>8</v>
      </c>
      <c r="K4601">
        <v>30</v>
      </c>
      <c r="L4601" t="s">
        <v>8</v>
      </c>
      <c r="M4601">
        <v>20</v>
      </c>
      <c r="N4601">
        <v>2</v>
      </c>
      <c r="O4601" t="str">
        <f>IF(AND(Tabela1[[#This Row],[EA Play Season Pass]]="Yes",Tabela1[[#This Row],[Minecraft Season Pass]]="Yes"),"Yes","No")</f>
        <v>Yes</v>
      </c>
      <c r="P4601" t="str">
        <f>IF(OR(Tabela1[[#This Row],[EA Play Season Pass]]="Yes",Tabela1[[#This Row],[Minecraft Season Pass]]="Yes"),"Yes","No")</f>
        <v>Yes</v>
      </c>
      <c r="Q4601">
        <v>53</v>
      </c>
      <c r="R4601" s="2"/>
    </row>
    <row r="4602" spans="1:18" x14ac:dyDescent="0.25">
      <c r="A4602">
        <v>4601</v>
      </c>
      <c r="B4602" t="s">
        <v>6153</v>
      </c>
      <c r="C4602" t="s">
        <v>13</v>
      </c>
      <c r="D4602" s="50">
        <v>45234</v>
      </c>
      <c r="E4602">
        <f>YEAR(Tabela1[[#This Row],[Start Date]])</f>
        <v>2023</v>
      </c>
      <c r="F4602">
        <f>ROUNDUP(MONTH(Tabela1[[#This Row],[Start Date]])/3,0)</f>
        <v>4</v>
      </c>
      <c r="G4602" t="s">
        <v>8</v>
      </c>
      <c r="H4602">
        <v>10</v>
      </c>
      <c r="I4602" t="s">
        <v>12</v>
      </c>
      <c r="J4602" t="s">
        <v>11</v>
      </c>
      <c r="K4602">
        <v>0</v>
      </c>
      <c r="L4602" t="s">
        <v>8</v>
      </c>
      <c r="M4602">
        <v>20</v>
      </c>
      <c r="N4602">
        <v>2</v>
      </c>
      <c r="O4602" t="str">
        <f>IF(AND(Tabela1[[#This Row],[EA Play Season Pass]]="Yes",Tabela1[[#This Row],[Minecraft Season Pass]]="Yes"),"Yes","No")</f>
        <v>No</v>
      </c>
      <c r="P4602" t="str">
        <f>IF(OR(Tabela1[[#This Row],[EA Play Season Pass]]="Yes",Tabela1[[#This Row],[Minecraft Season Pass]]="Yes"),"Yes","No")</f>
        <v>Yes</v>
      </c>
      <c r="Q4602">
        <v>28</v>
      </c>
      <c r="R4602" s="2"/>
    </row>
    <row r="4603" spans="1:18" x14ac:dyDescent="0.25">
      <c r="A4603">
        <v>4602</v>
      </c>
      <c r="B4603" t="s">
        <v>6154</v>
      </c>
      <c r="C4603" t="s">
        <v>7</v>
      </c>
      <c r="D4603" s="50">
        <v>45234</v>
      </c>
      <c r="E4603">
        <f>YEAR(Tabela1[[#This Row],[Start Date]])</f>
        <v>2023</v>
      </c>
      <c r="F4603">
        <f>ROUNDUP(MONTH(Tabela1[[#This Row],[Start Date]])/3,0)</f>
        <v>4</v>
      </c>
      <c r="G4603" t="s">
        <v>11</v>
      </c>
      <c r="H4603">
        <v>15</v>
      </c>
      <c r="I4603" t="s">
        <v>9</v>
      </c>
      <c r="J4603" t="s">
        <v>11</v>
      </c>
      <c r="K4603">
        <v>0</v>
      </c>
      <c r="L4603" t="s">
        <v>11</v>
      </c>
      <c r="M4603">
        <v>0</v>
      </c>
      <c r="N4603">
        <v>1</v>
      </c>
      <c r="O4603" t="str">
        <f>IF(AND(Tabela1[[#This Row],[EA Play Season Pass]]="Yes",Tabela1[[#This Row],[Minecraft Season Pass]]="Yes"),"Yes","No")</f>
        <v>No</v>
      </c>
      <c r="P4603" t="str">
        <f>IF(OR(Tabela1[[#This Row],[EA Play Season Pass]]="Yes",Tabela1[[#This Row],[Minecraft Season Pass]]="Yes"),"Yes","No")</f>
        <v>No</v>
      </c>
      <c r="Q4603">
        <v>14</v>
      </c>
      <c r="R4603" s="2"/>
    </row>
    <row r="4604" spans="1:18" x14ac:dyDescent="0.25">
      <c r="A4604">
        <v>4603</v>
      </c>
      <c r="B4604" t="s">
        <v>1719</v>
      </c>
      <c r="C4604" t="s">
        <v>13</v>
      </c>
      <c r="D4604" s="50">
        <v>45234</v>
      </c>
      <c r="E4604">
        <f>YEAR(Tabela1[[#This Row],[Start Date]])</f>
        <v>2023</v>
      </c>
      <c r="F4604">
        <f>ROUNDUP(MONTH(Tabela1[[#This Row],[Start Date]])/3,0)</f>
        <v>4</v>
      </c>
      <c r="G4604" t="s">
        <v>11</v>
      </c>
      <c r="H4604">
        <v>10</v>
      </c>
      <c r="I4604" t="s">
        <v>9</v>
      </c>
      <c r="J4604" t="s">
        <v>8</v>
      </c>
      <c r="K4604">
        <v>30</v>
      </c>
      <c r="L4604" t="s">
        <v>8</v>
      </c>
      <c r="M4604">
        <v>20</v>
      </c>
      <c r="N4604">
        <v>1</v>
      </c>
      <c r="O4604" t="str">
        <f>IF(AND(Tabela1[[#This Row],[EA Play Season Pass]]="Yes",Tabela1[[#This Row],[Minecraft Season Pass]]="Yes"),"Yes","No")</f>
        <v>Yes</v>
      </c>
      <c r="P4604" t="str">
        <f>IF(OR(Tabela1[[#This Row],[EA Play Season Pass]]="Yes",Tabela1[[#This Row],[Minecraft Season Pass]]="Yes"),"Yes","No")</f>
        <v>Yes</v>
      </c>
      <c r="Q4604">
        <v>59</v>
      </c>
      <c r="R4604" s="2"/>
    </row>
    <row r="4605" spans="1:18" x14ac:dyDescent="0.25">
      <c r="A4605">
        <v>4604</v>
      </c>
      <c r="B4605" t="s">
        <v>6155</v>
      </c>
      <c r="C4605" t="s">
        <v>13</v>
      </c>
      <c r="D4605" s="50">
        <v>45234</v>
      </c>
      <c r="E4605">
        <f>YEAR(Tabela1[[#This Row],[Start Date]])</f>
        <v>2023</v>
      </c>
      <c r="F4605">
        <f>ROUNDUP(MONTH(Tabela1[[#This Row],[Start Date]])/3,0)</f>
        <v>4</v>
      </c>
      <c r="G4605" t="s">
        <v>8</v>
      </c>
      <c r="H4605">
        <v>10</v>
      </c>
      <c r="I4605" t="s">
        <v>9</v>
      </c>
      <c r="J4605" t="s">
        <v>8</v>
      </c>
      <c r="K4605">
        <v>30</v>
      </c>
      <c r="L4605" t="s">
        <v>11</v>
      </c>
      <c r="M4605">
        <v>0</v>
      </c>
      <c r="N4605">
        <v>1</v>
      </c>
      <c r="O4605" t="str">
        <f>IF(AND(Tabela1[[#This Row],[EA Play Season Pass]]="Yes",Tabela1[[#This Row],[Minecraft Season Pass]]="Yes"),"Yes","No")</f>
        <v>No</v>
      </c>
      <c r="P4605" t="str">
        <f>IF(OR(Tabela1[[#This Row],[EA Play Season Pass]]="Yes",Tabela1[[#This Row],[Minecraft Season Pass]]="Yes"),"Yes","No")</f>
        <v>Yes</v>
      </c>
      <c r="Q4605">
        <v>39</v>
      </c>
      <c r="R4605" s="2"/>
    </row>
    <row r="4606" spans="1:18" x14ac:dyDescent="0.25">
      <c r="A4606">
        <v>4605</v>
      </c>
      <c r="B4606" t="s">
        <v>2482</v>
      </c>
      <c r="C4606" t="s">
        <v>10</v>
      </c>
      <c r="D4606" s="50">
        <v>45234</v>
      </c>
      <c r="E4606">
        <f>YEAR(Tabela1[[#This Row],[Start Date]])</f>
        <v>2023</v>
      </c>
      <c r="F4606">
        <f>ROUNDUP(MONTH(Tabela1[[#This Row],[Start Date]])/3,0)</f>
        <v>4</v>
      </c>
      <c r="G4606" t="s">
        <v>11</v>
      </c>
      <c r="H4606">
        <v>5</v>
      </c>
      <c r="I4606" t="s">
        <v>9</v>
      </c>
      <c r="J4606" t="s">
        <v>11</v>
      </c>
      <c r="K4606">
        <v>0</v>
      </c>
      <c r="L4606" t="s">
        <v>8</v>
      </c>
      <c r="M4606">
        <v>20</v>
      </c>
      <c r="N4606">
        <v>2</v>
      </c>
      <c r="O4606" t="str">
        <f>IF(AND(Tabela1[[#This Row],[EA Play Season Pass]]="Yes",Tabela1[[#This Row],[Minecraft Season Pass]]="Yes"),"Yes","No")</f>
        <v>No</v>
      </c>
      <c r="P4606" t="str">
        <f>IF(OR(Tabela1[[#This Row],[EA Play Season Pass]]="Yes",Tabela1[[#This Row],[Minecraft Season Pass]]="Yes"),"Yes","No")</f>
        <v>Yes</v>
      </c>
      <c r="Q4606">
        <v>23</v>
      </c>
      <c r="R4606" s="2"/>
    </row>
    <row r="4607" spans="1:18" x14ac:dyDescent="0.25">
      <c r="A4607">
        <v>4606</v>
      </c>
      <c r="B4607" t="s">
        <v>1228</v>
      </c>
      <c r="C4607" t="s">
        <v>10</v>
      </c>
      <c r="D4607" s="50">
        <v>45234</v>
      </c>
      <c r="E4607">
        <f>YEAR(Tabela1[[#This Row],[Start Date]])</f>
        <v>2023</v>
      </c>
      <c r="F4607">
        <f>ROUNDUP(MONTH(Tabela1[[#This Row],[Start Date]])/3,0)</f>
        <v>4</v>
      </c>
      <c r="G4607" t="s">
        <v>8</v>
      </c>
      <c r="H4607">
        <v>5</v>
      </c>
      <c r="I4607" t="s">
        <v>9</v>
      </c>
      <c r="J4607" t="s">
        <v>8</v>
      </c>
      <c r="K4607">
        <v>30</v>
      </c>
      <c r="L4607" t="s">
        <v>11</v>
      </c>
      <c r="M4607">
        <v>0</v>
      </c>
      <c r="N4607">
        <v>1</v>
      </c>
      <c r="O4607" t="str">
        <f>IF(AND(Tabela1[[#This Row],[EA Play Season Pass]]="Yes",Tabela1[[#This Row],[Minecraft Season Pass]]="Yes"),"Yes","No")</f>
        <v>No</v>
      </c>
      <c r="P4607" t="str">
        <f>IF(OR(Tabela1[[#This Row],[EA Play Season Pass]]="Yes",Tabela1[[#This Row],[Minecraft Season Pass]]="Yes"),"Yes","No")</f>
        <v>Yes</v>
      </c>
      <c r="Q4607">
        <v>34</v>
      </c>
      <c r="R4607" s="2"/>
    </row>
    <row r="4608" spans="1:18" x14ac:dyDescent="0.25">
      <c r="A4608">
        <v>4607</v>
      </c>
      <c r="B4608" t="s">
        <v>1536</v>
      </c>
      <c r="C4608" t="s">
        <v>10</v>
      </c>
      <c r="D4608" s="50">
        <v>45234</v>
      </c>
      <c r="E4608">
        <f>YEAR(Tabela1[[#This Row],[Start Date]])</f>
        <v>2023</v>
      </c>
      <c r="F4608">
        <f>ROUNDUP(MONTH(Tabela1[[#This Row],[Start Date]])/3,0)</f>
        <v>4</v>
      </c>
      <c r="G4608" t="s">
        <v>8</v>
      </c>
      <c r="H4608">
        <v>5</v>
      </c>
      <c r="I4608" t="s">
        <v>12</v>
      </c>
      <c r="J4608" t="s">
        <v>8</v>
      </c>
      <c r="K4608">
        <v>30</v>
      </c>
      <c r="L4608" t="s">
        <v>11</v>
      </c>
      <c r="M4608">
        <v>0</v>
      </c>
      <c r="N4608">
        <v>1</v>
      </c>
      <c r="O4608" t="str">
        <f>IF(AND(Tabela1[[#This Row],[EA Play Season Pass]]="Yes",Tabela1[[#This Row],[Minecraft Season Pass]]="Yes"),"Yes","No")</f>
        <v>No</v>
      </c>
      <c r="P4608" t="str">
        <f>IF(OR(Tabela1[[#This Row],[EA Play Season Pass]]="Yes",Tabela1[[#This Row],[Minecraft Season Pass]]="Yes"),"Yes","No")</f>
        <v>Yes</v>
      </c>
      <c r="Q4608">
        <v>34</v>
      </c>
      <c r="R4608" s="2"/>
    </row>
    <row r="4609" spans="1:18" x14ac:dyDescent="0.25">
      <c r="A4609">
        <v>4608</v>
      </c>
      <c r="B4609" t="s">
        <v>6156</v>
      </c>
      <c r="C4609" t="s">
        <v>13</v>
      </c>
      <c r="D4609" s="50">
        <v>45235</v>
      </c>
      <c r="E4609">
        <f>YEAR(Tabela1[[#This Row],[Start Date]])</f>
        <v>2023</v>
      </c>
      <c r="F4609">
        <f>ROUNDUP(MONTH(Tabela1[[#This Row],[Start Date]])/3,0)</f>
        <v>4</v>
      </c>
      <c r="G4609" t="s">
        <v>8</v>
      </c>
      <c r="H4609">
        <v>10</v>
      </c>
      <c r="I4609" t="s">
        <v>14</v>
      </c>
      <c r="J4609" t="s">
        <v>8</v>
      </c>
      <c r="K4609">
        <v>30</v>
      </c>
      <c r="L4609" t="s">
        <v>8</v>
      </c>
      <c r="M4609">
        <v>20</v>
      </c>
      <c r="N4609">
        <v>2</v>
      </c>
      <c r="O4609" t="str">
        <f>IF(AND(Tabela1[[#This Row],[EA Play Season Pass]]="Yes",Tabela1[[#This Row],[Minecraft Season Pass]]="Yes"),"Yes","No")</f>
        <v>Yes</v>
      </c>
      <c r="P4609" t="str">
        <f>IF(OR(Tabela1[[#This Row],[EA Play Season Pass]]="Yes",Tabela1[[#This Row],[Minecraft Season Pass]]="Yes"),"Yes","No")</f>
        <v>Yes</v>
      </c>
      <c r="Q4609">
        <v>58</v>
      </c>
      <c r="R4609" s="2"/>
    </row>
    <row r="4610" spans="1:18" x14ac:dyDescent="0.25">
      <c r="A4610">
        <v>4609</v>
      </c>
      <c r="B4610" t="s">
        <v>3266</v>
      </c>
      <c r="C4610" t="s">
        <v>10</v>
      </c>
      <c r="D4610" s="50">
        <v>45235</v>
      </c>
      <c r="E4610">
        <f>YEAR(Tabela1[[#This Row],[Start Date]])</f>
        <v>2023</v>
      </c>
      <c r="F4610">
        <f>ROUNDUP(MONTH(Tabela1[[#This Row],[Start Date]])/3,0)</f>
        <v>4</v>
      </c>
      <c r="G4610" t="s">
        <v>11</v>
      </c>
      <c r="H4610">
        <v>5</v>
      </c>
      <c r="I4610" t="s">
        <v>12</v>
      </c>
      <c r="J4610" t="s">
        <v>8</v>
      </c>
      <c r="K4610">
        <v>30</v>
      </c>
      <c r="L4610" t="s">
        <v>11</v>
      </c>
      <c r="M4610">
        <v>0</v>
      </c>
      <c r="N4610">
        <v>1</v>
      </c>
      <c r="O4610" t="str">
        <f>IF(AND(Tabela1[[#This Row],[EA Play Season Pass]]="Yes",Tabela1[[#This Row],[Minecraft Season Pass]]="Yes"),"Yes","No")</f>
        <v>No</v>
      </c>
      <c r="P4610" t="str">
        <f>IF(OR(Tabela1[[#This Row],[EA Play Season Pass]]="Yes",Tabela1[[#This Row],[Minecraft Season Pass]]="Yes"),"Yes","No")</f>
        <v>Yes</v>
      </c>
      <c r="Q4610">
        <v>34</v>
      </c>
      <c r="R4610" s="2"/>
    </row>
    <row r="4611" spans="1:18" x14ac:dyDescent="0.25">
      <c r="A4611">
        <v>4610</v>
      </c>
      <c r="B4611" t="s">
        <v>6157</v>
      </c>
      <c r="C4611" t="s">
        <v>13</v>
      </c>
      <c r="D4611" s="50">
        <v>45235</v>
      </c>
      <c r="E4611">
        <f>YEAR(Tabela1[[#This Row],[Start Date]])</f>
        <v>2023</v>
      </c>
      <c r="F4611">
        <f>ROUNDUP(MONTH(Tabela1[[#This Row],[Start Date]])/3,0)</f>
        <v>4</v>
      </c>
      <c r="G4611" t="s">
        <v>8</v>
      </c>
      <c r="H4611">
        <v>10</v>
      </c>
      <c r="I4611" t="s">
        <v>9</v>
      </c>
      <c r="J4611" t="s">
        <v>11</v>
      </c>
      <c r="K4611">
        <v>0</v>
      </c>
      <c r="L4611" t="s">
        <v>8</v>
      </c>
      <c r="M4611">
        <v>20</v>
      </c>
      <c r="N4611">
        <v>1</v>
      </c>
      <c r="O4611" t="str">
        <f>IF(AND(Tabela1[[#This Row],[EA Play Season Pass]]="Yes",Tabela1[[#This Row],[Minecraft Season Pass]]="Yes"),"Yes","No")</f>
        <v>No</v>
      </c>
      <c r="P4611" t="str">
        <f>IF(OR(Tabela1[[#This Row],[EA Play Season Pass]]="Yes",Tabela1[[#This Row],[Minecraft Season Pass]]="Yes"),"Yes","No")</f>
        <v>Yes</v>
      </c>
      <c r="Q4611">
        <v>29</v>
      </c>
      <c r="R4611" s="2"/>
    </row>
    <row r="4612" spans="1:18" x14ac:dyDescent="0.25">
      <c r="A4612">
        <v>4611</v>
      </c>
      <c r="B4612" t="s">
        <v>1400</v>
      </c>
      <c r="C4612" t="s">
        <v>13</v>
      </c>
      <c r="D4612" s="50">
        <v>45235</v>
      </c>
      <c r="E4612">
        <f>YEAR(Tabela1[[#This Row],[Start Date]])</f>
        <v>2023</v>
      </c>
      <c r="F4612">
        <f>ROUNDUP(MONTH(Tabela1[[#This Row],[Start Date]])/3,0)</f>
        <v>4</v>
      </c>
      <c r="G4612" t="s">
        <v>11</v>
      </c>
      <c r="H4612">
        <v>10</v>
      </c>
      <c r="I4612" t="s">
        <v>12</v>
      </c>
      <c r="J4612" t="s">
        <v>8</v>
      </c>
      <c r="K4612">
        <v>30</v>
      </c>
      <c r="L4612" t="s">
        <v>8</v>
      </c>
      <c r="M4612">
        <v>20</v>
      </c>
      <c r="N4612">
        <v>1</v>
      </c>
      <c r="O4612" t="str">
        <f>IF(AND(Tabela1[[#This Row],[EA Play Season Pass]]="Yes",Tabela1[[#This Row],[Minecraft Season Pass]]="Yes"),"Yes","No")</f>
        <v>Yes</v>
      </c>
      <c r="P4612" t="str">
        <f>IF(OR(Tabela1[[#This Row],[EA Play Season Pass]]="Yes",Tabela1[[#This Row],[Minecraft Season Pass]]="Yes"),"Yes","No")</f>
        <v>Yes</v>
      </c>
      <c r="Q4612">
        <v>59</v>
      </c>
      <c r="R4612" s="2"/>
    </row>
    <row r="4613" spans="1:18" x14ac:dyDescent="0.25">
      <c r="A4613">
        <v>4612</v>
      </c>
      <c r="B4613" t="s">
        <v>564</v>
      </c>
      <c r="C4613" t="s">
        <v>13</v>
      </c>
      <c r="D4613" s="50">
        <v>45235</v>
      </c>
      <c r="E4613">
        <f>YEAR(Tabela1[[#This Row],[Start Date]])</f>
        <v>2023</v>
      </c>
      <c r="F4613">
        <f>ROUNDUP(MONTH(Tabela1[[#This Row],[Start Date]])/3,0)</f>
        <v>4</v>
      </c>
      <c r="G4613" t="s">
        <v>8</v>
      </c>
      <c r="H4613">
        <v>10</v>
      </c>
      <c r="I4613" t="s">
        <v>9</v>
      </c>
      <c r="J4613" t="s">
        <v>8</v>
      </c>
      <c r="K4613">
        <v>30</v>
      </c>
      <c r="L4613" t="s">
        <v>11</v>
      </c>
      <c r="M4613">
        <v>0</v>
      </c>
      <c r="N4613">
        <v>2</v>
      </c>
      <c r="O4613" t="str">
        <f>IF(AND(Tabela1[[#This Row],[EA Play Season Pass]]="Yes",Tabela1[[#This Row],[Minecraft Season Pass]]="Yes"),"Yes","No")</f>
        <v>No</v>
      </c>
      <c r="P4613" t="str">
        <f>IF(OR(Tabela1[[#This Row],[EA Play Season Pass]]="Yes",Tabela1[[#This Row],[Minecraft Season Pass]]="Yes"),"Yes","No")</f>
        <v>Yes</v>
      </c>
      <c r="Q4613">
        <v>38</v>
      </c>
      <c r="R4613" s="2"/>
    </row>
    <row r="4614" spans="1:18" x14ac:dyDescent="0.25">
      <c r="A4614">
        <v>4613</v>
      </c>
      <c r="B4614" t="s">
        <v>6158</v>
      </c>
      <c r="C4614" t="s">
        <v>13</v>
      </c>
      <c r="D4614" s="50">
        <v>45235</v>
      </c>
      <c r="E4614">
        <f>YEAR(Tabela1[[#This Row],[Start Date]])</f>
        <v>2023</v>
      </c>
      <c r="F4614">
        <f>ROUNDUP(MONTH(Tabela1[[#This Row],[Start Date]])/3,0)</f>
        <v>4</v>
      </c>
      <c r="G4614" t="s">
        <v>8</v>
      </c>
      <c r="H4614">
        <v>10</v>
      </c>
      <c r="I4614" t="s">
        <v>14</v>
      </c>
      <c r="J4614" t="s">
        <v>8</v>
      </c>
      <c r="K4614">
        <v>30</v>
      </c>
      <c r="L4614" t="s">
        <v>8</v>
      </c>
      <c r="M4614">
        <v>20</v>
      </c>
      <c r="N4614">
        <v>2</v>
      </c>
      <c r="O4614" t="str">
        <f>IF(AND(Tabela1[[#This Row],[EA Play Season Pass]]="Yes",Tabela1[[#This Row],[Minecraft Season Pass]]="Yes"),"Yes","No")</f>
        <v>Yes</v>
      </c>
      <c r="P4614" t="str">
        <f>IF(OR(Tabela1[[#This Row],[EA Play Season Pass]]="Yes",Tabela1[[#This Row],[Minecraft Season Pass]]="Yes"),"Yes","No")</f>
        <v>Yes</v>
      </c>
      <c r="Q4614">
        <v>58</v>
      </c>
      <c r="R4614" s="2"/>
    </row>
    <row r="4615" spans="1:18" x14ac:dyDescent="0.25">
      <c r="A4615">
        <v>4614</v>
      </c>
      <c r="B4615" t="s">
        <v>6159</v>
      </c>
      <c r="C4615" t="s">
        <v>13</v>
      </c>
      <c r="D4615" s="50">
        <v>45236</v>
      </c>
      <c r="E4615">
        <f>YEAR(Tabela1[[#This Row],[Start Date]])</f>
        <v>2023</v>
      </c>
      <c r="F4615">
        <f>ROUNDUP(MONTH(Tabela1[[#This Row],[Start Date]])/3,0)</f>
        <v>4</v>
      </c>
      <c r="G4615" t="s">
        <v>8</v>
      </c>
      <c r="H4615">
        <v>10</v>
      </c>
      <c r="I4615" t="s">
        <v>9</v>
      </c>
      <c r="J4615" t="s">
        <v>8</v>
      </c>
      <c r="K4615">
        <v>30</v>
      </c>
      <c r="L4615" t="s">
        <v>8</v>
      </c>
      <c r="M4615">
        <v>20</v>
      </c>
      <c r="N4615">
        <v>2</v>
      </c>
      <c r="O4615" t="str">
        <f>IF(AND(Tabela1[[#This Row],[EA Play Season Pass]]="Yes",Tabela1[[#This Row],[Minecraft Season Pass]]="Yes"),"Yes","No")</f>
        <v>Yes</v>
      </c>
      <c r="P4615" t="str">
        <f>IF(OR(Tabela1[[#This Row],[EA Play Season Pass]]="Yes",Tabela1[[#This Row],[Minecraft Season Pass]]="Yes"),"Yes","No")</f>
        <v>Yes</v>
      </c>
      <c r="Q4615">
        <v>58</v>
      </c>
      <c r="R4615" s="2"/>
    </row>
    <row r="4616" spans="1:18" x14ac:dyDescent="0.25">
      <c r="A4616">
        <v>4615</v>
      </c>
      <c r="B4616" t="s">
        <v>3059</v>
      </c>
      <c r="C4616" t="s">
        <v>7</v>
      </c>
      <c r="D4616" s="50">
        <v>45236</v>
      </c>
      <c r="E4616">
        <f>YEAR(Tabela1[[#This Row],[Start Date]])</f>
        <v>2023</v>
      </c>
      <c r="F4616">
        <f>ROUNDUP(MONTH(Tabela1[[#This Row],[Start Date]])/3,0)</f>
        <v>4</v>
      </c>
      <c r="G4616" t="s">
        <v>11</v>
      </c>
      <c r="H4616">
        <v>15</v>
      </c>
      <c r="I4616" t="s">
        <v>12</v>
      </c>
      <c r="J4616" t="s">
        <v>11</v>
      </c>
      <c r="K4616">
        <v>0</v>
      </c>
      <c r="L4616" t="s">
        <v>11</v>
      </c>
      <c r="M4616">
        <v>0</v>
      </c>
      <c r="N4616">
        <v>3</v>
      </c>
      <c r="O4616" t="str">
        <f>IF(AND(Tabela1[[#This Row],[EA Play Season Pass]]="Yes",Tabela1[[#This Row],[Minecraft Season Pass]]="Yes"),"Yes","No")</f>
        <v>No</v>
      </c>
      <c r="P4616" t="str">
        <f>IF(OR(Tabela1[[#This Row],[EA Play Season Pass]]="Yes",Tabela1[[#This Row],[Minecraft Season Pass]]="Yes"),"Yes","No")</f>
        <v>No</v>
      </c>
      <c r="Q4616">
        <v>12</v>
      </c>
      <c r="R4616" s="2"/>
    </row>
    <row r="4617" spans="1:18" x14ac:dyDescent="0.25">
      <c r="A4617">
        <v>4616</v>
      </c>
      <c r="B4617" t="s">
        <v>6160</v>
      </c>
      <c r="C4617" t="s">
        <v>7</v>
      </c>
      <c r="D4617" s="50">
        <v>45236</v>
      </c>
      <c r="E4617">
        <f>YEAR(Tabela1[[#This Row],[Start Date]])</f>
        <v>2023</v>
      </c>
      <c r="F4617">
        <f>ROUNDUP(MONTH(Tabela1[[#This Row],[Start Date]])/3,0)</f>
        <v>4</v>
      </c>
      <c r="G4617" t="s">
        <v>8</v>
      </c>
      <c r="H4617">
        <v>15</v>
      </c>
      <c r="I4617" t="s">
        <v>14</v>
      </c>
      <c r="J4617" t="s">
        <v>11</v>
      </c>
      <c r="K4617">
        <v>0</v>
      </c>
      <c r="L4617" t="s">
        <v>11</v>
      </c>
      <c r="M4617">
        <v>0</v>
      </c>
      <c r="N4617">
        <v>2</v>
      </c>
      <c r="O4617" t="str">
        <f>IF(AND(Tabela1[[#This Row],[EA Play Season Pass]]="Yes",Tabela1[[#This Row],[Minecraft Season Pass]]="Yes"),"Yes","No")</f>
        <v>No</v>
      </c>
      <c r="P4617" t="str">
        <f>IF(OR(Tabela1[[#This Row],[EA Play Season Pass]]="Yes",Tabela1[[#This Row],[Minecraft Season Pass]]="Yes"),"Yes","No")</f>
        <v>No</v>
      </c>
      <c r="Q4617">
        <v>13</v>
      </c>
      <c r="R4617" s="2"/>
    </row>
    <row r="4618" spans="1:18" x14ac:dyDescent="0.25">
      <c r="A4618">
        <v>4617</v>
      </c>
      <c r="B4618" t="s">
        <v>6161</v>
      </c>
      <c r="C4618" t="s">
        <v>13</v>
      </c>
      <c r="D4618" s="50">
        <v>45236</v>
      </c>
      <c r="E4618">
        <f>YEAR(Tabela1[[#This Row],[Start Date]])</f>
        <v>2023</v>
      </c>
      <c r="F4618">
        <f>ROUNDUP(MONTH(Tabela1[[#This Row],[Start Date]])/3,0)</f>
        <v>4</v>
      </c>
      <c r="G4618" t="s">
        <v>11</v>
      </c>
      <c r="H4618">
        <v>10</v>
      </c>
      <c r="I4618" t="s">
        <v>9</v>
      </c>
      <c r="J4618" t="s">
        <v>11</v>
      </c>
      <c r="K4618">
        <v>0</v>
      </c>
      <c r="L4618" t="s">
        <v>8</v>
      </c>
      <c r="M4618">
        <v>20</v>
      </c>
      <c r="N4618">
        <v>1</v>
      </c>
      <c r="O4618" t="str">
        <f>IF(AND(Tabela1[[#This Row],[EA Play Season Pass]]="Yes",Tabela1[[#This Row],[Minecraft Season Pass]]="Yes"),"Yes","No")</f>
        <v>No</v>
      </c>
      <c r="P4618" t="str">
        <f>IF(OR(Tabela1[[#This Row],[EA Play Season Pass]]="Yes",Tabela1[[#This Row],[Minecraft Season Pass]]="Yes"),"Yes","No")</f>
        <v>Yes</v>
      </c>
      <c r="Q4618">
        <v>29</v>
      </c>
      <c r="R4618" s="2"/>
    </row>
    <row r="4619" spans="1:18" x14ac:dyDescent="0.25">
      <c r="A4619">
        <v>4618</v>
      </c>
      <c r="B4619" t="s">
        <v>3354</v>
      </c>
      <c r="C4619" t="s">
        <v>13</v>
      </c>
      <c r="D4619" s="50">
        <v>45236</v>
      </c>
      <c r="E4619">
        <f>YEAR(Tabela1[[#This Row],[Start Date]])</f>
        <v>2023</v>
      </c>
      <c r="F4619">
        <f>ROUNDUP(MONTH(Tabela1[[#This Row],[Start Date]])/3,0)</f>
        <v>4</v>
      </c>
      <c r="G4619" t="s">
        <v>11</v>
      </c>
      <c r="H4619">
        <v>10</v>
      </c>
      <c r="I4619" t="s">
        <v>9</v>
      </c>
      <c r="J4619" t="s">
        <v>8</v>
      </c>
      <c r="K4619">
        <v>30</v>
      </c>
      <c r="L4619" t="s">
        <v>11</v>
      </c>
      <c r="M4619">
        <v>0</v>
      </c>
      <c r="N4619">
        <v>3</v>
      </c>
      <c r="O4619" t="str">
        <f>IF(AND(Tabela1[[#This Row],[EA Play Season Pass]]="Yes",Tabela1[[#This Row],[Minecraft Season Pass]]="Yes"),"Yes","No")</f>
        <v>No</v>
      </c>
      <c r="P4619" t="str">
        <f>IF(OR(Tabela1[[#This Row],[EA Play Season Pass]]="Yes",Tabela1[[#This Row],[Minecraft Season Pass]]="Yes"),"Yes","No")</f>
        <v>Yes</v>
      </c>
      <c r="Q4619">
        <v>37</v>
      </c>
      <c r="R4619" s="2"/>
    </row>
    <row r="4620" spans="1:18" x14ac:dyDescent="0.25">
      <c r="A4620">
        <v>4619</v>
      </c>
      <c r="B4620" t="s">
        <v>6162</v>
      </c>
      <c r="C4620" t="s">
        <v>13</v>
      </c>
      <c r="D4620" s="50">
        <v>45236</v>
      </c>
      <c r="E4620">
        <f>YEAR(Tabela1[[#This Row],[Start Date]])</f>
        <v>2023</v>
      </c>
      <c r="F4620">
        <f>ROUNDUP(MONTH(Tabela1[[#This Row],[Start Date]])/3,0)</f>
        <v>4</v>
      </c>
      <c r="G4620" t="s">
        <v>11</v>
      </c>
      <c r="H4620">
        <v>10</v>
      </c>
      <c r="I4620" t="s">
        <v>9</v>
      </c>
      <c r="J4620" t="s">
        <v>8</v>
      </c>
      <c r="K4620">
        <v>30</v>
      </c>
      <c r="L4620" t="s">
        <v>11</v>
      </c>
      <c r="M4620">
        <v>0</v>
      </c>
      <c r="N4620">
        <v>2</v>
      </c>
      <c r="O4620" t="str">
        <f>IF(AND(Tabela1[[#This Row],[EA Play Season Pass]]="Yes",Tabela1[[#This Row],[Minecraft Season Pass]]="Yes"),"Yes","No")</f>
        <v>No</v>
      </c>
      <c r="P4620" t="str">
        <f>IF(OR(Tabela1[[#This Row],[EA Play Season Pass]]="Yes",Tabela1[[#This Row],[Minecraft Season Pass]]="Yes"),"Yes","No")</f>
        <v>Yes</v>
      </c>
      <c r="Q4620">
        <v>38</v>
      </c>
      <c r="R4620" s="2"/>
    </row>
    <row r="4621" spans="1:18" x14ac:dyDescent="0.25">
      <c r="A4621">
        <v>4620</v>
      </c>
      <c r="B4621" t="s">
        <v>482</v>
      </c>
      <c r="C4621" t="s">
        <v>10</v>
      </c>
      <c r="D4621" s="50">
        <v>45236</v>
      </c>
      <c r="E4621">
        <f>YEAR(Tabela1[[#This Row],[Start Date]])</f>
        <v>2023</v>
      </c>
      <c r="F4621">
        <f>ROUNDUP(MONTH(Tabela1[[#This Row],[Start Date]])/3,0)</f>
        <v>4</v>
      </c>
      <c r="G4621" t="s">
        <v>11</v>
      </c>
      <c r="H4621">
        <v>5</v>
      </c>
      <c r="I4621" t="s">
        <v>14</v>
      </c>
      <c r="J4621" t="s">
        <v>8</v>
      </c>
      <c r="K4621">
        <v>30</v>
      </c>
      <c r="L4621" t="s">
        <v>11</v>
      </c>
      <c r="M4621">
        <v>0</v>
      </c>
      <c r="N4621">
        <v>2</v>
      </c>
      <c r="O4621" t="str">
        <f>IF(AND(Tabela1[[#This Row],[EA Play Season Pass]]="Yes",Tabela1[[#This Row],[Minecraft Season Pass]]="Yes"),"Yes","No")</f>
        <v>No</v>
      </c>
      <c r="P4621" t="str">
        <f>IF(OR(Tabela1[[#This Row],[EA Play Season Pass]]="Yes",Tabela1[[#This Row],[Minecraft Season Pass]]="Yes"),"Yes","No")</f>
        <v>Yes</v>
      </c>
      <c r="Q4621">
        <v>33</v>
      </c>
      <c r="R4621" s="2"/>
    </row>
    <row r="4622" spans="1:18" x14ac:dyDescent="0.25">
      <c r="A4622">
        <v>4621</v>
      </c>
      <c r="B4622" t="s">
        <v>745</v>
      </c>
      <c r="C4622" t="s">
        <v>10</v>
      </c>
      <c r="D4622" s="50">
        <v>45236</v>
      </c>
      <c r="E4622">
        <f>YEAR(Tabela1[[#This Row],[Start Date]])</f>
        <v>2023</v>
      </c>
      <c r="F4622">
        <f>ROUNDUP(MONTH(Tabela1[[#This Row],[Start Date]])/3,0)</f>
        <v>4</v>
      </c>
      <c r="G4622" t="s">
        <v>11</v>
      </c>
      <c r="H4622">
        <v>5</v>
      </c>
      <c r="I4622" t="s">
        <v>14</v>
      </c>
      <c r="J4622" t="s">
        <v>11</v>
      </c>
      <c r="K4622">
        <v>0</v>
      </c>
      <c r="L4622" t="s">
        <v>8</v>
      </c>
      <c r="M4622">
        <v>20</v>
      </c>
      <c r="N4622">
        <v>2</v>
      </c>
      <c r="O4622" t="str">
        <f>IF(AND(Tabela1[[#This Row],[EA Play Season Pass]]="Yes",Tabela1[[#This Row],[Minecraft Season Pass]]="Yes"),"Yes","No")</f>
        <v>No</v>
      </c>
      <c r="P4622" t="str">
        <f>IF(OR(Tabela1[[#This Row],[EA Play Season Pass]]="Yes",Tabela1[[#This Row],[Minecraft Season Pass]]="Yes"),"Yes","No")</f>
        <v>Yes</v>
      </c>
      <c r="Q4622">
        <v>23</v>
      </c>
      <c r="R4622" s="2"/>
    </row>
    <row r="4623" spans="1:18" x14ac:dyDescent="0.25">
      <c r="A4623">
        <v>4622</v>
      </c>
      <c r="B4623" t="s">
        <v>1316</v>
      </c>
      <c r="C4623" t="s">
        <v>10</v>
      </c>
      <c r="D4623" s="50">
        <v>45236</v>
      </c>
      <c r="E4623">
        <f>YEAR(Tabela1[[#This Row],[Start Date]])</f>
        <v>2023</v>
      </c>
      <c r="F4623">
        <f>ROUNDUP(MONTH(Tabela1[[#This Row],[Start Date]])/3,0)</f>
        <v>4</v>
      </c>
      <c r="G4623" t="s">
        <v>8</v>
      </c>
      <c r="H4623">
        <v>5</v>
      </c>
      <c r="I4623" t="s">
        <v>12</v>
      </c>
      <c r="J4623" t="s">
        <v>11</v>
      </c>
      <c r="K4623">
        <v>0</v>
      </c>
      <c r="L4623" t="s">
        <v>11</v>
      </c>
      <c r="M4623">
        <v>0</v>
      </c>
      <c r="N4623">
        <v>3</v>
      </c>
      <c r="O4623" t="str">
        <f>IF(AND(Tabela1[[#This Row],[EA Play Season Pass]]="Yes",Tabela1[[#This Row],[Minecraft Season Pass]]="Yes"),"Yes","No")</f>
        <v>No</v>
      </c>
      <c r="P4623" t="str">
        <f>IF(OR(Tabela1[[#This Row],[EA Play Season Pass]]="Yes",Tabela1[[#This Row],[Minecraft Season Pass]]="Yes"),"Yes","No")</f>
        <v>No</v>
      </c>
      <c r="Q4623">
        <v>2</v>
      </c>
      <c r="R4623" s="2"/>
    </row>
    <row r="4624" spans="1:18" x14ac:dyDescent="0.25">
      <c r="A4624">
        <v>4623</v>
      </c>
      <c r="B4624" t="s">
        <v>610</v>
      </c>
      <c r="C4624" t="s">
        <v>10</v>
      </c>
      <c r="D4624" s="50">
        <v>45237</v>
      </c>
      <c r="E4624">
        <f>YEAR(Tabela1[[#This Row],[Start Date]])</f>
        <v>2023</v>
      </c>
      <c r="F4624">
        <f>ROUNDUP(MONTH(Tabela1[[#This Row],[Start Date]])/3,0)</f>
        <v>4</v>
      </c>
      <c r="G4624" t="s">
        <v>11</v>
      </c>
      <c r="H4624">
        <v>5</v>
      </c>
      <c r="I4624" t="s">
        <v>14</v>
      </c>
      <c r="J4624" t="s">
        <v>8</v>
      </c>
      <c r="K4624">
        <v>30</v>
      </c>
      <c r="L4624" t="s">
        <v>8</v>
      </c>
      <c r="M4624">
        <v>20</v>
      </c>
      <c r="N4624">
        <v>2</v>
      </c>
      <c r="O4624" t="str">
        <f>IF(AND(Tabela1[[#This Row],[EA Play Season Pass]]="Yes",Tabela1[[#This Row],[Minecraft Season Pass]]="Yes"),"Yes","No")</f>
        <v>Yes</v>
      </c>
      <c r="P4624" t="str">
        <f>IF(OR(Tabela1[[#This Row],[EA Play Season Pass]]="Yes",Tabela1[[#This Row],[Minecraft Season Pass]]="Yes"),"Yes","No")</f>
        <v>Yes</v>
      </c>
      <c r="Q4624">
        <v>53</v>
      </c>
      <c r="R4624" s="2"/>
    </row>
    <row r="4625" spans="1:18" x14ac:dyDescent="0.25">
      <c r="A4625">
        <v>4624</v>
      </c>
      <c r="B4625" t="s">
        <v>302</v>
      </c>
      <c r="C4625" t="s">
        <v>13</v>
      </c>
      <c r="D4625" s="50">
        <v>45237</v>
      </c>
      <c r="E4625">
        <f>YEAR(Tabela1[[#This Row],[Start Date]])</f>
        <v>2023</v>
      </c>
      <c r="F4625">
        <f>ROUNDUP(MONTH(Tabela1[[#This Row],[Start Date]])/3,0)</f>
        <v>4</v>
      </c>
      <c r="G4625" t="s">
        <v>8</v>
      </c>
      <c r="H4625">
        <v>10</v>
      </c>
      <c r="I4625" t="s">
        <v>12</v>
      </c>
      <c r="J4625" t="s">
        <v>8</v>
      </c>
      <c r="K4625">
        <v>30</v>
      </c>
      <c r="L4625" t="s">
        <v>8</v>
      </c>
      <c r="M4625">
        <v>20</v>
      </c>
      <c r="N4625">
        <v>3</v>
      </c>
      <c r="O4625" t="str">
        <f>IF(AND(Tabela1[[#This Row],[EA Play Season Pass]]="Yes",Tabela1[[#This Row],[Minecraft Season Pass]]="Yes"),"Yes","No")</f>
        <v>Yes</v>
      </c>
      <c r="P4625" t="str">
        <f>IF(OR(Tabela1[[#This Row],[EA Play Season Pass]]="Yes",Tabela1[[#This Row],[Minecraft Season Pass]]="Yes"),"Yes","No")</f>
        <v>Yes</v>
      </c>
      <c r="Q4625">
        <v>57</v>
      </c>
      <c r="R4625" s="2"/>
    </row>
    <row r="4626" spans="1:18" x14ac:dyDescent="0.25">
      <c r="A4626">
        <v>4625</v>
      </c>
      <c r="B4626" t="s">
        <v>2984</v>
      </c>
      <c r="C4626" t="s">
        <v>7</v>
      </c>
      <c r="D4626" s="50">
        <v>45237</v>
      </c>
      <c r="E4626">
        <f>YEAR(Tabela1[[#This Row],[Start Date]])</f>
        <v>2023</v>
      </c>
      <c r="F4626">
        <f>ROUNDUP(MONTH(Tabela1[[#This Row],[Start Date]])/3,0)</f>
        <v>4</v>
      </c>
      <c r="G4626" t="s">
        <v>11</v>
      </c>
      <c r="H4626">
        <v>15</v>
      </c>
      <c r="I4626" t="s">
        <v>12</v>
      </c>
      <c r="J4626" t="s">
        <v>11</v>
      </c>
      <c r="K4626">
        <v>0</v>
      </c>
      <c r="L4626" t="s">
        <v>11</v>
      </c>
      <c r="M4626">
        <v>0</v>
      </c>
      <c r="N4626">
        <v>2</v>
      </c>
      <c r="O4626" t="str">
        <f>IF(AND(Tabela1[[#This Row],[EA Play Season Pass]]="Yes",Tabela1[[#This Row],[Minecraft Season Pass]]="Yes"),"Yes","No")</f>
        <v>No</v>
      </c>
      <c r="P4626" t="str">
        <f>IF(OR(Tabela1[[#This Row],[EA Play Season Pass]]="Yes",Tabela1[[#This Row],[Minecraft Season Pass]]="Yes"),"Yes","No")</f>
        <v>No</v>
      </c>
      <c r="Q4626">
        <v>13</v>
      </c>
      <c r="R4626" s="2"/>
    </row>
    <row r="4627" spans="1:18" x14ac:dyDescent="0.25">
      <c r="A4627">
        <v>4626</v>
      </c>
      <c r="B4627" t="s">
        <v>1501</v>
      </c>
      <c r="C4627" t="s">
        <v>10</v>
      </c>
      <c r="D4627" s="50">
        <v>45237</v>
      </c>
      <c r="E4627">
        <f>YEAR(Tabela1[[#This Row],[Start Date]])</f>
        <v>2023</v>
      </c>
      <c r="F4627">
        <f>ROUNDUP(MONTH(Tabela1[[#This Row],[Start Date]])/3,0)</f>
        <v>4</v>
      </c>
      <c r="G4627" t="s">
        <v>8</v>
      </c>
      <c r="H4627">
        <v>5</v>
      </c>
      <c r="I4627" t="s">
        <v>12</v>
      </c>
      <c r="J4627" t="s">
        <v>8</v>
      </c>
      <c r="K4627">
        <v>30</v>
      </c>
      <c r="L4627" t="s">
        <v>11</v>
      </c>
      <c r="M4627">
        <v>0</v>
      </c>
      <c r="N4627">
        <v>3</v>
      </c>
      <c r="O4627" t="str">
        <f>IF(AND(Tabela1[[#This Row],[EA Play Season Pass]]="Yes",Tabela1[[#This Row],[Minecraft Season Pass]]="Yes"),"Yes","No")</f>
        <v>No</v>
      </c>
      <c r="P4627" t="str">
        <f>IF(OR(Tabela1[[#This Row],[EA Play Season Pass]]="Yes",Tabela1[[#This Row],[Minecraft Season Pass]]="Yes"),"Yes","No")</f>
        <v>Yes</v>
      </c>
      <c r="Q4627">
        <v>32</v>
      </c>
      <c r="R4627" s="2"/>
    </row>
    <row r="4628" spans="1:18" x14ac:dyDescent="0.25">
      <c r="A4628">
        <v>4627</v>
      </c>
      <c r="B4628" t="s">
        <v>6163</v>
      </c>
      <c r="C4628" t="s">
        <v>7</v>
      </c>
      <c r="D4628" s="50">
        <v>45238</v>
      </c>
      <c r="E4628">
        <f>YEAR(Tabela1[[#This Row],[Start Date]])</f>
        <v>2023</v>
      </c>
      <c r="F4628">
        <f>ROUNDUP(MONTH(Tabela1[[#This Row],[Start Date]])/3,0)</f>
        <v>4</v>
      </c>
      <c r="G4628" t="s">
        <v>8</v>
      </c>
      <c r="H4628">
        <v>15</v>
      </c>
      <c r="I4628" t="s">
        <v>14</v>
      </c>
      <c r="J4628" t="s">
        <v>11</v>
      </c>
      <c r="K4628">
        <v>0</v>
      </c>
      <c r="L4628" t="s">
        <v>8</v>
      </c>
      <c r="M4628">
        <v>20</v>
      </c>
      <c r="N4628">
        <v>1</v>
      </c>
      <c r="O4628" t="str">
        <f>IF(AND(Tabela1[[#This Row],[EA Play Season Pass]]="Yes",Tabela1[[#This Row],[Minecraft Season Pass]]="Yes"),"Yes","No")</f>
        <v>No</v>
      </c>
      <c r="P4628" t="str">
        <f>IF(OR(Tabela1[[#This Row],[EA Play Season Pass]]="Yes",Tabela1[[#This Row],[Minecraft Season Pass]]="Yes"),"Yes","No")</f>
        <v>Yes</v>
      </c>
      <c r="Q4628">
        <v>34</v>
      </c>
      <c r="R4628" s="2"/>
    </row>
    <row r="4629" spans="1:18" x14ac:dyDescent="0.25">
      <c r="A4629">
        <v>4628</v>
      </c>
      <c r="B4629" t="s">
        <v>6164</v>
      </c>
      <c r="C4629" t="s">
        <v>10</v>
      </c>
      <c r="D4629" s="50">
        <v>45238</v>
      </c>
      <c r="E4629">
        <f>YEAR(Tabela1[[#This Row],[Start Date]])</f>
        <v>2023</v>
      </c>
      <c r="F4629">
        <f>ROUNDUP(MONTH(Tabela1[[#This Row],[Start Date]])/3,0)</f>
        <v>4</v>
      </c>
      <c r="G4629" t="s">
        <v>11</v>
      </c>
      <c r="H4629">
        <v>5</v>
      </c>
      <c r="I4629" t="s">
        <v>9</v>
      </c>
      <c r="J4629" t="s">
        <v>8</v>
      </c>
      <c r="K4629">
        <v>30</v>
      </c>
      <c r="L4629" t="s">
        <v>8</v>
      </c>
      <c r="M4629">
        <v>20</v>
      </c>
      <c r="N4629">
        <v>1</v>
      </c>
      <c r="O4629" t="str">
        <f>IF(AND(Tabela1[[#This Row],[EA Play Season Pass]]="Yes",Tabela1[[#This Row],[Minecraft Season Pass]]="Yes"),"Yes","No")</f>
        <v>Yes</v>
      </c>
      <c r="P4629" t="str">
        <f>IF(OR(Tabela1[[#This Row],[EA Play Season Pass]]="Yes",Tabela1[[#This Row],[Minecraft Season Pass]]="Yes"),"Yes","No")</f>
        <v>Yes</v>
      </c>
      <c r="Q4629">
        <v>54</v>
      </c>
      <c r="R4629" s="2"/>
    </row>
    <row r="4630" spans="1:18" x14ac:dyDescent="0.25">
      <c r="A4630">
        <v>4629</v>
      </c>
      <c r="B4630" t="s">
        <v>1460</v>
      </c>
      <c r="C4630" t="s">
        <v>10</v>
      </c>
      <c r="D4630" s="50">
        <v>45238</v>
      </c>
      <c r="E4630">
        <f>YEAR(Tabela1[[#This Row],[Start Date]])</f>
        <v>2023</v>
      </c>
      <c r="F4630">
        <f>ROUNDUP(MONTH(Tabela1[[#This Row],[Start Date]])/3,0)</f>
        <v>4</v>
      </c>
      <c r="G4630" t="s">
        <v>8</v>
      </c>
      <c r="H4630">
        <v>5</v>
      </c>
      <c r="I4630" t="s">
        <v>12</v>
      </c>
      <c r="J4630" t="s">
        <v>11</v>
      </c>
      <c r="K4630">
        <v>0</v>
      </c>
      <c r="L4630" t="s">
        <v>8</v>
      </c>
      <c r="M4630">
        <v>20</v>
      </c>
      <c r="N4630">
        <v>3</v>
      </c>
      <c r="O4630" t="str">
        <f>IF(AND(Tabela1[[#This Row],[EA Play Season Pass]]="Yes",Tabela1[[#This Row],[Minecraft Season Pass]]="Yes"),"Yes","No")</f>
        <v>No</v>
      </c>
      <c r="P4630" t="str">
        <f>IF(OR(Tabela1[[#This Row],[EA Play Season Pass]]="Yes",Tabela1[[#This Row],[Minecraft Season Pass]]="Yes"),"Yes","No")</f>
        <v>Yes</v>
      </c>
      <c r="Q4630">
        <v>22</v>
      </c>
      <c r="R4630" s="2"/>
    </row>
    <row r="4631" spans="1:18" x14ac:dyDescent="0.25">
      <c r="A4631">
        <v>4630</v>
      </c>
      <c r="B4631" t="s">
        <v>6165</v>
      </c>
      <c r="C4631" t="s">
        <v>13</v>
      </c>
      <c r="D4631" s="50">
        <v>45238</v>
      </c>
      <c r="E4631">
        <f>YEAR(Tabela1[[#This Row],[Start Date]])</f>
        <v>2023</v>
      </c>
      <c r="F4631">
        <f>ROUNDUP(MONTH(Tabela1[[#This Row],[Start Date]])/3,0)</f>
        <v>4</v>
      </c>
      <c r="G4631" t="s">
        <v>8</v>
      </c>
      <c r="H4631">
        <v>10</v>
      </c>
      <c r="I4631" t="s">
        <v>12</v>
      </c>
      <c r="J4631" t="s">
        <v>8</v>
      </c>
      <c r="K4631">
        <v>30</v>
      </c>
      <c r="L4631" t="s">
        <v>8</v>
      </c>
      <c r="M4631">
        <v>20</v>
      </c>
      <c r="N4631">
        <v>2</v>
      </c>
      <c r="O4631" t="str">
        <f>IF(AND(Tabela1[[#This Row],[EA Play Season Pass]]="Yes",Tabela1[[#This Row],[Minecraft Season Pass]]="Yes"),"Yes","No")</f>
        <v>Yes</v>
      </c>
      <c r="P4631" t="str">
        <f>IF(OR(Tabela1[[#This Row],[EA Play Season Pass]]="Yes",Tabela1[[#This Row],[Minecraft Season Pass]]="Yes"),"Yes","No")</f>
        <v>Yes</v>
      </c>
      <c r="Q4631">
        <v>58</v>
      </c>
      <c r="R4631" s="2"/>
    </row>
    <row r="4632" spans="1:18" x14ac:dyDescent="0.25">
      <c r="A4632">
        <v>4631</v>
      </c>
      <c r="B4632" t="s">
        <v>1989</v>
      </c>
      <c r="C4632" t="s">
        <v>10</v>
      </c>
      <c r="D4632" s="50">
        <v>45238</v>
      </c>
      <c r="E4632">
        <f>YEAR(Tabela1[[#This Row],[Start Date]])</f>
        <v>2023</v>
      </c>
      <c r="F4632">
        <f>ROUNDUP(MONTH(Tabela1[[#This Row],[Start Date]])/3,0)</f>
        <v>4</v>
      </c>
      <c r="G4632" t="s">
        <v>11</v>
      </c>
      <c r="H4632">
        <v>5</v>
      </c>
      <c r="I4632" t="s">
        <v>9</v>
      </c>
      <c r="J4632" t="s">
        <v>8</v>
      </c>
      <c r="K4632">
        <v>30</v>
      </c>
      <c r="L4632" t="s">
        <v>11</v>
      </c>
      <c r="M4632">
        <v>0</v>
      </c>
      <c r="N4632">
        <v>1</v>
      </c>
      <c r="O4632" t="str">
        <f>IF(AND(Tabela1[[#This Row],[EA Play Season Pass]]="Yes",Tabela1[[#This Row],[Minecraft Season Pass]]="Yes"),"Yes","No")</f>
        <v>No</v>
      </c>
      <c r="P4632" t="str">
        <f>IF(OR(Tabela1[[#This Row],[EA Play Season Pass]]="Yes",Tabela1[[#This Row],[Minecraft Season Pass]]="Yes"),"Yes","No")</f>
        <v>Yes</v>
      </c>
      <c r="Q4632">
        <v>34</v>
      </c>
      <c r="R4632" s="2"/>
    </row>
    <row r="4633" spans="1:18" x14ac:dyDescent="0.25">
      <c r="A4633">
        <v>4632</v>
      </c>
      <c r="B4633" t="s">
        <v>6166</v>
      </c>
      <c r="C4633" t="s">
        <v>13</v>
      </c>
      <c r="D4633" s="50">
        <v>45239</v>
      </c>
      <c r="E4633">
        <f>YEAR(Tabela1[[#This Row],[Start Date]])</f>
        <v>2023</v>
      </c>
      <c r="F4633">
        <f>ROUNDUP(MONTH(Tabela1[[#This Row],[Start Date]])/3,0)</f>
        <v>4</v>
      </c>
      <c r="G4633" t="s">
        <v>8</v>
      </c>
      <c r="H4633">
        <v>10</v>
      </c>
      <c r="I4633" t="s">
        <v>14</v>
      </c>
      <c r="J4633" t="s">
        <v>8</v>
      </c>
      <c r="K4633">
        <v>30</v>
      </c>
      <c r="L4633" t="s">
        <v>8</v>
      </c>
      <c r="M4633">
        <v>20</v>
      </c>
      <c r="N4633">
        <v>1</v>
      </c>
      <c r="O4633" t="str">
        <f>IF(AND(Tabela1[[#This Row],[EA Play Season Pass]]="Yes",Tabela1[[#This Row],[Minecraft Season Pass]]="Yes"),"Yes","No")</f>
        <v>Yes</v>
      </c>
      <c r="P4633" t="str">
        <f>IF(OR(Tabela1[[#This Row],[EA Play Season Pass]]="Yes",Tabela1[[#This Row],[Minecraft Season Pass]]="Yes"),"Yes","No")</f>
        <v>Yes</v>
      </c>
      <c r="Q4633">
        <v>59</v>
      </c>
      <c r="R4633" s="2"/>
    </row>
    <row r="4634" spans="1:18" x14ac:dyDescent="0.25">
      <c r="A4634">
        <v>4633</v>
      </c>
      <c r="B4634" t="s">
        <v>6167</v>
      </c>
      <c r="C4634" t="s">
        <v>10</v>
      </c>
      <c r="D4634" s="50">
        <v>45239</v>
      </c>
      <c r="E4634">
        <f>YEAR(Tabela1[[#This Row],[Start Date]])</f>
        <v>2023</v>
      </c>
      <c r="F4634">
        <f>ROUNDUP(MONTH(Tabela1[[#This Row],[Start Date]])/3,0)</f>
        <v>4</v>
      </c>
      <c r="G4634" t="s">
        <v>8</v>
      </c>
      <c r="H4634">
        <v>5</v>
      </c>
      <c r="I4634" t="s">
        <v>12</v>
      </c>
      <c r="J4634" t="s">
        <v>8</v>
      </c>
      <c r="K4634">
        <v>30</v>
      </c>
      <c r="L4634" t="s">
        <v>11</v>
      </c>
      <c r="M4634">
        <v>0</v>
      </c>
      <c r="N4634">
        <v>3</v>
      </c>
      <c r="O4634" t="str">
        <f>IF(AND(Tabela1[[#This Row],[EA Play Season Pass]]="Yes",Tabela1[[#This Row],[Minecraft Season Pass]]="Yes"),"Yes","No")</f>
        <v>No</v>
      </c>
      <c r="P4634" t="str">
        <f>IF(OR(Tabela1[[#This Row],[EA Play Season Pass]]="Yes",Tabela1[[#This Row],[Minecraft Season Pass]]="Yes"),"Yes","No")</f>
        <v>Yes</v>
      </c>
      <c r="Q4634">
        <v>32</v>
      </c>
      <c r="R4634" s="2"/>
    </row>
    <row r="4635" spans="1:18" x14ac:dyDescent="0.25">
      <c r="A4635">
        <v>4634</v>
      </c>
      <c r="B4635" t="s">
        <v>2623</v>
      </c>
      <c r="C4635" t="s">
        <v>10</v>
      </c>
      <c r="D4635" s="50">
        <v>45239</v>
      </c>
      <c r="E4635">
        <f>YEAR(Tabela1[[#This Row],[Start Date]])</f>
        <v>2023</v>
      </c>
      <c r="F4635">
        <f>ROUNDUP(MONTH(Tabela1[[#This Row],[Start Date]])/3,0)</f>
        <v>4</v>
      </c>
      <c r="G4635" t="s">
        <v>11</v>
      </c>
      <c r="H4635">
        <v>5</v>
      </c>
      <c r="I4635" t="s">
        <v>12</v>
      </c>
      <c r="J4635" t="s">
        <v>11</v>
      </c>
      <c r="K4635">
        <v>0</v>
      </c>
      <c r="L4635" t="s">
        <v>8</v>
      </c>
      <c r="M4635">
        <v>20</v>
      </c>
      <c r="N4635">
        <v>3</v>
      </c>
      <c r="O4635" t="str">
        <f>IF(AND(Tabela1[[#This Row],[EA Play Season Pass]]="Yes",Tabela1[[#This Row],[Minecraft Season Pass]]="Yes"),"Yes","No")</f>
        <v>No</v>
      </c>
      <c r="P4635" t="str">
        <f>IF(OR(Tabela1[[#This Row],[EA Play Season Pass]]="Yes",Tabela1[[#This Row],[Minecraft Season Pass]]="Yes"),"Yes","No")</f>
        <v>Yes</v>
      </c>
      <c r="Q4635">
        <v>22</v>
      </c>
      <c r="R4635" s="2"/>
    </row>
    <row r="4636" spans="1:18" x14ac:dyDescent="0.25">
      <c r="A4636">
        <v>4635</v>
      </c>
      <c r="B4636" t="s">
        <v>6168</v>
      </c>
      <c r="C4636" t="s">
        <v>7</v>
      </c>
      <c r="D4636" s="50">
        <v>45239</v>
      </c>
      <c r="E4636">
        <f>YEAR(Tabela1[[#This Row],[Start Date]])</f>
        <v>2023</v>
      </c>
      <c r="F4636">
        <f>ROUNDUP(MONTH(Tabela1[[#This Row],[Start Date]])/3,0)</f>
        <v>4</v>
      </c>
      <c r="G4636" t="s">
        <v>8</v>
      </c>
      <c r="H4636">
        <v>15</v>
      </c>
      <c r="I4636" t="s">
        <v>9</v>
      </c>
      <c r="J4636" t="s">
        <v>8</v>
      </c>
      <c r="K4636">
        <v>30</v>
      </c>
      <c r="L4636" t="s">
        <v>11</v>
      </c>
      <c r="M4636">
        <v>0</v>
      </c>
      <c r="N4636">
        <v>2</v>
      </c>
      <c r="O4636" t="str">
        <f>IF(AND(Tabela1[[#This Row],[EA Play Season Pass]]="Yes",Tabela1[[#This Row],[Minecraft Season Pass]]="Yes"),"Yes","No")</f>
        <v>No</v>
      </c>
      <c r="P4636" t="str">
        <f>IF(OR(Tabela1[[#This Row],[EA Play Season Pass]]="Yes",Tabela1[[#This Row],[Minecraft Season Pass]]="Yes"),"Yes","No")</f>
        <v>Yes</v>
      </c>
      <c r="Q4636">
        <v>43</v>
      </c>
      <c r="R4636" s="2"/>
    </row>
    <row r="4637" spans="1:18" x14ac:dyDescent="0.25">
      <c r="A4637">
        <v>4636</v>
      </c>
      <c r="B4637" t="s">
        <v>6169</v>
      </c>
      <c r="C4637" t="s">
        <v>10</v>
      </c>
      <c r="D4637" s="50">
        <v>45239</v>
      </c>
      <c r="E4637">
        <f>YEAR(Tabela1[[#This Row],[Start Date]])</f>
        <v>2023</v>
      </c>
      <c r="F4637">
        <f>ROUNDUP(MONTH(Tabela1[[#This Row],[Start Date]])/3,0)</f>
        <v>4</v>
      </c>
      <c r="G4637" t="s">
        <v>8</v>
      </c>
      <c r="H4637">
        <v>5</v>
      </c>
      <c r="I4637" t="s">
        <v>14</v>
      </c>
      <c r="J4637" t="s">
        <v>8</v>
      </c>
      <c r="K4637">
        <v>30</v>
      </c>
      <c r="L4637" t="s">
        <v>11</v>
      </c>
      <c r="M4637">
        <v>0</v>
      </c>
      <c r="N4637">
        <v>2</v>
      </c>
      <c r="O4637" t="str">
        <f>IF(AND(Tabela1[[#This Row],[EA Play Season Pass]]="Yes",Tabela1[[#This Row],[Minecraft Season Pass]]="Yes"),"Yes","No")</f>
        <v>No</v>
      </c>
      <c r="P4637" t="str">
        <f>IF(OR(Tabela1[[#This Row],[EA Play Season Pass]]="Yes",Tabela1[[#This Row],[Minecraft Season Pass]]="Yes"),"Yes","No")</f>
        <v>Yes</v>
      </c>
      <c r="Q4637">
        <v>33</v>
      </c>
      <c r="R4637" s="2"/>
    </row>
    <row r="4638" spans="1:18" x14ac:dyDescent="0.25">
      <c r="A4638">
        <v>4637</v>
      </c>
      <c r="B4638" t="s">
        <v>6170</v>
      </c>
      <c r="C4638" t="s">
        <v>7</v>
      </c>
      <c r="D4638" s="50">
        <v>45239</v>
      </c>
      <c r="E4638">
        <f>YEAR(Tabela1[[#This Row],[Start Date]])</f>
        <v>2023</v>
      </c>
      <c r="F4638">
        <f>ROUNDUP(MONTH(Tabela1[[#This Row],[Start Date]])/3,0)</f>
        <v>4</v>
      </c>
      <c r="G4638" t="s">
        <v>11</v>
      </c>
      <c r="H4638">
        <v>15</v>
      </c>
      <c r="I4638" t="s">
        <v>12</v>
      </c>
      <c r="J4638" t="s">
        <v>11</v>
      </c>
      <c r="K4638">
        <v>0</v>
      </c>
      <c r="L4638" t="s">
        <v>8</v>
      </c>
      <c r="M4638">
        <v>20</v>
      </c>
      <c r="N4638">
        <v>1</v>
      </c>
      <c r="O4638" t="str">
        <f>IF(AND(Tabela1[[#This Row],[EA Play Season Pass]]="Yes",Tabela1[[#This Row],[Minecraft Season Pass]]="Yes"),"Yes","No")</f>
        <v>No</v>
      </c>
      <c r="P4638" t="str">
        <f>IF(OR(Tabela1[[#This Row],[EA Play Season Pass]]="Yes",Tabela1[[#This Row],[Minecraft Season Pass]]="Yes"),"Yes","No")</f>
        <v>Yes</v>
      </c>
      <c r="Q4638">
        <v>34</v>
      </c>
      <c r="R4638" s="2"/>
    </row>
    <row r="4639" spans="1:18" x14ac:dyDescent="0.25">
      <c r="A4639">
        <v>4638</v>
      </c>
      <c r="B4639" t="s">
        <v>2018</v>
      </c>
      <c r="C4639" t="s">
        <v>10</v>
      </c>
      <c r="D4639" s="50">
        <v>45240</v>
      </c>
      <c r="E4639">
        <f>YEAR(Tabela1[[#This Row],[Start Date]])</f>
        <v>2023</v>
      </c>
      <c r="F4639">
        <f>ROUNDUP(MONTH(Tabela1[[#This Row],[Start Date]])/3,0)</f>
        <v>4</v>
      </c>
      <c r="G4639" t="s">
        <v>8</v>
      </c>
      <c r="H4639">
        <v>5</v>
      </c>
      <c r="I4639" t="s">
        <v>12</v>
      </c>
      <c r="J4639" t="s">
        <v>8</v>
      </c>
      <c r="K4639">
        <v>30</v>
      </c>
      <c r="L4639" t="s">
        <v>8</v>
      </c>
      <c r="M4639">
        <v>20</v>
      </c>
      <c r="N4639">
        <v>2</v>
      </c>
      <c r="O4639" t="str">
        <f>IF(AND(Tabela1[[#This Row],[EA Play Season Pass]]="Yes",Tabela1[[#This Row],[Minecraft Season Pass]]="Yes"),"Yes","No")</f>
        <v>Yes</v>
      </c>
      <c r="P4639" t="str">
        <f>IF(OR(Tabela1[[#This Row],[EA Play Season Pass]]="Yes",Tabela1[[#This Row],[Minecraft Season Pass]]="Yes"),"Yes","No")</f>
        <v>Yes</v>
      </c>
      <c r="Q4639">
        <v>53</v>
      </c>
      <c r="R4639" s="2"/>
    </row>
    <row r="4640" spans="1:18" x14ac:dyDescent="0.25">
      <c r="A4640">
        <v>4639</v>
      </c>
      <c r="B4640" t="s">
        <v>6171</v>
      </c>
      <c r="C4640" t="s">
        <v>10</v>
      </c>
      <c r="D4640" s="50">
        <v>45240</v>
      </c>
      <c r="E4640">
        <f>YEAR(Tabela1[[#This Row],[Start Date]])</f>
        <v>2023</v>
      </c>
      <c r="F4640">
        <f>ROUNDUP(MONTH(Tabela1[[#This Row],[Start Date]])/3,0)</f>
        <v>4</v>
      </c>
      <c r="G4640" t="s">
        <v>11</v>
      </c>
      <c r="H4640">
        <v>5</v>
      </c>
      <c r="I4640" t="s">
        <v>9</v>
      </c>
      <c r="J4640" t="s">
        <v>11</v>
      </c>
      <c r="K4640">
        <v>0</v>
      </c>
      <c r="L4640" t="s">
        <v>11</v>
      </c>
      <c r="M4640">
        <v>0</v>
      </c>
      <c r="N4640">
        <v>3</v>
      </c>
      <c r="O4640" t="str">
        <f>IF(AND(Tabela1[[#This Row],[EA Play Season Pass]]="Yes",Tabela1[[#This Row],[Minecraft Season Pass]]="Yes"),"Yes","No")</f>
        <v>No</v>
      </c>
      <c r="P4640" t="str">
        <f>IF(OR(Tabela1[[#This Row],[EA Play Season Pass]]="Yes",Tabela1[[#This Row],[Minecraft Season Pass]]="Yes"),"Yes","No")</f>
        <v>No</v>
      </c>
      <c r="Q4640">
        <v>2</v>
      </c>
      <c r="R4640" s="2"/>
    </row>
    <row r="4641" spans="1:18" x14ac:dyDescent="0.25">
      <c r="A4641">
        <v>4640</v>
      </c>
      <c r="B4641" t="s">
        <v>945</v>
      </c>
      <c r="C4641" t="s">
        <v>10</v>
      </c>
      <c r="D4641" s="50">
        <v>45240</v>
      </c>
      <c r="E4641">
        <f>YEAR(Tabela1[[#This Row],[Start Date]])</f>
        <v>2023</v>
      </c>
      <c r="F4641">
        <f>ROUNDUP(MONTH(Tabela1[[#This Row],[Start Date]])/3,0)</f>
        <v>4</v>
      </c>
      <c r="G4641" t="s">
        <v>11</v>
      </c>
      <c r="H4641">
        <v>5</v>
      </c>
      <c r="I4641" t="s">
        <v>12</v>
      </c>
      <c r="J4641" t="s">
        <v>8</v>
      </c>
      <c r="K4641">
        <v>30</v>
      </c>
      <c r="L4641" t="s">
        <v>8</v>
      </c>
      <c r="M4641">
        <v>20</v>
      </c>
      <c r="N4641">
        <v>2</v>
      </c>
      <c r="O4641" t="str">
        <f>IF(AND(Tabela1[[#This Row],[EA Play Season Pass]]="Yes",Tabela1[[#This Row],[Minecraft Season Pass]]="Yes"),"Yes","No")</f>
        <v>Yes</v>
      </c>
      <c r="P4641" t="str">
        <f>IF(OR(Tabela1[[#This Row],[EA Play Season Pass]]="Yes",Tabela1[[#This Row],[Minecraft Season Pass]]="Yes"),"Yes","No")</f>
        <v>Yes</v>
      </c>
      <c r="Q4641">
        <v>53</v>
      </c>
      <c r="R4641" s="2"/>
    </row>
    <row r="4642" spans="1:18" x14ac:dyDescent="0.25">
      <c r="A4642">
        <v>4641</v>
      </c>
      <c r="B4642" t="s">
        <v>6172</v>
      </c>
      <c r="C4642" t="s">
        <v>10</v>
      </c>
      <c r="D4642" s="50">
        <v>45240</v>
      </c>
      <c r="E4642">
        <f>YEAR(Tabela1[[#This Row],[Start Date]])</f>
        <v>2023</v>
      </c>
      <c r="F4642">
        <f>ROUNDUP(MONTH(Tabela1[[#This Row],[Start Date]])/3,0)</f>
        <v>4</v>
      </c>
      <c r="G4642" t="s">
        <v>8</v>
      </c>
      <c r="H4642">
        <v>5</v>
      </c>
      <c r="I4642" t="s">
        <v>9</v>
      </c>
      <c r="J4642" t="s">
        <v>8</v>
      </c>
      <c r="K4642">
        <v>30</v>
      </c>
      <c r="L4642" t="s">
        <v>8</v>
      </c>
      <c r="M4642">
        <v>20</v>
      </c>
      <c r="N4642">
        <v>1</v>
      </c>
      <c r="O4642" t="str">
        <f>IF(AND(Tabela1[[#This Row],[EA Play Season Pass]]="Yes",Tabela1[[#This Row],[Minecraft Season Pass]]="Yes"),"Yes","No")</f>
        <v>Yes</v>
      </c>
      <c r="P4642" t="str">
        <f>IF(OR(Tabela1[[#This Row],[EA Play Season Pass]]="Yes",Tabela1[[#This Row],[Minecraft Season Pass]]="Yes"),"Yes","No")</f>
        <v>Yes</v>
      </c>
      <c r="Q4642">
        <v>54</v>
      </c>
      <c r="R4642" s="2"/>
    </row>
    <row r="4643" spans="1:18" x14ac:dyDescent="0.25">
      <c r="A4643">
        <v>4642</v>
      </c>
      <c r="B4643" t="s">
        <v>6173</v>
      </c>
      <c r="C4643" t="s">
        <v>7</v>
      </c>
      <c r="D4643" s="50">
        <v>45240</v>
      </c>
      <c r="E4643">
        <f>YEAR(Tabela1[[#This Row],[Start Date]])</f>
        <v>2023</v>
      </c>
      <c r="F4643">
        <f>ROUNDUP(MONTH(Tabela1[[#This Row],[Start Date]])/3,0)</f>
        <v>4</v>
      </c>
      <c r="G4643" t="s">
        <v>8</v>
      </c>
      <c r="H4643">
        <v>15</v>
      </c>
      <c r="I4643" t="s">
        <v>12</v>
      </c>
      <c r="J4643" t="s">
        <v>11</v>
      </c>
      <c r="K4643">
        <v>0</v>
      </c>
      <c r="L4643" t="s">
        <v>11</v>
      </c>
      <c r="M4643">
        <v>0</v>
      </c>
      <c r="N4643">
        <v>1</v>
      </c>
      <c r="O4643" t="str">
        <f>IF(AND(Tabela1[[#This Row],[EA Play Season Pass]]="Yes",Tabela1[[#This Row],[Minecraft Season Pass]]="Yes"),"Yes","No")</f>
        <v>No</v>
      </c>
      <c r="P4643" t="str">
        <f>IF(OR(Tabela1[[#This Row],[EA Play Season Pass]]="Yes",Tabela1[[#This Row],[Minecraft Season Pass]]="Yes"),"Yes","No")</f>
        <v>No</v>
      </c>
      <c r="Q4643">
        <v>14</v>
      </c>
      <c r="R4643" s="2"/>
    </row>
    <row r="4644" spans="1:18" x14ac:dyDescent="0.25">
      <c r="A4644">
        <v>4643</v>
      </c>
      <c r="B4644" t="s">
        <v>6174</v>
      </c>
      <c r="C4644" t="s">
        <v>7</v>
      </c>
      <c r="D4644" s="50">
        <v>45240</v>
      </c>
      <c r="E4644">
        <f>YEAR(Tabela1[[#This Row],[Start Date]])</f>
        <v>2023</v>
      </c>
      <c r="F4644">
        <f>ROUNDUP(MONTH(Tabela1[[#This Row],[Start Date]])/3,0)</f>
        <v>4</v>
      </c>
      <c r="G4644" t="s">
        <v>11</v>
      </c>
      <c r="H4644">
        <v>15</v>
      </c>
      <c r="I4644" t="s">
        <v>14</v>
      </c>
      <c r="J4644" t="s">
        <v>11</v>
      </c>
      <c r="K4644">
        <v>0</v>
      </c>
      <c r="L4644" t="s">
        <v>8</v>
      </c>
      <c r="M4644">
        <v>20</v>
      </c>
      <c r="N4644">
        <v>2</v>
      </c>
      <c r="O4644" t="str">
        <f>IF(AND(Tabela1[[#This Row],[EA Play Season Pass]]="Yes",Tabela1[[#This Row],[Minecraft Season Pass]]="Yes"),"Yes","No")</f>
        <v>No</v>
      </c>
      <c r="P4644" t="str">
        <f>IF(OR(Tabela1[[#This Row],[EA Play Season Pass]]="Yes",Tabela1[[#This Row],[Minecraft Season Pass]]="Yes"),"Yes","No")</f>
        <v>Yes</v>
      </c>
      <c r="Q4644">
        <v>33</v>
      </c>
      <c r="R4644" s="2"/>
    </row>
    <row r="4645" spans="1:18" x14ac:dyDescent="0.25">
      <c r="A4645">
        <v>4644</v>
      </c>
      <c r="B4645" t="s">
        <v>6175</v>
      </c>
      <c r="C4645" t="s">
        <v>7</v>
      </c>
      <c r="D4645" s="50">
        <v>45240</v>
      </c>
      <c r="E4645">
        <f>YEAR(Tabela1[[#This Row],[Start Date]])</f>
        <v>2023</v>
      </c>
      <c r="F4645">
        <f>ROUNDUP(MONTH(Tabela1[[#This Row],[Start Date]])/3,0)</f>
        <v>4</v>
      </c>
      <c r="G4645" t="s">
        <v>8</v>
      </c>
      <c r="H4645">
        <v>15</v>
      </c>
      <c r="I4645" t="s">
        <v>14</v>
      </c>
      <c r="J4645" t="s">
        <v>11</v>
      </c>
      <c r="K4645">
        <v>0</v>
      </c>
      <c r="L4645" t="s">
        <v>8</v>
      </c>
      <c r="M4645">
        <v>20</v>
      </c>
      <c r="N4645">
        <v>2</v>
      </c>
      <c r="O4645" t="str">
        <f>IF(AND(Tabela1[[#This Row],[EA Play Season Pass]]="Yes",Tabela1[[#This Row],[Minecraft Season Pass]]="Yes"),"Yes","No")</f>
        <v>No</v>
      </c>
      <c r="P4645" t="str">
        <f>IF(OR(Tabela1[[#This Row],[EA Play Season Pass]]="Yes",Tabela1[[#This Row],[Minecraft Season Pass]]="Yes"),"Yes","No")</f>
        <v>Yes</v>
      </c>
      <c r="Q4645">
        <v>33</v>
      </c>
      <c r="R4645" s="2"/>
    </row>
    <row r="4646" spans="1:18" x14ac:dyDescent="0.25">
      <c r="A4646">
        <v>4645</v>
      </c>
      <c r="B4646" t="s">
        <v>2241</v>
      </c>
      <c r="C4646" t="s">
        <v>13</v>
      </c>
      <c r="D4646" s="50">
        <v>45240</v>
      </c>
      <c r="E4646">
        <f>YEAR(Tabela1[[#This Row],[Start Date]])</f>
        <v>2023</v>
      </c>
      <c r="F4646">
        <f>ROUNDUP(MONTH(Tabela1[[#This Row],[Start Date]])/3,0)</f>
        <v>4</v>
      </c>
      <c r="G4646" t="s">
        <v>11</v>
      </c>
      <c r="H4646">
        <v>10</v>
      </c>
      <c r="I4646" t="s">
        <v>14</v>
      </c>
      <c r="J4646" t="s">
        <v>8</v>
      </c>
      <c r="K4646">
        <v>30</v>
      </c>
      <c r="L4646" t="s">
        <v>8</v>
      </c>
      <c r="M4646">
        <v>20</v>
      </c>
      <c r="N4646">
        <v>2</v>
      </c>
      <c r="O4646" t="str">
        <f>IF(AND(Tabela1[[#This Row],[EA Play Season Pass]]="Yes",Tabela1[[#This Row],[Minecraft Season Pass]]="Yes"),"Yes","No")</f>
        <v>Yes</v>
      </c>
      <c r="P4646" t="str">
        <f>IF(OR(Tabela1[[#This Row],[EA Play Season Pass]]="Yes",Tabela1[[#This Row],[Minecraft Season Pass]]="Yes"),"Yes","No")</f>
        <v>Yes</v>
      </c>
      <c r="Q4646">
        <v>58</v>
      </c>
      <c r="R4646" s="2"/>
    </row>
    <row r="4647" spans="1:18" x14ac:dyDescent="0.25">
      <c r="A4647">
        <v>4646</v>
      </c>
      <c r="B4647" t="s">
        <v>6176</v>
      </c>
      <c r="C4647" t="s">
        <v>7</v>
      </c>
      <c r="D4647" s="50">
        <v>45240</v>
      </c>
      <c r="E4647">
        <f>YEAR(Tabela1[[#This Row],[Start Date]])</f>
        <v>2023</v>
      </c>
      <c r="F4647">
        <f>ROUNDUP(MONTH(Tabela1[[#This Row],[Start Date]])/3,0)</f>
        <v>4</v>
      </c>
      <c r="G4647" t="s">
        <v>11</v>
      </c>
      <c r="H4647">
        <v>15</v>
      </c>
      <c r="I4647" t="s">
        <v>12</v>
      </c>
      <c r="J4647" t="s">
        <v>11</v>
      </c>
      <c r="K4647">
        <v>0</v>
      </c>
      <c r="L4647" t="s">
        <v>11</v>
      </c>
      <c r="M4647">
        <v>0</v>
      </c>
      <c r="N4647">
        <v>1</v>
      </c>
      <c r="O4647" t="str">
        <f>IF(AND(Tabela1[[#This Row],[EA Play Season Pass]]="Yes",Tabela1[[#This Row],[Minecraft Season Pass]]="Yes"),"Yes","No")</f>
        <v>No</v>
      </c>
      <c r="P4647" t="str">
        <f>IF(OR(Tabela1[[#This Row],[EA Play Season Pass]]="Yes",Tabela1[[#This Row],[Minecraft Season Pass]]="Yes"),"Yes","No")</f>
        <v>No</v>
      </c>
      <c r="Q4647">
        <v>14</v>
      </c>
      <c r="R4647" s="2"/>
    </row>
    <row r="4648" spans="1:18" x14ac:dyDescent="0.25">
      <c r="A4648">
        <v>4647</v>
      </c>
      <c r="B4648" t="s">
        <v>1858</v>
      </c>
      <c r="C4648" t="s">
        <v>10</v>
      </c>
      <c r="D4648" s="50">
        <v>45240</v>
      </c>
      <c r="E4648">
        <f>YEAR(Tabela1[[#This Row],[Start Date]])</f>
        <v>2023</v>
      </c>
      <c r="F4648">
        <f>ROUNDUP(MONTH(Tabela1[[#This Row],[Start Date]])/3,0)</f>
        <v>4</v>
      </c>
      <c r="G4648" t="s">
        <v>11</v>
      </c>
      <c r="H4648">
        <v>5</v>
      </c>
      <c r="I4648" t="s">
        <v>9</v>
      </c>
      <c r="J4648" t="s">
        <v>8</v>
      </c>
      <c r="K4648">
        <v>30</v>
      </c>
      <c r="L4648" t="s">
        <v>8</v>
      </c>
      <c r="M4648">
        <v>20</v>
      </c>
      <c r="N4648">
        <v>3</v>
      </c>
      <c r="O4648" t="str">
        <f>IF(AND(Tabela1[[#This Row],[EA Play Season Pass]]="Yes",Tabela1[[#This Row],[Minecraft Season Pass]]="Yes"),"Yes","No")</f>
        <v>Yes</v>
      </c>
      <c r="P4648" t="str">
        <f>IF(OR(Tabela1[[#This Row],[EA Play Season Pass]]="Yes",Tabela1[[#This Row],[Minecraft Season Pass]]="Yes"),"Yes","No")</f>
        <v>Yes</v>
      </c>
      <c r="Q4648">
        <v>52</v>
      </c>
      <c r="R4648" s="2"/>
    </row>
    <row r="4649" spans="1:18" x14ac:dyDescent="0.25">
      <c r="A4649">
        <v>4648</v>
      </c>
      <c r="B4649" t="s">
        <v>6177</v>
      </c>
      <c r="C4649" t="s">
        <v>10</v>
      </c>
      <c r="D4649" s="50">
        <v>45240</v>
      </c>
      <c r="E4649">
        <f>YEAR(Tabela1[[#This Row],[Start Date]])</f>
        <v>2023</v>
      </c>
      <c r="F4649">
        <f>ROUNDUP(MONTH(Tabela1[[#This Row],[Start Date]])/3,0)</f>
        <v>4</v>
      </c>
      <c r="G4649" t="s">
        <v>8</v>
      </c>
      <c r="H4649">
        <v>5</v>
      </c>
      <c r="I4649" t="s">
        <v>9</v>
      </c>
      <c r="J4649" t="s">
        <v>8</v>
      </c>
      <c r="K4649">
        <v>30</v>
      </c>
      <c r="L4649" t="s">
        <v>8</v>
      </c>
      <c r="M4649">
        <v>20</v>
      </c>
      <c r="N4649">
        <v>1</v>
      </c>
      <c r="O4649" t="str">
        <f>IF(AND(Tabela1[[#This Row],[EA Play Season Pass]]="Yes",Tabela1[[#This Row],[Minecraft Season Pass]]="Yes"),"Yes","No")</f>
        <v>Yes</v>
      </c>
      <c r="P4649" t="str">
        <f>IF(OR(Tabela1[[#This Row],[EA Play Season Pass]]="Yes",Tabela1[[#This Row],[Minecraft Season Pass]]="Yes"),"Yes","No")</f>
        <v>Yes</v>
      </c>
      <c r="Q4649">
        <v>54</v>
      </c>
      <c r="R4649" s="2"/>
    </row>
    <row r="4650" spans="1:18" x14ac:dyDescent="0.25">
      <c r="A4650">
        <v>4649</v>
      </c>
      <c r="B4650" t="s">
        <v>6178</v>
      </c>
      <c r="C4650" t="s">
        <v>13</v>
      </c>
      <c r="D4650" s="50">
        <v>45241</v>
      </c>
      <c r="E4650">
        <f>YEAR(Tabela1[[#This Row],[Start Date]])</f>
        <v>2023</v>
      </c>
      <c r="F4650">
        <f>ROUNDUP(MONTH(Tabela1[[#This Row],[Start Date]])/3,0)</f>
        <v>4</v>
      </c>
      <c r="G4650" t="s">
        <v>8</v>
      </c>
      <c r="H4650">
        <v>10</v>
      </c>
      <c r="I4650" t="s">
        <v>14</v>
      </c>
      <c r="J4650" t="s">
        <v>8</v>
      </c>
      <c r="K4650">
        <v>30</v>
      </c>
      <c r="L4650" t="s">
        <v>11</v>
      </c>
      <c r="M4650">
        <v>0</v>
      </c>
      <c r="N4650">
        <v>1</v>
      </c>
      <c r="O4650" t="str">
        <f>IF(AND(Tabela1[[#This Row],[EA Play Season Pass]]="Yes",Tabela1[[#This Row],[Minecraft Season Pass]]="Yes"),"Yes","No")</f>
        <v>No</v>
      </c>
      <c r="P4650" t="str">
        <f>IF(OR(Tabela1[[#This Row],[EA Play Season Pass]]="Yes",Tabela1[[#This Row],[Minecraft Season Pass]]="Yes"),"Yes","No")</f>
        <v>Yes</v>
      </c>
      <c r="Q4650">
        <v>39</v>
      </c>
      <c r="R4650" s="2"/>
    </row>
    <row r="4651" spans="1:18" x14ac:dyDescent="0.25">
      <c r="A4651">
        <v>4650</v>
      </c>
      <c r="B4651" t="s">
        <v>6179</v>
      </c>
      <c r="C4651" t="s">
        <v>10</v>
      </c>
      <c r="D4651" s="50">
        <v>45241</v>
      </c>
      <c r="E4651">
        <f>YEAR(Tabela1[[#This Row],[Start Date]])</f>
        <v>2023</v>
      </c>
      <c r="F4651">
        <f>ROUNDUP(MONTH(Tabela1[[#This Row],[Start Date]])/3,0)</f>
        <v>4</v>
      </c>
      <c r="G4651" t="s">
        <v>11</v>
      </c>
      <c r="H4651">
        <v>5</v>
      </c>
      <c r="I4651" t="s">
        <v>9</v>
      </c>
      <c r="J4651" t="s">
        <v>8</v>
      </c>
      <c r="K4651">
        <v>30</v>
      </c>
      <c r="L4651" t="s">
        <v>11</v>
      </c>
      <c r="M4651">
        <v>0</v>
      </c>
      <c r="N4651">
        <v>2</v>
      </c>
      <c r="O4651" t="str">
        <f>IF(AND(Tabela1[[#This Row],[EA Play Season Pass]]="Yes",Tabela1[[#This Row],[Minecraft Season Pass]]="Yes"),"Yes","No")</f>
        <v>No</v>
      </c>
      <c r="P4651" t="str">
        <f>IF(OR(Tabela1[[#This Row],[EA Play Season Pass]]="Yes",Tabela1[[#This Row],[Minecraft Season Pass]]="Yes"),"Yes","No")</f>
        <v>Yes</v>
      </c>
      <c r="Q4651">
        <v>33</v>
      </c>
      <c r="R4651" s="2"/>
    </row>
    <row r="4652" spans="1:18" x14ac:dyDescent="0.25">
      <c r="A4652">
        <v>4651</v>
      </c>
      <c r="B4652" t="s">
        <v>301</v>
      </c>
      <c r="C4652" t="s">
        <v>13</v>
      </c>
      <c r="D4652" s="50">
        <v>45242</v>
      </c>
      <c r="E4652">
        <f>YEAR(Tabela1[[#This Row],[Start Date]])</f>
        <v>2023</v>
      </c>
      <c r="F4652">
        <f>ROUNDUP(MONTH(Tabela1[[#This Row],[Start Date]])/3,0)</f>
        <v>4</v>
      </c>
      <c r="G4652" t="s">
        <v>8</v>
      </c>
      <c r="H4652">
        <v>10</v>
      </c>
      <c r="I4652" t="s">
        <v>12</v>
      </c>
      <c r="J4652" t="s">
        <v>8</v>
      </c>
      <c r="K4652">
        <v>30</v>
      </c>
      <c r="L4652" t="s">
        <v>8</v>
      </c>
      <c r="M4652">
        <v>20</v>
      </c>
      <c r="N4652">
        <v>3</v>
      </c>
      <c r="O4652" t="str">
        <f>IF(AND(Tabela1[[#This Row],[EA Play Season Pass]]="Yes",Tabela1[[#This Row],[Minecraft Season Pass]]="Yes"),"Yes","No")</f>
        <v>Yes</v>
      </c>
      <c r="P4652" t="str">
        <f>IF(OR(Tabela1[[#This Row],[EA Play Season Pass]]="Yes",Tabela1[[#This Row],[Minecraft Season Pass]]="Yes"),"Yes","No")</f>
        <v>Yes</v>
      </c>
      <c r="Q4652">
        <v>57</v>
      </c>
      <c r="R4652" s="2"/>
    </row>
    <row r="4653" spans="1:18" x14ac:dyDescent="0.25">
      <c r="A4653">
        <v>4652</v>
      </c>
      <c r="B4653" t="s">
        <v>1455</v>
      </c>
      <c r="C4653" t="s">
        <v>7</v>
      </c>
      <c r="D4653" s="50">
        <v>45242</v>
      </c>
      <c r="E4653">
        <f>YEAR(Tabela1[[#This Row],[Start Date]])</f>
        <v>2023</v>
      </c>
      <c r="F4653">
        <f>ROUNDUP(MONTH(Tabela1[[#This Row],[Start Date]])/3,0)</f>
        <v>4</v>
      </c>
      <c r="G4653" t="s">
        <v>8</v>
      </c>
      <c r="H4653">
        <v>15</v>
      </c>
      <c r="I4653" t="s">
        <v>14</v>
      </c>
      <c r="J4653" t="s">
        <v>8</v>
      </c>
      <c r="K4653">
        <v>30</v>
      </c>
      <c r="L4653" t="s">
        <v>8</v>
      </c>
      <c r="M4653">
        <v>20</v>
      </c>
      <c r="N4653">
        <v>1</v>
      </c>
      <c r="O4653" t="str">
        <f>IF(AND(Tabela1[[#This Row],[EA Play Season Pass]]="Yes",Tabela1[[#This Row],[Minecraft Season Pass]]="Yes"),"Yes","No")</f>
        <v>Yes</v>
      </c>
      <c r="P4653" t="str">
        <f>IF(OR(Tabela1[[#This Row],[EA Play Season Pass]]="Yes",Tabela1[[#This Row],[Minecraft Season Pass]]="Yes"),"Yes","No")</f>
        <v>Yes</v>
      </c>
      <c r="Q4653">
        <v>64</v>
      </c>
      <c r="R4653" s="2"/>
    </row>
    <row r="4654" spans="1:18" x14ac:dyDescent="0.25">
      <c r="A4654">
        <v>4653</v>
      </c>
      <c r="B4654" t="s">
        <v>5481</v>
      </c>
      <c r="C4654" t="s">
        <v>13</v>
      </c>
      <c r="D4654" s="50">
        <v>45242</v>
      </c>
      <c r="E4654">
        <f>YEAR(Tabela1[[#This Row],[Start Date]])</f>
        <v>2023</v>
      </c>
      <c r="F4654">
        <f>ROUNDUP(MONTH(Tabela1[[#This Row],[Start Date]])/3,0)</f>
        <v>4</v>
      </c>
      <c r="G4654" t="s">
        <v>8</v>
      </c>
      <c r="H4654">
        <v>10</v>
      </c>
      <c r="I4654" t="s">
        <v>9</v>
      </c>
      <c r="J4654" t="s">
        <v>11</v>
      </c>
      <c r="K4654">
        <v>0</v>
      </c>
      <c r="L4654" t="s">
        <v>11</v>
      </c>
      <c r="M4654">
        <v>0</v>
      </c>
      <c r="N4654">
        <v>1</v>
      </c>
      <c r="O4654" t="str">
        <f>IF(AND(Tabela1[[#This Row],[EA Play Season Pass]]="Yes",Tabela1[[#This Row],[Minecraft Season Pass]]="Yes"),"Yes","No")</f>
        <v>No</v>
      </c>
      <c r="P4654" t="str">
        <f>IF(OR(Tabela1[[#This Row],[EA Play Season Pass]]="Yes",Tabela1[[#This Row],[Minecraft Season Pass]]="Yes"),"Yes","No")</f>
        <v>No</v>
      </c>
      <c r="Q4654">
        <v>9</v>
      </c>
      <c r="R4654" s="2"/>
    </row>
    <row r="4655" spans="1:18" x14ac:dyDescent="0.25">
      <c r="A4655">
        <v>4654</v>
      </c>
      <c r="B4655" t="s">
        <v>6180</v>
      </c>
      <c r="C4655" t="s">
        <v>7</v>
      </c>
      <c r="D4655" s="50">
        <v>45242</v>
      </c>
      <c r="E4655">
        <f>YEAR(Tabela1[[#This Row],[Start Date]])</f>
        <v>2023</v>
      </c>
      <c r="F4655">
        <f>ROUNDUP(MONTH(Tabela1[[#This Row],[Start Date]])/3,0)</f>
        <v>4</v>
      </c>
      <c r="G4655" t="s">
        <v>8</v>
      </c>
      <c r="H4655">
        <v>15</v>
      </c>
      <c r="I4655" t="s">
        <v>14</v>
      </c>
      <c r="J4655" t="s">
        <v>11</v>
      </c>
      <c r="K4655">
        <v>0</v>
      </c>
      <c r="L4655" t="s">
        <v>8</v>
      </c>
      <c r="M4655">
        <v>20</v>
      </c>
      <c r="N4655">
        <v>3</v>
      </c>
      <c r="O4655" t="str">
        <f>IF(AND(Tabela1[[#This Row],[EA Play Season Pass]]="Yes",Tabela1[[#This Row],[Minecraft Season Pass]]="Yes"),"Yes","No")</f>
        <v>No</v>
      </c>
      <c r="P4655" t="str">
        <f>IF(OR(Tabela1[[#This Row],[EA Play Season Pass]]="Yes",Tabela1[[#This Row],[Minecraft Season Pass]]="Yes"),"Yes","No")</f>
        <v>Yes</v>
      </c>
      <c r="Q4655">
        <v>32</v>
      </c>
      <c r="R4655" s="2"/>
    </row>
    <row r="4656" spans="1:18" x14ac:dyDescent="0.25">
      <c r="A4656">
        <v>4655</v>
      </c>
      <c r="B4656" t="s">
        <v>2741</v>
      </c>
      <c r="C4656" t="s">
        <v>13</v>
      </c>
      <c r="D4656" s="50">
        <v>45242</v>
      </c>
      <c r="E4656">
        <f>YEAR(Tabela1[[#This Row],[Start Date]])</f>
        <v>2023</v>
      </c>
      <c r="F4656">
        <f>ROUNDUP(MONTH(Tabela1[[#This Row],[Start Date]])/3,0)</f>
        <v>4</v>
      </c>
      <c r="G4656" t="s">
        <v>11</v>
      </c>
      <c r="H4656">
        <v>10</v>
      </c>
      <c r="I4656" t="s">
        <v>9</v>
      </c>
      <c r="J4656" t="s">
        <v>11</v>
      </c>
      <c r="K4656">
        <v>0</v>
      </c>
      <c r="L4656" t="s">
        <v>11</v>
      </c>
      <c r="M4656">
        <v>0</v>
      </c>
      <c r="N4656">
        <v>3</v>
      </c>
      <c r="O4656" t="str">
        <f>IF(AND(Tabela1[[#This Row],[EA Play Season Pass]]="Yes",Tabela1[[#This Row],[Minecraft Season Pass]]="Yes"),"Yes","No")</f>
        <v>No</v>
      </c>
      <c r="P4656" t="str">
        <f>IF(OR(Tabela1[[#This Row],[EA Play Season Pass]]="Yes",Tabela1[[#This Row],[Minecraft Season Pass]]="Yes"),"Yes","No")</f>
        <v>No</v>
      </c>
      <c r="Q4656">
        <v>7</v>
      </c>
      <c r="R4656" s="2"/>
    </row>
    <row r="4657" spans="1:18" x14ac:dyDescent="0.25">
      <c r="A4657">
        <v>4656</v>
      </c>
      <c r="B4657" t="s">
        <v>6181</v>
      </c>
      <c r="C4657" t="s">
        <v>7</v>
      </c>
      <c r="D4657" s="50">
        <v>45242</v>
      </c>
      <c r="E4657">
        <f>YEAR(Tabela1[[#This Row],[Start Date]])</f>
        <v>2023</v>
      </c>
      <c r="F4657">
        <f>ROUNDUP(MONTH(Tabela1[[#This Row],[Start Date]])/3,0)</f>
        <v>4</v>
      </c>
      <c r="G4657" t="s">
        <v>8</v>
      </c>
      <c r="H4657">
        <v>15</v>
      </c>
      <c r="I4657" t="s">
        <v>9</v>
      </c>
      <c r="J4657" t="s">
        <v>11</v>
      </c>
      <c r="K4657">
        <v>0</v>
      </c>
      <c r="L4657" t="s">
        <v>11</v>
      </c>
      <c r="M4657">
        <v>0</v>
      </c>
      <c r="N4657">
        <v>2</v>
      </c>
      <c r="O4657" t="str">
        <f>IF(AND(Tabela1[[#This Row],[EA Play Season Pass]]="Yes",Tabela1[[#This Row],[Minecraft Season Pass]]="Yes"),"Yes","No")</f>
        <v>No</v>
      </c>
      <c r="P4657" t="str">
        <f>IF(OR(Tabela1[[#This Row],[EA Play Season Pass]]="Yes",Tabela1[[#This Row],[Minecraft Season Pass]]="Yes"),"Yes","No")</f>
        <v>No</v>
      </c>
      <c r="Q4657">
        <v>13</v>
      </c>
      <c r="R4657" s="2"/>
    </row>
    <row r="4658" spans="1:18" x14ac:dyDescent="0.25">
      <c r="A4658">
        <v>4657</v>
      </c>
      <c r="B4658" t="s">
        <v>6182</v>
      </c>
      <c r="C4658" t="s">
        <v>7</v>
      </c>
      <c r="D4658" s="50">
        <v>45242</v>
      </c>
      <c r="E4658">
        <f>YEAR(Tabela1[[#This Row],[Start Date]])</f>
        <v>2023</v>
      </c>
      <c r="F4658">
        <f>ROUNDUP(MONTH(Tabela1[[#This Row],[Start Date]])/3,0)</f>
        <v>4</v>
      </c>
      <c r="G4658" t="s">
        <v>11</v>
      </c>
      <c r="H4658">
        <v>15</v>
      </c>
      <c r="I4658" t="s">
        <v>14</v>
      </c>
      <c r="J4658" t="s">
        <v>11</v>
      </c>
      <c r="K4658">
        <v>0</v>
      </c>
      <c r="L4658" t="s">
        <v>11</v>
      </c>
      <c r="M4658">
        <v>0</v>
      </c>
      <c r="N4658">
        <v>1</v>
      </c>
      <c r="O4658" t="str">
        <f>IF(AND(Tabela1[[#This Row],[EA Play Season Pass]]="Yes",Tabela1[[#This Row],[Minecraft Season Pass]]="Yes"),"Yes","No")</f>
        <v>No</v>
      </c>
      <c r="P4658" t="str">
        <f>IF(OR(Tabela1[[#This Row],[EA Play Season Pass]]="Yes",Tabela1[[#This Row],[Minecraft Season Pass]]="Yes"),"Yes","No")</f>
        <v>No</v>
      </c>
      <c r="Q4658">
        <v>14</v>
      </c>
      <c r="R4658" s="2"/>
    </row>
    <row r="4659" spans="1:18" x14ac:dyDescent="0.25">
      <c r="A4659">
        <v>4658</v>
      </c>
      <c r="B4659" t="s">
        <v>6183</v>
      </c>
      <c r="C4659" t="s">
        <v>7</v>
      </c>
      <c r="D4659" s="50">
        <v>45242</v>
      </c>
      <c r="E4659">
        <f>YEAR(Tabela1[[#This Row],[Start Date]])</f>
        <v>2023</v>
      </c>
      <c r="F4659">
        <f>ROUNDUP(MONTH(Tabela1[[#This Row],[Start Date]])/3,0)</f>
        <v>4</v>
      </c>
      <c r="G4659" t="s">
        <v>8</v>
      </c>
      <c r="H4659">
        <v>15</v>
      </c>
      <c r="I4659" t="s">
        <v>9</v>
      </c>
      <c r="J4659" t="s">
        <v>8</v>
      </c>
      <c r="K4659">
        <v>30</v>
      </c>
      <c r="L4659" t="s">
        <v>8</v>
      </c>
      <c r="M4659">
        <v>20</v>
      </c>
      <c r="N4659">
        <v>1</v>
      </c>
      <c r="O4659" t="str">
        <f>IF(AND(Tabela1[[#This Row],[EA Play Season Pass]]="Yes",Tabela1[[#This Row],[Minecraft Season Pass]]="Yes"),"Yes","No")</f>
        <v>Yes</v>
      </c>
      <c r="P4659" t="str">
        <f>IF(OR(Tabela1[[#This Row],[EA Play Season Pass]]="Yes",Tabela1[[#This Row],[Minecraft Season Pass]]="Yes"),"Yes","No")</f>
        <v>Yes</v>
      </c>
      <c r="Q4659">
        <v>64</v>
      </c>
      <c r="R4659" s="2"/>
    </row>
    <row r="4660" spans="1:18" x14ac:dyDescent="0.25">
      <c r="A4660">
        <v>4659</v>
      </c>
      <c r="B4660" t="s">
        <v>1698</v>
      </c>
      <c r="C4660" t="s">
        <v>13</v>
      </c>
      <c r="D4660" s="50">
        <v>45242</v>
      </c>
      <c r="E4660">
        <f>YEAR(Tabela1[[#This Row],[Start Date]])</f>
        <v>2023</v>
      </c>
      <c r="F4660">
        <f>ROUNDUP(MONTH(Tabela1[[#This Row],[Start Date]])/3,0)</f>
        <v>4</v>
      </c>
      <c r="G4660" t="s">
        <v>11</v>
      </c>
      <c r="H4660">
        <v>10</v>
      </c>
      <c r="I4660" t="s">
        <v>14</v>
      </c>
      <c r="J4660" t="s">
        <v>11</v>
      </c>
      <c r="K4660">
        <v>0</v>
      </c>
      <c r="L4660" t="s">
        <v>11</v>
      </c>
      <c r="M4660">
        <v>0</v>
      </c>
      <c r="N4660">
        <v>2</v>
      </c>
      <c r="O4660" t="str">
        <f>IF(AND(Tabela1[[#This Row],[EA Play Season Pass]]="Yes",Tabela1[[#This Row],[Minecraft Season Pass]]="Yes"),"Yes","No")</f>
        <v>No</v>
      </c>
      <c r="P4660" t="str">
        <f>IF(OR(Tabela1[[#This Row],[EA Play Season Pass]]="Yes",Tabela1[[#This Row],[Minecraft Season Pass]]="Yes"),"Yes","No")</f>
        <v>No</v>
      </c>
      <c r="Q4660">
        <v>8</v>
      </c>
      <c r="R4660" s="2"/>
    </row>
    <row r="4661" spans="1:18" x14ac:dyDescent="0.25">
      <c r="A4661">
        <v>4660</v>
      </c>
      <c r="B4661" t="s">
        <v>6184</v>
      </c>
      <c r="C4661" t="s">
        <v>7</v>
      </c>
      <c r="D4661" s="50">
        <v>45242</v>
      </c>
      <c r="E4661">
        <f>YEAR(Tabela1[[#This Row],[Start Date]])</f>
        <v>2023</v>
      </c>
      <c r="F4661">
        <f>ROUNDUP(MONTH(Tabela1[[#This Row],[Start Date]])/3,0)</f>
        <v>4</v>
      </c>
      <c r="G4661" t="s">
        <v>11</v>
      </c>
      <c r="H4661">
        <v>15</v>
      </c>
      <c r="I4661" t="s">
        <v>12</v>
      </c>
      <c r="J4661" t="s">
        <v>11</v>
      </c>
      <c r="K4661">
        <v>0</v>
      </c>
      <c r="L4661" t="s">
        <v>8</v>
      </c>
      <c r="M4661">
        <v>20</v>
      </c>
      <c r="N4661">
        <v>2</v>
      </c>
      <c r="O4661" t="str">
        <f>IF(AND(Tabela1[[#This Row],[EA Play Season Pass]]="Yes",Tabela1[[#This Row],[Minecraft Season Pass]]="Yes"),"Yes","No")</f>
        <v>No</v>
      </c>
      <c r="P4661" t="str">
        <f>IF(OR(Tabela1[[#This Row],[EA Play Season Pass]]="Yes",Tabela1[[#This Row],[Minecraft Season Pass]]="Yes"),"Yes","No")</f>
        <v>Yes</v>
      </c>
      <c r="Q4661">
        <v>33</v>
      </c>
      <c r="R4661" s="2"/>
    </row>
    <row r="4662" spans="1:18" x14ac:dyDescent="0.25">
      <c r="A4662">
        <v>4661</v>
      </c>
      <c r="B4662" t="s">
        <v>4351</v>
      </c>
      <c r="C4662" t="s">
        <v>13</v>
      </c>
      <c r="D4662" s="50">
        <v>45242</v>
      </c>
      <c r="E4662">
        <f>YEAR(Tabela1[[#This Row],[Start Date]])</f>
        <v>2023</v>
      </c>
      <c r="F4662">
        <f>ROUNDUP(MONTH(Tabela1[[#This Row],[Start Date]])/3,0)</f>
        <v>4</v>
      </c>
      <c r="G4662" t="s">
        <v>8</v>
      </c>
      <c r="H4662">
        <v>10</v>
      </c>
      <c r="I4662" t="s">
        <v>9</v>
      </c>
      <c r="J4662" t="s">
        <v>11</v>
      </c>
      <c r="K4662">
        <v>0</v>
      </c>
      <c r="L4662" t="s">
        <v>8</v>
      </c>
      <c r="M4662">
        <v>20</v>
      </c>
      <c r="N4662">
        <v>3</v>
      </c>
      <c r="O4662" t="str">
        <f>IF(AND(Tabela1[[#This Row],[EA Play Season Pass]]="Yes",Tabela1[[#This Row],[Minecraft Season Pass]]="Yes"),"Yes","No")</f>
        <v>No</v>
      </c>
      <c r="P4662" t="str">
        <f>IF(OR(Tabela1[[#This Row],[EA Play Season Pass]]="Yes",Tabela1[[#This Row],[Minecraft Season Pass]]="Yes"),"Yes","No")</f>
        <v>Yes</v>
      </c>
      <c r="Q4662">
        <v>27</v>
      </c>
      <c r="R4662" s="2"/>
    </row>
    <row r="4663" spans="1:18" x14ac:dyDescent="0.25">
      <c r="A4663">
        <v>4662</v>
      </c>
      <c r="B4663" t="s">
        <v>6185</v>
      </c>
      <c r="C4663" t="s">
        <v>7</v>
      </c>
      <c r="D4663" s="50">
        <v>45242</v>
      </c>
      <c r="E4663">
        <f>YEAR(Tabela1[[#This Row],[Start Date]])</f>
        <v>2023</v>
      </c>
      <c r="F4663">
        <f>ROUNDUP(MONTH(Tabela1[[#This Row],[Start Date]])/3,0)</f>
        <v>4</v>
      </c>
      <c r="G4663" t="s">
        <v>8</v>
      </c>
      <c r="H4663">
        <v>15</v>
      </c>
      <c r="I4663" t="s">
        <v>9</v>
      </c>
      <c r="J4663" t="s">
        <v>8</v>
      </c>
      <c r="K4663">
        <v>30</v>
      </c>
      <c r="L4663" t="s">
        <v>8</v>
      </c>
      <c r="M4663">
        <v>20</v>
      </c>
      <c r="N4663">
        <v>1</v>
      </c>
      <c r="O4663" t="str">
        <f>IF(AND(Tabela1[[#This Row],[EA Play Season Pass]]="Yes",Tabela1[[#This Row],[Minecraft Season Pass]]="Yes"),"Yes","No")</f>
        <v>Yes</v>
      </c>
      <c r="P4663" t="str">
        <f>IF(OR(Tabela1[[#This Row],[EA Play Season Pass]]="Yes",Tabela1[[#This Row],[Minecraft Season Pass]]="Yes"),"Yes","No")</f>
        <v>Yes</v>
      </c>
      <c r="Q4663">
        <v>64</v>
      </c>
      <c r="R4663" s="2"/>
    </row>
    <row r="4664" spans="1:18" x14ac:dyDescent="0.25">
      <c r="A4664">
        <v>4663</v>
      </c>
      <c r="B4664" t="s">
        <v>6186</v>
      </c>
      <c r="C4664" t="s">
        <v>10</v>
      </c>
      <c r="D4664" s="50">
        <v>45242</v>
      </c>
      <c r="E4664">
        <f>YEAR(Tabela1[[#This Row],[Start Date]])</f>
        <v>2023</v>
      </c>
      <c r="F4664">
        <f>ROUNDUP(MONTH(Tabela1[[#This Row],[Start Date]])/3,0)</f>
        <v>4</v>
      </c>
      <c r="G4664" t="s">
        <v>8</v>
      </c>
      <c r="H4664">
        <v>5</v>
      </c>
      <c r="I4664" t="s">
        <v>9</v>
      </c>
      <c r="J4664" t="s">
        <v>11</v>
      </c>
      <c r="K4664">
        <v>0</v>
      </c>
      <c r="L4664" t="s">
        <v>8</v>
      </c>
      <c r="M4664">
        <v>20</v>
      </c>
      <c r="N4664">
        <v>3</v>
      </c>
      <c r="O4664" t="str">
        <f>IF(AND(Tabela1[[#This Row],[EA Play Season Pass]]="Yes",Tabela1[[#This Row],[Minecraft Season Pass]]="Yes"),"Yes","No")</f>
        <v>No</v>
      </c>
      <c r="P4664" t="str">
        <f>IF(OR(Tabela1[[#This Row],[EA Play Season Pass]]="Yes",Tabela1[[#This Row],[Minecraft Season Pass]]="Yes"),"Yes","No")</f>
        <v>Yes</v>
      </c>
      <c r="Q4664">
        <v>22</v>
      </c>
      <c r="R4664" s="2"/>
    </row>
    <row r="4665" spans="1:18" x14ac:dyDescent="0.25">
      <c r="A4665">
        <v>4664</v>
      </c>
      <c r="B4665" t="s">
        <v>6187</v>
      </c>
      <c r="C4665" t="s">
        <v>10</v>
      </c>
      <c r="D4665" s="50">
        <v>45243</v>
      </c>
      <c r="E4665">
        <f>YEAR(Tabela1[[#This Row],[Start Date]])</f>
        <v>2023</v>
      </c>
      <c r="F4665">
        <f>ROUNDUP(MONTH(Tabela1[[#This Row],[Start Date]])/3,0)</f>
        <v>4</v>
      </c>
      <c r="G4665" t="s">
        <v>8</v>
      </c>
      <c r="H4665">
        <v>5</v>
      </c>
      <c r="I4665" t="s">
        <v>12</v>
      </c>
      <c r="J4665" t="s">
        <v>11</v>
      </c>
      <c r="K4665">
        <v>0</v>
      </c>
      <c r="L4665" t="s">
        <v>11</v>
      </c>
      <c r="M4665">
        <v>0</v>
      </c>
      <c r="N4665">
        <v>3</v>
      </c>
      <c r="O4665" t="str">
        <f>IF(AND(Tabela1[[#This Row],[EA Play Season Pass]]="Yes",Tabela1[[#This Row],[Minecraft Season Pass]]="Yes"),"Yes","No")</f>
        <v>No</v>
      </c>
      <c r="P4665" t="str">
        <f>IF(OR(Tabela1[[#This Row],[EA Play Season Pass]]="Yes",Tabela1[[#This Row],[Minecraft Season Pass]]="Yes"),"Yes","No")</f>
        <v>No</v>
      </c>
      <c r="Q4665">
        <v>2</v>
      </c>
      <c r="R4665" s="2"/>
    </row>
    <row r="4666" spans="1:18" x14ac:dyDescent="0.25">
      <c r="A4666">
        <v>4665</v>
      </c>
      <c r="B4666" t="s">
        <v>6188</v>
      </c>
      <c r="C4666" t="s">
        <v>10</v>
      </c>
      <c r="D4666" s="50">
        <v>45243</v>
      </c>
      <c r="E4666">
        <f>YEAR(Tabela1[[#This Row],[Start Date]])</f>
        <v>2023</v>
      </c>
      <c r="F4666">
        <f>ROUNDUP(MONTH(Tabela1[[#This Row],[Start Date]])/3,0)</f>
        <v>4</v>
      </c>
      <c r="G4666" t="s">
        <v>8</v>
      </c>
      <c r="H4666">
        <v>5</v>
      </c>
      <c r="I4666" t="s">
        <v>14</v>
      </c>
      <c r="J4666" t="s">
        <v>8</v>
      </c>
      <c r="K4666">
        <v>30</v>
      </c>
      <c r="L4666" t="s">
        <v>11</v>
      </c>
      <c r="M4666">
        <v>0</v>
      </c>
      <c r="N4666">
        <v>2</v>
      </c>
      <c r="O4666" t="str">
        <f>IF(AND(Tabela1[[#This Row],[EA Play Season Pass]]="Yes",Tabela1[[#This Row],[Minecraft Season Pass]]="Yes"),"Yes","No")</f>
        <v>No</v>
      </c>
      <c r="P4666" t="str">
        <f>IF(OR(Tabela1[[#This Row],[EA Play Season Pass]]="Yes",Tabela1[[#This Row],[Minecraft Season Pass]]="Yes"),"Yes","No")</f>
        <v>Yes</v>
      </c>
      <c r="Q4666">
        <v>33</v>
      </c>
      <c r="R4666" s="2"/>
    </row>
    <row r="4667" spans="1:18" x14ac:dyDescent="0.25">
      <c r="A4667">
        <v>4666</v>
      </c>
      <c r="B4667" t="s">
        <v>6189</v>
      </c>
      <c r="C4667" t="s">
        <v>13</v>
      </c>
      <c r="D4667" s="50">
        <v>45243</v>
      </c>
      <c r="E4667">
        <f>YEAR(Tabela1[[#This Row],[Start Date]])</f>
        <v>2023</v>
      </c>
      <c r="F4667">
        <f>ROUNDUP(MONTH(Tabela1[[#This Row],[Start Date]])/3,0)</f>
        <v>4</v>
      </c>
      <c r="G4667" t="s">
        <v>11</v>
      </c>
      <c r="H4667">
        <v>10</v>
      </c>
      <c r="I4667" t="s">
        <v>14</v>
      </c>
      <c r="J4667" t="s">
        <v>8</v>
      </c>
      <c r="K4667">
        <v>30</v>
      </c>
      <c r="L4667" t="s">
        <v>11</v>
      </c>
      <c r="M4667">
        <v>0</v>
      </c>
      <c r="N4667">
        <v>2</v>
      </c>
      <c r="O4667" t="str">
        <f>IF(AND(Tabela1[[#This Row],[EA Play Season Pass]]="Yes",Tabela1[[#This Row],[Minecraft Season Pass]]="Yes"),"Yes","No")</f>
        <v>No</v>
      </c>
      <c r="P4667" t="str">
        <f>IF(OR(Tabela1[[#This Row],[EA Play Season Pass]]="Yes",Tabela1[[#This Row],[Minecraft Season Pass]]="Yes"),"Yes","No")</f>
        <v>Yes</v>
      </c>
      <c r="Q4667">
        <v>38</v>
      </c>
      <c r="R4667" s="2"/>
    </row>
    <row r="4668" spans="1:18" x14ac:dyDescent="0.25">
      <c r="A4668">
        <v>4667</v>
      </c>
      <c r="B4668" t="s">
        <v>6190</v>
      </c>
      <c r="C4668" t="s">
        <v>13</v>
      </c>
      <c r="D4668" s="50">
        <v>45243</v>
      </c>
      <c r="E4668">
        <f>YEAR(Tabela1[[#This Row],[Start Date]])</f>
        <v>2023</v>
      </c>
      <c r="F4668">
        <f>ROUNDUP(MONTH(Tabela1[[#This Row],[Start Date]])/3,0)</f>
        <v>4</v>
      </c>
      <c r="G4668" t="s">
        <v>8</v>
      </c>
      <c r="H4668">
        <v>10</v>
      </c>
      <c r="I4668" t="s">
        <v>12</v>
      </c>
      <c r="J4668" t="s">
        <v>11</v>
      </c>
      <c r="K4668">
        <v>0</v>
      </c>
      <c r="L4668" t="s">
        <v>11</v>
      </c>
      <c r="M4668">
        <v>0</v>
      </c>
      <c r="N4668">
        <v>1</v>
      </c>
      <c r="O4668" t="str">
        <f>IF(AND(Tabela1[[#This Row],[EA Play Season Pass]]="Yes",Tabela1[[#This Row],[Minecraft Season Pass]]="Yes"),"Yes","No")</f>
        <v>No</v>
      </c>
      <c r="P4668" t="str">
        <f>IF(OR(Tabela1[[#This Row],[EA Play Season Pass]]="Yes",Tabela1[[#This Row],[Minecraft Season Pass]]="Yes"),"Yes","No")</f>
        <v>No</v>
      </c>
      <c r="Q4668">
        <v>9</v>
      </c>
      <c r="R4668" s="2"/>
    </row>
    <row r="4669" spans="1:18" x14ac:dyDescent="0.25">
      <c r="A4669">
        <v>4668</v>
      </c>
      <c r="B4669" t="s">
        <v>6191</v>
      </c>
      <c r="C4669" t="s">
        <v>7</v>
      </c>
      <c r="D4669" s="50">
        <v>45243</v>
      </c>
      <c r="E4669">
        <f>YEAR(Tabela1[[#This Row],[Start Date]])</f>
        <v>2023</v>
      </c>
      <c r="F4669">
        <f>ROUNDUP(MONTH(Tabela1[[#This Row],[Start Date]])/3,0)</f>
        <v>4</v>
      </c>
      <c r="G4669" t="s">
        <v>11</v>
      </c>
      <c r="H4669">
        <v>15</v>
      </c>
      <c r="I4669" t="s">
        <v>14</v>
      </c>
      <c r="J4669" t="s">
        <v>11</v>
      </c>
      <c r="K4669">
        <v>0</v>
      </c>
      <c r="L4669" t="s">
        <v>8</v>
      </c>
      <c r="M4669">
        <v>20</v>
      </c>
      <c r="N4669">
        <v>3</v>
      </c>
      <c r="O4669" t="str">
        <f>IF(AND(Tabela1[[#This Row],[EA Play Season Pass]]="Yes",Tabela1[[#This Row],[Minecraft Season Pass]]="Yes"),"Yes","No")</f>
        <v>No</v>
      </c>
      <c r="P4669" t="str">
        <f>IF(OR(Tabela1[[#This Row],[EA Play Season Pass]]="Yes",Tabela1[[#This Row],[Minecraft Season Pass]]="Yes"),"Yes","No")</f>
        <v>Yes</v>
      </c>
      <c r="Q4669">
        <v>32</v>
      </c>
      <c r="R4669" s="2"/>
    </row>
    <row r="4670" spans="1:18" x14ac:dyDescent="0.25">
      <c r="A4670">
        <v>4669</v>
      </c>
      <c r="B4670" t="s">
        <v>756</v>
      </c>
      <c r="C4670" t="s">
        <v>10</v>
      </c>
      <c r="D4670" s="50">
        <v>45243</v>
      </c>
      <c r="E4670">
        <f>YEAR(Tabela1[[#This Row],[Start Date]])</f>
        <v>2023</v>
      </c>
      <c r="F4670">
        <f>ROUNDUP(MONTH(Tabela1[[#This Row],[Start Date]])/3,0)</f>
        <v>4</v>
      </c>
      <c r="G4670" t="s">
        <v>8</v>
      </c>
      <c r="H4670">
        <v>5</v>
      </c>
      <c r="I4670" t="s">
        <v>12</v>
      </c>
      <c r="J4670" t="s">
        <v>8</v>
      </c>
      <c r="K4670">
        <v>30</v>
      </c>
      <c r="L4670" t="s">
        <v>11</v>
      </c>
      <c r="M4670">
        <v>0</v>
      </c>
      <c r="N4670">
        <v>3</v>
      </c>
      <c r="O4670" t="str">
        <f>IF(AND(Tabela1[[#This Row],[EA Play Season Pass]]="Yes",Tabela1[[#This Row],[Minecraft Season Pass]]="Yes"),"Yes","No")</f>
        <v>No</v>
      </c>
      <c r="P4670" t="str">
        <f>IF(OR(Tabela1[[#This Row],[EA Play Season Pass]]="Yes",Tabela1[[#This Row],[Minecraft Season Pass]]="Yes"),"Yes","No")</f>
        <v>Yes</v>
      </c>
      <c r="Q4670">
        <v>32</v>
      </c>
      <c r="R4670" s="2"/>
    </row>
    <row r="4671" spans="1:18" x14ac:dyDescent="0.25">
      <c r="A4671">
        <v>4670</v>
      </c>
      <c r="B4671" t="s">
        <v>6192</v>
      </c>
      <c r="C4671" t="s">
        <v>10</v>
      </c>
      <c r="D4671" s="50">
        <v>45244</v>
      </c>
      <c r="E4671">
        <f>YEAR(Tabela1[[#This Row],[Start Date]])</f>
        <v>2023</v>
      </c>
      <c r="F4671">
        <f>ROUNDUP(MONTH(Tabela1[[#This Row],[Start Date]])/3,0)</f>
        <v>4</v>
      </c>
      <c r="G4671" t="s">
        <v>8</v>
      </c>
      <c r="H4671">
        <v>5</v>
      </c>
      <c r="I4671" t="s">
        <v>12</v>
      </c>
      <c r="J4671" t="s">
        <v>8</v>
      </c>
      <c r="K4671">
        <v>30</v>
      </c>
      <c r="L4671" t="s">
        <v>11</v>
      </c>
      <c r="M4671">
        <v>0</v>
      </c>
      <c r="N4671">
        <v>2</v>
      </c>
      <c r="O4671" t="str">
        <f>IF(AND(Tabela1[[#This Row],[EA Play Season Pass]]="Yes",Tabela1[[#This Row],[Minecraft Season Pass]]="Yes"),"Yes","No")</f>
        <v>No</v>
      </c>
      <c r="P4671" t="str">
        <f>IF(OR(Tabela1[[#This Row],[EA Play Season Pass]]="Yes",Tabela1[[#This Row],[Minecraft Season Pass]]="Yes"),"Yes","No")</f>
        <v>Yes</v>
      </c>
      <c r="Q4671">
        <v>33</v>
      </c>
      <c r="R4671" s="2"/>
    </row>
    <row r="4672" spans="1:18" x14ac:dyDescent="0.25">
      <c r="A4672">
        <v>4671</v>
      </c>
      <c r="B4672" t="s">
        <v>2123</v>
      </c>
      <c r="C4672" t="s">
        <v>13</v>
      </c>
      <c r="D4672" s="50">
        <v>45244</v>
      </c>
      <c r="E4672">
        <f>YEAR(Tabela1[[#This Row],[Start Date]])</f>
        <v>2023</v>
      </c>
      <c r="F4672">
        <f>ROUNDUP(MONTH(Tabela1[[#This Row],[Start Date]])/3,0)</f>
        <v>4</v>
      </c>
      <c r="G4672" t="s">
        <v>11</v>
      </c>
      <c r="H4672">
        <v>10</v>
      </c>
      <c r="I4672" t="s">
        <v>9</v>
      </c>
      <c r="J4672" t="s">
        <v>8</v>
      </c>
      <c r="K4672">
        <v>30</v>
      </c>
      <c r="L4672" t="s">
        <v>8</v>
      </c>
      <c r="M4672">
        <v>20</v>
      </c>
      <c r="N4672">
        <v>2</v>
      </c>
      <c r="O4672" t="str">
        <f>IF(AND(Tabela1[[#This Row],[EA Play Season Pass]]="Yes",Tabela1[[#This Row],[Minecraft Season Pass]]="Yes"),"Yes","No")</f>
        <v>Yes</v>
      </c>
      <c r="P4672" t="str">
        <f>IF(OR(Tabela1[[#This Row],[EA Play Season Pass]]="Yes",Tabela1[[#This Row],[Minecraft Season Pass]]="Yes"),"Yes","No")</f>
        <v>Yes</v>
      </c>
      <c r="Q4672">
        <v>58</v>
      </c>
      <c r="R4672" s="2"/>
    </row>
    <row r="4673" spans="1:18" x14ac:dyDescent="0.25">
      <c r="A4673">
        <v>4672</v>
      </c>
      <c r="B4673" t="s">
        <v>6193</v>
      </c>
      <c r="C4673" t="s">
        <v>13</v>
      </c>
      <c r="D4673" s="50">
        <v>45244</v>
      </c>
      <c r="E4673">
        <f>YEAR(Tabela1[[#This Row],[Start Date]])</f>
        <v>2023</v>
      </c>
      <c r="F4673">
        <f>ROUNDUP(MONTH(Tabela1[[#This Row],[Start Date]])/3,0)</f>
        <v>4</v>
      </c>
      <c r="G4673" t="s">
        <v>11</v>
      </c>
      <c r="H4673">
        <v>10</v>
      </c>
      <c r="I4673" t="s">
        <v>14</v>
      </c>
      <c r="J4673" t="s">
        <v>11</v>
      </c>
      <c r="K4673">
        <v>0</v>
      </c>
      <c r="L4673" t="s">
        <v>11</v>
      </c>
      <c r="M4673">
        <v>0</v>
      </c>
      <c r="N4673">
        <v>1</v>
      </c>
      <c r="O4673" t="str">
        <f>IF(AND(Tabela1[[#This Row],[EA Play Season Pass]]="Yes",Tabela1[[#This Row],[Minecraft Season Pass]]="Yes"),"Yes","No")</f>
        <v>No</v>
      </c>
      <c r="P4673" t="str">
        <f>IF(OR(Tabela1[[#This Row],[EA Play Season Pass]]="Yes",Tabela1[[#This Row],[Minecraft Season Pass]]="Yes"),"Yes","No")</f>
        <v>No</v>
      </c>
      <c r="Q4673">
        <v>9</v>
      </c>
      <c r="R4673" s="2"/>
    </row>
    <row r="4674" spans="1:18" x14ac:dyDescent="0.25">
      <c r="A4674">
        <v>4673</v>
      </c>
      <c r="B4674" t="s">
        <v>2823</v>
      </c>
      <c r="C4674" t="s">
        <v>13</v>
      </c>
      <c r="D4674" s="50">
        <v>45244</v>
      </c>
      <c r="E4674">
        <f>YEAR(Tabela1[[#This Row],[Start Date]])</f>
        <v>2023</v>
      </c>
      <c r="F4674">
        <f>ROUNDUP(MONTH(Tabela1[[#This Row],[Start Date]])/3,0)</f>
        <v>4</v>
      </c>
      <c r="G4674" t="s">
        <v>11</v>
      </c>
      <c r="H4674">
        <v>10</v>
      </c>
      <c r="I4674" t="s">
        <v>9</v>
      </c>
      <c r="J4674" t="s">
        <v>11</v>
      </c>
      <c r="K4674">
        <v>0</v>
      </c>
      <c r="L4674" t="s">
        <v>8</v>
      </c>
      <c r="M4674">
        <v>20</v>
      </c>
      <c r="N4674">
        <v>3</v>
      </c>
      <c r="O4674" t="str">
        <f>IF(AND(Tabela1[[#This Row],[EA Play Season Pass]]="Yes",Tabela1[[#This Row],[Minecraft Season Pass]]="Yes"),"Yes","No")</f>
        <v>No</v>
      </c>
      <c r="P4674" t="str">
        <f>IF(OR(Tabela1[[#This Row],[EA Play Season Pass]]="Yes",Tabela1[[#This Row],[Minecraft Season Pass]]="Yes"),"Yes","No")</f>
        <v>Yes</v>
      </c>
      <c r="Q4674">
        <v>27</v>
      </c>
      <c r="R4674" s="2"/>
    </row>
    <row r="4675" spans="1:18" x14ac:dyDescent="0.25">
      <c r="A4675">
        <v>4674</v>
      </c>
      <c r="B4675" t="s">
        <v>2906</v>
      </c>
      <c r="C4675" t="s">
        <v>10</v>
      </c>
      <c r="D4675" s="50">
        <v>45244</v>
      </c>
      <c r="E4675">
        <f>YEAR(Tabela1[[#This Row],[Start Date]])</f>
        <v>2023</v>
      </c>
      <c r="F4675">
        <f>ROUNDUP(MONTH(Tabela1[[#This Row],[Start Date]])/3,0)</f>
        <v>4</v>
      </c>
      <c r="G4675" t="s">
        <v>11</v>
      </c>
      <c r="H4675">
        <v>5</v>
      </c>
      <c r="I4675" t="s">
        <v>9</v>
      </c>
      <c r="J4675" t="s">
        <v>8</v>
      </c>
      <c r="K4675">
        <v>30</v>
      </c>
      <c r="L4675" t="s">
        <v>11</v>
      </c>
      <c r="M4675">
        <v>0</v>
      </c>
      <c r="N4675">
        <v>1</v>
      </c>
      <c r="O4675" t="str">
        <f>IF(AND(Tabela1[[#This Row],[EA Play Season Pass]]="Yes",Tabela1[[#This Row],[Minecraft Season Pass]]="Yes"),"Yes","No")</f>
        <v>No</v>
      </c>
      <c r="P4675" t="str">
        <f>IF(OR(Tabela1[[#This Row],[EA Play Season Pass]]="Yes",Tabela1[[#This Row],[Minecraft Season Pass]]="Yes"),"Yes","No")</f>
        <v>Yes</v>
      </c>
      <c r="Q4675">
        <v>34</v>
      </c>
      <c r="R4675" s="2"/>
    </row>
    <row r="4676" spans="1:18" x14ac:dyDescent="0.25">
      <c r="A4676">
        <v>4675</v>
      </c>
      <c r="B4676" t="s">
        <v>6194</v>
      </c>
      <c r="C4676" t="s">
        <v>13</v>
      </c>
      <c r="D4676" s="50">
        <v>45245</v>
      </c>
      <c r="E4676">
        <f>YEAR(Tabela1[[#This Row],[Start Date]])</f>
        <v>2023</v>
      </c>
      <c r="F4676">
        <f>ROUNDUP(MONTH(Tabela1[[#This Row],[Start Date]])/3,0)</f>
        <v>4</v>
      </c>
      <c r="G4676" t="s">
        <v>11</v>
      </c>
      <c r="H4676">
        <v>10</v>
      </c>
      <c r="I4676" t="s">
        <v>12</v>
      </c>
      <c r="J4676" t="s">
        <v>11</v>
      </c>
      <c r="K4676">
        <v>0</v>
      </c>
      <c r="L4676" t="s">
        <v>11</v>
      </c>
      <c r="M4676">
        <v>0</v>
      </c>
      <c r="N4676">
        <v>2</v>
      </c>
      <c r="O4676" t="str">
        <f>IF(AND(Tabela1[[#This Row],[EA Play Season Pass]]="Yes",Tabela1[[#This Row],[Minecraft Season Pass]]="Yes"),"Yes","No")</f>
        <v>No</v>
      </c>
      <c r="P4676" t="str">
        <f>IF(OR(Tabela1[[#This Row],[EA Play Season Pass]]="Yes",Tabela1[[#This Row],[Minecraft Season Pass]]="Yes"),"Yes","No")</f>
        <v>No</v>
      </c>
      <c r="Q4676">
        <v>8</v>
      </c>
      <c r="R4676" s="2"/>
    </row>
    <row r="4677" spans="1:18" x14ac:dyDescent="0.25">
      <c r="A4677">
        <v>4676</v>
      </c>
      <c r="B4677" t="s">
        <v>6195</v>
      </c>
      <c r="C4677" t="s">
        <v>7</v>
      </c>
      <c r="D4677" s="50">
        <v>45245</v>
      </c>
      <c r="E4677">
        <f>YEAR(Tabela1[[#This Row],[Start Date]])</f>
        <v>2023</v>
      </c>
      <c r="F4677">
        <f>ROUNDUP(MONTH(Tabela1[[#This Row],[Start Date]])/3,0)</f>
        <v>4</v>
      </c>
      <c r="G4677" t="s">
        <v>11</v>
      </c>
      <c r="H4677">
        <v>15</v>
      </c>
      <c r="I4677" t="s">
        <v>14</v>
      </c>
      <c r="J4677" t="s">
        <v>11</v>
      </c>
      <c r="K4677">
        <v>0</v>
      </c>
      <c r="L4677" t="s">
        <v>8</v>
      </c>
      <c r="M4677">
        <v>20</v>
      </c>
      <c r="N4677">
        <v>3</v>
      </c>
      <c r="O4677" t="str">
        <f>IF(AND(Tabela1[[#This Row],[EA Play Season Pass]]="Yes",Tabela1[[#This Row],[Minecraft Season Pass]]="Yes"),"Yes","No")</f>
        <v>No</v>
      </c>
      <c r="P4677" t="str">
        <f>IF(OR(Tabela1[[#This Row],[EA Play Season Pass]]="Yes",Tabela1[[#This Row],[Minecraft Season Pass]]="Yes"),"Yes","No")</f>
        <v>Yes</v>
      </c>
      <c r="Q4677">
        <v>32</v>
      </c>
      <c r="R4677" s="2"/>
    </row>
    <row r="4678" spans="1:18" x14ac:dyDescent="0.25">
      <c r="A4678">
        <v>4677</v>
      </c>
      <c r="B4678" t="s">
        <v>2043</v>
      </c>
      <c r="C4678" t="s">
        <v>7</v>
      </c>
      <c r="D4678" s="50">
        <v>45245</v>
      </c>
      <c r="E4678">
        <f>YEAR(Tabela1[[#This Row],[Start Date]])</f>
        <v>2023</v>
      </c>
      <c r="F4678">
        <f>ROUNDUP(MONTH(Tabela1[[#This Row],[Start Date]])/3,0)</f>
        <v>4</v>
      </c>
      <c r="G4678" t="s">
        <v>8</v>
      </c>
      <c r="H4678">
        <v>15</v>
      </c>
      <c r="I4678" t="s">
        <v>9</v>
      </c>
      <c r="J4678" t="s">
        <v>11</v>
      </c>
      <c r="K4678">
        <v>0</v>
      </c>
      <c r="L4678" t="s">
        <v>8</v>
      </c>
      <c r="M4678">
        <v>20</v>
      </c>
      <c r="N4678">
        <v>2</v>
      </c>
      <c r="O4678" t="str">
        <f>IF(AND(Tabela1[[#This Row],[EA Play Season Pass]]="Yes",Tabela1[[#This Row],[Minecraft Season Pass]]="Yes"),"Yes","No")</f>
        <v>No</v>
      </c>
      <c r="P4678" t="str">
        <f>IF(OR(Tabela1[[#This Row],[EA Play Season Pass]]="Yes",Tabela1[[#This Row],[Minecraft Season Pass]]="Yes"),"Yes","No")</f>
        <v>Yes</v>
      </c>
      <c r="Q4678">
        <v>33</v>
      </c>
      <c r="R4678" s="2"/>
    </row>
    <row r="4679" spans="1:18" x14ac:dyDescent="0.25">
      <c r="A4679">
        <v>4678</v>
      </c>
      <c r="B4679" t="s">
        <v>6196</v>
      </c>
      <c r="C4679" t="s">
        <v>7</v>
      </c>
      <c r="D4679" s="50">
        <v>45245</v>
      </c>
      <c r="E4679">
        <f>YEAR(Tabela1[[#This Row],[Start Date]])</f>
        <v>2023</v>
      </c>
      <c r="F4679">
        <f>ROUNDUP(MONTH(Tabela1[[#This Row],[Start Date]])/3,0)</f>
        <v>4</v>
      </c>
      <c r="G4679" t="s">
        <v>11</v>
      </c>
      <c r="H4679">
        <v>15</v>
      </c>
      <c r="I4679" t="s">
        <v>9</v>
      </c>
      <c r="J4679" t="s">
        <v>8</v>
      </c>
      <c r="K4679">
        <v>30</v>
      </c>
      <c r="L4679" t="s">
        <v>8</v>
      </c>
      <c r="M4679">
        <v>20</v>
      </c>
      <c r="N4679">
        <v>3</v>
      </c>
      <c r="O4679" t="str">
        <f>IF(AND(Tabela1[[#This Row],[EA Play Season Pass]]="Yes",Tabela1[[#This Row],[Minecraft Season Pass]]="Yes"),"Yes","No")</f>
        <v>Yes</v>
      </c>
      <c r="P4679" t="str">
        <f>IF(OR(Tabela1[[#This Row],[EA Play Season Pass]]="Yes",Tabela1[[#This Row],[Minecraft Season Pass]]="Yes"),"Yes","No")</f>
        <v>Yes</v>
      </c>
      <c r="Q4679">
        <v>62</v>
      </c>
      <c r="R4679" s="2"/>
    </row>
    <row r="4680" spans="1:18" x14ac:dyDescent="0.25">
      <c r="A4680">
        <v>4679</v>
      </c>
      <c r="B4680" t="s">
        <v>6197</v>
      </c>
      <c r="C4680" t="s">
        <v>7</v>
      </c>
      <c r="D4680" s="50">
        <v>45245</v>
      </c>
      <c r="E4680">
        <f>YEAR(Tabela1[[#This Row],[Start Date]])</f>
        <v>2023</v>
      </c>
      <c r="F4680">
        <f>ROUNDUP(MONTH(Tabela1[[#This Row],[Start Date]])/3,0)</f>
        <v>4</v>
      </c>
      <c r="G4680" t="s">
        <v>8</v>
      </c>
      <c r="H4680">
        <v>15</v>
      </c>
      <c r="I4680" t="s">
        <v>9</v>
      </c>
      <c r="J4680" t="s">
        <v>8</v>
      </c>
      <c r="K4680">
        <v>30</v>
      </c>
      <c r="L4680" t="s">
        <v>8</v>
      </c>
      <c r="M4680">
        <v>20</v>
      </c>
      <c r="N4680">
        <v>3</v>
      </c>
      <c r="O4680" t="str">
        <f>IF(AND(Tabela1[[#This Row],[EA Play Season Pass]]="Yes",Tabela1[[#This Row],[Minecraft Season Pass]]="Yes"),"Yes","No")</f>
        <v>Yes</v>
      </c>
      <c r="P4680" t="str">
        <f>IF(OR(Tabela1[[#This Row],[EA Play Season Pass]]="Yes",Tabela1[[#This Row],[Minecraft Season Pass]]="Yes"),"Yes","No")</f>
        <v>Yes</v>
      </c>
      <c r="Q4680">
        <v>62</v>
      </c>
      <c r="R4680" s="2"/>
    </row>
    <row r="4681" spans="1:18" x14ac:dyDescent="0.25">
      <c r="A4681">
        <v>4680</v>
      </c>
      <c r="B4681" t="s">
        <v>6198</v>
      </c>
      <c r="C4681" t="s">
        <v>7</v>
      </c>
      <c r="D4681" s="50">
        <v>45245</v>
      </c>
      <c r="E4681">
        <f>YEAR(Tabela1[[#This Row],[Start Date]])</f>
        <v>2023</v>
      </c>
      <c r="F4681">
        <f>ROUNDUP(MONTH(Tabela1[[#This Row],[Start Date]])/3,0)</f>
        <v>4</v>
      </c>
      <c r="G4681" t="s">
        <v>11</v>
      </c>
      <c r="H4681">
        <v>15</v>
      </c>
      <c r="I4681" t="s">
        <v>14</v>
      </c>
      <c r="J4681" t="s">
        <v>8</v>
      </c>
      <c r="K4681">
        <v>30</v>
      </c>
      <c r="L4681" t="s">
        <v>11</v>
      </c>
      <c r="M4681">
        <v>0</v>
      </c>
      <c r="N4681">
        <v>2</v>
      </c>
      <c r="O4681" t="str">
        <f>IF(AND(Tabela1[[#This Row],[EA Play Season Pass]]="Yes",Tabela1[[#This Row],[Minecraft Season Pass]]="Yes"),"Yes","No")</f>
        <v>No</v>
      </c>
      <c r="P4681" t="str">
        <f>IF(OR(Tabela1[[#This Row],[EA Play Season Pass]]="Yes",Tabela1[[#This Row],[Minecraft Season Pass]]="Yes"),"Yes","No")</f>
        <v>Yes</v>
      </c>
      <c r="Q4681">
        <v>43</v>
      </c>
      <c r="R4681" s="2"/>
    </row>
    <row r="4682" spans="1:18" x14ac:dyDescent="0.25">
      <c r="A4682">
        <v>4681</v>
      </c>
      <c r="B4682" t="s">
        <v>6199</v>
      </c>
      <c r="C4682" t="s">
        <v>13</v>
      </c>
      <c r="D4682" s="50">
        <v>45245</v>
      </c>
      <c r="E4682">
        <f>YEAR(Tabela1[[#This Row],[Start Date]])</f>
        <v>2023</v>
      </c>
      <c r="F4682">
        <f>ROUNDUP(MONTH(Tabela1[[#This Row],[Start Date]])/3,0)</f>
        <v>4</v>
      </c>
      <c r="G4682" t="s">
        <v>8</v>
      </c>
      <c r="H4682">
        <v>10</v>
      </c>
      <c r="I4682" t="s">
        <v>12</v>
      </c>
      <c r="J4682" t="s">
        <v>11</v>
      </c>
      <c r="K4682">
        <v>0</v>
      </c>
      <c r="L4682" t="s">
        <v>8</v>
      </c>
      <c r="M4682">
        <v>20</v>
      </c>
      <c r="N4682">
        <v>3</v>
      </c>
      <c r="O4682" t="str">
        <f>IF(AND(Tabela1[[#This Row],[EA Play Season Pass]]="Yes",Tabela1[[#This Row],[Minecraft Season Pass]]="Yes"),"Yes","No")</f>
        <v>No</v>
      </c>
      <c r="P4682" t="str">
        <f>IF(OR(Tabela1[[#This Row],[EA Play Season Pass]]="Yes",Tabela1[[#This Row],[Minecraft Season Pass]]="Yes"),"Yes","No")</f>
        <v>Yes</v>
      </c>
      <c r="Q4682">
        <v>27</v>
      </c>
      <c r="R4682" s="2"/>
    </row>
    <row r="4683" spans="1:18" x14ac:dyDescent="0.25">
      <c r="A4683">
        <v>4682</v>
      </c>
      <c r="B4683" t="s">
        <v>6200</v>
      </c>
      <c r="C4683" t="s">
        <v>13</v>
      </c>
      <c r="D4683" s="50">
        <v>45245</v>
      </c>
      <c r="E4683">
        <f>YEAR(Tabela1[[#This Row],[Start Date]])</f>
        <v>2023</v>
      </c>
      <c r="F4683">
        <f>ROUNDUP(MONTH(Tabela1[[#This Row],[Start Date]])/3,0)</f>
        <v>4</v>
      </c>
      <c r="G4683" t="s">
        <v>8</v>
      </c>
      <c r="H4683">
        <v>10</v>
      </c>
      <c r="I4683" t="s">
        <v>12</v>
      </c>
      <c r="J4683" t="s">
        <v>11</v>
      </c>
      <c r="K4683">
        <v>0</v>
      </c>
      <c r="L4683" t="s">
        <v>8</v>
      </c>
      <c r="M4683">
        <v>20</v>
      </c>
      <c r="N4683">
        <v>1</v>
      </c>
      <c r="O4683" t="str">
        <f>IF(AND(Tabela1[[#This Row],[EA Play Season Pass]]="Yes",Tabela1[[#This Row],[Minecraft Season Pass]]="Yes"),"Yes","No")</f>
        <v>No</v>
      </c>
      <c r="P4683" t="str">
        <f>IF(OR(Tabela1[[#This Row],[EA Play Season Pass]]="Yes",Tabela1[[#This Row],[Minecraft Season Pass]]="Yes"),"Yes","No")</f>
        <v>Yes</v>
      </c>
      <c r="Q4683">
        <v>29</v>
      </c>
      <c r="R4683" s="2"/>
    </row>
    <row r="4684" spans="1:18" x14ac:dyDescent="0.25">
      <c r="A4684">
        <v>4683</v>
      </c>
      <c r="B4684" t="s">
        <v>6201</v>
      </c>
      <c r="C4684" t="s">
        <v>7</v>
      </c>
      <c r="D4684" s="50">
        <v>45245</v>
      </c>
      <c r="E4684">
        <f>YEAR(Tabela1[[#This Row],[Start Date]])</f>
        <v>2023</v>
      </c>
      <c r="F4684">
        <f>ROUNDUP(MONTH(Tabela1[[#This Row],[Start Date]])/3,0)</f>
        <v>4</v>
      </c>
      <c r="G4684" t="s">
        <v>11</v>
      </c>
      <c r="H4684">
        <v>15</v>
      </c>
      <c r="I4684" t="s">
        <v>14</v>
      </c>
      <c r="J4684" t="s">
        <v>11</v>
      </c>
      <c r="K4684">
        <v>0</v>
      </c>
      <c r="L4684" t="s">
        <v>8</v>
      </c>
      <c r="M4684">
        <v>20</v>
      </c>
      <c r="N4684">
        <v>3</v>
      </c>
      <c r="O4684" t="str">
        <f>IF(AND(Tabela1[[#This Row],[EA Play Season Pass]]="Yes",Tabela1[[#This Row],[Minecraft Season Pass]]="Yes"),"Yes","No")</f>
        <v>No</v>
      </c>
      <c r="P4684" t="str">
        <f>IF(OR(Tabela1[[#This Row],[EA Play Season Pass]]="Yes",Tabela1[[#This Row],[Minecraft Season Pass]]="Yes"),"Yes","No")</f>
        <v>Yes</v>
      </c>
      <c r="Q4684">
        <v>32</v>
      </c>
      <c r="R4684" s="2"/>
    </row>
    <row r="4685" spans="1:18" x14ac:dyDescent="0.25">
      <c r="A4685">
        <v>4684</v>
      </c>
      <c r="B4685" t="s">
        <v>6202</v>
      </c>
      <c r="C4685" t="s">
        <v>7</v>
      </c>
      <c r="D4685" s="50">
        <v>45246</v>
      </c>
      <c r="E4685">
        <f>YEAR(Tabela1[[#This Row],[Start Date]])</f>
        <v>2023</v>
      </c>
      <c r="F4685">
        <f>ROUNDUP(MONTH(Tabela1[[#This Row],[Start Date]])/3,0)</f>
        <v>4</v>
      </c>
      <c r="G4685" t="s">
        <v>11</v>
      </c>
      <c r="H4685">
        <v>15</v>
      </c>
      <c r="I4685" t="s">
        <v>9</v>
      </c>
      <c r="J4685" t="s">
        <v>11</v>
      </c>
      <c r="K4685">
        <v>0</v>
      </c>
      <c r="L4685" t="s">
        <v>11</v>
      </c>
      <c r="M4685">
        <v>0</v>
      </c>
      <c r="N4685">
        <v>2</v>
      </c>
      <c r="O4685" t="str">
        <f>IF(AND(Tabela1[[#This Row],[EA Play Season Pass]]="Yes",Tabela1[[#This Row],[Minecraft Season Pass]]="Yes"),"Yes","No")</f>
        <v>No</v>
      </c>
      <c r="P4685" t="str">
        <f>IF(OR(Tabela1[[#This Row],[EA Play Season Pass]]="Yes",Tabela1[[#This Row],[Minecraft Season Pass]]="Yes"),"Yes","No")</f>
        <v>No</v>
      </c>
      <c r="Q4685">
        <v>13</v>
      </c>
      <c r="R4685" s="2"/>
    </row>
    <row r="4686" spans="1:18" x14ac:dyDescent="0.25">
      <c r="A4686">
        <v>4685</v>
      </c>
      <c r="B4686" t="s">
        <v>6203</v>
      </c>
      <c r="C4686" t="s">
        <v>7</v>
      </c>
      <c r="D4686" s="50">
        <v>45246</v>
      </c>
      <c r="E4686">
        <f>YEAR(Tabela1[[#This Row],[Start Date]])</f>
        <v>2023</v>
      </c>
      <c r="F4686">
        <f>ROUNDUP(MONTH(Tabela1[[#This Row],[Start Date]])/3,0)</f>
        <v>4</v>
      </c>
      <c r="G4686" t="s">
        <v>8</v>
      </c>
      <c r="H4686">
        <v>15</v>
      </c>
      <c r="I4686" t="s">
        <v>9</v>
      </c>
      <c r="J4686" t="s">
        <v>11</v>
      </c>
      <c r="K4686">
        <v>0</v>
      </c>
      <c r="L4686" t="s">
        <v>8</v>
      </c>
      <c r="M4686">
        <v>20</v>
      </c>
      <c r="N4686">
        <v>3</v>
      </c>
      <c r="O4686" t="str">
        <f>IF(AND(Tabela1[[#This Row],[EA Play Season Pass]]="Yes",Tabela1[[#This Row],[Minecraft Season Pass]]="Yes"),"Yes","No")</f>
        <v>No</v>
      </c>
      <c r="P4686" t="str">
        <f>IF(OR(Tabela1[[#This Row],[EA Play Season Pass]]="Yes",Tabela1[[#This Row],[Minecraft Season Pass]]="Yes"),"Yes","No")</f>
        <v>Yes</v>
      </c>
      <c r="Q4686">
        <v>32</v>
      </c>
      <c r="R4686" s="2"/>
    </row>
    <row r="4687" spans="1:18" x14ac:dyDescent="0.25">
      <c r="A4687">
        <v>4686</v>
      </c>
      <c r="B4687" t="s">
        <v>2465</v>
      </c>
      <c r="C4687" t="s">
        <v>10</v>
      </c>
      <c r="D4687" s="50">
        <v>45246</v>
      </c>
      <c r="E4687">
        <f>YEAR(Tabela1[[#This Row],[Start Date]])</f>
        <v>2023</v>
      </c>
      <c r="F4687">
        <f>ROUNDUP(MONTH(Tabela1[[#This Row],[Start Date]])/3,0)</f>
        <v>4</v>
      </c>
      <c r="G4687" t="s">
        <v>8</v>
      </c>
      <c r="H4687">
        <v>5</v>
      </c>
      <c r="I4687" t="s">
        <v>14</v>
      </c>
      <c r="J4687" t="s">
        <v>11</v>
      </c>
      <c r="K4687">
        <v>0</v>
      </c>
      <c r="L4687" t="s">
        <v>11</v>
      </c>
      <c r="M4687">
        <v>0</v>
      </c>
      <c r="N4687">
        <v>3</v>
      </c>
      <c r="O4687" t="str">
        <f>IF(AND(Tabela1[[#This Row],[EA Play Season Pass]]="Yes",Tabela1[[#This Row],[Minecraft Season Pass]]="Yes"),"Yes","No")</f>
        <v>No</v>
      </c>
      <c r="P4687" t="str">
        <f>IF(OR(Tabela1[[#This Row],[EA Play Season Pass]]="Yes",Tabela1[[#This Row],[Minecraft Season Pass]]="Yes"),"Yes","No")</f>
        <v>No</v>
      </c>
      <c r="Q4687">
        <v>2</v>
      </c>
      <c r="R4687" s="2"/>
    </row>
    <row r="4688" spans="1:18" x14ac:dyDescent="0.25">
      <c r="A4688">
        <v>4687</v>
      </c>
      <c r="B4688" t="s">
        <v>6204</v>
      </c>
      <c r="C4688" t="s">
        <v>13</v>
      </c>
      <c r="D4688" s="50">
        <v>45246</v>
      </c>
      <c r="E4688">
        <f>YEAR(Tabela1[[#This Row],[Start Date]])</f>
        <v>2023</v>
      </c>
      <c r="F4688">
        <f>ROUNDUP(MONTH(Tabela1[[#This Row],[Start Date]])/3,0)</f>
        <v>4</v>
      </c>
      <c r="G4688" t="s">
        <v>11</v>
      </c>
      <c r="H4688">
        <v>10</v>
      </c>
      <c r="I4688" t="s">
        <v>12</v>
      </c>
      <c r="J4688" t="s">
        <v>11</v>
      </c>
      <c r="K4688">
        <v>0</v>
      </c>
      <c r="L4688" t="s">
        <v>8</v>
      </c>
      <c r="M4688">
        <v>20</v>
      </c>
      <c r="N4688">
        <v>1</v>
      </c>
      <c r="O4688" t="str">
        <f>IF(AND(Tabela1[[#This Row],[EA Play Season Pass]]="Yes",Tabela1[[#This Row],[Minecraft Season Pass]]="Yes"),"Yes","No")</f>
        <v>No</v>
      </c>
      <c r="P4688" t="str">
        <f>IF(OR(Tabela1[[#This Row],[EA Play Season Pass]]="Yes",Tabela1[[#This Row],[Minecraft Season Pass]]="Yes"),"Yes","No")</f>
        <v>Yes</v>
      </c>
      <c r="Q4688">
        <v>29</v>
      </c>
      <c r="R4688" s="2"/>
    </row>
    <row r="4689" spans="1:18" x14ac:dyDescent="0.25">
      <c r="A4689">
        <v>4688</v>
      </c>
      <c r="B4689" t="s">
        <v>849</v>
      </c>
      <c r="C4689" t="s">
        <v>10</v>
      </c>
      <c r="D4689" s="50">
        <v>45246</v>
      </c>
      <c r="E4689">
        <f>YEAR(Tabela1[[#This Row],[Start Date]])</f>
        <v>2023</v>
      </c>
      <c r="F4689">
        <f>ROUNDUP(MONTH(Tabela1[[#This Row],[Start Date]])/3,0)</f>
        <v>4</v>
      </c>
      <c r="G4689" t="s">
        <v>8</v>
      </c>
      <c r="H4689">
        <v>5</v>
      </c>
      <c r="I4689" t="s">
        <v>9</v>
      </c>
      <c r="J4689" t="s">
        <v>8</v>
      </c>
      <c r="K4689">
        <v>30</v>
      </c>
      <c r="L4689" t="s">
        <v>11</v>
      </c>
      <c r="M4689">
        <v>0</v>
      </c>
      <c r="N4689">
        <v>1</v>
      </c>
      <c r="O4689" t="str">
        <f>IF(AND(Tabela1[[#This Row],[EA Play Season Pass]]="Yes",Tabela1[[#This Row],[Minecraft Season Pass]]="Yes"),"Yes","No")</f>
        <v>No</v>
      </c>
      <c r="P4689" t="str">
        <f>IF(OR(Tabela1[[#This Row],[EA Play Season Pass]]="Yes",Tabela1[[#This Row],[Minecraft Season Pass]]="Yes"),"Yes","No")</f>
        <v>Yes</v>
      </c>
      <c r="Q4689">
        <v>34</v>
      </c>
      <c r="R4689" s="2"/>
    </row>
    <row r="4690" spans="1:18" x14ac:dyDescent="0.25">
      <c r="A4690">
        <v>4689</v>
      </c>
      <c r="B4690" t="s">
        <v>1265</v>
      </c>
      <c r="C4690" t="s">
        <v>10</v>
      </c>
      <c r="D4690" s="50">
        <v>45246</v>
      </c>
      <c r="E4690">
        <f>YEAR(Tabela1[[#This Row],[Start Date]])</f>
        <v>2023</v>
      </c>
      <c r="F4690">
        <f>ROUNDUP(MONTH(Tabela1[[#This Row],[Start Date]])/3,0)</f>
        <v>4</v>
      </c>
      <c r="G4690" t="s">
        <v>8</v>
      </c>
      <c r="H4690">
        <v>5</v>
      </c>
      <c r="I4690" t="s">
        <v>12</v>
      </c>
      <c r="J4690" t="s">
        <v>11</v>
      </c>
      <c r="K4690">
        <v>0</v>
      </c>
      <c r="L4690" t="s">
        <v>11</v>
      </c>
      <c r="M4690">
        <v>0</v>
      </c>
      <c r="N4690">
        <v>3</v>
      </c>
      <c r="O4690" t="str">
        <f>IF(AND(Tabela1[[#This Row],[EA Play Season Pass]]="Yes",Tabela1[[#This Row],[Minecraft Season Pass]]="Yes"),"Yes","No")</f>
        <v>No</v>
      </c>
      <c r="P4690" t="str">
        <f>IF(OR(Tabela1[[#This Row],[EA Play Season Pass]]="Yes",Tabela1[[#This Row],[Minecraft Season Pass]]="Yes"),"Yes","No")</f>
        <v>No</v>
      </c>
      <c r="Q4690">
        <v>2</v>
      </c>
      <c r="R4690" s="2"/>
    </row>
    <row r="4691" spans="1:18" x14ac:dyDescent="0.25">
      <c r="A4691">
        <v>4690</v>
      </c>
      <c r="B4691" t="s">
        <v>194</v>
      </c>
      <c r="C4691" t="s">
        <v>7</v>
      </c>
      <c r="D4691" s="50">
        <v>45246</v>
      </c>
      <c r="E4691">
        <f>YEAR(Tabela1[[#This Row],[Start Date]])</f>
        <v>2023</v>
      </c>
      <c r="F4691">
        <f>ROUNDUP(MONTH(Tabela1[[#This Row],[Start Date]])/3,0)</f>
        <v>4</v>
      </c>
      <c r="G4691" t="s">
        <v>8</v>
      </c>
      <c r="H4691">
        <v>15</v>
      </c>
      <c r="I4691" t="s">
        <v>14</v>
      </c>
      <c r="J4691" t="s">
        <v>8</v>
      </c>
      <c r="K4691">
        <v>30</v>
      </c>
      <c r="L4691" t="s">
        <v>8</v>
      </c>
      <c r="M4691">
        <v>20</v>
      </c>
      <c r="N4691">
        <v>1</v>
      </c>
      <c r="O4691" t="str">
        <f>IF(AND(Tabela1[[#This Row],[EA Play Season Pass]]="Yes",Tabela1[[#This Row],[Minecraft Season Pass]]="Yes"),"Yes","No")</f>
        <v>Yes</v>
      </c>
      <c r="P4691" t="str">
        <f>IF(OR(Tabela1[[#This Row],[EA Play Season Pass]]="Yes",Tabela1[[#This Row],[Minecraft Season Pass]]="Yes"),"Yes","No")</f>
        <v>Yes</v>
      </c>
      <c r="Q4691">
        <v>64</v>
      </c>
      <c r="R4691" s="2"/>
    </row>
    <row r="4692" spans="1:18" x14ac:dyDescent="0.25">
      <c r="A4692">
        <v>4691</v>
      </c>
      <c r="B4692" t="s">
        <v>6205</v>
      </c>
      <c r="C4692" t="s">
        <v>7</v>
      </c>
      <c r="D4692" s="50">
        <v>45246</v>
      </c>
      <c r="E4692">
        <f>YEAR(Tabela1[[#This Row],[Start Date]])</f>
        <v>2023</v>
      </c>
      <c r="F4692">
        <f>ROUNDUP(MONTH(Tabela1[[#This Row],[Start Date]])/3,0)</f>
        <v>4</v>
      </c>
      <c r="G4692" t="s">
        <v>11</v>
      </c>
      <c r="H4692">
        <v>15</v>
      </c>
      <c r="I4692" t="s">
        <v>9</v>
      </c>
      <c r="J4692" t="s">
        <v>8</v>
      </c>
      <c r="K4692">
        <v>30</v>
      </c>
      <c r="L4692" t="s">
        <v>11</v>
      </c>
      <c r="M4692">
        <v>0</v>
      </c>
      <c r="N4692">
        <v>2</v>
      </c>
      <c r="O4692" t="str">
        <f>IF(AND(Tabela1[[#This Row],[EA Play Season Pass]]="Yes",Tabela1[[#This Row],[Minecraft Season Pass]]="Yes"),"Yes","No")</f>
        <v>No</v>
      </c>
      <c r="P4692" t="str">
        <f>IF(OR(Tabela1[[#This Row],[EA Play Season Pass]]="Yes",Tabela1[[#This Row],[Minecraft Season Pass]]="Yes"),"Yes","No")</f>
        <v>Yes</v>
      </c>
      <c r="Q4692">
        <v>43</v>
      </c>
      <c r="R4692" s="2"/>
    </row>
    <row r="4693" spans="1:18" x14ac:dyDescent="0.25">
      <c r="A4693">
        <v>4692</v>
      </c>
      <c r="B4693" t="s">
        <v>6206</v>
      </c>
      <c r="C4693" t="s">
        <v>13</v>
      </c>
      <c r="D4693" s="50">
        <v>45246</v>
      </c>
      <c r="E4693">
        <f>YEAR(Tabela1[[#This Row],[Start Date]])</f>
        <v>2023</v>
      </c>
      <c r="F4693">
        <f>ROUNDUP(MONTH(Tabela1[[#This Row],[Start Date]])/3,0)</f>
        <v>4</v>
      </c>
      <c r="G4693" t="s">
        <v>11</v>
      </c>
      <c r="H4693">
        <v>10</v>
      </c>
      <c r="I4693" t="s">
        <v>9</v>
      </c>
      <c r="J4693" t="s">
        <v>11</v>
      </c>
      <c r="K4693">
        <v>0</v>
      </c>
      <c r="L4693" t="s">
        <v>8</v>
      </c>
      <c r="M4693">
        <v>20</v>
      </c>
      <c r="N4693">
        <v>2</v>
      </c>
      <c r="O4693" t="str">
        <f>IF(AND(Tabela1[[#This Row],[EA Play Season Pass]]="Yes",Tabela1[[#This Row],[Minecraft Season Pass]]="Yes"),"Yes","No")</f>
        <v>No</v>
      </c>
      <c r="P4693" t="str">
        <f>IF(OR(Tabela1[[#This Row],[EA Play Season Pass]]="Yes",Tabela1[[#This Row],[Minecraft Season Pass]]="Yes"),"Yes","No")</f>
        <v>Yes</v>
      </c>
      <c r="Q4693">
        <v>28</v>
      </c>
      <c r="R4693" s="2"/>
    </row>
    <row r="4694" spans="1:18" x14ac:dyDescent="0.25">
      <c r="A4694">
        <v>4693</v>
      </c>
      <c r="B4694" t="s">
        <v>6207</v>
      </c>
      <c r="C4694" t="s">
        <v>7</v>
      </c>
      <c r="D4694" s="50">
        <v>45246</v>
      </c>
      <c r="E4694">
        <f>YEAR(Tabela1[[#This Row],[Start Date]])</f>
        <v>2023</v>
      </c>
      <c r="F4694">
        <f>ROUNDUP(MONTH(Tabela1[[#This Row],[Start Date]])/3,0)</f>
        <v>4</v>
      </c>
      <c r="G4694" t="s">
        <v>11</v>
      </c>
      <c r="H4694">
        <v>15</v>
      </c>
      <c r="I4694" t="s">
        <v>9</v>
      </c>
      <c r="J4694" t="s">
        <v>8</v>
      </c>
      <c r="K4694">
        <v>30</v>
      </c>
      <c r="L4694" t="s">
        <v>11</v>
      </c>
      <c r="M4694">
        <v>0</v>
      </c>
      <c r="N4694">
        <v>1</v>
      </c>
      <c r="O4694" t="str">
        <f>IF(AND(Tabela1[[#This Row],[EA Play Season Pass]]="Yes",Tabela1[[#This Row],[Minecraft Season Pass]]="Yes"),"Yes","No")</f>
        <v>No</v>
      </c>
      <c r="P4694" t="str">
        <f>IF(OR(Tabela1[[#This Row],[EA Play Season Pass]]="Yes",Tabela1[[#This Row],[Minecraft Season Pass]]="Yes"),"Yes","No")</f>
        <v>Yes</v>
      </c>
      <c r="Q4694">
        <v>44</v>
      </c>
      <c r="R4694" s="2"/>
    </row>
    <row r="4695" spans="1:18" x14ac:dyDescent="0.25">
      <c r="A4695">
        <v>4694</v>
      </c>
      <c r="B4695" t="s">
        <v>2913</v>
      </c>
      <c r="C4695" t="s">
        <v>10</v>
      </c>
      <c r="D4695" s="50">
        <v>45246</v>
      </c>
      <c r="E4695">
        <f>YEAR(Tabela1[[#This Row],[Start Date]])</f>
        <v>2023</v>
      </c>
      <c r="F4695">
        <f>ROUNDUP(MONTH(Tabela1[[#This Row],[Start Date]])/3,0)</f>
        <v>4</v>
      </c>
      <c r="G4695" t="s">
        <v>11</v>
      </c>
      <c r="H4695">
        <v>5</v>
      </c>
      <c r="I4695" t="s">
        <v>12</v>
      </c>
      <c r="J4695" t="s">
        <v>11</v>
      </c>
      <c r="K4695">
        <v>0</v>
      </c>
      <c r="L4695" t="s">
        <v>11</v>
      </c>
      <c r="M4695">
        <v>0</v>
      </c>
      <c r="N4695">
        <v>3</v>
      </c>
      <c r="O4695" t="str">
        <f>IF(AND(Tabela1[[#This Row],[EA Play Season Pass]]="Yes",Tabela1[[#This Row],[Minecraft Season Pass]]="Yes"),"Yes","No")</f>
        <v>No</v>
      </c>
      <c r="P4695" t="str">
        <f>IF(OR(Tabela1[[#This Row],[EA Play Season Pass]]="Yes",Tabela1[[#This Row],[Minecraft Season Pass]]="Yes"),"Yes","No")</f>
        <v>No</v>
      </c>
      <c r="Q4695">
        <v>2</v>
      </c>
      <c r="R4695" s="2"/>
    </row>
    <row r="4696" spans="1:18" x14ac:dyDescent="0.25">
      <c r="A4696">
        <v>4695</v>
      </c>
      <c r="B4696" t="s">
        <v>6208</v>
      </c>
      <c r="C4696" t="s">
        <v>7</v>
      </c>
      <c r="D4696" s="50">
        <v>45246</v>
      </c>
      <c r="E4696">
        <f>YEAR(Tabela1[[#This Row],[Start Date]])</f>
        <v>2023</v>
      </c>
      <c r="F4696">
        <f>ROUNDUP(MONTH(Tabela1[[#This Row],[Start Date]])/3,0)</f>
        <v>4</v>
      </c>
      <c r="G4696" t="s">
        <v>8</v>
      </c>
      <c r="H4696">
        <v>15</v>
      </c>
      <c r="I4696" t="s">
        <v>12</v>
      </c>
      <c r="J4696" t="s">
        <v>11</v>
      </c>
      <c r="K4696">
        <v>0</v>
      </c>
      <c r="L4696" t="s">
        <v>11</v>
      </c>
      <c r="M4696">
        <v>0</v>
      </c>
      <c r="N4696">
        <v>1</v>
      </c>
      <c r="O4696" t="str">
        <f>IF(AND(Tabela1[[#This Row],[EA Play Season Pass]]="Yes",Tabela1[[#This Row],[Minecraft Season Pass]]="Yes"),"Yes","No")</f>
        <v>No</v>
      </c>
      <c r="P4696" t="str">
        <f>IF(OR(Tabela1[[#This Row],[EA Play Season Pass]]="Yes",Tabela1[[#This Row],[Minecraft Season Pass]]="Yes"),"Yes","No")</f>
        <v>No</v>
      </c>
      <c r="Q4696">
        <v>14</v>
      </c>
      <c r="R4696" s="2"/>
    </row>
    <row r="4697" spans="1:18" x14ac:dyDescent="0.25">
      <c r="A4697">
        <v>4696</v>
      </c>
      <c r="B4697" t="s">
        <v>1433</v>
      </c>
      <c r="C4697" t="s">
        <v>13</v>
      </c>
      <c r="D4697" s="50">
        <v>45247</v>
      </c>
      <c r="E4697">
        <f>YEAR(Tabela1[[#This Row],[Start Date]])</f>
        <v>2023</v>
      </c>
      <c r="F4697">
        <f>ROUNDUP(MONTH(Tabela1[[#This Row],[Start Date]])/3,0)</f>
        <v>4</v>
      </c>
      <c r="G4697" t="s">
        <v>11</v>
      </c>
      <c r="H4697">
        <v>10</v>
      </c>
      <c r="I4697" t="s">
        <v>9</v>
      </c>
      <c r="J4697" t="s">
        <v>8</v>
      </c>
      <c r="K4697">
        <v>30</v>
      </c>
      <c r="L4697" t="s">
        <v>11</v>
      </c>
      <c r="M4697">
        <v>0</v>
      </c>
      <c r="N4697">
        <v>3</v>
      </c>
      <c r="O4697" t="str">
        <f>IF(AND(Tabela1[[#This Row],[EA Play Season Pass]]="Yes",Tabela1[[#This Row],[Minecraft Season Pass]]="Yes"),"Yes","No")</f>
        <v>No</v>
      </c>
      <c r="P4697" t="str">
        <f>IF(OR(Tabela1[[#This Row],[EA Play Season Pass]]="Yes",Tabela1[[#This Row],[Minecraft Season Pass]]="Yes"),"Yes","No")</f>
        <v>Yes</v>
      </c>
      <c r="Q4697">
        <v>37</v>
      </c>
      <c r="R4697" s="2"/>
    </row>
    <row r="4698" spans="1:18" x14ac:dyDescent="0.25">
      <c r="A4698">
        <v>4697</v>
      </c>
      <c r="B4698" t="s">
        <v>1150</v>
      </c>
      <c r="C4698" t="s">
        <v>13</v>
      </c>
      <c r="D4698" s="50">
        <v>45247</v>
      </c>
      <c r="E4698">
        <f>YEAR(Tabela1[[#This Row],[Start Date]])</f>
        <v>2023</v>
      </c>
      <c r="F4698">
        <f>ROUNDUP(MONTH(Tabela1[[#This Row],[Start Date]])/3,0)</f>
        <v>4</v>
      </c>
      <c r="G4698" t="s">
        <v>8</v>
      </c>
      <c r="H4698">
        <v>10</v>
      </c>
      <c r="I4698" t="s">
        <v>9</v>
      </c>
      <c r="J4698" t="s">
        <v>8</v>
      </c>
      <c r="K4698">
        <v>30</v>
      </c>
      <c r="L4698" t="s">
        <v>11</v>
      </c>
      <c r="M4698">
        <v>0</v>
      </c>
      <c r="N4698">
        <v>2</v>
      </c>
      <c r="O4698" t="str">
        <f>IF(AND(Tabela1[[#This Row],[EA Play Season Pass]]="Yes",Tabela1[[#This Row],[Minecraft Season Pass]]="Yes"),"Yes","No")</f>
        <v>No</v>
      </c>
      <c r="P4698" t="str">
        <f>IF(OR(Tabela1[[#This Row],[EA Play Season Pass]]="Yes",Tabela1[[#This Row],[Minecraft Season Pass]]="Yes"),"Yes","No")</f>
        <v>Yes</v>
      </c>
      <c r="Q4698">
        <v>38</v>
      </c>
      <c r="R4698" s="2"/>
    </row>
    <row r="4699" spans="1:18" x14ac:dyDescent="0.25">
      <c r="A4699">
        <v>4698</v>
      </c>
      <c r="B4699" t="s">
        <v>397</v>
      </c>
      <c r="C4699" t="s">
        <v>10</v>
      </c>
      <c r="D4699" s="50">
        <v>45247</v>
      </c>
      <c r="E4699">
        <f>YEAR(Tabela1[[#This Row],[Start Date]])</f>
        <v>2023</v>
      </c>
      <c r="F4699">
        <f>ROUNDUP(MONTH(Tabela1[[#This Row],[Start Date]])/3,0)</f>
        <v>4</v>
      </c>
      <c r="G4699" t="s">
        <v>11</v>
      </c>
      <c r="H4699">
        <v>5</v>
      </c>
      <c r="I4699" t="s">
        <v>9</v>
      </c>
      <c r="J4699" t="s">
        <v>8</v>
      </c>
      <c r="K4699">
        <v>30</v>
      </c>
      <c r="L4699" t="s">
        <v>11</v>
      </c>
      <c r="M4699">
        <v>0</v>
      </c>
      <c r="N4699">
        <v>1</v>
      </c>
      <c r="O4699" t="str">
        <f>IF(AND(Tabela1[[#This Row],[EA Play Season Pass]]="Yes",Tabela1[[#This Row],[Minecraft Season Pass]]="Yes"),"Yes","No")</f>
        <v>No</v>
      </c>
      <c r="P4699" t="str">
        <f>IF(OR(Tabela1[[#This Row],[EA Play Season Pass]]="Yes",Tabela1[[#This Row],[Minecraft Season Pass]]="Yes"),"Yes","No")</f>
        <v>Yes</v>
      </c>
      <c r="Q4699">
        <v>34</v>
      </c>
      <c r="R4699" s="2"/>
    </row>
    <row r="4700" spans="1:18" x14ac:dyDescent="0.25">
      <c r="A4700">
        <v>4699</v>
      </c>
      <c r="B4700" t="s">
        <v>6209</v>
      </c>
      <c r="C4700" t="s">
        <v>10</v>
      </c>
      <c r="D4700" s="50">
        <v>45247</v>
      </c>
      <c r="E4700">
        <f>YEAR(Tabela1[[#This Row],[Start Date]])</f>
        <v>2023</v>
      </c>
      <c r="F4700">
        <f>ROUNDUP(MONTH(Tabela1[[#This Row],[Start Date]])/3,0)</f>
        <v>4</v>
      </c>
      <c r="G4700" t="s">
        <v>11</v>
      </c>
      <c r="H4700">
        <v>5</v>
      </c>
      <c r="I4700" t="s">
        <v>12</v>
      </c>
      <c r="J4700" t="s">
        <v>8</v>
      </c>
      <c r="K4700">
        <v>30</v>
      </c>
      <c r="L4700" t="s">
        <v>11</v>
      </c>
      <c r="M4700">
        <v>0</v>
      </c>
      <c r="N4700">
        <v>1</v>
      </c>
      <c r="O4700" t="str">
        <f>IF(AND(Tabela1[[#This Row],[EA Play Season Pass]]="Yes",Tabela1[[#This Row],[Minecraft Season Pass]]="Yes"),"Yes","No")</f>
        <v>No</v>
      </c>
      <c r="P4700" t="str">
        <f>IF(OR(Tabela1[[#This Row],[EA Play Season Pass]]="Yes",Tabela1[[#This Row],[Minecraft Season Pass]]="Yes"),"Yes","No")</f>
        <v>Yes</v>
      </c>
      <c r="Q4700">
        <v>34</v>
      </c>
      <c r="R4700" s="2"/>
    </row>
    <row r="4701" spans="1:18" x14ac:dyDescent="0.25">
      <c r="A4701">
        <v>4700</v>
      </c>
      <c r="B4701" t="s">
        <v>6155</v>
      </c>
      <c r="C4701" t="s">
        <v>10</v>
      </c>
      <c r="D4701" s="50">
        <v>45247</v>
      </c>
      <c r="E4701">
        <f>YEAR(Tabela1[[#This Row],[Start Date]])</f>
        <v>2023</v>
      </c>
      <c r="F4701">
        <f>ROUNDUP(MONTH(Tabela1[[#This Row],[Start Date]])/3,0)</f>
        <v>4</v>
      </c>
      <c r="G4701" t="s">
        <v>11</v>
      </c>
      <c r="H4701">
        <v>5</v>
      </c>
      <c r="I4701" t="s">
        <v>12</v>
      </c>
      <c r="J4701" t="s">
        <v>8</v>
      </c>
      <c r="K4701">
        <v>30</v>
      </c>
      <c r="L4701" t="s">
        <v>8</v>
      </c>
      <c r="M4701">
        <v>20</v>
      </c>
      <c r="N4701">
        <v>2</v>
      </c>
      <c r="O4701" t="str">
        <f>IF(AND(Tabela1[[#This Row],[EA Play Season Pass]]="Yes",Tabela1[[#This Row],[Minecraft Season Pass]]="Yes"),"Yes","No")</f>
        <v>Yes</v>
      </c>
      <c r="P4701" t="str">
        <f>IF(OR(Tabela1[[#This Row],[EA Play Season Pass]]="Yes",Tabela1[[#This Row],[Minecraft Season Pass]]="Yes"),"Yes","No")</f>
        <v>Yes</v>
      </c>
      <c r="Q4701">
        <v>53</v>
      </c>
      <c r="R4701" s="2"/>
    </row>
    <row r="4702" spans="1:18" x14ac:dyDescent="0.25">
      <c r="A4702">
        <v>4701</v>
      </c>
      <c r="B4702" t="s">
        <v>6210</v>
      </c>
      <c r="C4702" t="s">
        <v>10</v>
      </c>
      <c r="D4702" s="50">
        <v>45247</v>
      </c>
      <c r="E4702">
        <f>YEAR(Tabela1[[#This Row],[Start Date]])</f>
        <v>2023</v>
      </c>
      <c r="F4702">
        <f>ROUNDUP(MONTH(Tabela1[[#This Row],[Start Date]])/3,0)</f>
        <v>4</v>
      </c>
      <c r="G4702" t="s">
        <v>8</v>
      </c>
      <c r="H4702">
        <v>5</v>
      </c>
      <c r="I4702" t="s">
        <v>12</v>
      </c>
      <c r="J4702" t="s">
        <v>8</v>
      </c>
      <c r="K4702">
        <v>30</v>
      </c>
      <c r="L4702" t="s">
        <v>11</v>
      </c>
      <c r="M4702">
        <v>0</v>
      </c>
      <c r="N4702">
        <v>1</v>
      </c>
      <c r="O4702" t="str">
        <f>IF(AND(Tabela1[[#This Row],[EA Play Season Pass]]="Yes",Tabela1[[#This Row],[Minecraft Season Pass]]="Yes"),"Yes","No")</f>
        <v>No</v>
      </c>
      <c r="P4702" t="str">
        <f>IF(OR(Tabela1[[#This Row],[EA Play Season Pass]]="Yes",Tabela1[[#This Row],[Minecraft Season Pass]]="Yes"),"Yes","No")</f>
        <v>Yes</v>
      </c>
      <c r="Q4702">
        <v>34</v>
      </c>
      <c r="R4702" s="2"/>
    </row>
    <row r="4703" spans="1:18" x14ac:dyDescent="0.25">
      <c r="A4703">
        <v>4702</v>
      </c>
      <c r="B4703" t="s">
        <v>6211</v>
      </c>
      <c r="C4703" t="s">
        <v>13</v>
      </c>
      <c r="D4703" s="50">
        <v>45247</v>
      </c>
      <c r="E4703">
        <f>YEAR(Tabela1[[#This Row],[Start Date]])</f>
        <v>2023</v>
      </c>
      <c r="F4703">
        <f>ROUNDUP(MONTH(Tabela1[[#This Row],[Start Date]])/3,0)</f>
        <v>4</v>
      </c>
      <c r="G4703" t="s">
        <v>8</v>
      </c>
      <c r="H4703">
        <v>10</v>
      </c>
      <c r="I4703" t="s">
        <v>9</v>
      </c>
      <c r="J4703" t="s">
        <v>8</v>
      </c>
      <c r="K4703">
        <v>30</v>
      </c>
      <c r="L4703" t="s">
        <v>11</v>
      </c>
      <c r="M4703">
        <v>0</v>
      </c>
      <c r="N4703">
        <v>1</v>
      </c>
      <c r="O4703" t="str">
        <f>IF(AND(Tabela1[[#This Row],[EA Play Season Pass]]="Yes",Tabela1[[#This Row],[Minecraft Season Pass]]="Yes"),"Yes","No")</f>
        <v>No</v>
      </c>
      <c r="P4703" t="str">
        <f>IF(OR(Tabela1[[#This Row],[EA Play Season Pass]]="Yes",Tabela1[[#This Row],[Minecraft Season Pass]]="Yes"),"Yes","No")</f>
        <v>Yes</v>
      </c>
      <c r="Q4703">
        <v>39</v>
      </c>
      <c r="R4703" s="2"/>
    </row>
    <row r="4704" spans="1:18" x14ac:dyDescent="0.25">
      <c r="A4704">
        <v>4703</v>
      </c>
      <c r="B4704" t="s">
        <v>6212</v>
      </c>
      <c r="C4704" t="s">
        <v>10</v>
      </c>
      <c r="D4704" s="50">
        <v>45247</v>
      </c>
      <c r="E4704">
        <f>YEAR(Tabela1[[#This Row],[Start Date]])</f>
        <v>2023</v>
      </c>
      <c r="F4704">
        <f>ROUNDUP(MONTH(Tabela1[[#This Row],[Start Date]])/3,0)</f>
        <v>4</v>
      </c>
      <c r="G4704" t="s">
        <v>11</v>
      </c>
      <c r="H4704">
        <v>5</v>
      </c>
      <c r="I4704" t="s">
        <v>9</v>
      </c>
      <c r="J4704" t="s">
        <v>8</v>
      </c>
      <c r="K4704">
        <v>30</v>
      </c>
      <c r="L4704" t="s">
        <v>8</v>
      </c>
      <c r="M4704">
        <v>20</v>
      </c>
      <c r="N4704">
        <v>2</v>
      </c>
      <c r="O4704" t="str">
        <f>IF(AND(Tabela1[[#This Row],[EA Play Season Pass]]="Yes",Tabela1[[#This Row],[Minecraft Season Pass]]="Yes"),"Yes","No")</f>
        <v>Yes</v>
      </c>
      <c r="P4704" t="str">
        <f>IF(OR(Tabela1[[#This Row],[EA Play Season Pass]]="Yes",Tabela1[[#This Row],[Minecraft Season Pass]]="Yes"),"Yes","No")</f>
        <v>Yes</v>
      </c>
      <c r="Q4704">
        <v>53</v>
      </c>
      <c r="R4704" s="2"/>
    </row>
    <row r="4705" spans="1:18" x14ac:dyDescent="0.25">
      <c r="A4705">
        <v>4704</v>
      </c>
      <c r="B4705" t="s">
        <v>4284</v>
      </c>
      <c r="C4705" t="s">
        <v>10</v>
      </c>
      <c r="D4705" s="50">
        <v>45248</v>
      </c>
      <c r="E4705">
        <f>YEAR(Tabela1[[#This Row],[Start Date]])</f>
        <v>2023</v>
      </c>
      <c r="F4705">
        <f>ROUNDUP(MONTH(Tabela1[[#This Row],[Start Date]])/3,0)</f>
        <v>4</v>
      </c>
      <c r="G4705" t="s">
        <v>11</v>
      </c>
      <c r="H4705">
        <v>5</v>
      </c>
      <c r="I4705" t="s">
        <v>12</v>
      </c>
      <c r="J4705" t="s">
        <v>11</v>
      </c>
      <c r="K4705">
        <v>0</v>
      </c>
      <c r="L4705" t="s">
        <v>8</v>
      </c>
      <c r="M4705">
        <v>20</v>
      </c>
      <c r="N4705">
        <v>3</v>
      </c>
      <c r="O4705" t="str">
        <f>IF(AND(Tabela1[[#This Row],[EA Play Season Pass]]="Yes",Tabela1[[#This Row],[Minecraft Season Pass]]="Yes"),"Yes","No")</f>
        <v>No</v>
      </c>
      <c r="P4705" t="str">
        <f>IF(OR(Tabela1[[#This Row],[EA Play Season Pass]]="Yes",Tabela1[[#This Row],[Minecraft Season Pass]]="Yes"),"Yes","No")</f>
        <v>Yes</v>
      </c>
      <c r="Q4705">
        <v>22</v>
      </c>
      <c r="R4705" s="2"/>
    </row>
    <row r="4706" spans="1:18" x14ac:dyDescent="0.25">
      <c r="A4706">
        <v>4705</v>
      </c>
      <c r="B4706" t="s">
        <v>6213</v>
      </c>
      <c r="C4706" t="s">
        <v>10</v>
      </c>
      <c r="D4706" s="50">
        <v>45248</v>
      </c>
      <c r="E4706">
        <f>YEAR(Tabela1[[#This Row],[Start Date]])</f>
        <v>2023</v>
      </c>
      <c r="F4706">
        <f>ROUNDUP(MONTH(Tabela1[[#This Row],[Start Date]])/3,0)</f>
        <v>4</v>
      </c>
      <c r="G4706" t="s">
        <v>11</v>
      </c>
      <c r="H4706">
        <v>5</v>
      </c>
      <c r="I4706" t="s">
        <v>14</v>
      </c>
      <c r="J4706" t="s">
        <v>8</v>
      </c>
      <c r="K4706">
        <v>30</v>
      </c>
      <c r="L4706" t="s">
        <v>11</v>
      </c>
      <c r="M4706">
        <v>0</v>
      </c>
      <c r="N4706">
        <v>3</v>
      </c>
      <c r="O4706" t="str">
        <f>IF(AND(Tabela1[[#This Row],[EA Play Season Pass]]="Yes",Tabela1[[#This Row],[Minecraft Season Pass]]="Yes"),"Yes","No")</f>
        <v>No</v>
      </c>
      <c r="P4706" t="str">
        <f>IF(OR(Tabela1[[#This Row],[EA Play Season Pass]]="Yes",Tabela1[[#This Row],[Minecraft Season Pass]]="Yes"),"Yes","No")</f>
        <v>Yes</v>
      </c>
      <c r="Q4706">
        <v>32</v>
      </c>
      <c r="R4706" s="2"/>
    </row>
    <row r="4707" spans="1:18" x14ac:dyDescent="0.25">
      <c r="A4707">
        <v>4706</v>
      </c>
      <c r="B4707" t="s">
        <v>6214</v>
      </c>
      <c r="C4707" t="s">
        <v>7</v>
      </c>
      <c r="D4707" s="50">
        <v>45248</v>
      </c>
      <c r="E4707">
        <f>YEAR(Tabela1[[#This Row],[Start Date]])</f>
        <v>2023</v>
      </c>
      <c r="F4707">
        <f>ROUNDUP(MONTH(Tabela1[[#This Row],[Start Date]])/3,0)</f>
        <v>4</v>
      </c>
      <c r="G4707" t="s">
        <v>11</v>
      </c>
      <c r="H4707">
        <v>15</v>
      </c>
      <c r="I4707" t="s">
        <v>14</v>
      </c>
      <c r="J4707" t="s">
        <v>8</v>
      </c>
      <c r="K4707">
        <v>30</v>
      </c>
      <c r="L4707" t="s">
        <v>8</v>
      </c>
      <c r="M4707">
        <v>20</v>
      </c>
      <c r="N4707">
        <v>1</v>
      </c>
      <c r="O4707" t="str">
        <f>IF(AND(Tabela1[[#This Row],[EA Play Season Pass]]="Yes",Tabela1[[#This Row],[Minecraft Season Pass]]="Yes"),"Yes","No")</f>
        <v>Yes</v>
      </c>
      <c r="P4707" t="str">
        <f>IF(OR(Tabela1[[#This Row],[EA Play Season Pass]]="Yes",Tabela1[[#This Row],[Minecraft Season Pass]]="Yes"),"Yes","No")</f>
        <v>Yes</v>
      </c>
      <c r="Q4707">
        <v>64</v>
      </c>
      <c r="R4707" s="2"/>
    </row>
    <row r="4708" spans="1:18" x14ac:dyDescent="0.25">
      <c r="A4708">
        <v>4707</v>
      </c>
      <c r="B4708" t="s">
        <v>1213</v>
      </c>
      <c r="C4708" t="s">
        <v>13</v>
      </c>
      <c r="D4708" s="50">
        <v>45248</v>
      </c>
      <c r="E4708">
        <f>YEAR(Tabela1[[#This Row],[Start Date]])</f>
        <v>2023</v>
      </c>
      <c r="F4708">
        <f>ROUNDUP(MONTH(Tabela1[[#This Row],[Start Date]])/3,0)</f>
        <v>4</v>
      </c>
      <c r="G4708" t="s">
        <v>11</v>
      </c>
      <c r="H4708">
        <v>10</v>
      </c>
      <c r="I4708" t="s">
        <v>9</v>
      </c>
      <c r="J4708" t="s">
        <v>11</v>
      </c>
      <c r="K4708">
        <v>0</v>
      </c>
      <c r="L4708" t="s">
        <v>8</v>
      </c>
      <c r="M4708">
        <v>20</v>
      </c>
      <c r="N4708">
        <v>1</v>
      </c>
      <c r="O4708" t="str">
        <f>IF(AND(Tabela1[[#This Row],[EA Play Season Pass]]="Yes",Tabela1[[#This Row],[Minecraft Season Pass]]="Yes"),"Yes","No")</f>
        <v>No</v>
      </c>
      <c r="P4708" t="str">
        <f>IF(OR(Tabela1[[#This Row],[EA Play Season Pass]]="Yes",Tabela1[[#This Row],[Minecraft Season Pass]]="Yes"),"Yes","No")</f>
        <v>Yes</v>
      </c>
      <c r="Q4708">
        <v>29</v>
      </c>
      <c r="R4708" s="2"/>
    </row>
    <row r="4709" spans="1:18" x14ac:dyDescent="0.25">
      <c r="A4709">
        <v>4708</v>
      </c>
      <c r="B4709" t="s">
        <v>898</v>
      </c>
      <c r="C4709" t="s">
        <v>7</v>
      </c>
      <c r="D4709" s="50">
        <v>45249</v>
      </c>
      <c r="E4709">
        <f>YEAR(Tabela1[[#This Row],[Start Date]])</f>
        <v>2023</v>
      </c>
      <c r="F4709">
        <f>ROUNDUP(MONTH(Tabela1[[#This Row],[Start Date]])/3,0)</f>
        <v>4</v>
      </c>
      <c r="G4709" t="s">
        <v>8</v>
      </c>
      <c r="H4709">
        <v>15</v>
      </c>
      <c r="I4709" t="s">
        <v>9</v>
      </c>
      <c r="J4709" t="s">
        <v>8</v>
      </c>
      <c r="K4709">
        <v>30</v>
      </c>
      <c r="L4709" t="s">
        <v>8</v>
      </c>
      <c r="M4709">
        <v>20</v>
      </c>
      <c r="N4709">
        <v>1</v>
      </c>
      <c r="O4709" t="str">
        <f>IF(AND(Tabela1[[#This Row],[EA Play Season Pass]]="Yes",Tabela1[[#This Row],[Minecraft Season Pass]]="Yes"),"Yes","No")</f>
        <v>Yes</v>
      </c>
      <c r="P4709" t="str">
        <f>IF(OR(Tabela1[[#This Row],[EA Play Season Pass]]="Yes",Tabela1[[#This Row],[Minecraft Season Pass]]="Yes"),"Yes","No")</f>
        <v>Yes</v>
      </c>
      <c r="Q4709">
        <v>64</v>
      </c>
      <c r="R4709" s="2"/>
    </row>
    <row r="4710" spans="1:18" x14ac:dyDescent="0.25">
      <c r="A4710">
        <v>4709</v>
      </c>
      <c r="B4710" t="s">
        <v>6215</v>
      </c>
      <c r="C4710" t="s">
        <v>7</v>
      </c>
      <c r="D4710" s="50">
        <v>45249</v>
      </c>
      <c r="E4710">
        <f>YEAR(Tabela1[[#This Row],[Start Date]])</f>
        <v>2023</v>
      </c>
      <c r="F4710">
        <f>ROUNDUP(MONTH(Tabela1[[#This Row],[Start Date]])/3,0)</f>
        <v>4</v>
      </c>
      <c r="G4710" t="s">
        <v>8</v>
      </c>
      <c r="H4710">
        <v>15</v>
      </c>
      <c r="I4710" t="s">
        <v>14</v>
      </c>
      <c r="J4710" t="s">
        <v>8</v>
      </c>
      <c r="K4710">
        <v>30</v>
      </c>
      <c r="L4710" t="s">
        <v>8</v>
      </c>
      <c r="M4710">
        <v>20</v>
      </c>
      <c r="N4710">
        <v>3</v>
      </c>
      <c r="O4710" t="str">
        <f>IF(AND(Tabela1[[#This Row],[EA Play Season Pass]]="Yes",Tabela1[[#This Row],[Minecraft Season Pass]]="Yes"),"Yes","No")</f>
        <v>Yes</v>
      </c>
      <c r="P4710" t="str">
        <f>IF(OR(Tabela1[[#This Row],[EA Play Season Pass]]="Yes",Tabela1[[#This Row],[Minecraft Season Pass]]="Yes"),"Yes","No")</f>
        <v>Yes</v>
      </c>
      <c r="Q4710">
        <v>62</v>
      </c>
      <c r="R4710" s="2"/>
    </row>
    <row r="4711" spans="1:18" x14ac:dyDescent="0.25">
      <c r="A4711">
        <v>4710</v>
      </c>
      <c r="B4711" t="s">
        <v>6216</v>
      </c>
      <c r="C4711" t="s">
        <v>10</v>
      </c>
      <c r="D4711" s="50">
        <v>45249</v>
      </c>
      <c r="E4711">
        <f>YEAR(Tabela1[[#This Row],[Start Date]])</f>
        <v>2023</v>
      </c>
      <c r="F4711">
        <f>ROUNDUP(MONTH(Tabela1[[#This Row],[Start Date]])/3,0)</f>
        <v>4</v>
      </c>
      <c r="G4711" t="s">
        <v>11</v>
      </c>
      <c r="H4711">
        <v>5</v>
      </c>
      <c r="I4711" t="s">
        <v>9</v>
      </c>
      <c r="J4711" t="s">
        <v>8</v>
      </c>
      <c r="K4711">
        <v>30</v>
      </c>
      <c r="L4711" t="s">
        <v>8</v>
      </c>
      <c r="M4711">
        <v>20</v>
      </c>
      <c r="N4711">
        <v>2</v>
      </c>
      <c r="O4711" t="str">
        <f>IF(AND(Tabela1[[#This Row],[EA Play Season Pass]]="Yes",Tabela1[[#This Row],[Minecraft Season Pass]]="Yes"),"Yes","No")</f>
        <v>Yes</v>
      </c>
      <c r="P4711" t="str">
        <f>IF(OR(Tabela1[[#This Row],[EA Play Season Pass]]="Yes",Tabela1[[#This Row],[Minecraft Season Pass]]="Yes"),"Yes","No")</f>
        <v>Yes</v>
      </c>
      <c r="Q4711">
        <v>53</v>
      </c>
      <c r="R4711" s="2"/>
    </row>
    <row r="4712" spans="1:18" x14ac:dyDescent="0.25">
      <c r="A4712">
        <v>4711</v>
      </c>
      <c r="B4712" t="s">
        <v>6217</v>
      </c>
      <c r="C4712" t="s">
        <v>13</v>
      </c>
      <c r="D4712" s="50">
        <v>45249</v>
      </c>
      <c r="E4712">
        <f>YEAR(Tabela1[[#This Row],[Start Date]])</f>
        <v>2023</v>
      </c>
      <c r="F4712">
        <f>ROUNDUP(MONTH(Tabela1[[#This Row],[Start Date]])/3,0)</f>
        <v>4</v>
      </c>
      <c r="G4712" t="s">
        <v>11</v>
      </c>
      <c r="H4712">
        <v>10</v>
      </c>
      <c r="I4712" t="s">
        <v>9</v>
      </c>
      <c r="J4712" t="s">
        <v>8</v>
      </c>
      <c r="K4712">
        <v>30</v>
      </c>
      <c r="L4712" t="s">
        <v>11</v>
      </c>
      <c r="M4712">
        <v>0</v>
      </c>
      <c r="N4712">
        <v>2</v>
      </c>
      <c r="O4712" t="str">
        <f>IF(AND(Tabela1[[#This Row],[EA Play Season Pass]]="Yes",Tabela1[[#This Row],[Minecraft Season Pass]]="Yes"),"Yes","No")</f>
        <v>No</v>
      </c>
      <c r="P4712" t="str">
        <f>IF(OR(Tabela1[[#This Row],[EA Play Season Pass]]="Yes",Tabela1[[#This Row],[Minecraft Season Pass]]="Yes"),"Yes","No")</f>
        <v>Yes</v>
      </c>
      <c r="Q4712">
        <v>38</v>
      </c>
      <c r="R4712" s="2"/>
    </row>
    <row r="4713" spans="1:18" x14ac:dyDescent="0.25">
      <c r="A4713">
        <v>4712</v>
      </c>
      <c r="B4713" t="s">
        <v>5569</v>
      </c>
      <c r="C4713" t="s">
        <v>13</v>
      </c>
      <c r="D4713" s="50">
        <v>45249</v>
      </c>
      <c r="E4713">
        <f>YEAR(Tabela1[[#This Row],[Start Date]])</f>
        <v>2023</v>
      </c>
      <c r="F4713">
        <f>ROUNDUP(MONTH(Tabela1[[#This Row],[Start Date]])/3,0)</f>
        <v>4</v>
      </c>
      <c r="G4713" t="s">
        <v>8</v>
      </c>
      <c r="H4713">
        <v>10</v>
      </c>
      <c r="I4713" t="s">
        <v>14</v>
      </c>
      <c r="J4713" t="s">
        <v>8</v>
      </c>
      <c r="K4713">
        <v>30</v>
      </c>
      <c r="L4713" t="s">
        <v>11</v>
      </c>
      <c r="M4713">
        <v>0</v>
      </c>
      <c r="N4713">
        <v>1</v>
      </c>
      <c r="O4713" t="str">
        <f>IF(AND(Tabela1[[#This Row],[EA Play Season Pass]]="Yes",Tabela1[[#This Row],[Minecraft Season Pass]]="Yes"),"Yes","No")</f>
        <v>No</v>
      </c>
      <c r="P4713" t="str">
        <f>IF(OR(Tabela1[[#This Row],[EA Play Season Pass]]="Yes",Tabela1[[#This Row],[Minecraft Season Pass]]="Yes"),"Yes","No")</f>
        <v>Yes</v>
      </c>
      <c r="Q4713">
        <v>39</v>
      </c>
      <c r="R4713" s="2"/>
    </row>
    <row r="4714" spans="1:18" x14ac:dyDescent="0.25">
      <c r="A4714">
        <v>4713</v>
      </c>
      <c r="B4714" t="s">
        <v>6218</v>
      </c>
      <c r="C4714" t="s">
        <v>13</v>
      </c>
      <c r="D4714" s="50">
        <v>45250</v>
      </c>
      <c r="E4714">
        <f>YEAR(Tabela1[[#This Row],[Start Date]])</f>
        <v>2023</v>
      </c>
      <c r="F4714">
        <f>ROUNDUP(MONTH(Tabela1[[#This Row],[Start Date]])/3,0)</f>
        <v>4</v>
      </c>
      <c r="G4714" t="s">
        <v>8</v>
      </c>
      <c r="H4714">
        <v>10</v>
      </c>
      <c r="I4714" t="s">
        <v>9</v>
      </c>
      <c r="J4714" t="s">
        <v>11</v>
      </c>
      <c r="K4714">
        <v>0</v>
      </c>
      <c r="L4714" t="s">
        <v>11</v>
      </c>
      <c r="M4714">
        <v>0</v>
      </c>
      <c r="N4714">
        <v>1</v>
      </c>
      <c r="O4714" t="str">
        <f>IF(AND(Tabela1[[#This Row],[EA Play Season Pass]]="Yes",Tabela1[[#This Row],[Minecraft Season Pass]]="Yes"),"Yes","No")</f>
        <v>No</v>
      </c>
      <c r="P4714" t="str">
        <f>IF(OR(Tabela1[[#This Row],[EA Play Season Pass]]="Yes",Tabela1[[#This Row],[Minecraft Season Pass]]="Yes"),"Yes","No")</f>
        <v>No</v>
      </c>
      <c r="Q4714">
        <v>9</v>
      </c>
      <c r="R4714" s="2"/>
    </row>
    <row r="4715" spans="1:18" x14ac:dyDescent="0.25">
      <c r="A4715">
        <v>4714</v>
      </c>
      <c r="B4715" t="s">
        <v>6219</v>
      </c>
      <c r="C4715" t="s">
        <v>13</v>
      </c>
      <c r="D4715" s="50">
        <v>45250</v>
      </c>
      <c r="E4715">
        <f>YEAR(Tabela1[[#This Row],[Start Date]])</f>
        <v>2023</v>
      </c>
      <c r="F4715">
        <f>ROUNDUP(MONTH(Tabela1[[#This Row],[Start Date]])/3,0)</f>
        <v>4</v>
      </c>
      <c r="G4715" t="s">
        <v>8</v>
      </c>
      <c r="H4715">
        <v>10</v>
      </c>
      <c r="I4715" t="s">
        <v>14</v>
      </c>
      <c r="J4715" t="s">
        <v>11</v>
      </c>
      <c r="K4715">
        <v>0</v>
      </c>
      <c r="L4715" t="s">
        <v>8</v>
      </c>
      <c r="M4715">
        <v>20</v>
      </c>
      <c r="N4715">
        <v>3</v>
      </c>
      <c r="O4715" t="str">
        <f>IF(AND(Tabela1[[#This Row],[EA Play Season Pass]]="Yes",Tabela1[[#This Row],[Minecraft Season Pass]]="Yes"),"Yes","No")</f>
        <v>No</v>
      </c>
      <c r="P4715" t="str">
        <f>IF(OR(Tabela1[[#This Row],[EA Play Season Pass]]="Yes",Tabela1[[#This Row],[Minecraft Season Pass]]="Yes"),"Yes","No")</f>
        <v>Yes</v>
      </c>
      <c r="Q4715">
        <v>27</v>
      </c>
      <c r="R4715" s="2"/>
    </row>
    <row r="4716" spans="1:18" x14ac:dyDescent="0.25">
      <c r="A4716">
        <v>4715</v>
      </c>
      <c r="B4716" t="s">
        <v>2967</v>
      </c>
      <c r="C4716" t="s">
        <v>7</v>
      </c>
      <c r="D4716" s="50">
        <v>45250</v>
      </c>
      <c r="E4716">
        <f>YEAR(Tabela1[[#This Row],[Start Date]])</f>
        <v>2023</v>
      </c>
      <c r="F4716">
        <f>ROUNDUP(MONTH(Tabela1[[#This Row],[Start Date]])/3,0)</f>
        <v>4</v>
      </c>
      <c r="G4716" t="s">
        <v>8</v>
      </c>
      <c r="H4716">
        <v>15</v>
      </c>
      <c r="I4716" t="s">
        <v>12</v>
      </c>
      <c r="J4716" t="s">
        <v>11</v>
      </c>
      <c r="K4716">
        <v>0</v>
      </c>
      <c r="L4716" t="s">
        <v>11</v>
      </c>
      <c r="M4716">
        <v>0</v>
      </c>
      <c r="N4716">
        <v>1</v>
      </c>
      <c r="O4716" t="str">
        <f>IF(AND(Tabela1[[#This Row],[EA Play Season Pass]]="Yes",Tabela1[[#This Row],[Minecraft Season Pass]]="Yes"),"Yes","No")</f>
        <v>No</v>
      </c>
      <c r="P4716" t="str">
        <f>IF(OR(Tabela1[[#This Row],[EA Play Season Pass]]="Yes",Tabela1[[#This Row],[Minecraft Season Pass]]="Yes"),"Yes","No")</f>
        <v>No</v>
      </c>
      <c r="Q4716">
        <v>14</v>
      </c>
      <c r="R4716" s="2"/>
    </row>
    <row r="4717" spans="1:18" x14ac:dyDescent="0.25">
      <c r="A4717">
        <v>4716</v>
      </c>
      <c r="B4717" t="s">
        <v>2457</v>
      </c>
      <c r="C4717" t="s">
        <v>10</v>
      </c>
      <c r="D4717" s="50">
        <v>45250</v>
      </c>
      <c r="E4717">
        <f>YEAR(Tabela1[[#This Row],[Start Date]])</f>
        <v>2023</v>
      </c>
      <c r="F4717">
        <f>ROUNDUP(MONTH(Tabela1[[#This Row],[Start Date]])/3,0)</f>
        <v>4</v>
      </c>
      <c r="G4717" t="s">
        <v>8</v>
      </c>
      <c r="H4717">
        <v>5</v>
      </c>
      <c r="I4717" t="s">
        <v>12</v>
      </c>
      <c r="J4717" t="s">
        <v>11</v>
      </c>
      <c r="K4717">
        <v>0</v>
      </c>
      <c r="L4717" t="s">
        <v>8</v>
      </c>
      <c r="M4717">
        <v>20</v>
      </c>
      <c r="N4717">
        <v>2</v>
      </c>
      <c r="O4717" t="str">
        <f>IF(AND(Tabela1[[#This Row],[EA Play Season Pass]]="Yes",Tabela1[[#This Row],[Minecraft Season Pass]]="Yes"),"Yes","No")</f>
        <v>No</v>
      </c>
      <c r="P4717" t="str">
        <f>IF(OR(Tabela1[[#This Row],[EA Play Season Pass]]="Yes",Tabela1[[#This Row],[Minecraft Season Pass]]="Yes"),"Yes","No")</f>
        <v>Yes</v>
      </c>
      <c r="Q4717">
        <v>23</v>
      </c>
      <c r="R4717" s="2"/>
    </row>
    <row r="4718" spans="1:18" x14ac:dyDescent="0.25">
      <c r="A4718">
        <v>4717</v>
      </c>
      <c r="B4718" t="s">
        <v>6220</v>
      </c>
      <c r="C4718" t="s">
        <v>10</v>
      </c>
      <c r="D4718" s="50">
        <v>45250</v>
      </c>
      <c r="E4718">
        <f>YEAR(Tabela1[[#This Row],[Start Date]])</f>
        <v>2023</v>
      </c>
      <c r="F4718">
        <f>ROUNDUP(MONTH(Tabela1[[#This Row],[Start Date]])/3,0)</f>
        <v>4</v>
      </c>
      <c r="G4718" t="s">
        <v>11</v>
      </c>
      <c r="H4718">
        <v>5</v>
      </c>
      <c r="I4718" t="s">
        <v>14</v>
      </c>
      <c r="J4718" t="s">
        <v>11</v>
      </c>
      <c r="K4718">
        <v>0</v>
      </c>
      <c r="L4718" t="s">
        <v>11</v>
      </c>
      <c r="M4718">
        <v>0</v>
      </c>
      <c r="N4718">
        <v>2</v>
      </c>
      <c r="O4718" t="str">
        <f>IF(AND(Tabela1[[#This Row],[EA Play Season Pass]]="Yes",Tabela1[[#This Row],[Minecraft Season Pass]]="Yes"),"Yes","No")</f>
        <v>No</v>
      </c>
      <c r="P4718" t="str">
        <f>IF(OR(Tabela1[[#This Row],[EA Play Season Pass]]="Yes",Tabela1[[#This Row],[Minecraft Season Pass]]="Yes"),"Yes","No")</f>
        <v>No</v>
      </c>
      <c r="Q4718">
        <v>3</v>
      </c>
      <c r="R4718" s="2"/>
    </row>
    <row r="4719" spans="1:18" x14ac:dyDescent="0.25">
      <c r="A4719">
        <v>4718</v>
      </c>
      <c r="B4719" t="s">
        <v>6221</v>
      </c>
      <c r="C4719" t="s">
        <v>7</v>
      </c>
      <c r="D4719" s="50">
        <v>45250</v>
      </c>
      <c r="E4719">
        <f>YEAR(Tabela1[[#This Row],[Start Date]])</f>
        <v>2023</v>
      </c>
      <c r="F4719">
        <f>ROUNDUP(MONTH(Tabela1[[#This Row],[Start Date]])/3,0)</f>
        <v>4</v>
      </c>
      <c r="G4719" t="s">
        <v>8</v>
      </c>
      <c r="H4719">
        <v>15</v>
      </c>
      <c r="I4719" t="s">
        <v>14</v>
      </c>
      <c r="J4719" t="s">
        <v>8</v>
      </c>
      <c r="K4719">
        <v>30</v>
      </c>
      <c r="L4719" t="s">
        <v>8</v>
      </c>
      <c r="M4719">
        <v>20</v>
      </c>
      <c r="N4719">
        <v>3</v>
      </c>
      <c r="O4719" t="str">
        <f>IF(AND(Tabela1[[#This Row],[EA Play Season Pass]]="Yes",Tabela1[[#This Row],[Minecraft Season Pass]]="Yes"),"Yes","No")</f>
        <v>Yes</v>
      </c>
      <c r="P4719" t="str">
        <f>IF(OR(Tabela1[[#This Row],[EA Play Season Pass]]="Yes",Tabela1[[#This Row],[Minecraft Season Pass]]="Yes"),"Yes","No")</f>
        <v>Yes</v>
      </c>
      <c r="Q4719">
        <v>62</v>
      </c>
      <c r="R4719" s="2"/>
    </row>
    <row r="4720" spans="1:18" x14ac:dyDescent="0.25">
      <c r="A4720">
        <v>4719</v>
      </c>
      <c r="B4720" t="s">
        <v>1451</v>
      </c>
      <c r="C4720" t="s">
        <v>10</v>
      </c>
      <c r="D4720" s="50">
        <v>45251</v>
      </c>
      <c r="E4720">
        <f>YEAR(Tabela1[[#This Row],[Start Date]])</f>
        <v>2023</v>
      </c>
      <c r="F4720">
        <f>ROUNDUP(MONTH(Tabela1[[#This Row],[Start Date]])/3,0)</f>
        <v>4</v>
      </c>
      <c r="G4720" t="s">
        <v>8</v>
      </c>
      <c r="H4720">
        <v>5</v>
      </c>
      <c r="I4720" t="s">
        <v>14</v>
      </c>
      <c r="J4720" t="s">
        <v>8</v>
      </c>
      <c r="K4720">
        <v>30</v>
      </c>
      <c r="L4720" t="s">
        <v>11</v>
      </c>
      <c r="M4720">
        <v>0</v>
      </c>
      <c r="N4720">
        <v>2</v>
      </c>
      <c r="O4720" t="str">
        <f>IF(AND(Tabela1[[#This Row],[EA Play Season Pass]]="Yes",Tabela1[[#This Row],[Minecraft Season Pass]]="Yes"),"Yes","No")</f>
        <v>No</v>
      </c>
      <c r="P4720" t="str">
        <f>IF(OR(Tabela1[[#This Row],[EA Play Season Pass]]="Yes",Tabela1[[#This Row],[Minecraft Season Pass]]="Yes"),"Yes","No")</f>
        <v>Yes</v>
      </c>
      <c r="Q4720">
        <v>33</v>
      </c>
      <c r="R4720" s="2"/>
    </row>
    <row r="4721" spans="1:18" x14ac:dyDescent="0.25">
      <c r="A4721">
        <v>4720</v>
      </c>
      <c r="B4721" t="s">
        <v>6222</v>
      </c>
      <c r="C4721" t="s">
        <v>7</v>
      </c>
      <c r="D4721" s="50">
        <v>45251</v>
      </c>
      <c r="E4721">
        <f>YEAR(Tabela1[[#This Row],[Start Date]])</f>
        <v>2023</v>
      </c>
      <c r="F4721">
        <f>ROUNDUP(MONTH(Tabela1[[#This Row],[Start Date]])/3,0)</f>
        <v>4</v>
      </c>
      <c r="G4721" t="s">
        <v>11</v>
      </c>
      <c r="H4721">
        <v>15</v>
      </c>
      <c r="I4721" t="s">
        <v>14</v>
      </c>
      <c r="J4721" t="s">
        <v>8</v>
      </c>
      <c r="K4721">
        <v>30</v>
      </c>
      <c r="L4721" t="s">
        <v>8</v>
      </c>
      <c r="M4721">
        <v>20</v>
      </c>
      <c r="N4721">
        <v>2</v>
      </c>
      <c r="O4721" t="str">
        <f>IF(AND(Tabela1[[#This Row],[EA Play Season Pass]]="Yes",Tabela1[[#This Row],[Minecraft Season Pass]]="Yes"),"Yes","No")</f>
        <v>Yes</v>
      </c>
      <c r="P4721" t="str">
        <f>IF(OR(Tabela1[[#This Row],[EA Play Season Pass]]="Yes",Tabela1[[#This Row],[Minecraft Season Pass]]="Yes"),"Yes","No")</f>
        <v>Yes</v>
      </c>
      <c r="Q4721">
        <v>63</v>
      </c>
      <c r="R4721" s="2"/>
    </row>
    <row r="4722" spans="1:18" x14ac:dyDescent="0.25">
      <c r="A4722">
        <v>4721</v>
      </c>
      <c r="B4722" t="s">
        <v>3398</v>
      </c>
      <c r="C4722" t="s">
        <v>10</v>
      </c>
      <c r="D4722" s="50">
        <v>45251</v>
      </c>
      <c r="E4722">
        <f>YEAR(Tabela1[[#This Row],[Start Date]])</f>
        <v>2023</v>
      </c>
      <c r="F4722">
        <f>ROUNDUP(MONTH(Tabela1[[#This Row],[Start Date]])/3,0)</f>
        <v>4</v>
      </c>
      <c r="G4722" t="s">
        <v>11</v>
      </c>
      <c r="H4722">
        <v>5</v>
      </c>
      <c r="I4722" t="s">
        <v>14</v>
      </c>
      <c r="J4722" t="s">
        <v>11</v>
      </c>
      <c r="K4722">
        <v>0</v>
      </c>
      <c r="L4722" t="s">
        <v>8</v>
      </c>
      <c r="M4722">
        <v>20</v>
      </c>
      <c r="N4722">
        <v>2</v>
      </c>
      <c r="O4722" t="str">
        <f>IF(AND(Tabela1[[#This Row],[EA Play Season Pass]]="Yes",Tabela1[[#This Row],[Minecraft Season Pass]]="Yes"),"Yes","No")</f>
        <v>No</v>
      </c>
      <c r="P4722" t="str">
        <f>IF(OR(Tabela1[[#This Row],[EA Play Season Pass]]="Yes",Tabela1[[#This Row],[Minecraft Season Pass]]="Yes"),"Yes","No")</f>
        <v>Yes</v>
      </c>
      <c r="Q4722">
        <v>23</v>
      </c>
      <c r="R4722" s="2"/>
    </row>
    <row r="4723" spans="1:18" x14ac:dyDescent="0.25">
      <c r="A4723">
        <v>4722</v>
      </c>
      <c r="B4723" t="s">
        <v>1369</v>
      </c>
      <c r="C4723" t="s">
        <v>7</v>
      </c>
      <c r="D4723" s="50">
        <v>45251</v>
      </c>
      <c r="E4723">
        <f>YEAR(Tabela1[[#This Row],[Start Date]])</f>
        <v>2023</v>
      </c>
      <c r="F4723">
        <f>ROUNDUP(MONTH(Tabela1[[#This Row],[Start Date]])/3,0)</f>
        <v>4</v>
      </c>
      <c r="G4723" t="s">
        <v>11</v>
      </c>
      <c r="H4723">
        <v>15</v>
      </c>
      <c r="I4723" t="s">
        <v>9</v>
      </c>
      <c r="J4723" t="s">
        <v>11</v>
      </c>
      <c r="K4723">
        <v>0</v>
      </c>
      <c r="L4723" t="s">
        <v>11</v>
      </c>
      <c r="M4723">
        <v>0</v>
      </c>
      <c r="N4723">
        <v>1</v>
      </c>
      <c r="O4723" t="str">
        <f>IF(AND(Tabela1[[#This Row],[EA Play Season Pass]]="Yes",Tabela1[[#This Row],[Minecraft Season Pass]]="Yes"),"Yes","No")</f>
        <v>No</v>
      </c>
      <c r="P4723" t="str">
        <f>IF(OR(Tabela1[[#This Row],[EA Play Season Pass]]="Yes",Tabela1[[#This Row],[Minecraft Season Pass]]="Yes"),"Yes","No")</f>
        <v>No</v>
      </c>
      <c r="Q4723">
        <v>14</v>
      </c>
      <c r="R4723" s="2"/>
    </row>
    <row r="4724" spans="1:18" x14ac:dyDescent="0.25">
      <c r="A4724">
        <v>4723</v>
      </c>
      <c r="B4724" t="s">
        <v>6223</v>
      </c>
      <c r="C4724" t="s">
        <v>7</v>
      </c>
      <c r="D4724" s="50">
        <v>45251</v>
      </c>
      <c r="E4724">
        <f>YEAR(Tabela1[[#This Row],[Start Date]])</f>
        <v>2023</v>
      </c>
      <c r="F4724">
        <f>ROUNDUP(MONTH(Tabela1[[#This Row],[Start Date]])/3,0)</f>
        <v>4</v>
      </c>
      <c r="G4724" t="s">
        <v>8</v>
      </c>
      <c r="H4724">
        <v>15</v>
      </c>
      <c r="I4724" t="s">
        <v>9</v>
      </c>
      <c r="J4724" t="s">
        <v>8</v>
      </c>
      <c r="K4724">
        <v>30</v>
      </c>
      <c r="L4724" t="s">
        <v>8</v>
      </c>
      <c r="M4724">
        <v>20</v>
      </c>
      <c r="N4724">
        <v>3</v>
      </c>
      <c r="O4724" t="str">
        <f>IF(AND(Tabela1[[#This Row],[EA Play Season Pass]]="Yes",Tabela1[[#This Row],[Minecraft Season Pass]]="Yes"),"Yes","No")</f>
        <v>Yes</v>
      </c>
      <c r="P4724" t="str">
        <f>IF(OR(Tabela1[[#This Row],[EA Play Season Pass]]="Yes",Tabela1[[#This Row],[Minecraft Season Pass]]="Yes"),"Yes","No")</f>
        <v>Yes</v>
      </c>
      <c r="Q4724">
        <v>62</v>
      </c>
      <c r="R4724" s="2"/>
    </row>
    <row r="4725" spans="1:18" x14ac:dyDescent="0.25">
      <c r="A4725">
        <v>4724</v>
      </c>
      <c r="B4725" t="s">
        <v>1459</v>
      </c>
      <c r="C4725" t="s">
        <v>7</v>
      </c>
      <c r="D4725" s="50">
        <v>45251</v>
      </c>
      <c r="E4725">
        <f>YEAR(Tabela1[[#This Row],[Start Date]])</f>
        <v>2023</v>
      </c>
      <c r="F4725">
        <f>ROUNDUP(MONTH(Tabela1[[#This Row],[Start Date]])/3,0)</f>
        <v>4</v>
      </c>
      <c r="G4725" t="s">
        <v>8</v>
      </c>
      <c r="H4725">
        <v>15</v>
      </c>
      <c r="I4725" t="s">
        <v>12</v>
      </c>
      <c r="J4725" t="s">
        <v>11</v>
      </c>
      <c r="K4725">
        <v>0</v>
      </c>
      <c r="L4725" t="s">
        <v>8</v>
      </c>
      <c r="M4725">
        <v>20</v>
      </c>
      <c r="N4725">
        <v>1</v>
      </c>
      <c r="O4725" t="str">
        <f>IF(AND(Tabela1[[#This Row],[EA Play Season Pass]]="Yes",Tabela1[[#This Row],[Minecraft Season Pass]]="Yes"),"Yes","No")</f>
        <v>No</v>
      </c>
      <c r="P4725" t="str">
        <f>IF(OR(Tabela1[[#This Row],[EA Play Season Pass]]="Yes",Tabela1[[#This Row],[Minecraft Season Pass]]="Yes"),"Yes","No")</f>
        <v>Yes</v>
      </c>
      <c r="Q4725">
        <v>34</v>
      </c>
      <c r="R4725" s="2"/>
    </row>
    <row r="4726" spans="1:18" x14ac:dyDescent="0.25">
      <c r="A4726">
        <v>4725</v>
      </c>
      <c r="B4726" t="s">
        <v>6224</v>
      </c>
      <c r="C4726" t="s">
        <v>10</v>
      </c>
      <c r="D4726" s="50">
        <v>45251</v>
      </c>
      <c r="E4726">
        <f>YEAR(Tabela1[[#This Row],[Start Date]])</f>
        <v>2023</v>
      </c>
      <c r="F4726">
        <f>ROUNDUP(MONTH(Tabela1[[#This Row],[Start Date]])/3,0)</f>
        <v>4</v>
      </c>
      <c r="G4726" t="s">
        <v>8</v>
      </c>
      <c r="H4726">
        <v>5</v>
      </c>
      <c r="I4726" t="s">
        <v>9</v>
      </c>
      <c r="J4726" t="s">
        <v>11</v>
      </c>
      <c r="K4726">
        <v>0</v>
      </c>
      <c r="L4726" t="s">
        <v>11</v>
      </c>
      <c r="M4726">
        <v>0</v>
      </c>
      <c r="N4726">
        <v>3</v>
      </c>
      <c r="O4726" t="str">
        <f>IF(AND(Tabela1[[#This Row],[EA Play Season Pass]]="Yes",Tabela1[[#This Row],[Minecraft Season Pass]]="Yes"),"Yes","No")</f>
        <v>No</v>
      </c>
      <c r="P4726" t="str">
        <f>IF(OR(Tabela1[[#This Row],[EA Play Season Pass]]="Yes",Tabela1[[#This Row],[Minecraft Season Pass]]="Yes"),"Yes","No")</f>
        <v>No</v>
      </c>
      <c r="Q4726">
        <v>2</v>
      </c>
      <c r="R4726" s="2"/>
    </row>
    <row r="4727" spans="1:18" x14ac:dyDescent="0.25">
      <c r="A4727">
        <v>4726</v>
      </c>
      <c r="B4727" t="s">
        <v>600</v>
      </c>
      <c r="C4727" t="s">
        <v>7</v>
      </c>
      <c r="D4727" s="50">
        <v>45251</v>
      </c>
      <c r="E4727">
        <f>YEAR(Tabela1[[#This Row],[Start Date]])</f>
        <v>2023</v>
      </c>
      <c r="F4727">
        <f>ROUNDUP(MONTH(Tabela1[[#This Row],[Start Date]])/3,0)</f>
        <v>4</v>
      </c>
      <c r="G4727" t="s">
        <v>8</v>
      </c>
      <c r="H4727">
        <v>15</v>
      </c>
      <c r="I4727" t="s">
        <v>9</v>
      </c>
      <c r="J4727" t="s">
        <v>11</v>
      </c>
      <c r="K4727">
        <v>0</v>
      </c>
      <c r="L4727" t="s">
        <v>8</v>
      </c>
      <c r="M4727">
        <v>20</v>
      </c>
      <c r="N4727">
        <v>1</v>
      </c>
      <c r="O4727" t="str">
        <f>IF(AND(Tabela1[[#This Row],[EA Play Season Pass]]="Yes",Tabela1[[#This Row],[Minecraft Season Pass]]="Yes"),"Yes","No")</f>
        <v>No</v>
      </c>
      <c r="P4727" t="str">
        <f>IF(OR(Tabela1[[#This Row],[EA Play Season Pass]]="Yes",Tabela1[[#This Row],[Minecraft Season Pass]]="Yes"),"Yes","No")</f>
        <v>Yes</v>
      </c>
      <c r="Q4727">
        <v>34</v>
      </c>
      <c r="R4727" s="2"/>
    </row>
    <row r="4728" spans="1:18" x14ac:dyDescent="0.25">
      <c r="A4728">
        <v>4727</v>
      </c>
      <c r="B4728" t="s">
        <v>2795</v>
      </c>
      <c r="C4728" t="s">
        <v>13</v>
      </c>
      <c r="D4728" s="50">
        <v>45251</v>
      </c>
      <c r="E4728">
        <f>YEAR(Tabela1[[#This Row],[Start Date]])</f>
        <v>2023</v>
      </c>
      <c r="F4728">
        <f>ROUNDUP(MONTH(Tabela1[[#This Row],[Start Date]])/3,0)</f>
        <v>4</v>
      </c>
      <c r="G4728" t="s">
        <v>11</v>
      </c>
      <c r="H4728">
        <v>10</v>
      </c>
      <c r="I4728" t="s">
        <v>12</v>
      </c>
      <c r="J4728" t="s">
        <v>11</v>
      </c>
      <c r="K4728">
        <v>0</v>
      </c>
      <c r="L4728" t="s">
        <v>8</v>
      </c>
      <c r="M4728">
        <v>20</v>
      </c>
      <c r="N4728">
        <v>3</v>
      </c>
      <c r="O4728" t="str">
        <f>IF(AND(Tabela1[[#This Row],[EA Play Season Pass]]="Yes",Tabela1[[#This Row],[Minecraft Season Pass]]="Yes"),"Yes","No")</f>
        <v>No</v>
      </c>
      <c r="P4728" t="str">
        <f>IF(OR(Tabela1[[#This Row],[EA Play Season Pass]]="Yes",Tabela1[[#This Row],[Minecraft Season Pass]]="Yes"),"Yes","No")</f>
        <v>Yes</v>
      </c>
      <c r="Q4728">
        <v>27</v>
      </c>
      <c r="R4728" s="2"/>
    </row>
    <row r="4729" spans="1:18" x14ac:dyDescent="0.25">
      <c r="A4729">
        <v>4728</v>
      </c>
      <c r="B4729" t="s">
        <v>6225</v>
      </c>
      <c r="C4729" t="s">
        <v>7</v>
      </c>
      <c r="D4729" s="50">
        <v>45251</v>
      </c>
      <c r="E4729">
        <f>YEAR(Tabela1[[#This Row],[Start Date]])</f>
        <v>2023</v>
      </c>
      <c r="F4729">
        <f>ROUNDUP(MONTH(Tabela1[[#This Row],[Start Date]])/3,0)</f>
        <v>4</v>
      </c>
      <c r="G4729" t="s">
        <v>11</v>
      </c>
      <c r="H4729">
        <v>15</v>
      </c>
      <c r="I4729" t="s">
        <v>9</v>
      </c>
      <c r="J4729" t="s">
        <v>8</v>
      </c>
      <c r="K4729">
        <v>30</v>
      </c>
      <c r="L4729" t="s">
        <v>8</v>
      </c>
      <c r="M4729">
        <v>20</v>
      </c>
      <c r="N4729">
        <v>2</v>
      </c>
      <c r="O4729" t="str">
        <f>IF(AND(Tabela1[[#This Row],[EA Play Season Pass]]="Yes",Tabela1[[#This Row],[Minecraft Season Pass]]="Yes"),"Yes","No")</f>
        <v>Yes</v>
      </c>
      <c r="P4729" t="str">
        <f>IF(OR(Tabela1[[#This Row],[EA Play Season Pass]]="Yes",Tabela1[[#This Row],[Minecraft Season Pass]]="Yes"),"Yes","No")</f>
        <v>Yes</v>
      </c>
      <c r="Q4729">
        <v>63</v>
      </c>
      <c r="R4729" s="2"/>
    </row>
    <row r="4730" spans="1:18" x14ac:dyDescent="0.25">
      <c r="A4730">
        <v>4729</v>
      </c>
      <c r="B4730" t="s">
        <v>6226</v>
      </c>
      <c r="C4730" t="s">
        <v>7</v>
      </c>
      <c r="D4730" s="50">
        <v>45251</v>
      </c>
      <c r="E4730">
        <f>YEAR(Tabela1[[#This Row],[Start Date]])</f>
        <v>2023</v>
      </c>
      <c r="F4730">
        <f>ROUNDUP(MONTH(Tabela1[[#This Row],[Start Date]])/3,0)</f>
        <v>4</v>
      </c>
      <c r="G4730" t="s">
        <v>8</v>
      </c>
      <c r="H4730">
        <v>15</v>
      </c>
      <c r="I4730" t="s">
        <v>14</v>
      </c>
      <c r="J4730" t="s">
        <v>8</v>
      </c>
      <c r="K4730">
        <v>30</v>
      </c>
      <c r="L4730" t="s">
        <v>11</v>
      </c>
      <c r="M4730">
        <v>0</v>
      </c>
      <c r="N4730">
        <v>1</v>
      </c>
      <c r="O4730" t="str">
        <f>IF(AND(Tabela1[[#This Row],[EA Play Season Pass]]="Yes",Tabela1[[#This Row],[Minecraft Season Pass]]="Yes"),"Yes","No")</f>
        <v>No</v>
      </c>
      <c r="P4730" t="str">
        <f>IF(OR(Tabela1[[#This Row],[EA Play Season Pass]]="Yes",Tabela1[[#This Row],[Minecraft Season Pass]]="Yes"),"Yes","No")</f>
        <v>Yes</v>
      </c>
      <c r="Q4730">
        <v>44</v>
      </c>
      <c r="R4730" s="2"/>
    </row>
    <row r="4731" spans="1:18" x14ac:dyDescent="0.25">
      <c r="A4731">
        <v>4730</v>
      </c>
      <c r="B4731" t="s">
        <v>3179</v>
      </c>
      <c r="C4731" t="s">
        <v>7</v>
      </c>
      <c r="D4731" s="50">
        <v>45251</v>
      </c>
      <c r="E4731">
        <f>YEAR(Tabela1[[#This Row],[Start Date]])</f>
        <v>2023</v>
      </c>
      <c r="F4731">
        <f>ROUNDUP(MONTH(Tabela1[[#This Row],[Start Date]])/3,0)</f>
        <v>4</v>
      </c>
      <c r="G4731" t="s">
        <v>11</v>
      </c>
      <c r="H4731">
        <v>15</v>
      </c>
      <c r="I4731" t="s">
        <v>12</v>
      </c>
      <c r="J4731" t="s">
        <v>8</v>
      </c>
      <c r="K4731">
        <v>30</v>
      </c>
      <c r="L4731" t="s">
        <v>8</v>
      </c>
      <c r="M4731">
        <v>20</v>
      </c>
      <c r="N4731">
        <v>3</v>
      </c>
      <c r="O4731" t="str">
        <f>IF(AND(Tabela1[[#This Row],[EA Play Season Pass]]="Yes",Tabela1[[#This Row],[Minecraft Season Pass]]="Yes"),"Yes","No")</f>
        <v>Yes</v>
      </c>
      <c r="P4731" t="str">
        <f>IF(OR(Tabela1[[#This Row],[EA Play Season Pass]]="Yes",Tabela1[[#This Row],[Minecraft Season Pass]]="Yes"),"Yes","No")</f>
        <v>Yes</v>
      </c>
      <c r="Q4731">
        <v>62</v>
      </c>
      <c r="R4731" s="2"/>
    </row>
    <row r="4732" spans="1:18" x14ac:dyDescent="0.25">
      <c r="A4732">
        <v>4731</v>
      </c>
      <c r="B4732" t="s">
        <v>6227</v>
      </c>
      <c r="C4732" t="s">
        <v>10</v>
      </c>
      <c r="D4732" s="50">
        <v>45251</v>
      </c>
      <c r="E4732">
        <f>YEAR(Tabela1[[#This Row],[Start Date]])</f>
        <v>2023</v>
      </c>
      <c r="F4732">
        <f>ROUNDUP(MONTH(Tabela1[[#This Row],[Start Date]])/3,0)</f>
        <v>4</v>
      </c>
      <c r="G4732" t="s">
        <v>8</v>
      </c>
      <c r="H4732">
        <v>5</v>
      </c>
      <c r="I4732" t="s">
        <v>9</v>
      </c>
      <c r="J4732" t="s">
        <v>8</v>
      </c>
      <c r="K4732">
        <v>30</v>
      </c>
      <c r="L4732" t="s">
        <v>11</v>
      </c>
      <c r="M4732">
        <v>0</v>
      </c>
      <c r="N4732">
        <v>2</v>
      </c>
      <c r="O4732" t="str">
        <f>IF(AND(Tabela1[[#This Row],[EA Play Season Pass]]="Yes",Tabela1[[#This Row],[Minecraft Season Pass]]="Yes"),"Yes","No")</f>
        <v>No</v>
      </c>
      <c r="P4732" t="str">
        <f>IF(OR(Tabela1[[#This Row],[EA Play Season Pass]]="Yes",Tabela1[[#This Row],[Minecraft Season Pass]]="Yes"),"Yes","No")</f>
        <v>Yes</v>
      </c>
      <c r="Q4732">
        <v>33</v>
      </c>
      <c r="R4732" s="2"/>
    </row>
    <row r="4733" spans="1:18" x14ac:dyDescent="0.25">
      <c r="A4733">
        <v>4732</v>
      </c>
      <c r="B4733" t="s">
        <v>1463</v>
      </c>
      <c r="C4733" t="s">
        <v>13</v>
      </c>
      <c r="D4733" s="50">
        <v>45251</v>
      </c>
      <c r="E4733">
        <f>YEAR(Tabela1[[#This Row],[Start Date]])</f>
        <v>2023</v>
      </c>
      <c r="F4733">
        <f>ROUNDUP(MONTH(Tabela1[[#This Row],[Start Date]])/3,0)</f>
        <v>4</v>
      </c>
      <c r="G4733" t="s">
        <v>11</v>
      </c>
      <c r="H4733">
        <v>10</v>
      </c>
      <c r="I4733" t="s">
        <v>12</v>
      </c>
      <c r="J4733" t="s">
        <v>8</v>
      </c>
      <c r="K4733">
        <v>30</v>
      </c>
      <c r="L4733" t="s">
        <v>11</v>
      </c>
      <c r="M4733">
        <v>0</v>
      </c>
      <c r="N4733">
        <v>3</v>
      </c>
      <c r="O4733" t="str">
        <f>IF(AND(Tabela1[[#This Row],[EA Play Season Pass]]="Yes",Tabela1[[#This Row],[Minecraft Season Pass]]="Yes"),"Yes","No")</f>
        <v>No</v>
      </c>
      <c r="P4733" t="str">
        <f>IF(OR(Tabela1[[#This Row],[EA Play Season Pass]]="Yes",Tabela1[[#This Row],[Minecraft Season Pass]]="Yes"),"Yes","No")</f>
        <v>Yes</v>
      </c>
      <c r="Q4733">
        <v>37</v>
      </c>
      <c r="R4733" s="2"/>
    </row>
    <row r="4734" spans="1:18" x14ac:dyDescent="0.25">
      <c r="A4734">
        <v>4733</v>
      </c>
      <c r="B4734" t="s">
        <v>173</v>
      </c>
      <c r="C4734" t="s">
        <v>7</v>
      </c>
      <c r="D4734" s="50">
        <v>45252</v>
      </c>
      <c r="E4734">
        <f>YEAR(Tabela1[[#This Row],[Start Date]])</f>
        <v>2023</v>
      </c>
      <c r="F4734">
        <f>ROUNDUP(MONTH(Tabela1[[#This Row],[Start Date]])/3,0)</f>
        <v>4</v>
      </c>
      <c r="G4734" t="s">
        <v>11</v>
      </c>
      <c r="H4734">
        <v>15</v>
      </c>
      <c r="I4734" t="s">
        <v>12</v>
      </c>
      <c r="J4734" t="s">
        <v>8</v>
      </c>
      <c r="K4734">
        <v>30</v>
      </c>
      <c r="L4734" t="s">
        <v>8</v>
      </c>
      <c r="M4734">
        <v>20</v>
      </c>
      <c r="N4734">
        <v>2</v>
      </c>
      <c r="O4734" t="str">
        <f>IF(AND(Tabela1[[#This Row],[EA Play Season Pass]]="Yes",Tabela1[[#This Row],[Minecraft Season Pass]]="Yes"),"Yes","No")</f>
        <v>Yes</v>
      </c>
      <c r="P4734" t="str">
        <f>IF(OR(Tabela1[[#This Row],[EA Play Season Pass]]="Yes",Tabela1[[#This Row],[Minecraft Season Pass]]="Yes"),"Yes","No")</f>
        <v>Yes</v>
      </c>
      <c r="Q4734">
        <v>63</v>
      </c>
      <c r="R4734" s="2"/>
    </row>
    <row r="4735" spans="1:18" x14ac:dyDescent="0.25">
      <c r="A4735">
        <v>4734</v>
      </c>
      <c r="B4735" t="s">
        <v>864</v>
      </c>
      <c r="C4735" t="s">
        <v>13</v>
      </c>
      <c r="D4735" s="50">
        <v>45252</v>
      </c>
      <c r="E4735">
        <f>YEAR(Tabela1[[#This Row],[Start Date]])</f>
        <v>2023</v>
      </c>
      <c r="F4735">
        <f>ROUNDUP(MONTH(Tabela1[[#This Row],[Start Date]])/3,0)</f>
        <v>4</v>
      </c>
      <c r="G4735" t="s">
        <v>8</v>
      </c>
      <c r="H4735">
        <v>10</v>
      </c>
      <c r="I4735" t="s">
        <v>12</v>
      </c>
      <c r="J4735" t="s">
        <v>8</v>
      </c>
      <c r="K4735">
        <v>30</v>
      </c>
      <c r="L4735" t="s">
        <v>11</v>
      </c>
      <c r="M4735">
        <v>0</v>
      </c>
      <c r="N4735">
        <v>1</v>
      </c>
      <c r="O4735" t="str">
        <f>IF(AND(Tabela1[[#This Row],[EA Play Season Pass]]="Yes",Tabela1[[#This Row],[Minecraft Season Pass]]="Yes"),"Yes","No")</f>
        <v>No</v>
      </c>
      <c r="P4735" t="str">
        <f>IF(OR(Tabela1[[#This Row],[EA Play Season Pass]]="Yes",Tabela1[[#This Row],[Minecraft Season Pass]]="Yes"),"Yes","No")</f>
        <v>Yes</v>
      </c>
      <c r="Q4735">
        <v>39</v>
      </c>
      <c r="R4735" s="2"/>
    </row>
    <row r="4736" spans="1:18" x14ac:dyDescent="0.25">
      <c r="A4736">
        <v>4735</v>
      </c>
      <c r="B4736" t="s">
        <v>6116</v>
      </c>
      <c r="C4736" t="s">
        <v>13</v>
      </c>
      <c r="D4736" s="50">
        <v>45252</v>
      </c>
      <c r="E4736">
        <f>YEAR(Tabela1[[#This Row],[Start Date]])</f>
        <v>2023</v>
      </c>
      <c r="F4736">
        <f>ROUNDUP(MONTH(Tabela1[[#This Row],[Start Date]])/3,0)</f>
        <v>4</v>
      </c>
      <c r="G4736" t="s">
        <v>8</v>
      </c>
      <c r="H4736">
        <v>10</v>
      </c>
      <c r="I4736" t="s">
        <v>9</v>
      </c>
      <c r="J4736" t="s">
        <v>11</v>
      </c>
      <c r="K4736">
        <v>0</v>
      </c>
      <c r="L4736" t="s">
        <v>8</v>
      </c>
      <c r="M4736">
        <v>20</v>
      </c>
      <c r="N4736">
        <v>2</v>
      </c>
      <c r="O4736" t="str">
        <f>IF(AND(Tabela1[[#This Row],[EA Play Season Pass]]="Yes",Tabela1[[#This Row],[Minecraft Season Pass]]="Yes"),"Yes","No")</f>
        <v>No</v>
      </c>
      <c r="P4736" t="str">
        <f>IF(OR(Tabela1[[#This Row],[EA Play Season Pass]]="Yes",Tabela1[[#This Row],[Minecraft Season Pass]]="Yes"),"Yes","No")</f>
        <v>Yes</v>
      </c>
      <c r="Q4736">
        <v>28</v>
      </c>
      <c r="R4736" s="2"/>
    </row>
    <row r="4737" spans="1:18" x14ac:dyDescent="0.25">
      <c r="A4737">
        <v>4736</v>
      </c>
      <c r="B4737" t="s">
        <v>1857</v>
      </c>
      <c r="C4737" t="s">
        <v>7</v>
      </c>
      <c r="D4737" s="50">
        <v>45252</v>
      </c>
      <c r="E4737">
        <f>YEAR(Tabela1[[#This Row],[Start Date]])</f>
        <v>2023</v>
      </c>
      <c r="F4737">
        <f>ROUNDUP(MONTH(Tabela1[[#This Row],[Start Date]])/3,0)</f>
        <v>4</v>
      </c>
      <c r="G4737" t="s">
        <v>11</v>
      </c>
      <c r="H4737">
        <v>15</v>
      </c>
      <c r="I4737" t="s">
        <v>9</v>
      </c>
      <c r="J4737" t="s">
        <v>8</v>
      </c>
      <c r="K4737">
        <v>30</v>
      </c>
      <c r="L4737" t="s">
        <v>8</v>
      </c>
      <c r="M4737">
        <v>20</v>
      </c>
      <c r="N4737">
        <v>3</v>
      </c>
      <c r="O4737" t="str">
        <f>IF(AND(Tabela1[[#This Row],[EA Play Season Pass]]="Yes",Tabela1[[#This Row],[Minecraft Season Pass]]="Yes"),"Yes","No")</f>
        <v>Yes</v>
      </c>
      <c r="P4737" t="str">
        <f>IF(OR(Tabela1[[#This Row],[EA Play Season Pass]]="Yes",Tabela1[[#This Row],[Minecraft Season Pass]]="Yes"),"Yes","No")</f>
        <v>Yes</v>
      </c>
      <c r="Q4737">
        <v>62</v>
      </c>
      <c r="R4737" s="2"/>
    </row>
    <row r="4738" spans="1:18" x14ac:dyDescent="0.25">
      <c r="A4738">
        <v>4737</v>
      </c>
      <c r="B4738" t="s">
        <v>6228</v>
      </c>
      <c r="C4738" t="s">
        <v>13</v>
      </c>
      <c r="D4738" s="50">
        <v>45252</v>
      </c>
      <c r="E4738">
        <f>YEAR(Tabela1[[#This Row],[Start Date]])</f>
        <v>2023</v>
      </c>
      <c r="F4738">
        <f>ROUNDUP(MONTH(Tabela1[[#This Row],[Start Date]])/3,0)</f>
        <v>4</v>
      </c>
      <c r="G4738" t="s">
        <v>8</v>
      </c>
      <c r="H4738">
        <v>10</v>
      </c>
      <c r="I4738" t="s">
        <v>9</v>
      </c>
      <c r="J4738" t="s">
        <v>11</v>
      </c>
      <c r="K4738">
        <v>0</v>
      </c>
      <c r="L4738" t="s">
        <v>8</v>
      </c>
      <c r="M4738">
        <v>20</v>
      </c>
      <c r="N4738">
        <v>1</v>
      </c>
      <c r="O4738" t="str">
        <f>IF(AND(Tabela1[[#This Row],[EA Play Season Pass]]="Yes",Tabela1[[#This Row],[Minecraft Season Pass]]="Yes"),"Yes","No")</f>
        <v>No</v>
      </c>
      <c r="P4738" t="str">
        <f>IF(OR(Tabela1[[#This Row],[EA Play Season Pass]]="Yes",Tabela1[[#This Row],[Minecraft Season Pass]]="Yes"),"Yes","No")</f>
        <v>Yes</v>
      </c>
      <c r="Q4738">
        <v>29</v>
      </c>
      <c r="R4738" s="2"/>
    </row>
    <row r="4739" spans="1:18" x14ac:dyDescent="0.25">
      <c r="A4739">
        <v>4738</v>
      </c>
      <c r="B4739" t="s">
        <v>3126</v>
      </c>
      <c r="C4739" t="s">
        <v>7</v>
      </c>
      <c r="D4739" s="50">
        <v>45252</v>
      </c>
      <c r="E4739">
        <f>YEAR(Tabela1[[#This Row],[Start Date]])</f>
        <v>2023</v>
      </c>
      <c r="F4739">
        <f>ROUNDUP(MONTH(Tabela1[[#This Row],[Start Date]])/3,0)</f>
        <v>4</v>
      </c>
      <c r="G4739" t="s">
        <v>11</v>
      </c>
      <c r="H4739">
        <v>15</v>
      </c>
      <c r="I4739" t="s">
        <v>9</v>
      </c>
      <c r="J4739" t="s">
        <v>11</v>
      </c>
      <c r="K4739">
        <v>0</v>
      </c>
      <c r="L4739" t="s">
        <v>8</v>
      </c>
      <c r="M4739">
        <v>20</v>
      </c>
      <c r="N4739">
        <v>2</v>
      </c>
      <c r="O4739" t="str">
        <f>IF(AND(Tabela1[[#This Row],[EA Play Season Pass]]="Yes",Tabela1[[#This Row],[Minecraft Season Pass]]="Yes"),"Yes","No")</f>
        <v>No</v>
      </c>
      <c r="P4739" t="str">
        <f>IF(OR(Tabela1[[#This Row],[EA Play Season Pass]]="Yes",Tabela1[[#This Row],[Minecraft Season Pass]]="Yes"),"Yes","No")</f>
        <v>Yes</v>
      </c>
      <c r="Q4739">
        <v>33</v>
      </c>
      <c r="R4739" s="2"/>
    </row>
    <row r="4740" spans="1:18" x14ac:dyDescent="0.25">
      <c r="A4740">
        <v>4739</v>
      </c>
      <c r="B4740" t="s">
        <v>6229</v>
      </c>
      <c r="C4740" t="s">
        <v>10</v>
      </c>
      <c r="D4740" s="50">
        <v>45252</v>
      </c>
      <c r="E4740">
        <f>YEAR(Tabela1[[#This Row],[Start Date]])</f>
        <v>2023</v>
      </c>
      <c r="F4740">
        <f>ROUNDUP(MONTH(Tabela1[[#This Row],[Start Date]])/3,0)</f>
        <v>4</v>
      </c>
      <c r="G4740" t="s">
        <v>11</v>
      </c>
      <c r="H4740">
        <v>5</v>
      </c>
      <c r="I4740" t="s">
        <v>14</v>
      </c>
      <c r="J4740" t="s">
        <v>11</v>
      </c>
      <c r="K4740">
        <v>0</v>
      </c>
      <c r="L4740" t="s">
        <v>8</v>
      </c>
      <c r="M4740">
        <v>20</v>
      </c>
      <c r="N4740">
        <v>2</v>
      </c>
      <c r="O4740" t="str">
        <f>IF(AND(Tabela1[[#This Row],[EA Play Season Pass]]="Yes",Tabela1[[#This Row],[Minecraft Season Pass]]="Yes"),"Yes","No")</f>
        <v>No</v>
      </c>
      <c r="P4740" t="str">
        <f>IF(OR(Tabela1[[#This Row],[EA Play Season Pass]]="Yes",Tabela1[[#This Row],[Minecraft Season Pass]]="Yes"),"Yes","No")</f>
        <v>Yes</v>
      </c>
      <c r="Q4740">
        <v>23</v>
      </c>
      <c r="R4740" s="2"/>
    </row>
    <row r="4741" spans="1:18" x14ac:dyDescent="0.25">
      <c r="A4741">
        <v>4740</v>
      </c>
      <c r="B4741" t="s">
        <v>2584</v>
      </c>
      <c r="C4741" t="s">
        <v>7</v>
      </c>
      <c r="D4741" s="50">
        <v>45252</v>
      </c>
      <c r="E4741">
        <f>YEAR(Tabela1[[#This Row],[Start Date]])</f>
        <v>2023</v>
      </c>
      <c r="F4741">
        <f>ROUNDUP(MONTH(Tabela1[[#This Row],[Start Date]])/3,0)</f>
        <v>4</v>
      </c>
      <c r="G4741" t="s">
        <v>8</v>
      </c>
      <c r="H4741">
        <v>15</v>
      </c>
      <c r="I4741" t="s">
        <v>9</v>
      </c>
      <c r="J4741" t="s">
        <v>8</v>
      </c>
      <c r="K4741">
        <v>30</v>
      </c>
      <c r="L4741" t="s">
        <v>11</v>
      </c>
      <c r="M4741">
        <v>0</v>
      </c>
      <c r="N4741">
        <v>3</v>
      </c>
      <c r="O4741" t="str">
        <f>IF(AND(Tabela1[[#This Row],[EA Play Season Pass]]="Yes",Tabela1[[#This Row],[Minecraft Season Pass]]="Yes"),"Yes","No")</f>
        <v>No</v>
      </c>
      <c r="P4741" t="str">
        <f>IF(OR(Tabela1[[#This Row],[EA Play Season Pass]]="Yes",Tabela1[[#This Row],[Minecraft Season Pass]]="Yes"),"Yes","No")</f>
        <v>Yes</v>
      </c>
      <c r="Q4741">
        <v>42</v>
      </c>
      <c r="R4741" s="2"/>
    </row>
    <row r="4742" spans="1:18" x14ac:dyDescent="0.25">
      <c r="A4742">
        <v>4741</v>
      </c>
      <c r="B4742" t="s">
        <v>5168</v>
      </c>
      <c r="C4742" t="s">
        <v>10</v>
      </c>
      <c r="D4742" s="50">
        <v>45252</v>
      </c>
      <c r="E4742">
        <f>YEAR(Tabela1[[#This Row],[Start Date]])</f>
        <v>2023</v>
      </c>
      <c r="F4742">
        <f>ROUNDUP(MONTH(Tabela1[[#This Row],[Start Date]])/3,0)</f>
        <v>4</v>
      </c>
      <c r="G4742" t="s">
        <v>8</v>
      </c>
      <c r="H4742">
        <v>5</v>
      </c>
      <c r="I4742" t="s">
        <v>9</v>
      </c>
      <c r="J4742" t="s">
        <v>8</v>
      </c>
      <c r="K4742">
        <v>30</v>
      </c>
      <c r="L4742" t="s">
        <v>8</v>
      </c>
      <c r="M4742">
        <v>20</v>
      </c>
      <c r="N4742">
        <v>3</v>
      </c>
      <c r="O4742" t="str">
        <f>IF(AND(Tabela1[[#This Row],[EA Play Season Pass]]="Yes",Tabela1[[#This Row],[Minecraft Season Pass]]="Yes"),"Yes","No")</f>
        <v>Yes</v>
      </c>
      <c r="P4742" t="str">
        <f>IF(OR(Tabela1[[#This Row],[EA Play Season Pass]]="Yes",Tabela1[[#This Row],[Minecraft Season Pass]]="Yes"),"Yes","No")</f>
        <v>Yes</v>
      </c>
      <c r="Q4742">
        <v>52</v>
      </c>
      <c r="R4742" s="2"/>
    </row>
    <row r="4743" spans="1:18" x14ac:dyDescent="0.25">
      <c r="A4743">
        <v>4742</v>
      </c>
      <c r="B4743" t="s">
        <v>5833</v>
      </c>
      <c r="C4743" t="s">
        <v>10</v>
      </c>
      <c r="D4743" s="50">
        <v>45252</v>
      </c>
      <c r="E4743">
        <f>YEAR(Tabela1[[#This Row],[Start Date]])</f>
        <v>2023</v>
      </c>
      <c r="F4743">
        <f>ROUNDUP(MONTH(Tabela1[[#This Row],[Start Date]])/3,0)</f>
        <v>4</v>
      </c>
      <c r="G4743" t="s">
        <v>11</v>
      </c>
      <c r="H4743">
        <v>5</v>
      </c>
      <c r="I4743" t="s">
        <v>12</v>
      </c>
      <c r="J4743" t="s">
        <v>11</v>
      </c>
      <c r="K4743">
        <v>0</v>
      </c>
      <c r="L4743" t="s">
        <v>8</v>
      </c>
      <c r="M4743">
        <v>20</v>
      </c>
      <c r="N4743">
        <v>1</v>
      </c>
      <c r="O4743" t="str">
        <f>IF(AND(Tabela1[[#This Row],[EA Play Season Pass]]="Yes",Tabela1[[#This Row],[Minecraft Season Pass]]="Yes"),"Yes","No")</f>
        <v>No</v>
      </c>
      <c r="P4743" t="str">
        <f>IF(OR(Tabela1[[#This Row],[EA Play Season Pass]]="Yes",Tabela1[[#This Row],[Minecraft Season Pass]]="Yes"),"Yes","No")</f>
        <v>Yes</v>
      </c>
      <c r="Q4743">
        <v>24</v>
      </c>
      <c r="R4743" s="2"/>
    </row>
    <row r="4744" spans="1:18" x14ac:dyDescent="0.25">
      <c r="A4744">
        <v>4743</v>
      </c>
      <c r="B4744" t="s">
        <v>6230</v>
      </c>
      <c r="C4744" t="s">
        <v>7</v>
      </c>
      <c r="D4744" s="50">
        <v>45253</v>
      </c>
      <c r="E4744">
        <f>YEAR(Tabela1[[#This Row],[Start Date]])</f>
        <v>2023</v>
      </c>
      <c r="F4744">
        <f>ROUNDUP(MONTH(Tabela1[[#This Row],[Start Date]])/3,0)</f>
        <v>4</v>
      </c>
      <c r="G4744" t="s">
        <v>11</v>
      </c>
      <c r="H4744">
        <v>15</v>
      </c>
      <c r="I4744" t="s">
        <v>9</v>
      </c>
      <c r="J4744" t="s">
        <v>8</v>
      </c>
      <c r="K4744">
        <v>30</v>
      </c>
      <c r="L4744" t="s">
        <v>8</v>
      </c>
      <c r="M4744">
        <v>20</v>
      </c>
      <c r="N4744">
        <v>1</v>
      </c>
      <c r="O4744" t="str">
        <f>IF(AND(Tabela1[[#This Row],[EA Play Season Pass]]="Yes",Tabela1[[#This Row],[Minecraft Season Pass]]="Yes"),"Yes","No")</f>
        <v>Yes</v>
      </c>
      <c r="P4744" t="str">
        <f>IF(OR(Tabela1[[#This Row],[EA Play Season Pass]]="Yes",Tabela1[[#This Row],[Minecraft Season Pass]]="Yes"),"Yes","No")</f>
        <v>Yes</v>
      </c>
      <c r="Q4744">
        <v>64</v>
      </c>
      <c r="R4744" s="2"/>
    </row>
    <row r="4745" spans="1:18" x14ac:dyDescent="0.25">
      <c r="A4745">
        <v>4744</v>
      </c>
      <c r="B4745" t="s">
        <v>6231</v>
      </c>
      <c r="C4745" t="s">
        <v>10</v>
      </c>
      <c r="D4745" s="50">
        <v>45253</v>
      </c>
      <c r="E4745">
        <f>YEAR(Tabela1[[#This Row],[Start Date]])</f>
        <v>2023</v>
      </c>
      <c r="F4745">
        <f>ROUNDUP(MONTH(Tabela1[[#This Row],[Start Date]])/3,0)</f>
        <v>4</v>
      </c>
      <c r="G4745" t="s">
        <v>11</v>
      </c>
      <c r="H4745">
        <v>5</v>
      </c>
      <c r="I4745" t="s">
        <v>12</v>
      </c>
      <c r="J4745" t="s">
        <v>8</v>
      </c>
      <c r="K4745">
        <v>30</v>
      </c>
      <c r="L4745" t="s">
        <v>8</v>
      </c>
      <c r="M4745">
        <v>20</v>
      </c>
      <c r="N4745">
        <v>3</v>
      </c>
      <c r="O4745" t="str">
        <f>IF(AND(Tabela1[[#This Row],[EA Play Season Pass]]="Yes",Tabela1[[#This Row],[Minecraft Season Pass]]="Yes"),"Yes","No")</f>
        <v>Yes</v>
      </c>
      <c r="P4745" t="str">
        <f>IF(OR(Tabela1[[#This Row],[EA Play Season Pass]]="Yes",Tabela1[[#This Row],[Minecraft Season Pass]]="Yes"),"Yes","No")</f>
        <v>Yes</v>
      </c>
      <c r="Q4745">
        <v>52</v>
      </c>
      <c r="R4745" s="2"/>
    </row>
    <row r="4746" spans="1:18" x14ac:dyDescent="0.25">
      <c r="A4746">
        <v>4745</v>
      </c>
      <c r="B4746" t="s">
        <v>2274</v>
      </c>
      <c r="C4746" t="s">
        <v>13</v>
      </c>
      <c r="D4746" s="50">
        <v>45253</v>
      </c>
      <c r="E4746">
        <f>YEAR(Tabela1[[#This Row],[Start Date]])</f>
        <v>2023</v>
      </c>
      <c r="F4746">
        <f>ROUNDUP(MONTH(Tabela1[[#This Row],[Start Date]])/3,0)</f>
        <v>4</v>
      </c>
      <c r="G4746" t="s">
        <v>11</v>
      </c>
      <c r="H4746">
        <v>10</v>
      </c>
      <c r="I4746" t="s">
        <v>9</v>
      </c>
      <c r="J4746" t="s">
        <v>8</v>
      </c>
      <c r="K4746">
        <v>30</v>
      </c>
      <c r="L4746" t="s">
        <v>11</v>
      </c>
      <c r="M4746">
        <v>0</v>
      </c>
      <c r="N4746">
        <v>3</v>
      </c>
      <c r="O4746" t="str">
        <f>IF(AND(Tabela1[[#This Row],[EA Play Season Pass]]="Yes",Tabela1[[#This Row],[Minecraft Season Pass]]="Yes"),"Yes","No")</f>
        <v>No</v>
      </c>
      <c r="P4746" t="str">
        <f>IF(OR(Tabela1[[#This Row],[EA Play Season Pass]]="Yes",Tabela1[[#This Row],[Minecraft Season Pass]]="Yes"),"Yes","No")</f>
        <v>Yes</v>
      </c>
      <c r="Q4746">
        <v>37</v>
      </c>
      <c r="R4746" s="2"/>
    </row>
    <row r="4747" spans="1:18" x14ac:dyDescent="0.25">
      <c r="A4747">
        <v>4746</v>
      </c>
      <c r="B4747" t="s">
        <v>6232</v>
      </c>
      <c r="C4747" t="s">
        <v>13</v>
      </c>
      <c r="D4747" s="50">
        <v>45253</v>
      </c>
      <c r="E4747">
        <f>YEAR(Tabela1[[#This Row],[Start Date]])</f>
        <v>2023</v>
      </c>
      <c r="F4747">
        <f>ROUNDUP(MONTH(Tabela1[[#This Row],[Start Date]])/3,0)</f>
        <v>4</v>
      </c>
      <c r="G4747" t="s">
        <v>8</v>
      </c>
      <c r="H4747">
        <v>10</v>
      </c>
      <c r="I4747" t="s">
        <v>12</v>
      </c>
      <c r="J4747" t="s">
        <v>11</v>
      </c>
      <c r="K4747">
        <v>0</v>
      </c>
      <c r="L4747" t="s">
        <v>11</v>
      </c>
      <c r="M4747">
        <v>0</v>
      </c>
      <c r="N4747">
        <v>3</v>
      </c>
      <c r="O4747" t="str">
        <f>IF(AND(Tabela1[[#This Row],[EA Play Season Pass]]="Yes",Tabela1[[#This Row],[Minecraft Season Pass]]="Yes"),"Yes","No")</f>
        <v>No</v>
      </c>
      <c r="P4747" t="str">
        <f>IF(OR(Tabela1[[#This Row],[EA Play Season Pass]]="Yes",Tabela1[[#This Row],[Minecraft Season Pass]]="Yes"),"Yes","No")</f>
        <v>No</v>
      </c>
      <c r="Q4747">
        <v>7</v>
      </c>
      <c r="R4747" s="2"/>
    </row>
    <row r="4748" spans="1:18" x14ac:dyDescent="0.25">
      <c r="A4748">
        <v>4747</v>
      </c>
      <c r="B4748" t="s">
        <v>2171</v>
      </c>
      <c r="C4748" t="s">
        <v>13</v>
      </c>
      <c r="D4748" s="50">
        <v>45253</v>
      </c>
      <c r="E4748">
        <f>YEAR(Tabela1[[#This Row],[Start Date]])</f>
        <v>2023</v>
      </c>
      <c r="F4748">
        <f>ROUNDUP(MONTH(Tabela1[[#This Row],[Start Date]])/3,0)</f>
        <v>4</v>
      </c>
      <c r="G4748" t="s">
        <v>11</v>
      </c>
      <c r="H4748">
        <v>10</v>
      </c>
      <c r="I4748" t="s">
        <v>12</v>
      </c>
      <c r="J4748" t="s">
        <v>11</v>
      </c>
      <c r="K4748">
        <v>0</v>
      </c>
      <c r="L4748" t="s">
        <v>11</v>
      </c>
      <c r="M4748">
        <v>0</v>
      </c>
      <c r="N4748">
        <v>3</v>
      </c>
      <c r="O4748" t="str">
        <f>IF(AND(Tabela1[[#This Row],[EA Play Season Pass]]="Yes",Tabela1[[#This Row],[Minecraft Season Pass]]="Yes"),"Yes","No")</f>
        <v>No</v>
      </c>
      <c r="P4748" t="str">
        <f>IF(OR(Tabela1[[#This Row],[EA Play Season Pass]]="Yes",Tabela1[[#This Row],[Minecraft Season Pass]]="Yes"),"Yes","No")</f>
        <v>No</v>
      </c>
      <c r="Q4748">
        <v>7</v>
      </c>
      <c r="R4748" s="2"/>
    </row>
    <row r="4749" spans="1:18" x14ac:dyDescent="0.25">
      <c r="A4749">
        <v>4748</v>
      </c>
      <c r="B4749" t="s">
        <v>6233</v>
      </c>
      <c r="C4749" t="s">
        <v>13</v>
      </c>
      <c r="D4749" s="50">
        <v>45254</v>
      </c>
      <c r="E4749">
        <f>YEAR(Tabela1[[#This Row],[Start Date]])</f>
        <v>2023</v>
      </c>
      <c r="F4749">
        <f>ROUNDUP(MONTH(Tabela1[[#This Row],[Start Date]])/3,0)</f>
        <v>4</v>
      </c>
      <c r="G4749" t="s">
        <v>8</v>
      </c>
      <c r="H4749">
        <v>10</v>
      </c>
      <c r="I4749" t="s">
        <v>12</v>
      </c>
      <c r="J4749" t="s">
        <v>8</v>
      </c>
      <c r="K4749">
        <v>30</v>
      </c>
      <c r="L4749" t="s">
        <v>11</v>
      </c>
      <c r="M4749">
        <v>0</v>
      </c>
      <c r="N4749">
        <v>2</v>
      </c>
      <c r="O4749" t="str">
        <f>IF(AND(Tabela1[[#This Row],[EA Play Season Pass]]="Yes",Tabela1[[#This Row],[Minecraft Season Pass]]="Yes"),"Yes","No")</f>
        <v>No</v>
      </c>
      <c r="P4749" t="str">
        <f>IF(OR(Tabela1[[#This Row],[EA Play Season Pass]]="Yes",Tabela1[[#This Row],[Minecraft Season Pass]]="Yes"),"Yes","No")</f>
        <v>Yes</v>
      </c>
      <c r="Q4749">
        <v>38</v>
      </c>
      <c r="R4749" s="2"/>
    </row>
    <row r="4750" spans="1:18" x14ac:dyDescent="0.25">
      <c r="A4750">
        <v>4749</v>
      </c>
      <c r="B4750" t="s">
        <v>3160</v>
      </c>
      <c r="C4750" t="s">
        <v>10</v>
      </c>
      <c r="D4750" s="50">
        <v>45254</v>
      </c>
      <c r="E4750">
        <f>YEAR(Tabela1[[#This Row],[Start Date]])</f>
        <v>2023</v>
      </c>
      <c r="F4750">
        <f>ROUNDUP(MONTH(Tabela1[[#This Row],[Start Date]])/3,0)</f>
        <v>4</v>
      </c>
      <c r="G4750" t="s">
        <v>8</v>
      </c>
      <c r="H4750">
        <v>5</v>
      </c>
      <c r="I4750" t="s">
        <v>14</v>
      </c>
      <c r="J4750" t="s">
        <v>11</v>
      </c>
      <c r="K4750">
        <v>0</v>
      </c>
      <c r="L4750" t="s">
        <v>11</v>
      </c>
      <c r="M4750">
        <v>0</v>
      </c>
      <c r="N4750">
        <v>3</v>
      </c>
      <c r="O4750" t="str">
        <f>IF(AND(Tabela1[[#This Row],[EA Play Season Pass]]="Yes",Tabela1[[#This Row],[Minecraft Season Pass]]="Yes"),"Yes","No")</f>
        <v>No</v>
      </c>
      <c r="P4750" t="str">
        <f>IF(OR(Tabela1[[#This Row],[EA Play Season Pass]]="Yes",Tabela1[[#This Row],[Minecraft Season Pass]]="Yes"),"Yes","No")</f>
        <v>No</v>
      </c>
      <c r="Q4750">
        <v>2</v>
      </c>
      <c r="R4750" s="2"/>
    </row>
    <row r="4751" spans="1:18" x14ac:dyDescent="0.25">
      <c r="A4751">
        <v>4750</v>
      </c>
      <c r="B4751" t="s">
        <v>6234</v>
      </c>
      <c r="C4751" t="s">
        <v>7</v>
      </c>
      <c r="D4751" s="50">
        <v>45254</v>
      </c>
      <c r="E4751">
        <f>YEAR(Tabela1[[#This Row],[Start Date]])</f>
        <v>2023</v>
      </c>
      <c r="F4751">
        <f>ROUNDUP(MONTH(Tabela1[[#This Row],[Start Date]])/3,0)</f>
        <v>4</v>
      </c>
      <c r="G4751" t="s">
        <v>11</v>
      </c>
      <c r="H4751">
        <v>15</v>
      </c>
      <c r="I4751" t="s">
        <v>14</v>
      </c>
      <c r="J4751" t="s">
        <v>11</v>
      </c>
      <c r="K4751">
        <v>0</v>
      </c>
      <c r="L4751" t="s">
        <v>11</v>
      </c>
      <c r="M4751">
        <v>0</v>
      </c>
      <c r="N4751">
        <v>2</v>
      </c>
      <c r="O4751" t="str">
        <f>IF(AND(Tabela1[[#This Row],[EA Play Season Pass]]="Yes",Tabela1[[#This Row],[Minecraft Season Pass]]="Yes"),"Yes","No")</f>
        <v>No</v>
      </c>
      <c r="P4751" t="str">
        <f>IF(OR(Tabela1[[#This Row],[EA Play Season Pass]]="Yes",Tabela1[[#This Row],[Minecraft Season Pass]]="Yes"),"Yes","No")</f>
        <v>No</v>
      </c>
      <c r="Q4751">
        <v>13</v>
      </c>
      <c r="R4751" s="2"/>
    </row>
    <row r="4752" spans="1:18" x14ac:dyDescent="0.25">
      <c r="A4752">
        <v>4751</v>
      </c>
      <c r="B4752" t="s">
        <v>6235</v>
      </c>
      <c r="C4752" t="s">
        <v>13</v>
      </c>
      <c r="D4752" s="50">
        <v>45254</v>
      </c>
      <c r="E4752">
        <f>YEAR(Tabela1[[#This Row],[Start Date]])</f>
        <v>2023</v>
      </c>
      <c r="F4752">
        <f>ROUNDUP(MONTH(Tabela1[[#This Row],[Start Date]])/3,0)</f>
        <v>4</v>
      </c>
      <c r="G4752" t="s">
        <v>11</v>
      </c>
      <c r="H4752">
        <v>10</v>
      </c>
      <c r="I4752" t="s">
        <v>12</v>
      </c>
      <c r="J4752" t="s">
        <v>11</v>
      </c>
      <c r="K4752">
        <v>0</v>
      </c>
      <c r="L4752" t="s">
        <v>8</v>
      </c>
      <c r="M4752">
        <v>20</v>
      </c>
      <c r="N4752">
        <v>2</v>
      </c>
      <c r="O4752" t="str">
        <f>IF(AND(Tabela1[[#This Row],[EA Play Season Pass]]="Yes",Tabela1[[#This Row],[Minecraft Season Pass]]="Yes"),"Yes","No")</f>
        <v>No</v>
      </c>
      <c r="P4752" t="str">
        <f>IF(OR(Tabela1[[#This Row],[EA Play Season Pass]]="Yes",Tabela1[[#This Row],[Minecraft Season Pass]]="Yes"),"Yes","No")</f>
        <v>Yes</v>
      </c>
      <c r="Q4752">
        <v>28</v>
      </c>
      <c r="R4752" s="2"/>
    </row>
    <row r="4753" spans="1:18" x14ac:dyDescent="0.25">
      <c r="A4753">
        <v>4752</v>
      </c>
      <c r="B4753" t="s">
        <v>1028</v>
      </c>
      <c r="C4753" t="s">
        <v>7</v>
      </c>
      <c r="D4753" s="50">
        <v>45254</v>
      </c>
      <c r="E4753">
        <f>YEAR(Tabela1[[#This Row],[Start Date]])</f>
        <v>2023</v>
      </c>
      <c r="F4753">
        <f>ROUNDUP(MONTH(Tabela1[[#This Row],[Start Date]])/3,0)</f>
        <v>4</v>
      </c>
      <c r="G4753" t="s">
        <v>11</v>
      </c>
      <c r="H4753">
        <v>15</v>
      </c>
      <c r="I4753" t="s">
        <v>14</v>
      </c>
      <c r="J4753" t="s">
        <v>11</v>
      </c>
      <c r="K4753">
        <v>0</v>
      </c>
      <c r="L4753" t="s">
        <v>8</v>
      </c>
      <c r="M4753">
        <v>20</v>
      </c>
      <c r="N4753">
        <v>3</v>
      </c>
      <c r="O4753" t="str">
        <f>IF(AND(Tabela1[[#This Row],[EA Play Season Pass]]="Yes",Tabela1[[#This Row],[Minecraft Season Pass]]="Yes"),"Yes","No")</f>
        <v>No</v>
      </c>
      <c r="P4753" t="str">
        <f>IF(OR(Tabela1[[#This Row],[EA Play Season Pass]]="Yes",Tabela1[[#This Row],[Minecraft Season Pass]]="Yes"),"Yes","No")</f>
        <v>Yes</v>
      </c>
      <c r="Q4753">
        <v>32</v>
      </c>
      <c r="R4753" s="2"/>
    </row>
    <row r="4754" spans="1:18" x14ac:dyDescent="0.25">
      <c r="A4754">
        <v>4753</v>
      </c>
      <c r="B4754" t="s">
        <v>533</v>
      </c>
      <c r="C4754" t="s">
        <v>10</v>
      </c>
      <c r="D4754" s="50">
        <v>45254</v>
      </c>
      <c r="E4754">
        <f>YEAR(Tabela1[[#This Row],[Start Date]])</f>
        <v>2023</v>
      </c>
      <c r="F4754">
        <f>ROUNDUP(MONTH(Tabela1[[#This Row],[Start Date]])/3,0)</f>
        <v>4</v>
      </c>
      <c r="G4754" t="s">
        <v>8</v>
      </c>
      <c r="H4754">
        <v>5</v>
      </c>
      <c r="I4754" t="s">
        <v>12</v>
      </c>
      <c r="J4754" t="s">
        <v>11</v>
      </c>
      <c r="K4754">
        <v>0</v>
      </c>
      <c r="L4754" t="s">
        <v>8</v>
      </c>
      <c r="M4754">
        <v>20</v>
      </c>
      <c r="N4754">
        <v>3</v>
      </c>
      <c r="O4754" t="str">
        <f>IF(AND(Tabela1[[#This Row],[EA Play Season Pass]]="Yes",Tabela1[[#This Row],[Minecraft Season Pass]]="Yes"),"Yes","No")</f>
        <v>No</v>
      </c>
      <c r="P4754" t="str">
        <f>IF(OR(Tabela1[[#This Row],[EA Play Season Pass]]="Yes",Tabela1[[#This Row],[Minecraft Season Pass]]="Yes"),"Yes","No")</f>
        <v>Yes</v>
      </c>
      <c r="Q4754">
        <v>22</v>
      </c>
      <c r="R4754" s="2"/>
    </row>
    <row r="4755" spans="1:18" x14ac:dyDescent="0.25">
      <c r="A4755">
        <v>4754</v>
      </c>
      <c r="B4755" t="s">
        <v>6198</v>
      </c>
      <c r="C4755" t="s">
        <v>7</v>
      </c>
      <c r="D4755" s="50">
        <v>45254</v>
      </c>
      <c r="E4755">
        <f>YEAR(Tabela1[[#This Row],[Start Date]])</f>
        <v>2023</v>
      </c>
      <c r="F4755">
        <f>ROUNDUP(MONTH(Tabela1[[#This Row],[Start Date]])/3,0)</f>
        <v>4</v>
      </c>
      <c r="G4755" t="s">
        <v>11</v>
      </c>
      <c r="H4755">
        <v>15</v>
      </c>
      <c r="I4755" t="s">
        <v>12</v>
      </c>
      <c r="J4755" t="s">
        <v>8</v>
      </c>
      <c r="K4755">
        <v>30</v>
      </c>
      <c r="L4755" t="s">
        <v>8</v>
      </c>
      <c r="M4755">
        <v>20</v>
      </c>
      <c r="N4755">
        <v>2</v>
      </c>
      <c r="O4755" t="str">
        <f>IF(AND(Tabela1[[#This Row],[EA Play Season Pass]]="Yes",Tabela1[[#This Row],[Minecraft Season Pass]]="Yes"),"Yes","No")</f>
        <v>Yes</v>
      </c>
      <c r="P4755" t="str">
        <f>IF(OR(Tabela1[[#This Row],[EA Play Season Pass]]="Yes",Tabela1[[#This Row],[Minecraft Season Pass]]="Yes"),"Yes","No")</f>
        <v>Yes</v>
      </c>
      <c r="Q4755">
        <v>63</v>
      </c>
      <c r="R4755" s="2"/>
    </row>
    <row r="4756" spans="1:18" x14ac:dyDescent="0.25">
      <c r="A4756">
        <v>4755</v>
      </c>
      <c r="B4756" t="s">
        <v>6236</v>
      </c>
      <c r="C4756" t="s">
        <v>13</v>
      </c>
      <c r="D4756" s="50">
        <v>45254</v>
      </c>
      <c r="E4756">
        <f>YEAR(Tabela1[[#This Row],[Start Date]])</f>
        <v>2023</v>
      </c>
      <c r="F4756">
        <f>ROUNDUP(MONTH(Tabela1[[#This Row],[Start Date]])/3,0)</f>
        <v>4</v>
      </c>
      <c r="G4756" t="s">
        <v>8</v>
      </c>
      <c r="H4756">
        <v>10</v>
      </c>
      <c r="I4756" t="s">
        <v>12</v>
      </c>
      <c r="J4756" t="s">
        <v>11</v>
      </c>
      <c r="K4756">
        <v>0</v>
      </c>
      <c r="L4756" t="s">
        <v>8</v>
      </c>
      <c r="M4756">
        <v>20</v>
      </c>
      <c r="N4756">
        <v>3</v>
      </c>
      <c r="O4756" t="str">
        <f>IF(AND(Tabela1[[#This Row],[EA Play Season Pass]]="Yes",Tabela1[[#This Row],[Minecraft Season Pass]]="Yes"),"Yes","No")</f>
        <v>No</v>
      </c>
      <c r="P4756" t="str">
        <f>IF(OR(Tabela1[[#This Row],[EA Play Season Pass]]="Yes",Tabela1[[#This Row],[Minecraft Season Pass]]="Yes"),"Yes","No")</f>
        <v>Yes</v>
      </c>
      <c r="Q4756">
        <v>27</v>
      </c>
      <c r="R4756" s="2"/>
    </row>
    <row r="4757" spans="1:18" x14ac:dyDescent="0.25">
      <c r="A4757">
        <v>4756</v>
      </c>
      <c r="B4757" t="s">
        <v>2124</v>
      </c>
      <c r="C4757" t="s">
        <v>13</v>
      </c>
      <c r="D4757" s="50">
        <v>45255</v>
      </c>
      <c r="E4757">
        <f>YEAR(Tabela1[[#This Row],[Start Date]])</f>
        <v>2023</v>
      </c>
      <c r="F4757">
        <f>ROUNDUP(MONTH(Tabela1[[#This Row],[Start Date]])/3,0)</f>
        <v>4</v>
      </c>
      <c r="G4757" t="s">
        <v>8</v>
      </c>
      <c r="H4757">
        <v>10</v>
      </c>
      <c r="I4757" t="s">
        <v>9</v>
      </c>
      <c r="J4757" t="s">
        <v>11</v>
      </c>
      <c r="K4757">
        <v>0</v>
      </c>
      <c r="L4757" t="s">
        <v>8</v>
      </c>
      <c r="M4757">
        <v>20</v>
      </c>
      <c r="N4757">
        <v>1</v>
      </c>
      <c r="O4757" t="str">
        <f>IF(AND(Tabela1[[#This Row],[EA Play Season Pass]]="Yes",Tabela1[[#This Row],[Minecraft Season Pass]]="Yes"),"Yes","No")</f>
        <v>No</v>
      </c>
      <c r="P4757" t="str">
        <f>IF(OR(Tabela1[[#This Row],[EA Play Season Pass]]="Yes",Tabela1[[#This Row],[Minecraft Season Pass]]="Yes"),"Yes","No")</f>
        <v>Yes</v>
      </c>
      <c r="Q4757">
        <v>29</v>
      </c>
      <c r="R4757" s="2"/>
    </row>
    <row r="4758" spans="1:18" x14ac:dyDescent="0.25">
      <c r="A4758">
        <v>4757</v>
      </c>
      <c r="B4758" t="s">
        <v>808</v>
      </c>
      <c r="C4758" t="s">
        <v>7</v>
      </c>
      <c r="D4758" s="50">
        <v>45255</v>
      </c>
      <c r="E4758">
        <f>YEAR(Tabela1[[#This Row],[Start Date]])</f>
        <v>2023</v>
      </c>
      <c r="F4758">
        <f>ROUNDUP(MONTH(Tabela1[[#This Row],[Start Date]])/3,0)</f>
        <v>4</v>
      </c>
      <c r="G4758" t="s">
        <v>11</v>
      </c>
      <c r="H4758">
        <v>15</v>
      </c>
      <c r="I4758" t="s">
        <v>14</v>
      </c>
      <c r="J4758" t="s">
        <v>11</v>
      </c>
      <c r="K4758">
        <v>0</v>
      </c>
      <c r="L4758" t="s">
        <v>8</v>
      </c>
      <c r="M4758">
        <v>20</v>
      </c>
      <c r="N4758">
        <v>1</v>
      </c>
      <c r="O4758" t="str">
        <f>IF(AND(Tabela1[[#This Row],[EA Play Season Pass]]="Yes",Tabela1[[#This Row],[Minecraft Season Pass]]="Yes"),"Yes","No")</f>
        <v>No</v>
      </c>
      <c r="P4758" t="str">
        <f>IF(OR(Tabela1[[#This Row],[EA Play Season Pass]]="Yes",Tabela1[[#This Row],[Minecraft Season Pass]]="Yes"),"Yes","No")</f>
        <v>Yes</v>
      </c>
      <c r="Q4758">
        <v>34</v>
      </c>
      <c r="R4758" s="2"/>
    </row>
    <row r="4759" spans="1:18" x14ac:dyDescent="0.25">
      <c r="A4759">
        <v>4758</v>
      </c>
      <c r="B4759" t="s">
        <v>6237</v>
      </c>
      <c r="C4759" t="s">
        <v>7</v>
      </c>
      <c r="D4759" s="50">
        <v>45255</v>
      </c>
      <c r="E4759">
        <f>YEAR(Tabela1[[#This Row],[Start Date]])</f>
        <v>2023</v>
      </c>
      <c r="F4759">
        <f>ROUNDUP(MONTH(Tabela1[[#This Row],[Start Date]])/3,0)</f>
        <v>4</v>
      </c>
      <c r="G4759" t="s">
        <v>8</v>
      </c>
      <c r="H4759">
        <v>15</v>
      </c>
      <c r="I4759" t="s">
        <v>12</v>
      </c>
      <c r="J4759" t="s">
        <v>11</v>
      </c>
      <c r="K4759">
        <v>0</v>
      </c>
      <c r="L4759" t="s">
        <v>8</v>
      </c>
      <c r="M4759">
        <v>20</v>
      </c>
      <c r="N4759">
        <v>2</v>
      </c>
      <c r="O4759" t="str">
        <f>IF(AND(Tabela1[[#This Row],[EA Play Season Pass]]="Yes",Tabela1[[#This Row],[Minecraft Season Pass]]="Yes"),"Yes","No")</f>
        <v>No</v>
      </c>
      <c r="P4759" t="str">
        <f>IF(OR(Tabela1[[#This Row],[EA Play Season Pass]]="Yes",Tabela1[[#This Row],[Minecraft Season Pass]]="Yes"),"Yes","No")</f>
        <v>Yes</v>
      </c>
      <c r="Q4759">
        <v>33</v>
      </c>
      <c r="R4759" s="2"/>
    </row>
    <row r="4760" spans="1:18" x14ac:dyDescent="0.25">
      <c r="A4760">
        <v>4759</v>
      </c>
      <c r="B4760" t="s">
        <v>6238</v>
      </c>
      <c r="C4760" t="s">
        <v>10</v>
      </c>
      <c r="D4760" s="50">
        <v>45255</v>
      </c>
      <c r="E4760">
        <f>YEAR(Tabela1[[#This Row],[Start Date]])</f>
        <v>2023</v>
      </c>
      <c r="F4760">
        <f>ROUNDUP(MONTH(Tabela1[[#This Row],[Start Date]])/3,0)</f>
        <v>4</v>
      </c>
      <c r="G4760" t="s">
        <v>8</v>
      </c>
      <c r="H4760">
        <v>5</v>
      </c>
      <c r="I4760" t="s">
        <v>14</v>
      </c>
      <c r="J4760" t="s">
        <v>8</v>
      </c>
      <c r="K4760">
        <v>30</v>
      </c>
      <c r="L4760" t="s">
        <v>11</v>
      </c>
      <c r="M4760">
        <v>0</v>
      </c>
      <c r="N4760">
        <v>3</v>
      </c>
      <c r="O4760" t="str">
        <f>IF(AND(Tabela1[[#This Row],[EA Play Season Pass]]="Yes",Tabela1[[#This Row],[Minecraft Season Pass]]="Yes"),"Yes","No")</f>
        <v>No</v>
      </c>
      <c r="P4760" t="str">
        <f>IF(OR(Tabela1[[#This Row],[EA Play Season Pass]]="Yes",Tabela1[[#This Row],[Minecraft Season Pass]]="Yes"),"Yes","No")</f>
        <v>Yes</v>
      </c>
      <c r="Q4760">
        <v>32</v>
      </c>
      <c r="R4760" s="2"/>
    </row>
    <row r="4761" spans="1:18" x14ac:dyDescent="0.25">
      <c r="A4761">
        <v>4760</v>
      </c>
      <c r="B4761" t="s">
        <v>1595</v>
      </c>
      <c r="C4761" t="s">
        <v>7</v>
      </c>
      <c r="D4761" s="50">
        <v>45256</v>
      </c>
      <c r="E4761">
        <f>YEAR(Tabela1[[#This Row],[Start Date]])</f>
        <v>2023</v>
      </c>
      <c r="F4761">
        <f>ROUNDUP(MONTH(Tabela1[[#This Row],[Start Date]])/3,0)</f>
        <v>4</v>
      </c>
      <c r="G4761" t="s">
        <v>8</v>
      </c>
      <c r="H4761">
        <v>15</v>
      </c>
      <c r="I4761" t="s">
        <v>9</v>
      </c>
      <c r="J4761" t="s">
        <v>11</v>
      </c>
      <c r="K4761">
        <v>0</v>
      </c>
      <c r="L4761" t="s">
        <v>8</v>
      </c>
      <c r="M4761">
        <v>20</v>
      </c>
      <c r="N4761">
        <v>3</v>
      </c>
      <c r="O4761" t="str">
        <f>IF(AND(Tabela1[[#This Row],[EA Play Season Pass]]="Yes",Tabela1[[#This Row],[Minecraft Season Pass]]="Yes"),"Yes","No")</f>
        <v>No</v>
      </c>
      <c r="P4761" t="str">
        <f>IF(OR(Tabela1[[#This Row],[EA Play Season Pass]]="Yes",Tabela1[[#This Row],[Minecraft Season Pass]]="Yes"),"Yes","No")</f>
        <v>Yes</v>
      </c>
      <c r="Q4761">
        <v>32</v>
      </c>
      <c r="R4761" s="2"/>
    </row>
    <row r="4762" spans="1:18" x14ac:dyDescent="0.25">
      <c r="A4762">
        <v>4761</v>
      </c>
      <c r="B4762" t="s">
        <v>1645</v>
      </c>
      <c r="C4762" t="s">
        <v>13</v>
      </c>
      <c r="D4762" s="50">
        <v>45256</v>
      </c>
      <c r="E4762">
        <f>YEAR(Tabela1[[#This Row],[Start Date]])</f>
        <v>2023</v>
      </c>
      <c r="F4762">
        <f>ROUNDUP(MONTH(Tabela1[[#This Row],[Start Date]])/3,0)</f>
        <v>4</v>
      </c>
      <c r="G4762" t="s">
        <v>8</v>
      </c>
      <c r="H4762">
        <v>10</v>
      </c>
      <c r="I4762" t="s">
        <v>9</v>
      </c>
      <c r="J4762" t="s">
        <v>8</v>
      </c>
      <c r="K4762">
        <v>30</v>
      </c>
      <c r="L4762" t="s">
        <v>8</v>
      </c>
      <c r="M4762">
        <v>20</v>
      </c>
      <c r="N4762">
        <v>3</v>
      </c>
      <c r="O4762" t="str">
        <f>IF(AND(Tabela1[[#This Row],[EA Play Season Pass]]="Yes",Tabela1[[#This Row],[Minecraft Season Pass]]="Yes"),"Yes","No")</f>
        <v>Yes</v>
      </c>
      <c r="P4762" t="str">
        <f>IF(OR(Tabela1[[#This Row],[EA Play Season Pass]]="Yes",Tabela1[[#This Row],[Minecraft Season Pass]]="Yes"),"Yes","No")</f>
        <v>Yes</v>
      </c>
      <c r="Q4762">
        <v>57</v>
      </c>
      <c r="R4762" s="2"/>
    </row>
    <row r="4763" spans="1:18" x14ac:dyDescent="0.25">
      <c r="A4763">
        <v>4762</v>
      </c>
      <c r="B4763" t="s">
        <v>6239</v>
      </c>
      <c r="C4763" t="s">
        <v>13</v>
      </c>
      <c r="D4763" s="50">
        <v>45256</v>
      </c>
      <c r="E4763">
        <f>YEAR(Tabela1[[#This Row],[Start Date]])</f>
        <v>2023</v>
      </c>
      <c r="F4763">
        <f>ROUNDUP(MONTH(Tabela1[[#This Row],[Start Date]])/3,0)</f>
        <v>4</v>
      </c>
      <c r="G4763" t="s">
        <v>11</v>
      </c>
      <c r="H4763">
        <v>10</v>
      </c>
      <c r="I4763" t="s">
        <v>12</v>
      </c>
      <c r="J4763" t="s">
        <v>11</v>
      </c>
      <c r="K4763">
        <v>0</v>
      </c>
      <c r="L4763" t="s">
        <v>11</v>
      </c>
      <c r="M4763">
        <v>0</v>
      </c>
      <c r="N4763">
        <v>3</v>
      </c>
      <c r="O4763" t="str">
        <f>IF(AND(Tabela1[[#This Row],[EA Play Season Pass]]="Yes",Tabela1[[#This Row],[Minecraft Season Pass]]="Yes"),"Yes","No")</f>
        <v>No</v>
      </c>
      <c r="P4763" t="str">
        <f>IF(OR(Tabela1[[#This Row],[EA Play Season Pass]]="Yes",Tabela1[[#This Row],[Minecraft Season Pass]]="Yes"),"Yes","No")</f>
        <v>No</v>
      </c>
      <c r="Q4763">
        <v>7</v>
      </c>
      <c r="R4763" s="2"/>
    </row>
    <row r="4764" spans="1:18" x14ac:dyDescent="0.25">
      <c r="A4764">
        <v>4763</v>
      </c>
      <c r="B4764" t="s">
        <v>3143</v>
      </c>
      <c r="C4764" t="s">
        <v>7</v>
      </c>
      <c r="D4764" s="50">
        <v>45256</v>
      </c>
      <c r="E4764">
        <f>YEAR(Tabela1[[#This Row],[Start Date]])</f>
        <v>2023</v>
      </c>
      <c r="F4764">
        <f>ROUNDUP(MONTH(Tabela1[[#This Row],[Start Date]])/3,0)</f>
        <v>4</v>
      </c>
      <c r="G4764" t="s">
        <v>8</v>
      </c>
      <c r="H4764">
        <v>15</v>
      </c>
      <c r="I4764" t="s">
        <v>12</v>
      </c>
      <c r="J4764" t="s">
        <v>8</v>
      </c>
      <c r="K4764">
        <v>30</v>
      </c>
      <c r="L4764" t="s">
        <v>8</v>
      </c>
      <c r="M4764">
        <v>20</v>
      </c>
      <c r="N4764">
        <v>3</v>
      </c>
      <c r="O4764" t="str">
        <f>IF(AND(Tabela1[[#This Row],[EA Play Season Pass]]="Yes",Tabela1[[#This Row],[Minecraft Season Pass]]="Yes"),"Yes","No")</f>
        <v>Yes</v>
      </c>
      <c r="P4764" t="str">
        <f>IF(OR(Tabela1[[#This Row],[EA Play Season Pass]]="Yes",Tabela1[[#This Row],[Minecraft Season Pass]]="Yes"),"Yes","No")</f>
        <v>Yes</v>
      </c>
      <c r="Q4764">
        <v>62</v>
      </c>
      <c r="R4764" s="2"/>
    </row>
    <row r="4765" spans="1:18" x14ac:dyDescent="0.25">
      <c r="A4765">
        <v>4764</v>
      </c>
      <c r="B4765" t="s">
        <v>2309</v>
      </c>
      <c r="C4765" t="s">
        <v>13</v>
      </c>
      <c r="D4765" s="50">
        <v>45256</v>
      </c>
      <c r="E4765">
        <f>YEAR(Tabela1[[#This Row],[Start Date]])</f>
        <v>2023</v>
      </c>
      <c r="F4765">
        <f>ROUNDUP(MONTH(Tabela1[[#This Row],[Start Date]])/3,0)</f>
        <v>4</v>
      </c>
      <c r="G4765" t="s">
        <v>8</v>
      </c>
      <c r="H4765">
        <v>10</v>
      </c>
      <c r="I4765" t="s">
        <v>14</v>
      </c>
      <c r="J4765" t="s">
        <v>8</v>
      </c>
      <c r="K4765">
        <v>30</v>
      </c>
      <c r="L4765" t="s">
        <v>8</v>
      </c>
      <c r="M4765">
        <v>20</v>
      </c>
      <c r="N4765">
        <v>1</v>
      </c>
      <c r="O4765" t="str">
        <f>IF(AND(Tabela1[[#This Row],[EA Play Season Pass]]="Yes",Tabela1[[#This Row],[Minecraft Season Pass]]="Yes"),"Yes","No")</f>
        <v>Yes</v>
      </c>
      <c r="P4765" t="str">
        <f>IF(OR(Tabela1[[#This Row],[EA Play Season Pass]]="Yes",Tabela1[[#This Row],[Minecraft Season Pass]]="Yes"),"Yes","No")</f>
        <v>Yes</v>
      </c>
      <c r="Q4765">
        <v>59</v>
      </c>
      <c r="R4765" s="2"/>
    </row>
    <row r="4766" spans="1:18" x14ac:dyDescent="0.25">
      <c r="A4766">
        <v>4765</v>
      </c>
      <c r="B4766" t="s">
        <v>1132</v>
      </c>
      <c r="C4766" t="s">
        <v>7</v>
      </c>
      <c r="D4766" s="50">
        <v>45256</v>
      </c>
      <c r="E4766">
        <f>YEAR(Tabela1[[#This Row],[Start Date]])</f>
        <v>2023</v>
      </c>
      <c r="F4766">
        <f>ROUNDUP(MONTH(Tabela1[[#This Row],[Start Date]])/3,0)</f>
        <v>4</v>
      </c>
      <c r="G4766" t="s">
        <v>11</v>
      </c>
      <c r="H4766">
        <v>15</v>
      </c>
      <c r="I4766" t="s">
        <v>12</v>
      </c>
      <c r="J4766" t="s">
        <v>8</v>
      </c>
      <c r="K4766">
        <v>30</v>
      </c>
      <c r="L4766" t="s">
        <v>11</v>
      </c>
      <c r="M4766">
        <v>0</v>
      </c>
      <c r="N4766">
        <v>2</v>
      </c>
      <c r="O4766" t="str">
        <f>IF(AND(Tabela1[[#This Row],[EA Play Season Pass]]="Yes",Tabela1[[#This Row],[Minecraft Season Pass]]="Yes"),"Yes","No")</f>
        <v>No</v>
      </c>
      <c r="P4766" t="str">
        <f>IF(OR(Tabela1[[#This Row],[EA Play Season Pass]]="Yes",Tabela1[[#This Row],[Minecraft Season Pass]]="Yes"),"Yes","No")</f>
        <v>Yes</v>
      </c>
      <c r="Q4766">
        <v>43</v>
      </c>
      <c r="R4766" s="2"/>
    </row>
    <row r="4767" spans="1:18" x14ac:dyDescent="0.25">
      <c r="A4767">
        <v>4766</v>
      </c>
      <c r="B4767" t="s">
        <v>6240</v>
      </c>
      <c r="C4767" t="s">
        <v>7</v>
      </c>
      <c r="D4767" s="50">
        <v>45256</v>
      </c>
      <c r="E4767">
        <f>YEAR(Tabela1[[#This Row],[Start Date]])</f>
        <v>2023</v>
      </c>
      <c r="F4767">
        <f>ROUNDUP(MONTH(Tabela1[[#This Row],[Start Date]])/3,0)</f>
        <v>4</v>
      </c>
      <c r="G4767" t="s">
        <v>11</v>
      </c>
      <c r="H4767">
        <v>15</v>
      </c>
      <c r="I4767" t="s">
        <v>14</v>
      </c>
      <c r="J4767" t="s">
        <v>8</v>
      </c>
      <c r="K4767">
        <v>30</v>
      </c>
      <c r="L4767" t="s">
        <v>8</v>
      </c>
      <c r="M4767">
        <v>20</v>
      </c>
      <c r="N4767">
        <v>1</v>
      </c>
      <c r="O4767" t="str">
        <f>IF(AND(Tabela1[[#This Row],[EA Play Season Pass]]="Yes",Tabela1[[#This Row],[Minecraft Season Pass]]="Yes"),"Yes","No")</f>
        <v>Yes</v>
      </c>
      <c r="P4767" t="str">
        <f>IF(OR(Tabela1[[#This Row],[EA Play Season Pass]]="Yes",Tabela1[[#This Row],[Minecraft Season Pass]]="Yes"),"Yes","No")</f>
        <v>Yes</v>
      </c>
      <c r="Q4767">
        <v>64</v>
      </c>
      <c r="R4767" s="2"/>
    </row>
    <row r="4768" spans="1:18" x14ac:dyDescent="0.25">
      <c r="A4768">
        <v>4767</v>
      </c>
      <c r="B4768" t="s">
        <v>792</v>
      </c>
      <c r="C4768" t="s">
        <v>7</v>
      </c>
      <c r="D4768" s="50">
        <v>45257</v>
      </c>
      <c r="E4768">
        <f>YEAR(Tabela1[[#This Row],[Start Date]])</f>
        <v>2023</v>
      </c>
      <c r="F4768">
        <f>ROUNDUP(MONTH(Tabela1[[#This Row],[Start Date]])/3,0)</f>
        <v>4</v>
      </c>
      <c r="G4768" t="s">
        <v>11</v>
      </c>
      <c r="H4768">
        <v>15</v>
      </c>
      <c r="I4768" t="s">
        <v>14</v>
      </c>
      <c r="J4768" t="s">
        <v>11</v>
      </c>
      <c r="K4768">
        <v>0</v>
      </c>
      <c r="L4768" t="s">
        <v>11</v>
      </c>
      <c r="M4768">
        <v>0</v>
      </c>
      <c r="N4768">
        <v>1</v>
      </c>
      <c r="O4768" t="str">
        <f>IF(AND(Tabela1[[#This Row],[EA Play Season Pass]]="Yes",Tabela1[[#This Row],[Minecraft Season Pass]]="Yes"),"Yes","No")</f>
        <v>No</v>
      </c>
      <c r="P4768" t="str">
        <f>IF(OR(Tabela1[[#This Row],[EA Play Season Pass]]="Yes",Tabela1[[#This Row],[Minecraft Season Pass]]="Yes"),"Yes","No")</f>
        <v>No</v>
      </c>
      <c r="Q4768">
        <v>14</v>
      </c>
      <c r="R4768" s="2"/>
    </row>
    <row r="4769" spans="1:18" x14ac:dyDescent="0.25">
      <c r="A4769">
        <v>4768</v>
      </c>
      <c r="B4769" t="s">
        <v>2449</v>
      </c>
      <c r="C4769" t="s">
        <v>10</v>
      </c>
      <c r="D4769" s="50">
        <v>45257</v>
      </c>
      <c r="E4769">
        <f>YEAR(Tabela1[[#This Row],[Start Date]])</f>
        <v>2023</v>
      </c>
      <c r="F4769">
        <f>ROUNDUP(MONTH(Tabela1[[#This Row],[Start Date]])/3,0)</f>
        <v>4</v>
      </c>
      <c r="G4769" t="s">
        <v>8</v>
      </c>
      <c r="H4769">
        <v>5</v>
      </c>
      <c r="I4769" t="s">
        <v>9</v>
      </c>
      <c r="J4769" t="s">
        <v>11</v>
      </c>
      <c r="K4769">
        <v>0</v>
      </c>
      <c r="L4769" t="s">
        <v>8</v>
      </c>
      <c r="M4769">
        <v>20</v>
      </c>
      <c r="N4769">
        <v>1</v>
      </c>
      <c r="O4769" t="str">
        <f>IF(AND(Tabela1[[#This Row],[EA Play Season Pass]]="Yes",Tabela1[[#This Row],[Minecraft Season Pass]]="Yes"),"Yes","No")</f>
        <v>No</v>
      </c>
      <c r="P4769" t="str">
        <f>IF(OR(Tabela1[[#This Row],[EA Play Season Pass]]="Yes",Tabela1[[#This Row],[Minecraft Season Pass]]="Yes"),"Yes","No")</f>
        <v>Yes</v>
      </c>
      <c r="Q4769">
        <v>24</v>
      </c>
      <c r="R4769" s="2"/>
    </row>
    <row r="4770" spans="1:18" x14ac:dyDescent="0.25">
      <c r="A4770">
        <v>4769</v>
      </c>
      <c r="B4770" t="s">
        <v>46</v>
      </c>
      <c r="C4770" t="s">
        <v>10</v>
      </c>
      <c r="D4770" s="50">
        <v>45257</v>
      </c>
      <c r="E4770">
        <f>YEAR(Tabela1[[#This Row],[Start Date]])</f>
        <v>2023</v>
      </c>
      <c r="F4770">
        <f>ROUNDUP(MONTH(Tabela1[[#This Row],[Start Date]])/3,0)</f>
        <v>4</v>
      </c>
      <c r="G4770" t="s">
        <v>8</v>
      </c>
      <c r="H4770">
        <v>5</v>
      </c>
      <c r="I4770" t="s">
        <v>9</v>
      </c>
      <c r="J4770" t="s">
        <v>11</v>
      </c>
      <c r="K4770">
        <v>0</v>
      </c>
      <c r="L4770" t="s">
        <v>11</v>
      </c>
      <c r="M4770">
        <v>0</v>
      </c>
      <c r="N4770">
        <v>1</v>
      </c>
      <c r="O4770" t="str">
        <f>IF(AND(Tabela1[[#This Row],[EA Play Season Pass]]="Yes",Tabela1[[#This Row],[Minecraft Season Pass]]="Yes"),"Yes","No")</f>
        <v>No</v>
      </c>
      <c r="P4770" t="str">
        <f>IF(OR(Tabela1[[#This Row],[EA Play Season Pass]]="Yes",Tabela1[[#This Row],[Minecraft Season Pass]]="Yes"),"Yes","No")</f>
        <v>No</v>
      </c>
      <c r="Q4770">
        <v>4</v>
      </c>
      <c r="R4770" s="2"/>
    </row>
    <row r="4771" spans="1:18" x14ac:dyDescent="0.25">
      <c r="A4771">
        <v>4770</v>
      </c>
      <c r="B4771" t="s">
        <v>3230</v>
      </c>
      <c r="C4771" t="s">
        <v>10</v>
      </c>
      <c r="D4771" s="50">
        <v>45257</v>
      </c>
      <c r="E4771">
        <f>YEAR(Tabela1[[#This Row],[Start Date]])</f>
        <v>2023</v>
      </c>
      <c r="F4771">
        <f>ROUNDUP(MONTH(Tabela1[[#This Row],[Start Date]])/3,0)</f>
        <v>4</v>
      </c>
      <c r="G4771" t="s">
        <v>11</v>
      </c>
      <c r="H4771">
        <v>5</v>
      </c>
      <c r="I4771" t="s">
        <v>12</v>
      </c>
      <c r="J4771" t="s">
        <v>11</v>
      </c>
      <c r="K4771">
        <v>0</v>
      </c>
      <c r="L4771" t="s">
        <v>8</v>
      </c>
      <c r="M4771">
        <v>20</v>
      </c>
      <c r="N4771">
        <v>2</v>
      </c>
      <c r="O4771" t="str">
        <f>IF(AND(Tabela1[[#This Row],[EA Play Season Pass]]="Yes",Tabela1[[#This Row],[Minecraft Season Pass]]="Yes"),"Yes","No")</f>
        <v>No</v>
      </c>
      <c r="P4771" t="str">
        <f>IF(OR(Tabela1[[#This Row],[EA Play Season Pass]]="Yes",Tabela1[[#This Row],[Minecraft Season Pass]]="Yes"),"Yes","No")</f>
        <v>Yes</v>
      </c>
      <c r="Q4771">
        <v>23</v>
      </c>
      <c r="R4771" s="2"/>
    </row>
    <row r="4772" spans="1:18" x14ac:dyDescent="0.25">
      <c r="A4772">
        <v>4771</v>
      </c>
      <c r="B4772" t="s">
        <v>843</v>
      </c>
      <c r="C4772" t="s">
        <v>7</v>
      </c>
      <c r="D4772" s="50">
        <v>45257</v>
      </c>
      <c r="E4772">
        <f>YEAR(Tabela1[[#This Row],[Start Date]])</f>
        <v>2023</v>
      </c>
      <c r="F4772">
        <f>ROUNDUP(MONTH(Tabela1[[#This Row],[Start Date]])/3,0)</f>
        <v>4</v>
      </c>
      <c r="G4772" t="s">
        <v>8</v>
      </c>
      <c r="H4772">
        <v>15</v>
      </c>
      <c r="I4772" t="s">
        <v>12</v>
      </c>
      <c r="J4772" t="s">
        <v>8</v>
      </c>
      <c r="K4772">
        <v>30</v>
      </c>
      <c r="L4772" t="s">
        <v>8</v>
      </c>
      <c r="M4772">
        <v>20</v>
      </c>
      <c r="N4772">
        <v>1</v>
      </c>
      <c r="O4772" t="str">
        <f>IF(AND(Tabela1[[#This Row],[EA Play Season Pass]]="Yes",Tabela1[[#This Row],[Minecraft Season Pass]]="Yes"),"Yes","No")</f>
        <v>Yes</v>
      </c>
      <c r="P4772" t="str">
        <f>IF(OR(Tabela1[[#This Row],[EA Play Season Pass]]="Yes",Tabela1[[#This Row],[Minecraft Season Pass]]="Yes"),"Yes","No")</f>
        <v>Yes</v>
      </c>
      <c r="Q4772">
        <v>64</v>
      </c>
      <c r="R4772" s="2"/>
    </row>
    <row r="4773" spans="1:18" x14ac:dyDescent="0.25">
      <c r="A4773">
        <v>4772</v>
      </c>
      <c r="B4773" t="s">
        <v>6241</v>
      </c>
      <c r="C4773" t="s">
        <v>7</v>
      </c>
      <c r="D4773" s="50">
        <v>45258</v>
      </c>
      <c r="E4773">
        <f>YEAR(Tabela1[[#This Row],[Start Date]])</f>
        <v>2023</v>
      </c>
      <c r="F4773">
        <f>ROUNDUP(MONTH(Tabela1[[#This Row],[Start Date]])/3,0)</f>
        <v>4</v>
      </c>
      <c r="G4773" t="s">
        <v>8</v>
      </c>
      <c r="H4773">
        <v>15</v>
      </c>
      <c r="I4773" t="s">
        <v>9</v>
      </c>
      <c r="J4773" t="s">
        <v>11</v>
      </c>
      <c r="K4773">
        <v>0</v>
      </c>
      <c r="L4773" t="s">
        <v>8</v>
      </c>
      <c r="M4773">
        <v>20</v>
      </c>
      <c r="N4773">
        <v>3</v>
      </c>
      <c r="O4773" t="str">
        <f>IF(AND(Tabela1[[#This Row],[EA Play Season Pass]]="Yes",Tabela1[[#This Row],[Minecraft Season Pass]]="Yes"),"Yes","No")</f>
        <v>No</v>
      </c>
      <c r="P4773" t="str">
        <f>IF(OR(Tabela1[[#This Row],[EA Play Season Pass]]="Yes",Tabela1[[#This Row],[Minecraft Season Pass]]="Yes"),"Yes","No")</f>
        <v>Yes</v>
      </c>
      <c r="Q4773">
        <v>32</v>
      </c>
      <c r="R4773" s="2"/>
    </row>
    <row r="4774" spans="1:18" x14ac:dyDescent="0.25">
      <c r="A4774">
        <v>4773</v>
      </c>
      <c r="B4774" t="s">
        <v>6242</v>
      </c>
      <c r="C4774" t="s">
        <v>13</v>
      </c>
      <c r="D4774" s="50">
        <v>45258</v>
      </c>
      <c r="E4774">
        <f>YEAR(Tabela1[[#This Row],[Start Date]])</f>
        <v>2023</v>
      </c>
      <c r="F4774">
        <f>ROUNDUP(MONTH(Tabela1[[#This Row],[Start Date]])/3,0)</f>
        <v>4</v>
      </c>
      <c r="G4774" t="s">
        <v>8</v>
      </c>
      <c r="H4774">
        <v>10</v>
      </c>
      <c r="I4774" t="s">
        <v>12</v>
      </c>
      <c r="J4774" t="s">
        <v>8</v>
      </c>
      <c r="K4774">
        <v>30</v>
      </c>
      <c r="L4774" t="s">
        <v>8</v>
      </c>
      <c r="M4774">
        <v>20</v>
      </c>
      <c r="N4774">
        <v>1</v>
      </c>
      <c r="O4774" t="str">
        <f>IF(AND(Tabela1[[#This Row],[EA Play Season Pass]]="Yes",Tabela1[[#This Row],[Minecraft Season Pass]]="Yes"),"Yes","No")</f>
        <v>Yes</v>
      </c>
      <c r="P4774" t="str">
        <f>IF(OR(Tabela1[[#This Row],[EA Play Season Pass]]="Yes",Tabela1[[#This Row],[Minecraft Season Pass]]="Yes"),"Yes","No")</f>
        <v>Yes</v>
      </c>
      <c r="Q4774">
        <v>59</v>
      </c>
      <c r="R4774" s="2"/>
    </row>
    <row r="4775" spans="1:18" x14ac:dyDescent="0.25">
      <c r="A4775">
        <v>4774</v>
      </c>
      <c r="B4775" t="s">
        <v>4322</v>
      </c>
      <c r="C4775" t="s">
        <v>7</v>
      </c>
      <c r="D4775" s="50">
        <v>45258</v>
      </c>
      <c r="E4775">
        <f>YEAR(Tabela1[[#This Row],[Start Date]])</f>
        <v>2023</v>
      </c>
      <c r="F4775">
        <f>ROUNDUP(MONTH(Tabela1[[#This Row],[Start Date]])/3,0)</f>
        <v>4</v>
      </c>
      <c r="G4775" t="s">
        <v>8</v>
      </c>
      <c r="H4775">
        <v>15</v>
      </c>
      <c r="I4775" t="s">
        <v>9</v>
      </c>
      <c r="J4775" t="s">
        <v>8</v>
      </c>
      <c r="K4775">
        <v>30</v>
      </c>
      <c r="L4775" t="s">
        <v>8</v>
      </c>
      <c r="M4775">
        <v>20</v>
      </c>
      <c r="N4775">
        <v>3</v>
      </c>
      <c r="O4775" t="str">
        <f>IF(AND(Tabela1[[#This Row],[EA Play Season Pass]]="Yes",Tabela1[[#This Row],[Minecraft Season Pass]]="Yes"),"Yes","No")</f>
        <v>Yes</v>
      </c>
      <c r="P4775" t="str">
        <f>IF(OR(Tabela1[[#This Row],[EA Play Season Pass]]="Yes",Tabela1[[#This Row],[Minecraft Season Pass]]="Yes"),"Yes","No")</f>
        <v>Yes</v>
      </c>
      <c r="Q4775">
        <v>62</v>
      </c>
      <c r="R4775" s="2"/>
    </row>
    <row r="4776" spans="1:18" x14ac:dyDescent="0.25">
      <c r="A4776">
        <v>4775</v>
      </c>
      <c r="B4776" t="s">
        <v>6243</v>
      </c>
      <c r="C4776" t="s">
        <v>7</v>
      </c>
      <c r="D4776" s="50">
        <v>45258</v>
      </c>
      <c r="E4776">
        <f>YEAR(Tabela1[[#This Row],[Start Date]])</f>
        <v>2023</v>
      </c>
      <c r="F4776">
        <f>ROUNDUP(MONTH(Tabela1[[#This Row],[Start Date]])/3,0)</f>
        <v>4</v>
      </c>
      <c r="G4776" t="s">
        <v>8</v>
      </c>
      <c r="H4776">
        <v>15</v>
      </c>
      <c r="I4776" t="s">
        <v>14</v>
      </c>
      <c r="J4776" t="s">
        <v>11</v>
      </c>
      <c r="K4776">
        <v>0</v>
      </c>
      <c r="L4776" t="s">
        <v>8</v>
      </c>
      <c r="M4776">
        <v>20</v>
      </c>
      <c r="N4776">
        <v>1</v>
      </c>
      <c r="O4776" t="str">
        <f>IF(AND(Tabela1[[#This Row],[EA Play Season Pass]]="Yes",Tabela1[[#This Row],[Minecraft Season Pass]]="Yes"),"Yes","No")</f>
        <v>No</v>
      </c>
      <c r="P4776" t="str">
        <f>IF(OR(Tabela1[[#This Row],[EA Play Season Pass]]="Yes",Tabela1[[#This Row],[Minecraft Season Pass]]="Yes"),"Yes","No")</f>
        <v>Yes</v>
      </c>
      <c r="Q4776">
        <v>34</v>
      </c>
      <c r="R4776" s="2"/>
    </row>
    <row r="4777" spans="1:18" x14ac:dyDescent="0.25">
      <c r="A4777">
        <v>4776</v>
      </c>
      <c r="B4777" t="s">
        <v>6244</v>
      </c>
      <c r="C4777" t="s">
        <v>10</v>
      </c>
      <c r="D4777" s="50">
        <v>45258</v>
      </c>
      <c r="E4777">
        <f>YEAR(Tabela1[[#This Row],[Start Date]])</f>
        <v>2023</v>
      </c>
      <c r="F4777">
        <f>ROUNDUP(MONTH(Tabela1[[#This Row],[Start Date]])/3,0)</f>
        <v>4</v>
      </c>
      <c r="G4777" t="s">
        <v>11</v>
      </c>
      <c r="H4777">
        <v>5</v>
      </c>
      <c r="I4777" t="s">
        <v>9</v>
      </c>
      <c r="J4777" t="s">
        <v>8</v>
      </c>
      <c r="K4777">
        <v>30</v>
      </c>
      <c r="L4777" t="s">
        <v>11</v>
      </c>
      <c r="M4777">
        <v>0</v>
      </c>
      <c r="N4777">
        <v>1</v>
      </c>
      <c r="O4777" t="str">
        <f>IF(AND(Tabela1[[#This Row],[EA Play Season Pass]]="Yes",Tabela1[[#This Row],[Minecraft Season Pass]]="Yes"),"Yes","No")</f>
        <v>No</v>
      </c>
      <c r="P4777" t="str">
        <f>IF(OR(Tabela1[[#This Row],[EA Play Season Pass]]="Yes",Tabela1[[#This Row],[Minecraft Season Pass]]="Yes"),"Yes","No")</f>
        <v>Yes</v>
      </c>
      <c r="Q4777">
        <v>34</v>
      </c>
      <c r="R4777" s="2"/>
    </row>
    <row r="4778" spans="1:18" x14ac:dyDescent="0.25">
      <c r="A4778">
        <v>4777</v>
      </c>
      <c r="B4778" t="s">
        <v>6245</v>
      </c>
      <c r="C4778" t="s">
        <v>7</v>
      </c>
      <c r="D4778" s="50">
        <v>45258</v>
      </c>
      <c r="E4778">
        <f>YEAR(Tabela1[[#This Row],[Start Date]])</f>
        <v>2023</v>
      </c>
      <c r="F4778">
        <f>ROUNDUP(MONTH(Tabela1[[#This Row],[Start Date]])/3,0)</f>
        <v>4</v>
      </c>
      <c r="G4778" t="s">
        <v>8</v>
      </c>
      <c r="H4778">
        <v>15</v>
      </c>
      <c r="I4778" t="s">
        <v>12</v>
      </c>
      <c r="J4778" t="s">
        <v>8</v>
      </c>
      <c r="K4778">
        <v>30</v>
      </c>
      <c r="L4778" t="s">
        <v>8</v>
      </c>
      <c r="M4778">
        <v>20</v>
      </c>
      <c r="N4778">
        <v>2</v>
      </c>
      <c r="O4778" t="str">
        <f>IF(AND(Tabela1[[#This Row],[EA Play Season Pass]]="Yes",Tabela1[[#This Row],[Minecraft Season Pass]]="Yes"),"Yes","No")</f>
        <v>Yes</v>
      </c>
      <c r="P4778" t="str">
        <f>IF(OR(Tabela1[[#This Row],[EA Play Season Pass]]="Yes",Tabela1[[#This Row],[Minecraft Season Pass]]="Yes"),"Yes","No")</f>
        <v>Yes</v>
      </c>
      <c r="Q4778">
        <v>63</v>
      </c>
      <c r="R4778" s="2"/>
    </row>
    <row r="4779" spans="1:18" x14ac:dyDescent="0.25">
      <c r="A4779">
        <v>4778</v>
      </c>
      <c r="B4779" t="s">
        <v>6246</v>
      </c>
      <c r="C4779" t="s">
        <v>10</v>
      </c>
      <c r="D4779" s="50">
        <v>45259</v>
      </c>
      <c r="E4779">
        <f>YEAR(Tabela1[[#This Row],[Start Date]])</f>
        <v>2023</v>
      </c>
      <c r="F4779">
        <f>ROUNDUP(MONTH(Tabela1[[#This Row],[Start Date]])/3,0)</f>
        <v>4</v>
      </c>
      <c r="G4779" t="s">
        <v>8</v>
      </c>
      <c r="H4779">
        <v>5</v>
      </c>
      <c r="I4779" t="s">
        <v>14</v>
      </c>
      <c r="J4779" t="s">
        <v>11</v>
      </c>
      <c r="K4779">
        <v>0</v>
      </c>
      <c r="L4779" t="s">
        <v>8</v>
      </c>
      <c r="M4779">
        <v>20</v>
      </c>
      <c r="N4779">
        <v>3</v>
      </c>
      <c r="O4779" t="str">
        <f>IF(AND(Tabela1[[#This Row],[EA Play Season Pass]]="Yes",Tabela1[[#This Row],[Minecraft Season Pass]]="Yes"),"Yes","No")</f>
        <v>No</v>
      </c>
      <c r="P4779" t="str">
        <f>IF(OR(Tabela1[[#This Row],[EA Play Season Pass]]="Yes",Tabela1[[#This Row],[Minecraft Season Pass]]="Yes"),"Yes","No")</f>
        <v>Yes</v>
      </c>
      <c r="Q4779">
        <v>22</v>
      </c>
      <c r="R4779" s="2"/>
    </row>
    <row r="4780" spans="1:18" x14ac:dyDescent="0.25">
      <c r="A4780">
        <v>4779</v>
      </c>
      <c r="B4780" t="s">
        <v>3283</v>
      </c>
      <c r="C4780" t="s">
        <v>13</v>
      </c>
      <c r="D4780" s="50">
        <v>45259</v>
      </c>
      <c r="E4780">
        <f>YEAR(Tabela1[[#This Row],[Start Date]])</f>
        <v>2023</v>
      </c>
      <c r="F4780">
        <f>ROUNDUP(MONTH(Tabela1[[#This Row],[Start Date]])/3,0)</f>
        <v>4</v>
      </c>
      <c r="G4780" t="s">
        <v>8</v>
      </c>
      <c r="H4780">
        <v>10</v>
      </c>
      <c r="I4780" t="s">
        <v>14</v>
      </c>
      <c r="J4780" t="s">
        <v>8</v>
      </c>
      <c r="K4780">
        <v>30</v>
      </c>
      <c r="L4780" t="s">
        <v>8</v>
      </c>
      <c r="M4780">
        <v>20</v>
      </c>
      <c r="N4780">
        <v>3</v>
      </c>
      <c r="O4780" t="str">
        <f>IF(AND(Tabela1[[#This Row],[EA Play Season Pass]]="Yes",Tabela1[[#This Row],[Minecraft Season Pass]]="Yes"),"Yes","No")</f>
        <v>Yes</v>
      </c>
      <c r="P4780" t="str">
        <f>IF(OR(Tabela1[[#This Row],[EA Play Season Pass]]="Yes",Tabela1[[#This Row],[Minecraft Season Pass]]="Yes"),"Yes","No")</f>
        <v>Yes</v>
      </c>
      <c r="Q4780">
        <v>57</v>
      </c>
      <c r="R4780" s="2"/>
    </row>
    <row r="4781" spans="1:18" x14ac:dyDescent="0.25">
      <c r="A4781">
        <v>4780</v>
      </c>
      <c r="B4781" t="s">
        <v>4766</v>
      </c>
      <c r="C4781" t="s">
        <v>10</v>
      </c>
      <c r="D4781" s="50">
        <v>45259</v>
      </c>
      <c r="E4781">
        <f>YEAR(Tabela1[[#This Row],[Start Date]])</f>
        <v>2023</v>
      </c>
      <c r="F4781">
        <f>ROUNDUP(MONTH(Tabela1[[#This Row],[Start Date]])/3,0)</f>
        <v>4</v>
      </c>
      <c r="G4781" t="s">
        <v>11</v>
      </c>
      <c r="H4781">
        <v>5</v>
      </c>
      <c r="I4781" t="s">
        <v>9</v>
      </c>
      <c r="J4781" t="s">
        <v>8</v>
      </c>
      <c r="K4781">
        <v>30</v>
      </c>
      <c r="L4781" t="s">
        <v>8</v>
      </c>
      <c r="M4781">
        <v>20</v>
      </c>
      <c r="N4781">
        <v>3</v>
      </c>
      <c r="O4781" t="str">
        <f>IF(AND(Tabela1[[#This Row],[EA Play Season Pass]]="Yes",Tabela1[[#This Row],[Minecraft Season Pass]]="Yes"),"Yes","No")</f>
        <v>Yes</v>
      </c>
      <c r="P4781" t="str">
        <f>IF(OR(Tabela1[[#This Row],[EA Play Season Pass]]="Yes",Tabela1[[#This Row],[Minecraft Season Pass]]="Yes"),"Yes","No")</f>
        <v>Yes</v>
      </c>
      <c r="Q4781">
        <v>52</v>
      </c>
      <c r="R4781" s="2"/>
    </row>
    <row r="4782" spans="1:18" x14ac:dyDescent="0.25">
      <c r="A4782">
        <v>4781</v>
      </c>
      <c r="B4782" t="s">
        <v>2142</v>
      </c>
      <c r="C4782" t="s">
        <v>7</v>
      </c>
      <c r="D4782" s="50">
        <v>45259</v>
      </c>
      <c r="E4782">
        <f>YEAR(Tabela1[[#This Row],[Start Date]])</f>
        <v>2023</v>
      </c>
      <c r="F4782">
        <f>ROUNDUP(MONTH(Tabela1[[#This Row],[Start Date]])/3,0)</f>
        <v>4</v>
      </c>
      <c r="G4782" t="s">
        <v>8</v>
      </c>
      <c r="H4782">
        <v>15</v>
      </c>
      <c r="I4782" t="s">
        <v>9</v>
      </c>
      <c r="J4782" t="s">
        <v>11</v>
      </c>
      <c r="K4782">
        <v>0</v>
      </c>
      <c r="L4782" t="s">
        <v>11</v>
      </c>
      <c r="M4782">
        <v>0</v>
      </c>
      <c r="N4782">
        <v>2</v>
      </c>
      <c r="O4782" t="str">
        <f>IF(AND(Tabela1[[#This Row],[EA Play Season Pass]]="Yes",Tabela1[[#This Row],[Minecraft Season Pass]]="Yes"),"Yes","No")</f>
        <v>No</v>
      </c>
      <c r="P4782" t="str">
        <f>IF(OR(Tabela1[[#This Row],[EA Play Season Pass]]="Yes",Tabela1[[#This Row],[Minecraft Season Pass]]="Yes"),"Yes","No")</f>
        <v>No</v>
      </c>
      <c r="Q4782">
        <v>13</v>
      </c>
      <c r="R4782" s="2"/>
    </row>
    <row r="4783" spans="1:18" x14ac:dyDescent="0.25">
      <c r="A4783">
        <v>4782</v>
      </c>
      <c r="B4783" t="s">
        <v>6247</v>
      </c>
      <c r="C4783" t="s">
        <v>10</v>
      </c>
      <c r="D4783" s="50">
        <v>45259</v>
      </c>
      <c r="E4783">
        <f>YEAR(Tabela1[[#This Row],[Start Date]])</f>
        <v>2023</v>
      </c>
      <c r="F4783">
        <f>ROUNDUP(MONTH(Tabela1[[#This Row],[Start Date]])/3,0)</f>
        <v>4</v>
      </c>
      <c r="G4783" t="s">
        <v>8</v>
      </c>
      <c r="H4783">
        <v>5</v>
      </c>
      <c r="I4783" t="s">
        <v>9</v>
      </c>
      <c r="J4783" t="s">
        <v>11</v>
      </c>
      <c r="K4783">
        <v>0</v>
      </c>
      <c r="L4783" t="s">
        <v>11</v>
      </c>
      <c r="M4783">
        <v>0</v>
      </c>
      <c r="N4783">
        <v>2</v>
      </c>
      <c r="O4783" t="str">
        <f>IF(AND(Tabela1[[#This Row],[EA Play Season Pass]]="Yes",Tabela1[[#This Row],[Minecraft Season Pass]]="Yes"),"Yes","No")</f>
        <v>No</v>
      </c>
      <c r="P4783" t="str">
        <f>IF(OR(Tabela1[[#This Row],[EA Play Season Pass]]="Yes",Tabela1[[#This Row],[Minecraft Season Pass]]="Yes"),"Yes","No")</f>
        <v>No</v>
      </c>
      <c r="Q4783">
        <v>3</v>
      </c>
      <c r="R4783" s="2"/>
    </row>
    <row r="4784" spans="1:18" x14ac:dyDescent="0.25">
      <c r="A4784">
        <v>4783</v>
      </c>
      <c r="B4784" t="s">
        <v>6248</v>
      </c>
      <c r="C4784" t="s">
        <v>7</v>
      </c>
      <c r="D4784" s="50">
        <v>45259</v>
      </c>
      <c r="E4784">
        <f>YEAR(Tabela1[[#This Row],[Start Date]])</f>
        <v>2023</v>
      </c>
      <c r="F4784">
        <f>ROUNDUP(MONTH(Tabela1[[#This Row],[Start Date]])/3,0)</f>
        <v>4</v>
      </c>
      <c r="G4784" t="s">
        <v>8</v>
      </c>
      <c r="H4784">
        <v>15</v>
      </c>
      <c r="I4784" t="s">
        <v>9</v>
      </c>
      <c r="J4784" t="s">
        <v>8</v>
      </c>
      <c r="K4784">
        <v>30</v>
      </c>
      <c r="L4784" t="s">
        <v>11</v>
      </c>
      <c r="M4784">
        <v>0</v>
      </c>
      <c r="N4784">
        <v>1</v>
      </c>
      <c r="O4784" t="str">
        <f>IF(AND(Tabela1[[#This Row],[EA Play Season Pass]]="Yes",Tabela1[[#This Row],[Minecraft Season Pass]]="Yes"),"Yes","No")</f>
        <v>No</v>
      </c>
      <c r="P4784" t="str">
        <f>IF(OR(Tabela1[[#This Row],[EA Play Season Pass]]="Yes",Tabela1[[#This Row],[Minecraft Season Pass]]="Yes"),"Yes","No")</f>
        <v>Yes</v>
      </c>
      <c r="Q4784">
        <v>44</v>
      </c>
      <c r="R4784" s="2"/>
    </row>
    <row r="4785" spans="1:18" x14ac:dyDescent="0.25">
      <c r="A4785">
        <v>4784</v>
      </c>
      <c r="B4785" t="s">
        <v>6249</v>
      </c>
      <c r="C4785" t="s">
        <v>10</v>
      </c>
      <c r="D4785" s="50">
        <v>45259</v>
      </c>
      <c r="E4785">
        <f>YEAR(Tabela1[[#This Row],[Start Date]])</f>
        <v>2023</v>
      </c>
      <c r="F4785">
        <f>ROUNDUP(MONTH(Tabela1[[#This Row],[Start Date]])/3,0)</f>
        <v>4</v>
      </c>
      <c r="G4785" t="s">
        <v>11</v>
      </c>
      <c r="H4785">
        <v>5</v>
      </c>
      <c r="I4785" t="s">
        <v>12</v>
      </c>
      <c r="J4785" t="s">
        <v>8</v>
      </c>
      <c r="K4785">
        <v>30</v>
      </c>
      <c r="L4785" t="s">
        <v>8</v>
      </c>
      <c r="M4785">
        <v>20</v>
      </c>
      <c r="N4785">
        <v>1</v>
      </c>
      <c r="O4785" t="str">
        <f>IF(AND(Tabela1[[#This Row],[EA Play Season Pass]]="Yes",Tabela1[[#This Row],[Minecraft Season Pass]]="Yes"),"Yes","No")</f>
        <v>Yes</v>
      </c>
      <c r="P4785" t="str">
        <f>IF(OR(Tabela1[[#This Row],[EA Play Season Pass]]="Yes",Tabela1[[#This Row],[Minecraft Season Pass]]="Yes"),"Yes","No")</f>
        <v>Yes</v>
      </c>
      <c r="Q4785">
        <v>54</v>
      </c>
      <c r="R4785" s="2"/>
    </row>
    <row r="4786" spans="1:18" x14ac:dyDescent="0.25">
      <c r="A4786">
        <v>4785</v>
      </c>
      <c r="B4786" t="s">
        <v>933</v>
      </c>
      <c r="C4786" t="s">
        <v>7</v>
      </c>
      <c r="D4786" s="50">
        <v>45260</v>
      </c>
      <c r="E4786">
        <f>YEAR(Tabela1[[#This Row],[Start Date]])</f>
        <v>2023</v>
      </c>
      <c r="F4786">
        <f>ROUNDUP(MONTH(Tabela1[[#This Row],[Start Date]])/3,0)</f>
        <v>4</v>
      </c>
      <c r="G4786" t="s">
        <v>11</v>
      </c>
      <c r="H4786">
        <v>15</v>
      </c>
      <c r="I4786" t="s">
        <v>14</v>
      </c>
      <c r="J4786" t="s">
        <v>11</v>
      </c>
      <c r="K4786">
        <v>0</v>
      </c>
      <c r="L4786" t="s">
        <v>11</v>
      </c>
      <c r="M4786">
        <v>0</v>
      </c>
      <c r="N4786">
        <v>3</v>
      </c>
      <c r="O4786" t="str">
        <f>IF(AND(Tabela1[[#This Row],[EA Play Season Pass]]="Yes",Tabela1[[#This Row],[Minecraft Season Pass]]="Yes"),"Yes","No")</f>
        <v>No</v>
      </c>
      <c r="P4786" t="str">
        <f>IF(OR(Tabela1[[#This Row],[EA Play Season Pass]]="Yes",Tabela1[[#This Row],[Minecraft Season Pass]]="Yes"),"Yes","No")</f>
        <v>No</v>
      </c>
      <c r="Q4786">
        <v>12</v>
      </c>
      <c r="R4786" s="2"/>
    </row>
    <row r="4787" spans="1:18" x14ac:dyDescent="0.25">
      <c r="A4787">
        <v>4786</v>
      </c>
      <c r="B4787" t="s">
        <v>6250</v>
      </c>
      <c r="C4787" t="s">
        <v>7</v>
      </c>
      <c r="D4787" s="50">
        <v>45260</v>
      </c>
      <c r="E4787">
        <f>YEAR(Tabela1[[#This Row],[Start Date]])</f>
        <v>2023</v>
      </c>
      <c r="F4787">
        <f>ROUNDUP(MONTH(Tabela1[[#This Row],[Start Date]])/3,0)</f>
        <v>4</v>
      </c>
      <c r="G4787" t="s">
        <v>11</v>
      </c>
      <c r="H4787">
        <v>15</v>
      </c>
      <c r="I4787" t="s">
        <v>14</v>
      </c>
      <c r="J4787" t="s">
        <v>11</v>
      </c>
      <c r="K4787">
        <v>0</v>
      </c>
      <c r="L4787" t="s">
        <v>8</v>
      </c>
      <c r="M4787">
        <v>20</v>
      </c>
      <c r="N4787">
        <v>3</v>
      </c>
      <c r="O4787" t="str">
        <f>IF(AND(Tabela1[[#This Row],[EA Play Season Pass]]="Yes",Tabela1[[#This Row],[Minecraft Season Pass]]="Yes"),"Yes","No")</f>
        <v>No</v>
      </c>
      <c r="P4787" t="str">
        <f>IF(OR(Tabela1[[#This Row],[EA Play Season Pass]]="Yes",Tabela1[[#This Row],[Minecraft Season Pass]]="Yes"),"Yes","No")</f>
        <v>Yes</v>
      </c>
      <c r="Q4787">
        <v>32</v>
      </c>
      <c r="R4787" s="2"/>
    </row>
    <row r="4788" spans="1:18" x14ac:dyDescent="0.25">
      <c r="A4788">
        <v>4787</v>
      </c>
      <c r="B4788" t="s">
        <v>6251</v>
      </c>
      <c r="C4788" t="s">
        <v>7</v>
      </c>
      <c r="D4788" s="50">
        <v>45260</v>
      </c>
      <c r="E4788">
        <f>YEAR(Tabela1[[#This Row],[Start Date]])</f>
        <v>2023</v>
      </c>
      <c r="F4788">
        <f>ROUNDUP(MONTH(Tabela1[[#This Row],[Start Date]])/3,0)</f>
        <v>4</v>
      </c>
      <c r="G4788" t="s">
        <v>11</v>
      </c>
      <c r="H4788">
        <v>15</v>
      </c>
      <c r="I4788" t="s">
        <v>9</v>
      </c>
      <c r="J4788" t="s">
        <v>8</v>
      </c>
      <c r="K4788">
        <v>30</v>
      </c>
      <c r="L4788" t="s">
        <v>8</v>
      </c>
      <c r="M4788">
        <v>20</v>
      </c>
      <c r="N4788">
        <v>2</v>
      </c>
      <c r="O4788" t="str">
        <f>IF(AND(Tabela1[[#This Row],[EA Play Season Pass]]="Yes",Tabela1[[#This Row],[Minecraft Season Pass]]="Yes"),"Yes","No")</f>
        <v>Yes</v>
      </c>
      <c r="P4788" t="str">
        <f>IF(OR(Tabela1[[#This Row],[EA Play Season Pass]]="Yes",Tabela1[[#This Row],[Minecraft Season Pass]]="Yes"),"Yes","No")</f>
        <v>Yes</v>
      </c>
      <c r="Q4788">
        <v>63</v>
      </c>
      <c r="R4788" s="2"/>
    </row>
    <row r="4789" spans="1:18" x14ac:dyDescent="0.25">
      <c r="A4789">
        <v>4788</v>
      </c>
      <c r="B4789" t="s">
        <v>2409</v>
      </c>
      <c r="C4789" t="s">
        <v>13</v>
      </c>
      <c r="D4789" s="50">
        <v>45260</v>
      </c>
      <c r="E4789">
        <f>YEAR(Tabela1[[#This Row],[Start Date]])</f>
        <v>2023</v>
      </c>
      <c r="F4789">
        <f>ROUNDUP(MONTH(Tabela1[[#This Row],[Start Date]])/3,0)</f>
        <v>4</v>
      </c>
      <c r="G4789" t="s">
        <v>8</v>
      </c>
      <c r="H4789">
        <v>10</v>
      </c>
      <c r="I4789" t="s">
        <v>14</v>
      </c>
      <c r="J4789" t="s">
        <v>8</v>
      </c>
      <c r="K4789">
        <v>30</v>
      </c>
      <c r="L4789" t="s">
        <v>8</v>
      </c>
      <c r="M4789">
        <v>20</v>
      </c>
      <c r="N4789">
        <v>2</v>
      </c>
      <c r="O4789" t="str">
        <f>IF(AND(Tabela1[[#This Row],[EA Play Season Pass]]="Yes",Tabela1[[#This Row],[Minecraft Season Pass]]="Yes"),"Yes","No")</f>
        <v>Yes</v>
      </c>
      <c r="P4789" t="str">
        <f>IF(OR(Tabela1[[#This Row],[EA Play Season Pass]]="Yes",Tabela1[[#This Row],[Minecraft Season Pass]]="Yes"),"Yes","No")</f>
        <v>Yes</v>
      </c>
      <c r="Q4789">
        <v>58</v>
      </c>
      <c r="R4789" s="2"/>
    </row>
    <row r="4790" spans="1:18" x14ac:dyDescent="0.25">
      <c r="A4790">
        <v>4789</v>
      </c>
      <c r="B4790" t="s">
        <v>1030</v>
      </c>
      <c r="C4790" t="s">
        <v>7</v>
      </c>
      <c r="D4790" s="50">
        <v>45260</v>
      </c>
      <c r="E4790">
        <f>YEAR(Tabela1[[#This Row],[Start Date]])</f>
        <v>2023</v>
      </c>
      <c r="F4790">
        <f>ROUNDUP(MONTH(Tabela1[[#This Row],[Start Date]])/3,0)</f>
        <v>4</v>
      </c>
      <c r="G4790" t="s">
        <v>8</v>
      </c>
      <c r="H4790">
        <v>15</v>
      </c>
      <c r="I4790" t="s">
        <v>12</v>
      </c>
      <c r="J4790" t="s">
        <v>11</v>
      </c>
      <c r="K4790">
        <v>0</v>
      </c>
      <c r="L4790" t="s">
        <v>8</v>
      </c>
      <c r="M4790">
        <v>20</v>
      </c>
      <c r="N4790">
        <v>2</v>
      </c>
      <c r="O4790" t="str">
        <f>IF(AND(Tabela1[[#This Row],[EA Play Season Pass]]="Yes",Tabela1[[#This Row],[Minecraft Season Pass]]="Yes"),"Yes","No")</f>
        <v>No</v>
      </c>
      <c r="P4790" t="str">
        <f>IF(OR(Tabela1[[#This Row],[EA Play Season Pass]]="Yes",Tabela1[[#This Row],[Minecraft Season Pass]]="Yes"),"Yes","No")</f>
        <v>Yes</v>
      </c>
      <c r="Q4790">
        <v>33</v>
      </c>
      <c r="R4790" s="2"/>
    </row>
    <row r="4791" spans="1:18" x14ac:dyDescent="0.25">
      <c r="A4791">
        <v>4790</v>
      </c>
      <c r="B4791" t="s">
        <v>6252</v>
      </c>
      <c r="C4791" t="s">
        <v>13</v>
      </c>
      <c r="D4791" s="50">
        <v>45260</v>
      </c>
      <c r="E4791">
        <f>YEAR(Tabela1[[#This Row],[Start Date]])</f>
        <v>2023</v>
      </c>
      <c r="F4791">
        <f>ROUNDUP(MONTH(Tabela1[[#This Row],[Start Date]])/3,0)</f>
        <v>4</v>
      </c>
      <c r="G4791" t="s">
        <v>11</v>
      </c>
      <c r="H4791">
        <v>10</v>
      </c>
      <c r="I4791" t="s">
        <v>12</v>
      </c>
      <c r="J4791" t="s">
        <v>8</v>
      </c>
      <c r="K4791">
        <v>30</v>
      </c>
      <c r="L4791" t="s">
        <v>11</v>
      </c>
      <c r="M4791">
        <v>0</v>
      </c>
      <c r="N4791">
        <v>2</v>
      </c>
      <c r="O4791" t="str">
        <f>IF(AND(Tabela1[[#This Row],[EA Play Season Pass]]="Yes",Tabela1[[#This Row],[Minecraft Season Pass]]="Yes"),"Yes","No")</f>
        <v>No</v>
      </c>
      <c r="P4791" t="str">
        <f>IF(OR(Tabela1[[#This Row],[EA Play Season Pass]]="Yes",Tabela1[[#This Row],[Minecraft Season Pass]]="Yes"),"Yes","No")</f>
        <v>Yes</v>
      </c>
      <c r="Q4791">
        <v>38</v>
      </c>
      <c r="R4791" s="2"/>
    </row>
    <row r="4792" spans="1:18" x14ac:dyDescent="0.25">
      <c r="A4792">
        <v>4791</v>
      </c>
      <c r="B4792" t="s">
        <v>6253</v>
      </c>
      <c r="C4792" t="s">
        <v>13</v>
      </c>
      <c r="D4792" s="50">
        <v>45260</v>
      </c>
      <c r="E4792">
        <f>YEAR(Tabela1[[#This Row],[Start Date]])</f>
        <v>2023</v>
      </c>
      <c r="F4792">
        <f>ROUNDUP(MONTH(Tabela1[[#This Row],[Start Date]])/3,0)</f>
        <v>4</v>
      </c>
      <c r="G4792" t="s">
        <v>11</v>
      </c>
      <c r="H4792">
        <v>10</v>
      </c>
      <c r="I4792" t="s">
        <v>12</v>
      </c>
      <c r="J4792" t="s">
        <v>11</v>
      </c>
      <c r="K4792">
        <v>0</v>
      </c>
      <c r="L4792" t="s">
        <v>8</v>
      </c>
      <c r="M4792">
        <v>20</v>
      </c>
      <c r="N4792">
        <v>2</v>
      </c>
      <c r="O4792" t="str">
        <f>IF(AND(Tabela1[[#This Row],[EA Play Season Pass]]="Yes",Tabela1[[#This Row],[Minecraft Season Pass]]="Yes"),"Yes","No")</f>
        <v>No</v>
      </c>
      <c r="P4792" t="str">
        <f>IF(OR(Tabela1[[#This Row],[EA Play Season Pass]]="Yes",Tabela1[[#This Row],[Minecraft Season Pass]]="Yes"),"Yes","No")</f>
        <v>Yes</v>
      </c>
      <c r="Q4792">
        <v>28</v>
      </c>
      <c r="R4792" s="2"/>
    </row>
    <row r="4793" spans="1:18" x14ac:dyDescent="0.25">
      <c r="A4793">
        <v>4792</v>
      </c>
      <c r="B4793" t="s">
        <v>3142</v>
      </c>
      <c r="C4793" t="s">
        <v>10</v>
      </c>
      <c r="D4793" s="50">
        <v>45260</v>
      </c>
      <c r="E4793">
        <f>YEAR(Tabela1[[#This Row],[Start Date]])</f>
        <v>2023</v>
      </c>
      <c r="F4793">
        <f>ROUNDUP(MONTH(Tabela1[[#This Row],[Start Date]])/3,0)</f>
        <v>4</v>
      </c>
      <c r="G4793" t="s">
        <v>8</v>
      </c>
      <c r="H4793">
        <v>5</v>
      </c>
      <c r="I4793" t="s">
        <v>12</v>
      </c>
      <c r="J4793" t="s">
        <v>8</v>
      </c>
      <c r="K4793">
        <v>30</v>
      </c>
      <c r="L4793" t="s">
        <v>8</v>
      </c>
      <c r="M4793">
        <v>20</v>
      </c>
      <c r="N4793">
        <v>2</v>
      </c>
      <c r="O4793" t="str">
        <f>IF(AND(Tabela1[[#This Row],[EA Play Season Pass]]="Yes",Tabela1[[#This Row],[Minecraft Season Pass]]="Yes"),"Yes","No")</f>
        <v>Yes</v>
      </c>
      <c r="P4793" t="str">
        <f>IF(OR(Tabela1[[#This Row],[EA Play Season Pass]]="Yes",Tabela1[[#This Row],[Minecraft Season Pass]]="Yes"),"Yes","No")</f>
        <v>Yes</v>
      </c>
      <c r="Q4793">
        <v>53</v>
      </c>
      <c r="R4793" s="2"/>
    </row>
    <row r="4794" spans="1:18" x14ac:dyDescent="0.25">
      <c r="A4794">
        <v>4793</v>
      </c>
      <c r="B4794" t="s">
        <v>4161</v>
      </c>
      <c r="C4794" t="s">
        <v>7</v>
      </c>
      <c r="D4794" s="50">
        <v>45260</v>
      </c>
      <c r="E4794">
        <f>YEAR(Tabela1[[#This Row],[Start Date]])</f>
        <v>2023</v>
      </c>
      <c r="F4794">
        <f>ROUNDUP(MONTH(Tabela1[[#This Row],[Start Date]])/3,0)</f>
        <v>4</v>
      </c>
      <c r="G4794" t="s">
        <v>8</v>
      </c>
      <c r="H4794">
        <v>15</v>
      </c>
      <c r="I4794" t="s">
        <v>12</v>
      </c>
      <c r="J4794" t="s">
        <v>11</v>
      </c>
      <c r="K4794">
        <v>0</v>
      </c>
      <c r="L4794" t="s">
        <v>8</v>
      </c>
      <c r="M4794">
        <v>20</v>
      </c>
      <c r="N4794">
        <v>3</v>
      </c>
      <c r="O4794" t="str">
        <f>IF(AND(Tabela1[[#This Row],[EA Play Season Pass]]="Yes",Tabela1[[#This Row],[Minecraft Season Pass]]="Yes"),"Yes","No")</f>
        <v>No</v>
      </c>
      <c r="P4794" t="str">
        <f>IF(OR(Tabela1[[#This Row],[EA Play Season Pass]]="Yes",Tabela1[[#This Row],[Minecraft Season Pass]]="Yes"),"Yes","No")</f>
        <v>Yes</v>
      </c>
      <c r="Q4794">
        <v>32</v>
      </c>
      <c r="R4794" s="2"/>
    </row>
    <row r="4795" spans="1:18" x14ac:dyDescent="0.25">
      <c r="A4795">
        <v>4794</v>
      </c>
      <c r="B4795" t="s">
        <v>2082</v>
      </c>
      <c r="C4795" t="s">
        <v>13</v>
      </c>
      <c r="D4795" s="50">
        <v>45261</v>
      </c>
      <c r="E4795">
        <f>YEAR(Tabela1[[#This Row],[Start Date]])</f>
        <v>2023</v>
      </c>
      <c r="F4795">
        <f>ROUNDUP(MONTH(Tabela1[[#This Row],[Start Date]])/3,0)</f>
        <v>4</v>
      </c>
      <c r="G4795" t="s">
        <v>11</v>
      </c>
      <c r="H4795">
        <v>10</v>
      </c>
      <c r="I4795" t="s">
        <v>9</v>
      </c>
      <c r="J4795" t="s">
        <v>11</v>
      </c>
      <c r="K4795">
        <v>0</v>
      </c>
      <c r="L4795" t="s">
        <v>11</v>
      </c>
      <c r="M4795">
        <v>0</v>
      </c>
      <c r="N4795">
        <v>3</v>
      </c>
      <c r="O4795" t="str">
        <f>IF(AND(Tabela1[[#This Row],[EA Play Season Pass]]="Yes",Tabela1[[#This Row],[Minecraft Season Pass]]="Yes"),"Yes","No")</f>
        <v>No</v>
      </c>
      <c r="P4795" t="str">
        <f>IF(OR(Tabela1[[#This Row],[EA Play Season Pass]]="Yes",Tabela1[[#This Row],[Minecraft Season Pass]]="Yes"),"Yes","No")</f>
        <v>No</v>
      </c>
      <c r="Q4795">
        <v>7</v>
      </c>
      <c r="R4795" s="2"/>
    </row>
    <row r="4796" spans="1:18" x14ac:dyDescent="0.25">
      <c r="A4796">
        <v>4795</v>
      </c>
      <c r="B4796" t="s">
        <v>6254</v>
      </c>
      <c r="C4796" t="s">
        <v>10</v>
      </c>
      <c r="D4796" s="50">
        <v>45261</v>
      </c>
      <c r="E4796">
        <f>YEAR(Tabela1[[#This Row],[Start Date]])</f>
        <v>2023</v>
      </c>
      <c r="F4796">
        <f>ROUNDUP(MONTH(Tabela1[[#This Row],[Start Date]])/3,0)</f>
        <v>4</v>
      </c>
      <c r="G4796" t="s">
        <v>8</v>
      </c>
      <c r="H4796">
        <v>5</v>
      </c>
      <c r="I4796" t="s">
        <v>14</v>
      </c>
      <c r="J4796" t="s">
        <v>8</v>
      </c>
      <c r="K4796">
        <v>30</v>
      </c>
      <c r="L4796" t="s">
        <v>8</v>
      </c>
      <c r="M4796">
        <v>20</v>
      </c>
      <c r="N4796">
        <v>3</v>
      </c>
      <c r="O4796" t="str">
        <f>IF(AND(Tabela1[[#This Row],[EA Play Season Pass]]="Yes",Tabela1[[#This Row],[Minecraft Season Pass]]="Yes"),"Yes","No")</f>
        <v>Yes</v>
      </c>
      <c r="P4796" t="str">
        <f>IF(OR(Tabela1[[#This Row],[EA Play Season Pass]]="Yes",Tabela1[[#This Row],[Minecraft Season Pass]]="Yes"),"Yes","No")</f>
        <v>Yes</v>
      </c>
      <c r="Q4796">
        <v>52</v>
      </c>
      <c r="R4796" s="2"/>
    </row>
    <row r="4797" spans="1:18" x14ac:dyDescent="0.25">
      <c r="A4797">
        <v>4796</v>
      </c>
      <c r="B4797" t="s">
        <v>6255</v>
      </c>
      <c r="C4797" t="s">
        <v>10</v>
      </c>
      <c r="D4797" s="50">
        <v>45261</v>
      </c>
      <c r="E4797">
        <f>YEAR(Tabela1[[#This Row],[Start Date]])</f>
        <v>2023</v>
      </c>
      <c r="F4797">
        <f>ROUNDUP(MONTH(Tabela1[[#This Row],[Start Date]])/3,0)</f>
        <v>4</v>
      </c>
      <c r="G4797" t="s">
        <v>11</v>
      </c>
      <c r="H4797">
        <v>5</v>
      </c>
      <c r="I4797" t="s">
        <v>9</v>
      </c>
      <c r="J4797" t="s">
        <v>8</v>
      </c>
      <c r="K4797">
        <v>30</v>
      </c>
      <c r="L4797" t="s">
        <v>8</v>
      </c>
      <c r="M4797">
        <v>20</v>
      </c>
      <c r="N4797">
        <v>1</v>
      </c>
      <c r="O4797" t="str">
        <f>IF(AND(Tabela1[[#This Row],[EA Play Season Pass]]="Yes",Tabela1[[#This Row],[Minecraft Season Pass]]="Yes"),"Yes","No")</f>
        <v>Yes</v>
      </c>
      <c r="P4797" t="str">
        <f>IF(OR(Tabela1[[#This Row],[EA Play Season Pass]]="Yes",Tabela1[[#This Row],[Minecraft Season Pass]]="Yes"),"Yes","No")</f>
        <v>Yes</v>
      </c>
      <c r="Q4797">
        <v>54</v>
      </c>
      <c r="R4797" s="2"/>
    </row>
    <row r="4798" spans="1:18" x14ac:dyDescent="0.25">
      <c r="A4798">
        <v>4797</v>
      </c>
      <c r="B4798" t="s">
        <v>6256</v>
      </c>
      <c r="C4798" t="s">
        <v>13</v>
      </c>
      <c r="D4798" s="50">
        <v>45261</v>
      </c>
      <c r="E4798">
        <f>YEAR(Tabela1[[#This Row],[Start Date]])</f>
        <v>2023</v>
      </c>
      <c r="F4798">
        <f>ROUNDUP(MONTH(Tabela1[[#This Row],[Start Date]])/3,0)</f>
        <v>4</v>
      </c>
      <c r="G4798" t="s">
        <v>8</v>
      </c>
      <c r="H4798">
        <v>10</v>
      </c>
      <c r="I4798" t="s">
        <v>12</v>
      </c>
      <c r="J4798" t="s">
        <v>11</v>
      </c>
      <c r="K4798">
        <v>0</v>
      </c>
      <c r="L4798" t="s">
        <v>8</v>
      </c>
      <c r="M4798">
        <v>20</v>
      </c>
      <c r="N4798">
        <v>3</v>
      </c>
      <c r="O4798" t="str">
        <f>IF(AND(Tabela1[[#This Row],[EA Play Season Pass]]="Yes",Tabela1[[#This Row],[Minecraft Season Pass]]="Yes"),"Yes","No")</f>
        <v>No</v>
      </c>
      <c r="P4798" t="str">
        <f>IF(OR(Tabela1[[#This Row],[EA Play Season Pass]]="Yes",Tabela1[[#This Row],[Minecraft Season Pass]]="Yes"),"Yes","No")</f>
        <v>Yes</v>
      </c>
      <c r="Q4798">
        <v>27</v>
      </c>
      <c r="R4798" s="2"/>
    </row>
    <row r="4799" spans="1:18" x14ac:dyDescent="0.25">
      <c r="A4799">
        <v>4798</v>
      </c>
      <c r="B4799" t="s">
        <v>5305</v>
      </c>
      <c r="C4799" t="s">
        <v>13</v>
      </c>
      <c r="D4799" s="50">
        <v>45261</v>
      </c>
      <c r="E4799">
        <f>YEAR(Tabela1[[#This Row],[Start Date]])</f>
        <v>2023</v>
      </c>
      <c r="F4799">
        <f>ROUNDUP(MONTH(Tabela1[[#This Row],[Start Date]])/3,0)</f>
        <v>4</v>
      </c>
      <c r="G4799" t="s">
        <v>11</v>
      </c>
      <c r="H4799">
        <v>10</v>
      </c>
      <c r="I4799" t="s">
        <v>12</v>
      </c>
      <c r="J4799" t="s">
        <v>11</v>
      </c>
      <c r="K4799">
        <v>0</v>
      </c>
      <c r="L4799" t="s">
        <v>11</v>
      </c>
      <c r="M4799">
        <v>0</v>
      </c>
      <c r="N4799">
        <v>3</v>
      </c>
      <c r="O4799" t="str">
        <f>IF(AND(Tabela1[[#This Row],[EA Play Season Pass]]="Yes",Tabela1[[#This Row],[Minecraft Season Pass]]="Yes"),"Yes","No")</f>
        <v>No</v>
      </c>
      <c r="P4799" t="str">
        <f>IF(OR(Tabela1[[#This Row],[EA Play Season Pass]]="Yes",Tabela1[[#This Row],[Minecraft Season Pass]]="Yes"),"Yes","No")</f>
        <v>No</v>
      </c>
      <c r="Q4799">
        <v>7</v>
      </c>
      <c r="R4799" s="2"/>
    </row>
    <row r="4800" spans="1:18" x14ac:dyDescent="0.25">
      <c r="A4800">
        <v>4799</v>
      </c>
      <c r="B4800" t="s">
        <v>6257</v>
      </c>
      <c r="C4800" t="s">
        <v>13</v>
      </c>
      <c r="D4800" s="50">
        <v>45261</v>
      </c>
      <c r="E4800">
        <f>YEAR(Tabela1[[#This Row],[Start Date]])</f>
        <v>2023</v>
      </c>
      <c r="F4800">
        <f>ROUNDUP(MONTH(Tabela1[[#This Row],[Start Date]])/3,0)</f>
        <v>4</v>
      </c>
      <c r="G4800" t="s">
        <v>8</v>
      </c>
      <c r="H4800">
        <v>10</v>
      </c>
      <c r="I4800" t="s">
        <v>9</v>
      </c>
      <c r="J4800" t="s">
        <v>11</v>
      </c>
      <c r="K4800">
        <v>0</v>
      </c>
      <c r="L4800" t="s">
        <v>11</v>
      </c>
      <c r="M4800">
        <v>0</v>
      </c>
      <c r="N4800">
        <v>3</v>
      </c>
      <c r="O4800" t="str">
        <f>IF(AND(Tabela1[[#This Row],[EA Play Season Pass]]="Yes",Tabela1[[#This Row],[Minecraft Season Pass]]="Yes"),"Yes","No")</f>
        <v>No</v>
      </c>
      <c r="P4800" t="str">
        <f>IF(OR(Tabela1[[#This Row],[EA Play Season Pass]]="Yes",Tabela1[[#This Row],[Minecraft Season Pass]]="Yes"),"Yes","No")</f>
        <v>No</v>
      </c>
      <c r="Q4800">
        <v>7</v>
      </c>
      <c r="R4800" s="2"/>
    </row>
    <row r="4801" spans="1:18" x14ac:dyDescent="0.25">
      <c r="A4801">
        <v>4800</v>
      </c>
      <c r="B4801" t="s">
        <v>1702</v>
      </c>
      <c r="C4801" t="s">
        <v>10</v>
      </c>
      <c r="D4801" s="50">
        <v>45261</v>
      </c>
      <c r="E4801">
        <f>YEAR(Tabela1[[#This Row],[Start Date]])</f>
        <v>2023</v>
      </c>
      <c r="F4801">
        <f>ROUNDUP(MONTH(Tabela1[[#This Row],[Start Date]])/3,0)</f>
        <v>4</v>
      </c>
      <c r="G4801" t="s">
        <v>11</v>
      </c>
      <c r="H4801">
        <v>5</v>
      </c>
      <c r="I4801" t="s">
        <v>14</v>
      </c>
      <c r="J4801" t="s">
        <v>11</v>
      </c>
      <c r="K4801">
        <v>0</v>
      </c>
      <c r="L4801" t="s">
        <v>8</v>
      </c>
      <c r="M4801">
        <v>20</v>
      </c>
      <c r="N4801">
        <v>3</v>
      </c>
      <c r="O4801" t="str">
        <f>IF(AND(Tabela1[[#This Row],[EA Play Season Pass]]="Yes",Tabela1[[#This Row],[Minecraft Season Pass]]="Yes"),"Yes","No")</f>
        <v>No</v>
      </c>
      <c r="P4801" t="str">
        <f>IF(OR(Tabela1[[#This Row],[EA Play Season Pass]]="Yes",Tabela1[[#This Row],[Minecraft Season Pass]]="Yes"),"Yes","No")</f>
        <v>Yes</v>
      </c>
      <c r="Q4801">
        <v>22</v>
      </c>
      <c r="R4801" s="2"/>
    </row>
    <row r="4802" spans="1:18" x14ac:dyDescent="0.25">
      <c r="A4802">
        <v>4801</v>
      </c>
      <c r="B4802" t="s">
        <v>6258</v>
      </c>
      <c r="C4802" t="s">
        <v>13</v>
      </c>
      <c r="D4802" s="50">
        <v>45262</v>
      </c>
      <c r="E4802">
        <f>YEAR(Tabela1[[#This Row],[Start Date]])</f>
        <v>2023</v>
      </c>
      <c r="F4802">
        <f>ROUNDUP(MONTH(Tabela1[[#This Row],[Start Date]])/3,0)</f>
        <v>4</v>
      </c>
      <c r="G4802" t="s">
        <v>8</v>
      </c>
      <c r="H4802">
        <v>10</v>
      </c>
      <c r="I4802" t="s">
        <v>9</v>
      </c>
      <c r="J4802" t="s">
        <v>8</v>
      </c>
      <c r="K4802">
        <v>30</v>
      </c>
      <c r="L4802" t="s">
        <v>8</v>
      </c>
      <c r="M4802">
        <v>20</v>
      </c>
      <c r="N4802">
        <v>1</v>
      </c>
      <c r="O4802" t="str">
        <f>IF(AND(Tabela1[[#This Row],[EA Play Season Pass]]="Yes",Tabela1[[#This Row],[Minecraft Season Pass]]="Yes"),"Yes","No")</f>
        <v>Yes</v>
      </c>
      <c r="P4802" t="str">
        <f>IF(OR(Tabela1[[#This Row],[EA Play Season Pass]]="Yes",Tabela1[[#This Row],[Minecraft Season Pass]]="Yes"),"Yes","No")</f>
        <v>Yes</v>
      </c>
      <c r="Q4802">
        <v>59</v>
      </c>
      <c r="R4802" s="2"/>
    </row>
    <row r="4803" spans="1:18" x14ac:dyDescent="0.25">
      <c r="A4803">
        <v>4802</v>
      </c>
      <c r="B4803" t="s">
        <v>2807</v>
      </c>
      <c r="C4803" t="s">
        <v>7</v>
      </c>
      <c r="D4803" s="50">
        <v>45262</v>
      </c>
      <c r="E4803">
        <f>YEAR(Tabela1[[#This Row],[Start Date]])</f>
        <v>2023</v>
      </c>
      <c r="F4803">
        <f>ROUNDUP(MONTH(Tabela1[[#This Row],[Start Date]])/3,0)</f>
        <v>4</v>
      </c>
      <c r="G4803" t="s">
        <v>11</v>
      </c>
      <c r="H4803">
        <v>15</v>
      </c>
      <c r="I4803" t="s">
        <v>14</v>
      </c>
      <c r="J4803" t="s">
        <v>11</v>
      </c>
      <c r="K4803">
        <v>0</v>
      </c>
      <c r="L4803" t="s">
        <v>11</v>
      </c>
      <c r="M4803">
        <v>0</v>
      </c>
      <c r="N4803">
        <v>3</v>
      </c>
      <c r="O4803" t="str">
        <f>IF(AND(Tabela1[[#This Row],[EA Play Season Pass]]="Yes",Tabela1[[#This Row],[Minecraft Season Pass]]="Yes"),"Yes","No")</f>
        <v>No</v>
      </c>
      <c r="P4803" t="str">
        <f>IF(OR(Tabela1[[#This Row],[EA Play Season Pass]]="Yes",Tabela1[[#This Row],[Minecraft Season Pass]]="Yes"),"Yes","No")</f>
        <v>No</v>
      </c>
      <c r="Q4803">
        <v>12</v>
      </c>
      <c r="R4803" s="2"/>
    </row>
    <row r="4804" spans="1:18" x14ac:dyDescent="0.25">
      <c r="A4804">
        <v>4803</v>
      </c>
      <c r="B4804" t="s">
        <v>6259</v>
      </c>
      <c r="C4804" t="s">
        <v>13</v>
      </c>
      <c r="D4804" s="50">
        <v>45262</v>
      </c>
      <c r="E4804">
        <f>YEAR(Tabela1[[#This Row],[Start Date]])</f>
        <v>2023</v>
      </c>
      <c r="F4804">
        <f>ROUNDUP(MONTH(Tabela1[[#This Row],[Start Date]])/3,0)</f>
        <v>4</v>
      </c>
      <c r="G4804" t="s">
        <v>8</v>
      </c>
      <c r="H4804">
        <v>10</v>
      </c>
      <c r="I4804" t="s">
        <v>14</v>
      </c>
      <c r="J4804" t="s">
        <v>8</v>
      </c>
      <c r="K4804">
        <v>30</v>
      </c>
      <c r="L4804" t="s">
        <v>11</v>
      </c>
      <c r="M4804">
        <v>0</v>
      </c>
      <c r="N4804">
        <v>3</v>
      </c>
      <c r="O4804" t="str">
        <f>IF(AND(Tabela1[[#This Row],[EA Play Season Pass]]="Yes",Tabela1[[#This Row],[Minecraft Season Pass]]="Yes"),"Yes","No")</f>
        <v>No</v>
      </c>
      <c r="P4804" t="str">
        <f>IF(OR(Tabela1[[#This Row],[EA Play Season Pass]]="Yes",Tabela1[[#This Row],[Minecraft Season Pass]]="Yes"),"Yes","No")</f>
        <v>Yes</v>
      </c>
      <c r="Q4804">
        <v>37</v>
      </c>
      <c r="R4804" s="2"/>
    </row>
    <row r="4805" spans="1:18" x14ac:dyDescent="0.25">
      <c r="A4805">
        <v>4804</v>
      </c>
      <c r="B4805" t="s">
        <v>6260</v>
      </c>
      <c r="C4805" t="s">
        <v>10</v>
      </c>
      <c r="D4805" s="50">
        <v>45262</v>
      </c>
      <c r="E4805">
        <f>YEAR(Tabela1[[#This Row],[Start Date]])</f>
        <v>2023</v>
      </c>
      <c r="F4805">
        <f>ROUNDUP(MONTH(Tabela1[[#This Row],[Start Date]])/3,0)</f>
        <v>4</v>
      </c>
      <c r="G4805" t="s">
        <v>8</v>
      </c>
      <c r="H4805">
        <v>5</v>
      </c>
      <c r="I4805" t="s">
        <v>14</v>
      </c>
      <c r="J4805" t="s">
        <v>11</v>
      </c>
      <c r="K4805">
        <v>0</v>
      </c>
      <c r="L4805" t="s">
        <v>8</v>
      </c>
      <c r="M4805">
        <v>20</v>
      </c>
      <c r="N4805">
        <v>2</v>
      </c>
      <c r="O4805" t="str">
        <f>IF(AND(Tabela1[[#This Row],[EA Play Season Pass]]="Yes",Tabela1[[#This Row],[Minecraft Season Pass]]="Yes"),"Yes","No")</f>
        <v>No</v>
      </c>
      <c r="P4805" t="str">
        <f>IF(OR(Tabela1[[#This Row],[EA Play Season Pass]]="Yes",Tabela1[[#This Row],[Minecraft Season Pass]]="Yes"),"Yes","No")</f>
        <v>Yes</v>
      </c>
      <c r="Q4805">
        <v>23</v>
      </c>
      <c r="R4805" s="2"/>
    </row>
    <row r="4806" spans="1:18" x14ac:dyDescent="0.25">
      <c r="A4806">
        <v>4805</v>
      </c>
      <c r="B4806" t="s">
        <v>6261</v>
      </c>
      <c r="C4806" t="s">
        <v>13</v>
      </c>
      <c r="D4806" s="50">
        <v>45262</v>
      </c>
      <c r="E4806">
        <f>YEAR(Tabela1[[#This Row],[Start Date]])</f>
        <v>2023</v>
      </c>
      <c r="F4806">
        <f>ROUNDUP(MONTH(Tabela1[[#This Row],[Start Date]])/3,0)</f>
        <v>4</v>
      </c>
      <c r="G4806" t="s">
        <v>11</v>
      </c>
      <c r="H4806">
        <v>10</v>
      </c>
      <c r="I4806" t="s">
        <v>12</v>
      </c>
      <c r="J4806" t="s">
        <v>8</v>
      </c>
      <c r="K4806">
        <v>30</v>
      </c>
      <c r="L4806" t="s">
        <v>8</v>
      </c>
      <c r="M4806">
        <v>20</v>
      </c>
      <c r="N4806">
        <v>2</v>
      </c>
      <c r="O4806" t="str">
        <f>IF(AND(Tabela1[[#This Row],[EA Play Season Pass]]="Yes",Tabela1[[#This Row],[Minecraft Season Pass]]="Yes"),"Yes","No")</f>
        <v>Yes</v>
      </c>
      <c r="P4806" t="str">
        <f>IF(OR(Tabela1[[#This Row],[EA Play Season Pass]]="Yes",Tabela1[[#This Row],[Minecraft Season Pass]]="Yes"),"Yes","No")</f>
        <v>Yes</v>
      </c>
      <c r="Q4806">
        <v>58</v>
      </c>
      <c r="R4806" s="2"/>
    </row>
    <row r="4807" spans="1:18" x14ac:dyDescent="0.25">
      <c r="A4807">
        <v>4806</v>
      </c>
      <c r="B4807" t="s">
        <v>6262</v>
      </c>
      <c r="C4807" t="s">
        <v>13</v>
      </c>
      <c r="D4807" s="50">
        <v>45262</v>
      </c>
      <c r="E4807">
        <f>YEAR(Tabela1[[#This Row],[Start Date]])</f>
        <v>2023</v>
      </c>
      <c r="F4807">
        <f>ROUNDUP(MONTH(Tabela1[[#This Row],[Start Date]])/3,0)</f>
        <v>4</v>
      </c>
      <c r="G4807" t="s">
        <v>8</v>
      </c>
      <c r="H4807">
        <v>10</v>
      </c>
      <c r="I4807" t="s">
        <v>14</v>
      </c>
      <c r="J4807" t="s">
        <v>11</v>
      </c>
      <c r="K4807">
        <v>0</v>
      </c>
      <c r="L4807" t="s">
        <v>8</v>
      </c>
      <c r="M4807">
        <v>20</v>
      </c>
      <c r="N4807">
        <v>1</v>
      </c>
      <c r="O4807" t="str">
        <f>IF(AND(Tabela1[[#This Row],[EA Play Season Pass]]="Yes",Tabela1[[#This Row],[Minecraft Season Pass]]="Yes"),"Yes","No")</f>
        <v>No</v>
      </c>
      <c r="P4807" t="str">
        <f>IF(OR(Tabela1[[#This Row],[EA Play Season Pass]]="Yes",Tabela1[[#This Row],[Minecraft Season Pass]]="Yes"),"Yes","No")</f>
        <v>Yes</v>
      </c>
      <c r="Q4807">
        <v>29</v>
      </c>
      <c r="R4807" s="2"/>
    </row>
    <row r="4808" spans="1:18" x14ac:dyDescent="0.25">
      <c r="A4808">
        <v>4807</v>
      </c>
      <c r="B4808" t="s">
        <v>6263</v>
      </c>
      <c r="C4808" t="s">
        <v>13</v>
      </c>
      <c r="D4808" s="50">
        <v>45262</v>
      </c>
      <c r="E4808">
        <f>YEAR(Tabela1[[#This Row],[Start Date]])</f>
        <v>2023</v>
      </c>
      <c r="F4808">
        <f>ROUNDUP(MONTH(Tabela1[[#This Row],[Start Date]])/3,0)</f>
        <v>4</v>
      </c>
      <c r="G4808" t="s">
        <v>11</v>
      </c>
      <c r="H4808">
        <v>10</v>
      </c>
      <c r="I4808" t="s">
        <v>9</v>
      </c>
      <c r="J4808" t="s">
        <v>11</v>
      </c>
      <c r="K4808">
        <v>0</v>
      </c>
      <c r="L4808" t="s">
        <v>8</v>
      </c>
      <c r="M4808">
        <v>20</v>
      </c>
      <c r="N4808">
        <v>1</v>
      </c>
      <c r="O4808" t="str">
        <f>IF(AND(Tabela1[[#This Row],[EA Play Season Pass]]="Yes",Tabela1[[#This Row],[Minecraft Season Pass]]="Yes"),"Yes","No")</f>
        <v>No</v>
      </c>
      <c r="P4808" t="str">
        <f>IF(OR(Tabela1[[#This Row],[EA Play Season Pass]]="Yes",Tabela1[[#This Row],[Minecraft Season Pass]]="Yes"),"Yes","No")</f>
        <v>Yes</v>
      </c>
      <c r="Q4808">
        <v>29</v>
      </c>
      <c r="R4808" s="2"/>
    </row>
    <row r="4809" spans="1:18" x14ac:dyDescent="0.25">
      <c r="A4809">
        <v>4808</v>
      </c>
      <c r="B4809" t="s">
        <v>6264</v>
      </c>
      <c r="C4809" t="s">
        <v>10</v>
      </c>
      <c r="D4809" s="50">
        <v>45263</v>
      </c>
      <c r="E4809">
        <f>YEAR(Tabela1[[#This Row],[Start Date]])</f>
        <v>2023</v>
      </c>
      <c r="F4809">
        <f>ROUNDUP(MONTH(Tabela1[[#This Row],[Start Date]])/3,0)</f>
        <v>4</v>
      </c>
      <c r="G4809" t="s">
        <v>11</v>
      </c>
      <c r="H4809">
        <v>5</v>
      </c>
      <c r="I4809" t="s">
        <v>12</v>
      </c>
      <c r="J4809" t="s">
        <v>11</v>
      </c>
      <c r="K4809">
        <v>0</v>
      </c>
      <c r="L4809" t="s">
        <v>8</v>
      </c>
      <c r="M4809">
        <v>20</v>
      </c>
      <c r="N4809">
        <v>1</v>
      </c>
      <c r="O4809" t="str">
        <f>IF(AND(Tabela1[[#This Row],[EA Play Season Pass]]="Yes",Tabela1[[#This Row],[Minecraft Season Pass]]="Yes"),"Yes","No")</f>
        <v>No</v>
      </c>
      <c r="P4809" t="str">
        <f>IF(OR(Tabela1[[#This Row],[EA Play Season Pass]]="Yes",Tabela1[[#This Row],[Minecraft Season Pass]]="Yes"),"Yes","No")</f>
        <v>Yes</v>
      </c>
      <c r="Q4809">
        <v>24</v>
      </c>
      <c r="R4809" s="2"/>
    </row>
    <row r="4810" spans="1:18" x14ac:dyDescent="0.25">
      <c r="A4810">
        <v>4809</v>
      </c>
      <c r="B4810" t="s">
        <v>2101</v>
      </c>
      <c r="C4810" t="s">
        <v>13</v>
      </c>
      <c r="D4810" s="50">
        <v>45263</v>
      </c>
      <c r="E4810">
        <f>YEAR(Tabela1[[#This Row],[Start Date]])</f>
        <v>2023</v>
      </c>
      <c r="F4810">
        <f>ROUNDUP(MONTH(Tabela1[[#This Row],[Start Date]])/3,0)</f>
        <v>4</v>
      </c>
      <c r="G4810" t="s">
        <v>8</v>
      </c>
      <c r="H4810">
        <v>10</v>
      </c>
      <c r="I4810" t="s">
        <v>14</v>
      </c>
      <c r="J4810" t="s">
        <v>8</v>
      </c>
      <c r="K4810">
        <v>30</v>
      </c>
      <c r="L4810" t="s">
        <v>11</v>
      </c>
      <c r="M4810">
        <v>0</v>
      </c>
      <c r="N4810">
        <v>3</v>
      </c>
      <c r="O4810" t="str">
        <f>IF(AND(Tabela1[[#This Row],[EA Play Season Pass]]="Yes",Tabela1[[#This Row],[Minecraft Season Pass]]="Yes"),"Yes","No")</f>
        <v>No</v>
      </c>
      <c r="P4810" t="str">
        <f>IF(OR(Tabela1[[#This Row],[EA Play Season Pass]]="Yes",Tabela1[[#This Row],[Minecraft Season Pass]]="Yes"),"Yes","No")</f>
        <v>Yes</v>
      </c>
      <c r="Q4810">
        <v>37</v>
      </c>
      <c r="R4810" s="2"/>
    </row>
    <row r="4811" spans="1:18" x14ac:dyDescent="0.25">
      <c r="A4811">
        <v>4810</v>
      </c>
      <c r="B4811" t="s">
        <v>788</v>
      </c>
      <c r="C4811" t="s">
        <v>7</v>
      </c>
      <c r="D4811" s="50">
        <v>45263</v>
      </c>
      <c r="E4811">
        <f>YEAR(Tabela1[[#This Row],[Start Date]])</f>
        <v>2023</v>
      </c>
      <c r="F4811">
        <f>ROUNDUP(MONTH(Tabela1[[#This Row],[Start Date]])/3,0)</f>
        <v>4</v>
      </c>
      <c r="G4811" t="s">
        <v>11</v>
      </c>
      <c r="H4811">
        <v>15</v>
      </c>
      <c r="I4811" t="s">
        <v>9</v>
      </c>
      <c r="J4811" t="s">
        <v>8</v>
      </c>
      <c r="K4811">
        <v>30</v>
      </c>
      <c r="L4811" t="s">
        <v>8</v>
      </c>
      <c r="M4811">
        <v>20</v>
      </c>
      <c r="N4811">
        <v>3</v>
      </c>
      <c r="O4811" t="str">
        <f>IF(AND(Tabela1[[#This Row],[EA Play Season Pass]]="Yes",Tabela1[[#This Row],[Minecraft Season Pass]]="Yes"),"Yes","No")</f>
        <v>Yes</v>
      </c>
      <c r="P4811" t="str">
        <f>IF(OR(Tabela1[[#This Row],[EA Play Season Pass]]="Yes",Tabela1[[#This Row],[Minecraft Season Pass]]="Yes"),"Yes","No")</f>
        <v>Yes</v>
      </c>
      <c r="Q4811">
        <v>62</v>
      </c>
      <c r="R4811" s="2"/>
    </row>
    <row r="4812" spans="1:18" x14ac:dyDescent="0.25">
      <c r="A4812">
        <v>4811</v>
      </c>
      <c r="B4812" t="s">
        <v>4292</v>
      </c>
      <c r="C4812" t="s">
        <v>10</v>
      </c>
      <c r="D4812" s="50">
        <v>45263</v>
      </c>
      <c r="E4812">
        <f>YEAR(Tabela1[[#This Row],[Start Date]])</f>
        <v>2023</v>
      </c>
      <c r="F4812">
        <f>ROUNDUP(MONTH(Tabela1[[#This Row],[Start Date]])/3,0)</f>
        <v>4</v>
      </c>
      <c r="G4812" t="s">
        <v>11</v>
      </c>
      <c r="H4812">
        <v>5</v>
      </c>
      <c r="I4812" t="s">
        <v>12</v>
      </c>
      <c r="J4812" t="s">
        <v>11</v>
      </c>
      <c r="K4812">
        <v>0</v>
      </c>
      <c r="L4812" t="s">
        <v>11</v>
      </c>
      <c r="M4812">
        <v>0</v>
      </c>
      <c r="N4812">
        <v>1</v>
      </c>
      <c r="O4812" t="str">
        <f>IF(AND(Tabela1[[#This Row],[EA Play Season Pass]]="Yes",Tabela1[[#This Row],[Minecraft Season Pass]]="Yes"),"Yes","No")</f>
        <v>No</v>
      </c>
      <c r="P4812" t="str">
        <f>IF(OR(Tabela1[[#This Row],[EA Play Season Pass]]="Yes",Tabela1[[#This Row],[Minecraft Season Pass]]="Yes"),"Yes","No")</f>
        <v>No</v>
      </c>
      <c r="Q4812">
        <v>4</v>
      </c>
      <c r="R4812" s="2"/>
    </row>
    <row r="4813" spans="1:18" x14ac:dyDescent="0.25">
      <c r="A4813">
        <v>4812</v>
      </c>
      <c r="B4813" t="s">
        <v>1759</v>
      </c>
      <c r="C4813" t="s">
        <v>10</v>
      </c>
      <c r="D4813" s="50">
        <v>45263</v>
      </c>
      <c r="E4813">
        <f>YEAR(Tabela1[[#This Row],[Start Date]])</f>
        <v>2023</v>
      </c>
      <c r="F4813">
        <f>ROUNDUP(MONTH(Tabela1[[#This Row],[Start Date]])/3,0)</f>
        <v>4</v>
      </c>
      <c r="G4813" t="s">
        <v>11</v>
      </c>
      <c r="H4813">
        <v>5</v>
      </c>
      <c r="I4813" t="s">
        <v>14</v>
      </c>
      <c r="J4813" t="s">
        <v>8</v>
      </c>
      <c r="K4813">
        <v>30</v>
      </c>
      <c r="L4813" t="s">
        <v>8</v>
      </c>
      <c r="M4813">
        <v>20</v>
      </c>
      <c r="N4813">
        <v>2</v>
      </c>
      <c r="O4813" t="str">
        <f>IF(AND(Tabela1[[#This Row],[EA Play Season Pass]]="Yes",Tabela1[[#This Row],[Minecraft Season Pass]]="Yes"),"Yes","No")</f>
        <v>Yes</v>
      </c>
      <c r="P4813" t="str">
        <f>IF(OR(Tabela1[[#This Row],[EA Play Season Pass]]="Yes",Tabela1[[#This Row],[Minecraft Season Pass]]="Yes"),"Yes","No")</f>
        <v>Yes</v>
      </c>
      <c r="Q4813">
        <v>53</v>
      </c>
      <c r="R4813" s="2"/>
    </row>
    <row r="4814" spans="1:18" x14ac:dyDescent="0.25">
      <c r="A4814">
        <v>4813</v>
      </c>
      <c r="B4814" t="s">
        <v>751</v>
      </c>
      <c r="C4814" t="s">
        <v>7</v>
      </c>
      <c r="D4814" s="50">
        <v>45263</v>
      </c>
      <c r="E4814">
        <f>YEAR(Tabela1[[#This Row],[Start Date]])</f>
        <v>2023</v>
      </c>
      <c r="F4814">
        <f>ROUNDUP(MONTH(Tabela1[[#This Row],[Start Date]])/3,0)</f>
        <v>4</v>
      </c>
      <c r="G4814" t="s">
        <v>8</v>
      </c>
      <c r="H4814">
        <v>15</v>
      </c>
      <c r="I4814" t="s">
        <v>12</v>
      </c>
      <c r="J4814" t="s">
        <v>8</v>
      </c>
      <c r="K4814">
        <v>30</v>
      </c>
      <c r="L4814" t="s">
        <v>11</v>
      </c>
      <c r="M4814">
        <v>0</v>
      </c>
      <c r="N4814">
        <v>3</v>
      </c>
      <c r="O4814" t="str">
        <f>IF(AND(Tabela1[[#This Row],[EA Play Season Pass]]="Yes",Tabela1[[#This Row],[Minecraft Season Pass]]="Yes"),"Yes","No")</f>
        <v>No</v>
      </c>
      <c r="P4814" t="str">
        <f>IF(OR(Tabela1[[#This Row],[EA Play Season Pass]]="Yes",Tabela1[[#This Row],[Minecraft Season Pass]]="Yes"),"Yes","No")</f>
        <v>Yes</v>
      </c>
      <c r="Q4814">
        <v>42</v>
      </c>
      <c r="R4814" s="2"/>
    </row>
    <row r="4815" spans="1:18" x14ac:dyDescent="0.25">
      <c r="A4815">
        <v>4814</v>
      </c>
      <c r="B4815" t="s">
        <v>6265</v>
      </c>
      <c r="C4815" t="s">
        <v>7</v>
      </c>
      <c r="D4815" s="50">
        <v>45264</v>
      </c>
      <c r="E4815">
        <f>YEAR(Tabela1[[#This Row],[Start Date]])</f>
        <v>2023</v>
      </c>
      <c r="F4815">
        <f>ROUNDUP(MONTH(Tabela1[[#This Row],[Start Date]])/3,0)</f>
        <v>4</v>
      </c>
      <c r="G4815" t="s">
        <v>8</v>
      </c>
      <c r="H4815">
        <v>15</v>
      </c>
      <c r="I4815" t="s">
        <v>12</v>
      </c>
      <c r="J4815" t="s">
        <v>8</v>
      </c>
      <c r="K4815">
        <v>30</v>
      </c>
      <c r="L4815" t="s">
        <v>8</v>
      </c>
      <c r="M4815">
        <v>20</v>
      </c>
      <c r="N4815">
        <v>1</v>
      </c>
      <c r="O4815" t="str">
        <f>IF(AND(Tabela1[[#This Row],[EA Play Season Pass]]="Yes",Tabela1[[#This Row],[Minecraft Season Pass]]="Yes"),"Yes","No")</f>
        <v>Yes</v>
      </c>
      <c r="P4815" t="str">
        <f>IF(OR(Tabela1[[#This Row],[EA Play Season Pass]]="Yes",Tabela1[[#This Row],[Minecraft Season Pass]]="Yes"),"Yes","No")</f>
        <v>Yes</v>
      </c>
      <c r="Q4815">
        <v>64</v>
      </c>
      <c r="R4815" s="2"/>
    </row>
    <row r="4816" spans="1:18" x14ac:dyDescent="0.25">
      <c r="A4816">
        <v>4815</v>
      </c>
      <c r="B4816" t="s">
        <v>6266</v>
      </c>
      <c r="C4816" t="s">
        <v>10</v>
      </c>
      <c r="D4816" s="50">
        <v>45264</v>
      </c>
      <c r="E4816">
        <f>YEAR(Tabela1[[#This Row],[Start Date]])</f>
        <v>2023</v>
      </c>
      <c r="F4816">
        <f>ROUNDUP(MONTH(Tabela1[[#This Row],[Start Date]])/3,0)</f>
        <v>4</v>
      </c>
      <c r="G4816" t="s">
        <v>11</v>
      </c>
      <c r="H4816">
        <v>5</v>
      </c>
      <c r="I4816" t="s">
        <v>14</v>
      </c>
      <c r="J4816" t="s">
        <v>11</v>
      </c>
      <c r="K4816">
        <v>0</v>
      </c>
      <c r="L4816" t="s">
        <v>8</v>
      </c>
      <c r="M4816">
        <v>20</v>
      </c>
      <c r="N4816">
        <v>1</v>
      </c>
      <c r="O4816" t="str">
        <f>IF(AND(Tabela1[[#This Row],[EA Play Season Pass]]="Yes",Tabela1[[#This Row],[Minecraft Season Pass]]="Yes"),"Yes","No")</f>
        <v>No</v>
      </c>
      <c r="P4816" t="str">
        <f>IF(OR(Tabela1[[#This Row],[EA Play Season Pass]]="Yes",Tabela1[[#This Row],[Minecraft Season Pass]]="Yes"),"Yes","No")</f>
        <v>Yes</v>
      </c>
      <c r="Q4816">
        <v>24</v>
      </c>
      <c r="R4816" s="2"/>
    </row>
    <row r="4817" spans="1:18" x14ac:dyDescent="0.25">
      <c r="A4817">
        <v>4816</v>
      </c>
      <c r="B4817" t="s">
        <v>6267</v>
      </c>
      <c r="C4817" t="s">
        <v>7</v>
      </c>
      <c r="D4817" s="50">
        <v>45264</v>
      </c>
      <c r="E4817">
        <f>YEAR(Tabela1[[#This Row],[Start Date]])</f>
        <v>2023</v>
      </c>
      <c r="F4817">
        <f>ROUNDUP(MONTH(Tabela1[[#This Row],[Start Date]])/3,0)</f>
        <v>4</v>
      </c>
      <c r="G4817" t="s">
        <v>11</v>
      </c>
      <c r="H4817">
        <v>15</v>
      </c>
      <c r="I4817" t="s">
        <v>12</v>
      </c>
      <c r="J4817" t="s">
        <v>8</v>
      </c>
      <c r="K4817">
        <v>30</v>
      </c>
      <c r="L4817" t="s">
        <v>11</v>
      </c>
      <c r="M4817">
        <v>0</v>
      </c>
      <c r="N4817">
        <v>3</v>
      </c>
      <c r="O4817" t="str">
        <f>IF(AND(Tabela1[[#This Row],[EA Play Season Pass]]="Yes",Tabela1[[#This Row],[Minecraft Season Pass]]="Yes"),"Yes","No")</f>
        <v>No</v>
      </c>
      <c r="P4817" t="str">
        <f>IF(OR(Tabela1[[#This Row],[EA Play Season Pass]]="Yes",Tabela1[[#This Row],[Minecraft Season Pass]]="Yes"),"Yes","No")</f>
        <v>Yes</v>
      </c>
      <c r="Q4817">
        <v>42</v>
      </c>
      <c r="R4817" s="2"/>
    </row>
    <row r="4818" spans="1:18" x14ac:dyDescent="0.25">
      <c r="A4818">
        <v>4817</v>
      </c>
      <c r="B4818" t="s">
        <v>1105</v>
      </c>
      <c r="C4818" t="s">
        <v>7</v>
      </c>
      <c r="D4818" s="50">
        <v>45264</v>
      </c>
      <c r="E4818">
        <f>YEAR(Tabela1[[#This Row],[Start Date]])</f>
        <v>2023</v>
      </c>
      <c r="F4818">
        <f>ROUNDUP(MONTH(Tabela1[[#This Row],[Start Date]])/3,0)</f>
        <v>4</v>
      </c>
      <c r="G4818" t="s">
        <v>11</v>
      </c>
      <c r="H4818">
        <v>15</v>
      </c>
      <c r="I4818" t="s">
        <v>14</v>
      </c>
      <c r="J4818" t="s">
        <v>11</v>
      </c>
      <c r="K4818">
        <v>0</v>
      </c>
      <c r="L4818" t="s">
        <v>11</v>
      </c>
      <c r="M4818">
        <v>0</v>
      </c>
      <c r="N4818">
        <v>3</v>
      </c>
      <c r="O4818" t="str">
        <f>IF(AND(Tabela1[[#This Row],[EA Play Season Pass]]="Yes",Tabela1[[#This Row],[Minecraft Season Pass]]="Yes"),"Yes","No")</f>
        <v>No</v>
      </c>
      <c r="P4818" t="str">
        <f>IF(OR(Tabela1[[#This Row],[EA Play Season Pass]]="Yes",Tabela1[[#This Row],[Minecraft Season Pass]]="Yes"),"Yes","No")</f>
        <v>No</v>
      </c>
      <c r="Q4818">
        <v>12</v>
      </c>
      <c r="R4818" s="2"/>
    </row>
    <row r="4819" spans="1:18" x14ac:dyDescent="0.25">
      <c r="A4819">
        <v>4818</v>
      </c>
      <c r="B4819" t="s">
        <v>715</v>
      </c>
      <c r="C4819" t="s">
        <v>7</v>
      </c>
      <c r="D4819" s="50">
        <v>45264</v>
      </c>
      <c r="E4819">
        <f>YEAR(Tabela1[[#This Row],[Start Date]])</f>
        <v>2023</v>
      </c>
      <c r="F4819">
        <f>ROUNDUP(MONTH(Tabela1[[#This Row],[Start Date]])/3,0)</f>
        <v>4</v>
      </c>
      <c r="G4819" t="s">
        <v>8</v>
      </c>
      <c r="H4819">
        <v>15</v>
      </c>
      <c r="I4819" t="s">
        <v>14</v>
      </c>
      <c r="J4819" t="s">
        <v>11</v>
      </c>
      <c r="K4819">
        <v>0</v>
      </c>
      <c r="L4819" t="s">
        <v>8</v>
      </c>
      <c r="M4819">
        <v>20</v>
      </c>
      <c r="N4819">
        <v>2</v>
      </c>
      <c r="O4819" t="str">
        <f>IF(AND(Tabela1[[#This Row],[EA Play Season Pass]]="Yes",Tabela1[[#This Row],[Minecraft Season Pass]]="Yes"),"Yes","No")</f>
        <v>No</v>
      </c>
      <c r="P4819" t="str">
        <f>IF(OR(Tabela1[[#This Row],[EA Play Season Pass]]="Yes",Tabela1[[#This Row],[Minecraft Season Pass]]="Yes"),"Yes","No")</f>
        <v>Yes</v>
      </c>
      <c r="Q4819">
        <v>33</v>
      </c>
      <c r="R4819" s="2"/>
    </row>
    <row r="4820" spans="1:18" x14ac:dyDescent="0.25">
      <c r="A4820">
        <v>4819</v>
      </c>
      <c r="B4820" t="s">
        <v>6268</v>
      </c>
      <c r="C4820" t="s">
        <v>10</v>
      </c>
      <c r="D4820" s="50">
        <v>45264</v>
      </c>
      <c r="E4820">
        <f>YEAR(Tabela1[[#This Row],[Start Date]])</f>
        <v>2023</v>
      </c>
      <c r="F4820">
        <f>ROUNDUP(MONTH(Tabela1[[#This Row],[Start Date]])/3,0)</f>
        <v>4</v>
      </c>
      <c r="G4820" t="s">
        <v>8</v>
      </c>
      <c r="H4820">
        <v>5</v>
      </c>
      <c r="I4820" t="s">
        <v>9</v>
      </c>
      <c r="J4820" t="s">
        <v>11</v>
      </c>
      <c r="K4820">
        <v>0</v>
      </c>
      <c r="L4820" t="s">
        <v>11</v>
      </c>
      <c r="M4820">
        <v>0</v>
      </c>
      <c r="N4820">
        <v>3</v>
      </c>
      <c r="O4820" t="str">
        <f>IF(AND(Tabela1[[#This Row],[EA Play Season Pass]]="Yes",Tabela1[[#This Row],[Minecraft Season Pass]]="Yes"),"Yes","No")</f>
        <v>No</v>
      </c>
      <c r="P4820" t="str">
        <f>IF(OR(Tabela1[[#This Row],[EA Play Season Pass]]="Yes",Tabela1[[#This Row],[Minecraft Season Pass]]="Yes"),"Yes","No")</f>
        <v>No</v>
      </c>
      <c r="Q4820">
        <v>2</v>
      </c>
      <c r="R4820" s="2"/>
    </row>
    <row r="4821" spans="1:18" x14ac:dyDescent="0.25">
      <c r="A4821">
        <v>4820</v>
      </c>
      <c r="B4821" t="s">
        <v>6269</v>
      </c>
      <c r="C4821" t="s">
        <v>13</v>
      </c>
      <c r="D4821" s="50">
        <v>45264</v>
      </c>
      <c r="E4821">
        <f>YEAR(Tabela1[[#This Row],[Start Date]])</f>
        <v>2023</v>
      </c>
      <c r="F4821">
        <f>ROUNDUP(MONTH(Tabela1[[#This Row],[Start Date]])/3,0)</f>
        <v>4</v>
      </c>
      <c r="G4821" t="s">
        <v>8</v>
      </c>
      <c r="H4821">
        <v>10</v>
      </c>
      <c r="I4821" t="s">
        <v>12</v>
      </c>
      <c r="J4821" t="s">
        <v>8</v>
      </c>
      <c r="K4821">
        <v>30</v>
      </c>
      <c r="L4821" t="s">
        <v>11</v>
      </c>
      <c r="M4821">
        <v>0</v>
      </c>
      <c r="N4821">
        <v>1</v>
      </c>
      <c r="O4821" t="str">
        <f>IF(AND(Tabela1[[#This Row],[EA Play Season Pass]]="Yes",Tabela1[[#This Row],[Minecraft Season Pass]]="Yes"),"Yes","No")</f>
        <v>No</v>
      </c>
      <c r="P4821" t="str">
        <f>IF(OR(Tabela1[[#This Row],[EA Play Season Pass]]="Yes",Tabela1[[#This Row],[Minecraft Season Pass]]="Yes"),"Yes","No")</f>
        <v>Yes</v>
      </c>
      <c r="Q4821">
        <v>39</v>
      </c>
      <c r="R4821" s="2"/>
    </row>
    <row r="4822" spans="1:18" x14ac:dyDescent="0.25">
      <c r="A4822">
        <v>4821</v>
      </c>
      <c r="B4822" t="s">
        <v>6270</v>
      </c>
      <c r="C4822" t="s">
        <v>13</v>
      </c>
      <c r="D4822" s="50">
        <v>45264</v>
      </c>
      <c r="E4822">
        <f>YEAR(Tabela1[[#This Row],[Start Date]])</f>
        <v>2023</v>
      </c>
      <c r="F4822">
        <f>ROUNDUP(MONTH(Tabela1[[#This Row],[Start Date]])/3,0)</f>
        <v>4</v>
      </c>
      <c r="G4822" t="s">
        <v>8</v>
      </c>
      <c r="H4822">
        <v>10</v>
      </c>
      <c r="I4822" t="s">
        <v>9</v>
      </c>
      <c r="J4822" t="s">
        <v>11</v>
      </c>
      <c r="K4822">
        <v>0</v>
      </c>
      <c r="L4822" t="s">
        <v>8</v>
      </c>
      <c r="M4822">
        <v>20</v>
      </c>
      <c r="N4822">
        <v>1</v>
      </c>
      <c r="O4822" t="str">
        <f>IF(AND(Tabela1[[#This Row],[EA Play Season Pass]]="Yes",Tabela1[[#This Row],[Minecraft Season Pass]]="Yes"),"Yes","No")</f>
        <v>No</v>
      </c>
      <c r="P4822" t="str">
        <f>IF(OR(Tabela1[[#This Row],[EA Play Season Pass]]="Yes",Tabela1[[#This Row],[Minecraft Season Pass]]="Yes"),"Yes","No")</f>
        <v>Yes</v>
      </c>
      <c r="Q4822">
        <v>29</v>
      </c>
      <c r="R4822" s="2"/>
    </row>
    <row r="4823" spans="1:18" x14ac:dyDescent="0.25">
      <c r="A4823">
        <v>4822</v>
      </c>
      <c r="B4823" t="s">
        <v>1014</v>
      </c>
      <c r="C4823" t="s">
        <v>7</v>
      </c>
      <c r="D4823" s="50">
        <v>45265</v>
      </c>
      <c r="E4823">
        <f>YEAR(Tabela1[[#This Row],[Start Date]])</f>
        <v>2023</v>
      </c>
      <c r="F4823">
        <f>ROUNDUP(MONTH(Tabela1[[#This Row],[Start Date]])/3,0)</f>
        <v>4</v>
      </c>
      <c r="G4823" t="s">
        <v>11</v>
      </c>
      <c r="H4823">
        <v>15</v>
      </c>
      <c r="I4823" t="s">
        <v>14</v>
      </c>
      <c r="J4823" t="s">
        <v>8</v>
      </c>
      <c r="K4823">
        <v>30</v>
      </c>
      <c r="L4823" t="s">
        <v>11</v>
      </c>
      <c r="M4823">
        <v>0</v>
      </c>
      <c r="N4823">
        <v>3</v>
      </c>
      <c r="O4823" t="str">
        <f>IF(AND(Tabela1[[#This Row],[EA Play Season Pass]]="Yes",Tabela1[[#This Row],[Minecraft Season Pass]]="Yes"),"Yes","No")</f>
        <v>No</v>
      </c>
      <c r="P4823" t="str">
        <f>IF(OR(Tabela1[[#This Row],[EA Play Season Pass]]="Yes",Tabela1[[#This Row],[Minecraft Season Pass]]="Yes"),"Yes","No")</f>
        <v>Yes</v>
      </c>
      <c r="Q4823">
        <v>42</v>
      </c>
      <c r="R4823" s="2"/>
    </row>
    <row r="4824" spans="1:18" x14ac:dyDescent="0.25">
      <c r="A4824">
        <v>4823</v>
      </c>
      <c r="B4824" t="s">
        <v>3201</v>
      </c>
      <c r="C4824" t="s">
        <v>13</v>
      </c>
      <c r="D4824" s="50">
        <v>45265</v>
      </c>
      <c r="E4824">
        <f>YEAR(Tabela1[[#This Row],[Start Date]])</f>
        <v>2023</v>
      </c>
      <c r="F4824">
        <f>ROUNDUP(MONTH(Tabela1[[#This Row],[Start Date]])/3,0)</f>
        <v>4</v>
      </c>
      <c r="G4824" t="s">
        <v>8</v>
      </c>
      <c r="H4824">
        <v>10</v>
      </c>
      <c r="I4824" t="s">
        <v>12</v>
      </c>
      <c r="J4824" t="s">
        <v>8</v>
      </c>
      <c r="K4824">
        <v>30</v>
      </c>
      <c r="L4824" t="s">
        <v>8</v>
      </c>
      <c r="M4824">
        <v>20</v>
      </c>
      <c r="N4824">
        <v>1</v>
      </c>
      <c r="O4824" t="str">
        <f>IF(AND(Tabela1[[#This Row],[EA Play Season Pass]]="Yes",Tabela1[[#This Row],[Minecraft Season Pass]]="Yes"),"Yes","No")</f>
        <v>Yes</v>
      </c>
      <c r="P4824" t="str">
        <f>IF(OR(Tabela1[[#This Row],[EA Play Season Pass]]="Yes",Tabela1[[#This Row],[Minecraft Season Pass]]="Yes"),"Yes","No")</f>
        <v>Yes</v>
      </c>
      <c r="Q4824">
        <v>59</v>
      </c>
      <c r="R4824" s="2"/>
    </row>
    <row r="4825" spans="1:18" x14ac:dyDescent="0.25">
      <c r="A4825">
        <v>4824</v>
      </c>
      <c r="B4825" t="s">
        <v>6271</v>
      </c>
      <c r="C4825" t="s">
        <v>7</v>
      </c>
      <c r="D4825" s="50">
        <v>45265</v>
      </c>
      <c r="E4825">
        <f>YEAR(Tabela1[[#This Row],[Start Date]])</f>
        <v>2023</v>
      </c>
      <c r="F4825">
        <f>ROUNDUP(MONTH(Tabela1[[#This Row],[Start Date]])/3,0)</f>
        <v>4</v>
      </c>
      <c r="G4825" t="s">
        <v>8</v>
      </c>
      <c r="H4825">
        <v>15</v>
      </c>
      <c r="I4825" t="s">
        <v>14</v>
      </c>
      <c r="J4825" t="s">
        <v>11</v>
      </c>
      <c r="K4825">
        <v>0</v>
      </c>
      <c r="L4825" t="s">
        <v>8</v>
      </c>
      <c r="M4825">
        <v>20</v>
      </c>
      <c r="N4825">
        <v>2</v>
      </c>
      <c r="O4825" t="str">
        <f>IF(AND(Tabela1[[#This Row],[EA Play Season Pass]]="Yes",Tabela1[[#This Row],[Minecraft Season Pass]]="Yes"),"Yes","No")</f>
        <v>No</v>
      </c>
      <c r="P4825" t="str">
        <f>IF(OR(Tabela1[[#This Row],[EA Play Season Pass]]="Yes",Tabela1[[#This Row],[Minecraft Season Pass]]="Yes"),"Yes","No")</f>
        <v>Yes</v>
      </c>
      <c r="Q4825">
        <v>33</v>
      </c>
      <c r="R4825" s="2"/>
    </row>
    <row r="4826" spans="1:18" x14ac:dyDescent="0.25">
      <c r="A4826">
        <v>4825</v>
      </c>
      <c r="B4826" t="s">
        <v>6272</v>
      </c>
      <c r="C4826" t="s">
        <v>13</v>
      </c>
      <c r="D4826" s="50">
        <v>45266</v>
      </c>
      <c r="E4826">
        <f>YEAR(Tabela1[[#This Row],[Start Date]])</f>
        <v>2023</v>
      </c>
      <c r="F4826">
        <f>ROUNDUP(MONTH(Tabela1[[#This Row],[Start Date]])/3,0)</f>
        <v>4</v>
      </c>
      <c r="G4826" t="s">
        <v>8</v>
      </c>
      <c r="H4826">
        <v>10</v>
      </c>
      <c r="I4826" t="s">
        <v>14</v>
      </c>
      <c r="J4826" t="s">
        <v>11</v>
      </c>
      <c r="K4826">
        <v>0</v>
      </c>
      <c r="L4826" t="s">
        <v>11</v>
      </c>
      <c r="M4826">
        <v>0</v>
      </c>
      <c r="N4826">
        <v>1</v>
      </c>
      <c r="O4826" t="str">
        <f>IF(AND(Tabela1[[#This Row],[EA Play Season Pass]]="Yes",Tabela1[[#This Row],[Minecraft Season Pass]]="Yes"),"Yes","No")</f>
        <v>No</v>
      </c>
      <c r="P4826" t="str">
        <f>IF(OR(Tabela1[[#This Row],[EA Play Season Pass]]="Yes",Tabela1[[#This Row],[Minecraft Season Pass]]="Yes"),"Yes","No")</f>
        <v>No</v>
      </c>
      <c r="Q4826">
        <v>9</v>
      </c>
      <c r="R4826" s="2"/>
    </row>
    <row r="4827" spans="1:18" x14ac:dyDescent="0.25">
      <c r="A4827">
        <v>4826</v>
      </c>
      <c r="B4827" t="s">
        <v>6273</v>
      </c>
      <c r="C4827" t="s">
        <v>7</v>
      </c>
      <c r="D4827" s="50">
        <v>45266</v>
      </c>
      <c r="E4827">
        <f>YEAR(Tabela1[[#This Row],[Start Date]])</f>
        <v>2023</v>
      </c>
      <c r="F4827">
        <f>ROUNDUP(MONTH(Tabela1[[#This Row],[Start Date]])/3,0)</f>
        <v>4</v>
      </c>
      <c r="G4827" t="s">
        <v>11</v>
      </c>
      <c r="H4827">
        <v>15</v>
      </c>
      <c r="I4827" t="s">
        <v>14</v>
      </c>
      <c r="J4827" t="s">
        <v>8</v>
      </c>
      <c r="K4827">
        <v>30</v>
      </c>
      <c r="L4827" t="s">
        <v>8</v>
      </c>
      <c r="M4827">
        <v>20</v>
      </c>
      <c r="N4827">
        <v>1</v>
      </c>
      <c r="O4827" t="str">
        <f>IF(AND(Tabela1[[#This Row],[EA Play Season Pass]]="Yes",Tabela1[[#This Row],[Minecraft Season Pass]]="Yes"),"Yes","No")</f>
        <v>Yes</v>
      </c>
      <c r="P4827" t="str">
        <f>IF(OR(Tabela1[[#This Row],[EA Play Season Pass]]="Yes",Tabela1[[#This Row],[Minecraft Season Pass]]="Yes"),"Yes","No")</f>
        <v>Yes</v>
      </c>
      <c r="Q4827">
        <v>64</v>
      </c>
      <c r="R4827" s="2"/>
    </row>
    <row r="4828" spans="1:18" x14ac:dyDescent="0.25">
      <c r="A4828">
        <v>4827</v>
      </c>
      <c r="B4828" t="s">
        <v>2421</v>
      </c>
      <c r="C4828" t="s">
        <v>7</v>
      </c>
      <c r="D4828" s="50">
        <v>45266</v>
      </c>
      <c r="E4828">
        <f>YEAR(Tabela1[[#This Row],[Start Date]])</f>
        <v>2023</v>
      </c>
      <c r="F4828">
        <f>ROUNDUP(MONTH(Tabela1[[#This Row],[Start Date]])/3,0)</f>
        <v>4</v>
      </c>
      <c r="G4828" t="s">
        <v>8</v>
      </c>
      <c r="H4828">
        <v>15</v>
      </c>
      <c r="I4828" t="s">
        <v>12</v>
      </c>
      <c r="J4828" t="s">
        <v>8</v>
      </c>
      <c r="K4828">
        <v>30</v>
      </c>
      <c r="L4828" t="s">
        <v>8</v>
      </c>
      <c r="M4828">
        <v>20</v>
      </c>
      <c r="N4828">
        <v>1</v>
      </c>
      <c r="O4828" t="str">
        <f>IF(AND(Tabela1[[#This Row],[EA Play Season Pass]]="Yes",Tabela1[[#This Row],[Minecraft Season Pass]]="Yes"),"Yes","No")</f>
        <v>Yes</v>
      </c>
      <c r="P4828" t="str">
        <f>IF(OR(Tabela1[[#This Row],[EA Play Season Pass]]="Yes",Tabela1[[#This Row],[Minecraft Season Pass]]="Yes"),"Yes","No")</f>
        <v>Yes</v>
      </c>
      <c r="Q4828">
        <v>64</v>
      </c>
      <c r="R4828" s="2"/>
    </row>
    <row r="4829" spans="1:18" x14ac:dyDescent="0.25">
      <c r="A4829">
        <v>4828</v>
      </c>
      <c r="B4829" t="s">
        <v>2805</v>
      </c>
      <c r="C4829" t="s">
        <v>7</v>
      </c>
      <c r="D4829" s="50">
        <v>45266</v>
      </c>
      <c r="E4829">
        <f>YEAR(Tabela1[[#This Row],[Start Date]])</f>
        <v>2023</v>
      </c>
      <c r="F4829">
        <f>ROUNDUP(MONTH(Tabela1[[#This Row],[Start Date]])/3,0)</f>
        <v>4</v>
      </c>
      <c r="G4829" t="s">
        <v>11</v>
      </c>
      <c r="H4829">
        <v>15</v>
      </c>
      <c r="I4829" t="s">
        <v>9</v>
      </c>
      <c r="J4829" t="s">
        <v>11</v>
      </c>
      <c r="K4829">
        <v>0</v>
      </c>
      <c r="L4829" t="s">
        <v>11</v>
      </c>
      <c r="M4829">
        <v>0</v>
      </c>
      <c r="N4829">
        <v>3</v>
      </c>
      <c r="O4829" t="str">
        <f>IF(AND(Tabela1[[#This Row],[EA Play Season Pass]]="Yes",Tabela1[[#This Row],[Minecraft Season Pass]]="Yes"),"Yes","No")</f>
        <v>No</v>
      </c>
      <c r="P4829" t="str">
        <f>IF(OR(Tabela1[[#This Row],[EA Play Season Pass]]="Yes",Tabela1[[#This Row],[Minecraft Season Pass]]="Yes"),"Yes","No")</f>
        <v>No</v>
      </c>
      <c r="Q4829">
        <v>12</v>
      </c>
      <c r="R4829" s="2"/>
    </row>
    <row r="4830" spans="1:18" x14ac:dyDescent="0.25">
      <c r="A4830">
        <v>4829</v>
      </c>
      <c r="B4830" t="s">
        <v>6274</v>
      </c>
      <c r="C4830" t="s">
        <v>7</v>
      </c>
      <c r="D4830" s="50">
        <v>45266</v>
      </c>
      <c r="E4830">
        <f>YEAR(Tabela1[[#This Row],[Start Date]])</f>
        <v>2023</v>
      </c>
      <c r="F4830">
        <f>ROUNDUP(MONTH(Tabela1[[#This Row],[Start Date]])/3,0)</f>
        <v>4</v>
      </c>
      <c r="G4830" t="s">
        <v>8</v>
      </c>
      <c r="H4830">
        <v>15</v>
      </c>
      <c r="I4830" t="s">
        <v>12</v>
      </c>
      <c r="J4830" t="s">
        <v>8</v>
      </c>
      <c r="K4830">
        <v>30</v>
      </c>
      <c r="L4830" t="s">
        <v>8</v>
      </c>
      <c r="M4830">
        <v>20</v>
      </c>
      <c r="N4830">
        <v>2</v>
      </c>
      <c r="O4830" t="str">
        <f>IF(AND(Tabela1[[#This Row],[EA Play Season Pass]]="Yes",Tabela1[[#This Row],[Minecraft Season Pass]]="Yes"),"Yes","No")</f>
        <v>Yes</v>
      </c>
      <c r="P4830" t="str">
        <f>IF(OR(Tabela1[[#This Row],[EA Play Season Pass]]="Yes",Tabela1[[#This Row],[Minecraft Season Pass]]="Yes"),"Yes","No")</f>
        <v>Yes</v>
      </c>
      <c r="Q4830">
        <v>63</v>
      </c>
      <c r="R4830" s="2"/>
    </row>
    <row r="4831" spans="1:18" x14ac:dyDescent="0.25">
      <c r="A4831">
        <v>4830</v>
      </c>
      <c r="B4831" t="s">
        <v>2168</v>
      </c>
      <c r="C4831" t="s">
        <v>10</v>
      </c>
      <c r="D4831" s="50">
        <v>45266</v>
      </c>
      <c r="E4831">
        <f>YEAR(Tabela1[[#This Row],[Start Date]])</f>
        <v>2023</v>
      </c>
      <c r="F4831">
        <f>ROUNDUP(MONTH(Tabela1[[#This Row],[Start Date]])/3,0)</f>
        <v>4</v>
      </c>
      <c r="G4831" t="s">
        <v>11</v>
      </c>
      <c r="H4831">
        <v>5</v>
      </c>
      <c r="I4831" t="s">
        <v>12</v>
      </c>
      <c r="J4831" t="s">
        <v>8</v>
      </c>
      <c r="K4831">
        <v>30</v>
      </c>
      <c r="L4831" t="s">
        <v>8</v>
      </c>
      <c r="M4831">
        <v>20</v>
      </c>
      <c r="N4831">
        <v>1</v>
      </c>
      <c r="O4831" t="str">
        <f>IF(AND(Tabela1[[#This Row],[EA Play Season Pass]]="Yes",Tabela1[[#This Row],[Minecraft Season Pass]]="Yes"),"Yes","No")</f>
        <v>Yes</v>
      </c>
      <c r="P4831" t="str">
        <f>IF(OR(Tabela1[[#This Row],[EA Play Season Pass]]="Yes",Tabela1[[#This Row],[Minecraft Season Pass]]="Yes"),"Yes","No")</f>
        <v>Yes</v>
      </c>
      <c r="Q4831">
        <v>54</v>
      </c>
      <c r="R4831" s="2"/>
    </row>
    <row r="4832" spans="1:18" x14ac:dyDescent="0.25">
      <c r="A4832">
        <v>4831</v>
      </c>
      <c r="B4832" t="s">
        <v>142</v>
      </c>
      <c r="C4832" t="s">
        <v>7</v>
      </c>
      <c r="D4832" s="50">
        <v>45266</v>
      </c>
      <c r="E4832">
        <f>YEAR(Tabela1[[#This Row],[Start Date]])</f>
        <v>2023</v>
      </c>
      <c r="F4832">
        <f>ROUNDUP(MONTH(Tabela1[[#This Row],[Start Date]])/3,0)</f>
        <v>4</v>
      </c>
      <c r="G4832" t="s">
        <v>8</v>
      </c>
      <c r="H4832">
        <v>15</v>
      </c>
      <c r="I4832" t="s">
        <v>12</v>
      </c>
      <c r="J4832" t="s">
        <v>11</v>
      </c>
      <c r="K4832">
        <v>0</v>
      </c>
      <c r="L4832" t="s">
        <v>11</v>
      </c>
      <c r="M4832">
        <v>0</v>
      </c>
      <c r="N4832">
        <v>3</v>
      </c>
      <c r="O4832" t="str">
        <f>IF(AND(Tabela1[[#This Row],[EA Play Season Pass]]="Yes",Tabela1[[#This Row],[Minecraft Season Pass]]="Yes"),"Yes","No")</f>
        <v>No</v>
      </c>
      <c r="P4832" t="str">
        <f>IF(OR(Tabela1[[#This Row],[EA Play Season Pass]]="Yes",Tabela1[[#This Row],[Minecraft Season Pass]]="Yes"),"Yes","No")</f>
        <v>No</v>
      </c>
      <c r="Q4832">
        <v>12</v>
      </c>
      <c r="R4832" s="2"/>
    </row>
    <row r="4833" spans="1:18" x14ac:dyDescent="0.25">
      <c r="A4833">
        <v>4832</v>
      </c>
      <c r="B4833" t="s">
        <v>1564</v>
      </c>
      <c r="C4833" t="s">
        <v>13</v>
      </c>
      <c r="D4833" s="50">
        <v>45266</v>
      </c>
      <c r="E4833">
        <f>YEAR(Tabela1[[#This Row],[Start Date]])</f>
        <v>2023</v>
      </c>
      <c r="F4833">
        <f>ROUNDUP(MONTH(Tabela1[[#This Row],[Start Date]])/3,0)</f>
        <v>4</v>
      </c>
      <c r="G4833" t="s">
        <v>8</v>
      </c>
      <c r="H4833">
        <v>10</v>
      </c>
      <c r="I4833" t="s">
        <v>12</v>
      </c>
      <c r="J4833" t="s">
        <v>8</v>
      </c>
      <c r="K4833">
        <v>30</v>
      </c>
      <c r="L4833" t="s">
        <v>11</v>
      </c>
      <c r="M4833">
        <v>0</v>
      </c>
      <c r="N4833">
        <v>1</v>
      </c>
      <c r="O4833" t="str">
        <f>IF(AND(Tabela1[[#This Row],[EA Play Season Pass]]="Yes",Tabela1[[#This Row],[Minecraft Season Pass]]="Yes"),"Yes","No")</f>
        <v>No</v>
      </c>
      <c r="P4833" t="str">
        <f>IF(OR(Tabela1[[#This Row],[EA Play Season Pass]]="Yes",Tabela1[[#This Row],[Minecraft Season Pass]]="Yes"),"Yes","No")</f>
        <v>Yes</v>
      </c>
      <c r="Q4833">
        <v>39</v>
      </c>
      <c r="R4833" s="2"/>
    </row>
    <row r="4834" spans="1:18" x14ac:dyDescent="0.25">
      <c r="A4834">
        <v>4833</v>
      </c>
      <c r="B4834" t="s">
        <v>6275</v>
      </c>
      <c r="C4834" t="s">
        <v>7</v>
      </c>
      <c r="D4834" s="50">
        <v>45266</v>
      </c>
      <c r="E4834">
        <f>YEAR(Tabela1[[#This Row],[Start Date]])</f>
        <v>2023</v>
      </c>
      <c r="F4834">
        <f>ROUNDUP(MONTH(Tabela1[[#This Row],[Start Date]])/3,0)</f>
        <v>4</v>
      </c>
      <c r="G4834" t="s">
        <v>8</v>
      </c>
      <c r="H4834">
        <v>15</v>
      </c>
      <c r="I4834" t="s">
        <v>12</v>
      </c>
      <c r="J4834" t="s">
        <v>8</v>
      </c>
      <c r="K4834">
        <v>30</v>
      </c>
      <c r="L4834" t="s">
        <v>8</v>
      </c>
      <c r="M4834">
        <v>20</v>
      </c>
      <c r="N4834">
        <v>2</v>
      </c>
      <c r="O4834" t="str">
        <f>IF(AND(Tabela1[[#This Row],[EA Play Season Pass]]="Yes",Tabela1[[#This Row],[Minecraft Season Pass]]="Yes"),"Yes","No")</f>
        <v>Yes</v>
      </c>
      <c r="P4834" t="str">
        <f>IF(OR(Tabela1[[#This Row],[EA Play Season Pass]]="Yes",Tabela1[[#This Row],[Minecraft Season Pass]]="Yes"),"Yes","No")</f>
        <v>Yes</v>
      </c>
      <c r="Q4834">
        <v>63</v>
      </c>
      <c r="R4834" s="2"/>
    </row>
    <row r="4835" spans="1:18" x14ac:dyDescent="0.25">
      <c r="A4835">
        <v>4834</v>
      </c>
      <c r="B4835" t="s">
        <v>3356</v>
      </c>
      <c r="C4835" t="s">
        <v>10</v>
      </c>
      <c r="D4835" s="50">
        <v>45266</v>
      </c>
      <c r="E4835">
        <f>YEAR(Tabela1[[#This Row],[Start Date]])</f>
        <v>2023</v>
      </c>
      <c r="F4835">
        <f>ROUNDUP(MONTH(Tabela1[[#This Row],[Start Date]])/3,0)</f>
        <v>4</v>
      </c>
      <c r="G4835" t="s">
        <v>8</v>
      </c>
      <c r="H4835">
        <v>5</v>
      </c>
      <c r="I4835" t="s">
        <v>12</v>
      </c>
      <c r="J4835" t="s">
        <v>11</v>
      </c>
      <c r="K4835">
        <v>0</v>
      </c>
      <c r="L4835" t="s">
        <v>11</v>
      </c>
      <c r="M4835">
        <v>0</v>
      </c>
      <c r="N4835">
        <v>1</v>
      </c>
      <c r="O4835" t="str">
        <f>IF(AND(Tabela1[[#This Row],[EA Play Season Pass]]="Yes",Tabela1[[#This Row],[Minecraft Season Pass]]="Yes"),"Yes","No")</f>
        <v>No</v>
      </c>
      <c r="P4835" t="str">
        <f>IF(OR(Tabela1[[#This Row],[EA Play Season Pass]]="Yes",Tabela1[[#This Row],[Minecraft Season Pass]]="Yes"),"Yes","No")</f>
        <v>No</v>
      </c>
      <c r="Q4835">
        <v>4</v>
      </c>
      <c r="R4835" s="2"/>
    </row>
    <row r="4836" spans="1:18" x14ac:dyDescent="0.25">
      <c r="A4836">
        <v>4835</v>
      </c>
      <c r="B4836" t="s">
        <v>6276</v>
      </c>
      <c r="C4836" t="s">
        <v>10</v>
      </c>
      <c r="D4836" s="50">
        <v>45266</v>
      </c>
      <c r="E4836">
        <f>YEAR(Tabela1[[#This Row],[Start Date]])</f>
        <v>2023</v>
      </c>
      <c r="F4836">
        <f>ROUNDUP(MONTH(Tabela1[[#This Row],[Start Date]])/3,0)</f>
        <v>4</v>
      </c>
      <c r="G4836" t="s">
        <v>11</v>
      </c>
      <c r="H4836">
        <v>5</v>
      </c>
      <c r="I4836" t="s">
        <v>12</v>
      </c>
      <c r="J4836" t="s">
        <v>8</v>
      </c>
      <c r="K4836">
        <v>30</v>
      </c>
      <c r="L4836" t="s">
        <v>11</v>
      </c>
      <c r="M4836">
        <v>0</v>
      </c>
      <c r="N4836">
        <v>3</v>
      </c>
      <c r="O4836" t="str">
        <f>IF(AND(Tabela1[[#This Row],[EA Play Season Pass]]="Yes",Tabela1[[#This Row],[Minecraft Season Pass]]="Yes"),"Yes","No")</f>
        <v>No</v>
      </c>
      <c r="P4836" t="str">
        <f>IF(OR(Tabela1[[#This Row],[EA Play Season Pass]]="Yes",Tabela1[[#This Row],[Minecraft Season Pass]]="Yes"),"Yes","No")</f>
        <v>Yes</v>
      </c>
      <c r="Q4836">
        <v>32</v>
      </c>
      <c r="R4836" s="2"/>
    </row>
    <row r="4837" spans="1:18" x14ac:dyDescent="0.25">
      <c r="A4837">
        <v>4836</v>
      </c>
      <c r="B4837" t="s">
        <v>6277</v>
      </c>
      <c r="C4837" t="s">
        <v>13</v>
      </c>
      <c r="D4837" s="50">
        <v>45266</v>
      </c>
      <c r="E4837">
        <f>YEAR(Tabela1[[#This Row],[Start Date]])</f>
        <v>2023</v>
      </c>
      <c r="F4837">
        <f>ROUNDUP(MONTH(Tabela1[[#This Row],[Start Date]])/3,0)</f>
        <v>4</v>
      </c>
      <c r="G4837" t="s">
        <v>8</v>
      </c>
      <c r="H4837">
        <v>10</v>
      </c>
      <c r="I4837" t="s">
        <v>12</v>
      </c>
      <c r="J4837" t="s">
        <v>11</v>
      </c>
      <c r="K4837">
        <v>0</v>
      </c>
      <c r="L4837" t="s">
        <v>11</v>
      </c>
      <c r="M4837">
        <v>0</v>
      </c>
      <c r="N4837">
        <v>3</v>
      </c>
      <c r="O4837" t="str">
        <f>IF(AND(Tabela1[[#This Row],[EA Play Season Pass]]="Yes",Tabela1[[#This Row],[Minecraft Season Pass]]="Yes"),"Yes","No")</f>
        <v>No</v>
      </c>
      <c r="P4837" t="str">
        <f>IF(OR(Tabela1[[#This Row],[EA Play Season Pass]]="Yes",Tabela1[[#This Row],[Minecraft Season Pass]]="Yes"),"Yes","No")</f>
        <v>No</v>
      </c>
      <c r="Q4837">
        <v>7</v>
      </c>
      <c r="R4837" s="2"/>
    </row>
    <row r="4838" spans="1:18" x14ac:dyDescent="0.25">
      <c r="A4838">
        <v>4837</v>
      </c>
      <c r="B4838" t="s">
        <v>6278</v>
      </c>
      <c r="C4838" t="s">
        <v>10</v>
      </c>
      <c r="D4838" s="50">
        <v>45267</v>
      </c>
      <c r="E4838">
        <f>YEAR(Tabela1[[#This Row],[Start Date]])</f>
        <v>2023</v>
      </c>
      <c r="F4838">
        <f>ROUNDUP(MONTH(Tabela1[[#This Row],[Start Date]])/3,0)</f>
        <v>4</v>
      </c>
      <c r="G4838" t="s">
        <v>8</v>
      </c>
      <c r="H4838">
        <v>5</v>
      </c>
      <c r="I4838" t="s">
        <v>12</v>
      </c>
      <c r="J4838" t="s">
        <v>11</v>
      </c>
      <c r="K4838">
        <v>0</v>
      </c>
      <c r="L4838" t="s">
        <v>11</v>
      </c>
      <c r="M4838">
        <v>0</v>
      </c>
      <c r="N4838">
        <v>2</v>
      </c>
      <c r="O4838" t="str">
        <f>IF(AND(Tabela1[[#This Row],[EA Play Season Pass]]="Yes",Tabela1[[#This Row],[Minecraft Season Pass]]="Yes"),"Yes","No")</f>
        <v>No</v>
      </c>
      <c r="P4838" t="str">
        <f>IF(OR(Tabela1[[#This Row],[EA Play Season Pass]]="Yes",Tabela1[[#This Row],[Minecraft Season Pass]]="Yes"),"Yes","No")</f>
        <v>No</v>
      </c>
      <c r="Q4838">
        <v>3</v>
      </c>
      <c r="R4838" s="2"/>
    </row>
    <row r="4839" spans="1:18" x14ac:dyDescent="0.25">
      <c r="A4839">
        <v>4838</v>
      </c>
      <c r="B4839" t="s">
        <v>1868</v>
      </c>
      <c r="C4839" t="s">
        <v>7</v>
      </c>
      <c r="D4839" s="50">
        <v>45267</v>
      </c>
      <c r="E4839">
        <f>YEAR(Tabela1[[#This Row],[Start Date]])</f>
        <v>2023</v>
      </c>
      <c r="F4839">
        <f>ROUNDUP(MONTH(Tabela1[[#This Row],[Start Date]])/3,0)</f>
        <v>4</v>
      </c>
      <c r="G4839" t="s">
        <v>8</v>
      </c>
      <c r="H4839">
        <v>15</v>
      </c>
      <c r="I4839" t="s">
        <v>9</v>
      </c>
      <c r="J4839" t="s">
        <v>11</v>
      </c>
      <c r="K4839">
        <v>0</v>
      </c>
      <c r="L4839" t="s">
        <v>11</v>
      </c>
      <c r="M4839">
        <v>0</v>
      </c>
      <c r="N4839">
        <v>2</v>
      </c>
      <c r="O4839" t="str">
        <f>IF(AND(Tabela1[[#This Row],[EA Play Season Pass]]="Yes",Tabela1[[#This Row],[Minecraft Season Pass]]="Yes"),"Yes","No")</f>
        <v>No</v>
      </c>
      <c r="P4839" t="str">
        <f>IF(OR(Tabela1[[#This Row],[EA Play Season Pass]]="Yes",Tabela1[[#This Row],[Minecraft Season Pass]]="Yes"),"Yes","No")</f>
        <v>No</v>
      </c>
      <c r="Q4839">
        <v>13</v>
      </c>
      <c r="R4839" s="2"/>
    </row>
    <row r="4840" spans="1:18" x14ac:dyDescent="0.25">
      <c r="A4840">
        <v>4839</v>
      </c>
      <c r="B4840" t="s">
        <v>6279</v>
      </c>
      <c r="C4840" t="s">
        <v>10</v>
      </c>
      <c r="D4840" s="50">
        <v>45267</v>
      </c>
      <c r="E4840">
        <f>YEAR(Tabela1[[#This Row],[Start Date]])</f>
        <v>2023</v>
      </c>
      <c r="F4840">
        <f>ROUNDUP(MONTH(Tabela1[[#This Row],[Start Date]])/3,0)</f>
        <v>4</v>
      </c>
      <c r="G4840" t="s">
        <v>8</v>
      </c>
      <c r="H4840">
        <v>5</v>
      </c>
      <c r="I4840" t="s">
        <v>14</v>
      </c>
      <c r="J4840" t="s">
        <v>8</v>
      </c>
      <c r="K4840">
        <v>30</v>
      </c>
      <c r="L4840" t="s">
        <v>8</v>
      </c>
      <c r="M4840">
        <v>20</v>
      </c>
      <c r="N4840">
        <v>1</v>
      </c>
      <c r="O4840" t="str">
        <f>IF(AND(Tabela1[[#This Row],[EA Play Season Pass]]="Yes",Tabela1[[#This Row],[Minecraft Season Pass]]="Yes"),"Yes","No")</f>
        <v>Yes</v>
      </c>
      <c r="P4840" t="str">
        <f>IF(OR(Tabela1[[#This Row],[EA Play Season Pass]]="Yes",Tabela1[[#This Row],[Minecraft Season Pass]]="Yes"),"Yes","No")</f>
        <v>Yes</v>
      </c>
      <c r="Q4840">
        <v>54</v>
      </c>
      <c r="R4840" s="2"/>
    </row>
    <row r="4841" spans="1:18" x14ac:dyDescent="0.25">
      <c r="A4841">
        <v>4840</v>
      </c>
      <c r="B4841" t="s">
        <v>721</v>
      </c>
      <c r="C4841" t="s">
        <v>13</v>
      </c>
      <c r="D4841" s="50">
        <v>45267</v>
      </c>
      <c r="E4841">
        <f>YEAR(Tabela1[[#This Row],[Start Date]])</f>
        <v>2023</v>
      </c>
      <c r="F4841">
        <f>ROUNDUP(MONTH(Tabela1[[#This Row],[Start Date]])/3,0)</f>
        <v>4</v>
      </c>
      <c r="G4841" t="s">
        <v>8</v>
      </c>
      <c r="H4841">
        <v>10</v>
      </c>
      <c r="I4841" t="s">
        <v>12</v>
      </c>
      <c r="J4841" t="s">
        <v>8</v>
      </c>
      <c r="K4841">
        <v>30</v>
      </c>
      <c r="L4841" t="s">
        <v>8</v>
      </c>
      <c r="M4841">
        <v>20</v>
      </c>
      <c r="N4841">
        <v>3</v>
      </c>
      <c r="O4841" t="str">
        <f>IF(AND(Tabela1[[#This Row],[EA Play Season Pass]]="Yes",Tabela1[[#This Row],[Minecraft Season Pass]]="Yes"),"Yes","No")</f>
        <v>Yes</v>
      </c>
      <c r="P4841" t="str">
        <f>IF(OR(Tabela1[[#This Row],[EA Play Season Pass]]="Yes",Tabela1[[#This Row],[Minecraft Season Pass]]="Yes"),"Yes","No")</f>
        <v>Yes</v>
      </c>
      <c r="Q4841">
        <v>57</v>
      </c>
      <c r="R4841" s="2"/>
    </row>
    <row r="4842" spans="1:18" x14ac:dyDescent="0.25">
      <c r="A4842">
        <v>4841</v>
      </c>
      <c r="B4842" t="s">
        <v>6280</v>
      </c>
      <c r="C4842" t="s">
        <v>7</v>
      </c>
      <c r="D4842" s="50">
        <v>45267</v>
      </c>
      <c r="E4842">
        <f>YEAR(Tabela1[[#This Row],[Start Date]])</f>
        <v>2023</v>
      </c>
      <c r="F4842">
        <f>ROUNDUP(MONTH(Tabela1[[#This Row],[Start Date]])/3,0)</f>
        <v>4</v>
      </c>
      <c r="G4842" t="s">
        <v>11</v>
      </c>
      <c r="H4842">
        <v>15</v>
      </c>
      <c r="I4842" t="s">
        <v>9</v>
      </c>
      <c r="J4842" t="s">
        <v>11</v>
      </c>
      <c r="K4842">
        <v>0</v>
      </c>
      <c r="L4842" t="s">
        <v>11</v>
      </c>
      <c r="M4842">
        <v>0</v>
      </c>
      <c r="N4842">
        <v>3</v>
      </c>
      <c r="O4842" t="str">
        <f>IF(AND(Tabela1[[#This Row],[EA Play Season Pass]]="Yes",Tabela1[[#This Row],[Minecraft Season Pass]]="Yes"),"Yes","No")</f>
        <v>No</v>
      </c>
      <c r="P4842" t="str">
        <f>IF(OR(Tabela1[[#This Row],[EA Play Season Pass]]="Yes",Tabela1[[#This Row],[Minecraft Season Pass]]="Yes"),"Yes","No")</f>
        <v>No</v>
      </c>
      <c r="Q4842">
        <v>12</v>
      </c>
      <c r="R4842" s="2"/>
    </row>
    <row r="4843" spans="1:18" x14ac:dyDescent="0.25">
      <c r="A4843">
        <v>4842</v>
      </c>
      <c r="B4843" t="s">
        <v>6281</v>
      </c>
      <c r="C4843" t="s">
        <v>10</v>
      </c>
      <c r="D4843" s="50">
        <v>45268</v>
      </c>
      <c r="E4843">
        <f>YEAR(Tabela1[[#This Row],[Start Date]])</f>
        <v>2023</v>
      </c>
      <c r="F4843">
        <f>ROUNDUP(MONTH(Tabela1[[#This Row],[Start Date]])/3,0)</f>
        <v>4</v>
      </c>
      <c r="G4843" t="s">
        <v>8</v>
      </c>
      <c r="H4843">
        <v>5</v>
      </c>
      <c r="I4843" t="s">
        <v>9</v>
      </c>
      <c r="J4843" t="s">
        <v>11</v>
      </c>
      <c r="K4843">
        <v>0</v>
      </c>
      <c r="L4843" t="s">
        <v>11</v>
      </c>
      <c r="M4843">
        <v>0</v>
      </c>
      <c r="N4843">
        <v>1</v>
      </c>
      <c r="O4843" t="str">
        <f>IF(AND(Tabela1[[#This Row],[EA Play Season Pass]]="Yes",Tabela1[[#This Row],[Minecraft Season Pass]]="Yes"),"Yes","No")</f>
        <v>No</v>
      </c>
      <c r="P4843" t="str">
        <f>IF(OR(Tabela1[[#This Row],[EA Play Season Pass]]="Yes",Tabela1[[#This Row],[Minecraft Season Pass]]="Yes"),"Yes","No")</f>
        <v>No</v>
      </c>
      <c r="Q4843">
        <v>4</v>
      </c>
      <c r="R4843" s="2"/>
    </row>
    <row r="4844" spans="1:18" x14ac:dyDescent="0.25">
      <c r="A4844">
        <v>4843</v>
      </c>
      <c r="B4844" t="s">
        <v>507</v>
      </c>
      <c r="C4844" t="s">
        <v>10</v>
      </c>
      <c r="D4844" s="50">
        <v>45268</v>
      </c>
      <c r="E4844">
        <f>YEAR(Tabela1[[#This Row],[Start Date]])</f>
        <v>2023</v>
      </c>
      <c r="F4844">
        <f>ROUNDUP(MONTH(Tabela1[[#This Row],[Start Date]])/3,0)</f>
        <v>4</v>
      </c>
      <c r="G4844" t="s">
        <v>11</v>
      </c>
      <c r="H4844">
        <v>5</v>
      </c>
      <c r="I4844" t="s">
        <v>12</v>
      </c>
      <c r="J4844" t="s">
        <v>11</v>
      </c>
      <c r="K4844">
        <v>0</v>
      </c>
      <c r="L4844" t="s">
        <v>8</v>
      </c>
      <c r="M4844">
        <v>20</v>
      </c>
      <c r="N4844">
        <v>2</v>
      </c>
      <c r="O4844" t="str">
        <f>IF(AND(Tabela1[[#This Row],[EA Play Season Pass]]="Yes",Tabela1[[#This Row],[Minecraft Season Pass]]="Yes"),"Yes","No")</f>
        <v>No</v>
      </c>
      <c r="P4844" t="str">
        <f>IF(OR(Tabela1[[#This Row],[EA Play Season Pass]]="Yes",Tabela1[[#This Row],[Minecraft Season Pass]]="Yes"),"Yes","No")</f>
        <v>Yes</v>
      </c>
      <c r="Q4844">
        <v>23</v>
      </c>
      <c r="R4844" s="2"/>
    </row>
    <row r="4845" spans="1:18" x14ac:dyDescent="0.25">
      <c r="A4845">
        <v>4844</v>
      </c>
      <c r="B4845" t="s">
        <v>5425</v>
      </c>
      <c r="C4845" t="s">
        <v>13</v>
      </c>
      <c r="D4845" s="50">
        <v>45268</v>
      </c>
      <c r="E4845">
        <f>YEAR(Tabela1[[#This Row],[Start Date]])</f>
        <v>2023</v>
      </c>
      <c r="F4845">
        <f>ROUNDUP(MONTH(Tabela1[[#This Row],[Start Date]])/3,0)</f>
        <v>4</v>
      </c>
      <c r="G4845" t="s">
        <v>8</v>
      </c>
      <c r="H4845">
        <v>10</v>
      </c>
      <c r="I4845" t="s">
        <v>12</v>
      </c>
      <c r="J4845" t="s">
        <v>8</v>
      </c>
      <c r="K4845">
        <v>30</v>
      </c>
      <c r="L4845" t="s">
        <v>8</v>
      </c>
      <c r="M4845">
        <v>20</v>
      </c>
      <c r="N4845">
        <v>3</v>
      </c>
      <c r="O4845" t="str">
        <f>IF(AND(Tabela1[[#This Row],[EA Play Season Pass]]="Yes",Tabela1[[#This Row],[Minecraft Season Pass]]="Yes"),"Yes","No")</f>
        <v>Yes</v>
      </c>
      <c r="P4845" t="str">
        <f>IF(OR(Tabela1[[#This Row],[EA Play Season Pass]]="Yes",Tabela1[[#This Row],[Minecraft Season Pass]]="Yes"),"Yes","No")</f>
        <v>Yes</v>
      </c>
      <c r="Q4845">
        <v>57</v>
      </c>
      <c r="R4845" s="2"/>
    </row>
    <row r="4846" spans="1:18" x14ac:dyDescent="0.25">
      <c r="A4846">
        <v>4845</v>
      </c>
      <c r="B4846" t="s">
        <v>1604</v>
      </c>
      <c r="C4846" t="s">
        <v>13</v>
      </c>
      <c r="D4846" s="50">
        <v>45268</v>
      </c>
      <c r="E4846">
        <f>YEAR(Tabela1[[#This Row],[Start Date]])</f>
        <v>2023</v>
      </c>
      <c r="F4846">
        <f>ROUNDUP(MONTH(Tabela1[[#This Row],[Start Date]])/3,0)</f>
        <v>4</v>
      </c>
      <c r="G4846" t="s">
        <v>8</v>
      </c>
      <c r="H4846">
        <v>10</v>
      </c>
      <c r="I4846" t="s">
        <v>12</v>
      </c>
      <c r="J4846" t="s">
        <v>8</v>
      </c>
      <c r="K4846">
        <v>30</v>
      </c>
      <c r="L4846" t="s">
        <v>8</v>
      </c>
      <c r="M4846">
        <v>20</v>
      </c>
      <c r="N4846">
        <v>1</v>
      </c>
      <c r="O4846" t="str">
        <f>IF(AND(Tabela1[[#This Row],[EA Play Season Pass]]="Yes",Tabela1[[#This Row],[Minecraft Season Pass]]="Yes"),"Yes","No")</f>
        <v>Yes</v>
      </c>
      <c r="P4846" t="str">
        <f>IF(OR(Tabela1[[#This Row],[EA Play Season Pass]]="Yes",Tabela1[[#This Row],[Minecraft Season Pass]]="Yes"),"Yes","No")</f>
        <v>Yes</v>
      </c>
      <c r="Q4846">
        <v>59</v>
      </c>
      <c r="R4846" s="2"/>
    </row>
    <row r="4847" spans="1:18" x14ac:dyDescent="0.25">
      <c r="A4847">
        <v>4846</v>
      </c>
      <c r="B4847" t="s">
        <v>3645</v>
      </c>
      <c r="C4847" t="s">
        <v>7</v>
      </c>
      <c r="D4847" s="50">
        <v>45268</v>
      </c>
      <c r="E4847">
        <f>YEAR(Tabela1[[#This Row],[Start Date]])</f>
        <v>2023</v>
      </c>
      <c r="F4847">
        <f>ROUNDUP(MONTH(Tabela1[[#This Row],[Start Date]])/3,0)</f>
        <v>4</v>
      </c>
      <c r="G4847" t="s">
        <v>11</v>
      </c>
      <c r="H4847">
        <v>15</v>
      </c>
      <c r="I4847" t="s">
        <v>9</v>
      </c>
      <c r="J4847" t="s">
        <v>8</v>
      </c>
      <c r="K4847">
        <v>30</v>
      </c>
      <c r="L4847" t="s">
        <v>11</v>
      </c>
      <c r="M4847">
        <v>0</v>
      </c>
      <c r="N4847">
        <v>2</v>
      </c>
      <c r="O4847" t="str">
        <f>IF(AND(Tabela1[[#This Row],[EA Play Season Pass]]="Yes",Tabela1[[#This Row],[Minecraft Season Pass]]="Yes"),"Yes","No")</f>
        <v>No</v>
      </c>
      <c r="P4847" t="str">
        <f>IF(OR(Tabela1[[#This Row],[EA Play Season Pass]]="Yes",Tabela1[[#This Row],[Minecraft Season Pass]]="Yes"),"Yes","No")</f>
        <v>Yes</v>
      </c>
      <c r="Q4847">
        <v>43</v>
      </c>
      <c r="R4847" s="2"/>
    </row>
    <row r="4848" spans="1:18" x14ac:dyDescent="0.25">
      <c r="A4848">
        <v>4847</v>
      </c>
      <c r="B4848" t="s">
        <v>6282</v>
      </c>
      <c r="C4848" t="s">
        <v>13</v>
      </c>
      <c r="D4848" s="50">
        <v>45269</v>
      </c>
      <c r="E4848">
        <f>YEAR(Tabela1[[#This Row],[Start Date]])</f>
        <v>2023</v>
      </c>
      <c r="F4848">
        <f>ROUNDUP(MONTH(Tabela1[[#This Row],[Start Date]])/3,0)</f>
        <v>4</v>
      </c>
      <c r="G4848" t="s">
        <v>11</v>
      </c>
      <c r="H4848">
        <v>10</v>
      </c>
      <c r="I4848" t="s">
        <v>9</v>
      </c>
      <c r="J4848" t="s">
        <v>11</v>
      </c>
      <c r="K4848">
        <v>0</v>
      </c>
      <c r="L4848" t="s">
        <v>8</v>
      </c>
      <c r="M4848">
        <v>20</v>
      </c>
      <c r="N4848">
        <v>2</v>
      </c>
      <c r="O4848" t="str">
        <f>IF(AND(Tabela1[[#This Row],[EA Play Season Pass]]="Yes",Tabela1[[#This Row],[Minecraft Season Pass]]="Yes"),"Yes","No")</f>
        <v>No</v>
      </c>
      <c r="P4848" t="str">
        <f>IF(OR(Tabela1[[#This Row],[EA Play Season Pass]]="Yes",Tabela1[[#This Row],[Minecraft Season Pass]]="Yes"),"Yes","No")</f>
        <v>Yes</v>
      </c>
      <c r="Q4848">
        <v>28</v>
      </c>
      <c r="R4848" s="2"/>
    </row>
    <row r="4849" spans="1:18" x14ac:dyDescent="0.25">
      <c r="A4849">
        <v>4848</v>
      </c>
      <c r="B4849" t="s">
        <v>6283</v>
      </c>
      <c r="C4849" t="s">
        <v>10</v>
      </c>
      <c r="D4849" s="50">
        <v>45269</v>
      </c>
      <c r="E4849">
        <f>YEAR(Tabela1[[#This Row],[Start Date]])</f>
        <v>2023</v>
      </c>
      <c r="F4849">
        <f>ROUNDUP(MONTH(Tabela1[[#This Row],[Start Date]])/3,0)</f>
        <v>4</v>
      </c>
      <c r="G4849" t="s">
        <v>8</v>
      </c>
      <c r="H4849">
        <v>5</v>
      </c>
      <c r="I4849" t="s">
        <v>12</v>
      </c>
      <c r="J4849" t="s">
        <v>8</v>
      </c>
      <c r="K4849">
        <v>30</v>
      </c>
      <c r="L4849" t="s">
        <v>8</v>
      </c>
      <c r="M4849">
        <v>20</v>
      </c>
      <c r="N4849">
        <v>2</v>
      </c>
      <c r="O4849" t="str">
        <f>IF(AND(Tabela1[[#This Row],[EA Play Season Pass]]="Yes",Tabela1[[#This Row],[Minecraft Season Pass]]="Yes"),"Yes","No")</f>
        <v>Yes</v>
      </c>
      <c r="P4849" t="str">
        <f>IF(OR(Tabela1[[#This Row],[EA Play Season Pass]]="Yes",Tabela1[[#This Row],[Minecraft Season Pass]]="Yes"),"Yes","No")</f>
        <v>Yes</v>
      </c>
      <c r="Q4849">
        <v>53</v>
      </c>
      <c r="R4849" s="2"/>
    </row>
    <row r="4850" spans="1:18" x14ac:dyDescent="0.25">
      <c r="A4850">
        <v>4849</v>
      </c>
      <c r="B4850" t="s">
        <v>880</v>
      </c>
      <c r="C4850" t="s">
        <v>7</v>
      </c>
      <c r="D4850" s="50">
        <v>45269</v>
      </c>
      <c r="E4850">
        <f>YEAR(Tabela1[[#This Row],[Start Date]])</f>
        <v>2023</v>
      </c>
      <c r="F4850">
        <f>ROUNDUP(MONTH(Tabela1[[#This Row],[Start Date]])/3,0)</f>
        <v>4</v>
      </c>
      <c r="G4850" t="s">
        <v>11</v>
      </c>
      <c r="H4850">
        <v>15</v>
      </c>
      <c r="I4850" t="s">
        <v>9</v>
      </c>
      <c r="J4850" t="s">
        <v>11</v>
      </c>
      <c r="K4850">
        <v>0</v>
      </c>
      <c r="L4850" t="s">
        <v>11</v>
      </c>
      <c r="M4850">
        <v>0</v>
      </c>
      <c r="N4850">
        <v>2</v>
      </c>
      <c r="O4850" t="str">
        <f>IF(AND(Tabela1[[#This Row],[EA Play Season Pass]]="Yes",Tabela1[[#This Row],[Minecraft Season Pass]]="Yes"),"Yes","No")</f>
        <v>No</v>
      </c>
      <c r="P4850" t="str">
        <f>IF(OR(Tabela1[[#This Row],[EA Play Season Pass]]="Yes",Tabela1[[#This Row],[Minecraft Season Pass]]="Yes"),"Yes","No")</f>
        <v>No</v>
      </c>
      <c r="Q4850">
        <v>13</v>
      </c>
      <c r="R4850" s="2"/>
    </row>
    <row r="4851" spans="1:18" x14ac:dyDescent="0.25">
      <c r="A4851">
        <v>4850</v>
      </c>
      <c r="B4851" t="s">
        <v>6284</v>
      </c>
      <c r="C4851" t="s">
        <v>13</v>
      </c>
      <c r="D4851" s="50">
        <v>45269</v>
      </c>
      <c r="E4851">
        <f>YEAR(Tabela1[[#This Row],[Start Date]])</f>
        <v>2023</v>
      </c>
      <c r="F4851">
        <f>ROUNDUP(MONTH(Tabela1[[#This Row],[Start Date]])/3,0)</f>
        <v>4</v>
      </c>
      <c r="G4851" t="s">
        <v>8</v>
      </c>
      <c r="H4851">
        <v>10</v>
      </c>
      <c r="I4851" t="s">
        <v>12</v>
      </c>
      <c r="J4851" t="s">
        <v>11</v>
      </c>
      <c r="K4851">
        <v>0</v>
      </c>
      <c r="L4851" t="s">
        <v>8</v>
      </c>
      <c r="M4851">
        <v>20</v>
      </c>
      <c r="N4851">
        <v>2</v>
      </c>
      <c r="O4851" t="str">
        <f>IF(AND(Tabela1[[#This Row],[EA Play Season Pass]]="Yes",Tabela1[[#This Row],[Minecraft Season Pass]]="Yes"),"Yes","No")</f>
        <v>No</v>
      </c>
      <c r="P4851" t="str">
        <f>IF(OR(Tabela1[[#This Row],[EA Play Season Pass]]="Yes",Tabela1[[#This Row],[Minecraft Season Pass]]="Yes"),"Yes","No")</f>
        <v>Yes</v>
      </c>
      <c r="Q4851">
        <v>28</v>
      </c>
      <c r="R4851" s="2"/>
    </row>
    <row r="4852" spans="1:18" x14ac:dyDescent="0.25">
      <c r="A4852">
        <v>4851</v>
      </c>
      <c r="B4852" t="s">
        <v>1359</v>
      </c>
      <c r="C4852" t="s">
        <v>7</v>
      </c>
      <c r="D4852" s="50">
        <v>45269</v>
      </c>
      <c r="E4852">
        <f>YEAR(Tabela1[[#This Row],[Start Date]])</f>
        <v>2023</v>
      </c>
      <c r="F4852">
        <f>ROUNDUP(MONTH(Tabela1[[#This Row],[Start Date]])/3,0)</f>
        <v>4</v>
      </c>
      <c r="G4852" t="s">
        <v>8</v>
      </c>
      <c r="H4852">
        <v>15</v>
      </c>
      <c r="I4852" t="s">
        <v>12</v>
      </c>
      <c r="J4852" t="s">
        <v>11</v>
      </c>
      <c r="K4852">
        <v>0</v>
      </c>
      <c r="L4852" t="s">
        <v>8</v>
      </c>
      <c r="M4852">
        <v>20</v>
      </c>
      <c r="N4852">
        <v>2</v>
      </c>
      <c r="O4852" t="str">
        <f>IF(AND(Tabela1[[#This Row],[EA Play Season Pass]]="Yes",Tabela1[[#This Row],[Minecraft Season Pass]]="Yes"),"Yes","No")</f>
        <v>No</v>
      </c>
      <c r="P4852" t="str">
        <f>IF(OR(Tabela1[[#This Row],[EA Play Season Pass]]="Yes",Tabela1[[#This Row],[Minecraft Season Pass]]="Yes"),"Yes","No")</f>
        <v>Yes</v>
      </c>
      <c r="Q4852">
        <v>33</v>
      </c>
      <c r="R4852" s="2"/>
    </row>
    <row r="4853" spans="1:18" x14ac:dyDescent="0.25">
      <c r="A4853">
        <v>4852</v>
      </c>
      <c r="B4853" t="s">
        <v>6285</v>
      </c>
      <c r="C4853" t="s">
        <v>13</v>
      </c>
      <c r="D4853" s="50">
        <v>45269</v>
      </c>
      <c r="E4853">
        <f>YEAR(Tabela1[[#This Row],[Start Date]])</f>
        <v>2023</v>
      </c>
      <c r="F4853">
        <f>ROUNDUP(MONTH(Tabela1[[#This Row],[Start Date]])/3,0)</f>
        <v>4</v>
      </c>
      <c r="G4853" t="s">
        <v>8</v>
      </c>
      <c r="H4853">
        <v>10</v>
      </c>
      <c r="I4853" t="s">
        <v>14</v>
      </c>
      <c r="J4853" t="s">
        <v>8</v>
      </c>
      <c r="K4853">
        <v>30</v>
      </c>
      <c r="L4853" t="s">
        <v>8</v>
      </c>
      <c r="M4853">
        <v>20</v>
      </c>
      <c r="N4853">
        <v>3</v>
      </c>
      <c r="O4853" t="str">
        <f>IF(AND(Tabela1[[#This Row],[EA Play Season Pass]]="Yes",Tabela1[[#This Row],[Minecraft Season Pass]]="Yes"),"Yes","No")</f>
        <v>Yes</v>
      </c>
      <c r="P4853" t="str">
        <f>IF(OR(Tabela1[[#This Row],[EA Play Season Pass]]="Yes",Tabela1[[#This Row],[Minecraft Season Pass]]="Yes"),"Yes","No")</f>
        <v>Yes</v>
      </c>
      <c r="Q4853">
        <v>57</v>
      </c>
      <c r="R4853" s="2"/>
    </row>
    <row r="4854" spans="1:18" x14ac:dyDescent="0.25">
      <c r="A4854">
        <v>4853</v>
      </c>
      <c r="B4854" t="s">
        <v>6286</v>
      </c>
      <c r="C4854" t="s">
        <v>10</v>
      </c>
      <c r="D4854" s="50">
        <v>45269</v>
      </c>
      <c r="E4854">
        <f>YEAR(Tabela1[[#This Row],[Start Date]])</f>
        <v>2023</v>
      </c>
      <c r="F4854">
        <f>ROUNDUP(MONTH(Tabela1[[#This Row],[Start Date]])/3,0)</f>
        <v>4</v>
      </c>
      <c r="G4854" t="s">
        <v>8</v>
      </c>
      <c r="H4854">
        <v>5</v>
      </c>
      <c r="I4854" t="s">
        <v>9</v>
      </c>
      <c r="J4854" t="s">
        <v>11</v>
      </c>
      <c r="K4854">
        <v>0</v>
      </c>
      <c r="L4854" t="s">
        <v>11</v>
      </c>
      <c r="M4854">
        <v>0</v>
      </c>
      <c r="N4854">
        <v>1</v>
      </c>
      <c r="O4854" t="str">
        <f>IF(AND(Tabela1[[#This Row],[EA Play Season Pass]]="Yes",Tabela1[[#This Row],[Minecraft Season Pass]]="Yes"),"Yes","No")</f>
        <v>No</v>
      </c>
      <c r="P4854" t="str">
        <f>IF(OR(Tabela1[[#This Row],[EA Play Season Pass]]="Yes",Tabela1[[#This Row],[Minecraft Season Pass]]="Yes"),"Yes","No")</f>
        <v>No</v>
      </c>
      <c r="Q4854">
        <v>4</v>
      </c>
      <c r="R4854" s="2"/>
    </row>
    <row r="4855" spans="1:18" x14ac:dyDescent="0.25">
      <c r="A4855">
        <v>4854</v>
      </c>
      <c r="B4855" t="s">
        <v>6287</v>
      </c>
      <c r="C4855" t="s">
        <v>10</v>
      </c>
      <c r="D4855" s="50">
        <v>45269</v>
      </c>
      <c r="E4855">
        <f>YEAR(Tabela1[[#This Row],[Start Date]])</f>
        <v>2023</v>
      </c>
      <c r="F4855">
        <f>ROUNDUP(MONTH(Tabela1[[#This Row],[Start Date]])/3,0)</f>
        <v>4</v>
      </c>
      <c r="G4855" t="s">
        <v>11</v>
      </c>
      <c r="H4855">
        <v>5</v>
      </c>
      <c r="I4855" t="s">
        <v>9</v>
      </c>
      <c r="J4855" t="s">
        <v>8</v>
      </c>
      <c r="K4855">
        <v>30</v>
      </c>
      <c r="L4855" t="s">
        <v>8</v>
      </c>
      <c r="M4855">
        <v>20</v>
      </c>
      <c r="N4855">
        <v>2</v>
      </c>
      <c r="O4855" t="str">
        <f>IF(AND(Tabela1[[#This Row],[EA Play Season Pass]]="Yes",Tabela1[[#This Row],[Minecraft Season Pass]]="Yes"),"Yes","No")</f>
        <v>Yes</v>
      </c>
      <c r="P4855" t="str">
        <f>IF(OR(Tabela1[[#This Row],[EA Play Season Pass]]="Yes",Tabela1[[#This Row],[Minecraft Season Pass]]="Yes"),"Yes","No")</f>
        <v>Yes</v>
      </c>
      <c r="Q4855">
        <v>53</v>
      </c>
      <c r="R4855" s="2"/>
    </row>
    <row r="4856" spans="1:18" x14ac:dyDescent="0.25">
      <c r="A4856">
        <v>4855</v>
      </c>
      <c r="B4856" t="s">
        <v>1942</v>
      </c>
      <c r="C4856" t="s">
        <v>13</v>
      </c>
      <c r="D4856" s="50">
        <v>45270</v>
      </c>
      <c r="E4856">
        <f>YEAR(Tabela1[[#This Row],[Start Date]])</f>
        <v>2023</v>
      </c>
      <c r="F4856">
        <f>ROUNDUP(MONTH(Tabela1[[#This Row],[Start Date]])/3,0)</f>
        <v>4</v>
      </c>
      <c r="G4856" t="s">
        <v>11</v>
      </c>
      <c r="H4856">
        <v>10</v>
      </c>
      <c r="I4856" t="s">
        <v>14</v>
      </c>
      <c r="J4856" t="s">
        <v>11</v>
      </c>
      <c r="K4856">
        <v>0</v>
      </c>
      <c r="L4856" t="s">
        <v>8</v>
      </c>
      <c r="M4856">
        <v>20</v>
      </c>
      <c r="N4856">
        <v>3</v>
      </c>
      <c r="O4856" t="str">
        <f>IF(AND(Tabela1[[#This Row],[EA Play Season Pass]]="Yes",Tabela1[[#This Row],[Minecraft Season Pass]]="Yes"),"Yes","No")</f>
        <v>No</v>
      </c>
      <c r="P4856" t="str">
        <f>IF(OR(Tabela1[[#This Row],[EA Play Season Pass]]="Yes",Tabela1[[#This Row],[Minecraft Season Pass]]="Yes"),"Yes","No")</f>
        <v>Yes</v>
      </c>
      <c r="Q4856">
        <v>27</v>
      </c>
      <c r="R4856" s="2"/>
    </row>
    <row r="4857" spans="1:18" x14ac:dyDescent="0.25">
      <c r="A4857">
        <v>4856</v>
      </c>
      <c r="B4857" t="s">
        <v>2084</v>
      </c>
      <c r="C4857" t="s">
        <v>10</v>
      </c>
      <c r="D4857" s="50">
        <v>45270</v>
      </c>
      <c r="E4857">
        <f>YEAR(Tabela1[[#This Row],[Start Date]])</f>
        <v>2023</v>
      </c>
      <c r="F4857">
        <f>ROUNDUP(MONTH(Tabela1[[#This Row],[Start Date]])/3,0)</f>
        <v>4</v>
      </c>
      <c r="G4857" t="s">
        <v>8</v>
      </c>
      <c r="H4857">
        <v>5</v>
      </c>
      <c r="I4857" t="s">
        <v>12</v>
      </c>
      <c r="J4857" t="s">
        <v>8</v>
      </c>
      <c r="K4857">
        <v>30</v>
      </c>
      <c r="L4857" t="s">
        <v>11</v>
      </c>
      <c r="M4857">
        <v>0</v>
      </c>
      <c r="N4857">
        <v>1</v>
      </c>
      <c r="O4857" t="str">
        <f>IF(AND(Tabela1[[#This Row],[EA Play Season Pass]]="Yes",Tabela1[[#This Row],[Minecraft Season Pass]]="Yes"),"Yes","No")</f>
        <v>No</v>
      </c>
      <c r="P4857" t="str">
        <f>IF(OR(Tabela1[[#This Row],[EA Play Season Pass]]="Yes",Tabela1[[#This Row],[Minecraft Season Pass]]="Yes"),"Yes","No")</f>
        <v>Yes</v>
      </c>
      <c r="Q4857">
        <v>34</v>
      </c>
      <c r="R4857" s="2"/>
    </row>
    <row r="4858" spans="1:18" x14ac:dyDescent="0.25">
      <c r="A4858">
        <v>4857</v>
      </c>
      <c r="B4858" t="s">
        <v>1406</v>
      </c>
      <c r="C4858" t="s">
        <v>13</v>
      </c>
      <c r="D4858" s="50">
        <v>45270</v>
      </c>
      <c r="E4858">
        <f>YEAR(Tabela1[[#This Row],[Start Date]])</f>
        <v>2023</v>
      </c>
      <c r="F4858">
        <f>ROUNDUP(MONTH(Tabela1[[#This Row],[Start Date]])/3,0)</f>
        <v>4</v>
      </c>
      <c r="G4858" t="s">
        <v>11</v>
      </c>
      <c r="H4858">
        <v>10</v>
      </c>
      <c r="I4858" t="s">
        <v>9</v>
      </c>
      <c r="J4858" t="s">
        <v>11</v>
      </c>
      <c r="K4858">
        <v>0</v>
      </c>
      <c r="L4858" t="s">
        <v>8</v>
      </c>
      <c r="M4858">
        <v>20</v>
      </c>
      <c r="N4858">
        <v>2</v>
      </c>
      <c r="O4858" t="str">
        <f>IF(AND(Tabela1[[#This Row],[EA Play Season Pass]]="Yes",Tabela1[[#This Row],[Minecraft Season Pass]]="Yes"),"Yes","No")</f>
        <v>No</v>
      </c>
      <c r="P4858" t="str">
        <f>IF(OR(Tabela1[[#This Row],[EA Play Season Pass]]="Yes",Tabela1[[#This Row],[Minecraft Season Pass]]="Yes"),"Yes","No")</f>
        <v>Yes</v>
      </c>
      <c r="Q4858">
        <v>28</v>
      </c>
      <c r="R4858" s="2"/>
    </row>
    <row r="4859" spans="1:18" x14ac:dyDescent="0.25">
      <c r="A4859">
        <v>4858</v>
      </c>
      <c r="B4859" t="s">
        <v>6288</v>
      </c>
      <c r="C4859" t="s">
        <v>10</v>
      </c>
      <c r="D4859" s="50">
        <v>45270</v>
      </c>
      <c r="E4859">
        <f>YEAR(Tabela1[[#This Row],[Start Date]])</f>
        <v>2023</v>
      </c>
      <c r="F4859">
        <f>ROUNDUP(MONTH(Tabela1[[#This Row],[Start Date]])/3,0)</f>
        <v>4</v>
      </c>
      <c r="G4859" t="s">
        <v>11</v>
      </c>
      <c r="H4859">
        <v>5</v>
      </c>
      <c r="I4859" t="s">
        <v>12</v>
      </c>
      <c r="J4859" t="s">
        <v>8</v>
      </c>
      <c r="K4859">
        <v>30</v>
      </c>
      <c r="L4859" t="s">
        <v>11</v>
      </c>
      <c r="M4859">
        <v>0</v>
      </c>
      <c r="N4859">
        <v>1</v>
      </c>
      <c r="O4859" t="str">
        <f>IF(AND(Tabela1[[#This Row],[EA Play Season Pass]]="Yes",Tabela1[[#This Row],[Minecraft Season Pass]]="Yes"),"Yes","No")</f>
        <v>No</v>
      </c>
      <c r="P4859" t="str">
        <f>IF(OR(Tabela1[[#This Row],[EA Play Season Pass]]="Yes",Tabela1[[#This Row],[Minecraft Season Pass]]="Yes"),"Yes","No")</f>
        <v>Yes</v>
      </c>
      <c r="Q4859">
        <v>34</v>
      </c>
      <c r="R4859" s="2"/>
    </row>
    <row r="4860" spans="1:18" x14ac:dyDescent="0.25">
      <c r="A4860">
        <v>4859</v>
      </c>
      <c r="B4860" t="s">
        <v>2107</v>
      </c>
      <c r="C4860" t="s">
        <v>10</v>
      </c>
      <c r="D4860" s="50">
        <v>45270</v>
      </c>
      <c r="E4860">
        <f>YEAR(Tabela1[[#This Row],[Start Date]])</f>
        <v>2023</v>
      </c>
      <c r="F4860">
        <f>ROUNDUP(MONTH(Tabela1[[#This Row],[Start Date]])/3,0)</f>
        <v>4</v>
      </c>
      <c r="G4860" t="s">
        <v>11</v>
      </c>
      <c r="H4860">
        <v>5</v>
      </c>
      <c r="I4860" t="s">
        <v>9</v>
      </c>
      <c r="J4860" t="s">
        <v>8</v>
      </c>
      <c r="K4860">
        <v>30</v>
      </c>
      <c r="L4860" t="s">
        <v>8</v>
      </c>
      <c r="M4860">
        <v>20</v>
      </c>
      <c r="N4860">
        <v>3</v>
      </c>
      <c r="O4860" t="str">
        <f>IF(AND(Tabela1[[#This Row],[EA Play Season Pass]]="Yes",Tabela1[[#This Row],[Minecraft Season Pass]]="Yes"),"Yes","No")</f>
        <v>Yes</v>
      </c>
      <c r="P4860" t="str">
        <f>IF(OR(Tabela1[[#This Row],[EA Play Season Pass]]="Yes",Tabela1[[#This Row],[Minecraft Season Pass]]="Yes"),"Yes","No")</f>
        <v>Yes</v>
      </c>
      <c r="Q4860">
        <v>52</v>
      </c>
      <c r="R4860" s="2"/>
    </row>
    <row r="4861" spans="1:18" x14ac:dyDescent="0.25">
      <c r="A4861">
        <v>4860</v>
      </c>
      <c r="B4861" t="s">
        <v>6289</v>
      </c>
      <c r="C4861" t="s">
        <v>7</v>
      </c>
      <c r="D4861" s="50">
        <v>45270</v>
      </c>
      <c r="E4861">
        <f>YEAR(Tabela1[[#This Row],[Start Date]])</f>
        <v>2023</v>
      </c>
      <c r="F4861">
        <f>ROUNDUP(MONTH(Tabela1[[#This Row],[Start Date]])/3,0)</f>
        <v>4</v>
      </c>
      <c r="G4861" t="s">
        <v>11</v>
      </c>
      <c r="H4861">
        <v>15</v>
      </c>
      <c r="I4861" t="s">
        <v>14</v>
      </c>
      <c r="J4861" t="s">
        <v>8</v>
      </c>
      <c r="K4861">
        <v>30</v>
      </c>
      <c r="L4861" t="s">
        <v>11</v>
      </c>
      <c r="M4861">
        <v>0</v>
      </c>
      <c r="N4861">
        <v>3</v>
      </c>
      <c r="O4861" t="str">
        <f>IF(AND(Tabela1[[#This Row],[EA Play Season Pass]]="Yes",Tabela1[[#This Row],[Minecraft Season Pass]]="Yes"),"Yes","No")</f>
        <v>No</v>
      </c>
      <c r="P4861" t="str">
        <f>IF(OR(Tabela1[[#This Row],[EA Play Season Pass]]="Yes",Tabela1[[#This Row],[Minecraft Season Pass]]="Yes"),"Yes","No")</f>
        <v>Yes</v>
      </c>
      <c r="Q4861">
        <v>42</v>
      </c>
      <c r="R4861" s="2"/>
    </row>
    <row r="4862" spans="1:18" x14ac:dyDescent="0.25">
      <c r="A4862">
        <v>4861</v>
      </c>
      <c r="B4862" t="s">
        <v>6290</v>
      </c>
      <c r="C4862" t="s">
        <v>7</v>
      </c>
      <c r="D4862" s="50">
        <v>45270</v>
      </c>
      <c r="E4862">
        <f>YEAR(Tabela1[[#This Row],[Start Date]])</f>
        <v>2023</v>
      </c>
      <c r="F4862">
        <f>ROUNDUP(MONTH(Tabela1[[#This Row],[Start Date]])/3,0)</f>
        <v>4</v>
      </c>
      <c r="G4862" t="s">
        <v>8</v>
      </c>
      <c r="H4862">
        <v>15</v>
      </c>
      <c r="I4862" t="s">
        <v>14</v>
      </c>
      <c r="J4862" t="s">
        <v>8</v>
      </c>
      <c r="K4862">
        <v>30</v>
      </c>
      <c r="L4862" t="s">
        <v>11</v>
      </c>
      <c r="M4862">
        <v>0</v>
      </c>
      <c r="N4862">
        <v>2</v>
      </c>
      <c r="O4862" t="str">
        <f>IF(AND(Tabela1[[#This Row],[EA Play Season Pass]]="Yes",Tabela1[[#This Row],[Minecraft Season Pass]]="Yes"),"Yes","No")</f>
        <v>No</v>
      </c>
      <c r="P4862" t="str">
        <f>IF(OR(Tabela1[[#This Row],[EA Play Season Pass]]="Yes",Tabela1[[#This Row],[Minecraft Season Pass]]="Yes"),"Yes","No")</f>
        <v>Yes</v>
      </c>
      <c r="Q4862">
        <v>43</v>
      </c>
      <c r="R4862" s="2"/>
    </row>
    <row r="4863" spans="1:18" x14ac:dyDescent="0.25">
      <c r="A4863">
        <v>4862</v>
      </c>
      <c r="B4863" t="s">
        <v>6291</v>
      </c>
      <c r="C4863" t="s">
        <v>10</v>
      </c>
      <c r="D4863" s="50">
        <v>45270</v>
      </c>
      <c r="E4863">
        <f>YEAR(Tabela1[[#This Row],[Start Date]])</f>
        <v>2023</v>
      </c>
      <c r="F4863">
        <f>ROUNDUP(MONTH(Tabela1[[#This Row],[Start Date]])/3,0)</f>
        <v>4</v>
      </c>
      <c r="G4863" t="s">
        <v>11</v>
      </c>
      <c r="H4863">
        <v>5</v>
      </c>
      <c r="I4863" t="s">
        <v>12</v>
      </c>
      <c r="J4863" t="s">
        <v>11</v>
      </c>
      <c r="K4863">
        <v>0</v>
      </c>
      <c r="L4863" t="s">
        <v>8</v>
      </c>
      <c r="M4863">
        <v>20</v>
      </c>
      <c r="N4863">
        <v>3</v>
      </c>
      <c r="O4863" t="str">
        <f>IF(AND(Tabela1[[#This Row],[EA Play Season Pass]]="Yes",Tabela1[[#This Row],[Minecraft Season Pass]]="Yes"),"Yes","No")</f>
        <v>No</v>
      </c>
      <c r="P4863" t="str">
        <f>IF(OR(Tabela1[[#This Row],[EA Play Season Pass]]="Yes",Tabela1[[#This Row],[Minecraft Season Pass]]="Yes"),"Yes","No")</f>
        <v>Yes</v>
      </c>
      <c r="Q4863">
        <v>22</v>
      </c>
      <c r="R4863" s="2"/>
    </row>
    <row r="4864" spans="1:18" x14ac:dyDescent="0.25">
      <c r="A4864">
        <v>4863</v>
      </c>
      <c r="B4864" t="s">
        <v>6292</v>
      </c>
      <c r="C4864" t="s">
        <v>10</v>
      </c>
      <c r="D4864" s="50">
        <v>45270</v>
      </c>
      <c r="E4864">
        <f>YEAR(Tabela1[[#This Row],[Start Date]])</f>
        <v>2023</v>
      </c>
      <c r="F4864">
        <f>ROUNDUP(MONTH(Tabela1[[#This Row],[Start Date]])/3,0)</f>
        <v>4</v>
      </c>
      <c r="G4864" t="s">
        <v>8</v>
      </c>
      <c r="H4864">
        <v>5</v>
      </c>
      <c r="I4864" t="s">
        <v>12</v>
      </c>
      <c r="J4864" t="s">
        <v>8</v>
      </c>
      <c r="K4864">
        <v>30</v>
      </c>
      <c r="L4864" t="s">
        <v>11</v>
      </c>
      <c r="M4864">
        <v>0</v>
      </c>
      <c r="N4864">
        <v>2</v>
      </c>
      <c r="O4864" t="str">
        <f>IF(AND(Tabela1[[#This Row],[EA Play Season Pass]]="Yes",Tabela1[[#This Row],[Minecraft Season Pass]]="Yes"),"Yes","No")</f>
        <v>No</v>
      </c>
      <c r="P4864" t="str">
        <f>IF(OR(Tabela1[[#This Row],[EA Play Season Pass]]="Yes",Tabela1[[#This Row],[Minecraft Season Pass]]="Yes"),"Yes","No")</f>
        <v>Yes</v>
      </c>
      <c r="Q4864">
        <v>33</v>
      </c>
      <c r="R4864" s="2"/>
    </row>
    <row r="4865" spans="1:18" x14ac:dyDescent="0.25">
      <c r="A4865">
        <v>4864</v>
      </c>
      <c r="B4865" t="s">
        <v>6293</v>
      </c>
      <c r="C4865" t="s">
        <v>13</v>
      </c>
      <c r="D4865" s="50">
        <v>45270</v>
      </c>
      <c r="E4865">
        <f>YEAR(Tabela1[[#This Row],[Start Date]])</f>
        <v>2023</v>
      </c>
      <c r="F4865">
        <f>ROUNDUP(MONTH(Tabela1[[#This Row],[Start Date]])/3,0)</f>
        <v>4</v>
      </c>
      <c r="G4865" t="s">
        <v>11</v>
      </c>
      <c r="H4865">
        <v>10</v>
      </c>
      <c r="I4865" t="s">
        <v>14</v>
      </c>
      <c r="J4865" t="s">
        <v>8</v>
      </c>
      <c r="K4865">
        <v>30</v>
      </c>
      <c r="L4865" t="s">
        <v>11</v>
      </c>
      <c r="M4865">
        <v>0</v>
      </c>
      <c r="N4865">
        <v>2</v>
      </c>
      <c r="O4865" t="str">
        <f>IF(AND(Tabela1[[#This Row],[EA Play Season Pass]]="Yes",Tabela1[[#This Row],[Minecraft Season Pass]]="Yes"),"Yes","No")</f>
        <v>No</v>
      </c>
      <c r="P4865" t="str">
        <f>IF(OR(Tabela1[[#This Row],[EA Play Season Pass]]="Yes",Tabela1[[#This Row],[Minecraft Season Pass]]="Yes"),"Yes","No")</f>
        <v>Yes</v>
      </c>
      <c r="Q4865">
        <v>38</v>
      </c>
      <c r="R4865" s="2"/>
    </row>
    <row r="4866" spans="1:18" x14ac:dyDescent="0.25">
      <c r="A4866">
        <v>4865</v>
      </c>
      <c r="B4866" t="s">
        <v>2174</v>
      </c>
      <c r="C4866" t="s">
        <v>13</v>
      </c>
      <c r="D4866" s="50">
        <v>45271</v>
      </c>
      <c r="E4866">
        <f>YEAR(Tabela1[[#This Row],[Start Date]])</f>
        <v>2023</v>
      </c>
      <c r="F4866">
        <f>ROUNDUP(MONTH(Tabela1[[#This Row],[Start Date]])/3,0)</f>
        <v>4</v>
      </c>
      <c r="G4866" t="s">
        <v>11</v>
      </c>
      <c r="H4866">
        <v>10</v>
      </c>
      <c r="I4866" t="s">
        <v>12</v>
      </c>
      <c r="J4866" t="s">
        <v>11</v>
      </c>
      <c r="K4866">
        <v>0</v>
      </c>
      <c r="L4866" t="s">
        <v>8</v>
      </c>
      <c r="M4866">
        <v>20</v>
      </c>
      <c r="N4866">
        <v>2</v>
      </c>
      <c r="O4866" t="str">
        <f>IF(AND(Tabela1[[#This Row],[EA Play Season Pass]]="Yes",Tabela1[[#This Row],[Minecraft Season Pass]]="Yes"),"Yes","No")</f>
        <v>No</v>
      </c>
      <c r="P4866" t="str">
        <f>IF(OR(Tabela1[[#This Row],[EA Play Season Pass]]="Yes",Tabela1[[#This Row],[Minecraft Season Pass]]="Yes"),"Yes","No")</f>
        <v>Yes</v>
      </c>
      <c r="Q4866">
        <v>28</v>
      </c>
      <c r="R4866" s="2"/>
    </row>
    <row r="4867" spans="1:18" x14ac:dyDescent="0.25">
      <c r="A4867">
        <v>4866</v>
      </c>
      <c r="B4867" t="s">
        <v>1618</v>
      </c>
      <c r="C4867" t="s">
        <v>10</v>
      </c>
      <c r="D4867" s="50">
        <v>45271</v>
      </c>
      <c r="E4867">
        <f>YEAR(Tabela1[[#This Row],[Start Date]])</f>
        <v>2023</v>
      </c>
      <c r="F4867">
        <f>ROUNDUP(MONTH(Tabela1[[#This Row],[Start Date]])/3,0)</f>
        <v>4</v>
      </c>
      <c r="G4867" t="s">
        <v>8</v>
      </c>
      <c r="H4867">
        <v>5</v>
      </c>
      <c r="I4867" t="s">
        <v>14</v>
      </c>
      <c r="J4867" t="s">
        <v>11</v>
      </c>
      <c r="K4867">
        <v>0</v>
      </c>
      <c r="L4867" t="s">
        <v>11</v>
      </c>
      <c r="M4867">
        <v>0</v>
      </c>
      <c r="N4867">
        <v>3</v>
      </c>
      <c r="O4867" t="str">
        <f>IF(AND(Tabela1[[#This Row],[EA Play Season Pass]]="Yes",Tabela1[[#This Row],[Minecraft Season Pass]]="Yes"),"Yes","No")</f>
        <v>No</v>
      </c>
      <c r="P4867" t="str">
        <f>IF(OR(Tabela1[[#This Row],[EA Play Season Pass]]="Yes",Tabela1[[#This Row],[Minecraft Season Pass]]="Yes"),"Yes","No")</f>
        <v>No</v>
      </c>
      <c r="Q4867">
        <v>2</v>
      </c>
      <c r="R4867" s="2"/>
    </row>
    <row r="4868" spans="1:18" x14ac:dyDescent="0.25">
      <c r="A4868">
        <v>4867</v>
      </c>
      <c r="B4868" t="s">
        <v>6294</v>
      </c>
      <c r="C4868" t="s">
        <v>13</v>
      </c>
      <c r="D4868" s="50">
        <v>45271</v>
      </c>
      <c r="E4868">
        <f>YEAR(Tabela1[[#This Row],[Start Date]])</f>
        <v>2023</v>
      </c>
      <c r="F4868">
        <f>ROUNDUP(MONTH(Tabela1[[#This Row],[Start Date]])/3,0)</f>
        <v>4</v>
      </c>
      <c r="G4868" t="s">
        <v>8</v>
      </c>
      <c r="H4868">
        <v>10</v>
      </c>
      <c r="I4868" t="s">
        <v>14</v>
      </c>
      <c r="J4868" t="s">
        <v>8</v>
      </c>
      <c r="K4868">
        <v>30</v>
      </c>
      <c r="L4868" t="s">
        <v>8</v>
      </c>
      <c r="M4868">
        <v>20</v>
      </c>
      <c r="N4868">
        <v>3</v>
      </c>
      <c r="O4868" t="str">
        <f>IF(AND(Tabela1[[#This Row],[EA Play Season Pass]]="Yes",Tabela1[[#This Row],[Minecraft Season Pass]]="Yes"),"Yes","No")</f>
        <v>Yes</v>
      </c>
      <c r="P4868" t="str">
        <f>IF(OR(Tabela1[[#This Row],[EA Play Season Pass]]="Yes",Tabela1[[#This Row],[Minecraft Season Pass]]="Yes"),"Yes","No")</f>
        <v>Yes</v>
      </c>
      <c r="Q4868">
        <v>57</v>
      </c>
      <c r="R4868" s="2"/>
    </row>
    <row r="4869" spans="1:18" x14ac:dyDescent="0.25">
      <c r="A4869">
        <v>4868</v>
      </c>
      <c r="B4869" t="s">
        <v>2770</v>
      </c>
      <c r="C4869" t="s">
        <v>7</v>
      </c>
      <c r="D4869" s="50">
        <v>45271</v>
      </c>
      <c r="E4869">
        <f>YEAR(Tabela1[[#This Row],[Start Date]])</f>
        <v>2023</v>
      </c>
      <c r="F4869">
        <f>ROUNDUP(MONTH(Tabela1[[#This Row],[Start Date]])/3,0)</f>
        <v>4</v>
      </c>
      <c r="G4869" t="s">
        <v>8</v>
      </c>
      <c r="H4869">
        <v>15</v>
      </c>
      <c r="I4869" t="s">
        <v>14</v>
      </c>
      <c r="J4869" t="s">
        <v>11</v>
      </c>
      <c r="K4869">
        <v>0</v>
      </c>
      <c r="L4869" t="s">
        <v>11</v>
      </c>
      <c r="M4869">
        <v>0</v>
      </c>
      <c r="N4869">
        <v>1</v>
      </c>
      <c r="O4869" t="str">
        <f>IF(AND(Tabela1[[#This Row],[EA Play Season Pass]]="Yes",Tabela1[[#This Row],[Minecraft Season Pass]]="Yes"),"Yes","No")</f>
        <v>No</v>
      </c>
      <c r="P4869" t="str">
        <f>IF(OR(Tabela1[[#This Row],[EA Play Season Pass]]="Yes",Tabela1[[#This Row],[Minecraft Season Pass]]="Yes"),"Yes","No")</f>
        <v>No</v>
      </c>
      <c r="Q4869">
        <v>14</v>
      </c>
      <c r="R4869" s="2"/>
    </row>
    <row r="4870" spans="1:18" x14ac:dyDescent="0.25">
      <c r="A4870">
        <v>4869</v>
      </c>
      <c r="B4870" t="s">
        <v>6295</v>
      </c>
      <c r="C4870" t="s">
        <v>13</v>
      </c>
      <c r="D4870" s="50">
        <v>45271</v>
      </c>
      <c r="E4870">
        <f>YEAR(Tabela1[[#This Row],[Start Date]])</f>
        <v>2023</v>
      </c>
      <c r="F4870">
        <f>ROUNDUP(MONTH(Tabela1[[#This Row],[Start Date]])/3,0)</f>
        <v>4</v>
      </c>
      <c r="G4870" t="s">
        <v>8</v>
      </c>
      <c r="H4870">
        <v>10</v>
      </c>
      <c r="I4870" t="s">
        <v>9</v>
      </c>
      <c r="J4870" t="s">
        <v>11</v>
      </c>
      <c r="K4870">
        <v>0</v>
      </c>
      <c r="L4870" t="s">
        <v>8</v>
      </c>
      <c r="M4870">
        <v>20</v>
      </c>
      <c r="N4870">
        <v>3</v>
      </c>
      <c r="O4870" t="str">
        <f>IF(AND(Tabela1[[#This Row],[EA Play Season Pass]]="Yes",Tabela1[[#This Row],[Minecraft Season Pass]]="Yes"),"Yes","No")</f>
        <v>No</v>
      </c>
      <c r="P4870" t="str">
        <f>IF(OR(Tabela1[[#This Row],[EA Play Season Pass]]="Yes",Tabela1[[#This Row],[Minecraft Season Pass]]="Yes"),"Yes","No")</f>
        <v>Yes</v>
      </c>
      <c r="Q4870">
        <v>27</v>
      </c>
      <c r="R4870" s="2"/>
    </row>
    <row r="4871" spans="1:18" x14ac:dyDescent="0.25">
      <c r="A4871">
        <v>4870</v>
      </c>
      <c r="B4871" t="s">
        <v>6296</v>
      </c>
      <c r="C4871" t="s">
        <v>13</v>
      </c>
      <c r="D4871" s="50">
        <v>45272</v>
      </c>
      <c r="E4871">
        <f>YEAR(Tabela1[[#This Row],[Start Date]])</f>
        <v>2023</v>
      </c>
      <c r="F4871">
        <f>ROUNDUP(MONTH(Tabela1[[#This Row],[Start Date]])/3,0)</f>
        <v>4</v>
      </c>
      <c r="G4871" t="s">
        <v>11</v>
      </c>
      <c r="H4871">
        <v>10</v>
      </c>
      <c r="I4871" t="s">
        <v>14</v>
      </c>
      <c r="J4871" t="s">
        <v>8</v>
      </c>
      <c r="K4871">
        <v>30</v>
      </c>
      <c r="L4871" t="s">
        <v>8</v>
      </c>
      <c r="M4871">
        <v>20</v>
      </c>
      <c r="N4871">
        <v>1</v>
      </c>
      <c r="O4871" t="str">
        <f>IF(AND(Tabela1[[#This Row],[EA Play Season Pass]]="Yes",Tabela1[[#This Row],[Minecraft Season Pass]]="Yes"),"Yes","No")</f>
        <v>Yes</v>
      </c>
      <c r="P4871" t="str">
        <f>IF(OR(Tabela1[[#This Row],[EA Play Season Pass]]="Yes",Tabela1[[#This Row],[Minecraft Season Pass]]="Yes"),"Yes","No")</f>
        <v>Yes</v>
      </c>
      <c r="Q4871">
        <v>59</v>
      </c>
      <c r="R4871" s="2"/>
    </row>
    <row r="4872" spans="1:18" x14ac:dyDescent="0.25">
      <c r="A4872">
        <v>4871</v>
      </c>
      <c r="B4872" t="s">
        <v>6297</v>
      </c>
      <c r="C4872" t="s">
        <v>13</v>
      </c>
      <c r="D4872" s="50">
        <v>45272</v>
      </c>
      <c r="E4872">
        <f>YEAR(Tabela1[[#This Row],[Start Date]])</f>
        <v>2023</v>
      </c>
      <c r="F4872">
        <f>ROUNDUP(MONTH(Tabela1[[#This Row],[Start Date]])/3,0)</f>
        <v>4</v>
      </c>
      <c r="G4872" t="s">
        <v>11</v>
      </c>
      <c r="H4872">
        <v>10</v>
      </c>
      <c r="I4872" t="s">
        <v>9</v>
      </c>
      <c r="J4872" t="s">
        <v>8</v>
      </c>
      <c r="K4872">
        <v>30</v>
      </c>
      <c r="L4872" t="s">
        <v>8</v>
      </c>
      <c r="M4872">
        <v>20</v>
      </c>
      <c r="N4872">
        <v>3</v>
      </c>
      <c r="O4872" t="str">
        <f>IF(AND(Tabela1[[#This Row],[EA Play Season Pass]]="Yes",Tabela1[[#This Row],[Minecraft Season Pass]]="Yes"),"Yes","No")</f>
        <v>Yes</v>
      </c>
      <c r="P4872" t="str">
        <f>IF(OR(Tabela1[[#This Row],[EA Play Season Pass]]="Yes",Tabela1[[#This Row],[Minecraft Season Pass]]="Yes"),"Yes","No")</f>
        <v>Yes</v>
      </c>
      <c r="Q4872">
        <v>57</v>
      </c>
      <c r="R4872" s="2"/>
    </row>
    <row r="4873" spans="1:18" x14ac:dyDescent="0.25">
      <c r="A4873">
        <v>4872</v>
      </c>
      <c r="B4873" t="s">
        <v>6298</v>
      </c>
      <c r="C4873" t="s">
        <v>7</v>
      </c>
      <c r="D4873" s="50">
        <v>45272</v>
      </c>
      <c r="E4873">
        <f>YEAR(Tabela1[[#This Row],[Start Date]])</f>
        <v>2023</v>
      </c>
      <c r="F4873">
        <f>ROUNDUP(MONTH(Tabela1[[#This Row],[Start Date]])/3,0)</f>
        <v>4</v>
      </c>
      <c r="G4873" t="s">
        <v>8</v>
      </c>
      <c r="H4873">
        <v>15</v>
      </c>
      <c r="I4873" t="s">
        <v>12</v>
      </c>
      <c r="J4873" t="s">
        <v>11</v>
      </c>
      <c r="K4873">
        <v>0</v>
      </c>
      <c r="L4873" t="s">
        <v>8</v>
      </c>
      <c r="M4873">
        <v>20</v>
      </c>
      <c r="N4873">
        <v>2</v>
      </c>
      <c r="O4873" t="str">
        <f>IF(AND(Tabela1[[#This Row],[EA Play Season Pass]]="Yes",Tabela1[[#This Row],[Minecraft Season Pass]]="Yes"),"Yes","No")</f>
        <v>No</v>
      </c>
      <c r="P4873" t="str">
        <f>IF(OR(Tabela1[[#This Row],[EA Play Season Pass]]="Yes",Tabela1[[#This Row],[Minecraft Season Pass]]="Yes"),"Yes","No")</f>
        <v>Yes</v>
      </c>
      <c r="Q4873">
        <v>33</v>
      </c>
      <c r="R4873" s="2"/>
    </row>
    <row r="4874" spans="1:18" x14ac:dyDescent="0.25">
      <c r="A4874">
        <v>4873</v>
      </c>
      <c r="B4874" t="s">
        <v>1877</v>
      </c>
      <c r="C4874" t="s">
        <v>10</v>
      </c>
      <c r="D4874" s="50">
        <v>45272</v>
      </c>
      <c r="E4874">
        <f>YEAR(Tabela1[[#This Row],[Start Date]])</f>
        <v>2023</v>
      </c>
      <c r="F4874">
        <f>ROUNDUP(MONTH(Tabela1[[#This Row],[Start Date]])/3,0)</f>
        <v>4</v>
      </c>
      <c r="G4874" t="s">
        <v>11</v>
      </c>
      <c r="H4874">
        <v>5</v>
      </c>
      <c r="I4874" t="s">
        <v>12</v>
      </c>
      <c r="J4874" t="s">
        <v>8</v>
      </c>
      <c r="K4874">
        <v>30</v>
      </c>
      <c r="L4874" t="s">
        <v>8</v>
      </c>
      <c r="M4874">
        <v>20</v>
      </c>
      <c r="N4874">
        <v>3</v>
      </c>
      <c r="O4874" t="str">
        <f>IF(AND(Tabela1[[#This Row],[EA Play Season Pass]]="Yes",Tabela1[[#This Row],[Minecraft Season Pass]]="Yes"),"Yes","No")</f>
        <v>Yes</v>
      </c>
      <c r="P4874" t="str">
        <f>IF(OR(Tabela1[[#This Row],[EA Play Season Pass]]="Yes",Tabela1[[#This Row],[Minecraft Season Pass]]="Yes"),"Yes","No")</f>
        <v>Yes</v>
      </c>
      <c r="Q4874">
        <v>52</v>
      </c>
      <c r="R4874" s="2"/>
    </row>
    <row r="4875" spans="1:18" x14ac:dyDescent="0.25">
      <c r="A4875">
        <v>4874</v>
      </c>
      <c r="B4875" t="s">
        <v>6299</v>
      </c>
      <c r="C4875" t="s">
        <v>13</v>
      </c>
      <c r="D4875" s="50">
        <v>45272</v>
      </c>
      <c r="E4875">
        <f>YEAR(Tabela1[[#This Row],[Start Date]])</f>
        <v>2023</v>
      </c>
      <c r="F4875">
        <f>ROUNDUP(MONTH(Tabela1[[#This Row],[Start Date]])/3,0)</f>
        <v>4</v>
      </c>
      <c r="G4875" t="s">
        <v>11</v>
      </c>
      <c r="H4875">
        <v>10</v>
      </c>
      <c r="I4875" t="s">
        <v>9</v>
      </c>
      <c r="J4875" t="s">
        <v>8</v>
      </c>
      <c r="K4875">
        <v>30</v>
      </c>
      <c r="L4875" t="s">
        <v>8</v>
      </c>
      <c r="M4875">
        <v>20</v>
      </c>
      <c r="N4875">
        <v>3</v>
      </c>
      <c r="O4875" t="str">
        <f>IF(AND(Tabela1[[#This Row],[EA Play Season Pass]]="Yes",Tabela1[[#This Row],[Minecraft Season Pass]]="Yes"),"Yes","No")</f>
        <v>Yes</v>
      </c>
      <c r="P4875" t="str">
        <f>IF(OR(Tabela1[[#This Row],[EA Play Season Pass]]="Yes",Tabela1[[#This Row],[Minecraft Season Pass]]="Yes"),"Yes","No")</f>
        <v>Yes</v>
      </c>
      <c r="Q4875">
        <v>57</v>
      </c>
      <c r="R4875" s="2"/>
    </row>
    <row r="4876" spans="1:18" x14ac:dyDescent="0.25">
      <c r="A4876">
        <v>4875</v>
      </c>
      <c r="B4876" t="s">
        <v>4484</v>
      </c>
      <c r="C4876" t="s">
        <v>10</v>
      </c>
      <c r="D4876" s="50">
        <v>45272</v>
      </c>
      <c r="E4876">
        <f>YEAR(Tabela1[[#This Row],[Start Date]])</f>
        <v>2023</v>
      </c>
      <c r="F4876">
        <f>ROUNDUP(MONTH(Tabela1[[#This Row],[Start Date]])/3,0)</f>
        <v>4</v>
      </c>
      <c r="G4876" t="s">
        <v>11</v>
      </c>
      <c r="H4876">
        <v>5</v>
      </c>
      <c r="I4876" t="s">
        <v>14</v>
      </c>
      <c r="J4876" t="s">
        <v>8</v>
      </c>
      <c r="K4876">
        <v>30</v>
      </c>
      <c r="L4876" t="s">
        <v>11</v>
      </c>
      <c r="M4876">
        <v>0</v>
      </c>
      <c r="N4876">
        <v>3</v>
      </c>
      <c r="O4876" t="str">
        <f>IF(AND(Tabela1[[#This Row],[EA Play Season Pass]]="Yes",Tabela1[[#This Row],[Minecraft Season Pass]]="Yes"),"Yes","No")</f>
        <v>No</v>
      </c>
      <c r="P4876" t="str">
        <f>IF(OR(Tabela1[[#This Row],[EA Play Season Pass]]="Yes",Tabela1[[#This Row],[Minecraft Season Pass]]="Yes"),"Yes","No")</f>
        <v>Yes</v>
      </c>
      <c r="Q4876">
        <v>32</v>
      </c>
      <c r="R4876" s="2"/>
    </row>
    <row r="4877" spans="1:18" x14ac:dyDescent="0.25">
      <c r="A4877">
        <v>4876</v>
      </c>
      <c r="B4877" t="s">
        <v>869</v>
      </c>
      <c r="C4877" t="s">
        <v>7</v>
      </c>
      <c r="D4877" s="50">
        <v>45272</v>
      </c>
      <c r="E4877">
        <f>YEAR(Tabela1[[#This Row],[Start Date]])</f>
        <v>2023</v>
      </c>
      <c r="F4877">
        <f>ROUNDUP(MONTH(Tabela1[[#This Row],[Start Date]])/3,0)</f>
        <v>4</v>
      </c>
      <c r="G4877" t="s">
        <v>8</v>
      </c>
      <c r="H4877">
        <v>15</v>
      </c>
      <c r="I4877" t="s">
        <v>9</v>
      </c>
      <c r="J4877" t="s">
        <v>11</v>
      </c>
      <c r="K4877">
        <v>0</v>
      </c>
      <c r="L4877" t="s">
        <v>8</v>
      </c>
      <c r="M4877">
        <v>20</v>
      </c>
      <c r="N4877">
        <v>3</v>
      </c>
      <c r="O4877" t="str">
        <f>IF(AND(Tabela1[[#This Row],[EA Play Season Pass]]="Yes",Tabela1[[#This Row],[Minecraft Season Pass]]="Yes"),"Yes","No")</f>
        <v>No</v>
      </c>
      <c r="P4877" t="str">
        <f>IF(OR(Tabela1[[#This Row],[EA Play Season Pass]]="Yes",Tabela1[[#This Row],[Minecraft Season Pass]]="Yes"),"Yes","No")</f>
        <v>Yes</v>
      </c>
      <c r="Q4877">
        <v>32</v>
      </c>
      <c r="R4877" s="2"/>
    </row>
    <row r="4878" spans="1:18" x14ac:dyDescent="0.25">
      <c r="A4878">
        <v>4877</v>
      </c>
      <c r="B4878" t="s">
        <v>1273</v>
      </c>
      <c r="C4878" t="s">
        <v>7</v>
      </c>
      <c r="D4878" s="50">
        <v>45273</v>
      </c>
      <c r="E4878">
        <f>YEAR(Tabela1[[#This Row],[Start Date]])</f>
        <v>2023</v>
      </c>
      <c r="F4878">
        <f>ROUNDUP(MONTH(Tabela1[[#This Row],[Start Date]])/3,0)</f>
        <v>4</v>
      </c>
      <c r="G4878" t="s">
        <v>11</v>
      </c>
      <c r="H4878">
        <v>15</v>
      </c>
      <c r="I4878" t="s">
        <v>14</v>
      </c>
      <c r="J4878" t="s">
        <v>8</v>
      </c>
      <c r="K4878">
        <v>30</v>
      </c>
      <c r="L4878" t="s">
        <v>11</v>
      </c>
      <c r="M4878">
        <v>0</v>
      </c>
      <c r="N4878">
        <v>2</v>
      </c>
      <c r="O4878" t="str">
        <f>IF(AND(Tabela1[[#This Row],[EA Play Season Pass]]="Yes",Tabela1[[#This Row],[Minecraft Season Pass]]="Yes"),"Yes","No")</f>
        <v>No</v>
      </c>
      <c r="P4878" t="str">
        <f>IF(OR(Tabela1[[#This Row],[EA Play Season Pass]]="Yes",Tabela1[[#This Row],[Minecraft Season Pass]]="Yes"),"Yes","No")</f>
        <v>Yes</v>
      </c>
      <c r="Q4878">
        <v>43</v>
      </c>
      <c r="R4878" s="2"/>
    </row>
    <row r="4879" spans="1:18" x14ac:dyDescent="0.25">
      <c r="A4879">
        <v>4878</v>
      </c>
      <c r="B4879" t="s">
        <v>2766</v>
      </c>
      <c r="C4879" t="s">
        <v>13</v>
      </c>
      <c r="D4879" s="50">
        <v>45273</v>
      </c>
      <c r="E4879">
        <f>YEAR(Tabela1[[#This Row],[Start Date]])</f>
        <v>2023</v>
      </c>
      <c r="F4879">
        <f>ROUNDUP(MONTH(Tabela1[[#This Row],[Start Date]])/3,0)</f>
        <v>4</v>
      </c>
      <c r="G4879" t="s">
        <v>11</v>
      </c>
      <c r="H4879">
        <v>10</v>
      </c>
      <c r="I4879" t="s">
        <v>14</v>
      </c>
      <c r="J4879" t="s">
        <v>8</v>
      </c>
      <c r="K4879">
        <v>30</v>
      </c>
      <c r="L4879" t="s">
        <v>11</v>
      </c>
      <c r="M4879">
        <v>0</v>
      </c>
      <c r="N4879">
        <v>2</v>
      </c>
      <c r="O4879" t="str">
        <f>IF(AND(Tabela1[[#This Row],[EA Play Season Pass]]="Yes",Tabela1[[#This Row],[Minecraft Season Pass]]="Yes"),"Yes","No")</f>
        <v>No</v>
      </c>
      <c r="P4879" t="str">
        <f>IF(OR(Tabela1[[#This Row],[EA Play Season Pass]]="Yes",Tabela1[[#This Row],[Minecraft Season Pass]]="Yes"),"Yes","No")</f>
        <v>Yes</v>
      </c>
      <c r="Q4879">
        <v>38</v>
      </c>
      <c r="R4879" s="2"/>
    </row>
    <row r="4880" spans="1:18" x14ac:dyDescent="0.25">
      <c r="A4880">
        <v>4879</v>
      </c>
      <c r="B4880" t="s">
        <v>1252</v>
      </c>
      <c r="C4880" t="s">
        <v>7</v>
      </c>
      <c r="D4880" s="50">
        <v>45273</v>
      </c>
      <c r="E4880">
        <f>YEAR(Tabela1[[#This Row],[Start Date]])</f>
        <v>2023</v>
      </c>
      <c r="F4880">
        <f>ROUNDUP(MONTH(Tabela1[[#This Row],[Start Date]])/3,0)</f>
        <v>4</v>
      </c>
      <c r="G4880" t="s">
        <v>8</v>
      </c>
      <c r="H4880">
        <v>15</v>
      </c>
      <c r="I4880" t="s">
        <v>12</v>
      </c>
      <c r="J4880" t="s">
        <v>8</v>
      </c>
      <c r="K4880">
        <v>30</v>
      </c>
      <c r="L4880" t="s">
        <v>8</v>
      </c>
      <c r="M4880">
        <v>20</v>
      </c>
      <c r="N4880">
        <v>2</v>
      </c>
      <c r="O4880" t="str">
        <f>IF(AND(Tabela1[[#This Row],[EA Play Season Pass]]="Yes",Tabela1[[#This Row],[Minecraft Season Pass]]="Yes"),"Yes","No")</f>
        <v>Yes</v>
      </c>
      <c r="P4880" t="str">
        <f>IF(OR(Tabela1[[#This Row],[EA Play Season Pass]]="Yes",Tabela1[[#This Row],[Minecraft Season Pass]]="Yes"),"Yes","No")</f>
        <v>Yes</v>
      </c>
      <c r="Q4880">
        <v>63</v>
      </c>
      <c r="R4880" s="2"/>
    </row>
    <row r="4881" spans="1:18" x14ac:dyDescent="0.25">
      <c r="A4881">
        <v>4880</v>
      </c>
      <c r="B4881" t="s">
        <v>6300</v>
      </c>
      <c r="C4881" t="s">
        <v>7</v>
      </c>
      <c r="D4881" s="50">
        <v>45273</v>
      </c>
      <c r="E4881">
        <f>YEAR(Tabela1[[#This Row],[Start Date]])</f>
        <v>2023</v>
      </c>
      <c r="F4881">
        <f>ROUNDUP(MONTH(Tabela1[[#This Row],[Start Date]])/3,0)</f>
        <v>4</v>
      </c>
      <c r="G4881" t="s">
        <v>8</v>
      </c>
      <c r="H4881">
        <v>15</v>
      </c>
      <c r="I4881" t="s">
        <v>12</v>
      </c>
      <c r="J4881" t="s">
        <v>11</v>
      </c>
      <c r="K4881">
        <v>0</v>
      </c>
      <c r="L4881" t="s">
        <v>8</v>
      </c>
      <c r="M4881">
        <v>20</v>
      </c>
      <c r="N4881">
        <v>2</v>
      </c>
      <c r="O4881" t="str">
        <f>IF(AND(Tabela1[[#This Row],[EA Play Season Pass]]="Yes",Tabela1[[#This Row],[Minecraft Season Pass]]="Yes"),"Yes","No")</f>
        <v>No</v>
      </c>
      <c r="P4881" t="str">
        <f>IF(OR(Tabela1[[#This Row],[EA Play Season Pass]]="Yes",Tabela1[[#This Row],[Minecraft Season Pass]]="Yes"),"Yes","No")</f>
        <v>Yes</v>
      </c>
      <c r="Q4881">
        <v>33</v>
      </c>
      <c r="R4881" s="2"/>
    </row>
    <row r="4882" spans="1:18" x14ac:dyDescent="0.25">
      <c r="A4882">
        <v>4881</v>
      </c>
      <c r="B4882" t="s">
        <v>6301</v>
      </c>
      <c r="C4882" t="s">
        <v>13</v>
      </c>
      <c r="D4882" s="50">
        <v>45273</v>
      </c>
      <c r="E4882">
        <f>YEAR(Tabela1[[#This Row],[Start Date]])</f>
        <v>2023</v>
      </c>
      <c r="F4882">
        <f>ROUNDUP(MONTH(Tabela1[[#This Row],[Start Date]])/3,0)</f>
        <v>4</v>
      </c>
      <c r="G4882" t="s">
        <v>8</v>
      </c>
      <c r="H4882">
        <v>10</v>
      </c>
      <c r="I4882" t="s">
        <v>14</v>
      </c>
      <c r="J4882" t="s">
        <v>11</v>
      </c>
      <c r="K4882">
        <v>0</v>
      </c>
      <c r="L4882" t="s">
        <v>8</v>
      </c>
      <c r="M4882">
        <v>20</v>
      </c>
      <c r="N4882">
        <v>3</v>
      </c>
      <c r="O4882" t="str">
        <f>IF(AND(Tabela1[[#This Row],[EA Play Season Pass]]="Yes",Tabela1[[#This Row],[Minecraft Season Pass]]="Yes"),"Yes","No")</f>
        <v>No</v>
      </c>
      <c r="P4882" t="str">
        <f>IF(OR(Tabela1[[#This Row],[EA Play Season Pass]]="Yes",Tabela1[[#This Row],[Minecraft Season Pass]]="Yes"),"Yes","No")</f>
        <v>Yes</v>
      </c>
      <c r="Q4882">
        <v>27</v>
      </c>
      <c r="R4882" s="2"/>
    </row>
    <row r="4883" spans="1:18" x14ac:dyDescent="0.25">
      <c r="A4883">
        <v>4882</v>
      </c>
      <c r="B4883" t="s">
        <v>6302</v>
      </c>
      <c r="C4883" t="s">
        <v>10</v>
      </c>
      <c r="D4883" s="50">
        <v>45273</v>
      </c>
      <c r="E4883">
        <f>YEAR(Tabela1[[#This Row],[Start Date]])</f>
        <v>2023</v>
      </c>
      <c r="F4883">
        <f>ROUNDUP(MONTH(Tabela1[[#This Row],[Start Date]])/3,0)</f>
        <v>4</v>
      </c>
      <c r="G4883" t="s">
        <v>8</v>
      </c>
      <c r="H4883">
        <v>5</v>
      </c>
      <c r="I4883" t="s">
        <v>12</v>
      </c>
      <c r="J4883" t="s">
        <v>11</v>
      </c>
      <c r="K4883">
        <v>0</v>
      </c>
      <c r="L4883" t="s">
        <v>8</v>
      </c>
      <c r="M4883">
        <v>20</v>
      </c>
      <c r="N4883">
        <v>1</v>
      </c>
      <c r="O4883" t="str">
        <f>IF(AND(Tabela1[[#This Row],[EA Play Season Pass]]="Yes",Tabela1[[#This Row],[Minecraft Season Pass]]="Yes"),"Yes","No")</f>
        <v>No</v>
      </c>
      <c r="P4883" t="str">
        <f>IF(OR(Tabela1[[#This Row],[EA Play Season Pass]]="Yes",Tabela1[[#This Row],[Minecraft Season Pass]]="Yes"),"Yes","No")</f>
        <v>Yes</v>
      </c>
      <c r="Q4883">
        <v>24</v>
      </c>
      <c r="R4883" s="2"/>
    </row>
    <row r="4884" spans="1:18" x14ac:dyDescent="0.25">
      <c r="A4884">
        <v>4883</v>
      </c>
      <c r="B4884" t="s">
        <v>1384</v>
      </c>
      <c r="C4884" t="s">
        <v>10</v>
      </c>
      <c r="D4884" s="50">
        <v>45273</v>
      </c>
      <c r="E4884">
        <f>YEAR(Tabela1[[#This Row],[Start Date]])</f>
        <v>2023</v>
      </c>
      <c r="F4884">
        <f>ROUNDUP(MONTH(Tabela1[[#This Row],[Start Date]])/3,0)</f>
        <v>4</v>
      </c>
      <c r="G4884" t="s">
        <v>8</v>
      </c>
      <c r="H4884">
        <v>5</v>
      </c>
      <c r="I4884" t="s">
        <v>14</v>
      </c>
      <c r="J4884" t="s">
        <v>11</v>
      </c>
      <c r="K4884">
        <v>0</v>
      </c>
      <c r="L4884" t="s">
        <v>8</v>
      </c>
      <c r="M4884">
        <v>20</v>
      </c>
      <c r="N4884">
        <v>1</v>
      </c>
      <c r="O4884" t="str">
        <f>IF(AND(Tabela1[[#This Row],[EA Play Season Pass]]="Yes",Tabela1[[#This Row],[Minecraft Season Pass]]="Yes"),"Yes","No")</f>
        <v>No</v>
      </c>
      <c r="P4884" t="str">
        <f>IF(OR(Tabela1[[#This Row],[EA Play Season Pass]]="Yes",Tabela1[[#This Row],[Minecraft Season Pass]]="Yes"),"Yes","No")</f>
        <v>Yes</v>
      </c>
      <c r="Q4884">
        <v>24</v>
      </c>
      <c r="R4884" s="2"/>
    </row>
    <row r="4885" spans="1:18" x14ac:dyDescent="0.25">
      <c r="A4885">
        <v>4884</v>
      </c>
      <c r="B4885" t="s">
        <v>6303</v>
      </c>
      <c r="C4885" t="s">
        <v>10</v>
      </c>
      <c r="D4885" s="50">
        <v>45274</v>
      </c>
      <c r="E4885">
        <f>YEAR(Tabela1[[#This Row],[Start Date]])</f>
        <v>2023</v>
      </c>
      <c r="F4885">
        <f>ROUNDUP(MONTH(Tabela1[[#This Row],[Start Date]])/3,0)</f>
        <v>4</v>
      </c>
      <c r="G4885" t="s">
        <v>8</v>
      </c>
      <c r="H4885">
        <v>5</v>
      </c>
      <c r="I4885" t="s">
        <v>9</v>
      </c>
      <c r="J4885" t="s">
        <v>8</v>
      </c>
      <c r="K4885">
        <v>30</v>
      </c>
      <c r="L4885" t="s">
        <v>8</v>
      </c>
      <c r="M4885">
        <v>20</v>
      </c>
      <c r="N4885">
        <v>3</v>
      </c>
      <c r="O4885" t="str">
        <f>IF(AND(Tabela1[[#This Row],[EA Play Season Pass]]="Yes",Tabela1[[#This Row],[Minecraft Season Pass]]="Yes"),"Yes","No")</f>
        <v>Yes</v>
      </c>
      <c r="P4885" t="str">
        <f>IF(OR(Tabela1[[#This Row],[EA Play Season Pass]]="Yes",Tabela1[[#This Row],[Minecraft Season Pass]]="Yes"),"Yes","No")</f>
        <v>Yes</v>
      </c>
      <c r="Q4885">
        <v>52</v>
      </c>
      <c r="R4885" s="2"/>
    </row>
    <row r="4886" spans="1:18" x14ac:dyDescent="0.25">
      <c r="A4886">
        <v>4885</v>
      </c>
      <c r="B4886" t="s">
        <v>955</v>
      </c>
      <c r="C4886" t="s">
        <v>7</v>
      </c>
      <c r="D4886" s="50">
        <v>45274</v>
      </c>
      <c r="E4886">
        <f>YEAR(Tabela1[[#This Row],[Start Date]])</f>
        <v>2023</v>
      </c>
      <c r="F4886">
        <f>ROUNDUP(MONTH(Tabela1[[#This Row],[Start Date]])/3,0)</f>
        <v>4</v>
      </c>
      <c r="G4886" t="s">
        <v>11</v>
      </c>
      <c r="H4886">
        <v>15</v>
      </c>
      <c r="I4886" t="s">
        <v>14</v>
      </c>
      <c r="J4886" t="s">
        <v>8</v>
      </c>
      <c r="K4886">
        <v>30</v>
      </c>
      <c r="L4886" t="s">
        <v>8</v>
      </c>
      <c r="M4886">
        <v>20</v>
      </c>
      <c r="N4886">
        <v>3</v>
      </c>
      <c r="O4886" t="str">
        <f>IF(AND(Tabela1[[#This Row],[EA Play Season Pass]]="Yes",Tabela1[[#This Row],[Minecraft Season Pass]]="Yes"),"Yes","No")</f>
        <v>Yes</v>
      </c>
      <c r="P4886" t="str">
        <f>IF(OR(Tabela1[[#This Row],[EA Play Season Pass]]="Yes",Tabela1[[#This Row],[Minecraft Season Pass]]="Yes"),"Yes","No")</f>
        <v>Yes</v>
      </c>
      <c r="Q4886">
        <v>62</v>
      </c>
      <c r="R4886" s="2"/>
    </row>
    <row r="4887" spans="1:18" x14ac:dyDescent="0.25">
      <c r="A4887">
        <v>4886</v>
      </c>
      <c r="B4887" t="s">
        <v>6304</v>
      </c>
      <c r="C4887" t="s">
        <v>13</v>
      </c>
      <c r="D4887" s="50">
        <v>45274</v>
      </c>
      <c r="E4887">
        <f>YEAR(Tabela1[[#This Row],[Start Date]])</f>
        <v>2023</v>
      </c>
      <c r="F4887">
        <f>ROUNDUP(MONTH(Tabela1[[#This Row],[Start Date]])/3,0)</f>
        <v>4</v>
      </c>
      <c r="G4887" t="s">
        <v>11</v>
      </c>
      <c r="H4887">
        <v>10</v>
      </c>
      <c r="I4887" t="s">
        <v>12</v>
      </c>
      <c r="J4887" t="s">
        <v>8</v>
      </c>
      <c r="K4887">
        <v>30</v>
      </c>
      <c r="L4887" t="s">
        <v>8</v>
      </c>
      <c r="M4887">
        <v>20</v>
      </c>
      <c r="N4887">
        <v>2</v>
      </c>
      <c r="O4887" t="str">
        <f>IF(AND(Tabela1[[#This Row],[EA Play Season Pass]]="Yes",Tabela1[[#This Row],[Minecraft Season Pass]]="Yes"),"Yes","No")</f>
        <v>Yes</v>
      </c>
      <c r="P4887" t="str">
        <f>IF(OR(Tabela1[[#This Row],[EA Play Season Pass]]="Yes",Tabela1[[#This Row],[Minecraft Season Pass]]="Yes"),"Yes","No")</f>
        <v>Yes</v>
      </c>
      <c r="Q4887">
        <v>58</v>
      </c>
      <c r="R4887" s="2"/>
    </row>
    <row r="4888" spans="1:18" x14ac:dyDescent="0.25">
      <c r="A4888">
        <v>4887</v>
      </c>
      <c r="B4888" t="s">
        <v>1201</v>
      </c>
      <c r="C4888" t="s">
        <v>7</v>
      </c>
      <c r="D4888" s="50">
        <v>45274</v>
      </c>
      <c r="E4888">
        <f>YEAR(Tabela1[[#This Row],[Start Date]])</f>
        <v>2023</v>
      </c>
      <c r="F4888">
        <f>ROUNDUP(MONTH(Tabela1[[#This Row],[Start Date]])/3,0)</f>
        <v>4</v>
      </c>
      <c r="G4888" t="s">
        <v>11</v>
      </c>
      <c r="H4888">
        <v>15</v>
      </c>
      <c r="I4888" t="s">
        <v>12</v>
      </c>
      <c r="J4888" t="s">
        <v>11</v>
      </c>
      <c r="K4888">
        <v>0</v>
      </c>
      <c r="L4888" t="s">
        <v>11</v>
      </c>
      <c r="M4888">
        <v>0</v>
      </c>
      <c r="N4888">
        <v>1</v>
      </c>
      <c r="O4888" t="str">
        <f>IF(AND(Tabela1[[#This Row],[EA Play Season Pass]]="Yes",Tabela1[[#This Row],[Minecraft Season Pass]]="Yes"),"Yes","No")</f>
        <v>No</v>
      </c>
      <c r="P4888" t="str">
        <f>IF(OR(Tabela1[[#This Row],[EA Play Season Pass]]="Yes",Tabela1[[#This Row],[Minecraft Season Pass]]="Yes"),"Yes","No")</f>
        <v>No</v>
      </c>
      <c r="Q4888">
        <v>14</v>
      </c>
      <c r="R4888" s="2"/>
    </row>
    <row r="4889" spans="1:18" x14ac:dyDescent="0.25">
      <c r="A4889">
        <v>4888</v>
      </c>
      <c r="B4889" t="s">
        <v>6305</v>
      </c>
      <c r="C4889" t="s">
        <v>10</v>
      </c>
      <c r="D4889" s="50">
        <v>45274</v>
      </c>
      <c r="E4889">
        <f>YEAR(Tabela1[[#This Row],[Start Date]])</f>
        <v>2023</v>
      </c>
      <c r="F4889">
        <f>ROUNDUP(MONTH(Tabela1[[#This Row],[Start Date]])/3,0)</f>
        <v>4</v>
      </c>
      <c r="G4889" t="s">
        <v>11</v>
      </c>
      <c r="H4889">
        <v>5</v>
      </c>
      <c r="I4889" t="s">
        <v>9</v>
      </c>
      <c r="J4889" t="s">
        <v>8</v>
      </c>
      <c r="K4889">
        <v>30</v>
      </c>
      <c r="L4889" t="s">
        <v>8</v>
      </c>
      <c r="M4889">
        <v>20</v>
      </c>
      <c r="N4889">
        <v>2</v>
      </c>
      <c r="O4889" t="str">
        <f>IF(AND(Tabela1[[#This Row],[EA Play Season Pass]]="Yes",Tabela1[[#This Row],[Minecraft Season Pass]]="Yes"),"Yes","No")</f>
        <v>Yes</v>
      </c>
      <c r="P4889" t="str">
        <f>IF(OR(Tabela1[[#This Row],[EA Play Season Pass]]="Yes",Tabela1[[#This Row],[Minecraft Season Pass]]="Yes"),"Yes","No")</f>
        <v>Yes</v>
      </c>
      <c r="Q4889">
        <v>53</v>
      </c>
      <c r="R4889" s="2"/>
    </row>
    <row r="4890" spans="1:18" x14ac:dyDescent="0.25">
      <c r="A4890">
        <v>4889</v>
      </c>
      <c r="B4890" t="s">
        <v>2717</v>
      </c>
      <c r="C4890" t="s">
        <v>10</v>
      </c>
      <c r="D4890" s="50">
        <v>45274</v>
      </c>
      <c r="E4890">
        <f>YEAR(Tabela1[[#This Row],[Start Date]])</f>
        <v>2023</v>
      </c>
      <c r="F4890">
        <f>ROUNDUP(MONTH(Tabela1[[#This Row],[Start Date]])/3,0)</f>
        <v>4</v>
      </c>
      <c r="G4890" t="s">
        <v>8</v>
      </c>
      <c r="H4890">
        <v>5</v>
      </c>
      <c r="I4890" t="s">
        <v>9</v>
      </c>
      <c r="J4890" t="s">
        <v>8</v>
      </c>
      <c r="K4890">
        <v>30</v>
      </c>
      <c r="L4890" t="s">
        <v>8</v>
      </c>
      <c r="M4890">
        <v>20</v>
      </c>
      <c r="N4890">
        <v>1</v>
      </c>
      <c r="O4890" t="str">
        <f>IF(AND(Tabela1[[#This Row],[EA Play Season Pass]]="Yes",Tabela1[[#This Row],[Minecraft Season Pass]]="Yes"),"Yes","No")</f>
        <v>Yes</v>
      </c>
      <c r="P4890" t="str">
        <f>IF(OR(Tabela1[[#This Row],[EA Play Season Pass]]="Yes",Tabela1[[#This Row],[Minecraft Season Pass]]="Yes"),"Yes","No")</f>
        <v>Yes</v>
      </c>
      <c r="Q4890">
        <v>54</v>
      </c>
      <c r="R4890" s="2"/>
    </row>
    <row r="4891" spans="1:18" x14ac:dyDescent="0.25">
      <c r="A4891">
        <v>4890</v>
      </c>
      <c r="B4891" t="s">
        <v>810</v>
      </c>
      <c r="C4891" t="s">
        <v>13</v>
      </c>
      <c r="D4891" s="50">
        <v>45275</v>
      </c>
      <c r="E4891">
        <f>YEAR(Tabela1[[#This Row],[Start Date]])</f>
        <v>2023</v>
      </c>
      <c r="F4891">
        <f>ROUNDUP(MONTH(Tabela1[[#This Row],[Start Date]])/3,0)</f>
        <v>4</v>
      </c>
      <c r="G4891" t="s">
        <v>8</v>
      </c>
      <c r="H4891">
        <v>10</v>
      </c>
      <c r="I4891" t="s">
        <v>9</v>
      </c>
      <c r="J4891" t="s">
        <v>11</v>
      </c>
      <c r="K4891">
        <v>0</v>
      </c>
      <c r="L4891" t="s">
        <v>8</v>
      </c>
      <c r="M4891">
        <v>20</v>
      </c>
      <c r="N4891">
        <v>2</v>
      </c>
      <c r="O4891" t="str">
        <f>IF(AND(Tabela1[[#This Row],[EA Play Season Pass]]="Yes",Tabela1[[#This Row],[Minecraft Season Pass]]="Yes"),"Yes","No")</f>
        <v>No</v>
      </c>
      <c r="P4891" t="str">
        <f>IF(OR(Tabela1[[#This Row],[EA Play Season Pass]]="Yes",Tabela1[[#This Row],[Minecraft Season Pass]]="Yes"),"Yes","No")</f>
        <v>Yes</v>
      </c>
      <c r="Q4891">
        <v>28</v>
      </c>
      <c r="R4891" s="2"/>
    </row>
    <row r="4892" spans="1:18" x14ac:dyDescent="0.25">
      <c r="A4892">
        <v>4891</v>
      </c>
      <c r="B4892" t="s">
        <v>6306</v>
      </c>
      <c r="C4892" t="s">
        <v>10</v>
      </c>
      <c r="D4892" s="50">
        <v>45275</v>
      </c>
      <c r="E4892">
        <f>YEAR(Tabela1[[#This Row],[Start Date]])</f>
        <v>2023</v>
      </c>
      <c r="F4892">
        <f>ROUNDUP(MONTH(Tabela1[[#This Row],[Start Date]])/3,0)</f>
        <v>4</v>
      </c>
      <c r="G4892" t="s">
        <v>8</v>
      </c>
      <c r="H4892">
        <v>5</v>
      </c>
      <c r="I4892" t="s">
        <v>14</v>
      </c>
      <c r="J4892" t="s">
        <v>8</v>
      </c>
      <c r="K4892">
        <v>30</v>
      </c>
      <c r="L4892" t="s">
        <v>11</v>
      </c>
      <c r="M4892">
        <v>0</v>
      </c>
      <c r="N4892">
        <v>1</v>
      </c>
      <c r="O4892" t="str">
        <f>IF(AND(Tabela1[[#This Row],[EA Play Season Pass]]="Yes",Tabela1[[#This Row],[Minecraft Season Pass]]="Yes"),"Yes","No")</f>
        <v>No</v>
      </c>
      <c r="P4892" t="str">
        <f>IF(OR(Tabela1[[#This Row],[EA Play Season Pass]]="Yes",Tabela1[[#This Row],[Minecraft Season Pass]]="Yes"),"Yes","No")</f>
        <v>Yes</v>
      </c>
      <c r="Q4892">
        <v>34</v>
      </c>
      <c r="R4892" s="2"/>
    </row>
    <row r="4893" spans="1:18" x14ac:dyDescent="0.25">
      <c r="A4893">
        <v>4892</v>
      </c>
      <c r="B4893" t="s">
        <v>5954</v>
      </c>
      <c r="C4893" t="s">
        <v>13</v>
      </c>
      <c r="D4893" s="50">
        <v>45275</v>
      </c>
      <c r="E4893">
        <f>YEAR(Tabela1[[#This Row],[Start Date]])</f>
        <v>2023</v>
      </c>
      <c r="F4893">
        <f>ROUNDUP(MONTH(Tabela1[[#This Row],[Start Date]])/3,0)</f>
        <v>4</v>
      </c>
      <c r="G4893" t="s">
        <v>11</v>
      </c>
      <c r="H4893">
        <v>10</v>
      </c>
      <c r="I4893" t="s">
        <v>12</v>
      </c>
      <c r="J4893" t="s">
        <v>11</v>
      </c>
      <c r="K4893">
        <v>0</v>
      </c>
      <c r="L4893" t="s">
        <v>8</v>
      </c>
      <c r="M4893">
        <v>20</v>
      </c>
      <c r="N4893">
        <v>1</v>
      </c>
      <c r="O4893" t="str">
        <f>IF(AND(Tabela1[[#This Row],[EA Play Season Pass]]="Yes",Tabela1[[#This Row],[Minecraft Season Pass]]="Yes"),"Yes","No")</f>
        <v>No</v>
      </c>
      <c r="P4893" t="str">
        <f>IF(OR(Tabela1[[#This Row],[EA Play Season Pass]]="Yes",Tabela1[[#This Row],[Minecraft Season Pass]]="Yes"),"Yes","No")</f>
        <v>Yes</v>
      </c>
      <c r="Q4893">
        <v>29</v>
      </c>
      <c r="R4893" s="2"/>
    </row>
    <row r="4894" spans="1:18" x14ac:dyDescent="0.25">
      <c r="A4894">
        <v>4893</v>
      </c>
      <c r="B4894" t="s">
        <v>326</v>
      </c>
      <c r="C4894" t="s">
        <v>10</v>
      </c>
      <c r="D4894" s="50">
        <v>45275</v>
      </c>
      <c r="E4894">
        <f>YEAR(Tabela1[[#This Row],[Start Date]])</f>
        <v>2023</v>
      </c>
      <c r="F4894">
        <f>ROUNDUP(MONTH(Tabela1[[#This Row],[Start Date]])/3,0)</f>
        <v>4</v>
      </c>
      <c r="G4894" t="s">
        <v>11</v>
      </c>
      <c r="H4894">
        <v>5</v>
      </c>
      <c r="I4894" t="s">
        <v>12</v>
      </c>
      <c r="J4894" t="s">
        <v>11</v>
      </c>
      <c r="K4894">
        <v>0</v>
      </c>
      <c r="L4894" t="s">
        <v>11</v>
      </c>
      <c r="M4894">
        <v>0</v>
      </c>
      <c r="N4894">
        <v>2</v>
      </c>
      <c r="O4894" t="str">
        <f>IF(AND(Tabela1[[#This Row],[EA Play Season Pass]]="Yes",Tabela1[[#This Row],[Minecraft Season Pass]]="Yes"),"Yes","No")</f>
        <v>No</v>
      </c>
      <c r="P4894" t="str">
        <f>IF(OR(Tabela1[[#This Row],[EA Play Season Pass]]="Yes",Tabela1[[#This Row],[Minecraft Season Pass]]="Yes"),"Yes","No")</f>
        <v>No</v>
      </c>
      <c r="Q4894">
        <v>3</v>
      </c>
      <c r="R4894" s="2"/>
    </row>
    <row r="4895" spans="1:18" x14ac:dyDescent="0.25">
      <c r="A4895">
        <v>4894</v>
      </c>
      <c r="B4895" t="s">
        <v>6307</v>
      </c>
      <c r="C4895" t="s">
        <v>10</v>
      </c>
      <c r="D4895" s="50">
        <v>45275</v>
      </c>
      <c r="E4895">
        <f>YEAR(Tabela1[[#This Row],[Start Date]])</f>
        <v>2023</v>
      </c>
      <c r="F4895">
        <f>ROUNDUP(MONTH(Tabela1[[#This Row],[Start Date]])/3,0)</f>
        <v>4</v>
      </c>
      <c r="G4895" t="s">
        <v>11</v>
      </c>
      <c r="H4895">
        <v>5</v>
      </c>
      <c r="I4895" t="s">
        <v>9</v>
      </c>
      <c r="J4895" t="s">
        <v>8</v>
      </c>
      <c r="K4895">
        <v>30</v>
      </c>
      <c r="L4895" t="s">
        <v>8</v>
      </c>
      <c r="M4895">
        <v>20</v>
      </c>
      <c r="N4895">
        <v>2</v>
      </c>
      <c r="O4895" t="str">
        <f>IF(AND(Tabela1[[#This Row],[EA Play Season Pass]]="Yes",Tabela1[[#This Row],[Minecraft Season Pass]]="Yes"),"Yes","No")</f>
        <v>Yes</v>
      </c>
      <c r="P4895" t="str">
        <f>IF(OR(Tabela1[[#This Row],[EA Play Season Pass]]="Yes",Tabela1[[#This Row],[Minecraft Season Pass]]="Yes"),"Yes","No")</f>
        <v>Yes</v>
      </c>
      <c r="Q4895">
        <v>53</v>
      </c>
      <c r="R4895" s="2"/>
    </row>
    <row r="4896" spans="1:18" x14ac:dyDescent="0.25">
      <c r="A4896">
        <v>4895</v>
      </c>
      <c r="B4896" t="s">
        <v>6308</v>
      </c>
      <c r="C4896" t="s">
        <v>7</v>
      </c>
      <c r="D4896" s="50">
        <v>45275</v>
      </c>
      <c r="E4896">
        <f>YEAR(Tabela1[[#This Row],[Start Date]])</f>
        <v>2023</v>
      </c>
      <c r="F4896">
        <f>ROUNDUP(MONTH(Tabela1[[#This Row],[Start Date]])/3,0)</f>
        <v>4</v>
      </c>
      <c r="G4896" t="s">
        <v>11</v>
      </c>
      <c r="H4896">
        <v>15</v>
      </c>
      <c r="I4896" t="s">
        <v>12</v>
      </c>
      <c r="J4896" t="s">
        <v>8</v>
      </c>
      <c r="K4896">
        <v>30</v>
      </c>
      <c r="L4896" t="s">
        <v>8</v>
      </c>
      <c r="M4896">
        <v>20</v>
      </c>
      <c r="N4896">
        <v>2</v>
      </c>
      <c r="O4896" t="str">
        <f>IF(AND(Tabela1[[#This Row],[EA Play Season Pass]]="Yes",Tabela1[[#This Row],[Minecraft Season Pass]]="Yes"),"Yes","No")</f>
        <v>Yes</v>
      </c>
      <c r="P4896" t="str">
        <f>IF(OR(Tabela1[[#This Row],[EA Play Season Pass]]="Yes",Tabela1[[#This Row],[Minecraft Season Pass]]="Yes"),"Yes","No")</f>
        <v>Yes</v>
      </c>
      <c r="Q4896">
        <v>63</v>
      </c>
      <c r="R4896" s="2"/>
    </row>
    <row r="4897" spans="1:18" x14ac:dyDescent="0.25">
      <c r="A4897">
        <v>4896</v>
      </c>
      <c r="B4897" t="s">
        <v>3246</v>
      </c>
      <c r="C4897" t="s">
        <v>13</v>
      </c>
      <c r="D4897" s="50">
        <v>45275</v>
      </c>
      <c r="E4897">
        <f>YEAR(Tabela1[[#This Row],[Start Date]])</f>
        <v>2023</v>
      </c>
      <c r="F4897">
        <f>ROUNDUP(MONTH(Tabela1[[#This Row],[Start Date]])/3,0)</f>
        <v>4</v>
      </c>
      <c r="G4897" t="s">
        <v>8</v>
      </c>
      <c r="H4897">
        <v>10</v>
      </c>
      <c r="I4897" t="s">
        <v>9</v>
      </c>
      <c r="J4897" t="s">
        <v>8</v>
      </c>
      <c r="K4897">
        <v>30</v>
      </c>
      <c r="L4897" t="s">
        <v>8</v>
      </c>
      <c r="M4897">
        <v>20</v>
      </c>
      <c r="N4897">
        <v>1</v>
      </c>
      <c r="O4897" t="str">
        <f>IF(AND(Tabela1[[#This Row],[EA Play Season Pass]]="Yes",Tabela1[[#This Row],[Minecraft Season Pass]]="Yes"),"Yes","No")</f>
        <v>Yes</v>
      </c>
      <c r="P4897" t="str">
        <f>IF(OR(Tabela1[[#This Row],[EA Play Season Pass]]="Yes",Tabela1[[#This Row],[Minecraft Season Pass]]="Yes"),"Yes","No")</f>
        <v>Yes</v>
      </c>
      <c r="Q4897">
        <v>59</v>
      </c>
      <c r="R4897" s="2"/>
    </row>
    <row r="4898" spans="1:18" x14ac:dyDescent="0.25">
      <c r="A4898">
        <v>4897</v>
      </c>
      <c r="B4898" t="s">
        <v>6309</v>
      </c>
      <c r="C4898" t="s">
        <v>10</v>
      </c>
      <c r="D4898" s="50">
        <v>45275</v>
      </c>
      <c r="E4898">
        <f>YEAR(Tabela1[[#This Row],[Start Date]])</f>
        <v>2023</v>
      </c>
      <c r="F4898">
        <f>ROUNDUP(MONTH(Tabela1[[#This Row],[Start Date]])/3,0)</f>
        <v>4</v>
      </c>
      <c r="G4898" t="s">
        <v>11</v>
      </c>
      <c r="H4898">
        <v>5</v>
      </c>
      <c r="I4898" t="s">
        <v>14</v>
      </c>
      <c r="J4898" t="s">
        <v>11</v>
      </c>
      <c r="K4898">
        <v>0</v>
      </c>
      <c r="L4898" t="s">
        <v>11</v>
      </c>
      <c r="M4898">
        <v>0</v>
      </c>
      <c r="N4898">
        <v>2</v>
      </c>
      <c r="O4898" t="str">
        <f>IF(AND(Tabela1[[#This Row],[EA Play Season Pass]]="Yes",Tabela1[[#This Row],[Minecraft Season Pass]]="Yes"),"Yes","No")</f>
        <v>No</v>
      </c>
      <c r="P4898" t="str">
        <f>IF(OR(Tabela1[[#This Row],[EA Play Season Pass]]="Yes",Tabela1[[#This Row],[Minecraft Season Pass]]="Yes"),"Yes","No")</f>
        <v>No</v>
      </c>
      <c r="Q4898">
        <v>3</v>
      </c>
      <c r="R4898" s="2"/>
    </row>
    <row r="4899" spans="1:18" x14ac:dyDescent="0.25">
      <c r="A4899">
        <v>4898</v>
      </c>
      <c r="B4899" t="s">
        <v>920</v>
      </c>
      <c r="C4899" t="s">
        <v>7</v>
      </c>
      <c r="D4899" s="50">
        <v>45275</v>
      </c>
      <c r="E4899">
        <f>YEAR(Tabela1[[#This Row],[Start Date]])</f>
        <v>2023</v>
      </c>
      <c r="F4899">
        <f>ROUNDUP(MONTH(Tabela1[[#This Row],[Start Date]])/3,0)</f>
        <v>4</v>
      </c>
      <c r="G4899" t="s">
        <v>11</v>
      </c>
      <c r="H4899">
        <v>15</v>
      </c>
      <c r="I4899" t="s">
        <v>9</v>
      </c>
      <c r="J4899" t="s">
        <v>11</v>
      </c>
      <c r="K4899">
        <v>0</v>
      </c>
      <c r="L4899" t="s">
        <v>8</v>
      </c>
      <c r="M4899">
        <v>20</v>
      </c>
      <c r="N4899">
        <v>2</v>
      </c>
      <c r="O4899" t="str">
        <f>IF(AND(Tabela1[[#This Row],[EA Play Season Pass]]="Yes",Tabela1[[#This Row],[Minecraft Season Pass]]="Yes"),"Yes","No")</f>
        <v>No</v>
      </c>
      <c r="P4899" t="str">
        <f>IF(OR(Tabela1[[#This Row],[EA Play Season Pass]]="Yes",Tabela1[[#This Row],[Minecraft Season Pass]]="Yes"),"Yes","No")</f>
        <v>Yes</v>
      </c>
      <c r="Q4899">
        <v>33</v>
      </c>
      <c r="R4899" s="2"/>
    </row>
    <row r="4900" spans="1:18" x14ac:dyDescent="0.25">
      <c r="A4900">
        <v>4899</v>
      </c>
      <c r="B4900" t="s">
        <v>6310</v>
      </c>
      <c r="C4900" t="s">
        <v>7</v>
      </c>
      <c r="D4900" s="50">
        <v>45276</v>
      </c>
      <c r="E4900">
        <f>YEAR(Tabela1[[#This Row],[Start Date]])</f>
        <v>2023</v>
      </c>
      <c r="F4900">
        <f>ROUNDUP(MONTH(Tabela1[[#This Row],[Start Date]])/3,0)</f>
        <v>4</v>
      </c>
      <c r="G4900" t="s">
        <v>11</v>
      </c>
      <c r="H4900">
        <v>15</v>
      </c>
      <c r="I4900" t="s">
        <v>9</v>
      </c>
      <c r="J4900" t="s">
        <v>8</v>
      </c>
      <c r="K4900">
        <v>30</v>
      </c>
      <c r="L4900" t="s">
        <v>11</v>
      </c>
      <c r="M4900">
        <v>0</v>
      </c>
      <c r="N4900">
        <v>3</v>
      </c>
      <c r="O4900" t="str">
        <f>IF(AND(Tabela1[[#This Row],[EA Play Season Pass]]="Yes",Tabela1[[#This Row],[Minecraft Season Pass]]="Yes"),"Yes","No")</f>
        <v>No</v>
      </c>
      <c r="P4900" t="str">
        <f>IF(OR(Tabela1[[#This Row],[EA Play Season Pass]]="Yes",Tabela1[[#This Row],[Minecraft Season Pass]]="Yes"),"Yes","No")</f>
        <v>Yes</v>
      </c>
      <c r="Q4900">
        <v>42</v>
      </c>
      <c r="R4900" s="2"/>
    </row>
    <row r="4901" spans="1:18" x14ac:dyDescent="0.25">
      <c r="A4901">
        <v>4900</v>
      </c>
      <c r="B4901" t="s">
        <v>765</v>
      </c>
      <c r="C4901" t="s">
        <v>13</v>
      </c>
      <c r="D4901" s="50">
        <v>45276</v>
      </c>
      <c r="E4901">
        <f>YEAR(Tabela1[[#This Row],[Start Date]])</f>
        <v>2023</v>
      </c>
      <c r="F4901">
        <f>ROUNDUP(MONTH(Tabela1[[#This Row],[Start Date]])/3,0)</f>
        <v>4</v>
      </c>
      <c r="G4901" t="s">
        <v>11</v>
      </c>
      <c r="H4901">
        <v>10</v>
      </c>
      <c r="I4901" t="s">
        <v>9</v>
      </c>
      <c r="J4901" t="s">
        <v>8</v>
      </c>
      <c r="K4901">
        <v>30</v>
      </c>
      <c r="L4901" t="s">
        <v>11</v>
      </c>
      <c r="M4901">
        <v>0</v>
      </c>
      <c r="N4901">
        <v>2</v>
      </c>
      <c r="O4901" t="str">
        <f>IF(AND(Tabela1[[#This Row],[EA Play Season Pass]]="Yes",Tabela1[[#This Row],[Minecraft Season Pass]]="Yes"),"Yes","No")</f>
        <v>No</v>
      </c>
      <c r="P4901" t="str">
        <f>IF(OR(Tabela1[[#This Row],[EA Play Season Pass]]="Yes",Tabela1[[#This Row],[Minecraft Season Pass]]="Yes"),"Yes","No")</f>
        <v>Yes</v>
      </c>
      <c r="Q4901">
        <v>38</v>
      </c>
      <c r="R4901" s="2"/>
    </row>
    <row r="4902" spans="1:18" x14ac:dyDescent="0.25">
      <c r="A4902">
        <v>4901</v>
      </c>
      <c r="B4902" t="s">
        <v>6311</v>
      </c>
      <c r="C4902" t="s">
        <v>7</v>
      </c>
      <c r="D4902" s="50">
        <v>45276</v>
      </c>
      <c r="E4902">
        <f>YEAR(Tabela1[[#This Row],[Start Date]])</f>
        <v>2023</v>
      </c>
      <c r="F4902">
        <f>ROUNDUP(MONTH(Tabela1[[#This Row],[Start Date]])/3,0)</f>
        <v>4</v>
      </c>
      <c r="G4902" t="s">
        <v>11</v>
      </c>
      <c r="H4902">
        <v>15</v>
      </c>
      <c r="I4902" t="s">
        <v>9</v>
      </c>
      <c r="J4902" t="s">
        <v>11</v>
      </c>
      <c r="K4902">
        <v>0</v>
      </c>
      <c r="L4902" t="s">
        <v>11</v>
      </c>
      <c r="M4902">
        <v>0</v>
      </c>
      <c r="N4902">
        <v>1</v>
      </c>
      <c r="O4902" t="str">
        <f>IF(AND(Tabela1[[#This Row],[EA Play Season Pass]]="Yes",Tabela1[[#This Row],[Minecraft Season Pass]]="Yes"),"Yes","No")</f>
        <v>No</v>
      </c>
      <c r="P4902" t="str">
        <f>IF(OR(Tabela1[[#This Row],[EA Play Season Pass]]="Yes",Tabela1[[#This Row],[Minecraft Season Pass]]="Yes"),"Yes","No")</f>
        <v>No</v>
      </c>
      <c r="Q4902">
        <v>14</v>
      </c>
      <c r="R4902" s="2"/>
    </row>
    <row r="4903" spans="1:18" x14ac:dyDescent="0.25">
      <c r="A4903">
        <v>4902</v>
      </c>
      <c r="B4903" t="s">
        <v>6312</v>
      </c>
      <c r="C4903" t="s">
        <v>13</v>
      </c>
      <c r="D4903" s="50">
        <v>45276</v>
      </c>
      <c r="E4903">
        <f>YEAR(Tabela1[[#This Row],[Start Date]])</f>
        <v>2023</v>
      </c>
      <c r="F4903">
        <f>ROUNDUP(MONTH(Tabela1[[#This Row],[Start Date]])/3,0)</f>
        <v>4</v>
      </c>
      <c r="G4903" t="s">
        <v>8</v>
      </c>
      <c r="H4903">
        <v>10</v>
      </c>
      <c r="I4903" t="s">
        <v>9</v>
      </c>
      <c r="J4903" t="s">
        <v>11</v>
      </c>
      <c r="K4903">
        <v>0</v>
      </c>
      <c r="L4903" t="s">
        <v>8</v>
      </c>
      <c r="M4903">
        <v>20</v>
      </c>
      <c r="N4903">
        <v>3</v>
      </c>
      <c r="O4903" t="str">
        <f>IF(AND(Tabela1[[#This Row],[EA Play Season Pass]]="Yes",Tabela1[[#This Row],[Minecraft Season Pass]]="Yes"),"Yes","No")</f>
        <v>No</v>
      </c>
      <c r="P4903" t="str">
        <f>IF(OR(Tabela1[[#This Row],[EA Play Season Pass]]="Yes",Tabela1[[#This Row],[Minecraft Season Pass]]="Yes"),"Yes","No")</f>
        <v>Yes</v>
      </c>
      <c r="Q4903">
        <v>27</v>
      </c>
      <c r="R4903" s="2"/>
    </row>
    <row r="4904" spans="1:18" x14ac:dyDescent="0.25">
      <c r="A4904">
        <v>4903</v>
      </c>
      <c r="B4904" t="s">
        <v>1585</v>
      </c>
      <c r="C4904" t="s">
        <v>13</v>
      </c>
      <c r="D4904" s="50">
        <v>45276</v>
      </c>
      <c r="E4904">
        <f>YEAR(Tabela1[[#This Row],[Start Date]])</f>
        <v>2023</v>
      </c>
      <c r="F4904">
        <f>ROUNDUP(MONTH(Tabela1[[#This Row],[Start Date]])/3,0)</f>
        <v>4</v>
      </c>
      <c r="G4904" t="s">
        <v>11</v>
      </c>
      <c r="H4904">
        <v>10</v>
      </c>
      <c r="I4904" t="s">
        <v>12</v>
      </c>
      <c r="J4904" t="s">
        <v>8</v>
      </c>
      <c r="K4904">
        <v>30</v>
      </c>
      <c r="L4904" t="s">
        <v>8</v>
      </c>
      <c r="M4904">
        <v>20</v>
      </c>
      <c r="N4904">
        <v>2</v>
      </c>
      <c r="O4904" t="str">
        <f>IF(AND(Tabela1[[#This Row],[EA Play Season Pass]]="Yes",Tabela1[[#This Row],[Minecraft Season Pass]]="Yes"),"Yes","No")</f>
        <v>Yes</v>
      </c>
      <c r="P4904" t="str">
        <f>IF(OR(Tabela1[[#This Row],[EA Play Season Pass]]="Yes",Tabela1[[#This Row],[Minecraft Season Pass]]="Yes"),"Yes","No")</f>
        <v>Yes</v>
      </c>
      <c r="Q4904">
        <v>58</v>
      </c>
      <c r="R4904" s="2"/>
    </row>
    <row r="4905" spans="1:18" x14ac:dyDescent="0.25">
      <c r="A4905">
        <v>4904</v>
      </c>
      <c r="B4905" t="s">
        <v>6313</v>
      </c>
      <c r="C4905" t="s">
        <v>7</v>
      </c>
      <c r="D4905" s="50">
        <v>45276</v>
      </c>
      <c r="E4905">
        <f>YEAR(Tabela1[[#This Row],[Start Date]])</f>
        <v>2023</v>
      </c>
      <c r="F4905">
        <f>ROUNDUP(MONTH(Tabela1[[#This Row],[Start Date]])/3,0)</f>
        <v>4</v>
      </c>
      <c r="G4905" t="s">
        <v>11</v>
      </c>
      <c r="H4905">
        <v>15</v>
      </c>
      <c r="I4905" t="s">
        <v>14</v>
      </c>
      <c r="J4905" t="s">
        <v>8</v>
      </c>
      <c r="K4905">
        <v>30</v>
      </c>
      <c r="L4905" t="s">
        <v>8</v>
      </c>
      <c r="M4905">
        <v>20</v>
      </c>
      <c r="N4905">
        <v>2</v>
      </c>
      <c r="O4905" t="str">
        <f>IF(AND(Tabela1[[#This Row],[EA Play Season Pass]]="Yes",Tabela1[[#This Row],[Minecraft Season Pass]]="Yes"),"Yes","No")</f>
        <v>Yes</v>
      </c>
      <c r="P4905" t="str">
        <f>IF(OR(Tabela1[[#This Row],[EA Play Season Pass]]="Yes",Tabela1[[#This Row],[Minecraft Season Pass]]="Yes"),"Yes","No")</f>
        <v>Yes</v>
      </c>
      <c r="Q4905">
        <v>63</v>
      </c>
      <c r="R4905" s="2"/>
    </row>
    <row r="4906" spans="1:18" x14ac:dyDescent="0.25">
      <c r="A4906">
        <v>4905</v>
      </c>
      <c r="B4906" t="s">
        <v>6314</v>
      </c>
      <c r="C4906" t="s">
        <v>10</v>
      </c>
      <c r="D4906" s="50">
        <v>45276</v>
      </c>
      <c r="E4906">
        <f>YEAR(Tabela1[[#This Row],[Start Date]])</f>
        <v>2023</v>
      </c>
      <c r="F4906">
        <f>ROUNDUP(MONTH(Tabela1[[#This Row],[Start Date]])/3,0)</f>
        <v>4</v>
      </c>
      <c r="G4906" t="s">
        <v>8</v>
      </c>
      <c r="H4906">
        <v>5</v>
      </c>
      <c r="I4906" t="s">
        <v>9</v>
      </c>
      <c r="J4906" t="s">
        <v>8</v>
      </c>
      <c r="K4906">
        <v>30</v>
      </c>
      <c r="L4906" t="s">
        <v>11</v>
      </c>
      <c r="M4906">
        <v>0</v>
      </c>
      <c r="N4906">
        <v>2</v>
      </c>
      <c r="O4906" t="str">
        <f>IF(AND(Tabela1[[#This Row],[EA Play Season Pass]]="Yes",Tabela1[[#This Row],[Minecraft Season Pass]]="Yes"),"Yes","No")</f>
        <v>No</v>
      </c>
      <c r="P4906" t="str">
        <f>IF(OR(Tabela1[[#This Row],[EA Play Season Pass]]="Yes",Tabela1[[#This Row],[Minecraft Season Pass]]="Yes"),"Yes","No")</f>
        <v>Yes</v>
      </c>
      <c r="Q4906">
        <v>33</v>
      </c>
      <c r="R4906" s="2"/>
    </row>
    <row r="4907" spans="1:18" x14ac:dyDescent="0.25">
      <c r="A4907">
        <v>4906</v>
      </c>
      <c r="B4907" t="s">
        <v>1935</v>
      </c>
      <c r="C4907" t="s">
        <v>10</v>
      </c>
      <c r="D4907" s="50">
        <v>45276</v>
      </c>
      <c r="E4907">
        <f>YEAR(Tabela1[[#This Row],[Start Date]])</f>
        <v>2023</v>
      </c>
      <c r="F4907">
        <f>ROUNDUP(MONTH(Tabela1[[#This Row],[Start Date]])/3,0)</f>
        <v>4</v>
      </c>
      <c r="G4907" t="s">
        <v>8</v>
      </c>
      <c r="H4907">
        <v>5</v>
      </c>
      <c r="I4907" t="s">
        <v>9</v>
      </c>
      <c r="J4907" t="s">
        <v>11</v>
      </c>
      <c r="K4907">
        <v>0</v>
      </c>
      <c r="L4907" t="s">
        <v>11</v>
      </c>
      <c r="M4907">
        <v>0</v>
      </c>
      <c r="N4907">
        <v>3</v>
      </c>
      <c r="O4907" t="str">
        <f>IF(AND(Tabela1[[#This Row],[EA Play Season Pass]]="Yes",Tabela1[[#This Row],[Minecraft Season Pass]]="Yes"),"Yes","No")</f>
        <v>No</v>
      </c>
      <c r="P4907" t="str">
        <f>IF(OR(Tabela1[[#This Row],[EA Play Season Pass]]="Yes",Tabela1[[#This Row],[Minecraft Season Pass]]="Yes"),"Yes","No")</f>
        <v>No</v>
      </c>
      <c r="Q4907">
        <v>2</v>
      </c>
      <c r="R4907" s="2"/>
    </row>
    <row r="4908" spans="1:18" x14ac:dyDescent="0.25">
      <c r="A4908">
        <v>4907</v>
      </c>
      <c r="B4908" t="s">
        <v>6315</v>
      </c>
      <c r="C4908" t="s">
        <v>13</v>
      </c>
      <c r="D4908" s="50">
        <v>45276</v>
      </c>
      <c r="E4908">
        <f>YEAR(Tabela1[[#This Row],[Start Date]])</f>
        <v>2023</v>
      </c>
      <c r="F4908">
        <f>ROUNDUP(MONTH(Tabela1[[#This Row],[Start Date]])/3,0)</f>
        <v>4</v>
      </c>
      <c r="G4908" t="s">
        <v>8</v>
      </c>
      <c r="H4908">
        <v>10</v>
      </c>
      <c r="I4908" t="s">
        <v>12</v>
      </c>
      <c r="J4908" t="s">
        <v>8</v>
      </c>
      <c r="K4908">
        <v>30</v>
      </c>
      <c r="L4908" t="s">
        <v>8</v>
      </c>
      <c r="M4908">
        <v>20</v>
      </c>
      <c r="N4908">
        <v>1</v>
      </c>
      <c r="O4908" t="str">
        <f>IF(AND(Tabela1[[#This Row],[EA Play Season Pass]]="Yes",Tabela1[[#This Row],[Minecraft Season Pass]]="Yes"),"Yes","No")</f>
        <v>Yes</v>
      </c>
      <c r="P4908" t="str">
        <f>IF(OR(Tabela1[[#This Row],[EA Play Season Pass]]="Yes",Tabela1[[#This Row],[Minecraft Season Pass]]="Yes"),"Yes","No")</f>
        <v>Yes</v>
      </c>
      <c r="Q4908">
        <v>59</v>
      </c>
      <c r="R4908" s="2"/>
    </row>
    <row r="4909" spans="1:18" x14ac:dyDescent="0.25">
      <c r="A4909">
        <v>4908</v>
      </c>
      <c r="B4909" t="s">
        <v>6316</v>
      </c>
      <c r="C4909" t="s">
        <v>13</v>
      </c>
      <c r="D4909" s="50">
        <v>45277</v>
      </c>
      <c r="E4909">
        <f>YEAR(Tabela1[[#This Row],[Start Date]])</f>
        <v>2023</v>
      </c>
      <c r="F4909">
        <f>ROUNDUP(MONTH(Tabela1[[#This Row],[Start Date]])/3,0)</f>
        <v>4</v>
      </c>
      <c r="G4909" t="s">
        <v>8</v>
      </c>
      <c r="H4909">
        <v>10</v>
      </c>
      <c r="I4909" t="s">
        <v>9</v>
      </c>
      <c r="J4909" t="s">
        <v>8</v>
      </c>
      <c r="K4909">
        <v>30</v>
      </c>
      <c r="L4909" t="s">
        <v>11</v>
      </c>
      <c r="M4909">
        <v>0</v>
      </c>
      <c r="N4909">
        <v>2</v>
      </c>
      <c r="O4909" t="str">
        <f>IF(AND(Tabela1[[#This Row],[EA Play Season Pass]]="Yes",Tabela1[[#This Row],[Minecraft Season Pass]]="Yes"),"Yes","No")</f>
        <v>No</v>
      </c>
      <c r="P4909" t="str">
        <f>IF(OR(Tabela1[[#This Row],[EA Play Season Pass]]="Yes",Tabela1[[#This Row],[Minecraft Season Pass]]="Yes"),"Yes","No")</f>
        <v>Yes</v>
      </c>
      <c r="Q4909">
        <v>38</v>
      </c>
      <c r="R4909" s="2"/>
    </row>
    <row r="4910" spans="1:18" x14ac:dyDescent="0.25">
      <c r="A4910">
        <v>4909</v>
      </c>
      <c r="B4910" t="s">
        <v>6317</v>
      </c>
      <c r="C4910" t="s">
        <v>13</v>
      </c>
      <c r="D4910" s="50">
        <v>45277</v>
      </c>
      <c r="E4910">
        <f>YEAR(Tabela1[[#This Row],[Start Date]])</f>
        <v>2023</v>
      </c>
      <c r="F4910">
        <f>ROUNDUP(MONTH(Tabela1[[#This Row],[Start Date]])/3,0)</f>
        <v>4</v>
      </c>
      <c r="G4910" t="s">
        <v>8</v>
      </c>
      <c r="H4910">
        <v>10</v>
      </c>
      <c r="I4910" t="s">
        <v>14</v>
      </c>
      <c r="J4910" t="s">
        <v>11</v>
      </c>
      <c r="K4910">
        <v>0</v>
      </c>
      <c r="L4910" t="s">
        <v>8</v>
      </c>
      <c r="M4910">
        <v>20</v>
      </c>
      <c r="N4910">
        <v>3</v>
      </c>
      <c r="O4910" t="str">
        <f>IF(AND(Tabela1[[#This Row],[EA Play Season Pass]]="Yes",Tabela1[[#This Row],[Minecraft Season Pass]]="Yes"),"Yes","No")</f>
        <v>No</v>
      </c>
      <c r="P4910" t="str">
        <f>IF(OR(Tabela1[[#This Row],[EA Play Season Pass]]="Yes",Tabela1[[#This Row],[Minecraft Season Pass]]="Yes"),"Yes","No")</f>
        <v>Yes</v>
      </c>
      <c r="Q4910">
        <v>27</v>
      </c>
      <c r="R4910" s="2"/>
    </row>
    <row r="4911" spans="1:18" x14ac:dyDescent="0.25">
      <c r="A4911">
        <v>4910</v>
      </c>
      <c r="B4911" t="s">
        <v>6318</v>
      </c>
      <c r="C4911" t="s">
        <v>13</v>
      </c>
      <c r="D4911" s="50">
        <v>45277</v>
      </c>
      <c r="E4911">
        <f>YEAR(Tabela1[[#This Row],[Start Date]])</f>
        <v>2023</v>
      </c>
      <c r="F4911">
        <f>ROUNDUP(MONTH(Tabela1[[#This Row],[Start Date]])/3,0)</f>
        <v>4</v>
      </c>
      <c r="G4911" t="s">
        <v>8</v>
      </c>
      <c r="H4911">
        <v>10</v>
      </c>
      <c r="I4911" t="s">
        <v>9</v>
      </c>
      <c r="J4911" t="s">
        <v>8</v>
      </c>
      <c r="K4911">
        <v>30</v>
      </c>
      <c r="L4911" t="s">
        <v>8</v>
      </c>
      <c r="M4911">
        <v>20</v>
      </c>
      <c r="N4911">
        <v>3</v>
      </c>
      <c r="O4911" t="str">
        <f>IF(AND(Tabela1[[#This Row],[EA Play Season Pass]]="Yes",Tabela1[[#This Row],[Minecraft Season Pass]]="Yes"),"Yes","No")</f>
        <v>Yes</v>
      </c>
      <c r="P4911" t="str">
        <f>IF(OR(Tabela1[[#This Row],[EA Play Season Pass]]="Yes",Tabela1[[#This Row],[Minecraft Season Pass]]="Yes"),"Yes","No")</f>
        <v>Yes</v>
      </c>
      <c r="Q4911">
        <v>57</v>
      </c>
      <c r="R4911" s="2"/>
    </row>
    <row r="4912" spans="1:18" x14ac:dyDescent="0.25">
      <c r="A4912">
        <v>4911</v>
      </c>
      <c r="B4912" t="s">
        <v>1664</v>
      </c>
      <c r="C4912" t="s">
        <v>10</v>
      </c>
      <c r="D4912" s="50">
        <v>45277</v>
      </c>
      <c r="E4912">
        <f>YEAR(Tabela1[[#This Row],[Start Date]])</f>
        <v>2023</v>
      </c>
      <c r="F4912">
        <f>ROUNDUP(MONTH(Tabela1[[#This Row],[Start Date]])/3,0)</f>
        <v>4</v>
      </c>
      <c r="G4912" t="s">
        <v>8</v>
      </c>
      <c r="H4912">
        <v>5</v>
      </c>
      <c r="I4912" t="s">
        <v>9</v>
      </c>
      <c r="J4912" t="s">
        <v>11</v>
      </c>
      <c r="K4912">
        <v>0</v>
      </c>
      <c r="L4912" t="s">
        <v>11</v>
      </c>
      <c r="M4912">
        <v>0</v>
      </c>
      <c r="N4912">
        <v>1</v>
      </c>
      <c r="O4912" t="str">
        <f>IF(AND(Tabela1[[#This Row],[EA Play Season Pass]]="Yes",Tabela1[[#This Row],[Minecraft Season Pass]]="Yes"),"Yes","No")</f>
        <v>No</v>
      </c>
      <c r="P4912" t="str">
        <f>IF(OR(Tabela1[[#This Row],[EA Play Season Pass]]="Yes",Tabela1[[#This Row],[Minecraft Season Pass]]="Yes"),"Yes","No")</f>
        <v>No</v>
      </c>
      <c r="Q4912">
        <v>4</v>
      </c>
      <c r="R4912" s="2"/>
    </row>
    <row r="4913" spans="1:18" x14ac:dyDescent="0.25">
      <c r="A4913">
        <v>4912</v>
      </c>
      <c r="B4913" t="s">
        <v>6319</v>
      </c>
      <c r="C4913" t="s">
        <v>10</v>
      </c>
      <c r="D4913" s="50">
        <v>45278</v>
      </c>
      <c r="E4913">
        <f>YEAR(Tabela1[[#This Row],[Start Date]])</f>
        <v>2023</v>
      </c>
      <c r="F4913">
        <f>ROUNDUP(MONTH(Tabela1[[#This Row],[Start Date]])/3,0)</f>
        <v>4</v>
      </c>
      <c r="G4913" t="s">
        <v>8</v>
      </c>
      <c r="H4913">
        <v>5</v>
      </c>
      <c r="I4913" t="s">
        <v>14</v>
      </c>
      <c r="J4913" t="s">
        <v>11</v>
      </c>
      <c r="K4913">
        <v>0</v>
      </c>
      <c r="L4913" t="s">
        <v>11</v>
      </c>
      <c r="M4913">
        <v>0</v>
      </c>
      <c r="N4913">
        <v>1</v>
      </c>
      <c r="O4913" t="str">
        <f>IF(AND(Tabela1[[#This Row],[EA Play Season Pass]]="Yes",Tabela1[[#This Row],[Minecraft Season Pass]]="Yes"),"Yes","No")</f>
        <v>No</v>
      </c>
      <c r="P4913" t="str">
        <f>IF(OR(Tabela1[[#This Row],[EA Play Season Pass]]="Yes",Tabela1[[#This Row],[Minecraft Season Pass]]="Yes"),"Yes","No")</f>
        <v>No</v>
      </c>
      <c r="Q4913">
        <v>4</v>
      </c>
      <c r="R4913" s="2"/>
    </row>
    <row r="4914" spans="1:18" x14ac:dyDescent="0.25">
      <c r="A4914">
        <v>4913</v>
      </c>
      <c r="B4914" t="s">
        <v>6320</v>
      </c>
      <c r="C4914" t="s">
        <v>7</v>
      </c>
      <c r="D4914" s="50">
        <v>45278</v>
      </c>
      <c r="E4914">
        <f>YEAR(Tabela1[[#This Row],[Start Date]])</f>
        <v>2023</v>
      </c>
      <c r="F4914">
        <f>ROUNDUP(MONTH(Tabela1[[#This Row],[Start Date]])/3,0)</f>
        <v>4</v>
      </c>
      <c r="G4914" t="s">
        <v>8</v>
      </c>
      <c r="H4914">
        <v>15</v>
      </c>
      <c r="I4914" t="s">
        <v>9</v>
      </c>
      <c r="J4914" t="s">
        <v>8</v>
      </c>
      <c r="K4914">
        <v>30</v>
      </c>
      <c r="L4914" t="s">
        <v>8</v>
      </c>
      <c r="M4914">
        <v>20</v>
      </c>
      <c r="N4914">
        <v>1</v>
      </c>
      <c r="O4914" t="str">
        <f>IF(AND(Tabela1[[#This Row],[EA Play Season Pass]]="Yes",Tabela1[[#This Row],[Minecraft Season Pass]]="Yes"),"Yes","No")</f>
        <v>Yes</v>
      </c>
      <c r="P4914" t="str">
        <f>IF(OR(Tabela1[[#This Row],[EA Play Season Pass]]="Yes",Tabela1[[#This Row],[Minecraft Season Pass]]="Yes"),"Yes","No")</f>
        <v>Yes</v>
      </c>
      <c r="Q4914">
        <v>64</v>
      </c>
      <c r="R4914" s="2"/>
    </row>
    <row r="4915" spans="1:18" x14ac:dyDescent="0.25">
      <c r="A4915">
        <v>4914</v>
      </c>
      <c r="B4915" t="s">
        <v>6321</v>
      </c>
      <c r="C4915" t="s">
        <v>10</v>
      </c>
      <c r="D4915" s="50">
        <v>45278</v>
      </c>
      <c r="E4915">
        <f>YEAR(Tabela1[[#This Row],[Start Date]])</f>
        <v>2023</v>
      </c>
      <c r="F4915">
        <f>ROUNDUP(MONTH(Tabela1[[#This Row],[Start Date]])/3,0)</f>
        <v>4</v>
      </c>
      <c r="G4915" t="s">
        <v>8</v>
      </c>
      <c r="H4915">
        <v>5</v>
      </c>
      <c r="I4915" t="s">
        <v>12</v>
      </c>
      <c r="J4915" t="s">
        <v>11</v>
      </c>
      <c r="K4915">
        <v>0</v>
      </c>
      <c r="L4915" t="s">
        <v>11</v>
      </c>
      <c r="M4915">
        <v>0</v>
      </c>
      <c r="N4915">
        <v>3</v>
      </c>
      <c r="O4915" t="str">
        <f>IF(AND(Tabela1[[#This Row],[EA Play Season Pass]]="Yes",Tabela1[[#This Row],[Minecraft Season Pass]]="Yes"),"Yes","No")</f>
        <v>No</v>
      </c>
      <c r="P4915" t="str">
        <f>IF(OR(Tabela1[[#This Row],[EA Play Season Pass]]="Yes",Tabela1[[#This Row],[Minecraft Season Pass]]="Yes"),"Yes","No")</f>
        <v>No</v>
      </c>
      <c r="Q4915">
        <v>2</v>
      </c>
      <c r="R4915" s="2"/>
    </row>
    <row r="4916" spans="1:18" x14ac:dyDescent="0.25">
      <c r="A4916">
        <v>4915</v>
      </c>
      <c r="B4916" t="s">
        <v>153</v>
      </c>
      <c r="C4916" t="s">
        <v>7</v>
      </c>
      <c r="D4916" s="50">
        <v>45278</v>
      </c>
      <c r="E4916">
        <f>YEAR(Tabela1[[#This Row],[Start Date]])</f>
        <v>2023</v>
      </c>
      <c r="F4916">
        <f>ROUNDUP(MONTH(Tabela1[[#This Row],[Start Date]])/3,0)</f>
        <v>4</v>
      </c>
      <c r="G4916" t="s">
        <v>8</v>
      </c>
      <c r="H4916">
        <v>15</v>
      </c>
      <c r="I4916" t="s">
        <v>12</v>
      </c>
      <c r="J4916" t="s">
        <v>11</v>
      </c>
      <c r="K4916">
        <v>0</v>
      </c>
      <c r="L4916" t="s">
        <v>11</v>
      </c>
      <c r="M4916">
        <v>0</v>
      </c>
      <c r="N4916">
        <v>2</v>
      </c>
      <c r="O4916" t="str">
        <f>IF(AND(Tabela1[[#This Row],[EA Play Season Pass]]="Yes",Tabela1[[#This Row],[Minecraft Season Pass]]="Yes"),"Yes","No")</f>
        <v>No</v>
      </c>
      <c r="P4916" t="str">
        <f>IF(OR(Tabela1[[#This Row],[EA Play Season Pass]]="Yes",Tabela1[[#This Row],[Minecraft Season Pass]]="Yes"),"Yes","No")</f>
        <v>No</v>
      </c>
      <c r="Q4916">
        <v>13</v>
      </c>
      <c r="R4916" s="2"/>
    </row>
    <row r="4917" spans="1:18" x14ac:dyDescent="0.25">
      <c r="A4917">
        <v>4916</v>
      </c>
      <c r="B4917" t="s">
        <v>6322</v>
      </c>
      <c r="C4917" t="s">
        <v>13</v>
      </c>
      <c r="D4917" s="50">
        <v>45278</v>
      </c>
      <c r="E4917">
        <f>YEAR(Tabela1[[#This Row],[Start Date]])</f>
        <v>2023</v>
      </c>
      <c r="F4917">
        <f>ROUNDUP(MONTH(Tabela1[[#This Row],[Start Date]])/3,0)</f>
        <v>4</v>
      </c>
      <c r="G4917" t="s">
        <v>11</v>
      </c>
      <c r="H4917">
        <v>10</v>
      </c>
      <c r="I4917" t="s">
        <v>9</v>
      </c>
      <c r="J4917" t="s">
        <v>11</v>
      </c>
      <c r="K4917">
        <v>0</v>
      </c>
      <c r="L4917" t="s">
        <v>8</v>
      </c>
      <c r="M4917">
        <v>20</v>
      </c>
      <c r="N4917">
        <v>1</v>
      </c>
      <c r="O4917" t="str">
        <f>IF(AND(Tabela1[[#This Row],[EA Play Season Pass]]="Yes",Tabela1[[#This Row],[Minecraft Season Pass]]="Yes"),"Yes","No")</f>
        <v>No</v>
      </c>
      <c r="P4917" t="str">
        <f>IF(OR(Tabela1[[#This Row],[EA Play Season Pass]]="Yes",Tabela1[[#This Row],[Minecraft Season Pass]]="Yes"),"Yes","No")</f>
        <v>Yes</v>
      </c>
      <c r="Q4917">
        <v>29</v>
      </c>
      <c r="R4917" s="2"/>
    </row>
    <row r="4918" spans="1:18" x14ac:dyDescent="0.25">
      <c r="A4918">
        <v>4917</v>
      </c>
      <c r="B4918" t="s">
        <v>3785</v>
      </c>
      <c r="C4918" t="s">
        <v>13</v>
      </c>
      <c r="D4918" s="50">
        <v>45279</v>
      </c>
      <c r="E4918">
        <f>YEAR(Tabela1[[#This Row],[Start Date]])</f>
        <v>2023</v>
      </c>
      <c r="F4918">
        <f>ROUNDUP(MONTH(Tabela1[[#This Row],[Start Date]])/3,0)</f>
        <v>4</v>
      </c>
      <c r="G4918" t="s">
        <v>8</v>
      </c>
      <c r="H4918">
        <v>10</v>
      </c>
      <c r="I4918" t="s">
        <v>12</v>
      </c>
      <c r="J4918" t="s">
        <v>11</v>
      </c>
      <c r="K4918">
        <v>0</v>
      </c>
      <c r="L4918" t="s">
        <v>11</v>
      </c>
      <c r="M4918">
        <v>0</v>
      </c>
      <c r="N4918">
        <v>1</v>
      </c>
      <c r="O4918" t="str">
        <f>IF(AND(Tabela1[[#This Row],[EA Play Season Pass]]="Yes",Tabela1[[#This Row],[Minecraft Season Pass]]="Yes"),"Yes","No")</f>
        <v>No</v>
      </c>
      <c r="P4918" t="str">
        <f>IF(OR(Tabela1[[#This Row],[EA Play Season Pass]]="Yes",Tabela1[[#This Row],[Minecraft Season Pass]]="Yes"),"Yes","No")</f>
        <v>No</v>
      </c>
      <c r="Q4918">
        <v>9</v>
      </c>
      <c r="R4918" s="2"/>
    </row>
    <row r="4919" spans="1:18" x14ac:dyDescent="0.25">
      <c r="A4919">
        <v>4918</v>
      </c>
      <c r="B4919" t="s">
        <v>3462</v>
      </c>
      <c r="C4919" t="s">
        <v>10</v>
      </c>
      <c r="D4919" s="50">
        <v>45279</v>
      </c>
      <c r="E4919">
        <f>YEAR(Tabela1[[#This Row],[Start Date]])</f>
        <v>2023</v>
      </c>
      <c r="F4919">
        <f>ROUNDUP(MONTH(Tabela1[[#This Row],[Start Date]])/3,0)</f>
        <v>4</v>
      </c>
      <c r="G4919" t="s">
        <v>11</v>
      </c>
      <c r="H4919">
        <v>5</v>
      </c>
      <c r="I4919" t="s">
        <v>9</v>
      </c>
      <c r="J4919" t="s">
        <v>11</v>
      </c>
      <c r="K4919">
        <v>0</v>
      </c>
      <c r="L4919" t="s">
        <v>11</v>
      </c>
      <c r="M4919">
        <v>0</v>
      </c>
      <c r="N4919">
        <v>2</v>
      </c>
      <c r="O4919" t="str">
        <f>IF(AND(Tabela1[[#This Row],[EA Play Season Pass]]="Yes",Tabela1[[#This Row],[Minecraft Season Pass]]="Yes"),"Yes","No")</f>
        <v>No</v>
      </c>
      <c r="P4919" t="str">
        <f>IF(OR(Tabela1[[#This Row],[EA Play Season Pass]]="Yes",Tabela1[[#This Row],[Minecraft Season Pass]]="Yes"),"Yes","No")</f>
        <v>No</v>
      </c>
      <c r="Q4919">
        <v>3</v>
      </c>
      <c r="R4919" s="2"/>
    </row>
    <row r="4920" spans="1:18" x14ac:dyDescent="0.25">
      <c r="A4920">
        <v>4919</v>
      </c>
      <c r="B4920" t="s">
        <v>3081</v>
      </c>
      <c r="C4920" t="s">
        <v>7</v>
      </c>
      <c r="D4920" s="50">
        <v>45279</v>
      </c>
      <c r="E4920">
        <f>YEAR(Tabela1[[#This Row],[Start Date]])</f>
        <v>2023</v>
      </c>
      <c r="F4920">
        <f>ROUNDUP(MONTH(Tabela1[[#This Row],[Start Date]])/3,0)</f>
        <v>4</v>
      </c>
      <c r="G4920" t="s">
        <v>8</v>
      </c>
      <c r="H4920">
        <v>15</v>
      </c>
      <c r="I4920" t="s">
        <v>9</v>
      </c>
      <c r="J4920" t="s">
        <v>8</v>
      </c>
      <c r="K4920">
        <v>30</v>
      </c>
      <c r="L4920" t="s">
        <v>8</v>
      </c>
      <c r="M4920">
        <v>20</v>
      </c>
      <c r="N4920">
        <v>1</v>
      </c>
      <c r="O4920" t="str">
        <f>IF(AND(Tabela1[[#This Row],[EA Play Season Pass]]="Yes",Tabela1[[#This Row],[Minecraft Season Pass]]="Yes"),"Yes","No")</f>
        <v>Yes</v>
      </c>
      <c r="P4920" t="str">
        <f>IF(OR(Tabela1[[#This Row],[EA Play Season Pass]]="Yes",Tabela1[[#This Row],[Minecraft Season Pass]]="Yes"),"Yes","No")</f>
        <v>Yes</v>
      </c>
      <c r="Q4920">
        <v>64</v>
      </c>
      <c r="R4920" s="2"/>
    </row>
    <row r="4921" spans="1:18" x14ac:dyDescent="0.25">
      <c r="A4921">
        <v>4920</v>
      </c>
      <c r="B4921" t="s">
        <v>1970</v>
      </c>
      <c r="C4921" t="s">
        <v>7</v>
      </c>
      <c r="D4921" s="50">
        <v>45279</v>
      </c>
      <c r="E4921">
        <f>YEAR(Tabela1[[#This Row],[Start Date]])</f>
        <v>2023</v>
      </c>
      <c r="F4921">
        <f>ROUNDUP(MONTH(Tabela1[[#This Row],[Start Date]])/3,0)</f>
        <v>4</v>
      </c>
      <c r="G4921" t="s">
        <v>11</v>
      </c>
      <c r="H4921">
        <v>15</v>
      </c>
      <c r="I4921" t="s">
        <v>12</v>
      </c>
      <c r="J4921" t="s">
        <v>11</v>
      </c>
      <c r="K4921">
        <v>0</v>
      </c>
      <c r="L4921" t="s">
        <v>11</v>
      </c>
      <c r="M4921">
        <v>0</v>
      </c>
      <c r="N4921">
        <v>3</v>
      </c>
      <c r="O4921" t="str">
        <f>IF(AND(Tabela1[[#This Row],[EA Play Season Pass]]="Yes",Tabela1[[#This Row],[Minecraft Season Pass]]="Yes"),"Yes","No")</f>
        <v>No</v>
      </c>
      <c r="P4921" t="str">
        <f>IF(OR(Tabela1[[#This Row],[EA Play Season Pass]]="Yes",Tabela1[[#This Row],[Minecraft Season Pass]]="Yes"),"Yes","No")</f>
        <v>No</v>
      </c>
      <c r="Q4921">
        <v>12</v>
      </c>
      <c r="R4921" s="2"/>
    </row>
    <row r="4922" spans="1:18" x14ac:dyDescent="0.25">
      <c r="A4922">
        <v>4921</v>
      </c>
      <c r="B4922" t="s">
        <v>1363</v>
      </c>
      <c r="C4922" t="s">
        <v>10</v>
      </c>
      <c r="D4922" s="50">
        <v>45279</v>
      </c>
      <c r="E4922">
        <f>YEAR(Tabela1[[#This Row],[Start Date]])</f>
        <v>2023</v>
      </c>
      <c r="F4922">
        <f>ROUNDUP(MONTH(Tabela1[[#This Row],[Start Date]])/3,0)</f>
        <v>4</v>
      </c>
      <c r="G4922" t="s">
        <v>11</v>
      </c>
      <c r="H4922">
        <v>5</v>
      </c>
      <c r="I4922" t="s">
        <v>14</v>
      </c>
      <c r="J4922" t="s">
        <v>8</v>
      </c>
      <c r="K4922">
        <v>30</v>
      </c>
      <c r="L4922" t="s">
        <v>8</v>
      </c>
      <c r="M4922">
        <v>20</v>
      </c>
      <c r="N4922">
        <v>1</v>
      </c>
      <c r="O4922" t="str">
        <f>IF(AND(Tabela1[[#This Row],[EA Play Season Pass]]="Yes",Tabela1[[#This Row],[Minecraft Season Pass]]="Yes"),"Yes","No")</f>
        <v>Yes</v>
      </c>
      <c r="P4922" t="str">
        <f>IF(OR(Tabela1[[#This Row],[EA Play Season Pass]]="Yes",Tabela1[[#This Row],[Minecraft Season Pass]]="Yes"),"Yes","No")</f>
        <v>Yes</v>
      </c>
      <c r="Q4922">
        <v>54</v>
      </c>
      <c r="R4922" s="2"/>
    </row>
    <row r="4923" spans="1:18" x14ac:dyDescent="0.25">
      <c r="A4923">
        <v>4922</v>
      </c>
      <c r="B4923" t="s">
        <v>2279</v>
      </c>
      <c r="C4923" t="s">
        <v>7</v>
      </c>
      <c r="D4923" s="50">
        <v>45279</v>
      </c>
      <c r="E4923">
        <f>YEAR(Tabela1[[#This Row],[Start Date]])</f>
        <v>2023</v>
      </c>
      <c r="F4923">
        <f>ROUNDUP(MONTH(Tabela1[[#This Row],[Start Date]])/3,0)</f>
        <v>4</v>
      </c>
      <c r="G4923" t="s">
        <v>8</v>
      </c>
      <c r="H4923">
        <v>15</v>
      </c>
      <c r="I4923" t="s">
        <v>12</v>
      </c>
      <c r="J4923" t="s">
        <v>11</v>
      </c>
      <c r="K4923">
        <v>0</v>
      </c>
      <c r="L4923" t="s">
        <v>8</v>
      </c>
      <c r="M4923">
        <v>20</v>
      </c>
      <c r="N4923">
        <v>3</v>
      </c>
      <c r="O4923" t="str">
        <f>IF(AND(Tabela1[[#This Row],[EA Play Season Pass]]="Yes",Tabela1[[#This Row],[Minecraft Season Pass]]="Yes"),"Yes","No")</f>
        <v>No</v>
      </c>
      <c r="P4923" t="str">
        <f>IF(OR(Tabela1[[#This Row],[EA Play Season Pass]]="Yes",Tabela1[[#This Row],[Minecraft Season Pass]]="Yes"),"Yes","No")</f>
        <v>Yes</v>
      </c>
      <c r="Q4923">
        <v>32</v>
      </c>
      <c r="R4923" s="2"/>
    </row>
    <row r="4924" spans="1:18" x14ac:dyDescent="0.25">
      <c r="A4924">
        <v>4923</v>
      </c>
      <c r="B4924" t="s">
        <v>6323</v>
      </c>
      <c r="C4924" t="s">
        <v>13</v>
      </c>
      <c r="D4924" s="50">
        <v>45280</v>
      </c>
      <c r="E4924">
        <f>YEAR(Tabela1[[#This Row],[Start Date]])</f>
        <v>2023</v>
      </c>
      <c r="F4924">
        <f>ROUNDUP(MONTH(Tabela1[[#This Row],[Start Date]])/3,0)</f>
        <v>4</v>
      </c>
      <c r="G4924" t="s">
        <v>11</v>
      </c>
      <c r="H4924">
        <v>10</v>
      </c>
      <c r="I4924" t="s">
        <v>12</v>
      </c>
      <c r="J4924" t="s">
        <v>8</v>
      </c>
      <c r="K4924">
        <v>30</v>
      </c>
      <c r="L4924" t="s">
        <v>8</v>
      </c>
      <c r="M4924">
        <v>20</v>
      </c>
      <c r="N4924">
        <v>2</v>
      </c>
      <c r="O4924" t="str">
        <f>IF(AND(Tabela1[[#This Row],[EA Play Season Pass]]="Yes",Tabela1[[#This Row],[Minecraft Season Pass]]="Yes"),"Yes","No")</f>
        <v>Yes</v>
      </c>
      <c r="P4924" t="str">
        <f>IF(OR(Tabela1[[#This Row],[EA Play Season Pass]]="Yes",Tabela1[[#This Row],[Minecraft Season Pass]]="Yes"),"Yes","No")</f>
        <v>Yes</v>
      </c>
      <c r="Q4924">
        <v>58</v>
      </c>
      <c r="R4924" s="2"/>
    </row>
    <row r="4925" spans="1:18" x14ac:dyDescent="0.25">
      <c r="A4925">
        <v>4924</v>
      </c>
      <c r="B4925" t="s">
        <v>6324</v>
      </c>
      <c r="C4925" t="s">
        <v>7</v>
      </c>
      <c r="D4925" s="50">
        <v>45280</v>
      </c>
      <c r="E4925">
        <f>YEAR(Tabela1[[#This Row],[Start Date]])</f>
        <v>2023</v>
      </c>
      <c r="F4925">
        <f>ROUNDUP(MONTH(Tabela1[[#This Row],[Start Date]])/3,0)</f>
        <v>4</v>
      </c>
      <c r="G4925" t="s">
        <v>11</v>
      </c>
      <c r="H4925">
        <v>15</v>
      </c>
      <c r="I4925" t="s">
        <v>12</v>
      </c>
      <c r="J4925" t="s">
        <v>8</v>
      </c>
      <c r="K4925">
        <v>30</v>
      </c>
      <c r="L4925" t="s">
        <v>11</v>
      </c>
      <c r="M4925">
        <v>0</v>
      </c>
      <c r="N4925">
        <v>2</v>
      </c>
      <c r="O4925" t="str">
        <f>IF(AND(Tabela1[[#This Row],[EA Play Season Pass]]="Yes",Tabela1[[#This Row],[Minecraft Season Pass]]="Yes"),"Yes","No")</f>
        <v>No</v>
      </c>
      <c r="P4925" t="str">
        <f>IF(OR(Tabela1[[#This Row],[EA Play Season Pass]]="Yes",Tabela1[[#This Row],[Minecraft Season Pass]]="Yes"),"Yes","No")</f>
        <v>Yes</v>
      </c>
      <c r="Q4925">
        <v>43</v>
      </c>
      <c r="R4925" s="2"/>
    </row>
    <row r="4926" spans="1:18" x14ac:dyDescent="0.25">
      <c r="A4926">
        <v>4925</v>
      </c>
      <c r="B4926" t="s">
        <v>2004</v>
      </c>
      <c r="C4926" t="s">
        <v>10</v>
      </c>
      <c r="D4926" s="50">
        <v>45280</v>
      </c>
      <c r="E4926">
        <f>YEAR(Tabela1[[#This Row],[Start Date]])</f>
        <v>2023</v>
      </c>
      <c r="F4926">
        <f>ROUNDUP(MONTH(Tabela1[[#This Row],[Start Date]])/3,0)</f>
        <v>4</v>
      </c>
      <c r="G4926" t="s">
        <v>11</v>
      </c>
      <c r="H4926">
        <v>5</v>
      </c>
      <c r="I4926" t="s">
        <v>12</v>
      </c>
      <c r="J4926" t="s">
        <v>11</v>
      </c>
      <c r="K4926">
        <v>0</v>
      </c>
      <c r="L4926" t="s">
        <v>11</v>
      </c>
      <c r="M4926">
        <v>0</v>
      </c>
      <c r="N4926">
        <v>1</v>
      </c>
      <c r="O4926" t="str">
        <f>IF(AND(Tabela1[[#This Row],[EA Play Season Pass]]="Yes",Tabela1[[#This Row],[Minecraft Season Pass]]="Yes"),"Yes","No")</f>
        <v>No</v>
      </c>
      <c r="P4926" t="str">
        <f>IF(OR(Tabela1[[#This Row],[EA Play Season Pass]]="Yes",Tabela1[[#This Row],[Minecraft Season Pass]]="Yes"),"Yes","No")</f>
        <v>No</v>
      </c>
      <c r="Q4926">
        <v>4</v>
      </c>
      <c r="R4926" s="2"/>
    </row>
    <row r="4927" spans="1:18" x14ac:dyDescent="0.25">
      <c r="A4927">
        <v>4926</v>
      </c>
      <c r="B4927" t="s">
        <v>764</v>
      </c>
      <c r="C4927" t="s">
        <v>7</v>
      </c>
      <c r="D4927" s="50">
        <v>45280</v>
      </c>
      <c r="E4927">
        <f>YEAR(Tabela1[[#This Row],[Start Date]])</f>
        <v>2023</v>
      </c>
      <c r="F4927">
        <f>ROUNDUP(MONTH(Tabela1[[#This Row],[Start Date]])/3,0)</f>
        <v>4</v>
      </c>
      <c r="G4927" t="s">
        <v>8</v>
      </c>
      <c r="H4927">
        <v>15</v>
      </c>
      <c r="I4927" t="s">
        <v>9</v>
      </c>
      <c r="J4927" t="s">
        <v>11</v>
      </c>
      <c r="K4927">
        <v>0</v>
      </c>
      <c r="L4927" t="s">
        <v>11</v>
      </c>
      <c r="M4927">
        <v>0</v>
      </c>
      <c r="N4927">
        <v>3</v>
      </c>
      <c r="O4927" t="str">
        <f>IF(AND(Tabela1[[#This Row],[EA Play Season Pass]]="Yes",Tabela1[[#This Row],[Minecraft Season Pass]]="Yes"),"Yes","No")</f>
        <v>No</v>
      </c>
      <c r="P4927" t="str">
        <f>IF(OR(Tabela1[[#This Row],[EA Play Season Pass]]="Yes",Tabela1[[#This Row],[Minecraft Season Pass]]="Yes"),"Yes","No")</f>
        <v>No</v>
      </c>
      <c r="Q4927">
        <v>12</v>
      </c>
      <c r="R4927" s="2"/>
    </row>
    <row r="4928" spans="1:18" x14ac:dyDescent="0.25">
      <c r="A4928">
        <v>4927</v>
      </c>
      <c r="B4928" t="s">
        <v>6325</v>
      </c>
      <c r="C4928" t="s">
        <v>10</v>
      </c>
      <c r="D4928" s="50">
        <v>45280</v>
      </c>
      <c r="E4928">
        <f>YEAR(Tabela1[[#This Row],[Start Date]])</f>
        <v>2023</v>
      </c>
      <c r="F4928">
        <f>ROUNDUP(MONTH(Tabela1[[#This Row],[Start Date]])/3,0)</f>
        <v>4</v>
      </c>
      <c r="G4928" t="s">
        <v>11</v>
      </c>
      <c r="H4928">
        <v>5</v>
      </c>
      <c r="I4928" t="s">
        <v>12</v>
      </c>
      <c r="J4928" t="s">
        <v>8</v>
      </c>
      <c r="K4928">
        <v>30</v>
      </c>
      <c r="L4928" t="s">
        <v>8</v>
      </c>
      <c r="M4928">
        <v>20</v>
      </c>
      <c r="N4928">
        <v>3</v>
      </c>
      <c r="O4928" t="str">
        <f>IF(AND(Tabela1[[#This Row],[EA Play Season Pass]]="Yes",Tabela1[[#This Row],[Minecraft Season Pass]]="Yes"),"Yes","No")</f>
        <v>Yes</v>
      </c>
      <c r="P4928" t="str">
        <f>IF(OR(Tabela1[[#This Row],[EA Play Season Pass]]="Yes",Tabela1[[#This Row],[Minecraft Season Pass]]="Yes"),"Yes","No")</f>
        <v>Yes</v>
      </c>
      <c r="Q4928">
        <v>52</v>
      </c>
      <c r="R4928" s="2"/>
    </row>
    <row r="4929" spans="1:18" x14ac:dyDescent="0.25">
      <c r="A4929">
        <v>4928</v>
      </c>
      <c r="B4929" t="s">
        <v>6326</v>
      </c>
      <c r="C4929" t="s">
        <v>13</v>
      </c>
      <c r="D4929" s="50">
        <v>45280</v>
      </c>
      <c r="E4929">
        <f>YEAR(Tabela1[[#This Row],[Start Date]])</f>
        <v>2023</v>
      </c>
      <c r="F4929">
        <f>ROUNDUP(MONTH(Tabela1[[#This Row],[Start Date]])/3,0)</f>
        <v>4</v>
      </c>
      <c r="G4929" t="s">
        <v>8</v>
      </c>
      <c r="H4929">
        <v>10</v>
      </c>
      <c r="I4929" t="s">
        <v>14</v>
      </c>
      <c r="J4929" t="s">
        <v>11</v>
      </c>
      <c r="K4929">
        <v>0</v>
      </c>
      <c r="L4929" t="s">
        <v>8</v>
      </c>
      <c r="M4929">
        <v>20</v>
      </c>
      <c r="N4929">
        <v>1</v>
      </c>
      <c r="O4929" t="str">
        <f>IF(AND(Tabela1[[#This Row],[EA Play Season Pass]]="Yes",Tabela1[[#This Row],[Minecraft Season Pass]]="Yes"),"Yes","No")</f>
        <v>No</v>
      </c>
      <c r="P4929" t="str">
        <f>IF(OR(Tabela1[[#This Row],[EA Play Season Pass]]="Yes",Tabela1[[#This Row],[Minecraft Season Pass]]="Yes"),"Yes","No")</f>
        <v>Yes</v>
      </c>
      <c r="Q4929">
        <v>29</v>
      </c>
      <c r="R4929" s="2"/>
    </row>
    <row r="4930" spans="1:18" x14ac:dyDescent="0.25">
      <c r="A4930">
        <v>4929</v>
      </c>
      <c r="B4930" t="s">
        <v>6327</v>
      </c>
      <c r="C4930" t="s">
        <v>10</v>
      </c>
      <c r="D4930" s="50">
        <v>45280</v>
      </c>
      <c r="E4930">
        <f>YEAR(Tabela1[[#This Row],[Start Date]])</f>
        <v>2023</v>
      </c>
      <c r="F4930">
        <f>ROUNDUP(MONTH(Tabela1[[#This Row],[Start Date]])/3,0)</f>
        <v>4</v>
      </c>
      <c r="G4930" t="s">
        <v>11</v>
      </c>
      <c r="H4930">
        <v>5</v>
      </c>
      <c r="I4930" t="s">
        <v>12</v>
      </c>
      <c r="J4930" t="s">
        <v>11</v>
      </c>
      <c r="K4930">
        <v>0</v>
      </c>
      <c r="L4930" t="s">
        <v>8</v>
      </c>
      <c r="M4930">
        <v>20</v>
      </c>
      <c r="N4930">
        <v>1</v>
      </c>
      <c r="O4930" t="str">
        <f>IF(AND(Tabela1[[#This Row],[EA Play Season Pass]]="Yes",Tabela1[[#This Row],[Minecraft Season Pass]]="Yes"),"Yes","No")</f>
        <v>No</v>
      </c>
      <c r="P4930" t="str">
        <f>IF(OR(Tabela1[[#This Row],[EA Play Season Pass]]="Yes",Tabela1[[#This Row],[Minecraft Season Pass]]="Yes"),"Yes","No")</f>
        <v>Yes</v>
      </c>
      <c r="Q4930">
        <v>24</v>
      </c>
      <c r="R4930" s="2"/>
    </row>
    <row r="4931" spans="1:18" x14ac:dyDescent="0.25">
      <c r="A4931">
        <v>4930</v>
      </c>
      <c r="B4931" t="s">
        <v>1426</v>
      </c>
      <c r="C4931" t="s">
        <v>13</v>
      </c>
      <c r="D4931" s="50">
        <v>45280</v>
      </c>
      <c r="E4931">
        <f>YEAR(Tabela1[[#This Row],[Start Date]])</f>
        <v>2023</v>
      </c>
      <c r="F4931">
        <f>ROUNDUP(MONTH(Tabela1[[#This Row],[Start Date]])/3,0)</f>
        <v>4</v>
      </c>
      <c r="G4931" t="s">
        <v>8</v>
      </c>
      <c r="H4931">
        <v>10</v>
      </c>
      <c r="I4931" t="s">
        <v>14</v>
      </c>
      <c r="J4931" t="s">
        <v>11</v>
      </c>
      <c r="K4931">
        <v>0</v>
      </c>
      <c r="L4931" t="s">
        <v>8</v>
      </c>
      <c r="M4931">
        <v>20</v>
      </c>
      <c r="N4931">
        <v>3</v>
      </c>
      <c r="O4931" t="str">
        <f>IF(AND(Tabela1[[#This Row],[EA Play Season Pass]]="Yes",Tabela1[[#This Row],[Minecraft Season Pass]]="Yes"),"Yes","No")</f>
        <v>No</v>
      </c>
      <c r="P4931" t="str">
        <f>IF(OR(Tabela1[[#This Row],[EA Play Season Pass]]="Yes",Tabela1[[#This Row],[Minecraft Season Pass]]="Yes"),"Yes","No")</f>
        <v>Yes</v>
      </c>
      <c r="Q4931">
        <v>27</v>
      </c>
      <c r="R4931" s="2"/>
    </row>
    <row r="4932" spans="1:18" x14ac:dyDescent="0.25">
      <c r="A4932">
        <v>4931</v>
      </c>
      <c r="B4932" t="s">
        <v>6328</v>
      </c>
      <c r="C4932" t="s">
        <v>7</v>
      </c>
      <c r="D4932" s="50">
        <v>45280</v>
      </c>
      <c r="E4932">
        <f>YEAR(Tabela1[[#This Row],[Start Date]])</f>
        <v>2023</v>
      </c>
      <c r="F4932">
        <f>ROUNDUP(MONTH(Tabela1[[#This Row],[Start Date]])/3,0)</f>
        <v>4</v>
      </c>
      <c r="G4932" t="s">
        <v>8</v>
      </c>
      <c r="H4932">
        <v>15</v>
      </c>
      <c r="I4932" t="s">
        <v>14</v>
      </c>
      <c r="J4932" t="s">
        <v>11</v>
      </c>
      <c r="K4932">
        <v>0</v>
      </c>
      <c r="L4932" t="s">
        <v>11</v>
      </c>
      <c r="M4932">
        <v>0</v>
      </c>
      <c r="N4932">
        <v>1</v>
      </c>
      <c r="O4932" t="str">
        <f>IF(AND(Tabela1[[#This Row],[EA Play Season Pass]]="Yes",Tabela1[[#This Row],[Minecraft Season Pass]]="Yes"),"Yes","No")</f>
        <v>No</v>
      </c>
      <c r="P4932" t="str">
        <f>IF(OR(Tabela1[[#This Row],[EA Play Season Pass]]="Yes",Tabela1[[#This Row],[Minecraft Season Pass]]="Yes"),"Yes","No")</f>
        <v>No</v>
      </c>
      <c r="Q4932">
        <v>14</v>
      </c>
      <c r="R4932" s="2"/>
    </row>
    <row r="4933" spans="1:18" x14ac:dyDescent="0.25">
      <c r="A4933">
        <v>4932</v>
      </c>
      <c r="B4933" t="s">
        <v>2368</v>
      </c>
      <c r="C4933" t="s">
        <v>13</v>
      </c>
      <c r="D4933" s="50">
        <v>45281</v>
      </c>
      <c r="E4933">
        <f>YEAR(Tabela1[[#This Row],[Start Date]])</f>
        <v>2023</v>
      </c>
      <c r="F4933">
        <f>ROUNDUP(MONTH(Tabela1[[#This Row],[Start Date]])/3,0)</f>
        <v>4</v>
      </c>
      <c r="G4933" t="s">
        <v>8</v>
      </c>
      <c r="H4933">
        <v>10</v>
      </c>
      <c r="I4933" t="s">
        <v>9</v>
      </c>
      <c r="J4933" t="s">
        <v>8</v>
      </c>
      <c r="K4933">
        <v>30</v>
      </c>
      <c r="L4933" t="s">
        <v>11</v>
      </c>
      <c r="M4933">
        <v>0</v>
      </c>
      <c r="N4933">
        <v>3</v>
      </c>
      <c r="O4933" t="str">
        <f>IF(AND(Tabela1[[#This Row],[EA Play Season Pass]]="Yes",Tabela1[[#This Row],[Minecraft Season Pass]]="Yes"),"Yes","No")</f>
        <v>No</v>
      </c>
      <c r="P4933" t="str">
        <f>IF(OR(Tabela1[[#This Row],[EA Play Season Pass]]="Yes",Tabela1[[#This Row],[Minecraft Season Pass]]="Yes"),"Yes","No")</f>
        <v>Yes</v>
      </c>
      <c r="Q4933">
        <v>37</v>
      </c>
      <c r="R4933" s="2"/>
    </row>
    <row r="4934" spans="1:18" x14ac:dyDescent="0.25">
      <c r="A4934">
        <v>4933</v>
      </c>
      <c r="B4934" t="s">
        <v>6329</v>
      </c>
      <c r="C4934" t="s">
        <v>10</v>
      </c>
      <c r="D4934" s="50">
        <v>45281</v>
      </c>
      <c r="E4934">
        <f>YEAR(Tabela1[[#This Row],[Start Date]])</f>
        <v>2023</v>
      </c>
      <c r="F4934">
        <f>ROUNDUP(MONTH(Tabela1[[#This Row],[Start Date]])/3,0)</f>
        <v>4</v>
      </c>
      <c r="G4934" t="s">
        <v>8</v>
      </c>
      <c r="H4934">
        <v>5</v>
      </c>
      <c r="I4934" t="s">
        <v>12</v>
      </c>
      <c r="J4934" t="s">
        <v>8</v>
      </c>
      <c r="K4934">
        <v>30</v>
      </c>
      <c r="L4934" t="s">
        <v>8</v>
      </c>
      <c r="M4934">
        <v>20</v>
      </c>
      <c r="N4934">
        <v>3</v>
      </c>
      <c r="O4934" t="str">
        <f>IF(AND(Tabela1[[#This Row],[EA Play Season Pass]]="Yes",Tabela1[[#This Row],[Minecraft Season Pass]]="Yes"),"Yes","No")</f>
        <v>Yes</v>
      </c>
      <c r="P4934" t="str">
        <f>IF(OR(Tabela1[[#This Row],[EA Play Season Pass]]="Yes",Tabela1[[#This Row],[Minecraft Season Pass]]="Yes"),"Yes","No")</f>
        <v>Yes</v>
      </c>
      <c r="Q4934">
        <v>52</v>
      </c>
      <c r="R4934" s="2"/>
    </row>
    <row r="4935" spans="1:18" x14ac:dyDescent="0.25">
      <c r="A4935">
        <v>4934</v>
      </c>
      <c r="B4935" t="s">
        <v>6330</v>
      </c>
      <c r="C4935" t="s">
        <v>13</v>
      </c>
      <c r="D4935" s="50">
        <v>45281</v>
      </c>
      <c r="E4935">
        <f>YEAR(Tabela1[[#This Row],[Start Date]])</f>
        <v>2023</v>
      </c>
      <c r="F4935">
        <f>ROUNDUP(MONTH(Tabela1[[#This Row],[Start Date]])/3,0)</f>
        <v>4</v>
      </c>
      <c r="G4935" t="s">
        <v>11</v>
      </c>
      <c r="H4935">
        <v>10</v>
      </c>
      <c r="I4935" t="s">
        <v>14</v>
      </c>
      <c r="J4935" t="s">
        <v>11</v>
      </c>
      <c r="K4935">
        <v>0</v>
      </c>
      <c r="L4935" t="s">
        <v>8</v>
      </c>
      <c r="M4935">
        <v>20</v>
      </c>
      <c r="N4935">
        <v>1</v>
      </c>
      <c r="O4935" t="str">
        <f>IF(AND(Tabela1[[#This Row],[EA Play Season Pass]]="Yes",Tabela1[[#This Row],[Minecraft Season Pass]]="Yes"),"Yes","No")</f>
        <v>No</v>
      </c>
      <c r="P4935" t="str">
        <f>IF(OR(Tabela1[[#This Row],[EA Play Season Pass]]="Yes",Tabela1[[#This Row],[Minecraft Season Pass]]="Yes"),"Yes","No")</f>
        <v>Yes</v>
      </c>
      <c r="Q4935">
        <v>29</v>
      </c>
      <c r="R4935" s="2"/>
    </row>
    <row r="4936" spans="1:18" x14ac:dyDescent="0.25">
      <c r="A4936">
        <v>4935</v>
      </c>
      <c r="B4936" t="s">
        <v>6331</v>
      </c>
      <c r="C4936" t="s">
        <v>13</v>
      </c>
      <c r="D4936" s="50">
        <v>45281</v>
      </c>
      <c r="E4936">
        <f>YEAR(Tabela1[[#This Row],[Start Date]])</f>
        <v>2023</v>
      </c>
      <c r="F4936">
        <f>ROUNDUP(MONTH(Tabela1[[#This Row],[Start Date]])/3,0)</f>
        <v>4</v>
      </c>
      <c r="G4936" t="s">
        <v>11</v>
      </c>
      <c r="H4936">
        <v>10</v>
      </c>
      <c r="I4936" t="s">
        <v>14</v>
      </c>
      <c r="J4936" t="s">
        <v>8</v>
      </c>
      <c r="K4936">
        <v>30</v>
      </c>
      <c r="L4936" t="s">
        <v>8</v>
      </c>
      <c r="M4936">
        <v>20</v>
      </c>
      <c r="N4936">
        <v>1</v>
      </c>
      <c r="O4936" t="str">
        <f>IF(AND(Tabela1[[#This Row],[EA Play Season Pass]]="Yes",Tabela1[[#This Row],[Minecraft Season Pass]]="Yes"),"Yes","No")</f>
        <v>Yes</v>
      </c>
      <c r="P4936" t="str">
        <f>IF(OR(Tabela1[[#This Row],[EA Play Season Pass]]="Yes",Tabela1[[#This Row],[Minecraft Season Pass]]="Yes"),"Yes","No")</f>
        <v>Yes</v>
      </c>
      <c r="Q4936">
        <v>59</v>
      </c>
      <c r="R4936" s="2"/>
    </row>
    <row r="4937" spans="1:18" x14ac:dyDescent="0.25">
      <c r="A4937">
        <v>4936</v>
      </c>
      <c r="B4937" t="s">
        <v>6332</v>
      </c>
      <c r="C4937" t="s">
        <v>13</v>
      </c>
      <c r="D4937" s="50">
        <v>45281</v>
      </c>
      <c r="E4937">
        <f>YEAR(Tabela1[[#This Row],[Start Date]])</f>
        <v>2023</v>
      </c>
      <c r="F4937">
        <f>ROUNDUP(MONTH(Tabela1[[#This Row],[Start Date]])/3,0)</f>
        <v>4</v>
      </c>
      <c r="G4937" t="s">
        <v>11</v>
      </c>
      <c r="H4937">
        <v>10</v>
      </c>
      <c r="I4937" t="s">
        <v>9</v>
      </c>
      <c r="J4937" t="s">
        <v>11</v>
      </c>
      <c r="K4937">
        <v>0</v>
      </c>
      <c r="L4937" t="s">
        <v>8</v>
      </c>
      <c r="M4937">
        <v>20</v>
      </c>
      <c r="N4937">
        <v>1</v>
      </c>
      <c r="O4937" t="str">
        <f>IF(AND(Tabela1[[#This Row],[EA Play Season Pass]]="Yes",Tabela1[[#This Row],[Minecraft Season Pass]]="Yes"),"Yes","No")</f>
        <v>No</v>
      </c>
      <c r="P4937" t="str">
        <f>IF(OR(Tabela1[[#This Row],[EA Play Season Pass]]="Yes",Tabela1[[#This Row],[Minecraft Season Pass]]="Yes"),"Yes","No")</f>
        <v>Yes</v>
      </c>
      <c r="Q4937">
        <v>29</v>
      </c>
      <c r="R4937" s="2"/>
    </row>
    <row r="4938" spans="1:18" x14ac:dyDescent="0.25">
      <c r="A4938">
        <v>4937</v>
      </c>
      <c r="B4938" t="s">
        <v>1295</v>
      </c>
      <c r="C4938" t="s">
        <v>13</v>
      </c>
      <c r="D4938" s="50">
        <v>45281</v>
      </c>
      <c r="E4938">
        <f>YEAR(Tabela1[[#This Row],[Start Date]])</f>
        <v>2023</v>
      </c>
      <c r="F4938">
        <f>ROUNDUP(MONTH(Tabela1[[#This Row],[Start Date]])/3,0)</f>
        <v>4</v>
      </c>
      <c r="G4938" t="s">
        <v>8</v>
      </c>
      <c r="H4938">
        <v>10</v>
      </c>
      <c r="I4938" t="s">
        <v>12</v>
      </c>
      <c r="J4938" t="s">
        <v>8</v>
      </c>
      <c r="K4938">
        <v>30</v>
      </c>
      <c r="L4938" t="s">
        <v>8</v>
      </c>
      <c r="M4938">
        <v>20</v>
      </c>
      <c r="N4938">
        <v>3</v>
      </c>
      <c r="O4938" t="str">
        <f>IF(AND(Tabela1[[#This Row],[EA Play Season Pass]]="Yes",Tabela1[[#This Row],[Minecraft Season Pass]]="Yes"),"Yes","No")</f>
        <v>Yes</v>
      </c>
      <c r="P4938" t="str">
        <f>IF(OR(Tabela1[[#This Row],[EA Play Season Pass]]="Yes",Tabela1[[#This Row],[Minecraft Season Pass]]="Yes"),"Yes","No")</f>
        <v>Yes</v>
      </c>
      <c r="Q4938">
        <v>57</v>
      </c>
      <c r="R4938" s="2"/>
    </row>
    <row r="4939" spans="1:18" x14ac:dyDescent="0.25">
      <c r="A4939">
        <v>4938</v>
      </c>
      <c r="B4939" t="s">
        <v>6318</v>
      </c>
      <c r="C4939" t="s">
        <v>13</v>
      </c>
      <c r="D4939" s="50">
        <v>45281</v>
      </c>
      <c r="E4939">
        <f>YEAR(Tabela1[[#This Row],[Start Date]])</f>
        <v>2023</v>
      </c>
      <c r="F4939">
        <f>ROUNDUP(MONTH(Tabela1[[#This Row],[Start Date]])/3,0)</f>
        <v>4</v>
      </c>
      <c r="G4939" t="s">
        <v>11</v>
      </c>
      <c r="H4939">
        <v>10</v>
      </c>
      <c r="I4939" t="s">
        <v>9</v>
      </c>
      <c r="J4939" t="s">
        <v>11</v>
      </c>
      <c r="K4939">
        <v>0</v>
      </c>
      <c r="L4939" t="s">
        <v>11</v>
      </c>
      <c r="M4939">
        <v>0</v>
      </c>
      <c r="N4939">
        <v>2</v>
      </c>
      <c r="O4939" t="str">
        <f>IF(AND(Tabela1[[#This Row],[EA Play Season Pass]]="Yes",Tabela1[[#This Row],[Minecraft Season Pass]]="Yes"),"Yes","No")</f>
        <v>No</v>
      </c>
      <c r="P4939" t="str">
        <f>IF(OR(Tabela1[[#This Row],[EA Play Season Pass]]="Yes",Tabela1[[#This Row],[Minecraft Season Pass]]="Yes"),"Yes","No")</f>
        <v>No</v>
      </c>
      <c r="Q4939">
        <v>8</v>
      </c>
      <c r="R4939" s="2"/>
    </row>
    <row r="4940" spans="1:18" x14ac:dyDescent="0.25">
      <c r="A4940">
        <v>4939</v>
      </c>
      <c r="B4940" t="s">
        <v>6333</v>
      </c>
      <c r="C4940" t="s">
        <v>7</v>
      </c>
      <c r="D4940" s="50">
        <v>45281</v>
      </c>
      <c r="E4940">
        <f>YEAR(Tabela1[[#This Row],[Start Date]])</f>
        <v>2023</v>
      </c>
      <c r="F4940">
        <f>ROUNDUP(MONTH(Tabela1[[#This Row],[Start Date]])/3,0)</f>
        <v>4</v>
      </c>
      <c r="G4940" t="s">
        <v>8</v>
      </c>
      <c r="H4940">
        <v>15</v>
      </c>
      <c r="I4940" t="s">
        <v>9</v>
      </c>
      <c r="J4940" t="s">
        <v>11</v>
      </c>
      <c r="K4940">
        <v>0</v>
      </c>
      <c r="L4940" t="s">
        <v>8</v>
      </c>
      <c r="M4940">
        <v>20</v>
      </c>
      <c r="N4940">
        <v>3</v>
      </c>
      <c r="O4940" t="str">
        <f>IF(AND(Tabela1[[#This Row],[EA Play Season Pass]]="Yes",Tabela1[[#This Row],[Minecraft Season Pass]]="Yes"),"Yes","No")</f>
        <v>No</v>
      </c>
      <c r="P4940" t="str">
        <f>IF(OR(Tabela1[[#This Row],[EA Play Season Pass]]="Yes",Tabela1[[#This Row],[Minecraft Season Pass]]="Yes"),"Yes","No")</f>
        <v>Yes</v>
      </c>
      <c r="Q4940">
        <v>32</v>
      </c>
      <c r="R4940" s="2"/>
    </row>
    <row r="4941" spans="1:18" x14ac:dyDescent="0.25">
      <c r="A4941">
        <v>4940</v>
      </c>
      <c r="B4941" t="s">
        <v>2026</v>
      </c>
      <c r="C4941" t="s">
        <v>10</v>
      </c>
      <c r="D4941" s="50">
        <v>45281</v>
      </c>
      <c r="E4941">
        <f>YEAR(Tabela1[[#This Row],[Start Date]])</f>
        <v>2023</v>
      </c>
      <c r="F4941">
        <f>ROUNDUP(MONTH(Tabela1[[#This Row],[Start Date]])/3,0)</f>
        <v>4</v>
      </c>
      <c r="G4941" t="s">
        <v>8</v>
      </c>
      <c r="H4941">
        <v>5</v>
      </c>
      <c r="I4941" t="s">
        <v>9</v>
      </c>
      <c r="J4941" t="s">
        <v>8</v>
      </c>
      <c r="K4941">
        <v>30</v>
      </c>
      <c r="L4941" t="s">
        <v>8</v>
      </c>
      <c r="M4941">
        <v>20</v>
      </c>
      <c r="N4941">
        <v>1</v>
      </c>
      <c r="O4941" t="str">
        <f>IF(AND(Tabela1[[#This Row],[EA Play Season Pass]]="Yes",Tabela1[[#This Row],[Minecraft Season Pass]]="Yes"),"Yes","No")</f>
        <v>Yes</v>
      </c>
      <c r="P4941" t="str">
        <f>IF(OR(Tabela1[[#This Row],[EA Play Season Pass]]="Yes",Tabela1[[#This Row],[Minecraft Season Pass]]="Yes"),"Yes","No")</f>
        <v>Yes</v>
      </c>
      <c r="Q4941">
        <v>54</v>
      </c>
      <c r="R4941" s="2"/>
    </row>
    <row r="4942" spans="1:18" x14ac:dyDescent="0.25">
      <c r="A4942">
        <v>4941</v>
      </c>
      <c r="B4942" t="s">
        <v>6334</v>
      </c>
      <c r="C4942" t="s">
        <v>10</v>
      </c>
      <c r="D4942" s="50">
        <v>45282</v>
      </c>
      <c r="E4942">
        <f>YEAR(Tabela1[[#This Row],[Start Date]])</f>
        <v>2023</v>
      </c>
      <c r="F4942">
        <f>ROUNDUP(MONTH(Tabela1[[#This Row],[Start Date]])/3,0)</f>
        <v>4</v>
      </c>
      <c r="G4942" t="s">
        <v>8</v>
      </c>
      <c r="H4942">
        <v>5</v>
      </c>
      <c r="I4942" t="s">
        <v>12</v>
      </c>
      <c r="J4942" t="s">
        <v>11</v>
      </c>
      <c r="K4942">
        <v>0</v>
      </c>
      <c r="L4942" t="s">
        <v>8</v>
      </c>
      <c r="M4942">
        <v>20</v>
      </c>
      <c r="N4942">
        <v>2</v>
      </c>
      <c r="O4942" t="str">
        <f>IF(AND(Tabela1[[#This Row],[EA Play Season Pass]]="Yes",Tabela1[[#This Row],[Minecraft Season Pass]]="Yes"),"Yes","No")</f>
        <v>No</v>
      </c>
      <c r="P4942" t="str">
        <f>IF(OR(Tabela1[[#This Row],[EA Play Season Pass]]="Yes",Tabela1[[#This Row],[Minecraft Season Pass]]="Yes"),"Yes","No")</f>
        <v>Yes</v>
      </c>
      <c r="Q4942">
        <v>23</v>
      </c>
      <c r="R4942" s="2"/>
    </row>
    <row r="4943" spans="1:18" x14ac:dyDescent="0.25">
      <c r="A4943">
        <v>4942</v>
      </c>
      <c r="B4943" t="s">
        <v>2682</v>
      </c>
      <c r="C4943" t="s">
        <v>13</v>
      </c>
      <c r="D4943" s="50">
        <v>45282</v>
      </c>
      <c r="E4943">
        <f>YEAR(Tabela1[[#This Row],[Start Date]])</f>
        <v>2023</v>
      </c>
      <c r="F4943">
        <f>ROUNDUP(MONTH(Tabela1[[#This Row],[Start Date]])/3,0)</f>
        <v>4</v>
      </c>
      <c r="G4943" t="s">
        <v>11</v>
      </c>
      <c r="H4943">
        <v>10</v>
      </c>
      <c r="I4943" t="s">
        <v>14</v>
      </c>
      <c r="J4943" t="s">
        <v>8</v>
      </c>
      <c r="K4943">
        <v>30</v>
      </c>
      <c r="L4943" t="s">
        <v>11</v>
      </c>
      <c r="M4943">
        <v>0</v>
      </c>
      <c r="N4943">
        <v>2</v>
      </c>
      <c r="O4943" t="str">
        <f>IF(AND(Tabela1[[#This Row],[EA Play Season Pass]]="Yes",Tabela1[[#This Row],[Minecraft Season Pass]]="Yes"),"Yes","No")</f>
        <v>No</v>
      </c>
      <c r="P4943" t="str">
        <f>IF(OR(Tabela1[[#This Row],[EA Play Season Pass]]="Yes",Tabela1[[#This Row],[Minecraft Season Pass]]="Yes"),"Yes","No")</f>
        <v>Yes</v>
      </c>
      <c r="Q4943">
        <v>38</v>
      </c>
      <c r="R4943" s="2"/>
    </row>
    <row r="4944" spans="1:18" x14ac:dyDescent="0.25">
      <c r="A4944">
        <v>4943</v>
      </c>
      <c r="B4944" t="s">
        <v>6335</v>
      </c>
      <c r="C4944" t="s">
        <v>13</v>
      </c>
      <c r="D4944" s="50">
        <v>45282</v>
      </c>
      <c r="E4944">
        <f>YEAR(Tabela1[[#This Row],[Start Date]])</f>
        <v>2023</v>
      </c>
      <c r="F4944">
        <f>ROUNDUP(MONTH(Tabela1[[#This Row],[Start Date]])/3,0)</f>
        <v>4</v>
      </c>
      <c r="G4944" t="s">
        <v>8</v>
      </c>
      <c r="H4944">
        <v>10</v>
      </c>
      <c r="I4944" t="s">
        <v>14</v>
      </c>
      <c r="J4944" t="s">
        <v>8</v>
      </c>
      <c r="K4944">
        <v>30</v>
      </c>
      <c r="L4944" t="s">
        <v>11</v>
      </c>
      <c r="M4944">
        <v>0</v>
      </c>
      <c r="N4944">
        <v>1</v>
      </c>
      <c r="O4944" t="str">
        <f>IF(AND(Tabela1[[#This Row],[EA Play Season Pass]]="Yes",Tabela1[[#This Row],[Minecraft Season Pass]]="Yes"),"Yes","No")</f>
        <v>No</v>
      </c>
      <c r="P4944" t="str">
        <f>IF(OR(Tabela1[[#This Row],[EA Play Season Pass]]="Yes",Tabela1[[#This Row],[Minecraft Season Pass]]="Yes"),"Yes","No")</f>
        <v>Yes</v>
      </c>
      <c r="Q4944">
        <v>39</v>
      </c>
      <c r="R4944" s="2"/>
    </row>
    <row r="4945" spans="1:18" x14ac:dyDescent="0.25">
      <c r="A4945">
        <v>4944</v>
      </c>
      <c r="B4945" t="s">
        <v>1187</v>
      </c>
      <c r="C4945" t="s">
        <v>13</v>
      </c>
      <c r="D4945" s="50">
        <v>45282</v>
      </c>
      <c r="E4945">
        <f>YEAR(Tabela1[[#This Row],[Start Date]])</f>
        <v>2023</v>
      </c>
      <c r="F4945">
        <f>ROUNDUP(MONTH(Tabela1[[#This Row],[Start Date]])/3,0)</f>
        <v>4</v>
      </c>
      <c r="G4945" t="s">
        <v>8</v>
      </c>
      <c r="H4945">
        <v>10</v>
      </c>
      <c r="I4945" t="s">
        <v>9</v>
      </c>
      <c r="J4945" t="s">
        <v>11</v>
      </c>
      <c r="K4945">
        <v>0</v>
      </c>
      <c r="L4945" t="s">
        <v>11</v>
      </c>
      <c r="M4945">
        <v>0</v>
      </c>
      <c r="N4945">
        <v>2</v>
      </c>
      <c r="O4945" t="str">
        <f>IF(AND(Tabela1[[#This Row],[EA Play Season Pass]]="Yes",Tabela1[[#This Row],[Minecraft Season Pass]]="Yes"),"Yes","No")</f>
        <v>No</v>
      </c>
      <c r="P4945" t="str">
        <f>IF(OR(Tabela1[[#This Row],[EA Play Season Pass]]="Yes",Tabela1[[#This Row],[Minecraft Season Pass]]="Yes"),"Yes","No")</f>
        <v>No</v>
      </c>
      <c r="Q4945">
        <v>8</v>
      </c>
      <c r="R4945" s="2"/>
    </row>
    <row r="4946" spans="1:18" x14ac:dyDescent="0.25">
      <c r="A4946">
        <v>4945</v>
      </c>
      <c r="B4946" t="s">
        <v>6336</v>
      </c>
      <c r="C4946" t="s">
        <v>13</v>
      </c>
      <c r="D4946" s="50">
        <v>45282</v>
      </c>
      <c r="E4946">
        <f>YEAR(Tabela1[[#This Row],[Start Date]])</f>
        <v>2023</v>
      </c>
      <c r="F4946">
        <f>ROUNDUP(MONTH(Tabela1[[#This Row],[Start Date]])/3,0)</f>
        <v>4</v>
      </c>
      <c r="G4946" t="s">
        <v>8</v>
      </c>
      <c r="H4946">
        <v>10</v>
      </c>
      <c r="I4946" t="s">
        <v>12</v>
      </c>
      <c r="J4946" t="s">
        <v>11</v>
      </c>
      <c r="K4946">
        <v>0</v>
      </c>
      <c r="L4946" t="s">
        <v>8</v>
      </c>
      <c r="M4946">
        <v>20</v>
      </c>
      <c r="N4946">
        <v>1</v>
      </c>
      <c r="O4946" t="str">
        <f>IF(AND(Tabela1[[#This Row],[EA Play Season Pass]]="Yes",Tabela1[[#This Row],[Minecraft Season Pass]]="Yes"),"Yes","No")</f>
        <v>No</v>
      </c>
      <c r="P4946" t="str">
        <f>IF(OR(Tabela1[[#This Row],[EA Play Season Pass]]="Yes",Tabela1[[#This Row],[Minecraft Season Pass]]="Yes"),"Yes","No")</f>
        <v>Yes</v>
      </c>
      <c r="Q4946">
        <v>29</v>
      </c>
      <c r="R4946" s="2"/>
    </row>
    <row r="4947" spans="1:18" x14ac:dyDescent="0.25">
      <c r="A4947">
        <v>4946</v>
      </c>
      <c r="B4947" t="s">
        <v>865</v>
      </c>
      <c r="C4947" t="s">
        <v>10</v>
      </c>
      <c r="D4947" s="50">
        <v>45282</v>
      </c>
      <c r="E4947">
        <f>YEAR(Tabela1[[#This Row],[Start Date]])</f>
        <v>2023</v>
      </c>
      <c r="F4947">
        <f>ROUNDUP(MONTH(Tabela1[[#This Row],[Start Date]])/3,0)</f>
        <v>4</v>
      </c>
      <c r="G4947" t="s">
        <v>11</v>
      </c>
      <c r="H4947">
        <v>5</v>
      </c>
      <c r="I4947" t="s">
        <v>12</v>
      </c>
      <c r="J4947" t="s">
        <v>8</v>
      </c>
      <c r="K4947">
        <v>30</v>
      </c>
      <c r="L4947" t="s">
        <v>8</v>
      </c>
      <c r="M4947">
        <v>20</v>
      </c>
      <c r="N4947">
        <v>2</v>
      </c>
      <c r="O4947" t="str">
        <f>IF(AND(Tabela1[[#This Row],[EA Play Season Pass]]="Yes",Tabela1[[#This Row],[Minecraft Season Pass]]="Yes"),"Yes","No")</f>
        <v>Yes</v>
      </c>
      <c r="P4947" t="str">
        <f>IF(OR(Tabela1[[#This Row],[EA Play Season Pass]]="Yes",Tabela1[[#This Row],[Minecraft Season Pass]]="Yes"),"Yes","No")</f>
        <v>Yes</v>
      </c>
      <c r="Q4947">
        <v>53</v>
      </c>
      <c r="R4947" s="2"/>
    </row>
    <row r="4948" spans="1:18" x14ac:dyDescent="0.25">
      <c r="A4948">
        <v>4947</v>
      </c>
      <c r="B4948" t="s">
        <v>6337</v>
      </c>
      <c r="C4948" t="s">
        <v>7</v>
      </c>
      <c r="D4948" s="50">
        <v>45282</v>
      </c>
      <c r="E4948">
        <f>YEAR(Tabela1[[#This Row],[Start Date]])</f>
        <v>2023</v>
      </c>
      <c r="F4948">
        <f>ROUNDUP(MONTH(Tabela1[[#This Row],[Start Date]])/3,0)</f>
        <v>4</v>
      </c>
      <c r="G4948" t="s">
        <v>11</v>
      </c>
      <c r="H4948">
        <v>15</v>
      </c>
      <c r="I4948" t="s">
        <v>14</v>
      </c>
      <c r="J4948" t="s">
        <v>11</v>
      </c>
      <c r="K4948">
        <v>0</v>
      </c>
      <c r="L4948" t="s">
        <v>8</v>
      </c>
      <c r="M4948">
        <v>20</v>
      </c>
      <c r="N4948">
        <v>1</v>
      </c>
      <c r="O4948" t="str">
        <f>IF(AND(Tabela1[[#This Row],[EA Play Season Pass]]="Yes",Tabela1[[#This Row],[Minecraft Season Pass]]="Yes"),"Yes","No")</f>
        <v>No</v>
      </c>
      <c r="P4948" t="str">
        <f>IF(OR(Tabela1[[#This Row],[EA Play Season Pass]]="Yes",Tabela1[[#This Row],[Minecraft Season Pass]]="Yes"),"Yes","No")</f>
        <v>Yes</v>
      </c>
      <c r="Q4948">
        <v>34</v>
      </c>
      <c r="R4948" s="2"/>
    </row>
    <row r="4949" spans="1:18" x14ac:dyDescent="0.25">
      <c r="A4949">
        <v>4948</v>
      </c>
      <c r="B4949" t="s">
        <v>2497</v>
      </c>
      <c r="C4949" t="s">
        <v>10</v>
      </c>
      <c r="D4949" s="50">
        <v>45283</v>
      </c>
      <c r="E4949">
        <f>YEAR(Tabela1[[#This Row],[Start Date]])</f>
        <v>2023</v>
      </c>
      <c r="F4949">
        <f>ROUNDUP(MONTH(Tabela1[[#This Row],[Start Date]])/3,0)</f>
        <v>4</v>
      </c>
      <c r="G4949" t="s">
        <v>11</v>
      </c>
      <c r="H4949">
        <v>5</v>
      </c>
      <c r="I4949" t="s">
        <v>9</v>
      </c>
      <c r="J4949" t="s">
        <v>11</v>
      </c>
      <c r="K4949">
        <v>0</v>
      </c>
      <c r="L4949" t="s">
        <v>11</v>
      </c>
      <c r="M4949">
        <v>0</v>
      </c>
      <c r="N4949">
        <v>3</v>
      </c>
      <c r="O4949" t="str">
        <f>IF(AND(Tabela1[[#This Row],[EA Play Season Pass]]="Yes",Tabela1[[#This Row],[Minecraft Season Pass]]="Yes"),"Yes","No")</f>
        <v>No</v>
      </c>
      <c r="P4949" t="str">
        <f>IF(OR(Tabela1[[#This Row],[EA Play Season Pass]]="Yes",Tabela1[[#This Row],[Minecraft Season Pass]]="Yes"),"Yes","No")</f>
        <v>No</v>
      </c>
      <c r="Q4949">
        <v>2</v>
      </c>
      <c r="R4949" s="2"/>
    </row>
    <row r="4950" spans="1:18" x14ac:dyDescent="0.25">
      <c r="A4950">
        <v>4949</v>
      </c>
      <c r="B4950" t="s">
        <v>6338</v>
      </c>
      <c r="C4950" t="s">
        <v>10</v>
      </c>
      <c r="D4950" s="50">
        <v>45283</v>
      </c>
      <c r="E4950">
        <f>YEAR(Tabela1[[#This Row],[Start Date]])</f>
        <v>2023</v>
      </c>
      <c r="F4950">
        <f>ROUNDUP(MONTH(Tabela1[[#This Row],[Start Date]])/3,0)</f>
        <v>4</v>
      </c>
      <c r="G4950" t="s">
        <v>11</v>
      </c>
      <c r="H4950">
        <v>5</v>
      </c>
      <c r="I4950" t="s">
        <v>9</v>
      </c>
      <c r="J4950" t="s">
        <v>11</v>
      </c>
      <c r="K4950">
        <v>0</v>
      </c>
      <c r="L4950" t="s">
        <v>8</v>
      </c>
      <c r="M4950">
        <v>20</v>
      </c>
      <c r="N4950">
        <v>3</v>
      </c>
      <c r="O4950" t="str">
        <f>IF(AND(Tabela1[[#This Row],[EA Play Season Pass]]="Yes",Tabela1[[#This Row],[Minecraft Season Pass]]="Yes"),"Yes","No")</f>
        <v>No</v>
      </c>
      <c r="P4950" t="str">
        <f>IF(OR(Tabela1[[#This Row],[EA Play Season Pass]]="Yes",Tabela1[[#This Row],[Minecraft Season Pass]]="Yes"),"Yes","No")</f>
        <v>Yes</v>
      </c>
      <c r="Q4950">
        <v>22</v>
      </c>
      <c r="R4950" s="2"/>
    </row>
    <row r="4951" spans="1:18" x14ac:dyDescent="0.25">
      <c r="A4951">
        <v>4950</v>
      </c>
      <c r="B4951" t="s">
        <v>6339</v>
      </c>
      <c r="C4951" t="s">
        <v>13</v>
      </c>
      <c r="D4951" s="50">
        <v>45283</v>
      </c>
      <c r="E4951">
        <f>YEAR(Tabela1[[#This Row],[Start Date]])</f>
        <v>2023</v>
      </c>
      <c r="F4951">
        <f>ROUNDUP(MONTH(Tabela1[[#This Row],[Start Date]])/3,0)</f>
        <v>4</v>
      </c>
      <c r="G4951" t="s">
        <v>11</v>
      </c>
      <c r="H4951">
        <v>10</v>
      </c>
      <c r="I4951" t="s">
        <v>9</v>
      </c>
      <c r="J4951" t="s">
        <v>11</v>
      </c>
      <c r="K4951">
        <v>0</v>
      </c>
      <c r="L4951" t="s">
        <v>8</v>
      </c>
      <c r="M4951">
        <v>20</v>
      </c>
      <c r="N4951">
        <v>2</v>
      </c>
      <c r="O4951" t="str">
        <f>IF(AND(Tabela1[[#This Row],[EA Play Season Pass]]="Yes",Tabela1[[#This Row],[Minecraft Season Pass]]="Yes"),"Yes","No")</f>
        <v>No</v>
      </c>
      <c r="P4951" t="str">
        <f>IF(OR(Tabela1[[#This Row],[EA Play Season Pass]]="Yes",Tabela1[[#This Row],[Minecraft Season Pass]]="Yes"),"Yes","No")</f>
        <v>Yes</v>
      </c>
      <c r="Q4951">
        <v>28</v>
      </c>
      <c r="R4951" s="2"/>
    </row>
    <row r="4952" spans="1:18" x14ac:dyDescent="0.25">
      <c r="A4952">
        <v>4951</v>
      </c>
      <c r="B4952" t="s">
        <v>6340</v>
      </c>
      <c r="C4952" t="s">
        <v>7</v>
      </c>
      <c r="D4952" s="50">
        <v>45283</v>
      </c>
      <c r="E4952">
        <f>YEAR(Tabela1[[#This Row],[Start Date]])</f>
        <v>2023</v>
      </c>
      <c r="F4952">
        <f>ROUNDUP(MONTH(Tabela1[[#This Row],[Start Date]])/3,0)</f>
        <v>4</v>
      </c>
      <c r="G4952" t="s">
        <v>11</v>
      </c>
      <c r="H4952">
        <v>15</v>
      </c>
      <c r="I4952" t="s">
        <v>9</v>
      </c>
      <c r="J4952" t="s">
        <v>11</v>
      </c>
      <c r="K4952">
        <v>0</v>
      </c>
      <c r="L4952" t="s">
        <v>8</v>
      </c>
      <c r="M4952">
        <v>20</v>
      </c>
      <c r="N4952">
        <v>3</v>
      </c>
      <c r="O4952" t="str">
        <f>IF(AND(Tabela1[[#This Row],[EA Play Season Pass]]="Yes",Tabela1[[#This Row],[Minecraft Season Pass]]="Yes"),"Yes","No")</f>
        <v>No</v>
      </c>
      <c r="P4952" t="str">
        <f>IF(OR(Tabela1[[#This Row],[EA Play Season Pass]]="Yes",Tabela1[[#This Row],[Minecraft Season Pass]]="Yes"),"Yes","No")</f>
        <v>Yes</v>
      </c>
      <c r="Q4952">
        <v>32</v>
      </c>
      <c r="R4952" s="2"/>
    </row>
    <row r="4953" spans="1:18" x14ac:dyDescent="0.25">
      <c r="A4953">
        <v>4952</v>
      </c>
      <c r="B4953" t="s">
        <v>6341</v>
      </c>
      <c r="C4953" t="s">
        <v>10</v>
      </c>
      <c r="D4953" s="50">
        <v>45283</v>
      </c>
      <c r="E4953">
        <f>YEAR(Tabela1[[#This Row],[Start Date]])</f>
        <v>2023</v>
      </c>
      <c r="F4953">
        <f>ROUNDUP(MONTH(Tabela1[[#This Row],[Start Date]])/3,0)</f>
        <v>4</v>
      </c>
      <c r="G4953" t="s">
        <v>11</v>
      </c>
      <c r="H4953">
        <v>5</v>
      </c>
      <c r="I4953" t="s">
        <v>14</v>
      </c>
      <c r="J4953" t="s">
        <v>8</v>
      </c>
      <c r="K4953">
        <v>30</v>
      </c>
      <c r="L4953" t="s">
        <v>11</v>
      </c>
      <c r="M4953">
        <v>0</v>
      </c>
      <c r="N4953">
        <v>1</v>
      </c>
      <c r="O4953" t="str">
        <f>IF(AND(Tabela1[[#This Row],[EA Play Season Pass]]="Yes",Tabela1[[#This Row],[Minecraft Season Pass]]="Yes"),"Yes","No")</f>
        <v>No</v>
      </c>
      <c r="P4953" t="str">
        <f>IF(OR(Tabela1[[#This Row],[EA Play Season Pass]]="Yes",Tabela1[[#This Row],[Minecraft Season Pass]]="Yes"),"Yes","No")</f>
        <v>Yes</v>
      </c>
      <c r="Q4953">
        <v>34</v>
      </c>
      <c r="R4953" s="2"/>
    </row>
    <row r="4954" spans="1:18" x14ac:dyDescent="0.25">
      <c r="A4954">
        <v>4953</v>
      </c>
      <c r="B4954" t="s">
        <v>6342</v>
      </c>
      <c r="C4954" t="s">
        <v>10</v>
      </c>
      <c r="D4954" s="50">
        <v>45283</v>
      </c>
      <c r="E4954">
        <f>YEAR(Tabela1[[#This Row],[Start Date]])</f>
        <v>2023</v>
      </c>
      <c r="F4954">
        <f>ROUNDUP(MONTH(Tabela1[[#This Row],[Start Date]])/3,0)</f>
        <v>4</v>
      </c>
      <c r="G4954" t="s">
        <v>11</v>
      </c>
      <c r="H4954">
        <v>5</v>
      </c>
      <c r="I4954" t="s">
        <v>14</v>
      </c>
      <c r="J4954" t="s">
        <v>11</v>
      </c>
      <c r="K4954">
        <v>0</v>
      </c>
      <c r="L4954" t="s">
        <v>8</v>
      </c>
      <c r="M4954">
        <v>20</v>
      </c>
      <c r="N4954">
        <v>1</v>
      </c>
      <c r="O4954" t="str">
        <f>IF(AND(Tabela1[[#This Row],[EA Play Season Pass]]="Yes",Tabela1[[#This Row],[Minecraft Season Pass]]="Yes"),"Yes","No")</f>
        <v>No</v>
      </c>
      <c r="P4954" t="str">
        <f>IF(OR(Tabela1[[#This Row],[EA Play Season Pass]]="Yes",Tabela1[[#This Row],[Minecraft Season Pass]]="Yes"),"Yes","No")</f>
        <v>Yes</v>
      </c>
      <c r="Q4954">
        <v>24</v>
      </c>
      <c r="R4954" s="2"/>
    </row>
    <row r="4955" spans="1:18" x14ac:dyDescent="0.25">
      <c r="A4955">
        <v>4954</v>
      </c>
      <c r="B4955" t="s">
        <v>3353</v>
      </c>
      <c r="C4955" t="s">
        <v>13</v>
      </c>
      <c r="D4955" s="50">
        <v>45283</v>
      </c>
      <c r="E4955">
        <f>YEAR(Tabela1[[#This Row],[Start Date]])</f>
        <v>2023</v>
      </c>
      <c r="F4955">
        <f>ROUNDUP(MONTH(Tabela1[[#This Row],[Start Date]])/3,0)</f>
        <v>4</v>
      </c>
      <c r="G4955" t="s">
        <v>8</v>
      </c>
      <c r="H4955">
        <v>10</v>
      </c>
      <c r="I4955" t="s">
        <v>9</v>
      </c>
      <c r="J4955" t="s">
        <v>8</v>
      </c>
      <c r="K4955">
        <v>30</v>
      </c>
      <c r="L4955" t="s">
        <v>11</v>
      </c>
      <c r="M4955">
        <v>0</v>
      </c>
      <c r="N4955">
        <v>3</v>
      </c>
      <c r="O4955" t="str">
        <f>IF(AND(Tabela1[[#This Row],[EA Play Season Pass]]="Yes",Tabela1[[#This Row],[Minecraft Season Pass]]="Yes"),"Yes","No")</f>
        <v>No</v>
      </c>
      <c r="P4955" t="str">
        <f>IF(OR(Tabela1[[#This Row],[EA Play Season Pass]]="Yes",Tabela1[[#This Row],[Minecraft Season Pass]]="Yes"),"Yes","No")</f>
        <v>Yes</v>
      </c>
      <c r="Q4955">
        <v>37</v>
      </c>
      <c r="R4955" s="2"/>
    </row>
    <row r="4956" spans="1:18" x14ac:dyDescent="0.25">
      <c r="A4956">
        <v>4955</v>
      </c>
      <c r="B4956" t="s">
        <v>3429</v>
      </c>
      <c r="C4956" t="s">
        <v>13</v>
      </c>
      <c r="D4956" s="50">
        <v>45283</v>
      </c>
      <c r="E4956">
        <f>YEAR(Tabela1[[#This Row],[Start Date]])</f>
        <v>2023</v>
      </c>
      <c r="F4956">
        <f>ROUNDUP(MONTH(Tabela1[[#This Row],[Start Date]])/3,0)</f>
        <v>4</v>
      </c>
      <c r="G4956" t="s">
        <v>8</v>
      </c>
      <c r="H4956">
        <v>10</v>
      </c>
      <c r="I4956" t="s">
        <v>9</v>
      </c>
      <c r="J4956" t="s">
        <v>8</v>
      </c>
      <c r="K4956">
        <v>30</v>
      </c>
      <c r="L4956" t="s">
        <v>8</v>
      </c>
      <c r="M4956">
        <v>20</v>
      </c>
      <c r="N4956">
        <v>3</v>
      </c>
      <c r="O4956" t="str">
        <f>IF(AND(Tabela1[[#This Row],[EA Play Season Pass]]="Yes",Tabela1[[#This Row],[Minecraft Season Pass]]="Yes"),"Yes","No")</f>
        <v>Yes</v>
      </c>
      <c r="P4956" t="str">
        <f>IF(OR(Tabela1[[#This Row],[EA Play Season Pass]]="Yes",Tabela1[[#This Row],[Minecraft Season Pass]]="Yes"),"Yes","No")</f>
        <v>Yes</v>
      </c>
      <c r="Q4956">
        <v>57</v>
      </c>
      <c r="R4956" s="2"/>
    </row>
    <row r="4957" spans="1:18" x14ac:dyDescent="0.25">
      <c r="A4957">
        <v>4956</v>
      </c>
      <c r="B4957" t="s">
        <v>810</v>
      </c>
      <c r="C4957" t="s">
        <v>10</v>
      </c>
      <c r="D4957" s="50">
        <v>45284</v>
      </c>
      <c r="E4957">
        <f>YEAR(Tabela1[[#This Row],[Start Date]])</f>
        <v>2023</v>
      </c>
      <c r="F4957">
        <f>ROUNDUP(MONTH(Tabela1[[#This Row],[Start Date]])/3,0)</f>
        <v>4</v>
      </c>
      <c r="G4957" t="s">
        <v>8</v>
      </c>
      <c r="H4957">
        <v>5</v>
      </c>
      <c r="I4957" t="s">
        <v>9</v>
      </c>
      <c r="J4957" t="s">
        <v>11</v>
      </c>
      <c r="K4957">
        <v>0</v>
      </c>
      <c r="L4957" t="s">
        <v>11</v>
      </c>
      <c r="M4957">
        <v>0</v>
      </c>
      <c r="N4957">
        <v>1</v>
      </c>
      <c r="O4957" t="str">
        <f>IF(AND(Tabela1[[#This Row],[EA Play Season Pass]]="Yes",Tabela1[[#This Row],[Minecraft Season Pass]]="Yes"),"Yes","No")</f>
        <v>No</v>
      </c>
      <c r="P4957" t="str">
        <f>IF(OR(Tabela1[[#This Row],[EA Play Season Pass]]="Yes",Tabela1[[#This Row],[Minecraft Season Pass]]="Yes"),"Yes","No")</f>
        <v>No</v>
      </c>
      <c r="Q4957">
        <v>4</v>
      </c>
      <c r="R4957" s="2"/>
    </row>
    <row r="4958" spans="1:18" x14ac:dyDescent="0.25">
      <c r="A4958">
        <v>4957</v>
      </c>
      <c r="B4958" t="s">
        <v>6343</v>
      </c>
      <c r="C4958" t="s">
        <v>7</v>
      </c>
      <c r="D4958" s="50">
        <v>45284</v>
      </c>
      <c r="E4958">
        <f>YEAR(Tabela1[[#This Row],[Start Date]])</f>
        <v>2023</v>
      </c>
      <c r="F4958">
        <f>ROUNDUP(MONTH(Tabela1[[#This Row],[Start Date]])/3,0)</f>
        <v>4</v>
      </c>
      <c r="G4958" t="s">
        <v>11</v>
      </c>
      <c r="H4958">
        <v>15</v>
      </c>
      <c r="I4958" t="s">
        <v>12</v>
      </c>
      <c r="J4958" t="s">
        <v>8</v>
      </c>
      <c r="K4958">
        <v>30</v>
      </c>
      <c r="L4958" t="s">
        <v>8</v>
      </c>
      <c r="M4958">
        <v>20</v>
      </c>
      <c r="N4958">
        <v>2</v>
      </c>
      <c r="O4958" t="str">
        <f>IF(AND(Tabela1[[#This Row],[EA Play Season Pass]]="Yes",Tabela1[[#This Row],[Minecraft Season Pass]]="Yes"),"Yes","No")</f>
        <v>Yes</v>
      </c>
      <c r="P4958" t="str">
        <f>IF(OR(Tabela1[[#This Row],[EA Play Season Pass]]="Yes",Tabela1[[#This Row],[Minecraft Season Pass]]="Yes"),"Yes","No")</f>
        <v>Yes</v>
      </c>
      <c r="Q4958">
        <v>63</v>
      </c>
      <c r="R4958" s="2"/>
    </row>
    <row r="4959" spans="1:18" x14ac:dyDescent="0.25">
      <c r="A4959">
        <v>4958</v>
      </c>
      <c r="B4959" t="s">
        <v>6344</v>
      </c>
      <c r="C4959" t="s">
        <v>10</v>
      </c>
      <c r="D4959" s="50">
        <v>45284</v>
      </c>
      <c r="E4959">
        <f>YEAR(Tabela1[[#This Row],[Start Date]])</f>
        <v>2023</v>
      </c>
      <c r="F4959">
        <f>ROUNDUP(MONTH(Tabela1[[#This Row],[Start Date]])/3,0)</f>
        <v>4</v>
      </c>
      <c r="G4959" t="s">
        <v>8</v>
      </c>
      <c r="H4959">
        <v>5</v>
      </c>
      <c r="I4959" t="s">
        <v>14</v>
      </c>
      <c r="J4959" t="s">
        <v>11</v>
      </c>
      <c r="K4959">
        <v>0</v>
      </c>
      <c r="L4959" t="s">
        <v>8</v>
      </c>
      <c r="M4959">
        <v>20</v>
      </c>
      <c r="N4959">
        <v>1</v>
      </c>
      <c r="O4959" t="str">
        <f>IF(AND(Tabela1[[#This Row],[EA Play Season Pass]]="Yes",Tabela1[[#This Row],[Minecraft Season Pass]]="Yes"),"Yes","No")</f>
        <v>No</v>
      </c>
      <c r="P4959" t="str">
        <f>IF(OR(Tabela1[[#This Row],[EA Play Season Pass]]="Yes",Tabela1[[#This Row],[Minecraft Season Pass]]="Yes"),"Yes","No")</f>
        <v>Yes</v>
      </c>
      <c r="Q4959">
        <v>24</v>
      </c>
      <c r="R4959" s="2"/>
    </row>
    <row r="4960" spans="1:18" x14ac:dyDescent="0.25">
      <c r="A4960">
        <v>4959</v>
      </c>
      <c r="B4960" t="s">
        <v>307</v>
      </c>
      <c r="C4960" t="s">
        <v>7</v>
      </c>
      <c r="D4960" s="50">
        <v>45284</v>
      </c>
      <c r="E4960">
        <f>YEAR(Tabela1[[#This Row],[Start Date]])</f>
        <v>2023</v>
      </c>
      <c r="F4960">
        <f>ROUNDUP(MONTH(Tabela1[[#This Row],[Start Date]])/3,0)</f>
        <v>4</v>
      </c>
      <c r="G4960" t="s">
        <v>8</v>
      </c>
      <c r="H4960">
        <v>15</v>
      </c>
      <c r="I4960" t="s">
        <v>9</v>
      </c>
      <c r="J4960" t="s">
        <v>11</v>
      </c>
      <c r="K4960">
        <v>0</v>
      </c>
      <c r="L4960" t="s">
        <v>8</v>
      </c>
      <c r="M4960">
        <v>20</v>
      </c>
      <c r="N4960">
        <v>2</v>
      </c>
      <c r="O4960" t="str">
        <f>IF(AND(Tabela1[[#This Row],[EA Play Season Pass]]="Yes",Tabela1[[#This Row],[Minecraft Season Pass]]="Yes"),"Yes","No")</f>
        <v>No</v>
      </c>
      <c r="P4960" t="str">
        <f>IF(OR(Tabela1[[#This Row],[EA Play Season Pass]]="Yes",Tabela1[[#This Row],[Minecraft Season Pass]]="Yes"),"Yes","No")</f>
        <v>Yes</v>
      </c>
      <c r="Q4960">
        <v>33</v>
      </c>
      <c r="R4960" s="2"/>
    </row>
    <row r="4961" spans="1:18" x14ac:dyDescent="0.25">
      <c r="A4961">
        <v>4960</v>
      </c>
      <c r="B4961" t="s">
        <v>6345</v>
      </c>
      <c r="C4961" t="s">
        <v>13</v>
      </c>
      <c r="D4961" s="50">
        <v>45284</v>
      </c>
      <c r="E4961">
        <f>YEAR(Tabela1[[#This Row],[Start Date]])</f>
        <v>2023</v>
      </c>
      <c r="F4961">
        <f>ROUNDUP(MONTH(Tabela1[[#This Row],[Start Date]])/3,0)</f>
        <v>4</v>
      </c>
      <c r="G4961" t="s">
        <v>11</v>
      </c>
      <c r="H4961">
        <v>10</v>
      </c>
      <c r="I4961" t="s">
        <v>12</v>
      </c>
      <c r="J4961" t="s">
        <v>8</v>
      </c>
      <c r="K4961">
        <v>30</v>
      </c>
      <c r="L4961" t="s">
        <v>11</v>
      </c>
      <c r="M4961">
        <v>0</v>
      </c>
      <c r="N4961">
        <v>1</v>
      </c>
      <c r="O4961" t="str">
        <f>IF(AND(Tabela1[[#This Row],[EA Play Season Pass]]="Yes",Tabela1[[#This Row],[Minecraft Season Pass]]="Yes"),"Yes","No")</f>
        <v>No</v>
      </c>
      <c r="P4961" t="str">
        <f>IF(OR(Tabela1[[#This Row],[EA Play Season Pass]]="Yes",Tabela1[[#This Row],[Minecraft Season Pass]]="Yes"),"Yes","No")</f>
        <v>Yes</v>
      </c>
      <c r="Q4961">
        <v>39</v>
      </c>
      <c r="R4961" s="2"/>
    </row>
    <row r="4962" spans="1:18" x14ac:dyDescent="0.25">
      <c r="A4962">
        <v>4961</v>
      </c>
      <c r="B4962" t="s">
        <v>2228</v>
      </c>
      <c r="C4962" t="s">
        <v>13</v>
      </c>
      <c r="D4962" s="50">
        <v>45284</v>
      </c>
      <c r="E4962">
        <f>YEAR(Tabela1[[#This Row],[Start Date]])</f>
        <v>2023</v>
      </c>
      <c r="F4962">
        <f>ROUNDUP(MONTH(Tabela1[[#This Row],[Start Date]])/3,0)</f>
        <v>4</v>
      </c>
      <c r="G4962" t="s">
        <v>8</v>
      </c>
      <c r="H4962">
        <v>10</v>
      </c>
      <c r="I4962" t="s">
        <v>14</v>
      </c>
      <c r="J4962" t="s">
        <v>8</v>
      </c>
      <c r="K4962">
        <v>30</v>
      </c>
      <c r="L4962" t="s">
        <v>8</v>
      </c>
      <c r="M4962">
        <v>20</v>
      </c>
      <c r="N4962">
        <v>3</v>
      </c>
      <c r="O4962" t="str">
        <f>IF(AND(Tabela1[[#This Row],[EA Play Season Pass]]="Yes",Tabela1[[#This Row],[Minecraft Season Pass]]="Yes"),"Yes","No")</f>
        <v>Yes</v>
      </c>
      <c r="P4962" t="str">
        <f>IF(OR(Tabela1[[#This Row],[EA Play Season Pass]]="Yes",Tabela1[[#This Row],[Minecraft Season Pass]]="Yes"),"Yes","No")</f>
        <v>Yes</v>
      </c>
      <c r="Q4962">
        <v>57</v>
      </c>
      <c r="R4962" s="2"/>
    </row>
    <row r="4963" spans="1:18" x14ac:dyDescent="0.25">
      <c r="A4963">
        <v>4962</v>
      </c>
      <c r="B4963" t="s">
        <v>2527</v>
      </c>
      <c r="C4963" t="s">
        <v>13</v>
      </c>
      <c r="D4963" s="50">
        <v>45284</v>
      </c>
      <c r="E4963">
        <f>YEAR(Tabela1[[#This Row],[Start Date]])</f>
        <v>2023</v>
      </c>
      <c r="F4963">
        <f>ROUNDUP(MONTH(Tabela1[[#This Row],[Start Date]])/3,0)</f>
        <v>4</v>
      </c>
      <c r="G4963" t="s">
        <v>11</v>
      </c>
      <c r="H4963">
        <v>10</v>
      </c>
      <c r="I4963" t="s">
        <v>9</v>
      </c>
      <c r="J4963" t="s">
        <v>11</v>
      </c>
      <c r="K4963">
        <v>0</v>
      </c>
      <c r="L4963" t="s">
        <v>8</v>
      </c>
      <c r="M4963">
        <v>20</v>
      </c>
      <c r="N4963">
        <v>2</v>
      </c>
      <c r="O4963" t="str">
        <f>IF(AND(Tabela1[[#This Row],[EA Play Season Pass]]="Yes",Tabela1[[#This Row],[Minecraft Season Pass]]="Yes"),"Yes","No")</f>
        <v>No</v>
      </c>
      <c r="P4963" t="str">
        <f>IF(OR(Tabela1[[#This Row],[EA Play Season Pass]]="Yes",Tabela1[[#This Row],[Minecraft Season Pass]]="Yes"),"Yes","No")</f>
        <v>Yes</v>
      </c>
      <c r="Q4963">
        <v>28</v>
      </c>
      <c r="R4963" s="2"/>
    </row>
    <row r="4964" spans="1:18" x14ac:dyDescent="0.25">
      <c r="A4964">
        <v>4963</v>
      </c>
      <c r="B4964" t="s">
        <v>1232</v>
      </c>
      <c r="C4964" t="s">
        <v>10</v>
      </c>
      <c r="D4964" s="50">
        <v>45284</v>
      </c>
      <c r="E4964">
        <f>YEAR(Tabela1[[#This Row],[Start Date]])</f>
        <v>2023</v>
      </c>
      <c r="F4964">
        <f>ROUNDUP(MONTH(Tabela1[[#This Row],[Start Date]])/3,0)</f>
        <v>4</v>
      </c>
      <c r="G4964" t="s">
        <v>8</v>
      </c>
      <c r="H4964">
        <v>5</v>
      </c>
      <c r="I4964" t="s">
        <v>12</v>
      </c>
      <c r="J4964" t="s">
        <v>11</v>
      </c>
      <c r="K4964">
        <v>0</v>
      </c>
      <c r="L4964" t="s">
        <v>8</v>
      </c>
      <c r="M4964">
        <v>20</v>
      </c>
      <c r="N4964">
        <v>3</v>
      </c>
      <c r="O4964" t="str">
        <f>IF(AND(Tabela1[[#This Row],[EA Play Season Pass]]="Yes",Tabela1[[#This Row],[Minecraft Season Pass]]="Yes"),"Yes","No")</f>
        <v>No</v>
      </c>
      <c r="P4964" t="str">
        <f>IF(OR(Tabela1[[#This Row],[EA Play Season Pass]]="Yes",Tabela1[[#This Row],[Minecraft Season Pass]]="Yes"),"Yes","No")</f>
        <v>Yes</v>
      </c>
      <c r="Q4964">
        <v>22</v>
      </c>
      <c r="R4964" s="2"/>
    </row>
    <row r="4965" spans="1:18" x14ac:dyDescent="0.25">
      <c r="A4965">
        <v>4964</v>
      </c>
      <c r="B4965" t="s">
        <v>863</v>
      </c>
      <c r="C4965" t="s">
        <v>13</v>
      </c>
      <c r="D4965" s="50">
        <v>45285</v>
      </c>
      <c r="E4965">
        <f>YEAR(Tabela1[[#This Row],[Start Date]])</f>
        <v>2023</v>
      </c>
      <c r="F4965">
        <f>ROUNDUP(MONTH(Tabela1[[#This Row],[Start Date]])/3,0)</f>
        <v>4</v>
      </c>
      <c r="G4965" t="s">
        <v>11</v>
      </c>
      <c r="H4965">
        <v>10</v>
      </c>
      <c r="I4965" t="s">
        <v>9</v>
      </c>
      <c r="J4965" t="s">
        <v>8</v>
      </c>
      <c r="K4965">
        <v>30</v>
      </c>
      <c r="L4965" t="s">
        <v>8</v>
      </c>
      <c r="M4965">
        <v>20</v>
      </c>
      <c r="N4965">
        <v>1</v>
      </c>
      <c r="O4965" t="str">
        <f>IF(AND(Tabela1[[#This Row],[EA Play Season Pass]]="Yes",Tabela1[[#This Row],[Minecraft Season Pass]]="Yes"),"Yes","No")</f>
        <v>Yes</v>
      </c>
      <c r="P4965" t="str">
        <f>IF(OR(Tabela1[[#This Row],[EA Play Season Pass]]="Yes",Tabela1[[#This Row],[Minecraft Season Pass]]="Yes"),"Yes","No")</f>
        <v>Yes</v>
      </c>
      <c r="Q4965">
        <v>59</v>
      </c>
      <c r="R4965" s="2"/>
    </row>
    <row r="4966" spans="1:18" x14ac:dyDescent="0.25">
      <c r="A4966">
        <v>4965</v>
      </c>
      <c r="B4966" t="s">
        <v>2751</v>
      </c>
      <c r="C4966" t="s">
        <v>13</v>
      </c>
      <c r="D4966" s="50">
        <v>45285</v>
      </c>
      <c r="E4966">
        <f>YEAR(Tabela1[[#This Row],[Start Date]])</f>
        <v>2023</v>
      </c>
      <c r="F4966">
        <f>ROUNDUP(MONTH(Tabela1[[#This Row],[Start Date]])/3,0)</f>
        <v>4</v>
      </c>
      <c r="G4966" t="s">
        <v>11</v>
      </c>
      <c r="H4966">
        <v>10</v>
      </c>
      <c r="I4966" t="s">
        <v>9</v>
      </c>
      <c r="J4966" t="s">
        <v>8</v>
      </c>
      <c r="K4966">
        <v>30</v>
      </c>
      <c r="L4966" t="s">
        <v>8</v>
      </c>
      <c r="M4966">
        <v>20</v>
      </c>
      <c r="N4966">
        <v>3</v>
      </c>
      <c r="O4966" t="str">
        <f>IF(AND(Tabela1[[#This Row],[EA Play Season Pass]]="Yes",Tabela1[[#This Row],[Minecraft Season Pass]]="Yes"),"Yes","No")</f>
        <v>Yes</v>
      </c>
      <c r="P4966" t="str">
        <f>IF(OR(Tabela1[[#This Row],[EA Play Season Pass]]="Yes",Tabela1[[#This Row],[Minecraft Season Pass]]="Yes"),"Yes","No")</f>
        <v>Yes</v>
      </c>
      <c r="Q4966">
        <v>57</v>
      </c>
      <c r="R4966" s="2"/>
    </row>
    <row r="4967" spans="1:18" x14ac:dyDescent="0.25">
      <c r="A4967">
        <v>4966</v>
      </c>
      <c r="B4967" t="s">
        <v>998</v>
      </c>
      <c r="C4967" t="s">
        <v>7</v>
      </c>
      <c r="D4967" s="50">
        <v>45285</v>
      </c>
      <c r="E4967">
        <f>YEAR(Tabela1[[#This Row],[Start Date]])</f>
        <v>2023</v>
      </c>
      <c r="F4967">
        <f>ROUNDUP(MONTH(Tabela1[[#This Row],[Start Date]])/3,0)</f>
        <v>4</v>
      </c>
      <c r="G4967" t="s">
        <v>8</v>
      </c>
      <c r="H4967">
        <v>15</v>
      </c>
      <c r="I4967" t="s">
        <v>9</v>
      </c>
      <c r="J4967" t="s">
        <v>8</v>
      </c>
      <c r="K4967">
        <v>30</v>
      </c>
      <c r="L4967" t="s">
        <v>11</v>
      </c>
      <c r="M4967">
        <v>0</v>
      </c>
      <c r="N4967">
        <v>3</v>
      </c>
      <c r="O4967" t="str">
        <f>IF(AND(Tabela1[[#This Row],[EA Play Season Pass]]="Yes",Tabela1[[#This Row],[Minecraft Season Pass]]="Yes"),"Yes","No")</f>
        <v>No</v>
      </c>
      <c r="P4967" t="str">
        <f>IF(OR(Tabela1[[#This Row],[EA Play Season Pass]]="Yes",Tabela1[[#This Row],[Minecraft Season Pass]]="Yes"),"Yes","No")</f>
        <v>Yes</v>
      </c>
      <c r="Q4967">
        <v>42</v>
      </c>
      <c r="R4967" s="2"/>
    </row>
    <row r="4968" spans="1:18" x14ac:dyDescent="0.25">
      <c r="A4968">
        <v>4967</v>
      </c>
      <c r="B4968" t="s">
        <v>6346</v>
      </c>
      <c r="C4968" t="s">
        <v>7</v>
      </c>
      <c r="D4968" s="50">
        <v>45285</v>
      </c>
      <c r="E4968">
        <f>YEAR(Tabela1[[#This Row],[Start Date]])</f>
        <v>2023</v>
      </c>
      <c r="F4968">
        <f>ROUNDUP(MONTH(Tabela1[[#This Row],[Start Date]])/3,0)</f>
        <v>4</v>
      </c>
      <c r="G4968" t="s">
        <v>8</v>
      </c>
      <c r="H4968">
        <v>15</v>
      </c>
      <c r="I4968" t="s">
        <v>12</v>
      </c>
      <c r="J4968" t="s">
        <v>11</v>
      </c>
      <c r="K4968">
        <v>0</v>
      </c>
      <c r="L4968" t="s">
        <v>11</v>
      </c>
      <c r="M4968">
        <v>0</v>
      </c>
      <c r="N4968">
        <v>2</v>
      </c>
      <c r="O4968" t="str">
        <f>IF(AND(Tabela1[[#This Row],[EA Play Season Pass]]="Yes",Tabela1[[#This Row],[Minecraft Season Pass]]="Yes"),"Yes","No")</f>
        <v>No</v>
      </c>
      <c r="P4968" t="str">
        <f>IF(OR(Tabela1[[#This Row],[EA Play Season Pass]]="Yes",Tabela1[[#This Row],[Minecraft Season Pass]]="Yes"),"Yes","No")</f>
        <v>No</v>
      </c>
      <c r="Q4968">
        <v>13</v>
      </c>
      <c r="R4968" s="2"/>
    </row>
    <row r="4969" spans="1:18" x14ac:dyDescent="0.25">
      <c r="A4969">
        <v>4968</v>
      </c>
      <c r="B4969" t="s">
        <v>5332</v>
      </c>
      <c r="C4969" t="s">
        <v>13</v>
      </c>
      <c r="D4969" s="50">
        <v>45285</v>
      </c>
      <c r="E4969">
        <f>YEAR(Tabela1[[#This Row],[Start Date]])</f>
        <v>2023</v>
      </c>
      <c r="F4969">
        <f>ROUNDUP(MONTH(Tabela1[[#This Row],[Start Date]])/3,0)</f>
        <v>4</v>
      </c>
      <c r="G4969" t="s">
        <v>8</v>
      </c>
      <c r="H4969">
        <v>10</v>
      </c>
      <c r="I4969" t="s">
        <v>14</v>
      </c>
      <c r="J4969" t="s">
        <v>11</v>
      </c>
      <c r="K4969">
        <v>0</v>
      </c>
      <c r="L4969" t="s">
        <v>8</v>
      </c>
      <c r="M4969">
        <v>20</v>
      </c>
      <c r="N4969">
        <v>3</v>
      </c>
      <c r="O4969" t="str">
        <f>IF(AND(Tabela1[[#This Row],[EA Play Season Pass]]="Yes",Tabela1[[#This Row],[Minecraft Season Pass]]="Yes"),"Yes","No")</f>
        <v>No</v>
      </c>
      <c r="P4969" t="str">
        <f>IF(OR(Tabela1[[#This Row],[EA Play Season Pass]]="Yes",Tabela1[[#This Row],[Minecraft Season Pass]]="Yes"),"Yes","No")</f>
        <v>Yes</v>
      </c>
      <c r="Q4969">
        <v>27</v>
      </c>
      <c r="R4969" s="2"/>
    </row>
    <row r="4970" spans="1:18" x14ac:dyDescent="0.25">
      <c r="A4970">
        <v>4969</v>
      </c>
      <c r="B4970" t="s">
        <v>6347</v>
      </c>
      <c r="C4970" t="s">
        <v>13</v>
      </c>
      <c r="D4970" s="50">
        <v>45285</v>
      </c>
      <c r="E4970">
        <f>YEAR(Tabela1[[#This Row],[Start Date]])</f>
        <v>2023</v>
      </c>
      <c r="F4970">
        <f>ROUNDUP(MONTH(Tabela1[[#This Row],[Start Date]])/3,0)</f>
        <v>4</v>
      </c>
      <c r="G4970" t="s">
        <v>8</v>
      </c>
      <c r="H4970">
        <v>10</v>
      </c>
      <c r="I4970" t="s">
        <v>12</v>
      </c>
      <c r="J4970" t="s">
        <v>8</v>
      </c>
      <c r="K4970">
        <v>30</v>
      </c>
      <c r="L4970" t="s">
        <v>8</v>
      </c>
      <c r="M4970">
        <v>20</v>
      </c>
      <c r="N4970">
        <v>1</v>
      </c>
      <c r="O4970" t="str">
        <f>IF(AND(Tabela1[[#This Row],[EA Play Season Pass]]="Yes",Tabela1[[#This Row],[Minecraft Season Pass]]="Yes"),"Yes","No")</f>
        <v>Yes</v>
      </c>
      <c r="P4970" t="str">
        <f>IF(OR(Tabela1[[#This Row],[EA Play Season Pass]]="Yes",Tabela1[[#This Row],[Minecraft Season Pass]]="Yes"),"Yes","No")</f>
        <v>Yes</v>
      </c>
      <c r="Q4970">
        <v>59</v>
      </c>
      <c r="R4970" s="2"/>
    </row>
    <row r="4971" spans="1:18" x14ac:dyDescent="0.25">
      <c r="A4971">
        <v>4970</v>
      </c>
      <c r="B4971" t="s">
        <v>6348</v>
      </c>
      <c r="C4971" t="s">
        <v>10</v>
      </c>
      <c r="D4971" s="50">
        <v>45286</v>
      </c>
      <c r="E4971">
        <f>YEAR(Tabela1[[#This Row],[Start Date]])</f>
        <v>2023</v>
      </c>
      <c r="F4971">
        <f>ROUNDUP(MONTH(Tabela1[[#This Row],[Start Date]])/3,0)</f>
        <v>4</v>
      </c>
      <c r="G4971" t="s">
        <v>8</v>
      </c>
      <c r="H4971">
        <v>5</v>
      </c>
      <c r="I4971" t="s">
        <v>12</v>
      </c>
      <c r="J4971" t="s">
        <v>8</v>
      </c>
      <c r="K4971">
        <v>30</v>
      </c>
      <c r="L4971" t="s">
        <v>11</v>
      </c>
      <c r="M4971">
        <v>0</v>
      </c>
      <c r="N4971">
        <v>1</v>
      </c>
      <c r="O4971" t="str">
        <f>IF(AND(Tabela1[[#This Row],[EA Play Season Pass]]="Yes",Tabela1[[#This Row],[Minecraft Season Pass]]="Yes"),"Yes","No")</f>
        <v>No</v>
      </c>
      <c r="P4971" t="str">
        <f>IF(OR(Tabela1[[#This Row],[EA Play Season Pass]]="Yes",Tabela1[[#This Row],[Minecraft Season Pass]]="Yes"),"Yes","No")</f>
        <v>Yes</v>
      </c>
      <c r="Q4971">
        <v>34</v>
      </c>
      <c r="R4971" s="2"/>
    </row>
    <row r="4972" spans="1:18" x14ac:dyDescent="0.25">
      <c r="A4972">
        <v>4971</v>
      </c>
      <c r="B4972" t="s">
        <v>6349</v>
      </c>
      <c r="C4972" t="s">
        <v>7</v>
      </c>
      <c r="D4972" s="50">
        <v>45286</v>
      </c>
      <c r="E4972">
        <f>YEAR(Tabela1[[#This Row],[Start Date]])</f>
        <v>2023</v>
      </c>
      <c r="F4972">
        <f>ROUNDUP(MONTH(Tabela1[[#This Row],[Start Date]])/3,0)</f>
        <v>4</v>
      </c>
      <c r="G4972" t="s">
        <v>11</v>
      </c>
      <c r="H4972">
        <v>15</v>
      </c>
      <c r="I4972" t="s">
        <v>14</v>
      </c>
      <c r="J4972" t="s">
        <v>8</v>
      </c>
      <c r="K4972">
        <v>30</v>
      </c>
      <c r="L4972" t="s">
        <v>8</v>
      </c>
      <c r="M4972">
        <v>20</v>
      </c>
      <c r="N4972">
        <v>1</v>
      </c>
      <c r="O4972" t="str">
        <f>IF(AND(Tabela1[[#This Row],[EA Play Season Pass]]="Yes",Tabela1[[#This Row],[Minecraft Season Pass]]="Yes"),"Yes","No")</f>
        <v>Yes</v>
      </c>
      <c r="P4972" t="str">
        <f>IF(OR(Tabela1[[#This Row],[EA Play Season Pass]]="Yes",Tabela1[[#This Row],[Minecraft Season Pass]]="Yes"),"Yes","No")</f>
        <v>Yes</v>
      </c>
      <c r="Q4972">
        <v>64</v>
      </c>
      <c r="R4972" s="2"/>
    </row>
    <row r="4973" spans="1:18" x14ac:dyDescent="0.25">
      <c r="A4973">
        <v>4972</v>
      </c>
      <c r="B4973" t="s">
        <v>6350</v>
      </c>
      <c r="C4973" t="s">
        <v>13</v>
      </c>
      <c r="D4973" s="50">
        <v>45286</v>
      </c>
      <c r="E4973">
        <f>YEAR(Tabela1[[#This Row],[Start Date]])</f>
        <v>2023</v>
      </c>
      <c r="F4973">
        <f>ROUNDUP(MONTH(Tabela1[[#This Row],[Start Date]])/3,0)</f>
        <v>4</v>
      </c>
      <c r="G4973" t="s">
        <v>8</v>
      </c>
      <c r="H4973">
        <v>10</v>
      </c>
      <c r="I4973" t="s">
        <v>14</v>
      </c>
      <c r="J4973" t="s">
        <v>8</v>
      </c>
      <c r="K4973">
        <v>30</v>
      </c>
      <c r="L4973" t="s">
        <v>11</v>
      </c>
      <c r="M4973">
        <v>0</v>
      </c>
      <c r="N4973">
        <v>1</v>
      </c>
      <c r="O4973" t="str">
        <f>IF(AND(Tabela1[[#This Row],[EA Play Season Pass]]="Yes",Tabela1[[#This Row],[Minecraft Season Pass]]="Yes"),"Yes","No")</f>
        <v>No</v>
      </c>
      <c r="P4973" t="str">
        <f>IF(OR(Tabela1[[#This Row],[EA Play Season Pass]]="Yes",Tabela1[[#This Row],[Minecraft Season Pass]]="Yes"),"Yes","No")</f>
        <v>Yes</v>
      </c>
      <c r="Q4973">
        <v>39</v>
      </c>
      <c r="R4973" s="2"/>
    </row>
    <row r="4974" spans="1:18" x14ac:dyDescent="0.25">
      <c r="A4974">
        <v>4973</v>
      </c>
      <c r="B4974" t="s">
        <v>6351</v>
      </c>
      <c r="C4974" t="s">
        <v>10</v>
      </c>
      <c r="D4974" s="50">
        <v>45287</v>
      </c>
      <c r="E4974">
        <f>YEAR(Tabela1[[#This Row],[Start Date]])</f>
        <v>2023</v>
      </c>
      <c r="F4974">
        <f>ROUNDUP(MONTH(Tabela1[[#This Row],[Start Date]])/3,0)</f>
        <v>4</v>
      </c>
      <c r="G4974" t="s">
        <v>8</v>
      </c>
      <c r="H4974">
        <v>5</v>
      </c>
      <c r="I4974" t="s">
        <v>14</v>
      </c>
      <c r="J4974" t="s">
        <v>11</v>
      </c>
      <c r="K4974">
        <v>0</v>
      </c>
      <c r="L4974" t="s">
        <v>8</v>
      </c>
      <c r="M4974">
        <v>20</v>
      </c>
      <c r="N4974">
        <v>2</v>
      </c>
      <c r="O4974" t="str">
        <f>IF(AND(Tabela1[[#This Row],[EA Play Season Pass]]="Yes",Tabela1[[#This Row],[Minecraft Season Pass]]="Yes"),"Yes","No")</f>
        <v>No</v>
      </c>
      <c r="P4974" t="str">
        <f>IF(OR(Tabela1[[#This Row],[EA Play Season Pass]]="Yes",Tabela1[[#This Row],[Minecraft Season Pass]]="Yes"),"Yes","No")</f>
        <v>Yes</v>
      </c>
      <c r="Q4974">
        <v>23</v>
      </c>
      <c r="R4974" s="2"/>
    </row>
    <row r="4975" spans="1:18" x14ac:dyDescent="0.25">
      <c r="A4975">
        <v>4974</v>
      </c>
      <c r="B4975" t="s">
        <v>6352</v>
      </c>
      <c r="C4975" t="s">
        <v>13</v>
      </c>
      <c r="D4975" s="50">
        <v>45287</v>
      </c>
      <c r="E4975">
        <f>YEAR(Tabela1[[#This Row],[Start Date]])</f>
        <v>2023</v>
      </c>
      <c r="F4975">
        <f>ROUNDUP(MONTH(Tabela1[[#This Row],[Start Date]])/3,0)</f>
        <v>4</v>
      </c>
      <c r="G4975" t="s">
        <v>8</v>
      </c>
      <c r="H4975">
        <v>10</v>
      </c>
      <c r="I4975" t="s">
        <v>14</v>
      </c>
      <c r="J4975" t="s">
        <v>11</v>
      </c>
      <c r="K4975">
        <v>0</v>
      </c>
      <c r="L4975" t="s">
        <v>11</v>
      </c>
      <c r="M4975">
        <v>0</v>
      </c>
      <c r="N4975">
        <v>2</v>
      </c>
      <c r="O4975" t="str">
        <f>IF(AND(Tabela1[[#This Row],[EA Play Season Pass]]="Yes",Tabela1[[#This Row],[Minecraft Season Pass]]="Yes"),"Yes","No")</f>
        <v>No</v>
      </c>
      <c r="P4975" t="str">
        <f>IF(OR(Tabela1[[#This Row],[EA Play Season Pass]]="Yes",Tabela1[[#This Row],[Minecraft Season Pass]]="Yes"),"Yes","No")</f>
        <v>No</v>
      </c>
      <c r="Q4975">
        <v>8</v>
      </c>
      <c r="R4975" s="2"/>
    </row>
    <row r="4976" spans="1:18" x14ac:dyDescent="0.25">
      <c r="A4976">
        <v>4975</v>
      </c>
      <c r="B4976" t="s">
        <v>1579</v>
      </c>
      <c r="C4976" t="s">
        <v>13</v>
      </c>
      <c r="D4976" s="50">
        <v>45287</v>
      </c>
      <c r="E4976">
        <f>YEAR(Tabela1[[#This Row],[Start Date]])</f>
        <v>2023</v>
      </c>
      <c r="F4976">
        <f>ROUNDUP(MONTH(Tabela1[[#This Row],[Start Date]])/3,0)</f>
        <v>4</v>
      </c>
      <c r="G4976" t="s">
        <v>8</v>
      </c>
      <c r="H4976">
        <v>10</v>
      </c>
      <c r="I4976" t="s">
        <v>14</v>
      </c>
      <c r="J4976" t="s">
        <v>8</v>
      </c>
      <c r="K4976">
        <v>30</v>
      </c>
      <c r="L4976" t="s">
        <v>11</v>
      </c>
      <c r="M4976">
        <v>0</v>
      </c>
      <c r="N4976">
        <v>2</v>
      </c>
      <c r="O4976" t="str">
        <f>IF(AND(Tabela1[[#This Row],[EA Play Season Pass]]="Yes",Tabela1[[#This Row],[Minecraft Season Pass]]="Yes"),"Yes","No")</f>
        <v>No</v>
      </c>
      <c r="P4976" t="str">
        <f>IF(OR(Tabela1[[#This Row],[EA Play Season Pass]]="Yes",Tabela1[[#This Row],[Minecraft Season Pass]]="Yes"),"Yes","No")</f>
        <v>Yes</v>
      </c>
      <c r="Q4976">
        <v>38</v>
      </c>
      <c r="R4976" s="2"/>
    </row>
    <row r="4977" spans="1:18" x14ac:dyDescent="0.25">
      <c r="A4977">
        <v>4976</v>
      </c>
      <c r="B4977" t="s">
        <v>6353</v>
      </c>
      <c r="C4977" t="s">
        <v>7</v>
      </c>
      <c r="D4977" s="50">
        <v>45287</v>
      </c>
      <c r="E4977">
        <f>YEAR(Tabela1[[#This Row],[Start Date]])</f>
        <v>2023</v>
      </c>
      <c r="F4977">
        <f>ROUNDUP(MONTH(Tabela1[[#This Row],[Start Date]])/3,0)</f>
        <v>4</v>
      </c>
      <c r="G4977" t="s">
        <v>8</v>
      </c>
      <c r="H4977">
        <v>15</v>
      </c>
      <c r="I4977" t="s">
        <v>9</v>
      </c>
      <c r="J4977" t="s">
        <v>11</v>
      </c>
      <c r="K4977">
        <v>0</v>
      </c>
      <c r="L4977" t="s">
        <v>8</v>
      </c>
      <c r="M4977">
        <v>20</v>
      </c>
      <c r="N4977">
        <v>1</v>
      </c>
      <c r="O4977" t="str">
        <f>IF(AND(Tabela1[[#This Row],[EA Play Season Pass]]="Yes",Tabela1[[#This Row],[Minecraft Season Pass]]="Yes"),"Yes","No")</f>
        <v>No</v>
      </c>
      <c r="P4977" t="str">
        <f>IF(OR(Tabela1[[#This Row],[EA Play Season Pass]]="Yes",Tabela1[[#This Row],[Minecraft Season Pass]]="Yes"),"Yes","No")</f>
        <v>Yes</v>
      </c>
      <c r="Q4977">
        <v>34</v>
      </c>
      <c r="R4977" s="2"/>
    </row>
    <row r="4978" spans="1:18" x14ac:dyDescent="0.25">
      <c r="A4978">
        <v>4977</v>
      </c>
      <c r="B4978" t="s">
        <v>2520</v>
      </c>
      <c r="C4978" t="s">
        <v>10</v>
      </c>
      <c r="D4978" s="50">
        <v>45287</v>
      </c>
      <c r="E4978">
        <f>YEAR(Tabela1[[#This Row],[Start Date]])</f>
        <v>2023</v>
      </c>
      <c r="F4978">
        <f>ROUNDUP(MONTH(Tabela1[[#This Row],[Start Date]])/3,0)</f>
        <v>4</v>
      </c>
      <c r="G4978" t="s">
        <v>11</v>
      </c>
      <c r="H4978">
        <v>5</v>
      </c>
      <c r="I4978" t="s">
        <v>12</v>
      </c>
      <c r="J4978" t="s">
        <v>8</v>
      </c>
      <c r="K4978">
        <v>30</v>
      </c>
      <c r="L4978" t="s">
        <v>11</v>
      </c>
      <c r="M4978">
        <v>0</v>
      </c>
      <c r="N4978">
        <v>3</v>
      </c>
      <c r="O4978" t="str">
        <f>IF(AND(Tabela1[[#This Row],[EA Play Season Pass]]="Yes",Tabela1[[#This Row],[Minecraft Season Pass]]="Yes"),"Yes","No")</f>
        <v>No</v>
      </c>
      <c r="P4978" t="str">
        <f>IF(OR(Tabela1[[#This Row],[EA Play Season Pass]]="Yes",Tabela1[[#This Row],[Minecraft Season Pass]]="Yes"),"Yes","No")</f>
        <v>Yes</v>
      </c>
      <c r="Q4978">
        <v>32</v>
      </c>
      <c r="R4978" s="2"/>
    </row>
    <row r="4979" spans="1:18" x14ac:dyDescent="0.25">
      <c r="A4979">
        <v>4978</v>
      </c>
      <c r="B4979" t="s">
        <v>1856</v>
      </c>
      <c r="C4979" t="s">
        <v>7</v>
      </c>
      <c r="D4979" s="50">
        <v>45287</v>
      </c>
      <c r="E4979">
        <f>YEAR(Tabela1[[#This Row],[Start Date]])</f>
        <v>2023</v>
      </c>
      <c r="F4979">
        <f>ROUNDUP(MONTH(Tabela1[[#This Row],[Start Date]])/3,0)</f>
        <v>4</v>
      </c>
      <c r="G4979" t="s">
        <v>11</v>
      </c>
      <c r="H4979">
        <v>15</v>
      </c>
      <c r="I4979" t="s">
        <v>12</v>
      </c>
      <c r="J4979" t="s">
        <v>8</v>
      </c>
      <c r="K4979">
        <v>30</v>
      </c>
      <c r="L4979" t="s">
        <v>8</v>
      </c>
      <c r="M4979">
        <v>20</v>
      </c>
      <c r="N4979">
        <v>2</v>
      </c>
      <c r="O4979" t="str">
        <f>IF(AND(Tabela1[[#This Row],[EA Play Season Pass]]="Yes",Tabela1[[#This Row],[Minecraft Season Pass]]="Yes"),"Yes","No")</f>
        <v>Yes</v>
      </c>
      <c r="P4979" t="str">
        <f>IF(OR(Tabela1[[#This Row],[EA Play Season Pass]]="Yes",Tabela1[[#This Row],[Minecraft Season Pass]]="Yes"),"Yes","No")</f>
        <v>Yes</v>
      </c>
      <c r="Q4979">
        <v>63</v>
      </c>
      <c r="R4979" s="2"/>
    </row>
    <row r="4980" spans="1:18" x14ac:dyDescent="0.25">
      <c r="A4980">
        <v>4979</v>
      </c>
      <c r="B4980" t="s">
        <v>3576</v>
      </c>
      <c r="C4980" t="s">
        <v>7</v>
      </c>
      <c r="D4980" s="50">
        <v>45287</v>
      </c>
      <c r="E4980">
        <f>YEAR(Tabela1[[#This Row],[Start Date]])</f>
        <v>2023</v>
      </c>
      <c r="F4980">
        <f>ROUNDUP(MONTH(Tabela1[[#This Row],[Start Date]])/3,0)</f>
        <v>4</v>
      </c>
      <c r="G4980" t="s">
        <v>8</v>
      </c>
      <c r="H4980">
        <v>15</v>
      </c>
      <c r="I4980" t="s">
        <v>9</v>
      </c>
      <c r="J4980" t="s">
        <v>8</v>
      </c>
      <c r="K4980">
        <v>30</v>
      </c>
      <c r="L4980" t="s">
        <v>11</v>
      </c>
      <c r="M4980">
        <v>0</v>
      </c>
      <c r="N4980">
        <v>1</v>
      </c>
      <c r="O4980" t="str">
        <f>IF(AND(Tabela1[[#This Row],[EA Play Season Pass]]="Yes",Tabela1[[#This Row],[Minecraft Season Pass]]="Yes"),"Yes","No")</f>
        <v>No</v>
      </c>
      <c r="P4980" t="str">
        <f>IF(OR(Tabela1[[#This Row],[EA Play Season Pass]]="Yes",Tabela1[[#This Row],[Minecraft Season Pass]]="Yes"),"Yes","No")</f>
        <v>Yes</v>
      </c>
      <c r="Q4980">
        <v>44</v>
      </c>
      <c r="R4980" s="2"/>
    </row>
    <row r="4981" spans="1:18" x14ac:dyDescent="0.25">
      <c r="A4981">
        <v>4980</v>
      </c>
      <c r="B4981" t="s">
        <v>6354</v>
      </c>
      <c r="C4981" t="s">
        <v>7</v>
      </c>
      <c r="D4981" s="50">
        <v>45288</v>
      </c>
      <c r="E4981">
        <f>YEAR(Tabela1[[#This Row],[Start Date]])</f>
        <v>2023</v>
      </c>
      <c r="F4981">
        <f>ROUNDUP(MONTH(Tabela1[[#This Row],[Start Date]])/3,0)</f>
        <v>4</v>
      </c>
      <c r="G4981" t="s">
        <v>8</v>
      </c>
      <c r="H4981">
        <v>15</v>
      </c>
      <c r="I4981" t="s">
        <v>9</v>
      </c>
      <c r="J4981" t="s">
        <v>8</v>
      </c>
      <c r="K4981">
        <v>30</v>
      </c>
      <c r="L4981" t="s">
        <v>8</v>
      </c>
      <c r="M4981">
        <v>20</v>
      </c>
      <c r="N4981">
        <v>2</v>
      </c>
      <c r="O4981" t="str">
        <f>IF(AND(Tabela1[[#This Row],[EA Play Season Pass]]="Yes",Tabela1[[#This Row],[Minecraft Season Pass]]="Yes"),"Yes","No")</f>
        <v>Yes</v>
      </c>
      <c r="P4981" t="str">
        <f>IF(OR(Tabela1[[#This Row],[EA Play Season Pass]]="Yes",Tabela1[[#This Row],[Minecraft Season Pass]]="Yes"),"Yes","No")</f>
        <v>Yes</v>
      </c>
      <c r="Q4981">
        <v>63</v>
      </c>
      <c r="R4981" s="2"/>
    </row>
    <row r="4982" spans="1:18" x14ac:dyDescent="0.25">
      <c r="A4982">
        <v>4981</v>
      </c>
      <c r="B4982" t="s">
        <v>6355</v>
      </c>
      <c r="C4982" t="s">
        <v>13</v>
      </c>
      <c r="D4982" s="50">
        <v>45288</v>
      </c>
      <c r="E4982">
        <f>YEAR(Tabela1[[#This Row],[Start Date]])</f>
        <v>2023</v>
      </c>
      <c r="F4982">
        <f>ROUNDUP(MONTH(Tabela1[[#This Row],[Start Date]])/3,0)</f>
        <v>4</v>
      </c>
      <c r="G4982" t="s">
        <v>8</v>
      </c>
      <c r="H4982">
        <v>10</v>
      </c>
      <c r="I4982" t="s">
        <v>9</v>
      </c>
      <c r="J4982" t="s">
        <v>8</v>
      </c>
      <c r="K4982">
        <v>30</v>
      </c>
      <c r="L4982" t="s">
        <v>11</v>
      </c>
      <c r="M4982">
        <v>0</v>
      </c>
      <c r="N4982">
        <v>1</v>
      </c>
      <c r="O4982" t="str">
        <f>IF(AND(Tabela1[[#This Row],[EA Play Season Pass]]="Yes",Tabela1[[#This Row],[Minecraft Season Pass]]="Yes"),"Yes","No")</f>
        <v>No</v>
      </c>
      <c r="P4982" t="str">
        <f>IF(OR(Tabela1[[#This Row],[EA Play Season Pass]]="Yes",Tabela1[[#This Row],[Minecraft Season Pass]]="Yes"),"Yes","No")</f>
        <v>Yes</v>
      </c>
      <c r="Q4982">
        <v>39</v>
      </c>
      <c r="R4982" s="2"/>
    </row>
    <row r="4983" spans="1:18" x14ac:dyDescent="0.25">
      <c r="A4983">
        <v>4982</v>
      </c>
      <c r="B4983" t="s">
        <v>1816</v>
      </c>
      <c r="C4983" t="s">
        <v>10</v>
      </c>
      <c r="D4983" s="50">
        <v>45288</v>
      </c>
      <c r="E4983">
        <f>YEAR(Tabela1[[#This Row],[Start Date]])</f>
        <v>2023</v>
      </c>
      <c r="F4983">
        <f>ROUNDUP(MONTH(Tabela1[[#This Row],[Start Date]])/3,0)</f>
        <v>4</v>
      </c>
      <c r="G4983" t="s">
        <v>11</v>
      </c>
      <c r="H4983">
        <v>5</v>
      </c>
      <c r="I4983" t="s">
        <v>9</v>
      </c>
      <c r="J4983" t="s">
        <v>8</v>
      </c>
      <c r="K4983">
        <v>30</v>
      </c>
      <c r="L4983" t="s">
        <v>8</v>
      </c>
      <c r="M4983">
        <v>20</v>
      </c>
      <c r="N4983">
        <v>2</v>
      </c>
      <c r="O4983" t="str">
        <f>IF(AND(Tabela1[[#This Row],[EA Play Season Pass]]="Yes",Tabela1[[#This Row],[Minecraft Season Pass]]="Yes"),"Yes","No")</f>
        <v>Yes</v>
      </c>
      <c r="P4983" t="str">
        <f>IF(OR(Tabela1[[#This Row],[EA Play Season Pass]]="Yes",Tabela1[[#This Row],[Minecraft Season Pass]]="Yes"),"Yes","No")</f>
        <v>Yes</v>
      </c>
      <c r="Q4983">
        <v>53</v>
      </c>
      <c r="R4983" s="2"/>
    </row>
    <row r="4984" spans="1:18" x14ac:dyDescent="0.25">
      <c r="A4984">
        <v>4983</v>
      </c>
      <c r="B4984" t="s">
        <v>6356</v>
      </c>
      <c r="C4984" t="s">
        <v>10</v>
      </c>
      <c r="D4984" s="50">
        <v>45288</v>
      </c>
      <c r="E4984">
        <f>YEAR(Tabela1[[#This Row],[Start Date]])</f>
        <v>2023</v>
      </c>
      <c r="F4984">
        <f>ROUNDUP(MONTH(Tabela1[[#This Row],[Start Date]])/3,0)</f>
        <v>4</v>
      </c>
      <c r="G4984" t="s">
        <v>8</v>
      </c>
      <c r="H4984">
        <v>5</v>
      </c>
      <c r="I4984" t="s">
        <v>12</v>
      </c>
      <c r="J4984" t="s">
        <v>8</v>
      </c>
      <c r="K4984">
        <v>30</v>
      </c>
      <c r="L4984" t="s">
        <v>11</v>
      </c>
      <c r="M4984">
        <v>0</v>
      </c>
      <c r="N4984">
        <v>2</v>
      </c>
      <c r="O4984" t="str">
        <f>IF(AND(Tabela1[[#This Row],[EA Play Season Pass]]="Yes",Tabela1[[#This Row],[Minecraft Season Pass]]="Yes"),"Yes","No")</f>
        <v>No</v>
      </c>
      <c r="P4984" t="str">
        <f>IF(OR(Tabela1[[#This Row],[EA Play Season Pass]]="Yes",Tabela1[[#This Row],[Minecraft Season Pass]]="Yes"),"Yes","No")</f>
        <v>Yes</v>
      </c>
      <c r="Q4984">
        <v>33</v>
      </c>
      <c r="R4984" s="2"/>
    </row>
    <row r="4985" spans="1:18" x14ac:dyDescent="0.25">
      <c r="A4985">
        <v>4984</v>
      </c>
      <c r="B4985" t="s">
        <v>6357</v>
      </c>
      <c r="C4985" t="s">
        <v>7</v>
      </c>
      <c r="D4985" s="50">
        <v>45288</v>
      </c>
      <c r="E4985">
        <f>YEAR(Tabela1[[#This Row],[Start Date]])</f>
        <v>2023</v>
      </c>
      <c r="F4985">
        <f>ROUNDUP(MONTH(Tabela1[[#This Row],[Start Date]])/3,0)</f>
        <v>4</v>
      </c>
      <c r="G4985" t="s">
        <v>8</v>
      </c>
      <c r="H4985">
        <v>15</v>
      </c>
      <c r="I4985" t="s">
        <v>12</v>
      </c>
      <c r="J4985" t="s">
        <v>8</v>
      </c>
      <c r="K4985">
        <v>30</v>
      </c>
      <c r="L4985" t="s">
        <v>8</v>
      </c>
      <c r="M4985">
        <v>20</v>
      </c>
      <c r="N4985">
        <v>1</v>
      </c>
      <c r="O4985" t="str">
        <f>IF(AND(Tabela1[[#This Row],[EA Play Season Pass]]="Yes",Tabela1[[#This Row],[Minecraft Season Pass]]="Yes"),"Yes","No")</f>
        <v>Yes</v>
      </c>
      <c r="P4985" t="str">
        <f>IF(OR(Tabela1[[#This Row],[EA Play Season Pass]]="Yes",Tabela1[[#This Row],[Minecraft Season Pass]]="Yes"),"Yes","No")</f>
        <v>Yes</v>
      </c>
      <c r="Q4985">
        <v>64</v>
      </c>
      <c r="R4985" s="2"/>
    </row>
    <row r="4986" spans="1:18" x14ac:dyDescent="0.25">
      <c r="A4986">
        <v>4985</v>
      </c>
      <c r="B4986" t="s">
        <v>6358</v>
      </c>
      <c r="C4986" t="s">
        <v>13</v>
      </c>
      <c r="D4986" s="50">
        <v>45288</v>
      </c>
      <c r="E4986">
        <f>YEAR(Tabela1[[#This Row],[Start Date]])</f>
        <v>2023</v>
      </c>
      <c r="F4986">
        <f>ROUNDUP(MONTH(Tabela1[[#This Row],[Start Date]])/3,0)</f>
        <v>4</v>
      </c>
      <c r="G4986" t="s">
        <v>11</v>
      </c>
      <c r="H4986">
        <v>10</v>
      </c>
      <c r="I4986" t="s">
        <v>9</v>
      </c>
      <c r="J4986" t="s">
        <v>8</v>
      </c>
      <c r="K4986">
        <v>30</v>
      </c>
      <c r="L4986" t="s">
        <v>8</v>
      </c>
      <c r="M4986">
        <v>20</v>
      </c>
      <c r="N4986">
        <v>2</v>
      </c>
      <c r="O4986" t="str">
        <f>IF(AND(Tabela1[[#This Row],[EA Play Season Pass]]="Yes",Tabela1[[#This Row],[Minecraft Season Pass]]="Yes"),"Yes","No")</f>
        <v>Yes</v>
      </c>
      <c r="P4986" t="str">
        <f>IF(OR(Tabela1[[#This Row],[EA Play Season Pass]]="Yes",Tabela1[[#This Row],[Minecraft Season Pass]]="Yes"),"Yes","No")</f>
        <v>Yes</v>
      </c>
      <c r="Q4986">
        <v>58</v>
      </c>
      <c r="R4986" s="2"/>
    </row>
    <row r="4987" spans="1:18" x14ac:dyDescent="0.25">
      <c r="A4987">
        <v>4986</v>
      </c>
      <c r="B4987" t="s">
        <v>412</v>
      </c>
      <c r="C4987" t="s">
        <v>10</v>
      </c>
      <c r="D4987" s="50">
        <v>45288</v>
      </c>
      <c r="E4987">
        <f>YEAR(Tabela1[[#This Row],[Start Date]])</f>
        <v>2023</v>
      </c>
      <c r="F4987">
        <f>ROUNDUP(MONTH(Tabela1[[#This Row],[Start Date]])/3,0)</f>
        <v>4</v>
      </c>
      <c r="G4987" t="s">
        <v>11</v>
      </c>
      <c r="H4987">
        <v>5</v>
      </c>
      <c r="I4987" t="s">
        <v>12</v>
      </c>
      <c r="J4987" t="s">
        <v>8</v>
      </c>
      <c r="K4987">
        <v>30</v>
      </c>
      <c r="L4987" t="s">
        <v>11</v>
      </c>
      <c r="M4987">
        <v>0</v>
      </c>
      <c r="N4987">
        <v>3</v>
      </c>
      <c r="O4987" t="str">
        <f>IF(AND(Tabela1[[#This Row],[EA Play Season Pass]]="Yes",Tabela1[[#This Row],[Minecraft Season Pass]]="Yes"),"Yes","No")</f>
        <v>No</v>
      </c>
      <c r="P4987" t="str">
        <f>IF(OR(Tabela1[[#This Row],[EA Play Season Pass]]="Yes",Tabela1[[#This Row],[Minecraft Season Pass]]="Yes"),"Yes","No")</f>
        <v>Yes</v>
      </c>
      <c r="Q4987">
        <v>32</v>
      </c>
      <c r="R4987" s="2"/>
    </row>
    <row r="4988" spans="1:18" x14ac:dyDescent="0.25">
      <c r="A4988">
        <v>4987</v>
      </c>
      <c r="B4988" t="s">
        <v>2715</v>
      </c>
      <c r="C4988" t="s">
        <v>7</v>
      </c>
      <c r="D4988" s="50">
        <v>45288</v>
      </c>
      <c r="E4988">
        <f>YEAR(Tabela1[[#This Row],[Start Date]])</f>
        <v>2023</v>
      </c>
      <c r="F4988">
        <f>ROUNDUP(MONTH(Tabela1[[#This Row],[Start Date]])/3,0)</f>
        <v>4</v>
      </c>
      <c r="G4988" t="s">
        <v>8</v>
      </c>
      <c r="H4988">
        <v>15</v>
      </c>
      <c r="I4988" t="s">
        <v>12</v>
      </c>
      <c r="J4988" t="s">
        <v>8</v>
      </c>
      <c r="K4988">
        <v>30</v>
      </c>
      <c r="L4988" t="s">
        <v>8</v>
      </c>
      <c r="M4988">
        <v>20</v>
      </c>
      <c r="N4988">
        <v>2</v>
      </c>
      <c r="O4988" t="str">
        <f>IF(AND(Tabela1[[#This Row],[EA Play Season Pass]]="Yes",Tabela1[[#This Row],[Minecraft Season Pass]]="Yes"),"Yes","No")</f>
        <v>Yes</v>
      </c>
      <c r="P4988" t="str">
        <f>IF(OR(Tabela1[[#This Row],[EA Play Season Pass]]="Yes",Tabela1[[#This Row],[Minecraft Season Pass]]="Yes"),"Yes","No")</f>
        <v>Yes</v>
      </c>
      <c r="Q4988">
        <v>63</v>
      </c>
      <c r="R4988" s="2"/>
    </row>
    <row r="4989" spans="1:18" x14ac:dyDescent="0.25">
      <c r="A4989">
        <v>4988</v>
      </c>
      <c r="B4989" t="s">
        <v>6359</v>
      </c>
      <c r="C4989" t="s">
        <v>7</v>
      </c>
      <c r="D4989" s="50">
        <v>45288</v>
      </c>
      <c r="E4989">
        <f>YEAR(Tabela1[[#This Row],[Start Date]])</f>
        <v>2023</v>
      </c>
      <c r="F4989">
        <f>ROUNDUP(MONTH(Tabela1[[#This Row],[Start Date]])/3,0)</f>
        <v>4</v>
      </c>
      <c r="G4989" t="s">
        <v>11</v>
      </c>
      <c r="H4989">
        <v>15</v>
      </c>
      <c r="I4989" t="s">
        <v>12</v>
      </c>
      <c r="J4989" t="s">
        <v>8</v>
      </c>
      <c r="K4989">
        <v>30</v>
      </c>
      <c r="L4989" t="s">
        <v>8</v>
      </c>
      <c r="M4989">
        <v>20</v>
      </c>
      <c r="N4989">
        <v>3</v>
      </c>
      <c r="O4989" t="str">
        <f>IF(AND(Tabela1[[#This Row],[EA Play Season Pass]]="Yes",Tabela1[[#This Row],[Minecraft Season Pass]]="Yes"),"Yes","No")</f>
        <v>Yes</v>
      </c>
      <c r="P4989" t="str">
        <f>IF(OR(Tabela1[[#This Row],[EA Play Season Pass]]="Yes",Tabela1[[#This Row],[Minecraft Season Pass]]="Yes"),"Yes","No")</f>
        <v>Yes</v>
      </c>
      <c r="Q4989">
        <v>62</v>
      </c>
      <c r="R4989" s="2"/>
    </row>
    <row r="4990" spans="1:18" x14ac:dyDescent="0.25">
      <c r="A4990">
        <v>4989</v>
      </c>
      <c r="B4990" t="s">
        <v>3935</v>
      </c>
      <c r="C4990" t="s">
        <v>10</v>
      </c>
      <c r="D4990" s="50">
        <v>45289</v>
      </c>
      <c r="E4990">
        <f>YEAR(Tabela1[[#This Row],[Start Date]])</f>
        <v>2023</v>
      </c>
      <c r="F4990">
        <f>ROUNDUP(MONTH(Tabela1[[#This Row],[Start Date]])/3,0)</f>
        <v>4</v>
      </c>
      <c r="G4990" t="s">
        <v>8</v>
      </c>
      <c r="H4990">
        <v>5</v>
      </c>
      <c r="I4990" t="s">
        <v>14</v>
      </c>
      <c r="J4990" t="s">
        <v>11</v>
      </c>
      <c r="K4990">
        <v>0</v>
      </c>
      <c r="L4990" t="s">
        <v>8</v>
      </c>
      <c r="M4990">
        <v>20</v>
      </c>
      <c r="N4990">
        <v>2</v>
      </c>
      <c r="O4990" t="str">
        <f>IF(AND(Tabela1[[#This Row],[EA Play Season Pass]]="Yes",Tabela1[[#This Row],[Minecraft Season Pass]]="Yes"),"Yes","No")</f>
        <v>No</v>
      </c>
      <c r="P4990" t="str">
        <f>IF(OR(Tabela1[[#This Row],[EA Play Season Pass]]="Yes",Tabela1[[#This Row],[Minecraft Season Pass]]="Yes"),"Yes","No")</f>
        <v>Yes</v>
      </c>
      <c r="Q4990">
        <v>23</v>
      </c>
      <c r="R4990" s="2"/>
    </row>
    <row r="4991" spans="1:18" x14ac:dyDescent="0.25">
      <c r="A4991">
        <v>4990</v>
      </c>
      <c r="B4991" t="s">
        <v>2813</v>
      </c>
      <c r="C4991" t="s">
        <v>7</v>
      </c>
      <c r="D4991" s="50">
        <v>45289</v>
      </c>
      <c r="E4991">
        <f>YEAR(Tabela1[[#This Row],[Start Date]])</f>
        <v>2023</v>
      </c>
      <c r="F4991">
        <f>ROUNDUP(MONTH(Tabela1[[#This Row],[Start Date]])/3,0)</f>
        <v>4</v>
      </c>
      <c r="G4991" t="s">
        <v>8</v>
      </c>
      <c r="H4991">
        <v>15</v>
      </c>
      <c r="I4991" t="s">
        <v>12</v>
      </c>
      <c r="J4991" t="s">
        <v>8</v>
      </c>
      <c r="K4991">
        <v>30</v>
      </c>
      <c r="L4991" t="s">
        <v>8</v>
      </c>
      <c r="M4991">
        <v>20</v>
      </c>
      <c r="N4991">
        <v>2</v>
      </c>
      <c r="O4991" t="str">
        <f>IF(AND(Tabela1[[#This Row],[EA Play Season Pass]]="Yes",Tabela1[[#This Row],[Minecraft Season Pass]]="Yes"),"Yes","No")</f>
        <v>Yes</v>
      </c>
      <c r="P4991" t="str">
        <f>IF(OR(Tabela1[[#This Row],[EA Play Season Pass]]="Yes",Tabela1[[#This Row],[Minecraft Season Pass]]="Yes"),"Yes","No")</f>
        <v>Yes</v>
      </c>
      <c r="Q4991">
        <v>63</v>
      </c>
      <c r="R4991" s="2"/>
    </row>
    <row r="4992" spans="1:18" x14ac:dyDescent="0.25">
      <c r="A4992">
        <v>4991</v>
      </c>
      <c r="B4992" t="s">
        <v>3340</v>
      </c>
      <c r="C4992" t="s">
        <v>7</v>
      </c>
      <c r="D4992" s="50">
        <v>45289</v>
      </c>
      <c r="E4992">
        <f>YEAR(Tabela1[[#This Row],[Start Date]])</f>
        <v>2023</v>
      </c>
      <c r="F4992">
        <f>ROUNDUP(MONTH(Tabela1[[#This Row],[Start Date]])/3,0)</f>
        <v>4</v>
      </c>
      <c r="G4992" t="s">
        <v>8</v>
      </c>
      <c r="H4992">
        <v>15</v>
      </c>
      <c r="I4992" t="s">
        <v>12</v>
      </c>
      <c r="J4992" t="s">
        <v>8</v>
      </c>
      <c r="K4992">
        <v>30</v>
      </c>
      <c r="L4992" t="s">
        <v>11</v>
      </c>
      <c r="M4992">
        <v>0</v>
      </c>
      <c r="N4992">
        <v>3</v>
      </c>
      <c r="O4992" t="str">
        <f>IF(AND(Tabela1[[#This Row],[EA Play Season Pass]]="Yes",Tabela1[[#This Row],[Minecraft Season Pass]]="Yes"),"Yes","No")</f>
        <v>No</v>
      </c>
      <c r="P4992" t="str">
        <f>IF(OR(Tabela1[[#This Row],[EA Play Season Pass]]="Yes",Tabela1[[#This Row],[Minecraft Season Pass]]="Yes"),"Yes","No")</f>
        <v>Yes</v>
      </c>
      <c r="Q4992">
        <v>42</v>
      </c>
      <c r="R4992" s="2"/>
    </row>
    <row r="4993" spans="1:18" x14ac:dyDescent="0.25">
      <c r="A4993">
        <v>4992</v>
      </c>
      <c r="B4993" t="s">
        <v>6360</v>
      </c>
      <c r="C4993" t="s">
        <v>10</v>
      </c>
      <c r="D4993" s="50">
        <v>45289</v>
      </c>
      <c r="E4993">
        <f>YEAR(Tabela1[[#This Row],[Start Date]])</f>
        <v>2023</v>
      </c>
      <c r="F4993">
        <f>ROUNDUP(MONTH(Tabela1[[#This Row],[Start Date]])/3,0)</f>
        <v>4</v>
      </c>
      <c r="G4993" t="s">
        <v>8</v>
      </c>
      <c r="H4993">
        <v>5</v>
      </c>
      <c r="I4993" t="s">
        <v>12</v>
      </c>
      <c r="J4993" t="s">
        <v>8</v>
      </c>
      <c r="K4993">
        <v>30</v>
      </c>
      <c r="L4993" t="s">
        <v>8</v>
      </c>
      <c r="M4993">
        <v>20</v>
      </c>
      <c r="N4993">
        <v>2</v>
      </c>
      <c r="O4993" t="str">
        <f>IF(AND(Tabela1[[#This Row],[EA Play Season Pass]]="Yes",Tabela1[[#This Row],[Minecraft Season Pass]]="Yes"),"Yes","No")</f>
        <v>Yes</v>
      </c>
      <c r="P4993" t="str">
        <f>IF(OR(Tabela1[[#This Row],[EA Play Season Pass]]="Yes",Tabela1[[#This Row],[Minecraft Season Pass]]="Yes"),"Yes","No")</f>
        <v>Yes</v>
      </c>
      <c r="Q4993">
        <v>53</v>
      </c>
      <c r="R4993" s="2"/>
    </row>
    <row r="4994" spans="1:18" x14ac:dyDescent="0.25">
      <c r="A4994">
        <v>4993</v>
      </c>
      <c r="B4994" t="s">
        <v>6361</v>
      </c>
      <c r="C4994" t="s">
        <v>7</v>
      </c>
      <c r="D4994" s="50">
        <v>45289</v>
      </c>
      <c r="E4994">
        <f>YEAR(Tabela1[[#This Row],[Start Date]])</f>
        <v>2023</v>
      </c>
      <c r="F4994">
        <f>ROUNDUP(MONTH(Tabela1[[#This Row],[Start Date]])/3,0)</f>
        <v>4</v>
      </c>
      <c r="G4994" t="s">
        <v>8</v>
      </c>
      <c r="H4994">
        <v>15</v>
      </c>
      <c r="I4994" t="s">
        <v>12</v>
      </c>
      <c r="J4994" t="s">
        <v>11</v>
      </c>
      <c r="K4994">
        <v>0</v>
      </c>
      <c r="L4994" t="s">
        <v>11</v>
      </c>
      <c r="M4994">
        <v>0</v>
      </c>
      <c r="N4994">
        <v>3</v>
      </c>
      <c r="O4994" t="str">
        <f>IF(AND(Tabela1[[#This Row],[EA Play Season Pass]]="Yes",Tabela1[[#This Row],[Minecraft Season Pass]]="Yes"),"Yes","No")</f>
        <v>No</v>
      </c>
      <c r="P4994" t="str">
        <f>IF(OR(Tabela1[[#This Row],[EA Play Season Pass]]="Yes",Tabela1[[#This Row],[Minecraft Season Pass]]="Yes"),"Yes","No")</f>
        <v>No</v>
      </c>
      <c r="Q4994">
        <v>12</v>
      </c>
      <c r="R4994" s="2"/>
    </row>
    <row r="4995" spans="1:18" x14ac:dyDescent="0.25">
      <c r="A4995">
        <v>4994</v>
      </c>
      <c r="B4995" t="s">
        <v>6362</v>
      </c>
      <c r="C4995" t="s">
        <v>10</v>
      </c>
      <c r="D4995" s="50">
        <v>45289</v>
      </c>
      <c r="E4995">
        <f>YEAR(Tabela1[[#This Row],[Start Date]])</f>
        <v>2023</v>
      </c>
      <c r="F4995">
        <f>ROUNDUP(MONTH(Tabela1[[#This Row],[Start Date]])/3,0)</f>
        <v>4</v>
      </c>
      <c r="G4995" t="s">
        <v>11</v>
      </c>
      <c r="H4995">
        <v>5</v>
      </c>
      <c r="I4995" t="s">
        <v>14</v>
      </c>
      <c r="J4995" t="s">
        <v>8</v>
      </c>
      <c r="K4995">
        <v>30</v>
      </c>
      <c r="L4995" t="s">
        <v>11</v>
      </c>
      <c r="M4995">
        <v>0</v>
      </c>
      <c r="N4995">
        <v>1</v>
      </c>
      <c r="O4995" t="str">
        <f>IF(AND(Tabela1[[#This Row],[EA Play Season Pass]]="Yes",Tabela1[[#This Row],[Minecraft Season Pass]]="Yes"),"Yes","No")</f>
        <v>No</v>
      </c>
      <c r="P4995" t="str">
        <f>IF(OR(Tabela1[[#This Row],[EA Play Season Pass]]="Yes",Tabela1[[#This Row],[Minecraft Season Pass]]="Yes"),"Yes","No")</f>
        <v>Yes</v>
      </c>
      <c r="Q4995">
        <v>34</v>
      </c>
      <c r="R4995" s="2"/>
    </row>
    <row r="4996" spans="1:18" x14ac:dyDescent="0.25">
      <c r="A4996">
        <v>4995</v>
      </c>
      <c r="B4996" t="s">
        <v>6363</v>
      </c>
      <c r="C4996" t="s">
        <v>7</v>
      </c>
      <c r="D4996" s="50">
        <v>45290</v>
      </c>
      <c r="E4996">
        <f>YEAR(Tabela1[[#This Row],[Start Date]])</f>
        <v>2023</v>
      </c>
      <c r="F4996">
        <f>ROUNDUP(MONTH(Tabela1[[#This Row],[Start Date]])/3,0)</f>
        <v>4</v>
      </c>
      <c r="G4996" t="s">
        <v>11</v>
      </c>
      <c r="H4996">
        <v>15</v>
      </c>
      <c r="I4996" t="s">
        <v>9</v>
      </c>
      <c r="J4996" t="s">
        <v>8</v>
      </c>
      <c r="K4996">
        <v>30</v>
      </c>
      <c r="L4996" t="s">
        <v>8</v>
      </c>
      <c r="M4996">
        <v>20</v>
      </c>
      <c r="N4996">
        <v>3</v>
      </c>
      <c r="O4996" t="str">
        <f>IF(AND(Tabela1[[#This Row],[EA Play Season Pass]]="Yes",Tabela1[[#This Row],[Minecraft Season Pass]]="Yes"),"Yes","No")</f>
        <v>Yes</v>
      </c>
      <c r="P4996" t="str">
        <f>IF(OR(Tabela1[[#This Row],[EA Play Season Pass]]="Yes",Tabela1[[#This Row],[Minecraft Season Pass]]="Yes"),"Yes","No")</f>
        <v>Yes</v>
      </c>
      <c r="Q4996">
        <v>62</v>
      </c>
      <c r="R4996" s="2"/>
    </row>
    <row r="4997" spans="1:18" x14ac:dyDescent="0.25">
      <c r="A4997">
        <v>4996</v>
      </c>
      <c r="B4997" t="s">
        <v>2641</v>
      </c>
      <c r="C4997" t="s">
        <v>7</v>
      </c>
      <c r="D4997" s="50">
        <v>45290</v>
      </c>
      <c r="E4997">
        <f>YEAR(Tabela1[[#This Row],[Start Date]])</f>
        <v>2023</v>
      </c>
      <c r="F4997">
        <f>ROUNDUP(MONTH(Tabela1[[#This Row],[Start Date]])/3,0)</f>
        <v>4</v>
      </c>
      <c r="G4997" t="s">
        <v>8</v>
      </c>
      <c r="H4997">
        <v>15</v>
      </c>
      <c r="I4997" t="s">
        <v>9</v>
      </c>
      <c r="J4997" t="s">
        <v>8</v>
      </c>
      <c r="K4997">
        <v>30</v>
      </c>
      <c r="L4997" t="s">
        <v>11</v>
      </c>
      <c r="M4997">
        <v>0</v>
      </c>
      <c r="N4997">
        <v>2</v>
      </c>
      <c r="O4997" t="str">
        <f>IF(AND(Tabela1[[#This Row],[EA Play Season Pass]]="Yes",Tabela1[[#This Row],[Minecraft Season Pass]]="Yes"),"Yes","No")</f>
        <v>No</v>
      </c>
      <c r="P4997" t="str">
        <f>IF(OR(Tabela1[[#This Row],[EA Play Season Pass]]="Yes",Tabela1[[#This Row],[Minecraft Season Pass]]="Yes"),"Yes","No")</f>
        <v>Yes</v>
      </c>
      <c r="Q4997">
        <v>43</v>
      </c>
      <c r="R4997" s="2"/>
    </row>
    <row r="4998" spans="1:18" x14ac:dyDescent="0.25">
      <c r="A4998">
        <v>4997</v>
      </c>
      <c r="B4998" t="s">
        <v>3096</v>
      </c>
      <c r="C4998" t="s">
        <v>13</v>
      </c>
      <c r="D4998" s="50">
        <v>45290</v>
      </c>
      <c r="E4998">
        <f>YEAR(Tabela1[[#This Row],[Start Date]])</f>
        <v>2023</v>
      </c>
      <c r="F4998">
        <f>ROUNDUP(MONTH(Tabela1[[#This Row],[Start Date]])/3,0)</f>
        <v>4</v>
      </c>
      <c r="G4998" t="s">
        <v>8</v>
      </c>
      <c r="H4998">
        <v>10</v>
      </c>
      <c r="I4998" t="s">
        <v>9</v>
      </c>
      <c r="J4998" t="s">
        <v>8</v>
      </c>
      <c r="K4998">
        <v>30</v>
      </c>
      <c r="L4998" t="s">
        <v>8</v>
      </c>
      <c r="M4998">
        <v>20</v>
      </c>
      <c r="N4998">
        <v>1</v>
      </c>
      <c r="O4998" t="str">
        <f>IF(AND(Tabela1[[#This Row],[EA Play Season Pass]]="Yes",Tabela1[[#This Row],[Minecraft Season Pass]]="Yes"),"Yes","No")</f>
        <v>Yes</v>
      </c>
      <c r="P4998" t="str">
        <f>IF(OR(Tabela1[[#This Row],[EA Play Season Pass]]="Yes",Tabela1[[#This Row],[Minecraft Season Pass]]="Yes"),"Yes","No")</f>
        <v>Yes</v>
      </c>
      <c r="Q4998">
        <v>59</v>
      </c>
      <c r="R4998" s="2"/>
    </row>
    <row r="4999" spans="1:18" x14ac:dyDescent="0.25">
      <c r="A4999">
        <v>4998</v>
      </c>
      <c r="B4999" t="s">
        <v>6364</v>
      </c>
      <c r="C4999" t="s">
        <v>10</v>
      </c>
      <c r="D4999" s="50">
        <v>45290</v>
      </c>
      <c r="E4999">
        <f>YEAR(Tabela1[[#This Row],[Start Date]])</f>
        <v>2023</v>
      </c>
      <c r="F4999">
        <f>ROUNDUP(MONTH(Tabela1[[#This Row],[Start Date]])/3,0)</f>
        <v>4</v>
      </c>
      <c r="G4999" t="s">
        <v>11</v>
      </c>
      <c r="H4999">
        <v>5</v>
      </c>
      <c r="I4999" t="s">
        <v>14</v>
      </c>
      <c r="J4999" t="s">
        <v>8</v>
      </c>
      <c r="K4999">
        <v>30</v>
      </c>
      <c r="L4999" t="s">
        <v>8</v>
      </c>
      <c r="M4999">
        <v>20</v>
      </c>
      <c r="N4999">
        <v>3</v>
      </c>
      <c r="O4999" t="str">
        <f>IF(AND(Tabela1[[#This Row],[EA Play Season Pass]]="Yes",Tabela1[[#This Row],[Minecraft Season Pass]]="Yes"),"Yes","No")</f>
        <v>Yes</v>
      </c>
      <c r="P4999" t="str">
        <f>IF(OR(Tabela1[[#This Row],[EA Play Season Pass]]="Yes",Tabela1[[#This Row],[Minecraft Season Pass]]="Yes"),"Yes","No")</f>
        <v>Yes</v>
      </c>
      <c r="Q4999">
        <v>52</v>
      </c>
      <c r="R4999" s="2"/>
    </row>
    <row r="5000" spans="1:18" x14ac:dyDescent="0.25">
      <c r="A5000">
        <v>4999</v>
      </c>
      <c r="B5000" t="s">
        <v>753</v>
      </c>
      <c r="C5000" t="s">
        <v>10</v>
      </c>
      <c r="D5000" s="50">
        <v>45290</v>
      </c>
      <c r="E5000">
        <f>YEAR(Tabela1[[#This Row],[Start Date]])</f>
        <v>2023</v>
      </c>
      <c r="F5000">
        <f>ROUNDUP(MONTH(Tabela1[[#This Row],[Start Date]])/3,0)</f>
        <v>4</v>
      </c>
      <c r="G5000" t="s">
        <v>11</v>
      </c>
      <c r="H5000">
        <v>5</v>
      </c>
      <c r="I5000" t="s">
        <v>14</v>
      </c>
      <c r="J5000" t="s">
        <v>11</v>
      </c>
      <c r="K5000">
        <v>0</v>
      </c>
      <c r="L5000" t="s">
        <v>11</v>
      </c>
      <c r="M5000">
        <v>0</v>
      </c>
      <c r="N5000">
        <v>2</v>
      </c>
      <c r="O5000" t="str">
        <f>IF(AND(Tabela1[[#This Row],[EA Play Season Pass]]="Yes",Tabela1[[#This Row],[Minecraft Season Pass]]="Yes"),"Yes","No")</f>
        <v>No</v>
      </c>
      <c r="P5000" t="str">
        <f>IF(OR(Tabela1[[#This Row],[EA Play Season Pass]]="Yes",Tabela1[[#This Row],[Minecraft Season Pass]]="Yes"),"Yes","No")</f>
        <v>No</v>
      </c>
      <c r="Q5000">
        <v>3</v>
      </c>
      <c r="R5000" s="2"/>
    </row>
    <row r="5001" spans="1:18" x14ac:dyDescent="0.25">
      <c r="A5001">
        <v>5000</v>
      </c>
      <c r="B5001" t="s">
        <v>2180</v>
      </c>
      <c r="C5001" t="s">
        <v>7</v>
      </c>
      <c r="D5001" s="50">
        <v>45291</v>
      </c>
      <c r="E5001">
        <f>YEAR(Tabela1[[#This Row],[Start Date]])</f>
        <v>2023</v>
      </c>
      <c r="F5001">
        <f>ROUNDUP(MONTH(Tabela1[[#This Row],[Start Date]])/3,0)</f>
        <v>4</v>
      </c>
      <c r="G5001" t="s">
        <v>8</v>
      </c>
      <c r="H5001">
        <v>15</v>
      </c>
      <c r="I5001" t="s">
        <v>12</v>
      </c>
      <c r="J5001" t="s">
        <v>11</v>
      </c>
      <c r="K5001">
        <v>0</v>
      </c>
      <c r="L5001" t="s">
        <v>8</v>
      </c>
      <c r="M5001">
        <v>20</v>
      </c>
      <c r="N5001">
        <v>2</v>
      </c>
      <c r="O5001" t="str">
        <f>IF(AND(Tabela1[[#This Row],[EA Play Season Pass]]="Yes",Tabela1[[#This Row],[Minecraft Season Pass]]="Yes"),"Yes","No")</f>
        <v>No</v>
      </c>
      <c r="P5001" t="str">
        <f>IF(OR(Tabela1[[#This Row],[EA Play Season Pass]]="Yes",Tabela1[[#This Row],[Minecraft Season Pass]]="Yes"),"Yes","No")</f>
        <v>Yes</v>
      </c>
      <c r="Q5001">
        <v>33</v>
      </c>
      <c r="R5001" s="2"/>
    </row>
    <row r="5002" spans="1:18" x14ac:dyDescent="0.25">
      <c r="A5002">
        <v>5001</v>
      </c>
      <c r="B5002" t="s">
        <v>1567</v>
      </c>
      <c r="C5002" t="s">
        <v>13</v>
      </c>
      <c r="D5002" s="50">
        <v>45291</v>
      </c>
      <c r="E5002">
        <f>YEAR(Tabela1[[#This Row],[Start Date]])</f>
        <v>2023</v>
      </c>
      <c r="F5002">
        <f>ROUNDUP(MONTH(Tabela1[[#This Row],[Start Date]])/3,0)</f>
        <v>4</v>
      </c>
      <c r="G5002" t="s">
        <v>11</v>
      </c>
      <c r="H5002">
        <v>10</v>
      </c>
      <c r="I5002" t="s">
        <v>14</v>
      </c>
      <c r="J5002" t="s">
        <v>8</v>
      </c>
      <c r="K5002">
        <v>30</v>
      </c>
      <c r="L5002" t="s">
        <v>8</v>
      </c>
      <c r="M5002">
        <v>20</v>
      </c>
      <c r="N5002">
        <v>1</v>
      </c>
      <c r="O5002" t="str">
        <f>IF(AND(Tabela1[[#This Row],[EA Play Season Pass]]="Yes",Tabela1[[#This Row],[Minecraft Season Pass]]="Yes"),"Yes","No")</f>
        <v>Yes</v>
      </c>
      <c r="P5002" t="str">
        <f>IF(OR(Tabela1[[#This Row],[EA Play Season Pass]]="Yes",Tabela1[[#This Row],[Minecraft Season Pass]]="Yes"),"Yes","No")</f>
        <v>Yes</v>
      </c>
      <c r="Q5002">
        <v>59</v>
      </c>
      <c r="R5002" s="2"/>
    </row>
    <row r="5003" spans="1:18" x14ac:dyDescent="0.25">
      <c r="A5003">
        <v>5002</v>
      </c>
      <c r="B5003" t="s">
        <v>1829</v>
      </c>
      <c r="C5003" t="s">
        <v>13</v>
      </c>
      <c r="D5003" s="50">
        <v>45291</v>
      </c>
      <c r="E5003">
        <f>YEAR(Tabela1[[#This Row],[Start Date]])</f>
        <v>2023</v>
      </c>
      <c r="F5003">
        <f>ROUNDUP(MONTH(Tabela1[[#This Row],[Start Date]])/3,0)</f>
        <v>4</v>
      </c>
      <c r="G5003" t="s">
        <v>11</v>
      </c>
      <c r="H5003">
        <v>10</v>
      </c>
      <c r="I5003" t="s">
        <v>14</v>
      </c>
      <c r="J5003" t="s">
        <v>8</v>
      </c>
      <c r="K5003">
        <v>30</v>
      </c>
      <c r="L5003" t="s">
        <v>8</v>
      </c>
      <c r="M5003">
        <v>20</v>
      </c>
      <c r="N5003">
        <v>3</v>
      </c>
      <c r="O5003" t="str">
        <f>IF(AND(Tabela1[[#This Row],[EA Play Season Pass]]="Yes",Tabela1[[#This Row],[Minecraft Season Pass]]="Yes"),"Yes","No")</f>
        <v>Yes</v>
      </c>
      <c r="P5003" t="str">
        <f>IF(OR(Tabela1[[#This Row],[EA Play Season Pass]]="Yes",Tabela1[[#This Row],[Minecraft Season Pass]]="Yes"),"Yes","No")</f>
        <v>Yes</v>
      </c>
      <c r="Q5003">
        <v>57</v>
      </c>
      <c r="R5003" s="2"/>
    </row>
    <row r="5004" spans="1:18" x14ac:dyDescent="0.25">
      <c r="A5004">
        <v>5003</v>
      </c>
      <c r="B5004" t="s">
        <v>6365</v>
      </c>
      <c r="C5004" t="s">
        <v>7</v>
      </c>
      <c r="D5004" s="50">
        <v>45291</v>
      </c>
      <c r="E5004">
        <f>YEAR(Tabela1[[#This Row],[Start Date]])</f>
        <v>2023</v>
      </c>
      <c r="F5004">
        <f>ROUNDUP(MONTH(Tabela1[[#This Row],[Start Date]])/3,0)</f>
        <v>4</v>
      </c>
      <c r="G5004" t="s">
        <v>8</v>
      </c>
      <c r="H5004">
        <v>15</v>
      </c>
      <c r="I5004" t="s">
        <v>14</v>
      </c>
      <c r="J5004" t="s">
        <v>8</v>
      </c>
      <c r="K5004">
        <v>30</v>
      </c>
      <c r="L5004" t="s">
        <v>8</v>
      </c>
      <c r="M5004">
        <v>20</v>
      </c>
      <c r="N5004">
        <v>3</v>
      </c>
      <c r="O5004" t="str">
        <f>IF(AND(Tabela1[[#This Row],[EA Play Season Pass]]="Yes",Tabela1[[#This Row],[Minecraft Season Pass]]="Yes"),"Yes","No")</f>
        <v>Yes</v>
      </c>
      <c r="P5004" t="str">
        <f>IF(OR(Tabela1[[#This Row],[EA Play Season Pass]]="Yes",Tabela1[[#This Row],[Minecraft Season Pass]]="Yes"),"Yes","No")</f>
        <v>Yes</v>
      </c>
      <c r="Q5004">
        <v>62</v>
      </c>
      <c r="R5004" s="2"/>
    </row>
    <row r="5005" spans="1:18" x14ac:dyDescent="0.25">
      <c r="A5005">
        <v>5004</v>
      </c>
      <c r="B5005" t="s">
        <v>6366</v>
      </c>
      <c r="C5005" t="s">
        <v>10</v>
      </c>
      <c r="D5005" s="50">
        <v>45291</v>
      </c>
      <c r="E5005">
        <f>YEAR(Tabela1[[#This Row],[Start Date]])</f>
        <v>2023</v>
      </c>
      <c r="F5005">
        <f>ROUNDUP(MONTH(Tabela1[[#This Row],[Start Date]])/3,0)</f>
        <v>4</v>
      </c>
      <c r="G5005" t="s">
        <v>8</v>
      </c>
      <c r="H5005">
        <v>5</v>
      </c>
      <c r="I5005" t="s">
        <v>14</v>
      </c>
      <c r="J5005" t="s">
        <v>11</v>
      </c>
      <c r="K5005">
        <v>0</v>
      </c>
      <c r="L5005" t="s">
        <v>11</v>
      </c>
      <c r="M5005">
        <v>0</v>
      </c>
      <c r="N5005">
        <v>2</v>
      </c>
      <c r="O5005" t="str">
        <f>IF(AND(Tabela1[[#This Row],[EA Play Season Pass]]="Yes",Tabela1[[#This Row],[Minecraft Season Pass]]="Yes"),"Yes","No")</f>
        <v>No</v>
      </c>
      <c r="P5005" t="str">
        <f>IF(OR(Tabela1[[#This Row],[EA Play Season Pass]]="Yes",Tabela1[[#This Row],[Minecraft Season Pass]]="Yes"),"Yes","No")</f>
        <v>No</v>
      </c>
      <c r="Q5005">
        <v>3</v>
      </c>
      <c r="R5005" s="2"/>
    </row>
    <row r="5006" spans="1:18" x14ac:dyDescent="0.25">
      <c r="A5006">
        <v>5005</v>
      </c>
      <c r="B5006" t="s">
        <v>4454</v>
      </c>
      <c r="C5006" t="s">
        <v>13</v>
      </c>
      <c r="D5006" s="50">
        <v>45292</v>
      </c>
      <c r="E5006">
        <f>YEAR(Tabela1[[#This Row],[Start Date]])</f>
        <v>2024</v>
      </c>
      <c r="F5006">
        <f>ROUNDUP(MONTH(Tabela1[[#This Row],[Start Date]])/3,0)</f>
        <v>1</v>
      </c>
      <c r="G5006" t="s">
        <v>11</v>
      </c>
      <c r="H5006">
        <v>10</v>
      </c>
      <c r="I5006" t="s">
        <v>12</v>
      </c>
      <c r="J5006" t="s">
        <v>8</v>
      </c>
      <c r="K5006">
        <v>30</v>
      </c>
      <c r="L5006" t="s">
        <v>8</v>
      </c>
      <c r="M5006">
        <v>20</v>
      </c>
      <c r="N5006">
        <v>2</v>
      </c>
      <c r="O5006" t="str">
        <f>IF(AND(Tabela1[[#This Row],[EA Play Season Pass]]="Yes",Tabela1[[#This Row],[Minecraft Season Pass]]="Yes"),"Yes","No")</f>
        <v>Yes</v>
      </c>
      <c r="P5006" t="str">
        <f>IF(OR(Tabela1[[#This Row],[EA Play Season Pass]]="Yes",Tabela1[[#This Row],[Minecraft Season Pass]]="Yes"),"Yes","No")</f>
        <v>Yes</v>
      </c>
      <c r="Q5006">
        <v>58</v>
      </c>
      <c r="R5006" s="2"/>
    </row>
    <row r="5007" spans="1:18" x14ac:dyDescent="0.25">
      <c r="A5007">
        <v>5006</v>
      </c>
      <c r="B5007" t="s">
        <v>3495</v>
      </c>
      <c r="C5007" t="s">
        <v>13</v>
      </c>
      <c r="D5007" s="50">
        <v>45292</v>
      </c>
      <c r="E5007">
        <f>YEAR(Tabela1[[#This Row],[Start Date]])</f>
        <v>2024</v>
      </c>
      <c r="F5007">
        <f>ROUNDUP(MONTH(Tabela1[[#This Row],[Start Date]])/3,0)</f>
        <v>1</v>
      </c>
      <c r="G5007" t="s">
        <v>11</v>
      </c>
      <c r="H5007">
        <v>10</v>
      </c>
      <c r="I5007" t="s">
        <v>14</v>
      </c>
      <c r="J5007" t="s">
        <v>11</v>
      </c>
      <c r="K5007">
        <v>0</v>
      </c>
      <c r="L5007" t="s">
        <v>8</v>
      </c>
      <c r="M5007">
        <v>20</v>
      </c>
      <c r="N5007">
        <v>2</v>
      </c>
      <c r="O5007" t="str">
        <f>IF(AND(Tabela1[[#This Row],[EA Play Season Pass]]="Yes",Tabela1[[#This Row],[Minecraft Season Pass]]="Yes"),"Yes","No")</f>
        <v>No</v>
      </c>
      <c r="P5007" t="str">
        <f>IF(OR(Tabela1[[#This Row],[EA Play Season Pass]]="Yes",Tabela1[[#This Row],[Minecraft Season Pass]]="Yes"),"Yes","No")</f>
        <v>Yes</v>
      </c>
      <c r="Q5007">
        <v>28</v>
      </c>
      <c r="R5007" s="2"/>
    </row>
    <row r="5008" spans="1:18" x14ac:dyDescent="0.25">
      <c r="A5008">
        <v>5007</v>
      </c>
      <c r="B5008" t="s">
        <v>6367</v>
      </c>
      <c r="C5008" t="s">
        <v>13</v>
      </c>
      <c r="D5008" s="50">
        <v>45292</v>
      </c>
      <c r="E5008">
        <f>YEAR(Tabela1[[#This Row],[Start Date]])</f>
        <v>2024</v>
      </c>
      <c r="F5008">
        <f>ROUNDUP(MONTH(Tabela1[[#This Row],[Start Date]])/3,0)</f>
        <v>1</v>
      </c>
      <c r="G5008" t="s">
        <v>11</v>
      </c>
      <c r="H5008">
        <v>10</v>
      </c>
      <c r="I5008" t="s">
        <v>12</v>
      </c>
      <c r="J5008" t="s">
        <v>11</v>
      </c>
      <c r="K5008">
        <v>0</v>
      </c>
      <c r="L5008" t="s">
        <v>11</v>
      </c>
      <c r="M5008">
        <v>0</v>
      </c>
      <c r="N5008">
        <v>2</v>
      </c>
      <c r="O5008" t="str">
        <f>IF(AND(Tabela1[[#This Row],[EA Play Season Pass]]="Yes",Tabela1[[#This Row],[Minecraft Season Pass]]="Yes"),"Yes","No")</f>
        <v>No</v>
      </c>
      <c r="P5008" t="str">
        <f>IF(OR(Tabela1[[#This Row],[EA Play Season Pass]]="Yes",Tabela1[[#This Row],[Minecraft Season Pass]]="Yes"),"Yes","No")</f>
        <v>No</v>
      </c>
      <c r="Q5008">
        <v>8</v>
      </c>
      <c r="R5008" s="2"/>
    </row>
    <row r="5009" spans="1:18" x14ac:dyDescent="0.25">
      <c r="A5009">
        <v>5008</v>
      </c>
      <c r="B5009" t="s">
        <v>6368</v>
      </c>
      <c r="C5009" t="s">
        <v>7</v>
      </c>
      <c r="D5009" s="50">
        <v>45292</v>
      </c>
      <c r="E5009">
        <f>YEAR(Tabela1[[#This Row],[Start Date]])</f>
        <v>2024</v>
      </c>
      <c r="F5009">
        <f>ROUNDUP(MONTH(Tabela1[[#This Row],[Start Date]])/3,0)</f>
        <v>1</v>
      </c>
      <c r="G5009" t="s">
        <v>11</v>
      </c>
      <c r="H5009">
        <v>15</v>
      </c>
      <c r="I5009" t="s">
        <v>9</v>
      </c>
      <c r="J5009" t="s">
        <v>11</v>
      </c>
      <c r="K5009">
        <v>0</v>
      </c>
      <c r="L5009" t="s">
        <v>8</v>
      </c>
      <c r="M5009">
        <v>20</v>
      </c>
      <c r="N5009">
        <v>3</v>
      </c>
      <c r="O5009" t="str">
        <f>IF(AND(Tabela1[[#This Row],[EA Play Season Pass]]="Yes",Tabela1[[#This Row],[Minecraft Season Pass]]="Yes"),"Yes","No")</f>
        <v>No</v>
      </c>
      <c r="P5009" t="str">
        <f>IF(OR(Tabela1[[#This Row],[EA Play Season Pass]]="Yes",Tabela1[[#This Row],[Minecraft Season Pass]]="Yes"),"Yes","No")</f>
        <v>Yes</v>
      </c>
      <c r="Q5009">
        <v>32</v>
      </c>
      <c r="R5009" s="2"/>
    </row>
    <row r="5010" spans="1:18" x14ac:dyDescent="0.25">
      <c r="A5010">
        <v>5009</v>
      </c>
      <c r="B5010" t="s">
        <v>514</v>
      </c>
      <c r="C5010" t="s">
        <v>10</v>
      </c>
      <c r="D5010" s="50">
        <v>45292</v>
      </c>
      <c r="E5010">
        <f>YEAR(Tabela1[[#This Row],[Start Date]])</f>
        <v>2024</v>
      </c>
      <c r="F5010">
        <f>ROUNDUP(MONTH(Tabela1[[#This Row],[Start Date]])/3,0)</f>
        <v>1</v>
      </c>
      <c r="G5010" t="s">
        <v>8</v>
      </c>
      <c r="H5010">
        <v>5</v>
      </c>
      <c r="I5010" t="s">
        <v>14</v>
      </c>
      <c r="J5010" t="s">
        <v>11</v>
      </c>
      <c r="K5010">
        <v>0</v>
      </c>
      <c r="L5010" t="s">
        <v>11</v>
      </c>
      <c r="M5010">
        <v>0</v>
      </c>
      <c r="N5010">
        <v>2</v>
      </c>
      <c r="O5010" t="str">
        <f>IF(AND(Tabela1[[#This Row],[EA Play Season Pass]]="Yes",Tabela1[[#This Row],[Minecraft Season Pass]]="Yes"),"Yes","No")</f>
        <v>No</v>
      </c>
      <c r="P5010" t="str">
        <f>IF(OR(Tabela1[[#This Row],[EA Play Season Pass]]="Yes",Tabela1[[#This Row],[Minecraft Season Pass]]="Yes"),"Yes","No")</f>
        <v>No</v>
      </c>
      <c r="Q5010">
        <v>3</v>
      </c>
      <c r="R5010" s="2"/>
    </row>
    <row r="5011" spans="1:18" x14ac:dyDescent="0.25">
      <c r="A5011">
        <v>5010</v>
      </c>
      <c r="B5011" t="s">
        <v>6369</v>
      </c>
      <c r="C5011" t="s">
        <v>7</v>
      </c>
      <c r="D5011" s="50">
        <v>45292</v>
      </c>
      <c r="E5011">
        <f>YEAR(Tabela1[[#This Row],[Start Date]])</f>
        <v>2024</v>
      </c>
      <c r="F5011">
        <f>ROUNDUP(MONTH(Tabela1[[#This Row],[Start Date]])/3,0)</f>
        <v>1</v>
      </c>
      <c r="G5011" t="s">
        <v>11</v>
      </c>
      <c r="H5011">
        <v>15</v>
      </c>
      <c r="I5011" t="s">
        <v>9</v>
      </c>
      <c r="J5011" t="s">
        <v>8</v>
      </c>
      <c r="K5011">
        <v>30</v>
      </c>
      <c r="L5011" t="s">
        <v>8</v>
      </c>
      <c r="M5011">
        <v>20</v>
      </c>
      <c r="N5011">
        <v>2</v>
      </c>
      <c r="O5011" t="str">
        <f>IF(AND(Tabela1[[#This Row],[EA Play Season Pass]]="Yes",Tabela1[[#This Row],[Minecraft Season Pass]]="Yes"),"Yes","No")</f>
        <v>Yes</v>
      </c>
      <c r="P5011" t="str">
        <f>IF(OR(Tabela1[[#This Row],[EA Play Season Pass]]="Yes",Tabela1[[#This Row],[Minecraft Season Pass]]="Yes"),"Yes","No")</f>
        <v>Yes</v>
      </c>
      <c r="Q5011">
        <v>63</v>
      </c>
      <c r="R5011" s="2"/>
    </row>
    <row r="5012" spans="1:18" x14ac:dyDescent="0.25">
      <c r="A5012">
        <v>5011</v>
      </c>
      <c r="B5012" t="s">
        <v>6370</v>
      </c>
      <c r="C5012" t="s">
        <v>13</v>
      </c>
      <c r="D5012" s="50">
        <v>45292</v>
      </c>
      <c r="E5012">
        <f>YEAR(Tabela1[[#This Row],[Start Date]])</f>
        <v>2024</v>
      </c>
      <c r="F5012">
        <f>ROUNDUP(MONTH(Tabela1[[#This Row],[Start Date]])/3,0)</f>
        <v>1</v>
      </c>
      <c r="G5012" t="s">
        <v>11</v>
      </c>
      <c r="H5012">
        <v>10</v>
      </c>
      <c r="I5012" t="s">
        <v>12</v>
      </c>
      <c r="J5012" t="s">
        <v>11</v>
      </c>
      <c r="K5012">
        <v>0</v>
      </c>
      <c r="L5012" t="s">
        <v>11</v>
      </c>
      <c r="M5012">
        <v>0</v>
      </c>
      <c r="N5012">
        <v>1</v>
      </c>
      <c r="O5012" t="str">
        <f>IF(AND(Tabela1[[#This Row],[EA Play Season Pass]]="Yes",Tabela1[[#This Row],[Minecraft Season Pass]]="Yes"),"Yes","No")</f>
        <v>No</v>
      </c>
      <c r="P5012" t="str">
        <f>IF(OR(Tabela1[[#This Row],[EA Play Season Pass]]="Yes",Tabela1[[#This Row],[Minecraft Season Pass]]="Yes"),"Yes","No")</f>
        <v>No</v>
      </c>
      <c r="Q5012">
        <v>9</v>
      </c>
      <c r="R5012" s="2"/>
    </row>
    <row r="5013" spans="1:18" x14ac:dyDescent="0.25">
      <c r="A5013">
        <v>5012</v>
      </c>
      <c r="B5013" t="s">
        <v>243</v>
      </c>
      <c r="C5013" t="s">
        <v>10</v>
      </c>
      <c r="D5013" s="50">
        <v>45292</v>
      </c>
      <c r="E5013">
        <f>YEAR(Tabela1[[#This Row],[Start Date]])</f>
        <v>2024</v>
      </c>
      <c r="F5013">
        <f>ROUNDUP(MONTH(Tabela1[[#This Row],[Start Date]])/3,0)</f>
        <v>1</v>
      </c>
      <c r="G5013" t="s">
        <v>11</v>
      </c>
      <c r="H5013">
        <v>5</v>
      </c>
      <c r="I5013" t="s">
        <v>9</v>
      </c>
      <c r="J5013" t="s">
        <v>8</v>
      </c>
      <c r="K5013">
        <v>30</v>
      </c>
      <c r="L5013" t="s">
        <v>8</v>
      </c>
      <c r="M5013">
        <v>20</v>
      </c>
      <c r="N5013">
        <v>2</v>
      </c>
      <c r="O5013" t="str">
        <f>IF(AND(Tabela1[[#This Row],[EA Play Season Pass]]="Yes",Tabela1[[#This Row],[Minecraft Season Pass]]="Yes"),"Yes","No")</f>
        <v>Yes</v>
      </c>
      <c r="P5013" t="str">
        <f>IF(OR(Tabela1[[#This Row],[EA Play Season Pass]]="Yes",Tabela1[[#This Row],[Minecraft Season Pass]]="Yes"),"Yes","No")</f>
        <v>Yes</v>
      </c>
      <c r="Q5013">
        <v>53</v>
      </c>
      <c r="R5013" s="2"/>
    </row>
    <row r="5014" spans="1:18" x14ac:dyDescent="0.25">
      <c r="A5014">
        <v>5013</v>
      </c>
      <c r="B5014" t="s">
        <v>6371</v>
      </c>
      <c r="C5014" t="s">
        <v>10</v>
      </c>
      <c r="D5014" s="50">
        <v>45292</v>
      </c>
      <c r="E5014">
        <f>YEAR(Tabela1[[#This Row],[Start Date]])</f>
        <v>2024</v>
      </c>
      <c r="F5014">
        <f>ROUNDUP(MONTH(Tabela1[[#This Row],[Start Date]])/3,0)</f>
        <v>1</v>
      </c>
      <c r="G5014" t="s">
        <v>11</v>
      </c>
      <c r="H5014">
        <v>5</v>
      </c>
      <c r="I5014" t="s">
        <v>14</v>
      </c>
      <c r="J5014" t="s">
        <v>11</v>
      </c>
      <c r="K5014">
        <v>0</v>
      </c>
      <c r="L5014" t="s">
        <v>11</v>
      </c>
      <c r="M5014">
        <v>0</v>
      </c>
      <c r="N5014">
        <v>2</v>
      </c>
      <c r="O5014" t="str">
        <f>IF(AND(Tabela1[[#This Row],[EA Play Season Pass]]="Yes",Tabela1[[#This Row],[Minecraft Season Pass]]="Yes"),"Yes","No")</f>
        <v>No</v>
      </c>
      <c r="P5014" t="str">
        <f>IF(OR(Tabela1[[#This Row],[EA Play Season Pass]]="Yes",Tabela1[[#This Row],[Minecraft Season Pass]]="Yes"),"Yes","No")</f>
        <v>No</v>
      </c>
      <c r="Q5014">
        <v>3</v>
      </c>
      <c r="R5014" s="2"/>
    </row>
    <row r="5015" spans="1:18" x14ac:dyDescent="0.25">
      <c r="A5015">
        <v>5014</v>
      </c>
      <c r="B5015" t="s">
        <v>6372</v>
      </c>
      <c r="C5015" t="s">
        <v>13</v>
      </c>
      <c r="D5015" s="50">
        <v>45292</v>
      </c>
      <c r="E5015">
        <f>YEAR(Tabela1[[#This Row],[Start Date]])</f>
        <v>2024</v>
      </c>
      <c r="F5015">
        <f>ROUNDUP(MONTH(Tabela1[[#This Row],[Start Date]])/3,0)</f>
        <v>1</v>
      </c>
      <c r="G5015" t="s">
        <v>11</v>
      </c>
      <c r="H5015">
        <v>10</v>
      </c>
      <c r="I5015" t="s">
        <v>9</v>
      </c>
      <c r="J5015" t="s">
        <v>8</v>
      </c>
      <c r="K5015">
        <v>30</v>
      </c>
      <c r="L5015" t="s">
        <v>8</v>
      </c>
      <c r="M5015">
        <v>20</v>
      </c>
      <c r="N5015">
        <v>1</v>
      </c>
      <c r="O5015" t="str">
        <f>IF(AND(Tabela1[[#This Row],[EA Play Season Pass]]="Yes",Tabela1[[#This Row],[Minecraft Season Pass]]="Yes"),"Yes","No")</f>
        <v>Yes</v>
      </c>
      <c r="P5015" t="str">
        <f>IF(OR(Tabela1[[#This Row],[EA Play Season Pass]]="Yes",Tabela1[[#This Row],[Minecraft Season Pass]]="Yes"),"Yes","No")</f>
        <v>Yes</v>
      </c>
      <c r="Q5015">
        <v>59</v>
      </c>
      <c r="R5015" s="2"/>
    </row>
    <row r="5016" spans="1:18" x14ac:dyDescent="0.25">
      <c r="A5016">
        <v>5015</v>
      </c>
      <c r="B5016" t="s">
        <v>6373</v>
      </c>
      <c r="C5016" t="s">
        <v>7</v>
      </c>
      <c r="D5016" s="50">
        <v>45293</v>
      </c>
      <c r="E5016">
        <f>YEAR(Tabela1[[#This Row],[Start Date]])</f>
        <v>2024</v>
      </c>
      <c r="F5016">
        <f>ROUNDUP(MONTH(Tabela1[[#This Row],[Start Date]])/3,0)</f>
        <v>1</v>
      </c>
      <c r="G5016" t="s">
        <v>11</v>
      </c>
      <c r="H5016">
        <v>15</v>
      </c>
      <c r="I5016" t="s">
        <v>9</v>
      </c>
      <c r="J5016" t="s">
        <v>11</v>
      </c>
      <c r="K5016">
        <v>0</v>
      </c>
      <c r="L5016" t="s">
        <v>11</v>
      </c>
      <c r="M5016">
        <v>0</v>
      </c>
      <c r="N5016">
        <v>3</v>
      </c>
      <c r="O5016" t="str">
        <f>IF(AND(Tabela1[[#This Row],[EA Play Season Pass]]="Yes",Tabela1[[#This Row],[Minecraft Season Pass]]="Yes"),"Yes","No")</f>
        <v>No</v>
      </c>
      <c r="P5016" t="str">
        <f>IF(OR(Tabela1[[#This Row],[EA Play Season Pass]]="Yes",Tabela1[[#This Row],[Minecraft Season Pass]]="Yes"),"Yes","No")</f>
        <v>No</v>
      </c>
      <c r="Q5016">
        <v>12</v>
      </c>
      <c r="R5016" s="2"/>
    </row>
    <row r="5017" spans="1:18" x14ac:dyDescent="0.25">
      <c r="A5017">
        <v>5016</v>
      </c>
      <c r="B5017" t="s">
        <v>6374</v>
      </c>
      <c r="C5017" t="s">
        <v>13</v>
      </c>
      <c r="D5017" s="50">
        <v>45293</v>
      </c>
      <c r="E5017">
        <f>YEAR(Tabela1[[#This Row],[Start Date]])</f>
        <v>2024</v>
      </c>
      <c r="F5017">
        <f>ROUNDUP(MONTH(Tabela1[[#This Row],[Start Date]])/3,0)</f>
        <v>1</v>
      </c>
      <c r="G5017" t="s">
        <v>8</v>
      </c>
      <c r="H5017">
        <v>10</v>
      </c>
      <c r="I5017" t="s">
        <v>9</v>
      </c>
      <c r="J5017" t="s">
        <v>8</v>
      </c>
      <c r="K5017">
        <v>30</v>
      </c>
      <c r="L5017" t="s">
        <v>8</v>
      </c>
      <c r="M5017">
        <v>20</v>
      </c>
      <c r="N5017">
        <v>2</v>
      </c>
      <c r="O5017" t="str">
        <f>IF(AND(Tabela1[[#This Row],[EA Play Season Pass]]="Yes",Tabela1[[#This Row],[Minecraft Season Pass]]="Yes"),"Yes","No")</f>
        <v>Yes</v>
      </c>
      <c r="P5017" t="str">
        <f>IF(OR(Tabela1[[#This Row],[EA Play Season Pass]]="Yes",Tabela1[[#This Row],[Minecraft Season Pass]]="Yes"),"Yes","No")</f>
        <v>Yes</v>
      </c>
      <c r="Q5017">
        <v>58</v>
      </c>
      <c r="R5017" s="2"/>
    </row>
    <row r="5018" spans="1:18" x14ac:dyDescent="0.25">
      <c r="A5018">
        <v>5017</v>
      </c>
      <c r="B5018" t="s">
        <v>1985</v>
      </c>
      <c r="C5018" t="s">
        <v>13</v>
      </c>
      <c r="D5018" s="50">
        <v>45293</v>
      </c>
      <c r="E5018">
        <f>YEAR(Tabela1[[#This Row],[Start Date]])</f>
        <v>2024</v>
      </c>
      <c r="F5018">
        <f>ROUNDUP(MONTH(Tabela1[[#This Row],[Start Date]])/3,0)</f>
        <v>1</v>
      </c>
      <c r="G5018" t="s">
        <v>8</v>
      </c>
      <c r="H5018">
        <v>10</v>
      </c>
      <c r="I5018" t="s">
        <v>12</v>
      </c>
      <c r="J5018" t="s">
        <v>8</v>
      </c>
      <c r="K5018">
        <v>30</v>
      </c>
      <c r="L5018" t="s">
        <v>11</v>
      </c>
      <c r="M5018">
        <v>0</v>
      </c>
      <c r="N5018">
        <v>2</v>
      </c>
      <c r="O5018" t="str">
        <f>IF(AND(Tabela1[[#This Row],[EA Play Season Pass]]="Yes",Tabela1[[#This Row],[Minecraft Season Pass]]="Yes"),"Yes","No")</f>
        <v>No</v>
      </c>
      <c r="P5018" t="str">
        <f>IF(OR(Tabela1[[#This Row],[EA Play Season Pass]]="Yes",Tabela1[[#This Row],[Minecraft Season Pass]]="Yes"),"Yes","No")</f>
        <v>Yes</v>
      </c>
      <c r="Q5018">
        <v>38</v>
      </c>
      <c r="R5018" s="2"/>
    </row>
    <row r="5019" spans="1:18" x14ac:dyDescent="0.25">
      <c r="A5019">
        <v>5018</v>
      </c>
      <c r="B5019" t="s">
        <v>4166</v>
      </c>
      <c r="C5019" t="s">
        <v>13</v>
      </c>
      <c r="D5019" s="50">
        <v>45293</v>
      </c>
      <c r="E5019">
        <f>YEAR(Tabela1[[#This Row],[Start Date]])</f>
        <v>2024</v>
      </c>
      <c r="F5019">
        <f>ROUNDUP(MONTH(Tabela1[[#This Row],[Start Date]])/3,0)</f>
        <v>1</v>
      </c>
      <c r="G5019" t="s">
        <v>11</v>
      </c>
      <c r="H5019">
        <v>10</v>
      </c>
      <c r="I5019" t="s">
        <v>12</v>
      </c>
      <c r="J5019" t="s">
        <v>11</v>
      </c>
      <c r="K5019">
        <v>0</v>
      </c>
      <c r="L5019" t="s">
        <v>8</v>
      </c>
      <c r="M5019">
        <v>20</v>
      </c>
      <c r="N5019">
        <v>2</v>
      </c>
      <c r="O5019" t="str">
        <f>IF(AND(Tabela1[[#This Row],[EA Play Season Pass]]="Yes",Tabela1[[#This Row],[Minecraft Season Pass]]="Yes"),"Yes","No")</f>
        <v>No</v>
      </c>
      <c r="P5019" t="str">
        <f>IF(OR(Tabela1[[#This Row],[EA Play Season Pass]]="Yes",Tabela1[[#This Row],[Minecraft Season Pass]]="Yes"),"Yes","No")</f>
        <v>Yes</v>
      </c>
      <c r="Q5019">
        <v>28</v>
      </c>
      <c r="R5019" s="2"/>
    </row>
    <row r="5020" spans="1:18" x14ac:dyDescent="0.25">
      <c r="A5020">
        <v>5019</v>
      </c>
      <c r="B5020" t="s">
        <v>3446</v>
      </c>
      <c r="C5020" t="s">
        <v>10</v>
      </c>
      <c r="D5020" s="50">
        <v>45293</v>
      </c>
      <c r="E5020">
        <f>YEAR(Tabela1[[#This Row],[Start Date]])</f>
        <v>2024</v>
      </c>
      <c r="F5020">
        <f>ROUNDUP(MONTH(Tabela1[[#This Row],[Start Date]])/3,0)</f>
        <v>1</v>
      </c>
      <c r="G5020" t="s">
        <v>11</v>
      </c>
      <c r="H5020">
        <v>5</v>
      </c>
      <c r="I5020" t="s">
        <v>9</v>
      </c>
      <c r="J5020" t="s">
        <v>8</v>
      </c>
      <c r="K5020">
        <v>30</v>
      </c>
      <c r="L5020" t="s">
        <v>11</v>
      </c>
      <c r="M5020">
        <v>0</v>
      </c>
      <c r="N5020">
        <v>2</v>
      </c>
      <c r="O5020" t="str">
        <f>IF(AND(Tabela1[[#This Row],[EA Play Season Pass]]="Yes",Tabela1[[#This Row],[Minecraft Season Pass]]="Yes"),"Yes","No")</f>
        <v>No</v>
      </c>
      <c r="P5020" t="str">
        <f>IF(OR(Tabela1[[#This Row],[EA Play Season Pass]]="Yes",Tabela1[[#This Row],[Minecraft Season Pass]]="Yes"),"Yes","No")</f>
        <v>Yes</v>
      </c>
      <c r="Q5020">
        <v>33</v>
      </c>
      <c r="R5020" s="2"/>
    </row>
    <row r="5021" spans="1:18" x14ac:dyDescent="0.25">
      <c r="A5021">
        <v>5020</v>
      </c>
      <c r="B5021" t="s">
        <v>6375</v>
      </c>
      <c r="C5021" t="s">
        <v>13</v>
      </c>
      <c r="D5021" s="50">
        <v>45293</v>
      </c>
      <c r="E5021">
        <f>YEAR(Tabela1[[#This Row],[Start Date]])</f>
        <v>2024</v>
      </c>
      <c r="F5021">
        <f>ROUNDUP(MONTH(Tabela1[[#This Row],[Start Date]])/3,0)</f>
        <v>1</v>
      </c>
      <c r="G5021" t="s">
        <v>8</v>
      </c>
      <c r="H5021">
        <v>10</v>
      </c>
      <c r="I5021" t="s">
        <v>9</v>
      </c>
      <c r="J5021" t="s">
        <v>8</v>
      </c>
      <c r="K5021">
        <v>30</v>
      </c>
      <c r="L5021" t="s">
        <v>11</v>
      </c>
      <c r="M5021">
        <v>0</v>
      </c>
      <c r="N5021">
        <v>2</v>
      </c>
      <c r="O5021" t="str">
        <f>IF(AND(Tabela1[[#This Row],[EA Play Season Pass]]="Yes",Tabela1[[#This Row],[Minecraft Season Pass]]="Yes"),"Yes","No")</f>
        <v>No</v>
      </c>
      <c r="P5021" t="str">
        <f>IF(OR(Tabela1[[#This Row],[EA Play Season Pass]]="Yes",Tabela1[[#This Row],[Minecraft Season Pass]]="Yes"),"Yes","No")</f>
        <v>Yes</v>
      </c>
      <c r="Q5021">
        <v>38</v>
      </c>
      <c r="R5021" s="2"/>
    </row>
    <row r="5022" spans="1:18" x14ac:dyDescent="0.25">
      <c r="A5022">
        <v>5021</v>
      </c>
      <c r="B5022" t="s">
        <v>6376</v>
      </c>
      <c r="C5022" t="s">
        <v>7</v>
      </c>
      <c r="D5022" s="50">
        <v>45294</v>
      </c>
      <c r="E5022">
        <f>YEAR(Tabela1[[#This Row],[Start Date]])</f>
        <v>2024</v>
      </c>
      <c r="F5022">
        <f>ROUNDUP(MONTH(Tabela1[[#This Row],[Start Date]])/3,0)</f>
        <v>1</v>
      </c>
      <c r="G5022" t="s">
        <v>8</v>
      </c>
      <c r="H5022">
        <v>15</v>
      </c>
      <c r="I5022" t="s">
        <v>12</v>
      </c>
      <c r="J5022" t="s">
        <v>11</v>
      </c>
      <c r="K5022">
        <v>0</v>
      </c>
      <c r="L5022" t="s">
        <v>11</v>
      </c>
      <c r="M5022">
        <v>0</v>
      </c>
      <c r="N5022">
        <v>3</v>
      </c>
      <c r="O5022" t="str">
        <f>IF(AND(Tabela1[[#This Row],[EA Play Season Pass]]="Yes",Tabela1[[#This Row],[Minecraft Season Pass]]="Yes"),"Yes","No")</f>
        <v>No</v>
      </c>
      <c r="P5022" t="str">
        <f>IF(OR(Tabela1[[#This Row],[EA Play Season Pass]]="Yes",Tabela1[[#This Row],[Minecraft Season Pass]]="Yes"),"Yes","No")</f>
        <v>No</v>
      </c>
      <c r="Q5022">
        <v>12</v>
      </c>
      <c r="R5022" s="2"/>
    </row>
    <row r="5023" spans="1:18" x14ac:dyDescent="0.25">
      <c r="A5023">
        <v>5022</v>
      </c>
      <c r="B5023" t="s">
        <v>6377</v>
      </c>
      <c r="C5023" t="s">
        <v>7</v>
      </c>
      <c r="D5023" s="50">
        <v>45294</v>
      </c>
      <c r="E5023">
        <f>YEAR(Tabela1[[#This Row],[Start Date]])</f>
        <v>2024</v>
      </c>
      <c r="F5023">
        <f>ROUNDUP(MONTH(Tabela1[[#This Row],[Start Date]])/3,0)</f>
        <v>1</v>
      </c>
      <c r="G5023" t="s">
        <v>8</v>
      </c>
      <c r="H5023">
        <v>15</v>
      </c>
      <c r="I5023" t="s">
        <v>9</v>
      </c>
      <c r="J5023" t="s">
        <v>8</v>
      </c>
      <c r="K5023">
        <v>30</v>
      </c>
      <c r="L5023" t="s">
        <v>11</v>
      </c>
      <c r="M5023">
        <v>0</v>
      </c>
      <c r="N5023">
        <v>2</v>
      </c>
      <c r="O5023" t="str">
        <f>IF(AND(Tabela1[[#This Row],[EA Play Season Pass]]="Yes",Tabela1[[#This Row],[Minecraft Season Pass]]="Yes"),"Yes","No")</f>
        <v>No</v>
      </c>
      <c r="P5023" t="str">
        <f>IF(OR(Tabela1[[#This Row],[EA Play Season Pass]]="Yes",Tabela1[[#This Row],[Minecraft Season Pass]]="Yes"),"Yes","No")</f>
        <v>Yes</v>
      </c>
      <c r="Q5023">
        <v>43</v>
      </c>
      <c r="R5023" s="2"/>
    </row>
    <row r="5024" spans="1:18" x14ac:dyDescent="0.25">
      <c r="A5024">
        <v>5023</v>
      </c>
      <c r="B5024" t="s">
        <v>336</v>
      </c>
      <c r="C5024" t="s">
        <v>10</v>
      </c>
      <c r="D5024" s="50">
        <v>45294</v>
      </c>
      <c r="E5024">
        <f>YEAR(Tabela1[[#This Row],[Start Date]])</f>
        <v>2024</v>
      </c>
      <c r="F5024">
        <f>ROUNDUP(MONTH(Tabela1[[#This Row],[Start Date]])/3,0)</f>
        <v>1</v>
      </c>
      <c r="G5024" t="s">
        <v>8</v>
      </c>
      <c r="H5024">
        <v>5</v>
      </c>
      <c r="I5024" t="s">
        <v>12</v>
      </c>
      <c r="J5024" t="s">
        <v>8</v>
      </c>
      <c r="K5024">
        <v>30</v>
      </c>
      <c r="L5024" t="s">
        <v>11</v>
      </c>
      <c r="M5024">
        <v>0</v>
      </c>
      <c r="N5024">
        <v>3</v>
      </c>
      <c r="O5024" t="str">
        <f>IF(AND(Tabela1[[#This Row],[EA Play Season Pass]]="Yes",Tabela1[[#This Row],[Minecraft Season Pass]]="Yes"),"Yes","No")</f>
        <v>No</v>
      </c>
      <c r="P5024" t="str">
        <f>IF(OR(Tabela1[[#This Row],[EA Play Season Pass]]="Yes",Tabela1[[#This Row],[Minecraft Season Pass]]="Yes"),"Yes","No")</f>
        <v>Yes</v>
      </c>
      <c r="Q5024">
        <v>32</v>
      </c>
      <c r="R5024" s="2"/>
    </row>
    <row r="5025" spans="1:18" x14ac:dyDescent="0.25">
      <c r="A5025">
        <v>5024</v>
      </c>
      <c r="B5025" t="s">
        <v>1943</v>
      </c>
      <c r="C5025" t="s">
        <v>10</v>
      </c>
      <c r="D5025" s="50">
        <v>45294</v>
      </c>
      <c r="E5025">
        <f>YEAR(Tabela1[[#This Row],[Start Date]])</f>
        <v>2024</v>
      </c>
      <c r="F5025">
        <f>ROUNDUP(MONTH(Tabela1[[#This Row],[Start Date]])/3,0)</f>
        <v>1</v>
      </c>
      <c r="G5025" t="s">
        <v>8</v>
      </c>
      <c r="H5025">
        <v>5</v>
      </c>
      <c r="I5025" t="s">
        <v>9</v>
      </c>
      <c r="J5025" t="s">
        <v>11</v>
      </c>
      <c r="K5025">
        <v>0</v>
      </c>
      <c r="L5025" t="s">
        <v>8</v>
      </c>
      <c r="M5025">
        <v>20</v>
      </c>
      <c r="N5025">
        <v>1</v>
      </c>
      <c r="O5025" t="str">
        <f>IF(AND(Tabela1[[#This Row],[EA Play Season Pass]]="Yes",Tabela1[[#This Row],[Minecraft Season Pass]]="Yes"),"Yes","No")</f>
        <v>No</v>
      </c>
      <c r="P5025" t="str">
        <f>IF(OR(Tabela1[[#This Row],[EA Play Season Pass]]="Yes",Tabela1[[#This Row],[Minecraft Season Pass]]="Yes"),"Yes","No")</f>
        <v>Yes</v>
      </c>
      <c r="Q5025">
        <v>24</v>
      </c>
      <c r="R5025" s="2"/>
    </row>
    <row r="5026" spans="1:18" x14ac:dyDescent="0.25">
      <c r="A5026">
        <v>5025</v>
      </c>
      <c r="B5026" t="s">
        <v>2854</v>
      </c>
      <c r="C5026" t="s">
        <v>7</v>
      </c>
      <c r="D5026" s="50">
        <v>45294</v>
      </c>
      <c r="E5026">
        <f>YEAR(Tabela1[[#This Row],[Start Date]])</f>
        <v>2024</v>
      </c>
      <c r="F5026">
        <f>ROUNDUP(MONTH(Tabela1[[#This Row],[Start Date]])/3,0)</f>
        <v>1</v>
      </c>
      <c r="G5026" t="s">
        <v>8</v>
      </c>
      <c r="H5026">
        <v>15</v>
      </c>
      <c r="I5026" t="s">
        <v>14</v>
      </c>
      <c r="J5026" t="s">
        <v>11</v>
      </c>
      <c r="K5026">
        <v>0</v>
      </c>
      <c r="L5026" t="s">
        <v>11</v>
      </c>
      <c r="M5026">
        <v>0</v>
      </c>
      <c r="N5026">
        <v>3</v>
      </c>
      <c r="O5026" t="str">
        <f>IF(AND(Tabela1[[#This Row],[EA Play Season Pass]]="Yes",Tabela1[[#This Row],[Minecraft Season Pass]]="Yes"),"Yes","No")</f>
        <v>No</v>
      </c>
      <c r="P5026" t="str">
        <f>IF(OR(Tabela1[[#This Row],[EA Play Season Pass]]="Yes",Tabela1[[#This Row],[Minecraft Season Pass]]="Yes"),"Yes","No")</f>
        <v>No</v>
      </c>
      <c r="Q5026">
        <v>12</v>
      </c>
      <c r="R5026" s="2"/>
    </row>
    <row r="5027" spans="1:18" x14ac:dyDescent="0.25">
      <c r="A5027">
        <v>5026</v>
      </c>
      <c r="B5027" t="s">
        <v>6378</v>
      </c>
      <c r="C5027" t="s">
        <v>7</v>
      </c>
      <c r="D5027" s="50">
        <v>45294</v>
      </c>
      <c r="E5027">
        <f>YEAR(Tabela1[[#This Row],[Start Date]])</f>
        <v>2024</v>
      </c>
      <c r="F5027">
        <f>ROUNDUP(MONTH(Tabela1[[#This Row],[Start Date]])/3,0)</f>
        <v>1</v>
      </c>
      <c r="G5027" t="s">
        <v>8</v>
      </c>
      <c r="H5027">
        <v>15</v>
      </c>
      <c r="I5027" t="s">
        <v>14</v>
      </c>
      <c r="J5027" t="s">
        <v>8</v>
      </c>
      <c r="K5027">
        <v>30</v>
      </c>
      <c r="L5027" t="s">
        <v>8</v>
      </c>
      <c r="M5027">
        <v>20</v>
      </c>
      <c r="N5027">
        <v>2</v>
      </c>
      <c r="O5027" t="str">
        <f>IF(AND(Tabela1[[#This Row],[EA Play Season Pass]]="Yes",Tabela1[[#This Row],[Minecraft Season Pass]]="Yes"),"Yes","No")</f>
        <v>Yes</v>
      </c>
      <c r="P5027" t="str">
        <f>IF(OR(Tabela1[[#This Row],[EA Play Season Pass]]="Yes",Tabela1[[#This Row],[Minecraft Season Pass]]="Yes"),"Yes","No")</f>
        <v>Yes</v>
      </c>
      <c r="Q5027">
        <v>63</v>
      </c>
      <c r="R5027" s="2"/>
    </row>
    <row r="5028" spans="1:18" x14ac:dyDescent="0.25">
      <c r="A5028">
        <v>5027</v>
      </c>
      <c r="B5028" t="s">
        <v>3254</v>
      </c>
      <c r="C5028" t="s">
        <v>10</v>
      </c>
      <c r="D5028" s="50">
        <v>45294</v>
      </c>
      <c r="E5028">
        <f>YEAR(Tabela1[[#This Row],[Start Date]])</f>
        <v>2024</v>
      </c>
      <c r="F5028">
        <f>ROUNDUP(MONTH(Tabela1[[#This Row],[Start Date]])/3,0)</f>
        <v>1</v>
      </c>
      <c r="G5028" t="s">
        <v>8</v>
      </c>
      <c r="H5028">
        <v>5</v>
      </c>
      <c r="I5028" t="s">
        <v>14</v>
      </c>
      <c r="J5028" t="s">
        <v>8</v>
      </c>
      <c r="K5028">
        <v>30</v>
      </c>
      <c r="L5028" t="s">
        <v>8</v>
      </c>
      <c r="M5028">
        <v>20</v>
      </c>
      <c r="N5028">
        <v>3</v>
      </c>
      <c r="O5028" t="str">
        <f>IF(AND(Tabela1[[#This Row],[EA Play Season Pass]]="Yes",Tabela1[[#This Row],[Minecraft Season Pass]]="Yes"),"Yes","No")</f>
        <v>Yes</v>
      </c>
      <c r="P5028" t="str">
        <f>IF(OR(Tabela1[[#This Row],[EA Play Season Pass]]="Yes",Tabela1[[#This Row],[Minecraft Season Pass]]="Yes"),"Yes","No")</f>
        <v>Yes</v>
      </c>
      <c r="Q5028">
        <v>52</v>
      </c>
      <c r="R5028" s="2"/>
    </row>
    <row r="5029" spans="1:18" x14ac:dyDescent="0.25">
      <c r="A5029">
        <v>5028</v>
      </c>
      <c r="B5029" t="s">
        <v>1219</v>
      </c>
      <c r="C5029" t="s">
        <v>7</v>
      </c>
      <c r="D5029" s="50">
        <v>45294</v>
      </c>
      <c r="E5029">
        <f>YEAR(Tabela1[[#This Row],[Start Date]])</f>
        <v>2024</v>
      </c>
      <c r="F5029">
        <f>ROUNDUP(MONTH(Tabela1[[#This Row],[Start Date]])/3,0)</f>
        <v>1</v>
      </c>
      <c r="G5029" t="s">
        <v>11</v>
      </c>
      <c r="H5029">
        <v>15</v>
      </c>
      <c r="I5029" t="s">
        <v>9</v>
      </c>
      <c r="J5029" t="s">
        <v>8</v>
      </c>
      <c r="K5029">
        <v>30</v>
      </c>
      <c r="L5029" t="s">
        <v>11</v>
      </c>
      <c r="M5029">
        <v>0</v>
      </c>
      <c r="N5029">
        <v>1</v>
      </c>
      <c r="O5029" t="str">
        <f>IF(AND(Tabela1[[#This Row],[EA Play Season Pass]]="Yes",Tabela1[[#This Row],[Minecraft Season Pass]]="Yes"),"Yes","No")</f>
        <v>No</v>
      </c>
      <c r="P5029" t="str">
        <f>IF(OR(Tabela1[[#This Row],[EA Play Season Pass]]="Yes",Tabela1[[#This Row],[Minecraft Season Pass]]="Yes"),"Yes","No")</f>
        <v>Yes</v>
      </c>
      <c r="Q5029">
        <v>44</v>
      </c>
      <c r="R5029" s="2"/>
    </row>
    <row r="5030" spans="1:18" x14ac:dyDescent="0.25">
      <c r="A5030">
        <v>5029</v>
      </c>
      <c r="B5030" t="s">
        <v>6379</v>
      </c>
      <c r="C5030" t="s">
        <v>7</v>
      </c>
      <c r="D5030" s="50">
        <v>45295</v>
      </c>
      <c r="E5030">
        <f>YEAR(Tabela1[[#This Row],[Start Date]])</f>
        <v>2024</v>
      </c>
      <c r="F5030">
        <f>ROUNDUP(MONTH(Tabela1[[#This Row],[Start Date]])/3,0)</f>
        <v>1</v>
      </c>
      <c r="G5030" t="s">
        <v>8</v>
      </c>
      <c r="H5030">
        <v>15</v>
      </c>
      <c r="I5030" t="s">
        <v>12</v>
      </c>
      <c r="J5030" t="s">
        <v>11</v>
      </c>
      <c r="K5030">
        <v>0</v>
      </c>
      <c r="L5030" t="s">
        <v>8</v>
      </c>
      <c r="M5030">
        <v>20</v>
      </c>
      <c r="N5030">
        <v>3</v>
      </c>
      <c r="O5030" t="str">
        <f>IF(AND(Tabela1[[#This Row],[EA Play Season Pass]]="Yes",Tabela1[[#This Row],[Minecraft Season Pass]]="Yes"),"Yes","No")</f>
        <v>No</v>
      </c>
      <c r="P5030" t="str">
        <f>IF(OR(Tabela1[[#This Row],[EA Play Season Pass]]="Yes",Tabela1[[#This Row],[Minecraft Season Pass]]="Yes"),"Yes","No")</f>
        <v>Yes</v>
      </c>
      <c r="Q5030">
        <v>32</v>
      </c>
      <c r="R5030" s="2"/>
    </row>
    <row r="5031" spans="1:18" x14ac:dyDescent="0.25">
      <c r="A5031">
        <v>5030</v>
      </c>
      <c r="B5031" t="s">
        <v>6380</v>
      </c>
      <c r="C5031" t="s">
        <v>10</v>
      </c>
      <c r="D5031" s="50">
        <v>45295</v>
      </c>
      <c r="E5031">
        <f>YEAR(Tabela1[[#This Row],[Start Date]])</f>
        <v>2024</v>
      </c>
      <c r="F5031">
        <f>ROUNDUP(MONTH(Tabela1[[#This Row],[Start Date]])/3,0)</f>
        <v>1</v>
      </c>
      <c r="G5031" t="s">
        <v>8</v>
      </c>
      <c r="H5031">
        <v>5</v>
      </c>
      <c r="I5031" t="s">
        <v>12</v>
      </c>
      <c r="J5031" t="s">
        <v>8</v>
      </c>
      <c r="K5031">
        <v>30</v>
      </c>
      <c r="L5031" t="s">
        <v>11</v>
      </c>
      <c r="M5031">
        <v>0</v>
      </c>
      <c r="N5031">
        <v>1</v>
      </c>
      <c r="O5031" t="str">
        <f>IF(AND(Tabela1[[#This Row],[EA Play Season Pass]]="Yes",Tabela1[[#This Row],[Minecraft Season Pass]]="Yes"),"Yes","No")</f>
        <v>No</v>
      </c>
      <c r="P5031" t="str">
        <f>IF(OR(Tabela1[[#This Row],[EA Play Season Pass]]="Yes",Tabela1[[#This Row],[Minecraft Season Pass]]="Yes"),"Yes","No")</f>
        <v>Yes</v>
      </c>
      <c r="Q5031">
        <v>34</v>
      </c>
      <c r="R5031" s="2"/>
    </row>
    <row r="5032" spans="1:18" x14ac:dyDescent="0.25">
      <c r="A5032">
        <v>5031</v>
      </c>
      <c r="B5032" t="s">
        <v>6381</v>
      </c>
      <c r="C5032" t="s">
        <v>13</v>
      </c>
      <c r="D5032" s="50">
        <v>45295</v>
      </c>
      <c r="E5032">
        <f>YEAR(Tabela1[[#This Row],[Start Date]])</f>
        <v>2024</v>
      </c>
      <c r="F5032">
        <f>ROUNDUP(MONTH(Tabela1[[#This Row],[Start Date]])/3,0)</f>
        <v>1</v>
      </c>
      <c r="G5032" t="s">
        <v>11</v>
      </c>
      <c r="H5032">
        <v>10</v>
      </c>
      <c r="I5032" t="s">
        <v>14</v>
      </c>
      <c r="J5032" t="s">
        <v>11</v>
      </c>
      <c r="K5032">
        <v>0</v>
      </c>
      <c r="L5032" t="s">
        <v>11</v>
      </c>
      <c r="M5032">
        <v>0</v>
      </c>
      <c r="N5032">
        <v>2</v>
      </c>
      <c r="O5032" t="str">
        <f>IF(AND(Tabela1[[#This Row],[EA Play Season Pass]]="Yes",Tabela1[[#This Row],[Minecraft Season Pass]]="Yes"),"Yes","No")</f>
        <v>No</v>
      </c>
      <c r="P5032" t="str">
        <f>IF(OR(Tabela1[[#This Row],[EA Play Season Pass]]="Yes",Tabela1[[#This Row],[Minecraft Season Pass]]="Yes"),"Yes","No")</f>
        <v>No</v>
      </c>
      <c r="Q5032">
        <v>8</v>
      </c>
      <c r="R5032" s="2"/>
    </row>
    <row r="5033" spans="1:18" x14ac:dyDescent="0.25">
      <c r="A5033">
        <v>5032</v>
      </c>
      <c r="B5033" t="s">
        <v>1402</v>
      </c>
      <c r="C5033" t="s">
        <v>10</v>
      </c>
      <c r="D5033" s="50">
        <v>45295</v>
      </c>
      <c r="E5033">
        <f>YEAR(Tabela1[[#This Row],[Start Date]])</f>
        <v>2024</v>
      </c>
      <c r="F5033">
        <f>ROUNDUP(MONTH(Tabela1[[#This Row],[Start Date]])/3,0)</f>
        <v>1</v>
      </c>
      <c r="G5033" t="s">
        <v>11</v>
      </c>
      <c r="H5033">
        <v>5</v>
      </c>
      <c r="I5033" t="s">
        <v>12</v>
      </c>
      <c r="J5033" t="s">
        <v>11</v>
      </c>
      <c r="K5033">
        <v>0</v>
      </c>
      <c r="L5033" t="s">
        <v>8</v>
      </c>
      <c r="M5033">
        <v>20</v>
      </c>
      <c r="N5033">
        <v>1</v>
      </c>
      <c r="O5033" t="str">
        <f>IF(AND(Tabela1[[#This Row],[EA Play Season Pass]]="Yes",Tabela1[[#This Row],[Minecraft Season Pass]]="Yes"),"Yes","No")</f>
        <v>No</v>
      </c>
      <c r="P5033" t="str">
        <f>IF(OR(Tabela1[[#This Row],[EA Play Season Pass]]="Yes",Tabela1[[#This Row],[Minecraft Season Pass]]="Yes"),"Yes","No")</f>
        <v>Yes</v>
      </c>
      <c r="Q5033">
        <v>24</v>
      </c>
      <c r="R5033" s="2"/>
    </row>
    <row r="5034" spans="1:18" x14ac:dyDescent="0.25">
      <c r="A5034">
        <v>5033</v>
      </c>
      <c r="B5034" t="s">
        <v>6382</v>
      </c>
      <c r="C5034" t="s">
        <v>13</v>
      </c>
      <c r="D5034" s="50">
        <v>45295</v>
      </c>
      <c r="E5034">
        <f>YEAR(Tabela1[[#This Row],[Start Date]])</f>
        <v>2024</v>
      </c>
      <c r="F5034">
        <f>ROUNDUP(MONTH(Tabela1[[#This Row],[Start Date]])/3,0)</f>
        <v>1</v>
      </c>
      <c r="G5034" t="s">
        <v>11</v>
      </c>
      <c r="H5034">
        <v>10</v>
      </c>
      <c r="I5034" t="s">
        <v>9</v>
      </c>
      <c r="J5034" t="s">
        <v>11</v>
      </c>
      <c r="K5034">
        <v>0</v>
      </c>
      <c r="L5034" t="s">
        <v>8</v>
      </c>
      <c r="M5034">
        <v>20</v>
      </c>
      <c r="N5034">
        <v>1</v>
      </c>
      <c r="O5034" t="str">
        <f>IF(AND(Tabela1[[#This Row],[EA Play Season Pass]]="Yes",Tabela1[[#This Row],[Minecraft Season Pass]]="Yes"),"Yes","No")</f>
        <v>No</v>
      </c>
      <c r="P5034" t="str">
        <f>IF(OR(Tabela1[[#This Row],[EA Play Season Pass]]="Yes",Tabela1[[#This Row],[Minecraft Season Pass]]="Yes"),"Yes","No")</f>
        <v>Yes</v>
      </c>
      <c r="Q5034">
        <v>29</v>
      </c>
      <c r="R5034" s="2"/>
    </row>
    <row r="5035" spans="1:18" x14ac:dyDescent="0.25">
      <c r="A5035">
        <v>5034</v>
      </c>
      <c r="B5035" t="s">
        <v>578</v>
      </c>
      <c r="C5035" t="s">
        <v>7</v>
      </c>
      <c r="D5035" s="50">
        <v>45295</v>
      </c>
      <c r="E5035">
        <f>YEAR(Tabela1[[#This Row],[Start Date]])</f>
        <v>2024</v>
      </c>
      <c r="F5035">
        <f>ROUNDUP(MONTH(Tabela1[[#This Row],[Start Date]])/3,0)</f>
        <v>1</v>
      </c>
      <c r="G5035" t="s">
        <v>11</v>
      </c>
      <c r="H5035">
        <v>15</v>
      </c>
      <c r="I5035" t="s">
        <v>12</v>
      </c>
      <c r="J5035" t="s">
        <v>8</v>
      </c>
      <c r="K5035">
        <v>30</v>
      </c>
      <c r="L5035" t="s">
        <v>11</v>
      </c>
      <c r="M5035">
        <v>0</v>
      </c>
      <c r="N5035">
        <v>3</v>
      </c>
      <c r="O5035" t="str">
        <f>IF(AND(Tabela1[[#This Row],[EA Play Season Pass]]="Yes",Tabela1[[#This Row],[Minecraft Season Pass]]="Yes"),"Yes","No")</f>
        <v>No</v>
      </c>
      <c r="P5035" t="str">
        <f>IF(OR(Tabela1[[#This Row],[EA Play Season Pass]]="Yes",Tabela1[[#This Row],[Minecraft Season Pass]]="Yes"),"Yes","No")</f>
        <v>Yes</v>
      </c>
      <c r="Q5035">
        <v>42</v>
      </c>
      <c r="R5035" s="2"/>
    </row>
    <row r="5036" spans="1:18" x14ac:dyDescent="0.25">
      <c r="A5036">
        <v>5035</v>
      </c>
      <c r="B5036" t="s">
        <v>6383</v>
      </c>
      <c r="C5036" t="s">
        <v>7</v>
      </c>
      <c r="D5036" s="50">
        <v>45296</v>
      </c>
      <c r="E5036">
        <f>YEAR(Tabela1[[#This Row],[Start Date]])</f>
        <v>2024</v>
      </c>
      <c r="F5036">
        <f>ROUNDUP(MONTH(Tabela1[[#This Row],[Start Date]])/3,0)</f>
        <v>1</v>
      </c>
      <c r="G5036" t="s">
        <v>8</v>
      </c>
      <c r="H5036">
        <v>15</v>
      </c>
      <c r="I5036" t="s">
        <v>9</v>
      </c>
      <c r="J5036" t="s">
        <v>8</v>
      </c>
      <c r="K5036">
        <v>30</v>
      </c>
      <c r="L5036" t="s">
        <v>11</v>
      </c>
      <c r="M5036">
        <v>0</v>
      </c>
      <c r="N5036">
        <v>1</v>
      </c>
      <c r="O5036" t="str">
        <f>IF(AND(Tabela1[[#This Row],[EA Play Season Pass]]="Yes",Tabela1[[#This Row],[Minecraft Season Pass]]="Yes"),"Yes","No")</f>
        <v>No</v>
      </c>
      <c r="P5036" t="str">
        <f>IF(OR(Tabela1[[#This Row],[EA Play Season Pass]]="Yes",Tabela1[[#This Row],[Minecraft Season Pass]]="Yes"),"Yes","No")</f>
        <v>Yes</v>
      </c>
      <c r="Q5036">
        <v>44</v>
      </c>
      <c r="R5036" s="2"/>
    </row>
    <row r="5037" spans="1:18" x14ac:dyDescent="0.25">
      <c r="A5037">
        <v>5036</v>
      </c>
      <c r="B5037" t="s">
        <v>2338</v>
      </c>
      <c r="C5037" t="s">
        <v>10</v>
      </c>
      <c r="D5037" s="50">
        <v>45296</v>
      </c>
      <c r="E5037">
        <f>YEAR(Tabela1[[#This Row],[Start Date]])</f>
        <v>2024</v>
      </c>
      <c r="F5037">
        <f>ROUNDUP(MONTH(Tabela1[[#This Row],[Start Date]])/3,0)</f>
        <v>1</v>
      </c>
      <c r="G5037" t="s">
        <v>8</v>
      </c>
      <c r="H5037">
        <v>5</v>
      </c>
      <c r="I5037" t="s">
        <v>14</v>
      </c>
      <c r="J5037" t="s">
        <v>11</v>
      </c>
      <c r="K5037">
        <v>0</v>
      </c>
      <c r="L5037" t="s">
        <v>8</v>
      </c>
      <c r="M5037">
        <v>20</v>
      </c>
      <c r="N5037">
        <v>3</v>
      </c>
      <c r="O5037" t="str">
        <f>IF(AND(Tabela1[[#This Row],[EA Play Season Pass]]="Yes",Tabela1[[#This Row],[Minecraft Season Pass]]="Yes"),"Yes","No")</f>
        <v>No</v>
      </c>
      <c r="P5037" t="str">
        <f>IF(OR(Tabela1[[#This Row],[EA Play Season Pass]]="Yes",Tabela1[[#This Row],[Minecraft Season Pass]]="Yes"),"Yes","No")</f>
        <v>Yes</v>
      </c>
      <c r="Q5037">
        <v>22</v>
      </c>
      <c r="R5037" s="2"/>
    </row>
    <row r="5038" spans="1:18" x14ac:dyDescent="0.25">
      <c r="A5038">
        <v>5037</v>
      </c>
      <c r="B5038" t="s">
        <v>6384</v>
      </c>
      <c r="C5038" t="s">
        <v>10</v>
      </c>
      <c r="D5038" s="50">
        <v>45296</v>
      </c>
      <c r="E5038">
        <f>YEAR(Tabela1[[#This Row],[Start Date]])</f>
        <v>2024</v>
      </c>
      <c r="F5038">
        <f>ROUNDUP(MONTH(Tabela1[[#This Row],[Start Date]])/3,0)</f>
        <v>1</v>
      </c>
      <c r="G5038" t="s">
        <v>11</v>
      </c>
      <c r="H5038">
        <v>5</v>
      </c>
      <c r="I5038" t="s">
        <v>9</v>
      </c>
      <c r="J5038" t="s">
        <v>8</v>
      </c>
      <c r="K5038">
        <v>30</v>
      </c>
      <c r="L5038" t="s">
        <v>8</v>
      </c>
      <c r="M5038">
        <v>20</v>
      </c>
      <c r="N5038">
        <v>2</v>
      </c>
      <c r="O5038" t="str">
        <f>IF(AND(Tabela1[[#This Row],[EA Play Season Pass]]="Yes",Tabela1[[#This Row],[Minecraft Season Pass]]="Yes"),"Yes","No")</f>
        <v>Yes</v>
      </c>
      <c r="P5038" t="str">
        <f>IF(OR(Tabela1[[#This Row],[EA Play Season Pass]]="Yes",Tabela1[[#This Row],[Minecraft Season Pass]]="Yes"),"Yes","No")</f>
        <v>Yes</v>
      </c>
      <c r="Q5038">
        <v>53</v>
      </c>
      <c r="R5038" s="2"/>
    </row>
    <row r="5039" spans="1:18" x14ac:dyDescent="0.25">
      <c r="A5039">
        <v>5038</v>
      </c>
      <c r="B5039" t="s">
        <v>6385</v>
      </c>
      <c r="C5039" t="s">
        <v>10</v>
      </c>
      <c r="D5039" s="50">
        <v>45296</v>
      </c>
      <c r="E5039">
        <f>YEAR(Tabela1[[#This Row],[Start Date]])</f>
        <v>2024</v>
      </c>
      <c r="F5039">
        <f>ROUNDUP(MONTH(Tabela1[[#This Row],[Start Date]])/3,0)</f>
        <v>1</v>
      </c>
      <c r="G5039" t="s">
        <v>11</v>
      </c>
      <c r="H5039">
        <v>5</v>
      </c>
      <c r="I5039" t="s">
        <v>12</v>
      </c>
      <c r="J5039" t="s">
        <v>8</v>
      </c>
      <c r="K5039">
        <v>30</v>
      </c>
      <c r="L5039" t="s">
        <v>8</v>
      </c>
      <c r="M5039">
        <v>20</v>
      </c>
      <c r="N5039">
        <v>1</v>
      </c>
      <c r="O5039" t="str">
        <f>IF(AND(Tabela1[[#This Row],[EA Play Season Pass]]="Yes",Tabela1[[#This Row],[Minecraft Season Pass]]="Yes"),"Yes","No")</f>
        <v>Yes</v>
      </c>
      <c r="P5039" t="str">
        <f>IF(OR(Tabela1[[#This Row],[EA Play Season Pass]]="Yes",Tabela1[[#This Row],[Minecraft Season Pass]]="Yes"),"Yes","No")</f>
        <v>Yes</v>
      </c>
      <c r="Q5039">
        <v>54</v>
      </c>
      <c r="R5039" s="2"/>
    </row>
    <row r="5040" spans="1:18" x14ac:dyDescent="0.25">
      <c r="A5040">
        <v>5039</v>
      </c>
      <c r="B5040" t="s">
        <v>3241</v>
      </c>
      <c r="C5040" t="s">
        <v>10</v>
      </c>
      <c r="D5040" s="50">
        <v>45296</v>
      </c>
      <c r="E5040">
        <f>YEAR(Tabela1[[#This Row],[Start Date]])</f>
        <v>2024</v>
      </c>
      <c r="F5040">
        <f>ROUNDUP(MONTH(Tabela1[[#This Row],[Start Date]])/3,0)</f>
        <v>1</v>
      </c>
      <c r="G5040" t="s">
        <v>11</v>
      </c>
      <c r="H5040">
        <v>5</v>
      </c>
      <c r="I5040" t="s">
        <v>9</v>
      </c>
      <c r="J5040" t="s">
        <v>11</v>
      </c>
      <c r="K5040">
        <v>0</v>
      </c>
      <c r="L5040" t="s">
        <v>8</v>
      </c>
      <c r="M5040">
        <v>20</v>
      </c>
      <c r="N5040">
        <v>3</v>
      </c>
      <c r="O5040" t="str">
        <f>IF(AND(Tabela1[[#This Row],[EA Play Season Pass]]="Yes",Tabela1[[#This Row],[Minecraft Season Pass]]="Yes"),"Yes","No")</f>
        <v>No</v>
      </c>
      <c r="P5040" t="str">
        <f>IF(OR(Tabela1[[#This Row],[EA Play Season Pass]]="Yes",Tabela1[[#This Row],[Minecraft Season Pass]]="Yes"),"Yes","No")</f>
        <v>Yes</v>
      </c>
      <c r="Q5040">
        <v>22</v>
      </c>
      <c r="R5040" s="2"/>
    </row>
    <row r="5041" spans="1:18" x14ac:dyDescent="0.25">
      <c r="A5041">
        <v>5040</v>
      </c>
      <c r="B5041" t="s">
        <v>731</v>
      </c>
      <c r="C5041" t="s">
        <v>7</v>
      </c>
      <c r="D5041" s="50">
        <v>45296</v>
      </c>
      <c r="E5041">
        <f>YEAR(Tabela1[[#This Row],[Start Date]])</f>
        <v>2024</v>
      </c>
      <c r="F5041">
        <f>ROUNDUP(MONTH(Tabela1[[#This Row],[Start Date]])/3,0)</f>
        <v>1</v>
      </c>
      <c r="G5041" t="s">
        <v>8</v>
      </c>
      <c r="H5041">
        <v>15</v>
      </c>
      <c r="I5041" t="s">
        <v>12</v>
      </c>
      <c r="J5041" t="s">
        <v>11</v>
      </c>
      <c r="K5041">
        <v>0</v>
      </c>
      <c r="L5041" t="s">
        <v>8</v>
      </c>
      <c r="M5041">
        <v>20</v>
      </c>
      <c r="N5041">
        <v>2</v>
      </c>
      <c r="O5041" t="str">
        <f>IF(AND(Tabela1[[#This Row],[EA Play Season Pass]]="Yes",Tabela1[[#This Row],[Minecraft Season Pass]]="Yes"),"Yes","No")</f>
        <v>No</v>
      </c>
      <c r="P5041" t="str">
        <f>IF(OR(Tabela1[[#This Row],[EA Play Season Pass]]="Yes",Tabela1[[#This Row],[Minecraft Season Pass]]="Yes"),"Yes","No")</f>
        <v>Yes</v>
      </c>
      <c r="Q5041">
        <v>33</v>
      </c>
      <c r="R5041" s="2"/>
    </row>
    <row r="5042" spans="1:18" x14ac:dyDescent="0.25">
      <c r="A5042">
        <v>5041</v>
      </c>
      <c r="B5042" t="s">
        <v>6386</v>
      </c>
      <c r="C5042" t="s">
        <v>10</v>
      </c>
      <c r="D5042" s="50">
        <v>45296</v>
      </c>
      <c r="E5042">
        <f>YEAR(Tabela1[[#This Row],[Start Date]])</f>
        <v>2024</v>
      </c>
      <c r="F5042">
        <f>ROUNDUP(MONTH(Tabela1[[#This Row],[Start Date]])/3,0)</f>
        <v>1</v>
      </c>
      <c r="G5042" t="s">
        <v>11</v>
      </c>
      <c r="H5042">
        <v>5</v>
      </c>
      <c r="I5042" t="s">
        <v>9</v>
      </c>
      <c r="J5042" t="s">
        <v>11</v>
      </c>
      <c r="K5042">
        <v>0</v>
      </c>
      <c r="L5042" t="s">
        <v>11</v>
      </c>
      <c r="M5042">
        <v>0</v>
      </c>
      <c r="N5042">
        <v>3</v>
      </c>
      <c r="O5042" t="str">
        <f>IF(AND(Tabela1[[#This Row],[EA Play Season Pass]]="Yes",Tabela1[[#This Row],[Minecraft Season Pass]]="Yes"),"Yes","No")</f>
        <v>No</v>
      </c>
      <c r="P5042" t="str">
        <f>IF(OR(Tabela1[[#This Row],[EA Play Season Pass]]="Yes",Tabela1[[#This Row],[Minecraft Season Pass]]="Yes"),"Yes","No")</f>
        <v>No</v>
      </c>
      <c r="Q5042">
        <v>2</v>
      </c>
      <c r="R5042" s="2"/>
    </row>
    <row r="5043" spans="1:18" x14ac:dyDescent="0.25">
      <c r="A5043">
        <v>5042</v>
      </c>
      <c r="B5043" t="s">
        <v>6387</v>
      </c>
      <c r="C5043" t="s">
        <v>10</v>
      </c>
      <c r="D5043" s="50">
        <v>45296</v>
      </c>
      <c r="E5043">
        <f>YEAR(Tabela1[[#This Row],[Start Date]])</f>
        <v>2024</v>
      </c>
      <c r="F5043">
        <f>ROUNDUP(MONTH(Tabela1[[#This Row],[Start Date]])/3,0)</f>
        <v>1</v>
      </c>
      <c r="G5043" t="s">
        <v>11</v>
      </c>
      <c r="H5043">
        <v>5</v>
      </c>
      <c r="I5043" t="s">
        <v>12</v>
      </c>
      <c r="J5043" t="s">
        <v>8</v>
      </c>
      <c r="K5043">
        <v>30</v>
      </c>
      <c r="L5043" t="s">
        <v>8</v>
      </c>
      <c r="M5043">
        <v>20</v>
      </c>
      <c r="N5043">
        <v>3</v>
      </c>
      <c r="O5043" t="str">
        <f>IF(AND(Tabela1[[#This Row],[EA Play Season Pass]]="Yes",Tabela1[[#This Row],[Minecraft Season Pass]]="Yes"),"Yes","No")</f>
        <v>Yes</v>
      </c>
      <c r="P5043" t="str">
        <f>IF(OR(Tabela1[[#This Row],[EA Play Season Pass]]="Yes",Tabela1[[#This Row],[Minecraft Season Pass]]="Yes"),"Yes","No")</f>
        <v>Yes</v>
      </c>
      <c r="Q5043">
        <v>52</v>
      </c>
      <c r="R5043" s="2"/>
    </row>
    <row r="5044" spans="1:18" x14ac:dyDescent="0.25">
      <c r="A5044">
        <v>5043</v>
      </c>
      <c r="B5044" t="s">
        <v>156</v>
      </c>
      <c r="C5044" t="s">
        <v>13</v>
      </c>
      <c r="D5044" s="50">
        <v>45296</v>
      </c>
      <c r="E5044">
        <f>YEAR(Tabela1[[#This Row],[Start Date]])</f>
        <v>2024</v>
      </c>
      <c r="F5044">
        <f>ROUNDUP(MONTH(Tabela1[[#This Row],[Start Date]])/3,0)</f>
        <v>1</v>
      </c>
      <c r="G5044" t="s">
        <v>8</v>
      </c>
      <c r="H5044">
        <v>10</v>
      </c>
      <c r="I5044" t="s">
        <v>12</v>
      </c>
      <c r="J5044" t="s">
        <v>8</v>
      </c>
      <c r="K5044">
        <v>30</v>
      </c>
      <c r="L5044" t="s">
        <v>8</v>
      </c>
      <c r="M5044">
        <v>20</v>
      </c>
      <c r="N5044">
        <v>2</v>
      </c>
      <c r="O5044" t="str">
        <f>IF(AND(Tabela1[[#This Row],[EA Play Season Pass]]="Yes",Tabela1[[#This Row],[Minecraft Season Pass]]="Yes"),"Yes","No")</f>
        <v>Yes</v>
      </c>
      <c r="P5044" t="str">
        <f>IF(OR(Tabela1[[#This Row],[EA Play Season Pass]]="Yes",Tabela1[[#This Row],[Minecraft Season Pass]]="Yes"),"Yes","No")</f>
        <v>Yes</v>
      </c>
      <c r="Q5044">
        <v>58</v>
      </c>
      <c r="R5044" s="2"/>
    </row>
    <row r="5045" spans="1:18" x14ac:dyDescent="0.25">
      <c r="A5045">
        <v>5044</v>
      </c>
      <c r="B5045" t="s">
        <v>6388</v>
      </c>
      <c r="C5045" t="s">
        <v>10</v>
      </c>
      <c r="D5045" s="50">
        <v>45296</v>
      </c>
      <c r="E5045">
        <f>YEAR(Tabela1[[#This Row],[Start Date]])</f>
        <v>2024</v>
      </c>
      <c r="F5045">
        <f>ROUNDUP(MONTH(Tabela1[[#This Row],[Start Date]])/3,0)</f>
        <v>1</v>
      </c>
      <c r="G5045" t="s">
        <v>8</v>
      </c>
      <c r="H5045">
        <v>5</v>
      </c>
      <c r="I5045" t="s">
        <v>9</v>
      </c>
      <c r="J5045" t="s">
        <v>11</v>
      </c>
      <c r="K5045">
        <v>0</v>
      </c>
      <c r="L5045" t="s">
        <v>8</v>
      </c>
      <c r="M5045">
        <v>20</v>
      </c>
      <c r="N5045">
        <v>1</v>
      </c>
      <c r="O5045" t="str">
        <f>IF(AND(Tabela1[[#This Row],[EA Play Season Pass]]="Yes",Tabela1[[#This Row],[Minecraft Season Pass]]="Yes"),"Yes","No")</f>
        <v>No</v>
      </c>
      <c r="P5045" t="str">
        <f>IF(OR(Tabela1[[#This Row],[EA Play Season Pass]]="Yes",Tabela1[[#This Row],[Minecraft Season Pass]]="Yes"),"Yes","No")</f>
        <v>Yes</v>
      </c>
      <c r="Q5045">
        <v>24</v>
      </c>
      <c r="R5045" s="2"/>
    </row>
    <row r="5046" spans="1:18" x14ac:dyDescent="0.25">
      <c r="A5046">
        <v>5045</v>
      </c>
      <c r="B5046" t="s">
        <v>6389</v>
      </c>
      <c r="C5046" t="s">
        <v>7</v>
      </c>
      <c r="D5046" s="50">
        <v>45296</v>
      </c>
      <c r="E5046">
        <f>YEAR(Tabela1[[#This Row],[Start Date]])</f>
        <v>2024</v>
      </c>
      <c r="F5046">
        <f>ROUNDUP(MONTH(Tabela1[[#This Row],[Start Date]])/3,0)</f>
        <v>1</v>
      </c>
      <c r="G5046" t="s">
        <v>11</v>
      </c>
      <c r="H5046">
        <v>15</v>
      </c>
      <c r="I5046" t="s">
        <v>9</v>
      </c>
      <c r="J5046" t="s">
        <v>8</v>
      </c>
      <c r="K5046">
        <v>30</v>
      </c>
      <c r="L5046" t="s">
        <v>8</v>
      </c>
      <c r="M5046">
        <v>20</v>
      </c>
      <c r="N5046">
        <v>3</v>
      </c>
      <c r="O5046" t="str">
        <f>IF(AND(Tabela1[[#This Row],[EA Play Season Pass]]="Yes",Tabela1[[#This Row],[Minecraft Season Pass]]="Yes"),"Yes","No")</f>
        <v>Yes</v>
      </c>
      <c r="P5046" t="str">
        <f>IF(OR(Tabela1[[#This Row],[EA Play Season Pass]]="Yes",Tabela1[[#This Row],[Minecraft Season Pass]]="Yes"),"Yes","No")</f>
        <v>Yes</v>
      </c>
      <c r="Q5046">
        <v>62</v>
      </c>
      <c r="R5046" s="2"/>
    </row>
    <row r="5047" spans="1:18" x14ac:dyDescent="0.25">
      <c r="A5047">
        <v>5046</v>
      </c>
      <c r="B5047" t="s">
        <v>2331</v>
      </c>
      <c r="C5047" t="s">
        <v>7</v>
      </c>
      <c r="D5047" s="50">
        <v>45296</v>
      </c>
      <c r="E5047">
        <f>YEAR(Tabela1[[#This Row],[Start Date]])</f>
        <v>2024</v>
      </c>
      <c r="F5047">
        <f>ROUNDUP(MONTH(Tabela1[[#This Row],[Start Date]])/3,0)</f>
        <v>1</v>
      </c>
      <c r="G5047" t="s">
        <v>8</v>
      </c>
      <c r="H5047">
        <v>15</v>
      </c>
      <c r="I5047" t="s">
        <v>14</v>
      </c>
      <c r="J5047" t="s">
        <v>11</v>
      </c>
      <c r="K5047">
        <v>0</v>
      </c>
      <c r="L5047" t="s">
        <v>11</v>
      </c>
      <c r="M5047">
        <v>0</v>
      </c>
      <c r="N5047">
        <v>3</v>
      </c>
      <c r="O5047" t="str">
        <f>IF(AND(Tabela1[[#This Row],[EA Play Season Pass]]="Yes",Tabela1[[#This Row],[Minecraft Season Pass]]="Yes"),"Yes","No")</f>
        <v>No</v>
      </c>
      <c r="P5047" t="str">
        <f>IF(OR(Tabela1[[#This Row],[EA Play Season Pass]]="Yes",Tabela1[[#This Row],[Minecraft Season Pass]]="Yes"),"Yes","No")</f>
        <v>No</v>
      </c>
      <c r="Q5047">
        <v>12</v>
      </c>
      <c r="R5047" s="2"/>
    </row>
    <row r="5048" spans="1:18" x14ac:dyDescent="0.25">
      <c r="A5048">
        <v>5047</v>
      </c>
      <c r="B5048" t="s">
        <v>3032</v>
      </c>
      <c r="C5048" t="s">
        <v>13</v>
      </c>
      <c r="D5048" s="50">
        <v>45297</v>
      </c>
      <c r="E5048">
        <f>YEAR(Tabela1[[#This Row],[Start Date]])</f>
        <v>2024</v>
      </c>
      <c r="F5048">
        <f>ROUNDUP(MONTH(Tabela1[[#This Row],[Start Date]])/3,0)</f>
        <v>1</v>
      </c>
      <c r="G5048" t="s">
        <v>8</v>
      </c>
      <c r="H5048">
        <v>10</v>
      </c>
      <c r="I5048" t="s">
        <v>9</v>
      </c>
      <c r="J5048" t="s">
        <v>11</v>
      </c>
      <c r="K5048">
        <v>0</v>
      </c>
      <c r="L5048" t="s">
        <v>8</v>
      </c>
      <c r="M5048">
        <v>20</v>
      </c>
      <c r="N5048">
        <v>1</v>
      </c>
      <c r="O5048" t="str">
        <f>IF(AND(Tabela1[[#This Row],[EA Play Season Pass]]="Yes",Tabela1[[#This Row],[Minecraft Season Pass]]="Yes"),"Yes","No")</f>
        <v>No</v>
      </c>
      <c r="P5048" t="str">
        <f>IF(OR(Tabela1[[#This Row],[EA Play Season Pass]]="Yes",Tabela1[[#This Row],[Minecraft Season Pass]]="Yes"),"Yes","No")</f>
        <v>Yes</v>
      </c>
      <c r="Q5048">
        <v>29</v>
      </c>
      <c r="R5048" s="2"/>
    </row>
    <row r="5049" spans="1:18" x14ac:dyDescent="0.25">
      <c r="A5049">
        <v>5048</v>
      </c>
      <c r="B5049" t="s">
        <v>6390</v>
      </c>
      <c r="C5049" t="s">
        <v>10</v>
      </c>
      <c r="D5049" s="50">
        <v>45297</v>
      </c>
      <c r="E5049">
        <f>YEAR(Tabela1[[#This Row],[Start Date]])</f>
        <v>2024</v>
      </c>
      <c r="F5049">
        <f>ROUNDUP(MONTH(Tabela1[[#This Row],[Start Date]])/3,0)</f>
        <v>1</v>
      </c>
      <c r="G5049" t="s">
        <v>11</v>
      </c>
      <c r="H5049">
        <v>5</v>
      </c>
      <c r="I5049" t="s">
        <v>12</v>
      </c>
      <c r="J5049" t="s">
        <v>11</v>
      </c>
      <c r="K5049">
        <v>0</v>
      </c>
      <c r="L5049" t="s">
        <v>11</v>
      </c>
      <c r="M5049">
        <v>0</v>
      </c>
      <c r="N5049">
        <v>2</v>
      </c>
      <c r="O5049" t="str">
        <f>IF(AND(Tabela1[[#This Row],[EA Play Season Pass]]="Yes",Tabela1[[#This Row],[Minecraft Season Pass]]="Yes"),"Yes","No")</f>
        <v>No</v>
      </c>
      <c r="P5049" t="str">
        <f>IF(OR(Tabela1[[#This Row],[EA Play Season Pass]]="Yes",Tabela1[[#This Row],[Minecraft Season Pass]]="Yes"),"Yes","No")</f>
        <v>No</v>
      </c>
      <c r="Q5049">
        <v>3</v>
      </c>
      <c r="R5049" s="2"/>
    </row>
    <row r="5050" spans="1:18" x14ac:dyDescent="0.25">
      <c r="A5050">
        <v>5049</v>
      </c>
      <c r="B5050" t="s">
        <v>1670</v>
      </c>
      <c r="C5050" t="s">
        <v>13</v>
      </c>
      <c r="D5050" s="50">
        <v>45297</v>
      </c>
      <c r="E5050">
        <f>YEAR(Tabela1[[#This Row],[Start Date]])</f>
        <v>2024</v>
      </c>
      <c r="F5050">
        <f>ROUNDUP(MONTH(Tabela1[[#This Row],[Start Date]])/3,0)</f>
        <v>1</v>
      </c>
      <c r="G5050" t="s">
        <v>8</v>
      </c>
      <c r="H5050">
        <v>10</v>
      </c>
      <c r="I5050" t="s">
        <v>12</v>
      </c>
      <c r="J5050" t="s">
        <v>8</v>
      </c>
      <c r="K5050">
        <v>30</v>
      </c>
      <c r="L5050" t="s">
        <v>11</v>
      </c>
      <c r="M5050">
        <v>0</v>
      </c>
      <c r="N5050">
        <v>3</v>
      </c>
      <c r="O5050" t="str">
        <f>IF(AND(Tabela1[[#This Row],[EA Play Season Pass]]="Yes",Tabela1[[#This Row],[Minecraft Season Pass]]="Yes"),"Yes","No")</f>
        <v>No</v>
      </c>
      <c r="P5050" t="str">
        <f>IF(OR(Tabela1[[#This Row],[EA Play Season Pass]]="Yes",Tabela1[[#This Row],[Minecraft Season Pass]]="Yes"),"Yes","No")</f>
        <v>Yes</v>
      </c>
      <c r="Q5050">
        <v>37</v>
      </c>
      <c r="R5050" s="2"/>
    </row>
    <row r="5051" spans="1:18" x14ac:dyDescent="0.25">
      <c r="A5051">
        <v>5050</v>
      </c>
      <c r="B5051" t="s">
        <v>6391</v>
      </c>
      <c r="C5051" t="s">
        <v>10</v>
      </c>
      <c r="D5051" s="50">
        <v>45297</v>
      </c>
      <c r="E5051">
        <f>YEAR(Tabela1[[#This Row],[Start Date]])</f>
        <v>2024</v>
      </c>
      <c r="F5051">
        <f>ROUNDUP(MONTH(Tabela1[[#This Row],[Start Date]])/3,0)</f>
        <v>1</v>
      </c>
      <c r="G5051" t="s">
        <v>8</v>
      </c>
      <c r="H5051">
        <v>5</v>
      </c>
      <c r="I5051" t="s">
        <v>14</v>
      </c>
      <c r="J5051" t="s">
        <v>8</v>
      </c>
      <c r="K5051">
        <v>30</v>
      </c>
      <c r="L5051" t="s">
        <v>8</v>
      </c>
      <c r="M5051">
        <v>20</v>
      </c>
      <c r="N5051">
        <v>1</v>
      </c>
      <c r="O5051" t="str">
        <f>IF(AND(Tabela1[[#This Row],[EA Play Season Pass]]="Yes",Tabela1[[#This Row],[Minecraft Season Pass]]="Yes"),"Yes","No")</f>
        <v>Yes</v>
      </c>
      <c r="P5051" t="str">
        <f>IF(OR(Tabela1[[#This Row],[EA Play Season Pass]]="Yes",Tabela1[[#This Row],[Minecraft Season Pass]]="Yes"),"Yes","No")</f>
        <v>Yes</v>
      </c>
      <c r="Q5051">
        <v>54</v>
      </c>
      <c r="R5051" s="2"/>
    </row>
    <row r="5052" spans="1:18" x14ac:dyDescent="0.25">
      <c r="A5052">
        <v>5051</v>
      </c>
      <c r="B5052" t="s">
        <v>6392</v>
      </c>
      <c r="C5052" t="s">
        <v>7</v>
      </c>
      <c r="D5052" s="50">
        <v>45297</v>
      </c>
      <c r="E5052">
        <f>YEAR(Tabela1[[#This Row],[Start Date]])</f>
        <v>2024</v>
      </c>
      <c r="F5052">
        <f>ROUNDUP(MONTH(Tabela1[[#This Row],[Start Date]])/3,0)</f>
        <v>1</v>
      </c>
      <c r="G5052" t="s">
        <v>11</v>
      </c>
      <c r="H5052">
        <v>15</v>
      </c>
      <c r="I5052" t="s">
        <v>14</v>
      </c>
      <c r="J5052" t="s">
        <v>8</v>
      </c>
      <c r="K5052">
        <v>30</v>
      </c>
      <c r="L5052" t="s">
        <v>11</v>
      </c>
      <c r="M5052">
        <v>0</v>
      </c>
      <c r="N5052">
        <v>1</v>
      </c>
      <c r="O5052" t="str">
        <f>IF(AND(Tabela1[[#This Row],[EA Play Season Pass]]="Yes",Tabela1[[#This Row],[Minecraft Season Pass]]="Yes"),"Yes","No")</f>
        <v>No</v>
      </c>
      <c r="P5052" t="str">
        <f>IF(OR(Tabela1[[#This Row],[EA Play Season Pass]]="Yes",Tabela1[[#This Row],[Minecraft Season Pass]]="Yes"),"Yes","No")</f>
        <v>Yes</v>
      </c>
      <c r="Q5052">
        <v>44</v>
      </c>
      <c r="R5052" s="2"/>
    </row>
    <row r="5053" spans="1:18" x14ac:dyDescent="0.25">
      <c r="A5053">
        <v>5052</v>
      </c>
      <c r="B5053" t="s">
        <v>6393</v>
      </c>
      <c r="C5053" t="s">
        <v>13</v>
      </c>
      <c r="D5053" s="50">
        <v>45297</v>
      </c>
      <c r="E5053">
        <f>YEAR(Tabela1[[#This Row],[Start Date]])</f>
        <v>2024</v>
      </c>
      <c r="F5053">
        <f>ROUNDUP(MONTH(Tabela1[[#This Row],[Start Date]])/3,0)</f>
        <v>1</v>
      </c>
      <c r="G5053" t="s">
        <v>8</v>
      </c>
      <c r="H5053">
        <v>10</v>
      </c>
      <c r="I5053" t="s">
        <v>9</v>
      </c>
      <c r="J5053" t="s">
        <v>11</v>
      </c>
      <c r="K5053">
        <v>0</v>
      </c>
      <c r="L5053" t="s">
        <v>11</v>
      </c>
      <c r="M5053">
        <v>0</v>
      </c>
      <c r="N5053">
        <v>1</v>
      </c>
      <c r="O5053" t="str">
        <f>IF(AND(Tabela1[[#This Row],[EA Play Season Pass]]="Yes",Tabela1[[#This Row],[Minecraft Season Pass]]="Yes"),"Yes","No")</f>
        <v>No</v>
      </c>
      <c r="P5053" t="str">
        <f>IF(OR(Tabela1[[#This Row],[EA Play Season Pass]]="Yes",Tabela1[[#This Row],[Minecraft Season Pass]]="Yes"),"Yes","No")</f>
        <v>No</v>
      </c>
      <c r="Q5053">
        <v>9</v>
      </c>
      <c r="R5053" s="2"/>
    </row>
    <row r="5054" spans="1:18" x14ac:dyDescent="0.25">
      <c r="A5054">
        <v>5053</v>
      </c>
      <c r="B5054" t="s">
        <v>3618</v>
      </c>
      <c r="C5054" t="s">
        <v>13</v>
      </c>
      <c r="D5054" s="50">
        <v>45297</v>
      </c>
      <c r="E5054">
        <f>YEAR(Tabela1[[#This Row],[Start Date]])</f>
        <v>2024</v>
      </c>
      <c r="F5054">
        <f>ROUNDUP(MONTH(Tabela1[[#This Row],[Start Date]])/3,0)</f>
        <v>1</v>
      </c>
      <c r="G5054" t="s">
        <v>8</v>
      </c>
      <c r="H5054">
        <v>10</v>
      </c>
      <c r="I5054" t="s">
        <v>14</v>
      </c>
      <c r="J5054" t="s">
        <v>11</v>
      </c>
      <c r="K5054">
        <v>0</v>
      </c>
      <c r="L5054" t="s">
        <v>11</v>
      </c>
      <c r="M5054">
        <v>0</v>
      </c>
      <c r="N5054">
        <v>1</v>
      </c>
      <c r="O5054" t="str">
        <f>IF(AND(Tabela1[[#This Row],[EA Play Season Pass]]="Yes",Tabela1[[#This Row],[Minecraft Season Pass]]="Yes"),"Yes","No")</f>
        <v>No</v>
      </c>
      <c r="P5054" t="str">
        <f>IF(OR(Tabela1[[#This Row],[EA Play Season Pass]]="Yes",Tabela1[[#This Row],[Minecraft Season Pass]]="Yes"),"Yes","No")</f>
        <v>No</v>
      </c>
      <c r="Q5054">
        <v>9</v>
      </c>
      <c r="R5054" s="2"/>
    </row>
    <row r="5055" spans="1:18" x14ac:dyDescent="0.25">
      <c r="A5055">
        <v>5054</v>
      </c>
      <c r="B5055" t="s">
        <v>6394</v>
      </c>
      <c r="C5055" t="s">
        <v>10</v>
      </c>
      <c r="D5055" s="50">
        <v>45297</v>
      </c>
      <c r="E5055">
        <f>YEAR(Tabela1[[#This Row],[Start Date]])</f>
        <v>2024</v>
      </c>
      <c r="F5055">
        <f>ROUNDUP(MONTH(Tabela1[[#This Row],[Start Date]])/3,0)</f>
        <v>1</v>
      </c>
      <c r="G5055" t="s">
        <v>11</v>
      </c>
      <c r="H5055">
        <v>5</v>
      </c>
      <c r="I5055" t="s">
        <v>12</v>
      </c>
      <c r="J5055" t="s">
        <v>11</v>
      </c>
      <c r="K5055">
        <v>0</v>
      </c>
      <c r="L5055" t="s">
        <v>8</v>
      </c>
      <c r="M5055">
        <v>20</v>
      </c>
      <c r="N5055">
        <v>3</v>
      </c>
      <c r="O5055" t="str">
        <f>IF(AND(Tabela1[[#This Row],[EA Play Season Pass]]="Yes",Tabela1[[#This Row],[Minecraft Season Pass]]="Yes"),"Yes","No")</f>
        <v>No</v>
      </c>
      <c r="P5055" t="str">
        <f>IF(OR(Tabela1[[#This Row],[EA Play Season Pass]]="Yes",Tabela1[[#This Row],[Minecraft Season Pass]]="Yes"),"Yes","No")</f>
        <v>Yes</v>
      </c>
      <c r="Q5055">
        <v>22</v>
      </c>
      <c r="R5055" s="2"/>
    </row>
    <row r="5056" spans="1:18" x14ac:dyDescent="0.25">
      <c r="A5056">
        <v>5055</v>
      </c>
      <c r="B5056" t="s">
        <v>6395</v>
      </c>
      <c r="C5056" t="s">
        <v>10</v>
      </c>
      <c r="D5056" s="50">
        <v>45297</v>
      </c>
      <c r="E5056">
        <f>YEAR(Tabela1[[#This Row],[Start Date]])</f>
        <v>2024</v>
      </c>
      <c r="F5056">
        <f>ROUNDUP(MONTH(Tabela1[[#This Row],[Start Date]])/3,0)</f>
        <v>1</v>
      </c>
      <c r="G5056" t="s">
        <v>8</v>
      </c>
      <c r="H5056">
        <v>5</v>
      </c>
      <c r="I5056" t="s">
        <v>14</v>
      </c>
      <c r="J5056" t="s">
        <v>11</v>
      </c>
      <c r="K5056">
        <v>0</v>
      </c>
      <c r="L5056" t="s">
        <v>11</v>
      </c>
      <c r="M5056">
        <v>0</v>
      </c>
      <c r="N5056">
        <v>2</v>
      </c>
      <c r="O5056" t="str">
        <f>IF(AND(Tabela1[[#This Row],[EA Play Season Pass]]="Yes",Tabela1[[#This Row],[Minecraft Season Pass]]="Yes"),"Yes","No")</f>
        <v>No</v>
      </c>
      <c r="P5056" t="str">
        <f>IF(OR(Tabela1[[#This Row],[EA Play Season Pass]]="Yes",Tabela1[[#This Row],[Minecraft Season Pass]]="Yes"),"Yes","No")</f>
        <v>No</v>
      </c>
      <c r="Q5056">
        <v>3</v>
      </c>
      <c r="R5056" s="2"/>
    </row>
    <row r="5057" spans="1:18" x14ac:dyDescent="0.25">
      <c r="A5057">
        <v>5056</v>
      </c>
      <c r="B5057" t="s">
        <v>6396</v>
      </c>
      <c r="C5057" t="s">
        <v>7</v>
      </c>
      <c r="D5057" s="50">
        <v>45298</v>
      </c>
      <c r="E5057">
        <f>YEAR(Tabela1[[#This Row],[Start Date]])</f>
        <v>2024</v>
      </c>
      <c r="F5057">
        <f>ROUNDUP(MONTH(Tabela1[[#This Row],[Start Date]])/3,0)</f>
        <v>1</v>
      </c>
      <c r="G5057" t="s">
        <v>8</v>
      </c>
      <c r="H5057">
        <v>15</v>
      </c>
      <c r="I5057" t="s">
        <v>9</v>
      </c>
      <c r="J5057" t="s">
        <v>11</v>
      </c>
      <c r="K5057">
        <v>0</v>
      </c>
      <c r="L5057" t="s">
        <v>8</v>
      </c>
      <c r="M5057">
        <v>20</v>
      </c>
      <c r="N5057">
        <v>2</v>
      </c>
      <c r="O5057" t="str">
        <f>IF(AND(Tabela1[[#This Row],[EA Play Season Pass]]="Yes",Tabela1[[#This Row],[Minecraft Season Pass]]="Yes"),"Yes","No")</f>
        <v>No</v>
      </c>
      <c r="P5057" t="str">
        <f>IF(OR(Tabela1[[#This Row],[EA Play Season Pass]]="Yes",Tabela1[[#This Row],[Minecraft Season Pass]]="Yes"),"Yes","No")</f>
        <v>Yes</v>
      </c>
      <c r="Q5057">
        <v>33</v>
      </c>
      <c r="R5057" s="2"/>
    </row>
    <row r="5058" spans="1:18" x14ac:dyDescent="0.25">
      <c r="A5058">
        <v>5057</v>
      </c>
      <c r="B5058" t="s">
        <v>6397</v>
      </c>
      <c r="C5058" t="s">
        <v>7</v>
      </c>
      <c r="D5058" s="50">
        <v>45298</v>
      </c>
      <c r="E5058">
        <f>YEAR(Tabela1[[#This Row],[Start Date]])</f>
        <v>2024</v>
      </c>
      <c r="F5058">
        <f>ROUNDUP(MONTH(Tabela1[[#This Row],[Start Date]])/3,0)</f>
        <v>1</v>
      </c>
      <c r="G5058" t="s">
        <v>8</v>
      </c>
      <c r="H5058">
        <v>15</v>
      </c>
      <c r="I5058" t="s">
        <v>9</v>
      </c>
      <c r="J5058" t="s">
        <v>11</v>
      </c>
      <c r="K5058">
        <v>0</v>
      </c>
      <c r="L5058" t="s">
        <v>11</v>
      </c>
      <c r="M5058">
        <v>0</v>
      </c>
      <c r="N5058">
        <v>3</v>
      </c>
      <c r="O5058" t="str">
        <f>IF(AND(Tabela1[[#This Row],[EA Play Season Pass]]="Yes",Tabela1[[#This Row],[Minecraft Season Pass]]="Yes"),"Yes","No")</f>
        <v>No</v>
      </c>
      <c r="P5058" t="str">
        <f>IF(OR(Tabela1[[#This Row],[EA Play Season Pass]]="Yes",Tabela1[[#This Row],[Minecraft Season Pass]]="Yes"),"Yes","No")</f>
        <v>No</v>
      </c>
      <c r="Q5058">
        <v>12</v>
      </c>
      <c r="R5058" s="2"/>
    </row>
    <row r="5059" spans="1:18" x14ac:dyDescent="0.25">
      <c r="A5059">
        <v>5058</v>
      </c>
      <c r="B5059" t="s">
        <v>6398</v>
      </c>
      <c r="C5059" t="s">
        <v>10</v>
      </c>
      <c r="D5059" s="50">
        <v>45298</v>
      </c>
      <c r="E5059">
        <f>YEAR(Tabela1[[#This Row],[Start Date]])</f>
        <v>2024</v>
      </c>
      <c r="F5059">
        <f>ROUNDUP(MONTH(Tabela1[[#This Row],[Start Date]])/3,0)</f>
        <v>1</v>
      </c>
      <c r="G5059" t="s">
        <v>11</v>
      </c>
      <c r="H5059">
        <v>5</v>
      </c>
      <c r="I5059" t="s">
        <v>12</v>
      </c>
      <c r="J5059" t="s">
        <v>11</v>
      </c>
      <c r="K5059">
        <v>0</v>
      </c>
      <c r="L5059" t="s">
        <v>11</v>
      </c>
      <c r="M5059">
        <v>0</v>
      </c>
      <c r="N5059">
        <v>2</v>
      </c>
      <c r="O5059" t="str">
        <f>IF(AND(Tabela1[[#This Row],[EA Play Season Pass]]="Yes",Tabela1[[#This Row],[Minecraft Season Pass]]="Yes"),"Yes","No")</f>
        <v>No</v>
      </c>
      <c r="P5059" t="str">
        <f>IF(OR(Tabela1[[#This Row],[EA Play Season Pass]]="Yes",Tabela1[[#This Row],[Minecraft Season Pass]]="Yes"),"Yes","No")</f>
        <v>No</v>
      </c>
      <c r="Q5059">
        <v>3</v>
      </c>
      <c r="R5059" s="2"/>
    </row>
    <row r="5060" spans="1:18" x14ac:dyDescent="0.25">
      <c r="A5060">
        <v>5059</v>
      </c>
      <c r="B5060" t="s">
        <v>6399</v>
      </c>
      <c r="C5060" t="s">
        <v>7</v>
      </c>
      <c r="D5060" s="50">
        <v>45298</v>
      </c>
      <c r="E5060">
        <f>YEAR(Tabela1[[#This Row],[Start Date]])</f>
        <v>2024</v>
      </c>
      <c r="F5060">
        <f>ROUNDUP(MONTH(Tabela1[[#This Row],[Start Date]])/3,0)</f>
        <v>1</v>
      </c>
      <c r="G5060" t="s">
        <v>11</v>
      </c>
      <c r="H5060">
        <v>15</v>
      </c>
      <c r="I5060" t="s">
        <v>12</v>
      </c>
      <c r="J5060" t="s">
        <v>11</v>
      </c>
      <c r="K5060">
        <v>0</v>
      </c>
      <c r="L5060" t="s">
        <v>11</v>
      </c>
      <c r="M5060">
        <v>0</v>
      </c>
      <c r="N5060">
        <v>3</v>
      </c>
      <c r="O5060" t="str">
        <f>IF(AND(Tabela1[[#This Row],[EA Play Season Pass]]="Yes",Tabela1[[#This Row],[Minecraft Season Pass]]="Yes"),"Yes","No")</f>
        <v>No</v>
      </c>
      <c r="P5060" t="str">
        <f>IF(OR(Tabela1[[#This Row],[EA Play Season Pass]]="Yes",Tabela1[[#This Row],[Minecraft Season Pass]]="Yes"),"Yes","No")</f>
        <v>No</v>
      </c>
      <c r="Q5060">
        <v>12</v>
      </c>
      <c r="R5060" s="2"/>
    </row>
    <row r="5061" spans="1:18" x14ac:dyDescent="0.25">
      <c r="A5061">
        <v>5060</v>
      </c>
      <c r="B5061" t="s">
        <v>6400</v>
      </c>
      <c r="C5061" t="s">
        <v>10</v>
      </c>
      <c r="D5061" s="50">
        <v>45298</v>
      </c>
      <c r="E5061">
        <f>YEAR(Tabela1[[#This Row],[Start Date]])</f>
        <v>2024</v>
      </c>
      <c r="F5061">
        <f>ROUNDUP(MONTH(Tabela1[[#This Row],[Start Date]])/3,0)</f>
        <v>1</v>
      </c>
      <c r="G5061" t="s">
        <v>11</v>
      </c>
      <c r="H5061">
        <v>5</v>
      </c>
      <c r="I5061" t="s">
        <v>9</v>
      </c>
      <c r="J5061" t="s">
        <v>8</v>
      </c>
      <c r="K5061">
        <v>30</v>
      </c>
      <c r="L5061" t="s">
        <v>8</v>
      </c>
      <c r="M5061">
        <v>20</v>
      </c>
      <c r="N5061">
        <v>2</v>
      </c>
      <c r="O5061" t="str">
        <f>IF(AND(Tabela1[[#This Row],[EA Play Season Pass]]="Yes",Tabela1[[#This Row],[Minecraft Season Pass]]="Yes"),"Yes","No")</f>
        <v>Yes</v>
      </c>
      <c r="P5061" t="str">
        <f>IF(OR(Tabela1[[#This Row],[EA Play Season Pass]]="Yes",Tabela1[[#This Row],[Minecraft Season Pass]]="Yes"),"Yes","No")</f>
        <v>Yes</v>
      </c>
      <c r="Q5061">
        <v>53</v>
      </c>
      <c r="R5061" s="2"/>
    </row>
    <row r="5062" spans="1:18" x14ac:dyDescent="0.25">
      <c r="A5062">
        <v>5061</v>
      </c>
      <c r="B5062" t="s">
        <v>6189</v>
      </c>
      <c r="C5062" t="s">
        <v>7</v>
      </c>
      <c r="D5062" s="50">
        <v>45298</v>
      </c>
      <c r="E5062">
        <f>YEAR(Tabela1[[#This Row],[Start Date]])</f>
        <v>2024</v>
      </c>
      <c r="F5062">
        <f>ROUNDUP(MONTH(Tabela1[[#This Row],[Start Date]])/3,0)</f>
        <v>1</v>
      </c>
      <c r="G5062" t="s">
        <v>8</v>
      </c>
      <c r="H5062">
        <v>15</v>
      </c>
      <c r="I5062" t="s">
        <v>14</v>
      </c>
      <c r="J5062" t="s">
        <v>8</v>
      </c>
      <c r="K5062">
        <v>30</v>
      </c>
      <c r="L5062" t="s">
        <v>11</v>
      </c>
      <c r="M5062">
        <v>0</v>
      </c>
      <c r="N5062">
        <v>3</v>
      </c>
      <c r="O5062" t="str">
        <f>IF(AND(Tabela1[[#This Row],[EA Play Season Pass]]="Yes",Tabela1[[#This Row],[Minecraft Season Pass]]="Yes"),"Yes","No")</f>
        <v>No</v>
      </c>
      <c r="P5062" t="str">
        <f>IF(OR(Tabela1[[#This Row],[EA Play Season Pass]]="Yes",Tabela1[[#This Row],[Minecraft Season Pass]]="Yes"),"Yes","No")</f>
        <v>Yes</v>
      </c>
      <c r="Q5062">
        <v>42</v>
      </c>
      <c r="R5062" s="2"/>
    </row>
    <row r="5063" spans="1:18" x14ac:dyDescent="0.25">
      <c r="A5063">
        <v>5062</v>
      </c>
      <c r="B5063" t="s">
        <v>6401</v>
      </c>
      <c r="C5063" t="s">
        <v>7</v>
      </c>
      <c r="D5063" s="50">
        <v>45298</v>
      </c>
      <c r="E5063">
        <f>YEAR(Tabela1[[#This Row],[Start Date]])</f>
        <v>2024</v>
      </c>
      <c r="F5063">
        <f>ROUNDUP(MONTH(Tabela1[[#This Row],[Start Date]])/3,0)</f>
        <v>1</v>
      </c>
      <c r="G5063" t="s">
        <v>11</v>
      </c>
      <c r="H5063">
        <v>15</v>
      </c>
      <c r="I5063" t="s">
        <v>12</v>
      </c>
      <c r="J5063" t="s">
        <v>8</v>
      </c>
      <c r="K5063">
        <v>30</v>
      </c>
      <c r="L5063" t="s">
        <v>8</v>
      </c>
      <c r="M5063">
        <v>20</v>
      </c>
      <c r="N5063">
        <v>1</v>
      </c>
      <c r="O5063" t="str">
        <f>IF(AND(Tabela1[[#This Row],[EA Play Season Pass]]="Yes",Tabela1[[#This Row],[Minecraft Season Pass]]="Yes"),"Yes","No")</f>
        <v>Yes</v>
      </c>
      <c r="P5063" t="str">
        <f>IF(OR(Tabela1[[#This Row],[EA Play Season Pass]]="Yes",Tabela1[[#This Row],[Minecraft Season Pass]]="Yes"),"Yes","No")</f>
        <v>Yes</v>
      </c>
      <c r="Q5063">
        <v>64</v>
      </c>
      <c r="R5063" s="2"/>
    </row>
    <row r="5064" spans="1:18" x14ac:dyDescent="0.25">
      <c r="A5064">
        <v>5063</v>
      </c>
      <c r="B5064" t="s">
        <v>6402</v>
      </c>
      <c r="C5064" t="s">
        <v>10</v>
      </c>
      <c r="D5064" s="50">
        <v>45299</v>
      </c>
      <c r="E5064">
        <f>YEAR(Tabela1[[#This Row],[Start Date]])</f>
        <v>2024</v>
      </c>
      <c r="F5064">
        <f>ROUNDUP(MONTH(Tabela1[[#This Row],[Start Date]])/3,0)</f>
        <v>1</v>
      </c>
      <c r="G5064" t="s">
        <v>11</v>
      </c>
      <c r="H5064">
        <v>5</v>
      </c>
      <c r="I5064" t="s">
        <v>12</v>
      </c>
      <c r="J5064" t="s">
        <v>8</v>
      </c>
      <c r="K5064">
        <v>30</v>
      </c>
      <c r="L5064" t="s">
        <v>11</v>
      </c>
      <c r="M5064">
        <v>0</v>
      </c>
      <c r="N5064">
        <v>3</v>
      </c>
      <c r="O5064" t="str">
        <f>IF(AND(Tabela1[[#This Row],[EA Play Season Pass]]="Yes",Tabela1[[#This Row],[Minecraft Season Pass]]="Yes"),"Yes","No")</f>
        <v>No</v>
      </c>
      <c r="P5064" t="str">
        <f>IF(OR(Tabela1[[#This Row],[EA Play Season Pass]]="Yes",Tabela1[[#This Row],[Minecraft Season Pass]]="Yes"),"Yes","No")</f>
        <v>Yes</v>
      </c>
      <c r="Q5064">
        <v>32</v>
      </c>
      <c r="R5064" s="2"/>
    </row>
    <row r="5065" spans="1:18" x14ac:dyDescent="0.25">
      <c r="A5065">
        <v>5064</v>
      </c>
      <c r="B5065" t="s">
        <v>979</v>
      </c>
      <c r="C5065" t="s">
        <v>7</v>
      </c>
      <c r="D5065" s="50">
        <v>45299</v>
      </c>
      <c r="E5065">
        <f>YEAR(Tabela1[[#This Row],[Start Date]])</f>
        <v>2024</v>
      </c>
      <c r="F5065">
        <f>ROUNDUP(MONTH(Tabela1[[#This Row],[Start Date]])/3,0)</f>
        <v>1</v>
      </c>
      <c r="G5065" t="s">
        <v>8</v>
      </c>
      <c r="H5065">
        <v>15</v>
      </c>
      <c r="I5065" t="s">
        <v>14</v>
      </c>
      <c r="J5065" t="s">
        <v>8</v>
      </c>
      <c r="K5065">
        <v>30</v>
      </c>
      <c r="L5065" t="s">
        <v>11</v>
      </c>
      <c r="M5065">
        <v>0</v>
      </c>
      <c r="N5065">
        <v>1</v>
      </c>
      <c r="O5065" t="str">
        <f>IF(AND(Tabela1[[#This Row],[EA Play Season Pass]]="Yes",Tabela1[[#This Row],[Minecraft Season Pass]]="Yes"),"Yes","No")</f>
        <v>No</v>
      </c>
      <c r="P5065" t="str">
        <f>IF(OR(Tabela1[[#This Row],[EA Play Season Pass]]="Yes",Tabela1[[#This Row],[Minecraft Season Pass]]="Yes"),"Yes","No")</f>
        <v>Yes</v>
      </c>
      <c r="Q5065">
        <v>44</v>
      </c>
      <c r="R5065" s="2"/>
    </row>
    <row r="5066" spans="1:18" x14ac:dyDescent="0.25">
      <c r="A5066">
        <v>5065</v>
      </c>
      <c r="B5066" t="s">
        <v>940</v>
      </c>
      <c r="C5066" t="s">
        <v>7</v>
      </c>
      <c r="D5066" s="50">
        <v>45299</v>
      </c>
      <c r="E5066">
        <f>YEAR(Tabela1[[#This Row],[Start Date]])</f>
        <v>2024</v>
      </c>
      <c r="F5066">
        <f>ROUNDUP(MONTH(Tabela1[[#This Row],[Start Date]])/3,0)</f>
        <v>1</v>
      </c>
      <c r="G5066" t="s">
        <v>11</v>
      </c>
      <c r="H5066">
        <v>15</v>
      </c>
      <c r="I5066" t="s">
        <v>9</v>
      </c>
      <c r="J5066" t="s">
        <v>8</v>
      </c>
      <c r="K5066">
        <v>30</v>
      </c>
      <c r="L5066" t="s">
        <v>11</v>
      </c>
      <c r="M5066">
        <v>0</v>
      </c>
      <c r="N5066">
        <v>1</v>
      </c>
      <c r="O5066" t="str">
        <f>IF(AND(Tabela1[[#This Row],[EA Play Season Pass]]="Yes",Tabela1[[#This Row],[Minecraft Season Pass]]="Yes"),"Yes","No")</f>
        <v>No</v>
      </c>
      <c r="P5066" t="str">
        <f>IF(OR(Tabela1[[#This Row],[EA Play Season Pass]]="Yes",Tabela1[[#This Row],[Minecraft Season Pass]]="Yes"),"Yes","No")</f>
        <v>Yes</v>
      </c>
      <c r="Q5066">
        <v>44</v>
      </c>
      <c r="R5066" s="2"/>
    </row>
    <row r="5067" spans="1:18" x14ac:dyDescent="0.25">
      <c r="A5067">
        <v>5066</v>
      </c>
      <c r="B5067" t="s">
        <v>6403</v>
      </c>
      <c r="C5067" t="s">
        <v>7</v>
      </c>
      <c r="D5067" s="50">
        <v>45299</v>
      </c>
      <c r="E5067">
        <f>YEAR(Tabela1[[#This Row],[Start Date]])</f>
        <v>2024</v>
      </c>
      <c r="F5067">
        <f>ROUNDUP(MONTH(Tabela1[[#This Row],[Start Date]])/3,0)</f>
        <v>1</v>
      </c>
      <c r="G5067" t="s">
        <v>8</v>
      </c>
      <c r="H5067">
        <v>15</v>
      </c>
      <c r="I5067" t="s">
        <v>12</v>
      </c>
      <c r="J5067" t="s">
        <v>8</v>
      </c>
      <c r="K5067">
        <v>30</v>
      </c>
      <c r="L5067" t="s">
        <v>8</v>
      </c>
      <c r="M5067">
        <v>20</v>
      </c>
      <c r="N5067">
        <v>3</v>
      </c>
      <c r="O5067" t="str">
        <f>IF(AND(Tabela1[[#This Row],[EA Play Season Pass]]="Yes",Tabela1[[#This Row],[Minecraft Season Pass]]="Yes"),"Yes","No")</f>
        <v>Yes</v>
      </c>
      <c r="P5067" t="str">
        <f>IF(OR(Tabela1[[#This Row],[EA Play Season Pass]]="Yes",Tabela1[[#This Row],[Minecraft Season Pass]]="Yes"),"Yes","No")</f>
        <v>Yes</v>
      </c>
      <c r="Q5067">
        <v>62</v>
      </c>
      <c r="R5067" s="2"/>
    </row>
    <row r="5068" spans="1:18" x14ac:dyDescent="0.25">
      <c r="A5068">
        <v>5067</v>
      </c>
      <c r="B5068" t="s">
        <v>6404</v>
      </c>
      <c r="C5068" t="s">
        <v>7</v>
      </c>
      <c r="D5068" s="50">
        <v>45299</v>
      </c>
      <c r="E5068">
        <f>YEAR(Tabela1[[#This Row],[Start Date]])</f>
        <v>2024</v>
      </c>
      <c r="F5068">
        <f>ROUNDUP(MONTH(Tabela1[[#This Row],[Start Date]])/3,0)</f>
        <v>1</v>
      </c>
      <c r="G5068" t="s">
        <v>11</v>
      </c>
      <c r="H5068">
        <v>15</v>
      </c>
      <c r="I5068" t="s">
        <v>14</v>
      </c>
      <c r="J5068" t="s">
        <v>11</v>
      </c>
      <c r="K5068">
        <v>0</v>
      </c>
      <c r="L5068" t="s">
        <v>8</v>
      </c>
      <c r="M5068">
        <v>20</v>
      </c>
      <c r="N5068">
        <v>3</v>
      </c>
      <c r="O5068" t="str">
        <f>IF(AND(Tabela1[[#This Row],[EA Play Season Pass]]="Yes",Tabela1[[#This Row],[Minecraft Season Pass]]="Yes"),"Yes","No")</f>
        <v>No</v>
      </c>
      <c r="P5068" t="str">
        <f>IF(OR(Tabela1[[#This Row],[EA Play Season Pass]]="Yes",Tabela1[[#This Row],[Minecraft Season Pass]]="Yes"),"Yes","No")</f>
        <v>Yes</v>
      </c>
      <c r="Q5068">
        <v>32</v>
      </c>
      <c r="R5068" s="2"/>
    </row>
    <row r="5069" spans="1:18" x14ac:dyDescent="0.25">
      <c r="A5069">
        <v>5068</v>
      </c>
      <c r="B5069" t="s">
        <v>6405</v>
      </c>
      <c r="C5069" t="s">
        <v>10</v>
      </c>
      <c r="D5069" s="50">
        <v>45299</v>
      </c>
      <c r="E5069">
        <f>YEAR(Tabela1[[#This Row],[Start Date]])</f>
        <v>2024</v>
      </c>
      <c r="F5069">
        <f>ROUNDUP(MONTH(Tabela1[[#This Row],[Start Date]])/3,0)</f>
        <v>1</v>
      </c>
      <c r="G5069" t="s">
        <v>11</v>
      </c>
      <c r="H5069">
        <v>5</v>
      </c>
      <c r="I5069" t="s">
        <v>12</v>
      </c>
      <c r="J5069" t="s">
        <v>8</v>
      </c>
      <c r="K5069">
        <v>30</v>
      </c>
      <c r="L5069" t="s">
        <v>8</v>
      </c>
      <c r="M5069">
        <v>20</v>
      </c>
      <c r="N5069">
        <v>2</v>
      </c>
      <c r="O5069" t="str">
        <f>IF(AND(Tabela1[[#This Row],[EA Play Season Pass]]="Yes",Tabela1[[#This Row],[Minecraft Season Pass]]="Yes"),"Yes","No")</f>
        <v>Yes</v>
      </c>
      <c r="P5069" t="str">
        <f>IF(OR(Tabela1[[#This Row],[EA Play Season Pass]]="Yes",Tabela1[[#This Row],[Minecraft Season Pass]]="Yes"),"Yes","No")</f>
        <v>Yes</v>
      </c>
      <c r="Q5069">
        <v>53</v>
      </c>
      <c r="R5069" s="2"/>
    </row>
    <row r="5070" spans="1:18" x14ac:dyDescent="0.25">
      <c r="A5070">
        <v>5069</v>
      </c>
      <c r="B5070" t="s">
        <v>6406</v>
      </c>
      <c r="C5070" t="s">
        <v>7</v>
      </c>
      <c r="D5070" s="50">
        <v>45299</v>
      </c>
      <c r="E5070">
        <f>YEAR(Tabela1[[#This Row],[Start Date]])</f>
        <v>2024</v>
      </c>
      <c r="F5070">
        <f>ROUNDUP(MONTH(Tabela1[[#This Row],[Start Date]])/3,0)</f>
        <v>1</v>
      </c>
      <c r="G5070" t="s">
        <v>11</v>
      </c>
      <c r="H5070">
        <v>15</v>
      </c>
      <c r="I5070" t="s">
        <v>14</v>
      </c>
      <c r="J5070" t="s">
        <v>8</v>
      </c>
      <c r="K5070">
        <v>30</v>
      </c>
      <c r="L5070" t="s">
        <v>8</v>
      </c>
      <c r="M5070">
        <v>20</v>
      </c>
      <c r="N5070">
        <v>3</v>
      </c>
      <c r="O5070" t="str">
        <f>IF(AND(Tabela1[[#This Row],[EA Play Season Pass]]="Yes",Tabela1[[#This Row],[Minecraft Season Pass]]="Yes"),"Yes","No")</f>
        <v>Yes</v>
      </c>
      <c r="P5070" t="str">
        <f>IF(OR(Tabela1[[#This Row],[EA Play Season Pass]]="Yes",Tabela1[[#This Row],[Minecraft Season Pass]]="Yes"),"Yes","No")</f>
        <v>Yes</v>
      </c>
      <c r="Q5070">
        <v>62</v>
      </c>
      <c r="R5070" s="2"/>
    </row>
    <row r="5071" spans="1:18" x14ac:dyDescent="0.25">
      <c r="A5071">
        <v>5070</v>
      </c>
      <c r="B5071" t="s">
        <v>2536</v>
      </c>
      <c r="C5071" t="s">
        <v>10</v>
      </c>
      <c r="D5071" s="50">
        <v>45300</v>
      </c>
      <c r="E5071">
        <f>YEAR(Tabela1[[#This Row],[Start Date]])</f>
        <v>2024</v>
      </c>
      <c r="F5071">
        <f>ROUNDUP(MONTH(Tabela1[[#This Row],[Start Date]])/3,0)</f>
        <v>1</v>
      </c>
      <c r="G5071" t="s">
        <v>8</v>
      </c>
      <c r="H5071">
        <v>5</v>
      </c>
      <c r="I5071" t="s">
        <v>14</v>
      </c>
      <c r="J5071" t="s">
        <v>11</v>
      </c>
      <c r="K5071">
        <v>0</v>
      </c>
      <c r="L5071" t="s">
        <v>11</v>
      </c>
      <c r="M5071">
        <v>0</v>
      </c>
      <c r="N5071">
        <v>2</v>
      </c>
      <c r="O5071" t="str">
        <f>IF(AND(Tabela1[[#This Row],[EA Play Season Pass]]="Yes",Tabela1[[#This Row],[Minecraft Season Pass]]="Yes"),"Yes","No")</f>
        <v>No</v>
      </c>
      <c r="P5071" t="str">
        <f>IF(OR(Tabela1[[#This Row],[EA Play Season Pass]]="Yes",Tabela1[[#This Row],[Minecraft Season Pass]]="Yes"),"Yes","No")</f>
        <v>No</v>
      </c>
      <c r="Q5071">
        <v>3</v>
      </c>
      <c r="R5071" s="2"/>
    </row>
    <row r="5072" spans="1:18" x14ac:dyDescent="0.25">
      <c r="A5072">
        <v>5071</v>
      </c>
      <c r="B5072" t="s">
        <v>478</v>
      </c>
      <c r="C5072" t="s">
        <v>10</v>
      </c>
      <c r="D5072" s="50">
        <v>45300</v>
      </c>
      <c r="E5072">
        <f>YEAR(Tabela1[[#This Row],[Start Date]])</f>
        <v>2024</v>
      </c>
      <c r="F5072">
        <f>ROUNDUP(MONTH(Tabela1[[#This Row],[Start Date]])/3,0)</f>
        <v>1</v>
      </c>
      <c r="G5072" t="s">
        <v>11</v>
      </c>
      <c r="H5072">
        <v>5</v>
      </c>
      <c r="I5072" t="s">
        <v>9</v>
      </c>
      <c r="J5072" t="s">
        <v>8</v>
      </c>
      <c r="K5072">
        <v>30</v>
      </c>
      <c r="L5072" t="s">
        <v>11</v>
      </c>
      <c r="M5072">
        <v>0</v>
      </c>
      <c r="N5072">
        <v>1</v>
      </c>
      <c r="O5072" t="str">
        <f>IF(AND(Tabela1[[#This Row],[EA Play Season Pass]]="Yes",Tabela1[[#This Row],[Minecraft Season Pass]]="Yes"),"Yes","No")</f>
        <v>No</v>
      </c>
      <c r="P5072" t="str">
        <f>IF(OR(Tabela1[[#This Row],[EA Play Season Pass]]="Yes",Tabela1[[#This Row],[Minecraft Season Pass]]="Yes"),"Yes","No")</f>
        <v>Yes</v>
      </c>
      <c r="Q5072">
        <v>34</v>
      </c>
      <c r="R5072" s="2"/>
    </row>
    <row r="5073" spans="1:18" x14ac:dyDescent="0.25">
      <c r="A5073">
        <v>5072</v>
      </c>
      <c r="B5073" t="s">
        <v>6407</v>
      </c>
      <c r="C5073" t="s">
        <v>10</v>
      </c>
      <c r="D5073" s="50">
        <v>45300</v>
      </c>
      <c r="E5073">
        <f>YEAR(Tabela1[[#This Row],[Start Date]])</f>
        <v>2024</v>
      </c>
      <c r="F5073">
        <f>ROUNDUP(MONTH(Tabela1[[#This Row],[Start Date]])/3,0)</f>
        <v>1</v>
      </c>
      <c r="G5073" t="s">
        <v>8</v>
      </c>
      <c r="H5073">
        <v>5</v>
      </c>
      <c r="I5073" t="s">
        <v>14</v>
      </c>
      <c r="J5073" t="s">
        <v>11</v>
      </c>
      <c r="K5073">
        <v>0</v>
      </c>
      <c r="L5073" t="s">
        <v>8</v>
      </c>
      <c r="M5073">
        <v>20</v>
      </c>
      <c r="N5073">
        <v>1</v>
      </c>
      <c r="O5073" t="str">
        <f>IF(AND(Tabela1[[#This Row],[EA Play Season Pass]]="Yes",Tabela1[[#This Row],[Minecraft Season Pass]]="Yes"),"Yes","No")</f>
        <v>No</v>
      </c>
      <c r="P5073" t="str">
        <f>IF(OR(Tabela1[[#This Row],[EA Play Season Pass]]="Yes",Tabela1[[#This Row],[Minecraft Season Pass]]="Yes"),"Yes","No")</f>
        <v>Yes</v>
      </c>
      <c r="Q5073">
        <v>24</v>
      </c>
      <c r="R5073" s="2"/>
    </row>
    <row r="5074" spans="1:18" x14ac:dyDescent="0.25">
      <c r="A5074">
        <v>5073</v>
      </c>
      <c r="B5074" t="s">
        <v>6408</v>
      </c>
      <c r="C5074" t="s">
        <v>13</v>
      </c>
      <c r="D5074" s="50">
        <v>45300</v>
      </c>
      <c r="E5074">
        <f>YEAR(Tabela1[[#This Row],[Start Date]])</f>
        <v>2024</v>
      </c>
      <c r="F5074">
        <f>ROUNDUP(MONTH(Tabela1[[#This Row],[Start Date]])/3,0)</f>
        <v>1</v>
      </c>
      <c r="G5074" t="s">
        <v>11</v>
      </c>
      <c r="H5074">
        <v>10</v>
      </c>
      <c r="I5074" t="s">
        <v>9</v>
      </c>
      <c r="J5074" t="s">
        <v>11</v>
      </c>
      <c r="K5074">
        <v>0</v>
      </c>
      <c r="L5074" t="s">
        <v>8</v>
      </c>
      <c r="M5074">
        <v>20</v>
      </c>
      <c r="N5074">
        <v>2</v>
      </c>
      <c r="O5074" t="str">
        <f>IF(AND(Tabela1[[#This Row],[EA Play Season Pass]]="Yes",Tabela1[[#This Row],[Minecraft Season Pass]]="Yes"),"Yes","No")</f>
        <v>No</v>
      </c>
      <c r="P5074" t="str">
        <f>IF(OR(Tabela1[[#This Row],[EA Play Season Pass]]="Yes",Tabela1[[#This Row],[Minecraft Season Pass]]="Yes"),"Yes","No")</f>
        <v>Yes</v>
      </c>
      <c r="Q5074">
        <v>28</v>
      </c>
      <c r="R5074" s="2"/>
    </row>
    <row r="5075" spans="1:18" x14ac:dyDescent="0.25">
      <c r="A5075">
        <v>5074</v>
      </c>
      <c r="B5075" t="s">
        <v>6409</v>
      </c>
      <c r="C5075" t="s">
        <v>10</v>
      </c>
      <c r="D5075" s="50">
        <v>45300</v>
      </c>
      <c r="E5075">
        <f>YEAR(Tabela1[[#This Row],[Start Date]])</f>
        <v>2024</v>
      </c>
      <c r="F5075">
        <f>ROUNDUP(MONTH(Tabela1[[#This Row],[Start Date]])/3,0)</f>
        <v>1</v>
      </c>
      <c r="G5075" t="s">
        <v>11</v>
      </c>
      <c r="H5075">
        <v>5</v>
      </c>
      <c r="I5075" t="s">
        <v>12</v>
      </c>
      <c r="J5075" t="s">
        <v>8</v>
      </c>
      <c r="K5075">
        <v>30</v>
      </c>
      <c r="L5075" t="s">
        <v>8</v>
      </c>
      <c r="M5075">
        <v>20</v>
      </c>
      <c r="N5075">
        <v>2</v>
      </c>
      <c r="O5075" t="str">
        <f>IF(AND(Tabela1[[#This Row],[EA Play Season Pass]]="Yes",Tabela1[[#This Row],[Minecraft Season Pass]]="Yes"),"Yes","No")</f>
        <v>Yes</v>
      </c>
      <c r="P5075" t="str">
        <f>IF(OR(Tabela1[[#This Row],[EA Play Season Pass]]="Yes",Tabela1[[#This Row],[Minecraft Season Pass]]="Yes"),"Yes","No")</f>
        <v>Yes</v>
      </c>
      <c r="Q5075">
        <v>53</v>
      </c>
      <c r="R5075" s="2"/>
    </row>
    <row r="5076" spans="1:18" x14ac:dyDescent="0.25">
      <c r="A5076">
        <v>5075</v>
      </c>
      <c r="B5076" t="s">
        <v>6410</v>
      </c>
      <c r="C5076" t="s">
        <v>10</v>
      </c>
      <c r="D5076" s="50">
        <v>45301</v>
      </c>
      <c r="E5076">
        <f>YEAR(Tabela1[[#This Row],[Start Date]])</f>
        <v>2024</v>
      </c>
      <c r="F5076">
        <f>ROUNDUP(MONTH(Tabela1[[#This Row],[Start Date]])/3,0)</f>
        <v>1</v>
      </c>
      <c r="G5076" t="s">
        <v>8</v>
      </c>
      <c r="H5076">
        <v>5</v>
      </c>
      <c r="I5076" t="s">
        <v>9</v>
      </c>
      <c r="J5076" t="s">
        <v>8</v>
      </c>
      <c r="K5076">
        <v>30</v>
      </c>
      <c r="L5076" t="s">
        <v>11</v>
      </c>
      <c r="M5076">
        <v>0</v>
      </c>
      <c r="N5076">
        <v>1</v>
      </c>
      <c r="O5076" t="str">
        <f>IF(AND(Tabela1[[#This Row],[EA Play Season Pass]]="Yes",Tabela1[[#This Row],[Minecraft Season Pass]]="Yes"),"Yes","No")</f>
        <v>No</v>
      </c>
      <c r="P5076" t="str">
        <f>IF(OR(Tabela1[[#This Row],[EA Play Season Pass]]="Yes",Tabela1[[#This Row],[Minecraft Season Pass]]="Yes"),"Yes","No")</f>
        <v>Yes</v>
      </c>
      <c r="Q5076">
        <v>34</v>
      </c>
      <c r="R5076" s="2"/>
    </row>
    <row r="5077" spans="1:18" x14ac:dyDescent="0.25">
      <c r="A5077">
        <v>5076</v>
      </c>
      <c r="B5077" t="s">
        <v>6411</v>
      </c>
      <c r="C5077" t="s">
        <v>13</v>
      </c>
      <c r="D5077" s="50">
        <v>45301</v>
      </c>
      <c r="E5077">
        <f>YEAR(Tabela1[[#This Row],[Start Date]])</f>
        <v>2024</v>
      </c>
      <c r="F5077">
        <f>ROUNDUP(MONTH(Tabela1[[#This Row],[Start Date]])/3,0)</f>
        <v>1</v>
      </c>
      <c r="G5077" t="s">
        <v>11</v>
      </c>
      <c r="H5077">
        <v>10</v>
      </c>
      <c r="I5077" t="s">
        <v>9</v>
      </c>
      <c r="J5077" t="s">
        <v>8</v>
      </c>
      <c r="K5077">
        <v>30</v>
      </c>
      <c r="L5077" t="s">
        <v>8</v>
      </c>
      <c r="M5077">
        <v>20</v>
      </c>
      <c r="N5077">
        <v>1</v>
      </c>
      <c r="O5077" t="str">
        <f>IF(AND(Tabela1[[#This Row],[EA Play Season Pass]]="Yes",Tabela1[[#This Row],[Minecraft Season Pass]]="Yes"),"Yes","No")</f>
        <v>Yes</v>
      </c>
      <c r="P5077" t="str">
        <f>IF(OR(Tabela1[[#This Row],[EA Play Season Pass]]="Yes",Tabela1[[#This Row],[Minecraft Season Pass]]="Yes"),"Yes","No")</f>
        <v>Yes</v>
      </c>
      <c r="Q5077">
        <v>59</v>
      </c>
      <c r="R5077" s="2"/>
    </row>
    <row r="5078" spans="1:18" x14ac:dyDescent="0.25">
      <c r="A5078">
        <v>5077</v>
      </c>
      <c r="B5078" t="s">
        <v>6412</v>
      </c>
      <c r="C5078" t="s">
        <v>7</v>
      </c>
      <c r="D5078" s="50">
        <v>45301</v>
      </c>
      <c r="E5078">
        <f>YEAR(Tabela1[[#This Row],[Start Date]])</f>
        <v>2024</v>
      </c>
      <c r="F5078">
        <f>ROUNDUP(MONTH(Tabela1[[#This Row],[Start Date]])/3,0)</f>
        <v>1</v>
      </c>
      <c r="G5078" t="s">
        <v>8</v>
      </c>
      <c r="H5078">
        <v>15</v>
      </c>
      <c r="I5078" t="s">
        <v>12</v>
      </c>
      <c r="J5078" t="s">
        <v>8</v>
      </c>
      <c r="K5078">
        <v>30</v>
      </c>
      <c r="L5078" t="s">
        <v>8</v>
      </c>
      <c r="M5078">
        <v>20</v>
      </c>
      <c r="N5078">
        <v>1</v>
      </c>
      <c r="O5078" t="str">
        <f>IF(AND(Tabela1[[#This Row],[EA Play Season Pass]]="Yes",Tabela1[[#This Row],[Minecraft Season Pass]]="Yes"),"Yes","No")</f>
        <v>Yes</v>
      </c>
      <c r="P5078" t="str">
        <f>IF(OR(Tabela1[[#This Row],[EA Play Season Pass]]="Yes",Tabela1[[#This Row],[Minecraft Season Pass]]="Yes"),"Yes","No")</f>
        <v>Yes</v>
      </c>
      <c r="Q5078">
        <v>64</v>
      </c>
      <c r="R5078" s="2"/>
    </row>
    <row r="5079" spans="1:18" x14ac:dyDescent="0.25">
      <c r="A5079">
        <v>5078</v>
      </c>
      <c r="B5079" t="s">
        <v>6413</v>
      </c>
      <c r="C5079" t="s">
        <v>7</v>
      </c>
      <c r="D5079" s="50">
        <v>45301</v>
      </c>
      <c r="E5079">
        <f>YEAR(Tabela1[[#This Row],[Start Date]])</f>
        <v>2024</v>
      </c>
      <c r="F5079">
        <f>ROUNDUP(MONTH(Tabela1[[#This Row],[Start Date]])/3,0)</f>
        <v>1</v>
      </c>
      <c r="G5079" t="s">
        <v>8</v>
      </c>
      <c r="H5079">
        <v>15</v>
      </c>
      <c r="I5079" t="s">
        <v>14</v>
      </c>
      <c r="J5079" t="s">
        <v>11</v>
      </c>
      <c r="K5079">
        <v>0</v>
      </c>
      <c r="L5079" t="s">
        <v>11</v>
      </c>
      <c r="M5079">
        <v>0</v>
      </c>
      <c r="N5079">
        <v>2</v>
      </c>
      <c r="O5079" t="str">
        <f>IF(AND(Tabela1[[#This Row],[EA Play Season Pass]]="Yes",Tabela1[[#This Row],[Minecraft Season Pass]]="Yes"),"Yes","No")</f>
        <v>No</v>
      </c>
      <c r="P5079" t="str">
        <f>IF(OR(Tabela1[[#This Row],[EA Play Season Pass]]="Yes",Tabela1[[#This Row],[Minecraft Season Pass]]="Yes"),"Yes","No")</f>
        <v>No</v>
      </c>
      <c r="Q5079">
        <v>13</v>
      </c>
      <c r="R5079" s="2"/>
    </row>
    <row r="5080" spans="1:18" x14ac:dyDescent="0.25">
      <c r="A5080">
        <v>5079</v>
      </c>
      <c r="B5080" t="s">
        <v>37</v>
      </c>
      <c r="C5080" t="s">
        <v>10</v>
      </c>
      <c r="D5080" s="50">
        <v>45301</v>
      </c>
      <c r="E5080">
        <f>YEAR(Tabela1[[#This Row],[Start Date]])</f>
        <v>2024</v>
      </c>
      <c r="F5080">
        <f>ROUNDUP(MONTH(Tabela1[[#This Row],[Start Date]])/3,0)</f>
        <v>1</v>
      </c>
      <c r="G5080" t="s">
        <v>8</v>
      </c>
      <c r="H5080">
        <v>5</v>
      </c>
      <c r="I5080" t="s">
        <v>9</v>
      </c>
      <c r="J5080" t="s">
        <v>8</v>
      </c>
      <c r="K5080">
        <v>30</v>
      </c>
      <c r="L5080" t="s">
        <v>8</v>
      </c>
      <c r="M5080">
        <v>20</v>
      </c>
      <c r="N5080">
        <v>2</v>
      </c>
      <c r="O5080" t="str">
        <f>IF(AND(Tabela1[[#This Row],[EA Play Season Pass]]="Yes",Tabela1[[#This Row],[Minecraft Season Pass]]="Yes"),"Yes","No")</f>
        <v>Yes</v>
      </c>
      <c r="P5080" t="str">
        <f>IF(OR(Tabela1[[#This Row],[EA Play Season Pass]]="Yes",Tabela1[[#This Row],[Minecraft Season Pass]]="Yes"),"Yes","No")</f>
        <v>Yes</v>
      </c>
      <c r="Q5080">
        <v>53</v>
      </c>
      <c r="R5080" s="2"/>
    </row>
    <row r="5081" spans="1:18" x14ac:dyDescent="0.25">
      <c r="A5081">
        <v>5080</v>
      </c>
      <c r="B5081" t="s">
        <v>6414</v>
      </c>
      <c r="C5081" t="s">
        <v>7</v>
      </c>
      <c r="D5081" s="50">
        <v>45301</v>
      </c>
      <c r="E5081">
        <f>YEAR(Tabela1[[#This Row],[Start Date]])</f>
        <v>2024</v>
      </c>
      <c r="F5081">
        <f>ROUNDUP(MONTH(Tabela1[[#This Row],[Start Date]])/3,0)</f>
        <v>1</v>
      </c>
      <c r="G5081" t="s">
        <v>8</v>
      </c>
      <c r="H5081">
        <v>15</v>
      </c>
      <c r="I5081" t="s">
        <v>9</v>
      </c>
      <c r="J5081" t="s">
        <v>11</v>
      </c>
      <c r="K5081">
        <v>0</v>
      </c>
      <c r="L5081" t="s">
        <v>11</v>
      </c>
      <c r="M5081">
        <v>0</v>
      </c>
      <c r="N5081">
        <v>2</v>
      </c>
      <c r="O5081" t="str">
        <f>IF(AND(Tabela1[[#This Row],[EA Play Season Pass]]="Yes",Tabela1[[#This Row],[Minecraft Season Pass]]="Yes"),"Yes","No")</f>
        <v>No</v>
      </c>
      <c r="P5081" t="str">
        <f>IF(OR(Tabela1[[#This Row],[EA Play Season Pass]]="Yes",Tabela1[[#This Row],[Minecraft Season Pass]]="Yes"),"Yes","No")</f>
        <v>No</v>
      </c>
      <c r="Q5081">
        <v>13</v>
      </c>
      <c r="R5081" s="2"/>
    </row>
    <row r="5082" spans="1:18" x14ac:dyDescent="0.25">
      <c r="A5082">
        <v>5081</v>
      </c>
      <c r="B5082" t="s">
        <v>1212</v>
      </c>
      <c r="C5082" t="s">
        <v>10</v>
      </c>
      <c r="D5082" s="50">
        <v>45301</v>
      </c>
      <c r="E5082">
        <f>YEAR(Tabela1[[#This Row],[Start Date]])</f>
        <v>2024</v>
      </c>
      <c r="F5082">
        <f>ROUNDUP(MONTH(Tabela1[[#This Row],[Start Date]])/3,0)</f>
        <v>1</v>
      </c>
      <c r="G5082" t="s">
        <v>11</v>
      </c>
      <c r="H5082">
        <v>5</v>
      </c>
      <c r="I5082" t="s">
        <v>14</v>
      </c>
      <c r="J5082" t="s">
        <v>11</v>
      </c>
      <c r="K5082">
        <v>0</v>
      </c>
      <c r="L5082" t="s">
        <v>11</v>
      </c>
      <c r="M5082">
        <v>0</v>
      </c>
      <c r="N5082">
        <v>3</v>
      </c>
      <c r="O5082" t="str">
        <f>IF(AND(Tabela1[[#This Row],[EA Play Season Pass]]="Yes",Tabela1[[#This Row],[Minecraft Season Pass]]="Yes"),"Yes","No")</f>
        <v>No</v>
      </c>
      <c r="P5082" t="str">
        <f>IF(OR(Tabela1[[#This Row],[EA Play Season Pass]]="Yes",Tabela1[[#This Row],[Minecraft Season Pass]]="Yes"),"Yes","No")</f>
        <v>No</v>
      </c>
      <c r="Q5082">
        <v>2</v>
      </c>
      <c r="R5082" s="2"/>
    </row>
    <row r="5083" spans="1:18" x14ac:dyDescent="0.25">
      <c r="A5083">
        <v>5082</v>
      </c>
      <c r="B5083" t="s">
        <v>215</v>
      </c>
      <c r="C5083" t="s">
        <v>13</v>
      </c>
      <c r="D5083" s="50">
        <v>45301</v>
      </c>
      <c r="E5083">
        <f>YEAR(Tabela1[[#This Row],[Start Date]])</f>
        <v>2024</v>
      </c>
      <c r="F5083">
        <f>ROUNDUP(MONTH(Tabela1[[#This Row],[Start Date]])/3,0)</f>
        <v>1</v>
      </c>
      <c r="G5083" t="s">
        <v>11</v>
      </c>
      <c r="H5083">
        <v>10</v>
      </c>
      <c r="I5083" t="s">
        <v>14</v>
      </c>
      <c r="J5083" t="s">
        <v>8</v>
      </c>
      <c r="K5083">
        <v>30</v>
      </c>
      <c r="L5083" t="s">
        <v>8</v>
      </c>
      <c r="M5083">
        <v>20</v>
      </c>
      <c r="N5083">
        <v>1</v>
      </c>
      <c r="O5083" t="str">
        <f>IF(AND(Tabela1[[#This Row],[EA Play Season Pass]]="Yes",Tabela1[[#This Row],[Minecraft Season Pass]]="Yes"),"Yes","No")</f>
        <v>Yes</v>
      </c>
      <c r="P5083" t="str">
        <f>IF(OR(Tabela1[[#This Row],[EA Play Season Pass]]="Yes",Tabela1[[#This Row],[Minecraft Season Pass]]="Yes"),"Yes","No")</f>
        <v>Yes</v>
      </c>
      <c r="Q5083">
        <v>59</v>
      </c>
      <c r="R5083" s="2"/>
    </row>
    <row r="5084" spans="1:18" x14ac:dyDescent="0.25">
      <c r="A5084">
        <v>5083</v>
      </c>
      <c r="B5084" t="s">
        <v>5949</v>
      </c>
      <c r="C5084" t="s">
        <v>10</v>
      </c>
      <c r="D5084" s="50">
        <v>45301</v>
      </c>
      <c r="E5084">
        <f>YEAR(Tabela1[[#This Row],[Start Date]])</f>
        <v>2024</v>
      </c>
      <c r="F5084">
        <f>ROUNDUP(MONTH(Tabela1[[#This Row],[Start Date]])/3,0)</f>
        <v>1</v>
      </c>
      <c r="G5084" t="s">
        <v>8</v>
      </c>
      <c r="H5084">
        <v>5</v>
      </c>
      <c r="I5084" t="s">
        <v>12</v>
      </c>
      <c r="J5084" t="s">
        <v>8</v>
      </c>
      <c r="K5084">
        <v>30</v>
      </c>
      <c r="L5084" t="s">
        <v>8</v>
      </c>
      <c r="M5084">
        <v>20</v>
      </c>
      <c r="N5084">
        <v>3</v>
      </c>
      <c r="O5084" t="str">
        <f>IF(AND(Tabela1[[#This Row],[EA Play Season Pass]]="Yes",Tabela1[[#This Row],[Minecraft Season Pass]]="Yes"),"Yes","No")</f>
        <v>Yes</v>
      </c>
      <c r="P5084" t="str">
        <f>IF(OR(Tabela1[[#This Row],[EA Play Season Pass]]="Yes",Tabela1[[#This Row],[Minecraft Season Pass]]="Yes"),"Yes","No")</f>
        <v>Yes</v>
      </c>
      <c r="Q5084">
        <v>52</v>
      </c>
      <c r="R5084" s="2"/>
    </row>
    <row r="5085" spans="1:18" x14ac:dyDescent="0.25">
      <c r="A5085">
        <v>5084</v>
      </c>
      <c r="B5085" t="s">
        <v>3959</v>
      </c>
      <c r="C5085" t="s">
        <v>10</v>
      </c>
      <c r="D5085" s="50">
        <v>45301</v>
      </c>
      <c r="E5085">
        <f>YEAR(Tabela1[[#This Row],[Start Date]])</f>
        <v>2024</v>
      </c>
      <c r="F5085">
        <f>ROUNDUP(MONTH(Tabela1[[#This Row],[Start Date]])/3,0)</f>
        <v>1</v>
      </c>
      <c r="G5085" t="s">
        <v>11</v>
      </c>
      <c r="H5085">
        <v>5</v>
      </c>
      <c r="I5085" t="s">
        <v>14</v>
      </c>
      <c r="J5085" t="s">
        <v>11</v>
      </c>
      <c r="K5085">
        <v>0</v>
      </c>
      <c r="L5085" t="s">
        <v>11</v>
      </c>
      <c r="M5085">
        <v>0</v>
      </c>
      <c r="N5085">
        <v>3</v>
      </c>
      <c r="O5085" t="str">
        <f>IF(AND(Tabela1[[#This Row],[EA Play Season Pass]]="Yes",Tabela1[[#This Row],[Minecraft Season Pass]]="Yes"),"Yes","No")</f>
        <v>No</v>
      </c>
      <c r="P5085" t="str">
        <f>IF(OR(Tabela1[[#This Row],[EA Play Season Pass]]="Yes",Tabela1[[#This Row],[Minecraft Season Pass]]="Yes"),"Yes","No")</f>
        <v>No</v>
      </c>
      <c r="Q5085">
        <v>2</v>
      </c>
      <c r="R5085" s="2"/>
    </row>
    <row r="5086" spans="1:18" x14ac:dyDescent="0.25">
      <c r="A5086">
        <v>5085</v>
      </c>
      <c r="B5086" t="s">
        <v>6415</v>
      </c>
      <c r="C5086" t="s">
        <v>10</v>
      </c>
      <c r="D5086" s="50">
        <v>45301</v>
      </c>
      <c r="E5086">
        <f>YEAR(Tabela1[[#This Row],[Start Date]])</f>
        <v>2024</v>
      </c>
      <c r="F5086">
        <f>ROUNDUP(MONTH(Tabela1[[#This Row],[Start Date]])/3,0)</f>
        <v>1</v>
      </c>
      <c r="G5086" t="s">
        <v>8</v>
      </c>
      <c r="H5086">
        <v>5</v>
      </c>
      <c r="I5086" t="s">
        <v>14</v>
      </c>
      <c r="J5086" t="s">
        <v>11</v>
      </c>
      <c r="K5086">
        <v>0</v>
      </c>
      <c r="L5086" t="s">
        <v>11</v>
      </c>
      <c r="M5086">
        <v>0</v>
      </c>
      <c r="N5086">
        <v>3</v>
      </c>
      <c r="O5086" t="str">
        <f>IF(AND(Tabela1[[#This Row],[EA Play Season Pass]]="Yes",Tabela1[[#This Row],[Minecraft Season Pass]]="Yes"),"Yes","No")</f>
        <v>No</v>
      </c>
      <c r="P5086" t="str">
        <f>IF(OR(Tabela1[[#This Row],[EA Play Season Pass]]="Yes",Tabela1[[#This Row],[Minecraft Season Pass]]="Yes"),"Yes","No")</f>
        <v>No</v>
      </c>
      <c r="Q5086">
        <v>2</v>
      </c>
      <c r="R5086" s="2"/>
    </row>
    <row r="5087" spans="1:18" x14ac:dyDescent="0.25">
      <c r="A5087">
        <v>5086</v>
      </c>
      <c r="B5087" t="s">
        <v>1317</v>
      </c>
      <c r="C5087" t="s">
        <v>10</v>
      </c>
      <c r="D5087" s="50">
        <v>45301</v>
      </c>
      <c r="E5087">
        <f>YEAR(Tabela1[[#This Row],[Start Date]])</f>
        <v>2024</v>
      </c>
      <c r="F5087">
        <f>ROUNDUP(MONTH(Tabela1[[#This Row],[Start Date]])/3,0)</f>
        <v>1</v>
      </c>
      <c r="G5087" t="s">
        <v>8</v>
      </c>
      <c r="H5087">
        <v>5</v>
      </c>
      <c r="I5087" t="s">
        <v>14</v>
      </c>
      <c r="J5087" t="s">
        <v>11</v>
      </c>
      <c r="K5087">
        <v>0</v>
      </c>
      <c r="L5087" t="s">
        <v>11</v>
      </c>
      <c r="M5087">
        <v>0</v>
      </c>
      <c r="N5087">
        <v>2</v>
      </c>
      <c r="O5087" t="str">
        <f>IF(AND(Tabela1[[#This Row],[EA Play Season Pass]]="Yes",Tabela1[[#This Row],[Minecraft Season Pass]]="Yes"),"Yes","No")</f>
        <v>No</v>
      </c>
      <c r="P5087" t="str">
        <f>IF(OR(Tabela1[[#This Row],[EA Play Season Pass]]="Yes",Tabela1[[#This Row],[Minecraft Season Pass]]="Yes"),"Yes","No")</f>
        <v>No</v>
      </c>
      <c r="Q5087">
        <v>3</v>
      </c>
      <c r="R5087" s="2"/>
    </row>
    <row r="5088" spans="1:18" x14ac:dyDescent="0.25">
      <c r="A5088">
        <v>5087</v>
      </c>
      <c r="B5088" t="s">
        <v>3287</v>
      </c>
      <c r="C5088" t="s">
        <v>10</v>
      </c>
      <c r="D5088" s="50">
        <v>45302</v>
      </c>
      <c r="E5088">
        <f>YEAR(Tabela1[[#This Row],[Start Date]])</f>
        <v>2024</v>
      </c>
      <c r="F5088">
        <f>ROUNDUP(MONTH(Tabela1[[#This Row],[Start Date]])/3,0)</f>
        <v>1</v>
      </c>
      <c r="G5088" t="s">
        <v>11</v>
      </c>
      <c r="H5088">
        <v>5</v>
      </c>
      <c r="I5088" t="s">
        <v>12</v>
      </c>
      <c r="J5088" t="s">
        <v>8</v>
      </c>
      <c r="K5088">
        <v>30</v>
      </c>
      <c r="L5088" t="s">
        <v>8</v>
      </c>
      <c r="M5088">
        <v>20</v>
      </c>
      <c r="N5088">
        <v>2</v>
      </c>
      <c r="O5088" t="str">
        <f>IF(AND(Tabela1[[#This Row],[EA Play Season Pass]]="Yes",Tabela1[[#This Row],[Minecraft Season Pass]]="Yes"),"Yes","No")</f>
        <v>Yes</v>
      </c>
      <c r="P5088" t="str">
        <f>IF(OR(Tabela1[[#This Row],[EA Play Season Pass]]="Yes",Tabela1[[#This Row],[Minecraft Season Pass]]="Yes"),"Yes","No")</f>
        <v>Yes</v>
      </c>
      <c r="Q5088">
        <v>53</v>
      </c>
      <c r="R5088" s="2"/>
    </row>
    <row r="5089" spans="1:18" x14ac:dyDescent="0.25">
      <c r="A5089">
        <v>5088</v>
      </c>
      <c r="B5089" t="s">
        <v>3939</v>
      </c>
      <c r="C5089" t="s">
        <v>7</v>
      </c>
      <c r="D5089" s="50">
        <v>45302</v>
      </c>
      <c r="E5089">
        <f>YEAR(Tabela1[[#This Row],[Start Date]])</f>
        <v>2024</v>
      </c>
      <c r="F5089">
        <f>ROUNDUP(MONTH(Tabela1[[#This Row],[Start Date]])/3,0)</f>
        <v>1</v>
      </c>
      <c r="G5089" t="s">
        <v>11</v>
      </c>
      <c r="H5089">
        <v>15</v>
      </c>
      <c r="I5089" t="s">
        <v>9</v>
      </c>
      <c r="J5089" t="s">
        <v>8</v>
      </c>
      <c r="K5089">
        <v>30</v>
      </c>
      <c r="L5089" t="s">
        <v>8</v>
      </c>
      <c r="M5089">
        <v>20</v>
      </c>
      <c r="N5089">
        <v>1</v>
      </c>
      <c r="O5089" t="str">
        <f>IF(AND(Tabela1[[#This Row],[EA Play Season Pass]]="Yes",Tabela1[[#This Row],[Minecraft Season Pass]]="Yes"),"Yes","No")</f>
        <v>Yes</v>
      </c>
      <c r="P5089" t="str">
        <f>IF(OR(Tabela1[[#This Row],[EA Play Season Pass]]="Yes",Tabela1[[#This Row],[Minecraft Season Pass]]="Yes"),"Yes","No")</f>
        <v>Yes</v>
      </c>
      <c r="Q5089">
        <v>64</v>
      </c>
      <c r="R5089" s="2"/>
    </row>
    <row r="5090" spans="1:18" x14ac:dyDescent="0.25">
      <c r="A5090">
        <v>5089</v>
      </c>
      <c r="B5090" t="s">
        <v>1527</v>
      </c>
      <c r="C5090" t="s">
        <v>7</v>
      </c>
      <c r="D5090" s="50">
        <v>45302</v>
      </c>
      <c r="E5090">
        <f>YEAR(Tabela1[[#This Row],[Start Date]])</f>
        <v>2024</v>
      </c>
      <c r="F5090">
        <f>ROUNDUP(MONTH(Tabela1[[#This Row],[Start Date]])/3,0)</f>
        <v>1</v>
      </c>
      <c r="G5090" t="s">
        <v>11</v>
      </c>
      <c r="H5090">
        <v>15</v>
      </c>
      <c r="I5090" t="s">
        <v>9</v>
      </c>
      <c r="J5090" t="s">
        <v>8</v>
      </c>
      <c r="K5090">
        <v>30</v>
      </c>
      <c r="L5090" t="s">
        <v>11</v>
      </c>
      <c r="M5090">
        <v>0</v>
      </c>
      <c r="N5090">
        <v>2</v>
      </c>
      <c r="O5090" t="str">
        <f>IF(AND(Tabela1[[#This Row],[EA Play Season Pass]]="Yes",Tabela1[[#This Row],[Minecraft Season Pass]]="Yes"),"Yes","No")</f>
        <v>No</v>
      </c>
      <c r="P5090" t="str">
        <f>IF(OR(Tabela1[[#This Row],[EA Play Season Pass]]="Yes",Tabela1[[#This Row],[Minecraft Season Pass]]="Yes"),"Yes","No")</f>
        <v>Yes</v>
      </c>
      <c r="Q5090">
        <v>43</v>
      </c>
      <c r="R5090" s="2"/>
    </row>
    <row r="5091" spans="1:18" x14ac:dyDescent="0.25">
      <c r="A5091">
        <v>5090</v>
      </c>
      <c r="B5091" t="s">
        <v>6416</v>
      </c>
      <c r="C5091" t="s">
        <v>13</v>
      </c>
      <c r="D5091" s="50">
        <v>45302</v>
      </c>
      <c r="E5091">
        <f>YEAR(Tabela1[[#This Row],[Start Date]])</f>
        <v>2024</v>
      </c>
      <c r="F5091">
        <f>ROUNDUP(MONTH(Tabela1[[#This Row],[Start Date]])/3,0)</f>
        <v>1</v>
      </c>
      <c r="G5091" t="s">
        <v>11</v>
      </c>
      <c r="H5091">
        <v>10</v>
      </c>
      <c r="I5091" t="s">
        <v>9</v>
      </c>
      <c r="J5091" t="s">
        <v>8</v>
      </c>
      <c r="K5091">
        <v>30</v>
      </c>
      <c r="L5091" t="s">
        <v>8</v>
      </c>
      <c r="M5091">
        <v>20</v>
      </c>
      <c r="N5091">
        <v>2</v>
      </c>
      <c r="O5091" t="str">
        <f>IF(AND(Tabela1[[#This Row],[EA Play Season Pass]]="Yes",Tabela1[[#This Row],[Minecraft Season Pass]]="Yes"),"Yes","No")</f>
        <v>Yes</v>
      </c>
      <c r="P5091" t="str">
        <f>IF(OR(Tabela1[[#This Row],[EA Play Season Pass]]="Yes",Tabela1[[#This Row],[Minecraft Season Pass]]="Yes"),"Yes","No")</f>
        <v>Yes</v>
      </c>
      <c r="Q5091">
        <v>58</v>
      </c>
      <c r="R5091" s="2"/>
    </row>
    <row r="5092" spans="1:18" x14ac:dyDescent="0.25">
      <c r="A5092">
        <v>5091</v>
      </c>
      <c r="B5092" t="s">
        <v>668</v>
      </c>
      <c r="C5092" t="s">
        <v>7</v>
      </c>
      <c r="D5092" s="50">
        <v>45302</v>
      </c>
      <c r="E5092">
        <f>YEAR(Tabela1[[#This Row],[Start Date]])</f>
        <v>2024</v>
      </c>
      <c r="F5092">
        <f>ROUNDUP(MONTH(Tabela1[[#This Row],[Start Date]])/3,0)</f>
        <v>1</v>
      </c>
      <c r="G5092" t="s">
        <v>11</v>
      </c>
      <c r="H5092">
        <v>15</v>
      </c>
      <c r="I5092" t="s">
        <v>14</v>
      </c>
      <c r="J5092" t="s">
        <v>8</v>
      </c>
      <c r="K5092">
        <v>30</v>
      </c>
      <c r="L5092" t="s">
        <v>11</v>
      </c>
      <c r="M5092">
        <v>0</v>
      </c>
      <c r="N5092">
        <v>1</v>
      </c>
      <c r="O5092" t="str">
        <f>IF(AND(Tabela1[[#This Row],[EA Play Season Pass]]="Yes",Tabela1[[#This Row],[Minecraft Season Pass]]="Yes"),"Yes","No")</f>
        <v>No</v>
      </c>
      <c r="P5092" t="str">
        <f>IF(OR(Tabela1[[#This Row],[EA Play Season Pass]]="Yes",Tabela1[[#This Row],[Minecraft Season Pass]]="Yes"),"Yes","No")</f>
        <v>Yes</v>
      </c>
      <c r="Q5092">
        <v>44</v>
      </c>
      <c r="R5092" s="2"/>
    </row>
    <row r="5093" spans="1:18" x14ac:dyDescent="0.25">
      <c r="A5093">
        <v>5092</v>
      </c>
      <c r="B5093" t="s">
        <v>6417</v>
      </c>
      <c r="C5093" t="s">
        <v>7</v>
      </c>
      <c r="D5093" s="50">
        <v>45302</v>
      </c>
      <c r="E5093">
        <f>YEAR(Tabela1[[#This Row],[Start Date]])</f>
        <v>2024</v>
      </c>
      <c r="F5093">
        <f>ROUNDUP(MONTH(Tabela1[[#This Row],[Start Date]])/3,0)</f>
        <v>1</v>
      </c>
      <c r="G5093" t="s">
        <v>8</v>
      </c>
      <c r="H5093">
        <v>15</v>
      </c>
      <c r="I5093" t="s">
        <v>12</v>
      </c>
      <c r="J5093" t="s">
        <v>11</v>
      </c>
      <c r="K5093">
        <v>0</v>
      </c>
      <c r="L5093" t="s">
        <v>8</v>
      </c>
      <c r="M5093">
        <v>20</v>
      </c>
      <c r="N5093">
        <v>2</v>
      </c>
      <c r="O5093" t="str">
        <f>IF(AND(Tabela1[[#This Row],[EA Play Season Pass]]="Yes",Tabela1[[#This Row],[Minecraft Season Pass]]="Yes"),"Yes","No")</f>
        <v>No</v>
      </c>
      <c r="P5093" t="str">
        <f>IF(OR(Tabela1[[#This Row],[EA Play Season Pass]]="Yes",Tabela1[[#This Row],[Minecraft Season Pass]]="Yes"),"Yes","No")</f>
        <v>Yes</v>
      </c>
      <c r="Q5093">
        <v>33</v>
      </c>
      <c r="R5093" s="2"/>
    </row>
    <row r="5094" spans="1:18" x14ac:dyDescent="0.25">
      <c r="A5094">
        <v>5093</v>
      </c>
      <c r="B5094" t="s">
        <v>5747</v>
      </c>
      <c r="C5094" t="s">
        <v>7</v>
      </c>
      <c r="D5094" s="50">
        <v>45302</v>
      </c>
      <c r="E5094">
        <f>YEAR(Tabela1[[#This Row],[Start Date]])</f>
        <v>2024</v>
      </c>
      <c r="F5094">
        <f>ROUNDUP(MONTH(Tabela1[[#This Row],[Start Date]])/3,0)</f>
        <v>1</v>
      </c>
      <c r="G5094" t="s">
        <v>8</v>
      </c>
      <c r="H5094">
        <v>15</v>
      </c>
      <c r="I5094" t="s">
        <v>14</v>
      </c>
      <c r="J5094" t="s">
        <v>11</v>
      </c>
      <c r="K5094">
        <v>0</v>
      </c>
      <c r="L5094" t="s">
        <v>11</v>
      </c>
      <c r="M5094">
        <v>0</v>
      </c>
      <c r="N5094">
        <v>3</v>
      </c>
      <c r="O5094" t="str">
        <f>IF(AND(Tabela1[[#This Row],[EA Play Season Pass]]="Yes",Tabela1[[#This Row],[Minecraft Season Pass]]="Yes"),"Yes","No")</f>
        <v>No</v>
      </c>
      <c r="P5094" t="str">
        <f>IF(OR(Tabela1[[#This Row],[EA Play Season Pass]]="Yes",Tabela1[[#This Row],[Minecraft Season Pass]]="Yes"),"Yes","No")</f>
        <v>No</v>
      </c>
      <c r="Q5094">
        <v>12</v>
      </c>
      <c r="R5094" s="2"/>
    </row>
    <row r="5095" spans="1:18" x14ac:dyDescent="0.25">
      <c r="A5095">
        <v>5094</v>
      </c>
      <c r="B5095" t="s">
        <v>1129</v>
      </c>
      <c r="C5095" t="s">
        <v>10</v>
      </c>
      <c r="D5095" s="50">
        <v>45303</v>
      </c>
      <c r="E5095">
        <f>YEAR(Tabela1[[#This Row],[Start Date]])</f>
        <v>2024</v>
      </c>
      <c r="F5095">
        <f>ROUNDUP(MONTH(Tabela1[[#This Row],[Start Date]])/3,0)</f>
        <v>1</v>
      </c>
      <c r="G5095" t="s">
        <v>8</v>
      </c>
      <c r="H5095">
        <v>5</v>
      </c>
      <c r="I5095" t="s">
        <v>9</v>
      </c>
      <c r="J5095" t="s">
        <v>8</v>
      </c>
      <c r="K5095">
        <v>30</v>
      </c>
      <c r="L5095" t="s">
        <v>11</v>
      </c>
      <c r="M5095">
        <v>0</v>
      </c>
      <c r="N5095">
        <v>2</v>
      </c>
      <c r="O5095" t="str">
        <f>IF(AND(Tabela1[[#This Row],[EA Play Season Pass]]="Yes",Tabela1[[#This Row],[Minecraft Season Pass]]="Yes"),"Yes","No")</f>
        <v>No</v>
      </c>
      <c r="P5095" t="str">
        <f>IF(OR(Tabela1[[#This Row],[EA Play Season Pass]]="Yes",Tabela1[[#This Row],[Minecraft Season Pass]]="Yes"),"Yes","No")</f>
        <v>Yes</v>
      </c>
      <c r="Q5095">
        <v>33</v>
      </c>
      <c r="R5095" s="2"/>
    </row>
    <row r="5096" spans="1:18" x14ac:dyDescent="0.25">
      <c r="A5096">
        <v>5095</v>
      </c>
      <c r="B5096" t="s">
        <v>6418</v>
      </c>
      <c r="C5096" t="s">
        <v>7</v>
      </c>
      <c r="D5096" s="50">
        <v>45303</v>
      </c>
      <c r="E5096">
        <f>YEAR(Tabela1[[#This Row],[Start Date]])</f>
        <v>2024</v>
      </c>
      <c r="F5096">
        <f>ROUNDUP(MONTH(Tabela1[[#This Row],[Start Date]])/3,0)</f>
        <v>1</v>
      </c>
      <c r="G5096" t="s">
        <v>8</v>
      </c>
      <c r="H5096">
        <v>15</v>
      </c>
      <c r="I5096" t="s">
        <v>9</v>
      </c>
      <c r="J5096" t="s">
        <v>11</v>
      </c>
      <c r="K5096">
        <v>0</v>
      </c>
      <c r="L5096" t="s">
        <v>8</v>
      </c>
      <c r="M5096">
        <v>20</v>
      </c>
      <c r="N5096">
        <v>2</v>
      </c>
      <c r="O5096" t="str">
        <f>IF(AND(Tabela1[[#This Row],[EA Play Season Pass]]="Yes",Tabela1[[#This Row],[Minecraft Season Pass]]="Yes"),"Yes","No")</f>
        <v>No</v>
      </c>
      <c r="P5096" t="str">
        <f>IF(OR(Tabela1[[#This Row],[EA Play Season Pass]]="Yes",Tabela1[[#This Row],[Minecraft Season Pass]]="Yes"),"Yes","No")</f>
        <v>Yes</v>
      </c>
      <c r="Q5096">
        <v>33</v>
      </c>
      <c r="R5096" s="2"/>
    </row>
    <row r="5097" spans="1:18" x14ac:dyDescent="0.25">
      <c r="A5097">
        <v>5096</v>
      </c>
      <c r="B5097" t="s">
        <v>3007</v>
      </c>
      <c r="C5097" t="s">
        <v>13</v>
      </c>
      <c r="D5097" s="50">
        <v>45303</v>
      </c>
      <c r="E5097">
        <f>YEAR(Tabela1[[#This Row],[Start Date]])</f>
        <v>2024</v>
      </c>
      <c r="F5097">
        <f>ROUNDUP(MONTH(Tabela1[[#This Row],[Start Date]])/3,0)</f>
        <v>1</v>
      </c>
      <c r="G5097" t="s">
        <v>11</v>
      </c>
      <c r="H5097">
        <v>10</v>
      </c>
      <c r="I5097" t="s">
        <v>9</v>
      </c>
      <c r="J5097" t="s">
        <v>8</v>
      </c>
      <c r="K5097">
        <v>30</v>
      </c>
      <c r="L5097" t="s">
        <v>11</v>
      </c>
      <c r="M5097">
        <v>0</v>
      </c>
      <c r="N5097">
        <v>2</v>
      </c>
      <c r="O5097" t="str">
        <f>IF(AND(Tabela1[[#This Row],[EA Play Season Pass]]="Yes",Tabela1[[#This Row],[Minecraft Season Pass]]="Yes"),"Yes","No")</f>
        <v>No</v>
      </c>
      <c r="P5097" t="str">
        <f>IF(OR(Tabela1[[#This Row],[EA Play Season Pass]]="Yes",Tabela1[[#This Row],[Minecraft Season Pass]]="Yes"),"Yes","No")</f>
        <v>Yes</v>
      </c>
      <c r="Q5097">
        <v>38</v>
      </c>
      <c r="R5097" s="2"/>
    </row>
    <row r="5098" spans="1:18" x14ac:dyDescent="0.25">
      <c r="A5098">
        <v>5097</v>
      </c>
      <c r="B5098" t="s">
        <v>1298</v>
      </c>
      <c r="C5098" t="s">
        <v>7</v>
      </c>
      <c r="D5098" s="50">
        <v>45303</v>
      </c>
      <c r="E5098">
        <f>YEAR(Tabela1[[#This Row],[Start Date]])</f>
        <v>2024</v>
      </c>
      <c r="F5098">
        <f>ROUNDUP(MONTH(Tabela1[[#This Row],[Start Date]])/3,0)</f>
        <v>1</v>
      </c>
      <c r="G5098" t="s">
        <v>8</v>
      </c>
      <c r="H5098">
        <v>15</v>
      </c>
      <c r="I5098" t="s">
        <v>9</v>
      </c>
      <c r="J5098" t="s">
        <v>11</v>
      </c>
      <c r="K5098">
        <v>0</v>
      </c>
      <c r="L5098" t="s">
        <v>11</v>
      </c>
      <c r="M5098">
        <v>0</v>
      </c>
      <c r="N5098">
        <v>3</v>
      </c>
      <c r="O5098" t="str">
        <f>IF(AND(Tabela1[[#This Row],[EA Play Season Pass]]="Yes",Tabela1[[#This Row],[Minecraft Season Pass]]="Yes"),"Yes","No")</f>
        <v>No</v>
      </c>
      <c r="P5098" t="str">
        <f>IF(OR(Tabela1[[#This Row],[EA Play Season Pass]]="Yes",Tabela1[[#This Row],[Minecraft Season Pass]]="Yes"),"Yes","No")</f>
        <v>No</v>
      </c>
      <c r="Q5098">
        <v>12</v>
      </c>
      <c r="R5098" s="2"/>
    </row>
    <row r="5099" spans="1:18" x14ac:dyDescent="0.25">
      <c r="A5099">
        <v>5098</v>
      </c>
      <c r="B5099" t="s">
        <v>2891</v>
      </c>
      <c r="C5099" t="s">
        <v>7</v>
      </c>
      <c r="D5099" s="50">
        <v>45303</v>
      </c>
      <c r="E5099">
        <f>YEAR(Tabela1[[#This Row],[Start Date]])</f>
        <v>2024</v>
      </c>
      <c r="F5099">
        <f>ROUNDUP(MONTH(Tabela1[[#This Row],[Start Date]])/3,0)</f>
        <v>1</v>
      </c>
      <c r="G5099" t="s">
        <v>11</v>
      </c>
      <c r="H5099">
        <v>15</v>
      </c>
      <c r="I5099" t="s">
        <v>9</v>
      </c>
      <c r="J5099" t="s">
        <v>8</v>
      </c>
      <c r="K5099">
        <v>30</v>
      </c>
      <c r="L5099" t="s">
        <v>11</v>
      </c>
      <c r="M5099">
        <v>0</v>
      </c>
      <c r="N5099">
        <v>1</v>
      </c>
      <c r="O5099" t="str">
        <f>IF(AND(Tabela1[[#This Row],[EA Play Season Pass]]="Yes",Tabela1[[#This Row],[Minecraft Season Pass]]="Yes"),"Yes","No")</f>
        <v>No</v>
      </c>
      <c r="P5099" t="str">
        <f>IF(OR(Tabela1[[#This Row],[EA Play Season Pass]]="Yes",Tabela1[[#This Row],[Minecraft Season Pass]]="Yes"),"Yes","No")</f>
        <v>Yes</v>
      </c>
      <c r="Q5099">
        <v>44</v>
      </c>
      <c r="R5099" s="2"/>
    </row>
    <row r="5100" spans="1:18" x14ac:dyDescent="0.25">
      <c r="A5100">
        <v>5099</v>
      </c>
      <c r="B5100" t="s">
        <v>6419</v>
      </c>
      <c r="C5100" t="s">
        <v>13</v>
      </c>
      <c r="D5100" s="50">
        <v>45303</v>
      </c>
      <c r="E5100">
        <f>YEAR(Tabela1[[#This Row],[Start Date]])</f>
        <v>2024</v>
      </c>
      <c r="F5100">
        <f>ROUNDUP(MONTH(Tabela1[[#This Row],[Start Date]])/3,0)</f>
        <v>1</v>
      </c>
      <c r="G5100" t="s">
        <v>8</v>
      </c>
      <c r="H5100">
        <v>10</v>
      </c>
      <c r="I5100" t="s">
        <v>12</v>
      </c>
      <c r="J5100" t="s">
        <v>8</v>
      </c>
      <c r="K5100">
        <v>30</v>
      </c>
      <c r="L5100" t="s">
        <v>8</v>
      </c>
      <c r="M5100">
        <v>20</v>
      </c>
      <c r="N5100">
        <v>3</v>
      </c>
      <c r="O5100" t="str">
        <f>IF(AND(Tabela1[[#This Row],[EA Play Season Pass]]="Yes",Tabela1[[#This Row],[Minecraft Season Pass]]="Yes"),"Yes","No")</f>
        <v>Yes</v>
      </c>
      <c r="P5100" t="str">
        <f>IF(OR(Tabela1[[#This Row],[EA Play Season Pass]]="Yes",Tabela1[[#This Row],[Minecraft Season Pass]]="Yes"),"Yes","No")</f>
        <v>Yes</v>
      </c>
      <c r="Q5100">
        <v>57</v>
      </c>
      <c r="R5100" s="2"/>
    </row>
    <row r="5101" spans="1:18" x14ac:dyDescent="0.25">
      <c r="A5101">
        <v>5100</v>
      </c>
      <c r="B5101" t="s">
        <v>2391</v>
      </c>
      <c r="C5101" t="s">
        <v>7</v>
      </c>
      <c r="D5101" s="50">
        <v>45303</v>
      </c>
      <c r="E5101">
        <f>YEAR(Tabela1[[#This Row],[Start Date]])</f>
        <v>2024</v>
      </c>
      <c r="F5101">
        <f>ROUNDUP(MONTH(Tabela1[[#This Row],[Start Date]])/3,0)</f>
        <v>1</v>
      </c>
      <c r="G5101" t="s">
        <v>8</v>
      </c>
      <c r="H5101">
        <v>15</v>
      </c>
      <c r="I5101" t="s">
        <v>12</v>
      </c>
      <c r="J5101" t="s">
        <v>8</v>
      </c>
      <c r="K5101">
        <v>30</v>
      </c>
      <c r="L5101" t="s">
        <v>8</v>
      </c>
      <c r="M5101">
        <v>20</v>
      </c>
      <c r="N5101">
        <v>1</v>
      </c>
      <c r="O5101" t="str">
        <f>IF(AND(Tabela1[[#This Row],[EA Play Season Pass]]="Yes",Tabela1[[#This Row],[Minecraft Season Pass]]="Yes"),"Yes","No")</f>
        <v>Yes</v>
      </c>
      <c r="P5101" t="str">
        <f>IF(OR(Tabela1[[#This Row],[EA Play Season Pass]]="Yes",Tabela1[[#This Row],[Minecraft Season Pass]]="Yes"),"Yes","No")</f>
        <v>Yes</v>
      </c>
      <c r="Q5101">
        <v>64</v>
      </c>
      <c r="R5101" s="2"/>
    </row>
    <row r="5102" spans="1:18" x14ac:dyDescent="0.25">
      <c r="A5102">
        <v>5101</v>
      </c>
      <c r="B5102" t="s">
        <v>6420</v>
      </c>
      <c r="C5102" t="s">
        <v>13</v>
      </c>
      <c r="D5102" s="50">
        <v>45303</v>
      </c>
      <c r="E5102">
        <f>YEAR(Tabela1[[#This Row],[Start Date]])</f>
        <v>2024</v>
      </c>
      <c r="F5102">
        <f>ROUNDUP(MONTH(Tabela1[[#This Row],[Start Date]])/3,0)</f>
        <v>1</v>
      </c>
      <c r="G5102" t="s">
        <v>8</v>
      </c>
      <c r="H5102">
        <v>10</v>
      </c>
      <c r="I5102" t="s">
        <v>9</v>
      </c>
      <c r="J5102" t="s">
        <v>11</v>
      </c>
      <c r="K5102">
        <v>0</v>
      </c>
      <c r="L5102" t="s">
        <v>11</v>
      </c>
      <c r="M5102">
        <v>0</v>
      </c>
      <c r="N5102">
        <v>1</v>
      </c>
      <c r="O5102" t="str">
        <f>IF(AND(Tabela1[[#This Row],[EA Play Season Pass]]="Yes",Tabela1[[#This Row],[Minecraft Season Pass]]="Yes"),"Yes","No")</f>
        <v>No</v>
      </c>
      <c r="P5102" t="str">
        <f>IF(OR(Tabela1[[#This Row],[EA Play Season Pass]]="Yes",Tabela1[[#This Row],[Minecraft Season Pass]]="Yes"),"Yes","No")</f>
        <v>No</v>
      </c>
      <c r="Q5102">
        <v>9</v>
      </c>
      <c r="R5102" s="2"/>
    </row>
    <row r="5103" spans="1:18" x14ac:dyDescent="0.25">
      <c r="A5103">
        <v>5102</v>
      </c>
      <c r="B5103" t="s">
        <v>2652</v>
      </c>
      <c r="C5103" t="s">
        <v>7</v>
      </c>
      <c r="D5103" s="50">
        <v>45303</v>
      </c>
      <c r="E5103">
        <f>YEAR(Tabela1[[#This Row],[Start Date]])</f>
        <v>2024</v>
      </c>
      <c r="F5103">
        <f>ROUNDUP(MONTH(Tabela1[[#This Row],[Start Date]])/3,0)</f>
        <v>1</v>
      </c>
      <c r="G5103" t="s">
        <v>11</v>
      </c>
      <c r="H5103">
        <v>15</v>
      </c>
      <c r="I5103" t="s">
        <v>14</v>
      </c>
      <c r="J5103" t="s">
        <v>11</v>
      </c>
      <c r="K5103">
        <v>0</v>
      </c>
      <c r="L5103" t="s">
        <v>8</v>
      </c>
      <c r="M5103">
        <v>20</v>
      </c>
      <c r="N5103">
        <v>1</v>
      </c>
      <c r="O5103" t="str">
        <f>IF(AND(Tabela1[[#This Row],[EA Play Season Pass]]="Yes",Tabela1[[#This Row],[Minecraft Season Pass]]="Yes"),"Yes","No")</f>
        <v>No</v>
      </c>
      <c r="P5103" t="str">
        <f>IF(OR(Tabela1[[#This Row],[EA Play Season Pass]]="Yes",Tabela1[[#This Row],[Minecraft Season Pass]]="Yes"),"Yes","No")</f>
        <v>Yes</v>
      </c>
      <c r="Q5103">
        <v>34</v>
      </c>
      <c r="R5103" s="2"/>
    </row>
    <row r="5104" spans="1:18" x14ac:dyDescent="0.25">
      <c r="A5104">
        <v>5103</v>
      </c>
      <c r="B5104" t="s">
        <v>281</v>
      </c>
      <c r="C5104" t="s">
        <v>10</v>
      </c>
      <c r="D5104" s="50">
        <v>45303</v>
      </c>
      <c r="E5104">
        <f>YEAR(Tabela1[[#This Row],[Start Date]])</f>
        <v>2024</v>
      </c>
      <c r="F5104">
        <f>ROUNDUP(MONTH(Tabela1[[#This Row],[Start Date]])/3,0)</f>
        <v>1</v>
      </c>
      <c r="G5104" t="s">
        <v>8</v>
      </c>
      <c r="H5104">
        <v>5</v>
      </c>
      <c r="I5104" t="s">
        <v>12</v>
      </c>
      <c r="J5104" t="s">
        <v>8</v>
      </c>
      <c r="K5104">
        <v>30</v>
      </c>
      <c r="L5104" t="s">
        <v>11</v>
      </c>
      <c r="M5104">
        <v>0</v>
      </c>
      <c r="N5104">
        <v>3</v>
      </c>
      <c r="O5104" t="str">
        <f>IF(AND(Tabela1[[#This Row],[EA Play Season Pass]]="Yes",Tabela1[[#This Row],[Minecraft Season Pass]]="Yes"),"Yes","No")</f>
        <v>No</v>
      </c>
      <c r="P5104" t="str">
        <f>IF(OR(Tabela1[[#This Row],[EA Play Season Pass]]="Yes",Tabela1[[#This Row],[Minecraft Season Pass]]="Yes"),"Yes","No")</f>
        <v>Yes</v>
      </c>
      <c r="Q5104">
        <v>32</v>
      </c>
      <c r="R5104" s="2"/>
    </row>
    <row r="5105" spans="1:18" x14ac:dyDescent="0.25">
      <c r="A5105">
        <v>5104</v>
      </c>
      <c r="B5105" t="s">
        <v>5445</v>
      </c>
      <c r="C5105" t="s">
        <v>10</v>
      </c>
      <c r="D5105" s="50">
        <v>45303</v>
      </c>
      <c r="E5105">
        <f>YEAR(Tabela1[[#This Row],[Start Date]])</f>
        <v>2024</v>
      </c>
      <c r="F5105">
        <f>ROUNDUP(MONTH(Tabela1[[#This Row],[Start Date]])/3,0)</f>
        <v>1</v>
      </c>
      <c r="G5105" t="s">
        <v>11</v>
      </c>
      <c r="H5105">
        <v>5</v>
      </c>
      <c r="I5105" t="s">
        <v>9</v>
      </c>
      <c r="J5105" t="s">
        <v>11</v>
      </c>
      <c r="K5105">
        <v>0</v>
      </c>
      <c r="L5105" t="s">
        <v>11</v>
      </c>
      <c r="M5105">
        <v>0</v>
      </c>
      <c r="N5105">
        <v>1</v>
      </c>
      <c r="O5105" t="str">
        <f>IF(AND(Tabela1[[#This Row],[EA Play Season Pass]]="Yes",Tabela1[[#This Row],[Minecraft Season Pass]]="Yes"),"Yes","No")</f>
        <v>No</v>
      </c>
      <c r="P5105" t="str">
        <f>IF(OR(Tabela1[[#This Row],[EA Play Season Pass]]="Yes",Tabela1[[#This Row],[Minecraft Season Pass]]="Yes"),"Yes","No")</f>
        <v>No</v>
      </c>
      <c r="Q5105">
        <v>4</v>
      </c>
      <c r="R5105" s="2"/>
    </row>
    <row r="5106" spans="1:18" x14ac:dyDescent="0.25">
      <c r="A5106">
        <v>5105</v>
      </c>
      <c r="B5106" t="s">
        <v>216</v>
      </c>
      <c r="C5106" t="s">
        <v>10</v>
      </c>
      <c r="D5106" s="50">
        <v>45303</v>
      </c>
      <c r="E5106">
        <f>YEAR(Tabela1[[#This Row],[Start Date]])</f>
        <v>2024</v>
      </c>
      <c r="F5106">
        <f>ROUNDUP(MONTH(Tabela1[[#This Row],[Start Date]])/3,0)</f>
        <v>1</v>
      </c>
      <c r="G5106" t="s">
        <v>8</v>
      </c>
      <c r="H5106">
        <v>5</v>
      </c>
      <c r="I5106" t="s">
        <v>9</v>
      </c>
      <c r="J5106" t="s">
        <v>8</v>
      </c>
      <c r="K5106">
        <v>30</v>
      </c>
      <c r="L5106" t="s">
        <v>8</v>
      </c>
      <c r="M5106">
        <v>20</v>
      </c>
      <c r="N5106">
        <v>1</v>
      </c>
      <c r="O5106" t="str">
        <f>IF(AND(Tabela1[[#This Row],[EA Play Season Pass]]="Yes",Tabela1[[#This Row],[Minecraft Season Pass]]="Yes"),"Yes","No")</f>
        <v>Yes</v>
      </c>
      <c r="P5106" t="str">
        <f>IF(OR(Tabela1[[#This Row],[EA Play Season Pass]]="Yes",Tabela1[[#This Row],[Minecraft Season Pass]]="Yes"),"Yes","No")</f>
        <v>Yes</v>
      </c>
      <c r="Q5106">
        <v>54</v>
      </c>
      <c r="R5106" s="2"/>
    </row>
    <row r="5107" spans="1:18" x14ac:dyDescent="0.25">
      <c r="A5107">
        <v>5106</v>
      </c>
      <c r="B5107" t="s">
        <v>276</v>
      </c>
      <c r="C5107" t="s">
        <v>10</v>
      </c>
      <c r="D5107" s="50">
        <v>45304</v>
      </c>
      <c r="E5107">
        <f>YEAR(Tabela1[[#This Row],[Start Date]])</f>
        <v>2024</v>
      </c>
      <c r="F5107">
        <f>ROUNDUP(MONTH(Tabela1[[#This Row],[Start Date]])/3,0)</f>
        <v>1</v>
      </c>
      <c r="G5107" t="s">
        <v>11</v>
      </c>
      <c r="H5107">
        <v>5</v>
      </c>
      <c r="I5107" t="s">
        <v>12</v>
      </c>
      <c r="J5107" t="s">
        <v>11</v>
      </c>
      <c r="K5107">
        <v>0</v>
      </c>
      <c r="L5107" t="s">
        <v>11</v>
      </c>
      <c r="M5107">
        <v>0</v>
      </c>
      <c r="N5107">
        <v>3</v>
      </c>
      <c r="O5107" t="str">
        <f>IF(AND(Tabela1[[#This Row],[EA Play Season Pass]]="Yes",Tabela1[[#This Row],[Minecraft Season Pass]]="Yes"),"Yes","No")</f>
        <v>No</v>
      </c>
      <c r="P5107" t="str">
        <f>IF(OR(Tabela1[[#This Row],[EA Play Season Pass]]="Yes",Tabela1[[#This Row],[Minecraft Season Pass]]="Yes"),"Yes","No")</f>
        <v>No</v>
      </c>
      <c r="Q5107">
        <v>2</v>
      </c>
      <c r="R5107" s="2"/>
    </row>
    <row r="5108" spans="1:18" x14ac:dyDescent="0.25">
      <c r="A5108">
        <v>5107</v>
      </c>
      <c r="B5108" t="s">
        <v>6421</v>
      </c>
      <c r="C5108" t="s">
        <v>13</v>
      </c>
      <c r="D5108" s="50">
        <v>45304</v>
      </c>
      <c r="E5108">
        <f>YEAR(Tabela1[[#This Row],[Start Date]])</f>
        <v>2024</v>
      </c>
      <c r="F5108">
        <f>ROUNDUP(MONTH(Tabela1[[#This Row],[Start Date]])/3,0)</f>
        <v>1</v>
      </c>
      <c r="G5108" t="s">
        <v>8</v>
      </c>
      <c r="H5108">
        <v>10</v>
      </c>
      <c r="I5108" t="s">
        <v>12</v>
      </c>
      <c r="J5108" t="s">
        <v>8</v>
      </c>
      <c r="K5108">
        <v>30</v>
      </c>
      <c r="L5108" t="s">
        <v>8</v>
      </c>
      <c r="M5108">
        <v>20</v>
      </c>
      <c r="N5108">
        <v>1</v>
      </c>
      <c r="O5108" t="str">
        <f>IF(AND(Tabela1[[#This Row],[EA Play Season Pass]]="Yes",Tabela1[[#This Row],[Minecraft Season Pass]]="Yes"),"Yes","No")</f>
        <v>Yes</v>
      </c>
      <c r="P5108" t="str">
        <f>IF(OR(Tabela1[[#This Row],[EA Play Season Pass]]="Yes",Tabela1[[#This Row],[Minecraft Season Pass]]="Yes"),"Yes","No")</f>
        <v>Yes</v>
      </c>
      <c r="Q5108">
        <v>59</v>
      </c>
      <c r="R5108" s="2"/>
    </row>
    <row r="5109" spans="1:18" x14ac:dyDescent="0.25">
      <c r="A5109">
        <v>5108</v>
      </c>
      <c r="B5109" t="s">
        <v>6422</v>
      </c>
      <c r="C5109" t="s">
        <v>7</v>
      </c>
      <c r="D5109" s="50">
        <v>45304</v>
      </c>
      <c r="E5109">
        <f>YEAR(Tabela1[[#This Row],[Start Date]])</f>
        <v>2024</v>
      </c>
      <c r="F5109">
        <f>ROUNDUP(MONTH(Tabela1[[#This Row],[Start Date]])/3,0)</f>
        <v>1</v>
      </c>
      <c r="G5109" t="s">
        <v>8</v>
      </c>
      <c r="H5109">
        <v>15</v>
      </c>
      <c r="I5109" t="s">
        <v>9</v>
      </c>
      <c r="J5109" t="s">
        <v>8</v>
      </c>
      <c r="K5109">
        <v>30</v>
      </c>
      <c r="L5109" t="s">
        <v>11</v>
      </c>
      <c r="M5109">
        <v>0</v>
      </c>
      <c r="N5109">
        <v>1</v>
      </c>
      <c r="O5109" t="str">
        <f>IF(AND(Tabela1[[#This Row],[EA Play Season Pass]]="Yes",Tabela1[[#This Row],[Minecraft Season Pass]]="Yes"),"Yes","No")</f>
        <v>No</v>
      </c>
      <c r="P5109" t="str">
        <f>IF(OR(Tabela1[[#This Row],[EA Play Season Pass]]="Yes",Tabela1[[#This Row],[Minecraft Season Pass]]="Yes"),"Yes","No")</f>
        <v>Yes</v>
      </c>
      <c r="Q5109">
        <v>44</v>
      </c>
      <c r="R5109" s="2"/>
    </row>
    <row r="5110" spans="1:18" x14ac:dyDescent="0.25">
      <c r="A5110">
        <v>5109</v>
      </c>
      <c r="B5110" t="s">
        <v>6423</v>
      </c>
      <c r="C5110" t="s">
        <v>7</v>
      </c>
      <c r="D5110" s="50">
        <v>45304</v>
      </c>
      <c r="E5110">
        <f>YEAR(Tabela1[[#This Row],[Start Date]])</f>
        <v>2024</v>
      </c>
      <c r="F5110">
        <f>ROUNDUP(MONTH(Tabela1[[#This Row],[Start Date]])/3,0)</f>
        <v>1</v>
      </c>
      <c r="G5110" t="s">
        <v>8</v>
      </c>
      <c r="H5110">
        <v>15</v>
      </c>
      <c r="I5110" t="s">
        <v>12</v>
      </c>
      <c r="J5110" t="s">
        <v>11</v>
      </c>
      <c r="K5110">
        <v>0</v>
      </c>
      <c r="L5110" t="s">
        <v>11</v>
      </c>
      <c r="M5110">
        <v>0</v>
      </c>
      <c r="N5110">
        <v>3</v>
      </c>
      <c r="O5110" t="str">
        <f>IF(AND(Tabela1[[#This Row],[EA Play Season Pass]]="Yes",Tabela1[[#This Row],[Minecraft Season Pass]]="Yes"),"Yes","No")</f>
        <v>No</v>
      </c>
      <c r="P5110" t="str">
        <f>IF(OR(Tabela1[[#This Row],[EA Play Season Pass]]="Yes",Tabela1[[#This Row],[Minecraft Season Pass]]="Yes"),"Yes","No")</f>
        <v>No</v>
      </c>
      <c r="Q5110">
        <v>12</v>
      </c>
      <c r="R5110" s="2"/>
    </row>
    <row r="5111" spans="1:18" x14ac:dyDescent="0.25">
      <c r="A5111">
        <v>5110</v>
      </c>
      <c r="B5111" t="s">
        <v>6424</v>
      </c>
      <c r="C5111" t="s">
        <v>7</v>
      </c>
      <c r="D5111" s="50">
        <v>45304</v>
      </c>
      <c r="E5111">
        <f>YEAR(Tabela1[[#This Row],[Start Date]])</f>
        <v>2024</v>
      </c>
      <c r="F5111">
        <f>ROUNDUP(MONTH(Tabela1[[#This Row],[Start Date]])/3,0)</f>
        <v>1</v>
      </c>
      <c r="G5111" t="s">
        <v>11</v>
      </c>
      <c r="H5111">
        <v>15</v>
      </c>
      <c r="I5111" t="s">
        <v>9</v>
      </c>
      <c r="J5111" t="s">
        <v>11</v>
      </c>
      <c r="K5111">
        <v>0</v>
      </c>
      <c r="L5111" t="s">
        <v>11</v>
      </c>
      <c r="M5111">
        <v>0</v>
      </c>
      <c r="N5111">
        <v>3</v>
      </c>
      <c r="O5111" t="str">
        <f>IF(AND(Tabela1[[#This Row],[EA Play Season Pass]]="Yes",Tabela1[[#This Row],[Minecraft Season Pass]]="Yes"),"Yes","No")</f>
        <v>No</v>
      </c>
      <c r="P5111" t="str">
        <f>IF(OR(Tabela1[[#This Row],[EA Play Season Pass]]="Yes",Tabela1[[#This Row],[Minecraft Season Pass]]="Yes"),"Yes","No")</f>
        <v>No</v>
      </c>
      <c r="Q5111">
        <v>12</v>
      </c>
      <c r="R5111" s="2"/>
    </row>
    <row r="5112" spans="1:18" x14ac:dyDescent="0.25">
      <c r="A5112">
        <v>5111</v>
      </c>
      <c r="B5112" t="s">
        <v>6425</v>
      </c>
      <c r="C5112" t="s">
        <v>10</v>
      </c>
      <c r="D5112" s="50">
        <v>45304</v>
      </c>
      <c r="E5112">
        <f>YEAR(Tabela1[[#This Row],[Start Date]])</f>
        <v>2024</v>
      </c>
      <c r="F5112">
        <f>ROUNDUP(MONTH(Tabela1[[#This Row],[Start Date]])/3,0)</f>
        <v>1</v>
      </c>
      <c r="G5112" t="s">
        <v>11</v>
      </c>
      <c r="H5112">
        <v>5</v>
      </c>
      <c r="I5112" t="s">
        <v>12</v>
      </c>
      <c r="J5112" t="s">
        <v>11</v>
      </c>
      <c r="K5112">
        <v>0</v>
      </c>
      <c r="L5112" t="s">
        <v>8</v>
      </c>
      <c r="M5112">
        <v>20</v>
      </c>
      <c r="N5112">
        <v>1</v>
      </c>
      <c r="O5112" t="str">
        <f>IF(AND(Tabela1[[#This Row],[EA Play Season Pass]]="Yes",Tabela1[[#This Row],[Minecraft Season Pass]]="Yes"),"Yes","No")</f>
        <v>No</v>
      </c>
      <c r="P5112" t="str">
        <f>IF(OR(Tabela1[[#This Row],[EA Play Season Pass]]="Yes",Tabela1[[#This Row],[Minecraft Season Pass]]="Yes"),"Yes","No")</f>
        <v>Yes</v>
      </c>
      <c r="Q5112">
        <v>24</v>
      </c>
      <c r="R5112" s="2"/>
    </row>
    <row r="5113" spans="1:18" x14ac:dyDescent="0.25">
      <c r="A5113">
        <v>5112</v>
      </c>
      <c r="B5113" t="s">
        <v>6426</v>
      </c>
      <c r="C5113" t="s">
        <v>13</v>
      </c>
      <c r="D5113" s="50">
        <v>45304</v>
      </c>
      <c r="E5113">
        <f>YEAR(Tabela1[[#This Row],[Start Date]])</f>
        <v>2024</v>
      </c>
      <c r="F5113">
        <f>ROUNDUP(MONTH(Tabela1[[#This Row],[Start Date]])/3,0)</f>
        <v>1</v>
      </c>
      <c r="G5113" t="s">
        <v>8</v>
      </c>
      <c r="H5113">
        <v>10</v>
      </c>
      <c r="I5113" t="s">
        <v>12</v>
      </c>
      <c r="J5113" t="s">
        <v>11</v>
      </c>
      <c r="K5113">
        <v>0</v>
      </c>
      <c r="L5113" t="s">
        <v>8</v>
      </c>
      <c r="M5113">
        <v>20</v>
      </c>
      <c r="N5113">
        <v>1</v>
      </c>
      <c r="O5113" t="str">
        <f>IF(AND(Tabela1[[#This Row],[EA Play Season Pass]]="Yes",Tabela1[[#This Row],[Minecraft Season Pass]]="Yes"),"Yes","No")</f>
        <v>No</v>
      </c>
      <c r="P5113" t="str">
        <f>IF(OR(Tabela1[[#This Row],[EA Play Season Pass]]="Yes",Tabela1[[#This Row],[Minecraft Season Pass]]="Yes"),"Yes","No")</f>
        <v>Yes</v>
      </c>
      <c r="Q5113">
        <v>29</v>
      </c>
      <c r="R5113" s="2"/>
    </row>
    <row r="5114" spans="1:18" x14ac:dyDescent="0.25">
      <c r="A5114">
        <v>5113</v>
      </c>
      <c r="B5114" t="s">
        <v>6427</v>
      </c>
      <c r="C5114" t="s">
        <v>7</v>
      </c>
      <c r="D5114" s="50">
        <v>45305</v>
      </c>
      <c r="E5114">
        <f>YEAR(Tabela1[[#This Row],[Start Date]])</f>
        <v>2024</v>
      </c>
      <c r="F5114">
        <f>ROUNDUP(MONTH(Tabela1[[#This Row],[Start Date]])/3,0)</f>
        <v>1</v>
      </c>
      <c r="G5114" t="s">
        <v>8</v>
      </c>
      <c r="H5114">
        <v>15</v>
      </c>
      <c r="I5114" t="s">
        <v>14</v>
      </c>
      <c r="J5114" t="s">
        <v>11</v>
      </c>
      <c r="K5114">
        <v>0</v>
      </c>
      <c r="L5114" t="s">
        <v>8</v>
      </c>
      <c r="M5114">
        <v>20</v>
      </c>
      <c r="N5114">
        <v>3</v>
      </c>
      <c r="O5114" t="str">
        <f>IF(AND(Tabela1[[#This Row],[EA Play Season Pass]]="Yes",Tabela1[[#This Row],[Minecraft Season Pass]]="Yes"),"Yes","No")</f>
        <v>No</v>
      </c>
      <c r="P5114" t="str">
        <f>IF(OR(Tabela1[[#This Row],[EA Play Season Pass]]="Yes",Tabela1[[#This Row],[Minecraft Season Pass]]="Yes"),"Yes","No")</f>
        <v>Yes</v>
      </c>
      <c r="Q5114">
        <v>32</v>
      </c>
      <c r="R5114" s="2"/>
    </row>
    <row r="5115" spans="1:18" x14ac:dyDescent="0.25">
      <c r="A5115">
        <v>5114</v>
      </c>
      <c r="B5115" t="s">
        <v>6428</v>
      </c>
      <c r="C5115" t="s">
        <v>7</v>
      </c>
      <c r="D5115" s="50">
        <v>45305</v>
      </c>
      <c r="E5115">
        <f>YEAR(Tabela1[[#This Row],[Start Date]])</f>
        <v>2024</v>
      </c>
      <c r="F5115">
        <f>ROUNDUP(MONTH(Tabela1[[#This Row],[Start Date]])/3,0)</f>
        <v>1</v>
      </c>
      <c r="G5115" t="s">
        <v>8</v>
      </c>
      <c r="H5115">
        <v>15</v>
      </c>
      <c r="I5115" t="s">
        <v>9</v>
      </c>
      <c r="J5115" t="s">
        <v>8</v>
      </c>
      <c r="K5115">
        <v>30</v>
      </c>
      <c r="L5115" t="s">
        <v>11</v>
      </c>
      <c r="M5115">
        <v>0</v>
      </c>
      <c r="N5115">
        <v>2</v>
      </c>
      <c r="O5115" t="str">
        <f>IF(AND(Tabela1[[#This Row],[EA Play Season Pass]]="Yes",Tabela1[[#This Row],[Minecraft Season Pass]]="Yes"),"Yes","No")</f>
        <v>No</v>
      </c>
      <c r="P5115" t="str">
        <f>IF(OR(Tabela1[[#This Row],[EA Play Season Pass]]="Yes",Tabela1[[#This Row],[Minecraft Season Pass]]="Yes"),"Yes","No")</f>
        <v>Yes</v>
      </c>
      <c r="Q5115">
        <v>43</v>
      </c>
      <c r="R5115" s="2"/>
    </row>
    <row r="5116" spans="1:18" x14ac:dyDescent="0.25">
      <c r="A5116">
        <v>5115</v>
      </c>
      <c r="B5116" t="s">
        <v>2746</v>
      </c>
      <c r="C5116" t="s">
        <v>7</v>
      </c>
      <c r="D5116" s="50">
        <v>45305</v>
      </c>
      <c r="E5116">
        <f>YEAR(Tabela1[[#This Row],[Start Date]])</f>
        <v>2024</v>
      </c>
      <c r="F5116">
        <f>ROUNDUP(MONTH(Tabela1[[#This Row],[Start Date]])/3,0)</f>
        <v>1</v>
      </c>
      <c r="G5116" t="s">
        <v>8</v>
      </c>
      <c r="H5116">
        <v>15</v>
      </c>
      <c r="I5116" t="s">
        <v>14</v>
      </c>
      <c r="J5116" t="s">
        <v>8</v>
      </c>
      <c r="K5116">
        <v>30</v>
      </c>
      <c r="L5116" t="s">
        <v>11</v>
      </c>
      <c r="M5116">
        <v>0</v>
      </c>
      <c r="N5116">
        <v>2</v>
      </c>
      <c r="O5116" t="str">
        <f>IF(AND(Tabela1[[#This Row],[EA Play Season Pass]]="Yes",Tabela1[[#This Row],[Minecraft Season Pass]]="Yes"),"Yes","No")</f>
        <v>No</v>
      </c>
      <c r="P5116" t="str">
        <f>IF(OR(Tabela1[[#This Row],[EA Play Season Pass]]="Yes",Tabela1[[#This Row],[Minecraft Season Pass]]="Yes"),"Yes","No")</f>
        <v>Yes</v>
      </c>
      <c r="Q5116">
        <v>43</v>
      </c>
      <c r="R5116" s="2"/>
    </row>
    <row r="5117" spans="1:18" x14ac:dyDescent="0.25">
      <c r="A5117">
        <v>5116</v>
      </c>
      <c r="B5117" t="s">
        <v>6429</v>
      </c>
      <c r="C5117" t="s">
        <v>7</v>
      </c>
      <c r="D5117" s="50">
        <v>45305</v>
      </c>
      <c r="E5117">
        <f>YEAR(Tabela1[[#This Row],[Start Date]])</f>
        <v>2024</v>
      </c>
      <c r="F5117">
        <f>ROUNDUP(MONTH(Tabela1[[#This Row],[Start Date]])/3,0)</f>
        <v>1</v>
      </c>
      <c r="G5117" t="s">
        <v>11</v>
      </c>
      <c r="H5117">
        <v>15</v>
      </c>
      <c r="I5117" t="s">
        <v>14</v>
      </c>
      <c r="J5117" t="s">
        <v>11</v>
      </c>
      <c r="K5117">
        <v>0</v>
      </c>
      <c r="L5117" t="s">
        <v>8</v>
      </c>
      <c r="M5117">
        <v>20</v>
      </c>
      <c r="N5117">
        <v>2</v>
      </c>
      <c r="O5117" t="str">
        <f>IF(AND(Tabela1[[#This Row],[EA Play Season Pass]]="Yes",Tabela1[[#This Row],[Minecraft Season Pass]]="Yes"),"Yes","No")</f>
        <v>No</v>
      </c>
      <c r="P5117" t="str">
        <f>IF(OR(Tabela1[[#This Row],[EA Play Season Pass]]="Yes",Tabela1[[#This Row],[Minecraft Season Pass]]="Yes"),"Yes","No")</f>
        <v>Yes</v>
      </c>
      <c r="Q5117">
        <v>33</v>
      </c>
      <c r="R5117" s="2"/>
    </row>
    <row r="5118" spans="1:18" x14ac:dyDescent="0.25">
      <c r="A5118">
        <v>5117</v>
      </c>
      <c r="B5118" t="s">
        <v>6430</v>
      </c>
      <c r="C5118" t="s">
        <v>7</v>
      </c>
      <c r="D5118" s="50">
        <v>45306</v>
      </c>
      <c r="E5118">
        <f>YEAR(Tabela1[[#This Row],[Start Date]])</f>
        <v>2024</v>
      </c>
      <c r="F5118">
        <f>ROUNDUP(MONTH(Tabela1[[#This Row],[Start Date]])/3,0)</f>
        <v>1</v>
      </c>
      <c r="G5118" t="s">
        <v>8</v>
      </c>
      <c r="H5118">
        <v>15</v>
      </c>
      <c r="I5118" t="s">
        <v>12</v>
      </c>
      <c r="J5118" t="s">
        <v>8</v>
      </c>
      <c r="K5118">
        <v>30</v>
      </c>
      <c r="L5118" t="s">
        <v>11</v>
      </c>
      <c r="M5118">
        <v>0</v>
      </c>
      <c r="N5118">
        <v>2</v>
      </c>
      <c r="O5118" t="str">
        <f>IF(AND(Tabela1[[#This Row],[EA Play Season Pass]]="Yes",Tabela1[[#This Row],[Minecraft Season Pass]]="Yes"),"Yes","No")</f>
        <v>No</v>
      </c>
      <c r="P5118" t="str">
        <f>IF(OR(Tabela1[[#This Row],[EA Play Season Pass]]="Yes",Tabela1[[#This Row],[Minecraft Season Pass]]="Yes"),"Yes","No")</f>
        <v>Yes</v>
      </c>
      <c r="Q5118">
        <v>43</v>
      </c>
      <c r="R5118" s="2"/>
    </row>
    <row r="5119" spans="1:18" x14ac:dyDescent="0.25">
      <c r="A5119">
        <v>5118</v>
      </c>
      <c r="B5119" t="s">
        <v>6431</v>
      </c>
      <c r="C5119" t="s">
        <v>10</v>
      </c>
      <c r="D5119" s="50">
        <v>45306</v>
      </c>
      <c r="E5119">
        <f>YEAR(Tabela1[[#This Row],[Start Date]])</f>
        <v>2024</v>
      </c>
      <c r="F5119">
        <f>ROUNDUP(MONTH(Tabela1[[#This Row],[Start Date]])/3,0)</f>
        <v>1</v>
      </c>
      <c r="G5119" t="s">
        <v>8</v>
      </c>
      <c r="H5119">
        <v>5</v>
      </c>
      <c r="I5119" t="s">
        <v>14</v>
      </c>
      <c r="J5119" t="s">
        <v>11</v>
      </c>
      <c r="K5119">
        <v>0</v>
      </c>
      <c r="L5119" t="s">
        <v>11</v>
      </c>
      <c r="M5119">
        <v>0</v>
      </c>
      <c r="N5119">
        <v>1</v>
      </c>
      <c r="O5119" t="str">
        <f>IF(AND(Tabela1[[#This Row],[EA Play Season Pass]]="Yes",Tabela1[[#This Row],[Minecraft Season Pass]]="Yes"),"Yes","No")</f>
        <v>No</v>
      </c>
      <c r="P5119" t="str">
        <f>IF(OR(Tabela1[[#This Row],[EA Play Season Pass]]="Yes",Tabela1[[#This Row],[Minecraft Season Pass]]="Yes"),"Yes","No")</f>
        <v>No</v>
      </c>
      <c r="Q5119">
        <v>4</v>
      </c>
      <c r="R5119" s="2"/>
    </row>
    <row r="5120" spans="1:18" x14ac:dyDescent="0.25">
      <c r="A5120">
        <v>5119</v>
      </c>
      <c r="B5120" t="s">
        <v>2732</v>
      </c>
      <c r="C5120" t="s">
        <v>13</v>
      </c>
      <c r="D5120" s="50">
        <v>45306</v>
      </c>
      <c r="E5120">
        <f>YEAR(Tabela1[[#This Row],[Start Date]])</f>
        <v>2024</v>
      </c>
      <c r="F5120">
        <f>ROUNDUP(MONTH(Tabela1[[#This Row],[Start Date]])/3,0)</f>
        <v>1</v>
      </c>
      <c r="G5120" t="s">
        <v>11</v>
      </c>
      <c r="H5120">
        <v>10</v>
      </c>
      <c r="I5120" t="s">
        <v>12</v>
      </c>
      <c r="J5120" t="s">
        <v>8</v>
      </c>
      <c r="K5120">
        <v>30</v>
      </c>
      <c r="L5120" t="s">
        <v>8</v>
      </c>
      <c r="M5120">
        <v>20</v>
      </c>
      <c r="N5120">
        <v>1</v>
      </c>
      <c r="O5120" t="str">
        <f>IF(AND(Tabela1[[#This Row],[EA Play Season Pass]]="Yes",Tabela1[[#This Row],[Minecraft Season Pass]]="Yes"),"Yes","No")</f>
        <v>Yes</v>
      </c>
      <c r="P5120" t="str">
        <f>IF(OR(Tabela1[[#This Row],[EA Play Season Pass]]="Yes",Tabela1[[#This Row],[Minecraft Season Pass]]="Yes"),"Yes","No")</f>
        <v>Yes</v>
      </c>
      <c r="Q5120">
        <v>59</v>
      </c>
      <c r="R5120" s="2"/>
    </row>
    <row r="5121" spans="1:18" x14ac:dyDescent="0.25">
      <c r="A5121">
        <v>5120</v>
      </c>
      <c r="B5121" t="s">
        <v>6432</v>
      </c>
      <c r="C5121" t="s">
        <v>10</v>
      </c>
      <c r="D5121" s="50">
        <v>45306</v>
      </c>
      <c r="E5121">
        <f>YEAR(Tabela1[[#This Row],[Start Date]])</f>
        <v>2024</v>
      </c>
      <c r="F5121">
        <f>ROUNDUP(MONTH(Tabela1[[#This Row],[Start Date]])/3,0)</f>
        <v>1</v>
      </c>
      <c r="G5121" t="s">
        <v>11</v>
      </c>
      <c r="H5121">
        <v>5</v>
      </c>
      <c r="I5121" t="s">
        <v>12</v>
      </c>
      <c r="J5121" t="s">
        <v>11</v>
      </c>
      <c r="K5121">
        <v>0</v>
      </c>
      <c r="L5121" t="s">
        <v>11</v>
      </c>
      <c r="M5121">
        <v>0</v>
      </c>
      <c r="N5121">
        <v>3</v>
      </c>
      <c r="O5121" t="str">
        <f>IF(AND(Tabela1[[#This Row],[EA Play Season Pass]]="Yes",Tabela1[[#This Row],[Minecraft Season Pass]]="Yes"),"Yes","No")</f>
        <v>No</v>
      </c>
      <c r="P5121" t="str">
        <f>IF(OR(Tabela1[[#This Row],[EA Play Season Pass]]="Yes",Tabela1[[#This Row],[Minecraft Season Pass]]="Yes"),"Yes","No")</f>
        <v>No</v>
      </c>
      <c r="Q5121">
        <v>2</v>
      </c>
      <c r="R5121" s="2"/>
    </row>
    <row r="5122" spans="1:18" x14ac:dyDescent="0.25">
      <c r="A5122">
        <v>5121</v>
      </c>
      <c r="B5122" t="s">
        <v>6433</v>
      </c>
      <c r="C5122" t="s">
        <v>7</v>
      </c>
      <c r="D5122" s="50">
        <v>45306</v>
      </c>
      <c r="E5122">
        <f>YEAR(Tabela1[[#This Row],[Start Date]])</f>
        <v>2024</v>
      </c>
      <c r="F5122">
        <f>ROUNDUP(MONTH(Tabela1[[#This Row],[Start Date]])/3,0)</f>
        <v>1</v>
      </c>
      <c r="G5122" t="s">
        <v>11</v>
      </c>
      <c r="H5122">
        <v>15</v>
      </c>
      <c r="I5122" t="s">
        <v>9</v>
      </c>
      <c r="J5122" t="s">
        <v>8</v>
      </c>
      <c r="K5122">
        <v>30</v>
      </c>
      <c r="L5122" t="s">
        <v>8</v>
      </c>
      <c r="M5122">
        <v>20</v>
      </c>
      <c r="N5122">
        <v>3</v>
      </c>
      <c r="O5122" t="str">
        <f>IF(AND(Tabela1[[#This Row],[EA Play Season Pass]]="Yes",Tabela1[[#This Row],[Minecraft Season Pass]]="Yes"),"Yes","No")</f>
        <v>Yes</v>
      </c>
      <c r="P5122" t="str">
        <f>IF(OR(Tabela1[[#This Row],[EA Play Season Pass]]="Yes",Tabela1[[#This Row],[Minecraft Season Pass]]="Yes"),"Yes","No")</f>
        <v>Yes</v>
      </c>
      <c r="Q5122">
        <v>62</v>
      </c>
      <c r="R5122" s="2"/>
    </row>
    <row r="5123" spans="1:18" x14ac:dyDescent="0.25">
      <c r="A5123">
        <v>5122</v>
      </c>
      <c r="B5123" t="s">
        <v>3084</v>
      </c>
      <c r="C5123" t="s">
        <v>10</v>
      </c>
      <c r="D5123" s="50">
        <v>45307</v>
      </c>
      <c r="E5123">
        <f>YEAR(Tabela1[[#This Row],[Start Date]])</f>
        <v>2024</v>
      </c>
      <c r="F5123">
        <f>ROUNDUP(MONTH(Tabela1[[#This Row],[Start Date]])/3,0)</f>
        <v>1</v>
      </c>
      <c r="G5123" t="s">
        <v>11</v>
      </c>
      <c r="H5123">
        <v>5</v>
      </c>
      <c r="I5123" t="s">
        <v>9</v>
      </c>
      <c r="J5123" t="s">
        <v>8</v>
      </c>
      <c r="K5123">
        <v>30</v>
      </c>
      <c r="L5123" t="s">
        <v>11</v>
      </c>
      <c r="M5123">
        <v>0</v>
      </c>
      <c r="N5123">
        <v>2</v>
      </c>
      <c r="O5123" t="str">
        <f>IF(AND(Tabela1[[#This Row],[EA Play Season Pass]]="Yes",Tabela1[[#This Row],[Minecraft Season Pass]]="Yes"),"Yes","No")</f>
        <v>No</v>
      </c>
      <c r="P5123" t="str">
        <f>IF(OR(Tabela1[[#This Row],[EA Play Season Pass]]="Yes",Tabela1[[#This Row],[Minecraft Season Pass]]="Yes"),"Yes","No")</f>
        <v>Yes</v>
      </c>
      <c r="Q5123">
        <v>33</v>
      </c>
      <c r="R5123" s="2"/>
    </row>
    <row r="5124" spans="1:18" x14ac:dyDescent="0.25">
      <c r="A5124">
        <v>5123</v>
      </c>
      <c r="B5124" t="s">
        <v>1114</v>
      </c>
      <c r="C5124" t="s">
        <v>7</v>
      </c>
      <c r="D5124" s="50">
        <v>45307</v>
      </c>
      <c r="E5124">
        <f>YEAR(Tabela1[[#This Row],[Start Date]])</f>
        <v>2024</v>
      </c>
      <c r="F5124">
        <f>ROUNDUP(MONTH(Tabela1[[#This Row],[Start Date]])/3,0)</f>
        <v>1</v>
      </c>
      <c r="G5124" t="s">
        <v>11</v>
      </c>
      <c r="H5124">
        <v>15</v>
      </c>
      <c r="I5124" t="s">
        <v>12</v>
      </c>
      <c r="J5124" t="s">
        <v>8</v>
      </c>
      <c r="K5124">
        <v>30</v>
      </c>
      <c r="L5124" t="s">
        <v>11</v>
      </c>
      <c r="M5124">
        <v>0</v>
      </c>
      <c r="N5124">
        <v>2</v>
      </c>
      <c r="O5124" t="str">
        <f>IF(AND(Tabela1[[#This Row],[EA Play Season Pass]]="Yes",Tabela1[[#This Row],[Minecraft Season Pass]]="Yes"),"Yes","No")</f>
        <v>No</v>
      </c>
      <c r="P5124" t="str">
        <f>IF(OR(Tabela1[[#This Row],[EA Play Season Pass]]="Yes",Tabela1[[#This Row],[Minecraft Season Pass]]="Yes"),"Yes","No")</f>
        <v>Yes</v>
      </c>
      <c r="Q5124">
        <v>43</v>
      </c>
      <c r="R5124" s="2"/>
    </row>
    <row r="5125" spans="1:18" x14ac:dyDescent="0.25">
      <c r="A5125">
        <v>5124</v>
      </c>
      <c r="B5125" t="s">
        <v>2505</v>
      </c>
      <c r="C5125" t="s">
        <v>7</v>
      </c>
      <c r="D5125" s="50">
        <v>45307</v>
      </c>
      <c r="E5125">
        <f>YEAR(Tabela1[[#This Row],[Start Date]])</f>
        <v>2024</v>
      </c>
      <c r="F5125">
        <f>ROUNDUP(MONTH(Tabela1[[#This Row],[Start Date]])/3,0)</f>
        <v>1</v>
      </c>
      <c r="G5125" t="s">
        <v>8</v>
      </c>
      <c r="H5125">
        <v>15</v>
      </c>
      <c r="I5125" t="s">
        <v>14</v>
      </c>
      <c r="J5125" t="s">
        <v>8</v>
      </c>
      <c r="K5125">
        <v>30</v>
      </c>
      <c r="L5125" t="s">
        <v>11</v>
      </c>
      <c r="M5125">
        <v>0</v>
      </c>
      <c r="N5125">
        <v>2</v>
      </c>
      <c r="O5125" t="str">
        <f>IF(AND(Tabela1[[#This Row],[EA Play Season Pass]]="Yes",Tabela1[[#This Row],[Minecraft Season Pass]]="Yes"),"Yes","No")</f>
        <v>No</v>
      </c>
      <c r="P5125" t="str">
        <f>IF(OR(Tabela1[[#This Row],[EA Play Season Pass]]="Yes",Tabela1[[#This Row],[Minecraft Season Pass]]="Yes"),"Yes","No")</f>
        <v>Yes</v>
      </c>
      <c r="Q5125">
        <v>43</v>
      </c>
      <c r="R5125" s="2"/>
    </row>
    <row r="5126" spans="1:18" x14ac:dyDescent="0.25">
      <c r="A5126">
        <v>5125</v>
      </c>
      <c r="B5126" t="s">
        <v>2883</v>
      </c>
      <c r="C5126" t="s">
        <v>7</v>
      </c>
      <c r="D5126" s="50">
        <v>45307</v>
      </c>
      <c r="E5126">
        <f>YEAR(Tabela1[[#This Row],[Start Date]])</f>
        <v>2024</v>
      </c>
      <c r="F5126">
        <f>ROUNDUP(MONTH(Tabela1[[#This Row],[Start Date]])/3,0)</f>
        <v>1</v>
      </c>
      <c r="G5126" t="s">
        <v>8</v>
      </c>
      <c r="H5126">
        <v>15</v>
      </c>
      <c r="I5126" t="s">
        <v>12</v>
      </c>
      <c r="J5126" t="s">
        <v>11</v>
      </c>
      <c r="K5126">
        <v>0</v>
      </c>
      <c r="L5126" t="s">
        <v>8</v>
      </c>
      <c r="M5126">
        <v>20</v>
      </c>
      <c r="N5126">
        <v>3</v>
      </c>
      <c r="O5126" t="str">
        <f>IF(AND(Tabela1[[#This Row],[EA Play Season Pass]]="Yes",Tabela1[[#This Row],[Minecraft Season Pass]]="Yes"),"Yes","No")</f>
        <v>No</v>
      </c>
      <c r="P5126" t="str">
        <f>IF(OR(Tabela1[[#This Row],[EA Play Season Pass]]="Yes",Tabela1[[#This Row],[Minecraft Season Pass]]="Yes"),"Yes","No")</f>
        <v>Yes</v>
      </c>
      <c r="Q5126">
        <v>32</v>
      </c>
      <c r="R5126" s="2"/>
    </row>
    <row r="5127" spans="1:18" x14ac:dyDescent="0.25">
      <c r="A5127">
        <v>5126</v>
      </c>
      <c r="B5127" t="s">
        <v>6434</v>
      </c>
      <c r="C5127" t="s">
        <v>13</v>
      </c>
      <c r="D5127" s="50">
        <v>45307</v>
      </c>
      <c r="E5127">
        <f>YEAR(Tabela1[[#This Row],[Start Date]])</f>
        <v>2024</v>
      </c>
      <c r="F5127">
        <f>ROUNDUP(MONTH(Tabela1[[#This Row],[Start Date]])/3,0)</f>
        <v>1</v>
      </c>
      <c r="G5127" t="s">
        <v>8</v>
      </c>
      <c r="H5127">
        <v>10</v>
      </c>
      <c r="I5127" t="s">
        <v>14</v>
      </c>
      <c r="J5127" t="s">
        <v>11</v>
      </c>
      <c r="K5127">
        <v>0</v>
      </c>
      <c r="L5127" t="s">
        <v>11</v>
      </c>
      <c r="M5127">
        <v>0</v>
      </c>
      <c r="N5127">
        <v>3</v>
      </c>
      <c r="O5127" t="str">
        <f>IF(AND(Tabela1[[#This Row],[EA Play Season Pass]]="Yes",Tabela1[[#This Row],[Minecraft Season Pass]]="Yes"),"Yes","No")</f>
        <v>No</v>
      </c>
      <c r="P5127" t="str">
        <f>IF(OR(Tabela1[[#This Row],[EA Play Season Pass]]="Yes",Tabela1[[#This Row],[Minecraft Season Pass]]="Yes"),"Yes","No")</f>
        <v>No</v>
      </c>
      <c r="Q5127">
        <v>7</v>
      </c>
      <c r="R5127" s="2"/>
    </row>
    <row r="5128" spans="1:18" x14ac:dyDescent="0.25">
      <c r="A5128">
        <v>5127</v>
      </c>
      <c r="B5128" t="s">
        <v>2616</v>
      </c>
      <c r="C5128" t="s">
        <v>7</v>
      </c>
      <c r="D5128" s="50">
        <v>45308</v>
      </c>
      <c r="E5128">
        <f>YEAR(Tabela1[[#This Row],[Start Date]])</f>
        <v>2024</v>
      </c>
      <c r="F5128">
        <f>ROUNDUP(MONTH(Tabela1[[#This Row],[Start Date]])/3,0)</f>
        <v>1</v>
      </c>
      <c r="G5128" t="s">
        <v>11</v>
      </c>
      <c r="H5128">
        <v>15</v>
      </c>
      <c r="I5128" t="s">
        <v>12</v>
      </c>
      <c r="J5128" t="s">
        <v>11</v>
      </c>
      <c r="K5128">
        <v>0</v>
      </c>
      <c r="L5128" t="s">
        <v>11</v>
      </c>
      <c r="M5128">
        <v>0</v>
      </c>
      <c r="N5128">
        <v>2</v>
      </c>
      <c r="O5128" t="str">
        <f>IF(AND(Tabela1[[#This Row],[EA Play Season Pass]]="Yes",Tabela1[[#This Row],[Minecraft Season Pass]]="Yes"),"Yes","No")</f>
        <v>No</v>
      </c>
      <c r="P5128" t="str">
        <f>IF(OR(Tabela1[[#This Row],[EA Play Season Pass]]="Yes",Tabela1[[#This Row],[Minecraft Season Pass]]="Yes"),"Yes","No")</f>
        <v>No</v>
      </c>
      <c r="Q5128">
        <v>13</v>
      </c>
      <c r="R5128" s="2"/>
    </row>
    <row r="5129" spans="1:18" x14ac:dyDescent="0.25">
      <c r="A5129">
        <v>5128</v>
      </c>
      <c r="B5129" t="s">
        <v>6435</v>
      </c>
      <c r="C5129" t="s">
        <v>10</v>
      </c>
      <c r="D5129" s="50">
        <v>45308</v>
      </c>
      <c r="E5129">
        <f>YEAR(Tabela1[[#This Row],[Start Date]])</f>
        <v>2024</v>
      </c>
      <c r="F5129">
        <f>ROUNDUP(MONTH(Tabela1[[#This Row],[Start Date]])/3,0)</f>
        <v>1</v>
      </c>
      <c r="G5129" t="s">
        <v>8</v>
      </c>
      <c r="H5129">
        <v>5</v>
      </c>
      <c r="I5129" t="s">
        <v>14</v>
      </c>
      <c r="J5129" t="s">
        <v>8</v>
      </c>
      <c r="K5129">
        <v>30</v>
      </c>
      <c r="L5129" t="s">
        <v>11</v>
      </c>
      <c r="M5129">
        <v>0</v>
      </c>
      <c r="N5129">
        <v>3</v>
      </c>
      <c r="O5129" t="str">
        <f>IF(AND(Tabela1[[#This Row],[EA Play Season Pass]]="Yes",Tabela1[[#This Row],[Minecraft Season Pass]]="Yes"),"Yes","No")</f>
        <v>No</v>
      </c>
      <c r="P5129" t="str">
        <f>IF(OR(Tabela1[[#This Row],[EA Play Season Pass]]="Yes",Tabela1[[#This Row],[Minecraft Season Pass]]="Yes"),"Yes","No")</f>
        <v>Yes</v>
      </c>
      <c r="Q5129">
        <v>32</v>
      </c>
      <c r="R5129" s="2"/>
    </row>
    <row r="5130" spans="1:18" x14ac:dyDescent="0.25">
      <c r="A5130">
        <v>5129</v>
      </c>
      <c r="B5130" t="s">
        <v>6436</v>
      </c>
      <c r="C5130" t="s">
        <v>13</v>
      </c>
      <c r="D5130" s="50">
        <v>45308</v>
      </c>
      <c r="E5130">
        <f>YEAR(Tabela1[[#This Row],[Start Date]])</f>
        <v>2024</v>
      </c>
      <c r="F5130">
        <f>ROUNDUP(MONTH(Tabela1[[#This Row],[Start Date]])/3,0)</f>
        <v>1</v>
      </c>
      <c r="G5130" t="s">
        <v>11</v>
      </c>
      <c r="H5130">
        <v>10</v>
      </c>
      <c r="I5130" t="s">
        <v>12</v>
      </c>
      <c r="J5130" t="s">
        <v>11</v>
      </c>
      <c r="K5130">
        <v>0</v>
      </c>
      <c r="L5130" t="s">
        <v>11</v>
      </c>
      <c r="M5130">
        <v>0</v>
      </c>
      <c r="N5130">
        <v>1</v>
      </c>
      <c r="O5130" t="str">
        <f>IF(AND(Tabela1[[#This Row],[EA Play Season Pass]]="Yes",Tabela1[[#This Row],[Minecraft Season Pass]]="Yes"),"Yes","No")</f>
        <v>No</v>
      </c>
      <c r="P5130" t="str">
        <f>IF(OR(Tabela1[[#This Row],[EA Play Season Pass]]="Yes",Tabela1[[#This Row],[Minecraft Season Pass]]="Yes"),"Yes","No")</f>
        <v>No</v>
      </c>
      <c r="Q5130">
        <v>9</v>
      </c>
      <c r="R5130" s="2"/>
    </row>
    <row r="5131" spans="1:18" x14ac:dyDescent="0.25">
      <c r="A5131">
        <v>5130</v>
      </c>
      <c r="B5131" t="s">
        <v>6437</v>
      </c>
      <c r="C5131" t="s">
        <v>13</v>
      </c>
      <c r="D5131" s="50">
        <v>45308</v>
      </c>
      <c r="E5131">
        <f>YEAR(Tabela1[[#This Row],[Start Date]])</f>
        <v>2024</v>
      </c>
      <c r="F5131">
        <f>ROUNDUP(MONTH(Tabela1[[#This Row],[Start Date]])/3,0)</f>
        <v>1</v>
      </c>
      <c r="G5131" t="s">
        <v>8</v>
      </c>
      <c r="H5131">
        <v>10</v>
      </c>
      <c r="I5131" t="s">
        <v>12</v>
      </c>
      <c r="J5131" t="s">
        <v>11</v>
      </c>
      <c r="K5131">
        <v>0</v>
      </c>
      <c r="L5131" t="s">
        <v>11</v>
      </c>
      <c r="M5131">
        <v>0</v>
      </c>
      <c r="N5131">
        <v>1</v>
      </c>
      <c r="O5131" t="str">
        <f>IF(AND(Tabela1[[#This Row],[EA Play Season Pass]]="Yes",Tabela1[[#This Row],[Minecraft Season Pass]]="Yes"),"Yes","No")</f>
        <v>No</v>
      </c>
      <c r="P5131" t="str">
        <f>IF(OR(Tabela1[[#This Row],[EA Play Season Pass]]="Yes",Tabela1[[#This Row],[Minecraft Season Pass]]="Yes"),"Yes","No")</f>
        <v>No</v>
      </c>
      <c r="Q5131">
        <v>9</v>
      </c>
      <c r="R5131" s="2"/>
    </row>
    <row r="5132" spans="1:18" x14ac:dyDescent="0.25">
      <c r="A5132">
        <v>5131</v>
      </c>
      <c r="B5132" t="s">
        <v>6438</v>
      </c>
      <c r="C5132" t="s">
        <v>10</v>
      </c>
      <c r="D5132" s="50">
        <v>45308</v>
      </c>
      <c r="E5132">
        <f>YEAR(Tabela1[[#This Row],[Start Date]])</f>
        <v>2024</v>
      </c>
      <c r="F5132">
        <f>ROUNDUP(MONTH(Tabela1[[#This Row],[Start Date]])/3,0)</f>
        <v>1</v>
      </c>
      <c r="G5132" t="s">
        <v>8</v>
      </c>
      <c r="H5132">
        <v>5</v>
      </c>
      <c r="I5132" t="s">
        <v>9</v>
      </c>
      <c r="J5132" t="s">
        <v>8</v>
      </c>
      <c r="K5132">
        <v>30</v>
      </c>
      <c r="L5132" t="s">
        <v>8</v>
      </c>
      <c r="M5132">
        <v>20</v>
      </c>
      <c r="N5132">
        <v>1</v>
      </c>
      <c r="O5132" t="str">
        <f>IF(AND(Tabela1[[#This Row],[EA Play Season Pass]]="Yes",Tabela1[[#This Row],[Minecraft Season Pass]]="Yes"),"Yes","No")</f>
        <v>Yes</v>
      </c>
      <c r="P5132" t="str">
        <f>IF(OR(Tabela1[[#This Row],[EA Play Season Pass]]="Yes",Tabela1[[#This Row],[Minecraft Season Pass]]="Yes"),"Yes","No")</f>
        <v>Yes</v>
      </c>
      <c r="Q5132">
        <v>54</v>
      </c>
      <c r="R5132" s="2"/>
    </row>
    <row r="5133" spans="1:18" x14ac:dyDescent="0.25">
      <c r="A5133">
        <v>5132</v>
      </c>
      <c r="B5133" t="s">
        <v>6439</v>
      </c>
      <c r="C5133" t="s">
        <v>13</v>
      </c>
      <c r="D5133" s="50">
        <v>45308</v>
      </c>
      <c r="E5133">
        <f>YEAR(Tabela1[[#This Row],[Start Date]])</f>
        <v>2024</v>
      </c>
      <c r="F5133">
        <f>ROUNDUP(MONTH(Tabela1[[#This Row],[Start Date]])/3,0)</f>
        <v>1</v>
      </c>
      <c r="G5133" t="s">
        <v>11</v>
      </c>
      <c r="H5133">
        <v>10</v>
      </c>
      <c r="I5133" t="s">
        <v>14</v>
      </c>
      <c r="J5133" t="s">
        <v>11</v>
      </c>
      <c r="K5133">
        <v>0</v>
      </c>
      <c r="L5133" t="s">
        <v>11</v>
      </c>
      <c r="M5133">
        <v>0</v>
      </c>
      <c r="N5133">
        <v>1</v>
      </c>
      <c r="O5133" t="str">
        <f>IF(AND(Tabela1[[#This Row],[EA Play Season Pass]]="Yes",Tabela1[[#This Row],[Minecraft Season Pass]]="Yes"),"Yes","No")</f>
        <v>No</v>
      </c>
      <c r="P5133" t="str">
        <f>IF(OR(Tabela1[[#This Row],[EA Play Season Pass]]="Yes",Tabela1[[#This Row],[Minecraft Season Pass]]="Yes"),"Yes","No")</f>
        <v>No</v>
      </c>
      <c r="Q5133">
        <v>9</v>
      </c>
      <c r="R5133" s="2"/>
    </row>
    <row r="5134" spans="1:18" x14ac:dyDescent="0.25">
      <c r="A5134">
        <v>5133</v>
      </c>
      <c r="B5134" t="s">
        <v>1552</v>
      </c>
      <c r="C5134" t="s">
        <v>10</v>
      </c>
      <c r="D5134" s="50">
        <v>45308</v>
      </c>
      <c r="E5134">
        <f>YEAR(Tabela1[[#This Row],[Start Date]])</f>
        <v>2024</v>
      </c>
      <c r="F5134">
        <f>ROUNDUP(MONTH(Tabela1[[#This Row],[Start Date]])/3,0)</f>
        <v>1</v>
      </c>
      <c r="G5134" t="s">
        <v>8</v>
      </c>
      <c r="H5134">
        <v>5</v>
      </c>
      <c r="I5134" t="s">
        <v>14</v>
      </c>
      <c r="J5134" t="s">
        <v>11</v>
      </c>
      <c r="K5134">
        <v>0</v>
      </c>
      <c r="L5134" t="s">
        <v>11</v>
      </c>
      <c r="M5134">
        <v>0</v>
      </c>
      <c r="N5134">
        <v>1</v>
      </c>
      <c r="O5134" t="str">
        <f>IF(AND(Tabela1[[#This Row],[EA Play Season Pass]]="Yes",Tabela1[[#This Row],[Minecraft Season Pass]]="Yes"),"Yes","No")</f>
        <v>No</v>
      </c>
      <c r="P5134" t="str">
        <f>IF(OR(Tabela1[[#This Row],[EA Play Season Pass]]="Yes",Tabela1[[#This Row],[Minecraft Season Pass]]="Yes"),"Yes","No")</f>
        <v>No</v>
      </c>
      <c r="Q5134">
        <v>4</v>
      </c>
      <c r="R5134" s="2"/>
    </row>
    <row r="5135" spans="1:18" x14ac:dyDescent="0.25">
      <c r="A5135">
        <v>5134</v>
      </c>
      <c r="B5135" t="s">
        <v>6440</v>
      </c>
      <c r="C5135" t="s">
        <v>7</v>
      </c>
      <c r="D5135" s="50">
        <v>45309</v>
      </c>
      <c r="E5135">
        <f>YEAR(Tabela1[[#This Row],[Start Date]])</f>
        <v>2024</v>
      </c>
      <c r="F5135">
        <f>ROUNDUP(MONTH(Tabela1[[#This Row],[Start Date]])/3,0)</f>
        <v>1</v>
      </c>
      <c r="G5135" t="s">
        <v>11</v>
      </c>
      <c r="H5135">
        <v>15</v>
      </c>
      <c r="I5135" t="s">
        <v>12</v>
      </c>
      <c r="J5135" t="s">
        <v>11</v>
      </c>
      <c r="K5135">
        <v>0</v>
      </c>
      <c r="L5135" t="s">
        <v>11</v>
      </c>
      <c r="M5135">
        <v>0</v>
      </c>
      <c r="N5135">
        <v>3</v>
      </c>
      <c r="O5135" t="str">
        <f>IF(AND(Tabela1[[#This Row],[EA Play Season Pass]]="Yes",Tabela1[[#This Row],[Minecraft Season Pass]]="Yes"),"Yes","No")</f>
        <v>No</v>
      </c>
      <c r="P5135" t="str">
        <f>IF(OR(Tabela1[[#This Row],[EA Play Season Pass]]="Yes",Tabela1[[#This Row],[Minecraft Season Pass]]="Yes"),"Yes","No")</f>
        <v>No</v>
      </c>
      <c r="Q5135">
        <v>12</v>
      </c>
      <c r="R5135" s="2"/>
    </row>
    <row r="5136" spans="1:18" x14ac:dyDescent="0.25">
      <c r="A5136">
        <v>5135</v>
      </c>
      <c r="B5136" t="s">
        <v>2607</v>
      </c>
      <c r="C5136" t="s">
        <v>13</v>
      </c>
      <c r="D5136" s="50">
        <v>45309</v>
      </c>
      <c r="E5136">
        <f>YEAR(Tabela1[[#This Row],[Start Date]])</f>
        <v>2024</v>
      </c>
      <c r="F5136">
        <f>ROUNDUP(MONTH(Tabela1[[#This Row],[Start Date]])/3,0)</f>
        <v>1</v>
      </c>
      <c r="G5136" t="s">
        <v>11</v>
      </c>
      <c r="H5136">
        <v>10</v>
      </c>
      <c r="I5136" t="s">
        <v>9</v>
      </c>
      <c r="J5136" t="s">
        <v>11</v>
      </c>
      <c r="K5136">
        <v>0</v>
      </c>
      <c r="L5136" t="s">
        <v>11</v>
      </c>
      <c r="M5136">
        <v>0</v>
      </c>
      <c r="N5136">
        <v>2</v>
      </c>
      <c r="O5136" t="str">
        <f>IF(AND(Tabela1[[#This Row],[EA Play Season Pass]]="Yes",Tabela1[[#This Row],[Minecraft Season Pass]]="Yes"),"Yes","No")</f>
        <v>No</v>
      </c>
      <c r="P5136" t="str">
        <f>IF(OR(Tabela1[[#This Row],[EA Play Season Pass]]="Yes",Tabela1[[#This Row],[Minecraft Season Pass]]="Yes"),"Yes","No")</f>
        <v>No</v>
      </c>
      <c r="Q5136">
        <v>8</v>
      </c>
      <c r="R5136" s="2"/>
    </row>
    <row r="5137" spans="1:18" x14ac:dyDescent="0.25">
      <c r="A5137">
        <v>5136</v>
      </c>
      <c r="B5137" t="s">
        <v>6441</v>
      </c>
      <c r="C5137" t="s">
        <v>10</v>
      </c>
      <c r="D5137" s="50">
        <v>45309</v>
      </c>
      <c r="E5137">
        <f>YEAR(Tabela1[[#This Row],[Start Date]])</f>
        <v>2024</v>
      </c>
      <c r="F5137">
        <f>ROUNDUP(MONTH(Tabela1[[#This Row],[Start Date]])/3,0)</f>
        <v>1</v>
      </c>
      <c r="G5137" t="s">
        <v>11</v>
      </c>
      <c r="H5137">
        <v>5</v>
      </c>
      <c r="I5137" t="s">
        <v>14</v>
      </c>
      <c r="J5137" t="s">
        <v>8</v>
      </c>
      <c r="K5137">
        <v>30</v>
      </c>
      <c r="L5137" t="s">
        <v>11</v>
      </c>
      <c r="M5137">
        <v>0</v>
      </c>
      <c r="N5137">
        <v>3</v>
      </c>
      <c r="O5137" t="str">
        <f>IF(AND(Tabela1[[#This Row],[EA Play Season Pass]]="Yes",Tabela1[[#This Row],[Minecraft Season Pass]]="Yes"),"Yes","No")</f>
        <v>No</v>
      </c>
      <c r="P5137" t="str">
        <f>IF(OR(Tabela1[[#This Row],[EA Play Season Pass]]="Yes",Tabela1[[#This Row],[Minecraft Season Pass]]="Yes"),"Yes","No")</f>
        <v>Yes</v>
      </c>
      <c r="Q5137">
        <v>32</v>
      </c>
      <c r="R5137" s="2"/>
    </row>
    <row r="5138" spans="1:18" x14ac:dyDescent="0.25">
      <c r="A5138">
        <v>5137</v>
      </c>
      <c r="B5138" t="s">
        <v>6442</v>
      </c>
      <c r="C5138" t="s">
        <v>10</v>
      </c>
      <c r="D5138" s="50">
        <v>45309</v>
      </c>
      <c r="E5138">
        <f>YEAR(Tabela1[[#This Row],[Start Date]])</f>
        <v>2024</v>
      </c>
      <c r="F5138">
        <f>ROUNDUP(MONTH(Tabela1[[#This Row],[Start Date]])/3,0)</f>
        <v>1</v>
      </c>
      <c r="G5138" t="s">
        <v>8</v>
      </c>
      <c r="H5138">
        <v>5</v>
      </c>
      <c r="I5138" t="s">
        <v>12</v>
      </c>
      <c r="J5138" t="s">
        <v>8</v>
      </c>
      <c r="K5138">
        <v>30</v>
      </c>
      <c r="L5138" t="s">
        <v>11</v>
      </c>
      <c r="M5138">
        <v>0</v>
      </c>
      <c r="N5138">
        <v>3</v>
      </c>
      <c r="O5138" t="str">
        <f>IF(AND(Tabela1[[#This Row],[EA Play Season Pass]]="Yes",Tabela1[[#This Row],[Minecraft Season Pass]]="Yes"),"Yes","No")</f>
        <v>No</v>
      </c>
      <c r="P5138" t="str">
        <f>IF(OR(Tabela1[[#This Row],[EA Play Season Pass]]="Yes",Tabela1[[#This Row],[Minecraft Season Pass]]="Yes"),"Yes","No")</f>
        <v>Yes</v>
      </c>
      <c r="Q5138">
        <v>32</v>
      </c>
      <c r="R5138" s="2"/>
    </row>
    <row r="5139" spans="1:18" x14ac:dyDescent="0.25">
      <c r="A5139">
        <v>5138</v>
      </c>
      <c r="B5139" t="s">
        <v>1609</v>
      </c>
      <c r="C5139" t="s">
        <v>10</v>
      </c>
      <c r="D5139" s="50">
        <v>45309</v>
      </c>
      <c r="E5139">
        <f>YEAR(Tabela1[[#This Row],[Start Date]])</f>
        <v>2024</v>
      </c>
      <c r="F5139">
        <f>ROUNDUP(MONTH(Tabela1[[#This Row],[Start Date]])/3,0)</f>
        <v>1</v>
      </c>
      <c r="G5139" t="s">
        <v>8</v>
      </c>
      <c r="H5139">
        <v>5</v>
      </c>
      <c r="I5139" t="s">
        <v>12</v>
      </c>
      <c r="J5139" t="s">
        <v>11</v>
      </c>
      <c r="K5139">
        <v>0</v>
      </c>
      <c r="L5139" t="s">
        <v>8</v>
      </c>
      <c r="M5139">
        <v>20</v>
      </c>
      <c r="N5139">
        <v>1</v>
      </c>
      <c r="O5139" t="str">
        <f>IF(AND(Tabela1[[#This Row],[EA Play Season Pass]]="Yes",Tabela1[[#This Row],[Minecraft Season Pass]]="Yes"),"Yes","No")</f>
        <v>No</v>
      </c>
      <c r="P5139" t="str">
        <f>IF(OR(Tabela1[[#This Row],[EA Play Season Pass]]="Yes",Tabela1[[#This Row],[Minecraft Season Pass]]="Yes"),"Yes","No")</f>
        <v>Yes</v>
      </c>
      <c r="Q5139">
        <v>24</v>
      </c>
      <c r="R5139" s="2"/>
    </row>
    <row r="5140" spans="1:18" x14ac:dyDescent="0.25">
      <c r="A5140">
        <v>5139</v>
      </c>
      <c r="B5140" t="s">
        <v>6443</v>
      </c>
      <c r="C5140" t="s">
        <v>13</v>
      </c>
      <c r="D5140" s="50">
        <v>45309</v>
      </c>
      <c r="E5140">
        <f>YEAR(Tabela1[[#This Row],[Start Date]])</f>
        <v>2024</v>
      </c>
      <c r="F5140">
        <f>ROUNDUP(MONTH(Tabela1[[#This Row],[Start Date]])/3,0)</f>
        <v>1</v>
      </c>
      <c r="G5140" t="s">
        <v>11</v>
      </c>
      <c r="H5140">
        <v>10</v>
      </c>
      <c r="I5140" t="s">
        <v>12</v>
      </c>
      <c r="J5140" t="s">
        <v>8</v>
      </c>
      <c r="K5140">
        <v>30</v>
      </c>
      <c r="L5140" t="s">
        <v>8</v>
      </c>
      <c r="M5140">
        <v>20</v>
      </c>
      <c r="N5140">
        <v>2</v>
      </c>
      <c r="O5140" t="str">
        <f>IF(AND(Tabela1[[#This Row],[EA Play Season Pass]]="Yes",Tabela1[[#This Row],[Minecraft Season Pass]]="Yes"),"Yes","No")</f>
        <v>Yes</v>
      </c>
      <c r="P5140" t="str">
        <f>IF(OR(Tabela1[[#This Row],[EA Play Season Pass]]="Yes",Tabela1[[#This Row],[Minecraft Season Pass]]="Yes"),"Yes","No")</f>
        <v>Yes</v>
      </c>
      <c r="Q5140">
        <v>58</v>
      </c>
      <c r="R5140" s="2"/>
    </row>
    <row r="5141" spans="1:18" x14ac:dyDescent="0.25">
      <c r="A5141">
        <v>5140</v>
      </c>
      <c r="B5141" t="s">
        <v>342</v>
      </c>
      <c r="C5141" t="s">
        <v>7</v>
      </c>
      <c r="D5141" s="50">
        <v>45309</v>
      </c>
      <c r="E5141">
        <f>YEAR(Tabela1[[#This Row],[Start Date]])</f>
        <v>2024</v>
      </c>
      <c r="F5141">
        <f>ROUNDUP(MONTH(Tabela1[[#This Row],[Start Date]])/3,0)</f>
        <v>1</v>
      </c>
      <c r="G5141" t="s">
        <v>8</v>
      </c>
      <c r="H5141">
        <v>15</v>
      </c>
      <c r="I5141" t="s">
        <v>9</v>
      </c>
      <c r="J5141" t="s">
        <v>8</v>
      </c>
      <c r="K5141">
        <v>30</v>
      </c>
      <c r="L5141" t="s">
        <v>11</v>
      </c>
      <c r="M5141">
        <v>0</v>
      </c>
      <c r="N5141">
        <v>2</v>
      </c>
      <c r="O5141" t="str">
        <f>IF(AND(Tabela1[[#This Row],[EA Play Season Pass]]="Yes",Tabela1[[#This Row],[Minecraft Season Pass]]="Yes"),"Yes","No")</f>
        <v>No</v>
      </c>
      <c r="P5141" t="str">
        <f>IF(OR(Tabela1[[#This Row],[EA Play Season Pass]]="Yes",Tabela1[[#This Row],[Minecraft Season Pass]]="Yes"),"Yes","No")</f>
        <v>Yes</v>
      </c>
      <c r="Q5141">
        <v>43</v>
      </c>
      <c r="R5141" s="2"/>
    </row>
    <row r="5142" spans="1:18" x14ac:dyDescent="0.25">
      <c r="A5142">
        <v>5141</v>
      </c>
      <c r="B5142" t="s">
        <v>1469</v>
      </c>
      <c r="C5142" t="s">
        <v>10</v>
      </c>
      <c r="D5142" s="50">
        <v>45309</v>
      </c>
      <c r="E5142">
        <f>YEAR(Tabela1[[#This Row],[Start Date]])</f>
        <v>2024</v>
      </c>
      <c r="F5142">
        <f>ROUNDUP(MONTH(Tabela1[[#This Row],[Start Date]])/3,0)</f>
        <v>1</v>
      </c>
      <c r="G5142" t="s">
        <v>11</v>
      </c>
      <c r="H5142">
        <v>5</v>
      </c>
      <c r="I5142" t="s">
        <v>14</v>
      </c>
      <c r="J5142" t="s">
        <v>11</v>
      </c>
      <c r="K5142">
        <v>0</v>
      </c>
      <c r="L5142" t="s">
        <v>8</v>
      </c>
      <c r="M5142">
        <v>20</v>
      </c>
      <c r="N5142">
        <v>1</v>
      </c>
      <c r="O5142" t="str">
        <f>IF(AND(Tabela1[[#This Row],[EA Play Season Pass]]="Yes",Tabela1[[#This Row],[Minecraft Season Pass]]="Yes"),"Yes","No")</f>
        <v>No</v>
      </c>
      <c r="P5142" t="str">
        <f>IF(OR(Tabela1[[#This Row],[EA Play Season Pass]]="Yes",Tabela1[[#This Row],[Minecraft Season Pass]]="Yes"),"Yes","No")</f>
        <v>Yes</v>
      </c>
      <c r="Q5142">
        <v>24</v>
      </c>
      <c r="R5142" s="2"/>
    </row>
    <row r="5143" spans="1:18" x14ac:dyDescent="0.25">
      <c r="A5143">
        <v>5142</v>
      </c>
      <c r="B5143" t="s">
        <v>6444</v>
      </c>
      <c r="C5143" t="s">
        <v>7</v>
      </c>
      <c r="D5143" s="50">
        <v>45309</v>
      </c>
      <c r="E5143">
        <f>YEAR(Tabela1[[#This Row],[Start Date]])</f>
        <v>2024</v>
      </c>
      <c r="F5143">
        <f>ROUNDUP(MONTH(Tabela1[[#This Row],[Start Date]])/3,0)</f>
        <v>1</v>
      </c>
      <c r="G5143" t="s">
        <v>8</v>
      </c>
      <c r="H5143">
        <v>15</v>
      </c>
      <c r="I5143" t="s">
        <v>12</v>
      </c>
      <c r="J5143" t="s">
        <v>11</v>
      </c>
      <c r="K5143">
        <v>0</v>
      </c>
      <c r="L5143" t="s">
        <v>11</v>
      </c>
      <c r="M5143">
        <v>0</v>
      </c>
      <c r="N5143">
        <v>1</v>
      </c>
      <c r="O5143" t="str">
        <f>IF(AND(Tabela1[[#This Row],[EA Play Season Pass]]="Yes",Tabela1[[#This Row],[Minecraft Season Pass]]="Yes"),"Yes","No")</f>
        <v>No</v>
      </c>
      <c r="P5143" t="str">
        <f>IF(OR(Tabela1[[#This Row],[EA Play Season Pass]]="Yes",Tabela1[[#This Row],[Minecraft Season Pass]]="Yes"),"Yes","No")</f>
        <v>No</v>
      </c>
      <c r="Q5143">
        <v>14</v>
      </c>
      <c r="R5143" s="2"/>
    </row>
    <row r="5144" spans="1:18" x14ac:dyDescent="0.25">
      <c r="A5144">
        <v>5143</v>
      </c>
      <c r="B5144" t="s">
        <v>6445</v>
      </c>
      <c r="C5144" t="s">
        <v>7</v>
      </c>
      <c r="D5144" s="50">
        <v>45310</v>
      </c>
      <c r="E5144">
        <f>YEAR(Tabela1[[#This Row],[Start Date]])</f>
        <v>2024</v>
      </c>
      <c r="F5144">
        <f>ROUNDUP(MONTH(Tabela1[[#This Row],[Start Date]])/3,0)</f>
        <v>1</v>
      </c>
      <c r="G5144" t="s">
        <v>8</v>
      </c>
      <c r="H5144">
        <v>15</v>
      </c>
      <c r="I5144" t="s">
        <v>9</v>
      </c>
      <c r="J5144" t="s">
        <v>11</v>
      </c>
      <c r="K5144">
        <v>0</v>
      </c>
      <c r="L5144" t="s">
        <v>11</v>
      </c>
      <c r="M5144">
        <v>0</v>
      </c>
      <c r="N5144">
        <v>1</v>
      </c>
      <c r="O5144" t="str">
        <f>IF(AND(Tabela1[[#This Row],[EA Play Season Pass]]="Yes",Tabela1[[#This Row],[Minecraft Season Pass]]="Yes"),"Yes","No")</f>
        <v>No</v>
      </c>
      <c r="P5144" t="str">
        <f>IF(OR(Tabela1[[#This Row],[EA Play Season Pass]]="Yes",Tabela1[[#This Row],[Minecraft Season Pass]]="Yes"),"Yes","No")</f>
        <v>No</v>
      </c>
      <c r="Q5144">
        <v>14</v>
      </c>
      <c r="R5144" s="2"/>
    </row>
    <row r="5145" spans="1:18" x14ac:dyDescent="0.25">
      <c r="A5145">
        <v>5144</v>
      </c>
      <c r="B5145" t="s">
        <v>3109</v>
      </c>
      <c r="C5145" t="s">
        <v>13</v>
      </c>
      <c r="D5145" s="50">
        <v>45310</v>
      </c>
      <c r="E5145">
        <f>YEAR(Tabela1[[#This Row],[Start Date]])</f>
        <v>2024</v>
      </c>
      <c r="F5145">
        <f>ROUNDUP(MONTH(Tabela1[[#This Row],[Start Date]])/3,0)</f>
        <v>1</v>
      </c>
      <c r="G5145" t="s">
        <v>11</v>
      </c>
      <c r="H5145">
        <v>10</v>
      </c>
      <c r="I5145" t="s">
        <v>9</v>
      </c>
      <c r="J5145" t="s">
        <v>11</v>
      </c>
      <c r="K5145">
        <v>0</v>
      </c>
      <c r="L5145" t="s">
        <v>11</v>
      </c>
      <c r="M5145">
        <v>0</v>
      </c>
      <c r="N5145">
        <v>3</v>
      </c>
      <c r="O5145" t="str">
        <f>IF(AND(Tabela1[[#This Row],[EA Play Season Pass]]="Yes",Tabela1[[#This Row],[Minecraft Season Pass]]="Yes"),"Yes","No")</f>
        <v>No</v>
      </c>
      <c r="P5145" t="str">
        <f>IF(OR(Tabela1[[#This Row],[EA Play Season Pass]]="Yes",Tabela1[[#This Row],[Minecraft Season Pass]]="Yes"),"Yes","No")</f>
        <v>No</v>
      </c>
      <c r="Q5145">
        <v>7</v>
      </c>
      <c r="R5145" s="2"/>
    </row>
    <row r="5146" spans="1:18" x14ac:dyDescent="0.25">
      <c r="A5146">
        <v>5145</v>
      </c>
      <c r="B5146" t="s">
        <v>2571</v>
      </c>
      <c r="C5146" t="s">
        <v>13</v>
      </c>
      <c r="D5146" s="50">
        <v>45310</v>
      </c>
      <c r="E5146">
        <f>YEAR(Tabela1[[#This Row],[Start Date]])</f>
        <v>2024</v>
      </c>
      <c r="F5146">
        <f>ROUNDUP(MONTH(Tabela1[[#This Row],[Start Date]])/3,0)</f>
        <v>1</v>
      </c>
      <c r="G5146" t="s">
        <v>8</v>
      </c>
      <c r="H5146">
        <v>10</v>
      </c>
      <c r="I5146" t="s">
        <v>14</v>
      </c>
      <c r="J5146" t="s">
        <v>11</v>
      </c>
      <c r="K5146">
        <v>0</v>
      </c>
      <c r="L5146" t="s">
        <v>11</v>
      </c>
      <c r="M5146">
        <v>0</v>
      </c>
      <c r="N5146">
        <v>2</v>
      </c>
      <c r="O5146" t="str">
        <f>IF(AND(Tabela1[[#This Row],[EA Play Season Pass]]="Yes",Tabela1[[#This Row],[Minecraft Season Pass]]="Yes"),"Yes","No")</f>
        <v>No</v>
      </c>
      <c r="P5146" t="str">
        <f>IF(OR(Tabela1[[#This Row],[EA Play Season Pass]]="Yes",Tabela1[[#This Row],[Minecraft Season Pass]]="Yes"),"Yes","No")</f>
        <v>No</v>
      </c>
      <c r="Q5146">
        <v>8</v>
      </c>
      <c r="R5146" s="2"/>
    </row>
    <row r="5147" spans="1:18" x14ac:dyDescent="0.25">
      <c r="A5147">
        <v>5146</v>
      </c>
      <c r="B5147" t="s">
        <v>6446</v>
      </c>
      <c r="C5147" t="s">
        <v>7</v>
      </c>
      <c r="D5147" s="50">
        <v>45310</v>
      </c>
      <c r="E5147">
        <f>YEAR(Tabela1[[#This Row],[Start Date]])</f>
        <v>2024</v>
      </c>
      <c r="F5147">
        <f>ROUNDUP(MONTH(Tabela1[[#This Row],[Start Date]])/3,0)</f>
        <v>1</v>
      </c>
      <c r="G5147" t="s">
        <v>8</v>
      </c>
      <c r="H5147">
        <v>15</v>
      </c>
      <c r="I5147" t="s">
        <v>14</v>
      </c>
      <c r="J5147" t="s">
        <v>8</v>
      </c>
      <c r="K5147">
        <v>30</v>
      </c>
      <c r="L5147" t="s">
        <v>8</v>
      </c>
      <c r="M5147">
        <v>20</v>
      </c>
      <c r="N5147">
        <v>1</v>
      </c>
      <c r="O5147" t="str">
        <f>IF(AND(Tabela1[[#This Row],[EA Play Season Pass]]="Yes",Tabela1[[#This Row],[Minecraft Season Pass]]="Yes"),"Yes","No")</f>
        <v>Yes</v>
      </c>
      <c r="P5147" t="str">
        <f>IF(OR(Tabela1[[#This Row],[EA Play Season Pass]]="Yes",Tabela1[[#This Row],[Minecraft Season Pass]]="Yes"),"Yes","No")</f>
        <v>Yes</v>
      </c>
      <c r="Q5147">
        <v>64</v>
      </c>
      <c r="R5147" s="2"/>
    </row>
    <row r="5148" spans="1:18" x14ac:dyDescent="0.25">
      <c r="A5148">
        <v>5147</v>
      </c>
      <c r="B5148" t="s">
        <v>5199</v>
      </c>
      <c r="C5148" t="s">
        <v>7</v>
      </c>
      <c r="D5148" s="50">
        <v>45311</v>
      </c>
      <c r="E5148">
        <f>YEAR(Tabela1[[#This Row],[Start Date]])</f>
        <v>2024</v>
      </c>
      <c r="F5148">
        <f>ROUNDUP(MONTH(Tabela1[[#This Row],[Start Date]])/3,0)</f>
        <v>1</v>
      </c>
      <c r="G5148" t="s">
        <v>11</v>
      </c>
      <c r="H5148">
        <v>15</v>
      </c>
      <c r="I5148" t="s">
        <v>12</v>
      </c>
      <c r="J5148" t="s">
        <v>11</v>
      </c>
      <c r="K5148">
        <v>0</v>
      </c>
      <c r="L5148" t="s">
        <v>8</v>
      </c>
      <c r="M5148">
        <v>20</v>
      </c>
      <c r="N5148">
        <v>1</v>
      </c>
      <c r="O5148" t="str">
        <f>IF(AND(Tabela1[[#This Row],[EA Play Season Pass]]="Yes",Tabela1[[#This Row],[Minecraft Season Pass]]="Yes"),"Yes","No")</f>
        <v>No</v>
      </c>
      <c r="P5148" t="str">
        <f>IF(OR(Tabela1[[#This Row],[EA Play Season Pass]]="Yes",Tabela1[[#This Row],[Minecraft Season Pass]]="Yes"),"Yes","No")</f>
        <v>Yes</v>
      </c>
      <c r="Q5148">
        <v>34</v>
      </c>
      <c r="R5148" s="2"/>
    </row>
    <row r="5149" spans="1:18" x14ac:dyDescent="0.25">
      <c r="A5149">
        <v>5148</v>
      </c>
      <c r="B5149" t="s">
        <v>6447</v>
      </c>
      <c r="C5149" t="s">
        <v>13</v>
      </c>
      <c r="D5149" s="50">
        <v>45311</v>
      </c>
      <c r="E5149">
        <f>YEAR(Tabela1[[#This Row],[Start Date]])</f>
        <v>2024</v>
      </c>
      <c r="F5149">
        <f>ROUNDUP(MONTH(Tabela1[[#This Row],[Start Date]])/3,0)</f>
        <v>1</v>
      </c>
      <c r="G5149" t="s">
        <v>8</v>
      </c>
      <c r="H5149">
        <v>10</v>
      </c>
      <c r="I5149" t="s">
        <v>14</v>
      </c>
      <c r="J5149" t="s">
        <v>11</v>
      </c>
      <c r="K5149">
        <v>0</v>
      </c>
      <c r="L5149" t="s">
        <v>8</v>
      </c>
      <c r="M5149">
        <v>20</v>
      </c>
      <c r="N5149">
        <v>1</v>
      </c>
      <c r="O5149" t="str">
        <f>IF(AND(Tabela1[[#This Row],[EA Play Season Pass]]="Yes",Tabela1[[#This Row],[Minecraft Season Pass]]="Yes"),"Yes","No")</f>
        <v>No</v>
      </c>
      <c r="P5149" t="str">
        <f>IF(OR(Tabela1[[#This Row],[EA Play Season Pass]]="Yes",Tabela1[[#This Row],[Minecraft Season Pass]]="Yes"),"Yes","No")</f>
        <v>Yes</v>
      </c>
      <c r="Q5149">
        <v>29</v>
      </c>
      <c r="R5149" s="2"/>
    </row>
    <row r="5150" spans="1:18" x14ac:dyDescent="0.25">
      <c r="A5150">
        <v>5149</v>
      </c>
      <c r="B5150" t="s">
        <v>1927</v>
      </c>
      <c r="C5150" t="s">
        <v>10</v>
      </c>
      <c r="D5150" s="50">
        <v>45311</v>
      </c>
      <c r="E5150">
        <f>YEAR(Tabela1[[#This Row],[Start Date]])</f>
        <v>2024</v>
      </c>
      <c r="F5150">
        <f>ROUNDUP(MONTH(Tabela1[[#This Row],[Start Date]])/3,0)</f>
        <v>1</v>
      </c>
      <c r="G5150" t="s">
        <v>11</v>
      </c>
      <c r="H5150">
        <v>5</v>
      </c>
      <c r="I5150" t="s">
        <v>14</v>
      </c>
      <c r="J5150" t="s">
        <v>11</v>
      </c>
      <c r="K5150">
        <v>0</v>
      </c>
      <c r="L5150" t="s">
        <v>8</v>
      </c>
      <c r="M5150">
        <v>20</v>
      </c>
      <c r="N5150">
        <v>1</v>
      </c>
      <c r="O5150" t="str">
        <f>IF(AND(Tabela1[[#This Row],[EA Play Season Pass]]="Yes",Tabela1[[#This Row],[Minecraft Season Pass]]="Yes"),"Yes","No")</f>
        <v>No</v>
      </c>
      <c r="P5150" t="str">
        <f>IF(OR(Tabela1[[#This Row],[EA Play Season Pass]]="Yes",Tabela1[[#This Row],[Minecraft Season Pass]]="Yes"),"Yes","No")</f>
        <v>Yes</v>
      </c>
      <c r="Q5150">
        <v>24</v>
      </c>
      <c r="R5150" s="2"/>
    </row>
    <row r="5151" spans="1:18" x14ac:dyDescent="0.25">
      <c r="A5151">
        <v>5150</v>
      </c>
      <c r="B5151" t="s">
        <v>3344</v>
      </c>
      <c r="C5151" t="s">
        <v>10</v>
      </c>
      <c r="D5151" s="50">
        <v>45311</v>
      </c>
      <c r="E5151">
        <f>YEAR(Tabela1[[#This Row],[Start Date]])</f>
        <v>2024</v>
      </c>
      <c r="F5151">
        <f>ROUNDUP(MONTH(Tabela1[[#This Row],[Start Date]])/3,0)</f>
        <v>1</v>
      </c>
      <c r="G5151" t="s">
        <v>11</v>
      </c>
      <c r="H5151">
        <v>5</v>
      </c>
      <c r="I5151" t="s">
        <v>14</v>
      </c>
      <c r="J5151" t="s">
        <v>8</v>
      </c>
      <c r="K5151">
        <v>30</v>
      </c>
      <c r="L5151" t="s">
        <v>11</v>
      </c>
      <c r="M5151">
        <v>0</v>
      </c>
      <c r="N5151">
        <v>3</v>
      </c>
      <c r="O5151" t="str">
        <f>IF(AND(Tabela1[[#This Row],[EA Play Season Pass]]="Yes",Tabela1[[#This Row],[Minecraft Season Pass]]="Yes"),"Yes","No")</f>
        <v>No</v>
      </c>
      <c r="P5151" t="str">
        <f>IF(OR(Tabela1[[#This Row],[EA Play Season Pass]]="Yes",Tabela1[[#This Row],[Minecraft Season Pass]]="Yes"),"Yes","No")</f>
        <v>Yes</v>
      </c>
      <c r="Q5151">
        <v>32</v>
      </c>
      <c r="R5151" s="2"/>
    </row>
    <row r="5152" spans="1:18" x14ac:dyDescent="0.25">
      <c r="A5152">
        <v>5151</v>
      </c>
      <c r="B5152" t="s">
        <v>3421</v>
      </c>
      <c r="C5152" t="s">
        <v>13</v>
      </c>
      <c r="D5152" s="50">
        <v>45311</v>
      </c>
      <c r="E5152">
        <f>YEAR(Tabela1[[#This Row],[Start Date]])</f>
        <v>2024</v>
      </c>
      <c r="F5152">
        <f>ROUNDUP(MONTH(Tabela1[[#This Row],[Start Date]])/3,0)</f>
        <v>1</v>
      </c>
      <c r="G5152" t="s">
        <v>11</v>
      </c>
      <c r="H5152">
        <v>10</v>
      </c>
      <c r="I5152" t="s">
        <v>12</v>
      </c>
      <c r="J5152" t="s">
        <v>11</v>
      </c>
      <c r="K5152">
        <v>0</v>
      </c>
      <c r="L5152" t="s">
        <v>11</v>
      </c>
      <c r="M5152">
        <v>0</v>
      </c>
      <c r="N5152">
        <v>1</v>
      </c>
      <c r="O5152" t="str">
        <f>IF(AND(Tabela1[[#This Row],[EA Play Season Pass]]="Yes",Tabela1[[#This Row],[Minecraft Season Pass]]="Yes"),"Yes","No")</f>
        <v>No</v>
      </c>
      <c r="P5152" t="str">
        <f>IF(OR(Tabela1[[#This Row],[EA Play Season Pass]]="Yes",Tabela1[[#This Row],[Minecraft Season Pass]]="Yes"),"Yes","No")</f>
        <v>No</v>
      </c>
      <c r="Q5152">
        <v>9</v>
      </c>
      <c r="R5152" s="2"/>
    </row>
    <row r="5153" spans="1:18" x14ac:dyDescent="0.25">
      <c r="A5153">
        <v>5152</v>
      </c>
      <c r="B5153" t="s">
        <v>6448</v>
      </c>
      <c r="C5153" t="s">
        <v>13</v>
      </c>
      <c r="D5153" s="50">
        <v>45311</v>
      </c>
      <c r="E5153">
        <f>YEAR(Tabela1[[#This Row],[Start Date]])</f>
        <v>2024</v>
      </c>
      <c r="F5153">
        <f>ROUNDUP(MONTH(Tabela1[[#This Row],[Start Date]])/3,0)</f>
        <v>1</v>
      </c>
      <c r="G5153" t="s">
        <v>11</v>
      </c>
      <c r="H5153">
        <v>10</v>
      </c>
      <c r="I5153" t="s">
        <v>9</v>
      </c>
      <c r="J5153" t="s">
        <v>8</v>
      </c>
      <c r="K5153">
        <v>30</v>
      </c>
      <c r="L5153" t="s">
        <v>11</v>
      </c>
      <c r="M5153">
        <v>0</v>
      </c>
      <c r="N5153">
        <v>2</v>
      </c>
      <c r="O5153" t="str">
        <f>IF(AND(Tabela1[[#This Row],[EA Play Season Pass]]="Yes",Tabela1[[#This Row],[Minecraft Season Pass]]="Yes"),"Yes","No")</f>
        <v>No</v>
      </c>
      <c r="P5153" t="str">
        <f>IF(OR(Tabela1[[#This Row],[EA Play Season Pass]]="Yes",Tabela1[[#This Row],[Minecraft Season Pass]]="Yes"),"Yes","No")</f>
        <v>Yes</v>
      </c>
      <c r="Q5153">
        <v>38</v>
      </c>
      <c r="R5153" s="2"/>
    </row>
    <row r="5154" spans="1:18" x14ac:dyDescent="0.25">
      <c r="A5154">
        <v>5153</v>
      </c>
      <c r="B5154" t="s">
        <v>6449</v>
      </c>
      <c r="C5154" t="s">
        <v>7</v>
      </c>
      <c r="D5154" s="50">
        <v>45311</v>
      </c>
      <c r="E5154">
        <f>YEAR(Tabela1[[#This Row],[Start Date]])</f>
        <v>2024</v>
      </c>
      <c r="F5154">
        <f>ROUNDUP(MONTH(Tabela1[[#This Row],[Start Date]])/3,0)</f>
        <v>1</v>
      </c>
      <c r="G5154" t="s">
        <v>11</v>
      </c>
      <c r="H5154">
        <v>15</v>
      </c>
      <c r="I5154" t="s">
        <v>14</v>
      </c>
      <c r="J5154" t="s">
        <v>8</v>
      </c>
      <c r="K5154">
        <v>30</v>
      </c>
      <c r="L5154" t="s">
        <v>11</v>
      </c>
      <c r="M5154">
        <v>0</v>
      </c>
      <c r="N5154">
        <v>3</v>
      </c>
      <c r="O5154" t="str">
        <f>IF(AND(Tabela1[[#This Row],[EA Play Season Pass]]="Yes",Tabela1[[#This Row],[Minecraft Season Pass]]="Yes"),"Yes","No")</f>
        <v>No</v>
      </c>
      <c r="P5154" t="str">
        <f>IF(OR(Tabela1[[#This Row],[EA Play Season Pass]]="Yes",Tabela1[[#This Row],[Minecraft Season Pass]]="Yes"),"Yes","No")</f>
        <v>Yes</v>
      </c>
      <c r="Q5154">
        <v>42</v>
      </c>
      <c r="R5154" s="2"/>
    </row>
    <row r="5155" spans="1:18" x14ac:dyDescent="0.25">
      <c r="A5155">
        <v>5154</v>
      </c>
      <c r="B5155" t="s">
        <v>6450</v>
      </c>
      <c r="C5155" t="s">
        <v>13</v>
      </c>
      <c r="D5155" s="50">
        <v>45311</v>
      </c>
      <c r="E5155">
        <f>YEAR(Tabela1[[#This Row],[Start Date]])</f>
        <v>2024</v>
      </c>
      <c r="F5155">
        <f>ROUNDUP(MONTH(Tabela1[[#This Row],[Start Date]])/3,0)</f>
        <v>1</v>
      </c>
      <c r="G5155" t="s">
        <v>11</v>
      </c>
      <c r="H5155">
        <v>10</v>
      </c>
      <c r="I5155" t="s">
        <v>9</v>
      </c>
      <c r="J5155" t="s">
        <v>11</v>
      </c>
      <c r="K5155">
        <v>0</v>
      </c>
      <c r="L5155" t="s">
        <v>11</v>
      </c>
      <c r="M5155">
        <v>0</v>
      </c>
      <c r="N5155">
        <v>1</v>
      </c>
      <c r="O5155" t="str">
        <f>IF(AND(Tabela1[[#This Row],[EA Play Season Pass]]="Yes",Tabela1[[#This Row],[Minecraft Season Pass]]="Yes"),"Yes","No")</f>
        <v>No</v>
      </c>
      <c r="P5155" t="str">
        <f>IF(OR(Tabela1[[#This Row],[EA Play Season Pass]]="Yes",Tabela1[[#This Row],[Minecraft Season Pass]]="Yes"),"Yes","No")</f>
        <v>No</v>
      </c>
      <c r="Q5155">
        <v>9</v>
      </c>
      <c r="R5155" s="2"/>
    </row>
    <row r="5156" spans="1:18" x14ac:dyDescent="0.25">
      <c r="A5156">
        <v>5155</v>
      </c>
      <c r="B5156" t="s">
        <v>6451</v>
      </c>
      <c r="C5156" t="s">
        <v>7</v>
      </c>
      <c r="D5156" s="50">
        <v>45311</v>
      </c>
      <c r="E5156">
        <f>YEAR(Tabela1[[#This Row],[Start Date]])</f>
        <v>2024</v>
      </c>
      <c r="F5156">
        <f>ROUNDUP(MONTH(Tabela1[[#This Row],[Start Date]])/3,0)</f>
        <v>1</v>
      </c>
      <c r="G5156" t="s">
        <v>8</v>
      </c>
      <c r="H5156">
        <v>15</v>
      </c>
      <c r="I5156" t="s">
        <v>12</v>
      </c>
      <c r="J5156" t="s">
        <v>8</v>
      </c>
      <c r="K5156">
        <v>30</v>
      </c>
      <c r="L5156" t="s">
        <v>11</v>
      </c>
      <c r="M5156">
        <v>0</v>
      </c>
      <c r="N5156">
        <v>2</v>
      </c>
      <c r="O5156" t="str">
        <f>IF(AND(Tabela1[[#This Row],[EA Play Season Pass]]="Yes",Tabela1[[#This Row],[Minecraft Season Pass]]="Yes"),"Yes","No")</f>
        <v>No</v>
      </c>
      <c r="P5156" t="str">
        <f>IF(OR(Tabela1[[#This Row],[EA Play Season Pass]]="Yes",Tabela1[[#This Row],[Minecraft Season Pass]]="Yes"),"Yes","No")</f>
        <v>Yes</v>
      </c>
      <c r="Q5156">
        <v>43</v>
      </c>
      <c r="R5156" s="2"/>
    </row>
    <row r="5157" spans="1:18" x14ac:dyDescent="0.25">
      <c r="A5157">
        <v>5156</v>
      </c>
      <c r="B5157" t="s">
        <v>521</v>
      </c>
      <c r="C5157" t="s">
        <v>10</v>
      </c>
      <c r="D5157" s="50">
        <v>45311</v>
      </c>
      <c r="E5157">
        <f>YEAR(Tabela1[[#This Row],[Start Date]])</f>
        <v>2024</v>
      </c>
      <c r="F5157">
        <f>ROUNDUP(MONTH(Tabela1[[#This Row],[Start Date]])/3,0)</f>
        <v>1</v>
      </c>
      <c r="G5157" t="s">
        <v>8</v>
      </c>
      <c r="H5157">
        <v>5</v>
      </c>
      <c r="I5157" t="s">
        <v>9</v>
      </c>
      <c r="J5157" t="s">
        <v>8</v>
      </c>
      <c r="K5157">
        <v>30</v>
      </c>
      <c r="L5157" t="s">
        <v>8</v>
      </c>
      <c r="M5157">
        <v>20</v>
      </c>
      <c r="N5157">
        <v>2</v>
      </c>
      <c r="O5157" t="str">
        <f>IF(AND(Tabela1[[#This Row],[EA Play Season Pass]]="Yes",Tabela1[[#This Row],[Minecraft Season Pass]]="Yes"),"Yes","No")</f>
        <v>Yes</v>
      </c>
      <c r="P5157" t="str">
        <f>IF(OR(Tabela1[[#This Row],[EA Play Season Pass]]="Yes",Tabela1[[#This Row],[Minecraft Season Pass]]="Yes"),"Yes","No")</f>
        <v>Yes</v>
      </c>
      <c r="Q5157">
        <v>53</v>
      </c>
      <c r="R5157" s="2"/>
    </row>
    <row r="5158" spans="1:18" x14ac:dyDescent="0.25">
      <c r="A5158">
        <v>5157</v>
      </c>
      <c r="B5158" t="s">
        <v>5926</v>
      </c>
      <c r="C5158" t="s">
        <v>13</v>
      </c>
      <c r="D5158" s="50">
        <v>45312</v>
      </c>
      <c r="E5158">
        <f>YEAR(Tabela1[[#This Row],[Start Date]])</f>
        <v>2024</v>
      </c>
      <c r="F5158">
        <f>ROUNDUP(MONTH(Tabela1[[#This Row],[Start Date]])/3,0)</f>
        <v>1</v>
      </c>
      <c r="G5158" t="s">
        <v>11</v>
      </c>
      <c r="H5158">
        <v>10</v>
      </c>
      <c r="I5158" t="s">
        <v>9</v>
      </c>
      <c r="J5158" t="s">
        <v>8</v>
      </c>
      <c r="K5158">
        <v>30</v>
      </c>
      <c r="L5158" t="s">
        <v>11</v>
      </c>
      <c r="M5158">
        <v>0</v>
      </c>
      <c r="N5158">
        <v>3</v>
      </c>
      <c r="O5158" t="str">
        <f>IF(AND(Tabela1[[#This Row],[EA Play Season Pass]]="Yes",Tabela1[[#This Row],[Minecraft Season Pass]]="Yes"),"Yes","No")</f>
        <v>No</v>
      </c>
      <c r="P5158" t="str">
        <f>IF(OR(Tabela1[[#This Row],[EA Play Season Pass]]="Yes",Tabela1[[#This Row],[Minecraft Season Pass]]="Yes"),"Yes","No")</f>
        <v>Yes</v>
      </c>
      <c r="Q5158">
        <v>37</v>
      </c>
      <c r="R5158" s="2"/>
    </row>
    <row r="5159" spans="1:18" x14ac:dyDescent="0.25">
      <c r="A5159">
        <v>5158</v>
      </c>
      <c r="B5159" t="s">
        <v>6452</v>
      </c>
      <c r="C5159" t="s">
        <v>7</v>
      </c>
      <c r="D5159" s="50">
        <v>45312</v>
      </c>
      <c r="E5159">
        <f>YEAR(Tabela1[[#This Row],[Start Date]])</f>
        <v>2024</v>
      </c>
      <c r="F5159">
        <f>ROUNDUP(MONTH(Tabela1[[#This Row],[Start Date]])/3,0)</f>
        <v>1</v>
      </c>
      <c r="G5159" t="s">
        <v>11</v>
      </c>
      <c r="H5159">
        <v>15</v>
      </c>
      <c r="I5159" t="s">
        <v>12</v>
      </c>
      <c r="J5159" t="s">
        <v>8</v>
      </c>
      <c r="K5159">
        <v>30</v>
      </c>
      <c r="L5159" t="s">
        <v>11</v>
      </c>
      <c r="M5159">
        <v>0</v>
      </c>
      <c r="N5159">
        <v>3</v>
      </c>
      <c r="O5159" t="str">
        <f>IF(AND(Tabela1[[#This Row],[EA Play Season Pass]]="Yes",Tabela1[[#This Row],[Minecraft Season Pass]]="Yes"),"Yes","No")</f>
        <v>No</v>
      </c>
      <c r="P5159" t="str">
        <f>IF(OR(Tabela1[[#This Row],[EA Play Season Pass]]="Yes",Tabela1[[#This Row],[Minecraft Season Pass]]="Yes"),"Yes","No")</f>
        <v>Yes</v>
      </c>
      <c r="Q5159">
        <v>42</v>
      </c>
      <c r="R5159" s="2"/>
    </row>
    <row r="5160" spans="1:18" x14ac:dyDescent="0.25">
      <c r="A5160">
        <v>5159</v>
      </c>
      <c r="B5160" t="s">
        <v>6453</v>
      </c>
      <c r="C5160" t="s">
        <v>13</v>
      </c>
      <c r="D5160" s="50">
        <v>45312</v>
      </c>
      <c r="E5160">
        <f>YEAR(Tabela1[[#This Row],[Start Date]])</f>
        <v>2024</v>
      </c>
      <c r="F5160">
        <f>ROUNDUP(MONTH(Tabela1[[#This Row],[Start Date]])/3,0)</f>
        <v>1</v>
      </c>
      <c r="G5160" t="s">
        <v>11</v>
      </c>
      <c r="H5160">
        <v>10</v>
      </c>
      <c r="I5160" t="s">
        <v>14</v>
      </c>
      <c r="J5160" t="s">
        <v>11</v>
      </c>
      <c r="K5160">
        <v>0</v>
      </c>
      <c r="L5160" t="s">
        <v>11</v>
      </c>
      <c r="M5160">
        <v>0</v>
      </c>
      <c r="N5160">
        <v>1</v>
      </c>
      <c r="O5160" t="str">
        <f>IF(AND(Tabela1[[#This Row],[EA Play Season Pass]]="Yes",Tabela1[[#This Row],[Minecraft Season Pass]]="Yes"),"Yes","No")</f>
        <v>No</v>
      </c>
      <c r="P5160" t="str">
        <f>IF(OR(Tabela1[[#This Row],[EA Play Season Pass]]="Yes",Tabela1[[#This Row],[Minecraft Season Pass]]="Yes"),"Yes","No")</f>
        <v>No</v>
      </c>
      <c r="Q5160">
        <v>9</v>
      </c>
      <c r="R5160" s="2"/>
    </row>
    <row r="5161" spans="1:18" x14ac:dyDescent="0.25">
      <c r="A5161">
        <v>5160</v>
      </c>
      <c r="B5161" t="s">
        <v>6454</v>
      </c>
      <c r="C5161" t="s">
        <v>7</v>
      </c>
      <c r="D5161" s="50">
        <v>45312</v>
      </c>
      <c r="E5161">
        <f>YEAR(Tabela1[[#This Row],[Start Date]])</f>
        <v>2024</v>
      </c>
      <c r="F5161">
        <f>ROUNDUP(MONTH(Tabela1[[#This Row],[Start Date]])/3,0)</f>
        <v>1</v>
      </c>
      <c r="G5161" t="s">
        <v>8</v>
      </c>
      <c r="H5161">
        <v>15</v>
      </c>
      <c r="I5161" t="s">
        <v>14</v>
      </c>
      <c r="J5161" t="s">
        <v>11</v>
      </c>
      <c r="K5161">
        <v>0</v>
      </c>
      <c r="L5161" t="s">
        <v>11</v>
      </c>
      <c r="M5161">
        <v>0</v>
      </c>
      <c r="N5161">
        <v>3</v>
      </c>
      <c r="O5161" t="str">
        <f>IF(AND(Tabela1[[#This Row],[EA Play Season Pass]]="Yes",Tabela1[[#This Row],[Minecraft Season Pass]]="Yes"),"Yes","No")</f>
        <v>No</v>
      </c>
      <c r="P5161" t="str">
        <f>IF(OR(Tabela1[[#This Row],[EA Play Season Pass]]="Yes",Tabela1[[#This Row],[Minecraft Season Pass]]="Yes"),"Yes","No")</f>
        <v>No</v>
      </c>
      <c r="Q5161">
        <v>12</v>
      </c>
      <c r="R5161" s="2"/>
    </row>
    <row r="5162" spans="1:18" x14ac:dyDescent="0.25">
      <c r="A5162">
        <v>5161</v>
      </c>
      <c r="B5162" t="s">
        <v>1309</v>
      </c>
      <c r="C5162" t="s">
        <v>10</v>
      </c>
      <c r="D5162" s="50">
        <v>45312</v>
      </c>
      <c r="E5162">
        <f>YEAR(Tabela1[[#This Row],[Start Date]])</f>
        <v>2024</v>
      </c>
      <c r="F5162">
        <f>ROUNDUP(MONTH(Tabela1[[#This Row],[Start Date]])/3,0)</f>
        <v>1</v>
      </c>
      <c r="G5162" t="s">
        <v>8</v>
      </c>
      <c r="H5162">
        <v>5</v>
      </c>
      <c r="I5162" t="s">
        <v>14</v>
      </c>
      <c r="J5162" t="s">
        <v>11</v>
      </c>
      <c r="K5162">
        <v>0</v>
      </c>
      <c r="L5162" t="s">
        <v>11</v>
      </c>
      <c r="M5162">
        <v>0</v>
      </c>
      <c r="N5162">
        <v>2</v>
      </c>
      <c r="O5162" t="str">
        <f>IF(AND(Tabela1[[#This Row],[EA Play Season Pass]]="Yes",Tabela1[[#This Row],[Minecraft Season Pass]]="Yes"),"Yes","No")</f>
        <v>No</v>
      </c>
      <c r="P5162" t="str">
        <f>IF(OR(Tabela1[[#This Row],[EA Play Season Pass]]="Yes",Tabela1[[#This Row],[Minecraft Season Pass]]="Yes"),"Yes","No")</f>
        <v>No</v>
      </c>
      <c r="Q5162">
        <v>3</v>
      </c>
      <c r="R5162" s="2"/>
    </row>
    <row r="5163" spans="1:18" x14ac:dyDescent="0.25">
      <c r="A5163">
        <v>5162</v>
      </c>
      <c r="B5163" t="s">
        <v>5369</v>
      </c>
      <c r="C5163" t="s">
        <v>13</v>
      </c>
      <c r="D5163" s="50">
        <v>45312</v>
      </c>
      <c r="E5163">
        <f>YEAR(Tabela1[[#This Row],[Start Date]])</f>
        <v>2024</v>
      </c>
      <c r="F5163">
        <f>ROUNDUP(MONTH(Tabela1[[#This Row],[Start Date]])/3,0)</f>
        <v>1</v>
      </c>
      <c r="G5163" t="s">
        <v>8</v>
      </c>
      <c r="H5163">
        <v>10</v>
      </c>
      <c r="I5163" t="s">
        <v>9</v>
      </c>
      <c r="J5163" t="s">
        <v>8</v>
      </c>
      <c r="K5163">
        <v>30</v>
      </c>
      <c r="L5163" t="s">
        <v>8</v>
      </c>
      <c r="M5163">
        <v>20</v>
      </c>
      <c r="N5163">
        <v>2</v>
      </c>
      <c r="O5163" t="str">
        <f>IF(AND(Tabela1[[#This Row],[EA Play Season Pass]]="Yes",Tabela1[[#This Row],[Minecraft Season Pass]]="Yes"),"Yes","No")</f>
        <v>Yes</v>
      </c>
      <c r="P5163" t="str">
        <f>IF(OR(Tabela1[[#This Row],[EA Play Season Pass]]="Yes",Tabela1[[#This Row],[Minecraft Season Pass]]="Yes"),"Yes","No")</f>
        <v>Yes</v>
      </c>
      <c r="Q5163">
        <v>58</v>
      </c>
      <c r="R5163" s="2"/>
    </row>
    <row r="5164" spans="1:18" x14ac:dyDescent="0.25">
      <c r="A5164">
        <v>5163</v>
      </c>
      <c r="B5164" t="s">
        <v>1578</v>
      </c>
      <c r="C5164" t="s">
        <v>7</v>
      </c>
      <c r="D5164" s="50">
        <v>45312</v>
      </c>
      <c r="E5164">
        <f>YEAR(Tabela1[[#This Row],[Start Date]])</f>
        <v>2024</v>
      </c>
      <c r="F5164">
        <f>ROUNDUP(MONTH(Tabela1[[#This Row],[Start Date]])/3,0)</f>
        <v>1</v>
      </c>
      <c r="G5164" t="s">
        <v>8</v>
      </c>
      <c r="H5164">
        <v>15</v>
      </c>
      <c r="I5164" t="s">
        <v>9</v>
      </c>
      <c r="J5164" t="s">
        <v>11</v>
      </c>
      <c r="K5164">
        <v>0</v>
      </c>
      <c r="L5164" t="s">
        <v>8</v>
      </c>
      <c r="M5164">
        <v>20</v>
      </c>
      <c r="N5164">
        <v>1</v>
      </c>
      <c r="O5164" t="str">
        <f>IF(AND(Tabela1[[#This Row],[EA Play Season Pass]]="Yes",Tabela1[[#This Row],[Minecraft Season Pass]]="Yes"),"Yes","No")</f>
        <v>No</v>
      </c>
      <c r="P5164" t="str">
        <f>IF(OR(Tabela1[[#This Row],[EA Play Season Pass]]="Yes",Tabela1[[#This Row],[Minecraft Season Pass]]="Yes"),"Yes","No")</f>
        <v>Yes</v>
      </c>
      <c r="Q5164">
        <v>34</v>
      </c>
      <c r="R5164" s="2"/>
    </row>
    <row r="5165" spans="1:18" x14ac:dyDescent="0.25">
      <c r="A5165">
        <v>5164</v>
      </c>
      <c r="B5165" t="s">
        <v>6455</v>
      </c>
      <c r="C5165" t="s">
        <v>7</v>
      </c>
      <c r="D5165" s="50">
        <v>45312</v>
      </c>
      <c r="E5165">
        <f>YEAR(Tabela1[[#This Row],[Start Date]])</f>
        <v>2024</v>
      </c>
      <c r="F5165">
        <f>ROUNDUP(MONTH(Tabela1[[#This Row],[Start Date]])/3,0)</f>
        <v>1</v>
      </c>
      <c r="G5165" t="s">
        <v>11</v>
      </c>
      <c r="H5165">
        <v>15</v>
      </c>
      <c r="I5165" t="s">
        <v>14</v>
      </c>
      <c r="J5165" t="s">
        <v>8</v>
      </c>
      <c r="K5165">
        <v>30</v>
      </c>
      <c r="L5165" t="s">
        <v>11</v>
      </c>
      <c r="M5165">
        <v>0</v>
      </c>
      <c r="N5165">
        <v>3</v>
      </c>
      <c r="O5165" t="str">
        <f>IF(AND(Tabela1[[#This Row],[EA Play Season Pass]]="Yes",Tabela1[[#This Row],[Minecraft Season Pass]]="Yes"),"Yes","No")</f>
        <v>No</v>
      </c>
      <c r="P5165" t="str">
        <f>IF(OR(Tabela1[[#This Row],[EA Play Season Pass]]="Yes",Tabela1[[#This Row],[Minecraft Season Pass]]="Yes"),"Yes","No")</f>
        <v>Yes</v>
      </c>
      <c r="Q5165">
        <v>42</v>
      </c>
      <c r="R5165" s="2"/>
    </row>
    <row r="5166" spans="1:18" x14ac:dyDescent="0.25">
      <c r="A5166">
        <v>5165</v>
      </c>
      <c r="B5166" t="s">
        <v>6456</v>
      </c>
      <c r="C5166" t="s">
        <v>13</v>
      </c>
      <c r="D5166" s="50">
        <v>45312</v>
      </c>
      <c r="E5166">
        <f>YEAR(Tabela1[[#This Row],[Start Date]])</f>
        <v>2024</v>
      </c>
      <c r="F5166">
        <f>ROUNDUP(MONTH(Tabela1[[#This Row],[Start Date]])/3,0)</f>
        <v>1</v>
      </c>
      <c r="G5166" t="s">
        <v>11</v>
      </c>
      <c r="H5166">
        <v>10</v>
      </c>
      <c r="I5166" t="s">
        <v>9</v>
      </c>
      <c r="J5166" t="s">
        <v>11</v>
      </c>
      <c r="K5166">
        <v>0</v>
      </c>
      <c r="L5166" t="s">
        <v>11</v>
      </c>
      <c r="M5166">
        <v>0</v>
      </c>
      <c r="N5166">
        <v>3</v>
      </c>
      <c r="O5166" t="str">
        <f>IF(AND(Tabela1[[#This Row],[EA Play Season Pass]]="Yes",Tabela1[[#This Row],[Minecraft Season Pass]]="Yes"),"Yes","No")</f>
        <v>No</v>
      </c>
      <c r="P5166" t="str">
        <f>IF(OR(Tabela1[[#This Row],[EA Play Season Pass]]="Yes",Tabela1[[#This Row],[Minecraft Season Pass]]="Yes"),"Yes","No")</f>
        <v>No</v>
      </c>
      <c r="Q5166">
        <v>7</v>
      </c>
      <c r="R5166" s="2"/>
    </row>
    <row r="5167" spans="1:18" x14ac:dyDescent="0.25">
      <c r="A5167">
        <v>5166</v>
      </c>
      <c r="B5167" t="s">
        <v>2481</v>
      </c>
      <c r="C5167" t="s">
        <v>10</v>
      </c>
      <c r="D5167" s="50">
        <v>45312</v>
      </c>
      <c r="E5167">
        <f>YEAR(Tabela1[[#This Row],[Start Date]])</f>
        <v>2024</v>
      </c>
      <c r="F5167">
        <f>ROUNDUP(MONTH(Tabela1[[#This Row],[Start Date]])/3,0)</f>
        <v>1</v>
      </c>
      <c r="G5167" t="s">
        <v>11</v>
      </c>
      <c r="H5167">
        <v>5</v>
      </c>
      <c r="I5167" t="s">
        <v>14</v>
      </c>
      <c r="J5167" t="s">
        <v>8</v>
      </c>
      <c r="K5167">
        <v>30</v>
      </c>
      <c r="L5167" t="s">
        <v>8</v>
      </c>
      <c r="M5167">
        <v>20</v>
      </c>
      <c r="N5167">
        <v>1</v>
      </c>
      <c r="O5167" t="str">
        <f>IF(AND(Tabela1[[#This Row],[EA Play Season Pass]]="Yes",Tabela1[[#This Row],[Minecraft Season Pass]]="Yes"),"Yes","No")</f>
        <v>Yes</v>
      </c>
      <c r="P5167" t="str">
        <f>IF(OR(Tabela1[[#This Row],[EA Play Season Pass]]="Yes",Tabela1[[#This Row],[Minecraft Season Pass]]="Yes"),"Yes","No")</f>
        <v>Yes</v>
      </c>
      <c r="Q5167">
        <v>54</v>
      </c>
      <c r="R5167" s="2"/>
    </row>
    <row r="5168" spans="1:18" x14ac:dyDescent="0.25">
      <c r="A5168">
        <v>5167</v>
      </c>
      <c r="B5168" t="s">
        <v>6457</v>
      </c>
      <c r="C5168" t="s">
        <v>10</v>
      </c>
      <c r="D5168" s="50">
        <v>45312</v>
      </c>
      <c r="E5168">
        <f>YEAR(Tabela1[[#This Row],[Start Date]])</f>
        <v>2024</v>
      </c>
      <c r="F5168">
        <f>ROUNDUP(MONTH(Tabela1[[#This Row],[Start Date]])/3,0)</f>
        <v>1</v>
      </c>
      <c r="G5168" t="s">
        <v>8</v>
      </c>
      <c r="H5168">
        <v>5</v>
      </c>
      <c r="I5168" t="s">
        <v>9</v>
      </c>
      <c r="J5168" t="s">
        <v>8</v>
      </c>
      <c r="K5168">
        <v>30</v>
      </c>
      <c r="L5168" t="s">
        <v>11</v>
      </c>
      <c r="M5168">
        <v>0</v>
      </c>
      <c r="N5168">
        <v>3</v>
      </c>
      <c r="O5168" t="str">
        <f>IF(AND(Tabela1[[#This Row],[EA Play Season Pass]]="Yes",Tabela1[[#This Row],[Minecraft Season Pass]]="Yes"),"Yes","No")</f>
        <v>No</v>
      </c>
      <c r="P5168" t="str">
        <f>IF(OR(Tabela1[[#This Row],[EA Play Season Pass]]="Yes",Tabela1[[#This Row],[Minecraft Season Pass]]="Yes"),"Yes","No")</f>
        <v>Yes</v>
      </c>
      <c r="Q5168">
        <v>32</v>
      </c>
      <c r="R5168" s="2"/>
    </row>
    <row r="5169" spans="1:18" x14ac:dyDescent="0.25">
      <c r="A5169">
        <v>5168</v>
      </c>
      <c r="B5169" t="s">
        <v>6458</v>
      </c>
      <c r="C5169" t="s">
        <v>10</v>
      </c>
      <c r="D5169" s="50">
        <v>45313</v>
      </c>
      <c r="E5169">
        <f>YEAR(Tabela1[[#This Row],[Start Date]])</f>
        <v>2024</v>
      </c>
      <c r="F5169">
        <f>ROUNDUP(MONTH(Tabela1[[#This Row],[Start Date]])/3,0)</f>
        <v>1</v>
      </c>
      <c r="G5169" t="s">
        <v>8</v>
      </c>
      <c r="H5169">
        <v>5</v>
      </c>
      <c r="I5169" t="s">
        <v>12</v>
      </c>
      <c r="J5169" t="s">
        <v>8</v>
      </c>
      <c r="K5169">
        <v>30</v>
      </c>
      <c r="L5169" t="s">
        <v>11</v>
      </c>
      <c r="M5169">
        <v>0</v>
      </c>
      <c r="N5169">
        <v>3</v>
      </c>
      <c r="O5169" t="str">
        <f>IF(AND(Tabela1[[#This Row],[EA Play Season Pass]]="Yes",Tabela1[[#This Row],[Minecraft Season Pass]]="Yes"),"Yes","No")</f>
        <v>No</v>
      </c>
      <c r="P5169" t="str">
        <f>IF(OR(Tabela1[[#This Row],[EA Play Season Pass]]="Yes",Tabela1[[#This Row],[Minecraft Season Pass]]="Yes"),"Yes","No")</f>
        <v>Yes</v>
      </c>
      <c r="Q5169">
        <v>32</v>
      </c>
      <c r="R5169" s="2"/>
    </row>
    <row r="5170" spans="1:18" x14ac:dyDescent="0.25">
      <c r="A5170">
        <v>5169</v>
      </c>
      <c r="B5170" t="s">
        <v>6459</v>
      </c>
      <c r="C5170" t="s">
        <v>7</v>
      </c>
      <c r="D5170" s="50">
        <v>45313</v>
      </c>
      <c r="E5170">
        <f>YEAR(Tabela1[[#This Row],[Start Date]])</f>
        <v>2024</v>
      </c>
      <c r="F5170">
        <f>ROUNDUP(MONTH(Tabela1[[#This Row],[Start Date]])/3,0)</f>
        <v>1</v>
      </c>
      <c r="G5170" t="s">
        <v>8</v>
      </c>
      <c r="H5170">
        <v>15</v>
      </c>
      <c r="I5170" t="s">
        <v>14</v>
      </c>
      <c r="J5170" t="s">
        <v>11</v>
      </c>
      <c r="K5170">
        <v>0</v>
      </c>
      <c r="L5170" t="s">
        <v>11</v>
      </c>
      <c r="M5170">
        <v>0</v>
      </c>
      <c r="N5170">
        <v>3</v>
      </c>
      <c r="O5170" t="str">
        <f>IF(AND(Tabela1[[#This Row],[EA Play Season Pass]]="Yes",Tabela1[[#This Row],[Minecraft Season Pass]]="Yes"),"Yes","No")</f>
        <v>No</v>
      </c>
      <c r="P5170" t="str">
        <f>IF(OR(Tabela1[[#This Row],[EA Play Season Pass]]="Yes",Tabela1[[#This Row],[Minecraft Season Pass]]="Yes"),"Yes","No")</f>
        <v>No</v>
      </c>
      <c r="Q5170">
        <v>12</v>
      </c>
      <c r="R5170" s="2"/>
    </row>
    <row r="5171" spans="1:18" x14ac:dyDescent="0.25">
      <c r="A5171">
        <v>5170</v>
      </c>
      <c r="B5171" t="s">
        <v>6460</v>
      </c>
      <c r="C5171" t="s">
        <v>13</v>
      </c>
      <c r="D5171" s="50">
        <v>45313</v>
      </c>
      <c r="E5171">
        <f>YEAR(Tabela1[[#This Row],[Start Date]])</f>
        <v>2024</v>
      </c>
      <c r="F5171">
        <f>ROUNDUP(MONTH(Tabela1[[#This Row],[Start Date]])/3,0)</f>
        <v>1</v>
      </c>
      <c r="G5171" t="s">
        <v>8</v>
      </c>
      <c r="H5171">
        <v>10</v>
      </c>
      <c r="I5171" t="s">
        <v>9</v>
      </c>
      <c r="J5171" t="s">
        <v>11</v>
      </c>
      <c r="K5171">
        <v>0</v>
      </c>
      <c r="L5171" t="s">
        <v>8</v>
      </c>
      <c r="M5171">
        <v>20</v>
      </c>
      <c r="N5171">
        <v>1</v>
      </c>
      <c r="O5171" t="str">
        <f>IF(AND(Tabela1[[#This Row],[EA Play Season Pass]]="Yes",Tabela1[[#This Row],[Minecraft Season Pass]]="Yes"),"Yes","No")</f>
        <v>No</v>
      </c>
      <c r="P5171" t="str">
        <f>IF(OR(Tabela1[[#This Row],[EA Play Season Pass]]="Yes",Tabela1[[#This Row],[Minecraft Season Pass]]="Yes"),"Yes","No")</f>
        <v>Yes</v>
      </c>
      <c r="Q5171">
        <v>29</v>
      </c>
      <c r="R5171" s="2"/>
    </row>
    <row r="5172" spans="1:18" x14ac:dyDescent="0.25">
      <c r="A5172">
        <v>5171</v>
      </c>
      <c r="B5172" t="s">
        <v>6461</v>
      </c>
      <c r="C5172" t="s">
        <v>10</v>
      </c>
      <c r="D5172" s="50">
        <v>45313</v>
      </c>
      <c r="E5172">
        <f>YEAR(Tabela1[[#This Row],[Start Date]])</f>
        <v>2024</v>
      </c>
      <c r="F5172">
        <f>ROUNDUP(MONTH(Tabela1[[#This Row],[Start Date]])/3,0)</f>
        <v>1</v>
      </c>
      <c r="G5172" t="s">
        <v>11</v>
      </c>
      <c r="H5172">
        <v>5</v>
      </c>
      <c r="I5172" t="s">
        <v>14</v>
      </c>
      <c r="J5172" t="s">
        <v>8</v>
      </c>
      <c r="K5172">
        <v>30</v>
      </c>
      <c r="L5172" t="s">
        <v>11</v>
      </c>
      <c r="M5172">
        <v>0</v>
      </c>
      <c r="N5172">
        <v>3</v>
      </c>
      <c r="O5172" t="str">
        <f>IF(AND(Tabela1[[#This Row],[EA Play Season Pass]]="Yes",Tabela1[[#This Row],[Minecraft Season Pass]]="Yes"),"Yes","No")</f>
        <v>No</v>
      </c>
      <c r="P5172" t="str">
        <f>IF(OR(Tabela1[[#This Row],[EA Play Season Pass]]="Yes",Tabela1[[#This Row],[Minecraft Season Pass]]="Yes"),"Yes","No")</f>
        <v>Yes</v>
      </c>
      <c r="Q5172">
        <v>32</v>
      </c>
      <c r="R5172" s="2"/>
    </row>
    <row r="5173" spans="1:18" x14ac:dyDescent="0.25">
      <c r="A5173">
        <v>5172</v>
      </c>
      <c r="B5173" t="s">
        <v>1083</v>
      </c>
      <c r="C5173" t="s">
        <v>10</v>
      </c>
      <c r="D5173" s="50">
        <v>45313</v>
      </c>
      <c r="E5173">
        <f>YEAR(Tabela1[[#This Row],[Start Date]])</f>
        <v>2024</v>
      </c>
      <c r="F5173">
        <f>ROUNDUP(MONTH(Tabela1[[#This Row],[Start Date]])/3,0)</f>
        <v>1</v>
      </c>
      <c r="G5173" t="s">
        <v>11</v>
      </c>
      <c r="H5173">
        <v>5</v>
      </c>
      <c r="I5173" t="s">
        <v>9</v>
      </c>
      <c r="J5173" t="s">
        <v>11</v>
      </c>
      <c r="K5173">
        <v>0</v>
      </c>
      <c r="L5173" t="s">
        <v>8</v>
      </c>
      <c r="M5173">
        <v>20</v>
      </c>
      <c r="N5173">
        <v>2</v>
      </c>
      <c r="O5173" t="str">
        <f>IF(AND(Tabela1[[#This Row],[EA Play Season Pass]]="Yes",Tabela1[[#This Row],[Minecraft Season Pass]]="Yes"),"Yes","No")</f>
        <v>No</v>
      </c>
      <c r="P5173" t="str">
        <f>IF(OR(Tabela1[[#This Row],[EA Play Season Pass]]="Yes",Tabela1[[#This Row],[Minecraft Season Pass]]="Yes"),"Yes","No")</f>
        <v>Yes</v>
      </c>
      <c r="Q5173">
        <v>23</v>
      </c>
      <c r="R5173" s="2"/>
    </row>
    <row r="5174" spans="1:18" x14ac:dyDescent="0.25">
      <c r="A5174">
        <v>5173</v>
      </c>
      <c r="B5174" t="s">
        <v>6462</v>
      </c>
      <c r="C5174" t="s">
        <v>10</v>
      </c>
      <c r="D5174" s="50">
        <v>45313</v>
      </c>
      <c r="E5174">
        <f>YEAR(Tabela1[[#This Row],[Start Date]])</f>
        <v>2024</v>
      </c>
      <c r="F5174">
        <f>ROUNDUP(MONTH(Tabela1[[#This Row],[Start Date]])/3,0)</f>
        <v>1</v>
      </c>
      <c r="G5174" t="s">
        <v>8</v>
      </c>
      <c r="H5174">
        <v>5</v>
      </c>
      <c r="I5174" t="s">
        <v>9</v>
      </c>
      <c r="J5174" t="s">
        <v>8</v>
      </c>
      <c r="K5174">
        <v>30</v>
      </c>
      <c r="L5174" t="s">
        <v>8</v>
      </c>
      <c r="M5174">
        <v>20</v>
      </c>
      <c r="N5174">
        <v>3</v>
      </c>
      <c r="O5174" t="str">
        <f>IF(AND(Tabela1[[#This Row],[EA Play Season Pass]]="Yes",Tabela1[[#This Row],[Minecraft Season Pass]]="Yes"),"Yes","No")</f>
        <v>Yes</v>
      </c>
      <c r="P5174" t="str">
        <f>IF(OR(Tabela1[[#This Row],[EA Play Season Pass]]="Yes",Tabela1[[#This Row],[Minecraft Season Pass]]="Yes"),"Yes","No")</f>
        <v>Yes</v>
      </c>
      <c r="Q5174">
        <v>52</v>
      </c>
      <c r="R5174" s="2"/>
    </row>
    <row r="5175" spans="1:18" x14ac:dyDescent="0.25">
      <c r="A5175">
        <v>5174</v>
      </c>
      <c r="B5175" t="s">
        <v>6463</v>
      </c>
      <c r="C5175" t="s">
        <v>7</v>
      </c>
      <c r="D5175" s="50">
        <v>45314</v>
      </c>
      <c r="E5175">
        <f>YEAR(Tabela1[[#This Row],[Start Date]])</f>
        <v>2024</v>
      </c>
      <c r="F5175">
        <f>ROUNDUP(MONTH(Tabela1[[#This Row],[Start Date]])/3,0)</f>
        <v>1</v>
      </c>
      <c r="G5175" t="s">
        <v>11</v>
      </c>
      <c r="H5175">
        <v>15</v>
      </c>
      <c r="I5175" t="s">
        <v>12</v>
      </c>
      <c r="J5175" t="s">
        <v>11</v>
      </c>
      <c r="K5175">
        <v>0</v>
      </c>
      <c r="L5175" t="s">
        <v>8</v>
      </c>
      <c r="M5175">
        <v>20</v>
      </c>
      <c r="N5175">
        <v>2</v>
      </c>
      <c r="O5175" t="str">
        <f>IF(AND(Tabela1[[#This Row],[EA Play Season Pass]]="Yes",Tabela1[[#This Row],[Minecraft Season Pass]]="Yes"),"Yes","No")</f>
        <v>No</v>
      </c>
      <c r="P5175" t="str">
        <f>IF(OR(Tabela1[[#This Row],[EA Play Season Pass]]="Yes",Tabela1[[#This Row],[Minecraft Season Pass]]="Yes"),"Yes","No")</f>
        <v>Yes</v>
      </c>
      <c r="Q5175">
        <v>33</v>
      </c>
      <c r="R5175" s="2"/>
    </row>
    <row r="5176" spans="1:18" x14ac:dyDescent="0.25">
      <c r="A5176">
        <v>5175</v>
      </c>
      <c r="B5176" t="s">
        <v>5446</v>
      </c>
      <c r="C5176" t="s">
        <v>13</v>
      </c>
      <c r="D5176" s="50">
        <v>45314</v>
      </c>
      <c r="E5176">
        <f>YEAR(Tabela1[[#This Row],[Start Date]])</f>
        <v>2024</v>
      </c>
      <c r="F5176">
        <f>ROUNDUP(MONTH(Tabela1[[#This Row],[Start Date]])/3,0)</f>
        <v>1</v>
      </c>
      <c r="G5176" t="s">
        <v>8</v>
      </c>
      <c r="H5176">
        <v>10</v>
      </c>
      <c r="I5176" t="s">
        <v>14</v>
      </c>
      <c r="J5176" t="s">
        <v>11</v>
      </c>
      <c r="K5176">
        <v>0</v>
      </c>
      <c r="L5176" t="s">
        <v>11</v>
      </c>
      <c r="M5176">
        <v>0</v>
      </c>
      <c r="N5176">
        <v>3</v>
      </c>
      <c r="O5176" t="str">
        <f>IF(AND(Tabela1[[#This Row],[EA Play Season Pass]]="Yes",Tabela1[[#This Row],[Minecraft Season Pass]]="Yes"),"Yes","No")</f>
        <v>No</v>
      </c>
      <c r="P5176" t="str">
        <f>IF(OR(Tabela1[[#This Row],[EA Play Season Pass]]="Yes",Tabela1[[#This Row],[Minecraft Season Pass]]="Yes"),"Yes","No")</f>
        <v>No</v>
      </c>
      <c r="Q5176">
        <v>7</v>
      </c>
      <c r="R5176" s="2"/>
    </row>
    <row r="5177" spans="1:18" x14ac:dyDescent="0.25">
      <c r="A5177">
        <v>5176</v>
      </c>
      <c r="B5177" t="s">
        <v>6464</v>
      </c>
      <c r="C5177" t="s">
        <v>7</v>
      </c>
      <c r="D5177" s="50">
        <v>45314</v>
      </c>
      <c r="E5177">
        <f>YEAR(Tabela1[[#This Row],[Start Date]])</f>
        <v>2024</v>
      </c>
      <c r="F5177">
        <f>ROUNDUP(MONTH(Tabela1[[#This Row],[Start Date]])/3,0)</f>
        <v>1</v>
      </c>
      <c r="G5177" t="s">
        <v>11</v>
      </c>
      <c r="H5177">
        <v>15</v>
      </c>
      <c r="I5177" t="s">
        <v>9</v>
      </c>
      <c r="J5177" t="s">
        <v>11</v>
      </c>
      <c r="K5177">
        <v>0</v>
      </c>
      <c r="L5177" t="s">
        <v>8</v>
      </c>
      <c r="M5177">
        <v>20</v>
      </c>
      <c r="N5177">
        <v>3</v>
      </c>
      <c r="O5177" t="str">
        <f>IF(AND(Tabela1[[#This Row],[EA Play Season Pass]]="Yes",Tabela1[[#This Row],[Minecraft Season Pass]]="Yes"),"Yes","No")</f>
        <v>No</v>
      </c>
      <c r="P5177" t="str">
        <f>IF(OR(Tabela1[[#This Row],[EA Play Season Pass]]="Yes",Tabela1[[#This Row],[Minecraft Season Pass]]="Yes"),"Yes","No")</f>
        <v>Yes</v>
      </c>
      <c r="Q5177">
        <v>32</v>
      </c>
      <c r="R5177" s="2"/>
    </row>
    <row r="5178" spans="1:18" x14ac:dyDescent="0.25">
      <c r="A5178">
        <v>5177</v>
      </c>
      <c r="B5178" t="s">
        <v>2146</v>
      </c>
      <c r="C5178" t="s">
        <v>10</v>
      </c>
      <c r="D5178" s="50">
        <v>45314</v>
      </c>
      <c r="E5178">
        <f>YEAR(Tabela1[[#This Row],[Start Date]])</f>
        <v>2024</v>
      </c>
      <c r="F5178">
        <f>ROUNDUP(MONTH(Tabela1[[#This Row],[Start Date]])/3,0)</f>
        <v>1</v>
      </c>
      <c r="G5178" t="s">
        <v>11</v>
      </c>
      <c r="H5178">
        <v>5</v>
      </c>
      <c r="I5178" t="s">
        <v>14</v>
      </c>
      <c r="J5178" t="s">
        <v>8</v>
      </c>
      <c r="K5178">
        <v>30</v>
      </c>
      <c r="L5178" t="s">
        <v>11</v>
      </c>
      <c r="M5178">
        <v>0</v>
      </c>
      <c r="N5178">
        <v>1</v>
      </c>
      <c r="O5178" t="str">
        <f>IF(AND(Tabela1[[#This Row],[EA Play Season Pass]]="Yes",Tabela1[[#This Row],[Minecraft Season Pass]]="Yes"),"Yes","No")</f>
        <v>No</v>
      </c>
      <c r="P5178" t="str">
        <f>IF(OR(Tabela1[[#This Row],[EA Play Season Pass]]="Yes",Tabela1[[#This Row],[Minecraft Season Pass]]="Yes"),"Yes","No")</f>
        <v>Yes</v>
      </c>
      <c r="Q5178">
        <v>34</v>
      </c>
      <c r="R5178" s="2"/>
    </row>
    <row r="5179" spans="1:18" x14ac:dyDescent="0.25">
      <c r="A5179">
        <v>5178</v>
      </c>
      <c r="B5179" t="s">
        <v>6465</v>
      </c>
      <c r="C5179" t="s">
        <v>10</v>
      </c>
      <c r="D5179" s="50">
        <v>45314</v>
      </c>
      <c r="E5179">
        <f>YEAR(Tabela1[[#This Row],[Start Date]])</f>
        <v>2024</v>
      </c>
      <c r="F5179">
        <f>ROUNDUP(MONTH(Tabela1[[#This Row],[Start Date]])/3,0)</f>
        <v>1</v>
      </c>
      <c r="G5179" t="s">
        <v>11</v>
      </c>
      <c r="H5179">
        <v>5</v>
      </c>
      <c r="I5179" t="s">
        <v>14</v>
      </c>
      <c r="J5179" t="s">
        <v>8</v>
      </c>
      <c r="K5179">
        <v>30</v>
      </c>
      <c r="L5179" t="s">
        <v>8</v>
      </c>
      <c r="M5179">
        <v>20</v>
      </c>
      <c r="N5179">
        <v>2</v>
      </c>
      <c r="O5179" t="str">
        <f>IF(AND(Tabela1[[#This Row],[EA Play Season Pass]]="Yes",Tabela1[[#This Row],[Minecraft Season Pass]]="Yes"),"Yes","No")</f>
        <v>Yes</v>
      </c>
      <c r="P5179" t="str">
        <f>IF(OR(Tabela1[[#This Row],[EA Play Season Pass]]="Yes",Tabela1[[#This Row],[Minecraft Season Pass]]="Yes"),"Yes","No")</f>
        <v>Yes</v>
      </c>
      <c r="Q5179">
        <v>53</v>
      </c>
      <c r="R5179" s="2"/>
    </row>
    <row r="5180" spans="1:18" x14ac:dyDescent="0.25">
      <c r="A5180">
        <v>5179</v>
      </c>
      <c r="B5180" t="s">
        <v>1506</v>
      </c>
      <c r="C5180" t="s">
        <v>13</v>
      </c>
      <c r="D5180" s="50">
        <v>45314</v>
      </c>
      <c r="E5180">
        <f>YEAR(Tabela1[[#This Row],[Start Date]])</f>
        <v>2024</v>
      </c>
      <c r="F5180">
        <f>ROUNDUP(MONTH(Tabela1[[#This Row],[Start Date]])/3,0)</f>
        <v>1</v>
      </c>
      <c r="G5180" t="s">
        <v>11</v>
      </c>
      <c r="H5180">
        <v>10</v>
      </c>
      <c r="I5180" t="s">
        <v>12</v>
      </c>
      <c r="J5180" t="s">
        <v>11</v>
      </c>
      <c r="K5180">
        <v>0</v>
      </c>
      <c r="L5180" t="s">
        <v>11</v>
      </c>
      <c r="M5180">
        <v>0</v>
      </c>
      <c r="N5180">
        <v>1</v>
      </c>
      <c r="O5180" t="str">
        <f>IF(AND(Tabela1[[#This Row],[EA Play Season Pass]]="Yes",Tabela1[[#This Row],[Minecraft Season Pass]]="Yes"),"Yes","No")</f>
        <v>No</v>
      </c>
      <c r="P5180" t="str">
        <f>IF(OR(Tabela1[[#This Row],[EA Play Season Pass]]="Yes",Tabela1[[#This Row],[Minecraft Season Pass]]="Yes"),"Yes","No")</f>
        <v>No</v>
      </c>
      <c r="Q5180">
        <v>9</v>
      </c>
      <c r="R5180" s="2"/>
    </row>
    <row r="5181" spans="1:18" x14ac:dyDescent="0.25">
      <c r="A5181">
        <v>5180</v>
      </c>
      <c r="B5181" t="s">
        <v>2523</v>
      </c>
      <c r="C5181" t="s">
        <v>7</v>
      </c>
      <c r="D5181" s="50">
        <v>45315</v>
      </c>
      <c r="E5181">
        <f>YEAR(Tabela1[[#This Row],[Start Date]])</f>
        <v>2024</v>
      </c>
      <c r="F5181">
        <f>ROUNDUP(MONTH(Tabela1[[#This Row],[Start Date]])/3,0)</f>
        <v>1</v>
      </c>
      <c r="G5181" t="s">
        <v>11</v>
      </c>
      <c r="H5181">
        <v>15</v>
      </c>
      <c r="I5181" t="s">
        <v>14</v>
      </c>
      <c r="J5181" t="s">
        <v>8</v>
      </c>
      <c r="K5181">
        <v>30</v>
      </c>
      <c r="L5181" t="s">
        <v>11</v>
      </c>
      <c r="M5181">
        <v>0</v>
      </c>
      <c r="N5181">
        <v>1</v>
      </c>
      <c r="O5181" t="str">
        <f>IF(AND(Tabela1[[#This Row],[EA Play Season Pass]]="Yes",Tabela1[[#This Row],[Minecraft Season Pass]]="Yes"),"Yes","No")</f>
        <v>No</v>
      </c>
      <c r="P5181" t="str">
        <f>IF(OR(Tabela1[[#This Row],[EA Play Season Pass]]="Yes",Tabela1[[#This Row],[Minecraft Season Pass]]="Yes"),"Yes","No")</f>
        <v>Yes</v>
      </c>
      <c r="Q5181">
        <v>44</v>
      </c>
      <c r="R5181" s="2"/>
    </row>
    <row r="5182" spans="1:18" x14ac:dyDescent="0.25">
      <c r="A5182">
        <v>5181</v>
      </c>
      <c r="B5182" t="s">
        <v>6466</v>
      </c>
      <c r="C5182" t="s">
        <v>10</v>
      </c>
      <c r="D5182" s="50">
        <v>45315</v>
      </c>
      <c r="E5182">
        <f>YEAR(Tabela1[[#This Row],[Start Date]])</f>
        <v>2024</v>
      </c>
      <c r="F5182">
        <f>ROUNDUP(MONTH(Tabela1[[#This Row],[Start Date]])/3,0)</f>
        <v>1</v>
      </c>
      <c r="G5182" t="s">
        <v>11</v>
      </c>
      <c r="H5182">
        <v>5</v>
      </c>
      <c r="I5182" t="s">
        <v>12</v>
      </c>
      <c r="J5182" t="s">
        <v>8</v>
      </c>
      <c r="K5182">
        <v>30</v>
      </c>
      <c r="L5182" t="s">
        <v>11</v>
      </c>
      <c r="M5182">
        <v>0</v>
      </c>
      <c r="N5182">
        <v>1</v>
      </c>
      <c r="O5182" t="str">
        <f>IF(AND(Tabela1[[#This Row],[EA Play Season Pass]]="Yes",Tabela1[[#This Row],[Minecraft Season Pass]]="Yes"),"Yes","No")</f>
        <v>No</v>
      </c>
      <c r="P5182" t="str">
        <f>IF(OR(Tabela1[[#This Row],[EA Play Season Pass]]="Yes",Tabela1[[#This Row],[Minecraft Season Pass]]="Yes"),"Yes","No")</f>
        <v>Yes</v>
      </c>
      <c r="Q5182">
        <v>34</v>
      </c>
      <c r="R5182" s="2"/>
    </row>
    <row r="5183" spans="1:18" x14ac:dyDescent="0.25">
      <c r="A5183">
        <v>5182</v>
      </c>
      <c r="B5183" t="s">
        <v>6467</v>
      </c>
      <c r="C5183" t="s">
        <v>10</v>
      </c>
      <c r="D5183" s="50">
        <v>45315</v>
      </c>
      <c r="E5183">
        <f>YEAR(Tabela1[[#This Row],[Start Date]])</f>
        <v>2024</v>
      </c>
      <c r="F5183">
        <f>ROUNDUP(MONTH(Tabela1[[#This Row],[Start Date]])/3,0)</f>
        <v>1</v>
      </c>
      <c r="G5183" t="s">
        <v>8</v>
      </c>
      <c r="H5183">
        <v>5</v>
      </c>
      <c r="I5183" t="s">
        <v>12</v>
      </c>
      <c r="J5183" t="s">
        <v>8</v>
      </c>
      <c r="K5183">
        <v>30</v>
      </c>
      <c r="L5183" t="s">
        <v>8</v>
      </c>
      <c r="M5183">
        <v>20</v>
      </c>
      <c r="N5183">
        <v>1</v>
      </c>
      <c r="O5183" t="str">
        <f>IF(AND(Tabela1[[#This Row],[EA Play Season Pass]]="Yes",Tabela1[[#This Row],[Minecraft Season Pass]]="Yes"),"Yes","No")</f>
        <v>Yes</v>
      </c>
      <c r="P5183" t="str">
        <f>IF(OR(Tabela1[[#This Row],[EA Play Season Pass]]="Yes",Tabela1[[#This Row],[Minecraft Season Pass]]="Yes"),"Yes","No")</f>
        <v>Yes</v>
      </c>
      <c r="Q5183">
        <v>54</v>
      </c>
      <c r="R5183" s="2"/>
    </row>
    <row r="5184" spans="1:18" x14ac:dyDescent="0.25">
      <c r="A5184">
        <v>5183</v>
      </c>
      <c r="B5184" t="s">
        <v>6468</v>
      </c>
      <c r="C5184" t="s">
        <v>7</v>
      </c>
      <c r="D5184" s="50">
        <v>45315</v>
      </c>
      <c r="E5184">
        <f>YEAR(Tabela1[[#This Row],[Start Date]])</f>
        <v>2024</v>
      </c>
      <c r="F5184">
        <f>ROUNDUP(MONTH(Tabela1[[#This Row],[Start Date]])/3,0)</f>
        <v>1</v>
      </c>
      <c r="G5184" t="s">
        <v>8</v>
      </c>
      <c r="H5184">
        <v>15</v>
      </c>
      <c r="I5184" t="s">
        <v>14</v>
      </c>
      <c r="J5184" t="s">
        <v>11</v>
      </c>
      <c r="K5184">
        <v>0</v>
      </c>
      <c r="L5184" t="s">
        <v>11</v>
      </c>
      <c r="M5184">
        <v>0</v>
      </c>
      <c r="N5184">
        <v>3</v>
      </c>
      <c r="O5184" t="str">
        <f>IF(AND(Tabela1[[#This Row],[EA Play Season Pass]]="Yes",Tabela1[[#This Row],[Minecraft Season Pass]]="Yes"),"Yes","No")</f>
        <v>No</v>
      </c>
      <c r="P5184" t="str">
        <f>IF(OR(Tabela1[[#This Row],[EA Play Season Pass]]="Yes",Tabela1[[#This Row],[Minecraft Season Pass]]="Yes"),"Yes","No")</f>
        <v>No</v>
      </c>
      <c r="Q5184">
        <v>12</v>
      </c>
      <c r="R5184" s="2"/>
    </row>
    <row r="5185" spans="1:18" x14ac:dyDescent="0.25">
      <c r="A5185">
        <v>5184</v>
      </c>
      <c r="B5185" t="s">
        <v>436</v>
      </c>
      <c r="C5185" t="s">
        <v>10</v>
      </c>
      <c r="D5185" s="50">
        <v>45315</v>
      </c>
      <c r="E5185">
        <f>YEAR(Tabela1[[#This Row],[Start Date]])</f>
        <v>2024</v>
      </c>
      <c r="F5185">
        <f>ROUNDUP(MONTH(Tabela1[[#This Row],[Start Date]])/3,0)</f>
        <v>1</v>
      </c>
      <c r="G5185" t="s">
        <v>11</v>
      </c>
      <c r="H5185">
        <v>5</v>
      </c>
      <c r="I5185" t="s">
        <v>9</v>
      </c>
      <c r="J5185" t="s">
        <v>11</v>
      </c>
      <c r="K5185">
        <v>0</v>
      </c>
      <c r="L5185" t="s">
        <v>11</v>
      </c>
      <c r="M5185">
        <v>0</v>
      </c>
      <c r="N5185">
        <v>2</v>
      </c>
      <c r="O5185" t="str">
        <f>IF(AND(Tabela1[[#This Row],[EA Play Season Pass]]="Yes",Tabela1[[#This Row],[Minecraft Season Pass]]="Yes"),"Yes","No")</f>
        <v>No</v>
      </c>
      <c r="P5185" t="str">
        <f>IF(OR(Tabela1[[#This Row],[EA Play Season Pass]]="Yes",Tabela1[[#This Row],[Minecraft Season Pass]]="Yes"),"Yes","No")</f>
        <v>No</v>
      </c>
      <c r="Q5185">
        <v>3</v>
      </c>
      <c r="R5185" s="2"/>
    </row>
    <row r="5186" spans="1:18" x14ac:dyDescent="0.25">
      <c r="A5186">
        <v>5185</v>
      </c>
      <c r="B5186" t="s">
        <v>6469</v>
      </c>
      <c r="C5186" t="s">
        <v>10</v>
      </c>
      <c r="D5186" s="50">
        <v>45315</v>
      </c>
      <c r="E5186">
        <f>YEAR(Tabela1[[#This Row],[Start Date]])</f>
        <v>2024</v>
      </c>
      <c r="F5186">
        <f>ROUNDUP(MONTH(Tabela1[[#This Row],[Start Date]])/3,0)</f>
        <v>1</v>
      </c>
      <c r="G5186" t="s">
        <v>11</v>
      </c>
      <c r="H5186">
        <v>5</v>
      </c>
      <c r="I5186" t="s">
        <v>12</v>
      </c>
      <c r="J5186" t="s">
        <v>8</v>
      </c>
      <c r="K5186">
        <v>30</v>
      </c>
      <c r="L5186" t="s">
        <v>8</v>
      </c>
      <c r="M5186">
        <v>20</v>
      </c>
      <c r="N5186">
        <v>1</v>
      </c>
      <c r="O5186" t="str">
        <f>IF(AND(Tabela1[[#This Row],[EA Play Season Pass]]="Yes",Tabela1[[#This Row],[Minecraft Season Pass]]="Yes"),"Yes","No")</f>
        <v>Yes</v>
      </c>
      <c r="P5186" t="str">
        <f>IF(OR(Tabela1[[#This Row],[EA Play Season Pass]]="Yes",Tabela1[[#This Row],[Minecraft Season Pass]]="Yes"),"Yes","No")</f>
        <v>Yes</v>
      </c>
      <c r="Q5186">
        <v>54</v>
      </c>
      <c r="R5186" s="2"/>
    </row>
    <row r="5187" spans="1:18" x14ac:dyDescent="0.25">
      <c r="A5187">
        <v>5186</v>
      </c>
      <c r="B5187" t="s">
        <v>4525</v>
      </c>
      <c r="C5187" t="s">
        <v>10</v>
      </c>
      <c r="D5187" s="50">
        <v>45316</v>
      </c>
      <c r="E5187">
        <f>YEAR(Tabela1[[#This Row],[Start Date]])</f>
        <v>2024</v>
      </c>
      <c r="F5187">
        <f>ROUNDUP(MONTH(Tabela1[[#This Row],[Start Date]])/3,0)</f>
        <v>1</v>
      </c>
      <c r="G5187" t="s">
        <v>11</v>
      </c>
      <c r="H5187">
        <v>5</v>
      </c>
      <c r="I5187" t="s">
        <v>14</v>
      </c>
      <c r="J5187" t="s">
        <v>11</v>
      </c>
      <c r="K5187">
        <v>0</v>
      </c>
      <c r="L5187" t="s">
        <v>8</v>
      </c>
      <c r="M5187">
        <v>20</v>
      </c>
      <c r="N5187">
        <v>1</v>
      </c>
      <c r="O5187" t="str">
        <f>IF(AND(Tabela1[[#This Row],[EA Play Season Pass]]="Yes",Tabela1[[#This Row],[Minecraft Season Pass]]="Yes"),"Yes","No")</f>
        <v>No</v>
      </c>
      <c r="P5187" t="str">
        <f>IF(OR(Tabela1[[#This Row],[EA Play Season Pass]]="Yes",Tabela1[[#This Row],[Minecraft Season Pass]]="Yes"),"Yes","No")</f>
        <v>Yes</v>
      </c>
      <c r="Q5187">
        <v>24</v>
      </c>
      <c r="R5187" s="2"/>
    </row>
    <row r="5188" spans="1:18" x14ac:dyDescent="0.25">
      <c r="A5188">
        <v>5187</v>
      </c>
      <c r="B5188" t="s">
        <v>6470</v>
      </c>
      <c r="C5188" t="s">
        <v>13</v>
      </c>
      <c r="D5188" s="50">
        <v>45316</v>
      </c>
      <c r="E5188">
        <f>YEAR(Tabela1[[#This Row],[Start Date]])</f>
        <v>2024</v>
      </c>
      <c r="F5188">
        <f>ROUNDUP(MONTH(Tabela1[[#This Row],[Start Date]])/3,0)</f>
        <v>1</v>
      </c>
      <c r="G5188" t="s">
        <v>11</v>
      </c>
      <c r="H5188">
        <v>10</v>
      </c>
      <c r="I5188" t="s">
        <v>12</v>
      </c>
      <c r="J5188" t="s">
        <v>11</v>
      </c>
      <c r="K5188">
        <v>0</v>
      </c>
      <c r="L5188" t="s">
        <v>11</v>
      </c>
      <c r="M5188">
        <v>0</v>
      </c>
      <c r="N5188">
        <v>3</v>
      </c>
      <c r="O5188" t="str">
        <f>IF(AND(Tabela1[[#This Row],[EA Play Season Pass]]="Yes",Tabela1[[#This Row],[Minecraft Season Pass]]="Yes"),"Yes","No")</f>
        <v>No</v>
      </c>
      <c r="P5188" t="str">
        <f>IF(OR(Tabela1[[#This Row],[EA Play Season Pass]]="Yes",Tabela1[[#This Row],[Minecraft Season Pass]]="Yes"),"Yes","No")</f>
        <v>No</v>
      </c>
      <c r="Q5188">
        <v>7</v>
      </c>
      <c r="R5188" s="2"/>
    </row>
    <row r="5189" spans="1:18" x14ac:dyDescent="0.25">
      <c r="A5189">
        <v>5188</v>
      </c>
      <c r="B5189" t="s">
        <v>382</v>
      </c>
      <c r="C5189" t="s">
        <v>13</v>
      </c>
      <c r="D5189" s="50">
        <v>45316</v>
      </c>
      <c r="E5189">
        <f>YEAR(Tabela1[[#This Row],[Start Date]])</f>
        <v>2024</v>
      </c>
      <c r="F5189">
        <f>ROUNDUP(MONTH(Tabela1[[#This Row],[Start Date]])/3,0)</f>
        <v>1</v>
      </c>
      <c r="G5189" t="s">
        <v>8</v>
      </c>
      <c r="H5189">
        <v>10</v>
      </c>
      <c r="I5189" t="s">
        <v>12</v>
      </c>
      <c r="J5189" t="s">
        <v>11</v>
      </c>
      <c r="K5189">
        <v>0</v>
      </c>
      <c r="L5189" t="s">
        <v>11</v>
      </c>
      <c r="M5189">
        <v>0</v>
      </c>
      <c r="N5189">
        <v>3</v>
      </c>
      <c r="O5189" t="str">
        <f>IF(AND(Tabela1[[#This Row],[EA Play Season Pass]]="Yes",Tabela1[[#This Row],[Minecraft Season Pass]]="Yes"),"Yes","No")</f>
        <v>No</v>
      </c>
      <c r="P5189" t="str">
        <f>IF(OR(Tabela1[[#This Row],[EA Play Season Pass]]="Yes",Tabela1[[#This Row],[Minecraft Season Pass]]="Yes"),"Yes","No")</f>
        <v>No</v>
      </c>
      <c r="Q5189">
        <v>7</v>
      </c>
      <c r="R5189" s="2"/>
    </row>
    <row r="5190" spans="1:18" x14ac:dyDescent="0.25">
      <c r="A5190">
        <v>5189</v>
      </c>
      <c r="B5190" t="s">
        <v>6471</v>
      </c>
      <c r="C5190" t="s">
        <v>7</v>
      </c>
      <c r="D5190" s="50">
        <v>45317</v>
      </c>
      <c r="E5190">
        <f>YEAR(Tabela1[[#This Row],[Start Date]])</f>
        <v>2024</v>
      </c>
      <c r="F5190">
        <f>ROUNDUP(MONTH(Tabela1[[#This Row],[Start Date]])/3,0)</f>
        <v>1</v>
      </c>
      <c r="G5190" t="s">
        <v>11</v>
      </c>
      <c r="H5190">
        <v>15</v>
      </c>
      <c r="I5190" t="s">
        <v>12</v>
      </c>
      <c r="J5190" t="s">
        <v>8</v>
      </c>
      <c r="K5190">
        <v>30</v>
      </c>
      <c r="L5190" t="s">
        <v>8</v>
      </c>
      <c r="M5190">
        <v>20</v>
      </c>
      <c r="N5190">
        <v>3</v>
      </c>
      <c r="O5190" t="str">
        <f>IF(AND(Tabela1[[#This Row],[EA Play Season Pass]]="Yes",Tabela1[[#This Row],[Minecraft Season Pass]]="Yes"),"Yes","No")</f>
        <v>Yes</v>
      </c>
      <c r="P5190" t="str">
        <f>IF(OR(Tabela1[[#This Row],[EA Play Season Pass]]="Yes",Tabela1[[#This Row],[Minecraft Season Pass]]="Yes"),"Yes","No")</f>
        <v>Yes</v>
      </c>
      <c r="Q5190">
        <v>62</v>
      </c>
      <c r="R5190" s="2"/>
    </row>
    <row r="5191" spans="1:18" x14ac:dyDescent="0.25">
      <c r="A5191">
        <v>5190</v>
      </c>
      <c r="B5191" t="s">
        <v>6472</v>
      </c>
      <c r="C5191" t="s">
        <v>10</v>
      </c>
      <c r="D5191" s="50">
        <v>45317</v>
      </c>
      <c r="E5191">
        <f>YEAR(Tabela1[[#This Row],[Start Date]])</f>
        <v>2024</v>
      </c>
      <c r="F5191">
        <f>ROUNDUP(MONTH(Tabela1[[#This Row],[Start Date]])/3,0)</f>
        <v>1</v>
      </c>
      <c r="G5191" t="s">
        <v>8</v>
      </c>
      <c r="H5191">
        <v>5</v>
      </c>
      <c r="I5191" t="s">
        <v>9</v>
      </c>
      <c r="J5191" t="s">
        <v>8</v>
      </c>
      <c r="K5191">
        <v>30</v>
      </c>
      <c r="L5191" t="s">
        <v>8</v>
      </c>
      <c r="M5191">
        <v>20</v>
      </c>
      <c r="N5191">
        <v>2</v>
      </c>
      <c r="O5191" t="str">
        <f>IF(AND(Tabela1[[#This Row],[EA Play Season Pass]]="Yes",Tabela1[[#This Row],[Minecraft Season Pass]]="Yes"),"Yes","No")</f>
        <v>Yes</v>
      </c>
      <c r="P5191" t="str">
        <f>IF(OR(Tabela1[[#This Row],[EA Play Season Pass]]="Yes",Tabela1[[#This Row],[Minecraft Season Pass]]="Yes"),"Yes","No")</f>
        <v>Yes</v>
      </c>
      <c r="Q5191">
        <v>53</v>
      </c>
      <c r="R5191" s="2"/>
    </row>
    <row r="5192" spans="1:18" x14ac:dyDescent="0.25">
      <c r="A5192">
        <v>5191</v>
      </c>
      <c r="B5192" t="s">
        <v>6473</v>
      </c>
      <c r="C5192" t="s">
        <v>10</v>
      </c>
      <c r="D5192" s="50">
        <v>45317</v>
      </c>
      <c r="E5192">
        <f>YEAR(Tabela1[[#This Row],[Start Date]])</f>
        <v>2024</v>
      </c>
      <c r="F5192">
        <f>ROUNDUP(MONTH(Tabela1[[#This Row],[Start Date]])/3,0)</f>
        <v>1</v>
      </c>
      <c r="G5192" t="s">
        <v>11</v>
      </c>
      <c r="H5192">
        <v>5</v>
      </c>
      <c r="I5192" t="s">
        <v>9</v>
      </c>
      <c r="J5192" t="s">
        <v>8</v>
      </c>
      <c r="K5192">
        <v>30</v>
      </c>
      <c r="L5192" t="s">
        <v>8</v>
      </c>
      <c r="M5192">
        <v>20</v>
      </c>
      <c r="N5192">
        <v>3</v>
      </c>
      <c r="O5192" t="str">
        <f>IF(AND(Tabela1[[#This Row],[EA Play Season Pass]]="Yes",Tabela1[[#This Row],[Minecraft Season Pass]]="Yes"),"Yes","No")</f>
        <v>Yes</v>
      </c>
      <c r="P5192" t="str">
        <f>IF(OR(Tabela1[[#This Row],[EA Play Season Pass]]="Yes",Tabela1[[#This Row],[Minecraft Season Pass]]="Yes"),"Yes","No")</f>
        <v>Yes</v>
      </c>
      <c r="Q5192">
        <v>52</v>
      </c>
      <c r="R5192" s="2"/>
    </row>
    <row r="5193" spans="1:18" x14ac:dyDescent="0.25">
      <c r="A5193">
        <v>5192</v>
      </c>
      <c r="B5193" t="s">
        <v>6474</v>
      </c>
      <c r="C5193" t="s">
        <v>7</v>
      </c>
      <c r="D5193" s="50">
        <v>45317</v>
      </c>
      <c r="E5193">
        <f>YEAR(Tabela1[[#This Row],[Start Date]])</f>
        <v>2024</v>
      </c>
      <c r="F5193">
        <f>ROUNDUP(MONTH(Tabela1[[#This Row],[Start Date]])/3,0)</f>
        <v>1</v>
      </c>
      <c r="G5193" t="s">
        <v>11</v>
      </c>
      <c r="H5193">
        <v>15</v>
      </c>
      <c r="I5193" t="s">
        <v>14</v>
      </c>
      <c r="J5193" t="s">
        <v>8</v>
      </c>
      <c r="K5193">
        <v>30</v>
      </c>
      <c r="L5193" t="s">
        <v>8</v>
      </c>
      <c r="M5193">
        <v>20</v>
      </c>
      <c r="N5193">
        <v>1</v>
      </c>
      <c r="O5193" t="str">
        <f>IF(AND(Tabela1[[#This Row],[EA Play Season Pass]]="Yes",Tabela1[[#This Row],[Minecraft Season Pass]]="Yes"),"Yes","No")</f>
        <v>Yes</v>
      </c>
      <c r="P5193" t="str">
        <f>IF(OR(Tabela1[[#This Row],[EA Play Season Pass]]="Yes",Tabela1[[#This Row],[Minecraft Season Pass]]="Yes"),"Yes","No")</f>
        <v>Yes</v>
      </c>
      <c r="Q5193">
        <v>64</v>
      </c>
      <c r="R5193" s="2"/>
    </row>
    <row r="5194" spans="1:18" x14ac:dyDescent="0.25">
      <c r="A5194">
        <v>5193</v>
      </c>
      <c r="B5194" t="s">
        <v>6475</v>
      </c>
      <c r="C5194" t="s">
        <v>7</v>
      </c>
      <c r="D5194" s="50">
        <v>45317</v>
      </c>
      <c r="E5194">
        <f>YEAR(Tabela1[[#This Row],[Start Date]])</f>
        <v>2024</v>
      </c>
      <c r="F5194">
        <f>ROUNDUP(MONTH(Tabela1[[#This Row],[Start Date]])/3,0)</f>
        <v>1</v>
      </c>
      <c r="G5194" t="s">
        <v>11</v>
      </c>
      <c r="H5194">
        <v>15</v>
      </c>
      <c r="I5194" t="s">
        <v>9</v>
      </c>
      <c r="J5194" t="s">
        <v>11</v>
      </c>
      <c r="K5194">
        <v>0</v>
      </c>
      <c r="L5194" t="s">
        <v>8</v>
      </c>
      <c r="M5194">
        <v>20</v>
      </c>
      <c r="N5194">
        <v>1</v>
      </c>
      <c r="O5194" t="str">
        <f>IF(AND(Tabela1[[#This Row],[EA Play Season Pass]]="Yes",Tabela1[[#This Row],[Minecraft Season Pass]]="Yes"),"Yes","No")</f>
        <v>No</v>
      </c>
      <c r="P5194" t="str">
        <f>IF(OR(Tabela1[[#This Row],[EA Play Season Pass]]="Yes",Tabela1[[#This Row],[Minecraft Season Pass]]="Yes"),"Yes","No")</f>
        <v>Yes</v>
      </c>
      <c r="Q5194">
        <v>34</v>
      </c>
      <c r="R5194" s="2"/>
    </row>
    <row r="5195" spans="1:18" x14ac:dyDescent="0.25">
      <c r="A5195">
        <v>5194</v>
      </c>
      <c r="B5195" t="s">
        <v>1539</v>
      </c>
      <c r="C5195" t="s">
        <v>10</v>
      </c>
      <c r="D5195" s="50">
        <v>45318</v>
      </c>
      <c r="E5195">
        <f>YEAR(Tabela1[[#This Row],[Start Date]])</f>
        <v>2024</v>
      </c>
      <c r="F5195">
        <f>ROUNDUP(MONTH(Tabela1[[#This Row],[Start Date]])/3,0)</f>
        <v>1</v>
      </c>
      <c r="G5195" t="s">
        <v>11</v>
      </c>
      <c r="H5195">
        <v>5</v>
      </c>
      <c r="I5195" t="s">
        <v>12</v>
      </c>
      <c r="J5195" t="s">
        <v>8</v>
      </c>
      <c r="K5195">
        <v>30</v>
      </c>
      <c r="L5195" t="s">
        <v>11</v>
      </c>
      <c r="M5195">
        <v>0</v>
      </c>
      <c r="N5195">
        <v>3</v>
      </c>
      <c r="O5195" t="str">
        <f>IF(AND(Tabela1[[#This Row],[EA Play Season Pass]]="Yes",Tabela1[[#This Row],[Minecraft Season Pass]]="Yes"),"Yes","No")</f>
        <v>No</v>
      </c>
      <c r="P5195" t="str">
        <f>IF(OR(Tabela1[[#This Row],[EA Play Season Pass]]="Yes",Tabela1[[#This Row],[Minecraft Season Pass]]="Yes"),"Yes","No")</f>
        <v>Yes</v>
      </c>
      <c r="Q5195">
        <v>32</v>
      </c>
      <c r="R5195" s="2"/>
    </row>
    <row r="5196" spans="1:18" x14ac:dyDescent="0.25">
      <c r="A5196">
        <v>5195</v>
      </c>
      <c r="B5196" t="s">
        <v>2808</v>
      </c>
      <c r="C5196" t="s">
        <v>10</v>
      </c>
      <c r="D5196" s="50">
        <v>45318</v>
      </c>
      <c r="E5196">
        <f>YEAR(Tabela1[[#This Row],[Start Date]])</f>
        <v>2024</v>
      </c>
      <c r="F5196">
        <f>ROUNDUP(MONTH(Tabela1[[#This Row],[Start Date]])/3,0)</f>
        <v>1</v>
      </c>
      <c r="G5196" t="s">
        <v>8</v>
      </c>
      <c r="H5196">
        <v>5</v>
      </c>
      <c r="I5196" t="s">
        <v>12</v>
      </c>
      <c r="J5196" t="s">
        <v>8</v>
      </c>
      <c r="K5196">
        <v>30</v>
      </c>
      <c r="L5196" t="s">
        <v>11</v>
      </c>
      <c r="M5196">
        <v>0</v>
      </c>
      <c r="N5196">
        <v>1</v>
      </c>
      <c r="O5196" t="str">
        <f>IF(AND(Tabela1[[#This Row],[EA Play Season Pass]]="Yes",Tabela1[[#This Row],[Minecraft Season Pass]]="Yes"),"Yes","No")</f>
        <v>No</v>
      </c>
      <c r="P5196" t="str">
        <f>IF(OR(Tabela1[[#This Row],[EA Play Season Pass]]="Yes",Tabela1[[#This Row],[Minecraft Season Pass]]="Yes"),"Yes","No")</f>
        <v>Yes</v>
      </c>
      <c r="Q5196">
        <v>34</v>
      </c>
      <c r="R5196" s="2"/>
    </row>
    <row r="5197" spans="1:18" x14ac:dyDescent="0.25">
      <c r="A5197">
        <v>5196</v>
      </c>
      <c r="B5197" t="s">
        <v>430</v>
      </c>
      <c r="C5197" t="s">
        <v>7</v>
      </c>
      <c r="D5197" s="50">
        <v>45318</v>
      </c>
      <c r="E5197">
        <f>YEAR(Tabela1[[#This Row],[Start Date]])</f>
        <v>2024</v>
      </c>
      <c r="F5197">
        <f>ROUNDUP(MONTH(Tabela1[[#This Row],[Start Date]])/3,0)</f>
        <v>1</v>
      </c>
      <c r="G5197" t="s">
        <v>8</v>
      </c>
      <c r="H5197">
        <v>15</v>
      </c>
      <c r="I5197" t="s">
        <v>14</v>
      </c>
      <c r="J5197" t="s">
        <v>11</v>
      </c>
      <c r="K5197">
        <v>0</v>
      </c>
      <c r="L5197" t="s">
        <v>11</v>
      </c>
      <c r="M5197">
        <v>0</v>
      </c>
      <c r="N5197">
        <v>3</v>
      </c>
      <c r="O5197" t="str">
        <f>IF(AND(Tabela1[[#This Row],[EA Play Season Pass]]="Yes",Tabela1[[#This Row],[Minecraft Season Pass]]="Yes"),"Yes","No")</f>
        <v>No</v>
      </c>
      <c r="P5197" t="str">
        <f>IF(OR(Tabela1[[#This Row],[EA Play Season Pass]]="Yes",Tabela1[[#This Row],[Minecraft Season Pass]]="Yes"),"Yes","No")</f>
        <v>No</v>
      </c>
      <c r="Q5197">
        <v>12</v>
      </c>
      <c r="R5197" s="2"/>
    </row>
    <row r="5198" spans="1:18" x14ac:dyDescent="0.25">
      <c r="A5198">
        <v>5197</v>
      </c>
      <c r="B5198" t="s">
        <v>2760</v>
      </c>
      <c r="C5198" t="s">
        <v>13</v>
      </c>
      <c r="D5198" s="50">
        <v>45318</v>
      </c>
      <c r="E5198">
        <f>YEAR(Tabela1[[#This Row],[Start Date]])</f>
        <v>2024</v>
      </c>
      <c r="F5198">
        <f>ROUNDUP(MONTH(Tabela1[[#This Row],[Start Date]])/3,0)</f>
        <v>1</v>
      </c>
      <c r="G5198" t="s">
        <v>8</v>
      </c>
      <c r="H5198">
        <v>10</v>
      </c>
      <c r="I5198" t="s">
        <v>14</v>
      </c>
      <c r="J5198" t="s">
        <v>11</v>
      </c>
      <c r="K5198">
        <v>0</v>
      </c>
      <c r="L5198" t="s">
        <v>11</v>
      </c>
      <c r="M5198">
        <v>0</v>
      </c>
      <c r="N5198">
        <v>1</v>
      </c>
      <c r="O5198" t="str">
        <f>IF(AND(Tabela1[[#This Row],[EA Play Season Pass]]="Yes",Tabela1[[#This Row],[Minecraft Season Pass]]="Yes"),"Yes","No")</f>
        <v>No</v>
      </c>
      <c r="P5198" t="str">
        <f>IF(OR(Tabela1[[#This Row],[EA Play Season Pass]]="Yes",Tabela1[[#This Row],[Minecraft Season Pass]]="Yes"),"Yes","No")</f>
        <v>No</v>
      </c>
      <c r="Q5198">
        <v>9</v>
      </c>
      <c r="R5198" s="2"/>
    </row>
    <row r="5199" spans="1:18" x14ac:dyDescent="0.25">
      <c r="A5199">
        <v>5198</v>
      </c>
      <c r="B5199" t="s">
        <v>6476</v>
      </c>
      <c r="C5199" t="s">
        <v>13</v>
      </c>
      <c r="D5199" s="50">
        <v>45318</v>
      </c>
      <c r="E5199">
        <f>YEAR(Tabela1[[#This Row],[Start Date]])</f>
        <v>2024</v>
      </c>
      <c r="F5199">
        <f>ROUNDUP(MONTH(Tabela1[[#This Row],[Start Date]])/3,0)</f>
        <v>1</v>
      </c>
      <c r="G5199" t="s">
        <v>8</v>
      </c>
      <c r="H5199">
        <v>10</v>
      </c>
      <c r="I5199" t="s">
        <v>14</v>
      </c>
      <c r="J5199" t="s">
        <v>8</v>
      </c>
      <c r="K5199">
        <v>30</v>
      </c>
      <c r="L5199" t="s">
        <v>11</v>
      </c>
      <c r="M5199">
        <v>0</v>
      </c>
      <c r="N5199">
        <v>3</v>
      </c>
      <c r="O5199" t="str">
        <f>IF(AND(Tabela1[[#This Row],[EA Play Season Pass]]="Yes",Tabela1[[#This Row],[Minecraft Season Pass]]="Yes"),"Yes","No")</f>
        <v>No</v>
      </c>
      <c r="P5199" t="str">
        <f>IF(OR(Tabela1[[#This Row],[EA Play Season Pass]]="Yes",Tabela1[[#This Row],[Minecraft Season Pass]]="Yes"),"Yes","No")</f>
        <v>Yes</v>
      </c>
      <c r="Q5199">
        <v>37</v>
      </c>
      <c r="R5199" s="2"/>
    </row>
    <row r="5200" spans="1:18" x14ac:dyDescent="0.25">
      <c r="A5200">
        <v>5199</v>
      </c>
      <c r="B5200" t="s">
        <v>6477</v>
      </c>
      <c r="C5200" t="s">
        <v>13</v>
      </c>
      <c r="D5200" s="50">
        <v>45319</v>
      </c>
      <c r="E5200">
        <f>YEAR(Tabela1[[#This Row],[Start Date]])</f>
        <v>2024</v>
      </c>
      <c r="F5200">
        <f>ROUNDUP(MONTH(Tabela1[[#This Row],[Start Date]])/3,0)</f>
        <v>1</v>
      </c>
      <c r="G5200" t="s">
        <v>8</v>
      </c>
      <c r="H5200">
        <v>10</v>
      </c>
      <c r="I5200" t="s">
        <v>12</v>
      </c>
      <c r="J5200" t="s">
        <v>11</v>
      </c>
      <c r="K5200">
        <v>0</v>
      </c>
      <c r="L5200" t="s">
        <v>11</v>
      </c>
      <c r="M5200">
        <v>0</v>
      </c>
      <c r="N5200">
        <v>3</v>
      </c>
      <c r="O5200" t="str">
        <f>IF(AND(Tabela1[[#This Row],[EA Play Season Pass]]="Yes",Tabela1[[#This Row],[Minecraft Season Pass]]="Yes"),"Yes","No")</f>
        <v>No</v>
      </c>
      <c r="P5200" t="str">
        <f>IF(OR(Tabela1[[#This Row],[EA Play Season Pass]]="Yes",Tabela1[[#This Row],[Minecraft Season Pass]]="Yes"),"Yes","No")</f>
        <v>No</v>
      </c>
      <c r="Q5200">
        <v>7</v>
      </c>
      <c r="R5200" s="2"/>
    </row>
    <row r="5201" spans="1:18" x14ac:dyDescent="0.25">
      <c r="A5201">
        <v>5200</v>
      </c>
      <c r="B5201" t="s">
        <v>946</v>
      </c>
      <c r="C5201" t="s">
        <v>7</v>
      </c>
      <c r="D5201" s="50">
        <v>45319</v>
      </c>
      <c r="E5201">
        <f>YEAR(Tabela1[[#This Row],[Start Date]])</f>
        <v>2024</v>
      </c>
      <c r="F5201">
        <f>ROUNDUP(MONTH(Tabela1[[#This Row],[Start Date]])/3,0)</f>
        <v>1</v>
      </c>
      <c r="G5201" t="s">
        <v>11</v>
      </c>
      <c r="H5201">
        <v>15</v>
      </c>
      <c r="I5201" t="s">
        <v>9</v>
      </c>
      <c r="J5201" t="s">
        <v>8</v>
      </c>
      <c r="K5201">
        <v>30</v>
      </c>
      <c r="L5201" t="s">
        <v>11</v>
      </c>
      <c r="M5201">
        <v>0</v>
      </c>
      <c r="N5201">
        <v>1</v>
      </c>
      <c r="O5201" t="str">
        <f>IF(AND(Tabela1[[#This Row],[EA Play Season Pass]]="Yes",Tabela1[[#This Row],[Minecraft Season Pass]]="Yes"),"Yes","No")</f>
        <v>No</v>
      </c>
      <c r="P5201" t="str">
        <f>IF(OR(Tabela1[[#This Row],[EA Play Season Pass]]="Yes",Tabela1[[#This Row],[Minecraft Season Pass]]="Yes"),"Yes","No")</f>
        <v>Yes</v>
      </c>
      <c r="Q5201">
        <v>44</v>
      </c>
      <c r="R5201" s="2"/>
    </row>
    <row r="5202" spans="1:18" x14ac:dyDescent="0.25">
      <c r="A5202">
        <v>5201</v>
      </c>
      <c r="B5202" t="s">
        <v>6478</v>
      </c>
      <c r="C5202" t="s">
        <v>10</v>
      </c>
      <c r="D5202" s="50">
        <v>45319</v>
      </c>
      <c r="E5202">
        <f>YEAR(Tabela1[[#This Row],[Start Date]])</f>
        <v>2024</v>
      </c>
      <c r="F5202">
        <f>ROUNDUP(MONTH(Tabela1[[#This Row],[Start Date]])/3,0)</f>
        <v>1</v>
      </c>
      <c r="G5202" t="s">
        <v>11</v>
      </c>
      <c r="H5202">
        <v>5</v>
      </c>
      <c r="I5202" t="s">
        <v>14</v>
      </c>
      <c r="J5202" t="s">
        <v>8</v>
      </c>
      <c r="K5202">
        <v>30</v>
      </c>
      <c r="L5202" t="s">
        <v>11</v>
      </c>
      <c r="M5202">
        <v>0</v>
      </c>
      <c r="N5202">
        <v>1</v>
      </c>
      <c r="O5202" t="str">
        <f>IF(AND(Tabela1[[#This Row],[EA Play Season Pass]]="Yes",Tabela1[[#This Row],[Minecraft Season Pass]]="Yes"),"Yes","No")</f>
        <v>No</v>
      </c>
      <c r="P5202" t="str">
        <f>IF(OR(Tabela1[[#This Row],[EA Play Season Pass]]="Yes",Tabela1[[#This Row],[Minecraft Season Pass]]="Yes"),"Yes","No")</f>
        <v>Yes</v>
      </c>
      <c r="Q5202">
        <v>34</v>
      </c>
      <c r="R5202" s="2"/>
    </row>
    <row r="5203" spans="1:18" x14ac:dyDescent="0.25">
      <c r="A5203">
        <v>5202</v>
      </c>
      <c r="B5203" t="s">
        <v>6479</v>
      </c>
      <c r="C5203" t="s">
        <v>13</v>
      </c>
      <c r="D5203" s="50">
        <v>45319</v>
      </c>
      <c r="E5203">
        <f>YEAR(Tabela1[[#This Row],[Start Date]])</f>
        <v>2024</v>
      </c>
      <c r="F5203">
        <f>ROUNDUP(MONTH(Tabela1[[#This Row],[Start Date]])/3,0)</f>
        <v>1</v>
      </c>
      <c r="G5203" t="s">
        <v>8</v>
      </c>
      <c r="H5203">
        <v>10</v>
      </c>
      <c r="I5203" t="s">
        <v>9</v>
      </c>
      <c r="J5203" t="s">
        <v>8</v>
      </c>
      <c r="K5203">
        <v>30</v>
      </c>
      <c r="L5203" t="s">
        <v>8</v>
      </c>
      <c r="M5203">
        <v>20</v>
      </c>
      <c r="N5203">
        <v>3</v>
      </c>
      <c r="O5203" t="str">
        <f>IF(AND(Tabela1[[#This Row],[EA Play Season Pass]]="Yes",Tabela1[[#This Row],[Minecraft Season Pass]]="Yes"),"Yes","No")</f>
        <v>Yes</v>
      </c>
      <c r="P5203" t="str">
        <f>IF(OR(Tabela1[[#This Row],[EA Play Season Pass]]="Yes",Tabela1[[#This Row],[Minecraft Season Pass]]="Yes"),"Yes","No")</f>
        <v>Yes</v>
      </c>
      <c r="Q5203">
        <v>57</v>
      </c>
      <c r="R5203" s="2"/>
    </row>
    <row r="5204" spans="1:18" x14ac:dyDescent="0.25">
      <c r="A5204">
        <v>5203</v>
      </c>
      <c r="B5204" t="s">
        <v>4626</v>
      </c>
      <c r="C5204" t="s">
        <v>7</v>
      </c>
      <c r="D5204" s="50">
        <v>45319</v>
      </c>
      <c r="E5204">
        <f>YEAR(Tabela1[[#This Row],[Start Date]])</f>
        <v>2024</v>
      </c>
      <c r="F5204">
        <f>ROUNDUP(MONTH(Tabela1[[#This Row],[Start Date]])/3,0)</f>
        <v>1</v>
      </c>
      <c r="G5204" t="s">
        <v>8</v>
      </c>
      <c r="H5204">
        <v>15</v>
      </c>
      <c r="I5204" t="s">
        <v>14</v>
      </c>
      <c r="J5204" t="s">
        <v>8</v>
      </c>
      <c r="K5204">
        <v>30</v>
      </c>
      <c r="L5204" t="s">
        <v>11</v>
      </c>
      <c r="M5204">
        <v>0</v>
      </c>
      <c r="N5204">
        <v>3</v>
      </c>
      <c r="O5204" t="str">
        <f>IF(AND(Tabela1[[#This Row],[EA Play Season Pass]]="Yes",Tabela1[[#This Row],[Minecraft Season Pass]]="Yes"),"Yes","No")</f>
        <v>No</v>
      </c>
      <c r="P5204" t="str">
        <f>IF(OR(Tabela1[[#This Row],[EA Play Season Pass]]="Yes",Tabela1[[#This Row],[Minecraft Season Pass]]="Yes"),"Yes","No")</f>
        <v>Yes</v>
      </c>
      <c r="Q5204">
        <v>42</v>
      </c>
      <c r="R5204" s="2"/>
    </row>
    <row r="5205" spans="1:18" x14ac:dyDescent="0.25">
      <c r="A5205">
        <v>5204</v>
      </c>
      <c r="B5205" t="s">
        <v>176</v>
      </c>
      <c r="C5205" t="s">
        <v>10</v>
      </c>
      <c r="D5205" s="50">
        <v>45319</v>
      </c>
      <c r="E5205">
        <f>YEAR(Tabela1[[#This Row],[Start Date]])</f>
        <v>2024</v>
      </c>
      <c r="F5205">
        <f>ROUNDUP(MONTH(Tabela1[[#This Row],[Start Date]])/3,0)</f>
        <v>1</v>
      </c>
      <c r="G5205" t="s">
        <v>8</v>
      </c>
      <c r="H5205">
        <v>5</v>
      </c>
      <c r="I5205" t="s">
        <v>9</v>
      </c>
      <c r="J5205" t="s">
        <v>11</v>
      </c>
      <c r="K5205">
        <v>0</v>
      </c>
      <c r="L5205" t="s">
        <v>8</v>
      </c>
      <c r="M5205">
        <v>20</v>
      </c>
      <c r="N5205">
        <v>2</v>
      </c>
      <c r="O5205" t="str">
        <f>IF(AND(Tabela1[[#This Row],[EA Play Season Pass]]="Yes",Tabela1[[#This Row],[Minecraft Season Pass]]="Yes"),"Yes","No")</f>
        <v>No</v>
      </c>
      <c r="P5205" t="str">
        <f>IF(OR(Tabela1[[#This Row],[EA Play Season Pass]]="Yes",Tabela1[[#This Row],[Minecraft Season Pass]]="Yes"),"Yes","No")</f>
        <v>Yes</v>
      </c>
      <c r="Q5205">
        <v>23</v>
      </c>
      <c r="R5205" s="2"/>
    </row>
    <row r="5206" spans="1:18" x14ac:dyDescent="0.25">
      <c r="A5206">
        <v>5205</v>
      </c>
      <c r="B5206" t="s">
        <v>6480</v>
      </c>
      <c r="C5206" t="s">
        <v>13</v>
      </c>
      <c r="D5206" s="50">
        <v>45319</v>
      </c>
      <c r="E5206">
        <f>YEAR(Tabela1[[#This Row],[Start Date]])</f>
        <v>2024</v>
      </c>
      <c r="F5206">
        <f>ROUNDUP(MONTH(Tabela1[[#This Row],[Start Date]])/3,0)</f>
        <v>1</v>
      </c>
      <c r="G5206" t="s">
        <v>8</v>
      </c>
      <c r="H5206">
        <v>10</v>
      </c>
      <c r="I5206" t="s">
        <v>12</v>
      </c>
      <c r="J5206" t="s">
        <v>11</v>
      </c>
      <c r="K5206">
        <v>0</v>
      </c>
      <c r="L5206" t="s">
        <v>8</v>
      </c>
      <c r="M5206">
        <v>20</v>
      </c>
      <c r="N5206">
        <v>3</v>
      </c>
      <c r="O5206" t="str">
        <f>IF(AND(Tabela1[[#This Row],[EA Play Season Pass]]="Yes",Tabela1[[#This Row],[Minecraft Season Pass]]="Yes"),"Yes","No")</f>
        <v>No</v>
      </c>
      <c r="P5206" t="str">
        <f>IF(OR(Tabela1[[#This Row],[EA Play Season Pass]]="Yes",Tabela1[[#This Row],[Minecraft Season Pass]]="Yes"),"Yes","No")</f>
        <v>Yes</v>
      </c>
      <c r="Q5206">
        <v>27</v>
      </c>
      <c r="R5206" s="2"/>
    </row>
    <row r="5207" spans="1:18" x14ac:dyDescent="0.25">
      <c r="A5207">
        <v>5206</v>
      </c>
      <c r="B5207" t="s">
        <v>6481</v>
      </c>
      <c r="C5207" t="s">
        <v>13</v>
      </c>
      <c r="D5207" s="50">
        <v>45319</v>
      </c>
      <c r="E5207">
        <f>YEAR(Tabela1[[#This Row],[Start Date]])</f>
        <v>2024</v>
      </c>
      <c r="F5207">
        <f>ROUNDUP(MONTH(Tabela1[[#This Row],[Start Date]])/3,0)</f>
        <v>1</v>
      </c>
      <c r="G5207" t="s">
        <v>8</v>
      </c>
      <c r="H5207">
        <v>10</v>
      </c>
      <c r="I5207" t="s">
        <v>12</v>
      </c>
      <c r="J5207" t="s">
        <v>8</v>
      </c>
      <c r="K5207">
        <v>30</v>
      </c>
      <c r="L5207" t="s">
        <v>8</v>
      </c>
      <c r="M5207">
        <v>20</v>
      </c>
      <c r="N5207">
        <v>2</v>
      </c>
      <c r="O5207" t="str">
        <f>IF(AND(Tabela1[[#This Row],[EA Play Season Pass]]="Yes",Tabela1[[#This Row],[Minecraft Season Pass]]="Yes"),"Yes","No")</f>
        <v>Yes</v>
      </c>
      <c r="P5207" t="str">
        <f>IF(OR(Tabela1[[#This Row],[EA Play Season Pass]]="Yes",Tabela1[[#This Row],[Minecraft Season Pass]]="Yes"),"Yes","No")</f>
        <v>Yes</v>
      </c>
      <c r="Q5207">
        <v>58</v>
      </c>
      <c r="R5207" s="2"/>
    </row>
    <row r="5208" spans="1:18" x14ac:dyDescent="0.25">
      <c r="A5208">
        <v>5207</v>
      </c>
      <c r="B5208" t="s">
        <v>6482</v>
      </c>
      <c r="C5208" t="s">
        <v>10</v>
      </c>
      <c r="D5208" s="50">
        <v>45320</v>
      </c>
      <c r="E5208">
        <f>YEAR(Tabela1[[#This Row],[Start Date]])</f>
        <v>2024</v>
      </c>
      <c r="F5208">
        <f>ROUNDUP(MONTH(Tabela1[[#This Row],[Start Date]])/3,0)</f>
        <v>1</v>
      </c>
      <c r="G5208" t="s">
        <v>8</v>
      </c>
      <c r="H5208">
        <v>5</v>
      </c>
      <c r="I5208" t="s">
        <v>9</v>
      </c>
      <c r="J5208" t="s">
        <v>11</v>
      </c>
      <c r="K5208">
        <v>0</v>
      </c>
      <c r="L5208" t="s">
        <v>11</v>
      </c>
      <c r="M5208">
        <v>0</v>
      </c>
      <c r="N5208">
        <v>3</v>
      </c>
      <c r="O5208" t="str">
        <f>IF(AND(Tabela1[[#This Row],[EA Play Season Pass]]="Yes",Tabela1[[#This Row],[Minecraft Season Pass]]="Yes"),"Yes","No")</f>
        <v>No</v>
      </c>
      <c r="P5208" t="str">
        <f>IF(OR(Tabela1[[#This Row],[EA Play Season Pass]]="Yes",Tabela1[[#This Row],[Minecraft Season Pass]]="Yes"),"Yes","No")</f>
        <v>No</v>
      </c>
      <c r="Q5208">
        <v>2</v>
      </c>
      <c r="R5208" s="2"/>
    </row>
    <row r="5209" spans="1:18" x14ac:dyDescent="0.25">
      <c r="A5209">
        <v>5208</v>
      </c>
      <c r="B5209" t="s">
        <v>2796</v>
      </c>
      <c r="C5209" t="s">
        <v>13</v>
      </c>
      <c r="D5209" s="50">
        <v>45320</v>
      </c>
      <c r="E5209">
        <f>YEAR(Tabela1[[#This Row],[Start Date]])</f>
        <v>2024</v>
      </c>
      <c r="F5209">
        <f>ROUNDUP(MONTH(Tabela1[[#This Row],[Start Date]])/3,0)</f>
        <v>1</v>
      </c>
      <c r="G5209" t="s">
        <v>8</v>
      </c>
      <c r="H5209">
        <v>10</v>
      </c>
      <c r="I5209" t="s">
        <v>9</v>
      </c>
      <c r="J5209" t="s">
        <v>11</v>
      </c>
      <c r="K5209">
        <v>0</v>
      </c>
      <c r="L5209" t="s">
        <v>11</v>
      </c>
      <c r="M5209">
        <v>0</v>
      </c>
      <c r="N5209">
        <v>1</v>
      </c>
      <c r="O5209" t="str">
        <f>IF(AND(Tabela1[[#This Row],[EA Play Season Pass]]="Yes",Tabela1[[#This Row],[Minecraft Season Pass]]="Yes"),"Yes","No")</f>
        <v>No</v>
      </c>
      <c r="P5209" t="str">
        <f>IF(OR(Tabela1[[#This Row],[EA Play Season Pass]]="Yes",Tabela1[[#This Row],[Minecraft Season Pass]]="Yes"),"Yes","No")</f>
        <v>No</v>
      </c>
      <c r="Q5209">
        <v>9</v>
      </c>
      <c r="R5209" s="2"/>
    </row>
    <row r="5210" spans="1:18" x14ac:dyDescent="0.25">
      <c r="A5210">
        <v>5209</v>
      </c>
      <c r="B5210" t="s">
        <v>6483</v>
      </c>
      <c r="C5210" t="s">
        <v>10</v>
      </c>
      <c r="D5210" s="50">
        <v>45320</v>
      </c>
      <c r="E5210">
        <f>YEAR(Tabela1[[#This Row],[Start Date]])</f>
        <v>2024</v>
      </c>
      <c r="F5210">
        <f>ROUNDUP(MONTH(Tabela1[[#This Row],[Start Date]])/3,0)</f>
        <v>1</v>
      </c>
      <c r="G5210" t="s">
        <v>11</v>
      </c>
      <c r="H5210">
        <v>5</v>
      </c>
      <c r="I5210" t="s">
        <v>12</v>
      </c>
      <c r="J5210" t="s">
        <v>11</v>
      </c>
      <c r="K5210">
        <v>0</v>
      </c>
      <c r="L5210" t="s">
        <v>11</v>
      </c>
      <c r="M5210">
        <v>0</v>
      </c>
      <c r="N5210">
        <v>3</v>
      </c>
      <c r="O5210" t="str">
        <f>IF(AND(Tabela1[[#This Row],[EA Play Season Pass]]="Yes",Tabela1[[#This Row],[Minecraft Season Pass]]="Yes"),"Yes","No")</f>
        <v>No</v>
      </c>
      <c r="P5210" t="str">
        <f>IF(OR(Tabela1[[#This Row],[EA Play Season Pass]]="Yes",Tabela1[[#This Row],[Minecraft Season Pass]]="Yes"),"Yes","No")</f>
        <v>No</v>
      </c>
      <c r="Q5210">
        <v>2</v>
      </c>
      <c r="R5210" s="2"/>
    </row>
    <row r="5211" spans="1:18" x14ac:dyDescent="0.25">
      <c r="A5211">
        <v>5210</v>
      </c>
      <c r="B5211" t="s">
        <v>6484</v>
      </c>
      <c r="C5211" t="s">
        <v>10</v>
      </c>
      <c r="D5211" s="50">
        <v>45320</v>
      </c>
      <c r="E5211">
        <f>YEAR(Tabela1[[#This Row],[Start Date]])</f>
        <v>2024</v>
      </c>
      <c r="F5211">
        <f>ROUNDUP(MONTH(Tabela1[[#This Row],[Start Date]])/3,0)</f>
        <v>1</v>
      </c>
      <c r="G5211" t="s">
        <v>8</v>
      </c>
      <c r="H5211">
        <v>5</v>
      </c>
      <c r="I5211" t="s">
        <v>12</v>
      </c>
      <c r="J5211" t="s">
        <v>11</v>
      </c>
      <c r="K5211">
        <v>0</v>
      </c>
      <c r="L5211" t="s">
        <v>8</v>
      </c>
      <c r="M5211">
        <v>20</v>
      </c>
      <c r="N5211">
        <v>3</v>
      </c>
      <c r="O5211" t="str">
        <f>IF(AND(Tabela1[[#This Row],[EA Play Season Pass]]="Yes",Tabela1[[#This Row],[Minecraft Season Pass]]="Yes"),"Yes","No")</f>
        <v>No</v>
      </c>
      <c r="P5211" t="str">
        <f>IF(OR(Tabela1[[#This Row],[EA Play Season Pass]]="Yes",Tabela1[[#This Row],[Minecraft Season Pass]]="Yes"),"Yes","No")</f>
        <v>Yes</v>
      </c>
      <c r="Q5211">
        <v>22</v>
      </c>
      <c r="R5211" s="2"/>
    </row>
    <row r="5212" spans="1:18" x14ac:dyDescent="0.25">
      <c r="A5212">
        <v>5211</v>
      </c>
      <c r="B5212" t="s">
        <v>916</v>
      </c>
      <c r="C5212" t="s">
        <v>7</v>
      </c>
      <c r="D5212" s="50">
        <v>45320</v>
      </c>
      <c r="E5212">
        <f>YEAR(Tabela1[[#This Row],[Start Date]])</f>
        <v>2024</v>
      </c>
      <c r="F5212">
        <f>ROUNDUP(MONTH(Tabela1[[#This Row],[Start Date]])/3,0)</f>
        <v>1</v>
      </c>
      <c r="G5212" t="s">
        <v>8</v>
      </c>
      <c r="H5212">
        <v>15</v>
      </c>
      <c r="I5212" t="s">
        <v>12</v>
      </c>
      <c r="J5212" t="s">
        <v>8</v>
      </c>
      <c r="K5212">
        <v>30</v>
      </c>
      <c r="L5212" t="s">
        <v>11</v>
      </c>
      <c r="M5212">
        <v>0</v>
      </c>
      <c r="N5212">
        <v>1</v>
      </c>
      <c r="O5212" t="str">
        <f>IF(AND(Tabela1[[#This Row],[EA Play Season Pass]]="Yes",Tabela1[[#This Row],[Minecraft Season Pass]]="Yes"),"Yes","No")</f>
        <v>No</v>
      </c>
      <c r="P5212" t="str">
        <f>IF(OR(Tabela1[[#This Row],[EA Play Season Pass]]="Yes",Tabela1[[#This Row],[Minecraft Season Pass]]="Yes"),"Yes","No")</f>
        <v>Yes</v>
      </c>
      <c r="Q5212">
        <v>44</v>
      </c>
      <c r="R5212" s="2"/>
    </row>
    <row r="5213" spans="1:18" x14ac:dyDescent="0.25">
      <c r="A5213">
        <v>5212</v>
      </c>
      <c r="B5213" t="s">
        <v>6485</v>
      </c>
      <c r="C5213" t="s">
        <v>10</v>
      </c>
      <c r="D5213" s="50">
        <v>45321</v>
      </c>
      <c r="E5213">
        <f>YEAR(Tabela1[[#This Row],[Start Date]])</f>
        <v>2024</v>
      </c>
      <c r="F5213">
        <f>ROUNDUP(MONTH(Tabela1[[#This Row],[Start Date]])/3,0)</f>
        <v>1</v>
      </c>
      <c r="G5213" t="s">
        <v>11</v>
      </c>
      <c r="H5213">
        <v>5</v>
      </c>
      <c r="I5213" t="s">
        <v>9</v>
      </c>
      <c r="J5213" t="s">
        <v>8</v>
      </c>
      <c r="K5213">
        <v>30</v>
      </c>
      <c r="L5213" t="s">
        <v>8</v>
      </c>
      <c r="M5213">
        <v>20</v>
      </c>
      <c r="N5213">
        <v>1</v>
      </c>
      <c r="O5213" t="str">
        <f>IF(AND(Tabela1[[#This Row],[EA Play Season Pass]]="Yes",Tabela1[[#This Row],[Minecraft Season Pass]]="Yes"),"Yes","No")</f>
        <v>Yes</v>
      </c>
      <c r="P5213" t="str">
        <f>IF(OR(Tabela1[[#This Row],[EA Play Season Pass]]="Yes",Tabela1[[#This Row],[Minecraft Season Pass]]="Yes"),"Yes","No")</f>
        <v>Yes</v>
      </c>
      <c r="Q5213">
        <v>54</v>
      </c>
      <c r="R5213" s="2"/>
    </row>
    <row r="5214" spans="1:18" x14ac:dyDescent="0.25">
      <c r="A5214">
        <v>5213</v>
      </c>
      <c r="B5214" t="s">
        <v>5539</v>
      </c>
      <c r="C5214" t="s">
        <v>10</v>
      </c>
      <c r="D5214" s="50">
        <v>45321</v>
      </c>
      <c r="E5214">
        <f>YEAR(Tabela1[[#This Row],[Start Date]])</f>
        <v>2024</v>
      </c>
      <c r="F5214">
        <f>ROUNDUP(MONTH(Tabela1[[#This Row],[Start Date]])/3,0)</f>
        <v>1</v>
      </c>
      <c r="G5214" t="s">
        <v>8</v>
      </c>
      <c r="H5214">
        <v>5</v>
      </c>
      <c r="I5214" t="s">
        <v>9</v>
      </c>
      <c r="J5214" t="s">
        <v>8</v>
      </c>
      <c r="K5214">
        <v>30</v>
      </c>
      <c r="L5214" t="s">
        <v>8</v>
      </c>
      <c r="M5214">
        <v>20</v>
      </c>
      <c r="N5214">
        <v>1</v>
      </c>
      <c r="O5214" t="str">
        <f>IF(AND(Tabela1[[#This Row],[EA Play Season Pass]]="Yes",Tabela1[[#This Row],[Minecraft Season Pass]]="Yes"),"Yes","No")</f>
        <v>Yes</v>
      </c>
      <c r="P5214" t="str">
        <f>IF(OR(Tabela1[[#This Row],[EA Play Season Pass]]="Yes",Tabela1[[#This Row],[Minecraft Season Pass]]="Yes"),"Yes","No")</f>
        <v>Yes</v>
      </c>
      <c r="Q5214">
        <v>54</v>
      </c>
      <c r="R5214" s="2"/>
    </row>
    <row r="5215" spans="1:18" x14ac:dyDescent="0.25">
      <c r="A5215">
        <v>5214</v>
      </c>
      <c r="B5215" t="s">
        <v>6486</v>
      </c>
      <c r="C5215" t="s">
        <v>7</v>
      </c>
      <c r="D5215" s="50">
        <v>45321</v>
      </c>
      <c r="E5215">
        <f>YEAR(Tabela1[[#This Row],[Start Date]])</f>
        <v>2024</v>
      </c>
      <c r="F5215">
        <f>ROUNDUP(MONTH(Tabela1[[#This Row],[Start Date]])/3,0)</f>
        <v>1</v>
      </c>
      <c r="G5215" t="s">
        <v>8</v>
      </c>
      <c r="H5215">
        <v>15</v>
      </c>
      <c r="I5215" t="s">
        <v>12</v>
      </c>
      <c r="J5215" t="s">
        <v>8</v>
      </c>
      <c r="K5215">
        <v>30</v>
      </c>
      <c r="L5215" t="s">
        <v>8</v>
      </c>
      <c r="M5215">
        <v>20</v>
      </c>
      <c r="N5215">
        <v>2</v>
      </c>
      <c r="O5215" t="str">
        <f>IF(AND(Tabela1[[#This Row],[EA Play Season Pass]]="Yes",Tabela1[[#This Row],[Minecraft Season Pass]]="Yes"),"Yes","No")</f>
        <v>Yes</v>
      </c>
      <c r="P5215" t="str">
        <f>IF(OR(Tabela1[[#This Row],[EA Play Season Pass]]="Yes",Tabela1[[#This Row],[Minecraft Season Pass]]="Yes"),"Yes","No")</f>
        <v>Yes</v>
      </c>
      <c r="Q5215">
        <v>63</v>
      </c>
      <c r="R5215" s="2"/>
    </row>
    <row r="5216" spans="1:18" x14ac:dyDescent="0.25">
      <c r="A5216">
        <v>5215</v>
      </c>
      <c r="B5216" t="s">
        <v>6487</v>
      </c>
      <c r="C5216" t="s">
        <v>7</v>
      </c>
      <c r="D5216" s="50">
        <v>45321</v>
      </c>
      <c r="E5216">
        <f>YEAR(Tabela1[[#This Row],[Start Date]])</f>
        <v>2024</v>
      </c>
      <c r="F5216">
        <f>ROUNDUP(MONTH(Tabela1[[#This Row],[Start Date]])/3,0)</f>
        <v>1</v>
      </c>
      <c r="G5216" t="s">
        <v>8</v>
      </c>
      <c r="H5216">
        <v>15</v>
      </c>
      <c r="I5216" t="s">
        <v>14</v>
      </c>
      <c r="J5216" t="s">
        <v>8</v>
      </c>
      <c r="K5216">
        <v>30</v>
      </c>
      <c r="L5216" t="s">
        <v>11</v>
      </c>
      <c r="M5216">
        <v>0</v>
      </c>
      <c r="N5216">
        <v>2</v>
      </c>
      <c r="O5216" t="str">
        <f>IF(AND(Tabela1[[#This Row],[EA Play Season Pass]]="Yes",Tabela1[[#This Row],[Minecraft Season Pass]]="Yes"),"Yes","No")</f>
        <v>No</v>
      </c>
      <c r="P5216" t="str">
        <f>IF(OR(Tabela1[[#This Row],[EA Play Season Pass]]="Yes",Tabela1[[#This Row],[Minecraft Season Pass]]="Yes"),"Yes","No")</f>
        <v>Yes</v>
      </c>
      <c r="Q5216">
        <v>43</v>
      </c>
      <c r="R5216" s="2"/>
    </row>
    <row r="5217" spans="1:18" x14ac:dyDescent="0.25">
      <c r="A5217">
        <v>5216</v>
      </c>
      <c r="B5217" t="s">
        <v>6488</v>
      </c>
      <c r="C5217" t="s">
        <v>7</v>
      </c>
      <c r="D5217" s="50">
        <v>45321</v>
      </c>
      <c r="E5217">
        <f>YEAR(Tabela1[[#This Row],[Start Date]])</f>
        <v>2024</v>
      </c>
      <c r="F5217">
        <f>ROUNDUP(MONTH(Tabela1[[#This Row],[Start Date]])/3,0)</f>
        <v>1</v>
      </c>
      <c r="G5217" t="s">
        <v>11</v>
      </c>
      <c r="H5217">
        <v>15</v>
      </c>
      <c r="I5217" t="s">
        <v>9</v>
      </c>
      <c r="J5217" t="s">
        <v>11</v>
      </c>
      <c r="K5217">
        <v>0</v>
      </c>
      <c r="L5217" t="s">
        <v>11</v>
      </c>
      <c r="M5217">
        <v>0</v>
      </c>
      <c r="N5217">
        <v>1</v>
      </c>
      <c r="O5217" t="str">
        <f>IF(AND(Tabela1[[#This Row],[EA Play Season Pass]]="Yes",Tabela1[[#This Row],[Minecraft Season Pass]]="Yes"),"Yes","No")</f>
        <v>No</v>
      </c>
      <c r="P5217" t="str">
        <f>IF(OR(Tabela1[[#This Row],[EA Play Season Pass]]="Yes",Tabela1[[#This Row],[Minecraft Season Pass]]="Yes"),"Yes","No")</f>
        <v>No</v>
      </c>
      <c r="Q5217">
        <v>14</v>
      </c>
      <c r="R5217" s="2"/>
    </row>
    <row r="5218" spans="1:18" x14ac:dyDescent="0.25">
      <c r="A5218">
        <v>5217</v>
      </c>
      <c r="B5218" t="s">
        <v>6489</v>
      </c>
      <c r="C5218" t="s">
        <v>13</v>
      </c>
      <c r="D5218" s="50">
        <v>45321</v>
      </c>
      <c r="E5218">
        <f>YEAR(Tabela1[[#This Row],[Start Date]])</f>
        <v>2024</v>
      </c>
      <c r="F5218">
        <f>ROUNDUP(MONTH(Tabela1[[#This Row],[Start Date]])/3,0)</f>
        <v>1</v>
      </c>
      <c r="G5218" t="s">
        <v>11</v>
      </c>
      <c r="H5218">
        <v>10</v>
      </c>
      <c r="I5218" t="s">
        <v>14</v>
      </c>
      <c r="J5218" t="s">
        <v>8</v>
      </c>
      <c r="K5218">
        <v>30</v>
      </c>
      <c r="L5218" t="s">
        <v>11</v>
      </c>
      <c r="M5218">
        <v>0</v>
      </c>
      <c r="N5218">
        <v>1</v>
      </c>
      <c r="O5218" t="str">
        <f>IF(AND(Tabela1[[#This Row],[EA Play Season Pass]]="Yes",Tabela1[[#This Row],[Minecraft Season Pass]]="Yes"),"Yes","No")</f>
        <v>No</v>
      </c>
      <c r="P5218" t="str">
        <f>IF(OR(Tabela1[[#This Row],[EA Play Season Pass]]="Yes",Tabela1[[#This Row],[Minecraft Season Pass]]="Yes"),"Yes","No")</f>
        <v>Yes</v>
      </c>
      <c r="Q5218">
        <v>39</v>
      </c>
      <c r="R5218" s="2"/>
    </row>
    <row r="5219" spans="1:18" x14ac:dyDescent="0.25">
      <c r="A5219">
        <v>5218</v>
      </c>
      <c r="B5219" t="s">
        <v>6490</v>
      </c>
      <c r="C5219" t="s">
        <v>7</v>
      </c>
      <c r="D5219" s="50">
        <v>45321</v>
      </c>
      <c r="E5219">
        <f>YEAR(Tabela1[[#This Row],[Start Date]])</f>
        <v>2024</v>
      </c>
      <c r="F5219">
        <f>ROUNDUP(MONTH(Tabela1[[#This Row],[Start Date]])/3,0)</f>
        <v>1</v>
      </c>
      <c r="G5219" t="s">
        <v>8</v>
      </c>
      <c r="H5219">
        <v>15</v>
      </c>
      <c r="I5219" t="s">
        <v>12</v>
      </c>
      <c r="J5219" t="s">
        <v>8</v>
      </c>
      <c r="K5219">
        <v>30</v>
      </c>
      <c r="L5219" t="s">
        <v>8</v>
      </c>
      <c r="M5219">
        <v>20</v>
      </c>
      <c r="N5219">
        <v>3</v>
      </c>
      <c r="O5219" t="str">
        <f>IF(AND(Tabela1[[#This Row],[EA Play Season Pass]]="Yes",Tabela1[[#This Row],[Minecraft Season Pass]]="Yes"),"Yes","No")</f>
        <v>Yes</v>
      </c>
      <c r="P5219" t="str">
        <f>IF(OR(Tabela1[[#This Row],[EA Play Season Pass]]="Yes",Tabela1[[#This Row],[Minecraft Season Pass]]="Yes"),"Yes","No")</f>
        <v>Yes</v>
      </c>
      <c r="Q5219">
        <v>62</v>
      </c>
      <c r="R5219" s="2"/>
    </row>
    <row r="5220" spans="1:18" x14ac:dyDescent="0.25">
      <c r="A5220">
        <v>5219</v>
      </c>
      <c r="B5220" t="s">
        <v>6491</v>
      </c>
      <c r="C5220" t="s">
        <v>13</v>
      </c>
      <c r="D5220" s="50">
        <v>45321</v>
      </c>
      <c r="E5220">
        <f>YEAR(Tabela1[[#This Row],[Start Date]])</f>
        <v>2024</v>
      </c>
      <c r="F5220">
        <f>ROUNDUP(MONTH(Tabela1[[#This Row],[Start Date]])/3,0)</f>
        <v>1</v>
      </c>
      <c r="G5220" t="s">
        <v>11</v>
      </c>
      <c r="H5220">
        <v>10</v>
      </c>
      <c r="I5220" t="s">
        <v>9</v>
      </c>
      <c r="J5220" t="s">
        <v>8</v>
      </c>
      <c r="K5220">
        <v>30</v>
      </c>
      <c r="L5220" t="s">
        <v>11</v>
      </c>
      <c r="M5220">
        <v>0</v>
      </c>
      <c r="N5220">
        <v>1</v>
      </c>
      <c r="O5220" t="str">
        <f>IF(AND(Tabela1[[#This Row],[EA Play Season Pass]]="Yes",Tabela1[[#This Row],[Minecraft Season Pass]]="Yes"),"Yes","No")</f>
        <v>No</v>
      </c>
      <c r="P5220" t="str">
        <f>IF(OR(Tabela1[[#This Row],[EA Play Season Pass]]="Yes",Tabela1[[#This Row],[Minecraft Season Pass]]="Yes"),"Yes","No")</f>
        <v>Yes</v>
      </c>
      <c r="Q5220">
        <v>39</v>
      </c>
      <c r="R5220" s="2"/>
    </row>
    <row r="5221" spans="1:18" x14ac:dyDescent="0.25">
      <c r="A5221">
        <v>5220</v>
      </c>
      <c r="B5221" t="s">
        <v>6492</v>
      </c>
      <c r="C5221" t="s">
        <v>10</v>
      </c>
      <c r="D5221" s="50">
        <v>45321</v>
      </c>
      <c r="E5221">
        <f>YEAR(Tabela1[[#This Row],[Start Date]])</f>
        <v>2024</v>
      </c>
      <c r="F5221">
        <f>ROUNDUP(MONTH(Tabela1[[#This Row],[Start Date]])/3,0)</f>
        <v>1</v>
      </c>
      <c r="G5221" t="s">
        <v>11</v>
      </c>
      <c r="H5221">
        <v>5</v>
      </c>
      <c r="I5221" t="s">
        <v>12</v>
      </c>
      <c r="J5221" t="s">
        <v>8</v>
      </c>
      <c r="K5221">
        <v>30</v>
      </c>
      <c r="L5221" t="s">
        <v>11</v>
      </c>
      <c r="M5221">
        <v>0</v>
      </c>
      <c r="N5221">
        <v>3</v>
      </c>
      <c r="O5221" t="str">
        <f>IF(AND(Tabela1[[#This Row],[EA Play Season Pass]]="Yes",Tabela1[[#This Row],[Minecraft Season Pass]]="Yes"),"Yes","No")</f>
        <v>No</v>
      </c>
      <c r="P5221" t="str">
        <f>IF(OR(Tabela1[[#This Row],[EA Play Season Pass]]="Yes",Tabela1[[#This Row],[Minecraft Season Pass]]="Yes"),"Yes","No")</f>
        <v>Yes</v>
      </c>
      <c r="Q5221">
        <v>32</v>
      </c>
      <c r="R5221" s="2"/>
    </row>
    <row r="5222" spans="1:18" x14ac:dyDescent="0.25">
      <c r="A5222">
        <v>5221</v>
      </c>
      <c r="B5222" t="s">
        <v>389</v>
      </c>
      <c r="C5222" t="s">
        <v>13</v>
      </c>
      <c r="D5222" s="50">
        <v>45321</v>
      </c>
      <c r="E5222">
        <f>YEAR(Tabela1[[#This Row],[Start Date]])</f>
        <v>2024</v>
      </c>
      <c r="F5222">
        <f>ROUNDUP(MONTH(Tabela1[[#This Row],[Start Date]])/3,0)</f>
        <v>1</v>
      </c>
      <c r="G5222" t="s">
        <v>11</v>
      </c>
      <c r="H5222">
        <v>10</v>
      </c>
      <c r="I5222" t="s">
        <v>14</v>
      </c>
      <c r="J5222" t="s">
        <v>11</v>
      </c>
      <c r="K5222">
        <v>0</v>
      </c>
      <c r="L5222" t="s">
        <v>11</v>
      </c>
      <c r="M5222">
        <v>0</v>
      </c>
      <c r="N5222">
        <v>1</v>
      </c>
      <c r="O5222" t="str">
        <f>IF(AND(Tabela1[[#This Row],[EA Play Season Pass]]="Yes",Tabela1[[#This Row],[Minecraft Season Pass]]="Yes"),"Yes","No")</f>
        <v>No</v>
      </c>
      <c r="P5222" t="str">
        <f>IF(OR(Tabela1[[#This Row],[EA Play Season Pass]]="Yes",Tabela1[[#This Row],[Minecraft Season Pass]]="Yes"),"Yes","No")</f>
        <v>No</v>
      </c>
      <c r="Q5222">
        <v>9</v>
      </c>
      <c r="R5222" s="2"/>
    </row>
    <row r="5223" spans="1:18" x14ac:dyDescent="0.25">
      <c r="A5223">
        <v>5222</v>
      </c>
      <c r="B5223" t="s">
        <v>1333</v>
      </c>
      <c r="C5223" t="s">
        <v>7</v>
      </c>
      <c r="D5223" s="50">
        <v>45321</v>
      </c>
      <c r="E5223">
        <f>YEAR(Tabela1[[#This Row],[Start Date]])</f>
        <v>2024</v>
      </c>
      <c r="F5223">
        <f>ROUNDUP(MONTH(Tabela1[[#This Row],[Start Date]])/3,0)</f>
        <v>1</v>
      </c>
      <c r="G5223" t="s">
        <v>11</v>
      </c>
      <c r="H5223">
        <v>15</v>
      </c>
      <c r="I5223" t="s">
        <v>12</v>
      </c>
      <c r="J5223" t="s">
        <v>11</v>
      </c>
      <c r="K5223">
        <v>0</v>
      </c>
      <c r="L5223" t="s">
        <v>11</v>
      </c>
      <c r="M5223">
        <v>0</v>
      </c>
      <c r="N5223">
        <v>2</v>
      </c>
      <c r="O5223" t="str">
        <f>IF(AND(Tabela1[[#This Row],[EA Play Season Pass]]="Yes",Tabela1[[#This Row],[Minecraft Season Pass]]="Yes"),"Yes","No")</f>
        <v>No</v>
      </c>
      <c r="P5223" t="str">
        <f>IF(OR(Tabela1[[#This Row],[EA Play Season Pass]]="Yes",Tabela1[[#This Row],[Minecraft Season Pass]]="Yes"),"Yes","No")</f>
        <v>No</v>
      </c>
      <c r="Q5223">
        <v>13</v>
      </c>
      <c r="R5223" s="2"/>
    </row>
    <row r="5224" spans="1:18" x14ac:dyDescent="0.25">
      <c r="A5224">
        <v>5223</v>
      </c>
      <c r="B5224" t="s">
        <v>6493</v>
      </c>
      <c r="C5224" t="s">
        <v>13</v>
      </c>
      <c r="D5224" s="50">
        <v>45321</v>
      </c>
      <c r="E5224">
        <f>YEAR(Tabela1[[#This Row],[Start Date]])</f>
        <v>2024</v>
      </c>
      <c r="F5224">
        <f>ROUNDUP(MONTH(Tabela1[[#This Row],[Start Date]])/3,0)</f>
        <v>1</v>
      </c>
      <c r="G5224" t="s">
        <v>11</v>
      </c>
      <c r="H5224">
        <v>10</v>
      </c>
      <c r="I5224" t="s">
        <v>9</v>
      </c>
      <c r="J5224" t="s">
        <v>11</v>
      </c>
      <c r="K5224">
        <v>0</v>
      </c>
      <c r="L5224" t="s">
        <v>11</v>
      </c>
      <c r="M5224">
        <v>0</v>
      </c>
      <c r="N5224">
        <v>2</v>
      </c>
      <c r="O5224" t="str">
        <f>IF(AND(Tabela1[[#This Row],[EA Play Season Pass]]="Yes",Tabela1[[#This Row],[Minecraft Season Pass]]="Yes"),"Yes","No")</f>
        <v>No</v>
      </c>
      <c r="P5224" t="str">
        <f>IF(OR(Tabela1[[#This Row],[EA Play Season Pass]]="Yes",Tabela1[[#This Row],[Minecraft Season Pass]]="Yes"),"Yes","No")</f>
        <v>No</v>
      </c>
      <c r="Q5224">
        <v>8</v>
      </c>
      <c r="R5224" s="2"/>
    </row>
    <row r="5225" spans="1:18" x14ac:dyDescent="0.25">
      <c r="A5225">
        <v>5224</v>
      </c>
      <c r="B5225" t="s">
        <v>2113</v>
      </c>
      <c r="C5225" t="s">
        <v>7</v>
      </c>
      <c r="D5225" s="50">
        <v>45322</v>
      </c>
      <c r="E5225">
        <f>YEAR(Tabela1[[#This Row],[Start Date]])</f>
        <v>2024</v>
      </c>
      <c r="F5225">
        <f>ROUNDUP(MONTH(Tabela1[[#This Row],[Start Date]])/3,0)</f>
        <v>1</v>
      </c>
      <c r="G5225" t="s">
        <v>8</v>
      </c>
      <c r="H5225">
        <v>15</v>
      </c>
      <c r="I5225" t="s">
        <v>9</v>
      </c>
      <c r="J5225" t="s">
        <v>8</v>
      </c>
      <c r="K5225">
        <v>30</v>
      </c>
      <c r="L5225" t="s">
        <v>11</v>
      </c>
      <c r="M5225">
        <v>0</v>
      </c>
      <c r="N5225">
        <v>2</v>
      </c>
      <c r="O5225" t="str">
        <f>IF(AND(Tabela1[[#This Row],[EA Play Season Pass]]="Yes",Tabela1[[#This Row],[Minecraft Season Pass]]="Yes"),"Yes","No")</f>
        <v>No</v>
      </c>
      <c r="P5225" t="str">
        <f>IF(OR(Tabela1[[#This Row],[EA Play Season Pass]]="Yes",Tabela1[[#This Row],[Minecraft Season Pass]]="Yes"),"Yes","No")</f>
        <v>Yes</v>
      </c>
      <c r="Q5225">
        <v>43</v>
      </c>
      <c r="R5225" s="2"/>
    </row>
    <row r="5226" spans="1:18" x14ac:dyDescent="0.25">
      <c r="A5226">
        <v>5225</v>
      </c>
      <c r="B5226" t="s">
        <v>6494</v>
      </c>
      <c r="C5226" t="s">
        <v>10</v>
      </c>
      <c r="D5226" s="50">
        <v>45322</v>
      </c>
      <c r="E5226">
        <f>YEAR(Tabela1[[#This Row],[Start Date]])</f>
        <v>2024</v>
      </c>
      <c r="F5226">
        <f>ROUNDUP(MONTH(Tabela1[[#This Row],[Start Date]])/3,0)</f>
        <v>1</v>
      </c>
      <c r="G5226" t="s">
        <v>11</v>
      </c>
      <c r="H5226">
        <v>5</v>
      </c>
      <c r="I5226" t="s">
        <v>14</v>
      </c>
      <c r="J5226" t="s">
        <v>8</v>
      </c>
      <c r="K5226">
        <v>30</v>
      </c>
      <c r="L5226" t="s">
        <v>8</v>
      </c>
      <c r="M5226">
        <v>20</v>
      </c>
      <c r="N5226">
        <v>1</v>
      </c>
      <c r="O5226" t="str">
        <f>IF(AND(Tabela1[[#This Row],[EA Play Season Pass]]="Yes",Tabela1[[#This Row],[Minecraft Season Pass]]="Yes"),"Yes","No")</f>
        <v>Yes</v>
      </c>
      <c r="P5226" t="str">
        <f>IF(OR(Tabela1[[#This Row],[EA Play Season Pass]]="Yes",Tabela1[[#This Row],[Minecraft Season Pass]]="Yes"),"Yes","No")</f>
        <v>Yes</v>
      </c>
      <c r="Q5226">
        <v>54</v>
      </c>
      <c r="R5226" s="2"/>
    </row>
    <row r="5227" spans="1:18" x14ac:dyDescent="0.25">
      <c r="A5227">
        <v>5226</v>
      </c>
      <c r="B5227" t="s">
        <v>6495</v>
      </c>
      <c r="C5227" t="s">
        <v>7</v>
      </c>
      <c r="D5227" s="50">
        <v>45322</v>
      </c>
      <c r="E5227">
        <f>YEAR(Tabela1[[#This Row],[Start Date]])</f>
        <v>2024</v>
      </c>
      <c r="F5227">
        <f>ROUNDUP(MONTH(Tabela1[[#This Row],[Start Date]])/3,0)</f>
        <v>1</v>
      </c>
      <c r="G5227" t="s">
        <v>8</v>
      </c>
      <c r="H5227">
        <v>15</v>
      </c>
      <c r="I5227" t="s">
        <v>14</v>
      </c>
      <c r="J5227" t="s">
        <v>11</v>
      </c>
      <c r="K5227">
        <v>0</v>
      </c>
      <c r="L5227" t="s">
        <v>11</v>
      </c>
      <c r="M5227">
        <v>0</v>
      </c>
      <c r="N5227">
        <v>2</v>
      </c>
      <c r="O5227" t="str">
        <f>IF(AND(Tabela1[[#This Row],[EA Play Season Pass]]="Yes",Tabela1[[#This Row],[Minecraft Season Pass]]="Yes"),"Yes","No")</f>
        <v>No</v>
      </c>
      <c r="P5227" t="str">
        <f>IF(OR(Tabela1[[#This Row],[EA Play Season Pass]]="Yes",Tabela1[[#This Row],[Minecraft Season Pass]]="Yes"),"Yes","No")</f>
        <v>No</v>
      </c>
      <c r="Q5227">
        <v>13</v>
      </c>
      <c r="R5227" s="2"/>
    </row>
    <row r="5228" spans="1:18" x14ac:dyDescent="0.25">
      <c r="A5228">
        <v>5227</v>
      </c>
      <c r="B5228" t="s">
        <v>750</v>
      </c>
      <c r="C5228" t="s">
        <v>7</v>
      </c>
      <c r="D5228" s="50">
        <v>45322</v>
      </c>
      <c r="E5228">
        <f>YEAR(Tabela1[[#This Row],[Start Date]])</f>
        <v>2024</v>
      </c>
      <c r="F5228">
        <f>ROUNDUP(MONTH(Tabela1[[#This Row],[Start Date]])/3,0)</f>
        <v>1</v>
      </c>
      <c r="G5228" t="s">
        <v>11</v>
      </c>
      <c r="H5228">
        <v>15</v>
      </c>
      <c r="I5228" t="s">
        <v>9</v>
      </c>
      <c r="J5228" t="s">
        <v>11</v>
      </c>
      <c r="K5228">
        <v>0</v>
      </c>
      <c r="L5228" t="s">
        <v>11</v>
      </c>
      <c r="M5228">
        <v>0</v>
      </c>
      <c r="N5228">
        <v>1</v>
      </c>
      <c r="O5228" t="str">
        <f>IF(AND(Tabela1[[#This Row],[EA Play Season Pass]]="Yes",Tabela1[[#This Row],[Minecraft Season Pass]]="Yes"),"Yes","No")</f>
        <v>No</v>
      </c>
      <c r="P5228" t="str">
        <f>IF(OR(Tabela1[[#This Row],[EA Play Season Pass]]="Yes",Tabela1[[#This Row],[Minecraft Season Pass]]="Yes"),"Yes","No")</f>
        <v>No</v>
      </c>
      <c r="Q5228">
        <v>14</v>
      </c>
      <c r="R5228" s="2"/>
    </row>
    <row r="5229" spans="1:18" x14ac:dyDescent="0.25">
      <c r="A5229">
        <v>5228</v>
      </c>
      <c r="B5229" t="s">
        <v>1182</v>
      </c>
      <c r="C5229" t="s">
        <v>10</v>
      </c>
      <c r="D5229" s="50">
        <v>45322</v>
      </c>
      <c r="E5229">
        <f>YEAR(Tabela1[[#This Row],[Start Date]])</f>
        <v>2024</v>
      </c>
      <c r="F5229">
        <f>ROUNDUP(MONTH(Tabela1[[#This Row],[Start Date]])/3,0)</f>
        <v>1</v>
      </c>
      <c r="G5229" t="s">
        <v>11</v>
      </c>
      <c r="H5229">
        <v>5</v>
      </c>
      <c r="I5229" t="s">
        <v>14</v>
      </c>
      <c r="J5229" t="s">
        <v>8</v>
      </c>
      <c r="K5229">
        <v>30</v>
      </c>
      <c r="L5229" t="s">
        <v>8</v>
      </c>
      <c r="M5229">
        <v>20</v>
      </c>
      <c r="N5229">
        <v>3</v>
      </c>
      <c r="O5229" t="str">
        <f>IF(AND(Tabela1[[#This Row],[EA Play Season Pass]]="Yes",Tabela1[[#This Row],[Minecraft Season Pass]]="Yes"),"Yes","No")</f>
        <v>Yes</v>
      </c>
      <c r="P5229" t="str">
        <f>IF(OR(Tabela1[[#This Row],[EA Play Season Pass]]="Yes",Tabela1[[#This Row],[Minecraft Season Pass]]="Yes"),"Yes","No")</f>
        <v>Yes</v>
      </c>
      <c r="Q5229">
        <v>52</v>
      </c>
      <c r="R5229" s="2"/>
    </row>
    <row r="5230" spans="1:18" x14ac:dyDescent="0.25">
      <c r="A5230">
        <v>5229</v>
      </c>
      <c r="B5230" t="s">
        <v>654</v>
      </c>
      <c r="C5230" t="s">
        <v>13</v>
      </c>
      <c r="D5230" s="50">
        <v>45322</v>
      </c>
      <c r="E5230">
        <f>YEAR(Tabela1[[#This Row],[Start Date]])</f>
        <v>2024</v>
      </c>
      <c r="F5230">
        <f>ROUNDUP(MONTH(Tabela1[[#This Row],[Start Date]])/3,0)</f>
        <v>1</v>
      </c>
      <c r="G5230" t="s">
        <v>8</v>
      </c>
      <c r="H5230">
        <v>10</v>
      </c>
      <c r="I5230" t="s">
        <v>9</v>
      </c>
      <c r="J5230" t="s">
        <v>8</v>
      </c>
      <c r="K5230">
        <v>30</v>
      </c>
      <c r="L5230" t="s">
        <v>11</v>
      </c>
      <c r="M5230">
        <v>0</v>
      </c>
      <c r="N5230">
        <v>1</v>
      </c>
      <c r="O5230" t="str">
        <f>IF(AND(Tabela1[[#This Row],[EA Play Season Pass]]="Yes",Tabela1[[#This Row],[Minecraft Season Pass]]="Yes"),"Yes","No")</f>
        <v>No</v>
      </c>
      <c r="P5230" t="str">
        <f>IF(OR(Tabela1[[#This Row],[EA Play Season Pass]]="Yes",Tabela1[[#This Row],[Minecraft Season Pass]]="Yes"),"Yes","No")</f>
        <v>Yes</v>
      </c>
      <c r="Q5230">
        <v>39</v>
      </c>
      <c r="R5230" s="2"/>
    </row>
    <row r="5231" spans="1:18" x14ac:dyDescent="0.25">
      <c r="A5231">
        <v>5230</v>
      </c>
      <c r="B5231" t="s">
        <v>155</v>
      </c>
      <c r="C5231" t="s">
        <v>13</v>
      </c>
      <c r="D5231" s="50">
        <v>45322</v>
      </c>
      <c r="E5231">
        <f>YEAR(Tabela1[[#This Row],[Start Date]])</f>
        <v>2024</v>
      </c>
      <c r="F5231">
        <f>ROUNDUP(MONTH(Tabela1[[#This Row],[Start Date]])/3,0)</f>
        <v>1</v>
      </c>
      <c r="G5231" t="s">
        <v>11</v>
      </c>
      <c r="H5231">
        <v>10</v>
      </c>
      <c r="I5231" t="s">
        <v>9</v>
      </c>
      <c r="J5231" t="s">
        <v>11</v>
      </c>
      <c r="K5231">
        <v>0</v>
      </c>
      <c r="L5231" t="s">
        <v>8</v>
      </c>
      <c r="M5231">
        <v>20</v>
      </c>
      <c r="N5231">
        <v>1</v>
      </c>
      <c r="O5231" t="str">
        <f>IF(AND(Tabela1[[#This Row],[EA Play Season Pass]]="Yes",Tabela1[[#This Row],[Minecraft Season Pass]]="Yes"),"Yes","No")</f>
        <v>No</v>
      </c>
      <c r="P5231" t="str">
        <f>IF(OR(Tabela1[[#This Row],[EA Play Season Pass]]="Yes",Tabela1[[#This Row],[Minecraft Season Pass]]="Yes"),"Yes","No")</f>
        <v>Yes</v>
      </c>
      <c r="Q5231">
        <v>29</v>
      </c>
      <c r="R5231" s="2"/>
    </row>
    <row r="5232" spans="1:18" x14ac:dyDescent="0.25">
      <c r="A5232">
        <v>5231</v>
      </c>
      <c r="B5232" t="s">
        <v>6496</v>
      </c>
      <c r="C5232" t="s">
        <v>13</v>
      </c>
      <c r="D5232" s="50">
        <v>45322</v>
      </c>
      <c r="E5232">
        <f>YEAR(Tabela1[[#This Row],[Start Date]])</f>
        <v>2024</v>
      </c>
      <c r="F5232">
        <f>ROUNDUP(MONTH(Tabela1[[#This Row],[Start Date]])/3,0)</f>
        <v>1</v>
      </c>
      <c r="G5232" t="s">
        <v>8</v>
      </c>
      <c r="H5232">
        <v>10</v>
      </c>
      <c r="I5232" t="s">
        <v>9</v>
      </c>
      <c r="J5232" t="s">
        <v>8</v>
      </c>
      <c r="K5232">
        <v>30</v>
      </c>
      <c r="L5232" t="s">
        <v>8</v>
      </c>
      <c r="M5232">
        <v>20</v>
      </c>
      <c r="N5232">
        <v>3</v>
      </c>
      <c r="O5232" t="str">
        <f>IF(AND(Tabela1[[#This Row],[EA Play Season Pass]]="Yes",Tabela1[[#This Row],[Minecraft Season Pass]]="Yes"),"Yes","No")</f>
        <v>Yes</v>
      </c>
      <c r="P5232" t="str">
        <f>IF(OR(Tabela1[[#This Row],[EA Play Season Pass]]="Yes",Tabela1[[#This Row],[Minecraft Season Pass]]="Yes"),"Yes","No")</f>
        <v>Yes</v>
      </c>
      <c r="Q5232">
        <v>57</v>
      </c>
      <c r="R5232" s="2"/>
    </row>
    <row r="5233" spans="1:18" x14ac:dyDescent="0.25">
      <c r="A5233">
        <v>5232</v>
      </c>
      <c r="B5233" t="s">
        <v>6100</v>
      </c>
      <c r="C5233" t="s">
        <v>7</v>
      </c>
      <c r="D5233" s="50">
        <v>45322</v>
      </c>
      <c r="E5233">
        <f>YEAR(Tabela1[[#This Row],[Start Date]])</f>
        <v>2024</v>
      </c>
      <c r="F5233">
        <f>ROUNDUP(MONTH(Tabela1[[#This Row],[Start Date]])/3,0)</f>
        <v>1</v>
      </c>
      <c r="G5233" t="s">
        <v>11</v>
      </c>
      <c r="H5233">
        <v>15</v>
      </c>
      <c r="I5233" t="s">
        <v>9</v>
      </c>
      <c r="J5233" t="s">
        <v>11</v>
      </c>
      <c r="K5233">
        <v>0</v>
      </c>
      <c r="L5233" t="s">
        <v>11</v>
      </c>
      <c r="M5233">
        <v>0</v>
      </c>
      <c r="N5233">
        <v>1</v>
      </c>
      <c r="O5233" t="str">
        <f>IF(AND(Tabela1[[#This Row],[EA Play Season Pass]]="Yes",Tabela1[[#This Row],[Minecraft Season Pass]]="Yes"),"Yes","No")</f>
        <v>No</v>
      </c>
      <c r="P5233" t="str">
        <f>IF(OR(Tabela1[[#This Row],[EA Play Season Pass]]="Yes",Tabela1[[#This Row],[Minecraft Season Pass]]="Yes"),"Yes","No")</f>
        <v>No</v>
      </c>
      <c r="Q5233">
        <v>14</v>
      </c>
      <c r="R5233" s="2"/>
    </row>
    <row r="5234" spans="1:18" x14ac:dyDescent="0.25">
      <c r="A5234">
        <v>5233</v>
      </c>
      <c r="B5234" t="s">
        <v>6497</v>
      </c>
      <c r="C5234" t="s">
        <v>7</v>
      </c>
      <c r="D5234" s="50">
        <v>45323</v>
      </c>
      <c r="E5234">
        <f>YEAR(Tabela1[[#This Row],[Start Date]])</f>
        <v>2024</v>
      </c>
      <c r="F5234">
        <f>ROUNDUP(MONTH(Tabela1[[#This Row],[Start Date]])/3,0)</f>
        <v>1</v>
      </c>
      <c r="G5234" t="s">
        <v>8</v>
      </c>
      <c r="H5234">
        <v>15</v>
      </c>
      <c r="I5234" t="s">
        <v>12</v>
      </c>
      <c r="J5234" t="s">
        <v>11</v>
      </c>
      <c r="K5234">
        <v>0</v>
      </c>
      <c r="L5234" t="s">
        <v>11</v>
      </c>
      <c r="M5234">
        <v>0</v>
      </c>
      <c r="N5234">
        <v>1</v>
      </c>
      <c r="O5234" t="str">
        <f>IF(AND(Tabela1[[#This Row],[EA Play Season Pass]]="Yes",Tabela1[[#This Row],[Minecraft Season Pass]]="Yes"),"Yes","No")</f>
        <v>No</v>
      </c>
      <c r="P5234" t="str">
        <f>IF(OR(Tabela1[[#This Row],[EA Play Season Pass]]="Yes",Tabela1[[#This Row],[Minecraft Season Pass]]="Yes"),"Yes","No")</f>
        <v>No</v>
      </c>
      <c r="Q5234">
        <v>14</v>
      </c>
      <c r="R5234" s="2"/>
    </row>
    <row r="5235" spans="1:18" x14ac:dyDescent="0.25">
      <c r="A5235">
        <v>5234</v>
      </c>
      <c r="B5235" t="s">
        <v>6498</v>
      </c>
      <c r="C5235" t="s">
        <v>10</v>
      </c>
      <c r="D5235" s="50">
        <v>45323</v>
      </c>
      <c r="E5235">
        <f>YEAR(Tabela1[[#This Row],[Start Date]])</f>
        <v>2024</v>
      </c>
      <c r="F5235">
        <f>ROUNDUP(MONTH(Tabela1[[#This Row],[Start Date]])/3,0)</f>
        <v>1</v>
      </c>
      <c r="G5235" t="s">
        <v>8</v>
      </c>
      <c r="H5235">
        <v>5</v>
      </c>
      <c r="I5235" t="s">
        <v>9</v>
      </c>
      <c r="J5235" t="s">
        <v>11</v>
      </c>
      <c r="K5235">
        <v>0</v>
      </c>
      <c r="L5235" t="s">
        <v>11</v>
      </c>
      <c r="M5235">
        <v>0</v>
      </c>
      <c r="N5235">
        <v>2</v>
      </c>
      <c r="O5235" t="str">
        <f>IF(AND(Tabela1[[#This Row],[EA Play Season Pass]]="Yes",Tabela1[[#This Row],[Minecraft Season Pass]]="Yes"),"Yes","No")</f>
        <v>No</v>
      </c>
      <c r="P5235" t="str">
        <f>IF(OR(Tabela1[[#This Row],[EA Play Season Pass]]="Yes",Tabela1[[#This Row],[Minecraft Season Pass]]="Yes"),"Yes","No")</f>
        <v>No</v>
      </c>
      <c r="Q5235">
        <v>3</v>
      </c>
      <c r="R5235" s="2"/>
    </row>
    <row r="5236" spans="1:18" x14ac:dyDescent="0.25">
      <c r="A5236">
        <v>5235</v>
      </c>
      <c r="B5236" t="s">
        <v>5839</v>
      </c>
      <c r="C5236" t="s">
        <v>13</v>
      </c>
      <c r="D5236" s="50">
        <v>45323</v>
      </c>
      <c r="E5236">
        <f>YEAR(Tabela1[[#This Row],[Start Date]])</f>
        <v>2024</v>
      </c>
      <c r="F5236">
        <f>ROUNDUP(MONTH(Tabela1[[#This Row],[Start Date]])/3,0)</f>
        <v>1</v>
      </c>
      <c r="G5236" t="s">
        <v>11</v>
      </c>
      <c r="H5236">
        <v>10</v>
      </c>
      <c r="I5236" t="s">
        <v>9</v>
      </c>
      <c r="J5236" t="s">
        <v>8</v>
      </c>
      <c r="K5236">
        <v>30</v>
      </c>
      <c r="L5236" t="s">
        <v>11</v>
      </c>
      <c r="M5236">
        <v>0</v>
      </c>
      <c r="N5236">
        <v>2</v>
      </c>
      <c r="O5236" t="str">
        <f>IF(AND(Tabela1[[#This Row],[EA Play Season Pass]]="Yes",Tabela1[[#This Row],[Minecraft Season Pass]]="Yes"),"Yes","No")</f>
        <v>No</v>
      </c>
      <c r="P5236" t="str">
        <f>IF(OR(Tabela1[[#This Row],[EA Play Season Pass]]="Yes",Tabela1[[#This Row],[Minecraft Season Pass]]="Yes"),"Yes","No")</f>
        <v>Yes</v>
      </c>
      <c r="Q5236">
        <v>38</v>
      </c>
      <c r="R5236" s="2"/>
    </row>
    <row r="5237" spans="1:18" x14ac:dyDescent="0.25">
      <c r="A5237">
        <v>5236</v>
      </c>
      <c r="B5237" t="s">
        <v>284</v>
      </c>
      <c r="C5237" t="s">
        <v>7</v>
      </c>
      <c r="D5237" s="50">
        <v>45323</v>
      </c>
      <c r="E5237">
        <f>YEAR(Tabela1[[#This Row],[Start Date]])</f>
        <v>2024</v>
      </c>
      <c r="F5237">
        <f>ROUNDUP(MONTH(Tabela1[[#This Row],[Start Date]])/3,0)</f>
        <v>1</v>
      </c>
      <c r="G5237" t="s">
        <v>8</v>
      </c>
      <c r="H5237">
        <v>15</v>
      </c>
      <c r="I5237" t="s">
        <v>9</v>
      </c>
      <c r="J5237" t="s">
        <v>8</v>
      </c>
      <c r="K5237">
        <v>30</v>
      </c>
      <c r="L5237" t="s">
        <v>8</v>
      </c>
      <c r="M5237">
        <v>20</v>
      </c>
      <c r="N5237">
        <v>3</v>
      </c>
      <c r="O5237" t="str">
        <f>IF(AND(Tabela1[[#This Row],[EA Play Season Pass]]="Yes",Tabela1[[#This Row],[Minecraft Season Pass]]="Yes"),"Yes","No")</f>
        <v>Yes</v>
      </c>
      <c r="P5237" t="str">
        <f>IF(OR(Tabela1[[#This Row],[EA Play Season Pass]]="Yes",Tabela1[[#This Row],[Minecraft Season Pass]]="Yes"),"Yes","No")</f>
        <v>Yes</v>
      </c>
      <c r="Q5237">
        <v>62</v>
      </c>
      <c r="R5237" s="2"/>
    </row>
    <row r="5238" spans="1:18" x14ac:dyDescent="0.25">
      <c r="A5238">
        <v>5237</v>
      </c>
      <c r="B5238" t="s">
        <v>6499</v>
      </c>
      <c r="C5238" t="s">
        <v>7</v>
      </c>
      <c r="D5238" s="50">
        <v>45323</v>
      </c>
      <c r="E5238">
        <f>YEAR(Tabela1[[#This Row],[Start Date]])</f>
        <v>2024</v>
      </c>
      <c r="F5238">
        <f>ROUNDUP(MONTH(Tabela1[[#This Row],[Start Date]])/3,0)</f>
        <v>1</v>
      </c>
      <c r="G5238" t="s">
        <v>8</v>
      </c>
      <c r="H5238">
        <v>15</v>
      </c>
      <c r="I5238" t="s">
        <v>14</v>
      </c>
      <c r="J5238" t="s">
        <v>11</v>
      </c>
      <c r="K5238">
        <v>0</v>
      </c>
      <c r="L5238" t="s">
        <v>8</v>
      </c>
      <c r="M5238">
        <v>20</v>
      </c>
      <c r="N5238">
        <v>1</v>
      </c>
      <c r="O5238" t="str">
        <f>IF(AND(Tabela1[[#This Row],[EA Play Season Pass]]="Yes",Tabela1[[#This Row],[Minecraft Season Pass]]="Yes"),"Yes","No")</f>
        <v>No</v>
      </c>
      <c r="P5238" t="str">
        <f>IF(OR(Tabela1[[#This Row],[EA Play Season Pass]]="Yes",Tabela1[[#This Row],[Minecraft Season Pass]]="Yes"),"Yes","No")</f>
        <v>Yes</v>
      </c>
      <c r="Q5238">
        <v>34</v>
      </c>
      <c r="R5238" s="2"/>
    </row>
    <row r="5239" spans="1:18" x14ac:dyDescent="0.25">
      <c r="A5239">
        <v>5238</v>
      </c>
      <c r="B5239" t="s">
        <v>4778</v>
      </c>
      <c r="C5239" t="s">
        <v>7</v>
      </c>
      <c r="D5239" s="50">
        <v>45323</v>
      </c>
      <c r="E5239">
        <f>YEAR(Tabela1[[#This Row],[Start Date]])</f>
        <v>2024</v>
      </c>
      <c r="F5239">
        <f>ROUNDUP(MONTH(Tabela1[[#This Row],[Start Date]])/3,0)</f>
        <v>1</v>
      </c>
      <c r="G5239" t="s">
        <v>8</v>
      </c>
      <c r="H5239">
        <v>15</v>
      </c>
      <c r="I5239" t="s">
        <v>12</v>
      </c>
      <c r="J5239" t="s">
        <v>8</v>
      </c>
      <c r="K5239">
        <v>30</v>
      </c>
      <c r="L5239" t="s">
        <v>11</v>
      </c>
      <c r="M5239">
        <v>0</v>
      </c>
      <c r="N5239">
        <v>2</v>
      </c>
      <c r="O5239" t="str">
        <f>IF(AND(Tabela1[[#This Row],[EA Play Season Pass]]="Yes",Tabela1[[#This Row],[Minecraft Season Pass]]="Yes"),"Yes","No")</f>
        <v>No</v>
      </c>
      <c r="P5239" t="str">
        <f>IF(OR(Tabela1[[#This Row],[EA Play Season Pass]]="Yes",Tabela1[[#This Row],[Minecraft Season Pass]]="Yes"),"Yes","No")</f>
        <v>Yes</v>
      </c>
      <c r="Q5239">
        <v>43</v>
      </c>
      <c r="R5239" s="2"/>
    </row>
    <row r="5240" spans="1:18" x14ac:dyDescent="0.25">
      <c r="A5240">
        <v>5239</v>
      </c>
      <c r="B5240" t="s">
        <v>447</v>
      </c>
      <c r="C5240" t="s">
        <v>7</v>
      </c>
      <c r="D5240" s="50">
        <v>45323</v>
      </c>
      <c r="E5240">
        <f>YEAR(Tabela1[[#This Row],[Start Date]])</f>
        <v>2024</v>
      </c>
      <c r="F5240">
        <f>ROUNDUP(MONTH(Tabela1[[#This Row],[Start Date]])/3,0)</f>
        <v>1</v>
      </c>
      <c r="G5240" t="s">
        <v>11</v>
      </c>
      <c r="H5240">
        <v>15</v>
      </c>
      <c r="I5240" t="s">
        <v>9</v>
      </c>
      <c r="J5240" t="s">
        <v>11</v>
      </c>
      <c r="K5240">
        <v>0</v>
      </c>
      <c r="L5240" t="s">
        <v>11</v>
      </c>
      <c r="M5240">
        <v>0</v>
      </c>
      <c r="N5240">
        <v>1</v>
      </c>
      <c r="O5240" t="str">
        <f>IF(AND(Tabela1[[#This Row],[EA Play Season Pass]]="Yes",Tabela1[[#This Row],[Minecraft Season Pass]]="Yes"),"Yes","No")</f>
        <v>No</v>
      </c>
      <c r="P5240" t="str">
        <f>IF(OR(Tabela1[[#This Row],[EA Play Season Pass]]="Yes",Tabela1[[#This Row],[Minecraft Season Pass]]="Yes"),"Yes","No")</f>
        <v>No</v>
      </c>
      <c r="Q5240">
        <v>14</v>
      </c>
      <c r="R5240" s="2"/>
    </row>
    <row r="5241" spans="1:18" x14ac:dyDescent="0.25">
      <c r="A5241">
        <v>5240</v>
      </c>
      <c r="B5241" t="s">
        <v>6500</v>
      </c>
      <c r="C5241" t="s">
        <v>10</v>
      </c>
      <c r="D5241" s="50">
        <v>45323</v>
      </c>
      <c r="E5241">
        <f>YEAR(Tabela1[[#This Row],[Start Date]])</f>
        <v>2024</v>
      </c>
      <c r="F5241">
        <f>ROUNDUP(MONTH(Tabela1[[#This Row],[Start Date]])/3,0)</f>
        <v>1</v>
      </c>
      <c r="G5241" t="s">
        <v>11</v>
      </c>
      <c r="H5241">
        <v>5</v>
      </c>
      <c r="I5241" t="s">
        <v>12</v>
      </c>
      <c r="J5241" t="s">
        <v>11</v>
      </c>
      <c r="K5241">
        <v>0</v>
      </c>
      <c r="L5241" t="s">
        <v>8</v>
      </c>
      <c r="M5241">
        <v>20</v>
      </c>
      <c r="N5241">
        <v>2</v>
      </c>
      <c r="O5241" t="str">
        <f>IF(AND(Tabela1[[#This Row],[EA Play Season Pass]]="Yes",Tabela1[[#This Row],[Minecraft Season Pass]]="Yes"),"Yes","No")</f>
        <v>No</v>
      </c>
      <c r="P5241" t="str">
        <f>IF(OR(Tabela1[[#This Row],[EA Play Season Pass]]="Yes",Tabela1[[#This Row],[Minecraft Season Pass]]="Yes"),"Yes","No")</f>
        <v>Yes</v>
      </c>
      <c r="Q5241">
        <v>23</v>
      </c>
      <c r="R5241" s="2"/>
    </row>
    <row r="5242" spans="1:18" x14ac:dyDescent="0.25">
      <c r="A5242">
        <v>5241</v>
      </c>
      <c r="B5242" t="s">
        <v>2671</v>
      </c>
      <c r="C5242" t="s">
        <v>7</v>
      </c>
      <c r="D5242" s="50">
        <v>45323</v>
      </c>
      <c r="E5242">
        <f>YEAR(Tabela1[[#This Row],[Start Date]])</f>
        <v>2024</v>
      </c>
      <c r="F5242">
        <f>ROUNDUP(MONTH(Tabela1[[#This Row],[Start Date]])/3,0)</f>
        <v>1</v>
      </c>
      <c r="G5242" t="s">
        <v>8</v>
      </c>
      <c r="H5242">
        <v>15</v>
      </c>
      <c r="I5242" t="s">
        <v>14</v>
      </c>
      <c r="J5242" t="s">
        <v>11</v>
      </c>
      <c r="K5242">
        <v>0</v>
      </c>
      <c r="L5242" t="s">
        <v>11</v>
      </c>
      <c r="M5242">
        <v>0</v>
      </c>
      <c r="N5242">
        <v>2</v>
      </c>
      <c r="O5242" t="str">
        <f>IF(AND(Tabela1[[#This Row],[EA Play Season Pass]]="Yes",Tabela1[[#This Row],[Minecraft Season Pass]]="Yes"),"Yes","No")</f>
        <v>No</v>
      </c>
      <c r="P5242" t="str">
        <f>IF(OR(Tabela1[[#This Row],[EA Play Season Pass]]="Yes",Tabela1[[#This Row],[Minecraft Season Pass]]="Yes"),"Yes","No")</f>
        <v>No</v>
      </c>
      <c r="Q5242">
        <v>13</v>
      </c>
      <c r="R5242" s="2"/>
    </row>
    <row r="5243" spans="1:18" x14ac:dyDescent="0.25">
      <c r="A5243">
        <v>5242</v>
      </c>
      <c r="B5243" t="s">
        <v>3209</v>
      </c>
      <c r="C5243" t="s">
        <v>7</v>
      </c>
      <c r="D5243" s="50">
        <v>45324</v>
      </c>
      <c r="E5243">
        <f>YEAR(Tabela1[[#This Row],[Start Date]])</f>
        <v>2024</v>
      </c>
      <c r="F5243">
        <f>ROUNDUP(MONTH(Tabela1[[#This Row],[Start Date]])/3,0)</f>
        <v>1</v>
      </c>
      <c r="G5243" t="s">
        <v>11</v>
      </c>
      <c r="H5243">
        <v>15</v>
      </c>
      <c r="I5243" t="s">
        <v>12</v>
      </c>
      <c r="J5243" t="s">
        <v>11</v>
      </c>
      <c r="K5243">
        <v>0</v>
      </c>
      <c r="L5243" t="s">
        <v>11</v>
      </c>
      <c r="M5243">
        <v>0</v>
      </c>
      <c r="N5243">
        <v>2</v>
      </c>
      <c r="O5243" t="str">
        <f>IF(AND(Tabela1[[#This Row],[EA Play Season Pass]]="Yes",Tabela1[[#This Row],[Minecraft Season Pass]]="Yes"),"Yes","No")</f>
        <v>No</v>
      </c>
      <c r="P5243" t="str">
        <f>IF(OR(Tabela1[[#This Row],[EA Play Season Pass]]="Yes",Tabela1[[#This Row],[Minecraft Season Pass]]="Yes"),"Yes","No")</f>
        <v>No</v>
      </c>
      <c r="Q5243">
        <v>13</v>
      </c>
      <c r="R5243" s="2"/>
    </row>
    <row r="5244" spans="1:18" x14ac:dyDescent="0.25">
      <c r="A5244">
        <v>5243</v>
      </c>
      <c r="B5244" t="s">
        <v>6501</v>
      </c>
      <c r="C5244" t="s">
        <v>13</v>
      </c>
      <c r="D5244" s="50">
        <v>45324</v>
      </c>
      <c r="E5244">
        <f>YEAR(Tabela1[[#This Row],[Start Date]])</f>
        <v>2024</v>
      </c>
      <c r="F5244">
        <f>ROUNDUP(MONTH(Tabela1[[#This Row],[Start Date]])/3,0)</f>
        <v>1</v>
      </c>
      <c r="G5244" t="s">
        <v>11</v>
      </c>
      <c r="H5244">
        <v>10</v>
      </c>
      <c r="I5244" t="s">
        <v>14</v>
      </c>
      <c r="J5244" t="s">
        <v>11</v>
      </c>
      <c r="K5244">
        <v>0</v>
      </c>
      <c r="L5244" t="s">
        <v>8</v>
      </c>
      <c r="M5244">
        <v>20</v>
      </c>
      <c r="N5244">
        <v>3</v>
      </c>
      <c r="O5244" t="str">
        <f>IF(AND(Tabela1[[#This Row],[EA Play Season Pass]]="Yes",Tabela1[[#This Row],[Minecraft Season Pass]]="Yes"),"Yes","No")</f>
        <v>No</v>
      </c>
      <c r="P5244" t="str">
        <f>IF(OR(Tabela1[[#This Row],[EA Play Season Pass]]="Yes",Tabela1[[#This Row],[Minecraft Season Pass]]="Yes"),"Yes","No")</f>
        <v>Yes</v>
      </c>
      <c r="Q5244">
        <v>27</v>
      </c>
      <c r="R5244" s="2"/>
    </row>
    <row r="5245" spans="1:18" x14ac:dyDescent="0.25">
      <c r="A5245">
        <v>5244</v>
      </c>
      <c r="B5245" t="s">
        <v>6502</v>
      </c>
      <c r="C5245" t="s">
        <v>10</v>
      </c>
      <c r="D5245" s="50">
        <v>45324</v>
      </c>
      <c r="E5245">
        <f>YEAR(Tabela1[[#This Row],[Start Date]])</f>
        <v>2024</v>
      </c>
      <c r="F5245">
        <f>ROUNDUP(MONTH(Tabela1[[#This Row],[Start Date]])/3,0)</f>
        <v>1</v>
      </c>
      <c r="G5245" t="s">
        <v>11</v>
      </c>
      <c r="H5245">
        <v>5</v>
      </c>
      <c r="I5245" t="s">
        <v>12</v>
      </c>
      <c r="J5245" t="s">
        <v>8</v>
      </c>
      <c r="K5245">
        <v>30</v>
      </c>
      <c r="L5245" t="s">
        <v>8</v>
      </c>
      <c r="M5245">
        <v>20</v>
      </c>
      <c r="N5245">
        <v>3</v>
      </c>
      <c r="O5245" t="str">
        <f>IF(AND(Tabela1[[#This Row],[EA Play Season Pass]]="Yes",Tabela1[[#This Row],[Minecraft Season Pass]]="Yes"),"Yes","No")</f>
        <v>Yes</v>
      </c>
      <c r="P5245" t="str">
        <f>IF(OR(Tabela1[[#This Row],[EA Play Season Pass]]="Yes",Tabela1[[#This Row],[Minecraft Season Pass]]="Yes"),"Yes","No")</f>
        <v>Yes</v>
      </c>
      <c r="Q5245">
        <v>52</v>
      </c>
      <c r="R5245" s="2"/>
    </row>
    <row r="5246" spans="1:18" x14ac:dyDescent="0.25">
      <c r="A5246">
        <v>5245</v>
      </c>
      <c r="B5246" t="s">
        <v>2143</v>
      </c>
      <c r="C5246" t="s">
        <v>13</v>
      </c>
      <c r="D5246" s="50">
        <v>45324</v>
      </c>
      <c r="E5246">
        <f>YEAR(Tabela1[[#This Row],[Start Date]])</f>
        <v>2024</v>
      </c>
      <c r="F5246">
        <f>ROUNDUP(MONTH(Tabela1[[#This Row],[Start Date]])/3,0)</f>
        <v>1</v>
      </c>
      <c r="G5246" t="s">
        <v>8</v>
      </c>
      <c r="H5246">
        <v>10</v>
      </c>
      <c r="I5246" t="s">
        <v>9</v>
      </c>
      <c r="J5246" t="s">
        <v>8</v>
      </c>
      <c r="K5246">
        <v>30</v>
      </c>
      <c r="L5246" t="s">
        <v>11</v>
      </c>
      <c r="M5246">
        <v>0</v>
      </c>
      <c r="N5246">
        <v>2</v>
      </c>
      <c r="O5246" t="str">
        <f>IF(AND(Tabela1[[#This Row],[EA Play Season Pass]]="Yes",Tabela1[[#This Row],[Minecraft Season Pass]]="Yes"),"Yes","No")</f>
        <v>No</v>
      </c>
      <c r="P5246" t="str">
        <f>IF(OR(Tabela1[[#This Row],[EA Play Season Pass]]="Yes",Tabela1[[#This Row],[Minecraft Season Pass]]="Yes"),"Yes","No")</f>
        <v>Yes</v>
      </c>
      <c r="Q5246">
        <v>38</v>
      </c>
      <c r="R5246" s="2"/>
    </row>
    <row r="5247" spans="1:18" x14ac:dyDescent="0.25">
      <c r="A5247">
        <v>5246</v>
      </c>
      <c r="B5247" t="s">
        <v>375</v>
      </c>
      <c r="C5247" t="s">
        <v>10</v>
      </c>
      <c r="D5247" s="50">
        <v>45324</v>
      </c>
      <c r="E5247">
        <f>YEAR(Tabela1[[#This Row],[Start Date]])</f>
        <v>2024</v>
      </c>
      <c r="F5247">
        <f>ROUNDUP(MONTH(Tabela1[[#This Row],[Start Date]])/3,0)</f>
        <v>1</v>
      </c>
      <c r="G5247" t="s">
        <v>8</v>
      </c>
      <c r="H5247">
        <v>5</v>
      </c>
      <c r="I5247" t="s">
        <v>9</v>
      </c>
      <c r="J5247" t="s">
        <v>11</v>
      </c>
      <c r="K5247">
        <v>0</v>
      </c>
      <c r="L5247" t="s">
        <v>11</v>
      </c>
      <c r="M5247">
        <v>0</v>
      </c>
      <c r="N5247">
        <v>3</v>
      </c>
      <c r="O5247" t="str">
        <f>IF(AND(Tabela1[[#This Row],[EA Play Season Pass]]="Yes",Tabela1[[#This Row],[Minecraft Season Pass]]="Yes"),"Yes","No")</f>
        <v>No</v>
      </c>
      <c r="P5247" t="str">
        <f>IF(OR(Tabela1[[#This Row],[EA Play Season Pass]]="Yes",Tabela1[[#This Row],[Minecraft Season Pass]]="Yes"),"Yes","No")</f>
        <v>No</v>
      </c>
      <c r="Q5247">
        <v>2</v>
      </c>
      <c r="R5247" s="2"/>
    </row>
    <row r="5248" spans="1:18" x14ac:dyDescent="0.25">
      <c r="A5248">
        <v>5247</v>
      </c>
      <c r="B5248" t="s">
        <v>1742</v>
      </c>
      <c r="C5248" t="s">
        <v>13</v>
      </c>
      <c r="D5248" s="50">
        <v>45325</v>
      </c>
      <c r="E5248">
        <f>YEAR(Tabela1[[#This Row],[Start Date]])</f>
        <v>2024</v>
      </c>
      <c r="F5248">
        <f>ROUNDUP(MONTH(Tabela1[[#This Row],[Start Date]])/3,0)</f>
        <v>1</v>
      </c>
      <c r="G5248" t="s">
        <v>11</v>
      </c>
      <c r="H5248">
        <v>10</v>
      </c>
      <c r="I5248" t="s">
        <v>9</v>
      </c>
      <c r="J5248" t="s">
        <v>11</v>
      </c>
      <c r="K5248">
        <v>0</v>
      </c>
      <c r="L5248" t="s">
        <v>11</v>
      </c>
      <c r="M5248">
        <v>0</v>
      </c>
      <c r="N5248">
        <v>1</v>
      </c>
      <c r="O5248" t="str">
        <f>IF(AND(Tabela1[[#This Row],[EA Play Season Pass]]="Yes",Tabela1[[#This Row],[Minecraft Season Pass]]="Yes"),"Yes","No")</f>
        <v>No</v>
      </c>
      <c r="P5248" t="str">
        <f>IF(OR(Tabela1[[#This Row],[EA Play Season Pass]]="Yes",Tabela1[[#This Row],[Minecraft Season Pass]]="Yes"),"Yes","No")</f>
        <v>No</v>
      </c>
      <c r="Q5248">
        <v>9</v>
      </c>
      <c r="R5248" s="2"/>
    </row>
    <row r="5249" spans="1:18" x14ac:dyDescent="0.25">
      <c r="A5249">
        <v>5248</v>
      </c>
      <c r="B5249" t="s">
        <v>659</v>
      </c>
      <c r="C5249" t="s">
        <v>10</v>
      </c>
      <c r="D5249" s="50">
        <v>45325</v>
      </c>
      <c r="E5249">
        <f>YEAR(Tabela1[[#This Row],[Start Date]])</f>
        <v>2024</v>
      </c>
      <c r="F5249">
        <f>ROUNDUP(MONTH(Tabela1[[#This Row],[Start Date]])/3,0)</f>
        <v>1</v>
      </c>
      <c r="G5249" t="s">
        <v>8</v>
      </c>
      <c r="H5249">
        <v>5</v>
      </c>
      <c r="I5249" t="s">
        <v>9</v>
      </c>
      <c r="J5249" t="s">
        <v>11</v>
      </c>
      <c r="K5249">
        <v>0</v>
      </c>
      <c r="L5249" t="s">
        <v>11</v>
      </c>
      <c r="M5249">
        <v>0</v>
      </c>
      <c r="N5249">
        <v>3</v>
      </c>
      <c r="O5249" t="str">
        <f>IF(AND(Tabela1[[#This Row],[EA Play Season Pass]]="Yes",Tabela1[[#This Row],[Minecraft Season Pass]]="Yes"),"Yes","No")</f>
        <v>No</v>
      </c>
      <c r="P5249" t="str">
        <f>IF(OR(Tabela1[[#This Row],[EA Play Season Pass]]="Yes",Tabela1[[#This Row],[Minecraft Season Pass]]="Yes"),"Yes","No")</f>
        <v>No</v>
      </c>
      <c r="Q5249">
        <v>2</v>
      </c>
      <c r="R5249" s="2"/>
    </row>
    <row r="5250" spans="1:18" x14ac:dyDescent="0.25">
      <c r="A5250">
        <v>5249</v>
      </c>
      <c r="B5250" t="s">
        <v>6503</v>
      </c>
      <c r="C5250" t="s">
        <v>7</v>
      </c>
      <c r="D5250" s="50">
        <v>45325</v>
      </c>
      <c r="E5250">
        <f>YEAR(Tabela1[[#This Row],[Start Date]])</f>
        <v>2024</v>
      </c>
      <c r="F5250">
        <f>ROUNDUP(MONTH(Tabela1[[#This Row],[Start Date]])/3,0)</f>
        <v>1</v>
      </c>
      <c r="G5250" t="s">
        <v>8</v>
      </c>
      <c r="H5250">
        <v>15</v>
      </c>
      <c r="I5250" t="s">
        <v>12</v>
      </c>
      <c r="J5250" t="s">
        <v>11</v>
      </c>
      <c r="K5250">
        <v>0</v>
      </c>
      <c r="L5250" t="s">
        <v>8</v>
      </c>
      <c r="M5250">
        <v>20</v>
      </c>
      <c r="N5250">
        <v>1</v>
      </c>
      <c r="O5250" t="str">
        <f>IF(AND(Tabela1[[#This Row],[EA Play Season Pass]]="Yes",Tabela1[[#This Row],[Minecraft Season Pass]]="Yes"),"Yes","No")</f>
        <v>No</v>
      </c>
      <c r="P5250" t="str">
        <f>IF(OR(Tabela1[[#This Row],[EA Play Season Pass]]="Yes",Tabela1[[#This Row],[Minecraft Season Pass]]="Yes"),"Yes","No")</f>
        <v>Yes</v>
      </c>
      <c r="Q5250">
        <v>34</v>
      </c>
      <c r="R5250" s="2"/>
    </row>
    <row r="5251" spans="1:18" x14ac:dyDescent="0.25">
      <c r="A5251">
        <v>5250</v>
      </c>
      <c r="B5251" t="s">
        <v>6504</v>
      </c>
      <c r="C5251" t="s">
        <v>10</v>
      </c>
      <c r="D5251" s="50">
        <v>45325</v>
      </c>
      <c r="E5251">
        <f>YEAR(Tabela1[[#This Row],[Start Date]])</f>
        <v>2024</v>
      </c>
      <c r="F5251">
        <f>ROUNDUP(MONTH(Tabela1[[#This Row],[Start Date]])/3,0)</f>
        <v>1</v>
      </c>
      <c r="G5251" t="s">
        <v>11</v>
      </c>
      <c r="H5251">
        <v>5</v>
      </c>
      <c r="I5251" t="s">
        <v>14</v>
      </c>
      <c r="J5251" t="s">
        <v>11</v>
      </c>
      <c r="K5251">
        <v>0</v>
      </c>
      <c r="L5251" t="s">
        <v>8</v>
      </c>
      <c r="M5251">
        <v>20</v>
      </c>
      <c r="N5251">
        <v>2</v>
      </c>
      <c r="O5251" t="str">
        <f>IF(AND(Tabela1[[#This Row],[EA Play Season Pass]]="Yes",Tabela1[[#This Row],[Minecraft Season Pass]]="Yes"),"Yes","No")</f>
        <v>No</v>
      </c>
      <c r="P5251" t="str">
        <f>IF(OR(Tabela1[[#This Row],[EA Play Season Pass]]="Yes",Tabela1[[#This Row],[Minecraft Season Pass]]="Yes"),"Yes","No")</f>
        <v>Yes</v>
      </c>
      <c r="Q5251">
        <v>23</v>
      </c>
      <c r="R5251" s="2"/>
    </row>
    <row r="5252" spans="1:18" x14ac:dyDescent="0.25">
      <c r="A5252">
        <v>5251</v>
      </c>
      <c r="B5252" t="s">
        <v>2505</v>
      </c>
      <c r="C5252" t="s">
        <v>7</v>
      </c>
      <c r="D5252" s="50">
        <v>45325</v>
      </c>
      <c r="E5252">
        <f>YEAR(Tabela1[[#This Row],[Start Date]])</f>
        <v>2024</v>
      </c>
      <c r="F5252">
        <f>ROUNDUP(MONTH(Tabela1[[#This Row],[Start Date]])/3,0)</f>
        <v>1</v>
      </c>
      <c r="G5252" t="s">
        <v>8</v>
      </c>
      <c r="H5252">
        <v>15</v>
      </c>
      <c r="I5252" t="s">
        <v>9</v>
      </c>
      <c r="J5252" t="s">
        <v>11</v>
      </c>
      <c r="K5252">
        <v>0</v>
      </c>
      <c r="L5252" t="s">
        <v>8</v>
      </c>
      <c r="M5252">
        <v>20</v>
      </c>
      <c r="N5252">
        <v>3</v>
      </c>
      <c r="O5252" t="str">
        <f>IF(AND(Tabela1[[#This Row],[EA Play Season Pass]]="Yes",Tabela1[[#This Row],[Minecraft Season Pass]]="Yes"),"Yes","No")</f>
        <v>No</v>
      </c>
      <c r="P5252" t="str">
        <f>IF(OR(Tabela1[[#This Row],[EA Play Season Pass]]="Yes",Tabela1[[#This Row],[Minecraft Season Pass]]="Yes"),"Yes","No")</f>
        <v>Yes</v>
      </c>
      <c r="Q5252">
        <v>32</v>
      </c>
      <c r="R5252" s="2"/>
    </row>
    <row r="5253" spans="1:18" x14ac:dyDescent="0.25">
      <c r="A5253">
        <v>5252</v>
      </c>
      <c r="B5253" t="s">
        <v>3271</v>
      </c>
      <c r="C5253" t="s">
        <v>13</v>
      </c>
      <c r="D5253" s="50">
        <v>45325</v>
      </c>
      <c r="E5253">
        <f>YEAR(Tabela1[[#This Row],[Start Date]])</f>
        <v>2024</v>
      </c>
      <c r="F5253">
        <f>ROUNDUP(MONTH(Tabela1[[#This Row],[Start Date]])/3,0)</f>
        <v>1</v>
      </c>
      <c r="G5253" t="s">
        <v>8</v>
      </c>
      <c r="H5253">
        <v>10</v>
      </c>
      <c r="I5253" t="s">
        <v>9</v>
      </c>
      <c r="J5253" t="s">
        <v>11</v>
      </c>
      <c r="K5253">
        <v>0</v>
      </c>
      <c r="L5253" t="s">
        <v>8</v>
      </c>
      <c r="M5253">
        <v>20</v>
      </c>
      <c r="N5253">
        <v>1</v>
      </c>
      <c r="O5253" t="str">
        <f>IF(AND(Tabela1[[#This Row],[EA Play Season Pass]]="Yes",Tabela1[[#This Row],[Minecraft Season Pass]]="Yes"),"Yes","No")</f>
        <v>No</v>
      </c>
      <c r="P5253" t="str">
        <f>IF(OR(Tabela1[[#This Row],[EA Play Season Pass]]="Yes",Tabela1[[#This Row],[Minecraft Season Pass]]="Yes"),"Yes","No")</f>
        <v>Yes</v>
      </c>
      <c r="Q5253">
        <v>29</v>
      </c>
      <c r="R5253" s="2"/>
    </row>
    <row r="5254" spans="1:18" x14ac:dyDescent="0.25">
      <c r="A5254">
        <v>5253</v>
      </c>
      <c r="B5254" t="s">
        <v>6505</v>
      </c>
      <c r="C5254" t="s">
        <v>13</v>
      </c>
      <c r="D5254" s="50">
        <v>45325</v>
      </c>
      <c r="E5254">
        <f>YEAR(Tabela1[[#This Row],[Start Date]])</f>
        <v>2024</v>
      </c>
      <c r="F5254">
        <f>ROUNDUP(MONTH(Tabela1[[#This Row],[Start Date]])/3,0)</f>
        <v>1</v>
      </c>
      <c r="G5254" t="s">
        <v>8</v>
      </c>
      <c r="H5254">
        <v>10</v>
      </c>
      <c r="I5254" t="s">
        <v>12</v>
      </c>
      <c r="J5254" t="s">
        <v>11</v>
      </c>
      <c r="K5254">
        <v>0</v>
      </c>
      <c r="L5254" t="s">
        <v>11</v>
      </c>
      <c r="M5254">
        <v>0</v>
      </c>
      <c r="N5254">
        <v>2</v>
      </c>
      <c r="O5254" t="str">
        <f>IF(AND(Tabela1[[#This Row],[EA Play Season Pass]]="Yes",Tabela1[[#This Row],[Minecraft Season Pass]]="Yes"),"Yes","No")</f>
        <v>No</v>
      </c>
      <c r="P5254" t="str">
        <f>IF(OR(Tabela1[[#This Row],[EA Play Season Pass]]="Yes",Tabela1[[#This Row],[Minecraft Season Pass]]="Yes"),"Yes","No")</f>
        <v>No</v>
      </c>
      <c r="Q5254">
        <v>8</v>
      </c>
      <c r="R5254" s="2"/>
    </row>
    <row r="5255" spans="1:18" x14ac:dyDescent="0.25">
      <c r="A5255">
        <v>5254</v>
      </c>
      <c r="B5255" t="s">
        <v>6506</v>
      </c>
      <c r="C5255" t="s">
        <v>10</v>
      </c>
      <c r="D5255" s="50">
        <v>45326</v>
      </c>
      <c r="E5255">
        <f>YEAR(Tabela1[[#This Row],[Start Date]])</f>
        <v>2024</v>
      </c>
      <c r="F5255">
        <f>ROUNDUP(MONTH(Tabela1[[#This Row],[Start Date]])/3,0)</f>
        <v>1</v>
      </c>
      <c r="G5255" t="s">
        <v>8</v>
      </c>
      <c r="H5255">
        <v>5</v>
      </c>
      <c r="I5255" t="s">
        <v>14</v>
      </c>
      <c r="J5255" t="s">
        <v>8</v>
      </c>
      <c r="K5255">
        <v>30</v>
      </c>
      <c r="L5255" t="s">
        <v>8</v>
      </c>
      <c r="M5255">
        <v>20</v>
      </c>
      <c r="N5255">
        <v>1</v>
      </c>
      <c r="O5255" t="str">
        <f>IF(AND(Tabela1[[#This Row],[EA Play Season Pass]]="Yes",Tabela1[[#This Row],[Minecraft Season Pass]]="Yes"),"Yes","No")</f>
        <v>Yes</v>
      </c>
      <c r="P5255" t="str">
        <f>IF(OR(Tabela1[[#This Row],[EA Play Season Pass]]="Yes",Tabela1[[#This Row],[Minecraft Season Pass]]="Yes"),"Yes","No")</f>
        <v>Yes</v>
      </c>
      <c r="Q5255">
        <v>54</v>
      </c>
      <c r="R5255" s="2"/>
    </row>
    <row r="5256" spans="1:18" x14ac:dyDescent="0.25">
      <c r="A5256">
        <v>5255</v>
      </c>
      <c r="B5256" t="s">
        <v>6507</v>
      </c>
      <c r="C5256" t="s">
        <v>7</v>
      </c>
      <c r="D5256" s="50">
        <v>45326</v>
      </c>
      <c r="E5256">
        <f>YEAR(Tabela1[[#This Row],[Start Date]])</f>
        <v>2024</v>
      </c>
      <c r="F5256">
        <f>ROUNDUP(MONTH(Tabela1[[#This Row],[Start Date]])/3,0)</f>
        <v>1</v>
      </c>
      <c r="G5256" t="s">
        <v>8</v>
      </c>
      <c r="H5256">
        <v>15</v>
      </c>
      <c r="I5256" t="s">
        <v>12</v>
      </c>
      <c r="J5256" t="s">
        <v>11</v>
      </c>
      <c r="K5256">
        <v>0</v>
      </c>
      <c r="L5256" t="s">
        <v>11</v>
      </c>
      <c r="M5256">
        <v>0</v>
      </c>
      <c r="N5256">
        <v>3</v>
      </c>
      <c r="O5256" t="str">
        <f>IF(AND(Tabela1[[#This Row],[EA Play Season Pass]]="Yes",Tabela1[[#This Row],[Minecraft Season Pass]]="Yes"),"Yes","No")</f>
        <v>No</v>
      </c>
      <c r="P5256" t="str">
        <f>IF(OR(Tabela1[[#This Row],[EA Play Season Pass]]="Yes",Tabela1[[#This Row],[Minecraft Season Pass]]="Yes"),"Yes","No")</f>
        <v>No</v>
      </c>
      <c r="Q5256">
        <v>12</v>
      </c>
      <c r="R5256" s="2"/>
    </row>
    <row r="5257" spans="1:18" x14ac:dyDescent="0.25">
      <c r="A5257">
        <v>5256</v>
      </c>
      <c r="B5257" t="s">
        <v>6508</v>
      </c>
      <c r="C5257" t="s">
        <v>10</v>
      </c>
      <c r="D5257" s="50">
        <v>45326</v>
      </c>
      <c r="E5257">
        <f>YEAR(Tabela1[[#This Row],[Start Date]])</f>
        <v>2024</v>
      </c>
      <c r="F5257">
        <f>ROUNDUP(MONTH(Tabela1[[#This Row],[Start Date]])/3,0)</f>
        <v>1</v>
      </c>
      <c r="G5257" t="s">
        <v>11</v>
      </c>
      <c r="H5257">
        <v>5</v>
      </c>
      <c r="I5257" t="s">
        <v>9</v>
      </c>
      <c r="J5257" t="s">
        <v>11</v>
      </c>
      <c r="K5257">
        <v>0</v>
      </c>
      <c r="L5257" t="s">
        <v>8</v>
      </c>
      <c r="M5257">
        <v>20</v>
      </c>
      <c r="N5257">
        <v>3</v>
      </c>
      <c r="O5257" t="str">
        <f>IF(AND(Tabela1[[#This Row],[EA Play Season Pass]]="Yes",Tabela1[[#This Row],[Minecraft Season Pass]]="Yes"),"Yes","No")</f>
        <v>No</v>
      </c>
      <c r="P5257" t="str">
        <f>IF(OR(Tabela1[[#This Row],[EA Play Season Pass]]="Yes",Tabela1[[#This Row],[Minecraft Season Pass]]="Yes"),"Yes","No")</f>
        <v>Yes</v>
      </c>
      <c r="Q5257">
        <v>22</v>
      </c>
      <c r="R5257" s="2"/>
    </row>
    <row r="5258" spans="1:18" x14ac:dyDescent="0.25">
      <c r="A5258">
        <v>5257</v>
      </c>
      <c r="B5258" t="s">
        <v>6509</v>
      </c>
      <c r="C5258" t="s">
        <v>10</v>
      </c>
      <c r="D5258" s="50">
        <v>45326</v>
      </c>
      <c r="E5258">
        <f>YEAR(Tabela1[[#This Row],[Start Date]])</f>
        <v>2024</v>
      </c>
      <c r="F5258">
        <f>ROUNDUP(MONTH(Tabela1[[#This Row],[Start Date]])/3,0)</f>
        <v>1</v>
      </c>
      <c r="G5258" t="s">
        <v>8</v>
      </c>
      <c r="H5258">
        <v>5</v>
      </c>
      <c r="I5258" t="s">
        <v>12</v>
      </c>
      <c r="J5258" t="s">
        <v>8</v>
      </c>
      <c r="K5258">
        <v>30</v>
      </c>
      <c r="L5258" t="s">
        <v>8</v>
      </c>
      <c r="M5258">
        <v>20</v>
      </c>
      <c r="N5258">
        <v>1</v>
      </c>
      <c r="O5258" t="str">
        <f>IF(AND(Tabela1[[#This Row],[EA Play Season Pass]]="Yes",Tabela1[[#This Row],[Minecraft Season Pass]]="Yes"),"Yes","No")</f>
        <v>Yes</v>
      </c>
      <c r="P5258" t="str">
        <f>IF(OR(Tabela1[[#This Row],[EA Play Season Pass]]="Yes",Tabela1[[#This Row],[Minecraft Season Pass]]="Yes"),"Yes","No")</f>
        <v>Yes</v>
      </c>
      <c r="Q5258">
        <v>54</v>
      </c>
      <c r="R5258" s="2"/>
    </row>
    <row r="5259" spans="1:18" x14ac:dyDescent="0.25">
      <c r="A5259">
        <v>5258</v>
      </c>
      <c r="B5259" t="s">
        <v>2001</v>
      </c>
      <c r="C5259" t="s">
        <v>10</v>
      </c>
      <c r="D5259" s="50">
        <v>45326</v>
      </c>
      <c r="E5259">
        <f>YEAR(Tabela1[[#This Row],[Start Date]])</f>
        <v>2024</v>
      </c>
      <c r="F5259">
        <f>ROUNDUP(MONTH(Tabela1[[#This Row],[Start Date]])/3,0)</f>
        <v>1</v>
      </c>
      <c r="G5259" t="s">
        <v>11</v>
      </c>
      <c r="H5259">
        <v>5</v>
      </c>
      <c r="I5259" t="s">
        <v>9</v>
      </c>
      <c r="J5259" t="s">
        <v>8</v>
      </c>
      <c r="K5259">
        <v>30</v>
      </c>
      <c r="L5259" t="s">
        <v>8</v>
      </c>
      <c r="M5259">
        <v>20</v>
      </c>
      <c r="N5259">
        <v>3</v>
      </c>
      <c r="O5259" t="str">
        <f>IF(AND(Tabela1[[#This Row],[EA Play Season Pass]]="Yes",Tabela1[[#This Row],[Minecraft Season Pass]]="Yes"),"Yes","No")</f>
        <v>Yes</v>
      </c>
      <c r="P5259" t="str">
        <f>IF(OR(Tabela1[[#This Row],[EA Play Season Pass]]="Yes",Tabela1[[#This Row],[Minecraft Season Pass]]="Yes"),"Yes","No")</f>
        <v>Yes</v>
      </c>
      <c r="Q5259">
        <v>52</v>
      </c>
      <c r="R5259" s="2"/>
    </row>
    <row r="5260" spans="1:18" x14ac:dyDescent="0.25">
      <c r="A5260">
        <v>5259</v>
      </c>
      <c r="B5260" t="s">
        <v>6510</v>
      </c>
      <c r="C5260" t="s">
        <v>7</v>
      </c>
      <c r="D5260" s="50">
        <v>45326</v>
      </c>
      <c r="E5260">
        <f>YEAR(Tabela1[[#This Row],[Start Date]])</f>
        <v>2024</v>
      </c>
      <c r="F5260">
        <f>ROUNDUP(MONTH(Tabela1[[#This Row],[Start Date]])/3,0)</f>
        <v>1</v>
      </c>
      <c r="G5260" t="s">
        <v>11</v>
      </c>
      <c r="H5260">
        <v>15</v>
      </c>
      <c r="I5260" t="s">
        <v>14</v>
      </c>
      <c r="J5260" t="s">
        <v>8</v>
      </c>
      <c r="K5260">
        <v>30</v>
      </c>
      <c r="L5260" t="s">
        <v>11</v>
      </c>
      <c r="M5260">
        <v>0</v>
      </c>
      <c r="N5260">
        <v>1</v>
      </c>
      <c r="O5260" t="str">
        <f>IF(AND(Tabela1[[#This Row],[EA Play Season Pass]]="Yes",Tabela1[[#This Row],[Minecraft Season Pass]]="Yes"),"Yes","No")</f>
        <v>No</v>
      </c>
      <c r="P5260" t="str">
        <f>IF(OR(Tabela1[[#This Row],[EA Play Season Pass]]="Yes",Tabela1[[#This Row],[Minecraft Season Pass]]="Yes"),"Yes","No")</f>
        <v>Yes</v>
      </c>
      <c r="Q5260">
        <v>44</v>
      </c>
      <c r="R5260" s="2"/>
    </row>
    <row r="5261" spans="1:18" x14ac:dyDescent="0.25">
      <c r="A5261">
        <v>5260</v>
      </c>
      <c r="B5261" t="s">
        <v>6511</v>
      </c>
      <c r="C5261" t="s">
        <v>10</v>
      </c>
      <c r="D5261" s="50">
        <v>45326</v>
      </c>
      <c r="E5261">
        <f>YEAR(Tabela1[[#This Row],[Start Date]])</f>
        <v>2024</v>
      </c>
      <c r="F5261">
        <f>ROUNDUP(MONTH(Tabela1[[#This Row],[Start Date]])/3,0)</f>
        <v>1</v>
      </c>
      <c r="G5261" t="s">
        <v>11</v>
      </c>
      <c r="H5261">
        <v>5</v>
      </c>
      <c r="I5261" t="s">
        <v>9</v>
      </c>
      <c r="J5261" t="s">
        <v>11</v>
      </c>
      <c r="K5261">
        <v>0</v>
      </c>
      <c r="L5261" t="s">
        <v>8</v>
      </c>
      <c r="M5261">
        <v>20</v>
      </c>
      <c r="N5261">
        <v>2</v>
      </c>
      <c r="O5261" t="str">
        <f>IF(AND(Tabela1[[#This Row],[EA Play Season Pass]]="Yes",Tabela1[[#This Row],[Minecraft Season Pass]]="Yes"),"Yes","No")</f>
        <v>No</v>
      </c>
      <c r="P5261" t="str">
        <f>IF(OR(Tabela1[[#This Row],[EA Play Season Pass]]="Yes",Tabela1[[#This Row],[Minecraft Season Pass]]="Yes"),"Yes","No")</f>
        <v>Yes</v>
      </c>
      <c r="Q5261">
        <v>23</v>
      </c>
      <c r="R5261" s="2"/>
    </row>
    <row r="5262" spans="1:18" x14ac:dyDescent="0.25">
      <c r="A5262">
        <v>5261</v>
      </c>
      <c r="B5262" t="s">
        <v>1386</v>
      </c>
      <c r="C5262" t="s">
        <v>7</v>
      </c>
      <c r="D5262" s="50">
        <v>45327</v>
      </c>
      <c r="E5262">
        <f>YEAR(Tabela1[[#This Row],[Start Date]])</f>
        <v>2024</v>
      </c>
      <c r="F5262">
        <f>ROUNDUP(MONTH(Tabela1[[#This Row],[Start Date]])/3,0)</f>
        <v>1</v>
      </c>
      <c r="G5262" t="s">
        <v>11</v>
      </c>
      <c r="H5262">
        <v>15</v>
      </c>
      <c r="I5262" t="s">
        <v>9</v>
      </c>
      <c r="J5262" t="s">
        <v>8</v>
      </c>
      <c r="K5262">
        <v>30</v>
      </c>
      <c r="L5262" t="s">
        <v>11</v>
      </c>
      <c r="M5262">
        <v>0</v>
      </c>
      <c r="N5262">
        <v>3</v>
      </c>
      <c r="O5262" t="str">
        <f>IF(AND(Tabela1[[#This Row],[EA Play Season Pass]]="Yes",Tabela1[[#This Row],[Minecraft Season Pass]]="Yes"),"Yes","No")</f>
        <v>No</v>
      </c>
      <c r="P5262" t="str">
        <f>IF(OR(Tabela1[[#This Row],[EA Play Season Pass]]="Yes",Tabela1[[#This Row],[Minecraft Season Pass]]="Yes"),"Yes","No")</f>
        <v>Yes</v>
      </c>
      <c r="Q5262">
        <v>42</v>
      </c>
      <c r="R5262" s="2"/>
    </row>
    <row r="5263" spans="1:18" x14ac:dyDescent="0.25">
      <c r="A5263">
        <v>5262</v>
      </c>
      <c r="B5263" t="s">
        <v>491</v>
      </c>
      <c r="C5263" t="s">
        <v>7</v>
      </c>
      <c r="D5263" s="50">
        <v>45327</v>
      </c>
      <c r="E5263">
        <f>YEAR(Tabela1[[#This Row],[Start Date]])</f>
        <v>2024</v>
      </c>
      <c r="F5263">
        <f>ROUNDUP(MONTH(Tabela1[[#This Row],[Start Date]])/3,0)</f>
        <v>1</v>
      </c>
      <c r="G5263" t="s">
        <v>11</v>
      </c>
      <c r="H5263">
        <v>15</v>
      </c>
      <c r="I5263" t="s">
        <v>14</v>
      </c>
      <c r="J5263" t="s">
        <v>11</v>
      </c>
      <c r="K5263">
        <v>0</v>
      </c>
      <c r="L5263" t="s">
        <v>8</v>
      </c>
      <c r="M5263">
        <v>20</v>
      </c>
      <c r="N5263">
        <v>3</v>
      </c>
      <c r="O5263" t="str">
        <f>IF(AND(Tabela1[[#This Row],[EA Play Season Pass]]="Yes",Tabela1[[#This Row],[Minecraft Season Pass]]="Yes"),"Yes","No")</f>
        <v>No</v>
      </c>
      <c r="P5263" t="str">
        <f>IF(OR(Tabela1[[#This Row],[EA Play Season Pass]]="Yes",Tabela1[[#This Row],[Minecraft Season Pass]]="Yes"),"Yes","No")</f>
        <v>Yes</v>
      </c>
      <c r="Q5263">
        <v>32</v>
      </c>
      <c r="R5263" s="2"/>
    </row>
    <row r="5264" spans="1:18" x14ac:dyDescent="0.25">
      <c r="A5264">
        <v>5263</v>
      </c>
      <c r="B5264" t="s">
        <v>2286</v>
      </c>
      <c r="C5264" t="s">
        <v>10</v>
      </c>
      <c r="D5264" s="50">
        <v>45327</v>
      </c>
      <c r="E5264">
        <f>YEAR(Tabela1[[#This Row],[Start Date]])</f>
        <v>2024</v>
      </c>
      <c r="F5264">
        <f>ROUNDUP(MONTH(Tabela1[[#This Row],[Start Date]])/3,0)</f>
        <v>1</v>
      </c>
      <c r="G5264" t="s">
        <v>8</v>
      </c>
      <c r="H5264">
        <v>5</v>
      </c>
      <c r="I5264" t="s">
        <v>12</v>
      </c>
      <c r="J5264" t="s">
        <v>11</v>
      </c>
      <c r="K5264">
        <v>0</v>
      </c>
      <c r="L5264" t="s">
        <v>8</v>
      </c>
      <c r="M5264">
        <v>20</v>
      </c>
      <c r="N5264">
        <v>3</v>
      </c>
      <c r="O5264" t="str">
        <f>IF(AND(Tabela1[[#This Row],[EA Play Season Pass]]="Yes",Tabela1[[#This Row],[Minecraft Season Pass]]="Yes"),"Yes","No")</f>
        <v>No</v>
      </c>
      <c r="P5264" t="str">
        <f>IF(OR(Tabela1[[#This Row],[EA Play Season Pass]]="Yes",Tabela1[[#This Row],[Minecraft Season Pass]]="Yes"),"Yes","No")</f>
        <v>Yes</v>
      </c>
      <c r="Q5264">
        <v>22</v>
      </c>
      <c r="R5264" s="2"/>
    </row>
    <row r="5265" spans="1:18" x14ac:dyDescent="0.25">
      <c r="A5265">
        <v>5264</v>
      </c>
      <c r="B5265" t="s">
        <v>6512</v>
      </c>
      <c r="C5265" t="s">
        <v>7</v>
      </c>
      <c r="D5265" s="50">
        <v>45327</v>
      </c>
      <c r="E5265">
        <f>YEAR(Tabela1[[#This Row],[Start Date]])</f>
        <v>2024</v>
      </c>
      <c r="F5265">
        <f>ROUNDUP(MONTH(Tabela1[[#This Row],[Start Date]])/3,0)</f>
        <v>1</v>
      </c>
      <c r="G5265" t="s">
        <v>8</v>
      </c>
      <c r="H5265">
        <v>15</v>
      </c>
      <c r="I5265" t="s">
        <v>14</v>
      </c>
      <c r="J5265" t="s">
        <v>11</v>
      </c>
      <c r="K5265">
        <v>0</v>
      </c>
      <c r="L5265" t="s">
        <v>11</v>
      </c>
      <c r="M5265">
        <v>0</v>
      </c>
      <c r="N5265">
        <v>1</v>
      </c>
      <c r="O5265" t="str">
        <f>IF(AND(Tabela1[[#This Row],[EA Play Season Pass]]="Yes",Tabela1[[#This Row],[Minecraft Season Pass]]="Yes"),"Yes","No")</f>
        <v>No</v>
      </c>
      <c r="P5265" t="str">
        <f>IF(OR(Tabela1[[#This Row],[EA Play Season Pass]]="Yes",Tabela1[[#This Row],[Minecraft Season Pass]]="Yes"),"Yes","No")</f>
        <v>No</v>
      </c>
      <c r="Q5265">
        <v>14</v>
      </c>
      <c r="R5265" s="2"/>
    </row>
    <row r="5266" spans="1:18" x14ac:dyDescent="0.25">
      <c r="A5266">
        <v>5265</v>
      </c>
      <c r="B5266" t="s">
        <v>6513</v>
      </c>
      <c r="C5266" t="s">
        <v>13</v>
      </c>
      <c r="D5266" s="50">
        <v>45327</v>
      </c>
      <c r="E5266">
        <f>YEAR(Tabela1[[#This Row],[Start Date]])</f>
        <v>2024</v>
      </c>
      <c r="F5266">
        <f>ROUNDUP(MONTH(Tabela1[[#This Row],[Start Date]])/3,0)</f>
        <v>1</v>
      </c>
      <c r="G5266" t="s">
        <v>11</v>
      </c>
      <c r="H5266">
        <v>10</v>
      </c>
      <c r="I5266" t="s">
        <v>9</v>
      </c>
      <c r="J5266" t="s">
        <v>11</v>
      </c>
      <c r="K5266">
        <v>0</v>
      </c>
      <c r="L5266" t="s">
        <v>11</v>
      </c>
      <c r="M5266">
        <v>0</v>
      </c>
      <c r="N5266">
        <v>2</v>
      </c>
      <c r="O5266" t="str">
        <f>IF(AND(Tabela1[[#This Row],[EA Play Season Pass]]="Yes",Tabela1[[#This Row],[Minecraft Season Pass]]="Yes"),"Yes","No")</f>
        <v>No</v>
      </c>
      <c r="P5266" t="str">
        <f>IF(OR(Tabela1[[#This Row],[EA Play Season Pass]]="Yes",Tabela1[[#This Row],[Minecraft Season Pass]]="Yes"),"Yes","No")</f>
        <v>No</v>
      </c>
      <c r="Q5266">
        <v>8</v>
      </c>
      <c r="R5266" s="2"/>
    </row>
    <row r="5267" spans="1:18" x14ac:dyDescent="0.25">
      <c r="A5267">
        <v>5266</v>
      </c>
      <c r="B5267" t="s">
        <v>6514</v>
      </c>
      <c r="C5267" t="s">
        <v>10</v>
      </c>
      <c r="D5267" s="50">
        <v>45328</v>
      </c>
      <c r="E5267">
        <f>YEAR(Tabela1[[#This Row],[Start Date]])</f>
        <v>2024</v>
      </c>
      <c r="F5267">
        <f>ROUNDUP(MONTH(Tabela1[[#This Row],[Start Date]])/3,0)</f>
        <v>1</v>
      </c>
      <c r="G5267" t="s">
        <v>8</v>
      </c>
      <c r="H5267">
        <v>5</v>
      </c>
      <c r="I5267" t="s">
        <v>12</v>
      </c>
      <c r="J5267" t="s">
        <v>8</v>
      </c>
      <c r="K5267">
        <v>30</v>
      </c>
      <c r="L5267" t="s">
        <v>11</v>
      </c>
      <c r="M5267">
        <v>0</v>
      </c>
      <c r="N5267">
        <v>3</v>
      </c>
      <c r="O5267" t="str">
        <f>IF(AND(Tabela1[[#This Row],[EA Play Season Pass]]="Yes",Tabela1[[#This Row],[Minecraft Season Pass]]="Yes"),"Yes","No")</f>
        <v>No</v>
      </c>
      <c r="P5267" t="str">
        <f>IF(OR(Tabela1[[#This Row],[EA Play Season Pass]]="Yes",Tabela1[[#This Row],[Minecraft Season Pass]]="Yes"),"Yes","No")</f>
        <v>Yes</v>
      </c>
      <c r="Q5267">
        <v>32</v>
      </c>
      <c r="R5267" s="2"/>
    </row>
    <row r="5268" spans="1:18" x14ac:dyDescent="0.25">
      <c r="A5268">
        <v>5267</v>
      </c>
      <c r="B5268" t="s">
        <v>6515</v>
      </c>
      <c r="C5268" t="s">
        <v>13</v>
      </c>
      <c r="D5268" s="50">
        <v>45328</v>
      </c>
      <c r="E5268">
        <f>YEAR(Tabela1[[#This Row],[Start Date]])</f>
        <v>2024</v>
      </c>
      <c r="F5268">
        <f>ROUNDUP(MONTH(Tabela1[[#This Row],[Start Date]])/3,0)</f>
        <v>1</v>
      </c>
      <c r="G5268" t="s">
        <v>11</v>
      </c>
      <c r="H5268">
        <v>10</v>
      </c>
      <c r="I5268" t="s">
        <v>14</v>
      </c>
      <c r="J5268" t="s">
        <v>11</v>
      </c>
      <c r="K5268">
        <v>0</v>
      </c>
      <c r="L5268" t="s">
        <v>11</v>
      </c>
      <c r="M5268">
        <v>0</v>
      </c>
      <c r="N5268">
        <v>1</v>
      </c>
      <c r="O5268" t="str">
        <f>IF(AND(Tabela1[[#This Row],[EA Play Season Pass]]="Yes",Tabela1[[#This Row],[Minecraft Season Pass]]="Yes"),"Yes","No")</f>
        <v>No</v>
      </c>
      <c r="P5268" t="str">
        <f>IF(OR(Tabela1[[#This Row],[EA Play Season Pass]]="Yes",Tabela1[[#This Row],[Minecraft Season Pass]]="Yes"),"Yes","No")</f>
        <v>No</v>
      </c>
      <c r="Q5268">
        <v>9</v>
      </c>
      <c r="R5268" s="2"/>
    </row>
    <row r="5269" spans="1:18" x14ac:dyDescent="0.25">
      <c r="A5269">
        <v>5268</v>
      </c>
      <c r="B5269" t="s">
        <v>6516</v>
      </c>
      <c r="C5269" t="s">
        <v>10</v>
      </c>
      <c r="D5269" s="50">
        <v>45328</v>
      </c>
      <c r="E5269">
        <f>YEAR(Tabela1[[#This Row],[Start Date]])</f>
        <v>2024</v>
      </c>
      <c r="F5269">
        <f>ROUNDUP(MONTH(Tabela1[[#This Row],[Start Date]])/3,0)</f>
        <v>1</v>
      </c>
      <c r="G5269" t="s">
        <v>11</v>
      </c>
      <c r="H5269">
        <v>5</v>
      </c>
      <c r="I5269" t="s">
        <v>12</v>
      </c>
      <c r="J5269" t="s">
        <v>8</v>
      </c>
      <c r="K5269">
        <v>30</v>
      </c>
      <c r="L5269" t="s">
        <v>11</v>
      </c>
      <c r="M5269">
        <v>0</v>
      </c>
      <c r="N5269">
        <v>3</v>
      </c>
      <c r="O5269" t="str">
        <f>IF(AND(Tabela1[[#This Row],[EA Play Season Pass]]="Yes",Tabela1[[#This Row],[Minecraft Season Pass]]="Yes"),"Yes","No")</f>
        <v>No</v>
      </c>
      <c r="P5269" t="str">
        <f>IF(OR(Tabela1[[#This Row],[EA Play Season Pass]]="Yes",Tabela1[[#This Row],[Minecraft Season Pass]]="Yes"),"Yes","No")</f>
        <v>Yes</v>
      </c>
      <c r="Q5269">
        <v>32</v>
      </c>
      <c r="R5269" s="2"/>
    </row>
    <row r="5270" spans="1:18" x14ac:dyDescent="0.25">
      <c r="A5270">
        <v>5269</v>
      </c>
      <c r="B5270" t="s">
        <v>6517</v>
      </c>
      <c r="C5270" t="s">
        <v>7</v>
      </c>
      <c r="D5270" s="50">
        <v>45328</v>
      </c>
      <c r="E5270">
        <f>YEAR(Tabela1[[#This Row],[Start Date]])</f>
        <v>2024</v>
      </c>
      <c r="F5270">
        <f>ROUNDUP(MONTH(Tabela1[[#This Row],[Start Date]])/3,0)</f>
        <v>1</v>
      </c>
      <c r="G5270" t="s">
        <v>8</v>
      </c>
      <c r="H5270">
        <v>15</v>
      </c>
      <c r="I5270" t="s">
        <v>9</v>
      </c>
      <c r="J5270" t="s">
        <v>8</v>
      </c>
      <c r="K5270">
        <v>30</v>
      </c>
      <c r="L5270" t="s">
        <v>8</v>
      </c>
      <c r="M5270">
        <v>20</v>
      </c>
      <c r="N5270">
        <v>2</v>
      </c>
      <c r="O5270" t="str">
        <f>IF(AND(Tabela1[[#This Row],[EA Play Season Pass]]="Yes",Tabela1[[#This Row],[Minecraft Season Pass]]="Yes"),"Yes","No")</f>
        <v>Yes</v>
      </c>
      <c r="P5270" t="str">
        <f>IF(OR(Tabela1[[#This Row],[EA Play Season Pass]]="Yes",Tabela1[[#This Row],[Minecraft Season Pass]]="Yes"),"Yes","No")</f>
        <v>Yes</v>
      </c>
      <c r="Q5270">
        <v>63</v>
      </c>
      <c r="R5270" s="2"/>
    </row>
    <row r="5271" spans="1:18" x14ac:dyDescent="0.25">
      <c r="A5271">
        <v>5270</v>
      </c>
      <c r="B5271" t="s">
        <v>886</v>
      </c>
      <c r="C5271" t="s">
        <v>10</v>
      </c>
      <c r="D5271" s="50">
        <v>45328</v>
      </c>
      <c r="E5271">
        <f>YEAR(Tabela1[[#This Row],[Start Date]])</f>
        <v>2024</v>
      </c>
      <c r="F5271">
        <f>ROUNDUP(MONTH(Tabela1[[#This Row],[Start Date]])/3,0)</f>
        <v>1</v>
      </c>
      <c r="G5271" t="s">
        <v>8</v>
      </c>
      <c r="H5271">
        <v>5</v>
      </c>
      <c r="I5271" t="s">
        <v>9</v>
      </c>
      <c r="J5271" t="s">
        <v>11</v>
      </c>
      <c r="K5271">
        <v>0</v>
      </c>
      <c r="L5271" t="s">
        <v>8</v>
      </c>
      <c r="M5271">
        <v>20</v>
      </c>
      <c r="N5271">
        <v>1</v>
      </c>
      <c r="O5271" t="str">
        <f>IF(AND(Tabela1[[#This Row],[EA Play Season Pass]]="Yes",Tabela1[[#This Row],[Minecraft Season Pass]]="Yes"),"Yes","No")</f>
        <v>No</v>
      </c>
      <c r="P5271" t="str">
        <f>IF(OR(Tabela1[[#This Row],[EA Play Season Pass]]="Yes",Tabela1[[#This Row],[Minecraft Season Pass]]="Yes"),"Yes","No")</f>
        <v>Yes</v>
      </c>
      <c r="Q5271">
        <v>24</v>
      </c>
      <c r="R5271" s="2"/>
    </row>
    <row r="5272" spans="1:18" x14ac:dyDescent="0.25">
      <c r="A5272">
        <v>5271</v>
      </c>
      <c r="B5272" t="s">
        <v>5135</v>
      </c>
      <c r="C5272" t="s">
        <v>7</v>
      </c>
      <c r="D5272" s="50">
        <v>45328</v>
      </c>
      <c r="E5272">
        <f>YEAR(Tabela1[[#This Row],[Start Date]])</f>
        <v>2024</v>
      </c>
      <c r="F5272">
        <f>ROUNDUP(MONTH(Tabela1[[#This Row],[Start Date]])/3,0)</f>
        <v>1</v>
      </c>
      <c r="G5272" t="s">
        <v>8</v>
      </c>
      <c r="H5272">
        <v>15</v>
      </c>
      <c r="I5272" t="s">
        <v>9</v>
      </c>
      <c r="J5272" t="s">
        <v>8</v>
      </c>
      <c r="K5272">
        <v>30</v>
      </c>
      <c r="L5272" t="s">
        <v>11</v>
      </c>
      <c r="M5272">
        <v>0</v>
      </c>
      <c r="N5272">
        <v>3</v>
      </c>
      <c r="O5272" t="str">
        <f>IF(AND(Tabela1[[#This Row],[EA Play Season Pass]]="Yes",Tabela1[[#This Row],[Minecraft Season Pass]]="Yes"),"Yes","No")</f>
        <v>No</v>
      </c>
      <c r="P5272" t="str">
        <f>IF(OR(Tabela1[[#This Row],[EA Play Season Pass]]="Yes",Tabela1[[#This Row],[Minecraft Season Pass]]="Yes"),"Yes","No")</f>
        <v>Yes</v>
      </c>
      <c r="Q5272">
        <v>42</v>
      </c>
      <c r="R5272" s="2"/>
    </row>
    <row r="5273" spans="1:18" x14ac:dyDescent="0.25">
      <c r="A5273">
        <v>5272</v>
      </c>
      <c r="B5273" t="s">
        <v>1458</v>
      </c>
      <c r="C5273" t="s">
        <v>13</v>
      </c>
      <c r="D5273" s="50">
        <v>45329</v>
      </c>
      <c r="E5273">
        <f>YEAR(Tabela1[[#This Row],[Start Date]])</f>
        <v>2024</v>
      </c>
      <c r="F5273">
        <f>ROUNDUP(MONTH(Tabela1[[#This Row],[Start Date]])/3,0)</f>
        <v>1</v>
      </c>
      <c r="G5273" t="s">
        <v>11</v>
      </c>
      <c r="H5273">
        <v>10</v>
      </c>
      <c r="I5273" t="s">
        <v>14</v>
      </c>
      <c r="J5273" t="s">
        <v>8</v>
      </c>
      <c r="K5273">
        <v>30</v>
      </c>
      <c r="L5273" t="s">
        <v>11</v>
      </c>
      <c r="M5273">
        <v>0</v>
      </c>
      <c r="N5273">
        <v>3</v>
      </c>
      <c r="O5273" t="str">
        <f>IF(AND(Tabela1[[#This Row],[EA Play Season Pass]]="Yes",Tabela1[[#This Row],[Minecraft Season Pass]]="Yes"),"Yes","No")</f>
        <v>No</v>
      </c>
      <c r="P5273" t="str">
        <f>IF(OR(Tabela1[[#This Row],[EA Play Season Pass]]="Yes",Tabela1[[#This Row],[Minecraft Season Pass]]="Yes"),"Yes","No")</f>
        <v>Yes</v>
      </c>
      <c r="Q5273">
        <v>37</v>
      </c>
      <c r="R5273" s="2"/>
    </row>
    <row r="5274" spans="1:18" x14ac:dyDescent="0.25">
      <c r="A5274">
        <v>5273</v>
      </c>
      <c r="B5274" t="s">
        <v>3052</v>
      </c>
      <c r="C5274" t="s">
        <v>7</v>
      </c>
      <c r="D5274" s="50">
        <v>45329</v>
      </c>
      <c r="E5274">
        <f>YEAR(Tabela1[[#This Row],[Start Date]])</f>
        <v>2024</v>
      </c>
      <c r="F5274">
        <f>ROUNDUP(MONTH(Tabela1[[#This Row],[Start Date]])/3,0)</f>
        <v>1</v>
      </c>
      <c r="G5274" t="s">
        <v>11</v>
      </c>
      <c r="H5274">
        <v>15</v>
      </c>
      <c r="I5274" t="s">
        <v>9</v>
      </c>
      <c r="J5274" t="s">
        <v>11</v>
      </c>
      <c r="K5274">
        <v>0</v>
      </c>
      <c r="L5274" t="s">
        <v>8</v>
      </c>
      <c r="M5274">
        <v>20</v>
      </c>
      <c r="N5274">
        <v>3</v>
      </c>
      <c r="O5274" t="str">
        <f>IF(AND(Tabela1[[#This Row],[EA Play Season Pass]]="Yes",Tabela1[[#This Row],[Minecraft Season Pass]]="Yes"),"Yes","No")</f>
        <v>No</v>
      </c>
      <c r="P5274" t="str">
        <f>IF(OR(Tabela1[[#This Row],[EA Play Season Pass]]="Yes",Tabela1[[#This Row],[Minecraft Season Pass]]="Yes"),"Yes","No")</f>
        <v>Yes</v>
      </c>
      <c r="Q5274">
        <v>32</v>
      </c>
      <c r="R5274" s="2"/>
    </row>
    <row r="5275" spans="1:18" x14ac:dyDescent="0.25">
      <c r="A5275">
        <v>5274</v>
      </c>
      <c r="B5275" t="s">
        <v>6518</v>
      </c>
      <c r="C5275" t="s">
        <v>7</v>
      </c>
      <c r="D5275" s="50">
        <v>45329</v>
      </c>
      <c r="E5275">
        <f>YEAR(Tabela1[[#This Row],[Start Date]])</f>
        <v>2024</v>
      </c>
      <c r="F5275">
        <f>ROUNDUP(MONTH(Tabela1[[#This Row],[Start Date]])/3,0)</f>
        <v>1</v>
      </c>
      <c r="G5275" t="s">
        <v>8</v>
      </c>
      <c r="H5275">
        <v>15</v>
      </c>
      <c r="I5275" t="s">
        <v>9</v>
      </c>
      <c r="J5275" t="s">
        <v>11</v>
      </c>
      <c r="K5275">
        <v>0</v>
      </c>
      <c r="L5275" t="s">
        <v>8</v>
      </c>
      <c r="M5275">
        <v>20</v>
      </c>
      <c r="N5275">
        <v>2</v>
      </c>
      <c r="O5275" t="str">
        <f>IF(AND(Tabela1[[#This Row],[EA Play Season Pass]]="Yes",Tabela1[[#This Row],[Minecraft Season Pass]]="Yes"),"Yes","No")</f>
        <v>No</v>
      </c>
      <c r="P5275" t="str">
        <f>IF(OR(Tabela1[[#This Row],[EA Play Season Pass]]="Yes",Tabela1[[#This Row],[Minecraft Season Pass]]="Yes"),"Yes","No")</f>
        <v>Yes</v>
      </c>
      <c r="Q5275">
        <v>33</v>
      </c>
      <c r="R5275" s="2"/>
    </row>
    <row r="5276" spans="1:18" x14ac:dyDescent="0.25">
      <c r="A5276">
        <v>5275</v>
      </c>
      <c r="B5276" t="s">
        <v>6519</v>
      </c>
      <c r="C5276" t="s">
        <v>13</v>
      </c>
      <c r="D5276" s="50">
        <v>45329</v>
      </c>
      <c r="E5276">
        <f>YEAR(Tabela1[[#This Row],[Start Date]])</f>
        <v>2024</v>
      </c>
      <c r="F5276">
        <f>ROUNDUP(MONTH(Tabela1[[#This Row],[Start Date]])/3,0)</f>
        <v>1</v>
      </c>
      <c r="G5276" t="s">
        <v>8</v>
      </c>
      <c r="H5276">
        <v>10</v>
      </c>
      <c r="I5276" t="s">
        <v>12</v>
      </c>
      <c r="J5276" t="s">
        <v>11</v>
      </c>
      <c r="K5276">
        <v>0</v>
      </c>
      <c r="L5276" t="s">
        <v>8</v>
      </c>
      <c r="M5276">
        <v>20</v>
      </c>
      <c r="N5276">
        <v>1</v>
      </c>
      <c r="O5276" t="str">
        <f>IF(AND(Tabela1[[#This Row],[EA Play Season Pass]]="Yes",Tabela1[[#This Row],[Minecraft Season Pass]]="Yes"),"Yes","No")</f>
        <v>No</v>
      </c>
      <c r="P5276" t="str">
        <f>IF(OR(Tabela1[[#This Row],[EA Play Season Pass]]="Yes",Tabela1[[#This Row],[Minecraft Season Pass]]="Yes"),"Yes","No")</f>
        <v>Yes</v>
      </c>
      <c r="Q5276">
        <v>29</v>
      </c>
      <c r="R5276" s="2"/>
    </row>
    <row r="5277" spans="1:18" x14ac:dyDescent="0.25">
      <c r="A5277">
        <v>5276</v>
      </c>
      <c r="B5277" t="s">
        <v>2496</v>
      </c>
      <c r="C5277" t="s">
        <v>13</v>
      </c>
      <c r="D5277" s="50">
        <v>45329</v>
      </c>
      <c r="E5277">
        <f>YEAR(Tabela1[[#This Row],[Start Date]])</f>
        <v>2024</v>
      </c>
      <c r="F5277">
        <f>ROUNDUP(MONTH(Tabela1[[#This Row],[Start Date]])/3,0)</f>
        <v>1</v>
      </c>
      <c r="G5277" t="s">
        <v>11</v>
      </c>
      <c r="H5277">
        <v>10</v>
      </c>
      <c r="I5277" t="s">
        <v>12</v>
      </c>
      <c r="J5277" t="s">
        <v>11</v>
      </c>
      <c r="K5277">
        <v>0</v>
      </c>
      <c r="L5277" t="s">
        <v>11</v>
      </c>
      <c r="M5277">
        <v>0</v>
      </c>
      <c r="N5277">
        <v>2</v>
      </c>
      <c r="O5277" t="str">
        <f>IF(AND(Tabela1[[#This Row],[EA Play Season Pass]]="Yes",Tabela1[[#This Row],[Minecraft Season Pass]]="Yes"),"Yes","No")</f>
        <v>No</v>
      </c>
      <c r="P5277" t="str">
        <f>IF(OR(Tabela1[[#This Row],[EA Play Season Pass]]="Yes",Tabela1[[#This Row],[Minecraft Season Pass]]="Yes"),"Yes","No")</f>
        <v>No</v>
      </c>
      <c r="Q5277">
        <v>8</v>
      </c>
      <c r="R5277" s="2"/>
    </row>
    <row r="5278" spans="1:18" x14ac:dyDescent="0.25">
      <c r="A5278">
        <v>5277</v>
      </c>
      <c r="B5278" t="s">
        <v>6520</v>
      </c>
      <c r="C5278" t="s">
        <v>7</v>
      </c>
      <c r="D5278" s="50">
        <v>45329</v>
      </c>
      <c r="E5278">
        <f>YEAR(Tabela1[[#This Row],[Start Date]])</f>
        <v>2024</v>
      </c>
      <c r="F5278">
        <f>ROUNDUP(MONTH(Tabela1[[#This Row],[Start Date]])/3,0)</f>
        <v>1</v>
      </c>
      <c r="G5278" t="s">
        <v>8</v>
      </c>
      <c r="H5278">
        <v>15</v>
      </c>
      <c r="I5278" t="s">
        <v>12</v>
      </c>
      <c r="J5278" t="s">
        <v>11</v>
      </c>
      <c r="K5278">
        <v>0</v>
      </c>
      <c r="L5278" t="s">
        <v>11</v>
      </c>
      <c r="M5278">
        <v>0</v>
      </c>
      <c r="N5278">
        <v>3</v>
      </c>
      <c r="O5278" t="str">
        <f>IF(AND(Tabela1[[#This Row],[EA Play Season Pass]]="Yes",Tabela1[[#This Row],[Minecraft Season Pass]]="Yes"),"Yes","No")</f>
        <v>No</v>
      </c>
      <c r="P5278" t="str">
        <f>IF(OR(Tabela1[[#This Row],[EA Play Season Pass]]="Yes",Tabela1[[#This Row],[Minecraft Season Pass]]="Yes"),"Yes","No")</f>
        <v>No</v>
      </c>
      <c r="Q5278">
        <v>12</v>
      </c>
      <c r="R5278" s="2"/>
    </row>
    <row r="5279" spans="1:18" x14ac:dyDescent="0.25">
      <c r="A5279">
        <v>5278</v>
      </c>
      <c r="B5279" t="s">
        <v>2071</v>
      </c>
      <c r="C5279" t="s">
        <v>13</v>
      </c>
      <c r="D5279" s="50">
        <v>45329</v>
      </c>
      <c r="E5279">
        <f>YEAR(Tabela1[[#This Row],[Start Date]])</f>
        <v>2024</v>
      </c>
      <c r="F5279">
        <f>ROUNDUP(MONTH(Tabela1[[#This Row],[Start Date]])/3,0)</f>
        <v>1</v>
      </c>
      <c r="G5279" t="s">
        <v>11</v>
      </c>
      <c r="H5279">
        <v>10</v>
      </c>
      <c r="I5279" t="s">
        <v>14</v>
      </c>
      <c r="J5279" t="s">
        <v>11</v>
      </c>
      <c r="K5279">
        <v>0</v>
      </c>
      <c r="L5279" t="s">
        <v>8</v>
      </c>
      <c r="M5279">
        <v>20</v>
      </c>
      <c r="N5279">
        <v>2</v>
      </c>
      <c r="O5279" t="str">
        <f>IF(AND(Tabela1[[#This Row],[EA Play Season Pass]]="Yes",Tabela1[[#This Row],[Minecraft Season Pass]]="Yes"),"Yes","No")</f>
        <v>No</v>
      </c>
      <c r="P5279" t="str">
        <f>IF(OR(Tabela1[[#This Row],[EA Play Season Pass]]="Yes",Tabela1[[#This Row],[Minecraft Season Pass]]="Yes"),"Yes","No")</f>
        <v>Yes</v>
      </c>
      <c r="Q5279">
        <v>28</v>
      </c>
      <c r="R5279" s="2"/>
    </row>
    <row r="5280" spans="1:18" x14ac:dyDescent="0.25">
      <c r="A5280">
        <v>5279</v>
      </c>
      <c r="B5280" t="s">
        <v>3346</v>
      </c>
      <c r="C5280" t="s">
        <v>7</v>
      </c>
      <c r="D5280" s="50">
        <v>45330</v>
      </c>
      <c r="E5280">
        <f>YEAR(Tabela1[[#This Row],[Start Date]])</f>
        <v>2024</v>
      </c>
      <c r="F5280">
        <f>ROUNDUP(MONTH(Tabela1[[#This Row],[Start Date]])/3,0)</f>
        <v>1</v>
      </c>
      <c r="G5280" t="s">
        <v>11</v>
      </c>
      <c r="H5280">
        <v>15</v>
      </c>
      <c r="I5280" t="s">
        <v>12</v>
      </c>
      <c r="J5280" t="s">
        <v>11</v>
      </c>
      <c r="K5280">
        <v>0</v>
      </c>
      <c r="L5280" t="s">
        <v>8</v>
      </c>
      <c r="M5280">
        <v>20</v>
      </c>
      <c r="N5280">
        <v>1</v>
      </c>
      <c r="O5280" t="str">
        <f>IF(AND(Tabela1[[#This Row],[EA Play Season Pass]]="Yes",Tabela1[[#This Row],[Minecraft Season Pass]]="Yes"),"Yes","No")</f>
        <v>No</v>
      </c>
      <c r="P5280" t="str">
        <f>IF(OR(Tabela1[[#This Row],[EA Play Season Pass]]="Yes",Tabela1[[#This Row],[Minecraft Season Pass]]="Yes"),"Yes","No")</f>
        <v>Yes</v>
      </c>
      <c r="Q5280">
        <v>34</v>
      </c>
      <c r="R5280" s="2"/>
    </row>
    <row r="5281" spans="1:18" x14ac:dyDescent="0.25">
      <c r="A5281">
        <v>5280</v>
      </c>
      <c r="B5281" t="s">
        <v>6521</v>
      </c>
      <c r="C5281" t="s">
        <v>7</v>
      </c>
      <c r="D5281" s="50">
        <v>45330</v>
      </c>
      <c r="E5281">
        <f>YEAR(Tabela1[[#This Row],[Start Date]])</f>
        <v>2024</v>
      </c>
      <c r="F5281">
        <f>ROUNDUP(MONTH(Tabela1[[#This Row],[Start Date]])/3,0)</f>
        <v>1</v>
      </c>
      <c r="G5281" t="s">
        <v>11</v>
      </c>
      <c r="H5281">
        <v>15</v>
      </c>
      <c r="I5281" t="s">
        <v>9</v>
      </c>
      <c r="J5281" t="s">
        <v>11</v>
      </c>
      <c r="K5281">
        <v>0</v>
      </c>
      <c r="L5281" t="s">
        <v>8</v>
      </c>
      <c r="M5281">
        <v>20</v>
      </c>
      <c r="N5281">
        <v>2</v>
      </c>
      <c r="O5281" t="str">
        <f>IF(AND(Tabela1[[#This Row],[EA Play Season Pass]]="Yes",Tabela1[[#This Row],[Minecraft Season Pass]]="Yes"),"Yes","No")</f>
        <v>No</v>
      </c>
      <c r="P5281" t="str">
        <f>IF(OR(Tabela1[[#This Row],[EA Play Season Pass]]="Yes",Tabela1[[#This Row],[Minecraft Season Pass]]="Yes"),"Yes","No")</f>
        <v>Yes</v>
      </c>
      <c r="Q5281">
        <v>33</v>
      </c>
      <c r="R5281" s="2"/>
    </row>
    <row r="5282" spans="1:18" x14ac:dyDescent="0.25">
      <c r="A5282">
        <v>5281</v>
      </c>
      <c r="B5282" t="s">
        <v>6522</v>
      </c>
      <c r="C5282" t="s">
        <v>7</v>
      </c>
      <c r="D5282" s="50">
        <v>45330</v>
      </c>
      <c r="E5282">
        <f>YEAR(Tabela1[[#This Row],[Start Date]])</f>
        <v>2024</v>
      </c>
      <c r="F5282">
        <f>ROUNDUP(MONTH(Tabela1[[#This Row],[Start Date]])/3,0)</f>
        <v>1</v>
      </c>
      <c r="G5282" t="s">
        <v>8</v>
      </c>
      <c r="H5282">
        <v>15</v>
      </c>
      <c r="I5282" t="s">
        <v>9</v>
      </c>
      <c r="J5282" t="s">
        <v>8</v>
      </c>
      <c r="K5282">
        <v>30</v>
      </c>
      <c r="L5282" t="s">
        <v>8</v>
      </c>
      <c r="M5282">
        <v>20</v>
      </c>
      <c r="N5282">
        <v>2</v>
      </c>
      <c r="O5282" t="str">
        <f>IF(AND(Tabela1[[#This Row],[EA Play Season Pass]]="Yes",Tabela1[[#This Row],[Minecraft Season Pass]]="Yes"),"Yes","No")</f>
        <v>Yes</v>
      </c>
      <c r="P5282" t="str">
        <f>IF(OR(Tabela1[[#This Row],[EA Play Season Pass]]="Yes",Tabela1[[#This Row],[Minecraft Season Pass]]="Yes"),"Yes","No")</f>
        <v>Yes</v>
      </c>
      <c r="Q5282">
        <v>63</v>
      </c>
      <c r="R5282" s="2"/>
    </row>
    <row r="5283" spans="1:18" x14ac:dyDescent="0.25">
      <c r="A5283">
        <v>5282</v>
      </c>
      <c r="B5283" t="s">
        <v>6523</v>
      </c>
      <c r="C5283" t="s">
        <v>7</v>
      </c>
      <c r="D5283" s="50">
        <v>45330</v>
      </c>
      <c r="E5283">
        <f>YEAR(Tabela1[[#This Row],[Start Date]])</f>
        <v>2024</v>
      </c>
      <c r="F5283">
        <f>ROUNDUP(MONTH(Tabela1[[#This Row],[Start Date]])/3,0)</f>
        <v>1</v>
      </c>
      <c r="G5283" t="s">
        <v>8</v>
      </c>
      <c r="H5283">
        <v>15</v>
      </c>
      <c r="I5283" t="s">
        <v>9</v>
      </c>
      <c r="J5283" t="s">
        <v>11</v>
      </c>
      <c r="K5283">
        <v>0</v>
      </c>
      <c r="L5283" t="s">
        <v>8</v>
      </c>
      <c r="M5283">
        <v>20</v>
      </c>
      <c r="N5283">
        <v>2</v>
      </c>
      <c r="O5283" t="str">
        <f>IF(AND(Tabela1[[#This Row],[EA Play Season Pass]]="Yes",Tabela1[[#This Row],[Minecraft Season Pass]]="Yes"),"Yes","No")</f>
        <v>No</v>
      </c>
      <c r="P5283" t="str">
        <f>IF(OR(Tabela1[[#This Row],[EA Play Season Pass]]="Yes",Tabela1[[#This Row],[Minecraft Season Pass]]="Yes"),"Yes","No")</f>
        <v>Yes</v>
      </c>
      <c r="Q5283">
        <v>33</v>
      </c>
      <c r="R5283" s="2"/>
    </row>
    <row r="5284" spans="1:18" x14ac:dyDescent="0.25">
      <c r="A5284">
        <v>5283</v>
      </c>
      <c r="B5284" t="s">
        <v>364</v>
      </c>
      <c r="C5284" t="s">
        <v>13</v>
      </c>
      <c r="D5284" s="50">
        <v>45330</v>
      </c>
      <c r="E5284">
        <f>YEAR(Tabela1[[#This Row],[Start Date]])</f>
        <v>2024</v>
      </c>
      <c r="F5284">
        <f>ROUNDUP(MONTH(Tabela1[[#This Row],[Start Date]])/3,0)</f>
        <v>1</v>
      </c>
      <c r="G5284" t="s">
        <v>8</v>
      </c>
      <c r="H5284">
        <v>10</v>
      </c>
      <c r="I5284" t="s">
        <v>9</v>
      </c>
      <c r="J5284" t="s">
        <v>11</v>
      </c>
      <c r="K5284">
        <v>0</v>
      </c>
      <c r="L5284" t="s">
        <v>11</v>
      </c>
      <c r="M5284">
        <v>0</v>
      </c>
      <c r="N5284">
        <v>3</v>
      </c>
      <c r="O5284" t="str">
        <f>IF(AND(Tabela1[[#This Row],[EA Play Season Pass]]="Yes",Tabela1[[#This Row],[Minecraft Season Pass]]="Yes"),"Yes","No")</f>
        <v>No</v>
      </c>
      <c r="P5284" t="str">
        <f>IF(OR(Tabela1[[#This Row],[EA Play Season Pass]]="Yes",Tabela1[[#This Row],[Minecraft Season Pass]]="Yes"),"Yes","No")</f>
        <v>No</v>
      </c>
      <c r="Q5284">
        <v>7</v>
      </c>
      <c r="R5284" s="2"/>
    </row>
    <row r="5285" spans="1:18" x14ac:dyDescent="0.25">
      <c r="A5285">
        <v>5284</v>
      </c>
      <c r="B5285" t="s">
        <v>3285</v>
      </c>
      <c r="C5285" t="s">
        <v>10</v>
      </c>
      <c r="D5285" s="50">
        <v>45330</v>
      </c>
      <c r="E5285">
        <f>YEAR(Tabela1[[#This Row],[Start Date]])</f>
        <v>2024</v>
      </c>
      <c r="F5285">
        <f>ROUNDUP(MONTH(Tabela1[[#This Row],[Start Date]])/3,0)</f>
        <v>1</v>
      </c>
      <c r="G5285" t="s">
        <v>11</v>
      </c>
      <c r="H5285">
        <v>5</v>
      </c>
      <c r="I5285" t="s">
        <v>12</v>
      </c>
      <c r="J5285" t="s">
        <v>8</v>
      </c>
      <c r="K5285">
        <v>30</v>
      </c>
      <c r="L5285" t="s">
        <v>11</v>
      </c>
      <c r="M5285">
        <v>0</v>
      </c>
      <c r="N5285">
        <v>2</v>
      </c>
      <c r="O5285" t="str">
        <f>IF(AND(Tabela1[[#This Row],[EA Play Season Pass]]="Yes",Tabela1[[#This Row],[Minecraft Season Pass]]="Yes"),"Yes","No")</f>
        <v>No</v>
      </c>
      <c r="P5285" t="str">
        <f>IF(OR(Tabela1[[#This Row],[EA Play Season Pass]]="Yes",Tabela1[[#This Row],[Minecraft Season Pass]]="Yes"),"Yes","No")</f>
        <v>Yes</v>
      </c>
      <c r="Q5285">
        <v>33</v>
      </c>
      <c r="R5285" s="2"/>
    </row>
    <row r="5286" spans="1:18" x14ac:dyDescent="0.25">
      <c r="A5286">
        <v>5285</v>
      </c>
      <c r="B5286" t="s">
        <v>6524</v>
      </c>
      <c r="C5286" t="s">
        <v>7</v>
      </c>
      <c r="D5286" s="50">
        <v>45330</v>
      </c>
      <c r="E5286">
        <f>YEAR(Tabela1[[#This Row],[Start Date]])</f>
        <v>2024</v>
      </c>
      <c r="F5286">
        <f>ROUNDUP(MONTH(Tabela1[[#This Row],[Start Date]])/3,0)</f>
        <v>1</v>
      </c>
      <c r="G5286" t="s">
        <v>8</v>
      </c>
      <c r="H5286">
        <v>15</v>
      </c>
      <c r="I5286" t="s">
        <v>14</v>
      </c>
      <c r="J5286" t="s">
        <v>11</v>
      </c>
      <c r="K5286">
        <v>0</v>
      </c>
      <c r="L5286" t="s">
        <v>8</v>
      </c>
      <c r="M5286">
        <v>20</v>
      </c>
      <c r="N5286">
        <v>3</v>
      </c>
      <c r="O5286" t="str">
        <f>IF(AND(Tabela1[[#This Row],[EA Play Season Pass]]="Yes",Tabela1[[#This Row],[Minecraft Season Pass]]="Yes"),"Yes","No")</f>
        <v>No</v>
      </c>
      <c r="P5286" t="str">
        <f>IF(OR(Tabela1[[#This Row],[EA Play Season Pass]]="Yes",Tabela1[[#This Row],[Minecraft Season Pass]]="Yes"),"Yes","No")</f>
        <v>Yes</v>
      </c>
      <c r="Q5286">
        <v>32</v>
      </c>
      <c r="R5286" s="2"/>
    </row>
    <row r="5287" spans="1:18" x14ac:dyDescent="0.25">
      <c r="A5287">
        <v>5286</v>
      </c>
      <c r="B5287" t="s">
        <v>2890</v>
      </c>
      <c r="C5287" t="s">
        <v>10</v>
      </c>
      <c r="D5287" s="50">
        <v>45330</v>
      </c>
      <c r="E5287">
        <f>YEAR(Tabela1[[#This Row],[Start Date]])</f>
        <v>2024</v>
      </c>
      <c r="F5287">
        <f>ROUNDUP(MONTH(Tabela1[[#This Row],[Start Date]])/3,0)</f>
        <v>1</v>
      </c>
      <c r="G5287" t="s">
        <v>11</v>
      </c>
      <c r="H5287">
        <v>5</v>
      </c>
      <c r="I5287" t="s">
        <v>9</v>
      </c>
      <c r="J5287" t="s">
        <v>11</v>
      </c>
      <c r="K5287">
        <v>0</v>
      </c>
      <c r="L5287" t="s">
        <v>8</v>
      </c>
      <c r="M5287">
        <v>20</v>
      </c>
      <c r="N5287">
        <v>2</v>
      </c>
      <c r="O5287" t="str">
        <f>IF(AND(Tabela1[[#This Row],[EA Play Season Pass]]="Yes",Tabela1[[#This Row],[Minecraft Season Pass]]="Yes"),"Yes","No")</f>
        <v>No</v>
      </c>
      <c r="P5287" t="str">
        <f>IF(OR(Tabela1[[#This Row],[EA Play Season Pass]]="Yes",Tabela1[[#This Row],[Minecraft Season Pass]]="Yes"),"Yes","No")</f>
        <v>Yes</v>
      </c>
      <c r="Q5287">
        <v>23</v>
      </c>
      <c r="R5287" s="2"/>
    </row>
    <row r="5288" spans="1:18" x14ac:dyDescent="0.25">
      <c r="A5288">
        <v>5287</v>
      </c>
      <c r="B5288" t="s">
        <v>1472</v>
      </c>
      <c r="C5288" t="s">
        <v>7</v>
      </c>
      <c r="D5288" s="50">
        <v>45331</v>
      </c>
      <c r="E5288">
        <f>YEAR(Tabela1[[#This Row],[Start Date]])</f>
        <v>2024</v>
      </c>
      <c r="F5288">
        <f>ROUNDUP(MONTH(Tabela1[[#This Row],[Start Date]])/3,0)</f>
        <v>1</v>
      </c>
      <c r="G5288" t="s">
        <v>11</v>
      </c>
      <c r="H5288">
        <v>15</v>
      </c>
      <c r="I5288" t="s">
        <v>12</v>
      </c>
      <c r="J5288" t="s">
        <v>8</v>
      </c>
      <c r="K5288">
        <v>30</v>
      </c>
      <c r="L5288" t="s">
        <v>8</v>
      </c>
      <c r="M5288">
        <v>20</v>
      </c>
      <c r="N5288">
        <v>3</v>
      </c>
      <c r="O5288" t="str">
        <f>IF(AND(Tabela1[[#This Row],[EA Play Season Pass]]="Yes",Tabela1[[#This Row],[Minecraft Season Pass]]="Yes"),"Yes","No")</f>
        <v>Yes</v>
      </c>
      <c r="P5288" t="str">
        <f>IF(OR(Tabela1[[#This Row],[EA Play Season Pass]]="Yes",Tabela1[[#This Row],[Minecraft Season Pass]]="Yes"),"Yes","No")</f>
        <v>Yes</v>
      </c>
      <c r="Q5288">
        <v>62</v>
      </c>
      <c r="R5288" s="2"/>
    </row>
    <row r="5289" spans="1:18" x14ac:dyDescent="0.25">
      <c r="A5289">
        <v>5288</v>
      </c>
      <c r="B5289" t="s">
        <v>5239</v>
      </c>
      <c r="C5289" t="s">
        <v>10</v>
      </c>
      <c r="D5289" s="50">
        <v>45331</v>
      </c>
      <c r="E5289">
        <f>YEAR(Tabela1[[#This Row],[Start Date]])</f>
        <v>2024</v>
      </c>
      <c r="F5289">
        <f>ROUNDUP(MONTH(Tabela1[[#This Row],[Start Date]])/3,0)</f>
        <v>1</v>
      </c>
      <c r="G5289" t="s">
        <v>11</v>
      </c>
      <c r="H5289">
        <v>5</v>
      </c>
      <c r="I5289" t="s">
        <v>9</v>
      </c>
      <c r="J5289" t="s">
        <v>8</v>
      </c>
      <c r="K5289">
        <v>30</v>
      </c>
      <c r="L5289" t="s">
        <v>11</v>
      </c>
      <c r="M5289">
        <v>0</v>
      </c>
      <c r="N5289">
        <v>2</v>
      </c>
      <c r="O5289" t="str">
        <f>IF(AND(Tabela1[[#This Row],[EA Play Season Pass]]="Yes",Tabela1[[#This Row],[Minecraft Season Pass]]="Yes"),"Yes","No")</f>
        <v>No</v>
      </c>
      <c r="P5289" t="str">
        <f>IF(OR(Tabela1[[#This Row],[EA Play Season Pass]]="Yes",Tabela1[[#This Row],[Minecraft Season Pass]]="Yes"),"Yes","No")</f>
        <v>Yes</v>
      </c>
      <c r="Q5289">
        <v>33</v>
      </c>
      <c r="R5289" s="2"/>
    </row>
    <row r="5290" spans="1:18" x14ac:dyDescent="0.25">
      <c r="A5290">
        <v>5289</v>
      </c>
      <c r="B5290" t="s">
        <v>982</v>
      </c>
      <c r="C5290" t="s">
        <v>7</v>
      </c>
      <c r="D5290" s="50">
        <v>45331</v>
      </c>
      <c r="E5290">
        <f>YEAR(Tabela1[[#This Row],[Start Date]])</f>
        <v>2024</v>
      </c>
      <c r="F5290">
        <f>ROUNDUP(MONTH(Tabela1[[#This Row],[Start Date]])/3,0)</f>
        <v>1</v>
      </c>
      <c r="G5290" t="s">
        <v>11</v>
      </c>
      <c r="H5290">
        <v>15</v>
      </c>
      <c r="I5290" t="s">
        <v>12</v>
      </c>
      <c r="J5290" t="s">
        <v>8</v>
      </c>
      <c r="K5290">
        <v>30</v>
      </c>
      <c r="L5290" t="s">
        <v>8</v>
      </c>
      <c r="M5290">
        <v>20</v>
      </c>
      <c r="N5290">
        <v>2</v>
      </c>
      <c r="O5290" t="str">
        <f>IF(AND(Tabela1[[#This Row],[EA Play Season Pass]]="Yes",Tabela1[[#This Row],[Minecraft Season Pass]]="Yes"),"Yes","No")</f>
        <v>Yes</v>
      </c>
      <c r="P5290" t="str">
        <f>IF(OR(Tabela1[[#This Row],[EA Play Season Pass]]="Yes",Tabela1[[#This Row],[Minecraft Season Pass]]="Yes"),"Yes","No")</f>
        <v>Yes</v>
      </c>
      <c r="Q5290">
        <v>63</v>
      </c>
      <c r="R5290" s="2"/>
    </row>
    <row r="5291" spans="1:18" x14ac:dyDescent="0.25">
      <c r="A5291">
        <v>5290</v>
      </c>
      <c r="B5291" t="s">
        <v>3067</v>
      </c>
      <c r="C5291" t="s">
        <v>7</v>
      </c>
      <c r="D5291" s="50">
        <v>45331</v>
      </c>
      <c r="E5291">
        <f>YEAR(Tabela1[[#This Row],[Start Date]])</f>
        <v>2024</v>
      </c>
      <c r="F5291">
        <f>ROUNDUP(MONTH(Tabela1[[#This Row],[Start Date]])/3,0)</f>
        <v>1</v>
      </c>
      <c r="G5291" t="s">
        <v>11</v>
      </c>
      <c r="H5291">
        <v>15</v>
      </c>
      <c r="I5291" t="s">
        <v>14</v>
      </c>
      <c r="J5291" t="s">
        <v>11</v>
      </c>
      <c r="K5291">
        <v>0</v>
      </c>
      <c r="L5291" t="s">
        <v>8</v>
      </c>
      <c r="M5291">
        <v>20</v>
      </c>
      <c r="N5291">
        <v>2</v>
      </c>
      <c r="O5291" t="str">
        <f>IF(AND(Tabela1[[#This Row],[EA Play Season Pass]]="Yes",Tabela1[[#This Row],[Minecraft Season Pass]]="Yes"),"Yes","No")</f>
        <v>No</v>
      </c>
      <c r="P5291" t="str">
        <f>IF(OR(Tabela1[[#This Row],[EA Play Season Pass]]="Yes",Tabela1[[#This Row],[Minecraft Season Pass]]="Yes"),"Yes","No")</f>
        <v>Yes</v>
      </c>
      <c r="Q5291">
        <v>33</v>
      </c>
      <c r="R5291" s="2"/>
    </row>
    <row r="5292" spans="1:18" x14ac:dyDescent="0.25">
      <c r="A5292">
        <v>5291</v>
      </c>
      <c r="B5292" t="s">
        <v>6525</v>
      </c>
      <c r="C5292" t="s">
        <v>7</v>
      </c>
      <c r="D5292" s="50">
        <v>45332</v>
      </c>
      <c r="E5292">
        <f>YEAR(Tabela1[[#This Row],[Start Date]])</f>
        <v>2024</v>
      </c>
      <c r="F5292">
        <f>ROUNDUP(MONTH(Tabela1[[#This Row],[Start Date]])/3,0)</f>
        <v>1</v>
      </c>
      <c r="G5292" t="s">
        <v>11</v>
      </c>
      <c r="H5292">
        <v>15</v>
      </c>
      <c r="I5292" t="s">
        <v>14</v>
      </c>
      <c r="J5292" t="s">
        <v>11</v>
      </c>
      <c r="K5292">
        <v>0</v>
      </c>
      <c r="L5292" t="s">
        <v>8</v>
      </c>
      <c r="M5292">
        <v>20</v>
      </c>
      <c r="N5292">
        <v>2</v>
      </c>
      <c r="O5292" t="str">
        <f>IF(AND(Tabela1[[#This Row],[EA Play Season Pass]]="Yes",Tabela1[[#This Row],[Minecraft Season Pass]]="Yes"),"Yes","No")</f>
        <v>No</v>
      </c>
      <c r="P5292" t="str">
        <f>IF(OR(Tabela1[[#This Row],[EA Play Season Pass]]="Yes",Tabela1[[#This Row],[Minecraft Season Pass]]="Yes"),"Yes","No")</f>
        <v>Yes</v>
      </c>
      <c r="Q5292">
        <v>33</v>
      </c>
      <c r="R5292" s="2"/>
    </row>
    <row r="5293" spans="1:18" x14ac:dyDescent="0.25">
      <c r="A5293">
        <v>5292</v>
      </c>
      <c r="B5293" t="s">
        <v>5484</v>
      </c>
      <c r="C5293" t="s">
        <v>7</v>
      </c>
      <c r="D5293" s="50">
        <v>45332</v>
      </c>
      <c r="E5293">
        <f>YEAR(Tabela1[[#This Row],[Start Date]])</f>
        <v>2024</v>
      </c>
      <c r="F5293">
        <f>ROUNDUP(MONTH(Tabela1[[#This Row],[Start Date]])/3,0)</f>
        <v>1</v>
      </c>
      <c r="G5293" t="s">
        <v>8</v>
      </c>
      <c r="H5293">
        <v>15</v>
      </c>
      <c r="I5293" t="s">
        <v>14</v>
      </c>
      <c r="J5293" t="s">
        <v>11</v>
      </c>
      <c r="K5293">
        <v>0</v>
      </c>
      <c r="L5293" t="s">
        <v>8</v>
      </c>
      <c r="M5293">
        <v>20</v>
      </c>
      <c r="N5293">
        <v>2</v>
      </c>
      <c r="O5293" t="str">
        <f>IF(AND(Tabela1[[#This Row],[EA Play Season Pass]]="Yes",Tabela1[[#This Row],[Minecraft Season Pass]]="Yes"),"Yes","No")</f>
        <v>No</v>
      </c>
      <c r="P5293" t="str">
        <f>IF(OR(Tabela1[[#This Row],[EA Play Season Pass]]="Yes",Tabela1[[#This Row],[Minecraft Season Pass]]="Yes"),"Yes","No")</f>
        <v>Yes</v>
      </c>
      <c r="Q5293">
        <v>33</v>
      </c>
      <c r="R5293" s="2"/>
    </row>
    <row r="5294" spans="1:18" x14ac:dyDescent="0.25">
      <c r="A5294">
        <v>5293</v>
      </c>
      <c r="B5294" t="s">
        <v>6526</v>
      </c>
      <c r="C5294" t="s">
        <v>7</v>
      </c>
      <c r="D5294" s="50">
        <v>45332</v>
      </c>
      <c r="E5294">
        <f>YEAR(Tabela1[[#This Row],[Start Date]])</f>
        <v>2024</v>
      </c>
      <c r="F5294">
        <f>ROUNDUP(MONTH(Tabela1[[#This Row],[Start Date]])/3,0)</f>
        <v>1</v>
      </c>
      <c r="G5294" t="s">
        <v>11</v>
      </c>
      <c r="H5294">
        <v>15</v>
      </c>
      <c r="I5294" t="s">
        <v>12</v>
      </c>
      <c r="J5294" t="s">
        <v>11</v>
      </c>
      <c r="K5294">
        <v>0</v>
      </c>
      <c r="L5294" t="s">
        <v>8</v>
      </c>
      <c r="M5294">
        <v>20</v>
      </c>
      <c r="N5294">
        <v>1</v>
      </c>
      <c r="O5294" t="str">
        <f>IF(AND(Tabela1[[#This Row],[EA Play Season Pass]]="Yes",Tabela1[[#This Row],[Minecraft Season Pass]]="Yes"),"Yes","No")</f>
        <v>No</v>
      </c>
      <c r="P5294" t="str">
        <f>IF(OR(Tabela1[[#This Row],[EA Play Season Pass]]="Yes",Tabela1[[#This Row],[Minecraft Season Pass]]="Yes"),"Yes","No")</f>
        <v>Yes</v>
      </c>
      <c r="Q5294">
        <v>34</v>
      </c>
      <c r="R5294" s="2"/>
    </row>
    <row r="5295" spans="1:18" x14ac:dyDescent="0.25">
      <c r="A5295">
        <v>5294</v>
      </c>
      <c r="B5295" t="s">
        <v>6527</v>
      </c>
      <c r="C5295" t="s">
        <v>10</v>
      </c>
      <c r="D5295" s="50">
        <v>45332</v>
      </c>
      <c r="E5295">
        <f>YEAR(Tabela1[[#This Row],[Start Date]])</f>
        <v>2024</v>
      </c>
      <c r="F5295">
        <f>ROUNDUP(MONTH(Tabela1[[#This Row],[Start Date]])/3,0)</f>
        <v>1</v>
      </c>
      <c r="G5295" t="s">
        <v>8</v>
      </c>
      <c r="H5295">
        <v>5</v>
      </c>
      <c r="I5295" t="s">
        <v>12</v>
      </c>
      <c r="J5295" t="s">
        <v>11</v>
      </c>
      <c r="K5295">
        <v>0</v>
      </c>
      <c r="L5295" t="s">
        <v>11</v>
      </c>
      <c r="M5295">
        <v>0</v>
      </c>
      <c r="N5295">
        <v>2</v>
      </c>
      <c r="O5295" t="str">
        <f>IF(AND(Tabela1[[#This Row],[EA Play Season Pass]]="Yes",Tabela1[[#This Row],[Minecraft Season Pass]]="Yes"),"Yes","No")</f>
        <v>No</v>
      </c>
      <c r="P5295" t="str">
        <f>IF(OR(Tabela1[[#This Row],[EA Play Season Pass]]="Yes",Tabela1[[#This Row],[Minecraft Season Pass]]="Yes"),"Yes","No")</f>
        <v>No</v>
      </c>
      <c r="Q5295">
        <v>3</v>
      </c>
      <c r="R5295" s="2"/>
    </row>
    <row r="5296" spans="1:18" x14ac:dyDescent="0.25">
      <c r="A5296">
        <v>5295</v>
      </c>
      <c r="B5296" t="s">
        <v>6528</v>
      </c>
      <c r="C5296" t="s">
        <v>13</v>
      </c>
      <c r="D5296" s="50">
        <v>45332</v>
      </c>
      <c r="E5296">
        <f>YEAR(Tabela1[[#This Row],[Start Date]])</f>
        <v>2024</v>
      </c>
      <c r="F5296">
        <f>ROUNDUP(MONTH(Tabela1[[#This Row],[Start Date]])/3,0)</f>
        <v>1</v>
      </c>
      <c r="G5296" t="s">
        <v>8</v>
      </c>
      <c r="H5296">
        <v>10</v>
      </c>
      <c r="I5296" t="s">
        <v>9</v>
      </c>
      <c r="J5296" t="s">
        <v>8</v>
      </c>
      <c r="K5296">
        <v>30</v>
      </c>
      <c r="L5296" t="s">
        <v>11</v>
      </c>
      <c r="M5296">
        <v>0</v>
      </c>
      <c r="N5296">
        <v>2</v>
      </c>
      <c r="O5296" t="str">
        <f>IF(AND(Tabela1[[#This Row],[EA Play Season Pass]]="Yes",Tabela1[[#This Row],[Minecraft Season Pass]]="Yes"),"Yes","No")</f>
        <v>No</v>
      </c>
      <c r="P5296" t="str">
        <f>IF(OR(Tabela1[[#This Row],[EA Play Season Pass]]="Yes",Tabela1[[#This Row],[Minecraft Season Pass]]="Yes"),"Yes","No")</f>
        <v>Yes</v>
      </c>
      <c r="Q5296">
        <v>38</v>
      </c>
      <c r="R5296" s="2"/>
    </row>
    <row r="5297" spans="1:18" x14ac:dyDescent="0.25">
      <c r="A5297">
        <v>5296</v>
      </c>
      <c r="B5297" t="s">
        <v>6529</v>
      </c>
      <c r="C5297" t="s">
        <v>7</v>
      </c>
      <c r="D5297" s="50">
        <v>45332</v>
      </c>
      <c r="E5297">
        <f>YEAR(Tabela1[[#This Row],[Start Date]])</f>
        <v>2024</v>
      </c>
      <c r="F5297">
        <f>ROUNDUP(MONTH(Tabela1[[#This Row],[Start Date]])/3,0)</f>
        <v>1</v>
      </c>
      <c r="G5297" t="s">
        <v>8</v>
      </c>
      <c r="H5297">
        <v>15</v>
      </c>
      <c r="I5297" t="s">
        <v>12</v>
      </c>
      <c r="J5297" t="s">
        <v>11</v>
      </c>
      <c r="K5297">
        <v>0</v>
      </c>
      <c r="L5297" t="s">
        <v>8</v>
      </c>
      <c r="M5297">
        <v>20</v>
      </c>
      <c r="N5297">
        <v>3</v>
      </c>
      <c r="O5297" t="str">
        <f>IF(AND(Tabela1[[#This Row],[EA Play Season Pass]]="Yes",Tabela1[[#This Row],[Minecraft Season Pass]]="Yes"),"Yes","No")</f>
        <v>No</v>
      </c>
      <c r="P5297" t="str">
        <f>IF(OR(Tabela1[[#This Row],[EA Play Season Pass]]="Yes",Tabela1[[#This Row],[Minecraft Season Pass]]="Yes"),"Yes","No")</f>
        <v>Yes</v>
      </c>
      <c r="Q5297">
        <v>32</v>
      </c>
      <c r="R5297" s="2"/>
    </row>
    <row r="5298" spans="1:18" x14ac:dyDescent="0.25">
      <c r="A5298">
        <v>5297</v>
      </c>
      <c r="B5298" t="s">
        <v>6530</v>
      </c>
      <c r="C5298" t="s">
        <v>7</v>
      </c>
      <c r="D5298" s="50">
        <v>45332</v>
      </c>
      <c r="E5298">
        <f>YEAR(Tabela1[[#This Row],[Start Date]])</f>
        <v>2024</v>
      </c>
      <c r="F5298">
        <f>ROUNDUP(MONTH(Tabela1[[#This Row],[Start Date]])/3,0)</f>
        <v>1</v>
      </c>
      <c r="G5298" t="s">
        <v>11</v>
      </c>
      <c r="H5298">
        <v>15</v>
      </c>
      <c r="I5298" t="s">
        <v>14</v>
      </c>
      <c r="J5298" t="s">
        <v>11</v>
      </c>
      <c r="K5298">
        <v>0</v>
      </c>
      <c r="L5298" t="s">
        <v>11</v>
      </c>
      <c r="M5298">
        <v>0</v>
      </c>
      <c r="N5298">
        <v>3</v>
      </c>
      <c r="O5298" t="str">
        <f>IF(AND(Tabela1[[#This Row],[EA Play Season Pass]]="Yes",Tabela1[[#This Row],[Minecraft Season Pass]]="Yes"),"Yes","No")</f>
        <v>No</v>
      </c>
      <c r="P5298" t="str">
        <f>IF(OR(Tabela1[[#This Row],[EA Play Season Pass]]="Yes",Tabela1[[#This Row],[Minecraft Season Pass]]="Yes"),"Yes","No")</f>
        <v>No</v>
      </c>
      <c r="Q5298">
        <v>12</v>
      </c>
      <c r="R5298" s="2"/>
    </row>
    <row r="5299" spans="1:18" x14ac:dyDescent="0.25">
      <c r="A5299">
        <v>5298</v>
      </c>
      <c r="B5299" t="s">
        <v>6531</v>
      </c>
      <c r="C5299" t="s">
        <v>10</v>
      </c>
      <c r="D5299" s="50">
        <v>45333</v>
      </c>
      <c r="E5299">
        <f>YEAR(Tabela1[[#This Row],[Start Date]])</f>
        <v>2024</v>
      </c>
      <c r="F5299">
        <f>ROUNDUP(MONTH(Tabela1[[#This Row],[Start Date]])/3,0)</f>
        <v>1</v>
      </c>
      <c r="G5299" t="s">
        <v>11</v>
      </c>
      <c r="H5299">
        <v>5</v>
      </c>
      <c r="I5299" t="s">
        <v>12</v>
      </c>
      <c r="J5299" t="s">
        <v>11</v>
      </c>
      <c r="K5299">
        <v>0</v>
      </c>
      <c r="L5299" t="s">
        <v>11</v>
      </c>
      <c r="M5299">
        <v>0</v>
      </c>
      <c r="N5299">
        <v>2</v>
      </c>
      <c r="O5299" t="str">
        <f>IF(AND(Tabela1[[#This Row],[EA Play Season Pass]]="Yes",Tabela1[[#This Row],[Minecraft Season Pass]]="Yes"),"Yes","No")</f>
        <v>No</v>
      </c>
      <c r="P5299" t="str">
        <f>IF(OR(Tabela1[[#This Row],[EA Play Season Pass]]="Yes",Tabela1[[#This Row],[Minecraft Season Pass]]="Yes"),"Yes","No")</f>
        <v>No</v>
      </c>
      <c r="Q5299">
        <v>3</v>
      </c>
      <c r="R5299" s="2"/>
    </row>
    <row r="5300" spans="1:18" x14ac:dyDescent="0.25">
      <c r="A5300">
        <v>5299</v>
      </c>
      <c r="B5300" t="s">
        <v>3205</v>
      </c>
      <c r="C5300" t="s">
        <v>13</v>
      </c>
      <c r="D5300" s="50">
        <v>45333</v>
      </c>
      <c r="E5300">
        <f>YEAR(Tabela1[[#This Row],[Start Date]])</f>
        <v>2024</v>
      </c>
      <c r="F5300">
        <f>ROUNDUP(MONTH(Tabela1[[#This Row],[Start Date]])/3,0)</f>
        <v>1</v>
      </c>
      <c r="G5300" t="s">
        <v>11</v>
      </c>
      <c r="H5300">
        <v>10</v>
      </c>
      <c r="I5300" t="s">
        <v>9</v>
      </c>
      <c r="J5300" t="s">
        <v>8</v>
      </c>
      <c r="K5300">
        <v>30</v>
      </c>
      <c r="L5300" t="s">
        <v>11</v>
      </c>
      <c r="M5300">
        <v>0</v>
      </c>
      <c r="N5300">
        <v>3</v>
      </c>
      <c r="O5300" t="str">
        <f>IF(AND(Tabela1[[#This Row],[EA Play Season Pass]]="Yes",Tabela1[[#This Row],[Minecraft Season Pass]]="Yes"),"Yes","No")</f>
        <v>No</v>
      </c>
      <c r="P5300" t="str">
        <f>IF(OR(Tabela1[[#This Row],[EA Play Season Pass]]="Yes",Tabela1[[#This Row],[Minecraft Season Pass]]="Yes"),"Yes","No")</f>
        <v>Yes</v>
      </c>
      <c r="Q5300">
        <v>37</v>
      </c>
      <c r="R5300" s="2"/>
    </row>
    <row r="5301" spans="1:18" x14ac:dyDescent="0.25">
      <c r="A5301">
        <v>5300</v>
      </c>
      <c r="B5301" t="s">
        <v>6532</v>
      </c>
      <c r="C5301" t="s">
        <v>10</v>
      </c>
      <c r="D5301" s="50">
        <v>45333</v>
      </c>
      <c r="E5301">
        <f>YEAR(Tabela1[[#This Row],[Start Date]])</f>
        <v>2024</v>
      </c>
      <c r="F5301">
        <f>ROUNDUP(MONTH(Tabela1[[#This Row],[Start Date]])/3,0)</f>
        <v>1</v>
      </c>
      <c r="G5301" t="s">
        <v>8</v>
      </c>
      <c r="H5301">
        <v>5</v>
      </c>
      <c r="I5301" t="s">
        <v>12</v>
      </c>
      <c r="J5301" t="s">
        <v>11</v>
      </c>
      <c r="K5301">
        <v>0</v>
      </c>
      <c r="L5301" t="s">
        <v>8</v>
      </c>
      <c r="M5301">
        <v>20</v>
      </c>
      <c r="N5301">
        <v>3</v>
      </c>
      <c r="O5301" t="str">
        <f>IF(AND(Tabela1[[#This Row],[EA Play Season Pass]]="Yes",Tabela1[[#This Row],[Minecraft Season Pass]]="Yes"),"Yes","No")</f>
        <v>No</v>
      </c>
      <c r="P5301" t="str">
        <f>IF(OR(Tabela1[[#This Row],[EA Play Season Pass]]="Yes",Tabela1[[#This Row],[Minecraft Season Pass]]="Yes"),"Yes","No")</f>
        <v>Yes</v>
      </c>
      <c r="Q5301">
        <v>22</v>
      </c>
      <c r="R5301" s="2"/>
    </row>
    <row r="5302" spans="1:18" x14ac:dyDescent="0.25">
      <c r="A5302">
        <v>5301</v>
      </c>
      <c r="B5302" t="s">
        <v>6533</v>
      </c>
      <c r="C5302" t="s">
        <v>13</v>
      </c>
      <c r="D5302" s="50">
        <v>45333</v>
      </c>
      <c r="E5302">
        <f>YEAR(Tabela1[[#This Row],[Start Date]])</f>
        <v>2024</v>
      </c>
      <c r="F5302">
        <f>ROUNDUP(MONTH(Tabela1[[#This Row],[Start Date]])/3,0)</f>
        <v>1</v>
      </c>
      <c r="G5302" t="s">
        <v>8</v>
      </c>
      <c r="H5302">
        <v>10</v>
      </c>
      <c r="I5302" t="s">
        <v>12</v>
      </c>
      <c r="J5302" t="s">
        <v>11</v>
      </c>
      <c r="K5302">
        <v>0</v>
      </c>
      <c r="L5302" t="s">
        <v>8</v>
      </c>
      <c r="M5302">
        <v>20</v>
      </c>
      <c r="N5302">
        <v>2</v>
      </c>
      <c r="O5302" t="str">
        <f>IF(AND(Tabela1[[#This Row],[EA Play Season Pass]]="Yes",Tabela1[[#This Row],[Minecraft Season Pass]]="Yes"),"Yes","No")</f>
        <v>No</v>
      </c>
      <c r="P5302" t="str">
        <f>IF(OR(Tabela1[[#This Row],[EA Play Season Pass]]="Yes",Tabela1[[#This Row],[Minecraft Season Pass]]="Yes"),"Yes","No")</f>
        <v>Yes</v>
      </c>
      <c r="Q5302">
        <v>28</v>
      </c>
      <c r="R5302" s="2"/>
    </row>
    <row r="5303" spans="1:18" x14ac:dyDescent="0.25">
      <c r="A5303">
        <v>5302</v>
      </c>
      <c r="B5303" t="s">
        <v>6534</v>
      </c>
      <c r="C5303" t="s">
        <v>10</v>
      </c>
      <c r="D5303" s="50">
        <v>45333</v>
      </c>
      <c r="E5303">
        <f>YEAR(Tabela1[[#This Row],[Start Date]])</f>
        <v>2024</v>
      </c>
      <c r="F5303">
        <f>ROUNDUP(MONTH(Tabela1[[#This Row],[Start Date]])/3,0)</f>
        <v>1</v>
      </c>
      <c r="G5303" t="s">
        <v>8</v>
      </c>
      <c r="H5303">
        <v>5</v>
      </c>
      <c r="I5303" t="s">
        <v>12</v>
      </c>
      <c r="J5303" t="s">
        <v>8</v>
      </c>
      <c r="K5303">
        <v>30</v>
      </c>
      <c r="L5303" t="s">
        <v>11</v>
      </c>
      <c r="M5303">
        <v>0</v>
      </c>
      <c r="N5303">
        <v>1</v>
      </c>
      <c r="O5303" t="str">
        <f>IF(AND(Tabela1[[#This Row],[EA Play Season Pass]]="Yes",Tabela1[[#This Row],[Minecraft Season Pass]]="Yes"),"Yes","No")</f>
        <v>No</v>
      </c>
      <c r="P5303" t="str">
        <f>IF(OR(Tabela1[[#This Row],[EA Play Season Pass]]="Yes",Tabela1[[#This Row],[Minecraft Season Pass]]="Yes"),"Yes","No")</f>
        <v>Yes</v>
      </c>
      <c r="Q5303">
        <v>34</v>
      </c>
      <c r="R5303" s="2"/>
    </row>
    <row r="5304" spans="1:18" x14ac:dyDescent="0.25">
      <c r="A5304">
        <v>5303</v>
      </c>
      <c r="B5304" t="s">
        <v>1143</v>
      </c>
      <c r="C5304" t="s">
        <v>10</v>
      </c>
      <c r="D5304" s="50">
        <v>45333</v>
      </c>
      <c r="E5304">
        <f>YEAR(Tabela1[[#This Row],[Start Date]])</f>
        <v>2024</v>
      </c>
      <c r="F5304">
        <f>ROUNDUP(MONTH(Tabela1[[#This Row],[Start Date]])/3,0)</f>
        <v>1</v>
      </c>
      <c r="G5304" t="s">
        <v>8</v>
      </c>
      <c r="H5304">
        <v>5</v>
      </c>
      <c r="I5304" t="s">
        <v>14</v>
      </c>
      <c r="J5304" t="s">
        <v>11</v>
      </c>
      <c r="K5304">
        <v>0</v>
      </c>
      <c r="L5304" t="s">
        <v>8</v>
      </c>
      <c r="M5304">
        <v>20</v>
      </c>
      <c r="N5304">
        <v>3</v>
      </c>
      <c r="O5304" t="str">
        <f>IF(AND(Tabela1[[#This Row],[EA Play Season Pass]]="Yes",Tabela1[[#This Row],[Minecraft Season Pass]]="Yes"),"Yes","No")</f>
        <v>No</v>
      </c>
      <c r="P5304" t="str">
        <f>IF(OR(Tabela1[[#This Row],[EA Play Season Pass]]="Yes",Tabela1[[#This Row],[Minecraft Season Pass]]="Yes"),"Yes","No")</f>
        <v>Yes</v>
      </c>
      <c r="Q5304">
        <v>22</v>
      </c>
      <c r="R5304" s="2"/>
    </row>
    <row r="5305" spans="1:18" x14ac:dyDescent="0.25">
      <c r="A5305">
        <v>5304</v>
      </c>
      <c r="B5305" t="s">
        <v>1632</v>
      </c>
      <c r="C5305" t="s">
        <v>13</v>
      </c>
      <c r="D5305" s="50">
        <v>45334</v>
      </c>
      <c r="E5305">
        <f>YEAR(Tabela1[[#This Row],[Start Date]])</f>
        <v>2024</v>
      </c>
      <c r="F5305">
        <f>ROUNDUP(MONTH(Tabela1[[#This Row],[Start Date]])/3,0)</f>
        <v>1</v>
      </c>
      <c r="G5305" t="s">
        <v>11</v>
      </c>
      <c r="H5305">
        <v>10</v>
      </c>
      <c r="I5305" t="s">
        <v>14</v>
      </c>
      <c r="J5305" t="s">
        <v>11</v>
      </c>
      <c r="K5305">
        <v>0</v>
      </c>
      <c r="L5305" t="s">
        <v>8</v>
      </c>
      <c r="M5305">
        <v>20</v>
      </c>
      <c r="N5305">
        <v>1</v>
      </c>
      <c r="O5305" t="str">
        <f>IF(AND(Tabela1[[#This Row],[EA Play Season Pass]]="Yes",Tabela1[[#This Row],[Minecraft Season Pass]]="Yes"),"Yes","No")</f>
        <v>No</v>
      </c>
      <c r="P5305" t="str">
        <f>IF(OR(Tabela1[[#This Row],[EA Play Season Pass]]="Yes",Tabela1[[#This Row],[Minecraft Season Pass]]="Yes"),"Yes","No")</f>
        <v>Yes</v>
      </c>
      <c r="Q5305">
        <v>29</v>
      </c>
      <c r="R5305" s="2"/>
    </row>
    <row r="5306" spans="1:18" x14ac:dyDescent="0.25">
      <c r="A5306">
        <v>5305</v>
      </c>
      <c r="B5306" t="s">
        <v>6535</v>
      </c>
      <c r="C5306" t="s">
        <v>13</v>
      </c>
      <c r="D5306" s="50">
        <v>45334</v>
      </c>
      <c r="E5306">
        <f>YEAR(Tabela1[[#This Row],[Start Date]])</f>
        <v>2024</v>
      </c>
      <c r="F5306">
        <f>ROUNDUP(MONTH(Tabela1[[#This Row],[Start Date]])/3,0)</f>
        <v>1</v>
      </c>
      <c r="G5306" t="s">
        <v>11</v>
      </c>
      <c r="H5306">
        <v>10</v>
      </c>
      <c r="I5306" t="s">
        <v>14</v>
      </c>
      <c r="J5306" t="s">
        <v>11</v>
      </c>
      <c r="K5306">
        <v>0</v>
      </c>
      <c r="L5306" t="s">
        <v>8</v>
      </c>
      <c r="M5306">
        <v>20</v>
      </c>
      <c r="N5306">
        <v>3</v>
      </c>
      <c r="O5306" t="str">
        <f>IF(AND(Tabela1[[#This Row],[EA Play Season Pass]]="Yes",Tabela1[[#This Row],[Minecraft Season Pass]]="Yes"),"Yes","No")</f>
        <v>No</v>
      </c>
      <c r="P5306" t="str">
        <f>IF(OR(Tabela1[[#This Row],[EA Play Season Pass]]="Yes",Tabela1[[#This Row],[Minecraft Season Pass]]="Yes"),"Yes","No")</f>
        <v>Yes</v>
      </c>
      <c r="Q5306">
        <v>27</v>
      </c>
      <c r="R5306" s="2"/>
    </row>
    <row r="5307" spans="1:18" x14ac:dyDescent="0.25">
      <c r="A5307">
        <v>5306</v>
      </c>
      <c r="B5307" t="s">
        <v>6536</v>
      </c>
      <c r="C5307" t="s">
        <v>10</v>
      </c>
      <c r="D5307" s="50">
        <v>45334</v>
      </c>
      <c r="E5307">
        <f>YEAR(Tabela1[[#This Row],[Start Date]])</f>
        <v>2024</v>
      </c>
      <c r="F5307">
        <f>ROUNDUP(MONTH(Tabela1[[#This Row],[Start Date]])/3,0)</f>
        <v>1</v>
      </c>
      <c r="G5307" t="s">
        <v>8</v>
      </c>
      <c r="H5307">
        <v>5</v>
      </c>
      <c r="I5307" t="s">
        <v>14</v>
      </c>
      <c r="J5307" t="s">
        <v>8</v>
      </c>
      <c r="K5307">
        <v>30</v>
      </c>
      <c r="L5307" t="s">
        <v>8</v>
      </c>
      <c r="M5307">
        <v>20</v>
      </c>
      <c r="N5307">
        <v>2</v>
      </c>
      <c r="O5307" t="str">
        <f>IF(AND(Tabela1[[#This Row],[EA Play Season Pass]]="Yes",Tabela1[[#This Row],[Minecraft Season Pass]]="Yes"),"Yes","No")</f>
        <v>Yes</v>
      </c>
      <c r="P5307" t="str">
        <f>IF(OR(Tabela1[[#This Row],[EA Play Season Pass]]="Yes",Tabela1[[#This Row],[Minecraft Season Pass]]="Yes"),"Yes","No")</f>
        <v>Yes</v>
      </c>
      <c r="Q5307">
        <v>53</v>
      </c>
      <c r="R5307" s="2"/>
    </row>
    <row r="5308" spans="1:18" x14ac:dyDescent="0.25">
      <c r="A5308">
        <v>5307</v>
      </c>
      <c r="B5308" t="s">
        <v>4195</v>
      </c>
      <c r="C5308" t="s">
        <v>7</v>
      </c>
      <c r="D5308" s="50">
        <v>45334</v>
      </c>
      <c r="E5308">
        <f>YEAR(Tabela1[[#This Row],[Start Date]])</f>
        <v>2024</v>
      </c>
      <c r="F5308">
        <f>ROUNDUP(MONTH(Tabela1[[#This Row],[Start Date]])/3,0)</f>
        <v>1</v>
      </c>
      <c r="G5308" t="s">
        <v>8</v>
      </c>
      <c r="H5308">
        <v>15</v>
      </c>
      <c r="I5308" t="s">
        <v>12</v>
      </c>
      <c r="J5308" t="s">
        <v>11</v>
      </c>
      <c r="K5308">
        <v>0</v>
      </c>
      <c r="L5308" t="s">
        <v>8</v>
      </c>
      <c r="M5308">
        <v>20</v>
      </c>
      <c r="N5308">
        <v>3</v>
      </c>
      <c r="O5308" t="str">
        <f>IF(AND(Tabela1[[#This Row],[EA Play Season Pass]]="Yes",Tabela1[[#This Row],[Minecraft Season Pass]]="Yes"),"Yes","No")</f>
        <v>No</v>
      </c>
      <c r="P5308" t="str">
        <f>IF(OR(Tabela1[[#This Row],[EA Play Season Pass]]="Yes",Tabela1[[#This Row],[Minecraft Season Pass]]="Yes"),"Yes","No")</f>
        <v>Yes</v>
      </c>
      <c r="Q5308">
        <v>32</v>
      </c>
      <c r="R5308" s="2"/>
    </row>
    <row r="5309" spans="1:18" x14ac:dyDescent="0.25">
      <c r="A5309">
        <v>5308</v>
      </c>
      <c r="B5309" t="s">
        <v>6537</v>
      </c>
      <c r="C5309" t="s">
        <v>13</v>
      </c>
      <c r="D5309" s="50">
        <v>45334</v>
      </c>
      <c r="E5309">
        <f>YEAR(Tabela1[[#This Row],[Start Date]])</f>
        <v>2024</v>
      </c>
      <c r="F5309">
        <f>ROUNDUP(MONTH(Tabela1[[#This Row],[Start Date]])/3,0)</f>
        <v>1</v>
      </c>
      <c r="G5309" t="s">
        <v>11</v>
      </c>
      <c r="H5309">
        <v>10</v>
      </c>
      <c r="I5309" t="s">
        <v>12</v>
      </c>
      <c r="J5309" t="s">
        <v>11</v>
      </c>
      <c r="K5309">
        <v>0</v>
      </c>
      <c r="L5309" t="s">
        <v>11</v>
      </c>
      <c r="M5309">
        <v>0</v>
      </c>
      <c r="N5309">
        <v>1</v>
      </c>
      <c r="O5309" t="str">
        <f>IF(AND(Tabela1[[#This Row],[EA Play Season Pass]]="Yes",Tabela1[[#This Row],[Minecraft Season Pass]]="Yes"),"Yes","No")</f>
        <v>No</v>
      </c>
      <c r="P5309" t="str">
        <f>IF(OR(Tabela1[[#This Row],[EA Play Season Pass]]="Yes",Tabela1[[#This Row],[Minecraft Season Pass]]="Yes"),"Yes","No")</f>
        <v>No</v>
      </c>
      <c r="Q5309">
        <v>9</v>
      </c>
      <c r="R5309" s="2"/>
    </row>
    <row r="5310" spans="1:18" x14ac:dyDescent="0.25">
      <c r="A5310">
        <v>5309</v>
      </c>
      <c r="B5310" t="s">
        <v>6538</v>
      </c>
      <c r="C5310" t="s">
        <v>7</v>
      </c>
      <c r="D5310" s="50">
        <v>45334</v>
      </c>
      <c r="E5310">
        <f>YEAR(Tabela1[[#This Row],[Start Date]])</f>
        <v>2024</v>
      </c>
      <c r="F5310">
        <f>ROUNDUP(MONTH(Tabela1[[#This Row],[Start Date]])/3,0)</f>
        <v>1</v>
      </c>
      <c r="G5310" t="s">
        <v>11</v>
      </c>
      <c r="H5310">
        <v>15</v>
      </c>
      <c r="I5310" t="s">
        <v>14</v>
      </c>
      <c r="J5310" t="s">
        <v>11</v>
      </c>
      <c r="K5310">
        <v>0</v>
      </c>
      <c r="L5310" t="s">
        <v>11</v>
      </c>
      <c r="M5310">
        <v>0</v>
      </c>
      <c r="N5310">
        <v>3</v>
      </c>
      <c r="O5310" t="str">
        <f>IF(AND(Tabela1[[#This Row],[EA Play Season Pass]]="Yes",Tabela1[[#This Row],[Minecraft Season Pass]]="Yes"),"Yes","No")</f>
        <v>No</v>
      </c>
      <c r="P5310" t="str">
        <f>IF(OR(Tabela1[[#This Row],[EA Play Season Pass]]="Yes",Tabela1[[#This Row],[Minecraft Season Pass]]="Yes"),"Yes","No")</f>
        <v>No</v>
      </c>
      <c r="Q5310">
        <v>12</v>
      </c>
      <c r="R5310" s="2"/>
    </row>
    <row r="5311" spans="1:18" x14ac:dyDescent="0.25">
      <c r="A5311">
        <v>5310</v>
      </c>
      <c r="B5311" t="s">
        <v>6539</v>
      </c>
      <c r="C5311" t="s">
        <v>7</v>
      </c>
      <c r="D5311" s="50">
        <v>45334</v>
      </c>
      <c r="E5311">
        <f>YEAR(Tabela1[[#This Row],[Start Date]])</f>
        <v>2024</v>
      </c>
      <c r="F5311">
        <f>ROUNDUP(MONTH(Tabela1[[#This Row],[Start Date]])/3,0)</f>
        <v>1</v>
      </c>
      <c r="G5311" t="s">
        <v>11</v>
      </c>
      <c r="H5311">
        <v>15</v>
      </c>
      <c r="I5311" t="s">
        <v>12</v>
      </c>
      <c r="J5311" t="s">
        <v>11</v>
      </c>
      <c r="K5311">
        <v>0</v>
      </c>
      <c r="L5311" t="s">
        <v>8</v>
      </c>
      <c r="M5311">
        <v>20</v>
      </c>
      <c r="N5311">
        <v>1</v>
      </c>
      <c r="O5311" t="str">
        <f>IF(AND(Tabela1[[#This Row],[EA Play Season Pass]]="Yes",Tabela1[[#This Row],[Minecraft Season Pass]]="Yes"),"Yes","No")</f>
        <v>No</v>
      </c>
      <c r="P5311" t="str">
        <f>IF(OR(Tabela1[[#This Row],[EA Play Season Pass]]="Yes",Tabela1[[#This Row],[Minecraft Season Pass]]="Yes"),"Yes","No")</f>
        <v>Yes</v>
      </c>
      <c r="Q5311">
        <v>34</v>
      </c>
      <c r="R5311" s="2"/>
    </row>
    <row r="5312" spans="1:18" x14ac:dyDescent="0.25">
      <c r="A5312">
        <v>5311</v>
      </c>
      <c r="B5312" t="s">
        <v>540</v>
      </c>
      <c r="C5312" t="s">
        <v>7</v>
      </c>
      <c r="D5312" s="50">
        <v>45334</v>
      </c>
      <c r="E5312">
        <f>YEAR(Tabela1[[#This Row],[Start Date]])</f>
        <v>2024</v>
      </c>
      <c r="F5312">
        <f>ROUNDUP(MONTH(Tabela1[[#This Row],[Start Date]])/3,0)</f>
        <v>1</v>
      </c>
      <c r="G5312" t="s">
        <v>11</v>
      </c>
      <c r="H5312">
        <v>15</v>
      </c>
      <c r="I5312" t="s">
        <v>12</v>
      </c>
      <c r="J5312" t="s">
        <v>11</v>
      </c>
      <c r="K5312">
        <v>0</v>
      </c>
      <c r="L5312" t="s">
        <v>11</v>
      </c>
      <c r="M5312">
        <v>0</v>
      </c>
      <c r="N5312">
        <v>2</v>
      </c>
      <c r="O5312" t="str">
        <f>IF(AND(Tabela1[[#This Row],[EA Play Season Pass]]="Yes",Tabela1[[#This Row],[Minecraft Season Pass]]="Yes"),"Yes","No")</f>
        <v>No</v>
      </c>
      <c r="P5312" t="str">
        <f>IF(OR(Tabela1[[#This Row],[EA Play Season Pass]]="Yes",Tabela1[[#This Row],[Minecraft Season Pass]]="Yes"),"Yes","No")</f>
        <v>No</v>
      </c>
      <c r="Q5312">
        <v>13</v>
      </c>
      <c r="R5312" s="2"/>
    </row>
    <row r="5313" spans="1:18" x14ac:dyDescent="0.25">
      <c r="A5313">
        <v>5312</v>
      </c>
      <c r="B5313" t="s">
        <v>1214</v>
      </c>
      <c r="C5313" t="s">
        <v>13</v>
      </c>
      <c r="D5313" s="50">
        <v>45334</v>
      </c>
      <c r="E5313">
        <f>YEAR(Tabela1[[#This Row],[Start Date]])</f>
        <v>2024</v>
      </c>
      <c r="F5313">
        <f>ROUNDUP(MONTH(Tabela1[[#This Row],[Start Date]])/3,0)</f>
        <v>1</v>
      </c>
      <c r="G5313" t="s">
        <v>11</v>
      </c>
      <c r="H5313">
        <v>10</v>
      </c>
      <c r="I5313" t="s">
        <v>9</v>
      </c>
      <c r="J5313" t="s">
        <v>11</v>
      </c>
      <c r="K5313">
        <v>0</v>
      </c>
      <c r="L5313" t="s">
        <v>8</v>
      </c>
      <c r="M5313">
        <v>20</v>
      </c>
      <c r="N5313">
        <v>1</v>
      </c>
      <c r="O5313" t="str">
        <f>IF(AND(Tabela1[[#This Row],[EA Play Season Pass]]="Yes",Tabela1[[#This Row],[Minecraft Season Pass]]="Yes"),"Yes","No")</f>
        <v>No</v>
      </c>
      <c r="P5313" t="str">
        <f>IF(OR(Tabela1[[#This Row],[EA Play Season Pass]]="Yes",Tabela1[[#This Row],[Minecraft Season Pass]]="Yes"),"Yes","No")</f>
        <v>Yes</v>
      </c>
      <c r="Q5313">
        <v>29</v>
      </c>
      <c r="R5313" s="2"/>
    </row>
    <row r="5314" spans="1:18" x14ac:dyDescent="0.25">
      <c r="A5314">
        <v>5313</v>
      </c>
      <c r="B5314" t="s">
        <v>6540</v>
      </c>
      <c r="C5314" t="s">
        <v>13</v>
      </c>
      <c r="D5314" s="50">
        <v>45334</v>
      </c>
      <c r="E5314">
        <f>YEAR(Tabela1[[#This Row],[Start Date]])</f>
        <v>2024</v>
      </c>
      <c r="F5314">
        <f>ROUNDUP(MONTH(Tabela1[[#This Row],[Start Date]])/3,0)</f>
        <v>1</v>
      </c>
      <c r="G5314" t="s">
        <v>8</v>
      </c>
      <c r="H5314">
        <v>10</v>
      </c>
      <c r="I5314" t="s">
        <v>14</v>
      </c>
      <c r="J5314" t="s">
        <v>8</v>
      </c>
      <c r="K5314">
        <v>30</v>
      </c>
      <c r="L5314" t="s">
        <v>11</v>
      </c>
      <c r="M5314">
        <v>0</v>
      </c>
      <c r="N5314">
        <v>3</v>
      </c>
      <c r="O5314" t="str">
        <f>IF(AND(Tabela1[[#This Row],[EA Play Season Pass]]="Yes",Tabela1[[#This Row],[Minecraft Season Pass]]="Yes"),"Yes","No")</f>
        <v>No</v>
      </c>
      <c r="P5314" t="str">
        <f>IF(OR(Tabela1[[#This Row],[EA Play Season Pass]]="Yes",Tabela1[[#This Row],[Minecraft Season Pass]]="Yes"),"Yes","No")</f>
        <v>Yes</v>
      </c>
      <c r="Q5314">
        <v>37</v>
      </c>
      <c r="R5314" s="2"/>
    </row>
    <row r="5315" spans="1:18" x14ac:dyDescent="0.25">
      <c r="A5315">
        <v>5314</v>
      </c>
      <c r="B5315" t="s">
        <v>2354</v>
      </c>
      <c r="C5315" t="s">
        <v>10</v>
      </c>
      <c r="D5315" s="50">
        <v>45334</v>
      </c>
      <c r="E5315">
        <f>YEAR(Tabela1[[#This Row],[Start Date]])</f>
        <v>2024</v>
      </c>
      <c r="F5315">
        <f>ROUNDUP(MONTH(Tabela1[[#This Row],[Start Date]])/3,0)</f>
        <v>1</v>
      </c>
      <c r="G5315" t="s">
        <v>8</v>
      </c>
      <c r="H5315">
        <v>5</v>
      </c>
      <c r="I5315" t="s">
        <v>12</v>
      </c>
      <c r="J5315" t="s">
        <v>11</v>
      </c>
      <c r="K5315">
        <v>0</v>
      </c>
      <c r="L5315" t="s">
        <v>11</v>
      </c>
      <c r="M5315">
        <v>0</v>
      </c>
      <c r="N5315">
        <v>2</v>
      </c>
      <c r="O5315" t="str">
        <f>IF(AND(Tabela1[[#This Row],[EA Play Season Pass]]="Yes",Tabela1[[#This Row],[Minecraft Season Pass]]="Yes"),"Yes","No")</f>
        <v>No</v>
      </c>
      <c r="P5315" t="str">
        <f>IF(OR(Tabela1[[#This Row],[EA Play Season Pass]]="Yes",Tabela1[[#This Row],[Minecraft Season Pass]]="Yes"),"Yes","No")</f>
        <v>No</v>
      </c>
      <c r="Q5315">
        <v>3</v>
      </c>
      <c r="R5315" s="2"/>
    </row>
    <row r="5316" spans="1:18" x14ac:dyDescent="0.25">
      <c r="A5316">
        <v>5315</v>
      </c>
      <c r="B5316" t="s">
        <v>1395</v>
      </c>
      <c r="C5316" t="s">
        <v>13</v>
      </c>
      <c r="D5316" s="50">
        <v>45334</v>
      </c>
      <c r="E5316">
        <f>YEAR(Tabela1[[#This Row],[Start Date]])</f>
        <v>2024</v>
      </c>
      <c r="F5316">
        <f>ROUNDUP(MONTH(Tabela1[[#This Row],[Start Date]])/3,0)</f>
        <v>1</v>
      </c>
      <c r="G5316" t="s">
        <v>11</v>
      </c>
      <c r="H5316">
        <v>10</v>
      </c>
      <c r="I5316" t="s">
        <v>14</v>
      </c>
      <c r="J5316" t="s">
        <v>11</v>
      </c>
      <c r="K5316">
        <v>0</v>
      </c>
      <c r="L5316" t="s">
        <v>11</v>
      </c>
      <c r="M5316">
        <v>0</v>
      </c>
      <c r="N5316">
        <v>3</v>
      </c>
      <c r="O5316" t="str">
        <f>IF(AND(Tabela1[[#This Row],[EA Play Season Pass]]="Yes",Tabela1[[#This Row],[Minecraft Season Pass]]="Yes"),"Yes","No")</f>
        <v>No</v>
      </c>
      <c r="P5316" t="str">
        <f>IF(OR(Tabela1[[#This Row],[EA Play Season Pass]]="Yes",Tabela1[[#This Row],[Minecraft Season Pass]]="Yes"),"Yes","No")</f>
        <v>No</v>
      </c>
      <c r="Q5316">
        <v>7</v>
      </c>
      <c r="R5316" s="2"/>
    </row>
    <row r="5317" spans="1:18" x14ac:dyDescent="0.25">
      <c r="A5317">
        <v>5316</v>
      </c>
      <c r="B5317" t="s">
        <v>5226</v>
      </c>
      <c r="C5317" t="s">
        <v>13</v>
      </c>
      <c r="D5317" s="50">
        <v>45334</v>
      </c>
      <c r="E5317">
        <f>YEAR(Tabela1[[#This Row],[Start Date]])</f>
        <v>2024</v>
      </c>
      <c r="F5317">
        <f>ROUNDUP(MONTH(Tabela1[[#This Row],[Start Date]])/3,0)</f>
        <v>1</v>
      </c>
      <c r="G5317" t="s">
        <v>8</v>
      </c>
      <c r="H5317">
        <v>10</v>
      </c>
      <c r="I5317" t="s">
        <v>14</v>
      </c>
      <c r="J5317" t="s">
        <v>8</v>
      </c>
      <c r="K5317">
        <v>30</v>
      </c>
      <c r="L5317" t="s">
        <v>11</v>
      </c>
      <c r="M5317">
        <v>0</v>
      </c>
      <c r="N5317">
        <v>2</v>
      </c>
      <c r="O5317" t="str">
        <f>IF(AND(Tabela1[[#This Row],[EA Play Season Pass]]="Yes",Tabela1[[#This Row],[Minecraft Season Pass]]="Yes"),"Yes","No")</f>
        <v>No</v>
      </c>
      <c r="P5317" t="str">
        <f>IF(OR(Tabela1[[#This Row],[EA Play Season Pass]]="Yes",Tabela1[[#This Row],[Minecraft Season Pass]]="Yes"),"Yes","No")</f>
        <v>Yes</v>
      </c>
      <c r="Q5317">
        <v>38</v>
      </c>
      <c r="R5317" s="2"/>
    </row>
    <row r="5318" spans="1:18" x14ac:dyDescent="0.25">
      <c r="A5318">
        <v>5317</v>
      </c>
      <c r="B5318" t="s">
        <v>6541</v>
      </c>
      <c r="C5318" t="s">
        <v>13</v>
      </c>
      <c r="D5318" s="50">
        <v>45335</v>
      </c>
      <c r="E5318">
        <f>YEAR(Tabela1[[#This Row],[Start Date]])</f>
        <v>2024</v>
      </c>
      <c r="F5318">
        <f>ROUNDUP(MONTH(Tabela1[[#This Row],[Start Date]])/3,0)</f>
        <v>1</v>
      </c>
      <c r="G5318" t="s">
        <v>11</v>
      </c>
      <c r="H5318">
        <v>10</v>
      </c>
      <c r="I5318" t="s">
        <v>14</v>
      </c>
      <c r="J5318" t="s">
        <v>11</v>
      </c>
      <c r="K5318">
        <v>0</v>
      </c>
      <c r="L5318" t="s">
        <v>11</v>
      </c>
      <c r="M5318">
        <v>0</v>
      </c>
      <c r="N5318">
        <v>1</v>
      </c>
      <c r="O5318" t="str">
        <f>IF(AND(Tabela1[[#This Row],[EA Play Season Pass]]="Yes",Tabela1[[#This Row],[Minecraft Season Pass]]="Yes"),"Yes","No")</f>
        <v>No</v>
      </c>
      <c r="P5318" t="str">
        <f>IF(OR(Tabela1[[#This Row],[EA Play Season Pass]]="Yes",Tabela1[[#This Row],[Minecraft Season Pass]]="Yes"),"Yes","No")</f>
        <v>No</v>
      </c>
      <c r="Q5318">
        <v>9</v>
      </c>
      <c r="R5318" s="2"/>
    </row>
    <row r="5319" spans="1:18" x14ac:dyDescent="0.25">
      <c r="A5319">
        <v>5318</v>
      </c>
      <c r="B5319" t="s">
        <v>2237</v>
      </c>
      <c r="C5319" t="s">
        <v>10</v>
      </c>
      <c r="D5319" s="50">
        <v>45335</v>
      </c>
      <c r="E5319">
        <f>YEAR(Tabela1[[#This Row],[Start Date]])</f>
        <v>2024</v>
      </c>
      <c r="F5319">
        <f>ROUNDUP(MONTH(Tabela1[[#This Row],[Start Date]])/3,0)</f>
        <v>1</v>
      </c>
      <c r="G5319" t="s">
        <v>8</v>
      </c>
      <c r="H5319">
        <v>5</v>
      </c>
      <c r="I5319" t="s">
        <v>12</v>
      </c>
      <c r="J5319" t="s">
        <v>11</v>
      </c>
      <c r="K5319">
        <v>0</v>
      </c>
      <c r="L5319" t="s">
        <v>8</v>
      </c>
      <c r="M5319">
        <v>20</v>
      </c>
      <c r="N5319">
        <v>2</v>
      </c>
      <c r="O5319" t="str">
        <f>IF(AND(Tabela1[[#This Row],[EA Play Season Pass]]="Yes",Tabela1[[#This Row],[Minecraft Season Pass]]="Yes"),"Yes","No")</f>
        <v>No</v>
      </c>
      <c r="P5319" t="str">
        <f>IF(OR(Tabela1[[#This Row],[EA Play Season Pass]]="Yes",Tabela1[[#This Row],[Minecraft Season Pass]]="Yes"),"Yes","No")</f>
        <v>Yes</v>
      </c>
      <c r="Q5319">
        <v>23</v>
      </c>
      <c r="R5319" s="2"/>
    </row>
    <row r="5320" spans="1:18" x14ac:dyDescent="0.25">
      <c r="A5320">
        <v>5319</v>
      </c>
      <c r="B5320" t="s">
        <v>2184</v>
      </c>
      <c r="C5320" t="s">
        <v>10</v>
      </c>
      <c r="D5320" s="50">
        <v>45335</v>
      </c>
      <c r="E5320">
        <f>YEAR(Tabela1[[#This Row],[Start Date]])</f>
        <v>2024</v>
      </c>
      <c r="F5320">
        <f>ROUNDUP(MONTH(Tabela1[[#This Row],[Start Date]])/3,0)</f>
        <v>1</v>
      </c>
      <c r="G5320" t="s">
        <v>11</v>
      </c>
      <c r="H5320">
        <v>5</v>
      </c>
      <c r="I5320" t="s">
        <v>12</v>
      </c>
      <c r="J5320" t="s">
        <v>8</v>
      </c>
      <c r="K5320">
        <v>30</v>
      </c>
      <c r="L5320" t="s">
        <v>8</v>
      </c>
      <c r="M5320">
        <v>20</v>
      </c>
      <c r="N5320">
        <v>1</v>
      </c>
      <c r="O5320" t="str">
        <f>IF(AND(Tabela1[[#This Row],[EA Play Season Pass]]="Yes",Tabela1[[#This Row],[Minecraft Season Pass]]="Yes"),"Yes","No")</f>
        <v>Yes</v>
      </c>
      <c r="P5320" t="str">
        <f>IF(OR(Tabela1[[#This Row],[EA Play Season Pass]]="Yes",Tabela1[[#This Row],[Minecraft Season Pass]]="Yes"),"Yes","No")</f>
        <v>Yes</v>
      </c>
      <c r="Q5320">
        <v>54</v>
      </c>
      <c r="R5320" s="2"/>
    </row>
    <row r="5321" spans="1:18" x14ac:dyDescent="0.25">
      <c r="A5321">
        <v>5320</v>
      </c>
      <c r="B5321" t="s">
        <v>467</v>
      </c>
      <c r="C5321" t="s">
        <v>10</v>
      </c>
      <c r="D5321" s="50">
        <v>45336</v>
      </c>
      <c r="E5321">
        <f>YEAR(Tabela1[[#This Row],[Start Date]])</f>
        <v>2024</v>
      </c>
      <c r="F5321">
        <f>ROUNDUP(MONTH(Tabela1[[#This Row],[Start Date]])/3,0)</f>
        <v>1</v>
      </c>
      <c r="G5321" t="s">
        <v>11</v>
      </c>
      <c r="H5321">
        <v>5</v>
      </c>
      <c r="I5321" t="s">
        <v>12</v>
      </c>
      <c r="J5321" t="s">
        <v>8</v>
      </c>
      <c r="K5321">
        <v>30</v>
      </c>
      <c r="L5321" t="s">
        <v>8</v>
      </c>
      <c r="M5321">
        <v>20</v>
      </c>
      <c r="N5321">
        <v>3</v>
      </c>
      <c r="O5321" t="str">
        <f>IF(AND(Tabela1[[#This Row],[EA Play Season Pass]]="Yes",Tabela1[[#This Row],[Minecraft Season Pass]]="Yes"),"Yes","No")</f>
        <v>Yes</v>
      </c>
      <c r="P5321" t="str">
        <f>IF(OR(Tabela1[[#This Row],[EA Play Season Pass]]="Yes",Tabela1[[#This Row],[Minecraft Season Pass]]="Yes"),"Yes","No")</f>
        <v>Yes</v>
      </c>
      <c r="Q5321">
        <v>52</v>
      </c>
      <c r="R5321" s="2"/>
    </row>
    <row r="5322" spans="1:18" x14ac:dyDescent="0.25">
      <c r="A5322">
        <v>5321</v>
      </c>
      <c r="B5322" t="s">
        <v>6542</v>
      </c>
      <c r="C5322" t="s">
        <v>13</v>
      </c>
      <c r="D5322" s="50">
        <v>45336</v>
      </c>
      <c r="E5322">
        <f>YEAR(Tabela1[[#This Row],[Start Date]])</f>
        <v>2024</v>
      </c>
      <c r="F5322">
        <f>ROUNDUP(MONTH(Tabela1[[#This Row],[Start Date]])/3,0)</f>
        <v>1</v>
      </c>
      <c r="G5322" t="s">
        <v>8</v>
      </c>
      <c r="H5322">
        <v>10</v>
      </c>
      <c r="I5322" t="s">
        <v>12</v>
      </c>
      <c r="J5322" t="s">
        <v>11</v>
      </c>
      <c r="K5322">
        <v>0</v>
      </c>
      <c r="L5322" t="s">
        <v>8</v>
      </c>
      <c r="M5322">
        <v>20</v>
      </c>
      <c r="N5322">
        <v>3</v>
      </c>
      <c r="O5322" t="str">
        <f>IF(AND(Tabela1[[#This Row],[EA Play Season Pass]]="Yes",Tabela1[[#This Row],[Minecraft Season Pass]]="Yes"),"Yes","No")</f>
        <v>No</v>
      </c>
      <c r="P5322" t="str">
        <f>IF(OR(Tabela1[[#This Row],[EA Play Season Pass]]="Yes",Tabela1[[#This Row],[Minecraft Season Pass]]="Yes"),"Yes","No")</f>
        <v>Yes</v>
      </c>
      <c r="Q5322">
        <v>27</v>
      </c>
      <c r="R5322" s="2"/>
    </row>
    <row r="5323" spans="1:18" x14ac:dyDescent="0.25">
      <c r="A5323">
        <v>5322</v>
      </c>
      <c r="B5323" t="s">
        <v>1709</v>
      </c>
      <c r="C5323" t="s">
        <v>7</v>
      </c>
      <c r="D5323" s="50">
        <v>45336</v>
      </c>
      <c r="E5323">
        <f>YEAR(Tabela1[[#This Row],[Start Date]])</f>
        <v>2024</v>
      </c>
      <c r="F5323">
        <f>ROUNDUP(MONTH(Tabela1[[#This Row],[Start Date]])/3,0)</f>
        <v>1</v>
      </c>
      <c r="G5323" t="s">
        <v>11</v>
      </c>
      <c r="H5323">
        <v>15</v>
      </c>
      <c r="I5323" t="s">
        <v>12</v>
      </c>
      <c r="J5323" t="s">
        <v>8</v>
      </c>
      <c r="K5323">
        <v>30</v>
      </c>
      <c r="L5323" t="s">
        <v>8</v>
      </c>
      <c r="M5323">
        <v>20</v>
      </c>
      <c r="N5323">
        <v>1</v>
      </c>
      <c r="O5323" t="str">
        <f>IF(AND(Tabela1[[#This Row],[EA Play Season Pass]]="Yes",Tabela1[[#This Row],[Minecraft Season Pass]]="Yes"),"Yes","No")</f>
        <v>Yes</v>
      </c>
      <c r="P5323" t="str">
        <f>IF(OR(Tabela1[[#This Row],[EA Play Season Pass]]="Yes",Tabela1[[#This Row],[Minecraft Season Pass]]="Yes"),"Yes","No")</f>
        <v>Yes</v>
      </c>
      <c r="Q5323">
        <v>64</v>
      </c>
      <c r="R5323" s="2"/>
    </row>
    <row r="5324" spans="1:18" x14ac:dyDescent="0.25">
      <c r="A5324">
        <v>5323</v>
      </c>
      <c r="B5324" t="s">
        <v>3874</v>
      </c>
      <c r="C5324" t="s">
        <v>7</v>
      </c>
      <c r="D5324" s="50">
        <v>45337</v>
      </c>
      <c r="E5324">
        <f>YEAR(Tabela1[[#This Row],[Start Date]])</f>
        <v>2024</v>
      </c>
      <c r="F5324">
        <f>ROUNDUP(MONTH(Tabela1[[#This Row],[Start Date]])/3,0)</f>
        <v>1</v>
      </c>
      <c r="G5324" t="s">
        <v>8</v>
      </c>
      <c r="H5324">
        <v>15</v>
      </c>
      <c r="I5324" t="s">
        <v>14</v>
      </c>
      <c r="J5324" t="s">
        <v>11</v>
      </c>
      <c r="K5324">
        <v>0</v>
      </c>
      <c r="L5324" t="s">
        <v>8</v>
      </c>
      <c r="M5324">
        <v>20</v>
      </c>
      <c r="N5324">
        <v>3</v>
      </c>
      <c r="O5324" t="str">
        <f>IF(AND(Tabela1[[#This Row],[EA Play Season Pass]]="Yes",Tabela1[[#This Row],[Minecraft Season Pass]]="Yes"),"Yes","No")</f>
        <v>No</v>
      </c>
      <c r="P5324" t="str">
        <f>IF(OR(Tabela1[[#This Row],[EA Play Season Pass]]="Yes",Tabela1[[#This Row],[Minecraft Season Pass]]="Yes"),"Yes","No")</f>
        <v>Yes</v>
      </c>
      <c r="Q5324">
        <v>32</v>
      </c>
      <c r="R5324" s="2"/>
    </row>
    <row r="5325" spans="1:18" x14ac:dyDescent="0.25">
      <c r="A5325">
        <v>5324</v>
      </c>
      <c r="B5325" t="s">
        <v>1436</v>
      </c>
      <c r="C5325" t="s">
        <v>7</v>
      </c>
      <c r="D5325" s="50">
        <v>45337</v>
      </c>
      <c r="E5325">
        <f>YEAR(Tabela1[[#This Row],[Start Date]])</f>
        <v>2024</v>
      </c>
      <c r="F5325">
        <f>ROUNDUP(MONTH(Tabela1[[#This Row],[Start Date]])/3,0)</f>
        <v>1</v>
      </c>
      <c r="G5325" t="s">
        <v>11</v>
      </c>
      <c r="H5325">
        <v>15</v>
      </c>
      <c r="I5325" t="s">
        <v>12</v>
      </c>
      <c r="J5325" t="s">
        <v>8</v>
      </c>
      <c r="K5325">
        <v>30</v>
      </c>
      <c r="L5325" t="s">
        <v>8</v>
      </c>
      <c r="M5325">
        <v>20</v>
      </c>
      <c r="N5325">
        <v>3</v>
      </c>
      <c r="O5325" t="str">
        <f>IF(AND(Tabela1[[#This Row],[EA Play Season Pass]]="Yes",Tabela1[[#This Row],[Minecraft Season Pass]]="Yes"),"Yes","No")</f>
        <v>Yes</v>
      </c>
      <c r="P5325" t="str">
        <f>IF(OR(Tabela1[[#This Row],[EA Play Season Pass]]="Yes",Tabela1[[#This Row],[Minecraft Season Pass]]="Yes"),"Yes","No")</f>
        <v>Yes</v>
      </c>
      <c r="Q5325">
        <v>62</v>
      </c>
      <c r="R5325" s="2"/>
    </row>
    <row r="5326" spans="1:18" x14ac:dyDescent="0.25">
      <c r="A5326">
        <v>5325</v>
      </c>
      <c r="B5326" t="s">
        <v>3415</v>
      </c>
      <c r="C5326" t="s">
        <v>7</v>
      </c>
      <c r="D5326" s="50">
        <v>45337</v>
      </c>
      <c r="E5326">
        <f>YEAR(Tabela1[[#This Row],[Start Date]])</f>
        <v>2024</v>
      </c>
      <c r="F5326">
        <f>ROUNDUP(MONTH(Tabela1[[#This Row],[Start Date]])/3,0)</f>
        <v>1</v>
      </c>
      <c r="G5326" t="s">
        <v>11</v>
      </c>
      <c r="H5326">
        <v>15</v>
      </c>
      <c r="I5326" t="s">
        <v>14</v>
      </c>
      <c r="J5326" t="s">
        <v>8</v>
      </c>
      <c r="K5326">
        <v>30</v>
      </c>
      <c r="L5326" t="s">
        <v>11</v>
      </c>
      <c r="M5326">
        <v>0</v>
      </c>
      <c r="N5326">
        <v>1</v>
      </c>
      <c r="O5326" t="str">
        <f>IF(AND(Tabela1[[#This Row],[EA Play Season Pass]]="Yes",Tabela1[[#This Row],[Minecraft Season Pass]]="Yes"),"Yes","No")</f>
        <v>No</v>
      </c>
      <c r="P5326" t="str">
        <f>IF(OR(Tabela1[[#This Row],[EA Play Season Pass]]="Yes",Tabela1[[#This Row],[Minecraft Season Pass]]="Yes"),"Yes","No")</f>
        <v>Yes</v>
      </c>
      <c r="Q5326">
        <v>44</v>
      </c>
      <c r="R5326" s="2"/>
    </row>
    <row r="5327" spans="1:18" x14ac:dyDescent="0.25">
      <c r="A5327">
        <v>5326</v>
      </c>
      <c r="B5327" t="s">
        <v>6543</v>
      </c>
      <c r="C5327" t="s">
        <v>7</v>
      </c>
      <c r="D5327" s="50">
        <v>45337</v>
      </c>
      <c r="E5327">
        <f>YEAR(Tabela1[[#This Row],[Start Date]])</f>
        <v>2024</v>
      </c>
      <c r="F5327">
        <f>ROUNDUP(MONTH(Tabela1[[#This Row],[Start Date]])/3,0)</f>
        <v>1</v>
      </c>
      <c r="G5327" t="s">
        <v>8</v>
      </c>
      <c r="H5327">
        <v>15</v>
      </c>
      <c r="I5327" t="s">
        <v>14</v>
      </c>
      <c r="J5327" t="s">
        <v>11</v>
      </c>
      <c r="K5327">
        <v>0</v>
      </c>
      <c r="L5327" t="s">
        <v>8</v>
      </c>
      <c r="M5327">
        <v>20</v>
      </c>
      <c r="N5327">
        <v>3</v>
      </c>
      <c r="O5327" t="str">
        <f>IF(AND(Tabela1[[#This Row],[EA Play Season Pass]]="Yes",Tabela1[[#This Row],[Minecraft Season Pass]]="Yes"),"Yes","No")</f>
        <v>No</v>
      </c>
      <c r="P5327" t="str">
        <f>IF(OR(Tabela1[[#This Row],[EA Play Season Pass]]="Yes",Tabela1[[#This Row],[Minecraft Season Pass]]="Yes"),"Yes","No")</f>
        <v>Yes</v>
      </c>
      <c r="Q5327">
        <v>32</v>
      </c>
      <c r="R5327" s="2"/>
    </row>
    <row r="5328" spans="1:18" x14ac:dyDescent="0.25">
      <c r="A5328">
        <v>5327</v>
      </c>
      <c r="B5328" t="s">
        <v>6544</v>
      </c>
      <c r="C5328" t="s">
        <v>10</v>
      </c>
      <c r="D5328" s="50">
        <v>45337</v>
      </c>
      <c r="E5328">
        <f>YEAR(Tabela1[[#This Row],[Start Date]])</f>
        <v>2024</v>
      </c>
      <c r="F5328">
        <f>ROUNDUP(MONTH(Tabela1[[#This Row],[Start Date]])/3,0)</f>
        <v>1</v>
      </c>
      <c r="G5328" t="s">
        <v>8</v>
      </c>
      <c r="H5328">
        <v>5</v>
      </c>
      <c r="I5328" t="s">
        <v>14</v>
      </c>
      <c r="J5328" t="s">
        <v>11</v>
      </c>
      <c r="K5328">
        <v>0</v>
      </c>
      <c r="L5328" t="s">
        <v>8</v>
      </c>
      <c r="M5328">
        <v>20</v>
      </c>
      <c r="N5328">
        <v>2</v>
      </c>
      <c r="O5328" t="str">
        <f>IF(AND(Tabela1[[#This Row],[EA Play Season Pass]]="Yes",Tabela1[[#This Row],[Minecraft Season Pass]]="Yes"),"Yes","No")</f>
        <v>No</v>
      </c>
      <c r="P5328" t="str">
        <f>IF(OR(Tabela1[[#This Row],[EA Play Season Pass]]="Yes",Tabela1[[#This Row],[Minecraft Season Pass]]="Yes"),"Yes","No")</f>
        <v>Yes</v>
      </c>
      <c r="Q5328">
        <v>23</v>
      </c>
      <c r="R5328" s="2"/>
    </row>
    <row r="5329" spans="1:18" x14ac:dyDescent="0.25">
      <c r="A5329">
        <v>5328</v>
      </c>
      <c r="B5329" t="s">
        <v>6545</v>
      </c>
      <c r="C5329" t="s">
        <v>7</v>
      </c>
      <c r="D5329" s="50">
        <v>45337</v>
      </c>
      <c r="E5329">
        <f>YEAR(Tabela1[[#This Row],[Start Date]])</f>
        <v>2024</v>
      </c>
      <c r="F5329">
        <f>ROUNDUP(MONTH(Tabela1[[#This Row],[Start Date]])/3,0)</f>
        <v>1</v>
      </c>
      <c r="G5329" t="s">
        <v>11</v>
      </c>
      <c r="H5329">
        <v>15</v>
      </c>
      <c r="I5329" t="s">
        <v>9</v>
      </c>
      <c r="J5329" t="s">
        <v>11</v>
      </c>
      <c r="K5329">
        <v>0</v>
      </c>
      <c r="L5329" t="s">
        <v>8</v>
      </c>
      <c r="M5329">
        <v>20</v>
      </c>
      <c r="N5329">
        <v>1</v>
      </c>
      <c r="O5329" t="str">
        <f>IF(AND(Tabela1[[#This Row],[EA Play Season Pass]]="Yes",Tabela1[[#This Row],[Minecraft Season Pass]]="Yes"),"Yes","No")</f>
        <v>No</v>
      </c>
      <c r="P5329" t="str">
        <f>IF(OR(Tabela1[[#This Row],[EA Play Season Pass]]="Yes",Tabela1[[#This Row],[Minecraft Season Pass]]="Yes"),"Yes","No")</f>
        <v>Yes</v>
      </c>
      <c r="Q5329">
        <v>34</v>
      </c>
      <c r="R5329" s="2"/>
    </row>
    <row r="5330" spans="1:18" x14ac:dyDescent="0.25">
      <c r="A5330">
        <v>5329</v>
      </c>
      <c r="B5330" t="s">
        <v>657</v>
      </c>
      <c r="C5330" t="s">
        <v>10</v>
      </c>
      <c r="D5330" s="50">
        <v>45337</v>
      </c>
      <c r="E5330">
        <f>YEAR(Tabela1[[#This Row],[Start Date]])</f>
        <v>2024</v>
      </c>
      <c r="F5330">
        <f>ROUNDUP(MONTH(Tabela1[[#This Row],[Start Date]])/3,0)</f>
        <v>1</v>
      </c>
      <c r="G5330" t="s">
        <v>11</v>
      </c>
      <c r="H5330">
        <v>5</v>
      </c>
      <c r="I5330" t="s">
        <v>14</v>
      </c>
      <c r="J5330" t="s">
        <v>11</v>
      </c>
      <c r="K5330">
        <v>0</v>
      </c>
      <c r="L5330" t="s">
        <v>11</v>
      </c>
      <c r="M5330">
        <v>0</v>
      </c>
      <c r="N5330">
        <v>3</v>
      </c>
      <c r="O5330" t="str">
        <f>IF(AND(Tabela1[[#This Row],[EA Play Season Pass]]="Yes",Tabela1[[#This Row],[Minecraft Season Pass]]="Yes"),"Yes","No")</f>
        <v>No</v>
      </c>
      <c r="P5330" t="str">
        <f>IF(OR(Tabela1[[#This Row],[EA Play Season Pass]]="Yes",Tabela1[[#This Row],[Minecraft Season Pass]]="Yes"),"Yes","No")</f>
        <v>No</v>
      </c>
      <c r="Q5330">
        <v>2</v>
      </c>
      <c r="R5330" s="2"/>
    </row>
    <row r="5331" spans="1:18" x14ac:dyDescent="0.25">
      <c r="A5331">
        <v>5330</v>
      </c>
      <c r="B5331" t="s">
        <v>1087</v>
      </c>
      <c r="C5331" t="s">
        <v>7</v>
      </c>
      <c r="D5331" s="50">
        <v>45337</v>
      </c>
      <c r="E5331">
        <f>YEAR(Tabela1[[#This Row],[Start Date]])</f>
        <v>2024</v>
      </c>
      <c r="F5331">
        <f>ROUNDUP(MONTH(Tabela1[[#This Row],[Start Date]])/3,0)</f>
        <v>1</v>
      </c>
      <c r="G5331" t="s">
        <v>8</v>
      </c>
      <c r="H5331">
        <v>15</v>
      </c>
      <c r="I5331" t="s">
        <v>12</v>
      </c>
      <c r="J5331" t="s">
        <v>8</v>
      </c>
      <c r="K5331">
        <v>30</v>
      </c>
      <c r="L5331" t="s">
        <v>11</v>
      </c>
      <c r="M5331">
        <v>0</v>
      </c>
      <c r="N5331">
        <v>2</v>
      </c>
      <c r="O5331" t="str">
        <f>IF(AND(Tabela1[[#This Row],[EA Play Season Pass]]="Yes",Tabela1[[#This Row],[Minecraft Season Pass]]="Yes"),"Yes","No")</f>
        <v>No</v>
      </c>
      <c r="P5331" t="str">
        <f>IF(OR(Tabela1[[#This Row],[EA Play Season Pass]]="Yes",Tabela1[[#This Row],[Minecraft Season Pass]]="Yes"),"Yes","No")</f>
        <v>Yes</v>
      </c>
      <c r="Q5331">
        <v>43</v>
      </c>
      <c r="R5331" s="2"/>
    </row>
    <row r="5332" spans="1:18" x14ac:dyDescent="0.25">
      <c r="A5332">
        <v>5331</v>
      </c>
      <c r="B5332" t="s">
        <v>6546</v>
      </c>
      <c r="C5332" t="s">
        <v>7</v>
      </c>
      <c r="D5332" s="50">
        <v>45337</v>
      </c>
      <c r="E5332">
        <f>YEAR(Tabela1[[#This Row],[Start Date]])</f>
        <v>2024</v>
      </c>
      <c r="F5332">
        <f>ROUNDUP(MONTH(Tabela1[[#This Row],[Start Date]])/3,0)</f>
        <v>1</v>
      </c>
      <c r="G5332" t="s">
        <v>11</v>
      </c>
      <c r="H5332">
        <v>15</v>
      </c>
      <c r="I5332" t="s">
        <v>14</v>
      </c>
      <c r="J5332" t="s">
        <v>8</v>
      </c>
      <c r="K5332">
        <v>30</v>
      </c>
      <c r="L5332" t="s">
        <v>8</v>
      </c>
      <c r="M5332">
        <v>20</v>
      </c>
      <c r="N5332">
        <v>2</v>
      </c>
      <c r="O5332" t="str">
        <f>IF(AND(Tabela1[[#This Row],[EA Play Season Pass]]="Yes",Tabela1[[#This Row],[Minecraft Season Pass]]="Yes"),"Yes","No")</f>
        <v>Yes</v>
      </c>
      <c r="P5332" t="str">
        <f>IF(OR(Tabela1[[#This Row],[EA Play Season Pass]]="Yes",Tabela1[[#This Row],[Minecraft Season Pass]]="Yes"),"Yes","No")</f>
        <v>Yes</v>
      </c>
      <c r="Q5332">
        <v>63</v>
      </c>
      <c r="R5332" s="2"/>
    </row>
    <row r="5333" spans="1:18" x14ac:dyDescent="0.25">
      <c r="A5333">
        <v>5332</v>
      </c>
      <c r="B5333" t="s">
        <v>6547</v>
      </c>
      <c r="C5333" t="s">
        <v>10</v>
      </c>
      <c r="D5333" s="50">
        <v>45338</v>
      </c>
      <c r="E5333">
        <f>YEAR(Tabela1[[#This Row],[Start Date]])</f>
        <v>2024</v>
      </c>
      <c r="F5333">
        <f>ROUNDUP(MONTH(Tabela1[[#This Row],[Start Date]])/3,0)</f>
        <v>1</v>
      </c>
      <c r="G5333" t="s">
        <v>11</v>
      </c>
      <c r="H5333">
        <v>5</v>
      </c>
      <c r="I5333" t="s">
        <v>9</v>
      </c>
      <c r="J5333" t="s">
        <v>8</v>
      </c>
      <c r="K5333">
        <v>30</v>
      </c>
      <c r="L5333" t="s">
        <v>8</v>
      </c>
      <c r="M5333">
        <v>20</v>
      </c>
      <c r="N5333">
        <v>3</v>
      </c>
      <c r="O5333" t="str">
        <f>IF(AND(Tabela1[[#This Row],[EA Play Season Pass]]="Yes",Tabela1[[#This Row],[Minecraft Season Pass]]="Yes"),"Yes","No")</f>
        <v>Yes</v>
      </c>
      <c r="P5333" t="str">
        <f>IF(OR(Tabela1[[#This Row],[EA Play Season Pass]]="Yes",Tabela1[[#This Row],[Minecraft Season Pass]]="Yes"),"Yes","No")</f>
        <v>Yes</v>
      </c>
      <c r="Q5333">
        <v>52</v>
      </c>
      <c r="R5333" s="2"/>
    </row>
    <row r="5334" spans="1:18" x14ac:dyDescent="0.25">
      <c r="A5334">
        <v>5333</v>
      </c>
      <c r="B5334" t="s">
        <v>2799</v>
      </c>
      <c r="C5334" t="s">
        <v>10</v>
      </c>
      <c r="D5334" s="50">
        <v>45338</v>
      </c>
      <c r="E5334">
        <f>YEAR(Tabela1[[#This Row],[Start Date]])</f>
        <v>2024</v>
      </c>
      <c r="F5334">
        <f>ROUNDUP(MONTH(Tabela1[[#This Row],[Start Date]])/3,0)</f>
        <v>1</v>
      </c>
      <c r="G5334" t="s">
        <v>8</v>
      </c>
      <c r="H5334">
        <v>5</v>
      </c>
      <c r="I5334" t="s">
        <v>14</v>
      </c>
      <c r="J5334" t="s">
        <v>8</v>
      </c>
      <c r="K5334">
        <v>30</v>
      </c>
      <c r="L5334" t="s">
        <v>8</v>
      </c>
      <c r="M5334">
        <v>20</v>
      </c>
      <c r="N5334">
        <v>1</v>
      </c>
      <c r="O5334" t="str">
        <f>IF(AND(Tabela1[[#This Row],[EA Play Season Pass]]="Yes",Tabela1[[#This Row],[Minecraft Season Pass]]="Yes"),"Yes","No")</f>
        <v>Yes</v>
      </c>
      <c r="P5334" t="str">
        <f>IF(OR(Tabela1[[#This Row],[EA Play Season Pass]]="Yes",Tabela1[[#This Row],[Minecraft Season Pass]]="Yes"),"Yes","No")</f>
        <v>Yes</v>
      </c>
      <c r="Q5334">
        <v>54</v>
      </c>
      <c r="R5334" s="2"/>
    </row>
    <row r="5335" spans="1:18" x14ac:dyDescent="0.25">
      <c r="A5335">
        <v>5334</v>
      </c>
      <c r="B5335" t="s">
        <v>6548</v>
      </c>
      <c r="C5335" t="s">
        <v>7</v>
      </c>
      <c r="D5335" s="50">
        <v>45338</v>
      </c>
      <c r="E5335">
        <f>YEAR(Tabela1[[#This Row],[Start Date]])</f>
        <v>2024</v>
      </c>
      <c r="F5335">
        <f>ROUNDUP(MONTH(Tabela1[[#This Row],[Start Date]])/3,0)</f>
        <v>1</v>
      </c>
      <c r="G5335" t="s">
        <v>11</v>
      </c>
      <c r="H5335">
        <v>15</v>
      </c>
      <c r="I5335" t="s">
        <v>12</v>
      </c>
      <c r="J5335" t="s">
        <v>8</v>
      </c>
      <c r="K5335">
        <v>30</v>
      </c>
      <c r="L5335" t="s">
        <v>8</v>
      </c>
      <c r="M5335">
        <v>20</v>
      </c>
      <c r="N5335">
        <v>3</v>
      </c>
      <c r="O5335" t="str">
        <f>IF(AND(Tabela1[[#This Row],[EA Play Season Pass]]="Yes",Tabela1[[#This Row],[Minecraft Season Pass]]="Yes"),"Yes","No")</f>
        <v>Yes</v>
      </c>
      <c r="P5335" t="str">
        <f>IF(OR(Tabela1[[#This Row],[EA Play Season Pass]]="Yes",Tabela1[[#This Row],[Minecraft Season Pass]]="Yes"),"Yes","No")</f>
        <v>Yes</v>
      </c>
      <c r="Q5335">
        <v>62</v>
      </c>
      <c r="R5335" s="2"/>
    </row>
    <row r="5336" spans="1:18" x14ac:dyDescent="0.25">
      <c r="A5336">
        <v>5335</v>
      </c>
      <c r="B5336" t="s">
        <v>6549</v>
      </c>
      <c r="C5336" t="s">
        <v>10</v>
      </c>
      <c r="D5336" s="50">
        <v>45338</v>
      </c>
      <c r="E5336">
        <f>YEAR(Tabela1[[#This Row],[Start Date]])</f>
        <v>2024</v>
      </c>
      <c r="F5336">
        <f>ROUNDUP(MONTH(Tabela1[[#This Row],[Start Date]])/3,0)</f>
        <v>1</v>
      </c>
      <c r="G5336" t="s">
        <v>8</v>
      </c>
      <c r="H5336">
        <v>5</v>
      </c>
      <c r="I5336" t="s">
        <v>14</v>
      </c>
      <c r="J5336" t="s">
        <v>8</v>
      </c>
      <c r="K5336">
        <v>30</v>
      </c>
      <c r="L5336" t="s">
        <v>8</v>
      </c>
      <c r="M5336">
        <v>20</v>
      </c>
      <c r="N5336">
        <v>2</v>
      </c>
      <c r="O5336" t="str">
        <f>IF(AND(Tabela1[[#This Row],[EA Play Season Pass]]="Yes",Tabela1[[#This Row],[Minecraft Season Pass]]="Yes"),"Yes","No")</f>
        <v>Yes</v>
      </c>
      <c r="P5336" t="str">
        <f>IF(OR(Tabela1[[#This Row],[EA Play Season Pass]]="Yes",Tabela1[[#This Row],[Minecraft Season Pass]]="Yes"),"Yes","No")</f>
        <v>Yes</v>
      </c>
      <c r="Q5336">
        <v>53</v>
      </c>
      <c r="R5336" s="2"/>
    </row>
    <row r="5337" spans="1:18" x14ac:dyDescent="0.25">
      <c r="A5337">
        <v>5336</v>
      </c>
      <c r="B5337" t="s">
        <v>5366</v>
      </c>
      <c r="C5337" t="s">
        <v>7</v>
      </c>
      <c r="D5337" s="50">
        <v>45338</v>
      </c>
      <c r="E5337">
        <f>YEAR(Tabela1[[#This Row],[Start Date]])</f>
        <v>2024</v>
      </c>
      <c r="F5337">
        <f>ROUNDUP(MONTH(Tabela1[[#This Row],[Start Date]])/3,0)</f>
        <v>1</v>
      </c>
      <c r="G5337" t="s">
        <v>8</v>
      </c>
      <c r="H5337">
        <v>15</v>
      </c>
      <c r="I5337" t="s">
        <v>14</v>
      </c>
      <c r="J5337" t="s">
        <v>11</v>
      </c>
      <c r="K5337">
        <v>0</v>
      </c>
      <c r="L5337" t="s">
        <v>8</v>
      </c>
      <c r="M5337">
        <v>20</v>
      </c>
      <c r="N5337">
        <v>3</v>
      </c>
      <c r="O5337" t="str">
        <f>IF(AND(Tabela1[[#This Row],[EA Play Season Pass]]="Yes",Tabela1[[#This Row],[Minecraft Season Pass]]="Yes"),"Yes","No")</f>
        <v>No</v>
      </c>
      <c r="P5337" t="str">
        <f>IF(OR(Tabela1[[#This Row],[EA Play Season Pass]]="Yes",Tabela1[[#This Row],[Minecraft Season Pass]]="Yes"),"Yes","No")</f>
        <v>Yes</v>
      </c>
      <c r="Q5337">
        <v>32</v>
      </c>
      <c r="R5337" s="2"/>
    </row>
    <row r="5338" spans="1:18" x14ac:dyDescent="0.25">
      <c r="A5338">
        <v>5337</v>
      </c>
      <c r="B5338" t="s">
        <v>2345</v>
      </c>
      <c r="C5338" t="s">
        <v>7</v>
      </c>
      <c r="D5338" s="50">
        <v>45338</v>
      </c>
      <c r="E5338">
        <f>YEAR(Tabela1[[#This Row],[Start Date]])</f>
        <v>2024</v>
      </c>
      <c r="F5338">
        <f>ROUNDUP(MONTH(Tabela1[[#This Row],[Start Date]])/3,0)</f>
        <v>1</v>
      </c>
      <c r="G5338" t="s">
        <v>8</v>
      </c>
      <c r="H5338">
        <v>15</v>
      </c>
      <c r="I5338" t="s">
        <v>12</v>
      </c>
      <c r="J5338" t="s">
        <v>8</v>
      </c>
      <c r="K5338">
        <v>30</v>
      </c>
      <c r="L5338" t="s">
        <v>8</v>
      </c>
      <c r="M5338">
        <v>20</v>
      </c>
      <c r="N5338">
        <v>3</v>
      </c>
      <c r="O5338" t="str">
        <f>IF(AND(Tabela1[[#This Row],[EA Play Season Pass]]="Yes",Tabela1[[#This Row],[Minecraft Season Pass]]="Yes"),"Yes","No")</f>
        <v>Yes</v>
      </c>
      <c r="P5338" t="str">
        <f>IF(OR(Tabela1[[#This Row],[EA Play Season Pass]]="Yes",Tabela1[[#This Row],[Minecraft Season Pass]]="Yes"),"Yes","No")</f>
        <v>Yes</v>
      </c>
      <c r="Q5338">
        <v>62</v>
      </c>
      <c r="R5338" s="2"/>
    </row>
    <row r="5339" spans="1:18" x14ac:dyDescent="0.25">
      <c r="A5339">
        <v>5338</v>
      </c>
      <c r="B5339" t="s">
        <v>518</v>
      </c>
      <c r="C5339" t="s">
        <v>13</v>
      </c>
      <c r="D5339" s="50">
        <v>45338</v>
      </c>
      <c r="E5339">
        <f>YEAR(Tabela1[[#This Row],[Start Date]])</f>
        <v>2024</v>
      </c>
      <c r="F5339">
        <f>ROUNDUP(MONTH(Tabela1[[#This Row],[Start Date]])/3,0)</f>
        <v>1</v>
      </c>
      <c r="G5339" t="s">
        <v>11</v>
      </c>
      <c r="H5339">
        <v>10</v>
      </c>
      <c r="I5339" t="s">
        <v>12</v>
      </c>
      <c r="J5339" t="s">
        <v>11</v>
      </c>
      <c r="K5339">
        <v>0</v>
      </c>
      <c r="L5339" t="s">
        <v>11</v>
      </c>
      <c r="M5339">
        <v>0</v>
      </c>
      <c r="N5339">
        <v>3</v>
      </c>
      <c r="O5339" t="str">
        <f>IF(AND(Tabela1[[#This Row],[EA Play Season Pass]]="Yes",Tabela1[[#This Row],[Minecraft Season Pass]]="Yes"),"Yes","No")</f>
        <v>No</v>
      </c>
      <c r="P5339" t="str">
        <f>IF(OR(Tabela1[[#This Row],[EA Play Season Pass]]="Yes",Tabela1[[#This Row],[Minecraft Season Pass]]="Yes"),"Yes","No")</f>
        <v>No</v>
      </c>
      <c r="Q5339">
        <v>7</v>
      </c>
      <c r="R5339" s="2"/>
    </row>
    <row r="5340" spans="1:18" x14ac:dyDescent="0.25">
      <c r="A5340">
        <v>5339</v>
      </c>
      <c r="B5340" t="s">
        <v>6550</v>
      </c>
      <c r="C5340" t="s">
        <v>7</v>
      </c>
      <c r="D5340" s="50">
        <v>45338</v>
      </c>
      <c r="E5340">
        <f>YEAR(Tabela1[[#This Row],[Start Date]])</f>
        <v>2024</v>
      </c>
      <c r="F5340">
        <f>ROUNDUP(MONTH(Tabela1[[#This Row],[Start Date]])/3,0)</f>
        <v>1</v>
      </c>
      <c r="G5340" t="s">
        <v>8</v>
      </c>
      <c r="H5340">
        <v>15</v>
      </c>
      <c r="I5340" t="s">
        <v>12</v>
      </c>
      <c r="J5340" t="s">
        <v>8</v>
      </c>
      <c r="K5340">
        <v>30</v>
      </c>
      <c r="L5340" t="s">
        <v>11</v>
      </c>
      <c r="M5340">
        <v>0</v>
      </c>
      <c r="N5340">
        <v>3</v>
      </c>
      <c r="O5340" t="str">
        <f>IF(AND(Tabela1[[#This Row],[EA Play Season Pass]]="Yes",Tabela1[[#This Row],[Minecraft Season Pass]]="Yes"),"Yes","No")</f>
        <v>No</v>
      </c>
      <c r="P5340" t="str">
        <f>IF(OR(Tabela1[[#This Row],[EA Play Season Pass]]="Yes",Tabela1[[#This Row],[Minecraft Season Pass]]="Yes"),"Yes","No")</f>
        <v>Yes</v>
      </c>
      <c r="Q5340">
        <v>42</v>
      </c>
      <c r="R5340" s="2"/>
    </row>
    <row r="5341" spans="1:18" x14ac:dyDescent="0.25">
      <c r="A5341">
        <v>5340</v>
      </c>
      <c r="B5341" t="s">
        <v>6551</v>
      </c>
      <c r="C5341" t="s">
        <v>7</v>
      </c>
      <c r="D5341" s="50">
        <v>45338</v>
      </c>
      <c r="E5341">
        <f>YEAR(Tabela1[[#This Row],[Start Date]])</f>
        <v>2024</v>
      </c>
      <c r="F5341">
        <f>ROUNDUP(MONTH(Tabela1[[#This Row],[Start Date]])/3,0)</f>
        <v>1</v>
      </c>
      <c r="G5341" t="s">
        <v>11</v>
      </c>
      <c r="H5341">
        <v>15</v>
      </c>
      <c r="I5341" t="s">
        <v>12</v>
      </c>
      <c r="J5341" t="s">
        <v>8</v>
      </c>
      <c r="K5341">
        <v>30</v>
      </c>
      <c r="L5341" t="s">
        <v>8</v>
      </c>
      <c r="M5341">
        <v>20</v>
      </c>
      <c r="N5341">
        <v>1</v>
      </c>
      <c r="O5341" t="str">
        <f>IF(AND(Tabela1[[#This Row],[EA Play Season Pass]]="Yes",Tabela1[[#This Row],[Minecraft Season Pass]]="Yes"),"Yes","No")</f>
        <v>Yes</v>
      </c>
      <c r="P5341" t="str">
        <f>IF(OR(Tabela1[[#This Row],[EA Play Season Pass]]="Yes",Tabela1[[#This Row],[Minecraft Season Pass]]="Yes"),"Yes","No")</f>
        <v>Yes</v>
      </c>
      <c r="Q5341">
        <v>64</v>
      </c>
      <c r="R5341" s="2"/>
    </row>
    <row r="5342" spans="1:18" x14ac:dyDescent="0.25">
      <c r="A5342">
        <v>5341</v>
      </c>
      <c r="B5342" t="s">
        <v>6552</v>
      </c>
      <c r="C5342" t="s">
        <v>10</v>
      </c>
      <c r="D5342" s="50">
        <v>45338</v>
      </c>
      <c r="E5342">
        <f>YEAR(Tabela1[[#This Row],[Start Date]])</f>
        <v>2024</v>
      </c>
      <c r="F5342">
        <f>ROUNDUP(MONTH(Tabela1[[#This Row],[Start Date]])/3,0)</f>
        <v>1</v>
      </c>
      <c r="G5342" t="s">
        <v>8</v>
      </c>
      <c r="H5342">
        <v>5</v>
      </c>
      <c r="I5342" t="s">
        <v>14</v>
      </c>
      <c r="J5342" t="s">
        <v>8</v>
      </c>
      <c r="K5342">
        <v>30</v>
      </c>
      <c r="L5342" t="s">
        <v>11</v>
      </c>
      <c r="M5342">
        <v>0</v>
      </c>
      <c r="N5342">
        <v>2</v>
      </c>
      <c r="O5342" t="str">
        <f>IF(AND(Tabela1[[#This Row],[EA Play Season Pass]]="Yes",Tabela1[[#This Row],[Minecraft Season Pass]]="Yes"),"Yes","No")</f>
        <v>No</v>
      </c>
      <c r="P5342" t="str">
        <f>IF(OR(Tabela1[[#This Row],[EA Play Season Pass]]="Yes",Tabela1[[#This Row],[Minecraft Season Pass]]="Yes"),"Yes","No")</f>
        <v>Yes</v>
      </c>
      <c r="Q5342">
        <v>33</v>
      </c>
      <c r="R5342" s="2"/>
    </row>
    <row r="5343" spans="1:18" x14ac:dyDescent="0.25">
      <c r="A5343">
        <v>5342</v>
      </c>
      <c r="B5343" t="s">
        <v>6553</v>
      </c>
      <c r="C5343" t="s">
        <v>10</v>
      </c>
      <c r="D5343" s="50">
        <v>45338</v>
      </c>
      <c r="E5343">
        <f>YEAR(Tabela1[[#This Row],[Start Date]])</f>
        <v>2024</v>
      </c>
      <c r="F5343">
        <f>ROUNDUP(MONTH(Tabela1[[#This Row],[Start Date]])/3,0)</f>
        <v>1</v>
      </c>
      <c r="G5343" t="s">
        <v>8</v>
      </c>
      <c r="H5343">
        <v>5</v>
      </c>
      <c r="I5343" t="s">
        <v>12</v>
      </c>
      <c r="J5343" t="s">
        <v>11</v>
      </c>
      <c r="K5343">
        <v>0</v>
      </c>
      <c r="L5343" t="s">
        <v>8</v>
      </c>
      <c r="M5343">
        <v>20</v>
      </c>
      <c r="N5343">
        <v>1</v>
      </c>
      <c r="O5343" t="str">
        <f>IF(AND(Tabela1[[#This Row],[EA Play Season Pass]]="Yes",Tabela1[[#This Row],[Minecraft Season Pass]]="Yes"),"Yes","No")</f>
        <v>No</v>
      </c>
      <c r="P5343" t="str">
        <f>IF(OR(Tabela1[[#This Row],[EA Play Season Pass]]="Yes",Tabela1[[#This Row],[Minecraft Season Pass]]="Yes"),"Yes","No")</f>
        <v>Yes</v>
      </c>
      <c r="Q5343">
        <v>24</v>
      </c>
      <c r="R5343" s="2"/>
    </row>
    <row r="5344" spans="1:18" x14ac:dyDescent="0.25">
      <c r="A5344">
        <v>5343</v>
      </c>
      <c r="B5344" t="s">
        <v>1450</v>
      </c>
      <c r="C5344" t="s">
        <v>13</v>
      </c>
      <c r="D5344" s="50">
        <v>45339</v>
      </c>
      <c r="E5344">
        <f>YEAR(Tabela1[[#This Row],[Start Date]])</f>
        <v>2024</v>
      </c>
      <c r="F5344">
        <f>ROUNDUP(MONTH(Tabela1[[#This Row],[Start Date]])/3,0)</f>
        <v>1</v>
      </c>
      <c r="G5344" t="s">
        <v>11</v>
      </c>
      <c r="H5344">
        <v>10</v>
      </c>
      <c r="I5344" t="s">
        <v>12</v>
      </c>
      <c r="J5344" t="s">
        <v>8</v>
      </c>
      <c r="K5344">
        <v>30</v>
      </c>
      <c r="L5344" t="s">
        <v>8</v>
      </c>
      <c r="M5344">
        <v>20</v>
      </c>
      <c r="N5344">
        <v>3</v>
      </c>
      <c r="O5344" t="str">
        <f>IF(AND(Tabela1[[#This Row],[EA Play Season Pass]]="Yes",Tabela1[[#This Row],[Minecraft Season Pass]]="Yes"),"Yes","No")</f>
        <v>Yes</v>
      </c>
      <c r="P5344" t="str">
        <f>IF(OR(Tabela1[[#This Row],[EA Play Season Pass]]="Yes",Tabela1[[#This Row],[Minecraft Season Pass]]="Yes"),"Yes","No")</f>
        <v>Yes</v>
      </c>
      <c r="Q5344">
        <v>57</v>
      </c>
      <c r="R5344" s="2"/>
    </row>
    <row r="5345" spans="1:18" x14ac:dyDescent="0.25">
      <c r="A5345">
        <v>5344</v>
      </c>
      <c r="B5345" t="s">
        <v>1219</v>
      </c>
      <c r="C5345" t="s">
        <v>10</v>
      </c>
      <c r="D5345" s="50">
        <v>45339</v>
      </c>
      <c r="E5345">
        <f>YEAR(Tabela1[[#This Row],[Start Date]])</f>
        <v>2024</v>
      </c>
      <c r="F5345">
        <f>ROUNDUP(MONTH(Tabela1[[#This Row],[Start Date]])/3,0)</f>
        <v>1</v>
      </c>
      <c r="G5345" t="s">
        <v>11</v>
      </c>
      <c r="H5345">
        <v>5</v>
      </c>
      <c r="I5345" t="s">
        <v>9</v>
      </c>
      <c r="J5345" t="s">
        <v>8</v>
      </c>
      <c r="K5345">
        <v>30</v>
      </c>
      <c r="L5345" t="s">
        <v>8</v>
      </c>
      <c r="M5345">
        <v>20</v>
      </c>
      <c r="N5345">
        <v>3</v>
      </c>
      <c r="O5345" t="str">
        <f>IF(AND(Tabela1[[#This Row],[EA Play Season Pass]]="Yes",Tabela1[[#This Row],[Minecraft Season Pass]]="Yes"),"Yes","No")</f>
        <v>Yes</v>
      </c>
      <c r="P5345" t="str">
        <f>IF(OR(Tabela1[[#This Row],[EA Play Season Pass]]="Yes",Tabela1[[#This Row],[Minecraft Season Pass]]="Yes"),"Yes","No")</f>
        <v>Yes</v>
      </c>
      <c r="Q5345">
        <v>52</v>
      </c>
      <c r="R5345" s="2"/>
    </row>
    <row r="5346" spans="1:18" x14ac:dyDescent="0.25">
      <c r="A5346">
        <v>5345</v>
      </c>
      <c r="B5346" t="s">
        <v>6554</v>
      </c>
      <c r="C5346" t="s">
        <v>7</v>
      </c>
      <c r="D5346" s="50">
        <v>45339</v>
      </c>
      <c r="E5346">
        <f>YEAR(Tabela1[[#This Row],[Start Date]])</f>
        <v>2024</v>
      </c>
      <c r="F5346">
        <f>ROUNDUP(MONTH(Tabela1[[#This Row],[Start Date]])/3,0)</f>
        <v>1</v>
      </c>
      <c r="G5346" t="s">
        <v>8</v>
      </c>
      <c r="H5346">
        <v>15</v>
      </c>
      <c r="I5346" t="s">
        <v>14</v>
      </c>
      <c r="J5346" t="s">
        <v>8</v>
      </c>
      <c r="K5346">
        <v>30</v>
      </c>
      <c r="L5346" t="s">
        <v>11</v>
      </c>
      <c r="M5346">
        <v>0</v>
      </c>
      <c r="N5346">
        <v>1</v>
      </c>
      <c r="O5346" t="str">
        <f>IF(AND(Tabela1[[#This Row],[EA Play Season Pass]]="Yes",Tabela1[[#This Row],[Minecraft Season Pass]]="Yes"),"Yes","No")</f>
        <v>No</v>
      </c>
      <c r="P5346" t="str">
        <f>IF(OR(Tabela1[[#This Row],[EA Play Season Pass]]="Yes",Tabela1[[#This Row],[Minecraft Season Pass]]="Yes"),"Yes","No")</f>
        <v>Yes</v>
      </c>
      <c r="Q5346">
        <v>44</v>
      </c>
      <c r="R5346" s="2"/>
    </row>
    <row r="5347" spans="1:18" x14ac:dyDescent="0.25">
      <c r="A5347">
        <v>5346</v>
      </c>
      <c r="B5347" t="s">
        <v>6555</v>
      </c>
      <c r="C5347" t="s">
        <v>7</v>
      </c>
      <c r="D5347" s="50">
        <v>45339</v>
      </c>
      <c r="E5347">
        <f>YEAR(Tabela1[[#This Row],[Start Date]])</f>
        <v>2024</v>
      </c>
      <c r="F5347">
        <f>ROUNDUP(MONTH(Tabela1[[#This Row],[Start Date]])/3,0)</f>
        <v>1</v>
      </c>
      <c r="G5347" t="s">
        <v>11</v>
      </c>
      <c r="H5347">
        <v>15</v>
      </c>
      <c r="I5347" t="s">
        <v>12</v>
      </c>
      <c r="J5347" t="s">
        <v>8</v>
      </c>
      <c r="K5347">
        <v>30</v>
      </c>
      <c r="L5347" t="s">
        <v>11</v>
      </c>
      <c r="M5347">
        <v>0</v>
      </c>
      <c r="N5347">
        <v>3</v>
      </c>
      <c r="O5347" t="str">
        <f>IF(AND(Tabela1[[#This Row],[EA Play Season Pass]]="Yes",Tabela1[[#This Row],[Minecraft Season Pass]]="Yes"),"Yes","No")</f>
        <v>No</v>
      </c>
      <c r="P5347" t="str">
        <f>IF(OR(Tabela1[[#This Row],[EA Play Season Pass]]="Yes",Tabela1[[#This Row],[Minecraft Season Pass]]="Yes"),"Yes","No")</f>
        <v>Yes</v>
      </c>
      <c r="Q5347">
        <v>42</v>
      </c>
      <c r="R5347" s="2"/>
    </row>
    <row r="5348" spans="1:18" x14ac:dyDescent="0.25">
      <c r="A5348">
        <v>5347</v>
      </c>
      <c r="B5348" t="s">
        <v>156</v>
      </c>
      <c r="C5348" t="s">
        <v>7</v>
      </c>
      <c r="D5348" s="50">
        <v>45339</v>
      </c>
      <c r="E5348">
        <f>YEAR(Tabela1[[#This Row],[Start Date]])</f>
        <v>2024</v>
      </c>
      <c r="F5348">
        <f>ROUNDUP(MONTH(Tabela1[[#This Row],[Start Date]])/3,0)</f>
        <v>1</v>
      </c>
      <c r="G5348" t="s">
        <v>11</v>
      </c>
      <c r="H5348">
        <v>15</v>
      </c>
      <c r="I5348" t="s">
        <v>12</v>
      </c>
      <c r="J5348" t="s">
        <v>11</v>
      </c>
      <c r="K5348">
        <v>0</v>
      </c>
      <c r="L5348" t="s">
        <v>11</v>
      </c>
      <c r="M5348">
        <v>0</v>
      </c>
      <c r="N5348">
        <v>2</v>
      </c>
      <c r="O5348" t="str">
        <f>IF(AND(Tabela1[[#This Row],[EA Play Season Pass]]="Yes",Tabela1[[#This Row],[Minecraft Season Pass]]="Yes"),"Yes","No")</f>
        <v>No</v>
      </c>
      <c r="P5348" t="str">
        <f>IF(OR(Tabela1[[#This Row],[EA Play Season Pass]]="Yes",Tabela1[[#This Row],[Minecraft Season Pass]]="Yes"),"Yes","No")</f>
        <v>No</v>
      </c>
      <c r="Q5348">
        <v>13</v>
      </c>
      <c r="R5348" s="2"/>
    </row>
    <row r="5349" spans="1:18" x14ac:dyDescent="0.25">
      <c r="A5349">
        <v>5348</v>
      </c>
      <c r="B5349" t="s">
        <v>365</v>
      </c>
      <c r="C5349" t="s">
        <v>13</v>
      </c>
      <c r="D5349" s="50">
        <v>45339</v>
      </c>
      <c r="E5349">
        <f>YEAR(Tabela1[[#This Row],[Start Date]])</f>
        <v>2024</v>
      </c>
      <c r="F5349">
        <f>ROUNDUP(MONTH(Tabela1[[#This Row],[Start Date]])/3,0)</f>
        <v>1</v>
      </c>
      <c r="G5349" t="s">
        <v>8</v>
      </c>
      <c r="H5349">
        <v>10</v>
      </c>
      <c r="I5349" t="s">
        <v>9</v>
      </c>
      <c r="J5349" t="s">
        <v>11</v>
      </c>
      <c r="K5349">
        <v>0</v>
      </c>
      <c r="L5349" t="s">
        <v>8</v>
      </c>
      <c r="M5349">
        <v>20</v>
      </c>
      <c r="N5349">
        <v>1</v>
      </c>
      <c r="O5349" t="str">
        <f>IF(AND(Tabela1[[#This Row],[EA Play Season Pass]]="Yes",Tabela1[[#This Row],[Minecraft Season Pass]]="Yes"),"Yes","No")</f>
        <v>No</v>
      </c>
      <c r="P5349" t="str">
        <f>IF(OR(Tabela1[[#This Row],[EA Play Season Pass]]="Yes",Tabela1[[#This Row],[Minecraft Season Pass]]="Yes"),"Yes","No")</f>
        <v>Yes</v>
      </c>
      <c r="Q5349">
        <v>29</v>
      </c>
      <c r="R5349" s="2"/>
    </row>
    <row r="5350" spans="1:18" x14ac:dyDescent="0.25">
      <c r="A5350">
        <v>5349</v>
      </c>
      <c r="B5350" t="s">
        <v>1332</v>
      </c>
      <c r="C5350" t="s">
        <v>7</v>
      </c>
      <c r="D5350" s="50">
        <v>45339</v>
      </c>
      <c r="E5350">
        <f>YEAR(Tabela1[[#This Row],[Start Date]])</f>
        <v>2024</v>
      </c>
      <c r="F5350">
        <f>ROUNDUP(MONTH(Tabela1[[#This Row],[Start Date]])/3,0)</f>
        <v>1</v>
      </c>
      <c r="G5350" t="s">
        <v>11</v>
      </c>
      <c r="H5350">
        <v>15</v>
      </c>
      <c r="I5350" t="s">
        <v>9</v>
      </c>
      <c r="J5350" t="s">
        <v>11</v>
      </c>
      <c r="K5350">
        <v>0</v>
      </c>
      <c r="L5350" t="s">
        <v>11</v>
      </c>
      <c r="M5350">
        <v>0</v>
      </c>
      <c r="N5350">
        <v>1</v>
      </c>
      <c r="O5350" t="str">
        <f>IF(AND(Tabela1[[#This Row],[EA Play Season Pass]]="Yes",Tabela1[[#This Row],[Minecraft Season Pass]]="Yes"),"Yes","No")</f>
        <v>No</v>
      </c>
      <c r="P5350" t="str">
        <f>IF(OR(Tabela1[[#This Row],[EA Play Season Pass]]="Yes",Tabela1[[#This Row],[Minecraft Season Pass]]="Yes"),"Yes","No")</f>
        <v>No</v>
      </c>
      <c r="Q5350">
        <v>14</v>
      </c>
      <c r="R5350" s="2"/>
    </row>
    <row r="5351" spans="1:18" x14ac:dyDescent="0.25">
      <c r="A5351">
        <v>5350</v>
      </c>
      <c r="B5351" t="s">
        <v>6556</v>
      </c>
      <c r="C5351" t="s">
        <v>13</v>
      </c>
      <c r="D5351" s="50">
        <v>45339</v>
      </c>
      <c r="E5351">
        <f>YEAR(Tabela1[[#This Row],[Start Date]])</f>
        <v>2024</v>
      </c>
      <c r="F5351">
        <f>ROUNDUP(MONTH(Tabela1[[#This Row],[Start Date]])/3,0)</f>
        <v>1</v>
      </c>
      <c r="G5351" t="s">
        <v>11</v>
      </c>
      <c r="H5351">
        <v>10</v>
      </c>
      <c r="I5351" t="s">
        <v>9</v>
      </c>
      <c r="J5351" t="s">
        <v>11</v>
      </c>
      <c r="K5351">
        <v>0</v>
      </c>
      <c r="L5351" t="s">
        <v>8</v>
      </c>
      <c r="M5351">
        <v>20</v>
      </c>
      <c r="N5351">
        <v>1</v>
      </c>
      <c r="O5351" t="str">
        <f>IF(AND(Tabela1[[#This Row],[EA Play Season Pass]]="Yes",Tabela1[[#This Row],[Minecraft Season Pass]]="Yes"),"Yes","No")</f>
        <v>No</v>
      </c>
      <c r="P5351" t="str">
        <f>IF(OR(Tabela1[[#This Row],[EA Play Season Pass]]="Yes",Tabela1[[#This Row],[Minecraft Season Pass]]="Yes"),"Yes","No")</f>
        <v>Yes</v>
      </c>
      <c r="Q5351">
        <v>29</v>
      </c>
      <c r="R5351" s="2"/>
    </row>
    <row r="5352" spans="1:18" x14ac:dyDescent="0.25">
      <c r="A5352">
        <v>5351</v>
      </c>
      <c r="B5352" t="s">
        <v>3569</v>
      </c>
      <c r="C5352" t="s">
        <v>10</v>
      </c>
      <c r="D5352" s="50">
        <v>45340</v>
      </c>
      <c r="E5352">
        <f>YEAR(Tabela1[[#This Row],[Start Date]])</f>
        <v>2024</v>
      </c>
      <c r="F5352">
        <f>ROUNDUP(MONTH(Tabela1[[#This Row],[Start Date]])/3,0)</f>
        <v>1</v>
      </c>
      <c r="G5352" t="s">
        <v>8</v>
      </c>
      <c r="H5352">
        <v>5</v>
      </c>
      <c r="I5352" t="s">
        <v>12</v>
      </c>
      <c r="J5352" t="s">
        <v>11</v>
      </c>
      <c r="K5352">
        <v>0</v>
      </c>
      <c r="L5352" t="s">
        <v>8</v>
      </c>
      <c r="M5352">
        <v>20</v>
      </c>
      <c r="N5352">
        <v>1</v>
      </c>
      <c r="O5352" t="str">
        <f>IF(AND(Tabela1[[#This Row],[EA Play Season Pass]]="Yes",Tabela1[[#This Row],[Minecraft Season Pass]]="Yes"),"Yes","No")</f>
        <v>No</v>
      </c>
      <c r="P5352" t="str">
        <f>IF(OR(Tabela1[[#This Row],[EA Play Season Pass]]="Yes",Tabela1[[#This Row],[Minecraft Season Pass]]="Yes"),"Yes","No")</f>
        <v>Yes</v>
      </c>
      <c r="Q5352">
        <v>24</v>
      </c>
      <c r="R5352" s="2"/>
    </row>
    <row r="5353" spans="1:18" x14ac:dyDescent="0.25">
      <c r="A5353">
        <v>5352</v>
      </c>
      <c r="B5353" t="s">
        <v>2579</v>
      </c>
      <c r="C5353" t="s">
        <v>13</v>
      </c>
      <c r="D5353" s="50">
        <v>45340</v>
      </c>
      <c r="E5353">
        <f>YEAR(Tabela1[[#This Row],[Start Date]])</f>
        <v>2024</v>
      </c>
      <c r="F5353">
        <f>ROUNDUP(MONTH(Tabela1[[#This Row],[Start Date]])/3,0)</f>
        <v>1</v>
      </c>
      <c r="G5353" t="s">
        <v>8</v>
      </c>
      <c r="H5353">
        <v>10</v>
      </c>
      <c r="I5353" t="s">
        <v>9</v>
      </c>
      <c r="J5353" t="s">
        <v>11</v>
      </c>
      <c r="K5353">
        <v>0</v>
      </c>
      <c r="L5353" t="s">
        <v>8</v>
      </c>
      <c r="M5353">
        <v>20</v>
      </c>
      <c r="N5353">
        <v>2</v>
      </c>
      <c r="O5353" t="str">
        <f>IF(AND(Tabela1[[#This Row],[EA Play Season Pass]]="Yes",Tabela1[[#This Row],[Minecraft Season Pass]]="Yes"),"Yes","No")</f>
        <v>No</v>
      </c>
      <c r="P5353" t="str">
        <f>IF(OR(Tabela1[[#This Row],[EA Play Season Pass]]="Yes",Tabela1[[#This Row],[Minecraft Season Pass]]="Yes"),"Yes","No")</f>
        <v>Yes</v>
      </c>
      <c r="Q5353">
        <v>28</v>
      </c>
      <c r="R5353" s="2"/>
    </row>
    <row r="5354" spans="1:18" x14ac:dyDescent="0.25">
      <c r="A5354">
        <v>5353</v>
      </c>
      <c r="B5354" t="s">
        <v>6557</v>
      </c>
      <c r="C5354" t="s">
        <v>7</v>
      </c>
      <c r="D5354" s="50">
        <v>45340</v>
      </c>
      <c r="E5354">
        <f>YEAR(Tabela1[[#This Row],[Start Date]])</f>
        <v>2024</v>
      </c>
      <c r="F5354">
        <f>ROUNDUP(MONTH(Tabela1[[#This Row],[Start Date]])/3,0)</f>
        <v>1</v>
      </c>
      <c r="G5354" t="s">
        <v>8</v>
      </c>
      <c r="H5354">
        <v>15</v>
      </c>
      <c r="I5354" t="s">
        <v>14</v>
      </c>
      <c r="J5354" t="s">
        <v>8</v>
      </c>
      <c r="K5354">
        <v>30</v>
      </c>
      <c r="L5354" t="s">
        <v>8</v>
      </c>
      <c r="M5354">
        <v>20</v>
      </c>
      <c r="N5354">
        <v>1</v>
      </c>
      <c r="O5354" t="str">
        <f>IF(AND(Tabela1[[#This Row],[EA Play Season Pass]]="Yes",Tabela1[[#This Row],[Minecraft Season Pass]]="Yes"),"Yes","No")</f>
        <v>Yes</v>
      </c>
      <c r="P5354" t="str">
        <f>IF(OR(Tabela1[[#This Row],[EA Play Season Pass]]="Yes",Tabela1[[#This Row],[Minecraft Season Pass]]="Yes"),"Yes","No")</f>
        <v>Yes</v>
      </c>
      <c r="Q5354">
        <v>64</v>
      </c>
      <c r="R5354" s="2"/>
    </row>
    <row r="5355" spans="1:18" x14ac:dyDescent="0.25">
      <c r="A5355">
        <v>5354</v>
      </c>
      <c r="B5355" t="s">
        <v>1220</v>
      </c>
      <c r="C5355" t="s">
        <v>13</v>
      </c>
      <c r="D5355" s="50">
        <v>45340</v>
      </c>
      <c r="E5355">
        <f>YEAR(Tabela1[[#This Row],[Start Date]])</f>
        <v>2024</v>
      </c>
      <c r="F5355">
        <f>ROUNDUP(MONTH(Tabela1[[#This Row],[Start Date]])/3,0)</f>
        <v>1</v>
      </c>
      <c r="G5355" t="s">
        <v>8</v>
      </c>
      <c r="H5355">
        <v>10</v>
      </c>
      <c r="I5355" t="s">
        <v>12</v>
      </c>
      <c r="J5355" t="s">
        <v>8</v>
      </c>
      <c r="K5355">
        <v>30</v>
      </c>
      <c r="L5355" t="s">
        <v>8</v>
      </c>
      <c r="M5355">
        <v>20</v>
      </c>
      <c r="N5355">
        <v>1</v>
      </c>
      <c r="O5355" t="str">
        <f>IF(AND(Tabela1[[#This Row],[EA Play Season Pass]]="Yes",Tabela1[[#This Row],[Minecraft Season Pass]]="Yes"),"Yes","No")</f>
        <v>Yes</v>
      </c>
      <c r="P5355" t="str">
        <f>IF(OR(Tabela1[[#This Row],[EA Play Season Pass]]="Yes",Tabela1[[#This Row],[Minecraft Season Pass]]="Yes"),"Yes","No")</f>
        <v>Yes</v>
      </c>
      <c r="Q5355">
        <v>59</v>
      </c>
      <c r="R5355" s="2"/>
    </row>
    <row r="5356" spans="1:18" x14ac:dyDescent="0.25">
      <c r="A5356">
        <v>5355</v>
      </c>
      <c r="B5356" t="s">
        <v>433</v>
      </c>
      <c r="C5356" t="s">
        <v>13</v>
      </c>
      <c r="D5356" s="50">
        <v>45340</v>
      </c>
      <c r="E5356">
        <f>YEAR(Tabela1[[#This Row],[Start Date]])</f>
        <v>2024</v>
      </c>
      <c r="F5356">
        <f>ROUNDUP(MONTH(Tabela1[[#This Row],[Start Date]])/3,0)</f>
        <v>1</v>
      </c>
      <c r="G5356" t="s">
        <v>11</v>
      </c>
      <c r="H5356">
        <v>10</v>
      </c>
      <c r="I5356" t="s">
        <v>12</v>
      </c>
      <c r="J5356" t="s">
        <v>8</v>
      </c>
      <c r="K5356">
        <v>30</v>
      </c>
      <c r="L5356" t="s">
        <v>8</v>
      </c>
      <c r="M5356">
        <v>20</v>
      </c>
      <c r="N5356">
        <v>2</v>
      </c>
      <c r="O5356" t="str">
        <f>IF(AND(Tabela1[[#This Row],[EA Play Season Pass]]="Yes",Tabela1[[#This Row],[Minecraft Season Pass]]="Yes"),"Yes","No")</f>
        <v>Yes</v>
      </c>
      <c r="P5356" t="str">
        <f>IF(OR(Tabela1[[#This Row],[EA Play Season Pass]]="Yes",Tabela1[[#This Row],[Minecraft Season Pass]]="Yes"),"Yes","No")</f>
        <v>Yes</v>
      </c>
      <c r="Q5356">
        <v>58</v>
      </c>
      <c r="R5356" s="2"/>
    </row>
    <row r="5357" spans="1:18" x14ac:dyDescent="0.25">
      <c r="A5357">
        <v>5356</v>
      </c>
      <c r="B5357" t="s">
        <v>6558</v>
      </c>
      <c r="C5357" t="s">
        <v>10</v>
      </c>
      <c r="D5357" s="50">
        <v>45340</v>
      </c>
      <c r="E5357">
        <f>YEAR(Tabela1[[#This Row],[Start Date]])</f>
        <v>2024</v>
      </c>
      <c r="F5357">
        <f>ROUNDUP(MONTH(Tabela1[[#This Row],[Start Date]])/3,0)</f>
        <v>1</v>
      </c>
      <c r="G5357" t="s">
        <v>8</v>
      </c>
      <c r="H5357">
        <v>5</v>
      </c>
      <c r="I5357" t="s">
        <v>12</v>
      </c>
      <c r="J5357" t="s">
        <v>8</v>
      </c>
      <c r="K5357">
        <v>30</v>
      </c>
      <c r="L5357" t="s">
        <v>8</v>
      </c>
      <c r="M5357">
        <v>20</v>
      </c>
      <c r="N5357">
        <v>2</v>
      </c>
      <c r="O5357" t="str">
        <f>IF(AND(Tabela1[[#This Row],[EA Play Season Pass]]="Yes",Tabela1[[#This Row],[Minecraft Season Pass]]="Yes"),"Yes","No")</f>
        <v>Yes</v>
      </c>
      <c r="P5357" t="str">
        <f>IF(OR(Tabela1[[#This Row],[EA Play Season Pass]]="Yes",Tabela1[[#This Row],[Minecraft Season Pass]]="Yes"),"Yes","No")</f>
        <v>Yes</v>
      </c>
      <c r="Q5357">
        <v>53</v>
      </c>
      <c r="R5357" s="2"/>
    </row>
    <row r="5358" spans="1:18" x14ac:dyDescent="0.25">
      <c r="A5358">
        <v>5357</v>
      </c>
      <c r="B5358" t="s">
        <v>1077</v>
      </c>
      <c r="C5358" t="s">
        <v>10</v>
      </c>
      <c r="D5358" s="50">
        <v>45340</v>
      </c>
      <c r="E5358">
        <f>YEAR(Tabela1[[#This Row],[Start Date]])</f>
        <v>2024</v>
      </c>
      <c r="F5358">
        <f>ROUNDUP(MONTH(Tabela1[[#This Row],[Start Date]])/3,0)</f>
        <v>1</v>
      </c>
      <c r="G5358" t="s">
        <v>11</v>
      </c>
      <c r="H5358">
        <v>5</v>
      </c>
      <c r="I5358" t="s">
        <v>14</v>
      </c>
      <c r="J5358" t="s">
        <v>8</v>
      </c>
      <c r="K5358">
        <v>30</v>
      </c>
      <c r="L5358" t="s">
        <v>8</v>
      </c>
      <c r="M5358">
        <v>20</v>
      </c>
      <c r="N5358">
        <v>3</v>
      </c>
      <c r="O5358" t="str">
        <f>IF(AND(Tabela1[[#This Row],[EA Play Season Pass]]="Yes",Tabela1[[#This Row],[Minecraft Season Pass]]="Yes"),"Yes","No")</f>
        <v>Yes</v>
      </c>
      <c r="P5358" t="str">
        <f>IF(OR(Tabela1[[#This Row],[EA Play Season Pass]]="Yes",Tabela1[[#This Row],[Minecraft Season Pass]]="Yes"),"Yes","No")</f>
        <v>Yes</v>
      </c>
      <c r="Q5358">
        <v>52</v>
      </c>
      <c r="R5358" s="2"/>
    </row>
    <row r="5359" spans="1:18" x14ac:dyDescent="0.25">
      <c r="A5359">
        <v>5358</v>
      </c>
      <c r="B5359" t="s">
        <v>6559</v>
      </c>
      <c r="C5359" t="s">
        <v>13</v>
      </c>
      <c r="D5359" s="50">
        <v>45341</v>
      </c>
      <c r="E5359">
        <f>YEAR(Tabela1[[#This Row],[Start Date]])</f>
        <v>2024</v>
      </c>
      <c r="F5359">
        <f>ROUNDUP(MONTH(Tabela1[[#This Row],[Start Date]])/3,0)</f>
        <v>1</v>
      </c>
      <c r="G5359" t="s">
        <v>8</v>
      </c>
      <c r="H5359">
        <v>10</v>
      </c>
      <c r="I5359" t="s">
        <v>14</v>
      </c>
      <c r="J5359" t="s">
        <v>11</v>
      </c>
      <c r="K5359">
        <v>0</v>
      </c>
      <c r="L5359" t="s">
        <v>8</v>
      </c>
      <c r="M5359">
        <v>20</v>
      </c>
      <c r="N5359">
        <v>1</v>
      </c>
      <c r="O5359" t="str">
        <f>IF(AND(Tabela1[[#This Row],[EA Play Season Pass]]="Yes",Tabela1[[#This Row],[Minecraft Season Pass]]="Yes"),"Yes","No")</f>
        <v>No</v>
      </c>
      <c r="P5359" t="str">
        <f>IF(OR(Tabela1[[#This Row],[EA Play Season Pass]]="Yes",Tabela1[[#This Row],[Minecraft Season Pass]]="Yes"),"Yes","No")</f>
        <v>Yes</v>
      </c>
      <c r="Q5359">
        <v>29</v>
      </c>
      <c r="R5359" s="2"/>
    </row>
    <row r="5360" spans="1:18" x14ac:dyDescent="0.25">
      <c r="A5360">
        <v>5359</v>
      </c>
      <c r="B5360" t="s">
        <v>6560</v>
      </c>
      <c r="C5360" t="s">
        <v>7</v>
      </c>
      <c r="D5360" s="50">
        <v>45341</v>
      </c>
      <c r="E5360">
        <f>YEAR(Tabela1[[#This Row],[Start Date]])</f>
        <v>2024</v>
      </c>
      <c r="F5360">
        <f>ROUNDUP(MONTH(Tabela1[[#This Row],[Start Date]])/3,0)</f>
        <v>1</v>
      </c>
      <c r="G5360" t="s">
        <v>8</v>
      </c>
      <c r="H5360">
        <v>15</v>
      </c>
      <c r="I5360" t="s">
        <v>14</v>
      </c>
      <c r="J5360" t="s">
        <v>11</v>
      </c>
      <c r="K5360">
        <v>0</v>
      </c>
      <c r="L5360" t="s">
        <v>8</v>
      </c>
      <c r="M5360">
        <v>20</v>
      </c>
      <c r="N5360">
        <v>1</v>
      </c>
      <c r="O5360" t="str">
        <f>IF(AND(Tabela1[[#This Row],[EA Play Season Pass]]="Yes",Tabela1[[#This Row],[Minecraft Season Pass]]="Yes"),"Yes","No")</f>
        <v>No</v>
      </c>
      <c r="P5360" t="str">
        <f>IF(OR(Tabela1[[#This Row],[EA Play Season Pass]]="Yes",Tabela1[[#This Row],[Minecraft Season Pass]]="Yes"),"Yes","No")</f>
        <v>Yes</v>
      </c>
      <c r="Q5360">
        <v>34</v>
      </c>
      <c r="R5360" s="2"/>
    </row>
    <row r="5361" spans="1:18" x14ac:dyDescent="0.25">
      <c r="A5361">
        <v>5360</v>
      </c>
      <c r="B5361" t="s">
        <v>6561</v>
      </c>
      <c r="C5361" t="s">
        <v>7</v>
      </c>
      <c r="D5361" s="50">
        <v>45341</v>
      </c>
      <c r="E5361">
        <f>YEAR(Tabela1[[#This Row],[Start Date]])</f>
        <v>2024</v>
      </c>
      <c r="F5361">
        <f>ROUNDUP(MONTH(Tabela1[[#This Row],[Start Date]])/3,0)</f>
        <v>1</v>
      </c>
      <c r="G5361" t="s">
        <v>8</v>
      </c>
      <c r="H5361">
        <v>15</v>
      </c>
      <c r="I5361" t="s">
        <v>12</v>
      </c>
      <c r="J5361" t="s">
        <v>11</v>
      </c>
      <c r="K5361">
        <v>0</v>
      </c>
      <c r="L5361" t="s">
        <v>8</v>
      </c>
      <c r="M5361">
        <v>20</v>
      </c>
      <c r="N5361">
        <v>2</v>
      </c>
      <c r="O5361" t="str">
        <f>IF(AND(Tabela1[[#This Row],[EA Play Season Pass]]="Yes",Tabela1[[#This Row],[Minecraft Season Pass]]="Yes"),"Yes","No")</f>
        <v>No</v>
      </c>
      <c r="P5361" t="str">
        <f>IF(OR(Tabela1[[#This Row],[EA Play Season Pass]]="Yes",Tabela1[[#This Row],[Minecraft Season Pass]]="Yes"),"Yes","No")</f>
        <v>Yes</v>
      </c>
      <c r="Q5361">
        <v>33</v>
      </c>
      <c r="R5361" s="2"/>
    </row>
    <row r="5362" spans="1:18" x14ac:dyDescent="0.25">
      <c r="A5362">
        <v>5361</v>
      </c>
      <c r="B5362" t="s">
        <v>6562</v>
      </c>
      <c r="C5362" t="s">
        <v>7</v>
      </c>
      <c r="D5362" s="50">
        <v>45341</v>
      </c>
      <c r="E5362">
        <f>YEAR(Tabela1[[#This Row],[Start Date]])</f>
        <v>2024</v>
      </c>
      <c r="F5362">
        <f>ROUNDUP(MONTH(Tabela1[[#This Row],[Start Date]])/3,0)</f>
        <v>1</v>
      </c>
      <c r="G5362" t="s">
        <v>11</v>
      </c>
      <c r="H5362">
        <v>15</v>
      </c>
      <c r="I5362" t="s">
        <v>14</v>
      </c>
      <c r="J5362" t="s">
        <v>8</v>
      </c>
      <c r="K5362">
        <v>30</v>
      </c>
      <c r="L5362" t="s">
        <v>8</v>
      </c>
      <c r="M5362">
        <v>20</v>
      </c>
      <c r="N5362">
        <v>3</v>
      </c>
      <c r="O5362" t="str">
        <f>IF(AND(Tabela1[[#This Row],[EA Play Season Pass]]="Yes",Tabela1[[#This Row],[Minecraft Season Pass]]="Yes"),"Yes","No")</f>
        <v>Yes</v>
      </c>
      <c r="P5362" t="str">
        <f>IF(OR(Tabela1[[#This Row],[EA Play Season Pass]]="Yes",Tabela1[[#This Row],[Minecraft Season Pass]]="Yes"),"Yes","No")</f>
        <v>Yes</v>
      </c>
      <c r="Q5362">
        <v>62</v>
      </c>
      <c r="R5362" s="2"/>
    </row>
    <row r="5363" spans="1:18" x14ac:dyDescent="0.25">
      <c r="A5363">
        <v>5362</v>
      </c>
      <c r="B5363" t="s">
        <v>1167</v>
      </c>
      <c r="C5363" t="s">
        <v>13</v>
      </c>
      <c r="D5363" s="50">
        <v>45341</v>
      </c>
      <c r="E5363">
        <f>YEAR(Tabela1[[#This Row],[Start Date]])</f>
        <v>2024</v>
      </c>
      <c r="F5363">
        <f>ROUNDUP(MONTH(Tabela1[[#This Row],[Start Date]])/3,0)</f>
        <v>1</v>
      </c>
      <c r="G5363" t="s">
        <v>11</v>
      </c>
      <c r="H5363">
        <v>10</v>
      </c>
      <c r="I5363" t="s">
        <v>12</v>
      </c>
      <c r="J5363" t="s">
        <v>11</v>
      </c>
      <c r="K5363">
        <v>0</v>
      </c>
      <c r="L5363" t="s">
        <v>11</v>
      </c>
      <c r="M5363">
        <v>0</v>
      </c>
      <c r="N5363">
        <v>1</v>
      </c>
      <c r="O5363" t="str">
        <f>IF(AND(Tabela1[[#This Row],[EA Play Season Pass]]="Yes",Tabela1[[#This Row],[Minecraft Season Pass]]="Yes"),"Yes","No")</f>
        <v>No</v>
      </c>
      <c r="P5363" t="str">
        <f>IF(OR(Tabela1[[#This Row],[EA Play Season Pass]]="Yes",Tabela1[[#This Row],[Minecraft Season Pass]]="Yes"),"Yes","No")</f>
        <v>No</v>
      </c>
      <c r="Q5363">
        <v>9</v>
      </c>
      <c r="R5363" s="2"/>
    </row>
    <row r="5364" spans="1:18" x14ac:dyDescent="0.25">
      <c r="A5364">
        <v>5363</v>
      </c>
      <c r="B5364" t="s">
        <v>2829</v>
      </c>
      <c r="C5364" t="s">
        <v>7</v>
      </c>
      <c r="D5364" s="50">
        <v>45341</v>
      </c>
      <c r="E5364">
        <f>YEAR(Tabela1[[#This Row],[Start Date]])</f>
        <v>2024</v>
      </c>
      <c r="F5364">
        <f>ROUNDUP(MONTH(Tabela1[[#This Row],[Start Date]])/3,0)</f>
        <v>1</v>
      </c>
      <c r="G5364" t="s">
        <v>11</v>
      </c>
      <c r="H5364">
        <v>15</v>
      </c>
      <c r="I5364" t="s">
        <v>9</v>
      </c>
      <c r="J5364" t="s">
        <v>8</v>
      </c>
      <c r="K5364">
        <v>30</v>
      </c>
      <c r="L5364" t="s">
        <v>8</v>
      </c>
      <c r="M5364">
        <v>20</v>
      </c>
      <c r="N5364">
        <v>2</v>
      </c>
      <c r="O5364" t="str">
        <f>IF(AND(Tabela1[[#This Row],[EA Play Season Pass]]="Yes",Tabela1[[#This Row],[Minecraft Season Pass]]="Yes"),"Yes","No")</f>
        <v>Yes</v>
      </c>
      <c r="P5364" t="str">
        <f>IF(OR(Tabela1[[#This Row],[EA Play Season Pass]]="Yes",Tabela1[[#This Row],[Minecraft Season Pass]]="Yes"),"Yes","No")</f>
        <v>Yes</v>
      </c>
      <c r="Q5364">
        <v>63</v>
      </c>
      <c r="R5364" s="2"/>
    </row>
    <row r="5365" spans="1:18" x14ac:dyDescent="0.25">
      <c r="A5365">
        <v>5364</v>
      </c>
      <c r="B5365" t="s">
        <v>6563</v>
      </c>
      <c r="C5365" t="s">
        <v>10</v>
      </c>
      <c r="D5365" s="50">
        <v>45341</v>
      </c>
      <c r="E5365">
        <f>YEAR(Tabela1[[#This Row],[Start Date]])</f>
        <v>2024</v>
      </c>
      <c r="F5365">
        <f>ROUNDUP(MONTH(Tabela1[[#This Row],[Start Date]])/3,0)</f>
        <v>1</v>
      </c>
      <c r="G5365" t="s">
        <v>8</v>
      </c>
      <c r="H5365">
        <v>5</v>
      </c>
      <c r="I5365" t="s">
        <v>9</v>
      </c>
      <c r="J5365" t="s">
        <v>11</v>
      </c>
      <c r="K5365">
        <v>0</v>
      </c>
      <c r="L5365" t="s">
        <v>11</v>
      </c>
      <c r="M5365">
        <v>0</v>
      </c>
      <c r="N5365">
        <v>3</v>
      </c>
      <c r="O5365" t="str">
        <f>IF(AND(Tabela1[[#This Row],[EA Play Season Pass]]="Yes",Tabela1[[#This Row],[Minecraft Season Pass]]="Yes"),"Yes","No")</f>
        <v>No</v>
      </c>
      <c r="P5365" t="str">
        <f>IF(OR(Tabela1[[#This Row],[EA Play Season Pass]]="Yes",Tabela1[[#This Row],[Minecraft Season Pass]]="Yes"),"Yes","No")</f>
        <v>No</v>
      </c>
      <c r="Q5365">
        <v>2</v>
      </c>
      <c r="R5365" s="2"/>
    </row>
    <row r="5366" spans="1:18" x14ac:dyDescent="0.25">
      <c r="A5366">
        <v>5365</v>
      </c>
      <c r="B5366" t="s">
        <v>6564</v>
      </c>
      <c r="C5366" t="s">
        <v>7</v>
      </c>
      <c r="D5366" s="50">
        <v>45341</v>
      </c>
      <c r="E5366">
        <f>YEAR(Tabela1[[#This Row],[Start Date]])</f>
        <v>2024</v>
      </c>
      <c r="F5366">
        <f>ROUNDUP(MONTH(Tabela1[[#This Row],[Start Date]])/3,0)</f>
        <v>1</v>
      </c>
      <c r="G5366" t="s">
        <v>8</v>
      </c>
      <c r="H5366">
        <v>15</v>
      </c>
      <c r="I5366" t="s">
        <v>12</v>
      </c>
      <c r="J5366" t="s">
        <v>8</v>
      </c>
      <c r="K5366">
        <v>30</v>
      </c>
      <c r="L5366" t="s">
        <v>11</v>
      </c>
      <c r="M5366">
        <v>0</v>
      </c>
      <c r="N5366">
        <v>3</v>
      </c>
      <c r="O5366" t="str">
        <f>IF(AND(Tabela1[[#This Row],[EA Play Season Pass]]="Yes",Tabela1[[#This Row],[Minecraft Season Pass]]="Yes"),"Yes","No")</f>
        <v>No</v>
      </c>
      <c r="P5366" t="str">
        <f>IF(OR(Tabela1[[#This Row],[EA Play Season Pass]]="Yes",Tabela1[[#This Row],[Minecraft Season Pass]]="Yes"),"Yes","No")</f>
        <v>Yes</v>
      </c>
      <c r="Q5366">
        <v>42</v>
      </c>
      <c r="R5366" s="2"/>
    </row>
    <row r="5367" spans="1:18" x14ac:dyDescent="0.25">
      <c r="A5367">
        <v>5366</v>
      </c>
      <c r="B5367" t="s">
        <v>6565</v>
      </c>
      <c r="C5367" t="s">
        <v>13</v>
      </c>
      <c r="D5367" s="50">
        <v>45342</v>
      </c>
      <c r="E5367">
        <f>YEAR(Tabela1[[#This Row],[Start Date]])</f>
        <v>2024</v>
      </c>
      <c r="F5367">
        <f>ROUNDUP(MONTH(Tabela1[[#This Row],[Start Date]])/3,0)</f>
        <v>1</v>
      </c>
      <c r="G5367" t="s">
        <v>11</v>
      </c>
      <c r="H5367">
        <v>10</v>
      </c>
      <c r="I5367" t="s">
        <v>9</v>
      </c>
      <c r="J5367" t="s">
        <v>8</v>
      </c>
      <c r="K5367">
        <v>30</v>
      </c>
      <c r="L5367" t="s">
        <v>8</v>
      </c>
      <c r="M5367">
        <v>20</v>
      </c>
      <c r="N5367">
        <v>2</v>
      </c>
      <c r="O5367" t="str">
        <f>IF(AND(Tabela1[[#This Row],[EA Play Season Pass]]="Yes",Tabela1[[#This Row],[Minecraft Season Pass]]="Yes"),"Yes","No")</f>
        <v>Yes</v>
      </c>
      <c r="P5367" t="str">
        <f>IF(OR(Tabela1[[#This Row],[EA Play Season Pass]]="Yes",Tabela1[[#This Row],[Minecraft Season Pass]]="Yes"),"Yes","No")</f>
        <v>Yes</v>
      </c>
      <c r="Q5367">
        <v>58</v>
      </c>
      <c r="R5367" s="2"/>
    </row>
    <row r="5368" spans="1:18" x14ac:dyDescent="0.25">
      <c r="A5368">
        <v>5367</v>
      </c>
      <c r="B5368" t="s">
        <v>6566</v>
      </c>
      <c r="C5368" t="s">
        <v>7</v>
      </c>
      <c r="D5368" s="50">
        <v>45342</v>
      </c>
      <c r="E5368">
        <f>YEAR(Tabela1[[#This Row],[Start Date]])</f>
        <v>2024</v>
      </c>
      <c r="F5368">
        <f>ROUNDUP(MONTH(Tabela1[[#This Row],[Start Date]])/3,0)</f>
        <v>1</v>
      </c>
      <c r="G5368" t="s">
        <v>8</v>
      </c>
      <c r="H5368">
        <v>15</v>
      </c>
      <c r="I5368" t="s">
        <v>12</v>
      </c>
      <c r="J5368" t="s">
        <v>11</v>
      </c>
      <c r="K5368">
        <v>0</v>
      </c>
      <c r="L5368" t="s">
        <v>11</v>
      </c>
      <c r="M5368">
        <v>0</v>
      </c>
      <c r="N5368">
        <v>2</v>
      </c>
      <c r="O5368" t="str">
        <f>IF(AND(Tabela1[[#This Row],[EA Play Season Pass]]="Yes",Tabela1[[#This Row],[Minecraft Season Pass]]="Yes"),"Yes","No")</f>
        <v>No</v>
      </c>
      <c r="P5368" t="str">
        <f>IF(OR(Tabela1[[#This Row],[EA Play Season Pass]]="Yes",Tabela1[[#This Row],[Minecraft Season Pass]]="Yes"),"Yes","No")</f>
        <v>No</v>
      </c>
      <c r="Q5368">
        <v>13</v>
      </c>
      <c r="R5368" s="2"/>
    </row>
    <row r="5369" spans="1:18" x14ac:dyDescent="0.25">
      <c r="A5369">
        <v>5368</v>
      </c>
      <c r="B5369" t="s">
        <v>3422</v>
      </c>
      <c r="C5369" t="s">
        <v>13</v>
      </c>
      <c r="D5369" s="50">
        <v>45342</v>
      </c>
      <c r="E5369">
        <f>YEAR(Tabela1[[#This Row],[Start Date]])</f>
        <v>2024</v>
      </c>
      <c r="F5369">
        <f>ROUNDUP(MONTH(Tabela1[[#This Row],[Start Date]])/3,0)</f>
        <v>1</v>
      </c>
      <c r="G5369" t="s">
        <v>8</v>
      </c>
      <c r="H5369">
        <v>10</v>
      </c>
      <c r="I5369" t="s">
        <v>9</v>
      </c>
      <c r="J5369" t="s">
        <v>11</v>
      </c>
      <c r="K5369">
        <v>0</v>
      </c>
      <c r="L5369" t="s">
        <v>11</v>
      </c>
      <c r="M5369">
        <v>0</v>
      </c>
      <c r="N5369">
        <v>1</v>
      </c>
      <c r="O5369" t="str">
        <f>IF(AND(Tabela1[[#This Row],[EA Play Season Pass]]="Yes",Tabela1[[#This Row],[Minecraft Season Pass]]="Yes"),"Yes","No")</f>
        <v>No</v>
      </c>
      <c r="P5369" t="str">
        <f>IF(OR(Tabela1[[#This Row],[EA Play Season Pass]]="Yes",Tabela1[[#This Row],[Minecraft Season Pass]]="Yes"),"Yes","No")</f>
        <v>No</v>
      </c>
      <c r="Q5369">
        <v>9</v>
      </c>
      <c r="R5369" s="2"/>
    </row>
    <row r="5370" spans="1:18" x14ac:dyDescent="0.25">
      <c r="A5370">
        <v>5369</v>
      </c>
      <c r="B5370" t="s">
        <v>6567</v>
      </c>
      <c r="C5370" t="s">
        <v>10</v>
      </c>
      <c r="D5370" s="50">
        <v>45342</v>
      </c>
      <c r="E5370">
        <f>YEAR(Tabela1[[#This Row],[Start Date]])</f>
        <v>2024</v>
      </c>
      <c r="F5370">
        <f>ROUNDUP(MONTH(Tabela1[[#This Row],[Start Date]])/3,0)</f>
        <v>1</v>
      </c>
      <c r="G5370" t="s">
        <v>11</v>
      </c>
      <c r="H5370">
        <v>5</v>
      </c>
      <c r="I5370" t="s">
        <v>12</v>
      </c>
      <c r="J5370" t="s">
        <v>11</v>
      </c>
      <c r="K5370">
        <v>0</v>
      </c>
      <c r="L5370" t="s">
        <v>11</v>
      </c>
      <c r="M5370">
        <v>0</v>
      </c>
      <c r="N5370">
        <v>1</v>
      </c>
      <c r="O5370" t="str">
        <f>IF(AND(Tabela1[[#This Row],[EA Play Season Pass]]="Yes",Tabela1[[#This Row],[Minecraft Season Pass]]="Yes"),"Yes","No")</f>
        <v>No</v>
      </c>
      <c r="P5370" t="str">
        <f>IF(OR(Tabela1[[#This Row],[EA Play Season Pass]]="Yes",Tabela1[[#This Row],[Minecraft Season Pass]]="Yes"),"Yes","No")</f>
        <v>No</v>
      </c>
      <c r="Q5370">
        <v>4</v>
      </c>
      <c r="R5370" s="2"/>
    </row>
    <row r="5371" spans="1:18" x14ac:dyDescent="0.25">
      <c r="A5371">
        <v>5370</v>
      </c>
      <c r="B5371" t="s">
        <v>6568</v>
      </c>
      <c r="C5371" t="s">
        <v>13</v>
      </c>
      <c r="D5371" s="50">
        <v>45342</v>
      </c>
      <c r="E5371">
        <f>YEAR(Tabela1[[#This Row],[Start Date]])</f>
        <v>2024</v>
      </c>
      <c r="F5371">
        <f>ROUNDUP(MONTH(Tabela1[[#This Row],[Start Date]])/3,0)</f>
        <v>1</v>
      </c>
      <c r="G5371" t="s">
        <v>11</v>
      </c>
      <c r="H5371">
        <v>10</v>
      </c>
      <c r="I5371" t="s">
        <v>9</v>
      </c>
      <c r="J5371" t="s">
        <v>11</v>
      </c>
      <c r="K5371">
        <v>0</v>
      </c>
      <c r="L5371" t="s">
        <v>11</v>
      </c>
      <c r="M5371">
        <v>0</v>
      </c>
      <c r="N5371">
        <v>1</v>
      </c>
      <c r="O5371" t="str">
        <f>IF(AND(Tabela1[[#This Row],[EA Play Season Pass]]="Yes",Tabela1[[#This Row],[Minecraft Season Pass]]="Yes"),"Yes","No")</f>
        <v>No</v>
      </c>
      <c r="P5371" t="str">
        <f>IF(OR(Tabela1[[#This Row],[EA Play Season Pass]]="Yes",Tabela1[[#This Row],[Minecraft Season Pass]]="Yes"),"Yes","No")</f>
        <v>No</v>
      </c>
      <c r="Q5371">
        <v>9</v>
      </c>
      <c r="R5371" s="2"/>
    </row>
    <row r="5372" spans="1:18" x14ac:dyDescent="0.25">
      <c r="A5372">
        <v>5371</v>
      </c>
      <c r="B5372" t="s">
        <v>6569</v>
      </c>
      <c r="C5372" t="s">
        <v>10</v>
      </c>
      <c r="D5372" s="50">
        <v>45342</v>
      </c>
      <c r="E5372">
        <f>YEAR(Tabela1[[#This Row],[Start Date]])</f>
        <v>2024</v>
      </c>
      <c r="F5372">
        <f>ROUNDUP(MONTH(Tabela1[[#This Row],[Start Date]])/3,0)</f>
        <v>1</v>
      </c>
      <c r="G5372" t="s">
        <v>11</v>
      </c>
      <c r="H5372">
        <v>5</v>
      </c>
      <c r="I5372" t="s">
        <v>12</v>
      </c>
      <c r="J5372" t="s">
        <v>11</v>
      </c>
      <c r="K5372">
        <v>0</v>
      </c>
      <c r="L5372" t="s">
        <v>11</v>
      </c>
      <c r="M5372">
        <v>0</v>
      </c>
      <c r="N5372">
        <v>3</v>
      </c>
      <c r="O5372" t="str">
        <f>IF(AND(Tabela1[[#This Row],[EA Play Season Pass]]="Yes",Tabela1[[#This Row],[Minecraft Season Pass]]="Yes"),"Yes","No")</f>
        <v>No</v>
      </c>
      <c r="P5372" t="str">
        <f>IF(OR(Tabela1[[#This Row],[EA Play Season Pass]]="Yes",Tabela1[[#This Row],[Minecraft Season Pass]]="Yes"),"Yes","No")</f>
        <v>No</v>
      </c>
      <c r="Q5372">
        <v>2</v>
      </c>
      <c r="R5372" s="2"/>
    </row>
    <row r="5373" spans="1:18" x14ac:dyDescent="0.25">
      <c r="A5373">
        <v>5372</v>
      </c>
      <c r="B5373" t="s">
        <v>1964</v>
      </c>
      <c r="C5373" t="s">
        <v>7</v>
      </c>
      <c r="D5373" s="50">
        <v>45342</v>
      </c>
      <c r="E5373">
        <f>YEAR(Tabela1[[#This Row],[Start Date]])</f>
        <v>2024</v>
      </c>
      <c r="F5373">
        <f>ROUNDUP(MONTH(Tabela1[[#This Row],[Start Date]])/3,0)</f>
        <v>1</v>
      </c>
      <c r="G5373" t="s">
        <v>8</v>
      </c>
      <c r="H5373">
        <v>15</v>
      </c>
      <c r="I5373" t="s">
        <v>9</v>
      </c>
      <c r="J5373" t="s">
        <v>8</v>
      </c>
      <c r="K5373">
        <v>30</v>
      </c>
      <c r="L5373" t="s">
        <v>11</v>
      </c>
      <c r="M5373">
        <v>0</v>
      </c>
      <c r="N5373">
        <v>3</v>
      </c>
      <c r="O5373" t="str">
        <f>IF(AND(Tabela1[[#This Row],[EA Play Season Pass]]="Yes",Tabela1[[#This Row],[Minecraft Season Pass]]="Yes"),"Yes","No")</f>
        <v>No</v>
      </c>
      <c r="P5373" t="str">
        <f>IF(OR(Tabela1[[#This Row],[EA Play Season Pass]]="Yes",Tabela1[[#This Row],[Minecraft Season Pass]]="Yes"),"Yes","No")</f>
        <v>Yes</v>
      </c>
      <c r="Q5373">
        <v>42</v>
      </c>
      <c r="R5373" s="2"/>
    </row>
    <row r="5374" spans="1:18" x14ac:dyDescent="0.25">
      <c r="A5374">
        <v>5373</v>
      </c>
      <c r="B5374" t="s">
        <v>6570</v>
      </c>
      <c r="C5374" t="s">
        <v>7</v>
      </c>
      <c r="D5374" s="50">
        <v>45342</v>
      </c>
      <c r="E5374">
        <f>YEAR(Tabela1[[#This Row],[Start Date]])</f>
        <v>2024</v>
      </c>
      <c r="F5374">
        <f>ROUNDUP(MONTH(Tabela1[[#This Row],[Start Date]])/3,0)</f>
        <v>1</v>
      </c>
      <c r="G5374" t="s">
        <v>11</v>
      </c>
      <c r="H5374">
        <v>15</v>
      </c>
      <c r="I5374" t="s">
        <v>9</v>
      </c>
      <c r="J5374" t="s">
        <v>11</v>
      </c>
      <c r="K5374">
        <v>0</v>
      </c>
      <c r="L5374" t="s">
        <v>8</v>
      </c>
      <c r="M5374">
        <v>20</v>
      </c>
      <c r="N5374">
        <v>1</v>
      </c>
      <c r="O5374" t="str">
        <f>IF(AND(Tabela1[[#This Row],[EA Play Season Pass]]="Yes",Tabela1[[#This Row],[Minecraft Season Pass]]="Yes"),"Yes","No")</f>
        <v>No</v>
      </c>
      <c r="P5374" t="str">
        <f>IF(OR(Tabela1[[#This Row],[EA Play Season Pass]]="Yes",Tabela1[[#This Row],[Minecraft Season Pass]]="Yes"),"Yes","No")</f>
        <v>Yes</v>
      </c>
      <c r="Q5374">
        <v>34</v>
      </c>
      <c r="R5374" s="2"/>
    </row>
    <row r="5375" spans="1:18" x14ac:dyDescent="0.25">
      <c r="A5375">
        <v>5374</v>
      </c>
      <c r="B5375" t="s">
        <v>6571</v>
      </c>
      <c r="C5375" t="s">
        <v>13</v>
      </c>
      <c r="D5375" s="50">
        <v>45342</v>
      </c>
      <c r="E5375">
        <f>YEAR(Tabela1[[#This Row],[Start Date]])</f>
        <v>2024</v>
      </c>
      <c r="F5375">
        <f>ROUNDUP(MONTH(Tabela1[[#This Row],[Start Date]])/3,0)</f>
        <v>1</v>
      </c>
      <c r="G5375" t="s">
        <v>8</v>
      </c>
      <c r="H5375">
        <v>10</v>
      </c>
      <c r="I5375" t="s">
        <v>9</v>
      </c>
      <c r="J5375" t="s">
        <v>8</v>
      </c>
      <c r="K5375">
        <v>30</v>
      </c>
      <c r="L5375" t="s">
        <v>8</v>
      </c>
      <c r="M5375">
        <v>20</v>
      </c>
      <c r="N5375">
        <v>3</v>
      </c>
      <c r="O5375" t="str">
        <f>IF(AND(Tabela1[[#This Row],[EA Play Season Pass]]="Yes",Tabela1[[#This Row],[Minecraft Season Pass]]="Yes"),"Yes","No")</f>
        <v>Yes</v>
      </c>
      <c r="P5375" t="str">
        <f>IF(OR(Tabela1[[#This Row],[EA Play Season Pass]]="Yes",Tabela1[[#This Row],[Minecraft Season Pass]]="Yes"),"Yes","No")</f>
        <v>Yes</v>
      </c>
      <c r="Q5375">
        <v>57</v>
      </c>
      <c r="R5375" s="2"/>
    </row>
    <row r="5376" spans="1:18" x14ac:dyDescent="0.25">
      <c r="A5376">
        <v>5375</v>
      </c>
      <c r="B5376" t="s">
        <v>1581</v>
      </c>
      <c r="C5376" t="s">
        <v>13</v>
      </c>
      <c r="D5376" s="50">
        <v>45342</v>
      </c>
      <c r="E5376">
        <f>YEAR(Tabela1[[#This Row],[Start Date]])</f>
        <v>2024</v>
      </c>
      <c r="F5376">
        <f>ROUNDUP(MONTH(Tabela1[[#This Row],[Start Date]])/3,0)</f>
        <v>1</v>
      </c>
      <c r="G5376" t="s">
        <v>8</v>
      </c>
      <c r="H5376">
        <v>10</v>
      </c>
      <c r="I5376" t="s">
        <v>12</v>
      </c>
      <c r="J5376" t="s">
        <v>8</v>
      </c>
      <c r="K5376">
        <v>30</v>
      </c>
      <c r="L5376" t="s">
        <v>11</v>
      </c>
      <c r="M5376">
        <v>0</v>
      </c>
      <c r="N5376">
        <v>3</v>
      </c>
      <c r="O5376" t="str">
        <f>IF(AND(Tabela1[[#This Row],[EA Play Season Pass]]="Yes",Tabela1[[#This Row],[Minecraft Season Pass]]="Yes"),"Yes","No")</f>
        <v>No</v>
      </c>
      <c r="P5376" t="str">
        <f>IF(OR(Tabela1[[#This Row],[EA Play Season Pass]]="Yes",Tabela1[[#This Row],[Minecraft Season Pass]]="Yes"),"Yes","No")</f>
        <v>Yes</v>
      </c>
      <c r="Q5376">
        <v>37</v>
      </c>
      <c r="R5376" s="2"/>
    </row>
    <row r="5377" spans="1:18" x14ac:dyDescent="0.25">
      <c r="A5377">
        <v>5376</v>
      </c>
      <c r="B5377" t="s">
        <v>1965</v>
      </c>
      <c r="C5377" t="s">
        <v>10</v>
      </c>
      <c r="D5377" s="50">
        <v>45342</v>
      </c>
      <c r="E5377">
        <f>YEAR(Tabela1[[#This Row],[Start Date]])</f>
        <v>2024</v>
      </c>
      <c r="F5377">
        <f>ROUNDUP(MONTH(Tabela1[[#This Row],[Start Date]])/3,0)</f>
        <v>1</v>
      </c>
      <c r="G5377" t="s">
        <v>8</v>
      </c>
      <c r="H5377">
        <v>5</v>
      </c>
      <c r="I5377" t="s">
        <v>12</v>
      </c>
      <c r="J5377" t="s">
        <v>11</v>
      </c>
      <c r="K5377">
        <v>0</v>
      </c>
      <c r="L5377" t="s">
        <v>8</v>
      </c>
      <c r="M5377">
        <v>20</v>
      </c>
      <c r="N5377">
        <v>3</v>
      </c>
      <c r="O5377" t="str">
        <f>IF(AND(Tabela1[[#This Row],[EA Play Season Pass]]="Yes",Tabela1[[#This Row],[Minecraft Season Pass]]="Yes"),"Yes","No")</f>
        <v>No</v>
      </c>
      <c r="P5377" t="str">
        <f>IF(OR(Tabela1[[#This Row],[EA Play Season Pass]]="Yes",Tabela1[[#This Row],[Minecraft Season Pass]]="Yes"),"Yes","No")</f>
        <v>Yes</v>
      </c>
      <c r="Q5377">
        <v>22</v>
      </c>
      <c r="R5377" s="2"/>
    </row>
    <row r="5378" spans="1:18" x14ac:dyDescent="0.25">
      <c r="A5378">
        <v>5377</v>
      </c>
      <c r="B5378" t="s">
        <v>3155</v>
      </c>
      <c r="C5378" t="s">
        <v>10</v>
      </c>
      <c r="D5378" s="50">
        <v>45342</v>
      </c>
      <c r="E5378">
        <f>YEAR(Tabela1[[#This Row],[Start Date]])</f>
        <v>2024</v>
      </c>
      <c r="F5378">
        <f>ROUNDUP(MONTH(Tabela1[[#This Row],[Start Date]])/3,0)</f>
        <v>1</v>
      </c>
      <c r="G5378" t="s">
        <v>11</v>
      </c>
      <c r="H5378">
        <v>5</v>
      </c>
      <c r="I5378" t="s">
        <v>14</v>
      </c>
      <c r="J5378" t="s">
        <v>8</v>
      </c>
      <c r="K5378">
        <v>30</v>
      </c>
      <c r="L5378" t="s">
        <v>11</v>
      </c>
      <c r="M5378">
        <v>0</v>
      </c>
      <c r="N5378">
        <v>2</v>
      </c>
      <c r="O5378" t="str">
        <f>IF(AND(Tabela1[[#This Row],[EA Play Season Pass]]="Yes",Tabela1[[#This Row],[Minecraft Season Pass]]="Yes"),"Yes","No")</f>
        <v>No</v>
      </c>
      <c r="P5378" t="str">
        <f>IF(OR(Tabela1[[#This Row],[EA Play Season Pass]]="Yes",Tabela1[[#This Row],[Minecraft Season Pass]]="Yes"),"Yes","No")</f>
        <v>Yes</v>
      </c>
      <c r="Q5378">
        <v>33</v>
      </c>
      <c r="R5378" s="2"/>
    </row>
    <row r="5379" spans="1:18" x14ac:dyDescent="0.25">
      <c r="A5379">
        <v>5378</v>
      </c>
      <c r="B5379" t="s">
        <v>6572</v>
      </c>
      <c r="C5379" t="s">
        <v>13</v>
      </c>
      <c r="D5379" s="50">
        <v>45342</v>
      </c>
      <c r="E5379">
        <f>YEAR(Tabela1[[#This Row],[Start Date]])</f>
        <v>2024</v>
      </c>
      <c r="F5379">
        <f>ROUNDUP(MONTH(Tabela1[[#This Row],[Start Date]])/3,0)</f>
        <v>1</v>
      </c>
      <c r="G5379" t="s">
        <v>11</v>
      </c>
      <c r="H5379">
        <v>10</v>
      </c>
      <c r="I5379" t="s">
        <v>12</v>
      </c>
      <c r="J5379" t="s">
        <v>11</v>
      </c>
      <c r="K5379">
        <v>0</v>
      </c>
      <c r="L5379" t="s">
        <v>8</v>
      </c>
      <c r="M5379">
        <v>20</v>
      </c>
      <c r="N5379">
        <v>2</v>
      </c>
      <c r="O5379" t="str">
        <f>IF(AND(Tabela1[[#This Row],[EA Play Season Pass]]="Yes",Tabela1[[#This Row],[Minecraft Season Pass]]="Yes"),"Yes","No")</f>
        <v>No</v>
      </c>
      <c r="P5379" t="str">
        <f>IF(OR(Tabela1[[#This Row],[EA Play Season Pass]]="Yes",Tabela1[[#This Row],[Minecraft Season Pass]]="Yes"),"Yes","No")</f>
        <v>Yes</v>
      </c>
      <c r="Q5379">
        <v>28</v>
      </c>
      <c r="R5379" s="2"/>
    </row>
    <row r="5380" spans="1:18" x14ac:dyDescent="0.25">
      <c r="A5380">
        <v>5379</v>
      </c>
      <c r="B5380" t="s">
        <v>4929</v>
      </c>
      <c r="C5380" t="s">
        <v>7</v>
      </c>
      <c r="D5380" s="50">
        <v>45343</v>
      </c>
      <c r="E5380">
        <f>YEAR(Tabela1[[#This Row],[Start Date]])</f>
        <v>2024</v>
      </c>
      <c r="F5380">
        <f>ROUNDUP(MONTH(Tabela1[[#This Row],[Start Date]])/3,0)</f>
        <v>1</v>
      </c>
      <c r="G5380" t="s">
        <v>11</v>
      </c>
      <c r="H5380">
        <v>15</v>
      </c>
      <c r="I5380" t="s">
        <v>12</v>
      </c>
      <c r="J5380" t="s">
        <v>8</v>
      </c>
      <c r="K5380">
        <v>30</v>
      </c>
      <c r="L5380" t="s">
        <v>11</v>
      </c>
      <c r="M5380">
        <v>0</v>
      </c>
      <c r="N5380">
        <v>3</v>
      </c>
      <c r="O5380" t="str">
        <f>IF(AND(Tabela1[[#This Row],[EA Play Season Pass]]="Yes",Tabela1[[#This Row],[Minecraft Season Pass]]="Yes"),"Yes","No")</f>
        <v>No</v>
      </c>
      <c r="P5380" t="str">
        <f>IF(OR(Tabela1[[#This Row],[EA Play Season Pass]]="Yes",Tabela1[[#This Row],[Minecraft Season Pass]]="Yes"),"Yes","No")</f>
        <v>Yes</v>
      </c>
      <c r="Q5380">
        <v>42</v>
      </c>
      <c r="R5380" s="2"/>
    </row>
    <row r="5381" spans="1:18" x14ac:dyDescent="0.25">
      <c r="A5381">
        <v>5380</v>
      </c>
      <c r="B5381" t="s">
        <v>1831</v>
      </c>
      <c r="C5381" t="s">
        <v>10</v>
      </c>
      <c r="D5381" s="50">
        <v>45343</v>
      </c>
      <c r="E5381">
        <f>YEAR(Tabela1[[#This Row],[Start Date]])</f>
        <v>2024</v>
      </c>
      <c r="F5381">
        <f>ROUNDUP(MONTH(Tabela1[[#This Row],[Start Date]])/3,0)</f>
        <v>1</v>
      </c>
      <c r="G5381" t="s">
        <v>8</v>
      </c>
      <c r="H5381">
        <v>5</v>
      </c>
      <c r="I5381" t="s">
        <v>14</v>
      </c>
      <c r="J5381" t="s">
        <v>11</v>
      </c>
      <c r="K5381">
        <v>0</v>
      </c>
      <c r="L5381" t="s">
        <v>11</v>
      </c>
      <c r="M5381">
        <v>0</v>
      </c>
      <c r="N5381">
        <v>3</v>
      </c>
      <c r="O5381" t="str">
        <f>IF(AND(Tabela1[[#This Row],[EA Play Season Pass]]="Yes",Tabela1[[#This Row],[Minecraft Season Pass]]="Yes"),"Yes","No")</f>
        <v>No</v>
      </c>
      <c r="P5381" t="str">
        <f>IF(OR(Tabela1[[#This Row],[EA Play Season Pass]]="Yes",Tabela1[[#This Row],[Minecraft Season Pass]]="Yes"),"Yes","No")</f>
        <v>No</v>
      </c>
      <c r="Q5381">
        <v>2</v>
      </c>
      <c r="R5381" s="2"/>
    </row>
    <row r="5382" spans="1:18" x14ac:dyDescent="0.25">
      <c r="A5382">
        <v>5381</v>
      </c>
      <c r="B5382" t="s">
        <v>2032</v>
      </c>
      <c r="C5382" t="s">
        <v>7</v>
      </c>
      <c r="D5382" s="50">
        <v>45343</v>
      </c>
      <c r="E5382">
        <f>YEAR(Tabela1[[#This Row],[Start Date]])</f>
        <v>2024</v>
      </c>
      <c r="F5382">
        <f>ROUNDUP(MONTH(Tabela1[[#This Row],[Start Date]])/3,0)</f>
        <v>1</v>
      </c>
      <c r="G5382" t="s">
        <v>8</v>
      </c>
      <c r="H5382">
        <v>15</v>
      </c>
      <c r="I5382" t="s">
        <v>14</v>
      </c>
      <c r="J5382" t="s">
        <v>11</v>
      </c>
      <c r="K5382">
        <v>0</v>
      </c>
      <c r="L5382" t="s">
        <v>11</v>
      </c>
      <c r="M5382">
        <v>0</v>
      </c>
      <c r="N5382">
        <v>1</v>
      </c>
      <c r="O5382" t="str">
        <f>IF(AND(Tabela1[[#This Row],[EA Play Season Pass]]="Yes",Tabela1[[#This Row],[Minecraft Season Pass]]="Yes"),"Yes","No")</f>
        <v>No</v>
      </c>
      <c r="P5382" t="str">
        <f>IF(OR(Tabela1[[#This Row],[EA Play Season Pass]]="Yes",Tabela1[[#This Row],[Minecraft Season Pass]]="Yes"),"Yes","No")</f>
        <v>No</v>
      </c>
      <c r="Q5382">
        <v>14</v>
      </c>
      <c r="R5382" s="2"/>
    </row>
    <row r="5383" spans="1:18" x14ac:dyDescent="0.25">
      <c r="A5383">
        <v>5382</v>
      </c>
      <c r="B5383" t="s">
        <v>4895</v>
      </c>
      <c r="C5383" t="s">
        <v>7</v>
      </c>
      <c r="D5383" s="50">
        <v>45343</v>
      </c>
      <c r="E5383">
        <f>YEAR(Tabela1[[#This Row],[Start Date]])</f>
        <v>2024</v>
      </c>
      <c r="F5383">
        <f>ROUNDUP(MONTH(Tabela1[[#This Row],[Start Date]])/3,0)</f>
        <v>1</v>
      </c>
      <c r="G5383" t="s">
        <v>8</v>
      </c>
      <c r="H5383">
        <v>15</v>
      </c>
      <c r="I5383" t="s">
        <v>9</v>
      </c>
      <c r="J5383" t="s">
        <v>8</v>
      </c>
      <c r="K5383">
        <v>30</v>
      </c>
      <c r="L5383" t="s">
        <v>11</v>
      </c>
      <c r="M5383">
        <v>0</v>
      </c>
      <c r="N5383">
        <v>1</v>
      </c>
      <c r="O5383" t="str">
        <f>IF(AND(Tabela1[[#This Row],[EA Play Season Pass]]="Yes",Tabela1[[#This Row],[Minecraft Season Pass]]="Yes"),"Yes","No")</f>
        <v>No</v>
      </c>
      <c r="P5383" t="str">
        <f>IF(OR(Tabela1[[#This Row],[EA Play Season Pass]]="Yes",Tabela1[[#This Row],[Minecraft Season Pass]]="Yes"),"Yes","No")</f>
        <v>Yes</v>
      </c>
      <c r="Q5383">
        <v>44</v>
      </c>
      <c r="R5383" s="2"/>
    </row>
    <row r="5384" spans="1:18" x14ac:dyDescent="0.25">
      <c r="A5384">
        <v>5383</v>
      </c>
      <c r="B5384" t="s">
        <v>1016</v>
      </c>
      <c r="C5384" t="s">
        <v>13</v>
      </c>
      <c r="D5384" s="50">
        <v>45344</v>
      </c>
      <c r="E5384">
        <f>YEAR(Tabela1[[#This Row],[Start Date]])</f>
        <v>2024</v>
      </c>
      <c r="F5384">
        <f>ROUNDUP(MONTH(Tabela1[[#This Row],[Start Date]])/3,0)</f>
        <v>1</v>
      </c>
      <c r="G5384" t="s">
        <v>8</v>
      </c>
      <c r="H5384">
        <v>10</v>
      </c>
      <c r="I5384" t="s">
        <v>14</v>
      </c>
      <c r="J5384" t="s">
        <v>11</v>
      </c>
      <c r="K5384">
        <v>0</v>
      </c>
      <c r="L5384" t="s">
        <v>8</v>
      </c>
      <c r="M5384">
        <v>20</v>
      </c>
      <c r="N5384">
        <v>2</v>
      </c>
      <c r="O5384" t="str">
        <f>IF(AND(Tabela1[[#This Row],[EA Play Season Pass]]="Yes",Tabela1[[#This Row],[Minecraft Season Pass]]="Yes"),"Yes","No")</f>
        <v>No</v>
      </c>
      <c r="P5384" t="str">
        <f>IF(OR(Tabela1[[#This Row],[EA Play Season Pass]]="Yes",Tabela1[[#This Row],[Minecraft Season Pass]]="Yes"),"Yes","No")</f>
        <v>Yes</v>
      </c>
      <c r="Q5384">
        <v>28</v>
      </c>
      <c r="R5384" s="2"/>
    </row>
    <row r="5385" spans="1:18" x14ac:dyDescent="0.25">
      <c r="A5385">
        <v>5384</v>
      </c>
      <c r="B5385" t="s">
        <v>6573</v>
      </c>
      <c r="C5385" t="s">
        <v>13</v>
      </c>
      <c r="D5385" s="50">
        <v>45344</v>
      </c>
      <c r="E5385">
        <f>YEAR(Tabela1[[#This Row],[Start Date]])</f>
        <v>2024</v>
      </c>
      <c r="F5385">
        <f>ROUNDUP(MONTH(Tabela1[[#This Row],[Start Date]])/3,0)</f>
        <v>1</v>
      </c>
      <c r="G5385" t="s">
        <v>11</v>
      </c>
      <c r="H5385">
        <v>10</v>
      </c>
      <c r="I5385" t="s">
        <v>9</v>
      </c>
      <c r="J5385" t="s">
        <v>8</v>
      </c>
      <c r="K5385">
        <v>30</v>
      </c>
      <c r="L5385" t="s">
        <v>11</v>
      </c>
      <c r="M5385">
        <v>0</v>
      </c>
      <c r="N5385">
        <v>2</v>
      </c>
      <c r="O5385" t="str">
        <f>IF(AND(Tabela1[[#This Row],[EA Play Season Pass]]="Yes",Tabela1[[#This Row],[Minecraft Season Pass]]="Yes"),"Yes","No")</f>
        <v>No</v>
      </c>
      <c r="P5385" t="str">
        <f>IF(OR(Tabela1[[#This Row],[EA Play Season Pass]]="Yes",Tabela1[[#This Row],[Minecraft Season Pass]]="Yes"),"Yes","No")</f>
        <v>Yes</v>
      </c>
      <c r="Q5385">
        <v>38</v>
      </c>
      <c r="R5385" s="2"/>
    </row>
    <row r="5386" spans="1:18" x14ac:dyDescent="0.25">
      <c r="A5386">
        <v>5385</v>
      </c>
      <c r="B5386" t="s">
        <v>1149</v>
      </c>
      <c r="C5386" t="s">
        <v>13</v>
      </c>
      <c r="D5386" s="50">
        <v>45344</v>
      </c>
      <c r="E5386">
        <f>YEAR(Tabela1[[#This Row],[Start Date]])</f>
        <v>2024</v>
      </c>
      <c r="F5386">
        <f>ROUNDUP(MONTH(Tabela1[[#This Row],[Start Date]])/3,0)</f>
        <v>1</v>
      </c>
      <c r="G5386" t="s">
        <v>11</v>
      </c>
      <c r="H5386">
        <v>10</v>
      </c>
      <c r="I5386" t="s">
        <v>12</v>
      </c>
      <c r="J5386" t="s">
        <v>11</v>
      </c>
      <c r="K5386">
        <v>0</v>
      </c>
      <c r="L5386" t="s">
        <v>8</v>
      </c>
      <c r="M5386">
        <v>20</v>
      </c>
      <c r="N5386">
        <v>1</v>
      </c>
      <c r="O5386" t="str">
        <f>IF(AND(Tabela1[[#This Row],[EA Play Season Pass]]="Yes",Tabela1[[#This Row],[Minecraft Season Pass]]="Yes"),"Yes","No")</f>
        <v>No</v>
      </c>
      <c r="P5386" t="str">
        <f>IF(OR(Tabela1[[#This Row],[EA Play Season Pass]]="Yes",Tabela1[[#This Row],[Minecraft Season Pass]]="Yes"),"Yes","No")</f>
        <v>Yes</v>
      </c>
      <c r="Q5386">
        <v>29</v>
      </c>
      <c r="R5386" s="2"/>
    </row>
    <row r="5387" spans="1:18" x14ac:dyDescent="0.25">
      <c r="A5387">
        <v>5386</v>
      </c>
      <c r="B5387" t="s">
        <v>2868</v>
      </c>
      <c r="C5387" t="s">
        <v>13</v>
      </c>
      <c r="D5387" s="50">
        <v>45344</v>
      </c>
      <c r="E5387">
        <f>YEAR(Tabela1[[#This Row],[Start Date]])</f>
        <v>2024</v>
      </c>
      <c r="F5387">
        <f>ROUNDUP(MONTH(Tabela1[[#This Row],[Start Date]])/3,0)</f>
        <v>1</v>
      </c>
      <c r="G5387" t="s">
        <v>8</v>
      </c>
      <c r="H5387">
        <v>10</v>
      </c>
      <c r="I5387" t="s">
        <v>9</v>
      </c>
      <c r="J5387" t="s">
        <v>8</v>
      </c>
      <c r="K5387">
        <v>30</v>
      </c>
      <c r="L5387" t="s">
        <v>8</v>
      </c>
      <c r="M5387">
        <v>20</v>
      </c>
      <c r="N5387">
        <v>2</v>
      </c>
      <c r="O5387" t="str">
        <f>IF(AND(Tabela1[[#This Row],[EA Play Season Pass]]="Yes",Tabela1[[#This Row],[Minecraft Season Pass]]="Yes"),"Yes","No")</f>
        <v>Yes</v>
      </c>
      <c r="P5387" t="str">
        <f>IF(OR(Tabela1[[#This Row],[EA Play Season Pass]]="Yes",Tabela1[[#This Row],[Minecraft Season Pass]]="Yes"),"Yes","No")</f>
        <v>Yes</v>
      </c>
      <c r="Q5387">
        <v>58</v>
      </c>
      <c r="R5387" s="2"/>
    </row>
    <row r="5388" spans="1:18" x14ac:dyDescent="0.25">
      <c r="A5388">
        <v>5387</v>
      </c>
      <c r="B5388" t="s">
        <v>6574</v>
      </c>
      <c r="C5388" t="s">
        <v>13</v>
      </c>
      <c r="D5388" s="50">
        <v>45344</v>
      </c>
      <c r="E5388">
        <f>YEAR(Tabela1[[#This Row],[Start Date]])</f>
        <v>2024</v>
      </c>
      <c r="F5388">
        <f>ROUNDUP(MONTH(Tabela1[[#This Row],[Start Date]])/3,0)</f>
        <v>1</v>
      </c>
      <c r="G5388" t="s">
        <v>8</v>
      </c>
      <c r="H5388">
        <v>10</v>
      </c>
      <c r="I5388" t="s">
        <v>14</v>
      </c>
      <c r="J5388" t="s">
        <v>11</v>
      </c>
      <c r="K5388">
        <v>0</v>
      </c>
      <c r="L5388" t="s">
        <v>8</v>
      </c>
      <c r="M5388">
        <v>20</v>
      </c>
      <c r="N5388">
        <v>2</v>
      </c>
      <c r="O5388" t="str">
        <f>IF(AND(Tabela1[[#This Row],[EA Play Season Pass]]="Yes",Tabela1[[#This Row],[Minecraft Season Pass]]="Yes"),"Yes","No")</f>
        <v>No</v>
      </c>
      <c r="P5388" t="str">
        <f>IF(OR(Tabela1[[#This Row],[EA Play Season Pass]]="Yes",Tabela1[[#This Row],[Minecraft Season Pass]]="Yes"),"Yes","No")</f>
        <v>Yes</v>
      </c>
      <c r="Q5388">
        <v>28</v>
      </c>
      <c r="R5388" s="2"/>
    </row>
    <row r="5389" spans="1:18" x14ac:dyDescent="0.25">
      <c r="A5389">
        <v>5388</v>
      </c>
      <c r="B5389" t="s">
        <v>6575</v>
      </c>
      <c r="C5389" t="s">
        <v>7</v>
      </c>
      <c r="D5389" s="50">
        <v>45344</v>
      </c>
      <c r="E5389">
        <f>YEAR(Tabela1[[#This Row],[Start Date]])</f>
        <v>2024</v>
      </c>
      <c r="F5389">
        <f>ROUNDUP(MONTH(Tabela1[[#This Row],[Start Date]])/3,0)</f>
        <v>1</v>
      </c>
      <c r="G5389" t="s">
        <v>11</v>
      </c>
      <c r="H5389">
        <v>15</v>
      </c>
      <c r="I5389" t="s">
        <v>14</v>
      </c>
      <c r="J5389" t="s">
        <v>8</v>
      </c>
      <c r="K5389">
        <v>30</v>
      </c>
      <c r="L5389" t="s">
        <v>11</v>
      </c>
      <c r="M5389">
        <v>0</v>
      </c>
      <c r="N5389">
        <v>2</v>
      </c>
      <c r="O5389" t="str">
        <f>IF(AND(Tabela1[[#This Row],[EA Play Season Pass]]="Yes",Tabela1[[#This Row],[Minecraft Season Pass]]="Yes"),"Yes","No")</f>
        <v>No</v>
      </c>
      <c r="P5389" t="str">
        <f>IF(OR(Tabela1[[#This Row],[EA Play Season Pass]]="Yes",Tabela1[[#This Row],[Minecraft Season Pass]]="Yes"),"Yes","No")</f>
        <v>Yes</v>
      </c>
      <c r="Q5389">
        <v>43</v>
      </c>
      <c r="R5389" s="2"/>
    </row>
    <row r="5390" spans="1:18" x14ac:dyDescent="0.25">
      <c r="A5390">
        <v>5389</v>
      </c>
      <c r="B5390" t="s">
        <v>6576</v>
      </c>
      <c r="C5390" t="s">
        <v>13</v>
      </c>
      <c r="D5390" s="50">
        <v>45344</v>
      </c>
      <c r="E5390">
        <f>YEAR(Tabela1[[#This Row],[Start Date]])</f>
        <v>2024</v>
      </c>
      <c r="F5390">
        <f>ROUNDUP(MONTH(Tabela1[[#This Row],[Start Date]])/3,0)</f>
        <v>1</v>
      </c>
      <c r="G5390" t="s">
        <v>11</v>
      </c>
      <c r="H5390">
        <v>10</v>
      </c>
      <c r="I5390" t="s">
        <v>9</v>
      </c>
      <c r="J5390" t="s">
        <v>11</v>
      </c>
      <c r="K5390">
        <v>0</v>
      </c>
      <c r="L5390" t="s">
        <v>11</v>
      </c>
      <c r="M5390">
        <v>0</v>
      </c>
      <c r="N5390">
        <v>2</v>
      </c>
      <c r="O5390" t="str">
        <f>IF(AND(Tabela1[[#This Row],[EA Play Season Pass]]="Yes",Tabela1[[#This Row],[Minecraft Season Pass]]="Yes"),"Yes","No")</f>
        <v>No</v>
      </c>
      <c r="P5390" t="str">
        <f>IF(OR(Tabela1[[#This Row],[EA Play Season Pass]]="Yes",Tabela1[[#This Row],[Minecraft Season Pass]]="Yes"),"Yes","No")</f>
        <v>No</v>
      </c>
      <c r="Q5390">
        <v>8</v>
      </c>
      <c r="R5390" s="2"/>
    </row>
    <row r="5391" spans="1:18" x14ac:dyDescent="0.25">
      <c r="A5391">
        <v>5390</v>
      </c>
      <c r="B5391" t="s">
        <v>2848</v>
      </c>
      <c r="C5391" t="s">
        <v>13</v>
      </c>
      <c r="D5391" s="50">
        <v>45344</v>
      </c>
      <c r="E5391">
        <f>YEAR(Tabela1[[#This Row],[Start Date]])</f>
        <v>2024</v>
      </c>
      <c r="F5391">
        <f>ROUNDUP(MONTH(Tabela1[[#This Row],[Start Date]])/3,0)</f>
        <v>1</v>
      </c>
      <c r="G5391" t="s">
        <v>11</v>
      </c>
      <c r="H5391">
        <v>10</v>
      </c>
      <c r="I5391" t="s">
        <v>9</v>
      </c>
      <c r="J5391" t="s">
        <v>8</v>
      </c>
      <c r="K5391">
        <v>30</v>
      </c>
      <c r="L5391" t="s">
        <v>8</v>
      </c>
      <c r="M5391">
        <v>20</v>
      </c>
      <c r="N5391">
        <v>2</v>
      </c>
      <c r="O5391" t="str">
        <f>IF(AND(Tabela1[[#This Row],[EA Play Season Pass]]="Yes",Tabela1[[#This Row],[Minecraft Season Pass]]="Yes"),"Yes","No")</f>
        <v>Yes</v>
      </c>
      <c r="P5391" t="str">
        <f>IF(OR(Tabela1[[#This Row],[EA Play Season Pass]]="Yes",Tabela1[[#This Row],[Minecraft Season Pass]]="Yes"),"Yes","No")</f>
        <v>Yes</v>
      </c>
      <c r="Q5391">
        <v>58</v>
      </c>
      <c r="R5391" s="2"/>
    </row>
    <row r="5392" spans="1:18" x14ac:dyDescent="0.25">
      <c r="A5392">
        <v>5391</v>
      </c>
      <c r="B5392" t="s">
        <v>6577</v>
      </c>
      <c r="C5392" t="s">
        <v>7</v>
      </c>
      <c r="D5392" s="50">
        <v>45344</v>
      </c>
      <c r="E5392">
        <f>YEAR(Tabela1[[#This Row],[Start Date]])</f>
        <v>2024</v>
      </c>
      <c r="F5392">
        <f>ROUNDUP(MONTH(Tabela1[[#This Row],[Start Date]])/3,0)</f>
        <v>1</v>
      </c>
      <c r="G5392" t="s">
        <v>8</v>
      </c>
      <c r="H5392">
        <v>15</v>
      </c>
      <c r="I5392" t="s">
        <v>12</v>
      </c>
      <c r="J5392" t="s">
        <v>11</v>
      </c>
      <c r="K5392">
        <v>0</v>
      </c>
      <c r="L5392" t="s">
        <v>11</v>
      </c>
      <c r="M5392">
        <v>0</v>
      </c>
      <c r="N5392">
        <v>3</v>
      </c>
      <c r="O5392" t="str">
        <f>IF(AND(Tabela1[[#This Row],[EA Play Season Pass]]="Yes",Tabela1[[#This Row],[Minecraft Season Pass]]="Yes"),"Yes","No")</f>
        <v>No</v>
      </c>
      <c r="P5392" t="str">
        <f>IF(OR(Tabela1[[#This Row],[EA Play Season Pass]]="Yes",Tabela1[[#This Row],[Minecraft Season Pass]]="Yes"),"Yes","No")</f>
        <v>No</v>
      </c>
      <c r="Q5392">
        <v>12</v>
      </c>
      <c r="R5392" s="2"/>
    </row>
    <row r="5393" spans="1:18" x14ac:dyDescent="0.25">
      <c r="A5393">
        <v>5392</v>
      </c>
      <c r="B5393" t="s">
        <v>6451</v>
      </c>
      <c r="C5393" t="s">
        <v>10</v>
      </c>
      <c r="D5393" s="50">
        <v>45345</v>
      </c>
      <c r="E5393">
        <f>YEAR(Tabela1[[#This Row],[Start Date]])</f>
        <v>2024</v>
      </c>
      <c r="F5393">
        <f>ROUNDUP(MONTH(Tabela1[[#This Row],[Start Date]])/3,0)</f>
        <v>1</v>
      </c>
      <c r="G5393" t="s">
        <v>8</v>
      </c>
      <c r="H5393">
        <v>5</v>
      </c>
      <c r="I5393" t="s">
        <v>12</v>
      </c>
      <c r="J5393" t="s">
        <v>8</v>
      </c>
      <c r="K5393">
        <v>30</v>
      </c>
      <c r="L5393" t="s">
        <v>8</v>
      </c>
      <c r="M5393">
        <v>20</v>
      </c>
      <c r="N5393">
        <v>2</v>
      </c>
      <c r="O5393" t="str">
        <f>IF(AND(Tabela1[[#This Row],[EA Play Season Pass]]="Yes",Tabela1[[#This Row],[Minecraft Season Pass]]="Yes"),"Yes","No")</f>
        <v>Yes</v>
      </c>
      <c r="P5393" t="str">
        <f>IF(OR(Tabela1[[#This Row],[EA Play Season Pass]]="Yes",Tabela1[[#This Row],[Minecraft Season Pass]]="Yes"),"Yes","No")</f>
        <v>Yes</v>
      </c>
      <c r="Q5393">
        <v>53</v>
      </c>
      <c r="R5393" s="2"/>
    </row>
    <row r="5394" spans="1:18" x14ac:dyDescent="0.25">
      <c r="A5394">
        <v>5393</v>
      </c>
      <c r="B5394" t="s">
        <v>4217</v>
      </c>
      <c r="C5394" t="s">
        <v>13</v>
      </c>
      <c r="D5394" s="50">
        <v>45345</v>
      </c>
      <c r="E5394">
        <f>YEAR(Tabela1[[#This Row],[Start Date]])</f>
        <v>2024</v>
      </c>
      <c r="F5394">
        <f>ROUNDUP(MONTH(Tabela1[[#This Row],[Start Date]])/3,0)</f>
        <v>1</v>
      </c>
      <c r="G5394" t="s">
        <v>11</v>
      </c>
      <c r="H5394">
        <v>10</v>
      </c>
      <c r="I5394" t="s">
        <v>9</v>
      </c>
      <c r="J5394" t="s">
        <v>8</v>
      </c>
      <c r="K5394">
        <v>30</v>
      </c>
      <c r="L5394" t="s">
        <v>8</v>
      </c>
      <c r="M5394">
        <v>20</v>
      </c>
      <c r="N5394">
        <v>1</v>
      </c>
      <c r="O5394" t="str">
        <f>IF(AND(Tabela1[[#This Row],[EA Play Season Pass]]="Yes",Tabela1[[#This Row],[Minecraft Season Pass]]="Yes"),"Yes","No")</f>
        <v>Yes</v>
      </c>
      <c r="P5394" t="str">
        <f>IF(OR(Tabela1[[#This Row],[EA Play Season Pass]]="Yes",Tabela1[[#This Row],[Minecraft Season Pass]]="Yes"),"Yes","No")</f>
        <v>Yes</v>
      </c>
      <c r="Q5394">
        <v>59</v>
      </c>
      <c r="R5394" s="2"/>
    </row>
    <row r="5395" spans="1:18" x14ac:dyDescent="0.25">
      <c r="A5395">
        <v>5394</v>
      </c>
      <c r="B5395" t="s">
        <v>6578</v>
      </c>
      <c r="C5395" t="s">
        <v>10</v>
      </c>
      <c r="D5395" s="50">
        <v>45345</v>
      </c>
      <c r="E5395">
        <f>YEAR(Tabela1[[#This Row],[Start Date]])</f>
        <v>2024</v>
      </c>
      <c r="F5395">
        <f>ROUNDUP(MONTH(Tabela1[[#This Row],[Start Date]])/3,0)</f>
        <v>1</v>
      </c>
      <c r="G5395" t="s">
        <v>11</v>
      </c>
      <c r="H5395">
        <v>5</v>
      </c>
      <c r="I5395" t="s">
        <v>14</v>
      </c>
      <c r="J5395" t="s">
        <v>8</v>
      </c>
      <c r="K5395">
        <v>30</v>
      </c>
      <c r="L5395" t="s">
        <v>8</v>
      </c>
      <c r="M5395">
        <v>20</v>
      </c>
      <c r="N5395">
        <v>1</v>
      </c>
      <c r="O5395" t="str">
        <f>IF(AND(Tabela1[[#This Row],[EA Play Season Pass]]="Yes",Tabela1[[#This Row],[Minecraft Season Pass]]="Yes"),"Yes","No")</f>
        <v>Yes</v>
      </c>
      <c r="P5395" t="str">
        <f>IF(OR(Tabela1[[#This Row],[EA Play Season Pass]]="Yes",Tabela1[[#This Row],[Minecraft Season Pass]]="Yes"),"Yes","No")</f>
        <v>Yes</v>
      </c>
      <c r="Q5395">
        <v>54</v>
      </c>
      <c r="R5395" s="2"/>
    </row>
    <row r="5396" spans="1:18" x14ac:dyDescent="0.25">
      <c r="A5396">
        <v>5395</v>
      </c>
      <c r="B5396" t="s">
        <v>3070</v>
      </c>
      <c r="C5396" t="s">
        <v>10</v>
      </c>
      <c r="D5396" s="50">
        <v>45346</v>
      </c>
      <c r="E5396">
        <f>YEAR(Tabela1[[#This Row],[Start Date]])</f>
        <v>2024</v>
      </c>
      <c r="F5396">
        <f>ROUNDUP(MONTH(Tabela1[[#This Row],[Start Date]])/3,0)</f>
        <v>1</v>
      </c>
      <c r="G5396" t="s">
        <v>8</v>
      </c>
      <c r="H5396">
        <v>5</v>
      </c>
      <c r="I5396" t="s">
        <v>12</v>
      </c>
      <c r="J5396" t="s">
        <v>11</v>
      </c>
      <c r="K5396">
        <v>0</v>
      </c>
      <c r="L5396" t="s">
        <v>11</v>
      </c>
      <c r="M5396">
        <v>0</v>
      </c>
      <c r="N5396">
        <v>3</v>
      </c>
      <c r="O5396" t="str">
        <f>IF(AND(Tabela1[[#This Row],[EA Play Season Pass]]="Yes",Tabela1[[#This Row],[Minecraft Season Pass]]="Yes"),"Yes","No")</f>
        <v>No</v>
      </c>
      <c r="P5396" t="str">
        <f>IF(OR(Tabela1[[#This Row],[EA Play Season Pass]]="Yes",Tabela1[[#This Row],[Minecraft Season Pass]]="Yes"),"Yes","No")</f>
        <v>No</v>
      </c>
      <c r="Q5396">
        <v>2</v>
      </c>
      <c r="R5396" s="2"/>
    </row>
    <row r="5397" spans="1:18" x14ac:dyDescent="0.25">
      <c r="A5397">
        <v>5396</v>
      </c>
      <c r="B5397" t="s">
        <v>1115</v>
      </c>
      <c r="C5397" t="s">
        <v>7</v>
      </c>
      <c r="D5397" s="50">
        <v>45346</v>
      </c>
      <c r="E5397">
        <f>YEAR(Tabela1[[#This Row],[Start Date]])</f>
        <v>2024</v>
      </c>
      <c r="F5397">
        <f>ROUNDUP(MONTH(Tabela1[[#This Row],[Start Date]])/3,0)</f>
        <v>1</v>
      </c>
      <c r="G5397" t="s">
        <v>11</v>
      </c>
      <c r="H5397">
        <v>15</v>
      </c>
      <c r="I5397" t="s">
        <v>9</v>
      </c>
      <c r="J5397" t="s">
        <v>11</v>
      </c>
      <c r="K5397">
        <v>0</v>
      </c>
      <c r="L5397" t="s">
        <v>11</v>
      </c>
      <c r="M5397">
        <v>0</v>
      </c>
      <c r="N5397">
        <v>1</v>
      </c>
      <c r="O5397" t="str">
        <f>IF(AND(Tabela1[[#This Row],[EA Play Season Pass]]="Yes",Tabela1[[#This Row],[Minecraft Season Pass]]="Yes"),"Yes","No")</f>
        <v>No</v>
      </c>
      <c r="P5397" t="str">
        <f>IF(OR(Tabela1[[#This Row],[EA Play Season Pass]]="Yes",Tabela1[[#This Row],[Minecraft Season Pass]]="Yes"),"Yes","No")</f>
        <v>No</v>
      </c>
      <c r="Q5397">
        <v>14</v>
      </c>
      <c r="R5397" s="2"/>
    </row>
    <row r="5398" spans="1:18" x14ac:dyDescent="0.25">
      <c r="A5398">
        <v>5397</v>
      </c>
      <c r="B5398" t="s">
        <v>6579</v>
      </c>
      <c r="C5398" t="s">
        <v>7</v>
      </c>
      <c r="D5398" s="50">
        <v>45346</v>
      </c>
      <c r="E5398">
        <f>YEAR(Tabela1[[#This Row],[Start Date]])</f>
        <v>2024</v>
      </c>
      <c r="F5398">
        <f>ROUNDUP(MONTH(Tabela1[[#This Row],[Start Date]])/3,0)</f>
        <v>1</v>
      </c>
      <c r="G5398" t="s">
        <v>8</v>
      </c>
      <c r="H5398">
        <v>15</v>
      </c>
      <c r="I5398" t="s">
        <v>14</v>
      </c>
      <c r="J5398" t="s">
        <v>11</v>
      </c>
      <c r="K5398">
        <v>0</v>
      </c>
      <c r="L5398" t="s">
        <v>8</v>
      </c>
      <c r="M5398">
        <v>20</v>
      </c>
      <c r="N5398">
        <v>3</v>
      </c>
      <c r="O5398" t="str">
        <f>IF(AND(Tabela1[[#This Row],[EA Play Season Pass]]="Yes",Tabela1[[#This Row],[Minecraft Season Pass]]="Yes"),"Yes","No")</f>
        <v>No</v>
      </c>
      <c r="P5398" t="str">
        <f>IF(OR(Tabela1[[#This Row],[EA Play Season Pass]]="Yes",Tabela1[[#This Row],[Minecraft Season Pass]]="Yes"),"Yes","No")</f>
        <v>Yes</v>
      </c>
      <c r="Q5398">
        <v>32</v>
      </c>
      <c r="R5398" s="2"/>
    </row>
    <row r="5399" spans="1:18" x14ac:dyDescent="0.25">
      <c r="A5399">
        <v>5398</v>
      </c>
      <c r="B5399" t="s">
        <v>6580</v>
      </c>
      <c r="C5399" t="s">
        <v>13</v>
      </c>
      <c r="D5399" s="50">
        <v>45346</v>
      </c>
      <c r="E5399">
        <f>YEAR(Tabela1[[#This Row],[Start Date]])</f>
        <v>2024</v>
      </c>
      <c r="F5399">
        <f>ROUNDUP(MONTH(Tabela1[[#This Row],[Start Date]])/3,0)</f>
        <v>1</v>
      </c>
      <c r="G5399" t="s">
        <v>8</v>
      </c>
      <c r="H5399">
        <v>10</v>
      </c>
      <c r="I5399" t="s">
        <v>12</v>
      </c>
      <c r="J5399" t="s">
        <v>8</v>
      </c>
      <c r="K5399">
        <v>30</v>
      </c>
      <c r="L5399" t="s">
        <v>11</v>
      </c>
      <c r="M5399">
        <v>0</v>
      </c>
      <c r="N5399">
        <v>2</v>
      </c>
      <c r="O5399" t="str">
        <f>IF(AND(Tabela1[[#This Row],[EA Play Season Pass]]="Yes",Tabela1[[#This Row],[Minecraft Season Pass]]="Yes"),"Yes","No")</f>
        <v>No</v>
      </c>
      <c r="P5399" t="str">
        <f>IF(OR(Tabela1[[#This Row],[EA Play Season Pass]]="Yes",Tabela1[[#This Row],[Minecraft Season Pass]]="Yes"),"Yes","No")</f>
        <v>Yes</v>
      </c>
      <c r="Q5399">
        <v>38</v>
      </c>
      <c r="R5399" s="2"/>
    </row>
    <row r="5400" spans="1:18" x14ac:dyDescent="0.25">
      <c r="A5400">
        <v>5399</v>
      </c>
      <c r="B5400" t="s">
        <v>6581</v>
      </c>
      <c r="C5400" t="s">
        <v>13</v>
      </c>
      <c r="D5400" s="50">
        <v>45347</v>
      </c>
      <c r="E5400">
        <f>YEAR(Tabela1[[#This Row],[Start Date]])</f>
        <v>2024</v>
      </c>
      <c r="F5400">
        <f>ROUNDUP(MONTH(Tabela1[[#This Row],[Start Date]])/3,0)</f>
        <v>1</v>
      </c>
      <c r="G5400" t="s">
        <v>8</v>
      </c>
      <c r="H5400">
        <v>10</v>
      </c>
      <c r="I5400" t="s">
        <v>12</v>
      </c>
      <c r="J5400" t="s">
        <v>8</v>
      </c>
      <c r="K5400">
        <v>30</v>
      </c>
      <c r="L5400" t="s">
        <v>11</v>
      </c>
      <c r="M5400">
        <v>0</v>
      </c>
      <c r="N5400">
        <v>2</v>
      </c>
      <c r="O5400" t="str">
        <f>IF(AND(Tabela1[[#This Row],[EA Play Season Pass]]="Yes",Tabela1[[#This Row],[Minecraft Season Pass]]="Yes"),"Yes","No")</f>
        <v>No</v>
      </c>
      <c r="P5400" t="str">
        <f>IF(OR(Tabela1[[#This Row],[EA Play Season Pass]]="Yes",Tabela1[[#This Row],[Minecraft Season Pass]]="Yes"),"Yes","No")</f>
        <v>Yes</v>
      </c>
      <c r="Q5400">
        <v>38</v>
      </c>
      <c r="R5400" s="2"/>
    </row>
    <row r="5401" spans="1:18" x14ac:dyDescent="0.25">
      <c r="A5401">
        <v>5400</v>
      </c>
      <c r="B5401" t="s">
        <v>2817</v>
      </c>
      <c r="C5401" t="s">
        <v>10</v>
      </c>
      <c r="D5401" s="50">
        <v>45347</v>
      </c>
      <c r="E5401">
        <f>YEAR(Tabela1[[#This Row],[Start Date]])</f>
        <v>2024</v>
      </c>
      <c r="F5401">
        <f>ROUNDUP(MONTH(Tabela1[[#This Row],[Start Date]])/3,0)</f>
        <v>1</v>
      </c>
      <c r="G5401" t="s">
        <v>11</v>
      </c>
      <c r="H5401">
        <v>5</v>
      </c>
      <c r="I5401" t="s">
        <v>14</v>
      </c>
      <c r="J5401" t="s">
        <v>11</v>
      </c>
      <c r="K5401">
        <v>0</v>
      </c>
      <c r="L5401" t="s">
        <v>11</v>
      </c>
      <c r="M5401">
        <v>0</v>
      </c>
      <c r="N5401">
        <v>1</v>
      </c>
      <c r="O5401" t="str">
        <f>IF(AND(Tabela1[[#This Row],[EA Play Season Pass]]="Yes",Tabela1[[#This Row],[Minecraft Season Pass]]="Yes"),"Yes","No")</f>
        <v>No</v>
      </c>
      <c r="P5401" t="str">
        <f>IF(OR(Tabela1[[#This Row],[EA Play Season Pass]]="Yes",Tabela1[[#This Row],[Minecraft Season Pass]]="Yes"),"Yes","No")</f>
        <v>No</v>
      </c>
      <c r="Q5401">
        <v>4</v>
      </c>
      <c r="R5401" s="2"/>
    </row>
    <row r="5402" spans="1:18" x14ac:dyDescent="0.25">
      <c r="A5402">
        <v>5401</v>
      </c>
      <c r="B5402" t="s">
        <v>392</v>
      </c>
      <c r="C5402" t="s">
        <v>13</v>
      </c>
      <c r="D5402" s="50">
        <v>45347</v>
      </c>
      <c r="E5402">
        <f>YEAR(Tabela1[[#This Row],[Start Date]])</f>
        <v>2024</v>
      </c>
      <c r="F5402">
        <f>ROUNDUP(MONTH(Tabela1[[#This Row],[Start Date]])/3,0)</f>
        <v>1</v>
      </c>
      <c r="G5402" t="s">
        <v>11</v>
      </c>
      <c r="H5402">
        <v>10</v>
      </c>
      <c r="I5402" t="s">
        <v>14</v>
      </c>
      <c r="J5402" t="s">
        <v>11</v>
      </c>
      <c r="K5402">
        <v>0</v>
      </c>
      <c r="L5402" t="s">
        <v>11</v>
      </c>
      <c r="M5402">
        <v>0</v>
      </c>
      <c r="N5402">
        <v>3</v>
      </c>
      <c r="O5402" t="str">
        <f>IF(AND(Tabela1[[#This Row],[EA Play Season Pass]]="Yes",Tabela1[[#This Row],[Minecraft Season Pass]]="Yes"),"Yes","No")</f>
        <v>No</v>
      </c>
      <c r="P5402" t="str">
        <f>IF(OR(Tabela1[[#This Row],[EA Play Season Pass]]="Yes",Tabela1[[#This Row],[Minecraft Season Pass]]="Yes"),"Yes","No")</f>
        <v>No</v>
      </c>
      <c r="Q5402">
        <v>7</v>
      </c>
      <c r="R5402" s="2"/>
    </row>
    <row r="5403" spans="1:18" x14ac:dyDescent="0.25">
      <c r="A5403">
        <v>5402</v>
      </c>
      <c r="B5403" t="s">
        <v>6582</v>
      </c>
      <c r="C5403" t="s">
        <v>13</v>
      </c>
      <c r="D5403" s="50">
        <v>45347</v>
      </c>
      <c r="E5403">
        <f>YEAR(Tabela1[[#This Row],[Start Date]])</f>
        <v>2024</v>
      </c>
      <c r="F5403">
        <f>ROUNDUP(MONTH(Tabela1[[#This Row],[Start Date]])/3,0)</f>
        <v>1</v>
      </c>
      <c r="G5403" t="s">
        <v>11</v>
      </c>
      <c r="H5403">
        <v>10</v>
      </c>
      <c r="I5403" t="s">
        <v>14</v>
      </c>
      <c r="J5403" t="s">
        <v>8</v>
      </c>
      <c r="K5403">
        <v>30</v>
      </c>
      <c r="L5403" t="s">
        <v>11</v>
      </c>
      <c r="M5403">
        <v>0</v>
      </c>
      <c r="N5403">
        <v>1</v>
      </c>
      <c r="O5403" t="str">
        <f>IF(AND(Tabela1[[#This Row],[EA Play Season Pass]]="Yes",Tabela1[[#This Row],[Minecraft Season Pass]]="Yes"),"Yes","No")</f>
        <v>No</v>
      </c>
      <c r="P5403" t="str">
        <f>IF(OR(Tabela1[[#This Row],[EA Play Season Pass]]="Yes",Tabela1[[#This Row],[Minecraft Season Pass]]="Yes"),"Yes","No")</f>
        <v>Yes</v>
      </c>
      <c r="Q5403">
        <v>39</v>
      </c>
      <c r="R5403" s="2"/>
    </row>
    <row r="5404" spans="1:18" x14ac:dyDescent="0.25">
      <c r="A5404">
        <v>5403</v>
      </c>
      <c r="B5404" t="s">
        <v>927</v>
      </c>
      <c r="C5404" t="s">
        <v>7</v>
      </c>
      <c r="D5404" s="50">
        <v>45347</v>
      </c>
      <c r="E5404">
        <f>YEAR(Tabela1[[#This Row],[Start Date]])</f>
        <v>2024</v>
      </c>
      <c r="F5404">
        <f>ROUNDUP(MONTH(Tabela1[[#This Row],[Start Date]])/3,0)</f>
        <v>1</v>
      </c>
      <c r="G5404" t="s">
        <v>11</v>
      </c>
      <c r="H5404">
        <v>15</v>
      </c>
      <c r="I5404" t="s">
        <v>9</v>
      </c>
      <c r="J5404" t="s">
        <v>11</v>
      </c>
      <c r="K5404">
        <v>0</v>
      </c>
      <c r="L5404" t="s">
        <v>11</v>
      </c>
      <c r="M5404">
        <v>0</v>
      </c>
      <c r="N5404">
        <v>1</v>
      </c>
      <c r="O5404" t="str">
        <f>IF(AND(Tabela1[[#This Row],[EA Play Season Pass]]="Yes",Tabela1[[#This Row],[Minecraft Season Pass]]="Yes"),"Yes","No")</f>
        <v>No</v>
      </c>
      <c r="P5404" t="str">
        <f>IF(OR(Tabela1[[#This Row],[EA Play Season Pass]]="Yes",Tabela1[[#This Row],[Minecraft Season Pass]]="Yes"),"Yes","No")</f>
        <v>No</v>
      </c>
      <c r="Q5404">
        <v>14</v>
      </c>
      <c r="R5404" s="2"/>
    </row>
    <row r="5405" spans="1:18" x14ac:dyDescent="0.25">
      <c r="A5405">
        <v>5404</v>
      </c>
      <c r="B5405" t="s">
        <v>915</v>
      </c>
      <c r="C5405" t="s">
        <v>13</v>
      </c>
      <c r="D5405" s="50">
        <v>45347</v>
      </c>
      <c r="E5405">
        <f>YEAR(Tabela1[[#This Row],[Start Date]])</f>
        <v>2024</v>
      </c>
      <c r="F5405">
        <f>ROUNDUP(MONTH(Tabela1[[#This Row],[Start Date]])/3,0)</f>
        <v>1</v>
      </c>
      <c r="G5405" t="s">
        <v>8</v>
      </c>
      <c r="H5405">
        <v>10</v>
      </c>
      <c r="I5405" t="s">
        <v>14</v>
      </c>
      <c r="J5405" t="s">
        <v>8</v>
      </c>
      <c r="K5405">
        <v>30</v>
      </c>
      <c r="L5405" t="s">
        <v>11</v>
      </c>
      <c r="M5405">
        <v>0</v>
      </c>
      <c r="N5405">
        <v>1</v>
      </c>
      <c r="O5405" t="str">
        <f>IF(AND(Tabela1[[#This Row],[EA Play Season Pass]]="Yes",Tabela1[[#This Row],[Minecraft Season Pass]]="Yes"),"Yes","No")</f>
        <v>No</v>
      </c>
      <c r="P5405" t="str">
        <f>IF(OR(Tabela1[[#This Row],[EA Play Season Pass]]="Yes",Tabela1[[#This Row],[Minecraft Season Pass]]="Yes"),"Yes","No")</f>
        <v>Yes</v>
      </c>
      <c r="Q5405">
        <v>39</v>
      </c>
      <c r="R5405" s="2"/>
    </row>
    <row r="5406" spans="1:18" x14ac:dyDescent="0.25">
      <c r="A5406">
        <v>5405</v>
      </c>
      <c r="B5406" t="s">
        <v>3399</v>
      </c>
      <c r="C5406" t="s">
        <v>10</v>
      </c>
      <c r="D5406" s="50">
        <v>45347</v>
      </c>
      <c r="E5406">
        <f>YEAR(Tabela1[[#This Row],[Start Date]])</f>
        <v>2024</v>
      </c>
      <c r="F5406">
        <f>ROUNDUP(MONTH(Tabela1[[#This Row],[Start Date]])/3,0)</f>
        <v>1</v>
      </c>
      <c r="G5406" t="s">
        <v>8</v>
      </c>
      <c r="H5406">
        <v>5</v>
      </c>
      <c r="I5406" t="s">
        <v>12</v>
      </c>
      <c r="J5406" t="s">
        <v>8</v>
      </c>
      <c r="K5406">
        <v>30</v>
      </c>
      <c r="L5406" t="s">
        <v>11</v>
      </c>
      <c r="M5406">
        <v>0</v>
      </c>
      <c r="N5406">
        <v>1</v>
      </c>
      <c r="O5406" t="str">
        <f>IF(AND(Tabela1[[#This Row],[EA Play Season Pass]]="Yes",Tabela1[[#This Row],[Minecraft Season Pass]]="Yes"),"Yes","No")</f>
        <v>No</v>
      </c>
      <c r="P5406" t="str">
        <f>IF(OR(Tabela1[[#This Row],[EA Play Season Pass]]="Yes",Tabela1[[#This Row],[Minecraft Season Pass]]="Yes"),"Yes","No")</f>
        <v>Yes</v>
      </c>
      <c r="Q5406">
        <v>34</v>
      </c>
      <c r="R5406" s="2"/>
    </row>
    <row r="5407" spans="1:18" x14ac:dyDescent="0.25">
      <c r="A5407">
        <v>5406</v>
      </c>
      <c r="B5407" t="s">
        <v>1342</v>
      </c>
      <c r="C5407" t="s">
        <v>13</v>
      </c>
      <c r="D5407" s="50">
        <v>45347</v>
      </c>
      <c r="E5407">
        <f>YEAR(Tabela1[[#This Row],[Start Date]])</f>
        <v>2024</v>
      </c>
      <c r="F5407">
        <f>ROUNDUP(MONTH(Tabela1[[#This Row],[Start Date]])/3,0)</f>
        <v>1</v>
      </c>
      <c r="G5407" t="s">
        <v>11</v>
      </c>
      <c r="H5407">
        <v>10</v>
      </c>
      <c r="I5407" t="s">
        <v>9</v>
      </c>
      <c r="J5407" t="s">
        <v>11</v>
      </c>
      <c r="K5407">
        <v>0</v>
      </c>
      <c r="L5407" t="s">
        <v>8</v>
      </c>
      <c r="M5407">
        <v>20</v>
      </c>
      <c r="N5407">
        <v>3</v>
      </c>
      <c r="O5407" t="str">
        <f>IF(AND(Tabela1[[#This Row],[EA Play Season Pass]]="Yes",Tabela1[[#This Row],[Minecraft Season Pass]]="Yes"),"Yes","No")</f>
        <v>No</v>
      </c>
      <c r="P5407" t="str">
        <f>IF(OR(Tabela1[[#This Row],[EA Play Season Pass]]="Yes",Tabela1[[#This Row],[Minecraft Season Pass]]="Yes"),"Yes","No")</f>
        <v>Yes</v>
      </c>
      <c r="Q5407">
        <v>27</v>
      </c>
      <c r="R5407" s="2"/>
    </row>
    <row r="5408" spans="1:18" x14ac:dyDescent="0.25">
      <c r="A5408">
        <v>5407</v>
      </c>
      <c r="B5408" t="s">
        <v>6583</v>
      </c>
      <c r="C5408" t="s">
        <v>10</v>
      </c>
      <c r="D5408" s="50">
        <v>45347</v>
      </c>
      <c r="E5408">
        <f>YEAR(Tabela1[[#This Row],[Start Date]])</f>
        <v>2024</v>
      </c>
      <c r="F5408">
        <f>ROUNDUP(MONTH(Tabela1[[#This Row],[Start Date]])/3,0)</f>
        <v>1</v>
      </c>
      <c r="G5408" t="s">
        <v>8</v>
      </c>
      <c r="H5408">
        <v>5</v>
      </c>
      <c r="I5408" t="s">
        <v>14</v>
      </c>
      <c r="J5408" t="s">
        <v>11</v>
      </c>
      <c r="K5408">
        <v>0</v>
      </c>
      <c r="L5408" t="s">
        <v>11</v>
      </c>
      <c r="M5408">
        <v>0</v>
      </c>
      <c r="N5408">
        <v>1</v>
      </c>
      <c r="O5408" t="str">
        <f>IF(AND(Tabela1[[#This Row],[EA Play Season Pass]]="Yes",Tabela1[[#This Row],[Minecraft Season Pass]]="Yes"),"Yes","No")</f>
        <v>No</v>
      </c>
      <c r="P5408" t="str">
        <f>IF(OR(Tabela1[[#This Row],[EA Play Season Pass]]="Yes",Tabela1[[#This Row],[Minecraft Season Pass]]="Yes"),"Yes","No")</f>
        <v>No</v>
      </c>
      <c r="Q5408">
        <v>4</v>
      </c>
      <c r="R5408" s="2"/>
    </row>
    <row r="5409" spans="1:18" x14ac:dyDescent="0.25">
      <c r="A5409">
        <v>5408</v>
      </c>
      <c r="B5409" t="s">
        <v>6584</v>
      </c>
      <c r="C5409" t="s">
        <v>7</v>
      </c>
      <c r="D5409" s="50">
        <v>45347</v>
      </c>
      <c r="E5409">
        <f>YEAR(Tabela1[[#This Row],[Start Date]])</f>
        <v>2024</v>
      </c>
      <c r="F5409">
        <f>ROUNDUP(MONTH(Tabela1[[#This Row],[Start Date]])/3,0)</f>
        <v>1</v>
      </c>
      <c r="G5409" t="s">
        <v>11</v>
      </c>
      <c r="H5409">
        <v>15</v>
      </c>
      <c r="I5409" t="s">
        <v>12</v>
      </c>
      <c r="J5409" t="s">
        <v>8</v>
      </c>
      <c r="K5409">
        <v>30</v>
      </c>
      <c r="L5409" t="s">
        <v>11</v>
      </c>
      <c r="M5409">
        <v>0</v>
      </c>
      <c r="N5409">
        <v>1</v>
      </c>
      <c r="O5409" t="str">
        <f>IF(AND(Tabela1[[#This Row],[EA Play Season Pass]]="Yes",Tabela1[[#This Row],[Minecraft Season Pass]]="Yes"),"Yes","No")</f>
        <v>No</v>
      </c>
      <c r="P5409" t="str">
        <f>IF(OR(Tabela1[[#This Row],[EA Play Season Pass]]="Yes",Tabela1[[#This Row],[Minecraft Season Pass]]="Yes"),"Yes","No")</f>
        <v>Yes</v>
      </c>
      <c r="Q5409">
        <v>44</v>
      </c>
      <c r="R5409" s="2"/>
    </row>
    <row r="5410" spans="1:18" x14ac:dyDescent="0.25">
      <c r="A5410">
        <v>5409</v>
      </c>
      <c r="B5410" t="s">
        <v>2307</v>
      </c>
      <c r="C5410" t="s">
        <v>7</v>
      </c>
      <c r="D5410" s="50">
        <v>45347</v>
      </c>
      <c r="E5410">
        <f>YEAR(Tabela1[[#This Row],[Start Date]])</f>
        <v>2024</v>
      </c>
      <c r="F5410">
        <f>ROUNDUP(MONTH(Tabela1[[#This Row],[Start Date]])/3,0)</f>
        <v>1</v>
      </c>
      <c r="G5410" t="s">
        <v>8</v>
      </c>
      <c r="H5410">
        <v>15</v>
      </c>
      <c r="I5410" t="s">
        <v>14</v>
      </c>
      <c r="J5410" t="s">
        <v>11</v>
      </c>
      <c r="K5410">
        <v>0</v>
      </c>
      <c r="L5410" t="s">
        <v>11</v>
      </c>
      <c r="M5410">
        <v>0</v>
      </c>
      <c r="N5410">
        <v>1</v>
      </c>
      <c r="O5410" t="str">
        <f>IF(AND(Tabela1[[#This Row],[EA Play Season Pass]]="Yes",Tabela1[[#This Row],[Minecraft Season Pass]]="Yes"),"Yes","No")</f>
        <v>No</v>
      </c>
      <c r="P5410" t="str">
        <f>IF(OR(Tabela1[[#This Row],[EA Play Season Pass]]="Yes",Tabela1[[#This Row],[Minecraft Season Pass]]="Yes"),"Yes","No")</f>
        <v>No</v>
      </c>
      <c r="Q5410">
        <v>14</v>
      </c>
      <c r="R5410" s="2"/>
    </row>
    <row r="5411" spans="1:18" x14ac:dyDescent="0.25">
      <c r="A5411">
        <v>5410</v>
      </c>
      <c r="B5411" t="s">
        <v>6585</v>
      </c>
      <c r="C5411" t="s">
        <v>13</v>
      </c>
      <c r="D5411" s="50">
        <v>45347</v>
      </c>
      <c r="E5411">
        <f>YEAR(Tabela1[[#This Row],[Start Date]])</f>
        <v>2024</v>
      </c>
      <c r="F5411">
        <f>ROUNDUP(MONTH(Tabela1[[#This Row],[Start Date]])/3,0)</f>
        <v>1</v>
      </c>
      <c r="G5411" t="s">
        <v>11</v>
      </c>
      <c r="H5411">
        <v>10</v>
      </c>
      <c r="I5411" t="s">
        <v>14</v>
      </c>
      <c r="J5411" t="s">
        <v>8</v>
      </c>
      <c r="K5411">
        <v>30</v>
      </c>
      <c r="L5411" t="s">
        <v>8</v>
      </c>
      <c r="M5411">
        <v>20</v>
      </c>
      <c r="N5411">
        <v>1</v>
      </c>
      <c r="O5411" t="str">
        <f>IF(AND(Tabela1[[#This Row],[EA Play Season Pass]]="Yes",Tabela1[[#This Row],[Minecraft Season Pass]]="Yes"),"Yes","No")</f>
        <v>Yes</v>
      </c>
      <c r="P5411" t="str">
        <f>IF(OR(Tabela1[[#This Row],[EA Play Season Pass]]="Yes",Tabela1[[#This Row],[Minecraft Season Pass]]="Yes"),"Yes","No")</f>
        <v>Yes</v>
      </c>
      <c r="Q5411">
        <v>59</v>
      </c>
      <c r="R5411" s="2"/>
    </row>
    <row r="5412" spans="1:18" x14ac:dyDescent="0.25">
      <c r="A5412">
        <v>5411</v>
      </c>
      <c r="B5412" t="s">
        <v>6586</v>
      </c>
      <c r="C5412" t="s">
        <v>10</v>
      </c>
      <c r="D5412" s="50">
        <v>45347</v>
      </c>
      <c r="E5412">
        <f>YEAR(Tabela1[[#This Row],[Start Date]])</f>
        <v>2024</v>
      </c>
      <c r="F5412">
        <f>ROUNDUP(MONTH(Tabela1[[#This Row],[Start Date]])/3,0)</f>
        <v>1</v>
      </c>
      <c r="G5412" t="s">
        <v>11</v>
      </c>
      <c r="H5412">
        <v>5</v>
      </c>
      <c r="I5412" t="s">
        <v>14</v>
      </c>
      <c r="J5412" t="s">
        <v>8</v>
      </c>
      <c r="K5412">
        <v>30</v>
      </c>
      <c r="L5412" t="s">
        <v>11</v>
      </c>
      <c r="M5412">
        <v>0</v>
      </c>
      <c r="N5412">
        <v>2</v>
      </c>
      <c r="O5412" t="str">
        <f>IF(AND(Tabela1[[#This Row],[EA Play Season Pass]]="Yes",Tabela1[[#This Row],[Minecraft Season Pass]]="Yes"),"Yes","No")</f>
        <v>No</v>
      </c>
      <c r="P5412" t="str">
        <f>IF(OR(Tabela1[[#This Row],[EA Play Season Pass]]="Yes",Tabela1[[#This Row],[Minecraft Season Pass]]="Yes"),"Yes","No")</f>
        <v>Yes</v>
      </c>
      <c r="Q5412">
        <v>33</v>
      </c>
      <c r="R5412" s="2"/>
    </row>
    <row r="5413" spans="1:18" x14ac:dyDescent="0.25">
      <c r="A5413">
        <v>5412</v>
      </c>
      <c r="B5413" t="s">
        <v>6587</v>
      </c>
      <c r="C5413" t="s">
        <v>10</v>
      </c>
      <c r="D5413" s="50">
        <v>45347</v>
      </c>
      <c r="E5413">
        <f>YEAR(Tabela1[[#This Row],[Start Date]])</f>
        <v>2024</v>
      </c>
      <c r="F5413">
        <f>ROUNDUP(MONTH(Tabela1[[#This Row],[Start Date]])/3,0)</f>
        <v>1</v>
      </c>
      <c r="G5413" t="s">
        <v>8</v>
      </c>
      <c r="H5413">
        <v>5</v>
      </c>
      <c r="I5413" t="s">
        <v>14</v>
      </c>
      <c r="J5413" t="s">
        <v>11</v>
      </c>
      <c r="K5413">
        <v>0</v>
      </c>
      <c r="L5413" t="s">
        <v>8</v>
      </c>
      <c r="M5413">
        <v>20</v>
      </c>
      <c r="N5413">
        <v>3</v>
      </c>
      <c r="O5413" t="str">
        <f>IF(AND(Tabela1[[#This Row],[EA Play Season Pass]]="Yes",Tabela1[[#This Row],[Minecraft Season Pass]]="Yes"),"Yes","No")</f>
        <v>No</v>
      </c>
      <c r="P5413" t="str">
        <f>IF(OR(Tabela1[[#This Row],[EA Play Season Pass]]="Yes",Tabela1[[#This Row],[Minecraft Season Pass]]="Yes"),"Yes","No")</f>
        <v>Yes</v>
      </c>
      <c r="Q5413">
        <v>22</v>
      </c>
      <c r="R5413" s="2"/>
    </row>
    <row r="5414" spans="1:18" x14ac:dyDescent="0.25">
      <c r="A5414">
        <v>5413</v>
      </c>
      <c r="B5414" t="s">
        <v>6588</v>
      </c>
      <c r="C5414" t="s">
        <v>7</v>
      </c>
      <c r="D5414" s="50">
        <v>45348</v>
      </c>
      <c r="E5414">
        <f>YEAR(Tabela1[[#This Row],[Start Date]])</f>
        <v>2024</v>
      </c>
      <c r="F5414">
        <f>ROUNDUP(MONTH(Tabela1[[#This Row],[Start Date]])/3,0)</f>
        <v>1</v>
      </c>
      <c r="G5414" t="s">
        <v>11</v>
      </c>
      <c r="H5414">
        <v>15</v>
      </c>
      <c r="I5414" t="s">
        <v>14</v>
      </c>
      <c r="J5414" t="s">
        <v>11</v>
      </c>
      <c r="K5414">
        <v>0</v>
      </c>
      <c r="L5414" t="s">
        <v>8</v>
      </c>
      <c r="M5414">
        <v>20</v>
      </c>
      <c r="N5414">
        <v>2</v>
      </c>
      <c r="O5414" t="str">
        <f>IF(AND(Tabela1[[#This Row],[EA Play Season Pass]]="Yes",Tabela1[[#This Row],[Minecraft Season Pass]]="Yes"),"Yes","No")</f>
        <v>No</v>
      </c>
      <c r="P5414" t="str">
        <f>IF(OR(Tabela1[[#This Row],[EA Play Season Pass]]="Yes",Tabela1[[#This Row],[Minecraft Season Pass]]="Yes"),"Yes","No")</f>
        <v>Yes</v>
      </c>
      <c r="Q5414">
        <v>33</v>
      </c>
      <c r="R5414" s="2"/>
    </row>
    <row r="5415" spans="1:18" x14ac:dyDescent="0.25">
      <c r="A5415">
        <v>5414</v>
      </c>
      <c r="B5415" t="s">
        <v>1886</v>
      </c>
      <c r="C5415" t="s">
        <v>10</v>
      </c>
      <c r="D5415" s="50">
        <v>45348</v>
      </c>
      <c r="E5415">
        <f>YEAR(Tabela1[[#This Row],[Start Date]])</f>
        <v>2024</v>
      </c>
      <c r="F5415">
        <f>ROUNDUP(MONTH(Tabela1[[#This Row],[Start Date]])/3,0)</f>
        <v>1</v>
      </c>
      <c r="G5415" t="s">
        <v>11</v>
      </c>
      <c r="H5415">
        <v>5</v>
      </c>
      <c r="I5415" t="s">
        <v>14</v>
      </c>
      <c r="J5415" t="s">
        <v>8</v>
      </c>
      <c r="K5415">
        <v>30</v>
      </c>
      <c r="L5415" t="s">
        <v>11</v>
      </c>
      <c r="M5415">
        <v>0</v>
      </c>
      <c r="N5415">
        <v>3</v>
      </c>
      <c r="O5415" t="str">
        <f>IF(AND(Tabela1[[#This Row],[EA Play Season Pass]]="Yes",Tabela1[[#This Row],[Minecraft Season Pass]]="Yes"),"Yes","No")</f>
        <v>No</v>
      </c>
      <c r="P5415" t="str">
        <f>IF(OR(Tabela1[[#This Row],[EA Play Season Pass]]="Yes",Tabela1[[#This Row],[Minecraft Season Pass]]="Yes"),"Yes","No")</f>
        <v>Yes</v>
      </c>
      <c r="Q5415">
        <v>32</v>
      </c>
      <c r="R5415" s="2"/>
    </row>
    <row r="5416" spans="1:18" x14ac:dyDescent="0.25">
      <c r="A5416">
        <v>5415</v>
      </c>
      <c r="B5416" t="s">
        <v>1478</v>
      </c>
      <c r="C5416" t="s">
        <v>13</v>
      </c>
      <c r="D5416" s="50">
        <v>45348</v>
      </c>
      <c r="E5416">
        <f>YEAR(Tabela1[[#This Row],[Start Date]])</f>
        <v>2024</v>
      </c>
      <c r="F5416">
        <f>ROUNDUP(MONTH(Tabela1[[#This Row],[Start Date]])/3,0)</f>
        <v>1</v>
      </c>
      <c r="G5416" t="s">
        <v>11</v>
      </c>
      <c r="H5416">
        <v>10</v>
      </c>
      <c r="I5416" t="s">
        <v>14</v>
      </c>
      <c r="J5416" t="s">
        <v>8</v>
      </c>
      <c r="K5416">
        <v>30</v>
      </c>
      <c r="L5416" t="s">
        <v>11</v>
      </c>
      <c r="M5416">
        <v>0</v>
      </c>
      <c r="N5416">
        <v>2</v>
      </c>
      <c r="O5416" t="str">
        <f>IF(AND(Tabela1[[#This Row],[EA Play Season Pass]]="Yes",Tabela1[[#This Row],[Minecraft Season Pass]]="Yes"),"Yes","No")</f>
        <v>No</v>
      </c>
      <c r="P5416" t="str">
        <f>IF(OR(Tabela1[[#This Row],[EA Play Season Pass]]="Yes",Tabela1[[#This Row],[Minecraft Season Pass]]="Yes"),"Yes","No")</f>
        <v>Yes</v>
      </c>
      <c r="Q5416">
        <v>38</v>
      </c>
      <c r="R5416" s="2"/>
    </row>
    <row r="5417" spans="1:18" x14ac:dyDescent="0.25">
      <c r="A5417">
        <v>5416</v>
      </c>
      <c r="B5417" t="s">
        <v>6589</v>
      </c>
      <c r="C5417" t="s">
        <v>13</v>
      </c>
      <c r="D5417" s="50">
        <v>45348</v>
      </c>
      <c r="E5417">
        <f>YEAR(Tabela1[[#This Row],[Start Date]])</f>
        <v>2024</v>
      </c>
      <c r="F5417">
        <f>ROUNDUP(MONTH(Tabela1[[#This Row],[Start Date]])/3,0)</f>
        <v>1</v>
      </c>
      <c r="G5417" t="s">
        <v>11</v>
      </c>
      <c r="H5417">
        <v>10</v>
      </c>
      <c r="I5417" t="s">
        <v>9</v>
      </c>
      <c r="J5417" t="s">
        <v>8</v>
      </c>
      <c r="K5417">
        <v>30</v>
      </c>
      <c r="L5417" t="s">
        <v>11</v>
      </c>
      <c r="M5417">
        <v>0</v>
      </c>
      <c r="N5417">
        <v>2</v>
      </c>
      <c r="O5417" t="str">
        <f>IF(AND(Tabela1[[#This Row],[EA Play Season Pass]]="Yes",Tabela1[[#This Row],[Minecraft Season Pass]]="Yes"),"Yes","No")</f>
        <v>No</v>
      </c>
      <c r="P5417" t="str">
        <f>IF(OR(Tabela1[[#This Row],[EA Play Season Pass]]="Yes",Tabela1[[#This Row],[Minecraft Season Pass]]="Yes"),"Yes","No")</f>
        <v>Yes</v>
      </c>
      <c r="Q5417">
        <v>38</v>
      </c>
      <c r="R5417" s="2"/>
    </row>
    <row r="5418" spans="1:18" x14ac:dyDescent="0.25">
      <c r="A5418">
        <v>5417</v>
      </c>
      <c r="B5418" t="s">
        <v>3181</v>
      </c>
      <c r="C5418" t="s">
        <v>10</v>
      </c>
      <c r="D5418" s="50">
        <v>45348</v>
      </c>
      <c r="E5418">
        <f>YEAR(Tabela1[[#This Row],[Start Date]])</f>
        <v>2024</v>
      </c>
      <c r="F5418">
        <f>ROUNDUP(MONTH(Tabela1[[#This Row],[Start Date]])/3,0)</f>
        <v>1</v>
      </c>
      <c r="G5418" t="s">
        <v>11</v>
      </c>
      <c r="H5418">
        <v>5</v>
      </c>
      <c r="I5418" t="s">
        <v>14</v>
      </c>
      <c r="J5418" t="s">
        <v>8</v>
      </c>
      <c r="K5418">
        <v>30</v>
      </c>
      <c r="L5418" t="s">
        <v>8</v>
      </c>
      <c r="M5418">
        <v>20</v>
      </c>
      <c r="N5418">
        <v>1</v>
      </c>
      <c r="O5418" t="str">
        <f>IF(AND(Tabela1[[#This Row],[EA Play Season Pass]]="Yes",Tabela1[[#This Row],[Minecraft Season Pass]]="Yes"),"Yes","No")</f>
        <v>Yes</v>
      </c>
      <c r="P5418" t="str">
        <f>IF(OR(Tabela1[[#This Row],[EA Play Season Pass]]="Yes",Tabela1[[#This Row],[Minecraft Season Pass]]="Yes"),"Yes","No")</f>
        <v>Yes</v>
      </c>
      <c r="Q5418">
        <v>54</v>
      </c>
      <c r="R5418" s="2"/>
    </row>
    <row r="5419" spans="1:18" x14ac:dyDescent="0.25">
      <c r="A5419">
        <v>5418</v>
      </c>
      <c r="B5419" t="s">
        <v>6590</v>
      </c>
      <c r="C5419" t="s">
        <v>13</v>
      </c>
      <c r="D5419" s="50">
        <v>45348</v>
      </c>
      <c r="E5419">
        <f>YEAR(Tabela1[[#This Row],[Start Date]])</f>
        <v>2024</v>
      </c>
      <c r="F5419">
        <f>ROUNDUP(MONTH(Tabela1[[#This Row],[Start Date]])/3,0)</f>
        <v>1</v>
      </c>
      <c r="G5419" t="s">
        <v>11</v>
      </c>
      <c r="H5419">
        <v>10</v>
      </c>
      <c r="I5419" t="s">
        <v>12</v>
      </c>
      <c r="J5419" t="s">
        <v>11</v>
      </c>
      <c r="K5419">
        <v>0</v>
      </c>
      <c r="L5419" t="s">
        <v>8</v>
      </c>
      <c r="M5419">
        <v>20</v>
      </c>
      <c r="N5419">
        <v>2</v>
      </c>
      <c r="O5419" t="str">
        <f>IF(AND(Tabela1[[#This Row],[EA Play Season Pass]]="Yes",Tabela1[[#This Row],[Minecraft Season Pass]]="Yes"),"Yes","No")</f>
        <v>No</v>
      </c>
      <c r="P5419" t="str">
        <f>IF(OR(Tabela1[[#This Row],[EA Play Season Pass]]="Yes",Tabela1[[#This Row],[Minecraft Season Pass]]="Yes"),"Yes","No")</f>
        <v>Yes</v>
      </c>
      <c r="Q5419">
        <v>28</v>
      </c>
      <c r="R5419" s="2"/>
    </row>
    <row r="5420" spans="1:18" x14ac:dyDescent="0.25">
      <c r="A5420">
        <v>5419</v>
      </c>
      <c r="B5420" t="s">
        <v>6591</v>
      </c>
      <c r="C5420" t="s">
        <v>10</v>
      </c>
      <c r="D5420" s="50">
        <v>45348</v>
      </c>
      <c r="E5420">
        <f>YEAR(Tabela1[[#This Row],[Start Date]])</f>
        <v>2024</v>
      </c>
      <c r="F5420">
        <f>ROUNDUP(MONTH(Tabela1[[#This Row],[Start Date]])/3,0)</f>
        <v>1</v>
      </c>
      <c r="G5420" t="s">
        <v>11</v>
      </c>
      <c r="H5420">
        <v>5</v>
      </c>
      <c r="I5420" t="s">
        <v>9</v>
      </c>
      <c r="J5420" t="s">
        <v>8</v>
      </c>
      <c r="K5420">
        <v>30</v>
      </c>
      <c r="L5420" t="s">
        <v>11</v>
      </c>
      <c r="M5420">
        <v>0</v>
      </c>
      <c r="N5420">
        <v>3</v>
      </c>
      <c r="O5420" t="str">
        <f>IF(AND(Tabela1[[#This Row],[EA Play Season Pass]]="Yes",Tabela1[[#This Row],[Minecraft Season Pass]]="Yes"),"Yes","No")</f>
        <v>No</v>
      </c>
      <c r="P5420" t="str">
        <f>IF(OR(Tabela1[[#This Row],[EA Play Season Pass]]="Yes",Tabela1[[#This Row],[Minecraft Season Pass]]="Yes"),"Yes","No")</f>
        <v>Yes</v>
      </c>
      <c r="Q5420">
        <v>32</v>
      </c>
      <c r="R5420" s="2"/>
    </row>
    <row r="5421" spans="1:18" x14ac:dyDescent="0.25">
      <c r="A5421">
        <v>5420</v>
      </c>
      <c r="B5421" t="s">
        <v>6592</v>
      </c>
      <c r="C5421" t="s">
        <v>10</v>
      </c>
      <c r="D5421" s="50">
        <v>45348</v>
      </c>
      <c r="E5421">
        <f>YEAR(Tabela1[[#This Row],[Start Date]])</f>
        <v>2024</v>
      </c>
      <c r="F5421">
        <f>ROUNDUP(MONTH(Tabela1[[#This Row],[Start Date]])/3,0)</f>
        <v>1</v>
      </c>
      <c r="G5421" t="s">
        <v>8</v>
      </c>
      <c r="H5421">
        <v>5</v>
      </c>
      <c r="I5421" t="s">
        <v>9</v>
      </c>
      <c r="J5421" t="s">
        <v>8</v>
      </c>
      <c r="K5421">
        <v>30</v>
      </c>
      <c r="L5421" t="s">
        <v>11</v>
      </c>
      <c r="M5421">
        <v>0</v>
      </c>
      <c r="N5421">
        <v>2</v>
      </c>
      <c r="O5421" t="str">
        <f>IF(AND(Tabela1[[#This Row],[EA Play Season Pass]]="Yes",Tabela1[[#This Row],[Minecraft Season Pass]]="Yes"),"Yes","No")</f>
        <v>No</v>
      </c>
      <c r="P5421" t="str">
        <f>IF(OR(Tabela1[[#This Row],[EA Play Season Pass]]="Yes",Tabela1[[#This Row],[Minecraft Season Pass]]="Yes"),"Yes","No")</f>
        <v>Yes</v>
      </c>
      <c r="Q5421">
        <v>33</v>
      </c>
      <c r="R5421" s="2"/>
    </row>
    <row r="5422" spans="1:18" x14ac:dyDescent="0.25">
      <c r="A5422">
        <v>5421</v>
      </c>
      <c r="B5422" t="s">
        <v>1556</v>
      </c>
      <c r="C5422" t="s">
        <v>13</v>
      </c>
      <c r="D5422" s="50">
        <v>45348</v>
      </c>
      <c r="E5422">
        <f>YEAR(Tabela1[[#This Row],[Start Date]])</f>
        <v>2024</v>
      </c>
      <c r="F5422">
        <f>ROUNDUP(MONTH(Tabela1[[#This Row],[Start Date]])/3,0)</f>
        <v>1</v>
      </c>
      <c r="G5422" t="s">
        <v>11</v>
      </c>
      <c r="H5422">
        <v>10</v>
      </c>
      <c r="I5422" t="s">
        <v>9</v>
      </c>
      <c r="J5422" t="s">
        <v>8</v>
      </c>
      <c r="K5422">
        <v>30</v>
      </c>
      <c r="L5422" t="s">
        <v>8</v>
      </c>
      <c r="M5422">
        <v>20</v>
      </c>
      <c r="N5422">
        <v>2</v>
      </c>
      <c r="O5422" t="str">
        <f>IF(AND(Tabela1[[#This Row],[EA Play Season Pass]]="Yes",Tabela1[[#This Row],[Minecraft Season Pass]]="Yes"),"Yes","No")</f>
        <v>Yes</v>
      </c>
      <c r="P5422" t="str">
        <f>IF(OR(Tabela1[[#This Row],[EA Play Season Pass]]="Yes",Tabela1[[#This Row],[Minecraft Season Pass]]="Yes"),"Yes","No")</f>
        <v>Yes</v>
      </c>
      <c r="Q5422">
        <v>58</v>
      </c>
      <c r="R5422" s="2"/>
    </row>
    <row r="5423" spans="1:18" x14ac:dyDescent="0.25">
      <c r="A5423">
        <v>5422</v>
      </c>
      <c r="B5423" t="s">
        <v>918</v>
      </c>
      <c r="C5423" t="s">
        <v>7</v>
      </c>
      <c r="D5423" s="50">
        <v>45348</v>
      </c>
      <c r="E5423">
        <f>YEAR(Tabela1[[#This Row],[Start Date]])</f>
        <v>2024</v>
      </c>
      <c r="F5423">
        <f>ROUNDUP(MONTH(Tabela1[[#This Row],[Start Date]])/3,0)</f>
        <v>1</v>
      </c>
      <c r="G5423" t="s">
        <v>8</v>
      </c>
      <c r="H5423">
        <v>15</v>
      </c>
      <c r="I5423" t="s">
        <v>9</v>
      </c>
      <c r="J5423" t="s">
        <v>8</v>
      </c>
      <c r="K5423">
        <v>30</v>
      </c>
      <c r="L5423" t="s">
        <v>11</v>
      </c>
      <c r="M5423">
        <v>0</v>
      </c>
      <c r="N5423">
        <v>2</v>
      </c>
      <c r="O5423" t="str">
        <f>IF(AND(Tabela1[[#This Row],[EA Play Season Pass]]="Yes",Tabela1[[#This Row],[Minecraft Season Pass]]="Yes"),"Yes","No")</f>
        <v>No</v>
      </c>
      <c r="P5423" t="str">
        <f>IF(OR(Tabela1[[#This Row],[EA Play Season Pass]]="Yes",Tabela1[[#This Row],[Minecraft Season Pass]]="Yes"),"Yes","No")</f>
        <v>Yes</v>
      </c>
      <c r="Q5423">
        <v>43</v>
      </c>
      <c r="R5423" s="2"/>
    </row>
    <row r="5424" spans="1:18" x14ac:dyDescent="0.25">
      <c r="A5424">
        <v>5423</v>
      </c>
      <c r="B5424" t="s">
        <v>6593</v>
      </c>
      <c r="C5424" t="s">
        <v>7</v>
      </c>
      <c r="D5424" s="50">
        <v>45349</v>
      </c>
      <c r="E5424">
        <f>YEAR(Tabela1[[#This Row],[Start Date]])</f>
        <v>2024</v>
      </c>
      <c r="F5424">
        <f>ROUNDUP(MONTH(Tabela1[[#This Row],[Start Date]])/3,0)</f>
        <v>1</v>
      </c>
      <c r="G5424" t="s">
        <v>11</v>
      </c>
      <c r="H5424">
        <v>15</v>
      </c>
      <c r="I5424" t="s">
        <v>12</v>
      </c>
      <c r="J5424" t="s">
        <v>11</v>
      </c>
      <c r="K5424">
        <v>0</v>
      </c>
      <c r="L5424" t="s">
        <v>11</v>
      </c>
      <c r="M5424">
        <v>0</v>
      </c>
      <c r="N5424">
        <v>1</v>
      </c>
      <c r="O5424" t="str">
        <f>IF(AND(Tabela1[[#This Row],[EA Play Season Pass]]="Yes",Tabela1[[#This Row],[Minecraft Season Pass]]="Yes"),"Yes","No")</f>
        <v>No</v>
      </c>
      <c r="P5424" t="str">
        <f>IF(OR(Tabela1[[#This Row],[EA Play Season Pass]]="Yes",Tabela1[[#This Row],[Minecraft Season Pass]]="Yes"),"Yes","No")</f>
        <v>No</v>
      </c>
      <c r="Q5424">
        <v>14</v>
      </c>
      <c r="R5424" s="2"/>
    </row>
    <row r="5425" spans="1:18" x14ac:dyDescent="0.25">
      <c r="A5425">
        <v>5424</v>
      </c>
      <c r="B5425" t="s">
        <v>6594</v>
      </c>
      <c r="C5425" t="s">
        <v>10</v>
      </c>
      <c r="D5425" s="50">
        <v>45349</v>
      </c>
      <c r="E5425">
        <f>YEAR(Tabela1[[#This Row],[Start Date]])</f>
        <v>2024</v>
      </c>
      <c r="F5425">
        <f>ROUNDUP(MONTH(Tabela1[[#This Row],[Start Date]])/3,0)</f>
        <v>1</v>
      </c>
      <c r="G5425" t="s">
        <v>8</v>
      </c>
      <c r="H5425">
        <v>5</v>
      </c>
      <c r="I5425" t="s">
        <v>12</v>
      </c>
      <c r="J5425" t="s">
        <v>11</v>
      </c>
      <c r="K5425">
        <v>0</v>
      </c>
      <c r="L5425" t="s">
        <v>8</v>
      </c>
      <c r="M5425">
        <v>20</v>
      </c>
      <c r="N5425">
        <v>3</v>
      </c>
      <c r="O5425" t="str">
        <f>IF(AND(Tabela1[[#This Row],[EA Play Season Pass]]="Yes",Tabela1[[#This Row],[Minecraft Season Pass]]="Yes"),"Yes","No")</f>
        <v>No</v>
      </c>
      <c r="P5425" t="str">
        <f>IF(OR(Tabela1[[#This Row],[EA Play Season Pass]]="Yes",Tabela1[[#This Row],[Minecraft Season Pass]]="Yes"),"Yes","No")</f>
        <v>Yes</v>
      </c>
      <c r="Q5425">
        <v>22</v>
      </c>
      <c r="R5425" s="2"/>
    </row>
    <row r="5426" spans="1:18" x14ac:dyDescent="0.25">
      <c r="A5426">
        <v>5425</v>
      </c>
      <c r="B5426" t="s">
        <v>2063</v>
      </c>
      <c r="C5426" t="s">
        <v>10</v>
      </c>
      <c r="D5426" s="50">
        <v>45349</v>
      </c>
      <c r="E5426">
        <f>YEAR(Tabela1[[#This Row],[Start Date]])</f>
        <v>2024</v>
      </c>
      <c r="F5426">
        <f>ROUNDUP(MONTH(Tabela1[[#This Row],[Start Date]])/3,0)</f>
        <v>1</v>
      </c>
      <c r="G5426" t="s">
        <v>8</v>
      </c>
      <c r="H5426">
        <v>5</v>
      </c>
      <c r="I5426" t="s">
        <v>12</v>
      </c>
      <c r="J5426" t="s">
        <v>11</v>
      </c>
      <c r="K5426">
        <v>0</v>
      </c>
      <c r="L5426" t="s">
        <v>8</v>
      </c>
      <c r="M5426">
        <v>20</v>
      </c>
      <c r="N5426">
        <v>1</v>
      </c>
      <c r="O5426" t="str">
        <f>IF(AND(Tabela1[[#This Row],[EA Play Season Pass]]="Yes",Tabela1[[#This Row],[Minecraft Season Pass]]="Yes"),"Yes","No")</f>
        <v>No</v>
      </c>
      <c r="P5426" t="str">
        <f>IF(OR(Tabela1[[#This Row],[EA Play Season Pass]]="Yes",Tabela1[[#This Row],[Minecraft Season Pass]]="Yes"),"Yes","No")</f>
        <v>Yes</v>
      </c>
      <c r="Q5426">
        <v>24</v>
      </c>
      <c r="R5426" s="2"/>
    </row>
    <row r="5427" spans="1:18" x14ac:dyDescent="0.25">
      <c r="A5427">
        <v>5426</v>
      </c>
      <c r="B5427" t="s">
        <v>2006</v>
      </c>
      <c r="C5427" t="s">
        <v>13</v>
      </c>
      <c r="D5427" s="50">
        <v>45349</v>
      </c>
      <c r="E5427">
        <f>YEAR(Tabela1[[#This Row],[Start Date]])</f>
        <v>2024</v>
      </c>
      <c r="F5427">
        <f>ROUNDUP(MONTH(Tabela1[[#This Row],[Start Date]])/3,0)</f>
        <v>1</v>
      </c>
      <c r="G5427" t="s">
        <v>8</v>
      </c>
      <c r="H5427">
        <v>10</v>
      </c>
      <c r="I5427" t="s">
        <v>9</v>
      </c>
      <c r="J5427" t="s">
        <v>8</v>
      </c>
      <c r="K5427">
        <v>30</v>
      </c>
      <c r="L5427" t="s">
        <v>11</v>
      </c>
      <c r="M5427">
        <v>0</v>
      </c>
      <c r="N5427">
        <v>3</v>
      </c>
      <c r="O5427" t="str">
        <f>IF(AND(Tabela1[[#This Row],[EA Play Season Pass]]="Yes",Tabela1[[#This Row],[Minecraft Season Pass]]="Yes"),"Yes","No")</f>
        <v>No</v>
      </c>
      <c r="P5427" t="str">
        <f>IF(OR(Tabela1[[#This Row],[EA Play Season Pass]]="Yes",Tabela1[[#This Row],[Minecraft Season Pass]]="Yes"),"Yes","No")</f>
        <v>Yes</v>
      </c>
      <c r="Q5427">
        <v>37</v>
      </c>
      <c r="R5427" s="2"/>
    </row>
    <row r="5428" spans="1:18" x14ac:dyDescent="0.25">
      <c r="A5428">
        <v>5427</v>
      </c>
      <c r="B5428" t="s">
        <v>6595</v>
      </c>
      <c r="C5428" t="s">
        <v>13</v>
      </c>
      <c r="D5428" s="50">
        <v>45349</v>
      </c>
      <c r="E5428">
        <f>YEAR(Tabela1[[#This Row],[Start Date]])</f>
        <v>2024</v>
      </c>
      <c r="F5428">
        <f>ROUNDUP(MONTH(Tabela1[[#This Row],[Start Date]])/3,0)</f>
        <v>1</v>
      </c>
      <c r="G5428" t="s">
        <v>8</v>
      </c>
      <c r="H5428">
        <v>10</v>
      </c>
      <c r="I5428" t="s">
        <v>12</v>
      </c>
      <c r="J5428" t="s">
        <v>8</v>
      </c>
      <c r="K5428">
        <v>30</v>
      </c>
      <c r="L5428" t="s">
        <v>11</v>
      </c>
      <c r="M5428">
        <v>0</v>
      </c>
      <c r="N5428">
        <v>2</v>
      </c>
      <c r="O5428" t="str">
        <f>IF(AND(Tabela1[[#This Row],[EA Play Season Pass]]="Yes",Tabela1[[#This Row],[Minecraft Season Pass]]="Yes"),"Yes","No")</f>
        <v>No</v>
      </c>
      <c r="P5428" t="str">
        <f>IF(OR(Tabela1[[#This Row],[EA Play Season Pass]]="Yes",Tabela1[[#This Row],[Minecraft Season Pass]]="Yes"),"Yes","No")</f>
        <v>Yes</v>
      </c>
      <c r="Q5428">
        <v>38</v>
      </c>
      <c r="R5428" s="2"/>
    </row>
    <row r="5429" spans="1:18" x14ac:dyDescent="0.25">
      <c r="A5429">
        <v>5428</v>
      </c>
      <c r="B5429" t="s">
        <v>1191</v>
      </c>
      <c r="C5429" t="s">
        <v>7</v>
      </c>
      <c r="D5429" s="50">
        <v>45349</v>
      </c>
      <c r="E5429">
        <f>YEAR(Tabela1[[#This Row],[Start Date]])</f>
        <v>2024</v>
      </c>
      <c r="F5429">
        <f>ROUNDUP(MONTH(Tabela1[[#This Row],[Start Date]])/3,0)</f>
        <v>1</v>
      </c>
      <c r="G5429" t="s">
        <v>11</v>
      </c>
      <c r="H5429">
        <v>15</v>
      </c>
      <c r="I5429" t="s">
        <v>14</v>
      </c>
      <c r="J5429" t="s">
        <v>8</v>
      </c>
      <c r="K5429">
        <v>30</v>
      </c>
      <c r="L5429" t="s">
        <v>8</v>
      </c>
      <c r="M5429">
        <v>20</v>
      </c>
      <c r="N5429">
        <v>2</v>
      </c>
      <c r="O5429" t="str">
        <f>IF(AND(Tabela1[[#This Row],[EA Play Season Pass]]="Yes",Tabela1[[#This Row],[Minecraft Season Pass]]="Yes"),"Yes","No")</f>
        <v>Yes</v>
      </c>
      <c r="P5429" t="str">
        <f>IF(OR(Tabela1[[#This Row],[EA Play Season Pass]]="Yes",Tabela1[[#This Row],[Minecraft Season Pass]]="Yes"),"Yes","No")</f>
        <v>Yes</v>
      </c>
      <c r="Q5429">
        <v>63</v>
      </c>
      <c r="R5429" s="2"/>
    </row>
    <row r="5430" spans="1:18" x14ac:dyDescent="0.25">
      <c r="A5430">
        <v>5429</v>
      </c>
      <c r="B5430" t="s">
        <v>6596</v>
      </c>
      <c r="C5430" t="s">
        <v>13</v>
      </c>
      <c r="D5430" s="50">
        <v>45350</v>
      </c>
      <c r="E5430">
        <f>YEAR(Tabela1[[#This Row],[Start Date]])</f>
        <v>2024</v>
      </c>
      <c r="F5430">
        <f>ROUNDUP(MONTH(Tabela1[[#This Row],[Start Date]])/3,0)</f>
        <v>1</v>
      </c>
      <c r="G5430" t="s">
        <v>8</v>
      </c>
      <c r="H5430">
        <v>10</v>
      </c>
      <c r="I5430" t="s">
        <v>12</v>
      </c>
      <c r="J5430" t="s">
        <v>8</v>
      </c>
      <c r="K5430">
        <v>30</v>
      </c>
      <c r="L5430" t="s">
        <v>8</v>
      </c>
      <c r="M5430">
        <v>20</v>
      </c>
      <c r="N5430">
        <v>1</v>
      </c>
      <c r="O5430" t="str">
        <f>IF(AND(Tabela1[[#This Row],[EA Play Season Pass]]="Yes",Tabela1[[#This Row],[Minecraft Season Pass]]="Yes"),"Yes","No")</f>
        <v>Yes</v>
      </c>
      <c r="P5430" t="str">
        <f>IF(OR(Tabela1[[#This Row],[EA Play Season Pass]]="Yes",Tabela1[[#This Row],[Minecraft Season Pass]]="Yes"),"Yes","No")</f>
        <v>Yes</v>
      </c>
      <c r="Q5430">
        <v>59</v>
      </c>
      <c r="R5430" s="2"/>
    </row>
    <row r="5431" spans="1:18" x14ac:dyDescent="0.25">
      <c r="A5431">
        <v>5430</v>
      </c>
      <c r="B5431" t="s">
        <v>2442</v>
      </c>
      <c r="C5431" t="s">
        <v>13</v>
      </c>
      <c r="D5431" s="50">
        <v>45350</v>
      </c>
      <c r="E5431">
        <f>YEAR(Tabela1[[#This Row],[Start Date]])</f>
        <v>2024</v>
      </c>
      <c r="F5431">
        <f>ROUNDUP(MONTH(Tabela1[[#This Row],[Start Date]])/3,0)</f>
        <v>1</v>
      </c>
      <c r="G5431" t="s">
        <v>11</v>
      </c>
      <c r="H5431">
        <v>10</v>
      </c>
      <c r="I5431" t="s">
        <v>9</v>
      </c>
      <c r="J5431" t="s">
        <v>8</v>
      </c>
      <c r="K5431">
        <v>30</v>
      </c>
      <c r="L5431" t="s">
        <v>8</v>
      </c>
      <c r="M5431">
        <v>20</v>
      </c>
      <c r="N5431">
        <v>2</v>
      </c>
      <c r="O5431" t="str">
        <f>IF(AND(Tabela1[[#This Row],[EA Play Season Pass]]="Yes",Tabela1[[#This Row],[Minecraft Season Pass]]="Yes"),"Yes","No")</f>
        <v>Yes</v>
      </c>
      <c r="P5431" t="str">
        <f>IF(OR(Tabela1[[#This Row],[EA Play Season Pass]]="Yes",Tabela1[[#This Row],[Minecraft Season Pass]]="Yes"),"Yes","No")</f>
        <v>Yes</v>
      </c>
      <c r="Q5431">
        <v>58</v>
      </c>
      <c r="R5431" s="2"/>
    </row>
    <row r="5432" spans="1:18" x14ac:dyDescent="0.25">
      <c r="A5432">
        <v>5431</v>
      </c>
      <c r="B5432" t="s">
        <v>6597</v>
      </c>
      <c r="C5432" t="s">
        <v>10</v>
      </c>
      <c r="D5432" s="50">
        <v>45350</v>
      </c>
      <c r="E5432">
        <f>YEAR(Tabela1[[#This Row],[Start Date]])</f>
        <v>2024</v>
      </c>
      <c r="F5432">
        <f>ROUNDUP(MONTH(Tabela1[[#This Row],[Start Date]])/3,0)</f>
        <v>1</v>
      </c>
      <c r="G5432" t="s">
        <v>8</v>
      </c>
      <c r="H5432">
        <v>5</v>
      </c>
      <c r="I5432" t="s">
        <v>9</v>
      </c>
      <c r="J5432" t="s">
        <v>8</v>
      </c>
      <c r="K5432">
        <v>30</v>
      </c>
      <c r="L5432" t="s">
        <v>8</v>
      </c>
      <c r="M5432">
        <v>20</v>
      </c>
      <c r="N5432">
        <v>3</v>
      </c>
      <c r="O5432" t="str">
        <f>IF(AND(Tabela1[[#This Row],[EA Play Season Pass]]="Yes",Tabela1[[#This Row],[Minecraft Season Pass]]="Yes"),"Yes","No")</f>
        <v>Yes</v>
      </c>
      <c r="P5432" t="str">
        <f>IF(OR(Tabela1[[#This Row],[EA Play Season Pass]]="Yes",Tabela1[[#This Row],[Minecraft Season Pass]]="Yes"),"Yes","No")</f>
        <v>Yes</v>
      </c>
      <c r="Q5432">
        <v>52</v>
      </c>
      <c r="R5432" s="2"/>
    </row>
    <row r="5433" spans="1:18" x14ac:dyDescent="0.25">
      <c r="A5433">
        <v>5432</v>
      </c>
      <c r="B5433" t="s">
        <v>1088</v>
      </c>
      <c r="C5433" t="s">
        <v>7</v>
      </c>
      <c r="D5433" s="50">
        <v>45350</v>
      </c>
      <c r="E5433">
        <f>YEAR(Tabela1[[#This Row],[Start Date]])</f>
        <v>2024</v>
      </c>
      <c r="F5433">
        <f>ROUNDUP(MONTH(Tabela1[[#This Row],[Start Date]])/3,0)</f>
        <v>1</v>
      </c>
      <c r="G5433" t="s">
        <v>11</v>
      </c>
      <c r="H5433">
        <v>15</v>
      </c>
      <c r="I5433" t="s">
        <v>14</v>
      </c>
      <c r="J5433" t="s">
        <v>11</v>
      </c>
      <c r="K5433">
        <v>0</v>
      </c>
      <c r="L5433" t="s">
        <v>11</v>
      </c>
      <c r="M5433">
        <v>0</v>
      </c>
      <c r="N5433">
        <v>1</v>
      </c>
      <c r="O5433" t="str">
        <f>IF(AND(Tabela1[[#This Row],[EA Play Season Pass]]="Yes",Tabela1[[#This Row],[Minecraft Season Pass]]="Yes"),"Yes","No")</f>
        <v>No</v>
      </c>
      <c r="P5433" t="str">
        <f>IF(OR(Tabela1[[#This Row],[EA Play Season Pass]]="Yes",Tabela1[[#This Row],[Minecraft Season Pass]]="Yes"),"Yes","No")</f>
        <v>No</v>
      </c>
      <c r="Q5433">
        <v>14</v>
      </c>
      <c r="R5433" s="2"/>
    </row>
    <row r="5434" spans="1:18" x14ac:dyDescent="0.25">
      <c r="A5434">
        <v>5433</v>
      </c>
      <c r="B5434" t="s">
        <v>6598</v>
      </c>
      <c r="C5434" t="s">
        <v>13</v>
      </c>
      <c r="D5434" s="50">
        <v>45350</v>
      </c>
      <c r="E5434">
        <f>YEAR(Tabela1[[#This Row],[Start Date]])</f>
        <v>2024</v>
      </c>
      <c r="F5434">
        <f>ROUNDUP(MONTH(Tabela1[[#This Row],[Start Date]])/3,0)</f>
        <v>1</v>
      </c>
      <c r="G5434" t="s">
        <v>11</v>
      </c>
      <c r="H5434">
        <v>10</v>
      </c>
      <c r="I5434" t="s">
        <v>14</v>
      </c>
      <c r="J5434" t="s">
        <v>8</v>
      </c>
      <c r="K5434">
        <v>30</v>
      </c>
      <c r="L5434" t="s">
        <v>11</v>
      </c>
      <c r="M5434">
        <v>0</v>
      </c>
      <c r="N5434">
        <v>2</v>
      </c>
      <c r="O5434" t="str">
        <f>IF(AND(Tabela1[[#This Row],[EA Play Season Pass]]="Yes",Tabela1[[#This Row],[Minecraft Season Pass]]="Yes"),"Yes","No")</f>
        <v>No</v>
      </c>
      <c r="P5434" t="str">
        <f>IF(OR(Tabela1[[#This Row],[EA Play Season Pass]]="Yes",Tabela1[[#This Row],[Minecraft Season Pass]]="Yes"),"Yes","No")</f>
        <v>Yes</v>
      </c>
      <c r="Q5434">
        <v>38</v>
      </c>
      <c r="R5434" s="2"/>
    </row>
    <row r="5435" spans="1:18" x14ac:dyDescent="0.25">
      <c r="A5435">
        <v>5434</v>
      </c>
      <c r="B5435" t="s">
        <v>1212</v>
      </c>
      <c r="C5435" t="s">
        <v>13</v>
      </c>
      <c r="D5435" s="50">
        <v>45350</v>
      </c>
      <c r="E5435">
        <f>YEAR(Tabela1[[#This Row],[Start Date]])</f>
        <v>2024</v>
      </c>
      <c r="F5435">
        <f>ROUNDUP(MONTH(Tabela1[[#This Row],[Start Date]])/3,0)</f>
        <v>1</v>
      </c>
      <c r="G5435" t="s">
        <v>11</v>
      </c>
      <c r="H5435">
        <v>10</v>
      </c>
      <c r="I5435" t="s">
        <v>12</v>
      </c>
      <c r="J5435" t="s">
        <v>11</v>
      </c>
      <c r="K5435">
        <v>0</v>
      </c>
      <c r="L5435" t="s">
        <v>11</v>
      </c>
      <c r="M5435">
        <v>0</v>
      </c>
      <c r="N5435">
        <v>3</v>
      </c>
      <c r="O5435" t="str">
        <f>IF(AND(Tabela1[[#This Row],[EA Play Season Pass]]="Yes",Tabela1[[#This Row],[Minecraft Season Pass]]="Yes"),"Yes","No")</f>
        <v>No</v>
      </c>
      <c r="P5435" t="str">
        <f>IF(OR(Tabela1[[#This Row],[EA Play Season Pass]]="Yes",Tabela1[[#This Row],[Minecraft Season Pass]]="Yes"),"Yes","No")</f>
        <v>No</v>
      </c>
      <c r="Q5435">
        <v>7</v>
      </c>
      <c r="R5435" s="2"/>
    </row>
    <row r="5436" spans="1:18" x14ac:dyDescent="0.25">
      <c r="A5436">
        <v>5435</v>
      </c>
      <c r="B5436" t="s">
        <v>2065</v>
      </c>
      <c r="C5436" t="s">
        <v>13</v>
      </c>
      <c r="D5436" s="50">
        <v>45350</v>
      </c>
      <c r="E5436">
        <f>YEAR(Tabela1[[#This Row],[Start Date]])</f>
        <v>2024</v>
      </c>
      <c r="F5436">
        <f>ROUNDUP(MONTH(Tabela1[[#This Row],[Start Date]])/3,0)</f>
        <v>1</v>
      </c>
      <c r="G5436" t="s">
        <v>8</v>
      </c>
      <c r="H5436">
        <v>10</v>
      </c>
      <c r="I5436" t="s">
        <v>12</v>
      </c>
      <c r="J5436" t="s">
        <v>8</v>
      </c>
      <c r="K5436">
        <v>30</v>
      </c>
      <c r="L5436" t="s">
        <v>8</v>
      </c>
      <c r="M5436">
        <v>20</v>
      </c>
      <c r="N5436">
        <v>2</v>
      </c>
      <c r="O5436" t="str">
        <f>IF(AND(Tabela1[[#This Row],[EA Play Season Pass]]="Yes",Tabela1[[#This Row],[Minecraft Season Pass]]="Yes"),"Yes","No")</f>
        <v>Yes</v>
      </c>
      <c r="P5436" t="str">
        <f>IF(OR(Tabela1[[#This Row],[EA Play Season Pass]]="Yes",Tabela1[[#This Row],[Minecraft Season Pass]]="Yes"),"Yes","No")</f>
        <v>Yes</v>
      </c>
      <c r="Q5436">
        <v>58</v>
      </c>
      <c r="R5436" s="2"/>
    </row>
    <row r="5437" spans="1:18" x14ac:dyDescent="0.25">
      <c r="A5437">
        <v>5436</v>
      </c>
      <c r="B5437" t="s">
        <v>6599</v>
      </c>
      <c r="C5437" t="s">
        <v>13</v>
      </c>
      <c r="D5437" s="50">
        <v>45350</v>
      </c>
      <c r="E5437">
        <f>YEAR(Tabela1[[#This Row],[Start Date]])</f>
        <v>2024</v>
      </c>
      <c r="F5437">
        <f>ROUNDUP(MONTH(Tabela1[[#This Row],[Start Date]])/3,0)</f>
        <v>1</v>
      </c>
      <c r="G5437" t="s">
        <v>11</v>
      </c>
      <c r="H5437">
        <v>10</v>
      </c>
      <c r="I5437" t="s">
        <v>9</v>
      </c>
      <c r="J5437" t="s">
        <v>8</v>
      </c>
      <c r="K5437">
        <v>30</v>
      </c>
      <c r="L5437" t="s">
        <v>8</v>
      </c>
      <c r="M5437">
        <v>20</v>
      </c>
      <c r="N5437">
        <v>3</v>
      </c>
      <c r="O5437" t="str">
        <f>IF(AND(Tabela1[[#This Row],[EA Play Season Pass]]="Yes",Tabela1[[#This Row],[Minecraft Season Pass]]="Yes"),"Yes","No")</f>
        <v>Yes</v>
      </c>
      <c r="P5437" t="str">
        <f>IF(OR(Tabela1[[#This Row],[EA Play Season Pass]]="Yes",Tabela1[[#This Row],[Minecraft Season Pass]]="Yes"),"Yes","No")</f>
        <v>Yes</v>
      </c>
      <c r="Q5437">
        <v>57</v>
      </c>
      <c r="R5437" s="2"/>
    </row>
    <row r="5438" spans="1:18" x14ac:dyDescent="0.25">
      <c r="A5438">
        <v>5437</v>
      </c>
      <c r="B5438" t="s">
        <v>6600</v>
      </c>
      <c r="C5438" t="s">
        <v>7</v>
      </c>
      <c r="D5438" s="50">
        <v>45351</v>
      </c>
      <c r="E5438">
        <f>YEAR(Tabela1[[#This Row],[Start Date]])</f>
        <v>2024</v>
      </c>
      <c r="F5438">
        <f>ROUNDUP(MONTH(Tabela1[[#This Row],[Start Date]])/3,0)</f>
        <v>1</v>
      </c>
      <c r="G5438" t="s">
        <v>8</v>
      </c>
      <c r="H5438">
        <v>15</v>
      </c>
      <c r="I5438" t="s">
        <v>9</v>
      </c>
      <c r="J5438" t="s">
        <v>11</v>
      </c>
      <c r="K5438">
        <v>0</v>
      </c>
      <c r="L5438" t="s">
        <v>8</v>
      </c>
      <c r="M5438">
        <v>20</v>
      </c>
      <c r="N5438">
        <v>2</v>
      </c>
      <c r="O5438" t="str">
        <f>IF(AND(Tabela1[[#This Row],[EA Play Season Pass]]="Yes",Tabela1[[#This Row],[Minecraft Season Pass]]="Yes"),"Yes","No")</f>
        <v>No</v>
      </c>
      <c r="P5438" t="str">
        <f>IF(OR(Tabela1[[#This Row],[EA Play Season Pass]]="Yes",Tabela1[[#This Row],[Minecraft Season Pass]]="Yes"),"Yes","No")</f>
        <v>Yes</v>
      </c>
      <c r="Q5438">
        <v>33</v>
      </c>
      <c r="R5438" s="2"/>
    </row>
    <row r="5439" spans="1:18" x14ac:dyDescent="0.25">
      <c r="A5439">
        <v>5438</v>
      </c>
      <c r="B5439" t="s">
        <v>147</v>
      </c>
      <c r="C5439" t="s">
        <v>10</v>
      </c>
      <c r="D5439" s="50">
        <v>45351</v>
      </c>
      <c r="E5439">
        <f>YEAR(Tabela1[[#This Row],[Start Date]])</f>
        <v>2024</v>
      </c>
      <c r="F5439">
        <f>ROUNDUP(MONTH(Tabela1[[#This Row],[Start Date]])/3,0)</f>
        <v>1</v>
      </c>
      <c r="G5439" t="s">
        <v>8</v>
      </c>
      <c r="H5439">
        <v>5</v>
      </c>
      <c r="I5439" t="s">
        <v>9</v>
      </c>
      <c r="J5439" t="s">
        <v>11</v>
      </c>
      <c r="K5439">
        <v>0</v>
      </c>
      <c r="L5439" t="s">
        <v>11</v>
      </c>
      <c r="M5439">
        <v>0</v>
      </c>
      <c r="N5439">
        <v>2</v>
      </c>
      <c r="O5439" t="str">
        <f>IF(AND(Tabela1[[#This Row],[EA Play Season Pass]]="Yes",Tabela1[[#This Row],[Minecraft Season Pass]]="Yes"),"Yes","No")</f>
        <v>No</v>
      </c>
      <c r="P5439" t="str">
        <f>IF(OR(Tabela1[[#This Row],[EA Play Season Pass]]="Yes",Tabela1[[#This Row],[Minecraft Season Pass]]="Yes"),"Yes","No")</f>
        <v>No</v>
      </c>
      <c r="Q5439">
        <v>3</v>
      </c>
      <c r="R5439" s="2"/>
    </row>
    <row r="5440" spans="1:18" x14ac:dyDescent="0.25">
      <c r="A5440">
        <v>5439</v>
      </c>
      <c r="B5440" t="s">
        <v>6601</v>
      </c>
      <c r="C5440" t="s">
        <v>13</v>
      </c>
      <c r="D5440" s="50">
        <v>45351</v>
      </c>
      <c r="E5440">
        <f>YEAR(Tabela1[[#This Row],[Start Date]])</f>
        <v>2024</v>
      </c>
      <c r="F5440">
        <f>ROUNDUP(MONTH(Tabela1[[#This Row],[Start Date]])/3,0)</f>
        <v>1</v>
      </c>
      <c r="G5440" t="s">
        <v>8</v>
      </c>
      <c r="H5440">
        <v>10</v>
      </c>
      <c r="I5440" t="s">
        <v>14</v>
      </c>
      <c r="J5440" t="s">
        <v>11</v>
      </c>
      <c r="K5440">
        <v>0</v>
      </c>
      <c r="L5440" t="s">
        <v>11</v>
      </c>
      <c r="M5440">
        <v>0</v>
      </c>
      <c r="N5440">
        <v>1</v>
      </c>
      <c r="O5440" t="str">
        <f>IF(AND(Tabela1[[#This Row],[EA Play Season Pass]]="Yes",Tabela1[[#This Row],[Minecraft Season Pass]]="Yes"),"Yes","No")</f>
        <v>No</v>
      </c>
      <c r="P5440" t="str">
        <f>IF(OR(Tabela1[[#This Row],[EA Play Season Pass]]="Yes",Tabela1[[#This Row],[Minecraft Season Pass]]="Yes"),"Yes","No")</f>
        <v>No</v>
      </c>
      <c r="Q5440">
        <v>9</v>
      </c>
      <c r="R5440" s="2"/>
    </row>
    <row r="5441" spans="1:18" x14ac:dyDescent="0.25">
      <c r="A5441">
        <v>5440</v>
      </c>
      <c r="B5441" t="s">
        <v>6602</v>
      </c>
      <c r="C5441" t="s">
        <v>10</v>
      </c>
      <c r="D5441" s="50">
        <v>45351</v>
      </c>
      <c r="E5441">
        <f>YEAR(Tabela1[[#This Row],[Start Date]])</f>
        <v>2024</v>
      </c>
      <c r="F5441">
        <f>ROUNDUP(MONTH(Tabela1[[#This Row],[Start Date]])/3,0)</f>
        <v>1</v>
      </c>
      <c r="G5441" t="s">
        <v>11</v>
      </c>
      <c r="H5441">
        <v>5</v>
      </c>
      <c r="I5441" t="s">
        <v>9</v>
      </c>
      <c r="J5441" t="s">
        <v>8</v>
      </c>
      <c r="K5441">
        <v>30</v>
      </c>
      <c r="L5441" t="s">
        <v>8</v>
      </c>
      <c r="M5441">
        <v>20</v>
      </c>
      <c r="N5441">
        <v>1</v>
      </c>
      <c r="O5441" t="str">
        <f>IF(AND(Tabela1[[#This Row],[EA Play Season Pass]]="Yes",Tabela1[[#This Row],[Minecraft Season Pass]]="Yes"),"Yes","No")</f>
        <v>Yes</v>
      </c>
      <c r="P5441" t="str">
        <f>IF(OR(Tabela1[[#This Row],[EA Play Season Pass]]="Yes",Tabela1[[#This Row],[Minecraft Season Pass]]="Yes"),"Yes","No")</f>
        <v>Yes</v>
      </c>
      <c r="Q5441">
        <v>54</v>
      </c>
      <c r="R5441" s="2"/>
    </row>
    <row r="5442" spans="1:18" x14ac:dyDescent="0.25">
      <c r="A5442">
        <v>5441</v>
      </c>
      <c r="B5442" t="s">
        <v>198</v>
      </c>
      <c r="C5442" t="s">
        <v>10</v>
      </c>
      <c r="D5442" s="50">
        <v>45351</v>
      </c>
      <c r="E5442">
        <f>YEAR(Tabela1[[#This Row],[Start Date]])</f>
        <v>2024</v>
      </c>
      <c r="F5442">
        <f>ROUNDUP(MONTH(Tabela1[[#This Row],[Start Date]])/3,0)</f>
        <v>1</v>
      </c>
      <c r="G5442" t="s">
        <v>11</v>
      </c>
      <c r="H5442">
        <v>5</v>
      </c>
      <c r="I5442" t="s">
        <v>12</v>
      </c>
      <c r="J5442" t="s">
        <v>11</v>
      </c>
      <c r="K5442">
        <v>0</v>
      </c>
      <c r="L5442" t="s">
        <v>8</v>
      </c>
      <c r="M5442">
        <v>20</v>
      </c>
      <c r="N5442">
        <v>2</v>
      </c>
      <c r="O5442" t="str">
        <f>IF(AND(Tabela1[[#This Row],[EA Play Season Pass]]="Yes",Tabela1[[#This Row],[Minecraft Season Pass]]="Yes"),"Yes","No")</f>
        <v>No</v>
      </c>
      <c r="P5442" t="str">
        <f>IF(OR(Tabela1[[#This Row],[EA Play Season Pass]]="Yes",Tabela1[[#This Row],[Minecraft Season Pass]]="Yes"),"Yes","No")</f>
        <v>Yes</v>
      </c>
      <c r="Q5442">
        <v>23</v>
      </c>
      <c r="R5442" s="2"/>
    </row>
    <row r="5443" spans="1:18" x14ac:dyDescent="0.25">
      <c r="A5443">
        <v>5442</v>
      </c>
      <c r="B5443" t="s">
        <v>6603</v>
      </c>
      <c r="C5443" t="s">
        <v>7</v>
      </c>
      <c r="D5443" s="50">
        <v>45351</v>
      </c>
      <c r="E5443">
        <f>YEAR(Tabela1[[#This Row],[Start Date]])</f>
        <v>2024</v>
      </c>
      <c r="F5443">
        <f>ROUNDUP(MONTH(Tabela1[[#This Row],[Start Date]])/3,0)</f>
        <v>1</v>
      </c>
      <c r="G5443" t="s">
        <v>11</v>
      </c>
      <c r="H5443">
        <v>15</v>
      </c>
      <c r="I5443" t="s">
        <v>14</v>
      </c>
      <c r="J5443" t="s">
        <v>8</v>
      </c>
      <c r="K5443">
        <v>30</v>
      </c>
      <c r="L5443" t="s">
        <v>11</v>
      </c>
      <c r="M5443">
        <v>0</v>
      </c>
      <c r="N5443">
        <v>2</v>
      </c>
      <c r="O5443" t="str">
        <f>IF(AND(Tabela1[[#This Row],[EA Play Season Pass]]="Yes",Tabela1[[#This Row],[Minecraft Season Pass]]="Yes"),"Yes","No")</f>
        <v>No</v>
      </c>
      <c r="P5443" t="str">
        <f>IF(OR(Tabela1[[#This Row],[EA Play Season Pass]]="Yes",Tabela1[[#This Row],[Minecraft Season Pass]]="Yes"),"Yes","No")</f>
        <v>Yes</v>
      </c>
      <c r="Q5443">
        <v>43</v>
      </c>
      <c r="R5443" s="2"/>
    </row>
    <row r="5444" spans="1:18" x14ac:dyDescent="0.25">
      <c r="A5444">
        <v>5443</v>
      </c>
      <c r="B5444" t="s">
        <v>2931</v>
      </c>
      <c r="C5444" t="s">
        <v>13</v>
      </c>
      <c r="D5444" s="50">
        <v>45351</v>
      </c>
      <c r="E5444">
        <f>YEAR(Tabela1[[#This Row],[Start Date]])</f>
        <v>2024</v>
      </c>
      <c r="F5444">
        <f>ROUNDUP(MONTH(Tabela1[[#This Row],[Start Date]])/3,0)</f>
        <v>1</v>
      </c>
      <c r="G5444" t="s">
        <v>8</v>
      </c>
      <c r="H5444">
        <v>10</v>
      </c>
      <c r="I5444" t="s">
        <v>12</v>
      </c>
      <c r="J5444" t="s">
        <v>8</v>
      </c>
      <c r="K5444">
        <v>30</v>
      </c>
      <c r="L5444" t="s">
        <v>8</v>
      </c>
      <c r="M5444">
        <v>20</v>
      </c>
      <c r="N5444">
        <v>1</v>
      </c>
      <c r="O5444" t="str">
        <f>IF(AND(Tabela1[[#This Row],[EA Play Season Pass]]="Yes",Tabela1[[#This Row],[Minecraft Season Pass]]="Yes"),"Yes","No")</f>
        <v>Yes</v>
      </c>
      <c r="P5444" t="str">
        <f>IF(OR(Tabela1[[#This Row],[EA Play Season Pass]]="Yes",Tabela1[[#This Row],[Minecraft Season Pass]]="Yes"),"Yes","No")</f>
        <v>Yes</v>
      </c>
      <c r="Q5444">
        <v>59</v>
      </c>
      <c r="R5444" s="2"/>
    </row>
    <row r="5445" spans="1:18" x14ac:dyDescent="0.25">
      <c r="A5445">
        <v>5444</v>
      </c>
      <c r="B5445" t="s">
        <v>6604</v>
      </c>
      <c r="C5445" t="s">
        <v>10</v>
      </c>
      <c r="D5445" s="50">
        <v>45351</v>
      </c>
      <c r="E5445">
        <f>YEAR(Tabela1[[#This Row],[Start Date]])</f>
        <v>2024</v>
      </c>
      <c r="F5445">
        <f>ROUNDUP(MONTH(Tabela1[[#This Row],[Start Date]])/3,0)</f>
        <v>1</v>
      </c>
      <c r="G5445" t="s">
        <v>8</v>
      </c>
      <c r="H5445">
        <v>5</v>
      </c>
      <c r="I5445" t="s">
        <v>9</v>
      </c>
      <c r="J5445" t="s">
        <v>11</v>
      </c>
      <c r="K5445">
        <v>0</v>
      </c>
      <c r="L5445" t="s">
        <v>8</v>
      </c>
      <c r="M5445">
        <v>20</v>
      </c>
      <c r="N5445">
        <v>3</v>
      </c>
      <c r="O5445" t="str">
        <f>IF(AND(Tabela1[[#This Row],[EA Play Season Pass]]="Yes",Tabela1[[#This Row],[Minecraft Season Pass]]="Yes"),"Yes","No")</f>
        <v>No</v>
      </c>
      <c r="P5445" t="str">
        <f>IF(OR(Tabela1[[#This Row],[EA Play Season Pass]]="Yes",Tabela1[[#This Row],[Minecraft Season Pass]]="Yes"),"Yes","No")</f>
        <v>Yes</v>
      </c>
      <c r="Q5445">
        <v>22</v>
      </c>
      <c r="R5445" s="2"/>
    </row>
    <row r="5446" spans="1:18" x14ac:dyDescent="0.25">
      <c r="A5446">
        <v>5445</v>
      </c>
      <c r="B5446" t="s">
        <v>6605</v>
      </c>
      <c r="C5446" t="s">
        <v>7</v>
      </c>
      <c r="D5446" s="50">
        <v>45351</v>
      </c>
      <c r="E5446">
        <f>YEAR(Tabela1[[#This Row],[Start Date]])</f>
        <v>2024</v>
      </c>
      <c r="F5446">
        <f>ROUNDUP(MONTH(Tabela1[[#This Row],[Start Date]])/3,0)</f>
        <v>1</v>
      </c>
      <c r="G5446" t="s">
        <v>8</v>
      </c>
      <c r="H5446">
        <v>15</v>
      </c>
      <c r="I5446" t="s">
        <v>9</v>
      </c>
      <c r="J5446" t="s">
        <v>11</v>
      </c>
      <c r="K5446">
        <v>0</v>
      </c>
      <c r="L5446" t="s">
        <v>8</v>
      </c>
      <c r="M5446">
        <v>20</v>
      </c>
      <c r="N5446">
        <v>3</v>
      </c>
      <c r="O5446" t="str">
        <f>IF(AND(Tabela1[[#This Row],[EA Play Season Pass]]="Yes",Tabela1[[#This Row],[Minecraft Season Pass]]="Yes"),"Yes","No")</f>
        <v>No</v>
      </c>
      <c r="P5446" t="str">
        <f>IF(OR(Tabela1[[#This Row],[EA Play Season Pass]]="Yes",Tabela1[[#This Row],[Minecraft Season Pass]]="Yes"),"Yes","No")</f>
        <v>Yes</v>
      </c>
      <c r="Q5446">
        <v>32</v>
      </c>
      <c r="R5446" s="2"/>
    </row>
    <row r="5447" spans="1:18" x14ac:dyDescent="0.25">
      <c r="A5447">
        <v>5446</v>
      </c>
      <c r="B5447" t="s">
        <v>2363</v>
      </c>
      <c r="C5447" t="s">
        <v>13</v>
      </c>
      <c r="D5447" s="50">
        <v>45352</v>
      </c>
      <c r="E5447">
        <f>YEAR(Tabela1[[#This Row],[Start Date]])</f>
        <v>2024</v>
      </c>
      <c r="F5447">
        <f>ROUNDUP(MONTH(Tabela1[[#This Row],[Start Date]])/3,0)</f>
        <v>1</v>
      </c>
      <c r="G5447" t="s">
        <v>11</v>
      </c>
      <c r="H5447">
        <v>10</v>
      </c>
      <c r="I5447" t="s">
        <v>12</v>
      </c>
      <c r="J5447" t="s">
        <v>8</v>
      </c>
      <c r="K5447">
        <v>30</v>
      </c>
      <c r="L5447" t="s">
        <v>8</v>
      </c>
      <c r="M5447">
        <v>20</v>
      </c>
      <c r="N5447">
        <v>2</v>
      </c>
      <c r="O5447" t="str">
        <f>IF(AND(Tabela1[[#This Row],[EA Play Season Pass]]="Yes",Tabela1[[#This Row],[Minecraft Season Pass]]="Yes"),"Yes","No")</f>
        <v>Yes</v>
      </c>
      <c r="P5447" t="str">
        <f>IF(OR(Tabela1[[#This Row],[EA Play Season Pass]]="Yes",Tabela1[[#This Row],[Minecraft Season Pass]]="Yes"),"Yes","No")</f>
        <v>Yes</v>
      </c>
      <c r="Q5447">
        <v>58</v>
      </c>
      <c r="R5447" s="2"/>
    </row>
    <row r="5448" spans="1:18" x14ac:dyDescent="0.25">
      <c r="A5448">
        <v>5447</v>
      </c>
      <c r="B5448" t="s">
        <v>6606</v>
      </c>
      <c r="C5448" t="s">
        <v>7</v>
      </c>
      <c r="D5448" s="50">
        <v>45352</v>
      </c>
      <c r="E5448">
        <f>YEAR(Tabela1[[#This Row],[Start Date]])</f>
        <v>2024</v>
      </c>
      <c r="F5448">
        <f>ROUNDUP(MONTH(Tabela1[[#This Row],[Start Date]])/3,0)</f>
        <v>1</v>
      </c>
      <c r="G5448" t="s">
        <v>8</v>
      </c>
      <c r="H5448">
        <v>15</v>
      </c>
      <c r="I5448" t="s">
        <v>9</v>
      </c>
      <c r="J5448" t="s">
        <v>11</v>
      </c>
      <c r="K5448">
        <v>0</v>
      </c>
      <c r="L5448" t="s">
        <v>8</v>
      </c>
      <c r="M5448">
        <v>20</v>
      </c>
      <c r="N5448">
        <v>1</v>
      </c>
      <c r="O5448" t="str">
        <f>IF(AND(Tabela1[[#This Row],[EA Play Season Pass]]="Yes",Tabela1[[#This Row],[Minecraft Season Pass]]="Yes"),"Yes","No")</f>
        <v>No</v>
      </c>
      <c r="P5448" t="str">
        <f>IF(OR(Tabela1[[#This Row],[EA Play Season Pass]]="Yes",Tabela1[[#This Row],[Minecraft Season Pass]]="Yes"),"Yes","No")</f>
        <v>Yes</v>
      </c>
      <c r="Q5448">
        <v>34</v>
      </c>
      <c r="R5448" s="2"/>
    </row>
    <row r="5449" spans="1:18" x14ac:dyDescent="0.25">
      <c r="A5449">
        <v>5448</v>
      </c>
      <c r="B5449" t="s">
        <v>6607</v>
      </c>
      <c r="C5449" t="s">
        <v>13</v>
      </c>
      <c r="D5449" s="50">
        <v>45352</v>
      </c>
      <c r="E5449">
        <f>YEAR(Tabela1[[#This Row],[Start Date]])</f>
        <v>2024</v>
      </c>
      <c r="F5449">
        <f>ROUNDUP(MONTH(Tabela1[[#This Row],[Start Date]])/3,0)</f>
        <v>1</v>
      </c>
      <c r="G5449" t="s">
        <v>8</v>
      </c>
      <c r="H5449">
        <v>10</v>
      </c>
      <c r="I5449" t="s">
        <v>9</v>
      </c>
      <c r="J5449" t="s">
        <v>8</v>
      </c>
      <c r="K5449">
        <v>30</v>
      </c>
      <c r="L5449" t="s">
        <v>8</v>
      </c>
      <c r="M5449">
        <v>20</v>
      </c>
      <c r="N5449">
        <v>3</v>
      </c>
      <c r="O5449" t="str">
        <f>IF(AND(Tabela1[[#This Row],[EA Play Season Pass]]="Yes",Tabela1[[#This Row],[Minecraft Season Pass]]="Yes"),"Yes","No")</f>
        <v>Yes</v>
      </c>
      <c r="P5449" t="str">
        <f>IF(OR(Tabela1[[#This Row],[EA Play Season Pass]]="Yes",Tabela1[[#This Row],[Minecraft Season Pass]]="Yes"),"Yes","No")</f>
        <v>Yes</v>
      </c>
      <c r="Q5449">
        <v>57</v>
      </c>
      <c r="R5449" s="2"/>
    </row>
    <row r="5450" spans="1:18" x14ac:dyDescent="0.25">
      <c r="A5450">
        <v>5449</v>
      </c>
      <c r="B5450" t="s">
        <v>1721</v>
      </c>
      <c r="C5450" t="s">
        <v>10</v>
      </c>
      <c r="D5450" s="50">
        <v>45353</v>
      </c>
      <c r="E5450">
        <f>YEAR(Tabela1[[#This Row],[Start Date]])</f>
        <v>2024</v>
      </c>
      <c r="F5450">
        <f>ROUNDUP(MONTH(Tabela1[[#This Row],[Start Date]])/3,0)</f>
        <v>1</v>
      </c>
      <c r="G5450" t="s">
        <v>11</v>
      </c>
      <c r="H5450">
        <v>5</v>
      </c>
      <c r="I5450" t="s">
        <v>9</v>
      </c>
      <c r="J5450" t="s">
        <v>11</v>
      </c>
      <c r="K5450">
        <v>0</v>
      </c>
      <c r="L5450" t="s">
        <v>8</v>
      </c>
      <c r="M5450">
        <v>20</v>
      </c>
      <c r="N5450">
        <v>1</v>
      </c>
      <c r="O5450" t="str">
        <f>IF(AND(Tabela1[[#This Row],[EA Play Season Pass]]="Yes",Tabela1[[#This Row],[Minecraft Season Pass]]="Yes"),"Yes","No")</f>
        <v>No</v>
      </c>
      <c r="P5450" t="str">
        <f>IF(OR(Tabela1[[#This Row],[EA Play Season Pass]]="Yes",Tabela1[[#This Row],[Minecraft Season Pass]]="Yes"),"Yes","No")</f>
        <v>Yes</v>
      </c>
      <c r="Q5450">
        <v>24</v>
      </c>
      <c r="R5450" s="2"/>
    </row>
    <row r="5451" spans="1:18" x14ac:dyDescent="0.25">
      <c r="A5451">
        <v>5450</v>
      </c>
      <c r="B5451" t="s">
        <v>6608</v>
      </c>
      <c r="C5451" t="s">
        <v>13</v>
      </c>
      <c r="D5451" s="50">
        <v>45353</v>
      </c>
      <c r="E5451">
        <f>YEAR(Tabela1[[#This Row],[Start Date]])</f>
        <v>2024</v>
      </c>
      <c r="F5451">
        <f>ROUNDUP(MONTH(Tabela1[[#This Row],[Start Date]])/3,0)</f>
        <v>1</v>
      </c>
      <c r="G5451" t="s">
        <v>11</v>
      </c>
      <c r="H5451">
        <v>10</v>
      </c>
      <c r="I5451" t="s">
        <v>12</v>
      </c>
      <c r="J5451" t="s">
        <v>8</v>
      </c>
      <c r="K5451">
        <v>30</v>
      </c>
      <c r="L5451" t="s">
        <v>11</v>
      </c>
      <c r="M5451">
        <v>0</v>
      </c>
      <c r="N5451">
        <v>3</v>
      </c>
      <c r="O5451" t="str">
        <f>IF(AND(Tabela1[[#This Row],[EA Play Season Pass]]="Yes",Tabela1[[#This Row],[Minecraft Season Pass]]="Yes"),"Yes","No")</f>
        <v>No</v>
      </c>
      <c r="P5451" t="str">
        <f>IF(OR(Tabela1[[#This Row],[EA Play Season Pass]]="Yes",Tabela1[[#This Row],[Minecraft Season Pass]]="Yes"),"Yes","No")</f>
        <v>Yes</v>
      </c>
      <c r="Q5451">
        <v>37</v>
      </c>
      <c r="R5451" s="2"/>
    </row>
    <row r="5452" spans="1:18" x14ac:dyDescent="0.25">
      <c r="A5452">
        <v>5451</v>
      </c>
      <c r="B5452" t="s">
        <v>1012</v>
      </c>
      <c r="C5452" t="s">
        <v>10</v>
      </c>
      <c r="D5452" s="50">
        <v>45353</v>
      </c>
      <c r="E5452">
        <f>YEAR(Tabela1[[#This Row],[Start Date]])</f>
        <v>2024</v>
      </c>
      <c r="F5452">
        <f>ROUNDUP(MONTH(Tabela1[[#This Row],[Start Date]])/3,0)</f>
        <v>1</v>
      </c>
      <c r="G5452" t="s">
        <v>8</v>
      </c>
      <c r="H5452">
        <v>5</v>
      </c>
      <c r="I5452" t="s">
        <v>14</v>
      </c>
      <c r="J5452" t="s">
        <v>8</v>
      </c>
      <c r="K5452">
        <v>30</v>
      </c>
      <c r="L5452" t="s">
        <v>11</v>
      </c>
      <c r="M5452">
        <v>0</v>
      </c>
      <c r="N5452">
        <v>2</v>
      </c>
      <c r="O5452" t="str">
        <f>IF(AND(Tabela1[[#This Row],[EA Play Season Pass]]="Yes",Tabela1[[#This Row],[Minecraft Season Pass]]="Yes"),"Yes","No")</f>
        <v>No</v>
      </c>
      <c r="P5452" t="str">
        <f>IF(OR(Tabela1[[#This Row],[EA Play Season Pass]]="Yes",Tabela1[[#This Row],[Minecraft Season Pass]]="Yes"),"Yes","No")</f>
        <v>Yes</v>
      </c>
      <c r="Q5452">
        <v>33</v>
      </c>
      <c r="R5452" s="2"/>
    </row>
    <row r="5453" spans="1:18" x14ac:dyDescent="0.25">
      <c r="A5453">
        <v>5452</v>
      </c>
      <c r="B5453" t="s">
        <v>2888</v>
      </c>
      <c r="C5453" t="s">
        <v>7</v>
      </c>
      <c r="D5453" s="50">
        <v>45354</v>
      </c>
      <c r="E5453">
        <f>YEAR(Tabela1[[#This Row],[Start Date]])</f>
        <v>2024</v>
      </c>
      <c r="F5453">
        <f>ROUNDUP(MONTH(Tabela1[[#This Row],[Start Date]])/3,0)</f>
        <v>1</v>
      </c>
      <c r="G5453" t="s">
        <v>11</v>
      </c>
      <c r="H5453">
        <v>15</v>
      </c>
      <c r="I5453" t="s">
        <v>14</v>
      </c>
      <c r="J5453" t="s">
        <v>8</v>
      </c>
      <c r="K5453">
        <v>30</v>
      </c>
      <c r="L5453" t="s">
        <v>11</v>
      </c>
      <c r="M5453">
        <v>0</v>
      </c>
      <c r="N5453">
        <v>1</v>
      </c>
      <c r="O5453" t="str">
        <f>IF(AND(Tabela1[[#This Row],[EA Play Season Pass]]="Yes",Tabela1[[#This Row],[Minecraft Season Pass]]="Yes"),"Yes","No")</f>
        <v>No</v>
      </c>
      <c r="P5453" t="str">
        <f>IF(OR(Tabela1[[#This Row],[EA Play Season Pass]]="Yes",Tabela1[[#This Row],[Minecraft Season Pass]]="Yes"),"Yes","No")</f>
        <v>Yes</v>
      </c>
      <c r="Q5453">
        <v>44</v>
      </c>
      <c r="R5453" s="2"/>
    </row>
    <row r="5454" spans="1:18" x14ac:dyDescent="0.25">
      <c r="A5454">
        <v>5453</v>
      </c>
      <c r="B5454" t="s">
        <v>4927</v>
      </c>
      <c r="C5454" t="s">
        <v>13</v>
      </c>
      <c r="D5454" s="50">
        <v>45354</v>
      </c>
      <c r="E5454">
        <f>YEAR(Tabela1[[#This Row],[Start Date]])</f>
        <v>2024</v>
      </c>
      <c r="F5454">
        <f>ROUNDUP(MONTH(Tabela1[[#This Row],[Start Date]])/3,0)</f>
        <v>1</v>
      </c>
      <c r="G5454" t="s">
        <v>8</v>
      </c>
      <c r="H5454">
        <v>10</v>
      </c>
      <c r="I5454" t="s">
        <v>9</v>
      </c>
      <c r="J5454" t="s">
        <v>8</v>
      </c>
      <c r="K5454">
        <v>30</v>
      </c>
      <c r="L5454" t="s">
        <v>8</v>
      </c>
      <c r="M5454">
        <v>20</v>
      </c>
      <c r="N5454">
        <v>1</v>
      </c>
      <c r="O5454" t="str">
        <f>IF(AND(Tabela1[[#This Row],[EA Play Season Pass]]="Yes",Tabela1[[#This Row],[Minecraft Season Pass]]="Yes"),"Yes","No")</f>
        <v>Yes</v>
      </c>
      <c r="P5454" t="str">
        <f>IF(OR(Tabela1[[#This Row],[EA Play Season Pass]]="Yes",Tabela1[[#This Row],[Minecraft Season Pass]]="Yes"),"Yes","No")</f>
        <v>Yes</v>
      </c>
      <c r="Q5454">
        <v>59</v>
      </c>
      <c r="R5454" s="2"/>
    </row>
    <row r="5455" spans="1:18" x14ac:dyDescent="0.25">
      <c r="A5455">
        <v>5454</v>
      </c>
      <c r="B5455" t="s">
        <v>442</v>
      </c>
      <c r="C5455" t="s">
        <v>7</v>
      </c>
      <c r="D5455" s="50">
        <v>45354</v>
      </c>
      <c r="E5455">
        <f>YEAR(Tabela1[[#This Row],[Start Date]])</f>
        <v>2024</v>
      </c>
      <c r="F5455">
        <f>ROUNDUP(MONTH(Tabela1[[#This Row],[Start Date]])/3,0)</f>
        <v>1</v>
      </c>
      <c r="G5455" t="s">
        <v>11</v>
      </c>
      <c r="H5455">
        <v>15</v>
      </c>
      <c r="I5455" t="s">
        <v>14</v>
      </c>
      <c r="J5455" t="s">
        <v>11</v>
      </c>
      <c r="K5455">
        <v>0</v>
      </c>
      <c r="L5455" t="s">
        <v>11</v>
      </c>
      <c r="M5455">
        <v>0</v>
      </c>
      <c r="N5455">
        <v>1</v>
      </c>
      <c r="O5455" t="str">
        <f>IF(AND(Tabela1[[#This Row],[EA Play Season Pass]]="Yes",Tabela1[[#This Row],[Minecraft Season Pass]]="Yes"),"Yes","No")</f>
        <v>No</v>
      </c>
      <c r="P5455" t="str">
        <f>IF(OR(Tabela1[[#This Row],[EA Play Season Pass]]="Yes",Tabela1[[#This Row],[Minecraft Season Pass]]="Yes"),"Yes","No")</f>
        <v>No</v>
      </c>
      <c r="Q5455">
        <v>14</v>
      </c>
      <c r="R5455" s="2"/>
    </row>
    <row r="5456" spans="1:18" x14ac:dyDescent="0.25">
      <c r="A5456">
        <v>5455</v>
      </c>
      <c r="B5456" t="s">
        <v>6609</v>
      </c>
      <c r="C5456" t="s">
        <v>13</v>
      </c>
      <c r="D5456" s="50">
        <v>45354</v>
      </c>
      <c r="E5456">
        <f>YEAR(Tabela1[[#This Row],[Start Date]])</f>
        <v>2024</v>
      </c>
      <c r="F5456">
        <f>ROUNDUP(MONTH(Tabela1[[#This Row],[Start Date]])/3,0)</f>
        <v>1</v>
      </c>
      <c r="G5456" t="s">
        <v>11</v>
      </c>
      <c r="H5456">
        <v>10</v>
      </c>
      <c r="I5456" t="s">
        <v>9</v>
      </c>
      <c r="J5456" t="s">
        <v>8</v>
      </c>
      <c r="K5456">
        <v>30</v>
      </c>
      <c r="L5456" t="s">
        <v>11</v>
      </c>
      <c r="M5456">
        <v>0</v>
      </c>
      <c r="N5456">
        <v>3</v>
      </c>
      <c r="O5456" t="str">
        <f>IF(AND(Tabela1[[#This Row],[EA Play Season Pass]]="Yes",Tabela1[[#This Row],[Minecraft Season Pass]]="Yes"),"Yes","No")</f>
        <v>No</v>
      </c>
      <c r="P5456" t="str">
        <f>IF(OR(Tabela1[[#This Row],[EA Play Season Pass]]="Yes",Tabela1[[#This Row],[Minecraft Season Pass]]="Yes"),"Yes","No")</f>
        <v>Yes</v>
      </c>
      <c r="Q5456">
        <v>37</v>
      </c>
      <c r="R5456" s="2"/>
    </row>
    <row r="5457" spans="1:18" x14ac:dyDescent="0.25">
      <c r="A5457">
        <v>5456</v>
      </c>
      <c r="B5457" t="s">
        <v>6610</v>
      </c>
      <c r="C5457" t="s">
        <v>7</v>
      </c>
      <c r="D5457" s="50">
        <v>45354</v>
      </c>
      <c r="E5457">
        <f>YEAR(Tabela1[[#This Row],[Start Date]])</f>
        <v>2024</v>
      </c>
      <c r="F5457">
        <f>ROUNDUP(MONTH(Tabela1[[#This Row],[Start Date]])/3,0)</f>
        <v>1</v>
      </c>
      <c r="G5457" t="s">
        <v>11</v>
      </c>
      <c r="H5457">
        <v>15</v>
      </c>
      <c r="I5457" t="s">
        <v>12</v>
      </c>
      <c r="J5457" t="s">
        <v>8</v>
      </c>
      <c r="K5457">
        <v>30</v>
      </c>
      <c r="L5457" t="s">
        <v>11</v>
      </c>
      <c r="M5457">
        <v>0</v>
      </c>
      <c r="N5457">
        <v>3</v>
      </c>
      <c r="O5457" t="str">
        <f>IF(AND(Tabela1[[#This Row],[EA Play Season Pass]]="Yes",Tabela1[[#This Row],[Minecraft Season Pass]]="Yes"),"Yes","No")</f>
        <v>No</v>
      </c>
      <c r="P5457" t="str">
        <f>IF(OR(Tabela1[[#This Row],[EA Play Season Pass]]="Yes",Tabela1[[#This Row],[Minecraft Season Pass]]="Yes"),"Yes","No")</f>
        <v>Yes</v>
      </c>
      <c r="Q5457">
        <v>42</v>
      </c>
      <c r="R5457" s="2"/>
    </row>
    <row r="5458" spans="1:18" x14ac:dyDescent="0.25">
      <c r="A5458">
        <v>5457</v>
      </c>
      <c r="B5458" t="s">
        <v>6611</v>
      </c>
      <c r="C5458" t="s">
        <v>10</v>
      </c>
      <c r="D5458" s="50">
        <v>45355</v>
      </c>
      <c r="E5458">
        <f>YEAR(Tabela1[[#This Row],[Start Date]])</f>
        <v>2024</v>
      </c>
      <c r="F5458">
        <f>ROUNDUP(MONTH(Tabela1[[#This Row],[Start Date]])/3,0)</f>
        <v>1</v>
      </c>
      <c r="G5458" t="s">
        <v>11</v>
      </c>
      <c r="H5458">
        <v>5</v>
      </c>
      <c r="I5458" t="s">
        <v>9</v>
      </c>
      <c r="J5458" t="s">
        <v>11</v>
      </c>
      <c r="K5458">
        <v>0</v>
      </c>
      <c r="L5458" t="s">
        <v>8</v>
      </c>
      <c r="M5458">
        <v>20</v>
      </c>
      <c r="N5458">
        <v>1</v>
      </c>
      <c r="O5458" t="str">
        <f>IF(AND(Tabela1[[#This Row],[EA Play Season Pass]]="Yes",Tabela1[[#This Row],[Minecraft Season Pass]]="Yes"),"Yes","No")</f>
        <v>No</v>
      </c>
      <c r="P5458" t="str">
        <f>IF(OR(Tabela1[[#This Row],[EA Play Season Pass]]="Yes",Tabela1[[#This Row],[Minecraft Season Pass]]="Yes"),"Yes","No")</f>
        <v>Yes</v>
      </c>
      <c r="Q5458">
        <v>24</v>
      </c>
      <c r="R5458" s="2"/>
    </row>
    <row r="5459" spans="1:18" x14ac:dyDescent="0.25">
      <c r="A5459">
        <v>5458</v>
      </c>
      <c r="B5459" t="s">
        <v>6612</v>
      </c>
      <c r="C5459" t="s">
        <v>10</v>
      </c>
      <c r="D5459" s="50">
        <v>45355</v>
      </c>
      <c r="E5459">
        <f>YEAR(Tabela1[[#This Row],[Start Date]])</f>
        <v>2024</v>
      </c>
      <c r="F5459">
        <f>ROUNDUP(MONTH(Tabela1[[#This Row],[Start Date]])/3,0)</f>
        <v>1</v>
      </c>
      <c r="G5459" t="s">
        <v>8</v>
      </c>
      <c r="H5459">
        <v>5</v>
      </c>
      <c r="I5459" t="s">
        <v>9</v>
      </c>
      <c r="J5459" t="s">
        <v>11</v>
      </c>
      <c r="K5459">
        <v>0</v>
      </c>
      <c r="L5459" t="s">
        <v>11</v>
      </c>
      <c r="M5459">
        <v>0</v>
      </c>
      <c r="N5459">
        <v>2</v>
      </c>
      <c r="O5459" t="str">
        <f>IF(AND(Tabela1[[#This Row],[EA Play Season Pass]]="Yes",Tabela1[[#This Row],[Minecraft Season Pass]]="Yes"),"Yes","No")</f>
        <v>No</v>
      </c>
      <c r="P5459" t="str">
        <f>IF(OR(Tabela1[[#This Row],[EA Play Season Pass]]="Yes",Tabela1[[#This Row],[Minecraft Season Pass]]="Yes"),"Yes","No")</f>
        <v>No</v>
      </c>
      <c r="Q5459">
        <v>3</v>
      </c>
      <c r="R5459" s="2"/>
    </row>
    <row r="5460" spans="1:18" x14ac:dyDescent="0.25">
      <c r="A5460">
        <v>5459</v>
      </c>
      <c r="B5460" t="s">
        <v>6613</v>
      </c>
      <c r="C5460" t="s">
        <v>13</v>
      </c>
      <c r="D5460" s="50">
        <v>45355</v>
      </c>
      <c r="E5460">
        <f>YEAR(Tabela1[[#This Row],[Start Date]])</f>
        <v>2024</v>
      </c>
      <c r="F5460">
        <f>ROUNDUP(MONTH(Tabela1[[#This Row],[Start Date]])/3,0)</f>
        <v>1</v>
      </c>
      <c r="G5460" t="s">
        <v>8</v>
      </c>
      <c r="H5460">
        <v>10</v>
      </c>
      <c r="I5460" t="s">
        <v>9</v>
      </c>
      <c r="J5460" t="s">
        <v>11</v>
      </c>
      <c r="K5460">
        <v>0</v>
      </c>
      <c r="L5460" t="s">
        <v>11</v>
      </c>
      <c r="M5460">
        <v>0</v>
      </c>
      <c r="N5460">
        <v>3</v>
      </c>
      <c r="O5460" t="str">
        <f>IF(AND(Tabela1[[#This Row],[EA Play Season Pass]]="Yes",Tabela1[[#This Row],[Minecraft Season Pass]]="Yes"),"Yes","No")</f>
        <v>No</v>
      </c>
      <c r="P5460" t="str">
        <f>IF(OR(Tabela1[[#This Row],[EA Play Season Pass]]="Yes",Tabela1[[#This Row],[Minecraft Season Pass]]="Yes"),"Yes","No")</f>
        <v>No</v>
      </c>
      <c r="Q5460">
        <v>7</v>
      </c>
      <c r="R5460" s="2"/>
    </row>
    <row r="5461" spans="1:18" x14ac:dyDescent="0.25">
      <c r="A5461">
        <v>5460</v>
      </c>
      <c r="B5461" t="s">
        <v>6614</v>
      </c>
      <c r="C5461" t="s">
        <v>13</v>
      </c>
      <c r="D5461" s="50">
        <v>45355</v>
      </c>
      <c r="E5461">
        <f>YEAR(Tabela1[[#This Row],[Start Date]])</f>
        <v>2024</v>
      </c>
      <c r="F5461">
        <f>ROUNDUP(MONTH(Tabela1[[#This Row],[Start Date]])/3,0)</f>
        <v>1</v>
      </c>
      <c r="G5461" t="s">
        <v>11</v>
      </c>
      <c r="H5461">
        <v>10</v>
      </c>
      <c r="I5461" t="s">
        <v>9</v>
      </c>
      <c r="J5461" t="s">
        <v>11</v>
      </c>
      <c r="K5461">
        <v>0</v>
      </c>
      <c r="L5461" t="s">
        <v>11</v>
      </c>
      <c r="M5461">
        <v>0</v>
      </c>
      <c r="N5461">
        <v>1</v>
      </c>
      <c r="O5461" t="str">
        <f>IF(AND(Tabela1[[#This Row],[EA Play Season Pass]]="Yes",Tabela1[[#This Row],[Minecraft Season Pass]]="Yes"),"Yes","No")</f>
        <v>No</v>
      </c>
      <c r="P5461" t="str">
        <f>IF(OR(Tabela1[[#This Row],[EA Play Season Pass]]="Yes",Tabela1[[#This Row],[Minecraft Season Pass]]="Yes"),"Yes","No")</f>
        <v>No</v>
      </c>
      <c r="Q5461">
        <v>9</v>
      </c>
      <c r="R5461" s="2"/>
    </row>
    <row r="5462" spans="1:18" x14ac:dyDescent="0.25">
      <c r="A5462">
        <v>5461</v>
      </c>
      <c r="B5462" t="s">
        <v>803</v>
      </c>
      <c r="C5462" t="s">
        <v>10</v>
      </c>
      <c r="D5462" s="50">
        <v>45355</v>
      </c>
      <c r="E5462">
        <f>YEAR(Tabela1[[#This Row],[Start Date]])</f>
        <v>2024</v>
      </c>
      <c r="F5462">
        <f>ROUNDUP(MONTH(Tabela1[[#This Row],[Start Date]])/3,0)</f>
        <v>1</v>
      </c>
      <c r="G5462" t="s">
        <v>11</v>
      </c>
      <c r="H5462">
        <v>5</v>
      </c>
      <c r="I5462" t="s">
        <v>14</v>
      </c>
      <c r="J5462" t="s">
        <v>11</v>
      </c>
      <c r="K5462">
        <v>0</v>
      </c>
      <c r="L5462" t="s">
        <v>8</v>
      </c>
      <c r="M5462">
        <v>20</v>
      </c>
      <c r="N5462">
        <v>2</v>
      </c>
      <c r="O5462" t="str">
        <f>IF(AND(Tabela1[[#This Row],[EA Play Season Pass]]="Yes",Tabela1[[#This Row],[Minecraft Season Pass]]="Yes"),"Yes","No")</f>
        <v>No</v>
      </c>
      <c r="P5462" t="str">
        <f>IF(OR(Tabela1[[#This Row],[EA Play Season Pass]]="Yes",Tabela1[[#This Row],[Minecraft Season Pass]]="Yes"),"Yes","No")</f>
        <v>Yes</v>
      </c>
      <c r="Q5462">
        <v>23</v>
      </c>
      <c r="R5462" s="2"/>
    </row>
    <row r="5463" spans="1:18" x14ac:dyDescent="0.25">
      <c r="A5463">
        <v>5462</v>
      </c>
      <c r="B5463" t="s">
        <v>2814</v>
      </c>
      <c r="C5463" t="s">
        <v>10</v>
      </c>
      <c r="D5463" s="50">
        <v>45355</v>
      </c>
      <c r="E5463">
        <f>YEAR(Tabela1[[#This Row],[Start Date]])</f>
        <v>2024</v>
      </c>
      <c r="F5463">
        <f>ROUNDUP(MONTH(Tabela1[[#This Row],[Start Date]])/3,0)</f>
        <v>1</v>
      </c>
      <c r="G5463" t="s">
        <v>8</v>
      </c>
      <c r="H5463">
        <v>5</v>
      </c>
      <c r="I5463" t="s">
        <v>12</v>
      </c>
      <c r="J5463" t="s">
        <v>8</v>
      </c>
      <c r="K5463">
        <v>30</v>
      </c>
      <c r="L5463" t="s">
        <v>8</v>
      </c>
      <c r="M5463">
        <v>20</v>
      </c>
      <c r="N5463">
        <v>1</v>
      </c>
      <c r="O5463" t="str">
        <f>IF(AND(Tabela1[[#This Row],[EA Play Season Pass]]="Yes",Tabela1[[#This Row],[Minecraft Season Pass]]="Yes"),"Yes","No")</f>
        <v>Yes</v>
      </c>
      <c r="P5463" t="str">
        <f>IF(OR(Tabela1[[#This Row],[EA Play Season Pass]]="Yes",Tabela1[[#This Row],[Minecraft Season Pass]]="Yes"),"Yes","No")</f>
        <v>Yes</v>
      </c>
      <c r="Q5463">
        <v>54</v>
      </c>
      <c r="R5463" s="2"/>
    </row>
    <row r="5464" spans="1:18" x14ac:dyDescent="0.25">
      <c r="A5464">
        <v>5463</v>
      </c>
      <c r="B5464" t="s">
        <v>6615</v>
      </c>
      <c r="C5464" t="s">
        <v>10</v>
      </c>
      <c r="D5464" s="50">
        <v>45356</v>
      </c>
      <c r="E5464">
        <f>YEAR(Tabela1[[#This Row],[Start Date]])</f>
        <v>2024</v>
      </c>
      <c r="F5464">
        <f>ROUNDUP(MONTH(Tabela1[[#This Row],[Start Date]])/3,0)</f>
        <v>1</v>
      </c>
      <c r="G5464" t="s">
        <v>11</v>
      </c>
      <c r="H5464">
        <v>5</v>
      </c>
      <c r="I5464" t="s">
        <v>9</v>
      </c>
      <c r="J5464" t="s">
        <v>8</v>
      </c>
      <c r="K5464">
        <v>30</v>
      </c>
      <c r="L5464" t="s">
        <v>11</v>
      </c>
      <c r="M5464">
        <v>0</v>
      </c>
      <c r="N5464">
        <v>3</v>
      </c>
      <c r="O5464" t="str">
        <f>IF(AND(Tabela1[[#This Row],[EA Play Season Pass]]="Yes",Tabela1[[#This Row],[Minecraft Season Pass]]="Yes"),"Yes","No")</f>
        <v>No</v>
      </c>
      <c r="P5464" t="str">
        <f>IF(OR(Tabela1[[#This Row],[EA Play Season Pass]]="Yes",Tabela1[[#This Row],[Minecraft Season Pass]]="Yes"),"Yes","No")</f>
        <v>Yes</v>
      </c>
      <c r="Q5464">
        <v>32</v>
      </c>
      <c r="R5464" s="2"/>
    </row>
    <row r="5465" spans="1:18" x14ac:dyDescent="0.25">
      <c r="A5465">
        <v>5464</v>
      </c>
      <c r="B5465" t="s">
        <v>1351</v>
      </c>
      <c r="C5465" t="s">
        <v>7</v>
      </c>
      <c r="D5465" s="50">
        <v>45356</v>
      </c>
      <c r="E5465">
        <f>YEAR(Tabela1[[#This Row],[Start Date]])</f>
        <v>2024</v>
      </c>
      <c r="F5465">
        <f>ROUNDUP(MONTH(Tabela1[[#This Row],[Start Date]])/3,0)</f>
        <v>1</v>
      </c>
      <c r="G5465" t="s">
        <v>11</v>
      </c>
      <c r="H5465">
        <v>15</v>
      </c>
      <c r="I5465" t="s">
        <v>12</v>
      </c>
      <c r="J5465" t="s">
        <v>11</v>
      </c>
      <c r="K5465">
        <v>0</v>
      </c>
      <c r="L5465" t="s">
        <v>8</v>
      </c>
      <c r="M5465">
        <v>20</v>
      </c>
      <c r="N5465">
        <v>2</v>
      </c>
      <c r="O5465" t="str">
        <f>IF(AND(Tabela1[[#This Row],[EA Play Season Pass]]="Yes",Tabela1[[#This Row],[Minecraft Season Pass]]="Yes"),"Yes","No")</f>
        <v>No</v>
      </c>
      <c r="P5465" t="str">
        <f>IF(OR(Tabela1[[#This Row],[EA Play Season Pass]]="Yes",Tabela1[[#This Row],[Minecraft Season Pass]]="Yes"),"Yes","No")</f>
        <v>Yes</v>
      </c>
      <c r="Q5465">
        <v>33</v>
      </c>
      <c r="R5465" s="2"/>
    </row>
    <row r="5466" spans="1:18" x14ac:dyDescent="0.25">
      <c r="A5466">
        <v>5465</v>
      </c>
      <c r="B5466" t="s">
        <v>6616</v>
      </c>
      <c r="C5466" t="s">
        <v>13</v>
      </c>
      <c r="D5466" s="50">
        <v>45356</v>
      </c>
      <c r="E5466">
        <f>YEAR(Tabela1[[#This Row],[Start Date]])</f>
        <v>2024</v>
      </c>
      <c r="F5466">
        <f>ROUNDUP(MONTH(Tabela1[[#This Row],[Start Date]])/3,0)</f>
        <v>1</v>
      </c>
      <c r="G5466" t="s">
        <v>11</v>
      </c>
      <c r="H5466">
        <v>10</v>
      </c>
      <c r="I5466" t="s">
        <v>9</v>
      </c>
      <c r="J5466" t="s">
        <v>8</v>
      </c>
      <c r="K5466">
        <v>30</v>
      </c>
      <c r="L5466" t="s">
        <v>8</v>
      </c>
      <c r="M5466">
        <v>20</v>
      </c>
      <c r="N5466">
        <v>3</v>
      </c>
      <c r="O5466" t="str">
        <f>IF(AND(Tabela1[[#This Row],[EA Play Season Pass]]="Yes",Tabela1[[#This Row],[Minecraft Season Pass]]="Yes"),"Yes","No")</f>
        <v>Yes</v>
      </c>
      <c r="P5466" t="str">
        <f>IF(OR(Tabela1[[#This Row],[EA Play Season Pass]]="Yes",Tabela1[[#This Row],[Minecraft Season Pass]]="Yes"),"Yes","No")</f>
        <v>Yes</v>
      </c>
      <c r="Q5466">
        <v>57</v>
      </c>
      <c r="R5466" s="2"/>
    </row>
    <row r="5467" spans="1:18" x14ac:dyDescent="0.25">
      <c r="A5467">
        <v>5466</v>
      </c>
      <c r="B5467" t="s">
        <v>6617</v>
      </c>
      <c r="C5467" t="s">
        <v>13</v>
      </c>
      <c r="D5467" s="50">
        <v>45356</v>
      </c>
      <c r="E5467">
        <f>YEAR(Tabela1[[#This Row],[Start Date]])</f>
        <v>2024</v>
      </c>
      <c r="F5467">
        <f>ROUNDUP(MONTH(Tabela1[[#This Row],[Start Date]])/3,0)</f>
        <v>1</v>
      </c>
      <c r="G5467" t="s">
        <v>8</v>
      </c>
      <c r="H5467">
        <v>10</v>
      </c>
      <c r="I5467" t="s">
        <v>12</v>
      </c>
      <c r="J5467" t="s">
        <v>11</v>
      </c>
      <c r="K5467">
        <v>0</v>
      </c>
      <c r="L5467" t="s">
        <v>8</v>
      </c>
      <c r="M5467">
        <v>20</v>
      </c>
      <c r="N5467">
        <v>2</v>
      </c>
      <c r="O5467" t="str">
        <f>IF(AND(Tabela1[[#This Row],[EA Play Season Pass]]="Yes",Tabela1[[#This Row],[Minecraft Season Pass]]="Yes"),"Yes","No")</f>
        <v>No</v>
      </c>
      <c r="P5467" t="str">
        <f>IF(OR(Tabela1[[#This Row],[EA Play Season Pass]]="Yes",Tabela1[[#This Row],[Minecraft Season Pass]]="Yes"),"Yes","No")</f>
        <v>Yes</v>
      </c>
      <c r="Q5467">
        <v>28</v>
      </c>
      <c r="R5467" s="2"/>
    </row>
    <row r="5468" spans="1:18" x14ac:dyDescent="0.25">
      <c r="A5468">
        <v>5467</v>
      </c>
      <c r="B5468" t="s">
        <v>3087</v>
      </c>
      <c r="C5468" t="s">
        <v>10</v>
      </c>
      <c r="D5468" s="50">
        <v>45357</v>
      </c>
      <c r="E5468">
        <f>YEAR(Tabela1[[#This Row],[Start Date]])</f>
        <v>2024</v>
      </c>
      <c r="F5468">
        <f>ROUNDUP(MONTH(Tabela1[[#This Row],[Start Date]])/3,0)</f>
        <v>1</v>
      </c>
      <c r="G5468" t="s">
        <v>8</v>
      </c>
      <c r="H5468">
        <v>5</v>
      </c>
      <c r="I5468" t="s">
        <v>14</v>
      </c>
      <c r="J5468" t="s">
        <v>8</v>
      </c>
      <c r="K5468">
        <v>30</v>
      </c>
      <c r="L5468" t="s">
        <v>8</v>
      </c>
      <c r="M5468">
        <v>20</v>
      </c>
      <c r="N5468">
        <v>2</v>
      </c>
      <c r="O5468" t="str">
        <f>IF(AND(Tabela1[[#This Row],[EA Play Season Pass]]="Yes",Tabela1[[#This Row],[Minecraft Season Pass]]="Yes"),"Yes","No")</f>
        <v>Yes</v>
      </c>
      <c r="P5468" t="str">
        <f>IF(OR(Tabela1[[#This Row],[EA Play Season Pass]]="Yes",Tabela1[[#This Row],[Minecraft Season Pass]]="Yes"),"Yes","No")</f>
        <v>Yes</v>
      </c>
      <c r="Q5468">
        <v>53</v>
      </c>
      <c r="R5468" s="2"/>
    </row>
    <row r="5469" spans="1:18" x14ac:dyDescent="0.25">
      <c r="A5469">
        <v>5468</v>
      </c>
      <c r="B5469" t="s">
        <v>5589</v>
      </c>
      <c r="C5469" t="s">
        <v>7</v>
      </c>
      <c r="D5469" s="50">
        <v>45357</v>
      </c>
      <c r="E5469">
        <f>YEAR(Tabela1[[#This Row],[Start Date]])</f>
        <v>2024</v>
      </c>
      <c r="F5469">
        <f>ROUNDUP(MONTH(Tabela1[[#This Row],[Start Date]])/3,0)</f>
        <v>1</v>
      </c>
      <c r="G5469" t="s">
        <v>11</v>
      </c>
      <c r="H5469">
        <v>15</v>
      </c>
      <c r="I5469" t="s">
        <v>12</v>
      </c>
      <c r="J5469" t="s">
        <v>11</v>
      </c>
      <c r="K5469">
        <v>0</v>
      </c>
      <c r="L5469" t="s">
        <v>11</v>
      </c>
      <c r="M5469">
        <v>0</v>
      </c>
      <c r="N5469">
        <v>3</v>
      </c>
      <c r="O5469" t="str">
        <f>IF(AND(Tabela1[[#This Row],[EA Play Season Pass]]="Yes",Tabela1[[#This Row],[Minecraft Season Pass]]="Yes"),"Yes","No")</f>
        <v>No</v>
      </c>
      <c r="P5469" t="str">
        <f>IF(OR(Tabela1[[#This Row],[EA Play Season Pass]]="Yes",Tabela1[[#This Row],[Minecraft Season Pass]]="Yes"),"Yes","No")</f>
        <v>No</v>
      </c>
      <c r="Q5469">
        <v>12</v>
      </c>
      <c r="R5469" s="2"/>
    </row>
    <row r="5470" spans="1:18" x14ac:dyDescent="0.25">
      <c r="A5470">
        <v>5469</v>
      </c>
      <c r="B5470" t="s">
        <v>6618</v>
      </c>
      <c r="C5470" t="s">
        <v>13</v>
      </c>
      <c r="D5470" s="50">
        <v>45357</v>
      </c>
      <c r="E5470">
        <f>YEAR(Tabela1[[#This Row],[Start Date]])</f>
        <v>2024</v>
      </c>
      <c r="F5470">
        <f>ROUNDUP(MONTH(Tabela1[[#This Row],[Start Date]])/3,0)</f>
        <v>1</v>
      </c>
      <c r="G5470" t="s">
        <v>11</v>
      </c>
      <c r="H5470">
        <v>10</v>
      </c>
      <c r="I5470" t="s">
        <v>9</v>
      </c>
      <c r="J5470" t="s">
        <v>8</v>
      </c>
      <c r="K5470">
        <v>30</v>
      </c>
      <c r="L5470" t="s">
        <v>8</v>
      </c>
      <c r="M5470">
        <v>20</v>
      </c>
      <c r="N5470">
        <v>2</v>
      </c>
      <c r="O5470" t="str">
        <f>IF(AND(Tabela1[[#This Row],[EA Play Season Pass]]="Yes",Tabela1[[#This Row],[Minecraft Season Pass]]="Yes"),"Yes","No")</f>
        <v>Yes</v>
      </c>
      <c r="P5470" t="str">
        <f>IF(OR(Tabela1[[#This Row],[EA Play Season Pass]]="Yes",Tabela1[[#This Row],[Minecraft Season Pass]]="Yes"),"Yes","No")</f>
        <v>Yes</v>
      </c>
      <c r="Q5470">
        <v>58</v>
      </c>
      <c r="R5470" s="2"/>
    </row>
    <row r="5471" spans="1:18" x14ac:dyDescent="0.25">
      <c r="A5471">
        <v>5470</v>
      </c>
      <c r="B5471" t="s">
        <v>6619</v>
      </c>
      <c r="C5471" t="s">
        <v>13</v>
      </c>
      <c r="D5471" s="50">
        <v>45357</v>
      </c>
      <c r="E5471">
        <f>YEAR(Tabela1[[#This Row],[Start Date]])</f>
        <v>2024</v>
      </c>
      <c r="F5471">
        <f>ROUNDUP(MONTH(Tabela1[[#This Row],[Start Date]])/3,0)</f>
        <v>1</v>
      </c>
      <c r="G5471" t="s">
        <v>11</v>
      </c>
      <c r="H5471">
        <v>10</v>
      </c>
      <c r="I5471" t="s">
        <v>12</v>
      </c>
      <c r="J5471" t="s">
        <v>11</v>
      </c>
      <c r="K5471">
        <v>0</v>
      </c>
      <c r="L5471" t="s">
        <v>11</v>
      </c>
      <c r="M5471">
        <v>0</v>
      </c>
      <c r="N5471">
        <v>1</v>
      </c>
      <c r="O5471" t="str">
        <f>IF(AND(Tabela1[[#This Row],[EA Play Season Pass]]="Yes",Tabela1[[#This Row],[Minecraft Season Pass]]="Yes"),"Yes","No")</f>
        <v>No</v>
      </c>
      <c r="P5471" t="str">
        <f>IF(OR(Tabela1[[#This Row],[EA Play Season Pass]]="Yes",Tabela1[[#This Row],[Minecraft Season Pass]]="Yes"),"Yes","No")</f>
        <v>No</v>
      </c>
      <c r="Q5471">
        <v>9</v>
      </c>
      <c r="R5471" s="2"/>
    </row>
    <row r="5472" spans="1:18" x14ac:dyDescent="0.25">
      <c r="A5472">
        <v>5471</v>
      </c>
      <c r="B5472" t="s">
        <v>1032</v>
      </c>
      <c r="C5472" t="s">
        <v>7</v>
      </c>
      <c r="D5472" s="50">
        <v>45358</v>
      </c>
      <c r="E5472">
        <f>YEAR(Tabela1[[#This Row],[Start Date]])</f>
        <v>2024</v>
      </c>
      <c r="F5472">
        <f>ROUNDUP(MONTH(Tabela1[[#This Row],[Start Date]])/3,0)</f>
        <v>1</v>
      </c>
      <c r="G5472" t="s">
        <v>8</v>
      </c>
      <c r="H5472">
        <v>15</v>
      </c>
      <c r="I5472" t="s">
        <v>12</v>
      </c>
      <c r="J5472" t="s">
        <v>8</v>
      </c>
      <c r="K5472">
        <v>30</v>
      </c>
      <c r="L5472" t="s">
        <v>11</v>
      </c>
      <c r="M5472">
        <v>0</v>
      </c>
      <c r="N5472">
        <v>1</v>
      </c>
      <c r="O5472" t="str">
        <f>IF(AND(Tabela1[[#This Row],[EA Play Season Pass]]="Yes",Tabela1[[#This Row],[Minecraft Season Pass]]="Yes"),"Yes","No")</f>
        <v>No</v>
      </c>
      <c r="P5472" t="str">
        <f>IF(OR(Tabela1[[#This Row],[EA Play Season Pass]]="Yes",Tabela1[[#This Row],[Minecraft Season Pass]]="Yes"),"Yes","No")</f>
        <v>Yes</v>
      </c>
      <c r="Q5472">
        <v>44</v>
      </c>
      <c r="R5472" s="2"/>
    </row>
    <row r="5473" spans="1:18" x14ac:dyDescent="0.25">
      <c r="A5473">
        <v>5472</v>
      </c>
      <c r="B5473" t="s">
        <v>6620</v>
      </c>
      <c r="C5473" t="s">
        <v>13</v>
      </c>
      <c r="D5473" s="50">
        <v>45358</v>
      </c>
      <c r="E5473">
        <f>YEAR(Tabela1[[#This Row],[Start Date]])</f>
        <v>2024</v>
      </c>
      <c r="F5473">
        <f>ROUNDUP(MONTH(Tabela1[[#This Row],[Start Date]])/3,0)</f>
        <v>1</v>
      </c>
      <c r="G5473" t="s">
        <v>8</v>
      </c>
      <c r="H5473">
        <v>10</v>
      </c>
      <c r="I5473" t="s">
        <v>12</v>
      </c>
      <c r="J5473" t="s">
        <v>8</v>
      </c>
      <c r="K5473">
        <v>30</v>
      </c>
      <c r="L5473" t="s">
        <v>11</v>
      </c>
      <c r="M5473">
        <v>0</v>
      </c>
      <c r="N5473">
        <v>2</v>
      </c>
      <c r="O5473" t="str">
        <f>IF(AND(Tabela1[[#This Row],[EA Play Season Pass]]="Yes",Tabela1[[#This Row],[Minecraft Season Pass]]="Yes"),"Yes","No")</f>
        <v>No</v>
      </c>
      <c r="P5473" t="str">
        <f>IF(OR(Tabela1[[#This Row],[EA Play Season Pass]]="Yes",Tabela1[[#This Row],[Minecraft Season Pass]]="Yes"),"Yes","No")</f>
        <v>Yes</v>
      </c>
      <c r="Q5473">
        <v>38</v>
      </c>
      <c r="R5473" s="2"/>
    </row>
    <row r="5474" spans="1:18" x14ac:dyDescent="0.25">
      <c r="A5474">
        <v>5473</v>
      </c>
      <c r="B5474" t="s">
        <v>2525</v>
      </c>
      <c r="C5474" t="s">
        <v>10</v>
      </c>
      <c r="D5474" s="50">
        <v>45358</v>
      </c>
      <c r="E5474">
        <f>YEAR(Tabela1[[#This Row],[Start Date]])</f>
        <v>2024</v>
      </c>
      <c r="F5474">
        <f>ROUNDUP(MONTH(Tabela1[[#This Row],[Start Date]])/3,0)</f>
        <v>1</v>
      </c>
      <c r="G5474" t="s">
        <v>8</v>
      </c>
      <c r="H5474">
        <v>5</v>
      </c>
      <c r="I5474" t="s">
        <v>14</v>
      </c>
      <c r="J5474" t="s">
        <v>11</v>
      </c>
      <c r="K5474">
        <v>0</v>
      </c>
      <c r="L5474" t="s">
        <v>8</v>
      </c>
      <c r="M5474">
        <v>20</v>
      </c>
      <c r="N5474">
        <v>2</v>
      </c>
      <c r="O5474" t="str">
        <f>IF(AND(Tabela1[[#This Row],[EA Play Season Pass]]="Yes",Tabela1[[#This Row],[Minecraft Season Pass]]="Yes"),"Yes","No")</f>
        <v>No</v>
      </c>
      <c r="P5474" t="str">
        <f>IF(OR(Tabela1[[#This Row],[EA Play Season Pass]]="Yes",Tabela1[[#This Row],[Minecraft Season Pass]]="Yes"),"Yes","No")</f>
        <v>Yes</v>
      </c>
      <c r="Q5474">
        <v>23</v>
      </c>
      <c r="R5474" s="2"/>
    </row>
    <row r="5475" spans="1:18" x14ac:dyDescent="0.25">
      <c r="A5475">
        <v>5474</v>
      </c>
      <c r="B5475" t="s">
        <v>5255</v>
      </c>
      <c r="C5475" t="s">
        <v>10</v>
      </c>
      <c r="D5475" s="50">
        <v>45358</v>
      </c>
      <c r="E5475">
        <f>YEAR(Tabela1[[#This Row],[Start Date]])</f>
        <v>2024</v>
      </c>
      <c r="F5475">
        <f>ROUNDUP(MONTH(Tabela1[[#This Row],[Start Date]])/3,0)</f>
        <v>1</v>
      </c>
      <c r="G5475" t="s">
        <v>11</v>
      </c>
      <c r="H5475">
        <v>5</v>
      </c>
      <c r="I5475" t="s">
        <v>12</v>
      </c>
      <c r="J5475" t="s">
        <v>8</v>
      </c>
      <c r="K5475">
        <v>30</v>
      </c>
      <c r="L5475" t="s">
        <v>11</v>
      </c>
      <c r="M5475">
        <v>0</v>
      </c>
      <c r="N5475">
        <v>2</v>
      </c>
      <c r="O5475" t="str">
        <f>IF(AND(Tabela1[[#This Row],[EA Play Season Pass]]="Yes",Tabela1[[#This Row],[Minecraft Season Pass]]="Yes"),"Yes","No")</f>
        <v>No</v>
      </c>
      <c r="P5475" t="str">
        <f>IF(OR(Tabela1[[#This Row],[EA Play Season Pass]]="Yes",Tabela1[[#This Row],[Minecraft Season Pass]]="Yes"),"Yes","No")</f>
        <v>Yes</v>
      </c>
      <c r="Q5475">
        <v>33</v>
      </c>
      <c r="R5475" s="2"/>
    </row>
    <row r="5476" spans="1:18" x14ac:dyDescent="0.25">
      <c r="A5476">
        <v>5475</v>
      </c>
      <c r="B5476" t="s">
        <v>2129</v>
      </c>
      <c r="C5476" t="s">
        <v>10</v>
      </c>
      <c r="D5476" s="50">
        <v>45358</v>
      </c>
      <c r="E5476">
        <f>YEAR(Tabela1[[#This Row],[Start Date]])</f>
        <v>2024</v>
      </c>
      <c r="F5476">
        <f>ROUNDUP(MONTH(Tabela1[[#This Row],[Start Date]])/3,0)</f>
        <v>1</v>
      </c>
      <c r="G5476" t="s">
        <v>11</v>
      </c>
      <c r="H5476">
        <v>5</v>
      </c>
      <c r="I5476" t="s">
        <v>9</v>
      </c>
      <c r="J5476" t="s">
        <v>11</v>
      </c>
      <c r="K5476">
        <v>0</v>
      </c>
      <c r="L5476" t="s">
        <v>8</v>
      </c>
      <c r="M5476">
        <v>20</v>
      </c>
      <c r="N5476">
        <v>1</v>
      </c>
      <c r="O5476" t="str">
        <f>IF(AND(Tabela1[[#This Row],[EA Play Season Pass]]="Yes",Tabela1[[#This Row],[Minecraft Season Pass]]="Yes"),"Yes","No")</f>
        <v>No</v>
      </c>
      <c r="P5476" t="str">
        <f>IF(OR(Tabela1[[#This Row],[EA Play Season Pass]]="Yes",Tabela1[[#This Row],[Minecraft Season Pass]]="Yes"),"Yes","No")</f>
        <v>Yes</v>
      </c>
      <c r="Q5476">
        <v>24</v>
      </c>
      <c r="R5476" s="2"/>
    </row>
    <row r="5477" spans="1:18" x14ac:dyDescent="0.25">
      <c r="A5477">
        <v>5476</v>
      </c>
      <c r="B5477" t="s">
        <v>3791</v>
      </c>
      <c r="C5477" t="s">
        <v>7</v>
      </c>
      <c r="D5477" s="50">
        <v>45358</v>
      </c>
      <c r="E5477">
        <f>YEAR(Tabela1[[#This Row],[Start Date]])</f>
        <v>2024</v>
      </c>
      <c r="F5477">
        <f>ROUNDUP(MONTH(Tabela1[[#This Row],[Start Date]])/3,0)</f>
        <v>1</v>
      </c>
      <c r="G5477" t="s">
        <v>11</v>
      </c>
      <c r="H5477">
        <v>15</v>
      </c>
      <c r="I5477" t="s">
        <v>14</v>
      </c>
      <c r="J5477" t="s">
        <v>11</v>
      </c>
      <c r="K5477">
        <v>0</v>
      </c>
      <c r="L5477" t="s">
        <v>8</v>
      </c>
      <c r="M5477">
        <v>20</v>
      </c>
      <c r="N5477">
        <v>2</v>
      </c>
      <c r="O5477" t="str">
        <f>IF(AND(Tabela1[[#This Row],[EA Play Season Pass]]="Yes",Tabela1[[#This Row],[Minecraft Season Pass]]="Yes"),"Yes","No")</f>
        <v>No</v>
      </c>
      <c r="P5477" t="str">
        <f>IF(OR(Tabela1[[#This Row],[EA Play Season Pass]]="Yes",Tabela1[[#This Row],[Minecraft Season Pass]]="Yes"),"Yes","No")</f>
        <v>Yes</v>
      </c>
      <c r="Q5477">
        <v>33</v>
      </c>
      <c r="R5477" s="2"/>
    </row>
    <row r="5478" spans="1:18" x14ac:dyDescent="0.25">
      <c r="A5478">
        <v>5477</v>
      </c>
      <c r="B5478" t="s">
        <v>6621</v>
      </c>
      <c r="C5478" t="s">
        <v>7</v>
      </c>
      <c r="D5478" s="50">
        <v>45358</v>
      </c>
      <c r="E5478">
        <f>YEAR(Tabela1[[#This Row],[Start Date]])</f>
        <v>2024</v>
      </c>
      <c r="F5478">
        <f>ROUNDUP(MONTH(Tabela1[[#This Row],[Start Date]])/3,0)</f>
        <v>1</v>
      </c>
      <c r="G5478" t="s">
        <v>11</v>
      </c>
      <c r="H5478">
        <v>15</v>
      </c>
      <c r="I5478" t="s">
        <v>14</v>
      </c>
      <c r="J5478" t="s">
        <v>8</v>
      </c>
      <c r="K5478">
        <v>30</v>
      </c>
      <c r="L5478" t="s">
        <v>11</v>
      </c>
      <c r="M5478">
        <v>0</v>
      </c>
      <c r="N5478">
        <v>2</v>
      </c>
      <c r="O5478" t="str">
        <f>IF(AND(Tabela1[[#This Row],[EA Play Season Pass]]="Yes",Tabela1[[#This Row],[Minecraft Season Pass]]="Yes"),"Yes","No")</f>
        <v>No</v>
      </c>
      <c r="P5478" t="str">
        <f>IF(OR(Tabela1[[#This Row],[EA Play Season Pass]]="Yes",Tabela1[[#This Row],[Minecraft Season Pass]]="Yes"),"Yes","No")</f>
        <v>Yes</v>
      </c>
      <c r="Q5478">
        <v>43</v>
      </c>
      <c r="R5478" s="2"/>
    </row>
    <row r="5479" spans="1:18" x14ac:dyDescent="0.25">
      <c r="A5479">
        <v>5478</v>
      </c>
      <c r="B5479" t="s">
        <v>2656</v>
      </c>
      <c r="C5479" t="s">
        <v>10</v>
      </c>
      <c r="D5479" s="50">
        <v>45358</v>
      </c>
      <c r="E5479">
        <f>YEAR(Tabela1[[#This Row],[Start Date]])</f>
        <v>2024</v>
      </c>
      <c r="F5479">
        <f>ROUNDUP(MONTH(Tabela1[[#This Row],[Start Date]])/3,0)</f>
        <v>1</v>
      </c>
      <c r="G5479" t="s">
        <v>11</v>
      </c>
      <c r="H5479">
        <v>5</v>
      </c>
      <c r="I5479" t="s">
        <v>14</v>
      </c>
      <c r="J5479" t="s">
        <v>11</v>
      </c>
      <c r="K5479">
        <v>0</v>
      </c>
      <c r="L5479" t="s">
        <v>11</v>
      </c>
      <c r="M5479">
        <v>0</v>
      </c>
      <c r="N5479">
        <v>3</v>
      </c>
      <c r="O5479" t="str">
        <f>IF(AND(Tabela1[[#This Row],[EA Play Season Pass]]="Yes",Tabela1[[#This Row],[Minecraft Season Pass]]="Yes"),"Yes","No")</f>
        <v>No</v>
      </c>
      <c r="P5479" t="str">
        <f>IF(OR(Tabela1[[#This Row],[EA Play Season Pass]]="Yes",Tabela1[[#This Row],[Minecraft Season Pass]]="Yes"),"Yes","No")</f>
        <v>No</v>
      </c>
      <c r="Q5479">
        <v>2</v>
      </c>
      <c r="R5479" s="2"/>
    </row>
    <row r="5480" spans="1:18" x14ac:dyDescent="0.25">
      <c r="A5480">
        <v>5479</v>
      </c>
      <c r="B5480" t="s">
        <v>6622</v>
      </c>
      <c r="C5480" t="s">
        <v>10</v>
      </c>
      <c r="D5480" s="50">
        <v>45358</v>
      </c>
      <c r="E5480">
        <f>YEAR(Tabela1[[#This Row],[Start Date]])</f>
        <v>2024</v>
      </c>
      <c r="F5480">
        <f>ROUNDUP(MONTH(Tabela1[[#This Row],[Start Date]])/3,0)</f>
        <v>1</v>
      </c>
      <c r="G5480" t="s">
        <v>8</v>
      </c>
      <c r="H5480">
        <v>5</v>
      </c>
      <c r="I5480" t="s">
        <v>9</v>
      </c>
      <c r="J5480" t="s">
        <v>11</v>
      </c>
      <c r="K5480">
        <v>0</v>
      </c>
      <c r="L5480" t="s">
        <v>8</v>
      </c>
      <c r="M5480">
        <v>20</v>
      </c>
      <c r="N5480">
        <v>3</v>
      </c>
      <c r="O5480" t="str">
        <f>IF(AND(Tabela1[[#This Row],[EA Play Season Pass]]="Yes",Tabela1[[#This Row],[Minecraft Season Pass]]="Yes"),"Yes","No")</f>
        <v>No</v>
      </c>
      <c r="P5480" t="str">
        <f>IF(OR(Tabela1[[#This Row],[EA Play Season Pass]]="Yes",Tabela1[[#This Row],[Minecraft Season Pass]]="Yes"),"Yes","No")</f>
        <v>Yes</v>
      </c>
      <c r="Q5480">
        <v>22</v>
      </c>
      <c r="R5480" s="2"/>
    </row>
    <row r="5481" spans="1:18" x14ac:dyDescent="0.25">
      <c r="A5481">
        <v>5480</v>
      </c>
      <c r="B5481" t="s">
        <v>1443</v>
      </c>
      <c r="C5481" t="s">
        <v>13</v>
      </c>
      <c r="D5481" s="50">
        <v>45359</v>
      </c>
      <c r="E5481">
        <f>YEAR(Tabela1[[#This Row],[Start Date]])</f>
        <v>2024</v>
      </c>
      <c r="F5481">
        <f>ROUNDUP(MONTH(Tabela1[[#This Row],[Start Date]])/3,0)</f>
        <v>1</v>
      </c>
      <c r="G5481" t="s">
        <v>11</v>
      </c>
      <c r="H5481">
        <v>10</v>
      </c>
      <c r="I5481" t="s">
        <v>12</v>
      </c>
      <c r="J5481" t="s">
        <v>8</v>
      </c>
      <c r="K5481">
        <v>30</v>
      </c>
      <c r="L5481" t="s">
        <v>11</v>
      </c>
      <c r="M5481">
        <v>0</v>
      </c>
      <c r="N5481">
        <v>3</v>
      </c>
      <c r="O5481" t="str">
        <f>IF(AND(Tabela1[[#This Row],[EA Play Season Pass]]="Yes",Tabela1[[#This Row],[Minecraft Season Pass]]="Yes"),"Yes","No")</f>
        <v>No</v>
      </c>
      <c r="P5481" t="str">
        <f>IF(OR(Tabela1[[#This Row],[EA Play Season Pass]]="Yes",Tabela1[[#This Row],[Minecraft Season Pass]]="Yes"),"Yes","No")</f>
        <v>Yes</v>
      </c>
      <c r="Q5481">
        <v>37</v>
      </c>
      <c r="R5481" s="2"/>
    </row>
    <row r="5482" spans="1:18" x14ac:dyDescent="0.25">
      <c r="A5482">
        <v>5481</v>
      </c>
      <c r="B5482" t="s">
        <v>6623</v>
      </c>
      <c r="C5482" t="s">
        <v>7</v>
      </c>
      <c r="D5482" s="50">
        <v>45359</v>
      </c>
      <c r="E5482">
        <f>YEAR(Tabela1[[#This Row],[Start Date]])</f>
        <v>2024</v>
      </c>
      <c r="F5482">
        <f>ROUNDUP(MONTH(Tabela1[[#This Row],[Start Date]])/3,0)</f>
        <v>1</v>
      </c>
      <c r="G5482" t="s">
        <v>8</v>
      </c>
      <c r="H5482">
        <v>15</v>
      </c>
      <c r="I5482" t="s">
        <v>14</v>
      </c>
      <c r="J5482" t="s">
        <v>11</v>
      </c>
      <c r="K5482">
        <v>0</v>
      </c>
      <c r="L5482" t="s">
        <v>8</v>
      </c>
      <c r="M5482">
        <v>20</v>
      </c>
      <c r="N5482">
        <v>1</v>
      </c>
      <c r="O5482" t="str">
        <f>IF(AND(Tabela1[[#This Row],[EA Play Season Pass]]="Yes",Tabela1[[#This Row],[Minecraft Season Pass]]="Yes"),"Yes","No")</f>
        <v>No</v>
      </c>
      <c r="P5482" t="str">
        <f>IF(OR(Tabela1[[#This Row],[EA Play Season Pass]]="Yes",Tabela1[[#This Row],[Minecraft Season Pass]]="Yes"),"Yes","No")</f>
        <v>Yes</v>
      </c>
      <c r="Q5482">
        <v>34</v>
      </c>
      <c r="R5482" s="2"/>
    </row>
    <row r="5483" spans="1:18" x14ac:dyDescent="0.25">
      <c r="A5483">
        <v>5482</v>
      </c>
      <c r="B5483" t="s">
        <v>6624</v>
      </c>
      <c r="C5483" t="s">
        <v>10</v>
      </c>
      <c r="D5483" s="50">
        <v>45359</v>
      </c>
      <c r="E5483">
        <f>YEAR(Tabela1[[#This Row],[Start Date]])</f>
        <v>2024</v>
      </c>
      <c r="F5483">
        <f>ROUNDUP(MONTH(Tabela1[[#This Row],[Start Date]])/3,0)</f>
        <v>1</v>
      </c>
      <c r="G5483" t="s">
        <v>8</v>
      </c>
      <c r="H5483">
        <v>5</v>
      </c>
      <c r="I5483" t="s">
        <v>9</v>
      </c>
      <c r="J5483" t="s">
        <v>11</v>
      </c>
      <c r="K5483">
        <v>0</v>
      </c>
      <c r="L5483" t="s">
        <v>11</v>
      </c>
      <c r="M5483">
        <v>0</v>
      </c>
      <c r="N5483">
        <v>3</v>
      </c>
      <c r="O5483" t="str">
        <f>IF(AND(Tabela1[[#This Row],[EA Play Season Pass]]="Yes",Tabela1[[#This Row],[Minecraft Season Pass]]="Yes"),"Yes","No")</f>
        <v>No</v>
      </c>
      <c r="P5483" t="str">
        <f>IF(OR(Tabela1[[#This Row],[EA Play Season Pass]]="Yes",Tabela1[[#This Row],[Minecraft Season Pass]]="Yes"),"Yes","No")</f>
        <v>No</v>
      </c>
      <c r="Q5483">
        <v>2</v>
      </c>
      <c r="R5483" s="2"/>
    </row>
    <row r="5484" spans="1:18" x14ac:dyDescent="0.25">
      <c r="A5484">
        <v>5483</v>
      </c>
      <c r="B5484" t="s">
        <v>6625</v>
      </c>
      <c r="C5484" t="s">
        <v>13</v>
      </c>
      <c r="D5484" s="50">
        <v>45359</v>
      </c>
      <c r="E5484">
        <f>YEAR(Tabela1[[#This Row],[Start Date]])</f>
        <v>2024</v>
      </c>
      <c r="F5484">
        <f>ROUNDUP(MONTH(Tabela1[[#This Row],[Start Date]])/3,0)</f>
        <v>1</v>
      </c>
      <c r="G5484" t="s">
        <v>8</v>
      </c>
      <c r="H5484">
        <v>10</v>
      </c>
      <c r="I5484" t="s">
        <v>14</v>
      </c>
      <c r="J5484" t="s">
        <v>8</v>
      </c>
      <c r="K5484">
        <v>30</v>
      </c>
      <c r="L5484" t="s">
        <v>8</v>
      </c>
      <c r="M5484">
        <v>20</v>
      </c>
      <c r="N5484">
        <v>2</v>
      </c>
      <c r="O5484" t="str">
        <f>IF(AND(Tabela1[[#This Row],[EA Play Season Pass]]="Yes",Tabela1[[#This Row],[Minecraft Season Pass]]="Yes"),"Yes","No")</f>
        <v>Yes</v>
      </c>
      <c r="P5484" t="str">
        <f>IF(OR(Tabela1[[#This Row],[EA Play Season Pass]]="Yes",Tabela1[[#This Row],[Minecraft Season Pass]]="Yes"),"Yes","No")</f>
        <v>Yes</v>
      </c>
      <c r="Q5484">
        <v>58</v>
      </c>
      <c r="R5484" s="2"/>
    </row>
    <row r="5485" spans="1:18" x14ac:dyDescent="0.25">
      <c r="A5485">
        <v>5484</v>
      </c>
      <c r="B5485" t="s">
        <v>6626</v>
      </c>
      <c r="C5485" t="s">
        <v>13</v>
      </c>
      <c r="D5485" s="50">
        <v>45360</v>
      </c>
      <c r="E5485">
        <f>YEAR(Tabela1[[#This Row],[Start Date]])</f>
        <v>2024</v>
      </c>
      <c r="F5485">
        <f>ROUNDUP(MONTH(Tabela1[[#This Row],[Start Date]])/3,0)</f>
        <v>1</v>
      </c>
      <c r="G5485" t="s">
        <v>11</v>
      </c>
      <c r="H5485">
        <v>10</v>
      </c>
      <c r="I5485" t="s">
        <v>14</v>
      </c>
      <c r="J5485" t="s">
        <v>8</v>
      </c>
      <c r="K5485">
        <v>30</v>
      </c>
      <c r="L5485" t="s">
        <v>8</v>
      </c>
      <c r="M5485">
        <v>20</v>
      </c>
      <c r="N5485">
        <v>1</v>
      </c>
      <c r="O5485" t="str">
        <f>IF(AND(Tabela1[[#This Row],[EA Play Season Pass]]="Yes",Tabela1[[#This Row],[Minecraft Season Pass]]="Yes"),"Yes","No")</f>
        <v>Yes</v>
      </c>
      <c r="P5485" t="str">
        <f>IF(OR(Tabela1[[#This Row],[EA Play Season Pass]]="Yes",Tabela1[[#This Row],[Minecraft Season Pass]]="Yes"),"Yes","No")</f>
        <v>Yes</v>
      </c>
      <c r="Q5485">
        <v>59</v>
      </c>
      <c r="R5485" s="2"/>
    </row>
    <row r="5486" spans="1:18" x14ac:dyDescent="0.25">
      <c r="A5486">
        <v>5485</v>
      </c>
      <c r="B5486" t="s">
        <v>1375</v>
      </c>
      <c r="C5486" t="s">
        <v>10</v>
      </c>
      <c r="D5486" s="50">
        <v>45360</v>
      </c>
      <c r="E5486">
        <f>YEAR(Tabela1[[#This Row],[Start Date]])</f>
        <v>2024</v>
      </c>
      <c r="F5486">
        <f>ROUNDUP(MONTH(Tabela1[[#This Row],[Start Date]])/3,0)</f>
        <v>1</v>
      </c>
      <c r="G5486" t="s">
        <v>8</v>
      </c>
      <c r="H5486">
        <v>5</v>
      </c>
      <c r="I5486" t="s">
        <v>14</v>
      </c>
      <c r="J5486" t="s">
        <v>11</v>
      </c>
      <c r="K5486">
        <v>0</v>
      </c>
      <c r="L5486" t="s">
        <v>11</v>
      </c>
      <c r="M5486">
        <v>0</v>
      </c>
      <c r="N5486">
        <v>2</v>
      </c>
      <c r="O5486" t="str">
        <f>IF(AND(Tabela1[[#This Row],[EA Play Season Pass]]="Yes",Tabela1[[#This Row],[Minecraft Season Pass]]="Yes"),"Yes","No")</f>
        <v>No</v>
      </c>
      <c r="P5486" t="str">
        <f>IF(OR(Tabela1[[#This Row],[EA Play Season Pass]]="Yes",Tabela1[[#This Row],[Minecraft Season Pass]]="Yes"),"Yes","No")</f>
        <v>No</v>
      </c>
      <c r="Q5486">
        <v>3</v>
      </c>
      <c r="R5486" s="2"/>
    </row>
    <row r="5487" spans="1:18" x14ac:dyDescent="0.25">
      <c r="A5487">
        <v>5486</v>
      </c>
      <c r="B5487" t="s">
        <v>6627</v>
      </c>
      <c r="C5487" t="s">
        <v>10</v>
      </c>
      <c r="D5487" s="50">
        <v>45360</v>
      </c>
      <c r="E5487">
        <f>YEAR(Tabela1[[#This Row],[Start Date]])</f>
        <v>2024</v>
      </c>
      <c r="F5487">
        <f>ROUNDUP(MONTH(Tabela1[[#This Row],[Start Date]])/3,0)</f>
        <v>1</v>
      </c>
      <c r="G5487" t="s">
        <v>8</v>
      </c>
      <c r="H5487">
        <v>5</v>
      </c>
      <c r="I5487" t="s">
        <v>14</v>
      </c>
      <c r="J5487" t="s">
        <v>11</v>
      </c>
      <c r="K5487">
        <v>0</v>
      </c>
      <c r="L5487" t="s">
        <v>11</v>
      </c>
      <c r="M5487">
        <v>0</v>
      </c>
      <c r="N5487">
        <v>1</v>
      </c>
      <c r="O5487" t="str">
        <f>IF(AND(Tabela1[[#This Row],[EA Play Season Pass]]="Yes",Tabela1[[#This Row],[Minecraft Season Pass]]="Yes"),"Yes","No")</f>
        <v>No</v>
      </c>
      <c r="P5487" t="str">
        <f>IF(OR(Tabela1[[#This Row],[EA Play Season Pass]]="Yes",Tabela1[[#This Row],[Minecraft Season Pass]]="Yes"),"Yes","No")</f>
        <v>No</v>
      </c>
      <c r="Q5487">
        <v>4</v>
      </c>
      <c r="R5487" s="2"/>
    </row>
    <row r="5488" spans="1:18" x14ac:dyDescent="0.25">
      <c r="A5488">
        <v>5487</v>
      </c>
      <c r="B5488" t="s">
        <v>3191</v>
      </c>
      <c r="C5488" t="s">
        <v>10</v>
      </c>
      <c r="D5488" s="50">
        <v>45360</v>
      </c>
      <c r="E5488">
        <f>YEAR(Tabela1[[#This Row],[Start Date]])</f>
        <v>2024</v>
      </c>
      <c r="F5488">
        <f>ROUNDUP(MONTH(Tabela1[[#This Row],[Start Date]])/3,0)</f>
        <v>1</v>
      </c>
      <c r="G5488" t="s">
        <v>11</v>
      </c>
      <c r="H5488">
        <v>5</v>
      </c>
      <c r="I5488" t="s">
        <v>9</v>
      </c>
      <c r="J5488" t="s">
        <v>8</v>
      </c>
      <c r="K5488">
        <v>30</v>
      </c>
      <c r="L5488" t="s">
        <v>8</v>
      </c>
      <c r="M5488">
        <v>20</v>
      </c>
      <c r="N5488">
        <v>1</v>
      </c>
      <c r="O5488" t="str">
        <f>IF(AND(Tabela1[[#This Row],[EA Play Season Pass]]="Yes",Tabela1[[#This Row],[Minecraft Season Pass]]="Yes"),"Yes","No")</f>
        <v>Yes</v>
      </c>
      <c r="P5488" t="str">
        <f>IF(OR(Tabela1[[#This Row],[EA Play Season Pass]]="Yes",Tabela1[[#This Row],[Minecraft Season Pass]]="Yes"),"Yes","No")</f>
        <v>Yes</v>
      </c>
      <c r="Q5488">
        <v>54</v>
      </c>
      <c r="R5488" s="2"/>
    </row>
    <row r="5489" spans="1:18" x14ac:dyDescent="0.25">
      <c r="A5489">
        <v>5488</v>
      </c>
      <c r="B5489" t="s">
        <v>5099</v>
      </c>
      <c r="C5489" t="s">
        <v>10</v>
      </c>
      <c r="D5489" s="50">
        <v>45360</v>
      </c>
      <c r="E5489">
        <f>YEAR(Tabela1[[#This Row],[Start Date]])</f>
        <v>2024</v>
      </c>
      <c r="F5489">
        <f>ROUNDUP(MONTH(Tabela1[[#This Row],[Start Date]])/3,0)</f>
        <v>1</v>
      </c>
      <c r="G5489" t="s">
        <v>8</v>
      </c>
      <c r="H5489">
        <v>5</v>
      </c>
      <c r="I5489" t="s">
        <v>9</v>
      </c>
      <c r="J5489" t="s">
        <v>11</v>
      </c>
      <c r="K5489">
        <v>0</v>
      </c>
      <c r="L5489" t="s">
        <v>11</v>
      </c>
      <c r="M5489">
        <v>0</v>
      </c>
      <c r="N5489">
        <v>1</v>
      </c>
      <c r="O5489" t="str">
        <f>IF(AND(Tabela1[[#This Row],[EA Play Season Pass]]="Yes",Tabela1[[#This Row],[Minecraft Season Pass]]="Yes"),"Yes","No")</f>
        <v>No</v>
      </c>
      <c r="P5489" t="str">
        <f>IF(OR(Tabela1[[#This Row],[EA Play Season Pass]]="Yes",Tabela1[[#This Row],[Minecraft Season Pass]]="Yes"),"Yes","No")</f>
        <v>No</v>
      </c>
      <c r="Q5489">
        <v>4</v>
      </c>
      <c r="R5489" s="2"/>
    </row>
    <row r="5490" spans="1:18" x14ac:dyDescent="0.25">
      <c r="A5490">
        <v>5489</v>
      </c>
      <c r="B5490" t="s">
        <v>834</v>
      </c>
      <c r="C5490" t="s">
        <v>7</v>
      </c>
      <c r="D5490" s="50">
        <v>45360</v>
      </c>
      <c r="E5490">
        <f>YEAR(Tabela1[[#This Row],[Start Date]])</f>
        <v>2024</v>
      </c>
      <c r="F5490">
        <f>ROUNDUP(MONTH(Tabela1[[#This Row],[Start Date]])/3,0)</f>
        <v>1</v>
      </c>
      <c r="G5490" t="s">
        <v>11</v>
      </c>
      <c r="H5490">
        <v>15</v>
      </c>
      <c r="I5490" t="s">
        <v>9</v>
      </c>
      <c r="J5490" t="s">
        <v>8</v>
      </c>
      <c r="K5490">
        <v>30</v>
      </c>
      <c r="L5490" t="s">
        <v>8</v>
      </c>
      <c r="M5490">
        <v>20</v>
      </c>
      <c r="N5490">
        <v>2</v>
      </c>
      <c r="O5490" t="str">
        <f>IF(AND(Tabela1[[#This Row],[EA Play Season Pass]]="Yes",Tabela1[[#This Row],[Minecraft Season Pass]]="Yes"),"Yes","No")</f>
        <v>Yes</v>
      </c>
      <c r="P5490" t="str">
        <f>IF(OR(Tabela1[[#This Row],[EA Play Season Pass]]="Yes",Tabela1[[#This Row],[Minecraft Season Pass]]="Yes"),"Yes","No")</f>
        <v>Yes</v>
      </c>
      <c r="Q5490">
        <v>63</v>
      </c>
      <c r="R5490" s="2"/>
    </row>
    <row r="5491" spans="1:18" x14ac:dyDescent="0.25">
      <c r="A5491">
        <v>5490</v>
      </c>
      <c r="B5491" t="s">
        <v>1825</v>
      </c>
      <c r="C5491" t="s">
        <v>13</v>
      </c>
      <c r="D5491" s="50">
        <v>45361</v>
      </c>
      <c r="E5491">
        <f>YEAR(Tabela1[[#This Row],[Start Date]])</f>
        <v>2024</v>
      </c>
      <c r="F5491">
        <f>ROUNDUP(MONTH(Tabela1[[#This Row],[Start Date]])/3,0)</f>
        <v>1</v>
      </c>
      <c r="G5491" t="s">
        <v>8</v>
      </c>
      <c r="H5491">
        <v>10</v>
      </c>
      <c r="I5491" t="s">
        <v>12</v>
      </c>
      <c r="J5491" t="s">
        <v>8</v>
      </c>
      <c r="K5491">
        <v>30</v>
      </c>
      <c r="L5491" t="s">
        <v>11</v>
      </c>
      <c r="M5491">
        <v>0</v>
      </c>
      <c r="N5491">
        <v>1</v>
      </c>
      <c r="O5491" t="str">
        <f>IF(AND(Tabela1[[#This Row],[EA Play Season Pass]]="Yes",Tabela1[[#This Row],[Minecraft Season Pass]]="Yes"),"Yes","No")</f>
        <v>No</v>
      </c>
      <c r="P5491" t="str">
        <f>IF(OR(Tabela1[[#This Row],[EA Play Season Pass]]="Yes",Tabela1[[#This Row],[Minecraft Season Pass]]="Yes"),"Yes","No")</f>
        <v>Yes</v>
      </c>
      <c r="Q5491">
        <v>39</v>
      </c>
      <c r="R5491" s="2"/>
    </row>
    <row r="5492" spans="1:18" x14ac:dyDescent="0.25">
      <c r="A5492">
        <v>5491</v>
      </c>
      <c r="B5492" t="s">
        <v>6628</v>
      </c>
      <c r="C5492" t="s">
        <v>7</v>
      </c>
      <c r="D5492" s="50">
        <v>45361</v>
      </c>
      <c r="E5492">
        <f>YEAR(Tabela1[[#This Row],[Start Date]])</f>
        <v>2024</v>
      </c>
      <c r="F5492">
        <f>ROUNDUP(MONTH(Tabela1[[#This Row],[Start Date]])/3,0)</f>
        <v>1</v>
      </c>
      <c r="G5492" t="s">
        <v>11</v>
      </c>
      <c r="H5492">
        <v>15</v>
      </c>
      <c r="I5492" t="s">
        <v>9</v>
      </c>
      <c r="J5492" t="s">
        <v>11</v>
      </c>
      <c r="K5492">
        <v>0</v>
      </c>
      <c r="L5492" t="s">
        <v>11</v>
      </c>
      <c r="M5492">
        <v>0</v>
      </c>
      <c r="N5492">
        <v>3</v>
      </c>
      <c r="O5492" t="str">
        <f>IF(AND(Tabela1[[#This Row],[EA Play Season Pass]]="Yes",Tabela1[[#This Row],[Minecraft Season Pass]]="Yes"),"Yes","No")</f>
        <v>No</v>
      </c>
      <c r="P5492" t="str">
        <f>IF(OR(Tabela1[[#This Row],[EA Play Season Pass]]="Yes",Tabela1[[#This Row],[Minecraft Season Pass]]="Yes"),"Yes","No")</f>
        <v>No</v>
      </c>
      <c r="Q5492">
        <v>12</v>
      </c>
      <c r="R5492" s="2"/>
    </row>
    <row r="5493" spans="1:18" x14ac:dyDescent="0.25">
      <c r="A5493">
        <v>5492</v>
      </c>
      <c r="B5493" t="s">
        <v>1202</v>
      </c>
      <c r="C5493" t="s">
        <v>10</v>
      </c>
      <c r="D5493" s="50">
        <v>45361</v>
      </c>
      <c r="E5493">
        <f>YEAR(Tabela1[[#This Row],[Start Date]])</f>
        <v>2024</v>
      </c>
      <c r="F5493">
        <f>ROUNDUP(MONTH(Tabela1[[#This Row],[Start Date]])/3,0)</f>
        <v>1</v>
      </c>
      <c r="G5493" t="s">
        <v>11</v>
      </c>
      <c r="H5493">
        <v>5</v>
      </c>
      <c r="I5493" t="s">
        <v>12</v>
      </c>
      <c r="J5493" t="s">
        <v>11</v>
      </c>
      <c r="K5493">
        <v>0</v>
      </c>
      <c r="L5493" t="s">
        <v>8</v>
      </c>
      <c r="M5493">
        <v>20</v>
      </c>
      <c r="N5493">
        <v>2</v>
      </c>
      <c r="O5493" t="str">
        <f>IF(AND(Tabela1[[#This Row],[EA Play Season Pass]]="Yes",Tabela1[[#This Row],[Minecraft Season Pass]]="Yes"),"Yes","No")</f>
        <v>No</v>
      </c>
      <c r="P5493" t="str">
        <f>IF(OR(Tabela1[[#This Row],[EA Play Season Pass]]="Yes",Tabela1[[#This Row],[Minecraft Season Pass]]="Yes"),"Yes","No")</f>
        <v>Yes</v>
      </c>
      <c r="Q5493">
        <v>23</v>
      </c>
      <c r="R5493" s="2"/>
    </row>
    <row r="5494" spans="1:18" x14ac:dyDescent="0.25">
      <c r="A5494">
        <v>5493</v>
      </c>
      <c r="B5494" t="s">
        <v>2294</v>
      </c>
      <c r="C5494" t="s">
        <v>13</v>
      </c>
      <c r="D5494" s="50">
        <v>45361</v>
      </c>
      <c r="E5494">
        <f>YEAR(Tabela1[[#This Row],[Start Date]])</f>
        <v>2024</v>
      </c>
      <c r="F5494">
        <f>ROUNDUP(MONTH(Tabela1[[#This Row],[Start Date]])/3,0)</f>
        <v>1</v>
      </c>
      <c r="G5494" t="s">
        <v>8</v>
      </c>
      <c r="H5494">
        <v>10</v>
      </c>
      <c r="I5494" t="s">
        <v>12</v>
      </c>
      <c r="J5494" t="s">
        <v>8</v>
      </c>
      <c r="K5494">
        <v>30</v>
      </c>
      <c r="L5494" t="s">
        <v>11</v>
      </c>
      <c r="M5494">
        <v>0</v>
      </c>
      <c r="N5494">
        <v>1</v>
      </c>
      <c r="O5494" t="str">
        <f>IF(AND(Tabela1[[#This Row],[EA Play Season Pass]]="Yes",Tabela1[[#This Row],[Minecraft Season Pass]]="Yes"),"Yes","No")</f>
        <v>No</v>
      </c>
      <c r="P5494" t="str">
        <f>IF(OR(Tabela1[[#This Row],[EA Play Season Pass]]="Yes",Tabela1[[#This Row],[Minecraft Season Pass]]="Yes"),"Yes","No")</f>
        <v>Yes</v>
      </c>
      <c r="Q5494">
        <v>39</v>
      </c>
      <c r="R5494" s="2"/>
    </row>
    <row r="5495" spans="1:18" x14ac:dyDescent="0.25">
      <c r="A5495">
        <v>5494</v>
      </c>
      <c r="B5495" t="s">
        <v>6629</v>
      </c>
      <c r="C5495" t="s">
        <v>7</v>
      </c>
      <c r="D5495" s="50">
        <v>45361</v>
      </c>
      <c r="E5495">
        <f>YEAR(Tabela1[[#This Row],[Start Date]])</f>
        <v>2024</v>
      </c>
      <c r="F5495">
        <f>ROUNDUP(MONTH(Tabela1[[#This Row],[Start Date]])/3,0)</f>
        <v>1</v>
      </c>
      <c r="G5495" t="s">
        <v>8</v>
      </c>
      <c r="H5495">
        <v>15</v>
      </c>
      <c r="I5495" t="s">
        <v>9</v>
      </c>
      <c r="J5495" t="s">
        <v>8</v>
      </c>
      <c r="K5495">
        <v>30</v>
      </c>
      <c r="L5495" t="s">
        <v>8</v>
      </c>
      <c r="M5495">
        <v>20</v>
      </c>
      <c r="N5495">
        <v>1</v>
      </c>
      <c r="O5495" t="str">
        <f>IF(AND(Tabela1[[#This Row],[EA Play Season Pass]]="Yes",Tabela1[[#This Row],[Minecraft Season Pass]]="Yes"),"Yes","No")</f>
        <v>Yes</v>
      </c>
      <c r="P5495" t="str">
        <f>IF(OR(Tabela1[[#This Row],[EA Play Season Pass]]="Yes",Tabela1[[#This Row],[Minecraft Season Pass]]="Yes"),"Yes","No")</f>
        <v>Yes</v>
      </c>
      <c r="Q5495">
        <v>64</v>
      </c>
      <c r="R5495" s="2"/>
    </row>
    <row r="5496" spans="1:18" x14ac:dyDescent="0.25">
      <c r="A5496">
        <v>5495</v>
      </c>
      <c r="B5496" t="s">
        <v>6630</v>
      </c>
      <c r="C5496" t="s">
        <v>7</v>
      </c>
      <c r="D5496" s="50">
        <v>45361</v>
      </c>
      <c r="E5496">
        <f>YEAR(Tabela1[[#This Row],[Start Date]])</f>
        <v>2024</v>
      </c>
      <c r="F5496">
        <f>ROUNDUP(MONTH(Tabela1[[#This Row],[Start Date]])/3,0)</f>
        <v>1</v>
      </c>
      <c r="G5496" t="s">
        <v>8</v>
      </c>
      <c r="H5496">
        <v>15</v>
      </c>
      <c r="I5496" t="s">
        <v>9</v>
      </c>
      <c r="J5496" t="s">
        <v>8</v>
      </c>
      <c r="K5496">
        <v>30</v>
      </c>
      <c r="L5496" t="s">
        <v>8</v>
      </c>
      <c r="M5496">
        <v>20</v>
      </c>
      <c r="N5496">
        <v>1</v>
      </c>
      <c r="O5496" t="str">
        <f>IF(AND(Tabela1[[#This Row],[EA Play Season Pass]]="Yes",Tabela1[[#This Row],[Minecraft Season Pass]]="Yes"),"Yes","No")</f>
        <v>Yes</v>
      </c>
      <c r="P5496" t="str">
        <f>IF(OR(Tabela1[[#This Row],[EA Play Season Pass]]="Yes",Tabela1[[#This Row],[Minecraft Season Pass]]="Yes"),"Yes","No")</f>
        <v>Yes</v>
      </c>
      <c r="Q5496">
        <v>64</v>
      </c>
      <c r="R5496" s="2"/>
    </row>
    <row r="5497" spans="1:18" x14ac:dyDescent="0.25">
      <c r="A5497">
        <v>5496</v>
      </c>
      <c r="B5497" t="s">
        <v>6631</v>
      </c>
      <c r="C5497" t="s">
        <v>13</v>
      </c>
      <c r="D5497" s="50">
        <v>45361</v>
      </c>
      <c r="E5497">
        <f>YEAR(Tabela1[[#This Row],[Start Date]])</f>
        <v>2024</v>
      </c>
      <c r="F5497">
        <f>ROUNDUP(MONTH(Tabela1[[#This Row],[Start Date]])/3,0)</f>
        <v>1</v>
      </c>
      <c r="G5497" t="s">
        <v>8</v>
      </c>
      <c r="H5497">
        <v>10</v>
      </c>
      <c r="I5497" t="s">
        <v>14</v>
      </c>
      <c r="J5497" t="s">
        <v>11</v>
      </c>
      <c r="K5497">
        <v>0</v>
      </c>
      <c r="L5497" t="s">
        <v>8</v>
      </c>
      <c r="M5497">
        <v>20</v>
      </c>
      <c r="N5497">
        <v>1</v>
      </c>
      <c r="O5497" t="str">
        <f>IF(AND(Tabela1[[#This Row],[EA Play Season Pass]]="Yes",Tabela1[[#This Row],[Minecraft Season Pass]]="Yes"),"Yes","No")</f>
        <v>No</v>
      </c>
      <c r="P5497" t="str">
        <f>IF(OR(Tabela1[[#This Row],[EA Play Season Pass]]="Yes",Tabela1[[#This Row],[Minecraft Season Pass]]="Yes"),"Yes","No")</f>
        <v>Yes</v>
      </c>
      <c r="Q5497">
        <v>29</v>
      </c>
      <c r="R5497" s="2"/>
    </row>
    <row r="5498" spans="1:18" x14ac:dyDescent="0.25">
      <c r="A5498">
        <v>5497</v>
      </c>
      <c r="B5498" t="s">
        <v>6632</v>
      </c>
      <c r="C5498" t="s">
        <v>13</v>
      </c>
      <c r="D5498" s="50">
        <v>45362</v>
      </c>
      <c r="E5498">
        <f>YEAR(Tabela1[[#This Row],[Start Date]])</f>
        <v>2024</v>
      </c>
      <c r="F5498">
        <f>ROUNDUP(MONTH(Tabela1[[#This Row],[Start Date]])/3,0)</f>
        <v>1</v>
      </c>
      <c r="G5498" t="s">
        <v>11</v>
      </c>
      <c r="H5498">
        <v>10</v>
      </c>
      <c r="I5498" t="s">
        <v>12</v>
      </c>
      <c r="J5498" t="s">
        <v>8</v>
      </c>
      <c r="K5498">
        <v>30</v>
      </c>
      <c r="L5498" t="s">
        <v>11</v>
      </c>
      <c r="M5498">
        <v>0</v>
      </c>
      <c r="N5498">
        <v>1</v>
      </c>
      <c r="O5498" t="str">
        <f>IF(AND(Tabela1[[#This Row],[EA Play Season Pass]]="Yes",Tabela1[[#This Row],[Minecraft Season Pass]]="Yes"),"Yes","No")</f>
        <v>No</v>
      </c>
      <c r="P5498" t="str">
        <f>IF(OR(Tabela1[[#This Row],[EA Play Season Pass]]="Yes",Tabela1[[#This Row],[Minecraft Season Pass]]="Yes"),"Yes","No")</f>
        <v>Yes</v>
      </c>
      <c r="Q5498">
        <v>39</v>
      </c>
      <c r="R5498" s="2"/>
    </row>
    <row r="5499" spans="1:18" x14ac:dyDescent="0.25">
      <c r="A5499">
        <v>5498</v>
      </c>
      <c r="B5499" t="s">
        <v>6633</v>
      </c>
      <c r="C5499" t="s">
        <v>13</v>
      </c>
      <c r="D5499" s="50">
        <v>45362</v>
      </c>
      <c r="E5499">
        <f>YEAR(Tabela1[[#This Row],[Start Date]])</f>
        <v>2024</v>
      </c>
      <c r="F5499">
        <f>ROUNDUP(MONTH(Tabela1[[#This Row],[Start Date]])/3,0)</f>
        <v>1</v>
      </c>
      <c r="G5499" t="s">
        <v>8</v>
      </c>
      <c r="H5499">
        <v>10</v>
      </c>
      <c r="I5499" t="s">
        <v>9</v>
      </c>
      <c r="J5499" t="s">
        <v>11</v>
      </c>
      <c r="K5499">
        <v>0</v>
      </c>
      <c r="L5499" t="s">
        <v>11</v>
      </c>
      <c r="M5499">
        <v>0</v>
      </c>
      <c r="N5499">
        <v>2</v>
      </c>
      <c r="O5499" t="str">
        <f>IF(AND(Tabela1[[#This Row],[EA Play Season Pass]]="Yes",Tabela1[[#This Row],[Minecraft Season Pass]]="Yes"),"Yes","No")</f>
        <v>No</v>
      </c>
      <c r="P5499" t="str">
        <f>IF(OR(Tabela1[[#This Row],[EA Play Season Pass]]="Yes",Tabela1[[#This Row],[Minecraft Season Pass]]="Yes"),"Yes","No")</f>
        <v>No</v>
      </c>
      <c r="Q5499">
        <v>8</v>
      </c>
      <c r="R5499" s="2"/>
    </row>
    <row r="5500" spans="1:18" x14ac:dyDescent="0.25">
      <c r="A5500">
        <v>5499</v>
      </c>
      <c r="B5500" t="s">
        <v>6634</v>
      </c>
      <c r="C5500" t="s">
        <v>10</v>
      </c>
      <c r="D5500" s="50">
        <v>45362</v>
      </c>
      <c r="E5500">
        <f>YEAR(Tabela1[[#This Row],[Start Date]])</f>
        <v>2024</v>
      </c>
      <c r="F5500">
        <f>ROUNDUP(MONTH(Tabela1[[#This Row],[Start Date]])/3,0)</f>
        <v>1</v>
      </c>
      <c r="G5500" t="s">
        <v>8</v>
      </c>
      <c r="H5500">
        <v>5</v>
      </c>
      <c r="I5500" t="s">
        <v>14</v>
      </c>
      <c r="J5500" t="s">
        <v>11</v>
      </c>
      <c r="K5500">
        <v>0</v>
      </c>
      <c r="L5500" t="s">
        <v>11</v>
      </c>
      <c r="M5500">
        <v>0</v>
      </c>
      <c r="N5500">
        <v>1</v>
      </c>
      <c r="O5500" t="str">
        <f>IF(AND(Tabela1[[#This Row],[EA Play Season Pass]]="Yes",Tabela1[[#This Row],[Minecraft Season Pass]]="Yes"),"Yes","No")</f>
        <v>No</v>
      </c>
      <c r="P5500" t="str">
        <f>IF(OR(Tabela1[[#This Row],[EA Play Season Pass]]="Yes",Tabela1[[#This Row],[Minecraft Season Pass]]="Yes"),"Yes","No")</f>
        <v>No</v>
      </c>
      <c r="Q5500">
        <v>4</v>
      </c>
      <c r="R5500" s="2"/>
    </row>
    <row r="5501" spans="1:18" x14ac:dyDescent="0.25">
      <c r="A5501">
        <v>5500</v>
      </c>
      <c r="B5501" t="s">
        <v>6635</v>
      </c>
      <c r="C5501" t="s">
        <v>13</v>
      </c>
      <c r="D5501" s="50">
        <v>45362</v>
      </c>
      <c r="E5501">
        <f>YEAR(Tabela1[[#This Row],[Start Date]])</f>
        <v>2024</v>
      </c>
      <c r="F5501">
        <f>ROUNDUP(MONTH(Tabela1[[#This Row],[Start Date]])/3,0)</f>
        <v>1</v>
      </c>
      <c r="G5501" t="s">
        <v>8</v>
      </c>
      <c r="H5501">
        <v>10</v>
      </c>
      <c r="I5501" t="s">
        <v>14</v>
      </c>
      <c r="J5501" t="s">
        <v>8</v>
      </c>
      <c r="K5501">
        <v>30</v>
      </c>
      <c r="L5501" t="s">
        <v>11</v>
      </c>
      <c r="M5501">
        <v>0</v>
      </c>
      <c r="N5501">
        <v>2</v>
      </c>
      <c r="O5501" t="str">
        <f>IF(AND(Tabela1[[#This Row],[EA Play Season Pass]]="Yes",Tabela1[[#This Row],[Minecraft Season Pass]]="Yes"),"Yes","No")</f>
        <v>No</v>
      </c>
      <c r="P5501" t="str">
        <f>IF(OR(Tabela1[[#This Row],[EA Play Season Pass]]="Yes",Tabela1[[#This Row],[Minecraft Season Pass]]="Yes"),"Yes","No")</f>
        <v>Yes</v>
      </c>
      <c r="Q5501">
        <v>38</v>
      </c>
      <c r="R5501" s="2"/>
    </row>
    <row r="5502" spans="1:18" x14ac:dyDescent="0.25">
      <c r="A5502">
        <v>5501</v>
      </c>
      <c r="B5502" t="s">
        <v>3250</v>
      </c>
      <c r="C5502" t="s">
        <v>13</v>
      </c>
      <c r="D5502" s="50">
        <v>45362</v>
      </c>
      <c r="E5502">
        <f>YEAR(Tabela1[[#This Row],[Start Date]])</f>
        <v>2024</v>
      </c>
      <c r="F5502">
        <f>ROUNDUP(MONTH(Tabela1[[#This Row],[Start Date]])/3,0)</f>
        <v>1</v>
      </c>
      <c r="G5502" t="s">
        <v>8</v>
      </c>
      <c r="H5502">
        <v>10</v>
      </c>
      <c r="I5502" t="s">
        <v>9</v>
      </c>
      <c r="J5502" t="s">
        <v>11</v>
      </c>
      <c r="K5502">
        <v>0</v>
      </c>
      <c r="L5502" t="s">
        <v>11</v>
      </c>
      <c r="M5502">
        <v>0</v>
      </c>
      <c r="N5502">
        <v>2</v>
      </c>
      <c r="O5502" t="str">
        <f>IF(AND(Tabela1[[#This Row],[EA Play Season Pass]]="Yes",Tabela1[[#This Row],[Minecraft Season Pass]]="Yes"),"Yes","No")</f>
        <v>No</v>
      </c>
      <c r="P5502" t="str">
        <f>IF(OR(Tabela1[[#This Row],[EA Play Season Pass]]="Yes",Tabela1[[#This Row],[Minecraft Season Pass]]="Yes"),"Yes","No")</f>
        <v>No</v>
      </c>
      <c r="Q5502">
        <v>8</v>
      </c>
      <c r="R5502" s="2"/>
    </row>
    <row r="5503" spans="1:18" x14ac:dyDescent="0.25">
      <c r="A5503">
        <v>5502</v>
      </c>
      <c r="B5503" t="s">
        <v>6636</v>
      </c>
      <c r="C5503" t="s">
        <v>10</v>
      </c>
      <c r="D5503" s="50">
        <v>45363</v>
      </c>
      <c r="E5503">
        <f>YEAR(Tabela1[[#This Row],[Start Date]])</f>
        <v>2024</v>
      </c>
      <c r="F5503">
        <f>ROUNDUP(MONTH(Tabela1[[#This Row],[Start Date]])/3,0)</f>
        <v>1</v>
      </c>
      <c r="G5503" t="s">
        <v>8</v>
      </c>
      <c r="H5503">
        <v>5</v>
      </c>
      <c r="I5503" t="s">
        <v>9</v>
      </c>
      <c r="J5503" t="s">
        <v>8</v>
      </c>
      <c r="K5503">
        <v>30</v>
      </c>
      <c r="L5503" t="s">
        <v>8</v>
      </c>
      <c r="M5503">
        <v>20</v>
      </c>
      <c r="N5503">
        <v>1</v>
      </c>
      <c r="O5503" t="str">
        <f>IF(AND(Tabela1[[#This Row],[EA Play Season Pass]]="Yes",Tabela1[[#This Row],[Minecraft Season Pass]]="Yes"),"Yes","No")</f>
        <v>Yes</v>
      </c>
      <c r="P5503" t="str">
        <f>IF(OR(Tabela1[[#This Row],[EA Play Season Pass]]="Yes",Tabela1[[#This Row],[Minecraft Season Pass]]="Yes"),"Yes","No")</f>
        <v>Yes</v>
      </c>
      <c r="Q5503">
        <v>54</v>
      </c>
      <c r="R5503" s="2"/>
    </row>
    <row r="5504" spans="1:18" x14ac:dyDescent="0.25">
      <c r="A5504">
        <v>5503</v>
      </c>
      <c r="B5504" t="s">
        <v>6637</v>
      </c>
      <c r="C5504" t="s">
        <v>10</v>
      </c>
      <c r="D5504" s="50">
        <v>45363</v>
      </c>
      <c r="E5504">
        <f>YEAR(Tabela1[[#This Row],[Start Date]])</f>
        <v>2024</v>
      </c>
      <c r="F5504">
        <f>ROUNDUP(MONTH(Tabela1[[#This Row],[Start Date]])/3,0)</f>
        <v>1</v>
      </c>
      <c r="G5504" t="s">
        <v>11</v>
      </c>
      <c r="H5504">
        <v>5</v>
      </c>
      <c r="I5504" t="s">
        <v>12</v>
      </c>
      <c r="J5504" t="s">
        <v>8</v>
      </c>
      <c r="K5504">
        <v>30</v>
      </c>
      <c r="L5504" t="s">
        <v>8</v>
      </c>
      <c r="M5504">
        <v>20</v>
      </c>
      <c r="N5504">
        <v>3</v>
      </c>
      <c r="O5504" t="str">
        <f>IF(AND(Tabela1[[#This Row],[EA Play Season Pass]]="Yes",Tabela1[[#This Row],[Minecraft Season Pass]]="Yes"),"Yes","No")</f>
        <v>Yes</v>
      </c>
      <c r="P5504" t="str">
        <f>IF(OR(Tabela1[[#This Row],[EA Play Season Pass]]="Yes",Tabela1[[#This Row],[Minecraft Season Pass]]="Yes"),"Yes","No")</f>
        <v>Yes</v>
      </c>
      <c r="Q5504">
        <v>52</v>
      </c>
      <c r="R5504" s="2"/>
    </row>
    <row r="5505" spans="1:18" x14ac:dyDescent="0.25">
      <c r="A5505">
        <v>5504</v>
      </c>
      <c r="B5505" t="s">
        <v>6638</v>
      </c>
      <c r="C5505" t="s">
        <v>7</v>
      </c>
      <c r="D5505" s="50">
        <v>45363</v>
      </c>
      <c r="E5505">
        <f>YEAR(Tabela1[[#This Row],[Start Date]])</f>
        <v>2024</v>
      </c>
      <c r="F5505">
        <f>ROUNDUP(MONTH(Tabela1[[#This Row],[Start Date]])/3,0)</f>
        <v>1</v>
      </c>
      <c r="G5505" t="s">
        <v>8</v>
      </c>
      <c r="H5505">
        <v>15</v>
      </c>
      <c r="I5505" t="s">
        <v>9</v>
      </c>
      <c r="J5505" t="s">
        <v>11</v>
      </c>
      <c r="K5505">
        <v>0</v>
      </c>
      <c r="L5505" t="s">
        <v>11</v>
      </c>
      <c r="M5505">
        <v>0</v>
      </c>
      <c r="N5505">
        <v>2</v>
      </c>
      <c r="O5505" t="str">
        <f>IF(AND(Tabela1[[#This Row],[EA Play Season Pass]]="Yes",Tabela1[[#This Row],[Minecraft Season Pass]]="Yes"),"Yes","No")</f>
        <v>No</v>
      </c>
      <c r="P5505" t="str">
        <f>IF(OR(Tabela1[[#This Row],[EA Play Season Pass]]="Yes",Tabela1[[#This Row],[Minecraft Season Pass]]="Yes"),"Yes","No")</f>
        <v>No</v>
      </c>
      <c r="Q5505">
        <v>13</v>
      </c>
      <c r="R5505" s="2"/>
    </row>
    <row r="5506" spans="1:18" x14ac:dyDescent="0.25">
      <c r="A5506">
        <v>5505</v>
      </c>
      <c r="B5506" t="s">
        <v>6639</v>
      </c>
      <c r="C5506" t="s">
        <v>7</v>
      </c>
      <c r="D5506" s="50">
        <v>45363</v>
      </c>
      <c r="E5506">
        <f>YEAR(Tabela1[[#This Row],[Start Date]])</f>
        <v>2024</v>
      </c>
      <c r="F5506">
        <f>ROUNDUP(MONTH(Tabela1[[#This Row],[Start Date]])/3,0)</f>
        <v>1</v>
      </c>
      <c r="G5506" t="s">
        <v>8</v>
      </c>
      <c r="H5506">
        <v>15</v>
      </c>
      <c r="I5506" t="s">
        <v>12</v>
      </c>
      <c r="J5506" t="s">
        <v>11</v>
      </c>
      <c r="K5506">
        <v>0</v>
      </c>
      <c r="L5506" t="s">
        <v>11</v>
      </c>
      <c r="M5506">
        <v>0</v>
      </c>
      <c r="N5506">
        <v>1</v>
      </c>
      <c r="O5506" t="str">
        <f>IF(AND(Tabela1[[#This Row],[EA Play Season Pass]]="Yes",Tabela1[[#This Row],[Minecraft Season Pass]]="Yes"),"Yes","No")</f>
        <v>No</v>
      </c>
      <c r="P5506" t="str">
        <f>IF(OR(Tabela1[[#This Row],[EA Play Season Pass]]="Yes",Tabela1[[#This Row],[Minecraft Season Pass]]="Yes"),"Yes","No")</f>
        <v>No</v>
      </c>
      <c r="Q5506">
        <v>14</v>
      </c>
      <c r="R5506" s="2"/>
    </row>
    <row r="5507" spans="1:18" x14ac:dyDescent="0.25">
      <c r="A5507">
        <v>5506</v>
      </c>
      <c r="B5507" t="s">
        <v>1740</v>
      </c>
      <c r="C5507" t="s">
        <v>10</v>
      </c>
      <c r="D5507" s="50">
        <v>45363</v>
      </c>
      <c r="E5507">
        <f>YEAR(Tabela1[[#This Row],[Start Date]])</f>
        <v>2024</v>
      </c>
      <c r="F5507">
        <f>ROUNDUP(MONTH(Tabela1[[#This Row],[Start Date]])/3,0)</f>
        <v>1</v>
      </c>
      <c r="G5507" t="s">
        <v>11</v>
      </c>
      <c r="H5507">
        <v>5</v>
      </c>
      <c r="I5507" t="s">
        <v>9</v>
      </c>
      <c r="J5507" t="s">
        <v>8</v>
      </c>
      <c r="K5507">
        <v>30</v>
      </c>
      <c r="L5507" t="s">
        <v>8</v>
      </c>
      <c r="M5507">
        <v>20</v>
      </c>
      <c r="N5507">
        <v>2</v>
      </c>
      <c r="O5507" t="str">
        <f>IF(AND(Tabela1[[#This Row],[EA Play Season Pass]]="Yes",Tabela1[[#This Row],[Minecraft Season Pass]]="Yes"),"Yes","No")</f>
        <v>Yes</v>
      </c>
      <c r="P5507" t="str">
        <f>IF(OR(Tabela1[[#This Row],[EA Play Season Pass]]="Yes",Tabela1[[#This Row],[Minecraft Season Pass]]="Yes"),"Yes","No")</f>
        <v>Yes</v>
      </c>
      <c r="Q5507">
        <v>53</v>
      </c>
      <c r="R5507" s="2"/>
    </row>
    <row r="5508" spans="1:18" x14ac:dyDescent="0.25">
      <c r="A5508">
        <v>5507</v>
      </c>
      <c r="B5508" t="s">
        <v>6640</v>
      </c>
      <c r="C5508" t="s">
        <v>13</v>
      </c>
      <c r="D5508" s="50">
        <v>45363</v>
      </c>
      <c r="E5508">
        <f>YEAR(Tabela1[[#This Row],[Start Date]])</f>
        <v>2024</v>
      </c>
      <c r="F5508">
        <f>ROUNDUP(MONTH(Tabela1[[#This Row],[Start Date]])/3,0)</f>
        <v>1</v>
      </c>
      <c r="G5508" t="s">
        <v>8</v>
      </c>
      <c r="H5508">
        <v>10</v>
      </c>
      <c r="I5508" t="s">
        <v>9</v>
      </c>
      <c r="J5508" t="s">
        <v>11</v>
      </c>
      <c r="K5508">
        <v>0</v>
      </c>
      <c r="L5508" t="s">
        <v>8</v>
      </c>
      <c r="M5508">
        <v>20</v>
      </c>
      <c r="N5508">
        <v>3</v>
      </c>
      <c r="O5508" t="str">
        <f>IF(AND(Tabela1[[#This Row],[EA Play Season Pass]]="Yes",Tabela1[[#This Row],[Minecraft Season Pass]]="Yes"),"Yes","No")</f>
        <v>No</v>
      </c>
      <c r="P5508" t="str">
        <f>IF(OR(Tabela1[[#This Row],[EA Play Season Pass]]="Yes",Tabela1[[#This Row],[Minecraft Season Pass]]="Yes"),"Yes","No")</f>
        <v>Yes</v>
      </c>
      <c r="Q5508">
        <v>27</v>
      </c>
      <c r="R5508" s="2"/>
    </row>
    <row r="5509" spans="1:18" x14ac:dyDescent="0.25">
      <c r="A5509">
        <v>5508</v>
      </c>
      <c r="B5509" t="s">
        <v>2727</v>
      </c>
      <c r="C5509" t="s">
        <v>10</v>
      </c>
      <c r="D5509" s="50">
        <v>45363</v>
      </c>
      <c r="E5509">
        <f>YEAR(Tabela1[[#This Row],[Start Date]])</f>
        <v>2024</v>
      </c>
      <c r="F5509">
        <f>ROUNDUP(MONTH(Tabela1[[#This Row],[Start Date]])/3,0)</f>
        <v>1</v>
      </c>
      <c r="G5509" t="s">
        <v>11</v>
      </c>
      <c r="H5509">
        <v>5</v>
      </c>
      <c r="I5509" t="s">
        <v>9</v>
      </c>
      <c r="J5509" t="s">
        <v>8</v>
      </c>
      <c r="K5509">
        <v>30</v>
      </c>
      <c r="L5509" t="s">
        <v>8</v>
      </c>
      <c r="M5509">
        <v>20</v>
      </c>
      <c r="N5509">
        <v>2</v>
      </c>
      <c r="O5509" t="str">
        <f>IF(AND(Tabela1[[#This Row],[EA Play Season Pass]]="Yes",Tabela1[[#This Row],[Minecraft Season Pass]]="Yes"),"Yes","No")</f>
        <v>Yes</v>
      </c>
      <c r="P5509" t="str">
        <f>IF(OR(Tabela1[[#This Row],[EA Play Season Pass]]="Yes",Tabela1[[#This Row],[Minecraft Season Pass]]="Yes"),"Yes","No")</f>
        <v>Yes</v>
      </c>
      <c r="Q5509">
        <v>53</v>
      </c>
      <c r="R5509" s="2"/>
    </row>
    <row r="5510" spans="1:18" x14ac:dyDescent="0.25">
      <c r="A5510">
        <v>5509</v>
      </c>
      <c r="B5510" t="s">
        <v>6641</v>
      </c>
      <c r="C5510" t="s">
        <v>10</v>
      </c>
      <c r="D5510" s="50">
        <v>45363</v>
      </c>
      <c r="E5510">
        <f>YEAR(Tabela1[[#This Row],[Start Date]])</f>
        <v>2024</v>
      </c>
      <c r="F5510">
        <f>ROUNDUP(MONTH(Tabela1[[#This Row],[Start Date]])/3,0)</f>
        <v>1</v>
      </c>
      <c r="G5510" t="s">
        <v>8</v>
      </c>
      <c r="H5510">
        <v>5</v>
      </c>
      <c r="I5510" t="s">
        <v>14</v>
      </c>
      <c r="J5510" t="s">
        <v>11</v>
      </c>
      <c r="K5510">
        <v>0</v>
      </c>
      <c r="L5510" t="s">
        <v>11</v>
      </c>
      <c r="M5510">
        <v>0</v>
      </c>
      <c r="N5510">
        <v>3</v>
      </c>
      <c r="O5510" t="str">
        <f>IF(AND(Tabela1[[#This Row],[EA Play Season Pass]]="Yes",Tabela1[[#This Row],[Minecraft Season Pass]]="Yes"),"Yes","No")</f>
        <v>No</v>
      </c>
      <c r="P5510" t="str">
        <f>IF(OR(Tabela1[[#This Row],[EA Play Season Pass]]="Yes",Tabela1[[#This Row],[Minecraft Season Pass]]="Yes"),"Yes","No")</f>
        <v>No</v>
      </c>
      <c r="Q5510">
        <v>2</v>
      </c>
      <c r="R5510" s="2"/>
    </row>
    <row r="5511" spans="1:18" x14ac:dyDescent="0.25">
      <c r="A5511">
        <v>5510</v>
      </c>
      <c r="B5511" t="s">
        <v>1716</v>
      </c>
      <c r="C5511" t="s">
        <v>10</v>
      </c>
      <c r="D5511" s="50">
        <v>45363</v>
      </c>
      <c r="E5511">
        <f>YEAR(Tabela1[[#This Row],[Start Date]])</f>
        <v>2024</v>
      </c>
      <c r="F5511">
        <f>ROUNDUP(MONTH(Tabela1[[#This Row],[Start Date]])/3,0)</f>
        <v>1</v>
      </c>
      <c r="G5511" t="s">
        <v>11</v>
      </c>
      <c r="H5511">
        <v>5</v>
      </c>
      <c r="I5511" t="s">
        <v>12</v>
      </c>
      <c r="J5511" t="s">
        <v>8</v>
      </c>
      <c r="K5511">
        <v>30</v>
      </c>
      <c r="L5511" t="s">
        <v>8</v>
      </c>
      <c r="M5511">
        <v>20</v>
      </c>
      <c r="N5511">
        <v>1</v>
      </c>
      <c r="O5511" t="str">
        <f>IF(AND(Tabela1[[#This Row],[EA Play Season Pass]]="Yes",Tabela1[[#This Row],[Minecraft Season Pass]]="Yes"),"Yes","No")</f>
        <v>Yes</v>
      </c>
      <c r="P5511" t="str">
        <f>IF(OR(Tabela1[[#This Row],[EA Play Season Pass]]="Yes",Tabela1[[#This Row],[Minecraft Season Pass]]="Yes"),"Yes","No")</f>
        <v>Yes</v>
      </c>
      <c r="Q5511">
        <v>54</v>
      </c>
      <c r="R5511" s="2"/>
    </row>
    <row r="5512" spans="1:18" x14ac:dyDescent="0.25">
      <c r="A5512">
        <v>5511</v>
      </c>
      <c r="B5512" t="s">
        <v>6642</v>
      </c>
      <c r="C5512" t="s">
        <v>7</v>
      </c>
      <c r="D5512" s="50">
        <v>45363</v>
      </c>
      <c r="E5512">
        <f>YEAR(Tabela1[[#This Row],[Start Date]])</f>
        <v>2024</v>
      </c>
      <c r="F5512">
        <f>ROUNDUP(MONTH(Tabela1[[#This Row],[Start Date]])/3,0)</f>
        <v>1</v>
      </c>
      <c r="G5512" t="s">
        <v>11</v>
      </c>
      <c r="H5512">
        <v>15</v>
      </c>
      <c r="I5512" t="s">
        <v>12</v>
      </c>
      <c r="J5512" t="s">
        <v>8</v>
      </c>
      <c r="K5512">
        <v>30</v>
      </c>
      <c r="L5512" t="s">
        <v>8</v>
      </c>
      <c r="M5512">
        <v>20</v>
      </c>
      <c r="N5512">
        <v>2</v>
      </c>
      <c r="O5512" t="str">
        <f>IF(AND(Tabela1[[#This Row],[EA Play Season Pass]]="Yes",Tabela1[[#This Row],[Minecraft Season Pass]]="Yes"),"Yes","No")</f>
        <v>Yes</v>
      </c>
      <c r="P5512" t="str">
        <f>IF(OR(Tabela1[[#This Row],[EA Play Season Pass]]="Yes",Tabela1[[#This Row],[Minecraft Season Pass]]="Yes"),"Yes","No")</f>
        <v>Yes</v>
      </c>
      <c r="Q5512">
        <v>63</v>
      </c>
      <c r="R5512" s="2"/>
    </row>
    <row r="5513" spans="1:18" x14ac:dyDescent="0.25">
      <c r="A5513">
        <v>5512</v>
      </c>
      <c r="B5513" t="s">
        <v>6643</v>
      </c>
      <c r="C5513" t="s">
        <v>7</v>
      </c>
      <c r="D5513" s="50">
        <v>45363</v>
      </c>
      <c r="E5513">
        <f>YEAR(Tabela1[[#This Row],[Start Date]])</f>
        <v>2024</v>
      </c>
      <c r="F5513">
        <f>ROUNDUP(MONTH(Tabela1[[#This Row],[Start Date]])/3,0)</f>
        <v>1</v>
      </c>
      <c r="G5513" t="s">
        <v>11</v>
      </c>
      <c r="H5513">
        <v>15</v>
      </c>
      <c r="I5513" t="s">
        <v>14</v>
      </c>
      <c r="J5513" t="s">
        <v>11</v>
      </c>
      <c r="K5513">
        <v>0</v>
      </c>
      <c r="L5513" t="s">
        <v>8</v>
      </c>
      <c r="M5513">
        <v>20</v>
      </c>
      <c r="N5513">
        <v>1</v>
      </c>
      <c r="O5513" t="str">
        <f>IF(AND(Tabela1[[#This Row],[EA Play Season Pass]]="Yes",Tabela1[[#This Row],[Minecraft Season Pass]]="Yes"),"Yes","No")</f>
        <v>No</v>
      </c>
      <c r="P5513" t="str">
        <f>IF(OR(Tabela1[[#This Row],[EA Play Season Pass]]="Yes",Tabela1[[#This Row],[Minecraft Season Pass]]="Yes"),"Yes","No")</f>
        <v>Yes</v>
      </c>
      <c r="Q5513">
        <v>34</v>
      </c>
      <c r="R5513" s="2"/>
    </row>
    <row r="5514" spans="1:18" x14ac:dyDescent="0.25">
      <c r="A5514">
        <v>5513</v>
      </c>
      <c r="B5514" t="s">
        <v>6644</v>
      </c>
      <c r="C5514" t="s">
        <v>7</v>
      </c>
      <c r="D5514" s="50">
        <v>45363</v>
      </c>
      <c r="E5514">
        <f>YEAR(Tabela1[[#This Row],[Start Date]])</f>
        <v>2024</v>
      </c>
      <c r="F5514">
        <f>ROUNDUP(MONTH(Tabela1[[#This Row],[Start Date]])/3,0)</f>
        <v>1</v>
      </c>
      <c r="G5514" t="s">
        <v>8</v>
      </c>
      <c r="H5514">
        <v>15</v>
      </c>
      <c r="I5514" t="s">
        <v>14</v>
      </c>
      <c r="J5514" t="s">
        <v>11</v>
      </c>
      <c r="K5514">
        <v>0</v>
      </c>
      <c r="L5514" t="s">
        <v>8</v>
      </c>
      <c r="M5514">
        <v>20</v>
      </c>
      <c r="N5514">
        <v>2</v>
      </c>
      <c r="O5514" t="str">
        <f>IF(AND(Tabela1[[#This Row],[EA Play Season Pass]]="Yes",Tabela1[[#This Row],[Minecraft Season Pass]]="Yes"),"Yes","No")</f>
        <v>No</v>
      </c>
      <c r="P5514" t="str">
        <f>IF(OR(Tabela1[[#This Row],[EA Play Season Pass]]="Yes",Tabela1[[#This Row],[Minecraft Season Pass]]="Yes"),"Yes","No")</f>
        <v>Yes</v>
      </c>
      <c r="Q5514">
        <v>33</v>
      </c>
      <c r="R5514" s="2"/>
    </row>
    <row r="5515" spans="1:18" x14ac:dyDescent="0.25">
      <c r="A5515">
        <v>5514</v>
      </c>
      <c r="B5515" t="s">
        <v>6645</v>
      </c>
      <c r="C5515" t="s">
        <v>10</v>
      </c>
      <c r="D5515" s="50">
        <v>45364</v>
      </c>
      <c r="E5515">
        <f>YEAR(Tabela1[[#This Row],[Start Date]])</f>
        <v>2024</v>
      </c>
      <c r="F5515">
        <f>ROUNDUP(MONTH(Tabela1[[#This Row],[Start Date]])/3,0)</f>
        <v>1</v>
      </c>
      <c r="G5515" t="s">
        <v>8</v>
      </c>
      <c r="H5515">
        <v>5</v>
      </c>
      <c r="I5515" t="s">
        <v>12</v>
      </c>
      <c r="J5515" t="s">
        <v>8</v>
      </c>
      <c r="K5515">
        <v>30</v>
      </c>
      <c r="L5515" t="s">
        <v>11</v>
      </c>
      <c r="M5515">
        <v>0</v>
      </c>
      <c r="N5515">
        <v>2</v>
      </c>
      <c r="O5515" t="str">
        <f>IF(AND(Tabela1[[#This Row],[EA Play Season Pass]]="Yes",Tabela1[[#This Row],[Minecraft Season Pass]]="Yes"),"Yes","No")</f>
        <v>No</v>
      </c>
      <c r="P5515" t="str">
        <f>IF(OR(Tabela1[[#This Row],[EA Play Season Pass]]="Yes",Tabela1[[#This Row],[Minecraft Season Pass]]="Yes"),"Yes","No")</f>
        <v>Yes</v>
      </c>
      <c r="Q5515">
        <v>33</v>
      </c>
      <c r="R5515" s="2"/>
    </row>
    <row r="5516" spans="1:18" x14ac:dyDescent="0.25">
      <c r="A5516">
        <v>5515</v>
      </c>
      <c r="B5516" t="s">
        <v>640</v>
      </c>
      <c r="C5516" t="s">
        <v>13</v>
      </c>
      <c r="D5516" s="50">
        <v>45364</v>
      </c>
      <c r="E5516">
        <f>YEAR(Tabela1[[#This Row],[Start Date]])</f>
        <v>2024</v>
      </c>
      <c r="F5516">
        <f>ROUNDUP(MONTH(Tabela1[[#This Row],[Start Date]])/3,0)</f>
        <v>1</v>
      </c>
      <c r="G5516" t="s">
        <v>11</v>
      </c>
      <c r="H5516">
        <v>10</v>
      </c>
      <c r="I5516" t="s">
        <v>14</v>
      </c>
      <c r="J5516" t="s">
        <v>11</v>
      </c>
      <c r="K5516">
        <v>0</v>
      </c>
      <c r="L5516" t="s">
        <v>11</v>
      </c>
      <c r="M5516">
        <v>0</v>
      </c>
      <c r="N5516">
        <v>2</v>
      </c>
      <c r="O5516" t="str">
        <f>IF(AND(Tabela1[[#This Row],[EA Play Season Pass]]="Yes",Tabela1[[#This Row],[Minecraft Season Pass]]="Yes"),"Yes","No")</f>
        <v>No</v>
      </c>
      <c r="P5516" t="str">
        <f>IF(OR(Tabela1[[#This Row],[EA Play Season Pass]]="Yes",Tabela1[[#This Row],[Minecraft Season Pass]]="Yes"),"Yes","No")</f>
        <v>No</v>
      </c>
      <c r="Q5516">
        <v>8</v>
      </c>
      <c r="R5516" s="2"/>
    </row>
    <row r="5517" spans="1:18" x14ac:dyDescent="0.25">
      <c r="A5517">
        <v>5516</v>
      </c>
      <c r="B5517" t="s">
        <v>6446</v>
      </c>
      <c r="C5517" t="s">
        <v>10</v>
      </c>
      <c r="D5517" s="50">
        <v>45364</v>
      </c>
      <c r="E5517">
        <f>YEAR(Tabela1[[#This Row],[Start Date]])</f>
        <v>2024</v>
      </c>
      <c r="F5517">
        <f>ROUNDUP(MONTH(Tabela1[[#This Row],[Start Date]])/3,0)</f>
        <v>1</v>
      </c>
      <c r="G5517" t="s">
        <v>11</v>
      </c>
      <c r="H5517">
        <v>5</v>
      </c>
      <c r="I5517" t="s">
        <v>9</v>
      </c>
      <c r="J5517" t="s">
        <v>11</v>
      </c>
      <c r="K5517">
        <v>0</v>
      </c>
      <c r="L5517" t="s">
        <v>8</v>
      </c>
      <c r="M5517">
        <v>20</v>
      </c>
      <c r="N5517">
        <v>3</v>
      </c>
      <c r="O5517" t="str">
        <f>IF(AND(Tabela1[[#This Row],[EA Play Season Pass]]="Yes",Tabela1[[#This Row],[Minecraft Season Pass]]="Yes"),"Yes","No")</f>
        <v>No</v>
      </c>
      <c r="P5517" t="str">
        <f>IF(OR(Tabela1[[#This Row],[EA Play Season Pass]]="Yes",Tabela1[[#This Row],[Minecraft Season Pass]]="Yes"),"Yes","No")</f>
        <v>Yes</v>
      </c>
      <c r="Q5517">
        <v>22</v>
      </c>
      <c r="R5517" s="2"/>
    </row>
    <row r="5518" spans="1:18" x14ac:dyDescent="0.25">
      <c r="A5518">
        <v>5517</v>
      </c>
      <c r="B5518" t="s">
        <v>6646</v>
      </c>
      <c r="C5518" t="s">
        <v>7</v>
      </c>
      <c r="D5518" s="50">
        <v>45364</v>
      </c>
      <c r="E5518">
        <f>YEAR(Tabela1[[#This Row],[Start Date]])</f>
        <v>2024</v>
      </c>
      <c r="F5518">
        <f>ROUNDUP(MONTH(Tabela1[[#This Row],[Start Date]])/3,0)</f>
        <v>1</v>
      </c>
      <c r="G5518" t="s">
        <v>11</v>
      </c>
      <c r="H5518">
        <v>15</v>
      </c>
      <c r="I5518" t="s">
        <v>9</v>
      </c>
      <c r="J5518" t="s">
        <v>11</v>
      </c>
      <c r="K5518">
        <v>0</v>
      </c>
      <c r="L5518" t="s">
        <v>8</v>
      </c>
      <c r="M5518">
        <v>20</v>
      </c>
      <c r="N5518">
        <v>1</v>
      </c>
      <c r="O5518" t="str">
        <f>IF(AND(Tabela1[[#This Row],[EA Play Season Pass]]="Yes",Tabela1[[#This Row],[Minecraft Season Pass]]="Yes"),"Yes","No")</f>
        <v>No</v>
      </c>
      <c r="P5518" t="str">
        <f>IF(OR(Tabela1[[#This Row],[EA Play Season Pass]]="Yes",Tabela1[[#This Row],[Minecraft Season Pass]]="Yes"),"Yes","No")</f>
        <v>Yes</v>
      </c>
      <c r="Q5518">
        <v>34</v>
      </c>
      <c r="R5518" s="2"/>
    </row>
    <row r="5519" spans="1:18" x14ac:dyDescent="0.25">
      <c r="A5519">
        <v>5518</v>
      </c>
      <c r="B5519" t="s">
        <v>451</v>
      </c>
      <c r="C5519" t="s">
        <v>13</v>
      </c>
      <c r="D5519" s="50">
        <v>45364</v>
      </c>
      <c r="E5519">
        <f>YEAR(Tabela1[[#This Row],[Start Date]])</f>
        <v>2024</v>
      </c>
      <c r="F5519">
        <f>ROUNDUP(MONTH(Tabela1[[#This Row],[Start Date]])/3,0)</f>
        <v>1</v>
      </c>
      <c r="G5519" t="s">
        <v>8</v>
      </c>
      <c r="H5519">
        <v>10</v>
      </c>
      <c r="I5519" t="s">
        <v>14</v>
      </c>
      <c r="J5519" t="s">
        <v>8</v>
      </c>
      <c r="K5519">
        <v>30</v>
      </c>
      <c r="L5519" t="s">
        <v>8</v>
      </c>
      <c r="M5519">
        <v>20</v>
      </c>
      <c r="N5519">
        <v>3</v>
      </c>
      <c r="O5519" t="str">
        <f>IF(AND(Tabela1[[#This Row],[EA Play Season Pass]]="Yes",Tabela1[[#This Row],[Minecraft Season Pass]]="Yes"),"Yes","No")</f>
        <v>Yes</v>
      </c>
      <c r="P5519" t="str">
        <f>IF(OR(Tabela1[[#This Row],[EA Play Season Pass]]="Yes",Tabela1[[#This Row],[Minecraft Season Pass]]="Yes"),"Yes","No")</f>
        <v>Yes</v>
      </c>
      <c r="Q5519">
        <v>57</v>
      </c>
      <c r="R5519" s="2"/>
    </row>
    <row r="5520" spans="1:18" x14ac:dyDescent="0.25">
      <c r="A5520">
        <v>5519</v>
      </c>
      <c r="B5520" t="s">
        <v>6647</v>
      </c>
      <c r="C5520" t="s">
        <v>7</v>
      </c>
      <c r="D5520" s="50">
        <v>45364</v>
      </c>
      <c r="E5520">
        <f>YEAR(Tabela1[[#This Row],[Start Date]])</f>
        <v>2024</v>
      </c>
      <c r="F5520">
        <f>ROUNDUP(MONTH(Tabela1[[#This Row],[Start Date]])/3,0)</f>
        <v>1</v>
      </c>
      <c r="G5520" t="s">
        <v>8</v>
      </c>
      <c r="H5520">
        <v>15</v>
      </c>
      <c r="I5520" t="s">
        <v>12</v>
      </c>
      <c r="J5520" t="s">
        <v>11</v>
      </c>
      <c r="K5520">
        <v>0</v>
      </c>
      <c r="L5520" t="s">
        <v>11</v>
      </c>
      <c r="M5520">
        <v>0</v>
      </c>
      <c r="N5520">
        <v>1</v>
      </c>
      <c r="O5520" t="str">
        <f>IF(AND(Tabela1[[#This Row],[EA Play Season Pass]]="Yes",Tabela1[[#This Row],[Minecraft Season Pass]]="Yes"),"Yes","No")</f>
        <v>No</v>
      </c>
      <c r="P5520" t="str">
        <f>IF(OR(Tabela1[[#This Row],[EA Play Season Pass]]="Yes",Tabela1[[#This Row],[Minecraft Season Pass]]="Yes"),"Yes","No")</f>
        <v>No</v>
      </c>
      <c r="Q5520">
        <v>14</v>
      </c>
      <c r="R5520" s="2"/>
    </row>
    <row r="5521" spans="1:18" x14ac:dyDescent="0.25">
      <c r="A5521">
        <v>5520</v>
      </c>
      <c r="B5521" t="s">
        <v>6648</v>
      </c>
      <c r="C5521" t="s">
        <v>7</v>
      </c>
      <c r="D5521" s="50">
        <v>45364</v>
      </c>
      <c r="E5521">
        <f>YEAR(Tabela1[[#This Row],[Start Date]])</f>
        <v>2024</v>
      </c>
      <c r="F5521">
        <f>ROUNDUP(MONTH(Tabela1[[#This Row],[Start Date]])/3,0)</f>
        <v>1</v>
      </c>
      <c r="G5521" t="s">
        <v>11</v>
      </c>
      <c r="H5521">
        <v>15</v>
      </c>
      <c r="I5521" t="s">
        <v>12</v>
      </c>
      <c r="J5521" t="s">
        <v>11</v>
      </c>
      <c r="K5521">
        <v>0</v>
      </c>
      <c r="L5521" t="s">
        <v>11</v>
      </c>
      <c r="M5521">
        <v>0</v>
      </c>
      <c r="N5521">
        <v>2</v>
      </c>
      <c r="O5521" t="str">
        <f>IF(AND(Tabela1[[#This Row],[EA Play Season Pass]]="Yes",Tabela1[[#This Row],[Minecraft Season Pass]]="Yes"),"Yes","No")</f>
        <v>No</v>
      </c>
      <c r="P5521" t="str">
        <f>IF(OR(Tabela1[[#This Row],[EA Play Season Pass]]="Yes",Tabela1[[#This Row],[Minecraft Season Pass]]="Yes"),"Yes","No")</f>
        <v>No</v>
      </c>
      <c r="Q5521">
        <v>13</v>
      </c>
      <c r="R5521" s="2"/>
    </row>
    <row r="5522" spans="1:18" x14ac:dyDescent="0.25">
      <c r="A5522">
        <v>5521</v>
      </c>
      <c r="B5522" t="s">
        <v>6649</v>
      </c>
      <c r="C5522" t="s">
        <v>10</v>
      </c>
      <c r="D5522" s="50">
        <v>45364</v>
      </c>
      <c r="E5522">
        <f>YEAR(Tabela1[[#This Row],[Start Date]])</f>
        <v>2024</v>
      </c>
      <c r="F5522">
        <f>ROUNDUP(MONTH(Tabela1[[#This Row],[Start Date]])/3,0)</f>
        <v>1</v>
      </c>
      <c r="G5522" t="s">
        <v>8</v>
      </c>
      <c r="H5522">
        <v>5</v>
      </c>
      <c r="I5522" t="s">
        <v>12</v>
      </c>
      <c r="J5522" t="s">
        <v>8</v>
      </c>
      <c r="K5522">
        <v>30</v>
      </c>
      <c r="L5522" t="s">
        <v>8</v>
      </c>
      <c r="M5522">
        <v>20</v>
      </c>
      <c r="N5522">
        <v>1</v>
      </c>
      <c r="O5522" t="str">
        <f>IF(AND(Tabela1[[#This Row],[EA Play Season Pass]]="Yes",Tabela1[[#This Row],[Minecraft Season Pass]]="Yes"),"Yes","No")</f>
        <v>Yes</v>
      </c>
      <c r="P5522" t="str">
        <f>IF(OR(Tabela1[[#This Row],[EA Play Season Pass]]="Yes",Tabela1[[#This Row],[Minecraft Season Pass]]="Yes"),"Yes","No")</f>
        <v>Yes</v>
      </c>
      <c r="Q5522">
        <v>54</v>
      </c>
      <c r="R5522" s="2"/>
    </row>
    <row r="5523" spans="1:18" x14ac:dyDescent="0.25">
      <c r="A5523">
        <v>5522</v>
      </c>
      <c r="B5523" t="s">
        <v>27</v>
      </c>
      <c r="C5523" t="s">
        <v>13</v>
      </c>
      <c r="D5523" s="50">
        <v>45364</v>
      </c>
      <c r="E5523">
        <f>YEAR(Tabela1[[#This Row],[Start Date]])</f>
        <v>2024</v>
      </c>
      <c r="F5523">
        <f>ROUNDUP(MONTH(Tabela1[[#This Row],[Start Date]])/3,0)</f>
        <v>1</v>
      </c>
      <c r="G5523" t="s">
        <v>11</v>
      </c>
      <c r="H5523">
        <v>10</v>
      </c>
      <c r="I5523" t="s">
        <v>9</v>
      </c>
      <c r="J5523" t="s">
        <v>8</v>
      </c>
      <c r="K5523">
        <v>30</v>
      </c>
      <c r="L5523" t="s">
        <v>11</v>
      </c>
      <c r="M5523">
        <v>0</v>
      </c>
      <c r="N5523">
        <v>3</v>
      </c>
      <c r="O5523" t="str">
        <f>IF(AND(Tabela1[[#This Row],[EA Play Season Pass]]="Yes",Tabela1[[#This Row],[Minecraft Season Pass]]="Yes"),"Yes","No")</f>
        <v>No</v>
      </c>
      <c r="P5523" t="str">
        <f>IF(OR(Tabela1[[#This Row],[EA Play Season Pass]]="Yes",Tabela1[[#This Row],[Minecraft Season Pass]]="Yes"),"Yes","No")</f>
        <v>Yes</v>
      </c>
      <c r="Q5523">
        <v>37</v>
      </c>
      <c r="R5523" s="2"/>
    </row>
    <row r="5524" spans="1:18" x14ac:dyDescent="0.25">
      <c r="A5524">
        <v>5523</v>
      </c>
      <c r="B5524" t="s">
        <v>6650</v>
      </c>
      <c r="C5524" t="s">
        <v>13</v>
      </c>
      <c r="D5524" s="50">
        <v>45365</v>
      </c>
      <c r="E5524">
        <f>YEAR(Tabela1[[#This Row],[Start Date]])</f>
        <v>2024</v>
      </c>
      <c r="F5524">
        <f>ROUNDUP(MONTH(Tabela1[[#This Row],[Start Date]])/3,0)</f>
        <v>1</v>
      </c>
      <c r="G5524" t="s">
        <v>8</v>
      </c>
      <c r="H5524">
        <v>10</v>
      </c>
      <c r="I5524" t="s">
        <v>14</v>
      </c>
      <c r="J5524" t="s">
        <v>8</v>
      </c>
      <c r="K5524">
        <v>30</v>
      </c>
      <c r="L5524" t="s">
        <v>8</v>
      </c>
      <c r="M5524">
        <v>20</v>
      </c>
      <c r="N5524">
        <v>3</v>
      </c>
      <c r="O5524" t="str">
        <f>IF(AND(Tabela1[[#This Row],[EA Play Season Pass]]="Yes",Tabela1[[#This Row],[Minecraft Season Pass]]="Yes"),"Yes","No")</f>
        <v>Yes</v>
      </c>
      <c r="P5524" t="str">
        <f>IF(OR(Tabela1[[#This Row],[EA Play Season Pass]]="Yes",Tabela1[[#This Row],[Minecraft Season Pass]]="Yes"),"Yes","No")</f>
        <v>Yes</v>
      </c>
      <c r="Q5524">
        <v>57</v>
      </c>
      <c r="R5524" s="2"/>
    </row>
    <row r="5525" spans="1:18" x14ac:dyDescent="0.25">
      <c r="A5525">
        <v>5524</v>
      </c>
      <c r="B5525" t="s">
        <v>6651</v>
      </c>
      <c r="C5525" t="s">
        <v>7</v>
      </c>
      <c r="D5525" s="50">
        <v>45365</v>
      </c>
      <c r="E5525">
        <f>YEAR(Tabela1[[#This Row],[Start Date]])</f>
        <v>2024</v>
      </c>
      <c r="F5525">
        <f>ROUNDUP(MONTH(Tabela1[[#This Row],[Start Date]])/3,0)</f>
        <v>1</v>
      </c>
      <c r="G5525" t="s">
        <v>11</v>
      </c>
      <c r="H5525">
        <v>15</v>
      </c>
      <c r="I5525" t="s">
        <v>12</v>
      </c>
      <c r="J5525" t="s">
        <v>8</v>
      </c>
      <c r="K5525">
        <v>30</v>
      </c>
      <c r="L5525" t="s">
        <v>11</v>
      </c>
      <c r="M5525">
        <v>0</v>
      </c>
      <c r="N5525">
        <v>2</v>
      </c>
      <c r="O5525" t="str">
        <f>IF(AND(Tabela1[[#This Row],[EA Play Season Pass]]="Yes",Tabela1[[#This Row],[Minecraft Season Pass]]="Yes"),"Yes","No")</f>
        <v>No</v>
      </c>
      <c r="P5525" t="str">
        <f>IF(OR(Tabela1[[#This Row],[EA Play Season Pass]]="Yes",Tabela1[[#This Row],[Minecraft Season Pass]]="Yes"),"Yes","No")</f>
        <v>Yes</v>
      </c>
      <c r="Q5525">
        <v>43</v>
      </c>
      <c r="R5525" s="2"/>
    </row>
    <row r="5526" spans="1:18" x14ac:dyDescent="0.25">
      <c r="A5526">
        <v>5525</v>
      </c>
      <c r="B5526" t="s">
        <v>2660</v>
      </c>
      <c r="C5526" t="s">
        <v>10</v>
      </c>
      <c r="D5526" s="50">
        <v>45365</v>
      </c>
      <c r="E5526">
        <f>YEAR(Tabela1[[#This Row],[Start Date]])</f>
        <v>2024</v>
      </c>
      <c r="F5526">
        <f>ROUNDUP(MONTH(Tabela1[[#This Row],[Start Date]])/3,0)</f>
        <v>1</v>
      </c>
      <c r="G5526" t="s">
        <v>11</v>
      </c>
      <c r="H5526">
        <v>5</v>
      </c>
      <c r="I5526" t="s">
        <v>12</v>
      </c>
      <c r="J5526" t="s">
        <v>11</v>
      </c>
      <c r="K5526">
        <v>0</v>
      </c>
      <c r="L5526" t="s">
        <v>11</v>
      </c>
      <c r="M5526">
        <v>0</v>
      </c>
      <c r="N5526">
        <v>3</v>
      </c>
      <c r="O5526" t="str">
        <f>IF(AND(Tabela1[[#This Row],[EA Play Season Pass]]="Yes",Tabela1[[#This Row],[Minecraft Season Pass]]="Yes"),"Yes","No")</f>
        <v>No</v>
      </c>
      <c r="P5526" t="str">
        <f>IF(OR(Tabela1[[#This Row],[EA Play Season Pass]]="Yes",Tabela1[[#This Row],[Minecraft Season Pass]]="Yes"),"Yes","No")</f>
        <v>No</v>
      </c>
      <c r="Q5526">
        <v>2</v>
      </c>
      <c r="R5526" s="2"/>
    </row>
    <row r="5527" spans="1:18" x14ac:dyDescent="0.25">
      <c r="A5527">
        <v>5526</v>
      </c>
      <c r="B5527" t="s">
        <v>6652</v>
      </c>
      <c r="C5527" t="s">
        <v>7</v>
      </c>
      <c r="D5527" s="50">
        <v>45365</v>
      </c>
      <c r="E5527">
        <f>YEAR(Tabela1[[#This Row],[Start Date]])</f>
        <v>2024</v>
      </c>
      <c r="F5527">
        <f>ROUNDUP(MONTH(Tabela1[[#This Row],[Start Date]])/3,0)</f>
        <v>1</v>
      </c>
      <c r="G5527" t="s">
        <v>8</v>
      </c>
      <c r="H5527">
        <v>15</v>
      </c>
      <c r="I5527" t="s">
        <v>9</v>
      </c>
      <c r="J5527" t="s">
        <v>8</v>
      </c>
      <c r="K5527">
        <v>30</v>
      </c>
      <c r="L5527" t="s">
        <v>8</v>
      </c>
      <c r="M5527">
        <v>20</v>
      </c>
      <c r="N5527">
        <v>1</v>
      </c>
      <c r="O5527" t="str">
        <f>IF(AND(Tabela1[[#This Row],[EA Play Season Pass]]="Yes",Tabela1[[#This Row],[Minecraft Season Pass]]="Yes"),"Yes","No")</f>
        <v>Yes</v>
      </c>
      <c r="P5527" t="str">
        <f>IF(OR(Tabela1[[#This Row],[EA Play Season Pass]]="Yes",Tabela1[[#This Row],[Minecraft Season Pass]]="Yes"),"Yes","No")</f>
        <v>Yes</v>
      </c>
      <c r="Q5527">
        <v>64</v>
      </c>
      <c r="R5527" s="2"/>
    </row>
    <row r="5528" spans="1:18" x14ac:dyDescent="0.25">
      <c r="A5528">
        <v>5527</v>
      </c>
      <c r="B5528" t="s">
        <v>6653</v>
      </c>
      <c r="C5528" t="s">
        <v>7</v>
      </c>
      <c r="D5528" s="50">
        <v>45366</v>
      </c>
      <c r="E5528">
        <f>YEAR(Tabela1[[#This Row],[Start Date]])</f>
        <v>2024</v>
      </c>
      <c r="F5528">
        <f>ROUNDUP(MONTH(Tabela1[[#This Row],[Start Date]])/3,0)</f>
        <v>1</v>
      </c>
      <c r="G5528" t="s">
        <v>8</v>
      </c>
      <c r="H5528">
        <v>15</v>
      </c>
      <c r="I5528" t="s">
        <v>9</v>
      </c>
      <c r="J5528" t="s">
        <v>8</v>
      </c>
      <c r="K5528">
        <v>30</v>
      </c>
      <c r="L5528" t="s">
        <v>8</v>
      </c>
      <c r="M5528">
        <v>20</v>
      </c>
      <c r="N5528">
        <v>3</v>
      </c>
      <c r="O5528" t="str">
        <f>IF(AND(Tabela1[[#This Row],[EA Play Season Pass]]="Yes",Tabela1[[#This Row],[Minecraft Season Pass]]="Yes"),"Yes","No")</f>
        <v>Yes</v>
      </c>
      <c r="P5528" t="str">
        <f>IF(OR(Tabela1[[#This Row],[EA Play Season Pass]]="Yes",Tabela1[[#This Row],[Minecraft Season Pass]]="Yes"),"Yes","No")</f>
        <v>Yes</v>
      </c>
      <c r="Q5528">
        <v>62</v>
      </c>
      <c r="R5528" s="2"/>
    </row>
    <row r="5529" spans="1:18" x14ac:dyDescent="0.25">
      <c r="A5529">
        <v>5528</v>
      </c>
      <c r="B5529" t="s">
        <v>2997</v>
      </c>
      <c r="C5529" t="s">
        <v>10</v>
      </c>
      <c r="D5529" s="50">
        <v>45366</v>
      </c>
      <c r="E5529">
        <f>YEAR(Tabela1[[#This Row],[Start Date]])</f>
        <v>2024</v>
      </c>
      <c r="F5529">
        <f>ROUNDUP(MONTH(Tabela1[[#This Row],[Start Date]])/3,0)</f>
        <v>1</v>
      </c>
      <c r="G5529" t="s">
        <v>8</v>
      </c>
      <c r="H5529">
        <v>5</v>
      </c>
      <c r="I5529" t="s">
        <v>9</v>
      </c>
      <c r="J5529" t="s">
        <v>11</v>
      </c>
      <c r="K5529">
        <v>0</v>
      </c>
      <c r="L5529" t="s">
        <v>8</v>
      </c>
      <c r="M5529">
        <v>20</v>
      </c>
      <c r="N5529">
        <v>2</v>
      </c>
      <c r="O5529" t="str">
        <f>IF(AND(Tabela1[[#This Row],[EA Play Season Pass]]="Yes",Tabela1[[#This Row],[Minecraft Season Pass]]="Yes"),"Yes","No")</f>
        <v>No</v>
      </c>
      <c r="P5529" t="str">
        <f>IF(OR(Tabela1[[#This Row],[EA Play Season Pass]]="Yes",Tabela1[[#This Row],[Minecraft Season Pass]]="Yes"),"Yes","No")</f>
        <v>Yes</v>
      </c>
      <c r="Q5529">
        <v>23</v>
      </c>
      <c r="R5529" s="2"/>
    </row>
    <row r="5530" spans="1:18" x14ac:dyDescent="0.25">
      <c r="A5530">
        <v>5529</v>
      </c>
      <c r="B5530" t="s">
        <v>6654</v>
      </c>
      <c r="C5530" t="s">
        <v>10</v>
      </c>
      <c r="D5530" s="50">
        <v>45366</v>
      </c>
      <c r="E5530">
        <f>YEAR(Tabela1[[#This Row],[Start Date]])</f>
        <v>2024</v>
      </c>
      <c r="F5530">
        <f>ROUNDUP(MONTH(Tabela1[[#This Row],[Start Date]])/3,0)</f>
        <v>1</v>
      </c>
      <c r="G5530" t="s">
        <v>8</v>
      </c>
      <c r="H5530">
        <v>5</v>
      </c>
      <c r="I5530" t="s">
        <v>9</v>
      </c>
      <c r="J5530" t="s">
        <v>8</v>
      </c>
      <c r="K5530">
        <v>30</v>
      </c>
      <c r="L5530" t="s">
        <v>8</v>
      </c>
      <c r="M5530">
        <v>20</v>
      </c>
      <c r="N5530">
        <v>3</v>
      </c>
      <c r="O5530" t="str">
        <f>IF(AND(Tabela1[[#This Row],[EA Play Season Pass]]="Yes",Tabela1[[#This Row],[Minecraft Season Pass]]="Yes"),"Yes","No")</f>
        <v>Yes</v>
      </c>
      <c r="P5530" t="str">
        <f>IF(OR(Tabela1[[#This Row],[EA Play Season Pass]]="Yes",Tabela1[[#This Row],[Minecraft Season Pass]]="Yes"),"Yes","No")</f>
        <v>Yes</v>
      </c>
      <c r="Q5530">
        <v>52</v>
      </c>
      <c r="R5530" s="2"/>
    </row>
    <row r="5531" spans="1:18" x14ac:dyDescent="0.25">
      <c r="A5531">
        <v>5530</v>
      </c>
      <c r="B5531" t="s">
        <v>6655</v>
      </c>
      <c r="C5531" t="s">
        <v>13</v>
      </c>
      <c r="D5531" s="50">
        <v>45366</v>
      </c>
      <c r="E5531">
        <f>YEAR(Tabela1[[#This Row],[Start Date]])</f>
        <v>2024</v>
      </c>
      <c r="F5531">
        <f>ROUNDUP(MONTH(Tabela1[[#This Row],[Start Date]])/3,0)</f>
        <v>1</v>
      </c>
      <c r="G5531" t="s">
        <v>8</v>
      </c>
      <c r="H5531">
        <v>10</v>
      </c>
      <c r="I5531" t="s">
        <v>14</v>
      </c>
      <c r="J5531" t="s">
        <v>8</v>
      </c>
      <c r="K5531">
        <v>30</v>
      </c>
      <c r="L5531" t="s">
        <v>11</v>
      </c>
      <c r="M5531">
        <v>0</v>
      </c>
      <c r="N5531">
        <v>2</v>
      </c>
      <c r="O5531" t="str">
        <f>IF(AND(Tabela1[[#This Row],[EA Play Season Pass]]="Yes",Tabela1[[#This Row],[Minecraft Season Pass]]="Yes"),"Yes","No")</f>
        <v>No</v>
      </c>
      <c r="P5531" t="str">
        <f>IF(OR(Tabela1[[#This Row],[EA Play Season Pass]]="Yes",Tabela1[[#This Row],[Minecraft Season Pass]]="Yes"),"Yes","No")</f>
        <v>Yes</v>
      </c>
      <c r="Q5531">
        <v>38</v>
      </c>
      <c r="R5531" s="2"/>
    </row>
    <row r="5532" spans="1:18" x14ac:dyDescent="0.25">
      <c r="A5532">
        <v>5531</v>
      </c>
      <c r="B5532" t="s">
        <v>6656</v>
      </c>
      <c r="C5532" t="s">
        <v>7</v>
      </c>
      <c r="D5532" s="50">
        <v>45366</v>
      </c>
      <c r="E5532">
        <f>YEAR(Tabela1[[#This Row],[Start Date]])</f>
        <v>2024</v>
      </c>
      <c r="F5532">
        <f>ROUNDUP(MONTH(Tabela1[[#This Row],[Start Date]])/3,0)</f>
        <v>1</v>
      </c>
      <c r="G5532" t="s">
        <v>11</v>
      </c>
      <c r="H5532">
        <v>15</v>
      </c>
      <c r="I5532" t="s">
        <v>14</v>
      </c>
      <c r="J5532" t="s">
        <v>8</v>
      </c>
      <c r="K5532">
        <v>30</v>
      </c>
      <c r="L5532" t="s">
        <v>11</v>
      </c>
      <c r="M5532">
        <v>0</v>
      </c>
      <c r="N5532">
        <v>1</v>
      </c>
      <c r="O5532" t="str">
        <f>IF(AND(Tabela1[[#This Row],[EA Play Season Pass]]="Yes",Tabela1[[#This Row],[Minecraft Season Pass]]="Yes"),"Yes","No")</f>
        <v>No</v>
      </c>
      <c r="P5532" t="str">
        <f>IF(OR(Tabela1[[#This Row],[EA Play Season Pass]]="Yes",Tabela1[[#This Row],[Minecraft Season Pass]]="Yes"),"Yes","No")</f>
        <v>Yes</v>
      </c>
      <c r="Q5532">
        <v>44</v>
      </c>
      <c r="R5532" s="2"/>
    </row>
    <row r="5533" spans="1:18" x14ac:dyDescent="0.25">
      <c r="A5533">
        <v>5532</v>
      </c>
      <c r="B5533" t="s">
        <v>6657</v>
      </c>
      <c r="C5533" t="s">
        <v>7</v>
      </c>
      <c r="D5533" s="50">
        <v>45366</v>
      </c>
      <c r="E5533">
        <f>YEAR(Tabela1[[#This Row],[Start Date]])</f>
        <v>2024</v>
      </c>
      <c r="F5533">
        <f>ROUNDUP(MONTH(Tabela1[[#This Row],[Start Date]])/3,0)</f>
        <v>1</v>
      </c>
      <c r="G5533" t="s">
        <v>8</v>
      </c>
      <c r="H5533">
        <v>15</v>
      </c>
      <c r="I5533" t="s">
        <v>12</v>
      </c>
      <c r="J5533" t="s">
        <v>8</v>
      </c>
      <c r="K5533">
        <v>30</v>
      </c>
      <c r="L5533" t="s">
        <v>11</v>
      </c>
      <c r="M5533">
        <v>0</v>
      </c>
      <c r="N5533">
        <v>3</v>
      </c>
      <c r="O5533" t="str">
        <f>IF(AND(Tabela1[[#This Row],[EA Play Season Pass]]="Yes",Tabela1[[#This Row],[Minecraft Season Pass]]="Yes"),"Yes","No")</f>
        <v>No</v>
      </c>
      <c r="P5533" t="str">
        <f>IF(OR(Tabela1[[#This Row],[EA Play Season Pass]]="Yes",Tabela1[[#This Row],[Minecraft Season Pass]]="Yes"),"Yes","No")</f>
        <v>Yes</v>
      </c>
      <c r="Q5533">
        <v>42</v>
      </c>
      <c r="R5533" s="2"/>
    </row>
    <row r="5534" spans="1:18" x14ac:dyDescent="0.25">
      <c r="A5534">
        <v>5533</v>
      </c>
      <c r="B5534" t="s">
        <v>5379</v>
      </c>
      <c r="C5534" t="s">
        <v>10</v>
      </c>
      <c r="D5534" s="50">
        <v>45367</v>
      </c>
      <c r="E5534">
        <f>YEAR(Tabela1[[#This Row],[Start Date]])</f>
        <v>2024</v>
      </c>
      <c r="F5534">
        <f>ROUNDUP(MONTH(Tabela1[[#This Row],[Start Date]])/3,0)</f>
        <v>1</v>
      </c>
      <c r="G5534" t="s">
        <v>8</v>
      </c>
      <c r="H5534">
        <v>5</v>
      </c>
      <c r="I5534" t="s">
        <v>9</v>
      </c>
      <c r="J5534" t="s">
        <v>8</v>
      </c>
      <c r="K5534">
        <v>30</v>
      </c>
      <c r="L5534" t="s">
        <v>11</v>
      </c>
      <c r="M5534">
        <v>0</v>
      </c>
      <c r="N5534">
        <v>3</v>
      </c>
      <c r="O5534" t="str">
        <f>IF(AND(Tabela1[[#This Row],[EA Play Season Pass]]="Yes",Tabela1[[#This Row],[Minecraft Season Pass]]="Yes"),"Yes","No")</f>
        <v>No</v>
      </c>
      <c r="P5534" t="str">
        <f>IF(OR(Tabela1[[#This Row],[EA Play Season Pass]]="Yes",Tabela1[[#This Row],[Minecraft Season Pass]]="Yes"),"Yes","No")</f>
        <v>Yes</v>
      </c>
      <c r="Q5534">
        <v>32</v>
      </c>
      <c r="R5534" s="2"/>
    </row>
    <row r="5535" spans="1:18" x14ac:dyDescent="0.25">
      <c r="A5535">
        <v>5534</v>
      </c>
      <c r="B5535" t="s">
        <v>6658</v>
      </c>
      <c r="C5535" t="s">
        <v>7</v>
      </c>
      <c r="D5535" s="50">
        <v>45367</v>
      </c>
      <c r="E5535">
        <f>YEAR(Tabela1[[#This Row],[Start Date]])</f>
        <v>2024</v>
      </c>
      <c r="F5535">
        <f>ROUNDUP(MONTH(Tabela1[[#This Row],[Start Date]])/3,0)</f>
        <v>1</v>
      </c>
      <c r="G5535" t="s">
        <v>11</v>
      </c>
      <c r="H5535">
        <v>15</v>
      </c>
      <c r="I5535" t="s">
        <v>12</v>
      </c>
      <c r="J5535" t="s">
        <v>8</v>
      </c>
      <c r="K5535">
        <v>30</v>
      </c>
      <c r="L5535" t="s">
        <v>8</v>
      </c>
      <c r="M5535">
        <v>20</v>
      </c>
      <c r="N5535">
        <v>3</v>
      </c>
      <c r="O5535" t="str">
        <f>IF(AND(Tabela1[[#This Row],[EA Play Season Pass]]="Yes",Tabela1[[#This Row],[Minecraft Season Pass]]="Yes"),"Yes","No")</f>
        <v>Yes</v>
      </c>
      <c r="P5535" t="str">
        <f>IF(OR(Tabela1[[#This Row],[EA Play Season Pass]]="Yes",Tabela1[[#This Row],[Minecraft Season Pass]]="Yes"),"Yes","No")</f>
        <v>Yes</v>
      </c>
      <c r="Q5535">
        <v>62</v>
      </c>
      <c r="R5535" s="2"/>
    </row>
    <row r="5536" spans="1:18" x14ac:dyDescent="0.25">
      <c r="A5536">
        <v>5535</v>
      </c>
      <c r="B5536" t="s">
        <v>3887</v>
      </c>
      <c r="C5536" t="s">
        <v>10</v>
      </c>
      <c r="D5536" s="50">
        <v>45367</v>
      </c>
      <c r="E5536">
        <f>YEAR(Tabela1[[#This Row],[Start Date]])</f>
        <v>2024</v>
      </c>
      <c r="F5536">
        <f>ROUNDUP(MONTH(Tabela1[[#This Row],[Start Date]])/3,0)</f>
        <v>1</v>
      </c>
      <c r="G5536" t="s">
        <v>8</v>
      </c>
      <c r="H5536">
        <v>5</v>
      </c>
      <c r="I5536" t="s">
        <v>9</v>
      </c>
      <c r="J5536" t="s">
        <v>11</v>
      </c>
      <c r="K5536">
        <v>0</v>
      </c>
      <c r="L5536" t="s">
        <v>8</v>
      </c>
      <c r="M5536">
        <v>20</v>
      </c>
      <c r="N5536">
        <v>2</v>
      </c>
      <c r="O5536" t="str">
        <f>IF(AND(Tabela1[[#This Row],[EA Play Season Pass]]="Yes",Tabela1[[#This Row],[Minecraft Season Pass]]="Yes"),"Yes","No")</f>
        <v>No</v>
      </c>
      <c r="P5536" t="str">
        <f>IF(OR(Tabela1[[#This Row],[EA Play Season Pass]]="Yes",Tabela1[[#This Row],[Minecraft Season Pass]]="Yes"),"Yes","No")</f>
        <v>Yes</v>
      </c>
      <c r="Q5536">
        <v>23</v>
      </c>
      <c r="R5536" s="2"/>
    </row>
    <row r="5537" spans="1:18" x14ac:dyDescent="0.25">
      <c r="A5537">
        <v>5536</v>
      </c>
      <c r="B5537" t="s">
        <v>805</v>
      </c>
      <c r="C5537" t="s">
        <v>10</v>
      </c>
      <c r="D5537" s="50">
        <v>45367</v>
      </c>
      <c r="E5537">
        <f>YEAR(Tabela1[[#This Row],[Start Date]])</f>
        <v>2024</v>
      </c>
      <c r="F5537">
        <f>ROUNDUP(MONTH(Tabela1[[#This Row],[Start Date]])/3,0)</f>
        <v>1</v>
      </c>
      <c r="G5537" t="s">
        <v>11</v>
      </c>
      <c r="H5537">
        <v>5</v>
      </c>
      <c r="I5537" t="s">
        <v>14</v>
      </c>
      <c r="J5537" t="s">
        <v>8</v>
      </c>
      <c r="K5537">
        <v>30</v>
      </c>
      <c r="L5537" t="s">
        <v>8</v>
      </c>
      <c r="M5537">
        <v>20</v>
      </c>
      <c r="N5537">
        <v>2</v>
      </c>
      <c r="O5537" t="str">
        <f>IF(AND(Tabela1[[#This Row],[EA Play Season Pass]]="Yes",Tabela1[[#This Row],[Minecraft Season Pass]]="Yes"),"Yes","No")</f>
        <v>Yes</v>
      </c>
      <c r="P5537" t="str">
        <f>IF(OR(Tabela1[[#This Row],[EA Play Season Pass]]="Yes",Tabela1[[#This Row],[Minecraft Season Pass]]="Yes"),"Yes","No")</f>
        <v>Yes</v>
      </c>
      <c r="Q5537">
        <v>53</v>
      </c>
      <c r="R5537" s="2"/>
    </row>
    <row r="5538" spans="1:18" x14ac:dyDescent="0.25">
      <c r="A5538">
        <v>5537</v>
      </c>
      <c r="B5538" t="s">
        <v>2097</v>
      </c>
      <c r="C5538" t="s">
        <v>10</v>
      </c>
      <c r="D5538" s="50">
        <v>45368</v>
      </c>
      <c r="E5538">
        <f>YEAR(Tabela1[[#This Row],[Start Date]])</f>
        <v>2024</v>
      </c>
      <c r="F5538">
        <f>ROUNDUP(MONTH(Tabela1[[#This Row],[Start Date]])/3,0)</f>
        <v>1</v>
      </c>
      <c r="G5538" t="s">
        <v>8</v>
      </c>
      <c r="H5538">
        <v>5</v>
      </c>
      <c r="I5538" t="s">
        <v>14</v>
      </c>
      <c r="J5538" t="s">
        <v>8</v>
      </c>
      <c r="K5538">
        <v>30</v>
      </c>
      <c r="L5538" t="s">
        <v>11</v>
      </c>
      <c r="M5538">
        <v>0</v>
      </c>
      <c r="N5538">
        <v>2</v>
      </c>
      <c r="O5538" t="str">
        <f>IF(AND(Tabela1[[#This Row],[EA Play Season Pass]]="Yes",Tabela1[[#This Row],[Minecraft Season Pass]]="Yes"),"Yes","No")</f>
        <v>No</v>
      </c>
      <c r="P5538" t="str">
        <f>IF(OR(Tabela1[[#This Row],[EA Play Season Pass]]="Yes",Tabela1[[#This Row],[Minecraft Season Pass]]="Yes"),"Yes","No")</f>
        <v>Yes</v>
      </c>
      <c r="Q5538">
        <v>33</v>
      </c>
      <c r="R5538" s="2"/>
    </row>
    <row r="5539" spans="1:18" x14ac:dyDescent="0.25">
      <c r="A5539">
        <v>5538</v>
      </c>
      <c r="B5539" t="s">
        <v>6659</v>
      </c>
      <c r="C5539" t="s">
        <v>13</v>
      </c>
      <c r="D5539" s="50">
        <v>45368</v>
      </c>
      <c r="E5539">
        <f>YEAR(Tabela1[[#This Row],[Start Date]])</f>
        <v>2024</v>
      </c>
      <c r="F5539">
        <f>ROUNDUP(MONTH(Tabela1[[#This Row],[Start Date]])/3,0)</f>
        <v>1</v>
      </c>
      <c r="G5539" t="s">
        <v>11</v>
      </c>
      <c r="H5539">
        <v>10</v>
      </c>
      <c r="I5539" t="s">
        <v>9</v>
      </c>
      <c r="J5539" t="s">
        <v>11</v>
      </c>
      <c r="K5539">
        <v>0</v>
      </c>
      <c r="L5539" t="s">
        <v>8</v>
      </c>
      <c r="M5539">
        <v>20</v>
      </c>
      <c r="N5539">
        <v>2</v>
      </c>
      <c r="O5539" t="str">
        <f>IF(AND(Tabela1[[#This Row],[EA Play Season Pass]]="Yes",Tabela1[[#This Row],[Minecraft Season Pass]]="Yes"),"Yes","No")</f>
        <v>No</v>
      </c>
      <c r="P5539" t="str">
        <f>IF(OR(Tabela1[[#This Row],[EA Play Season Pass]]="Yes",Tabela1[[#This Row],[Minecraft Season Pass]]="Yes"),"Yes","No")</f>
        <v>Yes</v>
      </c>
      <c r="Q5539">
        <v>28</v>
      </c>
      <c r="R5539" s="2"/>
    </row>
    <row r="5540" spans="1:18" x14ac:dyDescent="0.25">
      <c r="A5540">
        <v>5539</v>
      </c>
      <c r="B5540" t="s">
        <v>6660</v>
      </c>
      <c r="C5540" t="s">
        <v>13</v>
      </c>
      <c r="D5540" s="50">
        <v>45368</v>
      </c>
      <c r="E5540">
        <f>YEAR(Tabela1[[#This Row],[Start Date]])</f>
        <v>2024</v>
      </c>
      <c r="F5540">
        <f>ROUNDUP(MONTH(Tabela1[[#This Row],[Start Date]])/3,0)</f>
        <v>1</v>
      </c>
      <c r="G5540" t="s">
        <v>8</v>
      </c>
      <c r="H5540">
        <v>10</v>
      </c>
      <c r="I5540" t="s">
        <v>9</v>
      </c>
      <c r="J5540" t="s">
        <v>11</v>
      </c>
      <c r="K5540">
        <v>0</v>
      </c>
      <c r="L5540" t="s">
        <v>8</v>
      </c>
      <c r="M5540">
        <v>20</v>
      </c>
      <c r="N5540">
        <v>3</v>
      </c>
      <c r="O5540" t="str">
        <f>IF(AND(Tabela1[[#This Row],[EA Play Season Pass]]="Yes",Tabela1[[#This Row],[Minecraft Season Pass]]="Yes"),"Yes","No")</f>
        <v>No</v>
      </c>
      <c r="P5540" t="str">
        <f>IF(OR(Tabela1[[#This Row],[EA Play Season Pass]]="Yes",Tabela1[[#This Row],[Minecraft Season Pass]]="Yes"),"Yes","No")</f>
        <v>Yes</v>
      </c>
      <c r="Q5540">
        <v>27</v>
      </c>
      <c r="R5540" s="2"/>
    </row>
    <row r="5541" spans="1:18" x14ac:dyDescent="0.25">
      <c r="A5541">
        <v>5540</v>
      </c>
      <c r="B5541" t="s">
        <v>1492</v>
      </c>
      <c r="C5541" t="s">
        <v>10</v>
      </c>
      <c r="D5541" s="50">
        <v>45368</v>
      </c>
      <c r="E5541">
        <f>YEAR(Tabela1[[#This Row],[Start Date]])</f>
        <v>2024</v>
      </c>
      <c r="F5541">
        <f>ROUNDUP(MONTH(Tabela1[[#This Row],[Start Date]])/3,0)</f>
        <v>1</v>
      </c>
      <c r="G5541" t="s">
        <v>11</v>
      </c>
      <c r="H5541">
        <v>5</v>
      </c>
      <c r="I5541" t="s">
        <v>14</v>
      </c>
      <c r="J5541" t="s">
        <v>8</v>
      </c>
      <c r="K5541">
        <v>30</v>
      </c>
      <c r="L5541" t="s">
        <v>11</v>
      </c>
      <c r="M5541">
        <v>0</v>
      </c>
      <c r="N5541">
        <v>3</v>
      </c>
      <c r="O5541" t="str">
        <f>IF(AND(Tabela1[[#This Row],[EA Play Season Pass]]="Yes",Tabela1[[#This Row],[Minecraft Season Pass]]="Yes"),"Yes","No")</f>
        <v>No</v>
      </c>
      <c r="P5541" t="str">
        <f>IF(OR(Tabela1[[#This Row],[EA Play Season Pass]]="Yes",Tabela1[[#This Row],[Minecraft Season Pass]]="Yes"),"Yes","No")</f>
        <v>Yes</v>
      </c>
      <c r="Q5541">
        <v>32</v>
      </c>
      <c r="R5541" s="2"/>
    </row>
    <row r="5542" spans="1:18" x14ac:dyDescent="0.25">
      <c r="A5542">
        <v>5541</v>
      </c>
      <c r="B5542" t="s">
        <v>2551</v>
      </c>
      <c r="C5542" t="s">
        <v>10</v>
      </c>
      <c r="D5542" s="50">
        <v>45368</v>
      </c>
      <c r="E5542">
        <f>YEAR(Tabela1[[#This Row],[Start Date]])</f>
        <v>2024</v>
      </c>
      <c r="F5542">
        <f>ROUNDUP(MONTH(Tabela1[[#This Row],[Start Date]])/3,0)</f>
        <v>1</v>
      </c>
      <c r="G5542" t="s">
        <v>8</v>
      </c>
      <c r="H5542">
        <v>5</v>
      </c>
      <c r="I5542" t="s">
        <v>14</v>
      </c>
      <c r="J5542" t="s">
        <v>8</v>
      </c>
      <c r="K5542">
        <v>30</v>
      </c>
      <c r="L5542" t="s">
        <v>11</v>
      </c>
      <c r="M5542">
        <v>0</v>
      </c>
      <c r="N5542">
        <v>3</v>
      </c>
      <c r="O5542" t="str">
        <f>IF(AND(Tabela1[[#This Row],[EA Play Season Pass]]="Yes",Tabela1[[#This Row],[Minecraft Season Pass]]="Yes"),"Yes","No")</f>
        <v>No</v>
      </c>
      <c r="P5542" t="str">
        <f>IF(OR(Tabela1[[#This Row],[EA Play Season Pass]]="Yes",Tabela1[[#This Row],[Minecraft Season Pass]]="Yes"),"Yes","No")</f>
        <v>Yes</v>
      </c>
      <c r="Q5542">
        <v>32</v>
      </c>
      <c r="R5542" s="2"/>
    </row>
    <row r="5543" spans="1:18" x14ac:dyDescent="0.25">
      <c r="A5543">
        <v>5542</v>
      </c>
      <c r="B5543" t="s">
        <v>6661</v>
      </c>
      <c r="C5543" t="s">
        <v>7</v>
      </c>
      <c r="D5543" s="50">
        <v>45368</v>
      </c>
      <c r="E5543">
        <f>YEAR(Tabela1[[#This Row],[Start Date]])</f>
        <v>2024</v>
      </c>
      <c r="F5543">
        <f>ROUNDUP(MONTH(Tabela1[[#This Row],[Start Date]])/3,0)</f>
        <v>1</v>
      </c>
      <c r="G5543" t="s">
        <v>8</v>
      </c>
      <c r="H5543">
        <v>15</v>
      </c>
      <c r="I5543" t="s">
        <v>12</v>
      </c>
      <c r="J5543" t="s">
        <v>8</v>
      </c>
      <c r="K5543">
        <v>30</v>
      </c>
      <c r="L5543" t="s">
        <v>8</v>
      </c>
      <c r="M5543">
        <v>20</v>
      </c>
      <c r="N5543">
        <v>3</v>
      </c>
      <c r="O5543" t="str">
        <f>IF(AND(Tabela1[[#This Row],[EA Play Season Pass]]="Yes",Tabela1[[#This Row],[Minecraft Season Pass]]="Yes"),"Yes","No")</f>
        <v>Yes</v>
      </c>
      <c r="P5543" t="str">
        <f>IF(OR(Tabela1[[#This Row],[EA Play Season Pass]]="Yes",Tabela1[[#This Row],[Minecraft Season Pass]]="Yes"),"Yes","No")</f>
        <v>Yes</v>
      </c>
      <c r="Q5543">
        <v>62</v>
      </c>
      <c r="R5543" s="2"/>
    </row>
    <row r="5544" spans="1:18" x14ac:dyDescent="0.25">
      <c r="A5544">
        <v>5543</v>
      </c>
      <c r="B5544" t="s">
        <v>6662</v>
      </c>
      <c r="C5544" t="s">
        <v>7</v>
      </c>
      <c r="D5544" s="50">
        <v>45368</v>
      </c>
      <c r="E5544">
        <f>YEAR(Tabela1[[#This Row],[Start Date]])</f>
        <v>2024</v>
      </c>
      <c r="F5544">
        <f>ROUNDUP(MONTH(Tabela1[[#This Row],[Start Date]])/3,0)</f>
        <v>1</v>
      </c>
      <c r="G5544" t="s">
        <v>11</v>
      </c>
      <c r="H5544">
        <v>15</v>
      </c>
      <c r="I5544" t="s">
        <v>14</v>
      </c>
      <c r="J5544" t="s">
        <v>8</v>
      </c>
      <c r="K5544">
        <v>30</v>
      </c>
      <c r="L5544" t="s">
        <v>11</v>
      </c>
      <c r="M5544">
        <v>0</v>
      </c>
      <c r="N5544">
        <v>3</v>
      </c>
      <c r="O5544" t="str">
        <f>IF(AND(Tabela1[[#This Row],[EA Play Season Pass]]="Yes",Tabela1[[#This Row],[Minecraft Season Pass]]="Yes"),"Yes","No")</f>
        <v>No</v>
      </c>
      <c r="P5544" t="str">
        <f>IF(OR(Tabela1[[#This Row],[EA Play Season Pass]]="Yes",Tabela1[[#This Row],[Minecraft Season Pass]]="Yes"),"Yes","No")</f>
        <v>Yes</v>
      </c>
      <c r="Q5544">
        <v>42</v>
      </c>
      <c r="R5544" s="2"/>
    </row>
    <row r="5545" spans="1:18" x14ac:dyDescent="0.25">
      <c r="A5545">
        <v>5544</v>
      </c>
      <c r="B5545" t="s">
        <v>6663</v>
      </c>
      <c r="C5545" t="s">
        <v>7</v>
      </c>
      <c r="D5545" s="50">
        <v>45368</v>
      </c>
      <c r="E5545">
        <f>YEAR(Tabela1[[#This Row],[Start Date]])</f>
        <v>2024</v>
      </c>
      <c r="F5545">
        <f>ROUNDUP(MONTH(Tabela1[[#This Row],[Start Date]])/3,0)</f>
        <v>1</v>
      </c>
      <c r="G5545" t="s">
        <v>11</v>
      </c>
      <c r="H5545">
        <v>15</v>
      </c>
      <c r="I5545" t="s">
        <v>14</v>
      </c>
      <c r="J5545" t="s">
        <v>11</v>
      </c>
      <c r="K5545">
        <v>0</v>
      </c>
      <c r="L5545" t="s">
        <v>11</v>
      </c>
      <c r="M5545">
        <v>0</v>
      </c>
      <c r="N5545">
        <v>3</v>
      </c>
      <c r="O5545" t="str">
        <f>IF(AND(Tabela1[[#This Row],[EA Play Season Pass]]="Yes",Tabela1[[#This Row],[Minecraft Season Pass]]="Yes"),"Yes","No")</f>
        <v>No</v>
      </c>
      <c r="P5545" t="str">
        <f>IF(OR(Tabela1[[#This Row],[EA Play Season Pass]]="Yes",Tabela1[[#This Row],[Minecraft Season Pass]]="Yes"),"Yes","No")</f>
        <v>No</v>
      </c>
      <c r="Q5545">
        <v>12</v>
      </c>
      <c r="R5545" s="2"/>
    </row>
    <row r="5546" spans="1:18" x14ac:dyDescent="0.25">
      <c r="A5546">
        <v>5545</v>
      </c>
      <c r="B5546" t="s">
        <v>2309</v>
      </c>
      <c r="C5546" t="s">
        <v>10</v>
      </c>
      <c r="D5546" s="50">
        <v>45368</v>
      </c>
      <c r="E5546">
        <f>YEAR(Tabela1[[#This Row],[Start Date]])</f>
        <v>2024</v>
      </c>
      <c r="F5546">
        <f>ROUNDUP(MONTH(Tabela1[[#This Row],[Start Date]])/3,0)</f>
        <v>1</v>
      </c>
      <c r="G5546" t="s">
        <v>8</v>
      </c>
      <c r="H5546">
        <v>5</v>
      </c>
      <c r="I5546" t="s">
        <v>9</v>
      </c>
      <c r="J5546" t="s">
        <v>11</v>
      </c>
      <c r="K5546">
        <v>0</v>
      </c>
      <c r="L5546" t="s">
        <v>11</v>
      </c>
      <c r="M5546">
        <v>0</v>
      </c>
      <c r="N5546">
        <v>3</v>
      </c>
      <c r="O5546" t="str">
        <f>IF(AND(Tabela1[[#This Row],[EA Play Season Pass]]="Yes",Tabela1[[#This Row],[Minecraft Season Pass]]="Yes"),"Yes","No")</f>
        <v>No</v>
      </c>
      <c r="P5546" t="str">
        <f>IF(OR(Tabela1[[#This Row],[EA Play Season Pass]]="Yes",Tabela1[[#This Row],[Minecraft Season Pass]]="Yes"),"Yes","No")</f>
        <v>No</v>
      </c>
      <c r="Q5546">
        <v>2</v>
      </c>
      <c r="R5546" s="2"/>
    </row>
    <row r="5547" spans="1:18" x14ac:dyDescent="0.25">
      <c r="A5547">
        <v>5546</v>
      </c>
      <c r="B5547" t="s">
        <v>1603</v>
      </c>
      <c r="C5547" t="s">
        <v>13</v>
      </c>
      <c r="D5547" s="50">
        <v>45369</v>
      </c>
      <c r="E5547">
        <f>YEAR(Tabela1[[#This Row],[Start Date]])</f>
        <v>2024</v>
      </c>
      <c r="F5547">
        <f>ROUNDUP(MONTH(Tabela1[[#This Row],[Start Date]])/3,0)</f>
        <v>1</v>
      </c>
      <c r="G5547" t="s">
        <v>11</v>
      </c>
      <c r="H5547">
        <v>10</v>
      </c>
      <c r="I5547" t="s">
        <v>9</v>
      </c>
      <c r="J5547" t="s">
        <v>11</v>
      </c>
      <c r="K5547">
        <v>0</v>
      </c>
      <c r="L5547" t="s">
        <v>8</v>
      </c>
      <c r="M5547">
        <v>20</v>
      </c>
      <c r="N5547">
        <v>2</v>
      </c>
      <c r="O5547" t="str">
        <f>IF(AND(Tabela1[[#This Row],[EA Play Season Pass]]="Yes",Tabela1[[#This Row],[Minecraft Season Pass]]="Yes"),"Yes","No")</f>
        <v>No</v>
      </c>
      <c r="P5547" t="str">
        <f>IF(OR(Tabela1[[#This Row],[EA Play Season Pass]]="Yes",Tabela1[[#This Row],[Minecraft Season Pass]]="Yes"),"Yes","No")</f>
        <v>Yes</v>
      </c>
      <c r="Q5547">
        <v>28</v>
      </c>
      <c r="R5547" s="2"/>
    </row>
    <row r="5548" spans="1:18" x14ac:dyDescent="0.25">
      <c r="A5548">
        <v>5547</v>
      </c>
      <c r="B5548" t="s">
        <v>6664</v>
      </c>
      <c r="C5548" t="s">
        <v>7</v>
      </c>
      <c r="D5548" s="50">
        <v>45369</v>
      </c>
      <c r="E5548">
        <f>YEAR(Tabela1[[#This Row],[Start Date]])</f>
        <v>2024</v>
      </c>
      <c r="F5548">
        <f>ROUNDUP(MONTH(Tabela1[[#This Row],[Start Date]])/3,0)</f>
        <v>1</v>
      </c>
      <c r="G5548" t="s">
        <v>11</v>
      </c>
      <c r="H5548">
        <v>15</v>
      </c>
      <c r="I5548" t="s">
        <v>12</v>
      </c>
      <c r="J5548" t="s">
        <v>8</v>
      </c>
      <c r="K5548">
        <v>30</v>
      </c>
      <c r="L5548" t="s">
        <v>11</v>
      </c>
      <c r="M5548">
        <v>0</v>
      </c>
      <c r="N5548">
        <v>3</v>
      </c>
      <c r="O5548" t="str">
        <f>IF(AND(Tabela1[[#This Row],[EA Play Season Pass]]="Yes",Tabela1[[#This Row],[Minecraft Season Pass]]="Yes"),"Yes","No")</f>
        <v>No</v>
      </c>
      <c r="P5548" t="str">
        <f>IF(OR(Tabela1[[#This Row],[EA Play Season Pass]]="Yes",Tabela1[[#This Row],[Minecraft Season Pass]]="Yes"),"Yes","No")</f>
        <v>Yes</v>
      </c>
      <c r="Q5548">
        <v>42</v>
      </c>
      <c r="R5548" s="2"/>
    </row>
    <row r="5549" spans="1:18" x14ac:dyDescent="0.25">
      <c r="A5549">
        <v>5548</v>
      </c>
      <c r="B5549" t="s">
        <v>6665</v>
      </c>
      <c r="C5549" t="s">
        <v>10</v>
      </c>
      <c r="D5549" s="50">
        <v>45369</v>
      </c>
      <c r="E5549">
        <f>YEAR(Tabela1[[#This Row],[Start Date]])</f>
        <v>2024</v>
      </c>
      <c r="F5549">
        <f>ROUNDUP(MONTH(Tabela1[[#This Row],[Start Date]])/3,0)</f>
        <v>1</v>
      </c>
      <c r="G5549" t="s">
        <v>8</v>
      </c>
      <c r="H5549">
        <v>5</v>
      </c>
      <c r="I5549" t="s">
        <v>14</v>
      </c>
      <c r="J5549" t="s">
        <v>11</v>
      </c>
      <c r="K5549">
        <v>0</v>
      </c>
      <c r="L5549" t="s">
        <v>8</v>
      </c>
      <c r="M5549">
        <v>20</v>
      </c>
      <c r="N5549">
        <v>2</v>
      </c>
      <c r="O5549" t="str">
        <f>IF(AND(Tabela1[[#This Row],[EA Play Season Pass]]="Yes",Tabela1[[#This Row],[Minecraft Season Pass]]="Yes"),"Yes","No")</f>
        <v>No</v>
      </c>
      <c r="P5549" t="str">
        <f>IF(OR(Tabela1[[#This Row],[EA Play Season Pass]]="Yes",Tabela1[[#This Row],[Minecraft Season Pass]]="Yes"),"Yes","No")</f>
        <v>Yes</v>
      </c>
      <c r="Q5549">
        <v>23</v>
      </c>
      <c r="R5549" s="2"/>
    </row>
    <row r="5550" spans="1:18" x14ac:dyDescent="0.25">
      <c r="A5550">
        <v>5549</v>
      </c>
      <c r="B5550" t="s">
        <v>742</v>
      </c>
      <c r="C5550" t="s">
        <v>13</v>
      </c>
      <c r="D5550" s="50">
        <v>45369</v>
      </c>
      <c r="E5550">
        <f>YEAR(Tabela1[[#This Row],[Start Date]])</f>
        <v>2024</v>
      </c>
      <c r="F5550">
        <f>ROUNDUP(MONTH(Tabela1[[#This Row],[Start Date]])/3,0)</f>
        <v>1</v>
      </c>
      <c r="G5550" t="s">
        <v>11</v>
      </c>
      <c r="H5550">
        <v>10</v>
      </c>
      <c r="I5550" t="s">
        <v>14</v>
      </c>
      <c r="J5550" t="s">
        <v>8</v>
      </c>
      <c r="K5550">
        <v>30</v>
      </c>
      <c r="L5550" t="s">
        <v>11</v>
      </c>
      <c r="M5550">
        <v>0</v>
      </c>
      <c r="N5550">
        <v>2</v>
      </c>
      <c r="O5550" t="str">
        <f>IF(AND(Tabela1[[#This Row],[EA Play Season Pass]]="Yes",Tabela1[[#This Row],[Minecraft Season Pass]]="Yes"),"Yes","No")</f>
        <v>No</v>
      </c>
      <c r="P5550" t="str">
        <f>IF(OR(Tabela1[[#This Row],[EA Play Season Pass]]="Yes",Tabela1[[#This Row],[Minecraft Season Pass]]="Yes"),"Yes","No")</f>
        <v>Yes</v>
      </c>
      <c r="Q5550">
        <v>38</v>
      </c>
      <c r="R5550" s="2"/>
    </row>
    <row r="5551" spans="1:18" x14ac:dyDescent="0.25">
      <c r="A5551">
        <v>5550</v>
      </c>
      <c r="B5551" t="s">
        <v>3128</v>
      </c>
      <c r="C5551" t="s">
        <v>13</v>
      </c>
      <c r="D5551" s="50">
        <v>45369</v>
      </c>
      <c r="E5551">
        <f>YEAR(Tabela1[[#This Row],[Start Date]])</f>
        <v>2024</v>
      </c>
      <c r="F5551">
        <f>ROUNDUP(MONTH(Tabela1[[#This Row],[Start Date]])/3,0)</f>
        <v>1</v>
      </c>
      <c r="G5551" t="s">
        <v>8</v>
      </c>
      <c r="H5551">
        <v>10</v>
      </c>
      <c r="I5551" t="s">
        <v>12</v>
      </c>
      <c r="J5551" t="s">
        <v>11</v>
      </c>
      <c r="K5551">
        <v>0</v>
      </c>
      <c r="L5551" t="s">
        <v>8</v>
      </c>
      <c r="M5551">
        <v>20</v>
      </c>
      <c r="N5551">
        <v>2</v>
      </c>
      <c r="O5551" t="str">
        <f>IF(AND(Tabela1[[#This Row],[EA Play Season Pass]]="Yes",Tabela1[[#This Row],[Minecraft Season Pass]]="Yes"),"Yes","No")</f>
        <v>No</v>
      </c>
      <c r="P5551" t="str">
        <f>IF(OR(Tabela1[[#This Row],[EA Play Season Pass]]="Yes",Tabela1[[#This Row],[Minecraft Season Pass]]="Yes"),"Yes","No")</f>
        <v>Yes</v>
      </c>
      <c r="Q5551">
        <v>28</v>
      </c>
      <c r="R5551" s="2"/>
    </row>
    <row r="5552" spans="1:18" x14ac:dyDescent="0.25">
      <c r="A5552">
        <v>5551</v>
      </c>
      <c r="B5552" t="s">
        <v>6200</v>
      </c>
      <c r="C5552" t="s">
        <v>7</v>
      </c>
      <c r="D5552" s="50">
        <v>45369</v>
      </c>
      <c r="E5552">
        <f>YEAR(Tabela1[[#This Row],[Start Date]])</f>
        <v>2024</v>
      </c>
      <c r="F5552">
        <f>ROUNDUP(MONTH(Tabela1[[#This Row],[Start Date]])/3,0)</f>
        <v>1</v>
      </c>
      <c r="G5552" t="s">
        <v>11</v>
      </c>
      <c r="H5552">
        <v>15</v>
      </c>
      <c r="I5552" t="s">
        <v>9</v>
      </c>
      <c r="J5552" t="s">
        <v>8</v>
      </c>
      <c r="K5552">
        <v>30</v>
      </c>
      <c r="L5552" t="s">
        <v>8</v>
      </c>
      <c r="M5552">
        <v>20</v>
      </c>
      <c r="N5552">
        <v>3</v>
      </c>
      <c r="O5552" t="str">
        <f>IF(AND(Tabela1[[#This Row],[EA Play Season Pass]]="Yes",Tabela1[[#This Row],[Minecraft Season Pass]]="Yes"),"Yes","No")</f>
        <v>Yes</v>
      </c>
      <c r="P5552" t="str">
        <f>IF(OR(Tabela1[[#This Row],[EA Play Season Pass]]="Yes",Tabela1[[#This Row],[Minecraft Season Pass]]="Yes"),"Yes","No")</f>
        <v>Yes</v>
      </c>
      <c r="Q5552">
        <v>62</v>
      </c>
      <c r="R5552" s="2"/>
    </row>
    <row r="5553" spans="1:18" x14ac:dyDescent="0.25">
      <c r="A5553">
        <v>5552</v>
      </c>
      <c r="B5553" t="s">
        <v>1584</v>
      </c>
      <c r="C5553" t="s">
        <v>10</v>
      </c>
      <c r="D5553" s="50">
        <v>45369</v>
      </c>
      <c r="E5553">
        <f>YEAR(Tabela1[[#This Row],[Start Date]])</f>
        <v>2024</v>
      </c>
      <c r="F5553">
        <f>ROUNDUP(MONTH(Tabela1[[#This Row],[Start Date]])/3,0)</f>
        <v>1</v>
      </c>
      <c r="G5553" t="s">
        <v>11</v>
      </c>
      <c r="H5553">
        <v>5</v>
      </c>
      <c r="I5553" t="s">
        <v>14</v>
      </c>
      <c r="J5553" t="s">
        <v>11</v>
      </c>
      <c r="K5553">
        <v>0</v>
      </c>
      <c r="L5553" t="s">
        <v>11</v>
      </c>
      <c r="M5553">
        <v>0</v>
      </c>
      <c r="N5553">
        <v>1</v>
      </c>
      <c r="O5553" t="str">
        <f>IF(AND(Tabela1[[#This Row],[EA Play Season Pass]]="Yes",Tabela1[[#This Row],[Minecraft Season Pass]]="Yes"),"Yes","No")</f>
        <v>No</v>
      </c>
      <c r="P5553" t="str">
        <f>IF(OR(Tabela1[[#This Row],[EA Play Season Pass]]="Yes",Tabela1[[#This Row],[Minecraft Season Pass]]="Yes"),"Yes","No")</f>
        <v>No</v>
      </c>
      <c r="Q5553">
        <v>4</v>
      </c>
      <c r="R5553" s="2"/>
    </row>
    <row r="5554" spans="1:18" x14ac:dyDescent="0.25">
      <c r="A5554">
        <v>5553</v>
      </c>
      <c r="B5554" t="s">
        <v>6666</v>
      </c>
      <c r="C5554" t="s">
        <v>13</v>
      </c>
      <c r="D5554" s="50">
        <v>45370</v>
      </c>
      <c r="E5554">
        <f>YEAR(Tabela1[[#This Row],[Start Date]])</f>
        <v>2024</v>
      </c>
      <c r="F5554">
        <f>ROUNDUP(MONTH(Tabela1[[#This Row],[Start Date]])/3,0)</f>
        <v>1</v>
      </c>
      <c r="G5554" t="s">
        <v>11</v>
      </c>
      <c r="H5554">
        <v>10</v>
      </c>
      <c r="I5554" t="s">
        <v>12</v>
      </c>
      <c r="J5554" t="s">
        <v>11</v>
      </c>
      <c r="K5554">
        <v>0</v>
      </c>
      <c r="L5554" t="s">
        <v>8</v>
      </c>
      <c r="M5554">
        <v>20</v>
      </c>
      <c r="N5554">
        <v>3</v>
      </c>
      <c r="O5554" t="str">
        <f>IF(AND(Tabela1[[#This Row],[EA Play Season Pass]]="Yes",Tabela1[[#This Row],[Minecraft Season Pass]]="Yes"),"Yes","No")</f>
        <v>No</v>
      </c>
      <c r="P5554" t="str">
        <f>IF(OR(Tabela1[[#This Row],[EA Play Season Pass]]="Yes",Tabela1[[#This Row],[Minecraft Season Pass]]="Yes"),"Yes","No")</f>
        <v>Yes</v>
      </c>
      <c r="Q5554">
        <v>27</v>
      </c>
      <c r="R5554" s="2"/>
    </row>
    <row r="5555" spans="1:18" x14ac:dyDescent="0.25">
      <c r="A5555">
        <v>5554</v>
      </c>
      <c r="B5555" t="s">
        <v>6667</v>
      </c>
      <c r="C5555" t="s">
        <v>10</v>
      </c>
      <c r="D5555" s="50">
        <v>45370</v>
      </c>
      <c r="E5555">
        <f>YEAR(Tabela1[[#This Row],[Start Date]])</f>
        <v>2024</v>
      </c>
      <c r="F5555">
        <f>ROUNDUP(MONTH(Tabela1[[#This Row],[Start Date]])/3,0)</f>
        <v>1</v>
      </c>
      <c r="G5555" t="s">
        <v>11</v>
      </c>
      <c r="H5555">
        <v>5</v>
      </c>
      <c r="I5555" t="s">
        <v>14</v>
      </c>
      <c r="J5555" t="s">
        <v>11</v>
      </c>
      <c r="K5555">
        <v>0</v>
      </c>
      <c r="L5555" t="s">
        <v>8</v>
      </c>
      <c r="M5555">
        <v>20</v>
      </c>
      <c r="N5555">
        <v>2</v>
      </c>
      <c r="O5555" t="str">
        <f>IF(AND(Tabela1[[#This Row],[EA Play Season Pass]]="Yes",Tabela1[[#This Row],[Minecraft Season Pass]]="Yes"),"Yes","No")</f>
        <v>No</v>
      </c>
      <c r="P5555" t="str">
        <f>IF(OR(Tabela1[[#This Row],[EA Play Season Pass]]="Yes",Tabela1[[#This Row],[Minecraft Season Pass]]="Yes"),"Yes","No")</f>
        <v>Yes</v>
      </c>
      <c r="Q5555">
        <v>23</v>
      </c>
      <c r="R5555" s="2"/>
    </row>
    <row r="5556" spans="1:18" x14ac:dyDescent="0.25">
      <c r="A5556">
        <v>5555</v>
      </c>
      <c r="B5556" t="s">
        <v>689</v>
      </c>
      <c r="C5556" t="s">
        <v>7</v>
      </c>
      <c r="D5556" s="50">
        <v>45370</v>
      </c>
      <c r="E5556">
        <f>YEAR(Tabela1[[#This Row],[Start Date]])</f>
        <v>2024</v>
      </c>
      <c r="F5556">
        <f>ROUNDUP(MONTH(Tabela1[[#This Row],[Start Date]])/3,0)</f>
        <v>1</v>
      </c>
      <c r="G5556" t="s">
        <v>8</v>
      </c>
      <c r="H5556">
        <v>15</v>
      </c>
      <c r="I5556" t="s">
        <v>12</v>
      </c>
      <c r="J5556" t="s">
        <v>8</v>
      </c>
      <c r="K5556">
        <v>30</v>
      </c>
      <c r="L5556" t="s">
        <v>11</v>
      </c>
      <c r="M5556">
        <v>0</v>
      </c>
      <c r="N5556">
        <v>3</v>
      </c>
      <c r="O5556" t="str">
        <f>IF(AND(Tabela1[[#This Row],[EA Play Season Pass]]="Yes",Tabela1[[#This Row],[Minecraft Season Pass]]="Yes"),"Yes","No")</f>
        <v>No</v>
      </c>
      <c r="P5556" t="str">
        <f>IF(OR(Tabela1[[#This Row],[EA Play Season Pass]]="Yes",Tabela1[[#This Row],[Minecraft Season Pass]]="Yes"),"Yes","No")</f>
        <v>Yes</v>
      </c>
      <c r="Q5556">
        <v>42</v>
      </c>
      <c r="R5556" s="2"/>
    </row>
    <row r="5557" spans="1:18" x14ac:dyDescent="0.25">
      <c r="A5557">
        <v>5556</v>
      </c>
      <c r="B5557" t="s">
        <v>6668</v>
      </c>
      <c r="C5557" t="s">
        <v>7</v>
      </c>
      <c r="D5557" s="50">
        <v>45371</v>
      </c>
      <c r="E5557">
        <f>YEAR(Tabela1[[#This Row],[Start Date]])</f>
        <v>2024</v>
      </c>
      <c r="F5557">
        <f>ROUNDUP(MONTH(Tabela1[[#This Row],[Start Date]])/3,0)</f>
        <v>1</v>
      </c>
      <c r="G5557" t="s">
        <v>11</v>
      </c>
      <c r="H5557">
        <v>15</v>
      </c>
      <c r="I5557" t="s">
        <v>12</v>
      </c>
      <c r="J5557" t="s">
        <v>11</v>
      </c>
      <c r="K5557">
        <v>0</v>
      </c>
      <c r="L5557" t="s">
        <v>8</v>
      </c>
      <c r="M5557">
        <v>20</v>
      </c>
      <c r="N5557">
        <v>3</v>
      </c>
      <c r="O5557" t="str">
        <f>IF(AND(Tabela1[[#This Row],[EA Play Season Pass]]="Yes",Tabela1[[#This Row],[Minecraft Season Pass]]="Yes"),"Yes","No")</f>
        <v>No</v>
      </c>
      <c r="P5557" t="str">
        <f>IF(OR(Tabela1[[#This Row],[EA Play Season Pass]]="Yes",Tabela1[[#This Row],[Minecraft Season Pass]]="Yes"),"Yes","No")</f>
        <v>Yes</v>
      </c>
      <c r="Q5557">
        <v>32</v>
      </c>
      <c r="R5557" s="2"/>
    </row>
    <row r="5558" spans="1:18" x14ac:dyDescent="0.25">
      <c r="A5558">
        <v>5557</v>
      </c>
      <c r="B5558" t="s">
        <v>682</v>
      </c>
      <c r="C5558" t="s">
        <v>13</v>
      </c>
      <c r="D5558" s="50">
        <v>45371</v>
      </c>
      <c r="E5558">
        <f>YEAR(Tabela1[[#This Row],[Start Date]])</f>
        <v>2024</v>
      </c>
      <c r="F5558">
        <f>ROUNDUP(MONTH(Tabela1[[#This Row],[Start Date]])/3,0)</f>
        <v>1</v>
      </c>
      <c r="G5558" t="s">
        <v>8</v>
      </c>
      <c r="H5558">
        <v>10</v>
      </c>
      <c r="I5558" t="s">
        <v>12</v>
      </c>
      <c r="J5558" t="s">
        <v>11</v>
      </c>
      <c r="K5558">
        <v>0</v>
      </c>
      <c r="L5558" t="s">
        <v>11</v>
      </c>
      <c r="M5558">
        <v>0</v>
      </c>
      <c r="N5558">
        <v>2</v>
      </c>
      <c r="O5558" t="str">
        <f>IF(AND(Tabela1[[#This Row],[EA Play Season Pass]]="Yes",Tabela1[[#This Row],[Minecraft Season Pass]]="Yes"),"Yes","No")</f>
        <v>No</v>
      </c>
      <c r="P5558" t="str">
        <f>IF(OR(Tabela1[[#This Row],[EA Play Season Pass]]="Yes",Tabela1[[#This Row],[Minecraft Season Pass]]="Yes"),"Yes","No")</f>
        <v>No</v>
      </c>
      <c r="Q5558">
        <v>8</v>
      </c>
      <c r="R5558" s="2"/>
    </row>
    <row r="5559" spans="1:18" x14ac:dyDescent="0.25">
      <c r="A5559">
        <v>5558</v>
      </c>
      <c r="B5559" t="s">
        <v>6669</v>
      </c>
      <c r="C5559" t="s">
        <v>7</v>
      </c>
      <c r="D5559" s="50">
        <v>45371</v>
      </c>
      <c r="E5559">
        <f>YEAR(Tabela1[[#This Row],[Start Date]])</f>
        <v>2024</v>
      </c>
      <c r="F5559">
        <f>ROUNDUP(MONTH(Tabela1[[#This Row],[Start Date]])/3,0)</f>
        <v>1</v>
      </c>
      <c r="G5559" t="s">
        <v>11</v>
      </c>
      <c r="H5559">
        <v>15</v>
      </c>
      <c r="I5559" t="s">
        <v>9</v>
      </c>
      <c r="J5559" t="s">
        <v>8</v>
      </c>
      <c r="K5559">
        <v>30</v>
      </c>
      <c r="L5559" t="s">
        <v>8</v>
      </c>
      <c r="M5559">
        <v>20</v>
      </c>
      <c r="N5559">
        <v>3</v>
      </c>
      <c r="O5559" t="str">
        <f>IF(AND(Tabela1[[#This Row],[EA Play Season Pass]]="Yes",Tabela1[[#This Row],[Minecraft Season Pass]]="Yes"),"Yes","No")</f>
        <v>Yes</v>
      </c>
      <c r="P5559" t="str">
        <f>IF(OR(Tabela1[[#This Row],[EA Play Season Pass]]="Yes",Tabela1[[#This Row],[Minecraft Season Pass]]="Yes"),"Yes","No")</f>
        <v>Yes</v>
      </c>
      <c r="Q5559">
        <v>62</v>
      </c>
      <c r="R5559" s="2"/>
    </row>
    <row r="5560" spans="1:18" x14ac:dyDescent="0.25">
      <c r="A5560">
        <v>5559</v>
      </c>
      <c r="B5560" t="s">
        <v>6670</v>
      </c>
      <c r="C5560" t="s">
        <v>10</v>
      </c>
      <c r="D5560" s="50">
        <v>45371</v>
      </c>
      <c r="E5560">
        <f>YEAR(Tabela1[[#This Row],[Start Date]])</f>
        <v>2024</v>
      </c>
      <c r="F5560">
        <f>ROUNDUP(MONTH(Tabela1[[#This Row],[Start Date]])/3,0)</f>
        <v>1</v>
      </c>
      <c r="G5560" t="s">
        <v>11</v>
      </c>
      <c r="H5560">
        <v>5</v>
      </c>
      <c r="I5560" t="s">
        <v>14</v>
      </c>
      <c r="J5560" t="s">
        <v>11</v>
      </c>
      <c r="K5560">
        <v>0</v>
      </c>
      <c r="L5560" t="s">
        <v>8</v>
      </c>
      <c r="M5560">
        <v>20</v>
      </c>
      <c r="N5560">
        <v>3</v>
      </c>
      <c r="O5560" t="str">
        <f>IF(AND(Tabela1[[#This Row],[EA Play Season Pass]]="Yes",Tabela1[[#This Row],[Minecraft Season Pass]]="Yes"),"Yes","No")</f>
        <v>No</v>
      </c>
      <c r="P5560" t="str">
        <f>IF(OR(Tabela1[[#This Row],[EA Play Season Pass]]="Yes",Tabela1[[#This Row],[Minecraft Season Pass]]="Yes"),"Yes","No")</f>
        <v>Yes</v>
      </c>
      <c r="Q5560">
        <v>22</v>
      </c>
      <c r="R5560" s="2"/>
    </row>
    <row r="5561" spans="1:18" x14ac:dyDescent="0.25">
      <c r="A5561">
        <v>5560</v>
      </c>
      <c r="B5561" t="s">
        <v>6671</v>
      </c>
      <c r="C5561" t="s">
        <v>7</v>
      </c>
      <c r="D5561" s="50">
        <v>45371</v>
      </c>
      <c r="E5561">
        <f>YEAR(Tabela1[[#This Row],[Start Date]])</f>
        <v>2024</v>
      </c>
      <c r="F5561">
        <f>ROUNDUP(MONTH(Tabela1[[#This Row],[Start Date]])/3,0)</f>
        <v>1</v>
      </c>
      <c r="G5561" t="s">
        <v>11</v>
      </c>
      <c r="H5561">
        <v>15</v>
      </c>
      <c r="I5561" t="s">
        <v>14</v>
      </c>
      <c r="J5561" t="s">
        <v>8</v>
      </c>
      <c r="K5561">
        <v>30</v>
      </c>
      <c r="L5561" t="s">
        <v>11</v>
      </c>
      <c r="M5561">
        <v>0</v>
      </c>
      <c r="N5561">
        <v>1</v>
      </c>
      <c r="O5561" t="str">
        <f>IF(AND(Tabela1[[#This Row],[EA Play Season Pass]]="Yes",Tabela1[[#This Row],[Minecraft Season Pass]]="Yes"),"Yes","No")</f>
        <v>No</v>
      </c>
      <c r="P5561" t="str">
        <f>IF(OR(Tabela1[[#This Row],[EA Play Season Pass]]="Yes",Tabela1[[#This Row],[Minecraft Season Pass]]="Yes"),"Yes","No")</f>
        <v>Yes</v>
      </c>
      <c r="Q5561">
        <v>44</v>
      </c>
      <c r="R5561" s="2"/>
    </row>
    <row r="5562" spans="1:18" x14ac:dyDescent="0.25">
      <c r="A5562">
        <v>5561</v>
      </c>
      <c r="B5562" t="s">
        <v>830</v>
      </c>
      <c r="C5562" t="s">
        <v>10</v>
      </c>
      <c r="D5562" s="50">
        <v>45371</v>
      </c>
      <c r="E5562">
        <f>YEAR(Tabela1[[#This Row],[Start Date]])</f>
        <v>2024</v>
      </c>
      <c r="F5562">
        <f>ROUNDUP(MONTH(Tabela1[[#This Row],[Start Date]])/3,0)</f>
        <v>1</v>
      </c>
      <c r="G5562" t="s">
        <v>11</v>
      </c>
      <c r="H5562">
        <v>5</v>
      </c>
      <c r="I5562" t="s">
        <v>14</v>
      </c>
      <c r="J5562" t="s">
        <v>11</v>
      </c>
      <c r="K5562">
        <v>0</v>
      </c>
      <c r="L5562" t="s">
        <v>8</v>
      </c>
      <c r="M5562">
        <v>20</v>
      </c>
      <c r="N5562">
        <v>3</v>
      </c>
      <c r="O5562" t="str">
        <f>IF(AND(Tabela1[[#This Row],[EA Play Season Pass]]="Yes",Tabela1[[#This Row],[Minecraft Season Pass]]="Yes"),"Yes","No")</f>
        <v>No</v>
      </c>
      <c r="P5562" t="str">
        <f>IF(OR(Tabela1[[#This Row],[EA Play Season Pass]]="Yes",Tabela1[[#This Row],[Minecraft Season Pass]]="Yes"),"Yes","No")</f>
        <v>Yes</v>
      </c>
      <c r="Q5562">
        <v>22</v>
      </c>
      <c r="R5562" s="2"/>
    </row>
    <row r="5563" spans="1:18" x14ac:dyDescent="0.25">
      <c r="A5563">
        <v>5562</v>
      </c>
      <c r="B5563" t="s">
        <v>6672</v>
      </c>
      <c r="C5563" t="s">
        <v>10</v>
      </c>
      <c r="D5563" s="50">
        <v>45371</v>
      </c>
      <c r="E5563">
        <f>YEAR(Tabela1[[#This Row],[Start Date]])</f>
        <v>2024</v>
      </c>
      <c r="F5563">
        <f>ROUNDUP(MONTH(Tabela1[[#This Row],[Start Date]])/3,0)</f>
        <v>1</v>
      </c>
      <c r="G5563" t="s">
        <v>8</v>
      </c>
      <c r="H5563">
        <v>5</v>
      </c>
      <c r="I5563" t="s">
        <v>9</v>
      </c>
      <c r="J5563" t="s">
        <v>8</v>
      </c>
      <c r="K5563">
        <v>30</v>
      </c>
      <c r="L5563" t="s">
        <v>8</v>
      </c>
      <c r="M5563">
        <v>20</v>
      </c>
      <c r="N5563">
        <v>2</v>
      </c>
      <c r="O5563" t="str">
        <f>IF(AND(Tabela1[[#This Row],[EA Play Season Pass]]="Yes",Tabela1[[#This Row],[Minecraft Season Pass]]="Yes"),"Yes","No")</f>
        <v>Yes</v>
      </c>
      <c r="P5563" t="str">
        <f>IF(OR(Tabela1[[#This Row],[EA Play Season Pass]]="Yes",Tabela1[[#This Row],[Minecraft Season Pass]]="Yes"),"Yes","No")</f>
        <v>Yes</v>
      </c>
      <c r="Q5563">
        <v>53</v>
      </c>
      <c r="R5563" s="2"/>
    </row>
    <row r="5564" spans="1:18" x14ac:dyDescent="0.25">
      <c r="A5564">
        <v>5563</v>
      </c>
      <c r="B5564" t="s">
        <v>6673</v>
      </c>
      <c r="C5564" t="s">
        <v>13</v>
      </c>
      <c r="D5564" s="50">
        <v>45371</v>
      </c>
      <c r="E5564">
        <f>YEAR(Tabela1[[#This Row],[Start Date]])</f>
        <v>2024</v>
      </c>
      <c r="F5564">
        <f>ROUNDUP(MONTH(Tabela1[[#This Row],[Start Date]])/3,0)</f>
        <v>1</v>
      </c>
      <c r="G5564" t="s">
        <v>11</v>
      </c>
      <c r="H5564">
        <v>10</v>
      </c>
      <c r="I5564" t="s">
        <v>14</v>
      </c>
      <c r="J5564" t="s">
        <v>11</v>
      </c>
      <c r="K5564">
        <v>0</v>
      </c>
      <c r="L5564" t="s">
        <v>11</v>
      </c>
      <c r="M5564">
        <v>0</v>
      </c>
      <c r="N5564">
        <v>2</v>
      </c>
      <c r="O5564" t="str">
        <f>IF(AND(Tabela1[[#This Row],[EA Play Season Pass]]="Yes",Tabela1[[#This Row],[Minecraft Season Pass]]="Yes"),"Yes","No")</f>
        <v>No</v>
      </c>
      <c r="P5564" t="str">
        <f>IF(OR(Tabela1[[#This Row],[EA Play Season Pass]]="Yes",Tabela1[[#This Row],[Minecraft Season Pass]]="Yes"),"Yes","No")</f>
        <v>No</v>
      </c>
      <c r="Q5564">
        <v>8</v>
      </c>
      <c r="R5564" s="2"/>
    </row>
    <row r="5565" spans="1:18" x14ac:dyDescent="0.25">
      <c r="A5565">
        <v>5564</v>
      </c>
      <c r="B5565" t="s">
        <v>6674</v>
      </c>
      <c r="C5565" t="s">
        <v>10</v>
      </c>
      <c r="D5565" s="50">
        <v>45372</v>
      </c>
      <c r="E5565">
        <f>YEAR(Tabela1[[#This Row],[Start Date]])</f>
        <v>2024</v>
      </c>
      <c r="F5565">
        <f>ROUNDUP(MONTH(Tabela1[[#This Row],[Start Date]])/3,0)</f>
        <v>1</v>
      </c>
      <c r="G5565" t="s">
        <v>11</v>
      </c>
      <c r="H5565">
        <v>5</v>
      </c>
      <c r="I5565" t="s">
        <v>14</v>
      </c>
      <c r="J5565" t="s">
        <v>8</v>
      </c>
      <c r="K5565">
        <v>30</v>
      </c>
      <c r="L5565" t="s">
        <v>11</v>
      </c>
      <c r="M5565">
        <v>0</v>
      </c>
      <c r="N5565">
        <v>1</v>
      </c>
      <c r="O5565" t="str">
        <f>IF(AND(Tabela1[[#This Row],[EA Play Season Pass]]="Yes",Tabela1[[#This Row],[Minecraft Season Pass]]="Yes"),"Yes","No")</f>
        <v>No</v>
      </c>
      <c r="P5565" t="str">
        <f>IF(OR(Tabela1[[#This Row],[EA Play Season Pass]]="Yes",Tabela1[[#This Row],[Minecraft Season Pass]]="Yes"),"Yes","No")</f>
        <v>Yes</v>
      </c>
      <c r="Q5565">
        <v>34</v>
      </c>
      <c r="R5565" s="2"/>
    </row>
    <row r="5566" spans="1:18" x14ac:dyDescent="0.25">
      <c r="A5566">
        <v>5565</v>
      </c>
      <c r="B5566" t="s">
        <v>1672</v>
      </c>
      <c r="C5566" t="s">
        <v>13</v>
      </c>
      <c r="D5566" s="50">
        <v>45372</v>
      </c>
      <c r="E5566">
        <f>YEAR(Tabela1[[#This Row],[Start Date]])</f>
        <v>2024</v>
      </c>
      <c r="F5566">
        <f>ROUNDUP(MONTH(Tabela1[[#This Row],[Start Date]])/3,0)</f>
        <v>1</v>
      </c>
      <c r="G5566" t="s">
        <v>11</v>
      </c>
      <c r="H5566">
        <v>10</v>
      </c>
      <c r="I5566" t="s">
        <v>12</v>
      </c>
      <c r="J5566" t="s">
        <v>11</v>
      </c>
      <c r="K5566">
        <v>0</v>
      </c>
      <c r="L5566" t="s">
        <v>8</v>
      </c>
      <c r="M5566">
        <v>20</v>
      </c>
      <c r="N5566">
        <v>2</v>
      </c>
      <c r="O5566" t="str">
        <f>IF(AND(Tabela1[[#This Row],[EA Play Season Pass]]="Yes",Tabela1[[#This Row],[Minecraft Season Pass]]="Yes"),"Yes","No")</f>
        <v>No</v>
      </c>
      <c r="P5566" t="str">
        <f>IF(OR(Tabela1[[#This Row],[EA Play Season Pass]]="Yes",Tabela1[[#This Row],[Minecraft Season Pass]]="Yes"),"Yes","No")</f>
        <v>Yes</v>
      </c>
      <c r="Q5566">
        <v>28</v>
      </c>
      <c r="R5566" s="2"/>
    </row>
    <row r="5567" spans="1:18" x14ac:dyDescent="0.25">
      <c r="A5567">
        <v>5566</v>
      </c>
      <c r="B5567" t="s">
        <v>1580</v>
      </c>
      <c r="C5567" t="s">
        <v>7</v>
      </c>
      <c r="D5567" s="50">
        <v>45372</v>
      </c>
      <c r="E5567">
        <f>YEAR(Tabela1[[#This Row],[Start Date]])</f>
        <v>2024</v>
      </c>
      <c r="F5567">
        <f>ROUNDUP(MONTH(Tabela1[[#This Row],[Start Date]])/3,0)</f>
        <v>1</v>
      </c>
      <c r="G5567" t="s">
        <v>11</v>
      </c>
      <c r="H5567">
        <v>15</v>
      </c>
      <c r="I5567" t="s">
        <v>9</v>
      </c>
      <c r="J5567" t="s">
        <v>11</v>
      </c>
      <c r="K5567">
        <v>0</v>
      </c>
      <c r="L5567" t="s">
        <v>11</v>
      </c>
      <c r="M5567">
        <v>0</v>
      </c>
      <c r="N5567">
        <v>3</v>
      </c>
      <c r="O5567" t="str">
        <f>IF(AND(Tabela1[[#This Row],[EA Play Season Pass]]="Yes",Tabela1[[#This Row],[Minecraft Season Pass]]="Yes"),"Yes","No")</f>
        <v>No</v>
      </c>
      <c r="P5567" t="str">
        <f>IF(OR(Tabela1[[#This Row],[EA Play Season Pass]]="Yes",Tabela1[[#This Row],[Minecraft Season Pass]]="Yes"),"Yes","No")</f>
        <v>No</v>
      </c>
      <c r="Q5567">
        <v>12</v>
      </c>
      <c r="R5567" s="2"/>
    </row>
    <row r="5568" spans="1:18" x14ac:dyDescent="0.25">
      <c r="A5568">
        <v>5567</v>
      </c>
      <c r="B5568" t="s">
        <v>6675</v>
      </c>
      <c r="C5568" t="s">
        <v>7</v>
      </c>
      <c r="D5568" s="50">
        <v>45372</v>
      </c>
      <c r="E5568">
        <f>YEAR(Tabela1[[#This Row],[Start Date]])</f>
        <v>2024</v>
      </c>
      <c r="F5568">
        <f>ROUNDUP(MONTH(Tabela1[[#This Row],[Start Date]])/3,0)</f>
        <v>1</v>
      </c>
      <c r="G5568" t="s">
        <v>8</v>
      </c>
      <c r="H5568">
        <v>15</v>
      </c>
      <c r="I5568" t="s">
        <v>9</v>
      </c>
      <c r="J5568" t="s">
        <v>8</v>
      </c>
      <c r="K5568">
        <v>30</v>
      </c>
      <c r="L5568" t="s">
        <v>8</v>
      </c>
      <c r="M5568">
        <v>20</v>
      </c>
      <c r="N5568">
        <v>2</v>
      </c>
      <c r="O5568" t="str">
        <f>IF(AND(Tabela1[[#This Row],[EA Play Season Pass]]="Yes",Tabela1[[#This Row],[Minecraft Season Pass]]="Yes"),"Yes","No")</f>
        <v>Yes</v>
      </c>
      <c r="P5568" t="str">
        <f>IF(OR(Tabela1[[#This Row],[EA Play Season Pass]]="Yes",Tabela1[[#This Row],[Minecraft Season Pass]]="Yes"),"Yes","No")</f>
        <v>Yes</v>
      </c>
      <c r="Q5568">
        <v>63</v>
      </c>
      <c r="R5568" s="2"/>
    </row>
    <row r="5569" spans="1:18" x14ac:dyDescent="0.25">
      <c r="A5569">
        <v>5568</v>
      </c>
      <c r="B5569" t="s">
        <v>6676</v>
      </c>
      <c r="C5569" t="s">
        <v>7</v>
      </c>
      <c r="D5569" s="50">
        <v>45372</v>
      </c>
      <c r="E5569">
        <f>YEAR(Tabela1[[#This Row],[Start Date]])</f>
        <v>2024</v>
      </c>
      <c r="F5569">
        <f>ROUNDUP(MONTH(Tabela1[[#This Row],[Start Date]])/3,0)</f>
        <v>1</v>
      </c>
      <c r="G5569" t="s">
        <v>8</v>
      </c>
      <c r="H5569">
        <v>15</v>
      </c>
      <c r="I5569" t="s">
        <v>9</v>
      </c>
      <c r="J5569" t="s">
        <v>8</v>
      </c>
      <c r="K5569">
        <v>30</v>
      </c>
      <c r="L5569" t="s">
        <v>11</v>
      </c>
      <c r="M5569">
        <v>0</v>
      </c>
      <c r="N5569">
        <v>1</v>
      </c>
      <c r="O5569" t="str">
        <f>IF(AND(Tabela1[[#This Row],[EA Play Season Pass]]="Yes",Tabela1[[#This Row],[Minecraft Season Pass]]="Yes"),"Yes","No")</f>
        <v>No</v>
      </c>
      <c r="P5569" t="str">
        <f>IF(OR(Tabela1[[#This Row],[EA Play Season Pass]]="Yes",Tabela1[[#This Row],[Minecraft Season Pass]]="Yes"),"Yes","No")</f>
        <v>Yes</v>
      </c>
      <c r="Q5569">
        <v>44</v>
      </c>
      <c r="R5569" s="2"/>
    </row>
    <row r="5570" spans="1:18" x14ac:dyDescent="0.25">
      <c r="A5570">
        <v>5569</v>
      </c>
      <c r="B5570" t="s">
        <v>2946</v>
      </c>
      <c r="C5570" t="s">
        <v>13</v>
      </c>
      <c r="D5570" s="50">
        <v>45372</v>
      </c>
      <c r="E5570">
        <f>YEAR(Tabela1[[#This Row],[Start Date]])</f>
        <v>2024</v>
      </c>
      <c r="F5570">
        <f>ROUNDUP(MONTH(Tabela1[[#This Row],[Start Date]])/3,0)</f>
        <v>1</v>
      </c>
      <c r="G5570" t="s">
        <v>11</v>
      </c>
      <c r="H5570">
        <v>10</v>
      </c>
      <c r="I5570" t="s">
        <v>12</v>
      </c>
      <c r="J5570" t="s">
        <v>11</v>
      </c>
      <c r="K5570">
        <v>0</v>
      </c>
      <c r="L5570" t="s">
        <v>11</v>
      </c>
      <c r="M5570">
        <v>0</v>
      </c>
      <c r="N5570">
        <v>2</v>
      </c>
      <c r="O5570" t="str">
        <f>IF(AND(Tabela1[[#This Row],[EA Play Season Pass]]="Yes",Tabela1[[#This Row],[Minecraft Season Pass]]="Yes"),"Yes","No")</f>
        <v>No</v>
      </c>
      <c r="P5570" t="str">
        <f>IF(OR(Tabela1[[#This Row],[EA Play Season Pass]]="Yes",Tabela1[[#This Row],[Minecraft Season Pass]]="Yes"),"Yes","No")</f>
        <v>No</v>
      </c>
      <c r="Q5570">
        <v>8</v>
      </c>
      <c r="R5570" s="2"/>
    </row>
    <row r="5571" spans="1:18" x14ac:dyDescent="0.25">
      <c r="A5571">
        <v>5570</v>
      </c>
      <c r="B5571" t="s">
        <v>1008</v>
      </c>
      <c r="C5571" t="s">
        <v>10</v>
      </c>
      <c r="D5571" s="50">
        <v>45373</v>
      </c>
      <c r="E5571">
        <f>YEAR(Tabela1[[#This Row],[Start Date]])</f>
        <v>2024</v>
      </c>
      <c r="F5571">
        <f>ROUNDUP(MONTH(Tabela1[[#This Row],[Start Date]])/3,0)</f>
        <v>1</v>
      </c>
      <c r="G5571" t="s">
        <v>8</v>
      </c>
      <c r="H5571">
        <v>5</v>
      </c>
      <c r="I5571" t="s">
        <v>12</v>
      </c>
      <c r="J5571" t="s">
        <v>8</v>
      </c>
      <c r="K5571">
        <v>30</v>
      </c>
      <c r="L5571" t="s">
        <v>8</v>
      </c>
      <c r="M5571">
        <v>20</v>
      </c>
      <c r="N5571">
        <v>3</v>
      </c>
      <c r="O5571" t="str">
        <f>IF(AND(Tabela1[[#This Row],[EA Play Season Pass]]="Yes",Tabela1[[#This Row],[Minecraft Season Pass]]="Yes"),"Yes","No")</f>
        <v>Yes</v>
      </c>
      <c r="P5571" t="str">
        <f>IF(OR(Tabela1[[#This Row],[EA Play Season Pass]]="Yes",Tabela1[[#This Row],[Minecraft Season Pass]]="Yes"),"Yes","No")</f>
        <v>Yes</v>
      </c>
      <c r="Q5571">
        <v>52</v>
      </c>
      <c r="R5571" s="2"/>
    </row>
    <row r="5572" spans="1:18" x14ac:dyDescent="0.25">
      <c r="A5572">
        <v>5571</v>
      </c>
      <c r="B5572" t="s">
        <v>776</v>
      </c>
      <c r="C5572" t="s">
        <v>10</v>
      </c>
      <c r="D5572" s="50">
        <v>45373</v>
      </c>
      <c r="E5572">
        <f>YEAR(Tabela1[[#This Row],[Start Date]])</f>
        <v>2024</v>
      </c>
      <c r="F5572">
        <f>ROUNDUP(MONTH(Tabela1[[#This Row],[Start Date]])/3,0)</f>
        <v>1</v>
      </c>
      <c r="G5572" t="s">
        <v>8</v>
      </c>
      <c r="H5572">
        <v>5</v>
      </c>
      <c r="I5572" t="s">
        <v>14</v>
      </c>
      <c r="J5572" t="s">
        <v>11</v>
      </c>
      <c r="K5572">
        <v>0</v>
      </c>
      <c r="L5572" t="s">
        <v>11</v>
      </c>
      <c r="M5572">
        <v>0</v>
      </c>
      <c r="N5572">
        <v>3</v>
      </c>
      <c r="O5572" t="str">
        <f>IF(AND(Tabela1[[#This Row],[EA Play Season Pass]]="Yes",Tabela1[[#This Row],[Minecraft Season Pass]]="Yes"),"Yes","No")</f>
        <v>No</v>
      </c>
      <c r="P5572" t="str">
        <f>IF(OR(Tabela1[[#This Row],[EA Play Season Pass]]="Yes",Tabela1[[#This Row],[Minecraft Season Pass]]="Yes"),"Yes","No")</f>
        <v>No</v>
      </c>
      <c r="Q5572">
        <v>2</v>
      </c>
      <c r="R5572" s="2"/>
    </row>
    <row r="5573" spans="1:18" x14ac:dyDescent="0.25">
      <c r="A5573">
        <v>5572</v>
      </c>
      <c r="B5573" t="s">
        <v>2041</v>
      </c>
      <c r="C5573" t="s">
        <v>13</v>
      </c>
      <c r="D5573" s="50">
        <v>45373</v>
      </c>
      <c r="E5573">
        <f>YEAR(Tabela1[[#This Row],[Start Date]])</f>
        <v>2024</v>
      </c>
      <c r="F5573">
        <f>ROUNDUP(MONTH(Tabela1[[#This Row],[Start Date]])/3,0)</f>
        <v>1</v>
      </c>
      <c r="G5573" t="s">
        <v>8</v>
      </c>
      <c r="H5573">
        <v>10</v>
      </c>
      <c r="I5573" t="s">
        <v>14</v>
      </c>
      <c r="J5573" t="s">
        <v>11</v>
      </c>
      <c r="K5573">
        <v>0</v>
      </c>
      <c r="L5573" t="s">
        <v>11</v>
      </c>
      <c r="M5573">
        <v>0</v>
      </c>
      <c r="N5573">
        <v>2</v>
      </c>
      <c r="O5573" t="str">
        <f>IF(AND(Tabela1[[#This Row],[EA Play Season Pass]]="Yes",Tabela1[[#This Row],[Minecraft Season Pass]]="Yes"),"Yes","No")</f>
        <v>No</v>
      </c>
      <c r="P5573" t="str">
        <f>IF(OR(Tabela1[[#This Row],[EA Play Season Pass]]="Yes",Tabela1[[#This Row],[Minecraft Season Pass]]="Yes"),"Yes","No")</f>
        <v>No</v>
      </c>
      <c r="Q5573">
        <v>8</v>
      </c>
      <c r="R5573" s="2"/>
    </row>
    <row r="5574" spans="1:18" x14ac:dyDescent="0.25">
      <c r="A5574">
        <v>5573</v>
      </c>
      <c r="B5574" t="s">
        <v>6677</v>
      </c>
      <c r="C5574" t="s">
        <v>13</v>
      </c>
      <c r="D5574" s="50">
        <v>45373</v>
      </c>
      <c r="E5574">
        <f>YEAR(Tabela1[[#This Row],[Start Date]])</f>
        <v>2024</v>
      </c>
      <c r="F5574">
        <f>ROUNDUP(MONTH(Tabela1[[#This Row],[Start Date]])/3,0)</f>
        <v>1</v>
      </c>
      <c r="G5574" t="s">
        <v>11</v>
      </c>
      <c r="H5574">
        <v>10</v>
      </c>
      <c r="I5574" t="s">
        <v>12</v>
      </c>
      <c r="J5574" t="s">
        <v>11</v>
      </c>
      <c r="K5574">
        <v>0</v>
      </c>
      <c r="L5574" t="s">
        <v>8</v>
      </c>
      <c r="M5574">
        <v>20</v>
      </c>
      <c r="N5574">
        <v>2</v>
      </c>
      <c r="O5574" t="str">
        <f>IF(AND(Tabela1[[#This Row],[EA Play Season Pass]]="Yes",Tabela1[[#This Row],[Minecraft Season Pass]]="Yes"),"Yes","No")</f>
        <v>No</v>
      </c>
      <c r="P5574" t="str">
        <f>IF(OR(Tabela1[[#This Row],[EA Play Season Pass]]="Yes",Tabela1[[#This Row],[Minecraft Season Pass]]="Yes"),"Yes","No")</f>
        <v>Yes</v>
      </c>
      <c r="Q5574">
        <v>28</v>
      </c>
      <c r="R5574" s="2"/>
    </row>
    <row r="5575" spans="1:18" x14ac:dyDescent="0.25">
      <c r="A5575">
        <v>5574</v>
      </c>
      <c r="B5575" t="s">
        <v>6678</v>
      </c>
      <c r="C5575" t="s">
        <v>7</v>
      </c>
      <c r="D5575" s="50">
        <v>45373</v>
      </c>
      <c r="E5575">
        <f>YEAR(Tabela1[[#This Row],[Start Date]])</f>
        <v>2024</v>
      </c>
      <c r="F5575">
        <f>ROUNDUP(MONTH(Tabela1[[#This Row],[Start Date]])/3,0)</f>
        <v>1</v>
      </c>
      <c r="G5575" t="s">
        <v>8</v>
      </c>
      <c r="H5575">
        <v>15</v>
      </c>
      <c r="I5575" t="s">
        <v>9</v>
      </c>
      <c r="J5575" t="s">
        <v>8</v>
      </c>
      <c r="K5575">
        <v>30</v>
      </c>
      <c r="L5575" t="s">
        <v>11</v>
      </c>
      <c r="M5575">
        <v>0</v>
      </c>
      <c r="N5575">
        <v>1</v>
      </c>
      <c r="O5575" t="str">
        <f>IF(AND(Tabela1[[#This Row],[EA Play Season Pass]]="Yes",Tabela1[[#This Row],[Minecraft Season Pass]]="Yes"),"Yes","No")</f>
        <v>No</v>
      </c>
      <c r="P5575" t="str">
        <f>IF(OR(Tabela1[[#This Row],[EA Play Season Pass]]="Yes",Tabela1[[#This Row],[Minecraft Season Pass]]="Yes"),"Yes","No")</f>
        <v>Yes</v>
      </c>
      <c r="Q5575">
        <v>44</v>
      </c>
      <c r="R5575" s="2"/>
    </row>
    <row r="5576" spans="1:18" x14ac:dyDescent="0.25">
      <c r="A5576">
        <v>5575</v>
      </c>
      <c r="B5576" t="s">
        <v>6679</v>
      </c>
      <c r="C5576" t="s">
        <v>13</v>
      </c>
      <c r="D5576" s="50">
        <v>45373</v>
      </c>
      <c r="E5576">
        <f>YEAR(Tabela1[[#This Row],[Start Date]])</f>
        <v>2024</v>
      </c>
      <c r="F5576">
        <f>ROUNDUP(MONTH(Tabela1[[#This Row],[Start Date]])/3,0)</f>
        <v>1</v>
      </c>
      <c r="G5576" t="s">
        <v>11</v>
      </c>
      <c r="H5576">
        <v>10</v>
      </c>
      <c r="I5576" t="s">
        <v>14</v>
      </c>
      <c r="J5576" t="s">
        <v>11</v>
      </c>
      <c r="K5576">
        <v>0</v>
      </c>
      <c r="L5576" t="s">
        <v>8</v>
      </c>
      <c r="M5576">
        <v>20</v>
      </c>
      <c r="N5576">
        <v>1</v>
      </c>
      <c r="O5576" t="str">
        <f>IF(AND(Tabela1[[#This Row],[EA Play Season Pass]]="Yes",Tabela1[[#This Row],[Minecraft Season Pass]]="Yes"),"Yes","No")</f>
        <v>No</v>
      </c>
      <c r="P5576" t="str">
        <f>IF(OR(Tabela1[[#This Row],[EA Play Season Pass]]="Yes",Tabela1[[#This Row],[Minecraft Season Pass]]="Yes"),"Yes","No")</f>
        <v>Yes</v>
      </c>
      <c r="Q5576">
        <v>29</v>
      </c>
      <c r="R5576" s="2"/>
    </row>
    <row r="5577" spans="1:18" x14ac:dyDescent="0.25">
      <c r="A5577">
        <v>5576</v>
      </c>
      <c r="B5577" t="s">
        <v>6680</v>
      </c>
      <c r="C5577" t="s">
        <v>10</v>
      </c>
      <c r="D5577" s="50">
        <v>45374</v>
      </c>
      <c r="E5577">
        <f>YEAR(Tabela1[[#This Row],[Start Date]])</f>
        <v>2024</v>
      </c>
      <c r="F5577">
        <f>ROUNDUP(MONTH(Tabela1[[#This Row],[Start Date]])/3,0)</f>
        <v>1</v>
      </c>
      <c r="G5577" t="s">
        <v>11</v>
      </c>
      <c r="H5577">
        <v>5</v>
      </c>
      <c r="I5577" t="s">
        <v>14</v>
      </c>
      <c r="J5577" t="s">
        <v>8</v>
      </c>
      <c r="K5577">
        <v>30</v>
      </c>
      <c r="L5577" t="s">
        <v>8</v>
      </c>
      <c r="M5577">
        <v>20</v>
      </c>
      <c r="N5577">
        <v>1</v>
      </c>
      <c r="O5577" t="str">
        <f>IF(AND(Tabela1[[#This Row],[EA Play Season Pass]]="Yes",Tabela1[[#This Row],[Minecraft Season Pass]]="Yes"),"Yes","No")</f>
        <v>Yes</v>
      </c>
      <c r="P5577" t="str">
        <f>IF(OR(Tabela1[[#This Row],[EA Play Season Pass]]="Yes",Tabela1[[#This Row],[Minecraft Season Pass]]="Yes"),"Yes","No")</f>
        <v>Yes</v>
      </c>
      <c r="Q5577">
        <v>54</v>
      </c>
      <c r="R5577" s="2"/>
    </row>
    <row r="5578" spans="1:18" x14ac:dyDescent="0.25">
      <c r="A5578">
        <v>5577</v>
      </c>
      <c r="B5578" t="s">
        <v>6681</v>
      </c>
      <c r="C5578" t="s">
        <v>10</v>
      </c>
      <c r="D5578" s="50">
        <v>45374</v>
      </c>
      <c r="E5578">
        <f>YEAR(Tabela1[[#This Row],[Start Date]])</f>
        <v>2024</v>
      </c>
      <c r="F5578">
        <f>ROUNDUP(MONTH(Tabela1[[#This Row],[Start Date]])/3,0)</f>
        <v>1</v>
      </c>
      <c r="G5578" t="s">
        <v>11</v>
      </c>
      <c r="H5578">
        <v>5</v>
      </c>
      <c r="I5578" t="s">
        <v>14</v>
      </c>
      <c r="J5578" t="s">
        <v>11</v>
      </c>
      <c r="K5578">
        <v>0</v>
      </c>
      <c r="L5578" t="s">
        <v>8</v>
      </c>
      <c r="M5578">
        <v>20</v>
      </c>
      <c r="N5578">
        <v>3</v>
      </c>
      <c r="O5578" t="str">
        <f>IF(AND(Tabela1[[#This Row],[EA Play Season Pass]]="Yes",Tabela1[[#This Row],[Minecraft Season Pass]]="Yes"),"Yes","No")</f>
        <v>No</v>
      </c>
      <c r="P5578" t="str">
        <f>IF(OR(Tabela1[[#This Row],[EA Play Season Pass]]="Yes",Tabela1[[#This Row],[Minecraft Season Pass]]="Yes"),"Yes","No")</f>
        <v>Yes</v>
      </c>
      <c r="Q5578">
        <v>22</v>
      </c>
      <c r="R5578" s="2"/>
    </row>
    <row r="5579" spans="1:18" x14ac:dyDescent="0.25">
      <c r="A5579">
        <v>5578</v>
      </c>
      <c r="B5579" t="s">
        <v>6682</v>
      </c>
      <c r="C5579" t="s">
        <v>7</v>
      </c>
      <c r="D5579" s="50">
        <v>45374</v>
      </c>
      <c r="E5579">
        <f>YEAR(Tabela1[[#This Row],[Start Date]])</f>
        <v>2024</v>
      </c>
      <c r="F5579">
        <f>ROUNDUP(MONTH(Tabela1[[#This Row],[Start Date]])/3,0)</f>
        <v>1</v>
      </c>
      <c r="G5579" t="s">
        <v>8</v>
      </c>
      <c r="H5579">
        <v>15</v>
      </c>
      <c r="I5579" t="s">
        <v>12</v>
      </c>
      <c r="J5579" t="s">
        <v>11</v>
      </c>
      <c r="K5579">
        <v>0</v>
      </c>
      <c r="L5579" t="s">
        <v>11</v>
      </c>
      <c r="M5579">
        <v>0</v>
      </c>
      <c r="N5579">
        <v>2</v>
      </c>
      <c r="O5579" t="str">
        <f>IF(AND(Tabela1[[#This Row],[EA Play Season Pass]]="Yes",Tabela1[[#This Row],[Minecraft Season Pass]]="Yes"),"Yes","No")</f>
        <v>No</v>
      </c>
      <c r="P5579" t="str">
        <f>IF(OR(Tabela1[[#This Row],[EA Play Season Pass]]="Yes",Tabela1[[#This Row],[Minecraft Season Pass]]="Yes"),"Yes","No")</f>
        <v>No</v>
      </c>
      <c r="Q5579">
        <v>13</v>
      </c>
      <c r="R5579" s="2"/>
    </row>
    <row r="5580" spans="1:18" x14ac:dyDescent="0.25">
      <c r="A5580">
        <v>5579</v>
      </c>
      <c r="B5580" t="s">
        <v>6683</v>
      </c>
      <c r="C5580" t="s">
        <v>13</v>
      </c>
      <c r="D5580" s="50">
        <v>45374</v>
      </c>
      <c r="E5580">
        <f>YEAR(Tabela1[[#This Row],[Start Date]])</f>
        <v>2024</v>
      </c>
      <c r="F5580">
        <f>ROUNDUP(MONTH(Tabela1[[#This Row],[Start Date]])/3,0)</f>
        <v>1</v>
      </c>
      <c r="G5580" t="s">
        <v>8</v>
      </c>
      <c r="H5580">
        <v>10</v>
      </c>
      <c r="I5580" t="s">
        <v>12</v>
      </c>
      <c r="J5580" t="s">
        <v>8</v>
      </c>
      <c r="K5580">
        <v>30</v>
      </c>
      <c r="L5580" t="s">
        <v>8</v>
      </c>
      <c r="M5580">
        <v>20</v>
      </c>
      <c r="N5580">
        <v>2</v>
      </c>
      <c r="O5580" t="str">
        <f>IF(AND(Tabela1[[#This Row],[EA Play Season Pass]]="Yes",Tabela1[[#This Row],[Minecraft Season Pass]]="Yes"),"Yes","No")</f>
        <v>Yes</v>
      </c>
      <c r="P5580" t="str">
        <f>IF(OR(Tabela1[[#This Row],[EA Play Season Pass]]="Yes",Tabela1[[#This Row],[Minecraft Season Pass]]="Yes"),"Yes","No")</f>
        <v>Yes</v>
      </c>
      <c r="Q5580">
        <v>58</v>
      </c>
      <c r="R5580" s="2"/>
    </row>
    <row r="5581" spans="1:18" x14ac:dyDescent="0.25">
      <c r="A5581">
        <v>5580</v>
      </c>
      <c r="B5581" t="s">
        <v>2314</v>
      </c>
      <c r="C5581" t="s">
        <v>7</v>
      </c>
      <c r="D5581" s="50">
        <v>45375</v>
      </c>
      <c r="E5581">
        <f>YEAR(Tabela1[[#This Row],[Start Date]])</f>
        <v>2024</v>
      </c>
      <c r="F5581">
        <f>ROUNDUP(MONTH(Tabela1[[#This Row],[Start Date]])/3,0)</f>
        <v>1</v>
      </c>
      <c r="G5581" t="s">
        <v>11</v>
      </c>
      <c r="H5581">
        <v>15</v>
      </c>
      <c r="I5581" t="s">
        <v>9</v>
      </c>
      <c r="J5581" t="s">
        <v>8</v>
      </c>
      <c r="K5581">
        <v>30</v>
      </c>
      <c r="L5581" t="s">
        <v>11</v>
      </c>
      <c r="M5581">
        <v>0</v>
      </c>
      <c r="N5581">
        <v>1</v>
      </c>
      <c r="O5581" t="str">
        <f>IF(AND(Tabela1[[#This Row],[EA Play Season Pass]]="Yes",Tabela1[[#This Row],[Minecraft Season Pass]]="Yes"),"Yes","No")</f>
        <v>No</v>
      </c>
      <c r="P5581" t="str">
        <f>IF(OR(Tabela1[[#This Row],[EA Play Season Pass]]="Yes",Tabela1[[#This Row],[Minecraft Season Pass]]="Yes"),"Yes","No")</f>
        <v>Yes</v>
      </c>
      <c r="Q5581">
        <v>44</v>
      </c>
      <c r="R5581" s="2"/>
    </row>
    <row r="5582" spans="1:18" x14ac:dyDescent="0.25">
      <c r="A5582">
        <v>5581</v>
      </c>
      <c r="B5582" t="s">
        <v>6684</v>
      </c>
      <c r="C5582" t="s">
        <v>10</v>
      </c>
      <c r="D5582" s="50">
        <v>45375</v>
      </c>
      <c r="E5582">
        <f>YEAR(Tabela1[[#This Row],[Start Date]])</f>
        <v>2024</v>
      </c>
      <c r="F5582">
        <f>ROUNDUP(MONTH(Tabela1[[#This Row],[Start Date]])/3,0)</f>
        <v>1</v>
      </c>
      <c r="G5582" t="s">
        <v>11</v>
      </c>
      <c r="H5582">
        <v>5</v>
      </c>
      <c r="I5582" t="s">
        <v>12</v>
      </c>
      <c r="J5582" t="s">
        <v>11</v>
      </c>
      <c r="K5582">
        <v>0</v>
      </c>
      <c r="L5582" t="s">
        <v>11</v>
      </c>
      <c r="M5582">
        <v>0</v>
      </c>
      <c r="N5582">
        <v>2</v>
      </c>
      <c r="O5582" t="str">
        <f>IF(AND(Tabela1[[#This Row],[EA Play Season Pass]]="Yes",Tabela1[[#This Row],[Minecraft Season Pass]]="Yes"),"Yes","No")</f>
        <v>No</v>
      </c>
      <c r="P5582" t="str">
        <f>IF(OR(Tabela1[[#This Row],[EA Play Season Pass]]="Yes",Tabela1[[#This Row],[Minecraft Season Pass]]="Yes"),"Yes","No")</f>
        <v>No</v>
      </c>
      <c r="Q5582">
        <v>3</v>
      </c>
      <c r="R5582" s="2"/>
    </row>
    <row r="5583" spans="1:18" x14ac:dyDescent="0.25">
      <c r="A5583">
        <v>5582</v>
      </c>
      <c r="B5583" t="s">
        <v>6685</v>
      </c>
      <c r="C5583" t="s">
        <v>13</v>
      </c>
      <c r="D5583" s="50">
        <v>45375</v>
      </c>
      <c r="E5583">
        <f>YEAR(Tabela1[[#This Row],[Start Date]])</f>
        <v>2024</v>
      </c>
      <c r="F5583">
        <f>ROUNDUP(MONTH(Tabela1[[#This Row],[Start Date]])/3,0)</f>
        <v>1</v>
      </c>
      <c r="G5583" t="s">
        <v>8</v>
      </c>
      <c r="H5583">
        <v>10</v>
      </c>
      <c r="I5583" t="s">
        <v>12</v>
      </c>
      <c r="J5583" t="s">
        <v>11</v>
      </c>
      <c r="K5583">
        <v>0</v>
      </c>
      <c r="L5583" t="s">
        <v>8</v>
      </c>
      <c r="M5583">
        <v>20</v>
      </c>
      <c r="N5583">
        <v>3</v>
      </c>
      <c r="O5583" t="str">
        <f>IF(AND(Tabela1[[#This Row],[EA Play Season Pass]]="Yes",Tabela1[[#This Row],[Minecraft Season Pass]]="Yes"),"Yes","No")</f>
        <v>No</v>
      </c>
      <c r="P5583" t="str">
        <f>IF(OR(Tabela1[[#This Row],[EA Play Season Pass]]="Yes",Tabela1[[#This Row],[Minecraft Season Pass]]="Yes"),"Yes","No")</f>
        <v>Yes</v>
      </c>
      <c r="Q5583">
        <v>27</v>
      </c>
      <c r="R5583" s="2"/>
    </row>
    <row r="5584" spans="1:18" x14ac:dyDescent="0.25">
      <c r="A5584">
        <v>5583</v>
      </c>
      <c r="B5584" t="s">
        <v>39</v>
      </c>
      <c r="C5584" t="s">
        <v>10</v>
      </c>
      <c r="D5584" s="50">
        <v>45375</v>
      </c>
      <c r="E5584">
        <f>YEAR(Tabela1[[#This Row],[Start Date]])</f>
        <v>2024</v>
      </c>
      <c r="F5584">
        <f>ROUNDUP(MONTH(Tabela1[[#This Row],[Start Date]])/3,0)</f>
        <v>1</v>
      </c>
      <c r="G5584" t="s">
        <v>11</v>
      </c>
      <c r="H5584">
        <v>5</v>
      </c>
      <c r="I5584" t="s">
        <v>9</v>
      </c>
      <c r="J5584" t="s">
        <v>8</v>
      </c>
      <c r="K5584">
        <v>30</v>
      </c>
      <c r="L5584" t="s">
        <v>8</v>
      </c>
      <c r="M5584">
        <v>20</v>
      </c>
      <c r="N5584">
        <v>2</v>
      </c>
      <c r="O5584" t="str">
        <f>IF(AND(Tabela1[[#This Row],[EA Play Season Pass]]="Yes",Tabela1[[#This Row],[Minecraft Season Pass]]="Yes"),"Yes","No")</f>
        <v>Yes</v>
      </c>
      <c r="P5584" t="str">
        <f>IF(OR(Tabela1[[#This Row],[EA Play Season Pass]]="Yes",Tabela1[[#This Row],[Minecraft Season Pass]]="Yes"),"Yes","No")</f>
        <v>Yes</v>
      </c>
      <c r="Q5584">
        <v>53</v>
      </c>
      <c r="R5584" s="2"/>
    </row>
    <row r="5585" spans="1:18" x14ac:dyDescent="0.25">
      <c r="A5585">
        <v>5584</v>
      </c>
      <c r="B5585" t="s">
        <v>6686</v>
      </c>
      <c r="C5585" t="s">
        <v>10</v>
      </c>
      <c r="D5585" s="50">
        <v>45376</v>
      </c>
      <c r="E5585">
        <f>YEAR(Tabela1[[#This Row],[Start Date]])</f>
        <v>2024</v>
      </c>
      <c r="F5585">
        <f>ROUNDUP(MONTH(Tabela1[[#This Row],[Start Date]])/3,0)</f>
        <v>1</v>
      </c>
      <c r="G5585" t="s">
        <v>8</v>
      </c>
      <c r="H5585">
        <v>5</v>
      </c>
      <c r="I5585" t="s">
        <v>14</v>
      </c>
      <c r="J5585" t="s">
        <v>11</v>
      </c>
      <c r="K5585">
        <v>0</v>
      </c>
      <c r="L5585" t="s">
        <v>8</v>
      </c>
      <c r="M5585">
        <v>20</v>
      </c>
      <c r="N5585">
        <v>2</v>
      </c>
      <c r="O5585" t="str">
        <f>IF(AND(Tabela1[[#This Row],[EA Play Season Pass]]="Yes",Tabela1[[#This Row],[Minecraft Season Pass]]="Yes"),"Yes","No")</f>
        <v>No</v>
      </c>
      <c r="P5585" t="str">
        <f>IF(OR(Tabela1[[#This Row],[EA Play Season Pass]]="Yes",Tabela1[[#This Row],[Minecraft Season Pass]]="Yes"),"Yes","No")</f>
        <v>Yes</v>
      </c>
      <c r="Q5585">
        <v>23</v>
      </c>
      <c r="R5585" s="2"/>
    </row>
    <row r="5586" spans="1:18" x14ac:dyDescent="0.25">
      <c r="A5586">
        <v>5585</v>
      </c>
      <c r="B5586" t="s">
        <v>6687</v>
      </c>
      <c r="C5586" t="s">
        <v>10</v>
      </c>
      <c r="D5586" s="50">
        <v>45376</v>
      </c>
      <c r="E5586">
        <f>YEAR(Tabela1[[#This Row],[Start Date]])</f>
        <v>2024</v>
      </c>
      <c r="F5586">
        <f>ROUNDUP(MONTH(Tabela1[[#This Row],[Start Date]])/3,0)</f>
        <v>1</v>
      </c>
      <c r="G5586" t="s">
        <v>11</v>
      </c>
      <c r="H5586">
        <v>5</v>
      </c>
      <c r="I5586" t="s">
        <v>9</v>
      </c>
      <c r="J5586" t="s">
        <v>11</v>
      </c>
      <c r="K5586">
        <v>0</v>
      </c>
      <c r="L5586" t="s">
        <v>8</v>
      </c>
      <c r="M5586">
        <v>20</v>
      </c>
      <c r="N5586">
        <v>3</v>
      </c>
      <c r="O5586" t="str">
        <f>IF(AND(Tabela1[[#This Row],[EA Play Season Pass]]="Yes",Tabela1[[#This Row],[Minecraft Season Pass]]="Yes"),"Yes","No")</f>
        <v>No</v>
      </c>
      <c r="P5586" t="str">
        <f>IF(OR(Tabela1[[#This Row],[EA Play Season Pass]]="Yes",Tabela1[[#This Row],[Minecraft Season Pass]]="Yes"),"Yes","No")</f>
        <v>Yes</v>
      </c>
      <c r="Q5586">
        <v>22</v>
      </c>
      <c r="R5586" s="2"/>
    </row>
    <row r="5587" spans="1:18" x14ac:dyDescent="0.25">
      <c r="A5587">
        <v>5586</v>
      </c>
      <c r="B5587" t="s">
        <v>6688</v>
      </c>
      <c r="C5587" t="s">
        <v>13</v>
      </c>
      <c r="D5587" s="50">
        <v>45376</v>
      </c>
      <c r="E5587">
        <f>YEAR(Tabela1[[#This Row],[Start Date]])</f>
        <v>2024</v>
      </c>
      <c r="F5587">
        <f>ROUNDUP(MONTH(Tabela1[[#This Row],[Start Date]])/3,0)</f>
        <v>1</v>
      </c>
      <c r="G5587" t="s">
        <v>8</v>
      </c>
      <c r="H5587">
        <v>10</v>
      </c>
      <c r="I5587" t="s">
        <v>9</v>
      </c>
      <c r="J5587" t="s">
        <v>11</v>
      </c>
      <c r="K5587">
        <v>0</v>
      </c>
      <c r="L5587" t="s">
        <v>8</v>
      </c>
      <c r="M5587">
        <v>20</v>
      </c>
      <c r="N5587">
        <v>3</v>
      </c>
      <c r="O5587" t="str">
        <f>IF(AND(Tabela1[[#This Row],[EA Play Season Pass]]="Yes",Tabela1[[#This Row],[Minecraft Season Pass]]="Yes"),"Yes","No")</f>
        <v>No</v>
      </c>
      <c r="P5587" t="str">
        <f>IF(OR(Tabela1[[#This Row],[EA Play Season Pass]]="Yes",Tabela1[[#This Row],[Minecraft Season Pass]]="Yes"),"Yes","No")</f>
        <v>Yes</v>
      </c>
      <c r="Q5587">
        <v>27</v>
      </c>
      <c r="R5587" s="2"/>
    </row>
    <row r="5588" spans="1:18" x14ac:dyDescent="0.25">
      <c r="A5588">
        <v>5587</v>
      </c>
      <c r="B5588" t="s">
        <v>6689</v>
      </c>
      <c r="C5588" t="s">
        <v>13</v>
      </c>
      <c r="D5588" s="50">
        <v>45376</v>
      </c>
      <c r="E5588">
        <f>YEAR(Tabela1[[#This Row],[Start Date]])</f>
        <v>2024</v>
      </c>
      <c r="F5588">
        <f>ROUNDUP(MONTH(Tabela1[[#This Row],[Start Date]])/3,0)</f>
        <v>1</v>
      </c>
      <c r="G5588" t="s">
        <v>11</v>
      </c>
      <c r="H5588">
        <v>10</v>
      </c>
      <c r="I5588" t="s">
        <v>9</v>
      </c>
      <c r="J5588" t="s">
        <v>11</v>
      </c>
      <c r="K5588">
        <v>0</v>
      </c>
      <c r="L5588" t="s">
        <v>8</v>
      </c>
      <c r="M5588">
        <v>20</v>
      </c>
      <c r="N5588">
        <v>1</v>
      </c>
      <c r="O5588" t="str">
        <f>IF(AND(Tabela1[[#This Row],[EA Play Season Pass]]="Yes",Tabela1[[#This Row],[Minecraft Season Pass]]="Yes"),"Yes","No")</f>
        <v>No</v>
      </c>
      <c r="P5588" t="str">
        <f>IF(OR(Tabela1[[#This Row],[EA Play Season Pass]]="Yes",Tabela1[[#This Row],[Minecraft Season Pass]]="Yes"),"Yes","No")</f>
        <v>Yes</v>
      </c>
      <c r="Q5588">
        <v>29</v>
      </c>
      <c r="R5588" s="2"/>
    </row>
    <row r="5589" spans="1:18" x14ac:dyDescent="0.25">
      <c r="A5589">
        <v>5588</v>
      </c>
      <c r="B5589" t="s">
        <v>2608</v>
      </c>
      <c r="C5589" t="s">
        <v>10</v>
      </c>
      <c r="D5589" s="50">
        <v>45376</v>
      </c>
      <c r="E5589">
        <f>YEAR(Tabela1[[#This Row],[Start Date]])</f>
        <v>2024</v>
      </c>
      <c r="F5589">
        <f>ROUNDUP(MONTH(Tabela1[[#This Row],[Start Date]])/3,0)</f>
        <v>1</v>
      </c>
      <c r="G5589" t="s">
        <v>8</v>
      </c>
      <c r="H5589">
        <v>5</v>
      </c>
      <c r="I5589" t="s">
        <v>12</v>
      </c>
      <c r="J5589" t="s">
        <v>11</v>
      </c>
      <c r="K5589">
        <v>0</v>
      </c>
      <c r="L5589" t="s">
        <v>11</v>
      </c>
      <c r="M5589">
        <v>0</v>
      </c>
      <c r="N5589">
        <v>2</v>
      </c>
      <c r="O5589" t="str">
        <f>IF(AND(Tabela1[[#This Row],[EA Play Season Pass]]="Yes",Tabela1[[#This Row],[Minecraft Season Pass]]="Yes"),"Yes","No")</f>
        <v>No</v>
      </c>
      <c r="P5589" t="str">
        <f>IF(OR(Tabela1[[#This Row],[EA Play Season Pass]]="Yes",Tabela1[[#This Row],[Minecraft Season Pass]]="Yes"),"Yes","No")</f>
        <v>No</v>
      </c>
      <c r="Q5589">
        <v>3</v>
      </c>
      <c r="R5589" s="2"/>
    </row>
    <row r="5590" spans="1:18" x14ac:dyDescent="0.25">
      <c r="A5590">
        <v>5589</v>
      </c>
      <c r="B5590" t="s">
        <v>1240</v>
      </c>
      <c r="C5590" t="s">
        <v>13</v>
      </c>
      <c r="D5590" s="50">
        <v>45377</v>
      </c>
      <c r="E5590">
        <f>YEAR(Tabela1[[#This Row],[Start Date]])</f>
        <v>2024</v>
      </c>
      <c r="F5590">
        <f>ROUNDUP(MONTH(Tabela1[[#This Row],[Start Date]])/3,0)</f>
        <v>1</v>
      </c>
      <c r="G5590" t="s">
        <v>8</v>
      </c>
      <c r="H5590">
        <v>10</v>
      </c>
      <c r="I5590" t="s">
        <v>14</v>
      </c>
      <c r="J5590" t="s">
        <v>11</v>
      </c>
      <c r="K5590">
        <v>0</v>
      </c>
      <c r="L5590" t="s">
        <v>11</v>
      </c>
      <c r="M5590">
        <v>0</v>
      </c>
      <c r="N5590">
        <v>3</v>
      </c>
      <c r="O5590" t="str">
        <f>IF(AND(Tabela1[[#This Row],[EA Play Season Pass]]="Yes",Tabela1[[#This Row],[Minecraft Season Pass]]="Yes"),"Yes","No")</f>
        <v>No</v>
      </c>
      <c r="P5590" t="str">
        <f>IF(OR(Tabela1[[#This Row],[EA Play Season Pass]]="Yes",Tabela1[[#This Row],[Minecraft Season Pass]]="Yes"),"Yes","No")</f>
        <v>No</v>
      </c>
      <c r="Q5590">
        <v>7</v>
      </c>
      <c r="R5590" s="2"/>
    </row>
    <row r="5591" spans="1:18" x14ac:dyDescent="0.25">
      <c r="A5591">
        <v>5590</v>
      </c>
      <c r="B5591" t="s">
        <v>6690</v>
      </c>
      <c r="C5591" t="s">
        <v>10</v>
      </c>
      <c r="D5591" s="50">
        <v>45377</v>
      </c>
      <c r="E5591">
        <f>YEAR(Tabela1[[#This Row],[Start Date]])</f>
        <v>2024</v>
      </c>
      <c r="F5591">
        <f>ROUNDUP(MONTH(Tabela1[[#This Row],[Start Date]])/3,0)</f>
        <v>1</v>
      </c>
      <c r="G5591" t="s">
        <v>8</v>
      </c>
      <c r="H5591">
        <v>5</v>
      </c>
      <c r="I5591" t="s">
        <v>12</v>
      </c>
      <c r="J5591" t="s">
        <v>8</v>
      </c>
      <c r="K5591">
        <v>30</v>
      </c>
      <c r="L5591" t="s">
        <v>8</v>
      </c>
      <c r="M5591">
        <v>20</v>
      </c>
      <c r="N5591">
        <v>2</v>
      </c>
      <c r="O5591" t="str">
        <f>IF(AND(Tabela1[[#This Row],[EA Play Season Pass]]="Yes",Tabela1[[#This Row],[Minecraft Season Pass]]="Yes"),"Yes","No")</f>
        <v>Yes</v>
      </c>
      <c r="P5591" t="str">
        <f>IF(OR(Tabela1[[#This Row],[EA Play Season Pass]]="Yes",Tabela1[[#This Row],[Minecraft Season Pass]]="Yes"),"Yes","No")</f>
        <v>Yes</v>
      </c>
      <c r="Q5591">
        <v>53</v>
      </c>
      <c r="R5591" s="2"/>
    </row>
    <row r="5592" spans="1:18" x14ac:dyDescent="0.25">
      <c r="A5592">
        <v>5591</v>
      </c>
      <c r="B5592" t="s">
        <v>6691</v>
      </c>
      <c r="C5592" t="s">
        <v>13</v>
      </c>
      <c r="D5592" s="50">
        <v>45377</v>
      </c>
      <c r="E5592">
        <f>YEAR(Tabela1[[#This Row],[Start Date]])</f>
        <v>2024</v>
      </c>
      <c r="F5592">
        <f>ROUNDUP(MONTH(Tabela1[[#This Row],[Start Date]])/3,0)</f>
        <v>1</v>
      </c>
      <c r="G5592" t="s">
        <v>11</v>
      </c>
      <c r="H5592">
        <v>10</v>
      </c>
      <c r="I5592" t="s">
        <v>9</v>
      </c>
      <c r="J5592" t="s">
        <v>8</v>
      </c>
      <c r="K5592">
        <v>30</v>
      </c>
      <c r="L5592" t="s">
        <v>8</v>
      </c>
      <c r="M5592">
        <v>20</v>
      </c>
      <c r="N5592">
        <v>3</v>
      </c>
      <c r="O5592" t="str">
        <f>IF(AND(Tabela1[[#This Row],[EA Play Season Pass]]="Yes",Tabela1[[#This Row],[Minecraft Season Pass]]="Yes"),"Yes","No")</f>
        <v>Yes</v>
      </c>
      <c r="P5592" t="str">
        <f>IF(OR(Tabela1[[#This Row],[EA Play Season Pass]]="Yes",Tabela1[[#This Row],[Minecraft Season Pass]]="Yes"),"Yes","No")</f>
        <v>Yes</v>
      </c>
      <c r="Q5592">
        <v>57</v>
      </c>
      <c r="R5592" s="2"/>
    </row>
    <row r="5593" spans="1:18" x14ac:dyDescent="0.25">
      <c r="A5593">
        <v>5592</v>
      </c>
      <c r="B5593" t="s">
        <v>6692</v>
      </c>
      <c r="C5593" t="s">
        <v>10</v>
      </c>
      <c r="D5593" s="50">
        <v>45377</v>
      </c>
      <c r="E5593">
        <f>YEAR(Tabela1[[#This Row],[Start Date]])</f>
        <v>2024</v>
      </c>
      <c r="F5593">
        <f>ROUNDUP(MONTH(Tabela1[[#This Row],[Start Date]])/3,0)</f>
        <v>1</v>
      </c>
      <c r="G5593" t="s">
        <v>11</v>
      </c>
      <c r="H5593">
        <v>5</v>
      </c>
      <c r="I5593" t="s">
        <v>12</v>
      </c>
      <c r="J5593" t="s">
        <v>8</v>
      </c>
      <c r="K5593">
        <v>30</v>
      </c>
      <c r="L5593" t="s">
        <v>8</v>
      </c>
      <c r="M5593">
        <v>20</v>
      </c>
      <c r="N5593">
        <v>1</v>
      </c>
      <c r="O5593" t="str">
        <f>IF(AND(Tabela1[[#This Row],[EA Play Season Pass]]="Yes",Tabela1[[#This Row],[Minecraft Season Pass]]="Yes"),"Yes","No")</f>
        <v>Yes</v>
      </c>
      <c r="P5593" t="str">
        <f>IF(OR(Tabela1[[#This Row],[EA Play Season Pass]]="Yes",Tabela1[[#This Row],[Minecraft Season Pass]]="Yes"),"Yes","No")</f>
        <v>Yes</v>
      </c>
      <c r="Q5593">
        <v>54</v>
      </c>
      <c r="R5593" s="2"/>
    </row>
    <row r="5594" spans="1:18" x14ac:dyDescent="0.25">
      <c r="A5594">
        <v>5593</v>
      </c>
      <c r="B5594" t="s">
        <v>6693</v>
      </c>
      <c r="C5594" t="s">
        <v>7</v>
      </c>
      <c r="D5594" s="50">
        <v>45377</v>
      </c>
      <c r="E5594">
        <f>YEAR(Tabela1[[#This Row],[Start Date]])</f>
        <v>2024</v>
      </c>
      <c r="F5594">
        <f>ROUNDUP(MONTH(Tabela1[[#This Row],[Start Date]])/3,0)</f>
        <v>1</v>
      </c>
      <c r="G5594" t="s">
        <v>11</v>
      </c>
      <c r="H5594">
        <v>15</v>
      </c>
      <c r="I5594" t="s">
        <v>12</v>
      </c>
      <c r="J5594" t="s">
        <v>11</v>
      </c>
      <c r="K5594">
        <v>0</v>
      </c>
      <c r="L5594" t="s">
        <v>8</v>
      </c>
      <c r="M5594">
        <v>20</v>
      </c>
      <c r="N5594">
        <v>3</v>
      </c>
      <c r="O5594" t="str">
        <f>IF(AND(Tabela1[[#This Row],[EA Play Season Pass]]="Yes",Tabela1[[#This Row],[Minecraft Season Pass]]="Yes"),"Yes","No")</f>
        <v>No</v>
      </c>
      <c r="P5594" t="str">
        <f>IF(OR(Tabela1[[#This Row],[EA Play Season Pass]]="Yes",Tabela1[[#This Row],[Minecraft Season Pass]]="Yes"),"Yes","No")</f>
        <v>Yes</v>
      </c>
      <c r="Q5594">
        <v>32</v>
      </c>
      <c r="R5594" s="2"/>
    </row>
    <row r="5595" spans="1:18" x14ac:dyDescent="0.25">
      <c r="A5595">
        <v>5594</v>
      </c>
      <c r="B5595" t="s">
        <v>6694</v>
      </c>
      <c r="C5595" t="s">
        <v>7</v>
      </c>
      <c r="D5595" s="50">
        <v>45377</v>
      </c>
      <c r="E5595">
        <f>YEAR(Tabela1[[#This Row],[Start Date]])</f>
        <v>2024</v>
      </c>
      <c r="F5595">
        <f>ROUNDUP(MONTH(Tabela1[[#This Row],[Start Date]])/3,0)</f>
        <v>1</v>
      </c>
      <c r="G5595" t="s">
        <v>11</v>
      </c>
      <c r="H5595">
        <v>15</v>
      </c>
      <c r="I5595" t="s">
        <v>14</v>
      </c>
      <c r="J5595" t="s">
        <v>11</v>
      </c>
      <c r="K5595">
        <v>0</v>
      </c>
      <c r="L5595" t="s">
        <v>8</v>
      </c>
      <c r="M5595">
        <v>20</v>
      </c>
      <c r="N5595">
        <v>3</v>
      </c>
      <c r="O5595" t="str">
        <f>IF(AND(Tabela1[[#This Row],[EA Play Season Pass]]="Yes",Tabela1[[#This Row],[Minecraft Season Pass]]="Yes"),"Yes","No")</f>
        <v>No</v>
      </c>
      <c r="P5595" t="str">
        <f>IF(OR(Tabela1[[#This Row],[EA Play Season Pass]]="Yes",Tabela1[[#This Row],[Minecraft Season Pass]]="Yes"),"Yes","No")</f>
        <v>Yes</v>
      </c>
      <c r="Q5595">
        <v>32</v>
      </c>
      <c r="R5595" s="2"/>
    </row>
    <row r="5596" spans="1:18" x14ac:dyDescent="0.25">
      <c r="A5596">
        <v>5595</v>
      </c>
      <c r="B5596" t="s">
        <v>230</v>
      </c>
      <c r="C5596" t="s">
        <v>13</v>
      </c>
      <c r="D5596" s="50">
        <v>45377</v>
      </c>
      <c r="E5596">
        <f>YEAR(Tabela1[[#This Row],[Start Date]])</f>
        <v>2024</v>
      </c>
      <c r="F5596">
        <f>ROUNDUP(MONTH(Tabela1[[#This Row],[Start Date]])/3,0)</f>
        <v>1</v>
      </c>
      <c r="G5596" t="s">
        <v>8</v>
      </c>
      <c r="H5596">
        <v>10</v>
      </c>
      <c r="I5596" t="s">
        <v>14</v>
      </c>
      <c r="J5596" t="s">
        <v>11</v>
      </c>
      <c r="K5596">
        <v>0</v>
      </c>
      <c r="L5596" t="s">
        <v>11</v>
      </c>
      <c r="M5596">
        <v>0</v>
      </c>
      <c r="N5596">
        <v>1</v>
      </c>
      <c r="O5596" t="str">
        <f>IF(AND(Tabela1[[#This Row],[EA Play Season Pass]]="Yes",Tabela1[[#This Row],[Minecraft Season Pass]]="Yes"),"Yes","No")</f>
        <v>No</v>
      </c>
      <c r="P5596" t="str">
        <f>IF(OR(Tabela1[[#This Row],[EA Play Season Pass]]="Yes",Tabela1[[#This Row],[Minecraft Season Pass]]="Yes"),"Yes","No")</f>
        <v>No</v>
      </c>
      <c r="Q5596">
        <v>9</v>
      </c>
      <c r="R5596" s="2"/>
    </row>
    <row r="5597" spans="1:18" x14ac:dyDescent="0.25">
      <c r="A5597">
        <v>5596</v>
      </c>
      <c r="B5597" t="s">
        <v>6695</v>
      </c>
      <c r="C5597" t="s">
        <v>13</v>
      </c>
      <c r="D5597" s="50">
        <v>45378</v>
      </c>
      <c r="E5597">
        <f>YEAR(Tabela1[[#This Row],[Start Date]])</f>
        <v>2024</v>
      </c>
      <c r="F5597">
        <f>ROUNDUP(MONTH(Tabela1[[#This Row],[Start Date]])/3,0)</f>
        <v>1</v>
      </c>
      <c r="G5597" t="s">
        <v>8</v>
      </c>
      <c r="H5597">
        <v>10</v>
      </c>
      <c r="I5597" t="s">
        <v>12</v>
      </c>
      <c r="J5597" t="s">
        <v>8</v>
      </c>
      <c r="K5597">
        <v>30</v>
      </c>
      <c r="L5597" t="s">
        <v>8</v>
      </c>
      <c r="M5597">
        <v>20</v>
      </c>
      <c r="N5597">
        <v>1</v>
      </c>
      <c r="O5597" t="str">
        <f>IF(AND(Tabela1[[#This Row],[EA Play Season Pass]]="Yes",Tabela1[[#This Row],[Minecraft Season Pass]]="Yes"),"Yes","No")</f>
        <v>Yes</v>
      </c>
      <c r="P5597" t="str">
        <f>IF(OR(Tabela1[[#This Row],[EA Play Season Pass]]="Yes",Tabela1[[#This Row],[Minecraft Season Pass]]="Yes"),"Yes","No")</f>
        <v>Yes</v>
      </c>
      <c r="Q5597">
        <v>59</v>
      </c>
      <c r="R5597" s="2"/>
    </row>
    <row r="5598" spans="1:18" x14ac:dyDescent="0.25">
      <c r="A5598">
        <v>5597</v>
      </c>
      <c r="B5598" t="s">
        <v>2824</v>
      </c>
      <c r="C5598" t="s">
        <v>13</v>
      </c>
      <c r="D5598" s="50">
        <v>45378</v>
      </c>
      <c r="E5598">
        <f>YEAR(Tabela1[[#This Row],[Start Date]])</f>
        <v>2024</v>
      </c>
      <c r="F5598">
        <f>ROUNDUP(MONTH(Tabela1[[#This Row],[Start Date]])/3,0)</f>
        <v>1</v>
      </c>
      <c r="G5598" t="s">
        <v>8</v>
      </c>
      <c r="H5598">
        <v>10</v>
      </c>
      <c r="I5598" t="s">
        <v>12</v>
      </c>
      <c r="J5598" t="s">
        <v>11</v>
      </c>
      <c r="K5598">
        <v>0</v>
      </c>
      <c r="L5598" t="s">
        <v>8</v>
      </c>
      <c r="M5598">
        <v>20</v>
      </c>
      <c r="N5598">
        <v>3</v>
      </c>
      <c r="O5598" t="str">
        <f>IF(AND(Tabela1[[#This Row],[EA Play Season Pass]]="Yes",Tabela1[[#This Row],[Minecraft Season Pass]]="Yes"),"Yes","No")</f>
        <v>No</v>
      </c>
      <c r="P5598" t="str">
        <f>IF(OR(Tabela1[[#This Row],[EA Play Season Pass]]="Yes",Tabela1[[#This Row],[Minecraft Season Pass]]="Yes"),"Yes","No")</f>
        <v>Yes</v>
      </c>
      <c r="Q5598">
        <v>27</v>
      </c>
      <c r="R5598" s="2"/>
    </row>
    <row r="5599" spans="1:18" x14ac:dyDescent="0.25">
      <c r="A5599">
        <v>5598</v>
      </c>
      <c r="B5599" t="s">
        <v>6696</v>
      </c>
      <c r="C5599" t="s">
        <v>7</v>
      </c>
      <c r="D5599" s="50">
        <v>45378</v>
      </c>
      <c r="E5599">
        <f>YEAR(Tabela1[[#This Row],[Start Date]])</f>
        <v>2024</v>
      </c>
      <c r="F5599">
        <f>ROUNDUP(MONTH(Tabela1[[#This Row],[Start Date]])/3,0)</f>
        <v>1</v>
      </c>
      <c r="G5599" t="s">
        <v>11</v>
      </c>
      <c r="H5599">
        <v>15</v>
      </c>
      <c r="I5599" t="s">
        <v>9</v>
      </c>
      <c r="J5599" t="s">
        <v>11</v>
      </c>
      <c r="K5599">
        <v>0</v>
      </c>
      <c r="L5599" t="s">
        <v>8</v>
      </c>
      <c r="M5599">
        <v>20</v>
      </c>
      <c r="N5599">
        <v>3</v>
      </c>
      <c r="O5599" t="str">
        <f>IF(AND(Tabela1[[#This Row],[EA Play Season Pass]]="Yes",Tabela1[[#This Row],[Minecraft Season Pass]]="Yes"),"Yes","No")</f>
        <v>No</v>
      </c>
      <c r="P5599" t="str">
        <f>IF(OR(Tabela1[[#This Row],[EA Play Season Pass]]="Yes",Tabela1[[#This Row],[Minecraft Season Pass]]="Yes"),"Yes","No")</f>
        <v>Yes</v>
      </c>
      <c r="Q5599">
        <v>32</v>
      </c>
      <c r="R5599" s="2"/>
    </row>
    <row r="5600" spans="1:18" x14ac:dyDescent="0.25">
      <c r="A5600">
        <v>5599</v>
      </c>
      <c r="B5600" t="s">
        <v>983</v>
      </c>
      <c r="C5600" t="s">
        <v>13</v>
      </c>
      <c r="D5600" s="50">
        <v>45378</v>
      </c>
      <c r="E5600">
        <f>YEAR(Tabela1[[#This Row],[Start Date]])</f>
        <v>2024</v>
      </c>
      <c r="F5600">
        <f>ROUNDUP(MONTH(Tabela1[[#This Row],[Start Date]])/3,0)</f>
        <v>1</v>
      </c>
      <c r="G5600" t="s">
        <v>8</v>
      </c>
      <c r="H5600">
        <v>10</v>
      </c>
      <c r="I5600" t="s">
        <v>14</v>
      </c>
      <c r="J5600" t="s">
        <v>11</v>
      </c>
      <c r="K5600">
        <v>0</v>
      </c>
      <c r="L5600" t="s">
        <v>11</v>
      </c>
      <c r="M5600">
        <v>0</v>
      </c>
      <c r="N5600">
        <v>2</v>
      </c>
      <c r="O5600" t="str">
        <f>IF(AND(Tabela1[[#This Row],[EA Play Season Pass]]="Yes",Tabela1[[#This Row],[Minecraft Season Pass]]="Yes"),"Yes","No")</f>
        <v>No</v>
      </c>
      <c r="P5600" t="str">
        <f>IF(OR(Tabela1[[#This Row],[EA Play Season Pass]]="Yes",Tabela1[[#This Row],[Minecraft Season Pass]]="Yes"),"Yes","No")</f>
        <v>No</v>
      </c>
      <c r="Q5600">
        <v>8</v>
      </c>
      <c r="R5600" s="2"/>
    </row>
    <row r="5601" spans="1:18" x14ac:dyDescent="0.25">
      <c r="A5601">
        <v>5600</v>
      </c>
      <c r="B5601" t="s">
        <v>6697</v>
      </c>
      <c r="C5601" t="s">
        <v>7</v>
      </c>
      <c r="D5601" s="50">
        <v>45378</v>
      </c>
      <c r="E5601">
        <f>YEAR(Tabela1[[#This Row],[Start Date]])</f>
        <v>2024</v>
      </c>
      <c r="F5601">
        <f>ROUNDUP(MONTH(Tabela1[[#This Row],[Start Date]])/3,0)</f>
        <v>1</v>
      </c>
      <c r="G5601" t="s">
        <v>11</v>
      </c>
      <c r="H5601">
        <v>15</v>
      </c>
      <c r="I5601" t="s">
        <v>14</v>
      </c>
      <c r="J5601" t="s">
        <v>8</v>
      </c>
      <c r="K5601">
        <v>30</v>
      </c>
      <c r="L5601" t="s">
        <v>8</v>
      </c>
      <c r="M5601">
        <v>20</v>
      </c>
      <c r="N5601">
        <v>1</v>
      </c>
      <c r="O5601" t="str">
        <f>IF(AND(Tabela1[[#This Row],[EA Play Season Pass]]="Yes",Tabela1[[#This Row],[Minecraft Season Pass]]="Yes"),"Yes","No")</f>
        <v>Yes</v>
      </c>
      <c r="P5601" t="str">
        <f>IF(OR(Tabela1[[#This Row],[EA Play Season Pass]]="Yes",Tabela1[[#This Row],[Minecraft Season Pass]]="Yes"),"Yes","No")</f>
        <v>Yes</v>
      </c>
      <c r="Q5601">
        <v>64</v>
      </c>
      <c r="R5601" s="2"/>
    </row>
    <row r="5602" spans="1:18" x14ac:dyDescent="0.25">
      <c r="A5602">
        <v>5601</v>
      </c>
      <c r="B5602" t="s">
        <v>6698</v>
      </c>
      <c r="C5602" t="s">
        <v>7</v>
      </c>
      <c r="D5602" s="50">
        <v>45378</v>
      </c>
      <c r="E5602">
        <f>YEAR(Tabela1[[#This Row],[Start Date]])</f>
        <v>2024</v>
      </c>
      <c r="F5602">
        <f>ROUNDUP(MONTH(Tabela1[[#This Row],[Start Date]])/3,0)</f>
        <v>1</v>
      </c>
      <c r="G5602" t="s">
        <v>11</v>
      </c>
      <c r="H5602">
        <v>15</v>
      </c>
      <c r="I5602" t="s">
        <v>14</v>
      </c>
      <c r="J5602" t="s">
        <v>11</v>
      </c>
      <c r="K5602">
        <v>0</v>
      </c>
      <c r="L5602" t="s">
        <v>11</v>
      </c>
      <c r="M5602">
        <v>0</v>
      </c>
      <c r="N5602">
        <v>2</v>
      </c>
      <c r="O5602" t="str">
        <f>IF(AND(Tabela1[[#This Row],[EA Play Season Pass]]="Yes",Tabela1[[#This Row],[Minecraft Season Pass]]="Yes"),"Yes","No")</f>
        <v>No</v>
      </c>
      <c r="P5602" t="str">
        <f>IF(OR(Tabela1[[#This Row],[EA Play Season Pass]]="Yes",Tabela1[[#This Row],[Minecraft Season Pass]]="Yes"),"Yes","No")</f>
        <v>No</v>
      </c>
      <c r="Q5602">
        <v>13</v>
      </c>
      <c r="R5602" s="2"/>
    </row>
    <row r="5603" spans="1:18" x14ac:dyDescent="0.25">
      <c r="A5603">
        <v>5602</v>
      </c>
      <c r="B5603" t="s">
        <v>911</v>
      </c>
      <c r="C5603" t="s">
        <v>7</v>
      </c>
      <c r="D5603" s="50">
        <v>45378</v>
      </c>
      <c r="E5603">
        <f>YEAR(Tabela1[[#This Row],[Start Date]])</f>
        <v>2024</v>
      </c>
      <c r="F5603">
        <f>ROUNDUP(MONTH(Tabela1[[#This Row],[Start Date]])/3,0)</f>
        <v>1</v>
      </c>
      <c r="G5603" t="s">
        <v>11</v>
      </c>
      <c r="H5603">
        <v>15</v>
      </c>
      <c r="I5603" t="s">
        <v>12</v>
      </c>
      <c r="J5603" t="s">
        <v>11</v>
      </c>
      <c r="K5603">
        <v>0</v>
      </c>
      <c r="L5603" t="s">
        <v>8</v>
      </c>
      <c r="M5603">
        <v>20</v>
      </c>
      <c r="N5603">
        <v>2</v>
      </c>
      <c r="O5603" t="str">
        <f>IF(AND(Tabela1[[#This Row],[EA Play Season Pass]]="Yes",Tabela1[[#This Row],[Minecraft Season Pass]]="Yes"),"Yes","No")</f>
        <v>No</v>
      </c>
      <c r="P5603" t="str">
        <f>IF(OR(Tabela1[[#This Row],[EA Play Season Pass]]="Yes",Tabela1[[#This Row],[Minecraft Season Pass]]="Yes"),"Yes","No")</f>
        <v>Yes</v>
      </c>
      <c r="Q5603">
        <v>33</v>
      </c>
      <c r="R5603" s="2"/>
    </row>
    <row r="5604" spans="1:18" x14ac:dyDescent="0.25">
      <c r="A5604">
        <v>5603</v>
      </c>
      <c r="B5604" t="s">
        <v>6699</v>
      </c>
      <c r="C5604" t="s">
        <v>7</v>
      </c>
      <c r="D5604" s="50">
        <v>45378</v>
      </c>
      <c r="E5604">
        <f>YEAR(Tabela1[[#This Row],[Start Date]])</f>
        <v>2024</v>
      </c>
      <c r="F5604">
        <f>ROUNDUP(MONTH(Tabela1[[#This Row],[Start Date]])/3,0)</f>
        <v>1</v>
      </c>
      <c r="G5604" t="s">
        <v>11</v>
      </c>
      <c r="H5604">
        <v>15</v>
      </c>
      <c r="I5604" t="s">
        <v>12</v>
      </c>
      <c r="J5604" t="s">
        <v>11</v>
      </c>
      <c r="K5604">
        <v>0</v>
      </c>
      <c r="L5604" t="s">
        <v>8</v>
      </c>
      <c r="M5604">
        <v>20</v>
      </c>
      <c r="N5604">
        <v>1</v>
      </c>
      <c r="O5604" t="str">
        <f>IF(AND(Tabela1[[#This Row],[EA Play Season Pass]]="Yes",Tabela1[[#This Row],[Minecraft Season Pass]]="Yes"),"Yes","No")</f>
        <v>No</v>
      </c>
      <c r="P5604" t="str">
        <f>IF(OR(Tabela1[[#This Row],[EA Play Season Pass]]="Yes",Tabela1[[#This Row],[Minecraft Season Pass]]="Yes"),"Yes","No")</f>
        <v>Yes</v>
      </c>
      <c r="Q5604">
        <v>34</v>
      </c>
      <c r="R5604" s="2"/>
    </row>
    <row r="5605" spans="1:18" x14ac:dyDescent="0.25">
      <c r="A5605">
        <v>5604</v>
      </c>
      <c r="B5605" t="s">
        <v>5919</v>
      </c>
      <c r="C5605" t="s">
        <v>13</v>
      </c>
      <c r="D5605" s="50">
        <v>45378</v>
      </c>
      <c r="E5605">
        <f>YEAR(Tabela1[[#This Row],[Start Date]])</f>
        <v>2024</v>
      </c>
      <c r="F5605">
        <f>ROUNDUP(MONTH(Tabela1[[#This Row],[Start Date]])/3,0)</f>
        <v>1</v>
      </c>
      <c r="G5605" t="s">
        <v>8</v>
      </c>
      <c r="H5605">
        <v>10</v>
      </c>
      <c r="I5605" t="s">
        <v>12</v>
      </c>
      <c r="J5605" t="s">
        <v>11</v>
      </c>
      <c r="K5605">
        <v>0</v>
      </c>
      <c r="L5605" t="s">
        <v>11</v>
      </c>
      <c r="M5605">
        <v>0</v>
      </c>
      <c r="N5605">
        <v>2</v>
      </c>
      <c r="O5605" t="str">
        <f>IF(AND(Tabela1[[#This Row],[EA Play Season Pass]]="Yes",Tabela1[[#This Row],[Minecraft Season Pass]]="Yes"),"Yes","No")</f>
        <v>No</v>
      </c>
      <c r="P5605" t="str">
        <f>IF(OR(Tabela1[[#This Row],[EA Play Season Pass]]="Yes",Tabela1[[#This Row],[Minecraft Season Pass]]="Yes"),"Yes","No")</f>
        <v>No</v>
      </c>
      <c r="Q5605">
        <v>8</v>
      </c>
      <c r="R5605" s="2"/>
    </row>
    <row r="5606" spans="1:18" x14ac:dyDescent="0.25">
      <c r="A5606">
        <v>5605</v>
      </c>
      <c r="B5606" t="s">
        <v>6700</v>
      </c>
      <c r="C5606" t="s">
        <v>10</v>
      </c>
      <c r="D5606" s="50">
        <v>45378</v>
      </c>
      <c r="E5606">
        <f>YEAR(Tabela1[[#This Row],[Start Date]])</f>
        <v>2024</v>
      </c>
      <c r="F5606">
        <f>ROUNDUP(MONTH(Tabela1[[#This Row],[Start Date]])/3,0)</f>
        <v>1</v>
      </c>
      <c r="G5606" t="s">
        <v>11</v>
      </c>
      <c r="H5606">
        <v>5</v>
      </c>
      <c r="I5606" t="s">
        <v>12</v>
      </c>
      <c r="J5606" t="s">
        <v>8</v>
      </c>
      <c r="K5606">
        <v>30</v>
      </c>
      <c r="L5606" t="s">
        <v>8</v>
      </c>
      <c r="M5606">
        <v>20</v>
      </c>
      <c r="N5606">
        <v>2</v>
      </c>
      <c r="O5606" t="str">
        <f>IF(AND(Tabela1[[#This Row],[EA Play Season Pass]]="Yes",Tabela1[[#This Row],[Minecraft Season Pass]]="Yes"),"Yes","No")</f>
        <v>Yes</v>
      </c>
      <c r="P5606" t="str">
        <f>IF(OR(Tabela1[[#This Row],[EA Play Season Pass]]="Yes",Tabela1[[#This Row],[Minecraft Season Pass]]="Yes"),"Yes","No")</f>
        <v>Yes</v>
      </c>
      <c r="Q5606">
        <v>53</v>
      </c>
      <c r="R5606" s="2"/>
    </row>
    <row r="5607" spans="1:18" x14ac:dyDescent="0.25">
      <c r="A5607">
        <v>5606</v>
      </c>
      <c r="B5607" t="s">
        <v>6701</v>
      </c>
      <c r="C5607" t="s">
        <v>7</v>
      </c>
      <c r="D5607" s="50">
        <v>45378</v>
      </c>
      <c r="E5607">
        <f>YEAR(Tabela1[[#This Row],[Start Date]])</f>
        <v>2024</v>
      </c>
      <c r="F5607">
        <f>ROUNDUP(MONTH(Tabela1[[#This Row],[Start Date]])/3,0)</f>
        <v>1</v>
      </c>
      <c r="G5607" t="s">
        <v>11</v>
      </c>
      <c r="H5607">
        <v>15</v>
      </c>
      <c r="I5607" t="s">
        <v>9</v>
      </c>
      <c r="J5607" t="s">
        <v>8</v>
      </c>
      <c r="K5607">
        <v>30</v>
      </c>
      <c r="L5607" t="s">
        <v>11</v>
      </c>
      <c r="M5607">
        <v>0</v>
      </c>
      <c r="N5607">
        <v>1</v>
      </c>
      <c r="O5607" t="str">
        <f>IF(AND(Tabela1[[#This Row],[EA Play Season Pass]]="Yes",Tabela1[[#This Row],[Minecraft Season Pass]]="Yes"),"Yes","No")</f>
        <v>No</v>
      </c>
      <c r="P5607" t="str">
        <f>IF(OR(Tabela1[[#This Row],[EA Play Season Pass]]="Yes",Tabela1[[#This Row],[Minecraft Season Pass]]="Yes"),"Yes","No")</f>
        <v>Yes</v>
      </c>
      <c r="Q5607">
        <v>44</v>
      </c>
      <c r="R5607" s="2"/>
    </row>
    <row r="5608" spans="1:18" x14ac:dyDescent="0.25">
      <c r="A5608">
        <v>5607</v>
      </c>
      <c r="B5608" t="s">
        <v>2657</v>
      </c>
      <c r="C5608" t="s">
        <v>10</v>
      </c>
      <c r="D5608" s="50">
        <v>45379</v>
      </c>
      <c r="E5608">
        <f>YEAR(Tabela1[[#This Row],[Start Date]])</f>
        <v>2024</v>
      </c>
      <c r="F5608">
        <f>ROUNDUP(MONTH(Tabela1[[#This Row],[Start Date]])/3,0)</f>
        <v>1</v>
      </c>
      <c r="G5608" t="s">
        <v>8</v>
      </c>
      <c r="H5608">
        <v>5</v>
      </c>
      <c r="I5608" t="s">
        <v>12</v>
      </c>
      <c r="J5608" t="s">
        <v>8</v>
      </c>
      <c r="K5608">
        <v>30</v>
      </c>
      <c r="L5608" t="s">
        <v>8</v>
      </c>
      <c r="M5608">
        <v>20</v>
      </c>
      <c r="N5608">
        <v>3</v>
      </c>
      <c r="O5608" t="str">
        <f>IF(AND(Tabela1[[#This Row],[EA Play Season Pass]]="Yes",Tabela1[[#This Row],[Minecraft Season Pass]]="Yes"),"Yes","No")</f>
        <v>Yes</v>
      </c>
      <c r="P5608" t="str">
        <f>IF(OR(Tabela1[[#This Row],[EA Play Season Pass]]="Yes",Tabela1[[#This Row],[Minecraft Season Pass]]="Yes"),"Yes","No")</f>
        <v>Yes</v>
      </c>
      <c r="Q5608">
        <v>52</v>
      </c>
      <c r="R5608" s="2"/>
    </row>
    <row r="5609" spans="1:18" x14ac:dyDescent="0.25">
      <c r="A5609">
        <v>5608</v>
      </c>
      <c r="B5609" t="s">
        <v>6702</v>
      </c>
      <c r="C5609" t="s">
        <v>7</v>
      </c>
      <c r="D5609" s="50">
        <v>45379</v>
      </c>
      <c r="E5609">
        <f>YEAR(Tabela1[[#This Row],[Start Date]])</f>
        <v>2024</v>
      </c>
      <c r="F5609">
        <f>ROUNDUP(MONTH(Tabela1[[#This Row],[Start Date]])/3,0)</f>
        <v>1</v>
      </c>
      <c r="G5609" t="s">
        <v>11</v>
      </c>
      <c r="H5609">
        <v>15</v>
      </c>
      <c r="I5609" t="s">
        <v>14</v>
      </c>
      <c r="J5609" t="s">
        <v>11</v>
      </c>
      <c r="K5609">
        <v>0</v>
      </c>
      <c r="L5609" t="s">
        <v>11</v>
      </c>
      <c r="M5609">
        <v>0</v>
      </c>
      <c r="N5609">
        <v>1</v>
      </c>
      <c r="O5609" t="str">
        <f>IF(AND(Tabela1[[#This Row],[EA Play Season Pass]]="Yes",Tabela1[[#This Row],[Minecraft Season Pass]]="Yes"),"Yes","No")</f>
        <v>No</v>
      </c>
      <c r="P5609" t="str">
        <f>IF(OR(Tabela1[[#This Row],[EA Play Season Pass]]="Yes",Tabela1[[#This Row],[Minecraft Season Pass]]="Yes"),"Yes","No")</f>
        <v>No</v>
      </c>
      <c r="Q5609">
        <v>14</v>
      </c>
      <c r="R5609" s="2"/>
    </row>
    <row r="5610" spans="1:18" x14ac:dyDescent="0.25">
      <c r="A5610">
        <v>5609</v>
      </c>
      <c r="B5610" t="s">
        <v>6703</v>
      </c>
      <c r="C5610" t="s">
        <v>10</v>
      </c>
      <c r="D5610" s="50">
        <v>45379</v>
      </c>
      <c r="E5610">
        <f>YEAR(Tabela1[[#This Row],[Start Date]])</f>
        <v>2024</v>
      </c>
      <c r="F5610">
        <f>ROUNDUP(MONTH(Tabela1[[#This Row],[Start Date]])/3,0)</f>
        <v>1</v>
      </c>
      <c r="G5610" t="s">
        <v>8</v>
      </c>
      <c r="H5610">
        <v>5</v>
      </c>
      <c r="I5610" t="s">
        <v>14</v>
      </c>
      <c r="J5610" t="s">
        <v>11</v>
      </c>
      <c r="K5610">
        <v>0</v>
      </c>
      <c r="L5610" t="s">
        <v>8</v>
      </c>
      <c r="M5610">
        <v>20</v>
      </c>
      <c r="N5610">
        <v>3</v>
      </c>
      <c r="O5610" t="str">
        <f>IF(AND(Tabela1[[#This Row],[EA Play Season Pass]]="Yes",Tabela1[[#This Row],[Minecraft Season Pass]]="Yes"),"Yes","No")</f>
        <v>No</v>
      </c>
      <c r="P5610" t="str">
        <f>IF(OR(Tabela1[[#This Row],[EA Play Season Pass]]="Yes",Tabela1[[#This Row],[Minecraft Season Pass]]="Yes"),"Yes","No")</f>
        <v>Yes</v>
      </c>
      <c r="Q5610">
        <v>22</v>
      </c>
      <c r="R5610" s="2"/>
    </row>
    <row r="5611" spans="1:18" x14ac:dyDescent="0.25">
      <c r="A5611">
        <v>5610</v>
      </c>
      <c r="B5611" t="s">
        <v>6704</v>
      </c>
      <c r="C5611" t="s">
        <v>10</v>
      </c>
      <c r="D5611" s="50">
        <v>45379</v>
      </c>
      <c r="E5611">
        <f>YEAR(Tabela1[[#This Row],[Start Date]])</f>
        <v>2024</v>
      </c>
      <c r="F5611">
        <f>ROUNDUP(MONTH(Tabela1[[#This Row],[Start Date]])/3,0)</f>
        <v>1</v>
      </c>
      <c r="G5611" t="s">
        <v>8</v>
      </c>
      <c r="H5611">
        <v>5</v>
      </c>
      <c r="I5611" t="s">
        <v>14</v>
      </c>
      <c r="J5611" t="s">
        <v>8</v>
      </c>
      <c r="K5611">
        <v>30</v>
      </c>
      <c r="L5611" t="s">
        <v>11</v>
      </c>
      <c r="M5611">
        <v>0</v>
      </c>
      <c r="N5611">
        <v>1</v>
      </c>
      <c r="O5611" t="str">
        <f>IF(AND(Tabela1[[#This Row],[EA Play Season Pass]]="Yes",Tabela1[[#This Row],[Minecraft Season Pass]]="Yes"),"Yes","No")</f>
        <v>No</v>
      </c>
      <c r="P5611" t="str">
        <f>IF(OR(Tabela1[[#This Row],[EA Play Season Pass]]="Yes",Tabela1[[#This Row],[Minecraft Season Pass]]="Yes"),"Yes","No")</f>
        <v>Yes</v>
      </c>
      <c r="Q5611">
        <v>34</v>
      </c>
      <c r="R5611" s="2"/>
    </row>
    <row r="5612" spans="1:18" x14ac:dyDescent="0.25">
      <c r="A5612">
        <v>5611</v>
      </c>
      <c r="B5612" t="s">
        <v>6705</v>
      </c>
      <c r="C5612" t="s">
        <v>13</v>
      </c>
      <c r="D5612" s="50">
        <v>45379</v>
      </c>
      <c r="E5612">
        <f>YEAR(Tabela1[[#This Row],[Start Date]])</f>
        <v>2024</v>
      </c>
      <c r="F5612">
        <f>ROUNDUP(MONTH(Tabela1[[#This Row],[Start Date]])/3,0)</f>
        <v>1</v>
      </c>
      <c r="G5612" t="s">
        <v>11</v>
      </c>
      <c r="H5612">
        <v>10</v>
      </c>
      <c r="I5612" t="s">
        <v>9</v>
      </c>
      <c r="J5612" t="s">
        <v>11</v>
      </c>
      <c r="K5612">
        <v>0</v>
      </c>
      <c r="L5612" t="s">
        <v>11</v>
      </c>
      <c r="M5612">
        <v>0</v>
      </c>
      <c r="N5612">
        <v>3</v>
      </c>
      <c r="O5612" t="str">
        <f>IF(AND(Tabela1[[#This Row],[EA Play Season Pass]]="Yes",Tabela1[[#This Row],[Minecraft Season Pass]]="Yes"),"Yes","No")</f>
        <v>No</v>
      </c>
      <c r="P5612" t="str">
        <f>IF(OR(Tabela1[[#This Row],[EA Play Season Pass]]="Yes",Tabela1[[#This Row],[Minecraft Season Pass]]="Yes"),"Yes","No")</f>
        <v>No</v>
      </c>
      <c r="Q5612">
        <v>7</v>
      </c>
      <c r="R5612" s="2"/>
    </row>
    <row r="5613" spans="1:18" x14ac:dyDescent="0.25">
      <c r="A5613">
        <v>5612</v>
      </c>
      <c r="B5613" t="s">
        <v>6706</v>
      </c>
      <c r="C5613" t="s">
        <v>13</v>
      </c>
      <c r="D5613" s="50">
        <v>45379</v>
      </c>
      <c r="E5613">
        <f>YEAR(Tabela1[[#This Row],[Start Date]])</f>
        <v>2024</v>
      </c>
      <c r="F5613">
        <f>ROUNDUP(MONTH(Tabela1[[#This Row],[Start Date]])/3,0)</f>
        <v>1</v>
      </c>
      <c r="G5613" t="s">
        <v>11</v>
      </c>
      <c r="H5613">
        <v>10</v>
      </c>
      <c r="I5613" t="s">
        <v>9</v>
      </c>
      <c r="J5613" t="s">
        <v>11</v>
      </c>
      <c r="K5613">
        <v>0</v>
      </c>
      <c r="L5613" t="s">
        <v>8</v>
      </c>
      <c r="M5613">
        <v>20</v>
      </c>
      <c r="N5613">
        <v>1</v>
      </c>
      <c r="O5613" t="str">
        <f>IF(AND(Tabela1[[#This Row],[EA Play Season Pass]]="Yes",Tabela1[[#This Row],[Minecraft Season Pass]]="Yes"),"Yes","No")</f>
        <v>No</v>
      </c>
      <c r="P5613" t="str">
        <f>IF(OR(Tabela1[[#This Row],[EA Play Season Pass]]="Yes",Tabela1[[#This Row],[Minecraft Season Pass]]="Yes"),"Yes","No")</f>
        <v>Yes</v>
      </c>
      <c r="Q5613">
        <v>29</v>
      </c>
      <c r="R5613" s="2"/>
    </row>
    <row r="5614" spans="1:18" x14ac:dyDescent="0.25">
      <c r="A5614">
        <v>5613</v>
      </c>
      <c r="B5614" t="s">
        <v>1345</v>
      </c>
      <c r="C5614" t="s">
        <v>13</v>
      </c>
      <c r="D5614" s="50">
        <v>45379</v>
      </c>
      <c r="E5614">
        <f>YEAR(Tabela1[[#This Row],[Start Date]])</f>
        <v>2024</v>
      </c>
      <c r="F5614">
        <f>ROUNDUP(MONTH(Tabela1[[#This Row],[Start Date]])/3,0)</f>
        <v>1</v>
      </c>
      <c r="G5614" t="s">
        <v>11</v>
      </c>
      <c r="H5614">
        <v>10</v>
      </c>
      <c r="I5614" t="s">
        <v>12</v>
      </c>
      <c r="J5614" t="s">
        <v>11</v>
      </c>
      <c r="K5614">
        <v>0</v>
      </c>
      <c r="L5614" t="s">
        <v>11</v>
      </c>
      <c r="M5614">
        <v>0</v>
      </c>
      <c r="N5614">
        <v>1</v>
      </c>
      <c r="O5614" t="str">
        <f>IF(AND(Tabela1[[#This Row],[EA Play Season Pass]]="Yes",Tabela1[[#This Row],[Minecraft Season Pass]]="Yes"),"Yes","No")</f>
        <v>No</v>
      </c>
      <c r="P5614" t="str">
        <f>IF(OR(Tabela1[[#This Row],[EA Play Season Pass]]="Yes",Tabela1[[#This Row],[Minecraft Season Pass]]="Yes"),"Yes","No")</f>
        <v>No</v>
      </c>
      <c r="Q5614">
        <v>9</v>
      </c>
      <c r="R5614" s="2"/>
    </row>
    <row r="5615" spans="1:18" x14ac:dyDescent="0.25">
      <c r="A5615">
        <v>5614</v>
      </c>
      <c r="B5615" t="s">
        <v>569</v>
      </c>
      <c r="C5615" t="s">
        <v>10</v>
      </c>
      <c r="D5615" s="50">
        <v>45379</v>
      </c>
      <c r="E5615">
        <f>YEAR(Tabela1[[#This Row],[Start Date]])</f>
        <v>2024</v>
      </c>
      <c r="F5615">
        <f>ROUNDUP(MONTH(Tabela1[[#This Row],[Start Date]])/3,0)</f>
        <v>1</v>
      </c>
      <c r="G5615" t="s">
        <v>11</v>
      </c>
      <c r="H5615">
        <v>5</v>
      </c>
      <c r="I5615" t="s">
        <v>12</v>
      </c>
      <c r="J5615" t="s">
        <v>8</v>
      </c>
      <c r="K5615">
        <v>30</v>
      </c>
      <c r="L5615" t="s">
        <v>8</v>
      </c>
      <c r="M5615">
        <v>20</v>
      </c>
      <c r="N5615">
        <v>3</v>
      </c>
      <c r="O5615" t="str">
        <f>IF(AND(Tabela1[[#This Row],[EA Play Season Pass]]="Yes",Tabela1[[#This Row],[Minecraft Season Pass]]="Yes"),"Yes","No")</f>
        <v>Yes</v>
      </c>
      <c r="P5615" t="str">
        <f>IF(OR(Tabela1[[#This Row],[EA Play Season Pass]]="Yes",Tabela1[[#This Row],[Minecraft Season Pass]]="Yes"),"Yes","No")</f>
        <v>Yes</v>
      </c>
      <c r="Q5615">
        <v>52</v>
      </c>
      <c r="R5615" s="2"/>
    </row>
    <row r="5616" spans="1:18" x14ac:dyDescent="0.25">
      <c r="A5616">
        <v>5615</v>
      </c>
      <c r="B5616" t="s">
        <v>4436</v>
      </c>
      <c r="C5616" t="s">
        <v>10</v>
      </c>
      <c r="D5616" s="50">
        <v>45379</v>
      </c>
      <c r="E5616">
        <f>YEAR(Tabela1[[#This Row],[Start Date]])</f>
        <v>2024</v>
      </c>
      <c r="F5616">
        <f>ROUNDUP(MONTH(Tabela1[[#This Row],[Start Date]])/3,0)</f>
        <v>1</v>
      </c>
      <c r="G5616" t="s">
        <v>11</v>
      </c>
      <c r="H5616">
        <v>5</v>
      </c>
      <c r="I5616" t="s">
        <v>12</v>
      </c>
      <c r="J5616" t="s">
        <v>11</v>
      </c>
      <c r="K5616">
        <v>0</v>
      </c>
      <c r="L5616" t="s">
        <v>8</v>
      </c>
      <c r="M5616">
        <v>20</v>
      </c>
      <c r="N5616">
        <v>2</v>
      </c>
      <c r="O5616" t="str">
        <f>IF(AND(Tabela1[[#This Row],[EA Play Season Pass]]="Yes",Tabela1[[#This Row],[Minecraft Season Pass]]="Yes"),"Yes","No")</f>
        <v>No</v>
      </c>
      <c r="P5616" t="str">
        <f>IF(OR(Tabela1[[#This Row],[EA Play Season Pass]]="Yes",Tabela1[[#This Row],[Minecraft Season Pass]]="Yes"),"Yes","No")</f>
        <v>Yes</v>
      </c>
      <c r="Q5616">
        <v>23</v>
      </c>
      <c r="R5616" s="2"/>
    </row>
    <row r="5617" spans="1:18" x14ac:dyDescent="0.25">
      <c r="A5617">
        <v>5616</v>
      </c>
      <c r="B5617" t="s">
        <v>6707</v>
      </c>
      <c r="C5617" t="s">
        <v>10</v>
      </c>
      <c r="D5617" s="50">
        <v>45380</v>
      </c>
      <c r="E5617">
        <f>YEAR(Tabela1[[#This Row],[Start Date]])</f>
        <v>2024</v>
      </c>
      <c r="F5617">
        <f>ROUNDUP(MONTH(Tabela1[[#This Row],[Start Date]])/3,0)</f>
        <v>1</v>
      </c>
      <c r="G5617" t="s">
        <v>11</v>
      </c>
      <c r="H5617">
        <v>5</v>
      </c>
      <c r="I5617" t="s">
        <v>12</v>
      </c>
      <c r="J5617" t="s">
        <v>11</v>
      </c>
      <c r="K5617">
        <v>0</v>
      </c>
      <c r="L5617" t="s">
        <v>8</v>
      </c>
      <c r="M5617">
        <v>20</v>
      </c>
      <c r="N5617">
        <v>2</v>
      </c>
      <c r="O5617" t="str">
        <f>IF(AND(Tabela1[[#This Row],[EA Play Season Pass]]="Yes",Tabela1[[#This Row],[Minecraft Season Pass]]="Yes"),"Yes","No")</f>
        <v>No</v>
      </c>
      <c r="P5617" t="str">
        <f>IF(OR(Tabela1[[#This Row],[EA Play Season Pass]]="Yes",Tabela1[[#This Row],[Minecraft Season Pass]]="Yes"),"Yes","No")</f>
        <v>Yes</v>
      </c>
      <c r="Q5617">
        <v>23</v>
      </c>
      <c r="R5617" s="2"/>
    </row>
    <row r="5618" spans="1:18" x14ac:dyDescent="0.25">
      <c r="A5618">
        <v>5617</v>
      </c>
      <c r="B5618" t="s">
        <v>6708</v>
      </c>
      <c r="C5618" t="s">
        <v>13</v>
      </c>
      <c r="D5618" s="50">
        <v>45380</v>
      </c>
      <c r="E5618">
        <f>YEAR(Tabela1[[#This Row],[Start Date]])</f>
        <v>2024</v>
      </c>
      <c r="F5618">
        <f>ROUNDUP(MONTH(Tabela1[[#This Row],[Start Date]])/3,0)</f>
        <v>1</v>
      </c>
      <c r="G5618" t="s">
        <v>11</v>
      </c>
      <c r="H5618">
        <v>10</v>
      </c>
      <c r="I5618" t="s">
        <v>14</v>
      </c>
      <c r="J5618" t="s">
        <v>11</v>
      </c>
      <c r="K5618">
        <v>0</v>
      </c>
      <c r="L5618" t="s">
        <v>11</v>
      </c>
      <c r="M5618">
        <v>0</v>
      </c>
      <c r="N5618">
        <v>2</v>
      </c>
      <c r="O5618" t="str">
        <f>IF(AND(Tabela1[[#This Row],[EA Play Season Pass]]="Yes",Tabela1[[#This Row],[Minecraft Season Pass]]="Yes"),"Yes","No")</f>
        <v>No</v>
      </c>
      <c r="P5618" t="str">
        <f>IF(OR(Tabela1[[#This Row],[EA Play Season Pass]]="Yes",Tabela1[[#This Row],[Minecraft Season Pass]]="Yes"),"Yes","No")</f>
        <v>No</v>
      </c>
      <c r="Q5618">
        <v>8</v>
      </c>
      <c r="R5618" s="2"/>
    </row>
    <row r="5619" spans="1:18" x14ac:dyDescent="0.25">
      <c r="A5619">
        <v>5618</v>
      </c>
      <c r="B5619" t="s">
        <v>6709</v>
      </c>
      <c r="C5619" t="s">
        <v>10</v>
      </c>
      <c r="D5619" s="50">
        <v>45380</v>
      </c>
      <c r="E5619">
        <f>YEAR(Tabela1[[#This Row],[Start Date]])</f>
        <v>2024</v>
      </c>
      <c r="F5619">
        <f>ROUNDUP(MONTH(Tabela1[[#This Row],[Start Date]])/3,0)</f>
        <v>1</v>
      </c>
      <c r="G5619" t="s">
        <v>8</v>
      </c>
      <c r="H5619">
        <v>5</v>
      </c>
      <c r="I5619" t="s">
        <v>9</v>
      </c>
      <c r="J5619" t="s">
        <v>11</v>
      </c>
      <c r="K5619">
        <v>0</v>
      </c>
      <c r="L5619" t="s">
        <v>11</v>
      </c>
      <c r="M5619">
        <v>0</v>
      </c>
      <c r="N5619">
        <v>2</v>
      </c>
      <c r="O5619" t="str">
        <f>IF(AND(Tabela1[[#This Row],[EA Play Season Pass]]="Yes",Tabela1[[#This Row],[Minecraft Season Pass]]="Yes"),"Yes","No")</f>
        <v>No</v>
      </c>
      <c r="P5619" t="str">
        <f>IF(OR(Tabela1[[#This Row],[EA Play Season Pass]]="Yes",Tabela1[[#This Row],[Minecraft Season Pass]]="Yes"),"Yes","No")</f>
        <v>No</v>
      </c>
      <c r="Q5619">
        <v>3</v>
      </c>
      <c r="R5619" s="2"/>
    </row>
    <row r="5620" spans="1:18" x14ac:dyDescent="0.25">
      <c r="A5620">
        <v>5619</v>
      </c>
      <c r="B5620" t="s">
        <v>6710</v>
      </c>
      <c r="C5620" t="s">
        <v>13</v>
      </c>
      <c r="D5620" s="50">
        <v>45381</v>
      </c>
      <c r="E5620">
        <f>YEAR(Tabela1[[#This Row],[Start Date]])</f>
        <v>2024</v>
      </c>
      <c r="F5620">
        <f>ROUNDUP(MONTH(Tabela1[[#This Row],[Start Date]])/3,0)</f>
        <v>1</v>
      </c>
      <c r="G5620" t="s">
        <v>8</v>
      </c>
      <c r="H5620">
        <v>10</v>
      </c>
      <c r="I5620" t="s">
        <v>14</v>
      </c>
      <c r="J5620" t="s">
        <v>8</v>
      </c>
      <c r="K5620">
        <v>30</v>
      </c>
      <c r="L5620" t="s">
        <v>11</v>
      </c>
      <c r="M5620">
        <v>0</v>
      </c>
      <c r="N5620">
        <v>3</v>
      </c>
      <c r="O5620" t="str">
        <f>IF(AND(Tabela1[[#This Row],[EA Play Season Pass]]="Yes",Tabela1[[#This Row],[Minecraft Season Pass]]="Yes"),"Yes","No")</f>
        <v>No</v>
      </c>
      <c r="P5620" t="str">
        <f>IF(OR(Tabela1[[#This Row],[EA Play Season Pass]]="Yes",Tabela1[[#This Row],[Minecraft Season Pass]]="Yes"),"Yes","No")</f>
        <v>Yes</v>
      </c>
      <c r="Q5620">
        <v>37</v>
      </c>
      <c r="R5620" s="2"/>
    </row>
    <row r="5621" spans="1:18" x14ac:dyDescent="0.25">
      <c r="A5621">
        <v>5620</v>
      </c>
      <c r="B5621" t="s">
        <v>251</v>
      </c>
      <c r="C5621" t="s">
        <v>10</v>
      </c>
      <c r="D5621" s="50">
        <v>45381</v>
      </c>
      <c r="E5621">
        <f>YEAR(Tabela1[[#This Row],[Start Date]])</f>
        <v>2024</v>
      </c>
      <c r="F5621">
        <f>ROUNDUP(MONTH(Tabela1[[#This Row],[Start Date]])/3,0)</f>
        <v>1</v>
      </c>
      <c r="G5621" t="s">
        <v>11</v>
      </c>
      <c r="H5621">
        <v>5</v>
      </c>
      <c r="I5621" t="s">
        <v>9</v>
      </c>
      <c r="J5621" t="s">
        <v>8</v>
      </c>
      <c r="K5621">
        <v>30</v>
      </c>
      <c r="L5621" t="s">
        <v>11</v>
      </c>
      <c r="M5621">
        <v>0</v>
      </c>
      <c r="N5621">
        <v>2</v>
      </c>
      <c r="O5621" t="str">
        <f>IF(AND(Tabela1[[#This Row],[EA Play Season Pass]]="Yes",Tabela1[[#This Row],[Minecraft Season Pass]]="Yes"),"Yes","No")</f>
        <v>No</v>
      </c>
      <c r="P5621" t="str">
        <f>IF(OR(Tabela1[[#This Row],[EA Play Season Pass]]="Yes",Tabela1[[#This Row],[Minecraft Season Pass]]="Yes"),"Yes","No")</f>
        <v>Yes</v>
      </c>
      <c r="Q5621">
        <v>33</v>
      </c>
      <c r="R5621" s="2"/>
    </row>
    <row r="5622" spans="1:18" x14ac:dyDescent="0.25">
      <c r="A5622">
        <v>5621</v>
      </c>
      <c r="B5622" t="s">
        <v>6711</v>
      </c>
      <c r="C5622" t="s">
        <v>13</v>
      </c>
      <c r="D5622" s="50">
        <v>45381</v>
      </c>
      <c r="E5622">
        <f>YEAR(Tabela1[[#This Row],[Start Date]])</f>
        <v>2024</v>
      </c>
      <c r="F5622">
        <f>ROUNDUP(MONTH(Tabela1[[#This Row],[Start Date]])/3,0)</f>
        <v>1</v>
      </c>
      <c r="G5622" t="s">
        <v>8</v>
      </c>
      <c r="H5622">
        <v>10</v>
      </c>
      <c r="I5622" t="s">
        <v>9</v>
      </c>
      <c r="J5622" t="s">
        <v>11</v>
      </c>
      <c r="K5622">
        <v>0</v>
      </c>
      <c r="L5622" t="s">
        <v>8</v>
      </c>
      <c r="M5622">
        <v>20</v>
      </c>
      <c r="N5622">
        <v>1</v>
      </c>
      <c r="O5622" t="str">
        <f>IF(AND(Tabela1[[#This Row],[EA Play Season Pass]]="Yes",Tabela1[[#This Row],[Minecraft Season Pass]]="Yes"),"Yes","No")</f>
        <v>No</v>
      </c>
      <c r="P5622" t="str">
        <f>IF(OR(Tabela1[[#This Row],[EA Play Season Pass]]="Yes",Tabela1[[#This Row],[Minecraft Season Pass]]="Yes"),"Yes","No")</f>
        <v>Yes</v>
      </c>
      <c r="Q5622">
        <v>29</v>
      </c>
      <c r="R5622" s="2"/>
    </row>
    <row r="5623" spans="1:18" x14ac:dyDescent="0.25">
      <c r="A5623">
        <v>5622</v>
      </c>
      <c r="B5623" t="s">
        <v>6712</v>
      </c>
      <c r="C5623" t="s">
        <v>7</v>
      </c>
      <c r="D5623" s="50">
        <v>45382</v>
      </c>
      <c r="E5623">
        <f>YEAR(Tabela1[[#This Row],[Start Date]])</f>
        <v>2024</v>
      </c>
      <c r="F5623">
        <f>ROUNDUP(MONTH(Tabela1[[#This Row],[Start Date]])/3,0)</f>
        <v>1</v>
      </c>
      <c r="G5623" t="s">
        <v>8</v>
      </c>
      <c r="H5623">
        <v>15</v>
      </c>
      <c r="I5623" t="s">
        <v>12</v>
      </c>
      <c r="J5623" t="s">
        <v>8</v>
      </c>
      <c r="K5623">
        <v>30</v>
      </c>
      <c r="L5623" t="s">
        <v>8</v>
      </c>
      <c r="M5623">
        <v>20</v>
      </c>
      <c r="N5623">
        <v>1</v>
      </c>
      <c r="O5623" t="str">
        <f>IF(AND(Tabela1[[#This Row],[EA Play Season Pass]]="Yes",Tabela1[[#This Row],[Minecraft Season Pass]]="Yes"),"Yes","No")</f>
        <v>Yes</v>
      </c>
      <c r="P5623" t="str">
        <f>IF(OR(Tabela1[[#This Row],[EA Play Season Pass]]="Yes",Tabela1[[#This Row],[Minecraft Season Pass]]="Yes"),"Yes","No")</f>
        <v>Yes</v>
      </c>
      <c r="Q5623">
        <v>64</v>
      </c>
      <c r="R5623" s="2"/>
    </row>
    <row r="5624" spans="1:18" x14ac:dyDescent="0.25">
      <c r="A5624">
        <v>5623</v>
      </c>
      <c r="B5624" t="s">
        <v>6713</v>
      </c>
      <c r="C5624" t="s">
        <v>10</v>
      </c>
      <c r="D5624" s="50">
        <v>45382</v>
      </c>
      <c r="E5624">
        <f>YEAR(Tabela1[[#This Row],[Start Date]])</f>
        <v>2024</v>
      </c>
      <c r="F5624">
        <f>ROUNDUP(MONTH(Tabela1[[#This Row],[Start Date]])/3,0)</f>
        <v>1</v>
      </c>
      <c r="G5624" t="s">
        <v>8</v>
      </c>
      <c r="H5624">
        <v>5</v>
      </c>
      <c r="I5624" t="s">
        <v>9</v>
      </c>
      <c r="J5624" t="s">
        <v>11</v>
      </c>
      <c r="K5624">
        <v>0</v>
      </c>
      <c r="L5624" t="s">
        <v>11</v>
      </c>
      <c r="M5624">
        <v>0</v>
      </c>
      <c r="N5624">
        <v>1</v>
      </c>
      <c r="O5624" t="str">
        <f>IF(AND(Tabela1[[#This Row],[EA Play Season Pass]]="Yes",Tabela1[[#This Row],[Minecraft Season Pass]]="Yes"),"Yes","No")</f>
        <v>No</v>
      </c>
      <c r="P5624" t="str">
        <f>IF(OR(Tabela1[[#This Row],[EA Play Season Pass]]="Yes",Tabela1[[#This Row],[Minecraft Season Pass]]="Yes"),"Yes","No")</f>
        <v>No</v>
      </c>
      <c r="Q5624">
        <v>4</v>
      </c>
      <c r="R5624" s="2"/>
    </row>
    <row r="5625" spans="1:18" x14ac:dyDescent="0.25">
      <c r="A5625">
        <v>5624</v>
      </c>
      <c r="B5625" t="s">
        <v>6714</v>
      </c>
      <c r="C5625" t="s">
        <v>13</v>
      </c>
      <c r="D5625" s="50">
        <v>45382</v>
      </c>
      <c r="E5625">
        <f>YEAR(Tabela1[[#This Row],[Start Date]])</f>
        <v>2024</v>
      </c>
      <c r="F5625">
        <f>ROUNDUP(MONTH(Tabela1[[#This Row],[Start Date]])/3,0)</f>
        <v>1</v>
      </c>
      <c r="G5625" t="s">
        <v>8</v>
      </c>
      <c r="H5625">
        <v>10</v>
      </c>
      <c r="I5625" t="s">
        <v>14</v>
      </c>
      <c r="J5625" t="s">
        <v>8</v>
      </c>
      <c r="K5625">
        <v>30</v>
      </c>
      <c r="L5625" t="s">
        <v>8</v>
      </c>
      <c r="M5625">
        <v>20</v>
      </c>
      <c r="N5625">
        <v>2</v>
      </c>
      <c r="O5625" t="str">
        <f>IF(AND(Tabela1[[#This Row],[EA Play Season Pass]]="Yes",Tabela1[[#This Row],[Minecraft Season Pass]]="Yes"),"Yes","No")</f>
        <v>Yes</v>
      </c>
      <c r="P5625" t="str">
        <f>IF(OR(Tabela1[[#This Row],[EA Play Season Pass]]="Yes",Tabela1[[#This Row],[Minecraft Season Pass]]="Yes"),"Yes","No")</f>
        <v>Yes</v>
      </c>
      <c r="Q5625">
        <v>58</v>
      </c>
      <c r="R5625" s="2"/>
    </row>
    <row r="5626" spans="1:18" x14ac:dyDescent="0.25">
      <c r="A5626">
        <v>5625</v>
      </c>
      <c r="B5626" t="s">
        <v>6715</v>
      </c>
      <c r="C5626" t="s">
        <v>10</v>
      </c>
      <c r="D5626" s="50">
        <v>45382</v>
      </c>
      <c r="E5626">
        <f>YEAR(Tabela1[[#This Row],[Start Date]])</f>
        <v>2024</v>
      </c>
      <c r="F5626">
        <f>ROUNDUP(MONTH(Tabela1[[#This Row],[Start Date]])/3,0)</f>
        <v>1</v>
      </c>
      <c r="G5626" t="s">
        <v>8</v>
      </c>
      <c r="H5626">
        <v>5</v>
      </c>
      <c r="I5626" t="s">
        <v>12</v>
      </c>
      <c r="J5626" t="s">
        <v>8</v>
      </c>
      <c r="K5626">
        <v>30</v>
      </c>
      <c r="L5626" t="s">
        <v>8</v>
      </c>
      <c r="M5626">
        <v>20</v>
      </c>
      <c r="N5626">
        <v>3</v>
      </c>
      <c r="O5626" t="str">
        <f>IF(AND(Tabela1[[#This Row],[EA Play Season Pass]]="Yes",Tabela1[[#This Row],[Minecraft Season Pass]]="Yes"),"Yes","No")</f>
        <v>Yes</v>
      </c>
      <c r="P5626" t="str">
        <f>IF(OR(Tabela1[[#This Row],[EA Play Season Pass]]="Yes",Tabela1[[#This Row],[Minecraft Season Pass]]="Yes"),"Yes","No")</f>
        <v>Yes</v>
      </c>
      <c r="Q5626">
        <v>52</v>
      </c>
      <c r="R5626" s="2"/>
    </row>
    <row r="5627" spans="1:18" x14ac:dyDescent="0.25">
      <c r="A5627">
        <v>5626</v>
      </c>
      <c r="B5627" t="s">
        <v>859</v>
      </c>
      <c r="C5627" t="s">
        <v>13</v>
      </c>
      <c r="D5627" s="50">
        <v>45382</v>
      </c>
      <c r="E5627">
        <f>YEAR(Tabela1[[#This Row],[Start Date]])</f>
        <v>2024</v>
      </c>
      <c r="F5627">
        <f>ROUNDUP(MONTH(Tabela1[[#This Row],[Start Date]])/3,0)</f>
        <v>1</v>
      </c>
      <c r="G5627" t="s">
        <v>11</v>
      </c>
      <c r="H5627">
        <v>10</v>
      </c>
      <c r="I5627" t="s">
        <v>14</v>
      </c>
      <c r="J5627" t="s">
        <v>11</v>
      </c>
      <c r="K5627">
        <v>0</v>
      </c>
      <c r="L5627" t="s">
        <v>11</v>
      </c>
      <c r="M5627">
        <v>0</v>
      </c>
      <c r="N5627">
        <v>2</v>
      </c>
      <c r="O5627" t="str">
        <f>IF(AND(Tabela1[[#This Row],[EA Play Season Pass]]="Yes",Tabela1[[#This Row],[Minecraft Season Pass]]="Yes"),"Yes","No")</f>
        <v>No</v>
      </c>
      <c r="P5627" t="str">
        <f>IF(OR(Tabela1[[#This Row],[EA Play Season Pass]]="Yes",Tabela1[[#This Row],[Minecraft Season Pass]]="Yes"),"Yes","No")</f>
        <v>No</v>
      </c>
      <c r="Q5627">
        <v>8</v>
      </c>
      <c r="R5627" s="2"/>
    </row>
    <row r="5628" spans="1:18" x14ac:dyDescent="0.25">
      <c r="A5628">
        <v>5627</v>
      </c>
      <c r="B5628" t="s">
        <v>6716</v>
      </c>
      <c r="C5628" t="s">
        <v>13</v>
      </c>
      <c r="D5628" s="50">
        <v>45382</v>
      </c>
      <c r="E5628">
        <f>YEAR(Tabela1[[#This Row],[Start Date]])</f>
        <v>2024</v>
      </c>
      <c r="F5628">
        <f>ROUNDUP(MONTH(Tabela1[[#This Row],[Start Date]])/3,0)</f>
        <v>1</v>
      </c>
      <c r="G5628" t="s">
        <v>11</v>
      </c>
      <c r="H5628">
        <v>10</v>
      </c>
      <c r="I5628" t="s">
        <v>14</v>
      </c>
      <c r="J5628" t="s">
        <v>11</v>
      </c>
      <c r="K5628">
        <v>0</v>
      </c>
      <c r="L5628" t="s">
        <v>11</v>
      </c>
      <c r="M5628">
        <v>0</v>
      </c>
      <c r="N5628">
        <v>1</v>
      </c>
      <c r="O5628" t="str">
        <f>IF(AND(Tabela1[[#This Row],[EA Play Season Pass]]="Yes",Tabela1[[#This Row],[Minecraft Season Pass]]="Yes"),"Yes","No")</f>
        <v>No</v>
      </c>
      <c r="P5628" t="str">
        <f>IF(OR(Tabela1[[#This Row],[EA Play Season Pass]]="Yes",Tabela1[[#This Row],[Minecraft Season Pass]]="Yes"),"Yes","No")</f>
        <v>No</v>
      </c>
      <c r="Q5628">
        <v>9</v>
      </c>
      <c r="R5628" s="2"/>
    </row>
    <row r="5629" spans="1:18" x14ac:dyDescent="0.25">
      <c r="A5629">
        <v>5628</v>
      </c>
      <c r="B5629" t="s">
        <v>6717</v>
      </c>
      <c r="C5629" t="s">
        <v>13</v>
      </c>
      <c r="D5629" s="50">
        <v>45383</v>
      </c>
      <c r="E5629">
        <f>YEAR(Tabela1[[#This Row],[Start Date]])</f>
        <v>2024</v>
      </c>
      <c r="F5629">
        <f>ROUNDUP(MONTH(Tabela1[[#This Row],[Start Date]])/3,0)</f>
        <v>2</v>
      </c>
      <c r="G5629" t="s">
        <v>11</v>
      </c>
      <c r="H5629">
        <v>10</v>
      </c>
      <c r="I5629" t="s">
        <v>14</v>
      </c>
      <c r="J5629" t="s">
        <v>11</v>
      </c>
      <c r="K5629">
        <v>0</v>
      </c>
      <c r="L5629" t="s">
        <v>11</v>
      </c>
      <c r="M5629">
        <v>0</v>
      </c>
      <c r="N5629">
        <v>2</v>
      </c>
      <c r="O5629" t="str">
        <f>IF(AND(Tabela1[[#This Row],[EA Play Season Pass]]="Yes",Tabela1[[#This Row],[Minecraft Season Pass]]="Yes"),"Yes","No")</f>
        <v>No</v>
      </c>
      <c r="P5629" t="str">
        <f>IF(OR(Tabela1[[#This Row],[EA Play Season Pass]]="Yes",Tabela1[[#This Row],[Minecraft Season Pass]]="Yes"),"Yes","No")</f>
        <v>No</v>
      </c>
      <c r="Q5629">
        <v>8</v>
      </c>
      <c r="R5629" s="2"/>
    </row>
    <row r="5630" spans="1:18" x14ac:dyDescent="0.25">
      <c r="A5630">
        <v>5629</v>
      </c>
      <c r="B5630" t="s">
        <v>2769</v>
      </c>
      <c r="C5630" t="s">
        <v>13</v>
      </c>
      <c r="D5630" s="50">
        <v>45383</v>
      </c>
      <c r="E5630">
        <f>YEAR(Tabela1[[#This Row],[Start Date]])</f>
        <v>2024</v>
      </c>
      <c r="F5630">
        <f>ROUNDUP(MONTH(Tabela1[[#This Row],[Start Date]])/3,0)</f>
        <v>2</v>
      </c>
      <c r="G5630" t="s">
        <v>11</v>
      </c>
      <c r="H5630">
        <v>10</v>
      </c>
      <c r="I5630" t="s">
        <v>14</v>
      </c>
      <c r="J5630" t="s">
        <v>11</v>
      </c>
      <c r="K5630">
        <v>0</v>
      </c>
      <c r="L5630" t="s">
        <v>11</v>
      </c>
      <c r="M5630">
        <v>0</v>
      </c>
      <c r="N5630">
        <v>2</v>
      </c>
      <c r="O5630" t="str">
        <f>IF(AND(Tabela1[[#This Row],[EA Play Season Pass]]="Yes",Tabela1[[#This Row],[Minecraft Season Pass]]="Yes"),"Yes","No")</f>
        <v>No</v>
      </c>
      <c r="P5630" t="str">
        <f>IF(OR(Tabela1[[#This Row],[EA Play Season Pass]]="Yes",Tabela1[[#This Row],[Minecraft Season Pass]]="Yes"),"Yes","No")</f>
        <v>No</v>
      </c>
      <c r="Q5630">
        <v>8</v>
      </c>
      <c r="R5630" s="2"/>
    </row>
    <row r="5631" spans="1:18" x14ac:dyDescent="0.25">
      <c r="A5631">
        <v>5630</v>
      </c>
      <c r="B5631" t="s">
        <v>422</v>
      </c>
      <c r="C5631" t="s">
        <v>13</v>
      </c>
      <c r="D5631" s="50">
        <v>45383</v>
      </c>
      <c r="E5631">
        <f>YEAR(Tabela1[[#This Row],[Start Date]])</f>
        <v>2024</v>
      </c>
      <c r="F5631">
        <f>ROUNDUP(MONTH(Tabela1[[#This Row],[Start Date]])/3,0)</f>
        <v>2</v>
      </c>
      <c r="G5631" t="s">
        <v>11</v>
      </c>
      <c r="H5631">
        <v>10</v>
      </c>
      <c r="I5631" t="s">
        <v>14</v>
      </c>
      <c r="J5631" t="s">
        <v>8</v>
      </c>
      <c r="K5631">
        <v>30</v>
      </c>
      <c r="L5631" t="s">
        <v>11</v>
      </c>
      <c r="M5631">
        <v>0</v>
      </c>
      <c r="N5631">
        <v>1</v>
      </c>
      <c r="O5631" t="str">
        <f>IF(AND(Tabela1[[#This Row],[EA Play Season Pass]]="Yes",Tabela1[[#This Row],[Minecraft Season Pass]]="Yes"),"Yes","No")</f>
        <v>No</v>
      </c>
      <c r="P5631" t="str">
        <f>IF(OR(Tabela1[[#This Row],[EA Play Season Pass]]="Yes",Tabela1[[#This Row],[Minecraft Season Pass]]="Yes"),"Yes","No")</f>
        <v>Yes</v>
      </c>
      <c r="Q5631">
        <v>39</v>
      </c>
      <c r="R5631" s="2"/>
    </row>
    <row r="5632" spans="1:18" x14ac:dyDescent="0.25">
      <c r="A5632">
        <v>5631</v>
      </c>
      <c r="B5632" t="s">
        <v>1494</v>
      </c>
      <c r="C5632" t="s">
        <v>7</v>
      </c>
      <c r="D5632" s="50">
        <v>45383</v>
      </c>
      <c r="E5632">
        <f>YEAR(Tabela1[[#This Row],[Start Date]])</f>
        <v>2024</v>
      </c>
      <c r="F5632">
        <f>ROUNDUP(MONTH(Tabela1[[#This Row],[Start Date]])/3,0)</f>
        <v>2</v>
      </c>
      <c r="G5632" t="s">
        <v>11</v>
      </c>
      <c r="H5632">
        <v>15</v>
      </c>
      <c r="I5632" t="s">
        <v>9</v>
      </c>
      <c r="J5632" t="s">
        <v>8</v>
      </c>
      <c r="K5632">
        <v>30</v>
      </c>
      <c r="L5632" t="s">
        <v>11</v>
      </c>
      <c r="M5632">
        <v>0</v>
      </c>
      <c r="N5632">
        <v>3</v>
      </c>
      <c r="O5632" t="str">
        <f>IF(AND(Tabela1[[#This Row],[EA Play Season Pass]]="Yes",Tabela1[[#This Row],[Minecraft Season Pass]]="Yes"),"Yes","No")</f>
        <v>No</v>
      </c>
      <c r="P5632" t="str">
        <f>IF(OR(Tabela1[[#This Row],[EA Play Season Pass]]="Yes",Tabela1[[#This Row],[Minecraft Season Pass]]="Yes"),"Yes","No")</f>
        <v>Yes</v>
      </c>
      <c r="Q5632">
        <v>42</v>
      </c>
      <c r="R5632" s="2"/>
    </row>
    <row r="5633" spans="1:18" x14ac:dyDescent="0.25">
      <c r="A5633">
        <v>5632</v>
      </c>
      <c r="B5633" t="s">
        <v>6718</v>
      </c>
      <c r="C5633" t="s">
        <v>10</v>
      </c>
      <c r="D5633" s="50">
        <v>45383</v>
      </c>
      <c r="E5633">
        <f>YEAR(Tabela1[[#This Row],[Start Date]])</f>
        <v>2024</v>
      </c>
      <c r="F5633">
        <f>ROUNDUP(MONTH(Tabela1[[#This Row],[Start Date]])/3,0)</f>
        <v>2</v>
      </c>
      <c r="G5633" t="s">
        <v>11</v>
      </c>
      <c r="H5633">
        <v>5</v>
      </c>
      <c r="I5633" t="s">
        <v>12</v>
      </c>
      <c r="J5633" t="s">
        <v>8</v>
      </c>
      <c r="K5633">
        <v>30</v>
      </c>
      <c r="L5633" t="s">
        <v>8</v>
      </c>
      <c r="M5633">
        <v>20</v>
      </c>
      <c r="N5633">
        <v>1</v>
      </c>
      <c r="O5633" t="str">
        <f>IF(AND(Tabela1[[#This Row],[EA Play Season Pass]]="Yes",Tabela1[[#This Row],[Minecraft Season Pass]]="Yes"),"Yes","No")</f>
        <v>Yes</v>
      </c>
      <c r="P5633" t="str">
        <f>IF(OR(Tabela1[[#This Row],[EA Play Season Pass]]="Yes",Tabela1[[#This Row],[Minecraft Season Pass]]="Yes"),"Yes","No")</f>
        <v>Yes</v>
      </c>
      <c r="Q5633">
        <v>54</v>
      </c>
      <c r="R5633" s="2"/>
    </row>
    <row r="5634" spans="1:18" x14ac:dyDescent="0.25">
      <c r="A5634">
        <v>5633</v>
      </c>
      <c r="B5634" t="s">
        <v>6719</v>
      </c>
      <c r="C5634" t="s">
        <v>13</v>
      </c>
      <c r="D5634" s="50">
        <v>45383</v>
      </c>
      <c r="E5634">
        <f>YEAR(Tabela1[[#This Row],[Start Date]])</f>
        <v>2024</v>
      </c>
      <c r="F5634">
        <f>ROUNDUP(MONTH(Tabela1[[#This Row],[Start Date]])/3,0)</f>
        <v>2</v>
      </c>
      <c r="G5634" t="s">
        <v>8</v>
      </c>
      <c r="H5634">
        <v>10</v>
      </c>
      <c r="I5634" t="s">
        <v>12</v>
      </c>
      <c r="J5634" t="s">
        <v>11</v>
      </c>
      <c r="K5634">
        <v>0</v>
      </c>
      <c r="L5634" t="s">
        <v>11</v>
      </c>
      <c r="M5634">
        <v>0</v>
      </c>
      <c r="N5634">
        <v>1</v>
      </c>
      <c r="O5634" t="str">
        <f>IF(AND(Tabela1[[#This Row],[EA Play Season Pass]]="Yes",Tabela1[[#This Row],[Minecraft Season Pass]]="Yes"),"Yes","No")</f>
        <v>No</v>
      </c>
      <c r="P5634" t="str">
        <f>IF(OR(Tabela1[[#This Row],[EA Play Season Pass]]="Yes",Tabela1[[#This Row],[Minecraft Season Pass]]="Yes"),"Yes","No")</f>
        <v>No</v>
      </c>
      <c r="Q5634">
        <v>9</v>
      </c>
      <c r="R5634" s="2"/>
    </row>
    <row r="5635" spans="1:18" x14ac:dyDescent="0.25">
      <c r="A5635">
        <v>5634</v>
      </c>
      <c r="B5635" t="s">
        <v>954</v>
      </c>
      <c r="C5635" t="s">
        <v>13</v>
      </c>
      <c r="D5635" s="50">
        <v>45383</v>
      </c>
      <c r="E5635">
        <f>YEAR(Tabela1[[#This Row],[Start Date]])</f>
        <v>2024</v>
      </c>
      <c r="F5635">
        <f>ROUNDUP(MONTH(Tabela1[[#This Row],[Start Date]])/3,0)</f>
        <v>2</v>
      </c>
      <c r="G5635" t="s">
        <v>8</v>
      </c>
      <c r="H5635">
        <v>10</v>
      </c>
      <c r="I5635" t="s">
        <v>12</v>
      </c>
      <c r="J5635" t="s">
        <v>11</v>
      </c>
      <c r="K5635">
        <v>0</v>
      </c>
      <c r="L5635" t="s">
        <v>8</v>
      </c>
      <c r="M5635">
        <v>20</v>
      </c>
      <c r="N5635">
        <v>3</v>
      </c>
      <c r="O5635" t="str">
        <f>IF(AND(Tabela1[[#This Row],[EA Play Season Pass]]="Yes",Tabela1[[#This Row],[Minecraft Season Pass]]="Yes"),"Yes","No")</f>
        <v>No</v>
      </c>
      <c r="P5635" t="str">
        <f>IF(OR(Tabela1[[#This Row],[EA Play Season Pass]]="Yes",Tabela1[[#This Row],[Minecraft Season Pass]]="Yes"),"Yes","No")</f>
        <v>Yes</v>
      </c>
      <c r="Q5635">
        <v>27</v>
      </c>
      <c r="R5635" s="2"/>
    </row>
    <row r="5636" spans="1:18" x14ac:dyDescent="0.25">
      <c r="A5636">
        <v>5635</v>
      </c>
      <c r="B5636" t="s">
        <v>592</v>
      </c>
      <c r="C5636" t="s">
        <v>7</v>
      </c>
      <c r="D5636" s="50">
        <v>45383</v>
      </c>
      <c r="E5636">
        <f>YEAR(Tabela1[[#This Row],[Start Date]])</f>
        <v>2024</v>
      </c>
      <c r="F5636">
        <f>ROUNDUP(MONTH(Tabela1[[#This Row],[Start Date]])/3,0)</f>
        <v>2</v>
      </c>
      <c r="G5636" t="s">
        <v>11</v>
      </c>
      <c r="H5636">
        <v>15</v>
      </c>
      <c r="I5636" t="s">
        <v>9</v>
      </c>
      <c r="J5636" t="s">
        <v>11</v>
      </c>
      <c r="K5636">
        <v>0</v>
      </c>
      <c r="L5636" t="s">
        <v>11</v>
      </c>
      <c r="M5636">
        <v>0</v>
      </c>
      <c r="N5636">
        <v>3</v>
      </c>
      <c r="O5636" t="str">
        <f>IF(AND(Tabela1[[#This Row],[EA Play Season Pass]]="Yes",Tabela1[[#This Row],[Minecraft Season Pass]]="Yes"),"Yes","No")</f>
        <v>No</v>
      </c>
      <c r="P5636" t="str">
        <f>IF(OR(Tabela1[[#This Row],[EA Play Season Pass]]="Yes",Tabela1[[#This Row],[Minecraft Season Pass]]="Yes"),"Yes","No")</f>
        <v>No</v>
      </c>
      <c r="Q5636">
        <v>12</v>
      </c>
      <c r="R5636" s="2"/>
    </row>
    <row r="5637" spans="1:18" x14ac:dyDescent="0.25">
      <c r="A5637">
        <v>5636</v>
      </c>
      <c r="B5637" t="s">
        <v>5952</v>
      </c>
      <c r="C5637" t="s">
        <v>7</v>
      </c>
      <c r="D5637" s="50">
        <v>45384</v>
      </c>
      <c r="E5637">
        <f>YEAR(Tabela1[[#This Row],[Start Date]])</f>
        <v>2024</v>
      </c>
      <c r="F5637">
        <f>ROUNDUP(MONTH(Tabela1[[#This Row],[Start Date]])/3,0)</f>
        <v>2</v>
      </c>
      <c r="G5637" t="s">
        <v>8</v>
      </c>
      <c r="H5637">
        <v>15</v>
      </c>
      <c r="I5637" t="s">
        <v>12</v>
      </c>
      <c r="J5637" t="s">
        <v>11</v>
      </c>
      <c r="K5637">
        <v>0</v>
      </c>
      <c r="L5637" t="s">
        <v>11</v>
      </c>
      <c r="M5637">
        <v>0</v>
      </c>
      <c r="N5637">
        <v>2</v>
      </c>
      <c r="O5637" t="str">
        <f>IF(AND(Tabela1[[#This Row],[EA Play Season Pass]]="Yes",Tabela1[[#This Row],[Minecraft Season Pass]]="Yes"),"Yes","No")</f>
        <v>No</v>
      </c>
      <c r="P5637" t="str">
        <f>IF(OR(Tabela1[[#This Row],[EA Play Season Pass]]="Yes",Tabela1[[#This Row],[Minecraft Season Pass]]="Yes"),"Yes","No")</f>
        <v>No</v>
      </c>
      <c r="Q5637">
        <v>13</v>
      </c>
      <c r="R5637" s="2"/>
    </row>
    <row r="5638" spans="1:18" x14ac:dyDescent="0.25">
      <c r="A5638">
        <v>5637</v>
      </c>
      <c r="B5638" t="s">
        <v>6720</v>
      </c>
      <c r="C5638" t="s">
        <v>7</v>
      </c>
      <c r="D5638" s="50">
        <v>45384</v>
      </c>
      <c r="E5638">
        <f>YEAR(Tabela1[[#This Row],[Start Date]])</f>
        <v>2024</v>
      </c>
      <c r="F5638">
        <f>ROUNDUP(MONTH(Tabela1[[#This Row],[Start Date]])/3,0)</f>
        <v>2</v>
      </c>
      <c r="G5638" t="s">
        <v>8</v>
      </c>
      <c r="H5638">
        <v>15</v>
      </c>
      <c r="I5638" t="s">
        <v>14</v>
      </c>
      <c r="J5638" t="s">
        <v>8</v>
      </c>
      <c r="K5638">
        <v>30</v>
      </c>
      <c r="L5638" t="s">
        <v>11</v>
      </c>
      <c r="M5638">
        <v>0</v>
      </c>
      <c r="N5638">
        <v>2</v>
      </c>
      <c r="O5638" t="str">
        <f>IF(AND(Tabela1[[#This Row],[EA Play Season Pass]]="Yes",Tabela1[[#This Row],[Minecraft Season Pass]]="Yes"),"Yes","No")</f>
        <v>No</v>
      </c>
      <c r="P5638" t="str">
        <f>IF(OR(Tabela1[[#This Row],[EA Play Season Pass]]="Yes",Tabela1[[#This Row],[Minecraft Season Pass]]="Yes"),"Yes","No")</f>
        <v>Yes</v>
      </c>
      <c r="Q5638">
        <v>43</v>
      </c>
      <c r="R5638" s="2"/>
    </row>
    <row r="5639" spans="1:18" x14ac:dyDescent="0.25">
      <c r="A5639">
        <v>5638</v>
      </c>
      <c r="B5639" t="s">
        <v>6721</v>
      </c>
      <c r="C5639" t="s">
        <v>7</v>
      </c>
      <c r="D5639" s="50">
        <v>45384</v>
      </c>
      <c r="E5639">
        <f>YEAR(Tabela1[[#This Row],[Start Date]])</f>
        <v>2024</v>
      </c>
      <c r="F5639">
        <f>ROUNDUP(MONTH(Tabela1[[#This Row],[Start Date]])/3,0)</f>
        <v>2</v>
      </c>
      <c r="G5639" t="s">
        <v>8</v>
      </c>
      <c r="H5639">
        <v>15</v>
      </c>
      <c r="I5639" t="s">
        <v>9</v>
      </c>
      <c r="J5639" t="s">
        <v>8</v>
      </c>
      <c r="K5639">
        <v>30</v>
      </c>
      <c r="L5639" t="s">
        <v>11</v>
      </c>
      <c r="M5639">
        <v>0</v>
      </c>
      <c r="N5639">
        <v>3</v>
      </c>
      <c r="O5639" t="str">
        <f>IF(AND(Tabela1[[#This Row],[EA Play Season Pass]]="Yes",Tabela1[[#This Row],[Minecraft Season Pass]]="Yes"),"Yes","No")</f>
        <v>No</v>
      </c>
      <c r="P5639" t="str">
        <f>IF(OR(Tabela1[[#This Row],[EA Play Season Pass]]="Yes",Tabela1[[#This Row],[Minecraft Season Pass]]="Yes"),"Yes","No")</f>
        <v>Yes</v>
      </c>
      <c r="Q5639">
        <v>42</v>
      </c>
      <c r="R5639" s="2"/>
    </row>
    <row r="5640" spans="1:18" x14ac:dyDescent="0.25">
      <c r="A5640">
        <v>5639</v>
      </c>
      <c r="B5640" t="s">
        <v>6722</v>
      </c>
      <c r="C5640" t="s">
        <v>7</v>
      </c>
      <c r="D5640" s="50">
        <v>45384</v>
      </c>
      <c r="E5640">
        <f>YEAR(Tabela1[[#This Row],[Start Date]])</f>
        <v>2024</v>
      </c>
      <c r="F5640">
        <f>ROUNDUP(MONTH(Tabela1[[#This Row],[Start Date]])/3,0)</f>
        <v>2</v>
      </c>
      <c r="G5640" t="s">
        <v>11</v>
      </c>
      <c r="H5640">
        <v>15</v>
      </c>
      <c r="I5640" t="s">
        <v>12</v>
      </c>
      <c r="J5640" t="s">
        <v>8</v>
      </c>
      <c r="K5640">
        <v>30</v>
      </c>
      <c r="L5640" t="s">
        <v>11</v>
      </c>
      <c r="M5640">
        <v>0</v>
      </c>
      <c r="N5640">
        <v>2</v>
      </c>
      <c r="O5640" t="str">
        <f>IF(AND(Tabela1[[#This Row],[EA Play Season Pass]]="Yes",Tabela1[[#This Row],[Minecraft Season Pass]]="Yes"),"Yes","No")</f>
        <v>No</v>
      </c>
      <c r="P5640" t="str">
        <f>IF(OR(Tabela1[[#This Row],[EA Play Season Pass]]="Yes",Tabela1[[#This Row],[Minecraft Season Pass]]="Yes"),"Yes","No")</f>
        <v>Yes</v>
      </c>
      <c r="Q5640">
        <v>43</v>
      </c>
      <c r="R5640" s="2"/>
    </row>
    <row r="5641" spans="1:18" x14ac:dyDescent="0.25">
      <c r="A5641">
        <v>5640</v>
      </c>
      <c r="B5641" t="s">
        <v>6723</v>
      </c>
      <c r="C5641" t="s">
        <v>10</v>
      </c>
      <c r="D5641" s="50">
        <v>45384</v>
      </c>
      <c r="E5641">
        <f>YEAR(Tabela1[[#This Row],[Start Date]])</f>
        <v>2024</v>
      </c>
      <c r="F5641">
        <f>ROUNDUP(MONTH(Tabela1[[#This Row],[Start Date]])/3,0)</f>
        <v>2</v>
      </c>
      <c r="G5641" t="s">
        <v>11</v>
      </c>
      <c r="H5641">
        <v>5</v>
      </c>
      <c r="I5641" t="s">
        <v>12</v>
      </c>
      <c r="J5641" t="s">
        <v>8</v>
      </c>
      <c r="K5641">
        <v>30</v>
      </c>
      <c r="L5641" t="s">
        <v>8</v>
      </c>
      <c r="M5641">
        <v>20</v>
      </c>
      <c r="N5641">
        <v>1</v>
      </c>
      <c r="O5641" t="str">
        <f>IF(AND(Tabela1[[#This Row],[EA Play Season Pass]]="Yes",Tabela1[[#This Row],[Minecraft Season Pass]]="Yes"),"Yes","No")</f>
        <v>Yes</v>
      </c>
      <c r="P5641" t="str">
        <f>IF(OR(Tabela1[[#This Row],[EA Play Season Pass]]="Yes",Tabela1[[#This Row],[Minecraft Season Pass]]="Yes"),"Yes","No")</f>
        <v>Yes</v>
      </c>
      <c r="Q5641">
        <v>54</v>
      </c>
      <c r="R5641" s="2"/>
    </row>
    <row r="5642" spans="1:18" x14ac:dyDescent="0.25">
      <c r="A5642">
        <v>5641</v>
      </c>
      <c r="B5642" t="s">
        <v>6724</v>
      </c>
      <c r="C5642" t="s">
        <v>13</v>
      </c>
      <c r="D5642" s="50">
        <v>45384</v>
      </c>
      <c r="E5642">
        <f>YEAR(Tabela1[[#This Row],[Start Date]])</f>
        <v>2024</v>
      </c>
      <c r="F5642">
        <f>ROUNDUP(MONTH(Tabela1[[#This Row],[Start Date]])/3,0)</f>
        <v>2</v>
      </c>
      <c r="G5642" t="s">
        <v>8</v>
      </c>
      <c r="H5642">
        <v>10</v>
      </c>
      <c r="I5642" t="s">
        <v>12</v>
      </c>
      <c r="J5642" t="s">
        <v>8</v>
      </c>
      <c r="K5642">
        <v>30</v>
      </c>
      <c r="L5642" t="s">
        <v>8</v>
      </c>
      <c r="M5642">
        <v>20</v>
      </c>
      <c r="N5642">
        <v>3</v>
      </c>
      <c r="O5642" t="str">
        <f>IF(AND(Tabela1[[#This Row],[EA Play Season Pass]]="Yes",Tabela1[[#This Row],[Minecraft Season Pass]]="Yes"),"Yes","No")</f>
        <v>Yes</v>
      </c>
      <c r="P5642" t="str">
        <f>IF(OR(Tabela1[[#This Row],[EA Play Season Pass]]="Yes",Tabela1[[#This Row],[Minecraft Season Pass]]="Yes"),"Yes","No")</f>
        <v>Yes</v>
      </c>
      <c r="Q5642">
        <v>57</v>
      </c>
      <c r="R5642" s="2"/>
    </row>
    <row r="5643" spans="1:18" x14ac:dyDescent="0.25">
      <c r="A5643">
        <v>5642</v>
      </c>
      <c r="B5643" t="s">
        <v>6725</v>
      </c>
      <c r="C5643" t="s">
        <v>10</v>
      </c>
      <c r="D5643" s="50">
        <v>45384</v>
      </c>
      <c r="E5643">
        <f>YEAR(Tabela1[[#This Row],[Start Date]])</f>
        <v>2024</v>
      </c>
      <c r="F5643">
        <f>ROUNDUP(MONTH(Tabela1[[#This Row],[Start Date]])/3,0)</f>
        <v>2</v>
      </c>
      <c r="G5643" t="s">
        <v>8</v>
      </c>
      <c r="H5643">
        <v>5</v>
      </c>
      <c r="I5643" t="s">
        <v>9</v>
      </c>
      <c r="J5643" t="s">
        <v>8</v>
      </c>
      <c r="K5643">
        <v>30</v>
      </c>
      <c r="L5643" t="s">
        <v>8</v>
      </c>
      <c r="M5643">
        <v>20</v>
      </c>
      <c r="N5643">
        <v>1</v>
      </c>
      <c r="O5643" t="str">
        <f>IF(AND(Tabela1[[#This Row],[EA Play Season Pass]]="Yes",Tabela1[[#This Row],[Minecraft Season Pass]]="Yes"),"Yes","No")</f>
        <v>Yes</v>
      </c>
      <c r="P5643" t="str">
        <f>IF(OR(Tabela1[[#This Row],[EA Play Season Pass]]="Yes",Tabela1[[#This Row],[Minecraft Season Pass]]="Yes"),"Yes","No")</f>
        <v>Yes</v>
      </c>
      <c r="Q5643">
        <v>54</v>
      </c>
      <c r="R5643" s="2"/>
    </row>
    <row r="5644" spans="1:18" x14ac:dyDescent="0.25">
      <c r="A5644">
        <v>5643</v>
      </c>
      <c r="B5644" t="s">
        <v>6726</v>
      </c>
      <c r="C5644" t="s">
        <v>13</v>
      </c>
      <c r="D5644" s="50">
        <v>45385</v>
      </c>
      <c r="E5644">
        <f>YEAR(Tabela1[[#This Row],[Start Date]])</f>
        <v>2024</v>
      </c>
      <c r="F5644">
        <f>ROUNDUP(MONTH(Tabela1[[#This Row],[Start Date]])/3,0)</f>
        <v>2</v>
      </c>
      <c r="G5644" t="s">
        <v>8</v>
      </c>
      <c r="H5644">
        <v>10</v>
      </c>
      <c r="I5644" t="s">
        <v>9</v>
      </c>
      <c r="J5644" t="s">
        <v>11</v>
      </c>
      <c r="K5644">
        <v>0</v>
      </c>
      <c r="L5644" t="s">
        <v>11</v>
      </c>
      <c r="M5644">
        <v>0</v>
      </c>
      <c r="N5644">
        <v>2</v>
      </c>
      <c r="O5644" t="str">
        <f>IF(AND(Tabela1[[#This Row],[EA Play Season Pass]]="Yes",Tabela1[[#This Row],[Minecraft Season Pass]]="Yes"),"Yes","No")</f>
        <v>No</v>
      </c>
      <c r="P5644" t="str">
        <f>IF(OR(Tabela1[[#This Row],[EA Play Season Pass]]="Yes",Tabela1[[#This Row],[Minecraft Season Pass]]="Yes"),"Yes","No")</f>
        <v>No</v>
      </c>
      <c r="Q5644">
        <v>8</v>
      </c>
      <c r="R5644" s="2"/>
    </row>
    <row r="5645" spans="1:18" x14ac:dyDescent="0.25">
      <c r="A5645">
        <v>5644</v>
      </c>
      <c r="B5645" t="s">
        <v>6727</v>
      </c>
      <c r="C5645" t="s">
        <v>13</v>
      </c>
      <c r="D5645" s="50">
        <v>45385</v>
      </c>
      <c r="E5645">
        <f>YEAR(Tabela1[[#This Row],[Start Date]])</f>
        <v>2024</v>
      </c>
      <c r="F5645">
        <f>ROUNDUP(MONTH(Tabela1[[#This Row],[Start Date]])/3,0)</f>
        <v>2</v>
      </c>
      <c r="G5645" t="s">
        <v>11</v>
      </c>
      <c r="H5645">
        <v>10</v>
      </c>
      <c r="I5645" t="s">
        <v>9</v>
      </c>
      <c r="J5645" t="s">
        <v>11</v>
      </c>
      <c r="K5645">
        <v>0</v>
      </c>
      <c r="L5645" t="s">
        <v>11</v>
      </c>
      <c r="M5645">
        <v>0</v>
      </c>
      <c r="N5645">
        <v>2</v>
      </c>
      <c r="O5645" t="str">
        <f>IF(AND(Tabela1[[#This Row],[EA Play Season Pass]]="Yes",Tabela1[[#This Row],[Minecraft Season Pass]]="Yes"),"Yes","No")</f>
        <v>No</v>
      </c>
      <c r="P5645" t="str">
        <f>IF(OR(Tabela1[[#This Row],[EA Play Season Pass]]="Yes",Tabela1[[#This Row],[Minecraft Season Pass]]="Yes"),"Yes","No")</f>
        <v>No</v>
      </c>
      <c r="Q5645">
        <v>8</v>
      </c>
      <c r="R5645" s="2"/>
    </row>
    <row r="5646" spans="1:18" x14ac:dyDescent="0.25">
      <c r="A5646">
        <v>5645</v>
      </c>
      <c r="B5646" t="s">
        <v>6728</v>
      </c>
      <c r="C5646" t="s">
        <v>7</v>
      </c>
      <c r="D5646" s="50">
        <v>45385</v>
      </c>
      <c r="E5646">
        <f>YEAR(Tabela1[[#This Row],[Start Date]])</f>
        <v>2024</v>
      </c>
      <c r="F5646">
        <f>ROUNDUP(MONTH(Tabela1[[#This Row],[Start Date]])/3,0)</f>
        <v>2</v>
      </c>
      <c r="G5646" t="s">
        <v>11</v>
      </c>
      <c r="H5646">
        <v>15</v>
      </c>
      <c r="I5646" t="s">
        <v>14</v>
      </c>
      <c r="J5646" t="s">
        <v>11</v>
      </c>
      <c r="K5646">
        <v>0</v>
      </c>
      <c r="L5646" t="s">
        <v>8</v>
      </c>
      <c r="M5646">
        <v>20</v>
      </c>
      <c r="N5646">
        <v>2</v>
      </c>
      <c r="O5646" t="str">
        <f>IF(AND(Tabela1[[#This Row],[EA Play Season Pass]]="Yes",Tabela1[[#This Row],[Minecraft Season Pass]]="Yes"),"Yes","No")</f>
        <v>No</v>
      </c>
      <c r="P5646" t="str">
        <f>IF(OR(Tabela1[[#This Row],[EA Play Season Pass]]="Yes",Tabela1[[#This Row],[Minecraft Season Pass]]="Yes"),"Yes","No")</f>
        <v>Yes</v>
      </c>
      <c r="Q5646">
        <v>33</v>
      </c>
      <c r="R5646" s="2"/>
    </row>
    <row r="5647" spans="1:18" x14ac:dyDescent="0.25">
      <c r="A5647">
        <v>5646</v>
      </c>
      <c r="B5647" t="s">
        <v>2718</v>
      </c>
      <c r="C5647" t="s">
        <v>7</v>
      </c>
      <c r="D5647" s="50">
        <v>45386</v>
      </c>
      <c r="E5647">
        <f>YEAR(Tabela1[[#This Row],[Start Date]])</f>
        <v>2024</v>
      </c>
      <c r="F5647">
        <f>ROUNDUP(MONTH(Tabela1[[#This Row],[Start Date]])/3,0)</f>
        <v>2</v>
      </c>
      <c r="G5647" t="s">
        <v>8</v>
      </c>
      <c r="H5647">
        <v>15</v>
      </c>
      <c r="I5647" t="s">
        <v>14</v>
      </c>
      <c r="J5647" t="s">
        <v>8</v>
      </c>
      <c r="K5647">
        <v>30</v>
      </c>
      <c r="L5647" t="s">
        <v>8</v>
      </c>
      <c r="M5647">
        <v>20</v>
      </c>
      <c r="N5647">
        <v>3</v>
      </c>
      <c r="O5647" t="str">
        <f>IF(AND(Tabela1[[#This Row],[EA Play Season Pass]]="Yes",Tabela1[[#This Row],[Minecraft Season Pass]]="Yes"),"Yes","No")</f>
        <v>Yes</v>
      </c>
      <c r="P5647" t="str">
        <f>IF(OR(Tabela1[[#This Row],[EA Play Season Pass]]="Yes",Tabela1[[#This Row],[Minecraft Season Pass]]="Yes"),"Yes","No")</f>
        <v>Yes</v>
      </c>
      <c r="Q5647">
        <v>62</v>
      </c>
      <c r="R5647" s="2"/>
    </row>
    <row r="5648" spans="1:18" x14ac:dyDescent="0.25">
      <c r="A5648">
        <v>5647</v>
      </c>
      <c r="B5648" t="s">
        <v>6729</v>
      </c>
      <c r="C5648" t="s">
        <v>10</v>
      </c>
      <c r="D5648" s="50">
        <v>45386</v>
      </c>
      <c r="E5648">
        <f>YEAR(Tabela1[[#This Row],[Start Date]])</f>
        <v>2024</v>
      </c>
      <c r="F5648">
        <f>ROUNDUP(MONTH(Tabela1[[#This Row],[Start Date]])/3,0)</f>
        <v>2</v>
      </c>
      <c r="G5648" t="s">
        <v>8</v>
      </c>
      <c r="H5648">
        <v>5</v>
      </c>
      <c r="I5648" t="s">
        <v>9</v>
      </c>
      <c r="J5648" t="s">
        <v>11</v>
      </c>
      <c r="K5648">
        <v>0</v>
      </c>
      <c r="L5648" t="s">
        <v>8</v>
      </c>
      <c r="M5648">
        <v>20</v>
      </c>
      <c r="N5648">
        <v>3</v>
      </c>
      <c r="O5648" t="str">
        <f>IF(AND(Tabela1[[#This Row],[EA Play Season Pass]]="Yes",Tabela1[[#This Row],[Minecraft Season Pass]]="Yes"),"Yes","No")</f>
        <v>No</v>
      </c>
      <c r="P5648" t="str">
        <f>IF(OR(Tabela1[[#This Row],[EA Play Season Pass]]="Yes",Tabela1[[#This Row],[Minecraft Season Pass]]="Yes"),"Yes","No")</f>
        <v>Yes</v>
      </c>
      <c r="Q5648">
        <v>22</v>
      </c>
      <c r="R5648" s="2"/>
    </row>
    <row r="5649" spans="1:18" x14ac:dyDescent="0.25">
      <c r="A5649">
        <v>5648</v>
      </c>
      <c r="B5649" t="s">
        <v>6730</v>
      </c>
      <c r="C5649" t="s">
        <v>10</v>
      </c>
      <c r="D5649" s="50">
        <v>45386</v>
      </c>
      <c r="E5649">
        <f>YEAR(Tabela1[[#This Row],[Start Date]])</f>
        <v>2024</v>
      </c>
      <c r="F5649">
        <f>ROUNDUP(MONTH(Tabela1[[#This Row],[Start Date]])/3,0)</f>
        <v>2</v>
      </c>
      <c r="G5649" t="s">
        <v>8</v>
      </c>
      <c r="H5649">
        <v>5</v>
      </c>
      <c r="I5649" t="s">
        <v>12</v>
      </c>
      <c r="J5649" t="s">
        <v>8</v>
      </c>
      <c r="K5649">
        <v>30</v>
      </c>
      <c r="L5649" t="s">
        <v>11</v>
      </c>
      <c r="M5649">
        <v>0</v>
      </c>
      <c r="N5649">
        <v>2</v>
      </c>
      <c r="O5649" t="str">
        <f>IF(AND(Tabela1[[#This Row],[EA Play Season Pass]]="Yes",Tabela1[[#This Row],[Minecraft Season Pass]]="Yes"),"Yes","No")</f>
        <v>No</v>
      </c>
      <c r="P5649" t="str">
        <f>IF(OR(Tabela1[[#This Row],[EA Play Season Pass]]="Yes",Tabela1[[#This Row],[Minecraft Season Pass]]="Yes"),"Yes","No")</f>
        <v>Yes</v>
      </c>
      <c r="Q5649">
        <v>33</v>
      </c>
      <c r="R5649" s="2"/>
    </row>
    <row r="5650" spans="1:18" x14ac:dyDescent="0.25">
      <c r="A5650">
        <v>5649</v>
      </c>
      <c r="B5650" t="s">
        <v>265</v>
      </c>
      <c r="C5650" t="s">
        <v>7</v>
      </c>
      <c r="D5650" s="50">
        <v>45386</v>
      </c>
      <c r="E5650">
        <f>YEAR(Tabela1[[#This Row],[Start Date]])</f>
        <v>2024</v>
      </c>
      <c r="F5650">
        <f>ROUNDUP(MONTH(Tabela1[[#This Row],[Start Date]])/3,0)</f>
        <v>2</v>
      </c>
      <c r="G5650" t="s">
        <v>11</v>
      </c>
      <c r="H5650">
        <v>15</v>
      </c>
      <c r="I5650" t="s">
        <v>14</v>
      </c>
      <c r="J5650" t="s">
        <v>8</v>
      </c>
      <c r="K5650">
        <v>30</v>
      </c>
      <c r="L5650" t="s">
        <v>8</v>
      </c>
      <c r="M5650">
        <v>20</v>
      </c>
      <c r="N5650">
        <v>1</v>
      </c>
      <c r="O5650" t="str">
        <f>IF(AND(Tabela1[[#This Row],[EA Play Season Pass]]="Yes",Tabela1[[#This Row],[Minecraft Season Pass]]="Yes"),"Yes","No")</f>
        <v>Yes</v>
      </c>
      <c r="P5650" t="str">
        <f>IF(OR(Tabela1[[#This Row],[EA Play Season Pass]]="Yes",Tabela1[[#This Row],[Minecraft Season Pass]]="Yes"),"Yes","No")</f>
        <v>Yes</v>
      </c>
      <c r="Q5650">
        <v>64</v>
      </c>
      <c r="R5650" s="2"/>
    </row>
    <row r="5651" spans="1:18" x14ac:dyDescent="0.25">
      <c r="A5651">
        <v>5650</v>
      </c>
      <c r="B5651" t="s">
        <v>6731</v>
      </c>
      <c r="C5651" t="s">
        <v>13</v>
      </c>
      <c r="D5651" s="50">
        <v>45386</v>
      </c>
      <c r="E5651">
        <f>YEAR(Tabela1[[#This Row],[Start Date]])</f>
        <v>2024</v>
      </c>
      <c r="F5651">
        <f>ROUNDUP(MONTH(Tabela1[[#This Row],[Start Date]])/3,0)</f>
        <v>2</v>
      </c>
      <c r="G5651" t="s">
        <v>11</v>
      </c>
      <c r="H5651">
        <v>10</v>
      </c>
      <c r="I5651" t="s">
        <v>12</v>
      </c>
      <c r="J5651" t="s">
        <v>11</v>
      </c>
      <c r="K5651">
        <v>0</v>
      </c>
      <c r="L5651" t="s">
        <v>8</v>
      </c>
      <c r="M5651">
        <v>20</v>
      </c>
      <c r="N5651">
        <v>3</v>
      </c>
      <c r="O5651" t="str">
        <f>IF(AND(Tabela1[[#This Row],[EA Play Season Pass]]="Yes",Tabela1[[#This Row],[Minecraft Season Pass]]="Yes"),"Yes","No")</f>
        <v>No</v>
      </c>
      <c r="P5651" t="str">
        <f>IF(OR(Tabela1[[#This Row],[EA Play Season Pass]]="Yes",Tabela1[[#This Row],[Minecraft Season Pass]]="Yes"),"Yes","No")</f>
        <v>Yes</v>
      </c>
      <c r="Q5651">
        <v>27</v>
      </c>
      <c r="R5651" s="2"/>
    </row>
    <row r="5652" spans="1:18" x14ac:dyDescent="0.25">
      <c r="A5652">
        <v>5651</v>
      </c>
      <c r="B5652" t="s">
        <v>6732</v>
      </c>
      <c r="C5652" t="s">
        <v>10</v>
      </c>
      <c r="D5652" s="50">
        <v>45387</v>
      </c>
      <c r="E5652">
        <f>YEAR(Tabela1[[#This Row],[Start Date]])</f>
        <v>2024</v>
      </c>
      <c r="F5652">
        <f>ROUNDUP(MONTH(Tabela1[[#This Row],[Start Date]])/3,0)</f>
        <v>2</v>
      </c>
      <c r="G5652" t="s">
        <v>11</v>
      </c>
      <c r="H5652">
        <v>5</v>
      </c>
      <c r="I5652" t="s">
        <v>12</v>
      </c>
      <c r="J5652" t="s">
        <v>8</v>
      </c>
      <c r="K5652">
        <v>30</v>
      </c>
      <c r="L5652" t="s">
        <v>8</v>
      </c>
      <c r="M5652">
        <v>20</v>
      </c>
      <c r="N5652">
        <v>3</v>
      </c>
      <c r="O5652" t="str">
        <f>IF(AND(Tabela1[[#This Row],[EA Play Season Pass]]="Yes",Tabela1[[#This Row],[Minecraft Season Pass]]="Yes"),"Yes","No")</f>
        <v>Yes</v>
      </c>
      <c r="P5652" t="str">
        <f>IF(OR(Tabela1[[#This Row],[EA Play Season Pass]]="Yes",Tabela1[[#This Row],[Minecraft Season Pass]]="Yes"),"Yes","No")</f>
        <v>Yes</v>
      </c>
      <c r="Q5652">
        <v>52</v>
      </c>
      <c r="R5652" s="2"/>
    </row>
    <row r="5653" spans="1:18" x14ac:dyDescent="0.25">
      <c r="A5653">
        <v>5652</v>
      </c>
      <c r="B5653" t="s">
        <v>608</v>
      </c>
      <c r="C5653" t="s">
        <v>10</v>
      </c>
      <c r="D5653" s="50">
        <v>45387</v>
      </c>
      <c r="E5653">
        <f>YEAR(Tabela1[[#This Row],[Start Date]])</f>
        <v>2024</v>
      </c>
      <c r="F5653">
        <f>ROUNDUP(MONTH(Tabela1[[#This Row],[Start Date]])/3,0)</f>
        <v>2</v>
      </c>
      <c r="G5653" t="s">
        <v>8</v>
      </c>
      <c r="H5653">
        <v>5</v>
      </c>
      <c r="I5653" t="s">
        <v>12</v>
      </c>
      <c r="J5653" t="s">
        <v>11</v>
      </c>
      <c r="K5653">
        <v>0</v>
      </c>
      <c r="L5653" t="s">
        <v>11</v>
      </c>
      <c r="M5653">
        <v>0</v>
      </c>
      <c r="N5653">
        <v>3</v>
      </c>
      <c r="O5653" t="str">
        <f>IF(AND(Tabela1[[#This Row],[EA Play Season Pass]]="Yes",Tabela1[[#This Row],[Minecraft Season Pass]]="Yes"),"Yes","No")</f>
        <v>No</v>
      </c>
      <c r="P5653" t="str">
        <f>IF(OR(Tabela1[[#This Row],[EA Play Season Pass]]="Yes",Tabela1[[#This Row],[Minecraft Season Pass]]="Yes"),"Yes","No")</f>
        <v>No</v>
      </c>
      <c r="Q5653">
        <v>2</v>
      </c>
      <c r="R5653" s="2"/>
    </row>
    <row r="5654" spans="1:18" x14ac:dyDescent="0.25">
      <c r="A5654">
        <v>5653</v>
      </c>
      <c r="B5654" t="s">
        <v>2789</v>
      </c>
      <c r="C5654" t="s">
        <v>7</v>
      </c>
      <c r="D5654" s="50">
        <v>45387</v>
      </c>
      <c r="E5654">
        <f>YEAR(Tabela1[[#This Row],[Start Date]])</f>
        <v>2024</v>
      </c>
      <c r="F5654">
        <f>ROUNDUP(MONTH(Tabela1[[#This Row],[Start Date]])/3,0)</f>
        <v>2</v>
      </c>
      <c r="G5654" t="s">
        <v>11</v>
      </c>
      <c r="H5654">
        <v>15</v>
      </c>
      <c r="I5654" t="s">
        <v>14</v>
      </c>
      <c r="J5654" t="s">
        <v>11</v>
      </c>
      <c r="K5654">
        <v>0</v>
      </c>
      <c r="L5654" t="s">
        <v>8</v>
      </c>
      <c r="M5654">
        <v>20</v>
      </c>
      <c r="N5654">
        <v>2</v>
      </c>
      <c r="O5654" t="str">
        <f>IF(AND(Tabela1[[#This Row],[EA Play Season Pass]]="Yes",Tabela1[[#This Row],[Minecraft Season Pass]]="Yes"),"Yes","No")</f>
        <v>No</v>
      </c>
      <c r="P5654" t="str">
        <f>IF(OR(Tabela1[[#This Row],[EA Play Season Pass]]="Yes",Tabela1[[#This Row],[Minecraft Season Pass]]="Yes"),"Yes","No")</f>
        <v>Yes</v>
      </c>
      <c r="Q5654">
        <v>33</v>
      </c>
      <c r="R5654" s="2"/>
    </row>
    <row r="5655" spans="1:18" x14ac:dyDescent="0.25">
      <c r="A5655">
        <v>5654</v>
      </c>
      <c r="B5655" t="s">
        <v>6733</v>
      </c>
      <c r="C5655" t="s">
        <v>10</v>
      </c>
      <c r="D5655" s="50">
        <v>45387</v>
      </c>
      <c r="E5655">
        <f>YEAR(Tabela1[[#This Row],[Start Date]])</f>
        <v>2024</v>
      </c>
      <c r="F5655">
        <f>ROUNDUP(MONTH(Tabela1[[#This Row],[Start Date]])/3,0)</f>
        <v>2</v>
      </c>
      <c r="G5655" t="s">
        <v>11</v>
      </c>
      <c r="H5655">
        <v>5</v>
      </c>
      <c r="I5655" t="s">
        <v>9</v>
      </c>
      <c r="J5655" t="s">
        <v>8</v>
      </c>
      <c r="K5655">
        <v>30</v>
      </c>
      <c r="L5655" t="s">
        <v>8</v>
      </c>
      <c r="M5655">
        <v>20</v>
      </c>
      <c r="N5655">
        <v>3</v>
      </c>
      <c r="O5655" t="str">
        <f>IF(AND(Tabela1[[#This Row],[EA Play Season Pass]]="Yes",Tabela1[[#This Row],[Minecraft Season Pass]]="Yes"),"Yes","No")</f>
        <v>Yes</v>
      </c>
      <c r="P5655" t="str">
        <f>IF(OR(Tabela1[[#This Row],[EA Play Season Pass]]="Yes",Tabela1[[#This Row],[Minecraft Season Pass]]="Yes"),"Yes","No")</f>
        <v>Yes</v>
      </c>
      <c r="Q5655">
        <v>52</v>
      </c>
      <c r="R5655" s="2"/>
    </row>
    <row r="5656" spans="1:18" x14ac:dyDescent="0.25">
      <c r="A5656">
        <v>5655</v>
      </c>
      <c r="B5656" t="s">
        <v>298</v>
      </c>
      <c r="C5656" t="s">
        <v>10</v>
      </c>
      <c r="D5656" s="50">
        <v>45387</v>
      </c>
      <c r="E5656">
        <f>YEAR(Tabela1[[#This Row],[Start Date]])</f>
        <v>2024</v>
      </c>
      <c r="F5656">
        <f>ROUNDUP(MONTH(Tabela1[[#This Row],[Start Date]])/3,0)</f>
        <v>2</v>
      </c>
      <c r="G5656" t="s">
        <v>11</v>
      </c>
      <c r="H5656">
        <v>5</v>
      </c>
      <c r="I5656" t="s">
        <v>12</v>
      </c>
      <c r="J5656" t="s">
        <v>11</v>
      </c>
      <c r="K5656">
        <v>0</v>
      </c>
      <c r="L5656" t="s">
        <v>8</v>
      </c>
      <c r="M5656">
        <v>20</v>
      </c>
      <c r="N5656">
        <v>1</v>
      </c>
      <c r="O5656" t="str">
        <f>IF(AND(Tabela1[[#This Row],[EA Play Season Pass]]="Yes",Tabela1[[#This Row],[Minecraft Season Pass]]="Yes"),"Yes","No")</f>
        <v>No</v>
      </c>
      <c r="P5656" t="str">
        <f>IF(OR(Tabela1[[#This Row],[EA Play Season Pass]]="Yes",Tabela1[[#This Row],[Minecraft Season Pass]]="Yes"),"Yes","No")</f>
        <v>Yes</v>
      </c>
      <c r="Q5656">
        <v>24</v>
      </c>
      <c r="R5656" s="2"/>
    </row>
    <row r="5657" spans="1:18" x14ac:dyDescent="0.25">
      <c r="A5657">
        <v>5656</v>
      </c>
      <c r="B5657" t="s">
        <v>1697</v>
      </c>
      <c r="C5657" t="s">
        <v>7</v>
      </c>
      <c r="D5657" s="50">
        <v>45387</v>
      </c>
      <c r="E5657">
        <f>YEAR(Tabela1[[#This Row],[Start Date]])</f>
        <v>2024</v>
      </c>
      <c r="F5657">
        <f>ROUNDUP(MONTH(Tabela1[[#This Row],[Start Date]])/3,0)</f>
        <v>2</v>
      </c>
      <c r="G5657" t="s">
        <v>8</v>
      </c>
      <c r="H5657">
        <v>15</v>
      </c>
      <c r="I5657" t="s">
        <v>12</v>
      </c>
      <c r="J5657" t="s">
        <v>11</v>
      </c>
      <c r="K5657">
        <v>0</v>
      </c>
      <c r="L5657" t="s">
        <v>8</v>
      </c>
      <c r="M5657">
        <v>20</v>
      </c>
      <c r="N5657">
        <v>3</v>
      </c>
      <c r="O5657" t="str">
        <f>IF(AND(Tabela1[[#This Row],[EA Play Season Pass]]="Yes",Tabela1[[#This Row],[Minecraft Season Pass]]="Yes"),"Yes","No")</f>
        <v>No</v>
      </c>
      <c r="P5657" t="str">
        <f>IF(OR(Tabela1[[#This Row],[EA Play Season Pass]]="Yes",Tabela1[[#This Row],[Minecraft Season Pass]]="Yes"),"Yes","No")</f>
        <v>Yes</v>
      </c>
      <c r="Q5657">
        <v>32</v>
      </c>
      <c r="R5657" s="2"/>
    </row>
    <row r="5658" spans="1:18" x14ac:dyDescent="0.25">
      <c r="A5658">
        <v>5657</v>
      </c>
      <c r="B5658" t="s">
        <v>1641</v>
      </c>
      <c r="C5658" t="s">
        <v>10</v>
      </c>
      <c r="D5658" s="50">
        <v>45387</v>
      </c>
      <c r="E5658">
        <f>YEAR(Tabela1[[#This Row],[Start Date]])</f>
        <v>2024</v>
      </c>
      <c r="F5658">
        <f>ROUNDUP(MONTH(Tabela1[[#This Row],[Start Date]])/3,0)</f>
        <v>2</v>
      </c>
      <c r="G5658" t="s">
        <v>11</v>
      </c>
      <c r="H5658">
        <v>5</v>
      </c>
      <c r="I5658" t="s">
        <v>9</v>
      </c>
      <c r="J5658" t="s">
        <v>8</v>
      </c>
      <c r="K5658">
        <v>30</v>
      </c>
      <c r="L5658" t="s">
        <v>11</v>
      </c>
      <c r="M5658">
        <v>0</v>
      </c>
      <c r="N5658">
        <v>2</v>
      </c>
      <c r="O5658" t="str">
        <f>IF(AND(Tabela1[[#This Row],[EA Play Season Pass]]="Yes",Tabela1[[#This Row],[Minecraft Season Pass]]="Yes"),"Yes","No")</f>
        <v>No</v>
      </c>
      <c r="P5658" t="str">
        <f>IF(OR(Tabela1[[#This Row],[EA Play Season Pass]]="Yes",Tabela1[[#This Row],[Minecraft Season Pass]]="Yes"),"Yes","No")</f>
        <v>Yes</v>
      </c>
      <c r="Q5658">
        <v>33</v>
      </c>
      <c r="R5658" s="2"/>
    </row>
    <row r="5659" spans="1:18" x14ac:dyDescent="0.25">
      <c r="A5659">
        <v>5658</v>
      </c>
      <c r="B5659" t="s">
        <v>3375</v>
      </c>
      <c r="C5659" t="s">
        <v>7</v>
      </c>
      <c r="D5659" s="50">
        <v>45387</v>
      </c>
      <c r="E5659">
        <f>YEAR(Tabela1[[#This Row],[Start Date]])</f>
        <v>2024</v>
      </c>
      <c r="F5659">
        <f>ROUNDUP(MONTH(Tabela1[[#This Row],[Start Date]])/3,0)</f>
        <v>2</v>
      </c>
      <c r="G5659" t="s">
        <v>11</v>
      </c>
      <c r="H5659">
        <v>15</v>
      </c>
      <c r="I5659" t="s">
        <v>9</v>
      </c>
      <c r="J5659" t="s">
        <v>8</v>
      </c>
      <c r="K5659">
        <v>30</v>
      </c>
      <c r="L5659" t="s">
        <v>8</v>
      </c>
      <c r="M5659">
        <v>20</v>
      </c>
      <c r="N5659">
        <v>1</v>
      </c>
      <c r="O5659" t="str">
        <f>IF(AND(Tabela1[[#This Row],[EA Play Season Pass]]="Yes",Tabela1[[#This Row],[Minecraft Season Pass]]="Yes"),"Yes","No")</f>
        <v>Yes</v>
      </c>
      <c r="P5659" t="str">
        <f>IF(OR(Tabela1[[#This Row],[EA Play Season Pass]]="Yes",Tabela1[[#This Row],[Minecraft Season Pass]]="Yes"),"Yes","No")</f>
        <v>Yes</v>
      </c>
      <c r="Q5659">
        <v>64</v>
      </c>
      <c r="R5659" s="2"/>
    </row>
    <row r="5660" spans="1:18" x14ac:dyDescent="0.25">
      <c r="A5660">
        <v>5659</v>
      </c>
      <c r="B5660" t="s">
        <v>3210</v>
      </c>
      <c r="C5660" t="s">
        <v>13</v>
      </c>
      <c r="D5660" s="50">
        <v>45388</v>
      </c>
      <c r="E5660">
        <f>YEAR(Tabela1[[#This Row],[Start Date]])</f>
        <v>2024</v>
      </c>
      <c r="F5660">
        <f>ROUNDUP(MONTH(Tabela1[[#This Row],[Start Date]])/3,0)</f>
        <v>2</v>
      </c>
      <c r="G5660" t="s">
        <v>8</v>
      </c>
      <c r="H5660">
        <v>10</v>
      </c>
      <c r="I5660" t="s">
        <v>9</v>
      </c>
      <c r="J5660" t="s">
        <v>8</v>
      </c>
      <c r="K5660">
        <v>30</v>
      </c>
      <c r="L5660" t="s">
        <v>11</v>
      </c>
      <c r="M5660">
        <v>0</v>
      </c>
      <c r="N5660">
        <v>3</v>
      </c>
      <c r="O5660" t="str">
        <f>IF(AND(Tabela1[[#This Row],[EA Play Season Pass]]="Yes",Tabela1[[#This Row],[Minecraft Season Pass]]="Yes"),"Yes","No")</f>
        <v>No</v>
      </c>
      <c r="P5660" t="str">
        <f>IF(OR(Tabela1[[#This Row],[EA Play Season Pass]]="Yes",Tabela1[[#This Row],[Minecraft Season Pass]]="Yes"),"Yes","No")</f>
        <v>Yes</v>
      </c>
      <c r="Q5660">
        <v>37</v>
      </c>
      <c r="R5660" s="2"/>
    </row>
    <row r="5661" spans="1:18" x14ac:dyDescent="0.25">
      <c r="A5661">
        <v>5660</v>
      </c>
      <c r="B5661" t="s">
        <v>1094</v>
      </c>
      <c r="C5661" t="s">
        <v>10</v>
      </c>
      <c r="D5661" s="50">
        <v>45388</v>
      </c>
      <c r="E5661">
        <f>YEAR(Tabela1[[#This Row],[Start Date]])</f>
        <v>2024</v>
      </c>
      <c r="F5661">
        <f>ROUNDUP(MONTH(Tabela1[[#This Row],[Start Date]])/3,0)</f>
        <v>2</v>
      </c>
      <c r="G5661" t="s">
        <v>11</v>
      </c>
      <c r="H5661">
        <v>5</v>
      </c>
      <c r="I5661" t="s">
        <v>14</v>
      </c>
      <c r="J5661" t="s">
        <v>8</v>
      </c>
      <c r="K5661">
        <v>30</v>
      </c>
      <c r="L5661" t="s">
        <v>8</v>
      </c>
      <c r="M5661">
        <v>20</v>
      </c>
      <c r="N5661">
        <v>2</v>
      </c>
      <c r="O5661" t="str">
        <f>IF(AND(Tabela1[[#This Row],[EA Play Season Pass]]="Yes",Tabela1[[#This Row],[Minecraft Season Pass]]="Yes"),"Yes","No")</f>
        <v>Yes</v>
      </c>
      <c r="P5661" t="str">
        <f>IF(OR(Tabela1[[#This Row],[EA Play Season Pass]]="Yes",Tabela1[[#This Row],[Minecraft Season Pass]]="Yes"),"Yes","No")</f>
        <v>Yes</v>
      </c>
      <c r="Q5661">
        <v>53</v>
      </c>
      <c r="R5661" s="2"/>
    </row>
    <row r="5662" spans="1:18" x14ac:dyDescent="0.25">
      <c r="A5662">
        <v>5661</v>
      </c>
      <c r="B5662" t="s">
        <v>211</v>
      </c>
      <c r="C5662" t="s">
        <v>7</v>
      </c>
      <c r="D5662" s="50">
        <v>45388</v>
      </c>
      <c r="E5662">
        <f>YEAR(Tabela1[[#This Row],[Start Date]])</f>
        <v>2024</v>
      </c>
      <c r="F5662">
        <f>ROUNDUP(MONTH(Tabela1[[#This Row],[Start Date]])/3,0)</f>
        <v>2</v>
      </c>
      <c r="G5662" t="s">
        <v>11</v>
      </c>
      <c r="H5662">
        <v>15</v>
      </c>
      <c r="I5662" t="s">
        <v>9</v>
      </c>
      <c r="J5662" t="s">
        <v>8</v>
      </c>
      <c r="K5662">
        <v>30</v>
      </c>
      <c r="L5662" t="s">
        <v>11</v>
      </c>
      <c r="M5662">
        <v>0</v>
      </c>
      <c r="N5662">
        <v>1</v>
      </c>
      <c r="O5662" t="str">
        <f>IF(AND(Tabela1[[#This Row],[EA Play Season Pass]]="Yes",Tabela1[[#This Row],[Minecraft Season Pass]]="Yes"),"Yes","No")</f>
        <v>No</v>
      </c>
      <c r="P5662" t="str">
        <f>IF(OR(Tabela1[[#This Row],[EA Play Season Pass]]="Yes",Tabela1[[#This Row],[Minecraft Season Pass]]="Yes"),"Yes","No")</f>
        <v>Yes</v>
      </c>
      <c r="Q5662">
        <v>44</v>
      </c>
      <c r="R5662" s="2"/>
    </row>
    <row r="5663" spans="1:18" x14ac:dyDescent="0.25">
      <c r="A5663">
        <v>5662</v>
      </c>
      <c r="B5663" t="s">
        <v>6734</v>
      </c>
      <c r="C5663" t="s">
        <v>13</v>
      </c>
      <c r="D5663" s="50">
        <v>45388</v>
      </c>
      <c r="E5663">
        <f>YEAR(Tabela1[[#This Row],[Start Date]])</f>
        <v>2024</v>
      </c>
      <c r="F5663">
        <f>ROUNDUP(MONTH(Tabela1[[#This Row],[Start Date]])/3,0)</f>
        <v>2</v>
      </c>
      <c r="G5663" t="s">
        <v>11</v>
      </c>
      <c r="H5663">
        <v>10</v>
      </c>
      <c r="I5663" t="s">
        <v>9</v>
      </c>
      <c r="J5663" t="s">
        <v>8</v>
      </c>
      <c r="K5663">
        <v>30</v>
      </c>
      <c r="L5663" t="s">
        <v>8</v>
      </c>
      <c r="M5663">
        <v>20</v>
      </c>
      <c r="N5663">
        <v>3</v>
      </c>
      <c r="O5663" t="str">
        <f>IF(AND(Tabela1[[#This Row],[EA Play Season Pass]]="Yes",Tabela1[[#This Row],[Minecraft Season Pass]]="Yes"),"Yes","No")</f>
        <v>Yes</v>
      </c>
      <c r="P5663" t="str">
        <f>IF(OR(Tabela1[[#This Row],[EA Play Season Pass]]="Yes",Tabela1[[#This Row],[Minecraft Season Pass]]="Yes"),"Yes","No")</f>
        <v>Yes</v>
      </c>
      <c r="Q5663">
        <v>57</v>
      </c>
      <c r="R5663" s="2"/>
    </row>
    <row r="5664" spans="1:18" x14ac:dyDescent="0.25">
      <c r="A5664">
        <v>5663</v>
      </c>
      <c r="B5664" t="s">
        <v>2587</v>
      </c>
      <c r="C5664" t="s">
        <v>13</v>
      </c>
      <c r="D5664" s="50">
        <v>45388</v>
      </c>
      <c r="E5664">
        <f>YEAR(Tabela1[[#This Row],[Start Date]])</f>
        <v>2024</v>
      </c>
      <c r="F5664">
        <f>ROUNDUP(MONTH(Tabela1[[#This Row],[Start Date]])/3,0)</f>
        <v>2</v>
      </c>
      <c r="G5664" t="s">
        <v>11</v>
      </c>
      <c r="H5664">
        <v>10</v>
      </c>
      <c r="I5664" t="s">
        <v>14</v>
      </c>
      <c r="J5664" t="s">
        <v>8</v>
      </c>
      <c r="K5664">
        <v>30</v>
      </c>
      <c r="L5664" t="s">
        <v>11</v>
      </c>
      <c r="M5664">
        <v>0</v>
      </c>
      <c r="N5664">
        <v>3</v>
      </c>
      <c r="O5664" t="str">
        <f>IF(AND(Tabela1[[#This Row],[EA Play Season Pass]]="Yes",Tabela1[[#This Row],[Minecraft Season Pass]]="Yes"),"Yes","No")</f>
        <v>No</v>
      </c>
      <c r="P5664" t="str">
        <f>IF(OR(Tabela1[[#This Row],[EA Play Season Pass]]="Yes",Tabela1[[#This Row],[Minecraft Season Pass]]="Yes"),"Yes","No")</f>
        <v>Yes</v>
      </c>
      <c r="Q5664">
        <v>37</v>
      </c>
      <c r="R5664" s="2"/>
    </row>
    <row r="5665" spans="1:18" x14ac:dyDescent="0.25">
      <c r="A5665">
        <v>5664</v>
      </c>
      <c r="B5665" t="s">
        <v>5498</v>
      </c>
      <c r="C5665" t="s">
        <v>10</v>
      </c>
      <c r="D5665" s="50">
        <v>45388</v>
      </c>
      <c r="E5665">
        <f>YEAR(Tabela1[[#This Row],[Start Date]])</f>
        <v>2024</v>
      </c>
      <c r="F5665">
        <f>ROUNDUP(MONTH(Tabela1[[#This Row],[Start Date]])/3,0)</f>
        <v>2</v>
      </c>
      <c r="G5665" t="s">
        <v>8</v>
      </c>
      <c r="H5665">
        <v>5</v>
      </c>
      <c r="I5665" t="s">
        <v>14</v>
      </c>
      <c r="J5665" t="s">
        <v>11</v>
      </c>
      <c r="K5665">
        <v>0</v>
      </c>
      <c r="L5665" t="s">
        <v>11</v>
      </c>
      <c r="M5665">
        <v>0</v>
      </c>
      <c r="N5665">
        <v>3</v>
      </c>
      <c r="O5665" t="str">
        <f>IF(AND(Tabela1[[#This Row],[EA Play Season Pass]]="Yes",Tabela1[[#This Row],[Minecraft Season Pass]]="Yes"),"Yes","No")</f>
        <v>No</v>
      </c>
      <c r="P5665" t="str">
        <f>IF(OR(Tabela1[[#This Row],[EA Play Season Pass]]="Yes",Tabela1[[#This Row],[Minecraft Season Pass]]="Yes"),"Yes","No")</f>
        <v>No</v>
      </c>
      <c r="Q5665">
        <v>2</v>
      </c>
      <c r="R5665" s="2"/>
    </row>
    <row r="5666" spans="1:18" x14ac:dyDescent="0.25">
      <c r="A5666">
        <v>5665</v>
      </c>
      <c r="B5666" t="s">
        <v>6735</v>
      </c>
      <c r="C5666" t="s">
        <v>13</v>
      </c>
      <c r="D5666" s="50">
        <v>45388</v>
      </c>
      <c r="E5666">
        <f>YEAR(Tabela1[[#This Row],[Start Date]])</f>
        <v>2024</v>
      </c>
      <c r="F5666">
        <f>ROUNDUP(MONTH(Tabela1[[#This Row],[Start Date]])/3,0)</f>
        <v>2</v>
      </c>
      <c r="G5666" t="s">
        <v>11</v>
      </c>
      <c r="H5666">
        <v>10</v>
      </c>
      <c r="I5666" t="s">
        <v>12</v>
      </c>
      <c r="J5666" t="s">
        <v>8</v>
      </c>
      <c r="K5666">
        <v>30</v>
      </c>
      <c r="L5666" t="s">
        <v>11</v>
      </c>
      <c r="M5666">
        <v>0</v>
      </c>
      <c r="N5666">
        <v>3</v>
      </c>
      <c r="O5666" t="str">
        <f>IF(AND(Tabela1[[#This Row],[EA Play Season Pass]]="Yes",Tabela1[[#This Row],[Minecraft Season Pass]]="Yes"),"Yes","No")</f>
        <v>No</v>
      </c>
      <c r="P5666" t="str">
        <f>IF(OR(Tabela1[[#This Row],[EA Play Season Pass]]="Yes",Tabela1[[#This Row],[Minecraft Season Pass]]="Yes"),"Yes","No")</f>
        <v>Yes</v>
      </c>
      <c r="Q5666">
        <v>37</v>
      </c>
      <c r="R5666" s="2"/>
    </row>
    <row r="5667" spans="1:18" x14ac:dyDescent="0.25">
      <c r="A5667">
        <v>5666</v>
      </c>
      <c r="B5667" t="s">
        <v>1207</v>
      </c>
      <c r="C5667" t="s">
        <v>7</v>
      </c>
      <c r="D5667" s="50">
        <v>45389</v>
      </c>
      <c r="E5667">
        <f>YEAR(Tabela1[[#This Row],[Start Date]])</f>
        <v>2024</v>
      </c>
      <c r="F5667">
        <f>ROUNDUP(MONTH(Tabela1[[#This Row],[Start Date]])/3,0)</f>
        <v>2</v>
      </c>
      <c r="G5667" t="s">
        <v>11</v>
      </c>
      <c r="H5667">
        <v>15</v>
      </c>
      <c r="I5667" t="s">
        <v>14</v>
      </c>
      <c r="J5667" t="s">
        <v>8</v>
      </c>
      <c r="K5667">
        <v>30</v>
      </c>
      <c r="L5667" t="s">
        <v>8</v>
      </c>
      <c r="M5667">
        <v>20</v>
      </c>
      <c r="N5667">
        <v>2</v>
      </c>
      <c r="O5667" t="str">
        <f>IF(AND(Tabela1[[#This Row],[EA Play Season Pass]]="Yes",Tabela1[[#This Row],[Minecraft Season Pass]]="Yes"),"Yes","No")</f>
        <v>Yes</v>
      </c>
      <c r="P5667" t="str">
        <f>IF(OR(Tabela1[[#This Row],[EA Play Season Pass]]="Yes",Tabela1[[#This Row],[Minecraft Season Pass]]="Yes"),"Yes","No")</f>
        <v>Yes</v>
      </c>
      <c r="Q5667">
        <v>63</v>
      </c>
      <c r="R5667" s="2"/>
    </row>
    <row r="5668" spans="1:18" x14ac:dyDescent="0.25">
      <c r="A5668">
        <v>5667</v>
      </c>
      <c r="B5668" t="s">
        <v>6736</v>
      </c>
      <c r="C5668" t="s">
        <v>13</v>
      </c>
      <c r="D5668" s="50">
        <v>45389</v>
      </c>
      <c r="E5668">
        <f>YEAR(Tabela1[[#This Row],[Start Date]])</f>
        <v>2024</v>
      </c>
      <c r="F5668">
        <f>ROUNDUP(MONTH(Tabela1[[#This Row],[Start Date]])/3,0)</f>
        <v>2</v>
      </c>
      <c r="G5668" t="s">
        <v>8</v>
      </c>
      <c r="H5668">
        <v>10</v>
      </c>
      <c r="I5668" t="s">
        <v>14</v>
      </c>
      <c r="J5668" t="s">
        <v>11</v>
      </c>
      <c r="K5668">
        <v>0</v>
      </c>
      <c r="L5668" t="s">
        <v>11</v>
      </c>
      <c r="M5668">
        <v>0</v>
      </c>
      <c r="N5668">
        <v>3</v>
      </c>
      <c r="O5668" t="str">
        <f>IF(AND(Tabela1[[#This Row],[EA Play Season Pass]]="Yes",Tabela1[[#This Row],[Minecraft Season Pass]]="Yes"),"Yes","No")</f>
        <v>No</v>
      </c>
      <c r="P5668" t="str">
        <f>IF(OR(Tabela1[[#This Row],[EA Play Season Pass]]="Yes",Tabela1[[#This Row],[Minecraft Season Pass]]="Yes"),"Yes","No")</f>
        <v>No</v>
      </c>
      <c r="Q5668">
        <v>7</v>
      </c>
      <c r="R5668" s="2"/>
    </row>
    <row r="5669" spans="1:18" x14ac:dyDescent="0.25">
      <c r="A5669">
        <v>5668</v>
      </c>
      <c r="B5669" t="s">
        <v>6737</v>
      </c>
      <c r="C5669" t="s">
        <v>13</v>
      </c>
      <c r="D5669" s="50">
        <v>45389</v>
      </c>
      <c r="E5669">
        <f>YEAR(Tabela1[[#This Row],[Start Date]])</f>
        <v>2024</v>
      </c>
      <c r="F5669">
        <f>ROUNDUP(MONTH(Tabela1[[#This Row],[Start Date]])/3,0)</f>
        <v>2</v>
      </c>
      <c r="G5669" t="s">
        <v>8</v>
      </c>
      <c r="H5669">
        <v>10</v>
      </c>
      <c r="I5669" t="s">
        <v>12</v>
      </c>
      <c r="J5669" t="s">
        <v>11</v>
      </c>
      <c r="K5669">
        <v>0</v>
      </c>
      <c r="L5669" t="s">
        <v>8</v>
      </c>
      <c r="M5669">
        <v>20</v>
      </c>
      <c r="N5669">
        <v>1</v>
      </c>
      <c r="O5669" t="str">
        <f>IF(AND(Tabela1[[#This Row],[EA Play Season Pass]]="Yes",Tabela1[[#This Row],[Minecraft Season Pass]]="Yes"),"Yes","No")</f>
        <v>No</v>
      </c>
      <c r="P5669" t="str">
        <f>IF(OR(Tabela1[[#This Row],[EA Play Season Pass]]="Yes",Tabela1[[#This Row],[Minecraft Season Pass]]="Yes"),"Yes","No")</f>
        <v>Yes</v>
      </c>
      <c r="Q5669">
        <v>29</v>
      </c>
      <c r="R5669" s="2"/>
    </row>
    <row r="5670" spans="1:18" x14ac:dyDescent="0.25">
      <c r="A5670">
        <v>5669</v>
      </c>
      <c r="B5670" t="s">
        <v>3476</v>
      </c>
      <c r="C5670" t="s">
        <v>10</v>
      </c>
      <c r="D5670" s="50">
        <v>45389</v>
      </c>
      <c r="E5670">
        <f>YEAR(Tabela1[[#This Row],[Start Date]])</f>
        <v>2024</v>
      </c>
      <c r="F5670">
        <f>ROUNDUP(MONTH(Tabela1[[#This Row],[Start Date]])/3,0)</f>
        <v>2</v>
      </c>
      <c r="G5670" t="s">
        <v>11</v>
      </c>
      <c r="H5670">
        <v>5</v>
      </c>
      <c r="I5670" t="s">
        <v>14</v>
      </c>
      <c r="J5670" t="s">
        <v>11</v>
      </c>
      <c r="K5670">
        <v>0</v>
      </c>
      <c r="L5670" t="s">
        <v>11</v>
      </c>
      <c r="M5670">
        <v>0</v>
      </c>
      <c r="N5670">
        <v>1</v>
      </c>
      <c r="O5670" t="str">
        <f>IF(AND(Tabela1[[#This Row],[EA Play Season Pass]]="Yes",Tabela1[[#This Row],[Minecraft Season Pass]]="Yes"),"Yes","No")</f>
        <v>No</v>
      </c>
      <c r="P5670" t="str">
        <f>IF(OR(Tabela1[[#This Row],[EA Play Season Pass]]="Yes",Tabela1[[#This Row],[Minecraft Season Pass]]="Yes"),"Yes","No")</f>
        <v>No</v>
      </c>
      <c r="Q5670">
        <v>4</v>
      </c>
      <c r="R5670" s="2"/>
    </row>
    <row r="5671" spans="1:18" x14ac:dyDescent="0.25">
      <c r="A5671">
        <v>5670</v>
      </c>
      <c r="B5671" t="s">
        <v>5102</v>
      </c>
      <c r="C5671" t="s">
        <v>13</v>
      </c>
      <c r="D5671" s="50">
        <v>45389</v>
      </c>
      <c r="E5671">
        <f>YEAR(Tabela1[[#This Row],[Start Date]])</f>
        <v>2024</v>
      </c>
      <c r="F5671">
        <f>ROUNDUP(MONTH(Tabela1[[#This Row],[Start Date]])/3,0)</f>
        <v>2</v>
      </c>
      <c r="G5671" t="s">
        <v>11</v>
      </c>
      <c r="H5671">
        <v>10</v>
      </c>
      <c r="I5671" t="s">
        <v>14</v>
      </c>
      <c r="J5671" t="s">
        <v>11</v>
      </c>
      <c r="K5671">
        <v>0</v>
      </c>
      <c r="L5671" t="s">
        <v>8</v>
      </c>
      <c r="M5671">
        <v>20</v>
      </c>
      <c r="N5671">
        <v>1</v>
      </c>
      <c r="O5671" t="str">
        <f>IF(AND(Tabela1[[#This Row],[EA Play Season Pass]]="Yes",Tabela1[[#This Row],[Minecraft Season Pass]]="Yes"),"Yes","No")</f>
        <v>No</v>
      </c>
      <c r="P5671" t="str">
        <f>IF(OR(Tabela1[[#This Row],[EA Play Season Pass]]="Yes",Tabela1[[#This Row],[Minecraft Season Pass]]="Yes"),"Yes","No")</f>
        <v>Yes</v>
      </c>
      <c r="Q5671">
        <v>29</v>
      </c>
      <c r="R5671" s="2"/>
    </row>
    <row r="5672" spans="1:18" x14ac:dyDescent="0.25">
      <c r="A5672">
        <v>5671</v>
      </c>
      <c r="B5672" t="s">
        <v>6738</v>
      </c>
      <c r="C5672" t="s">
        <v>10</v>
      </c>
      <c r="D5672" s="50">
        <v>45389</v>
      </c>
      <c r="E5672">
        <f>YEAR(Tabela1[[#This Row],[Start Date]])</f>
        <v>2024</v>
      </c>
      <c r="F5672">
        <f>ROUNDUP(MONTH(Tabela1[[#This Row],[Start Date]])/3,0)</f>
        <v>2</v>
      </c>
      <c r="G5672" t="s">
        <v>11</v>
      </c>
      <c r="H5672">
        <v>5</v>
      </c>
      <c r="I5672" t="s">
        <v>12</v>
      </c>
      <c r="J5672" t="s">
        <v>11</v>
      </c>
      <c r="K5672">
        <v>0</v>
      </c>
      <c r="L5672" t="s">
        <v>8</v>
      </c>
      <c r="M5672">
        <v>20</v>
      </c>
      <c r="N5672">
        <v>2</v>
      </c>
      <c r="O5672" t="str">
        <f>IF(AND(Tabela1[[#This Row],[EA Play Season Pass]]="Yes",Tabela1[[#This Row],[Minecraft Season Pass]]="Yes"),"Yes","No")</f>
        <v>No</v>
      </c>
      <c r="P5672" t="str">
        <f>IF(OR(Tabela1[[#This Row],[EA Play Season Pass]]="Yes",Tabela1[[#This Row],[Minecraft Season Pass]]="Yes"),"Yes","No")</f>
        <v>Yes</v>
      </c>
      <c r="Q5672">
        <v>23</v>
      </c>
      <c r="R5672" s="2"/>
    </row>
    <row r="5673" spans="1:18" x14ac:dyDescent="0.25">
      <c r="A5673">
        <v>5672</v>
      </c>
      <c r="B5673" t="s">
        <v>6739</v>
      </c>
      <c r="C5673" t="s">
        <v>7</v>
      </c>
      <c r="D5673" s="50">
        <v>45390</v>
      </c>
      <c r="E5673">
        <f>YEAR(Tabela1[[#This Row],[Start Date]])</f>
        <v>2024</v>
      </c>
      <c r="F5673">
        <f>ROUNDUP(MONTH(Tabela1[[#This Row],[Start Date]])/3,0)</f>
        <v>2</v>
      </c>
      <c r="G5673" t="s">
        <v>8</v>
      </c>
      <c r="H5673">
        <v>15</v>
      </c>
      <c r="I5673" t="s">
        <v>12</v>
      </c>
      <c r="J5673" t="s">
        <v>8</v>
      </c>
      <c r="K5673">
        <v>30</v>
      </c>
      <c r="L5673" t="s">
        <v>8</v>
      </c>
      <c r="M5673">
        <v>20</v>
      </c>
      <c r="N5673">
        <v>3</v>
      </c>
      <c r="O5673" t="str">
        <f>IF(AND(Tabela1[[#This Row],[EA Play Season Pass]]="Yes",Tabela1[[#This Row],[Minecraft Season Pass]]="Yes"),"Yes","No")</f>
        <v>Yes</v>
      </c>
      <c r="P5673" t="str">
        <f>IF(OR(Tabela1[[#This Row],[EA Play Season Pass]]="Yes",Tabela1[[#This Row],[Minecraft Season Pass]]="Yes"),"Yes","No")</f>
        <v>Yes</v>
      </c>
      <c r="Q5673">
        <v>62</v>
      </c>
      <c r="R5673" s="2"/>
    </row>
    <row r="5674" spans="1:18" x14ac:dyDescent="0.25">
      <c r="A5674">
        <v>5673</v>
      </c>
      <c r="B5674" t="s">
        <v>6740</v>
      </c>
      <c r="C5674" t="s">
        <v>13</v>
      </c>
      <c r="D5674" s="50">
        <v>45390</v>
      </c>
      <c r="E5674">
        <f>YEAR(Tabela1[[#This Row],[Start Date]])</f>
        <v>2024</v>
      </c>
      <c r="F5674">
        <f>ROUNDUP(MONTH(Tabela1[[#This Row],[Start Date]])/3,0)</f>
        <v>2</v>
      </c>
      <c r="G5674" t="s">
        <v>11</v>
      </c>
      <c r="H5674">
        <v>10</v>
      </c>
      <c r="I5674" t="s">
        <v>12</v>
      </c>
      <c r="J5674" t="s">
        <v>11</v>
      </c>
      <c r="K5674">
        <v>0</v>
      </c>
      <c r="L5674" t="s">
        <v>11</v>
      </c>
      <c r="M5674">
        <v>0</v>
      </c>
      <c r="N5674">
        <v>1</v>
      </c>
      <c r="O5674" t="str">
        <f>IF(AND(Tabela1[[#This Row],[EA Play Season Pass]]="Yes",Tabela1[[#This Row],[Minecraft Season Pass]]="Yes"),"Yes","No")</f>
        <v>No</v>
      </c>
      <c r="P5674" t="str">
        <f>IF(OR(Tabela1[[#This Row],[EA Play Season Pass]]="Yes",Tabela1[[#This Row],[Minecraft Season Pass]]="Yes"),"Yes","No")</f>
        <v>No</v>
      </c>
      <c r="Q5674">
        <v>9</v>
      </c>
      <c r="R5674" s="2"/>
    </row>
    <row r="5675" spans="1:18" x14ac:dyDescent="0.25">
      <c r="A5675">
        <v>5674</v>
      </c>
      <c r="B5675" t="s">
        <v>6741</v>
      </c>
      <c r="C5675" t="s">
        <v>13</v>
      </c>
      <c r="D5675" s="50">
        <v>45391</v>
      </c>
      <c r="E5675">
        <f>YEAR(Tabela1[[#This Row],[Start Date]])</f>
        <v>2024</v>
      </c>
      <c r="F5675">
        <f>ROUNDUP(MONTH(Tabela1[[#This Row],[Start Date]])/3,0)</f>
        <v>2</v>
      </c>
      <c r="G5675" t="s">
        <v>11</v>
      </c>
      <c r="H5675">
        <v>10</v>
      </c>
      <c r="I5675" t="s">
        <v>12</v>
      </c>
      <c r="J5675" t="s">
        <v>8</v>
      </c>
      <c r="K5675">
        <v>30</v>
      </c>
      <c r="L5675" t="s">
        <v>8</v>
      </c>
      <c r="M5675">
        <v>20</v>
      </c>
      <c r="N5675">
        <v>2</v>
      </c>
      <c r="O5675" t="str">
        <f>IF(AND(Tabela1[[#This Row],[EA Play Season Pass]]="Yes",Tabela1[[#This Row],[Minecraft Season Pass]]="Yes"),"Yes","No")</f>
        <v>Yes</v>
      </c>
      <c r="P5675" t="str">
        <f>IF(OR(Tabela1[[#This Row],[EA Play Season Pass]]="Yes",Tabela1[[#This Row],[Minecraft Season Pass]]="Yes"),"Yes","No")</f>
        <v>Yes</v>
      </c>
      <c r="Q5675">
        <v>58</v>
      </c>
      <c r="R5675" s="2"/>
    </row>
    <row r="5676" spans="1:18" x14ac:dyDescent="0.25">
      <c r="A5676">
        <v>5675</v>
      </c>
      <c r="B5676" t="s">
        <v>1544</v>
      </c>
      <c r="C5676" t="s">
        <v>7</v>
      </c>
      <c r="D5676" s="50">
        <v>45391</v>
      </c>
      <c r="E5676">
        <f>YEAR(Tabela1[[#This Row],[Start Date]])</f>
        <v>2024</v>
      </c>
      <c r="F5676">
        <f>ROUNDUP(MONTH(Tabela1[[#This Row],[Start Date]])/3,0)</f>
        <v>2</v>
      </c>
      <c r="G5676" t="s">
        <v>8</v>
      </c>
      <c r="H5676">
        <v>15</v>
      </c>
      <c r="I5676" t="s">
        <v>12</v>
      </c>
      <c r="J5676" t="s">
        <v>8</v>
      </c>
      <c r="K5676">
        <v>30</v>
      </c>
      <c r="L5676" t="s">
        <v>8</v>
      </c>
      <c r="M5676">
        <v>20</v>
      </c>
      <c r="N5676">
        <v>1</v>
      </c>
      <c r="O5676" t="str">
        <f>IF(AND(Tabela1[[#This Row],[EA Play Season Pass]]="Yes",Tabela1[[#This Row],[Minecraft Season Pass]]="Yes"),"Yes","No")</f>
        <v>Yes</v>
      </c>
      <c r="P5676" t="str">
        <f>IF(OR(Tabela1[[#This Row],[EA Play Season Pass]]="Yes",Tabela1[[#This Row],[Minecraft Season Pass]]="Yes"),"Yes","No")</f>
        <v>Yes</v>
      </c>
      <c r="Q5676">
        <v>64</v>
      </c>
      <c r="R5676" s="2"/>
    </row>
    <row r="5677" spans="1:18" x14ac:dyDescent="0.25">
      <c r="A5677">
        <v>5676</v>
      </c>
      <c r="B5677" t="s">
        <v>1967</v>
      </c>
      <c r="C5677" t="s">
        <v>10</v>
      </c>
      <c r="D5677" s="50">
        <v>45391</v>
      </c>
      <c r="E5677">
        <f>YEAR(Tabela1[[#This Row],[Start Date]])</f>
        <v>2024</v>
      </c>
      <c r="F5677">
        <f>ROUNDUP(MONTH(Tabela1[[#This Row],[Start Date]])/3,0)</f>
        <v>2</v>
      </c>
      <c r="G5677" t="s">
        <v>11</v>
      </c>
      <c r="H5677">
        <v>5</v>
      </c>
      <c r="I5677" t="s">
        <v>14</v>
      </c>
      <c r="J5677" t="s">
        <v>8</v>
      </c>
      <c r="K5677">
        <v>30</v>
      </c>
      <c r="L5677" t="s">
        <v>11</v>
      </c>
      <c r="M5677">
        <v>0</v>
      </c>
      <c r="N5677">
        <v>3</v>
      </c>
      <c r="O5677" t="str">
        <f>IF(AND(Tabela1[[#This Row],[EA Play Season Pass]]="Yes",Tabela1[[#This Row],[Minecraft Season Pass]]="Yes"),"Yes","No")</f>
        <v>No</v>
      </c>
      <c r="P5677" t="str">
        <f>IF(OR(Tabela1[[#This Row],[EA Play Season Pass]]="Yes",Tabela1[[#This Row],[Minecraft Season Pass]]="Yes"),"Yes","No")</f>
        <v>Yes</v>
      </c>
      <c r="Q5677">
        <v>32</v>
      </c>
      <c r="R5677" s="2"/>
    </row>
    <row r="5678" spans="1:18" x14ac:dyDescent="0.25">
      <c r="A5678">
        <v>5677</v>
      </c>
      <c r="B5678" t="s">
        <v>6742</v>
      </c>
      <c r="C5678" t="s">
        <v>13</v>
      </c>
      <c r="D5678" s="50">
        <v>45391</v>
      </c>
      <c r="E5678">
        <f>YEAR(Tabela1[[#This Row],[Start Date]])</f>
        <v>2024</v>
      </c>
      <c r="F5678">
        <f>ROUNDUP(MONTH(Tabela1[[#This Row],[Start Date]])/3,0)</f>
        <v>2</v>
      </c>
      <c r="G5678" t="s">
        <v>11</v>
      </c>
      <c r="H5678">
        <v>10</v>
      </c>
      <c r="I5678" t="s">
        <v>12</v>
      </c>
      <c r="J5678" t="s">
        <v>11</v>
      </c>
      <c r="K5678">
        <v>0</v>
      </c>
      <c r="L5678" t="s">
        <v>8</v>
      </c>
      <c r="M5678">
        <v>20</v>
      </c>
      <c r="N5678">
        <v>3</v>
      </c>
      <c r="O5678" t="str">
        <f>IF(AND(Tabela1[[#This Row],[EA Play Season Pass]]="Yes",Tabela1[[#This Row],[Minecraft Season Pass]]="Yes"),"Yes","No")</f>
        <v>No</v>
      </c>
      <c r="P5678" t="str">
        <f>IF(OR(Tabela1[[#This Row],[EA Play Season Pass]]="Yes",Tabela1[[#This Row],[Minecraft Season Pass]]="Yes"),"Yes","No")</f>
        <v>Yes</v>
      </c>
      <c r="Q5678">
        <v>27</v>
      </c>
      <c r="R5678" s="2"/>
    </row>
    <row r="5679" spans="1:18" x14ac:dyDescent="0.25">
      <c r="A5679">
        <v>5678</v>
      </c>
      <c r="B5679" t="s">
        <v>6743</v>
      </c>
      <c r="C5679" t="s">
        <v>13</v>
      </c>
      <c r="D5679" s="50">
        <v>45391</v>
      </c>
      <c r="E5679">
        <f>YEAR(Tabela1[[#This Row],[Start Date]])</f>
        <v>2024</v>
      </c>
      <c r="F5679">
        <f>ROUNDUP(MONTH(Tabela1[[#This Row],[Start Date]])/3,0)</f>
        <v>2</v>
      </c>
      <c r="G5679" t="s">
        <v>11</v>
      </c>
      <c r="H5679">
        <v>10</v>
      </c>
      <c r="I5679" t="s">
        <v>9</v>
      </c>
      <c r="J5679" t="s">
        <v>11</v>
      </c>
      <c r="K5679">
        <v>0</v>
      </c>
      <c r="L5679" t="s">
        <v>11</v>
      </c>
      <c r="M5679">
        <v>0</v>
      </c>
      <c r="N5679">
        <v>1</v>
      </c>
      <c r="O5679" t="str">
        <f>IF(AND(Tabela1[[#This Row],[EA Play Season Pass]]="Yes",Tabela1[[#This Row],[Minecraft Season Pass]]="Yes"),"Yes","No")</f>
        <v>No</v>
      </c>
      <c r="P5679" t="str">
        <f>IF(OR(Tabela1[[#This Row],[EA Play Season Pass]]="Yes",Tabela1[[#This Row],[Minecraft Season Pass]]="Yes"),"Yes","No")</f>
        <v>No</v>
      </c>
      <c r="Q5679">
        <v>9</v>
      </c>
      <c r="R5679" s="2"/>
    </row>
    <row r="5680" spans="1:18" x14ac:dyDescent="0.25">
      <c r="A5680">
        <v>5679</v>
      </c>
      <c r="B5680" t="s">
        <v>6744</v>
      </c>
      <c r="C5680" t="s">
        <v>13</v>
      </c>
      <c r="D5680" s="50">
        <v>45391</v>
      </c>
      <c r="E5680">
        <f>YEAR(Tabela1[[#This Row],[Start Date]])</f>
        <v>2024</v>
      </c>
      <c r="F5680">
        <f>ROUNDUP(MONTH(Tabela1[[#This Row],[Start Date]])/3,0)</f>
        <v>2</v>
      </c>
      <c r="G5680" t="s">
        <v>8</v>
      </c>
      <c r="H5680">
        <v>10</v>
      </c>
      <c r="I5680" t="s">
        <v>9</v>
      </c>
      <c r="J5680" t="s">
        <v>8</v>
      </c>
      <c r="K5680">
        <v>30</v>
      </c>
      <c r="L5680" t="s">
        <v>8</v>
      </c>
      <c r="M5680">
        <v>20</v>
      </c>
      <c r="N5680">
        <v>2</v>
      </c>
      <c r="O5680" t="str">
        <f>IF(AND(Tabela1[[#This Row],[EA Play Season Pass]]="Yes",Tabela1[[#This Row],[Minecraft Season Pass]]="Yes"),"Yes","No")</f>
        <v>Yes</v>
      </c>
      <c r="P5680" t="str">
        <f>IF(OR(Tabela1[[#This Row],[EA Play Season Pass]]="Yes",Tabela1[[#This Row],[Minecraft Season Pass]]="Yes"),"Yes","No")</f>
        <v>Yes</v>
      </c>
      <c r="Q5680">
        <v>58</v>
      </c>
      <c r="R5680" s="2"/>
    </row>
    <row r="5681" spans="1:18" x14ac:dyDescent="0.25">
      <c r="A5681">
        <v>5680</v>
      </c>
      <c r="B5681" t="s">
        <v>2576</v>
      </c>
      <c r="C5681" t="s">
        <v>7</v>
      </c>
      <c r="D5681" s="50">
        <v>45391</v>
      </c>
      <c r="E5681">
        <f>YEAR(Tabela1[[#This Row],[Start Date]])</f>
        <v>2024</v>
      </c>
      <c r="F5681">
        <f>ROUNDUP(MONTH(Tabela1[[#This Row],[Start Date]])/3,0)</f>
        <v>2</v>
      </c>
      <c r="G5681" t="s">
        <v>11</v>
      </c>
      <c r="H5681">
        <v>15</v>
      </c>
      <c r="I5681" t="s">
        <v>14</v>
      </c>
      <c r="J5681" t="s">
        <v>11</v>
      </c>
      <c r="K5681">
        <v>0</v>
      </c>
      <c r="L5681" t="s">
        <v>11</v>
      </c>
      <c r="M5681">
        <v>0</v>
      </c>
      <c r="N5681">
        <v>1</v>
      </c>
      <c r="O5681" t="str">
        <f>IF(AND(Tabela1[[#This Row],[EA Play Season Pass]]="Yes",Tabela1[[#This Row],[Minecraft Season Pass]]="Yes"),"Yes","No")</f>
        <v>No</v>
      </c>
      <c r="P5681" t="str">
        <f>IF(OR(Tabela1[[#This Row],[EA Play Season Pass]]="Yes",Tabela1[[#This Row],[Minecraft Season Pass]]="Yes"),"Yes","No")</f>
        <v>No</v>
      </c>
      <c r="Q5681">
        <v>14</v>
      </c>
      <c r="R5681" s="2"/>
    </row>
    <row r="5682" spans="1:18" x14ac:dyDescent="0.25">
      <c r="A5682">
        <v>5681</v>
      </c>
      <c r="B5682" t="s">
        <v>5323</v>
      </c>
      <c r="C5682" t="s">
        <v>13</v>
      </c>
      <c r="D5682" s="50">
        <v>45391</v>
      </c>
      <c r="E5682">
        <f>YEAR(Tabela1[[#This Row],[Start Date]])</f>
        <v>2024</v>
      </c>
      <c r="F5682">
        <f>ROUNDUP(MONTH(Tabela1[[#This Row],[Start Date]])/3,0)</f>
        <v>2</v>
      </c>
      <c r="G5682" t="s">
        <v>8</v>
      </c>
      <c r="H5682">
        <v>10</v>
      </c>
      <c r="I5682" t="s">
        <v>12</v>
      </c>
      <c r="J5682" t="s">
        <v>11</v>
      </c>
      <c r="K5682">
        <v>0</v>
      </c>
      <c r="L5682" t="s">
        <v>8</v>
      </c>
      <c r="M5682">
        <v>20</v>
      </c>
      <c r="N5682">
        <v>1</v>
      </c>
      <c r="O5682" t="str">
        <f>IF(AND(Tabela1[[#This Row],[EA Play Season Pass]]="Yes",Tabela1[[#This Row],[Minecraft Season Pass]]="Yes"),"Yes","No")</f>
        <v>No</v>
      </c>
      <c r="P5682" t="str">
        <f>IF(OR(Tabela1[[#This Row],[EA Play Season Pass]]="Yes",Tabela1[[#This Row],[Minecraft Season Pass]]="Yes"),"Yes","No")</f>
        <v>Yes</v>
      </c>
      <c r="Q5682">
        <v>29</v>
      </c>
      <c r="R5682" s="2"/>
    </row>
    <row r="5683" spans="1:18" x14ac:dyDescent="0.25">
      <c r="A5683">
        <v>5682</v>
      </c>
      <c r="B5683" t="s">
        <v>1661</v>
      </c>
      <c r="C5683" t="s">
        <v>7</v>
      </c>
      <c r="D5683" s="50">
        <v>45391</v>
      </c>
      <c r="E5683">
        <f>YEAR(Tabela1[[#This Row],[Start Date]])</f>
        <v>2024</v>
      </c>
      <c r="F5683">
        <f>ROUNDUP(MONTH(Tabela1[[#This Row],[Start Date]])/3,0)</f>
        <v>2</v>
      </c>
      <c r="G5683" t="s">
        <v>11</v>
      </c>
      <c r="H5683">
        <v>15</v>
      </c>
      <c r="I5683" t="s">
        <v>9</v>
      </c>
      <c r="J5683" t="s">
        <v>11</v>
      </c>
      <c r="K5683">
        <v>0</v>
      </c>
      <c r="L5683" t="s">
        <v>8</v>
      </c>
      <c r="M5683">
        <v>20</v>
      </c>
      <c r="N5683">
        <v>1</v>
      </c>
      <c r="O5683" t="str">
        <f>IF(AND(Tabela1[[#This Row],[EA Play Season Pass]]="Yes",Tabela1[[#This Row],[Minecraft Season Pass]]="Yes"),"Yes","No")</f>
        <v>No</v>
      </c>
      <c r="P5683" t="str">
        <f>IF(OR(Tabela1[[#This Row],[EA Play Season Pass]]="Yes",Tabela1[[#This Row],[Minecraft Season Pass]]="Yes"),"Yes","No")</f>
        <v>Yes</v>
      </c>
      <c r="Q5683">
        <v>34</v>
      </c>
      <c r="R5683" s="2"/>
    </row>
    <row r="5684" spans="1:18" x14ac:dyDescent="0.25">
      <c r="A5684">
        <v>5683</v>
      </c>
      <c r="B5684" t="s">
        <v>6745</v>
      </c>
      <c r="C5684" t="s">
        <v>7</v>
      </c>
      <c r="D5684" s="50">
        <v>45391</v>
      </c>
      <c r="E5684">
        <f>YEAR(Tabela1[[#This Row],[Start Date]])</f>
        <v>2024</v>
      </c>
      <c r="F5684">
        <f>ROUNDUP(MONTH(Tabela1[[#This Row],[Start Date]])/3,0)</f>
        <v>2</v>
      </c>
      <c r="G5684" t="s">
        <v>11</v>
      </c>
      <c r="H5684">
        <v>15</v>
      </c>
      <c r="I5684" t="s">
        <v>14</v>
      </c>
      <c r="J5684" t="s">
        <v>8</v>
      </c>
      <c r="K5684">
        <v>30</v>
      </c>
      <c r="L5684" t="s">
        <v>8</v>
      </c>
      <c r="M5684">
        <v>20</v>
      </c>
      <c r="N5684">
        <v>2</v>
      </c>
      <c r="O5684" t="str">
        <f>IF(AND(Tabela1[[#This Row],[EA Play Season Pass]]="Yes",Tabela1[[#This Row],[Minecraft Season Pass]]="Yes"),"Yes","No")</f>
        <v>Yes</v>
      </c>
      <c r="P5684" t="str">
        <f>IF(OR(Tabela1[[#This Row],[EA Play Season Pass]]="Yes",Tabela1[[#This Row],[Minecraft Season Pass]]="Yes"),"Yes","No")</f>
        <v>Yes</v>
      </c>
      <c r="Q5684">
        <v>63</v>
      </c>
      <c r="R5684" s="2"/>
    </row>
    <row r="5685" spans="1:18" x14ac:dyDescent="0.25">
      <c r="A5685">
        <v>5684</v>
      </c>
      <c r="B5685" t="s">
        <v>6746</v>
      </c>
      <c r="C5685" t="s">
        <v>13</v>
      </c>
      <c r="D5685" s="50">
        <v>45391</v>
      </c>
      <c r="E5685">
        <f>YEAR(Tabela1[[#This Row],[Start Date]])</f>
        <v>2024</v>
      </c>
      <c r="F5685">
        <f>ROUNDUP(MONTH(Tabela1[[#This Row],[Start Date]])/3,0)</f>
        <v>2</v>
      </c>
      <c r="G5685" t="s">
        <v>11</v>
      </c>
      <c r="H5685">
        <v>10</v>
      </c>
      <c r="I5685" t="s">
        <v>12</v>
      </c>
      <c r="J5685" t="s">
        <v>8</v>
      </c>
      <c r="K5685">
        <v>30</v>
      </c>
      <c r="L5685" t="s">
        <v>8</v>
      </c>
      <c r="M5685">
        <v>20</v>
      </c>
      <c r="N5685">
        <v>2</v>
      </c>
      <c r="O5685" t="str">
        <f>IF(AND(Tabela1[[#This Row],[EA Play Season Pass]]="Yes",Tabela1[[#This Row],[Minecraft Season Pass]]="Yes"),"Yes","No")</f>
        <v>Yes</v>
      </c>
      <c r="P5685" t="str">
        <f>IF(OR(Tabela1[[#This Row],[EA Play Season Pass]]="Yes",Tabela1[[#This Row],[Minecraft Season Pass]]="Yes"),"Yes","No")</f>
        <v>Yes</v>
      </c>
      <c r="Q5685">
        <v>58</v>
      </c>
      <c r="R5685" s="2"/>
    </row>
    <row r="5686" spans="1:18" x14ac:dyDescent="0.25">
      <c r="A5686">
        <v>5685</v>
      </c>
      <c r="B5686" t="s">
        <v>6747</v>
      </c>
      <c r="C5686" t="s">
        <v>13</v>
      </c>
      <c r="D5686" s="50">
        <v>45391</v>
      </c>
      <c r="E5686">
        <f>YEAR(Tabela1[[#This Row],[Start Date]])</f>
        <v>2024</v>
      </c>
      <c r="F5686">
        <f>ROUNDUP(MONTH(Tabela1[[#This Row],[Start Date]])/3,0)</f>
        <v>2</v>
      </c>
      <c r="G5686" t="s">
        <v>11</v>
      </c>
      <c r="H5686">
        <v>10</v>
      </c>
      <c r="I5686" t="s">
        <v>12</v>
      </c>
      <c r="J5686" t="s">
        <v>8</v>
      </c>
      <c r="K5686">
        <v>30</v>
      </c>
      <c r="L5686" t="s">
        <v>8</v>
      </c>
      <c r="M5686">
        <v>20</v>
      </c>
      <c r="N5686">
        <v>1</v>
      </c>
      <c r="O5686" t="str">
        <f>IF(AND(Tabela1[[#This Row],[EA Play Season Pass]]="Yes",Tabela1[[#This Row],[Minecraft Season Pass]]="Yes"),"Yes","No")</f>
        <v>Yes</v>
      </c>
      <c r="P5686" t="str">
        <f>IF(OR(Tabela1[[#This Row],[EA Play Season Pass]]="Yes",Tabela1[[#This Row],[Minecraft Season Pass]]="Yes"),"Yes","No")</f>
        <v>Yes</v>
      </c>
      <c r="Q5686">
        <v>59</v>
      </c>
      <c r="R5686" s="2"/>
    </row>
    <row r="5687" spans="1:18" x14ac:dyDescent="0.25">
      <c r="A5687">
        <v>5686</v>
      </c>
      <c r="B5687" t="s">
        <v>6748</v>
      </c>
      <c r="C5687" t="s">
        <v>13</v>
      </c>
      <c r="D5687" s="50">
        <v>45391</v>
      </c>
      <c r="E5687">
        <f>YEAR(Tabela1[[#This Row],[Start Date]])</f>
        <v>2024</v>
      </c>
      <c r="F5687">
        <f>ROUNDUP(MONTH(Tabela1[[#This Row],[Start Date]])/3,0)</f>
        <v>2</v>
      </c>
      <c r="G5687" t="s">
        <v>8</v>
      </c>
      <c r="H5687">
        <v>10</v>
      </c>
      <c r="I5687" t="s">
        <v>14</v>
      </c>
      <c r="J5687" t="s">
        <v>8</v>
      </c>
      <c r="K5687">
        <v>30</v>
      </c>
      <c r="L5687" t="s">
        <v>8</v>
      </c>
      <c r="M5687">
        <v>20</v>
      </c>
      <c r="N5687">
        <v>1</v>
      </c>
      <c r="O5687" t="str">
        <f>IF(AND(Tabela1[[#This Row],[EA Play Season Pass]]="Yes",Tabela1[[#This Row],[Minecraft Season Pass]]="Yes"),"Yes","No")</f>
        <v>Yes</v>
      </c>
      <c r="P5687" t="str">
        <f>IF(OR(Tabela1[[#This Row],[EA Play Season Pass]]="Yes",Tabela1[[#This Row],[Minecraft Season Pass]]="Yes"),"Yes","No")</f>
        <v>Yes</v>
      </c>
      <c r="Q5687">
        <v>59</v>
      </c>
      <c r="R5687" s="2"/>
    </row>
    <row r="5688" spans="1:18" x14ac:dyDescent="0.25">
      <c r="A5688">
        <v>5687</v>
      </c>
      <c r="B5688" t="s">
        <v>6749</v>
      </c>
      <c r="C5688" t="s">
        <v>13</v>
      </c>
      <c r="D5688" s="50">
        <v>45392</v>
      </c>
      <c r="E5688">
        <f>YEAR(Tabela1[[#This Row],[Start Date]])</f>
        <v>2024</v>
      </c>
      <c r="F5688">
        <f>ROUNDUP(MONTH(Tabela1[[#This Row],[Start Date]])/3,0)</f>
        <v>2</v>
      </c>
      <c r="G5688" t="s">
        <v>11</v>
      </c>
      <c r="H5688">
        <v>10</v>
      </c>
      <c r="I5688" t="s">
        <v>9</v>
      </c>
      <c r="J5688" t="s">
        <v>8</v>
      </c>
      <c r="K5688">
        <v>30</v>
      </c>
      <c r="L5688" t="s">
        <v>8</v>
      </c>
      <c r="M5688">
        <v>20</v>
      </c>
      <c r="N5688">
        <v>2</v>
      </c>
      <c r="O5688" t="str">
        <f>IF(AND(Tabela1[[#This Row],[EA Play Season Pass]]="Yes",Tabela1[[#This Row],[Minecraft Season Pass]]="Yes"),"Yes","No")</f>
        <v>Yes</v>
      </c>
      <c r="P5688" t="str">
        <f>IF(OR(Tabela1[[#This Row],[EA Play Season Pass]]="Yes",Tabela1[[#This Row],[Minecraft Season Pass]]="Yes"),"Yes","No")</f>
        <v>Yes</v>
      </c>
      <c r="Q5688">
        <v>58</v>
      </c>
      <c r="R5688" s="2"/>
    </row>
    <row r="5689" spans="1:18" x14ac:dyDescent="0.25">
      <c r="A5689">
        <v>5688</v>
      </c>
      <c r="B5689" t="s">
        <v>1679</v>
      </c>
      <c r="C5689" t="s">
        <v>10</v>
      </c>
      <c r="D5689" s="50">
        <v>45392</v>
      </c>
      <c r="E5689">
        <f>YEAR(Tabela1[[#This Row],[Start Date]])</f>
        <v>2024</v>
      </c>
      <c r="F5689">
        <f>ROUNDUP(MONTH(Tabela1[[#This Row],[Start Date]])/3,0)</f>
        <v>2</v>
      </c>
      <c r="G5689" t="s">
        <v>11</v>
      </c>
      <c r="H5689">
        <v>5</v>
      </c>
      <c r="I5689" t="s">
        <v>9</v>
      </c>
      <c r="J5689" t="s">
        <v>11</v>
      </c>
      <c r="K5689">
        <v>0</v>
      </c>
      <c r="L5689" t="s">
        <v>11</v>
      </c>
      <c r="M5689">
        <v>0</v>
      </c>
      <c r="N5689">
        <v>1</v>
      </c>
      <c r="O5689" t="str">
        <f>IF(AND(Tabela1[[#This Row],[EA Play Season Pass]]="Yes",Tabela1[[#This Row],[Minecraft Season Pass]]="Yes"),"Yes","No")</f>
        <v>No</v>
      </c>
      <c r="P5689" t="str">
        <f>IF(OR(Tabela1[[#This Row],[EA Play Season Pass]]="Yes",Tabela1[[#This Row],[Minecraft Season Pass]]="Yes"),"Yes","No")</f>
        <v>No</v>
      </c>
      <c r="Q5689">
        <v>4</v>
      </c>
      <c r="R5689" s="2"/>
    </row>
    <row r="5690" spans="1:18" x14ac:dyDescent="0.25">
      <c r="A5690">
        <v>5689</v>
      </c>
      <c r="B5690" t="s">
        <v>6750</v>
      </c>
      <c r="C5690" t="s">
        <v>13</v>
      </c>
      <c r="D5690" s="50">
        <v>45392</v>
      </c>
      <c r="E5690">
        <f>YEAR(Tabela1[[#This Row],[Start Date]])</f>
        <v>2024</v>
      </c>
      <c r="F5690">
        <f>ROUNDUP(MONTH(Tabela1[[#This Row],[Start Date]])/3,0)</f>
        <v>2</v>
      </c>
      <c r="G5690" t="s">
        <v>8</v>
      </c>
      <c r="H5690">
        <v>10</v>
      </c>
      <c r="I5690" t="s">
        <v>14</v>
      </c>
      <c r="J5690" t="s">
        <v>11</v>
      </c>
      <c r="K5690">
        <v>0</v>
      </c>
      <c r="L5690" t="s">
        <v>8</v>
      </c>
      <c r="M5690">
        <v>20</v>
      </c>
      <c r="N5690">
        <v>2</v>
      </c>
      <c r="O5690" t="str">
        <f>IF(AND(Tabela1[[#This Row],[EA Play Season Pass]]="Yes",Tabela1[[#This Row],[Minecraft Season Pass]]="Yes"),"Yes","No")</f>
        <v>No</v>
      </c>
      <c r="P5690" t="str">
        <f>IF(OR(Tabela1[[#This Row],[EA Play Season Pass]]="Yes",Tabela1[[#This Row],[Minecraft Season Pass]]="Yes"),"Yes","No")</f>
        <v>Yes</v>
      </c>
      <c r="Q5690">
        <v>28</v>
      </c>
      <c r="R5690" s="2"/>
    </row>
    <row r="5691" spans="1:18" x14ac:dyDescent="0.25">
      <c r="A5691">
        <v>5690</v>
      </c>
      <c r="B5691" t="s">
        <v>6751</v>
      </c>
      <c r="C5691" t="s">
        <v>10</v>
      </c>
      <c r="D5691" s="50">
        <v>45392</v>
      </c>
      <c r="E5691">
        <f>YEAR(Tabela1[[#This Row],[Start Date]])</f>
        <v>2024</v>
      </c>
      <c r="F5691">
        <f>ROUNDUP(MONTH(Tabela1[[#This Row],[Start Date]])/3,0)</f>
        <v>2</v>
      </c>
      <c r="G5691" t="s">
        <v>11</v>
      </c>
      <c r="H5691">
        <v>5</v>
      </c>
      <c r="I5691" t="s">
        <v>9</v>
      </c>
      <c r="J5691" t="s">
        <v>8</v>
      </c>
      <c r="K5691">
        <v>30</v>
      </c>
      <c r="L5691" t="s">
        <v>11</v>
      </c>
      <c r="M5691">
        <v>0</v>
      </c>
      <c r="N5691">
        <v>3</v>
      </c>
      <c r="O5691" t="str">
        <f>IF(AND(Tabela1[[#This Row],[EA Play Season Pass]]="Yes",Tabela1[[#This Row],[Minecraft Season Pass]]="Yes"),"Yes","No")</f>
        <v>No</v>
      </c>
      <c r="P5691" t="str">
        <f>IF(OR(Tabela1[[#This Row],[EA Play Season Pass]]="Yes",Tabela1[[#This Row],[Minecraft Season Pass]]="Yes"),"Yes","No")</f>
        <v>Yes</v>
      </c>
      <c r="Q5691">
        <v>32</v>
      </c>
      <c r="R5691" s="2"/>
    </row>
    <row r="5692" spans="1:18" x14ac:dyDescent="0.25">
      <c r="A5692">
        <v>5691</v>
      </c>
      <c r="B5692" t="s">
        <v>6752</v>
      </c>
      <c r="C5692" t="s">
        <v>10</v>
      </c>
      <c r="D5692" s="50">
        <v>45392</v>
      </c>
      <c r="E5692">
        <f>YEAR(Tabela1[[#This Row],[Start Date]])</f>
        <v>2024</v>
      </c>
      <c r="F5692">
        <f>ROUNDUP(MONTH(Tabela1[[#This Row],[Start Date]])/3,0)</f>
        <v>2</v>
      </c>
      <c r="G5692" t="s">
        <v>8</v>
      </c>
      <c r="H5692">
        <v>5</v>
      </c>
      <c r="I5692" t="s">
        <v>14</v>
      </c>
      <c r="J5692" t="s">
        <v>11</v>
      </c>
      <c r="K5692">
        <v>0</v>
      </c>
      <c r="L5692" t="s">
        <v>8</v>
      </c>
      <c r="M5692">
        <v>20</v>
      </c>
      <c r="N5692">
        <v>1</v>
      </c>
      <c r="O5692" t="str">
        <f>IF(AND(Tabela1[[#This Row],[EA Play Season Pass]]="Yes",Tabela1[[#This Row],[Minecraft Season Pass]]="Yes"),"Yes","No")</f>
        <v>No</v>
      </c>
      <c r="P5692" t="str">
        <f>IF(OR(Tabela1[[#This Row],[EA Play Season Pass]]="Yes",Tabela1[[#This Row],[Minecraft Season Pass]]="Yes"),"Yes","No")</f>
        <v>Yes</v>
      </c>
      <c r="Q5692">
        <v>24</v>
      </c>
      <c r="R5692" s="2"/>
    </row>
    <row r="5693" spans="1:18" x14ac:dyDescent="0.25">
      <c r="A5693">
        <v>5692</v>
      </c>
      <c r="B5693" t="s">
        <v>6753</v>
      </c>
      <c r="C5693" t="s">
        <v>7</v>
      </c>
      <c r="D5693" s="50">
        <v>45392</v>
      </c>
      <c r="E5693">
        <f>YEAR(Tabela1[[#This Row],[Start Date]])</f>
        <v>2024</v>
      </c>
      <c r="F5693">
        <f>ROUNDUP(MONTH(Tabela1[[#This Row],[Start Date]])/3,0)</f>
        <v>2</v>
      </c>
      <c r="G5693" t="s">
        <v>8</v>
      </c>
      <c r="H5693">
        <v>15</v>
      </c>
      <c r="I5693" t="s">
        <v>14</v>
      </c>
      <c r="J5693" t="s">
        <v>11</v>
      </c>
      <c r="K5693">
        <v>0</v>
      </c>
      <c r="L5693" t="s">
        <v>11</v>
      </c>
      <c r="M5693">
        <v>0</v>
      </c>
      <c r="N5693">
        <v>1</v>
      </c>
      <c r="O5693" t="str">
        <f>IF(AND(Tabela1[[#This Row],[EA Play Season Pass]]="Yes",Tabela1[[#This Row],[Minecraft Season Pass]]="Yes"),"Yes","No")</f>
        <v>No</v>
      </c>
      <c r="P5693" t="str">
        <f>IF(OR(Tabela1[[#This Row],[EA Play Season Pass]]="Yes",Tabela1[[#This Row],[Minecraft Season Pass]]="Yes"),"Yes","No")</f>
        <v>No</v>
      </c>
      <c r="Q5693">
        <v>14</v>
      </c>
      <c r="R5693" s="2"/>
    </row>
    <row r="5694" spans="1:18" x14ac:dyDescent="0.25">
      <c r="A5694">
        <v>5693</v>
      </c>
      <c r="B5694" t="s">
        <v>4014</v>
      </c>
      <c r="C5694" t="s">
        <v>7</v>
      </c>
      <c r="D5694" s="50">
        <v>45392</v>
      </c>
      <c r="E5694">
        <f>YEAR(Tabela1[[#This Row],[Start Date]])</f>
        <v>2024</v>
      </c>
      <c r="F5694">
        <f>ROUNDUP(MONTH(Tabela1[[#This Row],[Start Date]])/3,0)</f>
        <v>2</v>
      </c>
      <c r="G5694" t="s">
        <v>11</v>
      </c>
      <c r="H5694">
        <v>15</v>
      </c>
      <c r="I5694" t="s">
        <v>12</v>
      </c>
      <c r="J5694" t="s">
        <v>11</v>
      </c>
      <c r="K5694">
        <v>0</v>
      </c>
      <c r="L5694" t="s">
        <v>11</v>
      </c>
      <c r="M5694">
        <v>0</v>
      </c>
      <c r="N5694">
        <v>2</v>
      </c>
      <c r="O5694" t="str">
        <f>IF(AND(Tabela1[[#This Row],[EA Play Season Pass]]="Yes",Tabela1[[#This Row],[Minecraft Season Pass]]="Yes"),"Yes","No")</f>
        <v>No</v>
      </c>
      <c r="P5694" t="str">
        <f>IF(OR(Tabela1[[#This Row],[EA Play Season Pass]]="Yes",Tabela1[[#This Row],[Minecraft Season Pass]]="Yes"),"Yes","No")</f>
        <v>No</v>
      </c>
      <c r="Q5694">
        <v>13</v>
      </c>
      <c r="R5694" s="2"/>
    </row>
    <row r="5695" spans="1:18" x14ac:dyDescent="0.25">
      <c r="A5695">
        <v>5694</v>
      </c>
      <c r="B5695" t="s">
        <v>6754</v>
      </c>
      <c r="C5695" t="s">
        <v>7</v>
      </c>
      <c r="D5695" s="50">
        <v>45392</v>
      </c>
      <c r="E5695">
        <f>YEAR(Tabela1[[#This Row],[Start Date]])</f>
        <v>2024</v>
      </c>
      <c r="F5695">
        <f>ROUNDUP(MONTH(Tabela1[[#This Row],[Start Date]])/3,0)</f>
        <v>2</v>
      </c>
      <c r="G5695" t="s">
        <v>8</v>
      </c>
      <c r="H5695">
        <v>15</v>
      </c>
      <c r="I5695" t="s">
        <v>14</v>
      </c>
      <c r="J5695" t="s">
        <v>11</v>
      </c>
      <c r="K5695">
        <v>0</v>
      </c>
      <c r="L5695" t="s">
        <v>8</v>
      </c>
      <c r="M5695">
        <v>20</v>
      </c>
      <c r="N5695">
        <v>2</v>
      </c>
      <c r="O5695" t="str">
        <f>IF(AND(Tabela1[[#This Row],[EA Play Season Pass]]="Yes",Tabela1[[#This Row],[Minecraft Season Pass]]="Yes"),"Yes","No")</f>
        <v>No</v>
      </c>
      <c r="P5695" t="str">
        <f>IF(OR(Tabela1[[#This Row],[EA Play Season Pass]]="Yes",Tabela1[[#This Row],[Minecraft Season Pass]]="Yes"),"Yes","No")</f>
        <v>Yes</v>
      </c>
      <c r="Q5695">
        <v>33</v>
      </c>
      <c r="R5695" s="2"/>
    </row>
    <row r="5696" spans="1:18" x14ac:dyDescent="0.25">
      <c r="A5696">
        <v>5695</v>
      </c>
      <c r="B5696" t="s">
        <v>6755</v>
      </c>
      <c r="C5696" t="s">
        <v>13</v>
      </c>
      <c r="D5696" s="50">
        <v>45392</v>
      </c>
      <c r="E5696">
        <f>YEAR(Tabela1[[#This Row],[Start Date]])</f>
        <v>2024</v>
      </c>
      <c r="F5696">
        <f>ROUNDUP(MONTH(Tabela1[[#This Row],[Start Date]])/3,0)</f>
        <v>2</v>
      </c>
      <c r="G5696" t="s">
        <v>11</v>
      </c>
      <c r="H5696">
        <v>10</v>
      </c>
      <c r="I5696" t="s">
        <v>14</v>
      </c>
      <c r="J5696" t="s">
        <v>11</v>
      </c>
      <c r="K5696">
        <v>0</v>
      </c>
      <c r="L5696" t="s">
        <v>8</v>
      </c>
      <c r="M5696">
        <v>20</v>
      </c>
      <c r="N5696">
        <v>2</v>
      </c>
      <c r="O5696" t="str">
        <f>IF(AND(Tabela1[[#This Row],[EA Play Season Pass]]="Yes",Tabela1[[#This Row],[Minecraft Season Pass]]="Yes"),"Yes","No")</f>
        <v>No</v>
      </c>
      <c r="P5696" t="str">
        <f>IF(OR(Tabela1[[#This Row],[EA Play Season Pass]]="Yes",Tabela1[[#This Row],[Minecraft Season Pass]]="Yes"),"Yes","No")</f>
        <v>Yes</v>
      </c>
      <c r="Q5696">
        <v>28</v>
      </c>
      <c r="R5696" s="2"/>
    </row>
    <row r="5697" spans="1:18" x14ac:dyDescent="0.25">
      <c r="A5697">
        <v>5696</v>
      </c>
      <c r="B5697" t="s">
        <v>2534</v>
      </c>
      <c r="C5697" t="s">
        <v>10</v>
      </c>
      <c r="D5697" s="50">
        <v>45392</v>
      </c>
      <c r="E5697">
        <f>YEAR(Tabela1[[#This Row],[Start Date]])</f>
        <v>2024</v>
      </c>
      <c r="F5697">
        <f>ROUNDUP(MONTH(Tabela1[[#This Row],[Start Date]])/3,0)</f>
        <v>2</v>
      </c>
      <c r="G5697" t="s">
        <v>8</v>
      </c>
      <c r="H5697">
        <v>5</v>
      </c>
      <c r="I5697" t="s">
        <v>9</v>
      </c>
      <c r="J5697" t="s">
        <v>11</v>
      </c>
      <c r="K5697">
        <v>0</v>
      </c>
      <c r="L5697" t="s">
        <v>11</v>
      </c>
      <c r="M5697">
        <v>0</v>
      </c>
      <c r="N5697">
        <v>2</v>
      </c>
      <c r="O5697" t="str">
        <f>IF(AND(Tabela1[[#This Row],[EA Play Season Pass]]="Yes",Tabela1[[#This Row],[Minecraft Season Pass]]="Yes"),"Yes","No")</f>
        <v>No</v>
      </c>
      <c r="P5697" t="str">
        <f>IF(OR(Tabela1[[#This Row],[EA Play Season Pass]]="Yes",Tabela1[[#This Row],[Minecraft Season Pass]]="Yes"),"Yes","No")</f>
        <v>No</v>
      </c>
      <c r="Q5697">
        <v>3</v>
      </c>
      <c r="R5697" s="2"/>
    </row>
    <row r="5698" spans="1:18" x14ac:dyDescent="0.25">
      <c r="A5698">
        <v>5697</v>
      </c>
      <c r="B5698" t="s">
        <v>6756</v>
      </c>
      <c r="C5698" t="s">
        <v>7</v>
      </c>
      <c r="D5698" s="50">
        <v>45392</v>
      </c>
      <c r="E5698">
        <f>YEAR(Tabela1[[#This Row],[Start Date]])</f>
        <v>2024</v>
      </c>
      <c r="F5698">
        <f>ROUNDUP(MONTH(Tabela1[[#This Row],[Start Date]])/3,0)</f>
        <v>2</v>
      </c>
      <c r="G5698" t="s">
        <v>11</v>
      </c>
      <c r="H5698">
        <v>15</v>
      </c>
      <c r="I5698" t="s">
        <v>12</v>
      </c>
      <c r="J5698" t="s">
        <v>8</v>
      </c>
      <c r="K5698">
        <v>30</v>
      </c>
      <c r="L5698" t="s">
        <v>11</v>
      </c>
      <c r="M5698">
        <v>0</v>
      </c>
      <c r="N5698">
        <v>2</v>
      </c>
      <c r="O5698" t="str">
        <f>IF(AND(Tabela1[[#This Row],[EA Play Season Pass]]="Yes",Tabela1[[#This Row],[Minecraft Season Pass]]="Yes"),"Yes","No")</f>
        <v>No</v>
      </c>
      <c r="P5698" t="str">
        <f>IF(OR(Tabela1[[#This Row],[EA Play Season Pass]]="Yes",Tabela1[[#This Row],[Minecraft Season Pass]]="Yes"),"Yes","No")</f>
        <v>Yes</v>
      </c>
      <c r="Q5698">
        <v>43</v>
      </c>
      <c r="R5698" s="2"/>
    </row>
    <row r="5699" spans="1:18" x14ac:dyDescent="0.25">
      <c r="A5699">
        <v>5698</v>
      </c>
      <c r="B5699" t="s">
        <v>6757</v>
      </c>
      <c r="C5699" t="s">
        <v>10</v>
      </c>
      <c r="D5699" s="50">
        <v>45393</v>
      </c>
      <c r="E5699">
        <f>YEAR(Tabela1[[#This Row],[Start Date]])</f>
        <v>2024</v>
      </c>
      <c r="F5699">
        <f>ROUNDUP(MONTH(Tabela1[[#This Row],[Start Date]])/3,0)</f>
        <v>2</v>
      </c>
      <c r="G5699" t="s">
        <v>8</v>
      </c>
      <c r="H5699">
        <v>5</v>
      </c>
      <c r="I5699" t="s">
        <v>9</v>
      </c>
      <c r="J5699" t="s">
        <v>11</v>
      </c>
      <c r="K5699">
        <v>0</v>
      </c>
      <c r="L5699" t="s">
        <v>8</v>
      </c>
      <c r="M5699">
        <v>20</v>
      </c>
      <c r="N5699">
        <v>3</v>
      </c>
      <c r="O5699" t="str">
        <f>IF(AND(Tabela1[[#This Row],[EA Play Season Pass]]="Yes",Tabela1[[#This Row],[Minecraft Season Pass]]="Yes"),"Yes","No")</f>
        <v>No</v>
      </c>
      <c r="P5699" t="str">
        <f>IF(OR(Tabela1[[#This Row],[EA Play Season Pass]]="Yes",Tabela1[[#This Row],[Minecraft Season Pass]]="Yes"),"Yes","No")</f>
        <v>Yes</v>
      </c>
      <c r="Q5699">
        <v>22</v>
      </c>
      <c r="R5699" s="2"/>
    </row>
    <row r="5700" spans="1:18" x14ac:dyDescent="0.25">
      <c r="A5700">
        <v>5699</v>
      </c>
      <c r="B5700" t="s">
        <v>5921</v>
      </c>
      <c r="C5700" t="s">
        <v>7</v>
      </c>
      <c r="D5700" s="50">
        <v>45393</v>
      </c>
      <c r="E5700">
        <f>YEAR(Tabela1[[#This Row],[Start Date]])</f>
        <v>2024</v>
      </c>
      <c r="F5700">
        <f>ROUNDUP(MONTH(Tabela1[[#This Row],[Start Date]])/3,0)</f>
        <v>2</v>
      </c>
      <c r="G5700" t="s">
        <v>8</v>
      </c>
      <c r="H5700">
        <v>15</v>
      </c>
      <c r="I5700" t="s">
        <v>14</v>
      </c>
      <c r="J5700" t="s">
        <v>11</v>
      </c>
      <c r="K5700">
        <v>0</v>
      </c>
      <c r="L5700" t="s">
        <v>8</v>
      </c>
      <c r="M5700">
        <v>20</v>
      </c>
      <c r="N5700">
        <v>1</v>
      </c>
      <c r="O5700" t="str">
        <f>IF(AND(Tabela1[[#This Row],[EA Play Season Pass]]="Yes",Tabela1[[#This Row],[Minecraft Season Pass]]="Yes"),"Yes","No")</f>
        <v>No</v>
      </c>
      <c r="P5700" t="str">
        <f>IF(OR(Tabela1[[#This Row],[EA Play Season Pass]]="Yes",Tabela1[[#This Row],[Minecraft Season Pass]]="Yes"),"Yes","No")</f>
        <v>Yes</v>
      </c>
      <c r="Q5700">
        <v>34</v>
      </c>
      <c r="R5700" s="2"/>
    </row>
    <row r="5701" spans="1:18" x14ac:dyDescent="0.25">
      <c r="A5701">
        <v>5700</v>
      </c>
      <c r="B5701" t="s">
        <v>6758</v>
      </c>
      <c r="C5701" t="s">
        <v>10</v>
      </c>
      <c r="D5701" s="50">
        <v>45393</v>
      </c>
      <c r="E5701">
        <f>YEAR(Tabela1[[#This Row],[Start Date]])</f>
        <v>2024</v>
      </c>
      <c r="F5701">
        <f>ROUNDUP(MONTH(Tabela1[[#This Row],[Start Date]])/3,0)</f>
        <v>2</v>
      </c>
      <c r="G5701" t="s">
        <v>11</v>
      </c>
      <c r="H5701">
        <v>5</v>
      </c>
      <c r="I5701" t="s">
        <v>14</v>
      </c>
      <c r="J5701" t="s">
        <v>8</v>
      </c>
      <c r="K5701">
        <v>30</v>
      </c>
      <c r="L5701" t="s">
        <v>11</v>
      </c>
      <c r="M5701">
        <v>0</v>
      </c>
      <c r="N5701">
        <v>1</v>
      </c>
      <c r="O5701" t="str">
        <f>IF(AND(Tabela1[[#This Row],[EA Play Season Pass]]="Yes",Tabela1[[#This Row],[Minecraft Season Pass]]="Yes"),"Yes","No")</f>
        <v>No</v>
      </c>
      <c r="P5701" t="str">
        <f>IF(OR(Tabela1[[#This Row],[EA Play Season Pass]]="Yes",Tabela1[[#This Row],[Minecraft Season Pass]]="Yes"),"Yes","No")</f>
        <v>Yes</v>
      </c>
      <c r="Q5701">
        <v>34</v>
      </c>
      <c r="R5701" s="2"/>
    </row>
    <row r="5702" spans="1:18" x14ac:dyDescent="0.25">
      <c r="A5702">
        <v>5701</v>
      </c>
      <c r="B5702" t="s">
        <v>5835</v>
      </c>
      <c r="C5702" t="s">
        <v>7</v>
      </c>
      <c r="D5702" s="50">
        <v>45393</v>
      </c>
      <c r="E5702">
        <f>YEAR(Tabela1[[#This Row],[Start Date]])</f>
        <v>2024</v>
      </c>
      <c r="F5702">
        <f>ROUNDUP(MONTH(Tabela1[[#This Row],[Start Date]])/3,0)</f>
        <v>2</v>
      </c>
      <c r="G5702" t="s">
        <v>11</v>
      </c>
      <c r="H5702">
        <v>15</v>
      </c>
      <c r="I5702" t="s">
        <v>14</v>
      </c>
      <c r="J5702" t="s">
        <v>11</v>
      </c>
      <c r="K5702">
        <v>0</v>
      </c>
      <c r="L5702" t="s">
        <v>11</v>
      </c>
      <c r="M5702">
        <v>0</v>
      </c>
      <c r="N5702">
        <v>3</v>
      </c>
      <c r="O5702" t="str">
        <f>IF(AND(Tabela1[[#This Row],[EA Play Season Pass]]="Yes",Tabela1[[#This Row],[Minecraft Season Pass]]="Yes"),"Yes","No")</f>
        <v>No</v>
      </c>
      <c r="P5702" t="str">
        <f>IF(OR(Tabela1[[#This Row],[EA Play Season Pass]]="Yes",Tabela1[[#This Row],[Minecraft Season Pass]]="Yes"),"Yes","No")</f>
        <v>No</v>
      </c>
      <c r="Q5702">
        <v>12</v>
      </c>
      <c r="R5702" s="2"/>
    </row>
    <row r="5703" spans="1:18" x14ac:dyDescent="0.25">
      <c r="A5703">
        <v>5702</v>
      </c>
      <c r="B5703" t="s">
        <v>31</v>
      </c>
      <c r="C5703" t="s">
        <v>10</v>
      </c>
      <c r="D5703" s="50">
        <v>45393</v>
      </c>
      <c r="E5703">
        <f>YEAR(Tabela1[[#This Row],[Start Date]])</f>
        <v>2024</v>
      </c>
      <c r="F5703">
        <f>ROUNDUP(MONTH(Tabela1[[#This Row],[Start Date]])/3,0)</f>
        <v>2</v>
      </c>
      <c r="G5703" t="s">
        <v>11</v>
      </c>
      <c r="H5703">
        <v>5</v>
      </c>
      <c r="I5703" t="s">
        <v>14</v>
      </c>
      <c r="J5703" t="s">
        <v>8</v>
      </c>
      <c r="K5703">
        <v>30</v>
      </c>
      <c r="L5703" t="s">
        <v>8</v>
      </c>
      <c r="M5703">
        <v>20</v>
      </c>
      <c r="N5703">
        <v>2</v>
      </c>
      <c r="O5703" t="str">
        <f>IF(AND(Tabela1[[#This Row],[EA Play Season Pass]]="Yes",Tabela1[[#This Row],[Minecraft Season Pass]]="Yes"),"Yes","No")</f>
        <v>Yes</v>
      </c>
      <c r="P5703" t="str">
        <f>IF(OR(Tabela1[[#This Row],[EA Play Season Pass]]="Yes",Tabela1[[#This Row],[Minecraft Season Pass]]="Yes"),"Yes","No")</f>
        <v>Yes</v>
      </c>
      <c r="Q5703">
        <v>53</v>
      </c>
      <c r="R5703" s="2"/>
    </row>
    <row r="5704" spans="1:18" x14ac:dyDescent="0.25">
      <c r="A5704">
        <v>5703</v>
      </c>
      <c r="B5704" t="s">
        <v>6759</v>
      </c>
      <c r="C5704" t="s">
        <v>13</v>
      </c>
      <c r="D5704" s="50">
        <v>45393</v>
      </c>
      <c r="E5704">
        <f>YEAR(Tabela1[[#This Row],[Start Date]])</f>
        <v>2024</v>
      </c>
      <c r="F5704">
        <f>ROUNDUP(MONTH(Tabela1[[#This Row],[Start Date]])/3,0)</f>
        <v>2</v>
      </c>
      <c r="G5704" t="s">
        <v>8</v>
      </c>
      <c r="H5704">
        <v>10</v>
      </c>
      <c r="I5704" t="s">
        <v>9</v>
      </c>
      <c r="J5704" t="s">
        <v>8</v>
      </c>
      <c r="K5704">
        <v>30</v>
      </c>
      <c r="L5704" t="s">
        <v>8</v>
      </c>
      <c r="M5704">
        <v>20</v>
      </c>
      <c r="N5704">
        <v>1</v>
      </c>
      <c r="O5704" t="str">
        <f>IF(AND(Tabela1[[#This Row],[EA Play Season Pass]]="Yes",Tabela1[[#This Row],[Minecraft Season Pass]]="Yes"),"Yes","No")</f>
        <v>Yes</v>
      </c>
      <c r="P5704" t="str">
        <f>IF(OR(Tabela1[[#This Row],[EA Play Season Pass]]="Yes",Tabela1[[#This Row],[Minecraft Season Pass]]="Yes"),"Yes","No")</f>
        <v>Yes</v>
      </c>
      <c r="Q5704">
        <v>59</v>
      </c>
      <c r="R5704" s="2"/>
    </row>
    <row r="5705" spans="1:18" x14ac:dyDescent="0.25">
      <c r="A5705">
        <v>5704</v>
      </c>
      <c r="B5705" t="s">
        <v>6760</v>
      </c>
      <c r="C5705" t="s">
        <v>10</v>
      </c>
      <c r="D5705" s="50">
        <v>45393</v>
      </c>
      <c r="E5705">
        <f>YEAR(Tabela1[[#This Row],[Start Date]])</f>
        <v>2024</v>
      </c>
      <c r="F5705">
        <f>ROUNDUP(MONTH(Tabela1[[#This Row],[Start Date]])/3,0)</f>
        <v>2</v>
      </c>
      <c r="G5705" t="s">
        <v>8</v>
      </c>
      <c r="H5705">
        <v>5</v>
      </c>
      <c r="I5705" t="s">
        <v>14</v>
      </c>
      <c r="J5705" t="s">
        <v>11</v>
      </c>
      <c r="K5705">
        <v>0</v>
      </c>
      <c r="L5705" t="s">
        <v>8</v>
      </c>
      <c r="M5705">
        <v>20</v>
      </c>
      <c r="N5705">
        <v>1</v>
      </c>
      <c r="O5705" t="str">
        <f>IF(AND(Tabela1[[#This Row],[EA Play Season Pass]]="Yes",Tabela1[[#This Row],[Minecraft Season Pass]]="Yes"),"Yes","No")</f>
        <v>No</v>
      </c>
      <c r="P5705" t="str">
        <f>IF(OR(Tabela1[[#This Row],[EA Play Season Pass]]="Yes",Tabela1[[#This Row],[Minecraft Season Pass]]="Yes"),"Yes","No")</f>
        <v>Yes</v>
      </c>
      <c r="Q5705">
        <v>24</v>
      </c>
      <c r="R5705" s="2"/>
    </row>
    <row r="5706" spans="1:18" x14ac:dyDescent="0.25">
      <c r="A5706">
        <v>5705</v>
      </c>
      <c r="B5706" t="s">
        <v>6761</v>
      </c>
      <c r="C5706" t="s">
        <v>7</v>
      </c>
      <c r="D5706" s="50">
        <v>45393</v>
      </c>
      <c r="E5706">
        <f>YEAR(Tabela1[[#This Row],[Start Date]])</f>
        <v>2024</v>
      </c>
      <c r="F5706">
        <f>ROUNDUP(MONTH(Tabela1[[#This Row],[Start Date]])/3,0)</f>
        <v>2</v>
      </c>
      <c r="G5706" t="s">
        <v>11</v>
      </c>
      <c r="H5706">
        <v>15</v>
      </c>
      <c r="I5706" t="s">
        <v>9</v>
      </c>
      <c r="J5706" t="s">
        <v>11</v>
      </c>
      <c r="K5706">
        <v>0</v>
      </c>
      <c r="L5706" t="s">
        <v>8</v>
      </c>
      <c r="M5706">
        <v>20</v>
      </c>
      <c r="N5706">
        <v>1</v>
      </c>
      <c r="O5706" t="str">
        <f>IF(AND(Tabela1[[#This Row],[EA Play Season Pass]]="Yes",Tabela1[[#This Row],[Minecraft Season Pass]]="Yes"),"Yes","No")</f>
        <v>No</v>
      </c>
      <c r="P5706" t="str">
        <f>IF(OR(Tabela1[[#This Row],[EA Play Season Pass]]="Yes",Tabela1[[#This Row],[Minecraft Season Pass]]="Yes"),"Yes","No")</f>
        <v>Yes</v>
      </c>
      <c r="Q5706">
        <v>34</v>
      </c>
      <c r="R5706" s="2"/>
    </row>
    <row r="5707" spans="1:18" x14ac:dyDescent="0.25">
      <c r="A5707">
        <v>5706</v>
      </c>
      <c r="B5707" t="s">
        <v>6762</v>
      </c>
      <c r="C5707" t="s">
        <v>7</v>
      </c>
      <c r="D5707" s="50">
        <v>45394</v>
      </c>
      <c r="E5707">
        <f>YEAR(Tabela1[[#This Row],[Start Date]])</f>
        <v>2024</v>
      </c>
      <c r="F5707">
        <f>ROUNDUP(MONTH(Tabela1[[#This Row],[Start Date]])/3,0)</f>
        <v>2</v>
      </c>
      <c r="G5707" t="s">
        <v>8</v>
      </c>
      <c r="H5707">
        <v>15</v>
      </c>
      <c r="I5707" t="s">
        <v>12</v>
      </c>
      <c r="J5707" t="s">
        <v>8</v>
      </c>
      <c r="K5707">
        <v>30</v>
      </c>
      <c r="L5707" t="s">
        <v>11</v>
      </c>
      <c r="M5707">
        <v>0</v>
      </c>
      <c r="N5707">
        <v>3</v>
      </c>
      <c r="O5707" t="str">
        <f>IF(AND(Tabela1[[#This Row],[EA Play Season Pass]]="Yes",Tabela1[[#This Row],[Minecraft Season Pass]]="Yes"),"Yes","No")</f>
        <v>No</v>
      </c>
      <c r="P5707" t="str">
        <f>IF(OR(Tabela1[[#This Row],[EA Play Season Pass]]="Yes",Tabela1[[#This Row],[Minecraft Season Pass]]="Yes"),"Yes","No")</f>
        <v>Yes</v>
      </c>
      <c r="Q5707">
        <v>42</v>
      </c>
      <c r="R5707" s="2"/>
    </row>
    <row r="5708" spans="1:18" x14ac:dyDescent="0.25">
      <c r="A5708">
        <v>5707</v>
      </c>
      <c r="B5708" t="s">
        <v>604</v>
      </c>
      <c r="C5708" t="s">
        <v>10</v>
      </c>
      <c r="D5708" s="50">
        <v>45394</v>
      </c>
      <c r="E5708">
        <f>YEAR(Tabela1[[#This Row],[Start Date]])</f>
        <v>2024</v>
      </c>
      <c r="F5708">
        <f>ROUNDUP(MONTH(Tabela1[[#This Row],[Start Date]])/3,0)</f>
        <v>2</v>
      </c>
      <c r="G5708" t="s">
        <v>8</v>
      </c>
      <c r="H5708">
        <v>5</v>
      </c>
      <c r="I5708" t="s">
        <v>12</v>
      </c>
      <c r="J5708" t="s">
        <v>8</v>
      </c>
      <c r="K5708">
        <v>30</v>
      </c>
      <c r="L5708" t="s">
        <v>8</v>
      </c>
      <c r="M5708">
        <v>20</v>
      </c>
      <c r="N5708">
        <v>3</v>
      </c>
      <c r="O5708" t="str">
        <f>IF(AND(Tabela1[[#This Row],[EA Play Season Pass]]="Yes",Tabela1[[#This Row],[Minecraft Season Pass]]="Yes"),"Yes","No")</f>
        <v>Yes</v>
      </c>
      <c r="P5708" t="str">
        <f>IF(OR(Tabela1[[#This Row],[EA Play Season Pass]]="Yes",Tabela1[[#This Row],[Minecraft Season Pass]]="Yes"),"Yes","No")</f>
        <v>Yes</v>
      </c>
      <c r="Q5708">
        <v>52</v>
      </c>
      <c r="R5708" s="2"/>
    </row>
    <row r="5709" spans="1:18" x14ac:dyDescent="0.25">
      <c r="A5709">
        <v>5708</v>
      </c>
      <c r="B5709" t="s">
        <v>4113</v>
      </c>
      <c r="C5709" t="s">
        <v>13</v>
      </c>
      <c r="D5709" s="50">
        <v>45394</v>
      </c>
      <c r="E5709">
        <f>YEAR(Tabela1[[#This Row],[Start Date]])</f>
        <v>2024</v>
      </c>
      <c r="F5709">
        <f>ROUNDUP(MONTH(Tabela1[[#This Row],[Start Date]])/3,0)</f>
        <v>2</v>
      </c>
      <c r="G5709" t="s">
        <v>8</v>
      </c>
      <c r="H5709">
        <v>10</v>
      </c>
      <c r="I5709" t="s">
        <v>12</v>
      </c>
      <c r="J5709" t="s">
        <v>11</v>
      </c>
      <c r="K5709">
        <v>0</v>
      </c>
      <c r="L5709" t="s">
        <v>8</v>
      </c>
      <c r="M5709">
        <v>20</v>
      </c>
      <c r="N5709">
        <v>3</v>
      </c>
      <c r="O5709" t="str">
        <f>IF(AND(Tabela1[[#This Row],[EA Play Season Pass]]="Yes",Tabela1[[#This Row],[Minecraft Season Pass]]="Yes"),"Yes","No")</f>
        <v>No</v>
      </c>
      <c r="P5709" t="str">
        <f>IF(OR(Tabela1[[#This Row],[EA Play Season Pass]]="Yes",Tabela1[[#This Row],[Minecraft Season Pass]]="Yes"),"Yes","No")</f>
        <v>Yes</v>
      </c>
      <c r="Q5709">
        <v>27</v>
      </c>
      <c r="R5709" s="2"/>
    </row>
    <row r="5710" spans="1:18" x14ac:dyDescent="0.25">
      <c r="A5710">
        <v>5709</v>
      </c>
      <c r="B5710" t="s">
        <v>6763</v>
      </c>
      <c r="C5710" t="s">
        <v>10</v>
      </c>
      <c r="D5710" s="50">
        <v>45394</v>
      </c>
      <c r="E5710">
        <f>YEAR(Tabela1[[#This Row],[Start Date]])</f>
        <v>2024</v>
      </c>
      <c r="F5710">
        <f>ROUNDUP(MONTH(Tabela1[[#This Row],[Start Date]])/3,0)</f>
        <v>2</v>
      </c>
      <c r="G5710" t="s">
        <v>11</v>
      </c>
      <c r="H5710">
        <v>5</v>
      </c>
      <c r="I5710" t="s">
        <v>14</v>
      </c>
      <c r="J5710" t="s">
        <v>11</v>
      </c>
      <c r="K5710">
        <v>0</v>
      </c>
      <c r="L5710" t="s">
        <v>8</v>
      </c>
      <c r="M5710">
        <v>20</v>
      </c>
      <c r="N5710">
        <v>2</v>
      </c>
      <c r="O5710" t="str">
        <f>IF(AND(Tabela1[[#This Row],[EA Play Season Pass]]="Yes",Tabela1[[#This Row],[Minecraft Season Pass]]="Yes"),"Yes","No")</f>
        <v>No</v>
      </c>
      <c r="P5710" t="str">
        <f>IF(OR(Tabela1[[#This Row],[EA Play Season Pass]]="Yes",Tabela1[[#This Row],[Minecraft Season Pass]]="Yes"),"Yes","No")</f>
        <v>Yes</v>
      </c>
      <c r="Q5710">
        <v>23</v>
      </c>
      <c r="R5710" s="2"/>
    </row>
    <row r="5711" spans="1:18" x14ac:dyDescent="0.25">
      <c r="A5711">
        <v>5710</v>
      </c>
      <c r="B5711" t="s">
        <v>5887</v>
      </c>
      <c r="C5711" t="s">
        <v>7</v>
      </c>
      <c r="D5711" s="50">
        <v>45394</v>
      </c>
      <c r="E5711">
        <f>YEAR(Tabela1[[#This Row],[Start Date]])</f>
        <v>2024</v>
      </c>
      <c r="F5711">
        <f>ROUNDUP(MONTH(Tabela1[[#This Row],[Start Date]])/3,0)</f>
        <v>2</v>
      </c>
      <c r="G5711" t="s">
        <v>8</v>
      </c>
      <c r="H5711">
        <v>15</v>
      </c>
      <c r="I5711" t="s">
        <v>12</v>
      </c>
      <c r="J5711" t="s">
        <v>11</v>
      </c>
      <c r="K5711">
        <v>0</v>
      </c>
      <c r="L5711" t="s">
        <v>11</v>
      </c>
      <c r="M5711">
        <v>0</v>
      </c>
      <c r="N5711">
        <v>3</v>
      </c>
      <c r="O5711" t="str">
        <f>IF(AND(Tabela1[[#This Row],[EA Play Season Pass]]="Yes",Tabela1[[#This Row],[Minecraft Season Pass]]="Yes"),"Yes","No")</f>
        <v>No</v>
      </c>
      <c r="P5711" t="str">
        <f>IF(OR(Tabela1[[#This Row],[EA Play Season Pass]]="Yes",Tabela1[[#This Row],[Minecraft Season Pass]]="Yes"),"Yes","No")</f>
        <v>No</v>
      </c>
      <c r="Q5711">
        <v>12</v>
      </c>
      <c r="R5711" s="2"/>
    </row>
    <row r="5712" spans="1:18" x14ac:dyDescent="0.25">
      <c r="A5712">
        <v>5711</v>
      </c>
      <c r="B5712" t="s">
        <v>3130</v>
      </c>
      <c r="C5712" t="s">
        <v>7</v>
      </c>
      <c r="D5712" s="50">
        <v>45394</v>
      </c>
      <c r="E5712">
        <f>YEAR(Tabela1[[#This Row],[Start Date]])</f>
        <v>2024</v>
      </c>
      <c r="F5712">
        <f>ROUNDUP(MONTH(Tabela1[[#This Row],[Start Date]])/3,0)</f>
        <v>2</v>
      </c>
      <c r="G5712" t="s">
        <v>11</v>
      </c>
      <c r="H5712">
        <v>15</v>
      </c>
      <c r="I5712" t="s">
        <v>9</v>
      </c>
      <c r="J5712" t="s">
        <v>8</v>
      </c>
      <c r="K5712">
        <v>30</v>
      </c>
      <c r="L5712" t="s">
        <v>11</v>
      </c>
      <c r="M5712">
        <v>0</v>
      </c>
      <c r="N5712">
        <v>3</v>
      </c>
      <c r="O5712" t="str">
        <f>IF(AND(Tabela1[[#This Row],[EA Play Season Pass]]="Yes",Tabela1[[#This Row],[Minecraft Season Pass]]="Yes"),"Yes","No")</f>
        <v>No</v>
      </c>
      <c r="P5712" t="str">
        <f>IF(OR(Tabela1[[#This Row],[EA Play Season Pass]]="Yes",Tabela1[[#This Row],[Minecraft Season Pass]]="Yes"),"Yes","No")</f>
        <v>Yes</v>
      </c>
      <c r="Q5712">
        <v>42</v>
      </c>
      <c r="R5712" s="2"/>
    </row>
    <row r="5713" spans="1:18" x14ac:dyDescent="0.25">
      <c r="A5713">
        <v>5712</v>
      </c>
      <c r="B5713" t="s">
        <v>6764</v>
      </c>
      <c r="C5713" t="s">
        <v>10</v>
      </c>
      <c r="D5713" s="50">
        <v>45394</v>
      </c>
      <c r="E5713">
        <f>YEAR(Tabela1[[#This Row],[Start Date]])</f>
        <v>2024</v>
      </c>
      <c r="F5713">
        <f>ROUNDUP(MONTH(Tabela1[[#This Row],[Start Date]])/3,0)</f>
        <v>2</v>
      </c>
      <c r="G5713" t="s">
        <v>11</v>
      </c>
      <c r="H5713">
        <v>5</v>
      </c>
      <c r="I5713" t="s">
        <v>14</v>
      </c>
      <c r="J5713" t="s">
        <v>8</v>
      </c>
      <c r="K5713">
        <v>30</v>
      </c>
      <c r="L5713" t="s">
        <v>11</v>
      </c>
      <c r="M5713">
        <v>0</v>
      </c>
      <c r="N5713">
        <v>3</v>
      </c>
      <c r="O5713" t="str">
        <f>IF(AND(Tabela1[[#This Row],[EA Play Season Pass]]="Yes",Tabela1[[#This Row],[Minecraft Season Pass]]="Yes"),"Yes","No")</f>
        <v>No</v>
      </c>
      <c r="P5713" t="str">
        <f>IF(OR(Tabela1[[#This Row],[EA Play Season Pass]]="Yes",Tabela1[[#This Row],[Minecraft Season Pass]]="Yes"),"Yes","No")</f>
        <v>Yes</v>
      </c>
      <c r="Q5713">
        <v>32</v>
      </c>
      <c r="R5713" s="2"/>
    </row>
    <row r="5714" spans="1:18" x14ac:dyDescent="0.25">
      <c r="A5714">
        <v>5713</v>
      </c>
      <c r="B5714" t="s">
        <v>3349</v>
      </c>
      <c r="C5714" t="s">
        <v>10</v>
      </c>
      <c r="D5714" s="50">
        <v>45394</v>
      </c>
      <c r="E5714">
        <f>YEAR(Tabela1[[#This Row],[Start Date]])</f>
        <v>2024</v>
      </c>
      <c r="F5714">
        <f>ROUNDUP(MONTH(Tabela1[[#This Row],[Start Date]])/3,0)</f>
        <v>2</v>
      </c>
      <c r="G5714" t="s">
        <v>11</v>
      </c>
      <c r="H5714">
        <v>5</v>
      </c>
      <c r="I5714" t="s">
        <v>9</v>
      </c>
      <c r="J5714" t="s">
        <v>11</v>
      </c>
      <c r="K5714">
        <v>0</v>
      </c>
      <c r="L5714" t="s">
        <v>11</v>
      </c>
      <c r="M5714">
        <v>0</v>
      </c>
      <c r="N5714">
        <v>3</v>
      </c>
      <c r="O5714" t="str">
        <f>IF(AND(Tabela1[[#This Row],[EA Play Season Pass]]="Yes",Tabela1[[#This Row],[Minecraft Season Pass]]="Yes"),"Yes","No")</f>
        <v>No</v>
      </c>
      <c r="P5714" t="str">
        <f>IF(OR(Tabela1[[#This Row],[EA Play Season Pass]]="Yes",Tabela1[[#This Row],[Minecraft Season Pass]]="Yes"),"Yes","No")</f>
        <v>No</v>
      </c>
      <c r="Q5714">
        <v>2</v>
      </c>
      <c r="R5714" s="2"/>
    </row>
    <row r="5715" spans="1:18" x14ac:dyDescent="0.25">
      <c r="A5715">
        <v>5714</v>
      </c>
      <c r="B5715" t="s">
        <v>6765</v>
      </c>
      <c r="C5715" t="s">
        <v>10</v>
      </c>
      <c r="D5715" s="50">
        <v>45395</v>
      </c>
      <c r="E5715">
        <f>YEAR(Tabela1[[#This Row],[Start Date]])</f>
        <v>2024</v>
      </c>
      <c r="F5715">
        <f>ROUNDUP(MONTH(Tabela1[[#This Row],[Start Date]])/3,0)</f>
        <v>2</v>
      </c>
      <c r="G5715" t="s">
        <v>11</v>
      </c>
      <c r="H5715">
        <v>5</v>
      </c>
      <c r="I5715" t="s">
        <v>12</v>
      </c>
      <c r="J5715" t="s">
        <v>8</v>
      </c>
      <c r="K5715">
        <v>30</v>
      </c>
      <c r="L5715" t="s">
        <v>8</v>
      </c>
      <c r="M5715">
        <v>20</v>
      </c>
      <c r="N5715">
        <v>2</v>
      </c>
      <c r="O5715" t="str">
        <f>IF(AND(Tabela1[[#This Row],[EA Play Season Pass]]="Yes",Tabela1[[#This Row],[Minecraft Season Pass]]="Yes"),"Yes","No")</f>
        <v>Yes</v>
      </c>
      <c r="P5715" t="str">
        <f>IF(OR(Tabela1[[#This Row],[EA Play Season Pass]]="Yes",Tabela1[[#This Row],[Minecraft Season Pass]]="Yes"),"Yes","No")</f>
        <v>Yes</v>
      </c>
      <c r="Q5715">
        <v>53</v>
      </c>
      <c r="R5715" s="2"/>
    </row>
    <row r="5716" spans="1:18" x14ac:dyDescent="0.25">
      <c r="A5716">
        <v>5715</v>
      </c>
      <c r="B5716" t="s">
        <v>6766</v>
      </c>
      <c r="C5716" t="s">
        <v>7</v>
      </c>
      <c r="D5716" s="50">
        <v>45395</v>
      </c>
      <c r="E5716">
        <f>YEAR(Tabela1[[#This Row],[Start Date]])</f>
        <v>2024</v>
      </c>
      <c r="F5716">
        <f>ROUNDUP(MONTH(Tabela1[[#This Row],[Start Date]])/3,0)</f>
        <v>2</v>
      </c>
      <c r="G5716" t="s">
        <v>8</v>
      </c>
      <c r="H5716">
        <v>15</v>
      </c>
      <c r="I5716" t="s">
        <v>14</v>
      </c>
      <c r="J5716" t="s">
        <v>8</v>
      </c>
      <c r="K5716">
        <v>30</v>
      </c>
      <c r="L5716" t="s">
        <v>11</v>
      </c>
      <c r="M5716">
        <v>0</v>
      </c>
      <c r="N5716">
        <v>1</v>
      </c>
      <c r="O5716" t="str">
        <f>IF(AND(Tabela1[[#This Row],[EA Play Season Pass]]="Yes",Tabela1[[#This Row],[Minecraft Season Pass]]="Yes"),"Yes","No")</f>
        <v>No</v>
      </c>
      <c r="P5716" t="str">
        <f>IF(OR(Tabela1[[#This Row],[EA Play Season Pass]]="Yes",Tabela1[[#This Row],[Minecraft Season Pass]]="Yes"),"Yes","No")</f>
        <v>Yes</v>
      </c>
      <c r="Q5716">
        <v>44</v>
      </c>
      <c r="R5716" s="2"/>
    </row>
    <row r="5717" spans="1:18" x14ac:dyDescent="0.25">
      <c r="A5717">
        <v>5716</v>
      </c>
      <c r="B5717" t="s">
        <v>6767</v>
      </c>
      <c r="C5717" t="s">
        <v>10</v>
      </c>
      <c r="D5717" s="50">
        <v>45395</v>
      </c>
      <c r="E5717">
        <f>YEAR(Tabela1[[#This Row],[Start Date]])</f>
        <v>2024</v>
      </c>
      <c r="F5717">
        <f>ROUNDUP(MONTH(Tabela1[[#This Row],[Start Date]])/3,0)</f>
        <v>2</v>
      </c>
      <c r="G5717" t="s">
        <v>11</v>
      </c>
      <c r="H5717">
        <v>5</v>
      </c>
      <c r="I5717" t="s">
        <v>12</v>
      </c>
      <c r="J5717" t="s">
        <v>11</v>
      </c>
      <c r="K5717">
        <v>0</v>
      </c>
      <c r="L5717" t="s">
        <v>8</v>
      </c>
      <c r="M5717">
        <v>20</v>
      </c>
      <c r="N5717">
        <v>1</v>
      </c>
      <c r="O5717" t="str">
        <f>IF(AND(Tabela1[[#This Row],[EA Play Season Pass]]="Yes",Tabela1[[#This Row],[Minecraft Season Pass]]="Yes"),"Yes","No")</f>
        <v>No</v>
      </c>
      <c r="P5717" t="str">
        <f>IF(OR(Tabela1[[#This Row],[EA Play Season Pass]]="Yes",Tabela1[[#This Row],[Minecraft Season Pass]]="Yes"),"Yes","No")</f>
        <v>Yes</v>
      </c>
      <c r="Q5717">
        <v>24</v>
      </c>
      <c r="R5717" s="2"/>
    </row>
    <row r="5718" spans="1:18" x14ac:dyDescent="0.25">
      <c r="A5718">
        <v>5717</v>
      </c>
      <c r="B5718" t="s">
        <v>6768</v>
      </c>
      <c r="C5718" t="s">
        <v>13</v>
      </c>
      <c r="D5718" s="50">
        <v>45395</v>
      </c>
      <c r="E5718">
        <f>YEAR(Tabela1[[#This Row],[Start Date]])</f>
        <v>2024</v>
      </c>
      <c r="F5718">
        <f>ROUNDUP(MONTH(Tabela1[[#This Row],[Start Date]])/3,0)</f>
        <v>2</v>
      </c>
      <c r="G5718" t="s">
        <v>8</v>
      </c>
      <c r="H5718">
        <v>10</v>
      </c>
      <c r="I5718" t="s">
        <v>9</v>
      </c>
      <c r="J5718" t="s">
        <v>8</v>
      </c>
      <c r="K5718">
        <v>30</v>
      </c>
      <c r="L5718" t="s">
        <v>11</v>
      </c>
      <c r="M5718">
        <v>0</v>
      </c>
      <c r="N5718">
        <v>3</v>
      </c>
      <c r="O5718" t="str">
        <f>IF(AND(Tabela1[[#This Row],[EA Play Season Pass]]="Yes",Tabela1[[#This Row],[Minecraft Season Pass]]="Yes"),"Yes","No")</f>
        <v>No</v>
      </c>
      <c r="P5718" t="str">
        <f>IF(OR(Tabela1[[#This Row],[EA Play Season Pass]]="Yes",Tabela1[[#This Row],[Minecraft Season Pass]]="Yes"),"Yes","No")</f>
        <v>Yes</v>
      </c>
      <c r="Q5718">
        <v>37</v>
      </c>
      <c r="R5718" s="2"/>
    </row>
    <row r="5719" spans="1:18" x14ac:dyDescent="0.25">
      <c r="A5719">
        <v>5718</v>
      </c>
      <c r="B5719" t="s">
        <v>6769</v>
      </c>
      <c r="C5719" t="s">
        <v>10</v>
      </c>
      <c r="D5719" s="50">
        <v>45395</v>
      </c>
      <c r="E5719">
        <f>YEAR(Tabela1[[#This Row],[Start Date]])</f>
        <v>2024</v>
      </c>
      <c r="F5719">
        <f>ROUNDUP(MONTH(Tabela1[[#This Row],[Start Date]])/3,0)</f>
        <v>2</v>
      </c>
      <c r="G5719" t="s">
        <v>11</v>
      </c>
      <c r="H5719">
        <v>5</v>
      </c>
      <c r="I5719" t="s">
        <v>14</v>
      </c>
      <c r="J5719" t="s">
        <v>8</v>
      </c>
      <c r="K5719">
        <v>30</v>
      </c>
      <c r="L5719" t="s">
        <v>11</v>
      </c>
      <c r="M5719">
        <v>0</v>
      </c>
      <c r="N5719">
        <v>3</v>
      </c>
      <c r="O5719" t="str">
        <f>IF(AND(Tabela1[[#This Row],[EA Play Season Pass]]="Yes",Tabela1[[#This Row],[Minecraft Season Pass]]="Yes"),"Yes","No")</f>
        <v>No</v>
      </c>
      <c r="P5719" t="str">
        <f>IF(OR(Tabela1[[#This Row],[EA Play Season Pass]]="Yes",Tabela1[[#This Row],[Minecraft Season Pass]]="Yes"),"Yes","No")</f>
        <v>Yes</v>
      </c>
      <c r="Q5719">
        <v>32</v>
      </c>
      <c r="R5719" s="2"/>
    </row>
    <row r="5720" spans="1:18" x14ac:dyDescent="0.25">
      <c r="A5720">
        <v>5719</v>
      </c>
      <c r="B5720" t="s">
        <v>681</v>
      </c>
      <c r="C5720" t="s">
        <v>10</v>
      </c>
      <c r="D5720" s="50">
        <v>45395</v>
      </c>
      <c r="E5720">
        <f>YEAR(Tabela1[[#This Row],[Start Date]])</f>
        <v>2024</v>
      </c>
      <c r="F5720">
        <f>ROUNDUP(MONTH(Tabela1[[#This Row],[Start Date]])/3,0)</f>
        <v>2</v>
      </c>
      <c r="G5720" t="s">
        <v>11</v>
      </c>
      <c r="H5720">
        <v>5</v>
      </c>
      <c r="I5720" t="s">
        <v>9</v>
      </c>
      <c r="J5720" t="s">
        <v>11</v>
      </c>
      <c r="K5720">
        <v>0</v>
      </c>
      <c r="L5720" t="s">
        <v>11</v>
      </c>
      <c r="M5720">
        <v>0</v>
      </c>
      <c r="N5720">
        <v>1</v>
      </c>
      <c r="O5720" t="str">
        <f>IF(AND(Tabela1[[#This Row],[EA Play Season Pass]]="Yes",Tabela1[[#This Row],[Minecraft Season Pass]]="Yes"),"Yes","No")</f>
        <v>No</v>
      </c>
      <c r="P5720" t="str">
        <f>IF(OR(Tabela1[[#This Row],[EA Play Season Pass]]="Yes",Tabela1[[#This Row],[Minecraft Season Pass]]="Yes"),"Yes","No")</f>
        <v>No</v>
      </c>
      <c r="Q5720">
        <v>4</v>
      </c>
      <c r="R5720" s="2"/>
    </row>
    <row r="5721" spans="1:18" x14ac:dyDescent="0.25">
      <c r="A5721">
        <v>5720</v>
      </c>
      <c r="B5721" t="s">
        <v>6770</v>
      </c>
      <c r="C5721" t="s">
        <v>13</v>
      </c>
      <c r="D5721" s="50">
        <v>45395</v>
      </c>
      <c r="E5721">
        <f>YEAR(Tabela1[[#This Row],[Start Date]])</f>
        <v>2024</v>
      </c>
      <c r="F5721">
        <f>ROUNDUP(MONTH(Tabela1[[#This Row],[Start Date]])/3,0)</f>
        <v>2</v>
      </c>
      <c r="G5721" t="s">
        <v>11</v>
      </c>
      <c r="H5721">
        <v>10</v>
      </c>
      <c r="I5721" t="s">
        <v>12</v>
      </c>
      <c r="J5721" t="s">
        <v>11</v>
      </c>
      <c r="K5721">
        <v>0</v>
      </c>
      <c r="L5721" t="s">
        <v>11</v>
      </c>
      <c r="M5721">
        <v>0</v>
      </c>
      <c r="N5721">
        <v>3</v>
      </c>
      <c r="O5721" t="str">
        <f>IF(AND(Tabela1[[#This Row],[EA Play Season Pass]]="Yes",Tabela1[[#This Row],[Minecraft Season Pass]]="Yes"),"Yes","No")</f>
        <v>No</v>
      </c>
      <c r="P5721" t="str">
        <f>IF(OR(Tabela1[[#This Row],[EA Play Season Pass]]="Yes",Tabela1[[#This Row],[Minecraft Season Pass]]="Yes"),"Yes","No")</f>
        <v>No</v>
      </c>
      <c r="Q5721">
        <v>7</v>
      </c>
      <c r="R5721" s="2"/>
    </row>
    <row r="5722" spans="1:18" x14ac:dyDescent="0.25">
      <c r="A5722">
        <v>5721</v>
      </c>
      <c r="B5722" t="s">
        <v>6771</v>
      </c>
      <c r="C5722" t="s">
        <v>10</v>
      </c>
      <c r="D5722" s="50">
        <v>45396</v>
      </c>
      <c r="E5722">
        <f>YEAR(Tabela1[[#This Row],[Start Date]])</f>
        <v>2024</v>
      </c>
      <c r="F5722">
        <f>ROUNDUP(MONTH(Tabela1[[#This Row],[Start Date]])/3,0)</f>
        <v>2</v>
      </c>
      <c r="G5722" t="s">
        <v>8</v>
      </c>
      <c r="H5722">
        <v>5</v>
      </c>
      <c r="I5722" t="s">
        <v>14</v>
      </c>
      <c r="J5722" t="s">
        <v>8</v>
      </c>
      <c r="K5722">
        <v>30</v>
      </c>
      <c r="L5722" t="s">
        <v>8</v>
      </c>
      <c r="M5722">
        <v>20</v>
      </c>
      <c r="N5722">
        <v>3</v>
      </c>
      <c r="O5722" t="str">
        <f>IF(AND(Tabela1[[#This Row],[EA Play Season Pass]]="Yes",Tabela1[[#This Row],[Minecraft Season Pass]]="Yes"),"Yes","No")</f>
        <v>Yes</v>
      </c>
      <c r="P5722" t="str">
        <f>IF(OR(Tabela1[[#This Row],[EA Play Season Pass]]="Yes",Tabela1[[#This Row],[Minecraft Season Pass]]="Yes"),"Yes","No")</f>
        <v>Yes</v>
      </c>
      <c r="Q5722">
        <v>52</v>
      </c>
      <c r="R5722" s="2"/>
    </row>
    <row r="5723" spans="1:18" x14ac:dyDescent="0.25">
      <c r="A5723">
        <v>5722</v>
      </c>
      <c r="B5723" t="s">
        <v>6772</v>
      </c>
      <c r="C5723" t="s">
        <v>13</v>
      </c>
      <c r="D5723" s="50">
        <v>45396</v>
      </c>
      <c r="E5723">
        <f>YEAR(Tabela1[[#This Row],[Start Date]])</f>
        <v>2024</v>
      </c>
      <c r="F5723">
        <f>ROUNDUP(MONTH(Tabela1[[#This Row],[Start Date]])/3,0)</f>
        <v>2</v>
      </c>
      <c r="G5723" t="s">
        <v>8</v>
      </c>
      <c r="H5723">
        <v>10</v>
      </c>
      <c r="I5723" t="s">
        <v>12</v>
      </c>
      <c r="J5723" t="s">
        <v>11</v>
      </c>
      <c r="K5723">
        <v>0</v>
      </c>
      <c r="L5723" t="s">
        <v>11</v>
      </c>
      <c r="M5723">
        <v>0</v>
      </c>
      <c r="N5723">
        <v>2</v>
      </c>
      <c r="O5723" t="str">
        <f>IF(AND(Tabela1[[#This Row],[EA Play Season Pass]]="Yes",Tabela1[[#This Row],[Minecraft Season Pass]]="Yes"),"Yes","No")</f>
        <v>No</v>
      </c>
      <c r="P5723" t="str">
        <f>IF(OR(Tabela1[[#This Row],[EA Play Season Pass]]="Yes",Tabela1[[#This Row],[Minecraft Season Pass]]="Yes"),"Yes","No")</f>
        <v>No</v>
      </c>
      <c r="Q5723">
        <v>8</v>
      </c>
      <c r="R5723" s="2"/>
    </row>
    <row r="5724" spans="1:18" x14ac:dyDescent="0.25">
      <c r="A5724">
        <v>5723</v>
      </c>
      <c r="B5724" t="s">
        <v>6773</v>
      </c>
      <c r="C5724" t="s">
        <v>13</v>
      </c>
      <c r="D5724" s="50">
        <v>45396</v>
      </c>
      <c r="E5724">
        <f>YEAR(Tabela1[[#This Row],[Start Date]])</f>
        <v>2024</v>
      </c>
      <c r="F5724">
        <f>ROUNDUP(MONTH(Tabela1[[#This Row],[Start Date]])/3,0)</f>
        <v>2</v>
      </c>
      <c r="G5724" t="s">
        <v>8</v>
      </c>
      <c r="H5724">
        <v>10</v>
      </c>
      <c r="I5724" t="s">
        <v>12</v>
      </c>
      <c r="J5724" t="s">
        <v>8</v>
      </c>
      <c r="K5724">
        <v>30</v>
      </c>
      <c r="L5724" t="s">
        <v>8</v>
      </c>
      <c r="M5724">
        <v>20</v>
      </c>
      <c r="N5724">
        <v>2</v>
      </c>
      <c r="O5724" t="str">
        <f>IF(AND(Tabela1[[#This Row],[EA Play Season Pass]]="Yes",Tabela1[[#This Row],[Minecraft Season Pass]]="Yes"),"Yes","No")</f>
        <v>Yes</v>
      </c>
      <c r="P5724" t="str">
        <f>IF(OR(Tabela1[[#This Row],[EA Play Season Pass]]="Yes",Tabela1[[#This Row],[Minecraft Season Pass]]="Yes"),"Yes","No")</f>
        <v>Yes</v>
      </c>
      <c r="Q5724">
        <v>58</v>
      </c>
      <c r="R5724" s="2"/>
    </row>
    <row r="5725" spans="1:18" x14ac:dyDescent="0.25">
      <c r="A5725">
        <v>5724</v>
      </c>
      <c r="B5725" t="s">
        <v>6774</v>
      </c>
      <c r="C5725" t="s">
        <v>7</v>
      </c>
      <c r="D5725" s="50">
        <v>45396</v>
      </c>
      <c r="E5725">
        <f>YEAR(Tabela1[[#This Row],[Start Date]])</f>
        <v>2024</v>
      </c>
      <c r="F5725">
        <f>ROUNDUP(MONTH(Tabela1[[#This Row],[Start Date]])/3,0)</f>
        <v>2</v>
      </c>
      <c r="G5725" t="s">
        <v>11</v>
      </c>
      <c r="H5725">
        <v>15</v>
      </c>
      <c r="I5725" t="s">
        <v>14</v>
      </c>
      <c r="J5725" t="s">
        <v>11</v>
      </c>
      <c r="K5725">
        <v>0</v>
      </c>
      <c r="L5725" t="s">
        <v>11</v>
      </c>
      <c r="M5725">
        <v>0</v>
      </c>
      <c r="N5725">
        <v>3</v>
      </c>
      <c r="O5725" t="str">
        <f>IF(AND(Tabela1[[#This Row],[EA Play Season Pass]]="Yes",Tabela1[[#This Row],[Minecraft Season Pass]]="Yes"),"Yes","No")</f>
        <v>No</v>
      </c>
      <c r="P5725" t="str">
        <f>IF(OR(Tabela1[[#This Row],[EA Play Season Pass]]="Yes",Tabela1[[#This Row],[Minecraft Season Pass]]="Yes"),"Yes","No")</f>
        <v>No</v>
      </c>
      <c r="Q5725">
        <v>12</v>
      </c>
      <c r="R5725" s="2"/>
    </row>
    <row r="5726" spans="1:18" x14ac:dyDescent="0.25">
      <c r="A5726">
        <v>5725</v>
      </c>
      <c r="B5726" t="s">
        <v>6775</v>
      </c>
      <c r="C5726" t="s">
        <v>10</v>
      </c>
      <c r="D5726" s="50">
        <v>45396</v>
      </c>
      <c r="E5726">
        <f>YEAR(Tabela1[[#This Row],[Start Date]])</f>
        <v>2024</v>
      </c>
      <c r="F5726">
        <f>ROUNDUP(MONTH(Tabela1[[#This Row],[Start Date]])/3,0)</f>
        <v>2</v>
      </c>
      <c r="G5726" t="s">
        <v>8</v>
      </c>
      <c r="H5726">
        <v>5</v>
      </c>
      <c r="I5726" t="s">
        <v>14</v>
      </c>
      <c r="J5726" t="s">
        <v>11</v>
      </c>
      <c r="K5726">
        <v>0</v>
      </c>
      <c r="L5726" t="s">
        <v>8</v>
      </c>
      <c r="M5726">
        <v>20</v>
      </c>
      <c r="N5726">
        <v>3</v>
      </c>
      <c r="O5726" t="str">
        <f>IF(AND(Tabela1[[#This Row],[EA Play Season Pass]]="Yes",Tabela1[[#This Row],[Minecraft Season Pass]]="Yes"),"Yes","No")</f>
        <v>No</v>
      </c>
      <c r="P5726" t="str">
        <f>IF(OR(Tabela1[[#This Row],[EA Play Season Pass]]="Yes",Tabela1[[#This Row],[Minecraft Season Pass]]="Yes"),"Yes","No")</f>
        <v>Yes</v>
      </c>
      <c r="Q5726">
        <v>22</v>
      </c>
      <c r="R5726" s="2"/>
    </row>
    <row r="5727" spans="1:18" x14ac:dyDescent="0.25">
      <c r="A5727">
        <v>5726</v>
      </c>
      <c r="B5727" t="s">
        <v>947</v>
      </c>
      <c r="C5727" t="s">
        <v>7</v>
      </c>
      <c r="D5727" s="50">
        <v>45397</v>
      </c>
      <c r="E5727">
        <f>YEAR(Tabela1[[#This Row],[Start Date]])</f>
        <v>2024</v>
      </c>
      <c r="F5727">
        <f>ROUNDUP(MONTH(Tabela1[[#This Row],[Start Date]])/3,0)</f>
        <v>2</v>
      </c>
      <c r="G5727" t="s">
        <v>11</v>
      </c>
      <c r="H5727">
        <v>15</v>
      </c>
      <c r="I5727" t="s">
        <v>9</v>
      </c>
      <c r="J5727" t="s">
        <v>11</v>
      </c>
      <c r="K5727">
        <v>0</v>
      </c>
      <c r="L5727" t="s">
        <v>11</v>
      </c>
      <c r="M5727">
        <v>0</v>
      </c>
      <c r="N5727">
        <v>1</v>
      </c>
      <c r="O5727" t="str">
        <f>IF(AND(Tabela1[[#This Row],[EA Play Season Pass]]="Yes",Tabela1[[#This Row],[Minecraft Season Pass]]="Yes"),"Yes","No")</f>
        <v>No</v>
      </c>
      <c r="P5727" t="str">
        <f>IF(OR(Tabela1[[#This Row],[EA Play Season Pass]]="Yes",Tabela1[[#This Row],[Minecraft Season Pass]]="Yes"),"Yes","No")</f>
        <v>No</v>
      </c>
      <c r="Q5727">
        <v>14</v>
      </c>
      <c r="R5727" s="2"/>
    </row>
    <row r="5728" spans="1:18" x14ac:dyDescent="0.25">
      <c r="A5728">
        <v>5727</v>
      </c>
      <c r="B5728" t="s">
        <v>6776</v>
      </c>
      <c r="C5728" t="s">
        <v>13</v>
      </c>
      <c r="D5728" s="50">
        <v>45397</v>
      </c>
      <c r="E5728">
        <f>YEAR(Tabela1[[#This Row],[Start Date]])</f>
        <v>2024</v>
      </c>
      <c r="F5728">
        <f>ROUNDUP(MONTH(Tabela1[[#This Row],[Start Date]])/3,0)</f>
        <v>2</v>
      </c>
      <c r="G5728" t="s">
        <v>11</v>
      </c>
      <c r="H5728">
        <v>10</v>
      </c>
      <c r="I5728" t="s">
        <v>9</v>
      </c>
      <c r="J5728" t="s">
        <v>11</v>
      </c>
      <c r="K5728">
        <v>0</v>
      </c>
      <c r="L5728" t="s">
        <v>11</v>
      </c>
      <c r="M5728">
        <v>0</v>
      </c>
      <c r="N5728">
        <v>1</v>
      </c>
      <c r="O5728" t="str">
        <f>IF(AND(Tabela1[[#This Row],[EA Play Season Pass]]="Yes",Tabela1[[#This Row],[Minecraft Season Pass]]="Yes"),"Yes","No")</f>
        <v>No</v>
      </c>
      <c r="P5728" t="str">
        <f>IF(OR(Tabela1[[#This Row],[EA Play Season Pass]]="Yes",Tabela1[[#This Row],[Minecraft Season Pass]]="Yes"),"Yes","No")</f>
        <v>No</v>
      </c>
      <c r="Q5728">
        <v>9</v>
      </c>
      <c r="R5728" s="2"/>
    </row>
    <row r="5729" spans="1:18" x14ac:dyDescent="0.25">
      <c r="A5729">
        <v>5728</v>
      </c>
      <c r="B5729" t="s">
        <v>2902</v>
      </c>
      <c r="C5729" t="s">
        <v>10</v>
      </c>
      <c r="D5729" s="50">
        <v>45397</v>
      </c>
      <c r="E5729">
        <f>YEAR(Tabela1[[#This Row],[Start Date]])</f>
        <v>2024</v>
      </c>
      <c r="F5729">
        <f>ROUNDUP(MONTH(Tabela1[[#This Row],[Start Date]])/3,0)</f>
        <v>2</v>
      </c>
      <c r="G5729" t="s">
        <v>11</v>
      </c>
      <c r="H5729">
        <v>5</v>
      </c>
      <c r="I5729" t="s">
        <v>12</v>
      </c>
      <c r="J5729" t="s">
        <v>11</v>
      </c>
      <c r="K5729">
        <v>0</v>
      </c>
      <c r="L5729" t="s">
        <v>11</v>
      </c>
      <c r="M5729">
        <v>0</v>
      </c>
      <c r="N5729">
        <v>1</v>
      </c>
      <c r="O5729" t="str">
        <f>IF(AND(Tabela1[[#This Row],[EA Play Season Pass]]="Yes",Tabela1[[#This Row],[Minecraft Season Pass]]="Yes"),"Yes","No")</f>
        <v>No</v>
      </c>
      <c r="P5729" t="str">
        <f>IF(OR(Tabela1[[#This Row],[EA Play Season Pass]]="Yes",Tabela1[[#This Row],[Minecraft Season Pass]]="Yes"),"Yes","No")</f>
        <v>No</v>
      </c>
      <c r="Q5729">
        <v>4</v>
      </c>
      <c r="R5729" s="2"/>
    </row>
    <row r="5730" spans="1:18" x14ac:dyDescent="0.25">
      <c r="A5730">
        <v>5729</v>
      </c>
      <c r="B5730" t="s">
        <v>6777</v>
      </c>
      <c r="C5730" t="s">
        <v>10</v>
      </c>
      <c r="D5730" s="50">
        <v>45398</v>
      </c>
      <c r="E5730">
        <f>YEAR(Tabela1[[#This Row],[Start Date]])</f>
        <v>2024</v>
      </c>
      <c r="F5730">
        <f>ROUNDUP(MONTH(Tabela1[[#This Row],[Start Date]])/3,0)</f>
        <v>2</v>
      </c>
      <c r="G5730" t="s">
        <v>8</v>
      </c>
      <c r="H5730">
        <v>5</v>
      </c>
      <c r="I5730" t="s">
        <v>12</v>
      </c>
      <c r="J5730" t="s">
        <v>11</v>
      </c>
      <c r="K5730">
        <v>0</v>
      </c>
      <c r="L5730" t="s">
        <v>11</v>
      </c>
      <c r="M5730">
        <v>0</v>
      </c>
      <c r="N5730">
        <v>1</v>
      </c>
      <c r="O5730" t="str">
        <f>IF(AND(Tabela1[[#This Row],[EA Play Season Pass]]="Yes",Tabela1[[#This Row],[Minecraft Season Pass]]="Yes"),"Yes","No")</f>
        <v>No</v>
      </c>
      <c r="P5730" t="str">
        <f>IF(OR(Tabela1[[#This Row],[EA Play Season Pass]]="Yes",Tabela1[[#This Row],[Minecraft Season Pass]]="Yes"),"Yes","No")</f>
        <v>No</v>
      </c>
      <c r="Q5730">
        <v>4</v>
      </c>
      <c r="R5730" s="2"/>
    </row>
    <row r="5731" spans="1:18" x14ac:dyDescent="0.25">
      <c r="A5731">
        <v>5730</v>
      </c>
      <c r="B5731" t="s">
        <v>6778</v>
      </c>
      <c r="C5731" t="s">
        <v>7</v>
      </c>
      <c r="D5731" s="50">
        <v>45398</v>
      </c>
      <c r="E5731">
        <f>YEAR(Tabela1[[#This Row],[Start Date]])</f>
        <v>2024</v>
      </c>
      <c r="F5731">
        <f>ROUNDUP(MONTH(Tabela1[[#This Row],[Start Date]])/3,0)</f>
        <v>2</v>
      </c>
      <c r="G5731" t="s">
        <v>11</v>
      </c>
      <c r="H5731">
        <v>15</v>
      </c>
      <c r="I5731" t="s">
        <v>14</v>
      </c>
      <c r="J5731" t="s">
        <v>11</v>
      </c>
      <c r="K5731">
        <v>0</v>
      </c>
      <c r="L5731" t="s">
        <v>8</v>
      </c>
      <c r="M5731">
        <v>20</v>
      </c>
      <c r="N5731">
        <v>3</v>
      </c>
      <c r="O5731" t="str">
        <f>IF(AND(Tabela1[[#This Row],[EA Play Season Pass]]="Yes",Tabela1[[#This Row],[Minecraft Season Pass]]="Yes"),"Yes","No")</f>
        <v>No</v>
      </c>
      <c r="P5731" t="str">
        <f>IF(OR(Tabela1[[#This Row],[EA Play Season Pass]]="Yes",Tabela1[[#This Row],[Minecraft Season Pass]]="Yes"),"Yes","No")</f>
        <v>Yes</v>
      </c>
      <c r="Q5731">
        <v>32</v>
      </c>
      <c r="R5731" s="2"/>
    </row>
    <row r="5732" spans="1:18" x14ac:dyDescent="0.25">
      <c r="A5732">
        <v>5731</v>
      </c>
      <c r="B5732" t="s">
        <v>6779</v>
      </c>
      <c r="C5732" t="s">
        <v>7</v>
      </c>
      <c r="D5732" s="50">
        <v>45398</v>
      </c>
      <c r="E5732">
        <f>YEAR(Tabela1[[#This Row],[Start Date]])</f>
        <v>2024</v>
      </c>
      <c r="F5732">
        <f>ROUNDUP(MONTH(Tabela1[[#This Row],[Start Date]])/3,0)</f>
        <v>2</v>
      </c>
      <c r="G5732" t="s">
        <v>11</v>
      </c>
      <c r="H5732">
        <v>15</v>
      </c>
      <c r="I5732" t="s">
        <v>14</v>
      </c>
      <c r="J5732" t="s">
        <v>11</v>
      </c>
      <c r="K5732">
        <v>0</v>
      </c>
      <c r="L5732" t="s">
        <v>11</v>
      </c>
      <c r="M5732">
        <v>0</v>
      </c>
      <c r="N5732">
        <v>2</v>
      </c>
      <c r="O5732" t="str">
        <f>IF(AND(Tabela1[[#This Row],[EA Play Season Pass]]="Yes",Tabela1[[#This Row],[Minecraft Season Pass]]="Yes"),"Yes","No")</f>
        <v>No</v>
      </c>
      <c r="P5732" t="str">
        <f>IF(OR(Tabela1[[#This Row],[EA Play Season Pass]]="Yes",Tabela1[[#This Row],[Minecraft Season Pass]]="Yes"),"Yes","No")</f>
        <v>No</v>
      </c>
      <c r="Q5732">
        <v>13</v>
      </c>
      <c r="R5732" s="2"/>
    </row>
    <row r="5733" spans="1:18" x14ac:dyDescent="0.25">
      <c r="A5733">
        <v>5732</v>
      </c>
      <c r="B5733" t="s">
        <v>1610</v>
      </c>
      <c r="C5733" t="s">
        <v>10</v>
      </c>
      <c r="D5733" s="50">
        <v>45398</v>
      </c>
      <c r="E5733">
        <f>YEAR(Tabela1[[#This Row],[Start Date]])</f>
        <v>2024</v>
      </c>
      <c r="F5733">
        <f>ROUNDUP(MONTH(Tabela1[[#This Row],[Start Date]])/3,0)</f>
        <v>2</v>
      </c>
      <c r="G5733" t="s">
        <v>8</v>
      </c>
      <c r="H5733">
        <v>5</v>
      </c>
      <c r="I5733" t="s">
        <v>14</v>
      </c>
      <c r="J5733" t="s">
        <v>11</v>
      </c>
      <c r="K5733">
        <v>0</v>
      </c>
      <c r="L5733" t="s">
        <v>8</v>
      </c>
      <c r="M5733">
        <v>20</v>
      </c>
      <c r="N5733">
        <v>3</v>
      </c>
      <c r="O5733" t="str">
        <f>IF(AND(Tabela1[[#This Row],[EA Play Season Pass]]="Yes",Tabela1[[#This Row],[Minecraft Season Pass]]="Yes"),"Yes","No")</f>
        <v>No</v>
      </c>
      <c r="P5733" t="str">
        <f>IF(OR(Tabela1[[#This Row],[EA Play Season Pass]]="Yes",Tabela1[[#This Row],[Minecraft Season Pass]]="Yes"),"Yes","No")</f>
        <v>Yes</v>
      </c>
      <c r="Q5733">
        <v>22</v>
      </c>
      <c r="R5733" s="2"/>
    </row>
    <row r="5734" spans="1:18" x14ac:dyDescent="0.25">
      <c r="A5734">
        <v>5733</v>
      </c>
      <c r="B5734" t="s">
        <v>3294</v>
      </c>
      <c r="C5734" t="s">
        <v>13</v>
      </c>
      <c r="D5734" s="50">
        <v>45398</v>
      </c>
      <c r="E5734">
        <f>YEAR(Tabela1[[#This Row],[Start Date]])</f>
        <v>2024</v>
      </c>
      <c r="F5734">
        <f>ROUNDUP(MONTH(Tabela1[[#This Row],[Start Date]])/3,0)</f>
        <v>2</v>
      </c>
      <c r="G5734" t="s">
        <v>11</v>
      </c>
      <c r="H5734">
        <v>10</v>
      </c>
      <c r="I5734" t="s">
        <v>9</v>
      </c>
      <c r="J5734" t="s">
        <v>11</v>
      </c>
      <c r="K5734">
        <v>0</v>
      </c>
      <c r="L5734" t="s">
        <v>8</v>
      </c>
      <c r="M5734">
        <v>20</v>
      </c>
      <c r="N5734">
        <v>1</v>
      </c>
      <c r="O5734" t="str">
        <f>IF(AND(Tabela1[[#This Row],[EA Play Season Pass]]="Yes",Tabela1[[#This Row],[Minecraft Season Pass]]="Yes"),"Yes","No")</f>
        <v>No</v>
      </c>
      <c r="P5734" t="str">
        <f>IF(OR(Tabela1[[#This Row],[EA Play Season Pass]]="Yes",Tabela1[[#This Row],[Minecraft Season Pass]]="Yes"),"Yes","No")</f>
        <v>Yes</v>
      </c>
      <c r="Q5734">
        <v>29</v>
      </c>
      <c r="R5734" s="2"/>
    </row>
    <row r="5735" spans="1:18" x14ac:dyDescent="0.25">
      <c r="A5735">
        <v>5734</v>
      </c>
      <c r="B5735" t="s">
        <v>5376</v>
      </c>
      <c r="C5735" t="s">
        <v>10</v>
      </c>
      <c r="D5735" s="50">
        <v>45398</v>
      </c>
      <c r="E5735">
        <f>YEAR(Tabela1[[#This Row],[Start Date]])</f>
        <v>2024</v>
      </c>
      <c r="F5735">
        <f>ROUNDUP(MONTH(Tabela1[[#This Row],[Start Date]])/3,0)</f>
        <v>2</v>
      </c>
      <c r="G5735" t="s">
        <v>8</v>
      </c>
      <c r="H5735">
        <v>5</v>
      </c>
      <c r="I5735" t="s">
        <v>12</v>
      </c>
      <c r="J5735" t="s">
        <v>11</v>
      </c>
      <c r="K5735">
        <v>0</v>
      </c>
      <c r="L5735" t="s">
        <v>8</v>
      </c>
      <c r="M5735">
        <v>20</v>
      </c>
      <c r="N5735">
        <v>3</v>
      </c>
      <c r="O5735" t="str">
        <f>IF(AND(Tabela1[[#This Row],[EA Play Season Pass]]="Yes",Tabela1[[#This Row],[Minecraft Season Pass]]="Yes"),"Yes","No")</f>
        <v>No</v>
      </c>
      <c r="P5735" t="str">
        <f>IF(OR(Tabela1[[#This Row],[EA Play Season Pass]]="Yes",Tabela1[[#This Row],[Minecraft Season Pass]]="Yes"),"Yes","No")</f>
        <v>Yes</v>
      </c>
      <c r="Q5735">
        <v>22</v>
      </c>
      <c r="R5735" s="2"/>
    </row>
    <row r="5736" spans="1:18" x14ac:dyDescent="0.25">
      <c r="A5736">
        <v>5735</v>
      </c>
      <c r="B5736" t="s">
        <v>1996</v>
      </c>
      <c r="C5736" t="s">
        <v>10</v>
      </c>
      <c r="D5736" s="50">
        <v>45398</v>
      </c>
      <c r="E5736">
        <f>YEAR(Tabela1[[#This Row],[Start Date]])</f>
        <v>2024</v>
      </c>
      <c r="F5736">
        <f>ROUNDUP(MONTH(Tabela1[[#This Row],[Start Date]])/3,0)</f>
        <v>2</v>
      </c>
      <c r="G5736" t="s">
        <v>11</v>
      </c>
      <c r="H5736">
        <v>5</v>
      </c>
      <c r="I5736" t="s">
        <v>9</v>
      </c>
      <c r="J5736" t="s">
        <v>11</v>
      </c>
      <c r="K5736">
        <v>0</v>
      </c>
      <c r="L5736" t="s">
        <v>11</v>
      </c>
      <c r="M5736">
        <v>0</v>
      </c>
      <c r="N5736">
        <v>2</v>
      </c>
      <c r="O5736" t="str">
        <f>IF(AND(Tabela1[[#This Row],[EA Play Season Pass]]="Yes",Tabela1[[#This Row],[Minecraft Season Pass]]="Yes"),"Yes","No")</f>
        <v>No</v>
      </c>
      <c r="P5736" t="str">
        <f>IF(OR(Tabela1[[#This Row],[EA Play Season Pass]]="Yes",Tabela1[[#This Row],[Minecraft Season Pass]]="Yes"),"Yes","No")</f>
        <v>No</v>
      </c>
      <c r="Q5736">
        <v>3</v>
      </c>
      <c r="R5736" s="2"/>
    </row>
    <row r="5737" spans="1:18" x14ac:dyDescent="0.25">
      <c r="A5737">
        <v>5736</v>
      </c>
      <c r="B5737" t="s">
        <v>6780</v>
      </c>
      <c r="C5737" t="s">
        <v>10</v>
      </c>
      <c r="D5737" s="50">
        <v>45398</v>
      </c>
      <c r="E5737">
        <f>YEAR(Tabela1[[#This Row],[Start Date]])</f>
        <v>2024</v>
      </c>
      <c r="F5737">
        <f>ROUNDUP(MONTH(Tabela1[[#This Row],[Start Date]])/3,0)</f>
        <v>2</v>
      </c>
      <c r="G5737" t="s">
        <v>11</v>
      </c>
      <c r="H5737">
        <v>5</v>
      </c>
      <c r="I5737" t="s">
        <v>9</v>
      </c>
      <c r="J5737" t="s">
        <v>8</v>
      </c>
      <c r="K5737">
        <v>30</v>
      </c>
      <c r="L5737" t="s">
        <v>8</v>
      </c>
      <c r="M5737">
        <v>20</v>
      </c>
      <c r="N5737">
        <v>3</v>
      </c>
      <c r="O5737" t="str">
        <f>IF(AND(Tabela1[[#This Row],[EA Play Season Pass]]="Yes",Tabela1[[#This Row],[Minecraft Season Pass]]="Yes"),"Yes","No")</f>
        <v>Yes</v>
      </c>
      <c r="P5737" t="str">
        <f>IF(OR(Tabela1[[#This Row],[EA Play Season Pass]]="Yes",Tabela1[[#This Row],[Minecraft Season Pass]]="Yes"),"Yes","No")</f>
        <v>Yes</v>
      </c>
      <c r="Q5737">
        <v>52</v>
      </c>
      <c r="R5737" s="2"/>
    </row>
    <row r="5738" spans="1:18" x14ac:dyDescent="0.25">
      <c r="A5738">
        <v>5737</v>
      </c>
      <c r="B5738" t="s">
        <v>6781</v>
      </c>
      <c r="C5738" t="s">
        <v>7</v>
      </c>
      <c r="D5738" s="50">
        <v>45399</v>
      </c>
      <c r="E5738">
        <f>YEAR(Tabela1[[#This Row],[Start Date]])</f>
        <v>2024</v>
      </c>
      <c r="F5738">
        <f>ROUNDUP(MONTH(Tabela1[[#This Row],[Start Date]])/3,0)</f>
        <v>2</v>
      </c>
      <c r="G5738" t="s">
        <v>8</v>
      </c>
      <c r="H5738">
        <v>15</v>
      </c>
      <c r="I5738" t="s">
        <v>12</v>
      </c>
      <c r="J5738" t="s">
        <v>8</v>
      </c>
      <c r="K5738">
        <v>30</v>
      </c>
      <c r="L5738" t="s">
        <v>11</v>
      </c>
      <c r="M5738">
        <v>0</v>
      </c>
      <c r="N5738">
        <v>1</v>
      </c>
      <c r="O5738" t="str">
        <f>IF(AND(Tabela1[[#This Row],[EA Play Season Pass]]="Yes",Tabela1[[#This Row],[Minecraft Season Pass]]="Yes"),"Yes","No")</f>
        <v>No</v>
      </c>
      <c r="P5738" t="str">
        <f>IF(OR(Tabela1[[#This Row],[EA Play Season Pass]]="Yes",Tabela1[[#This Row],[Minecraft Season Pass]]="Yes"),"Yes","No")</f>
        <v>Yes</v>
      </c>
      <c r="Q5738">
        <v>44</v>
      </c>
      <c r="R5738" s="2"/>
    </row>
    <row r="5739" spans="1:18" x14ac:dyDescent="0.25">
      <c r="A5739">
        <v>5738</v>
      </c>
      <c r="B5739" t="s">
        <v>2857</v>
      </c>
      <c r="C5739" t="s">
        <v>10</v>
      </c>
      <c r="D5739" s="50">
        <v>45399</v>
      </c>
      <c r="E5739">
        <f>YEAR(Tabela1[[#This Row],[Start Date]])</f>
        <v>2024</v>
      </c>
      <c r="F5739">
        <f>ROUNDUP(MONTH(Tabela1[[#This Row],[Start Date]])/3,0)</f>
        <v>2</v>
      </c>
      <c r="G5739" t="s">
        <v>8</v>
      </c>
      <c r="H5739">
        <v>5</v>
      </c>
      <c r="I5739" t="s">
        <v>9</v>
      </c>
      <c r="J5739" t="s">
        <v>11</v>
      </c>
      <c r="K5739">
        <v>0</v>
      </c>
      <c r="L5739" t="s">
        <v>11</v>
      </c>
      <c r="M5739">
        <v>0</v>
      </c>
      <c r="N5739">
        <v>1</v>
      </c>
      <c r="O5739" t="str">
        <f>IF(AND(Tabela1[[#This Row],[EA Play Season Pass]]="Yes",Tabela1[[#This Row],[Minecraft Season Pass]]="Yes"),"Yes","No")</f>
        <v>No</v>
      </c>
      <c r="P5739" t="str">
        <f>IF(OR(Tabela1[[#This Row],[EA Play Season Pass]]="Yes",Tabela1[[#This Row],[Minecraft Season Pass]]="Yes"),"Yes","No")</f>
        <v>No</v>
      </c>
      <c r="Q5739">
        <v>4</v>
      </c>
      <c r="R5739" s="2"/>
    </row>
    <row r="5740" spans="1:18" x14ac:dyDescent="0.25">
      <c r="A5740">
        <v>5739</v>
      </c>
      <c r="B5740" t="s">
        <v>3430</v>
      </c>
      <c r="C5740" t="s">
        <v>7</v>
      </c>
      <c r="D5740" s="50">
        <v>45399</v>
      </c>
      <c r="E5740">
        <f>YEAR(Tabela1[[#This Row],[Start Date]])</f>
        <v>2024</v>
      </c>
      <c r="F5740">
        <f>ROUNDUP(MONTH(Tabela1[[#This Row],[Start Date]])/3,0)</f>
        <v>2</v>
      </c>
      <c r="G5740" t="s">
        <v>8</v>
      </c>
      <c r="H5740">
        <v>15</v>
      </c>
      <c r="I5740" t="s">
        <v>12</v>
      </c>
      <c r="J5740" t="s">
        <v>11</v>
      </c>
      <c r="K5740">
        <v>0</v>
      </c>
      <c r="L5740" t="s">
        <v>8</v>
      </c>
      <c r="M5740">
        <v>20</v>
      </c>
      <c r="N5740">
        <v>2</v>
      </c>
      <c r="O5740" t="str">
        <f>IF(AND(Tabela1[[#This Row],[EA Play Season Pass]]="Yes",Tabela1[[#This Row],[Minecraft Season Pass]]="Yes"),"Yes","No")</f>
        <v>No</v>
      </c>
      <c r="P5740" t="str">
        <f>IF(OR(Tabela1[[#This Row],[EA Play Season Pass]]="Yes",Tabela1[[#This Row],[Minecraft Season Pass]]="Yes"),"Yes","No")</f>
        <v>Yes</v>
      </c>
      <c r="Q5740">
        <v>33</v>
      </c>
      <c r="R5740" s="2"/>
    </row>
    <row r="5741" spans="1:18" x14ac:dyDescent="0.25">
      <c r="A5741">
        <v>5740</v>
      </c>
      <c r="B5741" t="s">
        <v>6782</v>
      </c>
      <c r="C5741" t="s">
        <v>13</v>
      </c>
      <c r="D5741" s="50">
        <v>45399</v>
      </c>
      <c r="E5741">
        <f>YEAR(Tabela1[[#This Row],[Start Date]])</f>
        <v>2024</v>
      </c>
      <c r="F5741">
        <f>ROUNDUP(MONTH(Tabela1[[#This Row],[Start Date]])/3,0)</f>
        <v>2</v>
      </c>
      <c r="G5741" t="s">
        <v>8</v>
      </c>
      <c r="H5741">
        <v>10</v>
      </c>
      <c r="I5741" t="s">
        <v>9</v>
      </c>
      <c r="J5741" t="s">
        <v>8</v>
      </c>
      <c r="K5741">
        <v>30</v>
      </c>
      <c r="L5741" t="s">
        <v>8</v>
      </c>
      <c r="M5741">
        <v>20</v>
      </c>
      <c r="N5741">
        <v>3</v>
      </c>
      <c r="O5741" t="str">
        <f>IF(AND(Tabela1[[#This Row],[EA Play Season Pass]]="Yes",Tabela1[[#This Row],[Minecraft Season Pass]]="Yes"),"Yes","No")</f>
        <v>Yes</v>
      </c>
      <c r="P5741" t="str">
        <f>IF(OR(Tabela1[[#This Row],[EA Play Season Pass]]="Yes",Tabela1[[#This Row],[Minecraft Season Pass]]="Yes"),"Yes","No")</f>
        <v>Yes</v>
      </c>
      <c r="Q5741">
        <v>57</v>
      </c>
      <c r="R5741" s="2"/>
    </row>
    <row r="5742" spans="1:18" x14ac:dyDescent="0.25">
      <c r="A5742">
        <v>5741</v>
      </c>
      <c r="B5742" t="s">
        <v>6783</v>
      </c>
      <c r="C5742" t="s">
        <v>13</v>
      </c>
      <c r="D5742" s="50">
        <v>45399</v>
      </c>
      <c r="E5742">
        <f>YEAR(Tabela1[[#This Row],[Start Date]])</f>
        <v>2024</v>
      </c>
      <c r="F5742">
        <f>ROUNDUP(MONTH(Tabela1[[#This Row],[Start Date]])/3,0)</f>
        <v>2</v>
      </c>
      <c r="G5742" t="s">
        <v>8</v>
      </c>
      <c r="H5742">
        <v>10</v>
      </c>
      <c r="I5742" t="s">
        <v>14</v>
      </c>
      <c r="J5742" t="s">
        <v>8</v>
      </c>
      <c r="K5742">
        <v>30</v>
      </c>
      <c r="L5742" t="s">
        <v>8</v>
      </c>
      <c r="M5742">
        <v>20</v>
      </c>
      <c r="N5742">
        <v>3</v>
      </c>
      <c r="O5742" t="str">
        <f>IF(AND(Tabela1[[#This Row],[EA Play Season Pass]]="Yes",Tabela1[[#This Row],[Minecraft Season Pass]]="Yes"),"Yes","No")</f>
        <v>Yes</v>
      </c>
      <c r="P5742" t="str">
        <f>IF(OR(Tabela1[[#This Row],[EA Play Season Pass]]="Yes",Tabela1[[#This Row],[Minecraft Season Pass]]="Yes"),"Yes","No")</f>
        <v>Yes</v>
      </c>
      <c r="Q5742">
        <v>57</v>
      </c>
      <c r="R5742" s="2"/>
    </row>
    <row r="5743" spans="1:18" x14ac:dyDescent="0.25">
      <c r="A5743">
        <v>5742</v>
      </c>
      <c r="B5743" t="s">
        <v>1381</v>
      </c>
      <c r="C5743" t="s">
        <v>7</v>
      </c>
      <c r="D5743" s="50">
        <v>45400</v>
      </c>
      <c r="E5743">
        <f>YEAR(Tabela1[[#This Row],[Start Date]])</f>
        <v>2024</v>
      </c>
      <c r="F5743">
        <f>ROUNDUP(MONTH(Tabela1[[#This Row],[Start Date]])/3,0)</f>
        <v>2</v>
      </c>
      <c r="G5743" t="s">
        <v>8</v>
      </c>
      <c r="H5743">
        <v>15</v>
      </c>
      <c r="I5743" t="s">
        <v>12</v>
      </c>
      <c r="J5743" t="s">
        <v>11</v>
      </c>
      <c r="K5743">
        <v>0</v>
      </c>
      <c r="L5743" t="s">
        <v>11</v>
      </c>
      <c r="M5743">
        <v>0</v>
      </c>
      <c r="N5743">
        <v>2</v>
      </c>
      <c r="O5743" t="str">
        <f>IF(AND(Tabela1[[#This Row],[EA Play Season Pass]]="Yes",Tabela1[[#This Row],[Minecraft Season Pass]]="Yes"),"Yes","No")</f>
        <v>No</v>
      </c>
      <c r="P5743" t="str">
        <f>IF(OR(Tabela1[[#This Row],[EA Play Season Pass]]="Yes",Tabela1[[#This Row],[Minecraft Season Pass]]="Yes"),"Yes","No")</f>
        <v>No</v>
      </c>
      <c r="Q5743">
        <v>13</v>
      </c>
      <c r="R5743" s="2"/>
    </row>
    <row r="5744" spans="1:18" x14ac:dyDescent="0.25">
      <c r="A5744">
        <v>5743</v>
      </c>
      <c r="B5744" t="s">
        <v>2749</v>
      </c>
      <c r="C5744" t="s">
        <v>7</v>
      </c>
      <c r="D5744" s="50">
        <v>45401</v>
      </c>
      <c r="E5744">
        <f>YEAR(Tabela1[[#This Row],[Start Date]])</f>
        <v>2024</v>
      </c>
      <c r="F5744">
        <f>ROUNDUP(MONTH(Tabela1[[#This Row],[Start Date]])/3,0)</f>
        <v>2</v>
      </c>
      <c r="G5744" t="s">
        <v>11</v>
      </c>
      <c r="H5744">
        <v>15</v>
      </c>
      <c r="I5744" t="s">
        <v>9</v>
      </c>
      <c r="J5744" t="s">
        <v>11</v>
      </c>
      <c r="K5744">
        <v>0</v>
      </c>
      <c r="L5744" t="s">
        <v>8</v>
      </c>
      <c r="M5744">
        <v>20</v>
      </c>
      <c r="N5744">
        <v>1</v>
      </c>
      <c r="O5744" t="str">
        <f>IF(AND(Tabela1[[#This Row],[EA Play Season Pass]]="Yes",Tabela1[[#This Row],[Minecraft Season Pass]]="Yes"),"Yes","No")</f>
        <v>No</v>
      </c>
      <c r="P5744" t="str">
        <f>IF(OR(Tabela1[[#This Row],[EA Play Season Pass]]="Yes",Tabela1[[#This Row],[Minecraft Season Pass]]="Yes"),"Yes","No")</f>
        <v>Yes</v>
      </c>
      <c r="Q5744">
        <v>34</v>
      </c>
      <c r="R5744" s="2"/>
    </row>
    <row r="5745" spans="1:18" x14ac:dyDescent="0.25">
      <c r="A5745">
        <v>5744</v>
      </c>
      <c r="B5745" t="s">
        <v>224</v>
      </c>
      <c r="C5745" t="s">
        <v>7</v>
      </c>
      <c r="D5745" s="50">
        <v>45401</v>
      </c>
      <c r="E5745">
        <f>YEAR(Tabela1[[#This Row],[Start Date]])</f>
        <v>2024</v>
      </c>
      <c r="F5745">
        <f>ROUNDUP(MONTH(Tabela1[[#This Row],[Start Date]])/3,0)</f>
        <v>2</v>
      </c>
      <c r="G5745" t="s">
        <v>8</v>
      </c>
      <c r="H5745">
        <v>15</v>
      </c>
      <c r="I5745" t="s">
        <v>9</v>
      </c>
      <c r="J5745" t="s">
        <v>8</v>
      </c>
      <c r="K5745">
        <v>30</v>
      </c>
      <c r="L5745" t="s">
        <v>11</v>
      </c>
      <c r="M5745">
        <v>0</v>
      </c>
      <c r="N5745">
        <v>3</v>
      </c>
      <c r="O5745" t="str">
        <f>IF(AND(Tabela1[[#This Row],[EA Play Season Pass]]="Yes",Tabela1[[#This Row],[Minecraft Season Pass]]="Yes"),"Yes","No")</f>
        <v>No</v>
      </c>
      <c r="P5745" t="str">
        <f>IF(OR(Tabela1[[#This Row],[EA Play Season Pass]]="Yes",Tabela1[[#This Row],[Minecraft Season Pass]]="Yes"),"Yes","No")</f>
        <v>Yes</v>
      </c>
      <c r="Q5745">
        <v>42</v>
      </c>
      <c r="R5745" s="2"/>
    </row>
    <row r="5746" spans="1:18" x14ac:dyDescent="0.25">
      <c r="A5746">
        <v>5745</v>
      </c>
      <c r="B5746" t="s">
        <v>6784</v>
      </c>
      <c r="C5746" t="s">
        <v>10</v>
      </c>
      <c r="D5746" s="50">
        <v>45401</v>
      </c>
      <c r="E5746">
        <f>YEAR(Tabela1[[#This Row],[Start Date]])</f>
        <v>2024</v>
      </c>
      <c r="F5746">
        <f>ROUNDUP(MONTH(Tabela1[[#This Row],[Start Date]])/3,0)</f>
        <v>2</v>
      </c>
      <c r="G5746" t="s">
        <v>8</v>
      </c>
      <c r="H5746">
        <v>5</v>
      </c>
      <c r="I5746" t="s">
        <v>12</v>
      </c>
      <c r="J5746" t="s">
        <v>8</v>
      </c>
      <c r="K5746">
        <v>30</v>
      </c>
      <c r="L5746" t="s">
        <v>8</v>
      </c>
      <c r="M5746">
        <v>20</v>
      </c>
      <c r="N5746">
        <v>3</v>
      </c>
      <c r="O5746" t="str">
        <f>IF(AND(Tabela1[[#This Row],[EA Play Season Pass]]="Yes",Tabela1[[#This Row],[Minecraft Season Pass]]="Yes"),"Yes","No")</f>
        <v>Yes</v>
      </c>
      <c r="P5746" t="str">
        <f>IF(OR(Tabela1[[#This Row],[EA Play Season Pass]]="Yes",Tabela1[[#This Row],[Minecraft Season Pass]]="Yes"),"Yes","No")</f>
        <v>Yes</v>
      </c>
      <c r="Q5746">
        <v>52</v>
      </c>
      <c r="R5746" s="2"/>
    </row>
    <row r="5747" spans="1:18" x14ac:dyDescent="0.25">
      <c r="A5747">
        <v>5746</v>
      </c>
      <c r="B5747" t="s">
        <v>6785</v>
      </c>
      <c r="C5747" t="s">
        <v>10</v>
      </c>
      <c r="D5747" s="50">
        <v>45401</v>
      </c>
      <c r="E5747">
        <f>YEAR(Tabela1[[#This Row],[Start Date]])</f>
        <v>2024</v>
      </c>
      <c r="F5747">
        <f>ROUNDUP(MONTH(Tabela1[[#This Row],[Start Date]])/3,0)</f>
        <v>2</v>
      </c>
      <c r="G5747" t="s">
        <v>8</v>
      </c>
      <c r="H5747">
        <v>5</v>
      </c>
      <c r="I5747" t="s">
        <v>12</v>
      </c>
      <c r="J5747" t="s">
        <v>8</v>
      </c>
      <c r="K5747">
        <v>30</v>
      </c>
      <c r="L5747" t="s">
        <v>8</v>
      </c>
      <c r="M5747">
        <v>20</v>
      </c>
      <c r="N5747">
        <v>2</v>
      </c>
      <c r="O5747" t="str">
        <f>IF(AND(Tabela1[[#This Row],[EA Play Season Pass]]="Yes",Tabela1[[#This Row],[Minecraft Season Pass]]="Yes"),"Yes","No")</f>
        <v>Yes</v>
      </c>
      <c r="P5747" t="str">
        <f>IF(OR(Tabela1[[#This Row],[EA Play Season Pass]]="Yes",Tabela1[[#This Row],[Minecraft Season Pass]]="Yes"),"Yes","No")</f>
        <v>Yes</v>
      </c>
      <c r="Q5747">
        <v>53</v>
      </c>
      <c r="R5747" s="2"/>
    </row>
    <row r="5748" spans="1:18" x14ac:dyDescent="0.25">
      <c r="A5748">
        <v>5747</v>
      </c>
      <c r="B5748" t="s">
        <v>6786</v>
      </c>
      <c r="C5748" t="s">
        <v>7</v>
      </c>
      <c r="D5748" s="50">
        <v>45402</v>
      </c>
      <c r="E5748">
        <f>YEAR(Tabela1[[#This Row],[Start Date]])</f>
        <v>2024</v>
      </c>
      <c r="F5748">
        <f>ROUNDUP(MONTH(Tabela1[[#This Row],[Start Date]])/3,0)</f>
        <v>2</v>
      </c>
      <c r="G5748" t="s">
        <v>8</v>
      </c>
      <c r="H5748">
        <v>15</v>
      </c>
      <c r="I5748" t="s">
        <v>12</v>
      </c>
      <c r="J5748" t="s">
        <v>8</v>
      </c>
      <c r="K5748">
        <v>30</v>
      </c>
      <c r="L5748" t="s">
        <v>11</v>
      </c>
      <c r="M5748">
        <v>0</v>
      </c>
      <c r="N5748">
        <v>2</v>
      </c>
      <c r="O5748" t="str">
        <f>IF(AND(Tabela1[[#This Row],[EA Play Season Pass]]="Yes",Tabela1[[#This Row],[Minecraft Season Pass]]="Yes"),"Yes","No")</f>
        <v>No</v>
      </c>
      <c r="P5748" t="str">
        <f>IF(OR(Tabela1[[#This Row],[EA Play Season Pass]]="Yes",Tabela1[[#This Row],[Minecraft Season Pass]]="Yes"),"Yes","No")</f>
        <v>Yes</v>
      </c>
      <c r="Q5748">
        <v>43</v>
      </c>
      <c r="R5748" s="2"/>
    </row>
    <row r="5749" spans="1:18" x14ac:dyDescent="0.25">
      <c r="A5749">
        <v>5748</v>
      </c>
      <c r="B5749" t="s">
        <v>2385</v>
      </c>
      <c r="C5749" t="s">
        <v>7</v>
      </c>
      <c r="D5749" s="50">
        <v>45402</v>
      </c>
      <c r="E5749">
        <f>YEAR(Tabela1[[#This Row],[Start Date]])</f>
        <v>2024</v>
      </c>
      <c r="F5749">
        <f>ROUNDUP(MONTH(Tabela1[[#This Row],[Start Date]])/3,0)</f>
        <v>2</v>
      </c>
      <c r="G5749" t="s">
        <v>11</v>
      </c>
      <c r="H5749">
        <v>15</v>
      </c>
      <c r="I5749" t="s">
        <v>9</v>
      </c>
      <c r="J5749" t="s">
        <v>11</v>
      </c>
      <c r="K5749">
        <v>0</v>
      </c>
      <c r="L5749" t="s">
        <v>8</v>
      </c>
      <c r="M5749">
        <v>20</v>
      </c>
      <c r="N5749">
        <v>3</v>
      </c>
      <c r="O5749" t="str">
        <f>IF(AND(Tabela1[[#This Row],[EA Play Season Pass]]="Yes",Tabela1[[#This Row],[Minecraft Season Pass]]="Yes"),"Yes","No")</f>
        <v>No</v>
      </c>
      <c r="P5749" t="str">
        <f>IF(OR(Tabela1[[#This Row],[EA Play Season Pass]]="Yes",Tabela1[[#This Row],[Minecraft Season Pass]]="Yes"),"Yes","No")</f>
        <v>Yes</v>
      </c>
      <c r="Q5749">
        <v>32</v>
      </c>
      <c r="R5749" s="2"/>
    </row>
    <row r="5750" spans="1:18" x14ac:dyDescent="0.25">
      <c r="A5750">
        <v>5749</v>
      </c>
      <c r="B5750" t="s">
        <v>2494</v>
      </c>
      <c r="C5750" t="s">
        <v>7</v>
      </c>
      <c r="D5750" s="50">
        <v>45402</v>
      </c>
      <c r="E5750">
        <f>YEAR(Tabela1[[#This Row],[Start Date]])</f>
        <v>2024</v>
      </c>
      <c r="F5750">
        <f>ROUNDUP(MONTH(Tabela1[[#This Row],[Start Date]])/3,0)</f>
        <v>2</v>
      </c>
      <c r="G5750" t="s">
        <v>8</v>
      </c>
      <c r="H5750">
        <v>15</v>
      </c>
      <c r="I5750" t="s">
        <v>14</v>
      </c>
      <c r="J5750" t="s">
        <v>8</v>
      </c>
      <c r="K5750">
        <v>30</v>
      </c>
      <c r="L5750" t="s">
        <v>11</v>
      </c>
      <c r="M5750">
        <v>0</v>
      </c>
      <c r="N5750">
        <v>2</v>
      </c>
      <c r="O5750" t="str">
        <f>IF(AND(Tabela1[[#This Row],[EA Play Season Pass]]="Yes",Tabela1[[#This Row],[Minecraft Season Pass]]="Yes"),"Yes","No")</f>
        <v>No</v>
      </c>
      <c r="P5750" t="str">
        <f>IF(OR(Tabela1[[#This Row],[EA Play Season Pass]]="Yes",Tabela1[[#This Row],[Minecraft Season Pass]]="Yes"),"Yes","No")</f>
        <v>Yes</v>
      </c>
      <c r="Q5750">
        <v>43</v>
      </c>
      <c r="R5750" s="2"/>
    </row>
    <row r="5751" spans="1:18" x14ac:dyDescent="0.25">
      <c r="A5751">
        <v>5750</v>
      </c>
      <c r="B5751" t="s">
        <v>6787</v>
      </c>
      <c r="C5751" t="s">
        <v>7</v>
      </c>
      <c r="D5751" s="50">
        <v>45402</v>
      </c>
      <c r="E5751">
        <f>YEAR(Tabela1[[#This Row],[Start Date]])</f>
        <v>2024</v>
      </c>
      <c r="F5751">
        <f>ROUNDUP(MONTH(Tabela1[[#This Row],[Start Date]])/3,0)</f>
        <v>2</v>
      </c>
      <c r="G5751" t="s">
        <v>11</v>
      </c>
      <c r="H5751">
        <v>15</v>
      </c>
      <c r="I5751" t="s">
        <v>14</v>
      </c>
      <c r="J5751" t="s">
        <v>11</v>
      </c>
      <c r="K5751">
        <v>0</v>
      </c>
      <c r="L5751" t="s">
        <v>11</v>
      </c>
      <c r="M5751">
        <v>0</v>
      </c>
      <c r="N5751">
        <v>2</v>
      </c>
      <c r="O5751" t="str">
        <f>IF(AND(Tabela1[[#This Row],[EA Play Season Pass]]="Yes",Tabela1[[#This Row],[Minecraft Season Pass]]="Yes"),"Yes","No")</f>
        <v>No</v>
      </c>
      <c r="P5751" t="str">
        <f>IF(OR(Tabela1[[#This Row],[EA Play Season Pass]]="Yes",Tabela1[[#This Row],[Minecraft Season Pass]]="Yes"),"Yes","No")</f>
        <v>No</v>
      </c>
      <c r="Q5751">
        <v>13</v>
      </c>
      <c r="R5751" s="2"/>
    </row>
    <row r="5752" spans="1:18" x14ac:dyDescent="0.25">
      <c r="A5752">
        <v>5751</v>
      </c>
      <c r="B5752" t="s">
        <v>4492</v>
      </c>
      <c r="C5752" t="s">
        <v>7</v>
      </c>
      <c r="D5752" s="50">
        <v>45402</v>
      </c>
      <c r="E5752">
        <f>YEAR(Tabela1[[#This Row],[Start Date]])</f>
        <v>2024</v>
      </c>
      <c r="F5752">
        <f>ROUNDUP(MONTH(Tabela1[[#This Row],[Start Date]])/3,0)</f>
        <v>2</v>
      </c>
      <c r="G5752" t="s">
        <v>8</v>
      </c>
      <c r="H5752">
        <v>15</v>
      </c>
      <c r="I5752" t="s">
        <v>9</v>
      </c>
      <c r="J5752" t="s">
        <v>11</v>
      </c>
      <c r="K5752">
        <v>0</v>
      </c>
      <c r="L5752" t="s">
        <v>11</v>
      </c>
      <c r="M5752">
        <v>0</v>
      </c>
      <c r="N5752">
        <v>1</v>
      </c>
      <c r="O5752" t="str">
        <f>IF(AND(Tabela1[[#This Row],[EA Play Season Pass]]="Yes",Tabela1[[#This Row],[Minecraft Season Pass]]="Yes"),"Yes","No")</f>
        <v>No</v>
      </c>
      <c r="P5752" t="str">
        <f>IF(OR(Tabela1[[#This Row],[EA Play Season Pass]]="Yes",Tabela1[[#This Row],[Minecraft Season Pass]]="Yes"),"Yes","No")</f>
        <v>No</v>
      </c>
      <c r="Q5752">
        <v>14</v>
      </c>
      <c r="R5752" s="2"/>
    </row>
    <row r="5753" spans="1:18" x14ac:dyDescent="0.25">
      <c r="A5753">
        <v>5752</v>
      </c>
      <c r="B5753" t="s">
        <v>6788</v>
      </c>
      <c r="C5753" t="s">
        <v>13</v>
      </c>
      <c r="D5753" s="50">
        <v>45402</v>
      </c>
      <c r="E5753">
        <f>YEAR(Tabela1[[#This Row],[Start Date]])</f>
        <v>2024</v>
      </c>
      <c r="F5753">
        <f>ROUNDUP(MONTH(Tabela1[[#This Row],[Start Date]])/3,0)</f>
        <v>2</v>
      </c>
      <c r="G5753" t="s">
        <v>8</v>
      </c>
      <c r="H5753">
        <v>10</v>
      </c>
      <c r="I5753" t="s">
        <v>9</v>
      </c>
      <c r="J5753" t="s">
        <v>11</v>
      </c>
      <c r="K5753">
        <v>0</v>
      </c>
      <c r="L5753" t="s">
        <v>8</v>
      </c>
      <c r="M5753">
        <v>20</v>
      </c>
      <c r="N5753">
        <v>1</v>
      </c>
      <c r="O5753" t="str">
        <f>IF(AND(Tabela1[[#This Row],[EA Play Season Pass]]="Yes",Tabela1[[#This Row],[Minecraft Season Pass]]="Yes"),"Yes","No")</f>
        <v>No</v>
      </c>
      <c r="P5753" t="str">
        <f>IF(OR(Tabela1[[#This Row],[EA Play Season Pass]]="Yes",Tabela1[[#This Row],[Minecraft Season Pass]]="Yes"),"Yes","No")</f>
        <v>Yes</v>
      </c>
      <c r="Q5753">
        <v>29</v>
      </c>
      <c r="R5753" s="2"/>
    </row>
    <row r="5754" spans="1:18" x14ac:dyDescent="0.25">
      <c r="A5754">
        <v>5753</v>
      </c>
      <c r="B5754" t="s">
        <v>6789</v>
      </c>
      <c r="C5754" t="s">
        <v>7</v>
      </c>
      <c r="D5754" s="50">
        <v>45402</v>
      </c>
      <c r="E5754">
        <f>YEAR(Tabela1[[#This Row],[Start Date]])</f>
        <v>2024</v>
      </c>
      <c r="F5754">
        <f>ROUNDUP(MONTH(Tabela1[[#This Row],[Start Date]])/3,0)</f>
        <v>2</v>
      </c>
      <c r="G5754" t="s">
        <v>11</v>
      </c>
      <c r="H5754">
        <v>15</v>
      </c>
      <c r="I5754" t="s">
        <v>14</v>
      </c>
      <c r="J5754" t="s">
        <v>8</v>
      </c>
      <c r="K5754">
        <v>30</v>
      </c>
      <c r="L5754" t="s">
        <v>8</v>
      </c>
      <c r="M5754">
        <v>20</v>
      </c>
      <c r="N5754">
        <v>2</v>
      </c>
      <c r="O5754" t="str">
        <f>IF(AND(Tabela1[[#This Row],[EA Play Season Pass]]="Yes",Tabela1[[#This Row],[Minecraft Season Pass]]="Yes"),"Yes","No")</f>
        <v>Yes</v>
      </c>
      <c r="P5754" t="str">
        <f>IF(OR(Tabela1[[#This Row],[EA Play Season Pass]]="Yes",Tabela1[[#This Row],[Minecraft Season Pass]]="Yes"),"Yes","No")</f>
        <v>Yes</v>
      </c>
      <c r="Q5754">
        <v>63</v>
      </c>
      <c r="R5754" s="2"/>
    </row>
    <row r="5755" spans="1:18" x14ac:dyDescent="0.25">
      <c r="A5755">
        <v>5754</v>
      </c>
      <c r="B5755" t="s">
        <v>6790</v>
      </c>
      <c r="C5755" t="s">
        <v>10</v>
      </c>
      <c r="D5755" s="50">
        <v>45402</v>
      </c>
      <c r="E5755">
        <f>YEAR(Tabela1[[#This Row],[Start Date]])</f>
        <v>2024</v>
      </c>
      <c r="F5755">
        <f>ROUNDUP(MONTH(Tabela1[[#This Row],[Start Date]])/3,0)</f>
        <v>2</v>
      </c>
      <c r="G5755" t="s">
        <v>11</v>
      </c>
      <c r="H5755">
        <v>5</v>
      </c>
      <c r="I5755" t="s">
        <v>9</v>
      </c>
      <c r="J5755" t="s">
        <v>11</v>
      </c>
      <c r="K5755">
        <v>0</v>
      </c>
      <c r="L5755" t="s">
        <v>11</v>
      </c>
      <c r="M5755">
        <v>0</v>
      </c>
      <c r="N5755">
        <v>1</v>
      </c>
      <c r="O5755" t="str">
        <f>IF(AND(Tabela1[[#This Row],[EA Play Season Pass]]="Yes",Tabela1[[#This Row],[Minecraft Season Pass]]="Yes"),"Yes","No")</f>
        <v>No</v>
      </c>
      <c r="P5755" t="str">
        <f>IF(OR(Tabela1[[#This Row],[EA Play Season Pass]]="Yes",Tabela1[[#This Row],[Minecraft Season Pass]]="Yes"),"Yes","No")</f>
        <v>No</v>
      </c>
      <c r="Q5755">
        <v>4</v>
      </c>
      <c r="R5755" s="2"/>
    </row>
    <row r="5756" spans="1:18" x14ac:dyDescent="0.25">
      <c r="A5756">
        <v>5755</v>
      </c>
      <c r="B5756" t="s">
        <v>6791</v>
      </c>
      <c r="C5756" t="s">
        <v>7</v>
      </c>
      <c r="D5756" s="50">
        <v>45402</v>
      </c>
      <c r="E5756">
        <f>YEAR(Tabela1[[#This Row],[Start Date]])</f>
        <v>2024</v>
      </c>
      <c r="F5756">
        <f>ROUNDUP(MONTH(Tabela1[[#This Row],[Start Date]])/3,0)</f>
        <v>2</v>
      </c>
      <c r="G5756" t="s">
        <v>8</v>
      </c>
      <c r="H5756">
        <v>15</v>
      </c>
      <c r="I5756" t="s">
        <v>14</v>
      </c>
      <c r="J5756" t="s">
        <v>11</v>
      </c>
      <c r="K5756">
        <v>0</v>
      </c>
      <c r="L5756" t="s">
        <v>8</v>
      </c>
      <c r="M5756">
        <v>20</v>
      </c>
      <c r="N5756">
        <v>1</v>
      </c>
      <c r="O5756" t="str">
        <f>IF(AND(Tabela1[[#This Row],[EA Play Season Pass]]="Yes",Tabela1[[#This Row],[Minecraft Season Pass]]="Yes"),"Yes","No")</f>
        <v>No</v>
      </c>
      <c r="P5756" t="str">
        <f>IF(OR(Tabela1[[#This Row],[EA Play Season Pass]]="Yes",Tabela1[[#This Row],[Minecraft Season Pass]]="Yes"),"Yes","No")</f>
        <v>Yes</v>
      </c>
      <c r="Q5756">
        <v>34</v>
      </c>
      <c r="R5756" s="2"/>
    </row>
    <row r="5757" spans="1:18" x14ac:dyDescent="0.25">
      <c r="A5757">
        <v>5756</v>
      </c>
      <c r="B5757" t="s">
        <v>6792</v>
      </c>
      <c r="C5757" t="s">
        <v>7</v>
      </c>
      <c r="D5757" s="50">
        <v>45403</v>
      </c>
      <c r="E5757">
        <f>YEAR(Tabela1[[#This Row],[Start Date]])</f>
        <v>2024</v>
      </c>
      <c r="F5757">
        <f>ROUNDUP(MONTH(Tabela1[[#This Row],[Start Date]])/3,0)</f>
        <v>2</v>
      </c>
      <c r="G5757" t="s">
        <v>11</v>
      </c>
      <c r="H5757">
        <v>15</v>
      </c>
      <c r="I5757" t="s">
        <v>12</v>
      </c>
      <c r="J5757" t="s">
        <v>11</v>
      </c>
      <c r="K5757">
        <v>0</v>
      </c>
      <c r="L5757" t="s">
        <v>8</v>
      </c>
      <c r="M5757">
        <v>20</v>
      </c>
      <c r="N5757">
        <v>3</v>
      </c>
      <c r="O5757" t="str">
        <f>IF(AND(Tabela1[[#This Row],[EA Play Season Pass]]="Yes",Tabela1[[#This Row],[Minecraft Season Pass]]="Yes"),"Yes","No")</f>
        <v>No</v>
      </c>
      <c r="P5757" t="str">
        <f>IF(OR(Tabela1[[#This Row],[EA Play Season Pass]]="Yes",Tabela1[[#This Row],[Minecraft Season Pass]]="Yes"),"Yes","No")</f>
        <v>Yes</v>
      </c>
      <c r="Q5757">
        <v>32</v>
      </c>
      <c r="R5757" s="2"/>
    </row>
    <row r="5758" spans="1:18" x14ac:dyDescent="0.25">
      <c r="A5758">
        <v>5757</v>
      </c>
      <c r="B5758" t="s">
        <v>3657</v>
      </c>
      <c r="C5758" t="s">
        <v>7</v>
      </c>
      <c r="D5758" s="50">
        <v>45403</v>
      </c>
      <c r="E5758">
        <f>YEAR(Tabela1[[#This Row],[Start Date]])</f>
        <v>2024</v>
      </c>
      <c r="F5758">
        <f>ROUNDUP(MONTH(Tabela1[[#This Row],[Start Date]])/3,0)</f>
        <v>2</v>
      </c>
      <c r="G5758" t="s">
        <v>8</v>
      </c>
      <c r="H5758">
        <v>15</v>
      </c>
      <c r="I5758" t="s">
        <v>14</v>
      </c>
      <c r="J5758" t="s">
        <v>11</v>
      </c>
      <c r="K5758">
        <v>0</v>
      </c>
      <c r="L5758" t="s">
        <v>11</v>
      </c>
      <c r="M5758">
        <v>0</v>
      </c>
      <c r="N5758">
        <v>3</v>
      </c>
      <c r="O5758" t="str">
        <f>IF(AND(Tabela1[[#This Row],[EA Play Season Pass]]="Yes",Tabela1[[#This Row],[Minecraft Season Pass]]="Yes"),"Yes","No")</f>
        <v>No</v>
      </c>
      <c r="P5758" t="str">
        <f>IF(OR(Tabela1[[#This Row],[EA Play Season Pass]]="Yes",Tabela1[[#This Row],[Minecraft Season Pass]]="Yes"),"Yes","No")</f>
        <v>No</v>
      </c>
      <c r="Q5758">
        <v>12</v>
      </c>
      <c r="R5758" s="2"/>
    </row>
    <row r="5759" spans="1:18" x14ac:dyDescent="0.25">
      <c r="A5759">
        <v>5758</v>
      </c>
      <c r="B5759" t="s">
        <v>6793</v>
      </c>
      <c r="C5759" t="s">
        <v>13</v>
      </c>
      <c r="D5759" s="50">
        <v>45403</v>
      </c>
      <c r="E5759">
        <f>YEAR(Tabela1[[#This Row],[Start Date]])</f>
        <v>2024</v>
      </c>
      <c r="F5759">
        <f>ROUNDUP(MONTH(Tabela1[[#This Row],[Start Date]])/3,0)</f>
        <v>2</v>
      </c>
      <c r="G5759" t="s">
        <v>8</v>
      </c>
      <c r="H5759">
        <v>10</v>
      </c>
      <c r="I5759" t="s">
        <v>12</v>
      </c>
      <c r="J5759" t="s">
        <v>8</v>
      </c>
      <c r="K5759">
        <v>30</v>
      </c>
      <c r="L5759" t="s">
        <v>11</v>
      </c>
      <c r="M5759">
        <v>0</v>
      </c>
      <c r="N5759">
        <v>1</v>
      </c>
      <c r="O5759" t="str">
        <f>IF(AND(Tabela1[[#This Row],[EA Play Season Pass]]="Yes",Tabela1[[#This Row],[Minecraft Season Pass]]="Yes"),"Yes","No")</f>
        <v>No</v>
      </c>
      <c r="P5759" t="str">
        <f>IF(OR(Tabela1[[#This Row],[EA Play Season Pass]]="Yes",Tabela1[[#This Row],[Minecraft Season Pass]]="Yes"),"Yes","No")</f>
        <v>Yes</v>
      </c>
      <c r="Q5759">
        <v>39</v>
      </c>
      <c r="R5759" s="2"/>
    </row>
    <row r="5760" spans="1:18" x14ac:dyDescent="0.25">
      <c r="A5760">
        <v>5759</v>
      </c>
      <c r="B5760" t="s">
        <v>6794</v>
      </c>
      <c r="C5760" t="s">
        <v>7</v>
      </c>
      <c r="D5760" s="50">
        <v>45404</v>
      </c>
      <c r="E5760">
        <f>YEAR(Tabela1[[#This Row],[Start Date]])</f>
        <v>2024</v>
      </c>
      <c r="F5760">
        <f>ROUNDUP(MONTH(Tabela1[[#This Row],[Start Date]])/3,0)</f>
        <v>2</v>
      </c>
      <c r="G5760" t="s">
        <v>8</v>
      </c>
      <c r="H5760">
        <v>15</v>
      </c>
      <c r="I5760" t="s">
        <v>12</v>
      </c>
      <c r="J5760" t="s">
        <v>11</v>
      </c>
      <c r="K5760">
        <v>0</v>
      </c>
      <c r="L5760" t="s">
        <v>11</v>
      </c>
      <c r="M5760">
        <v>0</v>
      </c>
      <c r="N5760">
        <v>1</v>
      </c>
      <c r="O5760" t="str">
        <f>IF(AND(Tabela1[[#This Row],[EA Play Season Pass]]="Yes",Tabela1[[#This Row],[Minecraft Season Pass]]="Yes"),"Yes","No")</f>
        <v>No</v>
      </c>
      <c r="P5760" t="str">
        <f>IF(OR(Tabela1[[#This Row],[EA Play Season Pass]]="Yes",Tabela1[[#This Row],[Minecraft Season Pass]]="Yes"),"Yes","No")</f>
        <v>No</v>
      </c>
      <c r="Q5760">
        <v>14</v>
      </c>
      <c r="R5760" s="2"/>
    </row>
    <row r="5761" spans="1:18" x14ac:dyDescent="0.25">
      <c r="A5761">
        <v>5760</v>
      </c>
      <c r="B5761" t="s">
        <v>2877</v>
      </c>
      <c r="C5761" t="s">
        <v>7</v>
      </c>
      <c r="D5761" s="50">
        <v>45404</v>
      </c>
      <c r="E5761">
        <f>YEAR(Tabela1[[#This Row],[Start Date]])</f>
        <v>2024</v>
      </c>
      <c r="F5761">
        <f>ROUNDUP(MONTH(Tabela1[[#This Row],[Start Date]])/3,0)</f>
        <v>2</v>
      </c>
      <c r="G5761" t="s">
        <v>8</v>
      </c>
      <c r="H5761">
        <v>15</v>
      </c>
      <c r="I5761" t="s">
        <v>9</v>
      </c>
      <c r="J5761" t="s">
        <v>8</v>
      </c>
      <c r="K5761">
        <v>30</v>
      </c>
      <c r="L5761" t="s">
        <v>11</v>
      </c>
      <c r="M5761">
        <v>0</v>
      </c>
      <c r="N5761">
        <v>2</v>
      </c>
      <c r="O5761" t="str">
        <f>IF(AND(Tabela1[[#This Row],[EA Play Season Pass]]="Yes",Tabela1[[#This Row],[Minecraft Season Pass]]="Yes"),"Yes","No")</f>
        <v>No</v>
      </c>
      <c r="P5761" t="str">
        <f>IF(OR(Tabela1[[#This Row],[EA Play Season Pass]]="Yes",Tabela1[[#This Row],[Minecraft Season Pass]]="Yes"),"Yes","No")</f>
        <v>Yes</v>
      </c>
      <c r="Q5761">
        <v>43</v>
      </c>
      <c r="R5761" s="2"/>
    </row>
    <row r="5762" spans="1:18" x14ac:dyDescent="0.25">
      <c r="A5762">
        <v>5761</v>
      </c>
      <c r="B5762" t="s">
        <v>6795</v>
      </c>
      <c r="C5762" t="s">
        <v>7</v>
      </c>
      <c r="D5762" s="50">
        <v>45404</v>
      </c>
      <c r="E5762">
        <f>YEAR(Tabela1[[#This Row],[Start Date]])</f>
        <v>2024</v>
      </c>
      <c r="F5762">
        <f>ROUNDUP(MONTH(Tabela1[[#This Row],[Start Date]])/3,0)</f>
        <v>2</v>
      </c>
      <c r="G5762" t="s">
        <v>8</v>
      </c>
      <c r="H5762">
        <v>15</v>
      </c>
      <c r="I5762" t="s">
        <v>12</v>
      </c>
      <c r="J5762" t="s">
        <v>11</v>
      </c>
      <c r="K5762">
        <v>0</v>
      </c>
      <c r="L5762" t="s">
        <v>8</v>
      </c>
      <c r="M5762">
        <v>20</v>
      </c>
      <c r="N5762">
        <v>2</v>
      </c>
      <c r="O5762" t="str">
        <f>IF(AND(Tabela1[[#This Row],[EA Play Season Pass]]="Yes",Tabela1[[#This Row],[Minecraft Season Pass]]="Yes"),"Yes","No")</f>
        <v>No</v>
      </c>
      <c r="P5762" t="str">
        <f>IF(OR(Tabela1[[#This Row],[EA Play Season Pass]]="Yes",Tabela1[[#This Row],[Minecraft Season Pass]]="Yes"),"Yes","No")</f>
        <v>Yes</v>
      </c>
      <c r="Q5762">
        <v>33</v>
      </c>
      <c r="R5762" s="2"/>
    </row>
    <row r="5763" spans="1:18" x14ac:dyDescent="0.25">
      <c r="A5763">
        <v>5762</v>
      </c>
      <c r="B5763" t="s">
        <v>347</v>
      </c>
      <c r="C5763" t="s">
        <v>7</v>
      </c>
      <c r="D5763" s="50">
        <v>45404</v>
      </c>
      <c r="E5763">
        <f>YEAR(Tabela1[[#This Row],[Start Date]])</f>
        <v>2024</v>
      </c>
      <c r="F5763">
        <f>ROUNDUP(MONTH(Tabela1[[#This Row],[Start Date]])/3,0)</f>
        <v>2</v>
      </c>
      <c r="G5763" t="s">
        <v>11</v>
      </c>
      <c r="H5763">
        <v>15</v>
      </c>
      <c r="I5763" t="s">
        <v>14</v>
      </c>
      <c r="J5763" t="s">
        <v>11</v>
      </c>
      <c r="K5763">
        <v>0</v>
      </c>
      <c r="L5763" t="s">
        <v>11</v>
      </c>
      <c r="M5763">
        <v>0</v>
      </c>
      <c r="N5763">
        <v>1</v>
      </c>
      <c r="O5763" t="str">
        <f>IF(AND(Tabela1[[#This Row],[EA Play Season Pass]]="Yes",Tabela1[[#This Row],[Minecraft Season Pass]]="Yes"),"Yes","No")</f>
        <v>No</v>
      </c>
      <c r="P5763" t="str">
        <f>IF(OR(Tabela1[[#This Row],[EA Play Season Pass]]="Yes",Tabela1[[#This Row],[Minecraft Season Pass]]="Yes"),"Yes","No")</f>
        <v>No</v>
      </c>
      <c r="Q5763">
        <v>14</v>
      </c>
      <c r="R5763" s="2"/>
    </row>
    <row r="5764" spans="1:18" x14ac:dyDescent="0.25">
      <c r="A5764">
        <v>5763</v>
      </c>
      <c r="B5764" t="s">
        <v>6796</v>
      </c>
      <c r="C5764" t="s">
        <v>10</v>
      </c>
      <c r="D5764" s="50">
        <v>45404</v>
      </c>
      <c r="E5764">
        <f>YEAR(Tabela1[[#This Row],[Start Date]])</f>
        <v>2024</v>
      </c>
      <c r="F5764">
        <f>ROUNDUP(MONTH(Tabela1[[#This Row],[Start Date]])/3,0)</f>
        <v>2</v>
      </c>
      <c r="G5764" t="s">
        <v>8</v>
      </c>
      <c r="H5764">
        <v>5</v>
      </c>
      <c r="I5764" t="s">
        <v>14</v>
      </c>
      <c r="J5764" t="s">
        <v>8</v>
      </c>
      <c r="K5764">
        <v>30</v>
      </c>
      <c r="L5764" t="s">
        <v>11</v>
      </c>
      <c r="M5764">
        <v>0</v>
      </c>
      <c r="N5764">
        <v>2</v>
      </c>
      <c r="O5764" t="str">
        <f>IF(AND(Tabela1[[#This Row],[EA Play Season Pass]]="Yes",Tabela1[[#This Row],[Minecraft Season Pass]]="Yes"),"Yes","No")</f>
        <v>No</v>
      </c>
      <c r="P5764" t="str">
        <f>IF(OR(Tabela1[[#This Row],[EA Play Season Pass]]="Yes",Tabela1[[#This Row],[Minecraft Season Pass]]="Yes"),"Yes","No")</f>
        <v>Yes</v>
      </c>
      <c r="Q5764">
        <v>33</v>
      </c>
      <c r="R5764" s="2"/>
    </row>
    <row r="5765" spans="1:18" x14ac:dyDescent="0.25">
      <c r="A5765">
        <v>5764</v>
      </c>
      <c r="B5765" t="s">
        <v>6797</v>
      </c>
      <c r="C5765" t="s">
        <v>10</v>
      </c>
      <c r="D5765" s="50">
        <v>45404</v>
      </c>
      <c r="E5765">
        <f>YEAR(Tabela1[[#This Row],[Start Date]])</f>
        <v>2024</v>
      </c>
      <c r="F5765">
        <f>ROUNDUP(MONTH(Tabela1[[#This Row],[Start Date]])/3,0)</f>
        <v>2</v>
      </c>
      <c r="G5765" t="s">
        <v>11</v>
      </c>
      <c r="H5765">
        <v>5</v>
      </c>
      <c r="I5765" t="s">
        <v>12</v>
      </c>
      <c r="J5765" t="s">
        <v>11</v>
      </c>
      <c r="K5765">
        <v>0</v>
      </c>
      <c r="L5765" t="s">
        <v>8</v>
      </c>
      <c r="M5765">
        <v>20</v>
      </c>
      <c r="N5765">
        <v>1</v>
      </c>
      <c r="O5765" t="str">
        <f>IF(AND(Tabela1[[#This Row],[EA Play Season Pass]]="Yes",Tabela1[[#This Row],[Minecraft Season Pass]]="Yes"),"Yes","No")</f>
        <v>No</v>
      </c>
      <c r="P5765" t="str">
        <f>IF(OR(Tabela1[[#This Row],[EA Play Season Pass]]="Yes",Tabela1[[#This Row],[Minecraft Season Pass]]="Yes"),"Yes","No")</f>
        <v>Yes</v>
      </c>
      <c r="Q5765">
        <v>24</v>
      </c>
      <c r="R5765" s="2"/>
    </row>
    <row r="5766" spans="1:18" x14ac:dyDescent="0.25">
      <c r="A5766">
        <v>5765</v>
      </c>
      <c r="B5766" t="s">
        <v>6798</v>
      </c>
      <c r="C5766" t="s">
        <v>10</v>
      </c>
      <c r="D5766" s="50">
        <v>45404</v>
      </c>
      <c r="E5766">
        <f>YEAR(Tabela1[[#This Row],[Start Date]])</f>
        <v>2024</v>
      </c>
      <c r="F5766">
        <f>ROUNDUP(MONTH(Tabela1[[#This Row],[Start Date]])/3,0)</f>
        <v>2</v>
      </c>
      <c r="G5766" t="s">
        <v>11</v>
      </c>
      <c r="H5766">
        <v>5</v>
      </c>
      <c r="I5766" t="s">
        <v>9</v>
      </c>
      <c r="J5766" t="s">
        <v>8</v>
      </c>
      <c r="K5766">
        <v>30</v>
      </c>
      <c r="L5766" t="s">
        <v>11</v>
      </c>
      <c r="M5766">
        <v>0</v>
      </c>
      <c r="N5766">
        <v>3</v>
      </c>
      <c r="O5766" t="str">
        <f>IF(AND(Tabela1[[#This Row],[EA Play Season Pass]]="Yes",Tabela1[[#This Row],[Minecraft Season Pass]]="Yes"),"Yes","No")</f>
        <v>No</v>
      </c>
      <c r="P5766" t="str">
        <f>IF(OR(Tabela1[[#This Row],[EA Play Season Pass]]="Yes",Tabela1[[#This Row],[Minecraft Season Pass]]="Yes"),"Yes","No")</f>
        <v>Yes</v>
      </c>
      <c r="Q5766">
        <v>32</v>
      </c>
      <c r="R5766" s="2"/>
    </row>
    <row r="5767" spans="1:18" x14ac:dyDescent="0.25">
      <c r="A5767">
        <v>5766</v>
      </c>
      <c r="B5767" t="s">
        <v>2134</v>
      </c>
      <c r="C5767" t="s">
        <v>13</v>
      </c>
      <c r="D5767" s="50">
        <v>45405</v>
      </c>
      <c r="E5767">
        <f>YEAR(Tabela1[[#This Row],[Start Date]])</f>
        <v>2024</v>
      </c>
      <c r="F5767">
        <f>ROUNDUP(MONTH(Tabela1[[#This Row],[Start Date]])/3,0)</f>
        <v>2</v>
      </c>
      <c r="G5767" t="s">
        <v>11</v>
      </c>
      <c r="H5767">
        <v>10</v>
      </c>
      <c r="I5767" t="s">
        <v>14</v>
      </c>
      <c r="J5767" t="s">
        <v>11</v>
      </c>
      <c r="K5767">
        <v>0</v>
      </c>
      <c r="L5767" t="s">
        <v>8</v>
      </c>
      <c r="M5767">
        <v>20</v>
      </c>
      <c r="N5767">
        <v>2</v>
      </c>
      <c r="O5767" t="str">
        <f>IF(AND(Tabela1[[#This Row],[EA Play Season Pass]]="Yes",Tabela1[[#This Row],[Minecraft Season Pass]]="Yes"),"Yes","No")</f>
        <v>No</v>
      </c>
      <c r="P5767" t="str">
        <f>IF(OR(Tabela1[[#This Row],[EA Play Season Pass]]="Yes",Tabela1[[#This Row],[Minecraft Season Pass]]="Yes"),"Yes","No")</f>
        <v>Yes</v>
      </c>
      <c r="Q5767">
        <v>28</v>
      </c>
      <c r="R5767" s="2"/>
    </row>
    <row r="5768" spans="1:18" x14ac:dyDescent="0.25">
      <c r="A5768">
        <v>5767</v>
      </c>
      <c r="B5768" t="s">
        <v>6799</v>
      </c>
      <c r="C5768" t="s">
        <v>13</v>
      </c>
      <c r="D5768" s="50">
        <v>45405</v>
      </c>
      <c r="E5768">
        <f>YEAR(Tabela1[[#This Row],[Start Date]])</f>
        <v>2024</v>
      </c>
      <c r="F5768">
        <f>ROUNDUP(MONTH(Tabela1[[#This Row],[Start Date]])/3,0)</f>
        <v>2</v>
      </c>
      <c r="G5768" t="s">
        <v>8</v>
      </c>
      <c r="H5768">
        <v>10</v>
      </c>
      <c r="I5768" t="s">
        <v>9</v>
      </c>
      <c r="J5768" t="s">
        <v>8</v>
      </c>
      <c r="K5768">
        <v>30</v>
      </c>
      <c r="L5768" t="s">
        <v>8</v>
      </c>
      <c r="M5768">
        <v>20</v>
      </c>
      <c r="N5768">
        <v>2</v>
      </c>
      <c r="O5768" t="str">
        <f>IF(AND(Tabela1[[#This Row],[EA Play Season Pass]]="Yes",Tabela1[[#This Row],[Minecraft Season Pass]]="Yes"),"Yes","No")</f>
        <v>Yes</v>
      </c>
      <c r="P5768" t="str">
        <f>IF(OR(Tabela1[[#This Row],[EA Play Season Pass]]="Yes",Tabela1[[#This Row],[Minecraft Season Pass]]="Yes"),"Yes","No")</f>
        <v>Yes</v>
      </c>
      <c r="Q5768">
        <v>58</v>
      </c>
      <c r="R5768" s="2"/>
    </row>
    <row r="5769" spans="1:18" x14ac:dyDescent="0.25">
      <c r="A5769">
        <v>5768</v>
      </c>
      <c r="B5769" t="s">
        <v>6800</v>
      </c>
      <c r="C5769" t="s">
        <v>13</v>
      </c>
      <c r="D5769" s="50">
        <v>45405</v>
      </c>
      <c r="E5769">
        <f>YEAR(Tabela1[[#This Row],[Start Date]])</f>
        <v>2024</v>
      </c>
      <c r="F5769">
        <f>ROUNDUP(MONTH(Tabela1[[#This Row],[Start Date]])/3,0)</f>
        <v>2</v>
      </c>
      <c r="G5769" t="s">
        <v>8</v>
      </c>
      <c r="H5769">
        <v>10</v>
      </c>
      <c r="I5769" t="s">
        <v>14</v>
      </c>
      <c r="J5769" t="s">
        <v>11</v>
      </c>
      <c r="K5769">
        <v>0</v>
      </c>
      <c r="L5769" t="s">
        <v>11</v>
      </c>
      <c r="M5769">
        <v>0</v>
      </c>
      <c r="N5769">
        <v>1</v>
      </c>
      <c r="O5769" t="str">
        <f>IF(AND(Tabela1[[#This Row],[EA Play Season Pass]]="Yes",Tabela1[[#This Row],[Minecraft Season Pass]]="Yes"),"Yes","No")</f>
        <v>No</v>
      </c>
      <c r="P5769" t="str">
        <f>IF(OR(Tabela1[[#This Row],[EA Play Season Pass]]="Yes",Tabela1[[#This Row],[Minecraft Season Pass]]="Yes"),"Yes","No")</f>
        <v>No</v>
      </c>
      <c r="Q5769">
        <v>9</v>
      </c>
      <c r="R5769" s="2"/>
    </row>
    <row r="5770" spans="1:18" x14ac:dyDescent="0.25">
      <c r="A5770">
        <v>5769</v>
      </c>
      <c r="B5770" t="s">
        <v>6801</v>
      </c>
      <c r="C5770" t="s">
        <v>10</v>
      </c>
      <c r="D5770" s="50">
        <v>45405</v>
      </c>
      <c r="E5770">
        <f>YEAR(Tabela1[[#This Row],[Start Date]])</f>
        <v>2024</v>
      </c>
      <c r="F5770">
        <f>ROUNDUP(MONTH(Tabela1[[#This Row],[Start Date]])/3,0)</f>
        <v>2</v>
      </c>
      <c r="G5770" t="s">
        <v>8</v>
      </c>
      <c r="H5770">
        <v>5</v>
      </c>
      <c r="I5770" t="s">
        <v>12</v>
      </c>
      <c r="J5770" t="s">
        <v>11</v>
      </c>
      <c r="K5770">
        <v>0</v>
      </c>
      <c r="L5770" t="s">
        <v>11</v>
      </c>
      <c r="M5770">
        <v>0</v>
      </c>
      <c r="N5770">
        <v>3</v>
      </c>
      <c r="O5770" t="str">
        <f>IF(AND(Tabela1[[#This Row],[EA Play Season Pass]]="Yes",Tabela1[[#This Row],[Minecraft Season Pass]]="Yes"),"Yes","No")</f>
        <v>No</v>
      </c>
      <c r="P5770" t="str">
        <f>IF(OR(Tabela1[[#This Row],[EA Play Season Pass]]="Yes",Tabela1[[#This Row],[Minecraft Season Pass]]="Yes"),"Yes","No")</f>
        <v>No</v>
      </c>
      <c r="Q5770">
        <v>2</v>
      </c>
      <c r="R5770" s="2"/>
    </row>
    <row r="5771" spans="1:18" x14ac:dyDescent="0.25">
      <c r="A5771">
        <v>5770</v>
      </c>
      <c r="B5771" t="s">
        <v>6802</v>
      </c>
      <c r="C5771" t="s">
        <v>7</v>
      </c>
      <c r="D5771" s="50">
        <v>45405</v>
      </c>
      <c r="E5771">
        <f>YEAR(Tabela1[[#This Row],[Start Date]])</f>
        <v>2024</v>
      </c>
      <c r="F5771">
        <f>ROUNDUP(MONTH(Tabela1[[#This Row],[Start Date]])/3,0)</f>
        <v>2</v>
      </c>
      <c r="G5771" t="s">
        <v>8</v>
      </c>
      <c r="H5771">
        <v>15</v>
      </c>
      <c r="I5771" t="s">
        <v>12</v>
      </c>
      <c r="J5771" t="s">
        <v>8</v>
      </c>
      <c r="K5771">
        <v>30</v>
      </c>
      <c r="L5771" t="s">
        <v>8</v>
      </c>
      <c r="M5771">
        <v>20</v>
      </c>
      <c r="N5771">
        <v>1</v>
      </c>
      <c r="O5771" t="str">
        <f>IF(AND(Tabela1[[#This Row],[EA Play Season Pass]]="Yes",Tabela1[[#This Row],[Minecraft Season Pass]]="Yes"),"Yes","No")</f>
        <v>Yes</v>
      </c>
      <c r="P5771" t="str">
        <f>IF(OR(Tabela1[[#This Row],[EA Play Season Pass]]="Yes",Tabela1[[#This Row],[Minecraft Season Pass]]="Yes"),"Yes","No")</f>
        <v>Yes</v>
      </c>
      <c r="Q5771">
        <v>64</v>
      </c>
      <c r="R5771" s="2"/>
    </row>
    <row r="5772" spans="1:18" x14ac:dyDescent="0.25">
      <c r="A5772">
        <v>5771</v>
      </c>
      <c r="B5772" t="s">
        <v>811</v>
      </c>
      <c r="C5772" t="s">
        <v>10</v>
      </c>
      <c r="D5772" s="50">
        <v>45405</v>
      </c>
      <c r="E5772">
        <f>YEAR(Tabela1[[#This Row],[Start Date]])</f>
        <v>2024</v>
      </c>
      <c r="F5772">
        <f>ROUNDUP(MONTH(Tabela1[[#This Row],[Start Date]])/3,0)</f>
        <v>2</v>
      </c>
      <c r="G5772" t="s">
        <v>8</v>
      </c>
      <c r="H5772">
        <v>5</v>
      </c>
      <c r="I5772" t="s">
        <v>12</v>
      </c>
      <c r="J5772" t="s">
        <v>8</v>
      </c>
      <c r="K5772">
        <v>30</v>
      </c>
      <c r="L5772" t="s">
        <v>8</v>
      </c>
      <c r="M5772">
        <v>20</v>
      </c>
      <c r="N5772">
        <v>1</v>
      </c>
      <c r="O5772" t="str">
        <f>IF(AND(Tabela1[[#This Row],[EA Play Season Pass]]="Yes",Tabela1[[#This Row],[Minecraft Season Pass]]="Yes"),"Yes","No")</f>
        <v>Yes</v>
      </c>
      <c r="P5772" t="str">
        <f>IF(OR(Tabela1[[#This Row],[EA Play Season Pass]]="Yes",Tabela1[[#This Row],[Minecraft Season Pass]]="Yes"),"Yes","No")</f>
        <v>Yes</v>
      </c>
      <c r="Q5772">
        <v>54</v>
      </c>
      <c r="R5772" s="2"/>
    </row>
    <row r="5773" spans="1:18" x14ac:dyDescent="0.25">
      <c r="A5773">
        <v>5772</v>
      </c>
      <c r="B5773" t="s">
        <v>1950</v>
      </c>
      <c r="C5773" t="s">
        <v>7</v>
      </c>
      <c r="D5773" s="50">
        <v>45406</v>
      </c>
      <c r="E5773">
        <f>YEAR(Tabela1[[#This Row],[Start Date]])</f>
        <v>2024</v>
      </c>
      <c r="F5773">
        <f>ROUNDUP(MONTH(Tabela1[[#This Row],[Start Date]])/3,0)</f>
        <v>2</v>
      </c>
      <c r="G5773" t="s">
        <v>11</v>
      </c>
      <c r="H5773">
        <v>15</v>
      </c>
      <c r="I5773" t="s">
        <v>9</v>
      </c>
      <c r="J5773" t="s">
        <v>8</v>
      </c>
      <c r="K5773">
        <v>30</v>
      </c>
      <c r="L5773" t="s">
        <v>11</v>
      </c>
      <c r="M5773">
        <v>0</v>
      </c>
      <c r="N5773">
        <v>3</v>
      </c>
      <c r="O5773" t="str">
        <f>IF(AND(Tabela1[[#This Row],[EA Play Season Pass]]="Yes",Tabela1[[#This Row],[Minecraft Season Pass]]="Yes"),"Yes","No")</f>
        <v>No</v>
      </c>
      <c r="P5773" t="str">
        <f>IF(OR(Tabela1[[#This Row],[EA Play Season Pass]]="Yes",Tabela1[[#This Row],[Minecraft Season Pass]]="Yes"),"Yes","No")</f>
        <v>Yes</v>
      </c>
      <c r="Q5773">
        <v>42</v>
      </c>
      <c r="R5773" s="2"/>
    </row>
    <row r="5774" spans="1:18" x14ac:dyDescent="0.25">
      <c r="A5774">
        <v>5773</v>
      </c>
      <c r="B5774" t="s">
        <v>914</v>
      </c>
      <c r="C5774" t="s">
        <v>10</v>
      </c>
      <c r="D5774" s="50">
        <v>45406</v>
      </c>
      <c r="E5774">
        <f>YEAR(Tabela1[[#This Row],[Start Date]])</f>
        <v>2024</v>
      </c>
      <c r="F5774">
        <f>ROUNDUP(MONTH(Tabela1[[#This Row],[Start Date]])/3,0)</f>
        <v>2</v>
      </c>
      <c r="G5774" t="s">
        <v>11</v>
      </c>
      <c r="H5774">
        <v>5</v>
      </c>
      <c r="I5774" t="s">
        <v>9</v>
      </c>
      <c r="J5774" t="s">
        <v>11</v>
      </c>
      <c r="K5774">
        <v>0</v>
      </c>
      <c r="L5774" t="s">
        <v>8</v>
      </c>
      <c r="M5774">
        <v>20</v>
      </c>
      <c r="N5774">
        <v>3</v>
      </c>
      <c r="O5774" t="str">
        <f>IF(AND(Tabela1[[#This Row],[EA Play Season Pass]]="Yes",Tabela1[[#This Row],[Minecraft Season Pass]]="Yes"),"Yes","No")</f>
        <v>No</v>
      </c>
      <c r="P5774" t="str">
        <f>IF(OR(Tabela1[[#This Row],[EA Play Season Pass]]="Yes",Tabela1[[#This Row],[Minecraft Season Pass]]="Yes"),"Yes","No")</f>
        <v>Yes</v>
      </c>
      <c r="Q5774">
        <v>22</v>
      </c>
      <c r="R5774" s="2"/>
    </row>
    <row r="5775" spans="1:18" x14ac:dyDescent="0.25">
      <c r="A5775">
        <v>5774</v>
      </c>
      <c r="B5775" t="s">
        <v>6803</v>
      </c>
      <c r="C5775" t="s">
        <v>7</v>
      </c>
      <c r="D5775" s="50">
        <v>45406</v>
      </c>
      <c r="E5775">
        <f>YEAR(Tabela1[[#This Row],[Start Date]])</f>
        <v>2024</v>
      </c>
      <c r="F5775">
        <f>ROUNDUP(MONTH(Tabela1[[#This Row],[Start Date]])/3,0)</f>
        <v>2</v>
      </c>
      <c r="G5775" t="s">
        <v>8</v>
      </c>
      <c r="H5775">
        <v>15</v>
      </c>
      <c r="I5775" t="s">
        <v>12</v>
      </c>
      <c r="J5775" t="s">
        <v>11</v>
      </c>
      <c r="K5775">
        <v>0</v>
      </c>
      <c r="L5775" t="s">
        <v>11</v>
      </c>
      <c r="M5775">
        <v>0</v>
      </c>
      <c r="N5775">
        <v>2</v>
      </c>
      <c r="O5775" t="str">
        <f>IF(AND(Tabela1[[#This Row],[EA Play Season Pass]]="Yes",Tabela1[[#This Row],[Minecraft Season Pass]]="Yes"),"Yes","No")</f>
        <v>No</v>
      </c>
      <c r="P5775" t="str">
        <f>IF(OR(Tabela1[[#This Row],[EA Play Season Pass]]="Yes",Tabela1[[#This Row],[Minecraft Season Pass]]="Yes"),"Yes","No")</f>
        <v>No</v>
      </c>
      <c r="Q5775">
        <v>13</v>
      </c>
      <c r="R5775" s="2"/>
    </row>
    <row r="5776" spans="1:18" x14ac:dyDescent="0.25">
      <c r="A5776">
        <v>5775</v>
      </c>
      <c r="B5776" t="s">
        <v>6804</v>
      </c>
      <c r="C5776" t="s">
        <v>10</v>
      </c>
      <c r="D5776" s="50">
        <v>45406</v>
      </c>
      <c r="E5776">
        <f>YEAR(Tabela1[[#This Row],[Start Date]])</f>
        <v>2024</v>
      </c>
      <c r="F5776">
        <f>ROUNDUP(MONTH(Tabela1[[#This Row],[Start Date]])/3,0)</f>
        <v>2</v>
      </c>
      <c r="G5776" t="s">
        <v>8</v>
      </c>
      <c r="H5776">
        <v>5</v>
      </c>
      <c r="I5776" t="s">
        <v>9</v>
      </c>
      <c r="J5776" t="s">
        <v>11</v>
      </c>
      <c r="K5776">
        <v>0</v>
      </c>
      <c r="L5776" t="s">
        <v>8</v>
      </c>
      <c r="M5776">
        <v>20</v>
      </c>
      <c r="N5776">
        <v>2</v>
      </c>
      <c r="O5776" t="str">
        <f>IF(AND(Tabela1[[#This Row],[EA Play Season Pass]]="Yes",Tabela1[[#This Row],[Minecraft Season Pass]]="Yes"),"Yes","No")</f>
        <v>No</v>
      </c>
      <c r="P5776" t="str">
        <f>IF(OR(Tabela1[[#This Row],[EA Play Season Pass]]="Yes",Tabela1[[#This Row],[Minecraft Season Pass]]="Yes"),"Yes","No")</f>
        <v>Yes</v>
      </c>
      <c r="Q5776">
        <v>23</v>
      </c>
      <c r="R5776" s="2"/>
    </row>
    <row r="5777" spans="1:18" x14ac:dyDescent="0.25">
      <c r="A5777">
        <v>5776</v>
      </c>
      <c r="B5777" t="s">
        <v>6805</v>
      </c>
      <c r="C5777" t="s">
        <v>10</v>
      </c>
      <c r="D5777" s="50">
        <v>45407</v>
      </c>
      <c r="E5777">
        <f>YEAR(Tabela1[[#This Row],[Start Date]])</f>
        <v>2024</v>
      </c>
      <c r="F5777">
        <f>ROUNDUP(MONTH(Tabela1[[#This Row],[Start Date]])/3,0)</f>
        <v>2</v>
      </c>
      <c r="G5777" t="s">
        <v>11</v>
      </c>
      <c r="H5777">
        <v>5</v>
      </c>
      <c r="I5777" t="s">
        <v>12</v>
      </c>
      <c r="J5777" t="s">
        <v>11</v>
      </c>
      <c r="K5777">
        <v>0</v>
      </c>
      <c r="L5777" t="s">
        <v>8</v>
      </c>
      <c r="M5777">
        <v>20</v>
      </c>
      <c r="N5777">
        <v>1</v>
      </c>
      <c r="O5777" t="str">
        <f>IF(AND(Tabela1[[#This Row],[EA Play Season Pass]]="Yes",Tabela1[[#This Row],[Minecraft Season Pass]]="Yes"),"Yes","No")</f>
        <v>No</v>
      </c>
      <c r="P5777" t="str">
        <f>IF(OR(Tabela1[[#This Row],[EA Play Season Pass]]="Yes",Tabela1[[#This Row],[Minecraft Season Pass]]="Yes"),"Yes","No")</f>
        <v>Yes</v>
      </c>
      <c r="Q5777">
        <v>24</v>
      </c>
      <c r="R5777" s="2"/>
    </row>
    <row r="5778" spans="1:18" x14ac:dyDescent="0.25">
      <c r="A5778">
        <v>5777</v>
      </c>
      <c r="B5778" t="s">
        <v>6759</v>
      </c>
      <c r="C5778" t="s">
        <v>13</v>
      </c>
      <c r="D5778" s="50">
        <v>45407</v>
      </c>
      <c r="E5778">
        <f>YEAR(Tabela1[[#This Row],[Start Date]])</f>
        <v>2024</v>
      </c>
      <c r="F5778">
        <f>ROUNDUP(MONTH(Tabela1[[#This Row],[Start Date]])/3,0)</f>
        <v>2</v>
      </c>
      <c r="G5778" t="s">
        <v>11</v>
      </c>
      <c r="H5778">
        <v>10</v>
      </c>
      <c r="I5778" t="s">
        <v>14</v>
      </c>
      <c r="J5778" t="s">
        <v>11</v>
      </c>
      <c r="K5778">
        <v>0</v>
      </c>
      <c r="L5778" t="s">
        <v>8</v>
      </c>
      <c r="M5778">
        <v>20</v>
      </c>
      <c r="N5778">
        <v>1</v>
      </c>
      <c r="O5778" t="str">
        <f>IF(AND(Tabela1[[#This Row],[EA Play Season Pass]]="Yes",Tabela1[[#This Row],[Minecraft Season Pass]]="Yes"),"Yes","No")</f>
        <v>No</v>
      </c>
      <c r="P5778" t="str">
        <f>IF(OR(Tabela1[[#This Row],[EA Play Season Pass]]="Yes",Tabela1[[#This Row],[Minecraft Season Pass]]="Yes"),"Yes","No")</f>
        <v>Yes</v>
      </c>
      <c r="Q5778">
        <v>29</v>
      </c>
      <c r="R5778" s="2"/>
    </row>
    <row r="5779" spans="1:18" x14ac:dyDescent="0.25">
      <c r="A5779">
        <v>5778</v>
      </c>
      <c r="B5779" t="s">
        <v>6806</v>
      </c>
      <c r="C5779" t="s">
        <v>7</v>
      </c>
      <c r="D5779" s="50">
        <v>45407</v>
      </c>
      <c r="E5779">
        <f>YEAR(Tabela1[[#This Row],[Start Date]])</f>
        <v>2024</v>
      </c>
      <c r="F5779">
        <f>ROUNDUP(MONTH(Tabela1[[#This Row],[Start Date]])/3,0)</f>
        <v>2</v>
      </c>
      <c r="G5779" t="s">
        <v>11</v>
      </c>
      <c r="H5779">
        <v>15</v>
      </c>
      <c r="I5779" t="s">
        <v>14</v>
      </c>
      <c r="J5779" t="s">
        <v>8</v>
      </c>
      <c r="K5779">
        <v>30</v>
      </c>
      <c r="L5779" t="s">
        <v>11</v>
      </c>
      <c r="M5779">
        <v>0</v>
      </c>
      <c r="N5779">
        <v>3</v>
      </c>
      <c r="O5779" t="str">
        <f>IF(AND(Tabela1[[#This Row],[EA Play Season Pass]]="Yes",Tabela1[[#This Row],[Minecraft Season Pass]]="Yes"),"Yes","No")</f>
        <v>No</v>
      </c>
      <c r="P5779" t="str">
        <f>IF(OR(Tabela1[[#This Row],[EA Play Season Pass]]="Yes",Tabela1[[#This Row],[Minecraft Season Pass]]="Yes"),"Yes","No")</f>
        <v>Yes</v>
      </c>
      <c r="Q5779">
        <v>42</v>
      </c>
      <c r="R5779" s="2"/>
    </row>
    <row r="5780" spans="1:18" x14ac:dyDescent="0.25">
      <c r="A5780">
        <v>5779</v>
      </c>
      <c r="B5780" t="s">
        <v>815</v>
      </c>
      <c r="C5780" t="s">
        <v>10</v>
      </c>
      <c r="D5780" s="50">
        <v>45407</v>
      </c>
      <c r="E5780">
        <f>YEAR(Tabela1[[#This Row],[Start Date]])</f>
        <v>2024</v>
      </c>
      <c r="F5780">
        <f>ROUNDUP(MONTH(Tabela1[[#This Row],[Start Date]])/3,0)</f>
        <v>2</v>
      </c>
      <c r="G5780" t="s">
        <v>8</v>
      </c>
      <c r="H5780">
        <v>5</v>
      </c>
      <c r="I5780" t="s">
        <v>12</v>
      </c>
      <c r="J5780" t="s">
        <v>11</v>
      </c>
      <c r="K5780">
        <v>0</v>
      </c>
      <c r="L5780" t="s">
        <v>11</v>
      </c>
      <c r="M5780">
        <v>0</v>
      </c>
      <c r="N5780">
        <v>3</v>
      </c>
      <c r="O5780" t="str">
        <f>IF(AND(Tabela1[[#This Row],[EA Play Season Pass]]="Yes",Tabela1[[#This Row],[Minecraft Season Pass]]="Yes"),"Yes","No")</f>
        <v>No</v>
      </c>
      <c r="P5780" t="str">
        <f>IF(OR(Tabela1[[#This Row],[EA Play Season Pass]]="Yes",Tabela1[[#This Row],[Minecraft Season Pass]]="Yes"),"Yes","No")</f>
        <v>No</v>
      </c>
      <c r="Q5780">
        <v>2</v>
      </c>
      <c r="R5780" s="2"/>
    </row>
    <row r="5781" spans="1:18" x14ac:dyDescent="0.25">
      <c r="A5781">
        <v>5780</v>
      </c>
      <c r="B5781" t="s">
        <v>6807</v>
      </c>
      <c r="C5781" t="s">
        <v>10</v>
      </c>
      <c r="D5781" s="50">
        <v>45407</v>
      </c>
      <c r="E5781">
        <f>YEAR(Tabela1[[#This Row],[Start Date]])</f>
        <v>2024</v>
      </c>
      <c r="F5781">
        <f>ROUNDUP(MONTH(Tabela1[[#This Row],[Start Date]])/3,0)</f>
        <v>2</v>
      </c>
      <c r="G5781" t="s">
        <v>11</v>
      </c>
      <c r="H5781">
        <v>5</v>
      </c>
      <c r="I5781" t="s">
        <v>12</v>
      </c>
      <c r="J5781" t="s">
        <v>8</v>
      </c>
      <c r="K5781">
        <v>30</v>
      </c>
      <c r="L5781" t="s">
        <v>11</v>
      </c>
      <c r="M5781">
        <v>0</v>
      </c>
      <c r="N5781">
        <v>2</v>
      </c>
      <c r="O5781" t="str">
        <f>IF(AND(Tabela1[[#This Row],[EA Play Season Pass]]="Yes",Tabela1[[#This Row],[Minecraft Season Pass]]="Yes"),"Yes","No")</f>
        <v>No</v>
      </c>
      <c r="P5781" t="str">
        <f>IF(OR(Tabela1[[#This Row],[EA Play Season Pass]]="Yes",Tabela1[[#This Row],[Minecraft Season Pass]]="Yes"),"Yes","No")</f>
        <v>Yes</v>
      </c>
      <c r="Q5781">
        <v>33</v>
      </c>
      <c r="R5781" s="2"/>
    </row>
    <row r="5782" spans="1:18" x14ac:dyDescent="0.25">
      <c r="A5782">
        <v>5781</v>
      </c>
      <c r="B5782" t="s">
        <v>6808</v>
      </c>
      <c r="C5782" t="s">
        <v>7</v>
      </c>
      <c r="D5782" s="50">
        <v>45407</v>
      </c>
      <c r="E5782">
        <f>YEAR(Tabela1[[#This Row],[Start Date]])</f>
        <v>2024</v>
      </c>
      <c r="F5782">
        <f>ROUNDUP(MONTH(Tabela1[[#This Row],[Start Date]])/3,0)</f>
        <v>2</v>
      </c>
      <c r="G5782" t="s">
        <v>8</v>
      </c>
      <c r="H5782">
        <v>15</v>
      </c>
      <c r="I5782" t="s">
        <v>14</v>
      </c>
      <c r="J5782" t="s">
        <v>11</v>
      </c>
      <c r="K5782">
        <v>0</v>
      </c>
      <c r="L5782" t="s">
        <v>8</v>
      </c>
      <c r="M5782">
        <v>20</v>
      </c>
      <c r="N5782">
        <v>2</v>
      </c>
      <c r="O5782" t="str">
        <f>IF(AND(Tabela1[[#This Row],[EA Play Season Pass]]="Yes",Tabela1[[#This Row],[Minecraft Season Pass]]="Yes"),"Yes","No")</f>
        <v>No</v>
      </c>
      <c r="P5782" t="str">
        <f>IF(OR(Tabela1[[#This Row],[EA Play Season Pass]]="Yes",Tabela1[[#This Row],[Minecraft Season Pass]]="Yes"),"Yes","No")</f>
        <v>Yes</v>
      </c>
      <c r="Q5782">
        <v>33</v>
      </c>
      <c r="R5782" s="2"/>
    </row>
    <row r="5783" spans="1:18" x14ac:dyDescent="0.25">
      <c r="A5783">
        <v>5782</v>
      </c>
      <c r="B5783" t="s">
        <v>4416</v>
      </c>
      <c r="C5783" t="s">
        <v>13</v>
      </c>
      <c r="D5783" s="50">
        <v>45407</v>
      </c>
      <c r="E5783">
        <f>YEAR(Tabela1[[#This Row],[Start Date]])</f>
        <v>2024</v>
      </c>
      <c r="F5783">
        <f>ROUNDUP(MONTH(Tabela1[[#This Row],[Start Date]])/3,0)</f>
        <v>2</v>
      </c>
      <c r="G5783" t="s">
        <v>8</v>
      </c>
      <c r="H5783">
        <v>10</v>
      </c>
      <c r="I5783" t="s">
        <v>9</v>
      </c>
      <c r="J5783" t="s">
        <v>11</v>
      </c>
      <c r="K5783">
        <v>0</v>
      </c>
      <c r="L5783" t="s">
        <v>11</v>
      </c>
      <c r="M5783">
        <v>0</v>
      </c>
      <c r="N5783">
        <v>3</v>
      </c>
      <c r="O5783" t="str">
        <f>IF(AND(Tabela1[[#This Row],[EA Play Season Pass]]="Yes",Tabela1[[#This Row],[Minecraft Season Pass]]="Yes"),"Yes","No")</f>
        <v>No</v>
      </c>
      <c r="P5783" t="str">
        <f>IF(OR(Tabela1[[#This Row],[EA Play Season Pass]]="Yes",Tabela1[[#This Row],[Minecraft Season Pass]]="Yes"),"Yes","No")</f>
        <v>No</v>
      </c>
      <c r="Q5783">
        <v>7</v>
      </c>
      <c r="R5783" s="2"/>
    </row>
    <row r="5784" spans="1:18" x14ac:dyDescent="0.25">
      <c r="A5784">
        <v>5783</v>
      </c>
      <c r="B5784" t="s">
        <v>6809</v>
      </c>
      <c r="C5784" t="s">
        <v>13</v>
      </c>
      <c r="D5784" s="50">
        <v>45407</v>
      </c>
      <c r="E5784">
        <f>YEAR(Tabela1[[#This Row],[Start Date]])</f>
        <v>2024</v>
      </c>
      <c r="F5784">
        <f>ROUNDUP(MONTH(Tabela1[[#This Row],[Start Date]])/3,0)</f>
        <v>2</v>
      </c>
      <c r="G5784" t="s">
        <v>8</v>
      </c>
      <c r="H5784">
        <v>10</v>
      </c>
      <c r="I5784" t="s">
        <v>14</v>
      </c>
      <c r="J5784" t="s">
        <v>8</v>
      </c>
      <c r="K5784">
        <v>30</v>
      </c>
      <c r="L5784" t="s">
        <v>8</v>
      </c>
      <c r="M5784">
        <v>20</v>
      </c>
      <c r="N5784">
        <v>2</v>
      </c>
      <c r="O5784" t="str">
        <f>IF(AND(Tabela1[[#This Row],[EA Play Season Pass]]="Yes",Tabela1[[#This Row],[Minecraft Season Pass]]="Yes"),"Yes","No")</f>
        <v>Yes</v>
      </c>
      <c r="P5784" t="str">
        <f>IF(OR(Tabela1[[#This Row],[EA Play Season Pass]]="Yes",Tabela1[[#This Row],[Minecraft Season Pass]]="Yes"),"Yes","No")</f>
        <v>Yes</v>
      </c>
      <c r="Q5784">
        <v>58</v>
      </c>
      <c r="R5784" s="2"/>
    </row>
    <row r="5785" spans="1:18" x14ac:dyDescent="0.25">
      <c r="A5785">
        <v>5784</v>
      </c>
      <c r="B5785" t="s">
        <v>1261</v>
      </c>
      <c r="C5785" t="s">
        <v>13</v>
      </c>
      <c r="D5785" s="50">
        <v>45408</v>
      </c>
      <c r="E5785">
        <f>YEAR(Tabela1[[#This Row],[Start Date]])</f>
        <v>2024</v>
      </c>
      <c r="F5785">
        <f>ROUNDUP(MONTH(Tabela1[[#This Row],[Start Date]])/3,0)</f>
        <v>2</v>
      </c>
      <c r="G5785" t="s">
        <v>11</v>
      </c>
      <c r="H5785">
        <v>10</v>
      </c>
      <c r="I5785" t="s">
        <v>9</v>
      </c>
      <c r="J5785" t="s">
        <v>8</v>
      </c>
      <c r="K5785">
        <v>30</v>
      </c>
      <c r="L5785" t="s">
        <v>8</v>
      </c>
      <c r="M5785">
        <v>20</v>
      </c>
      <c r="N5785">
        <v>1</v>
      </c>
      <c r="O5785" t="str">
        <f>IF(AND(Tabela1[[#This Row],[EA Play Season Pass]]="Yes",Tabela1[[#This Row],[Minecraft Season Pass]]="Yes"),"Yes","No")</f>
        <v>Yes</v>
      </c>
      <c r="P5785" t="str">
        <f>IF(OR(Tabela1[[#This Row],[EA Play Season Pass]]="Yes",Tabela1[[#This Row],[Minecraft Season Pass]]="Yes"),"Yes","No")</f>
        <v>Yes</v>
      </c>
      <c r="Q5785">
        <v>59</v>
      </c>
      <c r="R5785" s="2"/>
    </row>
    <row r="5786" spans="1:18" x14ac:dyDescent="0.25">
      <c r="A5786">
        <v>5785</v>
      </c>
      <c r="B5786" t="s">
        <v>6810</v>
      </c>
      <c r="C5786" t="s">
        <v>7</v>
      </c>
      <c r="D5786" s="50">
        <v>45408</v>
      </c>
      <c r="E5786">
        <f>YEAR(Tabela1[[#This Row],[Start Date]])</f>
        <v>2024</v>
      </c>
      <c r="F5786">
        <f>ROUNDUP(MONTH(Tabela1[[#This Row],[Start Date]])/3,0)</f>
        <v>2</v>
      </c>
      <c r="G5786" t="s">
        <v>11</v>
      </c>
      <c r="H5786">
        <v>15</v>
      </c>
      <c r="I5786" t="s">
        <v>12</v>
      </c>
      <c r="J5786" t="s">
        <v>8</v>
      </c>
      <c r="K5786">
        <v>30</v>
      </c>
      <c r="L5786" t="s">
        <v>11</v>
      </c>
      <c r="M5786">
        <v>0</v>
      </c>
      <c r="N5786">
        <v>3</v>
      </c>
      <c r="O5786" t="str">
        <f>IF(AND(Tabela1[[#This Row],[EA Play Season Pass]]="Yes",Tabela1[[#This Row],[Minecraft Season Pass]]="Yes"),"Yes","No")</f>
        <v>No</v>
      </c>
      <c r="P5786" t="str">
        <f>IF(OR(Tabela1[[#This Row],[EA Play Season Pass]]="Yes",Tabela1[[#This Row],[Minecraft Season Pass]]="Yes"),"Yes","No")</f>
        <v>Yes</v>
      </c>
      <c r="Q5786">
        <v>42</v>
      </c>
      <c r="R5786" s="2"/>
    </row>
    <row r="5787" spans="1:18" x14ac:dyDescent="0.25">
      <c r="A5787">
        <v>5786</v>
      </c>
      <c r="B5787" t="s">
        <v>3009</v>
      </c>
      <c r="C5787" t="s">
        <v>13</v>
      </c>
      <c r="D5787" s="50">
        <v>45408</v>
      </c>
      <c r="E5787">
        <f>YEAR(Tabela1[[#This Row],[Start Date]])</f>
        <v>2024</v>
      </c>
      <c r="F5787">
        <f>ROUNDUP(MONTH(Tabela1[[#This Row],[Start Date]])/3,0)</f>
        <v>2</v>
      </c>
      <c r="G5787" t="s">
        <v>11</v>
      </c>
      <c r="H5787">
        <v>10</v>
      </c>
      <c r="I5787" t="s">
        <v>14</v>
      </c>
      <c r="J5787" t="s">
        <v>11</v>
      </c>
      <c r="K5787">
        <v>0</v>
      </c>
      <c r="L5787" t="s">
        <v>8</v>
      </c>
      <c r="M5787">
        <v>20</v>
      </c>
      <c r="N5787">
        <v>2</v>
      </c>
      <c r="O5787" t="str">
        <f>IF(AND(Tabela1[[#This Row],[EA Play Season Pass]]="Yes",Tabela1[[#This Row],[Minecraft Season Pass]]="Yes"),"Yes","No")</f>
        <v>No</v>
      </c>
      <c r="P5787" t="str">
        <f>IF(OR(Tabela1[[#This Row],[EA Play Season Pass]]="Yes",Tabela1[[#This Row],[Minecraft Season Pass]]="Yes"),"Yes","No")</f>
        <v>Yes</v>
      </c>
      <c r="Q5787">
        <v>28</v>
      </c>
      <c r="R5787" s="2"/>
    </row>
    <row r="5788" spans="1:18" x14ac:dyDescent="0.25">
      <c r="A5788">
        <v>5787</v>
      </c>
      <c r="B5788" t="s">
        <v>6811</v>
      </c>
      <c r="C5788" t="s">
        <v>10</v>
      </c>
      <c r="D5788" s="50">
        <v>45408</v>
      </c>
      <c r="E5788">
        <f>YEAR(Tabela1[[#This Row],[Start Date]])</f>
        <v>2024</v>
      </c>
      <c r="F5788">
        <f>ROUNDUP(MONTH(Tabela1[[#This Row],[Start Date]])/3,0)</f>
        <v>2</v>
      </c>
      <c r="G5788" t="s">
        <v>8</v>
      </c>
      <c r="H5788">
        <v>5</v>
      </c>
      <c r="I5788" t="s">
        <v>12</v>
      </c>
      <c r="J5788" t="s">
        <v>11</v>
      </c>
      <c r="K5788">
        <v>0</v>
      </c>
      <c r="L5788" t="s">
        <v>11</v>
      </c>
      <c r="M5788">
        <v>0</v>
      </c>
      <c r="N5788">
        <v>2</v>
      </c>
      <c r="O5788" t="str">
        <f>IF(AND(Tabela1[[#This Row],[EA Play Season Pass]]="Yes",Tabela1[[#This Row],[Minecraft Season Pass]]="Yes"),"Yes","No")</f>
        <v>No</v>
      </c>
      <c r="P5788" t="str">
        <f>IF(OR(Tabela1[[#This Row],[EA Play Season Pass]]="Yes",Tabela1[[#This Row],[Minecraft Season Pass]]="Yes"),"Yes","No")</f>
        <v>No</v>
      </c>
      <c r="Q5788">
        <v>3</v>
      </c>
      <c r="R5788" s="2"/>
    </row>
    <row r="5789" spans="1:18" x14ac:dyDescent="0.25">
      <c r="A5789">
        <v>5788</v>
      </c>
      <c r="B5789" t="s">
        <v>6812</v>
      </c>
      <c r="C5789" t="s">
        <v>7</v>
      </c>
      <c r="D5789" s="50">
        <v>45408</v>
      </c>
      <c r="E5789">
        <f>YEAR(Tabela1[[#This Row],[Start Date]])</f>
        <v>2024</v>
      </c>
      <c r="F5789">
        <f>ROUNDUP(MONTH(Tabela1[[#This Row],[Start Date]])/3,0)</f>
        <v>2</v>
      </c>
      <c r="G5789" t="s">
        <v>8</v>
      </c>
      <c r="H5789">
        <v>15</v>
      </c>
      <c r="I5789" t="s">
        <v>12</v>
      </c>
      <c r="J5789" t="s">
        <v>8</v>
      </c>
      <c r="K5789">
        <v>30</v>
      </c>
      <c r="L5789" t="s">
        <v>8</v>
      </c>
      <c r="M5789">
        <v>20</v>
      </c>
      <c r="N5789">
        <v>1</v>
      </c>
      <c r="O5789" t="str">
        <f>IF(AND(Tabela1[[#This Row],[EA Play Season Pass]]="Yes",Tabela1[[#This Row],[Minecraft Season Pass]]="Yes"),"Yes","No")</f>
        <v>Yes</v>
      </c>
      <c r="P5789" t="str">
        <f>IF(OR(Tabela1[[#This Row],[EA Play Season Pass]]="Yes",Tabela1[[#This Row],[Minecraft Season Pass]]="Yes"),"Yes","No")</f>
        <v>Yes</v>
      </c>
      <c r="Q5789">
        <v>64</v>
      </c>
      <c r="R5789" s="2"/>
    </row>
    <row r="5790" spans="1:18" x14ac:dyDescent="0.25">
      <c r="A5790">
        <v>5789</v>
      </c>
      <c r="B5790" t="s">
        <v>1438</v>
      </c>
      <c r="C5790" t="s">
        <v>13</v>
      </c>
      <c r="D5790" s="50">
        <v>45408</v>
      </c>
      <c r="E5790">
        <f>YEAR(Tabela1[[#This Row],[Start Date]])</f>
        <v>2024</v>
      </c>
      <c r="F5790">
        <f>ROUNDUP(MONTH(Tabela1[[#This Row],[Start Date]])/3,0)</f>
        <v>2</v>
      </c>
      <c r="G5790" t="s">
        <v>11</v>
      </c>
      <c r="H5790">
        <v>10</v>
      </c>
      <c r="I5790" t="s">
        <v>9</v>
      </c>
      <c r="J5790" t="s">
        <v>11</v>
      </c>
      <c r="K5790">
        <v>0</v>
      </c>
      <c r="L5790" t="s">
        <v>11</v>
      </c>
      <c r="M5790">
        <v>0</v>
      </c>
      <c r="N5790">
        <v>1</v>
      </c>
      <c r="O5790" t="str">
        <f>IF(AND(Tabela1[[#This Row],[EA Play Season Pass]]="Yes",Tabela1[[#This Row],[Minecraft Season Pass]]="Yes"),"Yes","No")</f>
        <v>No</v>
      </c>
      <c r="P5790" t="str">
        <f>IF(OR(Tabela1[[#This Row],[EA Play Season Pass]]="Yes",Tabela1[[#This Row],[Minecraft Season Pass]]="Yes"),"Yes","No")</f>
        <v>No</v>
      </c>
      <c r="Q5790">
        <v>9</v>
      </c>
      <c r="R5790" s="2"/>
    </row>
    <row r="5791" spans="1:18" x14ac:dyDescent="0.25">
      <c r="A5791">
        <v>5790</v>
      </c>
      <c r="B5791" t="s">
        <v>6813</v>
      </c>
      <c r="C5791" t="s">
        <v>7</v>
      </c>
      <c r="D5791" s="50">
        <v>45408</v>
      </c>
      <c r="E5791">
        <f>YEAR(Tabela1[[#This Row],[Start Date]])</f>
        <v>2024</v>
      </c>
      <c r="F5791">
        <f>ROUNDUP(MONTH(Tabela1[[#This Row],[Start Date]])/3,0)</f>
        <v>2</v>
      </c>
      <c r="G5791" t="s">
        <v>11</v>
      </c>
      <c r="H5791">
        <v>15</v>
      </c>
      <c r="I5791" t="s">
        <v>9</v>
      </c>
      <c r="J5791" t="s">
        <v>8</v>
      </c>
      <c r="K5791">
        <v>30</v>
      </c>
      <c r="L5791" t="s">
        <v>11</v>
      </c>
      <c r="M5791">
        <v>0</v>
      </c>
      <c r="N5791">
        <v>2</v>
      </c>
      <c r="O5791" t="str">
        <f>IF(AND(Tabela1[[#This Row],[EA Play Season Pass]]="Yes",Tabela1[[#This Row],[Minecraft Season Pass]]="Yes"),"Yes","No")</f>
        <v>No</v>
      </c>
      <c r="P5791" t="str">
        <f>IF(OR(Tabela1[[#This Row],[EA Play Season Pass]]="Yes",Tabela1[[#This Row],[Minecraft Season Pass]]="Yes"),"Yes","No")</f>
        <v>Yes</v>
      </c>
      <c r="Q5791">
        <v>43</v>
      </c>
      <c r="R5791" s="2"/>
    </row>
    <row r="5792" spans="1:18" x14ac:dyDescent="0.25">
      <c r="A5792">
        <v>5791</v>
      </c>
      <c r="B5792" t="s">
        <v>6814</v>
      </c>
      <c r="C5792" t="s">
        <v>13</v>
      </c>
      <c r="D5792" s="50">
        <v>45408</v>
      </c>
      <c r="E5792">
        <f>YEAR(Tabela1[[#This Row],[Start Date]])</f>
        <v>2024</v>
      </c>
      <c r="F5792">
        <f>ROUNDUP(MONTH(Tabela1[[#This Row],[Start Date]])/3,0)</f>
        <v>2</v>
      </c>
      <c r="G5792" t="s">
        <v>8</v>
      </c>
      <c r="H5792">
        <v>10</v>
      </c>
      <c r="I5792" t="s">
        <v>14</v>
      </c>
      <c r="J5792" t="s">
        <v>11</v>
      </c>
      <c r="K5792">
        <v>0</v>
      </c>
      <c r="L5792" t="s">
        <v>8</v>
      </c>
      <c r="M5792">
        <v>20</v>
      </c>
      <c r="N5792">
        <v>2</v>
      </c>
      <c r="O5792" t="str">
        <f>IF(AND(Tabela1[[#This Row],[EA Play Season Pass]]="Yes",Tabela1[[#This Row],[Minecraft Season Pass]]="Yes"),"Yes","No")</f>
        <v>No</v>
      </c>
      <c r="P5792" t="str">
        <f>IF(OR(Tabela1[[#This Row],[EA Play Season Pass]]="Yes",Tabela1[[#This Row],[Minecraft Season Pass]]="Yes"),"Yes","No")</f>
        <v>Yes</v>
      </c>
      <c r="Q5792">
        <v>28</v>
      </c>
      <c r="R5792" s="2"/>
    </row>
    <row r="5793" spans="1:18" x14ac:dyDescent="0.25">
      <c r="A5793">
        <v>5792</v>
      </c>
      <c r="B5793" t="s">
        <v>6815</v>
      </c>
      <c r="C5793" t="s">
        <v>13</v>
      </c>
      <c r="D5793" s="50">
        <v>45408</v>
      </c>
      <c r="E5793">
        <f>YEAR(Tabela1[[#This Row],[Start Date]])</f>
        <v>2024</v>
      </c>
      <c r="F5793">
        <f>ROUNDUP(MONTH(Tabela1[[#This Row],[Start Date]])/3,0)</f>
        <v>2</v>
      </c>
      <c r="G5793" t="s">
        <v>8</v>
      </c>
      <c r="H5793">
        <v>10</v>
      </c>
      <c r="I5793" t="s">
        <v>14</v>
      </c>
      <c r="J5793" t="s">
        <v>8</v>
      </c>
      <c r="K5793">
        <v>30</v>
      </c>
      <c r="L5793" t="s">
        <v>8</v>
      </c>
      <c r="M5793">
        <v>20</v>
      </c>
      <c r="N5793">
        <v>2</v>
      </c>
      <c r="O5793" t="str">
        <f>IF(AND(Tabela1[[#This Row],[EA Play Season Pass]]="Yes",Tabela1[[#This Row],[Minecraft Season Pass]]="Yes"),"Yes","No")</f>
        <v>Yes</v>
      </c>
      <c r="P5793" t="str">
        <f>IF(OR(Tabela1[[#This Row],[EA Play Season Pass]]="Yes",Tabela1[[#This Row],[Minecraft Season Pass]]="Yes"),"Yes","No")</f>
        <v>Yes</v>
      </c>
      <c r="Q5793">
        <v>58</v>
      </c>
      <c r="R5793" s="2"/>
    </row>
    <row r="5794" spans="1:18" x14ac:dyDescent="0.25">
      <c r="A5794">
        <v>5793</v>
      </c>
      <c r="B5794" t="s">
        <v>2401</v>
      </c>
      <c r="C5794" t="s">
        <v>7</v>
      </c>
      <c r="D5794" s="50">
        <v>45408</v>
      </c>
      <c r="E5794">
        <f>YEAR(Tabela1[[#This Row],[Start Date]])</f>
        <v>2024</v>
      </c>
      <c r="F5794">
        <f>ROUNDUP(MONTH(Tabela1[[#This Row],[Start Date]])/3,0)</f>
        <v>2</v>
      </c>
      <c r="G5794" t="s">
        <v>11</v>
      </c>
      <c r="H5794">
        <v>15</v>
      </c>
      <c r="I5794" t="s">
        <v>9</v>
      </c>
      <c r="J5794" t="s">
        <v>8</v>
      </c>
      <c r="K5794">
        <v>30</v>
      </c>
      <c r="L5794" t="s">
        <v>8</v>
      </c>
      <c r="M5794">
        <v>20</v>
      </c>
      <c r="N5794">
        <v>1</v>
      </c>
      <c r="O5794" t="str">
        <f>IF(AND(Tabela1[[#This Row],[EA Play Season Pass]]="Yes",Tabela1[[#This Row],[Minecraft Season Pass]]="Yes"),"Yes","No")</f>
        <v>Yes</v>
      </c>
      <c r="P5794" t="str">
        <f>IF(OR(Tabela1[[#This Row],[EA Play Season Pass]]="Yes",Tabela1[[#This Row],[Minecraft Season Pass]]="Yes"),"Yes","No")</f>
        <v>Yes</v>
      </c>
      <c r="Q5794">
        <v>64</v>
      </c>
      <c r="R5794" s="2"/>
    </row>
    <row r="5795" spans="1:18" x14ac:dyDescent="0.25">
      <c r="A5795">
        <v>5794</v>
      </c>
      <c r="B5795" t="s">
        <v>286</v>
      </c>
      <c r="C5795" t="s">
        <v>10</v>
      </c>
      <c r="D5795" s="50">
        <v>45408</v>
      </c>
      <c r="E5795">
        <f>YEAR(Tabela1[[#This Row],[Start Date]])</f>
        <v>2024</v>
      </c>
      <c r="F5795">
        <f>ROUNDUP(MONTH(Tabela1[[#This Row],[Start Date]])/3,0)</f>
        <v>2</v>
      </c>
      <c r="G5795" t="s">
        <v>11</v>
      </c>
      <c r="H5795">
        <v>5</v>
      </c>
      <c r="I5795" t="s">
        <v>9</v>
      </c>
      <c r="J5795" t="s">
        <v>8</v>
      </c>
      <c r="K5795">
        <v>30</v>
      </c>
      <c r="L5795" t="s">
        <v>8</v>
      </c>
      <c r="M5795">
        <v>20</v>
      </c>
      <c r="N5795">
        <v>2</v>
      </c>
      <c r="O5795" t="str">
        <f>IF(AND(Tabela1[[#This Row],[EA Play Season Pass]]="Yes",Tabela1[[#This Row],[Minecraft Season Pass]]="Yes"),"Yes","No")</f>
        <v>Yes</v>
      </c>
      <c r="P5795" t="str">
        <f>IF(OR(Tabela1[[#This Row],[EA Play Season Pass]]="Yes",Tabela1[[#This Row],[Minecraft Season Pass]]="Yes"),"Yes","No")</f>
        <v>Yes</v>
      </c>
      <c r="Q5795">
        <v>53</v>
      </c>
      <c r="R5795" s="2"/>
    </row>
    <row r="5796" spans="1:18" x14ac:dyDescent="0.25">
      <c r="A5796">
        <v>5795</v>
      </c>
      <c r="B5796" t="s">
        <v>1246</v>
      </c>
      <c r="C5796" t="s">
        <v>10</v>
      </c>
      <c r="D5796" s="50">
        <v>45408</v>
      </c>
      <c r="E5796">
        <f>YEAR(Tabela1[[#This Row],[Start Date]])</f>
        <v>2024</v>
      </c>
      <c r="F5796">
        <f>ROUNDUP(MONTH(Tabela1[[#This Row],[Start Date]])/3,0)</f>
        <v>2</v>
      </c>
      <c r="G5796" t="s">
        <v>8</v>
      </c>
      <c r="H5796">
        <v>5</v>
      </c>
      <c r="I5796" t="s">
        <v>9</v>
      </c>
      <c r="J5796" t="s">
        <v>11</v>
      </c>
      <c r="K5796">
        <v>0</v>
      </c>
      <c r="L5796" t="s">
        <v>8</v>
      </c>
      <c r="M5796">
        <v>20</v>
      </c>
      <c r="N5796">
        <v>1</v>
      </c>
      <c r="O5796" t="str">
        <f>IF(AND(Tabela1[[#This Row],[EA Play Season Pass]]="Yes",Tabela1[[#This Row],[Minecraft Season Pass]]="Yes"),"Yes","No")</f>
        <v>No</v>
      </c>
      <c r="P5796" t="str">
        <f>IF(OR(Tabela1[[#This Row],[EA Play Season Pass]]="Yes",Tabela1[[#This Row],[Minecraft Season Pass]]="Yes"),"Yes","No")</f>
        <v>Yes</v>
      </c>
      <c r="Q5796">
        <v>24</v>
      </c>
      <c r="R5796" s="2"/>
    </row>
    <row r="5797" spans="1:18" x14ac:dyDescent="0.25">
      <c r="A5797">
        <v>5796</v>
      </c>
      <c r="B5797" t="s">
        <v>2693</v>
      </c>
      <c r="C5797" t="s">
        <v>13</v>
      </c>
      <c r="D5797" s="50">
        <v>45409</v>
      </c>
      <c r="E5797">
        <f>YEAR(Tabela1[[#This Row],[Start Date]])</f>
        <v>2024</v>
      </c>
      <c r="F5797">
        <f>ROUNDUP(MONTH(Tabela1[[#This Row],[Start Date]])/3,0)</f>
        <v>2</v>
      </c>
      <c r="G5797" t="s">
        <v>8</v>
      </c>
      <c r="H5797">
        <v>10</v>
      </c>
      <c r="I5797" t="s">
        <v>14</v>
      </c>
      <c r="J5797" t="s">
        <v>11</v>
      </c>
      <c r="K5797">
        <v>0</v>
      </c>
      <c r="L5797" t="s">
        <v>11</v>
      </c>
      <c r="M5797">
        <v>0</v>
      </c>
      <c r="N5797">
        <v>3</v>
      </c>
      <c r="O5797" t="str">
        <f>IF(AND(Tabela1[[#This Row],[EA Play Season Pass]]="Yes",Tabela1[[#This Row],[Minecraft Season Pass]]="Yes"),"Yes","No")</f>
        <v>No</v>
      </c>
      <c r="P5797" t="str">
        <f>IF(OR(Tabela1[[#This Row],[EA Play Season Pass]]="Yes",Tabela1[[#This Row],[Minecraft Season Pass]]="Yes"),"Yes","No")</f>
        <v>No</v>
      </c>
      <c r="Q5797">
        <v>7</v>
      </c>
      <c r="R5797" s="2"/>
    </row>
    <row r="5798" spans="1:18" x14ac:dyDescent="0.25">
      <c r="A5798">
        <v>5797</v>
      </c>
      <c r="B5798" t="s">
        <v>1020</v>
      </c>
      <c r="C5798" t="s">
        <v>10</v>
      </c>
      <c r="D5798" s="50">
        <v>45409</v>
      </c>
      <c r="E5798">
        <f>YEAR(Tabela1[[#This Row],[Start Date]])</f>
        <v>2024</v>
      </c>
      <c r="F5798">
        <f>ROUNDUP(MONTH(Tabela1[[#This Row],[Start Date]])/3,0)</f>
        <v>2</v>
      </c>
      <c r="G5798" t="s">
        <v>11</v>
      </c>
      <c r="H5798">
        <v>5</v>
      </c>
      <c r="I5798" t="s">
        <v>14</v>
      </c>
      <c r="J5798" t="s">
        <v>11</v>
      </c>
      <c r="K5798">
        <v>0</v>
      </c>
      <c r="L5798" t="s">
        <v>8</v>
      </c>
      <c r="M5798">
        <v>20</v>
      </c>
      <c r="N5798">
        <v>3</v>
      </c>
      <c r="O5798" t="str">
        <f>IF(AND(Tabela1[[#This Row],[EA Play Season Pass]]="Yes",Tabela1[[#This Row],[Minecraft Season Pass]]="Yes"),"Yes","No")</f>
        <v>No</v>
      </c>
      <c r="P5798" t="str">
        <f>IF(OR(Tabela1[[#This Row],[EA Play Season Pass]]="Yes",Tabela1[[#This Row],[Minecraft Season Pass]]="Yes"),"Yes","No")</f>
        <v>Yes</v>
      </c>
      <c r="Q5798">
        <v>22</v>
      </c>
      <c r="R5798" s="2"/>
    </row>
    <row r="5799" spans="1:18" x14ac:dyDescent="0.25">
      <c r="A5799">
        <v>5798</v>
      </c>
      <c r="B5799" t="s">
        <v>6816</v>
      </c>
      <c r="C5799" t="s">
        <v>13</v>
      </c>
      <c r="D5799" s="50">
        <v>45409</v>
      </c>
      <c r="E5799">
        <f>YEAR(Tabela1[[#This Row],[Start Date]])</f>
        <v>2024</v>
      </c>
      <c r="F5799">
        <f>ROUNDUP(MONTH(Tabela1[[#This Row],[Start Date]])/3,0)</f>
        <v>2</v>
      </c>
      <c r="G5799" t="s">
        <v>8</v>
      </c>
      <c r="H5799">
        <v>10</v>
      </c>
      <c r="I5799" t="s">
        <v>14</v>
      </c>
      <c r="J5799" t="s">
        <v>11</v>
      </c>
      <c r="K5799">
        <v>0</v>
      </c>
      <c r="L5799" t="s">
        <v>8</v>
      </c>
      <c r="M5799">
        <v>20</v>
      </c>
      <c r="N5799">
        <v>1</v>
      </c>
      <c r="O5799" t="str">
        <f>IF(AND(Tabela1[[#This Row],[EA Play Season Pass]]="Yes",Tabela1[[#This Row],[Minecraft Season Pass]]="Yes"),"Yes","No")</f>
        <v>No</v>
      </c>
      <c r="P5799" t="str">
        <f>IF(OR(Tabela1[[#This Row],[EA Play Season Pass]]="Yes",Tabela1[[#This Row],[Minecraft Season Pass]]="Yes"),"Yes","No")</f>
        <v>Yes</v>
      </c>
      <c r="Q5799">
        <v>29</v>
      </c>
      <c r="R5799" s="2"/>
    </row>
    <row r="5800" spans="1:18" x14ac:dyDescent="0.25">
      <c r="A5800">
        <v>5799</v>
      </c>
      <c r="B5800" t="s">
        <v>6817</v>
      </c>
      <c r="C5800" t="s">
        <v>13</v>
      </c>
      <c r="D5800" s="50">
        <v>45409</v>
      </c>
      <c r="E5800">
        <f>YEAR(Tabela1[[#This Row],[Start Date]])</f>
        <v>2024</v>
      </c>
      <c r="F5800">
        <f>ROUNDUP(MONTH(Tabela1[[#This Row],[Start Date]])/3,0)</f>
        <v>2</v>
      </c>
      <c r="G5800" t="s">
        <v>8</v>
      </c>
      <c r="H5800">
        <v>10</v>
      </c>
      <c r="I5800" t="s">
        <v>14</v>
      </c>
      <c r="J5800" t="s">
        <v>8</v>
      </c>
      <c r="K5800">
        <v>30</v>
      </c>
      <c r="L5800" t="s">
        <v>11</v>
      </c>
      <c r="M5800">
        <v>0</v>
      </c>
      <c r="N5800">
        <v>3</v>
      </c>
      <c r="O5800" t="str">
        <f>IF(AND(Tabela1[[#This Row],[EA Play Season Pass]]="Yes",Tabela1[[#This Row],[Minecraft Season Pass]]="Yes"),"Yes","No")</f>
        <v>No</v>
      </c>
      <c r="P5800" t="str">
        <f>IF(OR(Tabela1[[#This Row],[EA Play Season Pass]]="Yes",Tabela1[[#This Row],[Minecraft Season Pass]]="Yes"),"Yes","No")</f>
        <v>Yes</v>
      </c>
      <c r="Q5800">
        <v>37</v>
      </c>
      <c r="R5800" s="2"/>
    </row>
    <row r="5801" spans="1:18" x14ac:dyDescent="0.25">
      <c r="A5801">
        <v>5800</v>
      </c>
      <c r="B5801" t="s">
        <v>1111</v>
      </c>
      <c r="C5801" t="s">
        <v>7</v>
      </c>
      <c r="D5801" s="50">
        <v>45409</v>
      </c>
      <c r="E5801">
        <f>YEAR(Tabela1[[#This Row],[Start Date]])</f>
        <v>2024</v>
      </c>
      <c r="F5801">
        <f>ROUNDUP(MONTH(Tabela1[[#This Row],[Start Date]])/3,0)</f>
        <v>2</v>
      </c>
      <c r="G5801" t="s">
        <v>8</v>
      </c>
      <c r="H5801">
        <v>15</v>
      </c>
      <c r="I5801" t="s">
        <v>9</v>
      </c>
      <c r="J5801" t="s">
        <v>11</v>
      </c>
      <c r="K5801">
        <v>0</v>
      </c>
      <c r="L5801" t="s">
        <v>8</v>
      </c>
      <c r="M5801">
        <v>20</v>
      </c>
      <c r="N5801">
        <v>2</v>
      </c>
      <c r="O5801" t="str">
        <f>IF(AND(Tabela1[[#This Row],[EA Play Season Pass]]="Yes",Tabela1[[#This Row],[Minecraft Season Pass]]="Yes"),"Yes","No")</f>
        <v>No</v>
      </c>
      <c r="P5801" t="str">
        <f>IF(OR(Tabela1[[#This Row],[EA Play Season Pass]]="Yes",Tabela1[[#This Row],[Minecraft Season Pass]]="Yes"),"Yes","No")</f>
        <v>Yes</v>
      </c>
      <c r="Q5801">
        <v>33</v>
      </c>
      <c r="R5801" s="2"/>
    </row>
    <row r="5802" spans="1:18" x14ac:dyDescent="0.25">
      <c r="A5802">
        <v>5801</v>
      </c>
      <c r="B5802" t="s">
        <v>612</v>
      </c>
      <c r="C5802" t="s">
        <v>7</v>
      </c>
      <c r="D5802" s="50">
        <v>45409</v>
      </c>
      <c r="E5802">
        <f>YEAR(Tabela1[[#This Row],[Start Date]])</f>
        <v>2024</v>
      </c>
      <c r="F5802">
        <f>ROUNDUP(MONTH(Tabela1[[#This Row],[Start Date]])/3,0)</f>
        <v>2</v>
      </c>
      <c r="G5802" t="s">
        <v>8</v>
      </c>
      <c r="H5802">
        <v>15</v>
      </c>
      <c r="I5802" t="s">
        <v>14</v>
      </c>
      <c r="J5802" t="s">
        <v>8</v>
      </c>
      <c r="K5802">
        <v>30</v>
      </c>
      <c r="L5802" t="s">
        <v>8</v>
      </c>
      <c r="M5802">
        <v>20</v>
      </c>
      <c r="N5802">
        <v>1</v>
      </c>
      <c r="O5802" t="str">
        <f>IF(AND(Tabela1[[#This Row],[EA Play Season Pass]]="Yes",Tabela1[[#This Row],[Minecraft Season Pass]]="Yes"),"Yes","No")</f>
        <v>Yes</v>
      </c>
      <c r="P5802" t="str">
        <f>IF(OR(Tabela1[[#This Row],[EA Play Season Pass]]="Yes",Tabela1[[#This Row],[Minecraft Season Pass]]="Yes"),"Yes","No")</f>
        <v>Yes</v>
      </c>
      <c r="Q5802">
        <v>64</v>
      </c>
      <c r="R5802" s="2"/>
    </row>
    <row r="5803" spans="1:18" x14ac:dyDescent="0.25">
      <c r="A5803">
        <v>5802</v>
      </c>
      <c r="B5803" t="s">
        <v>6818</v>
      </c>
      <c r="C5803" t="s">
        <v>7</v>
      </c>
      <c r="D5803" s="50">
        <v>45409</v>
      </c>
      <c r="E5803">
        <f>YEAR(Tabela1[[#This Row],[Start Date]])</f>
        <v>2024</v>
      </c>
      <c r="F5803">
        <f>ROUNDUP(MONTH(Tabela1[[#This Row],[Start Date]])/3,0)</f>
        <v>2</v>
      </c>
      <c r="G5803" t="s">
        <v>8</v>
      </c>
      <c r="H5803">
        <v>15</v>
      </c>
      <c r="I5803" t="s">
        <v>12</v>
      </c>
      <c r="J5803" t="s">
        <v>11</v>
      </c>
      <c r="K5803">
        <v>0</v>
      </c>
      <c r="L5803" t="s">
        <v>11</v>
      </c>
      <c r="M5803">
        <v>0</v>
      </c>
      <c r="N5803">
        <v>2</v>
      </c>
      <c r="O5803" t="str">
        <f>IF(AND(Tabela1[[#This Row],[EA Play Season Pass]]="Yes",Tabela1[[#This Row],[Minecraft Season Pass]]="Yes"),"Yes","No")</f>
        <v>No</v>
      </c>
      <c r="P5803" t="str">
        <f>IF(OR(Tabela1[[#This Row],[EA Play Season Pass]]="Yes",Tabela1[[#This Row],[Minecraft Season Pass]]="Yes"),"Yes","No")</f>
        <v>No</v>
      </c>
      <c r="Q5803">
        <v>13</v>
      </c>
      <c r="R5803" s="2"/>
    </row>
    <row r="5804" spans="1:18" x14ac:dyDescent="0.25">
      <c r="A5804">
        <v>5803</v>
      </c>
      <c r="B5804" t="s">
        <v>2332</v>
      </c>
      <c r="C5804" t="s">
        <v>13</v>
      </c>
      <c r="D5804" s="50">
        <v>45409</v>
      </c>
      <c r="E5804">
        <f>YEAR(Tabela1[[#This Row],[Start Date]])</f>
        <v>2024</v>
      </c>
      <c r="F5804">
        <f>ROUNDUP(MONTH(Tabela1[[#This Row],[Start Date]])/3,0)</f>
        <v>2</v>
      </c>
      <c r="G5804" t="s">
        <v>8</v>
      </c>
      <c r="H5804">
        <v>10</v>
      </c>
      <c r="I5804" t="s">
        <v>9</v>
      </c>
      <c r="J5804" t="s">
        <v>8</v>
      </c>
      <c r="K5804">
        <v>30</v>
      </c>
      <c r="L5804" t="s">
        <v>11</v>
      </c>
      <c r="M5804">
        <v>0</v>
      </c>
      <c r="N5804">
        <v>2</v>
      </c>
      <c r="O5804" t="str">
        <f>IF(AND(Tabela1[[#This Row],[EA Play Season Pass]]="Yes",Tabela1[[#This Row],[Minecraft Season Pass]]="Yes"),"Yes","No")</f>
        <v>No</v>
      </c>
      <c r="P5804" t="str">
        <f>IF(OR(Tabela1[[#This Row],[EA Play Season Pass]]="Yes",Tabela1[[#This Row],[Minecraft Season Pass]]="Yes"),"Yes","No")</f>
        <v>Yes</v>
      </c>
      <c r="Q5804">
        <v>38</v>
      </c>
      <c r="R5804" s="2"/>
    </row>
    <row r="5805" spans="1:18" x14ac:dyDescent="0.25">
      <c r="A5805">
        <v>5804</v>
      </c>
      <c r="B5805" t="s">
        <v>1022</v>
      </c>
      <c r="C5805" t="s">
        <v>13</v>
      </c>
      <c r="D5805" s="50">
        <v>45410</v>
      </c>
      <c r="E5805">
        <f>YEAR(Tabela1[[#This Row],[Start Date]])</f>
        <v>2024</v>
      </c>
      <c r="F5805">
        <f>ROUNDUP(MONTH(Tabela1[[#This Row],[Start Date]])/3,0)</f>
        <v>2</v>
      </c>
      <c r="G5805" t="s">
        <v>8</v>
      </c>
      <c r="H5805">
        <v>10</v>
      </c>
      <c r="I5805" t="s">
        <v>9</v>
      </c>
      <c r="J5805" t="s">
        <v>8</v>
      </c>
      <c r="K5805">
        <v>30</v>
      </c>
      <c r="L5805" t="s">
        <v>11</v>
      </c>
      <c r="M5805">
        <v>0</v>
      </c>
      <c r="N5805">
        <v>2</v>
      </c>
      <c r="O5805" t="str">
        <f>IF(AND(Tabela1[[#This Row],[EA Play Season Pass]]="Yes",Tabela1[[#This Row],[Minecraft Season Pass]]="Yes"),"Yes","No")</f>
        <v>No</v>
      </c>
      <c r="P5805" t="str">
        <f>IF(OR(Tabela1[[#This Row],[EA Play Season Pass]]="Yes",Tabela1[[#This Row],[Minecraft Season Pass]]="Yes"),"Yes","No")</f>
        <v>Yes</v>
      </c>
      <c r="Q5805">
        <v>38</v>
      </c>
      <c r="R5805" s="2"/>
    </row>
    <row r="5806" spans="1:18" x14ac:dyDescent="0.25">
      <c r="A5806">
        <v>5805</v>
      </c>
      <c r="B5806" t="s">
        <v>6819</v>
      </c>
      <c r="C5806" t="s">
        <v>10</v>
      </c>
      <c r="D5806" s="50">
        <v>45410</v>
      </c>
      <c r="E5806">
        <f>YEAR(Tabela1[[#This Row],[Start Date]])</f>
        <v>2024</v>
      </c>
      <c r="F5806">
        <f>ROUNDUP(MONTH(Tabela1[[#This Row],[Start Date]])/3,0)</f>
        <v>2</v>
      </c>
      <c r="G5806" t="s">
        <v>11</v>
      </c>
      <c r="H5806">
        <v>5</v>
      </c>
      <c r="I5806" t="s">
        <v>14</v>
      </c>
      <c r="J5806" t="s">
        <v>11</v>
      </c>
      <c r="K5806">
        <v>0</v>
      </c>
      <c r="L5806" t="s">
        <v>8</v>
      </c>
      <c r="M5806">
        <v>20</v>
      </c>
      <c r="N5806">
        <v>3</v>
      </c>
      <c r="O5806" t="str">
        <f>IF(AND(Tabela1[[#This Row],[EA Play Season Pass]]="Yes",Tabela1[[#This Row],[Minecraft Season Pass]]="Yes"),"Yes","No")</f>
        <v>No</v>
      </c>
      <c r="P5806" t="str">
        <f>IF(OR(Tabela1[[#This Row],[EA Play Season Pass]]="Yes",Tabela1[[#This Row],[Minecraft Season Pass]]="Yes"),"Yes","No")</f>
        <v>Yes</v>
      </c>
      <c r="Q5806">
        <v>22</v>
      </c>
      <c r="R5806" s="2"/>
    </row>
    <row r="5807" spans="1:18" x14ac:dyDescent="0.25">
      <c r="A5807">
        <v>5806</v>
      </c>
      <c r="B5807" t="s">
        <v>6820</v>
      </c>
      <c r="C5807" t="s">
        <v>10</v>
      </c>
      <c r="D5807" s="50">
        <v>45410</v>
      </c>
      <c r="E5807">
        <f>YEAR(Tabela1[[#This Row],[Start Date]])</f>
        <v>2024</v>
      </c>
      <c r="F5807">
        <f>ROUNDUP(MONTH(Tabela1[[#This Row],[Start Date]])/3,0)</f>
        <v>2</v>
      </c>
      <c r="G5807" t="s">
        <v>11</v>
      </c>
      <c r="H5807">
        <v>5</v>
      </c>
      <c r="I5807" t="s">
        <v>12</v>
      </c>
      <c r="J5807" t="s">
        <v>11</v>
      </c>
      <c r="K5807">
        <v>0</v>
      </c>
      <c r="L5807" t="s">
        <v>11</v>
      </c>
      <c r="M5807">
        <v>0</v>
      </c>
      <c r="N5807">
        <v>2</v>
      </c>
      <c r="O5807" t="str">
        <f>IF(AND(Tabela1[[#This Row],[EA Play Season Pass]]="Yes",Tabela1[[#This Row],[Minecraft Season Pass]]="Yes"),"Yes","No")</f>
        <v>No</v>
      </c>
      <c r="P5807" t="str">
        <f>IF(OR(Tabela1[[#This Row],[EA Play Season Pass]]="Yes",Tabela1[[#This Row],[Minecraft Season Pass]]="Yes"),"Yes","No")</f>
        <v>No</v>
      </c>
      <c r="Q5807">
        <v>3</v>
      </c>
      <c r="R5807" s="2"/>
    </row>
    <row r="5808" spans="1:18" x14ac:dyDescent="0.25">
      <c r="A5808">
        <v>5807</v>
      </c>
      <c r="B5808" t="s">
        <v>1165</v>
      </c>
      <c r="C5808" t="s">
        <v>13</v>
      </c>
      <c r="D5808" s="50">
        <v>45410</v>
      </c>
      <c r="E5808">
        <f>YEAR(Tabela1[[#This Row],[Start Date]])</f>
        <v>2024</v>
      </c>
      <c r="F5808">
        <f>ROUNDUP(MONTH(Tabela1[[#This Row],[Start Date]])/3,0)</f>
        <v>2</v>
      </c>
      <c r="G5808" t="s">
        <v>11</v>
      </c>
      <c r="H5808">
        <v>10</v>
      </c>
      <c r="I5808" t="s">
        <v>9</v>
      </c>
      <c r="J5808" t="s">
        <v>8</v>
      </c>
      <c r="K5808">
        <v>30</v>
      </c>
      <c r="L5808" t="s">
        <v>11</v>
      </c>
      <c r="M5808">
        <v>0</v>
      </c>
      <c r="N5808">
        <v>3</v>
      </c>
      <c r="O5808" t="str">
        <f>IF(AND(Tabela1[[#This Row],[EA Play Season Pass]]="Yes",Tabela1[[#This Row],[Minecraft Season Pass]]="Yes"),"Yes","No")</f>
        <v>No</v>
      </c>
      <c r="P5808" t="str">
        <f>IF(OR(Tabela1[[#This Row],[EA Play Season Pass]]="Yes",Tabela1[[#This Row],[Minecraft Season Pass]]="Yes"),"Yes","No")</f>
        <v>Yes</v>
      </c>
      <c r="Q5808">
        <v>37</v>
      </c>
      <c r="R5808" s="2"/>
    </row>
    <row r="5809" spans="1:18" x14ac:dyDescent="0.25">
      <c r="A5809">
        <v>5808</v>
      </c>
      <c r="B5809" t="s">
        <v>6821</v>
      </c>
      <c r="C5809" t="s">
        <v>13</v>
      </c>
      <c r="D5809" s="50">
        <v>45410</v>
      </c>
      <c r="E5809">
        <f>YEAR(Tabela1[[#This Row],[Start Date]])</f>
        <v>2024</v>
      </c>
      <c r="F5809">
        <f>ROUNDUP(MONTH(Tabela1[[#This Row],[Start Date]])/3,0)</f>
        <v>2</v>
      </c>
      <c r="G5809" t="s">
        <v>8</v>
      </c>
      <c r="H5809">
        <v>10</v>
      </c>
      <c r="I5809" t="s">
        <v>9</v>
      </c>
      <c r="J5809" t="s">
        <v>8</v>
      </c>
      <c r="K5809">
        <v>30</v>
      </c>
      <c r="L5809" t="s">
        <v>8</v>
      </c>
      <c r="M5809">
        <v>20</v>
      </c>
      <c r="N5809">
        <v>2</v>
      </c>
      <c r="O5809" t="str">
        <f>IF(AND(Tabela1[[#This Row],[EA Play Season Pass]]="Yes",Tabela1[[#This Row],[Minecraft Season Pass]]="Yes"),"Yes","No")</f>
        <v>Yes</v>
      </c>
      <c r="P5809" t="str">
        <f>IF(OR(Tabela1[[#This Row],[EA Play Season Pass]]="Yes",Tabela1[[#This Row],[Minecraft Season Pass]]="Yes"),"Yes","No")</f>
        <v>Yes</v>
      </c>
      <c r="Q5809">
        <v>58</v>
      </c>
      <c r="R5809" s="2"/>
    </row>
    <row r="5810" spans="1:18" x14ac:dyDescent="0.25">
      <c r="A5810">
        <v>5809</v>
      </c>
      <c r="B5810" t="s">
        <v>6822</v>
      </c>
      <c r="C5810" t="s">
        <v>13</v>
      </c>
      <c r="D5810" s="50">
        <v>45410</v>
      </c>
      <c r="E5810">
        <f>YEAR(Tabela1[[#This Row],[Start Date]])</f>
        <v>2024</v>
      </c>
      <c r="F5810">
        <f>ROUNDUP(MONTH(Tabela1[[#This Row],[Start Date]])/3,0)</f>
        <v>2</v>
      </c>
      <c r="G5810" t="s">
        <v>8</v>
      </c>
      <c r="H5810">
        <v>10</v>
      </c>
      <c r="I5810" t="s">
        <v>9</v>
      </c>
      <c r="J5810" t="s">
        <v>8</v>
      </c>
      <c r="K5810">
        <v>30</v>
      </c>
      <c r="L5810" t="s">
        <v>11</v>
      </c>
      <c r="M5810">
        <v>0</v>
      </c>
      <c r="N5810">
        <v>3</v>
      </c>
      <c r="O5810" t="str">
        <f>IF(AND(Tabela1[[#This Row],[EA Play Season Pass]]="Yes",Tabela1[[#This Row],[Minecraft Season Pass]]="Yes"),"Yes","No")</f>
        <v>No</v>
      </c>
      <c r="P5810" t="str">
        <f>IF(OR(Tabela1[[#This Row],[EA Play Season Pass]]="Yes",Tabela1[[#This Row],[Minecraft Season Pass]]="Yes"),"Yes","No")</f>
        <v>Yes</v>
      </c>
      <c r="Q5810">
        <v>37</v>
      </c>
      <c r="R5810" s="2"/>
    </row>
    <row r="5811" spans="1:18" x14ac:dyDescent="0.25">
      <c r="A5811">
        <v>5810</v>
      </c>
      <c r="B5811" t="s">
        <v>1095</v>
      </c>
      <c r="C5811" t="s">
        <v>13</v>
      </c>
      <c r="D5811" s="50">
        <v>45410</v>
      </c>
      <c r="E5811">
        <f>YEAR(Tabela1[[#This Row],[Start Date]])</f>
        <v>2024</v>
      </c>
      <c r="F5811">
        <f>ROUNDUP(MONTH(Tabela1[[#This Row],[Start Date]])/3,0)</f>
        <v>2</v>
      </c>
      <c r="G5811" t="s">
        <v>11</v>
      </c>
      <c r="H5811">
        <v>10</v>
      </c>
      <c r="I5811" t="s">
        <v>9</v>
      </c>
      <c r="J5811" t="s">
        <v>11</v>
      </c>
      <c r="K5811">
        <v>0</v>
      </c>
      <c r="L5811" t="s">
        <v>11</v>
      </c>
      <c r="M5811">
        <v>0</v>
      </c>
      <c r="N5811">
        <v>1</v>
      </c>
      <c r="O5811" t="str">
        <f>IF(AND(Tabela1[[#This Row],[EA Play Season Pass]]="Yes",Tabela1[[#This Row],[Minecraft Season Pass]]="Yes"),"Yes","No")</f>
        <v>No</v>
      </c>
      <c r="P5811" t="str">
        <f>IF(OR(Tabela1[[#This Row],[EA Play Season Pass]]="Yes",Tabela1[[#This Row],[Minecraft Season Pass]]="Yes"),"Yes","No")</f>
        <v>No</v>
      </c>
      <c r="Q5811">
        <v>9</v>
      </c>
      <c r="R5811" s="2"/>
    </row>
    <row r="5812" spans="1:18" x14ac:dyDescent="0.25">
      <c r="A5812">
        <v>5811</v>
      </c>
      <c r="B5812" t="s">
        <v>2112</v>
      </c>
      <c r="C5812" t="s">
        <v>7</v>
      </c>
      <c r="D5812" s="50">
        <v>45410</v>
      </c>
      <c r="E5812">
        <f>YEAR(Tabela1[[#This Row],[Start Date]])</f>
        <v>2024</v>
      </c>
      <c r="F5812">
        <f>ROUNDUP(MONTH(Tabela1[[#This Row],[Start Date]])/3,0)</f>
        <v>2</v>
      </c>
      <c r="G5812" t="s">
        <v>11</v>
      </c>
      <c r="H5812">
        <v>15</v>
      </c>
      <c r="I5812" t="s">
        <v>12</v>
      </c>
      <c r="J5812" t="s">
        <v>11</v>
      </c>
      <c r="K5812">
        <v>0</v>
      </c>
      <c r="L5812" t="s">
        <v>11</v>
      </c>
      <c r="M5812">
        <v>0</v>
      </c>
      <c r="N5812">
        <v>3</v>
      </c>
      <c r="O5812" t="str">
        <f>IF(AND(Tabela1[[#This Row],[EA Play Season Pass]]="Yes",Tabela1[[#This Row],[Minecraft Season Pass]]="Yes"),"Yes","No")</f>
        <v>No</v>
      </c>
      <c r="P5812" t="str">
        <f>IF(OR(Tabela1[[#This Row],[EA Play Season Pass]]="Yes",Tabela1[[#This Row],[Minecraft Season Pass]]="Yes"),"Yes","No")</f>
        <v>No</v>
      </c>
      <c r="Q5812">
        <v>12</v>
      </c>
      <c r="R5812" s="2"/>
    </row>
    <row r="5813" spans="1:18" x14ac:dyDescent="0.25">
      <c r="A5813">
        <v>5812</v>
      </c>
      <c r="B5813" t="s">
        <v>6823</v>
      </c>
      <c r="C5813" t="s">
        <v>10</v>
      </c>
      <c r="D5813" s="50">
        <v>45410</v>
      </c>
      <c r="E5813">
        <f>YEAR(Tabela1[[#This Row],[Start Date]])</f>
        <v>2024</v>
      </c>
      <c r="F5813">
        <f>ROUNDUP(MONTH(Tabela1[[#This Row],[Start Date]])/3,0)</f>
        <v>2</v>
      </c>
      <c r="G5813" t="s">
        <v>11</v>
      </c>
      <c r="H5813">
        <v>5</v>
      </c>
      <c r="I5813" t="s">
        <v>14</v>
      </c>
      <c r="J5813" t="s">
        <v>8</v>
      </c>
      <c r="K5813">
        <v>30</v>
      </c>
      <c r="L5813" t="s">
        <v>8</v>
      </c>
      <c r="M5813">
        <v>20</v>
      </c>
      <c r="N5813">
        <v>1</v>
      </c>
      <c r="O5813" t="str">
        <f>IF(AND(Tabela1[[#This Row],[EA Play Season Pass]]="Yes",Tabela1[[#This Row],[Minecraft Season Pass]]="Yes"),"Yes","No")</f>
        <v>Yes</v>
      </c>
      <c r="P5813" t="str">
        <f>IF(OR(Tabela1[[#This Row],[EA Play Season Pass]]="Yes",Tabela1[[#This Row],[Minecraft Season Pass]]="Yes"),"Yes","No")</f>
        <v>Yes</v>
      </c>
      <c r="Q5813">
        <v>54</v>
      </c>
      <c r="R5813" s="2"/>
    </row>
    <row r="5814" spans="1:18" x14ac:dyDescent="0.25">
      <c r="A5814">
        <v>5813</v>
      </c>
      <c r="B5814" t="s">
        <v>6824</v>
      </c>
      <c r="C5814" t="s">
        <v>10</v>
      </c>
      <c r="D5814" s="50">
        <v>45411</v>
      </c>
      <c r="E5814">
        <f>YEAR(Tabela1[[#This Row],[Start Date]])</f>
        <v>2024</v>
      </c>
      <c r="F5814">
        <f>ROUNDUP(MONTH(Tabela1[[#This Row],[Start Date]])/3,0)</f>
        <v>2</v>
      </c>
      <c r="G5814" t="s">
        <v>8</v>
      </c>
      <c r="H5814">
        <v>5</v>
      </c>
      <c r="I5814" t="s">
        <v>12</v>
      </c>
      <c r="J5814" t="s">
        <v>8</v>
      </c>
      <c r="K5814">
        <v>30</v>
      </c>
      <c r="L5814" t="s">
        <v>11</v>
      </c>
      <c r="M5814">
        <v>0</v>
      </c>
      <c r="N5814">
        <v>2</v>
      </c>
      <c r="O5814" t="str">
        <f>IF(AND(Tabela1[[#This Row],[EA Play Season Pass]]="Yes",Tabela1[[#This Row],[Minecraft Season Pass]]="Yes"),"Yes","No")</f>
        <v>No</v>
      </c>
      <c r="P5814" t="str">
        <f>IF(OR(Tabela1[[#This Row],[EA Play Season Pass]]="Yes",Tabela1[[#This Row],[Minecraft Season Pass]]="Yes"),"Yes","No")</f>
        <v>Yes</v>
      </c>
      <c r="Q5814">
        <v>33</v>
      </c>
      <c r="R5814" s="2"/>
    </row>
    <row r="5815" spans="1:18" x14ac:dyDescent="0.25">
      <c r="A5815">
        <v>5814</v>
      </c>
      <c r="B5815" t="s">
        <v>952</v>
      </c>
      <c r="C5815" t="s">
        <v>7</v>
      </c>
      <c r="D5815" s="50">
        <v>45411</v>
      </c>
      <c r="E5815">
        <f>YEAR(Tabela1[[#This Row],[Start Date]])</f>
        <v>2024</v>
      </c>
      <c r="F5815">
        <f>ROUNDUP(MONTH(Tabela1[[#This Row],[Start Date]])/3,0)</f>
        <v>2</v>
      </c>
      <c r="G5815" t="s">
        <v>8</v>
      </c>
      <c r="H5815">
        <v>15</v>
      </c>
      <c r="I5815" t="s">
        <v>12</v>
      </c>
      <c r="J5815" t="s">
        <v>11</v>
      </c>
      <c r="K5815">
        <v>0</v>
      </c>
      <c r="L5815" t="s">
        <v>8</v>
      </c>
      <c r="M5815">
        <v>20</v>
      </c>
      <c r="N5815">
        <v>2</v>
      </c>
      <c r="O5815" t="str">
        <f>IF(AND(Tabela1[[#This Row],[EA Play Season Pass]]="Yes",Tabela1[[#This Row],[Minecraft Season Pass]]="Yes"),"Yes","No")</f>
        <v>No</v>
      </c>
      <c r="P5815" t="str">
        <f>IF(OR(Tabela1[[#This Row],[EA Play Season Pass]]="Yes",Tabela1[[#This Row],[Minecraft Season Pass]]="Yes"),"Yes","No")</f>
        <v>Yes</v>
      </c>
      <c r="Q5815">
        <v>33</v>
      </c>
      <c r="R5815" s="2"/>
    </row>
    <row r="5816" spans="1:18" x14ac:dyDescent="0.25">
      <c r="A5816">
        <v>5815</v>
      </c>
      <c r="B5816" t="s">
        <v>6636</v>
      </c>
      <c r="C5816" t="s">
        <v>10</v>
      </c>
      <c r="D5816" s="50">
        <v>45411</v>
      </c>
      <c r="E5816">
        <f>YEAR(Tabela1[[#This Row],[Start Date]])</f>
        <v>2024</v>
      </c>
      <c r="F5816">
        <f>ROUNDUP(MONTH(Tabela1[[#This Row],[Start Date]])/3,0)</f>
        <v>2</v>
      </c>
      <c r="G5816" t="s">
        <v>11</v>
      </c>
      <c r="H5816">
        <v>5</v>
      </c>
      <c r="I5816" t="s">
        <v>9</v>
      </c>
      <c r="J5816" t="s">
        <v>11</v>
      </c>
      <c r="K5816">
        <v>0</v>
      </c>
      <c r="L5816" t="s">
        <v>8</v>
      </c>
      <c r="M5816">
        <v>20</v>
      </c>
      <c r="N5816">
        <v>3</v>
      </c>
      <c r="O5816" t="str">
        <f>IF(AND(Tabela1[[#This Row],[EA Play Season Pass]]="Yes",Tabela1[[#This Row],[Minecraft Season Pass]]="Yes"),"Yes","No")</f>
        <v>No</v>
      </c>
      <c r="P5816" t="str">
        <f>IF(OR(Tabela1[[#This Row],[EA Play Season Pass]]="Yes",Tabela1[[#This Row],[Minecraft Season Pass]]="Yes"),"Yes","No")</f>
        <v>Yes</v>
      </c>
      <c r="Q5816">
        <v>22</v>
      </c>
      <c r="R5816" s="2"/>
    </row>
    <row r="5817" spans="1:18" x14ac:dyDescent="0.25">
      <c r="A5817">
        <v>5816</v>
      </c>
      <c r="B5817" t="s">
        <v>6825</v>
      </c>
      <c r="C5817" t="s">
        <v>13</v>
      </c>
      <c r="D5817" s="50">
        <v>45411</v>
      </c>
      <c r="E5817">
        <f>YEAR(Tabela1[[#This Row],[Start Date]])</f>
        <v>2024</v>
      </c>
      <c r="F5817">
        <f>ROUNDUP(MONTH(Tabela1[[#This Row],[Start Date]])/3,0)</f>
        <v>2</v>
      </c>
      <c r="G5817" t="s">
        <v>8</v>
      </c>
      <c r="H5817">
        <v>10</v>
      </c>
      <c r="I5817" t="s">
        <v>12</v>
      </c>
      <c r="J5817" t="s">
        <v>8</v>
      </c>
      <c r="K5817">
        <v>30</v>
      </c>
      <c r="L5817" t="s">
        <v>11</v>
      </c>
      <c r="M5817">
        <v>0</v>
      </c>
      <c r="N5817">
        <v>2</v>
      </c>
      <c r="O5817" t="str">
        <f>IF(AND(Tabela1[[#This Row],[EA Play Season Pass]]="Yes",Tabela1[[#This Row],[Minecraft Season Pass]]="Yes"),"Yes","No")</f>
        <v>No</v>
      </c>
      <c r="P5817" t="str">
        <f>IF(OR(Tabela1[[#This Row],[EA Play Season Pass]]="Yes",Tabela1[[#This Row],[Minecraft Season Pass]]="Yes"),"Yes","No")</f>
        <v>Yes</v>
      </c>
      <c r="Q5817">
        <v>38</v>
      </c>
      <c r="R5817" s="2"/>
    </row>
    <row r="5818" spans="1:18" x14ac:dyDescent="0.25">
      <c r="A5818">
        <v>5817</v>
      </c>
      <c r="B5818" t="s">
        <v>6826</v>
      </c>
      <c r="C5818" t="s">
        <v>13</v>
      </c>
      <c r="D5818" s="50">
        <v>45411</v>
      </c>
      <c r="E5818">
        <f>YEAR(Tabela1[[#This Row],[Start Date]])</f>
        <v>2024</v>
      </c>
      <c r="F5818">
        <f>ROUNDUP(MONTH(Tabela1[[#This Row],[Start Date]])/3,0)</f>
        <v>2</v>
      </c>
      <c r="G5818" t="s">
        <v>8</v>
      </c>
      <c r="H5818">
        <v>10</v>
      </c>
      <c r="I5818" t="s">
        <v>9</v>
      </c>
      <c r="J5818" t="s">
        <v>11</v>
      </c>
      <c r="K5818">
        <v>0</v>
      </c>
      <c r="L5818" t="s">
        <v>8</v>
      </c>
      <c r="M5818">
        <v>20</v>
      </c>
      <c r="N5818">
        <v>1</v>
      </c>
      <c r="O5818" t="str">
        <f>IF(AND(Tabela1[[#This Row],[EA Play Season Pass]]="Yes",Tabela1[[#This Row],[Minecraft Season Pass]]="Yes"),"Yes","No")</f>
        <v>No</v>
      </c>
      <c r="P5818" t="str">
        <f>IF(OR(Tabela1[[#This Row],[EA Play Season Pass]]="Yes",Tabela1[[#This Row],[Minecraft Season Pass]]="Yes"),"Yes","No")</f>
        <v>Yes</v>
      </c>
      <c r="Q5818">
        <v>29</v>
      </c>
      <c r="R5818" s="2"/>
    </row>
    <row r="5819" spans="1:18" x14ac:dyDescent="0.25">
      <c r="A5819">
        <v>5818</v>
      </c>
      <c r="B5819" t="s">
        <v>6827</v>
      </c>
      <c r="C5819" t="s">
        <v>7</v>
      </c>
      <c r="D5819" s="50">
        <v>45411</v>
      </c>
      <c r="E5819">
        <f>YEAR(Tabela1[[#This Row],[Start Date]])</f>
        <v>2024</v>
      </c>
      <c r="F5819">
        <f>ROUNDUP(MONTH(Tabela1[[#This Row],[Start Date]])/3,0)</f>
        <v>2</v>
      </c>
      <c r="G5819" t="s">
        <v>11</v>
      </c>
      <c r="H5819">
        <v>15</v>
      </c>
      <c r="I5819" t="s">
        <v>12</v>
      </c>
      <c r="J5819" t="s">
        <v>11</v>
      </c>
      <c r="K5819">
        <v>0</v>
      </c>
      <c r="L5819" t="s">
        <v>8</v>
      </c>
      <c r="M5819">
        <v>20</v>
      </c>
      <c r="N5819">
        <v>3</v>
      </c>
      <c r="O5819" t="str">
        <f>IF(AND(Tabela1[[#This Row],[EA Play Season Pass]]="Yes",Tabela1[[#This Row],[Minecraft Season Pass]]="Yes"),"Yes","No")</f>
        <v>No</v>
      </c>
      <c r="P5819" t="str">
        <f>IF(OR(Tabela1[[#This Row],[EA Play Season Pass]]="Yes",Tabela1[[#This Row],[Minecraft Season Pass]]="Yes"),"Yes","No")</f>
        <v>Yes</v>
      </c>
      <c r="Q5819">
        <v>32</v>
      </c>
      <c r="R5819" s="2"/>
    </row>
    <row r="5820" spans="1:18" x14ac:dyDescent="0.25">
      <c r="A5820">
        <v>5819</v>
      </c>
      <c r="B5820" t="s">
        <v>6828</v>
      </c>
      <c r="C5820" t="s">
        <v>10</v>
      </c>
      <c r="D5820" s="50">
        <v>45411</v>
      </c>
      <c r="E5820">
        <f>YEAR(Tabela1[[#This Row],[Start Date]])</f>
        <v>2024</v>
      </c>
      <c r="F5820">
        <f>ROUNDUP(MONTH(Tabela1[[#This Row],[Start Date]])/3,0)</f>
        <v>2</v>
      </c>
      <c r="G5820" t="s">
        <v>11</v>
      </c>
      <c r="H5820">
        <v>5</v>
      </c>
      <c r="I5820" t="s">
        <v>12</v>
      </c>
      <c r="J5820" t="s">
        <v>8</v>
      </c>
      <c r="K5820">
        <v>30</v>
      </c>
      <c r="L5820" t="s">
        <v>11</v>
      </c>
      <c r="M5820">
        <v>0</v>
      </c>
      <c r="N5820">
        <v>1</v>
      </c>
      <c r="O5820" t="str">
        <f>IF(AND(Tabela1[[#This Row],[EA Play Season Pass]]="Yes",Tabela1[[#This Row],[Minecraft Season Pass]]="Yes"),"Yes","No")</f>
        <v>No</v>
      </c>
      <c r="P5820" t="str">
        <f>IF(OR(Tabela1[[#This Row],[EA Play Season Pass]]="Yes",Tabela1[[#This Row],[Minecraft Season Pass]]="Yes"),"Yes","No")</f>
        <v>Yes</v>
      </c>
      <c r="Q5820">
        <v>34</v>
      </c>
      <c r="R5820" s="2"/>
    </row>
    <row r="5821" spans="1:18" x14ac:dyDescent="0.25">
      <c r="A5821">
        <v>5820</v>
      </c>
      <c r="B5821" t="s">
        <v>6829</v>
      </c>
      <c r="C5821" t="s">
        <v>10</v>
      </c>
      <c r="D5821" s="50">
        <v>45412</v>
      </c>
      <c r="E5821">
        <f>YEAR(Tabela1[[#This Row],[Start Date]])</f>
        <v>2024</v>
      </c>
      <c r="F5821">
        <f>ROUNDUP(MONTH(Tabela1[[#This Row],[Start Date]])/3,0)</f>
        <v>2</v>
      </c>
      <c r="G5821" t="s">
        <v>11</v>
      </c>
      <c r="H5821">
        <v>5</v>
      </c>
      <c r="I5821" t="s">
        <v>12</v>
      </c>
      <c r="J5821" t="s">
        <v>8</v>
      </c>
      <c r="K5821">
        <v>30</v>
      </c>
      <c r="L5821" t="s">
        <v>8</v>
      </c>
      <c r="M5821">
        <v>20</v>
      </c>
      <c r="N5821">
        <v>1</v>
      </c>
      <c r="O5821" t="str">
        <f>IF(AND(Tabela1[[#This Row],[EA Play Season Pass]]="Yes",Tabela1[[#This Row],[Minecraft Season Pass]]="Yes"),"Yes","No")</f>
        <v>Yes</v>
      </c>
      <c r="P5821" t="str">
        <f>IF(OR(Tabela1[[#This Row],[EA Play Season Pass]]="Yes",Tabela1[[#This Row],[Minecraft Season Pass]]="Yes"),"Yes","No")</f>
        <v>Yes</v>
      </c>
      <c r="Q5821">
        <v>54</v>
      </c>
      <c r="R5821" s="2"/>
    </row>
    <row r="5822" spans="1:18" x14ac:dyDescent="0.25">
      <c r="A5822">
        <v>5821</v>
      </c>
      <c r="B5822" t="s">
        <v>1453</v>
      </c>
      <c r="C5822" t="s">
        <v>7</v>
      </c>
      <c r="D5822" s="50">
        <v>45412</v>
      </c>
      <c r="E5822">
        <f>YEAR(Tabela1[[#This Row],[Start Date]])</f>
        <v>2024</v>
      </c>
      <c r="F5822">
        <f>ROUNDUP(MONTH(Tabela1[[#This Row],[Start Date]])/3,0)</f>
        <v>2</v>
      </c>
      <c r="G5822" t="s">
        <v>11</v>
      </c>
      <c r="H5822">
        <v>15</v>
      </c>
      <c r="I5822" t="s">
        <v>14</v>
      </c>
      <c r="J5822" t="s">
        <v>11</v>
      </c>
      <c r="K5822">
        <v>0</v>
      </c>
      <c r="L5822" t="s">
        <v>11</v>
      </c>
      <c r="M5822">
        <v>0</v>
      </c>
      <c r="N5822">
        <v>1</v>
      </c>
      <c r="O5822" t="str">
        <f>IF(AND(Tabela1[[#This Row],[EA Play Season Pass]]="Yes",Tabela1[[#This Row],[Minecraft Season Pass]]="Yes"),"Yes","No")</f>
        <v>No</v>
      </c>
      <c r="P5822" t="str">
        <f>IF(OR(Tabela1[[#This Row],[EA Play Season Pass]]="Yes",Tabela1[[#This Row],[Minecraft Season Pass]]="Yes"),"Yes","No")</f>
        <v>No</v>
      </c>
      <c r="Q5822">
        <v>14</v>
      </c>
      <c r="R5822" s="2"/>
    </row>
    <row r="5823" spans="1:18" x14ac:dyDescent="0.25">
      <c r="A5823">
        <v>5822</v>
      </c>
      <c r="B5823" t="s">
        <v>3082</v>
      </c>
      <c r="C5823" t="s">
        <v>13</v>
      </c>
      <c r="D5823" s="50">
        <v>45412</v>
      </c>
      <c r="E5823">
        <f>YEAR(Tabela1[[#This Row],[Start Date]])</f>
        <v>2024</v>
      </c>
      <c r="F5823">
        <f>ROUNDUP(MONTH(Tabela1[[#This Row],[Start Date]])/3,0)</f>
        <v>2</v>
      </c>
      <c r="G5823" t="s">
        <v>8</v>
      </c>
      <c r="H5823">
        <v>10</v>
      </c>
      <c r="I5823" t="s">
        <v>14</v>
      </c>
      <c r="J5823" t="s">
        <v>8</v>
      </c>
      <c r="K5823">
        <v>30</v>
      </c>
      <c r="L5823" t="s">
        <v>8</v>
      </c>
      <c r="M5823">
        <v>20</v>
      </c>
      <c r="N5823">
        <v>1</v>
      </c>
      <c r="O5823" t="str">
        <f>IF(AND(Tabela1[[#This Row],[EA Play Season Pass]]="Yes",Tabela1[[#This Row],[Minecraft Season Pass]]="Yes"),"Yes","No")</f>
        <v>Yes</v>
      </c>
      <c r="P5823" t="str">
        <f>IF(OR(Tabela1[[#This Row],[EA Play Season Pass]]="Yes",Tabela1[[#This Row],[Minecraft Season Pass]]="Yes"),"Yes","No")</f>
        <v>Yes</v>
      </c>
      <c r="Q5823">
        <v>59</v>
      </c>
      <c r="R5823" s="2"/>
    </row>
    <row r="5824" spans="1:18" x14ac:dyDescent="0.25">
      <c r="A5824">
        <v>5823</v>
      </c>
      <c r="B5824" t="s">
        <v>873</v>
      </c>
      <c r="C5824" t="s">
        <v>13</v>
      </c>
      <c r="D5824" s="50">
        <v>45413</v>
      </c>
      <c r="E5824">
        <f>YEAR(Tabela1[[#This Row],[Start Date]])</f>
        <v>2024</v>
      </c>
      <c r="F5824">
        <f>ROUNDUP(MONTH(Tabela1[[#This Row],[Start Date]])/3,0)</f>
        <v>2</v>
      </c>
      <c r="G5824" t="s">
        <v>8</v>
      </c>
      <c r="H5824">
        <v>10</v>
      </c>
      <c r="I5824" t="s">
        <v>14</v>
      </c>
      <c r="J5824" t="s">
        <v>11</v>
      </c>
      <c r="K5824">
        <v>0</v>
      </c>
      <c r="L5824" t="s">
        <v>8</v>
      </c>
      <c r="M5824">
        <v>20</v>
      </c>
      <c r="N5824">
        <v>3</v>
      </c>
      <c r="O5824" t="str">
        <f>IF(AND(Tabela1[[#This Row],[EA Play Season Pass]]="Yes",Tabela1[[#This Row],[Minecraft Season Pass]]="Yes"),"Yes","No")</f>
        <v>No</v>
      </c>
      <c r="P5824" t="str">
        <f>IF(OR(Tabela1[[#This Row],[EA Play Season Pass]]="Yes",Tabela1[[#This Row],[Minecraft Season Pass]]="Yes"),"Yes","No")</f>
        <v>Yes</v>
      </c>
      <c r="Q5824">
        <v>27</v>
      </c>
      <c r="R5824" s="2"/>
    </row>
    <row r="5825" spans="1:18" x14ac:dyDescent="0.25">
      <c r="A5825">
        <v>5824</v>
      </c>
      <c r="B5825" t="s">
        <v>2353</v>
      </c>
      <c r="C5825" t="s">
        <v>7</v>
      </c>
      <c r="D5825" s="50">
        <v>45413</v>
      </c>
      <c r="E5825">
        <f>YEAR(Tabela1[[#This Row],[Start Date]])</f>
        <v>2024</v>
      </c>
      <c r="F5825">
        <f>ROUNDUP(MONTH(Tabela1[[#This Row],[Start Date]])/3,0)</f>
        <v>2</v>
      </c>
      <c r="G5825" t="s">
        <v>11</v>
      </c>
      <c r="H5825">
        <v>15</v>
      </c>
      <c r="I5825" t="s">
        <v>14</v>
      </c>
      <c r="J5825" t="s">
        <v>11</v>
      </c>
      <c r="K5825">
        <v>0</v>
      </c>
      <c r="L5825" t="s">
        <v>11</v>
      </c>
      <c r="M5825">
        <v>0</v>
      </c>
      <c r="N5825">
        <v>2</v>
      </c>
      <c r="O5825" t="str">
        <f>IF(AND(Tabela1[[#This Row],[EA Play Season Pass]]="Yes",Tabela1[[#This Row],[Minecraft Season Pass]]="Yes"),"Yes","No")</f>
        <v>No</v>
      </c>
      <c r="P5825" t="str">
        <f>IF(OR(Tabela1[[#This Row],[EA Play Season Pass]]="Yes",Tabela1[[#This Row],[Minecraft Season Pass]]="Yes"),"Yes","No")</f>
        <v>No</v>
      </c>
      <c r="Q5825">
        <v>13</v>
      </c>
      <c r="R5825" s="2"/>
    </row>
    <row r="5826" spans="1:18" x14ac:dyDescent="0.25">
      <c r="A5826">
        <v>5825</v>
      </c>
      <c r="B5826" t="s">
        <v>4987</v>
      </c>
      <c r="C5826" t="s">
        <v>13</v>
      </c>
      <c r="D5826" s="50">
        <v>45413</v>
      </c>
      <c r="E5826">
        <f>YEAR(Tabela1[[#This Row],[Start Date]])</f>
        <v>2024</v>
      </c>
      <c r="F5826">
        <f>ROUNDUP(MONTH(Tabela1[[#This Row],[Start Date]])/3,0)</f>
        <v>2</v>
      </c>
      <c r="G5826" t="s">
        <v>11</v>
      </c>
      <c r="H5826">
        <v>10</v>
      </c>
      <c r="I5826" t="s">
        <v>12</v>
      </c>
      <c r="J5826" t="s">
        <v>8</v>
      </c>
      <c r="K5826">
        <v>30</v>
      </c>
      <c r="L5826" t="s">
        <v>8</v>
      </c>
      <c r="M5826">
        <v>20</v>
      </c>
      <c r="N5826">
        <v>1</v>
      </c>
      <c r="O5826" t="str">
        <f>IF(AND(Tabela1[[#This Row],[EA Play Season Pass]]="Yes",Tabela1[[#This Row],[Minecraft Season Pass]]="Yes"),"Yes","No")</f>
        <v>Yes</v>
      </c>
      <c r="P5826" t="str">
        <f>IF(OR(Tabela1[[#This Row],[EA Play Season Pass]]="Yes",Tabela1[[#This Row],[Minecraft Season Pass]]="Yes"),"Yes","No")</f>
        <v>Yes</v>
      </c>
      <c r="Q5826">
        <v>59</v>
      </c>
      <c r="R5826" s="2"/>
    </row>
    <row r="5827" spans="1:18" x14ac:dyDescent="0.25">
      <c r="A5827">
        <v>5826</v>
      </c>
      <c r="B5827" t="s">
        <v>6830</v>
      </c>
      <c r="C5827" t="s">
        <v>13</v>
      </c>
      <c r="D5827" s="50">
        <v>45413</v>
      </c>
      <c r="E5827">
        <f>YEAR(Tabela1[[#This Row],[Start Date]])</f>
        <v>2024</v>
      </c>
      <c r="F5827">
        <f>ROUNDUP(MONTH(Tabela1[[#This Row],[Start Date]])/3,0)</f>
        <v>2</v>
      </c>
      <c r="G5827" t="s">
        <v>8</v>
      </c>
      <c r="H5827">
        <v>10</v>
      </c>
      <c r="I5827" t="s">
        <v>12</v>
      </c>
      <c r="J5827" t="s">
        <v>8</v>
      </c>
      <c r="K5827">
        <v>30</v>
      </c>
      <c r="L5827" t="s">
        <v>8</v>
      </c>
      <c r="M5827">
        <v>20</v>
      </c>
      <c r="N5827">
        <v>3</v>
      </c>
      <c r="O5827" t="str">
        <f>IF(AND(Tabela1[[#This Row],[EA Play Season Pass]]="Yes",Tabela1[[#This Row],[Minecraft Season Pass]]="Yes"),"Yes","No")</f>
        <v>Yes</v>
      </c>
      <c r="P5827" t="str">
        <f>IF(OR(Tabela1[[#This Row],[EA Play Season Pass]]="Yes",Tabela1[[#This Row],[Minecraft Season Pass]]="Yes"),"Yes","No")</f>
        <v>Yes</v>
      </c>
      <c r="Q5827">
        <v>57</v>
      </c>
      <c r="R5827" s="2"/>
    </row>
    <row r="5828" spans="1:18" x14ac:dyDescent="0.25">
      <c r="A5828">
        <v>5827</v>
      </c>
      <c r="B5828" t="s">
        <v>6831</v>
      </c>
      <c r="C5828" t="s">
        <v>13</v>
      </c>
      <c r="D5828" s="50">
        <v>45413</v>
      </c>
      <c r="E5828">
        <f>YEAR(Tabela1[[#This Row],[Start Date]])</f>
        <v>2024</v>
      </c>
      <c r="F5828">
        <f>ROUNDUP(MONTH(Tabela1[[#This Row],[Start Date]])/3,0)</f>
        <v>2</v>
      </c>
      <c r="G5828" t="s">
        <v>11</v>
      </c>
      <c r="H5828">
        <v>10</v>
      </c>
      <c r="I5828" t="s">
        <v>14</v>
      </c>
      <c r="J5828" t="s">
        <v>11</v>
      </c>
      <c r="K5828">
        <v>0</v>
      </c>
      <c r="L5828" t="s">
        <v>11</v>
      </c>
      <c r="M5828">
        <v>0</v>
      </c>
      <c r="N5828">
        <v>2</v>
      </c>
      <c r="O5828" t="str">
        <f>IF(AND(Tabela1[[#This Row],[EA Play Season Pass]]="Yes",Tabela1[[#This Row],[Minecraft Season Pass]]="Yes"),"Yes","No")</f>
        <v>No</v>
      </c>
      <c r="P5828" t="str">
        <f>IF(OR(Tabela1[[#This Row],[EA Play Season Pass]]="Yes",Tabela1[[#This Row],[Minecraft Season Pass]]="Yes"),"Yes","No")</f>
        <v>No</v>
      </c>
      <c r="Q5828">
        <v>8</v>
      </c>
      <c r="R5828" s="2"/>
    </row>
    <row r="5829" spans="1:18" x14ac:dyDescent="0.25">
      <c r="A5829">
        <v>5828</v>
      </c>
      <c r="B5829" t="s">
        <v>6832</v>
      </c>
      <c r="C5829" t="s">
        <v>13</v>
      </c>
      <c r="D5829" s="50">
        <v>45413</v>
      </c>
      <c r="E5829">
        <f>YEAR(Tabela1[[#This Row],[Start Date]])</f>
        <v>2024</v>
      </c>
      <c r="F5829">
        <f>ROUNDUP(MONTH(Tabela1[[#This Row],[Start Date]])/3,0)</f>
        <v>2</v>
      </c>
      <c r="G5829" t="s">
        <v>8</v>
      </c>
      <c r="H5829">
        <v>10</v>
      </c>
      <c r="I5829" t="s">
        <v>12</v>
      </c>
      <c r="J5829" t="s">
        <v>11</v>
      </c>
      <c r="K5829">
        <v>0</v>
      </c>
      <c r="L5829" t="s">
        <v>11</v>
      </c>
      <c r="M5829">
        <v>0</v>
      </c>
      <c r="N5829">
        <v>2</v>
      </c>
      <c r="O5829" t="str">
        <f>IF(AND(Tabela1[[#This Row],[EA Play Season Pass]]="Yes",Tabela1[[#This Row],[Minecraft Season Pass]]="Yes"),"Yes","No")</f>
        <v>No</v>
      </c>
      <c r="P5829" t="str">
        <f>IF(OR(Tabela1[[#This Row],[EA Play Season Pass]]="Yes",Tabela1[[#This Row],[Minecraft Season Pass]]="Yes"),"Yes","No")</f>
        <v>No</v>
      </c>
      <c r="Q5829">
        <v>8</v>
      </c>
      <c r="R5829" s="2"/>
    </row>
    <row r="5830" spans="1:18" x14ac:dyDescent="0.25">
      <c r="A5830">
        <v>5829</v>
      </c>
      <c r="B5830" t="s">
        <v>394</v>
      </c>
      <c r="C5830" t="s">
        <v>10</v>
      </c>
      <c r="D5830" s="50">
        <v>45413</v>
      </c>
      <c r="E5830">
        <f>YEAR(Tabela1[[#This Row],[Start Date]])</f>
        <v>2024</v>
      </c>
      <c r="F5830">
        <f>ROUNDUP(MONTH(Tabela1[[#This Row],[Start Date]])/3,0)</f>
        <v>2</v>
      </c>
      <c r="G5830" t="s">
        <v>8</v>
      </c>
      <c r="H5830">
        <v>5</v>
      </c>
      <c r="I5830" t="s">
        <v>12</v>
      </c>
      <c r="J5830" t="s">
        <v>8</v>
      </c>
      <c r="K5830">
        <v>30</v>
      </c>
      <c r="L5830" t="s">
        <v>8</v>
      </c>
      <c r="M5830">
        <v>20</v>
      </c>
      <c r="N5830">
        <v>3</v>
      </c>
      <c r="O5830" t="str">
        <f>IF(AND(Tabela1[[#This Row],[EA Play Season Pass]]="Yes",Tabela1[[#This Row],[Minecraft Season Pass]]="Yes"),"Yes","No")</f>
        <v>Yes</v>
      </c>
      <c r="P5830" t="str">
        <f>IF(OR(Tabela1[[#This Row],[EA Play Season Pass]]="Yes",Tabela1[[#This Row],[Minecraft Season Pass]]="Yes"),"Yes","No")</f>
        <v>Yes</v>
      </c>
      <c r="Q5830">
        <v>52</v>
      </c>
      <c r="R5830" s="2"/>
    </row>
    <row r="5831" spans="1:18" x14ac:dyDescent="0.25">
      <c r="A5831">
        <v>5830</v>
      </c>
      <c r="B5831" t="s">
        <v>2965</v>
      </c>
      <c r="C5831" t="s">
        <v>7</v>
      </c>
      <c r="D5831" s="50">
        <v>45414</v>
      </c>
      <c r="E5831">
        <f>YEAR(Tabela1[[#This Row],[Start Date]])</f>
        <v>2024</v>
      </c>
      <c r="F5831">
        <f>ROUNDUP(MONTH(Tabela1[[#This Row],[Start Date]])/3,0)</f>
        <v>2</v>
      </c>
      <c r="G5831" t="s">
        <v>11</v>
      </c>
      <c r="H5831">
        <v>15</v>
      </c>
      <c r="I5831" t="s">
        <v>14</v>
      </c>
      <c r="J5831" t="s">
        <v>11</v>
      </c>
      <c r="K5831">
        <v>0</v>
      </c>
      <c r="L5831" t="s">
        <v>11</v>
      </c>
      <c r="M5831">
        <v>0</v>
      </c>
      <c r="N5831">
        <v>1</v>
      </c>
      <c r="O5831" t="str">
        <f>IF(AND(Tabela1[[#This Row],[EA Play Season Pass]]="Yes",Tabela1[[#This Row],[Minecraft Season Pass]]="Yes"),"Yes","No")</f>
        <v>No</v>
      </c>
      <c r="P5831" t="str">
        <f>IF(OR(Tabela1[[#This Row],[EA Play Season Pass]]="Yes",Tabela1[[#This Row],[Minecraft Season Pass]]="Yes"),"Yes","No")</f>
        <v>No</v>
      </c>
      <c r="Q5831">
        <v>14</v>
      </c>
      <c r="R5831" s="2"/>
    </row>
    <row r="5832" spans="1:18" x14ac:dyDescent="0.25">
      <c r="A5832">
        <v>5831</v>
      </c>
      <c r="B5832" t="s">
        <v>3192</v>
      </c>
      <c r="C5832" t="s">
        <v>7</v>
      </c>
      <c r="D5832" s="50">
        <v>45414</v>
      </c>
      <c r="E5832">
        <f>YEAR(Tabela1[[#This Row],[Start Date]])</f>
        <v>2024</v>
      </c>
      <c r="F5832">
        <f>ROUNDUP(MONTH(Tabela1[[#This Row],[Start Date]])/3,0)</f>
        <v>2</v>
      </c>
      <c r="G5832" t="s">
        <v>8</v>
      </c>
      <c r="H5832">
        <v>15</v>
      </c>
      <c r="I5832" t="s">
        <v>9</v>
      </c>
      <c r="J5832" t="s">
        <v>8</v>
      </c>
      <c r="K5832">
        <v>30</v>
      </c>
      <c r="L5832" t="s">
        <v>8</v>
      </c>
      <c r="M5832">
        <v>20</v>
      </c>
      <c r="N5832">
        <v>3</v>
      </c>
      <c r="O5832" t="str">
        <f>IF(AND(Tabela1[[#This Row],[EA Play Season Pass]]="Yes",Tabela1[[#This Row],[Minecraft Season Pass]]="Yes"),"Yes","No")</f>
        <v>Yes</v>
      </c>
      <c r="P5832" t="str">
        <f>IF(OR(Tabela1[[#This Row],[EA Play Season Pass]]="Yes",Tabela1[[#This Row],[Minecraft Season Pass]]="Yes"),"Yes","No")</f>
        <v>Yes</v>
      </c>
      <c r="Q5832">
        <v>62</v>
      </c>
      <c r="R5832" s="2"/>
    </row>
    <row r="5833" spans="1:18" x14ac:dyDescent="0.25">
      <c r="A5833">
        <v>5832</v>
      </c>
      <c r="B5833" t="s">
        <v>6833</v>
      </c>
      <c r="C5833" t="s">
        <v>13</v>
      </c>
      <c r="D5833" s="50">
        <v>45414</v>
      </c>
      <c r="E5833">
        <f>YEAR(Tabela1[[#This Row],[Start Date]])</f>
        <v>2024</v>
      </c>
      <c r="F5833">
        <f>ROUNDUP(MONTH(Tabela1[[#This Row],[Start Date]])/3,0)</f>
        <v>2</v>
      </c>
      <c r="G5833" t="s">
        <v>11</v>
      </c>
      <c r="H5833">
        <v>10</v>
      </c>
      <c r="I5833" t="s">
        <v>14</v>
      </c>
      <c r="J5833" t="s">
        <v>11</v>
      </c>
      <c r="K5833">
        <v>0</v>
      </c>
      <c r="L5833" t="s">
        <v>8</v>
      </c>
      <c r="M5833">
        <v>20</v>
      </c>
      <c r="N5833">
        <v>1</v>
      </c>
      <c r="O5833" t="str">
        <f>IF(AND(Tabela1[[#This Row],[EA Play Season Pass]]="Yes",Tabela1[[#This Row],[Minecraft Season Pass]]="Yes"),"Yes","No")</f>
        <v>No</v>
      </c>
      <c r="P5833" t="str">
        <f>IF(OR(Tabela1[[#This Row],[EA Play Season Pass]]="Yes",Tabela1[[#This Row],[Minecraft Season Pass]]="Yes"),"Yes","No")</f>
        <v>Yes</v>
      </c>
      <c r="Q5833">
        <v>29</v>
      </c>
      <c r="R5833" s="2"/>
    </row>
    <row r="5834" spans="1:18" x14ac:dyDescent="0.25">
      <c r="A5834">
        <v>5833</v>
      </c>
      <c r="B5834" t="s">
        <v>6834</v>
      </c>
      <c r="C5834" t="s">
        <v>10</v>
      </c>
      <c r="D5834" s="50">
        <v>45414</v>
      </c>
      <c r="E5834">
        <f>YEAR(Tabela1[[#This Row],[Start Date]])</f>
        <v>2024</v>
      </c>
      <c r="F5834">
        <f>ROUNDUP(MONTH(Tabela1[[#This Row],[Start Date]])/3,0)</f>
        <v>2</v>
      </c>
      <c r="G5834" t="s">
        <v>11</v>
      </c>
      <c r="H5834">
        <v>5</v>
      </c>
      <c r="I5834" t="s">
        <v>9</v>
      </c>
      <c r="J5834" t="s">
        <v>11</v>
      </c>
      <c r="K5834">
        <v>0</v>
      </c>
      <c r="L5834" t="s">
        <v>8</v>
      </c>
      <c r="M5834">
        <v>20</v>
      </c>
      <c r="N5834">
        <v>2</v>
      </c>
      <c r="O5834" t="str">
        <f>IF(AND(Tabela1[[#This Row],[EA Play Season Pass]]="Yes",Tabela1[[#This Row],[Minecraft Season Pass]]="Yes"),"Yes","No")</f>
        <v>No</v>
      </c>
      <c r="P5834" t="str">
        <f>IF(OR(Tabela1[[#This Row],[EA Play Season Pass]]="Yes",Tabela1[[#This Row],[Minecraft Season Pass]]="Yes"),"Yes","No")</f>
        <v>Yes</v>
      </c>
      <c r="Q5834">
        <v>23</v>
      </c>
      <c r="R5834" s="2"/>
    </row>
    <row r="5835" spans="1:18" x14ac:dyDescent="0.25">
      <c r="A5835">
        <v>5834</v>
      </c>
      <c r="B5835" t="s">
        <v>2027</v>
      </c>
      <c r="C5835" t="s">
        <v>10</v>
      </c>
      <c r="D5835" s="50">
        <v>45414</v>
      </c>
      <c r="E5835">
        <f>YEAR(Tabela1[[#This Row],[Start Date]])</f>
        <v>2024</v>
      </c>
      <c r="F5835">
        <f>ROUNDUP(MONTH(Tabela1[[#This Row],[Start Date]])/3,0)</f>
        <v>2</v>
      </c>
      <c r="G5835" t="s">
        <v>11</v>
      </c>
      <c r="H5835">
        <v>5</v>
      </c>
      <c r="I5835" t="s">
        <v>9</v>
      </c>
      <c r="J5835" t="s">
        <v>8</v>
      </c>
      <c r="K5835">
        <v>30</v>
      </c>
      <c r="L5835" t="s">
        <v>8</v>
      </c>
      <c r="M5835">
        <v>20</v>
      </c>
      <c r="N5835">
        <v>1</v>
      </c>
      <c r="O5835" t="str">
        <f>IF(AND(Tabela1[[#This Row],[EA Play Season Pass]]="Yes",Tabela1[[#This Row],[Minecraft Season Pass]]="Yes"),"Yes","No")</f>
        <v>Yes</v>
      </c>
      <c r="P5835" t="str">
        <f>IF(OR(Tabela1[[#This Row],[EA Play Season Pass]]="Yes",Tabela1[[#This Row],[Minecraft Season Pass]]="Yes"),"Yes","No")</f>
        <v>Yes</v>
      </c>
      <c r="Q5835">
        <v>54</v>
      </c>
      <c r="R5835" s="2"/>
    </row>
    <row r="5836" spans="1:18" x14ac:dyDescent="0.25">
      <c r="A5836">
        <v>5835</v>
      </c>
      <c r="B5836" t="s">
        <v>6835</v>
      </c>
      <c r="C5836" t="s">
        <v>10</v>
      </c>
      <c r="D5836" s="50">
        <v>45414</v>
      </c>
      <c r="E5836">
        <f>YEAR(Tabela1[[#This Row],[Start Date]])</f>
        <v>2024</v>
      </c>
      <c r="F5836">
        <f>ROUNDUP(MONTH(Tabela1[[#This Row],[Start Date]])/3,0)</f>
        <v>2</v>
      </c>
      <c r="G5836" t="s">
        <v>11</v>
      </c>
      <c r="H5836">
        <v>5</v>
      </c>
      <c r="I5836" t="s">
        <v>14</v>
      </c>
      <c r="J5836" t="s">
        <v>8</v>
      </c>
      <c r="K5836">
        <v>30</v>
      </c>
      <c r="L5836" t="s">
        <v>8</v>
      </c>
      <c r="M5836">
        <v>20</v>
      </c>
      <c r="N5836">
        <v>1</v>
      </c>
      <c r="O5836" t="str">
        <f>IF(AND(Tabela1[[#This Row],[EA Play Season Pass]]="Yes",Tabela1[[#This Row],[Minecraft Season Pass]]="Yes"),"Yes","No")</f>
        <v>Yes</v>
      </c>
      <c r="P5836" t="str">
        <f>IF(OR(Tabela1[[#This Row],[EA Play Season Pass]]="Yes",Tabela1[[#This Row],[Minecraft Season Pass]]="Yes"),"Yes","No")</f>
        <v>Yes</v>
      </c>
      <c r="Q5836">
        <v>54</v>
      </c>
      <c r="R5836" s="2"/>
    </row>
    <row r="5837" spans="1:18" x14ac:dyDescent="0.25">
      <c r="A5837">
        <v>5836</v>
      </c>
      <c r="B5837" t="s">
        <v>6836</v>
      </c>
      <c r="C5837" t="s">
        <v>13</v>
      </c>
      <c r="D5837" s="50">
        <v>45415</v>
      </c>
      <c r="E5837">
        <f>YEAR(Tabela1[[#This Row],[Start Date]])</f>
        <v>2024</v>
      </c>
      <c r="F5837">
        <f>ROUNDUP(MONTH(Tabela1[[#This Row],[Start Date]])/3,0)</f>
        <v>2</v>
      </c>
      <c r="G5837" t="s">
        <v>8</v>
      </c>
      <c r="H5837">
        <v>10</v>
      </c>
      <c r="I5837" t="s">
        <v>12</v>
      </c>
      <c r="J5837" t="s">
        <v>11</v>
      </c>
      <c r="K5837">
        <v>0</v>
      </c>
      <c r="L5837" t="s">
        <v>8</v>
      </c>
      <c r="M5837">
        <v>20</v>
      </c>
      <c r="N5837">
        <v>1</v>
      </c>
      <c r="O5837" t="str">
        <f>IF(AND(Tabela1[[#This Row],[EA Play Season Pass]]="Yes",Tabela1[[#This Row],[Minecraft Season Pass]]="Yes"),"Yes","No")</f>
        <v>No</v>
      </c>
      <c r="P5837" t="str">
        <f>IF(OR(Tabela1[[#This Row],[EA Play Season Pass]]="Yes",Tabela1[[#This Row],[Minecraft Season Pass]]="Yes"),"Yes","No")</f>
        <v>Yes</v>
      </c>
      <c r="Q5837">
        <v>29</v>
      </c>
      <c r="R5837" s="2"/>
    </row>
    <row r="5838" spans="1:18" x14ac:dyDescent="0.25">
      <c r="A5838">
        <v>5837</v>
      </c>
      <c r="B5838" t="s">
        <v>2649</v>
      </c>
      <c r="C5838" t="s">
        <v>7</v>
      </c>
      <c r="D5838" s="50">
        <v>45415</v>
      </c>
      <c r="E5838">
        <f>YEAR(Tabela1[[#This Row],[Start Date]])</f>
        <v>2024</v>
      </c>
      <c r="F5838">
        <f>ROUNDUP(MONTH(Tabela1[[#This Row],[Start Date]])/3,0)</f>
        <v>2</v>
      </c>
      <c r="G5838" t="s">
        <v>8</v>
      </c>
      <c r="H5838">
        <v>15</v>
      </c>
      <c r="I5838" t="s">
        <v>12</v>
      </c>
      <c r="J5838" t="s">
        <v>8</v>
      </c>
      <c r="K5838">
        <v>30</v>
      </c>
      <c r="L5838" t="s">
        <v>8</v>
      </c>
      <c r="M5838">
        <v>20</v>
      </c>
      <c r="N5838">
        <v>3</v>
      </c>
      <c r="O5838" t="str">
        <f>IF(AND(Tabela1[[#This Row],[EA Play Season Pass]]="Yes",Tabela1[[#This Row],[Minecraft Season Pass]]="Yes"),"Yes","No")</f>
        <v>Yes</v>
      </c>
      <c r="P5838" t="str">
        <f>IF(OR(Tabela1[[#This Row],[EA Play Season Pass]]="Yes",Tabela1[[#This Row],[Minecraft Season Pass]]="Yes"),"Yes","No")</f>
        <v>Yes</v>
      </c>
      <c r="Q5838">
        <v>62</v>
      </c>
      <c r="R5838" s="2"/>
    </row>
    <row r="5839" spans="1:18" x14ac:dyDescent="0.25">
      <c r="A5839">
        <v>5838</v>
      </c>
      <c r="B5839" t="s">
        <v>6837</v>
      </c>
      <c r="C5839" t="s">
        <v>7</v>
      </c>
      <c r="D5839" s="50">
        <v>45415</v>
      </c>
      <c r="E5839">
        <f>YEAR(Tabela1[[#This Row],[Start Date]])</f>
        <v>2024</v>
      </c>
      <c r="F5839">
        <f>ROUNDUP(MONTH(Tabela1[[#This Row],[Start Date]])/3,0)</f>
        <v>2</v>
      </c>
      <c r="G5839" t="s">
        <v>8</v>
      </c>
      <c r="H5839">
        <v>15</v>
      </c>
      <c r="I5839" t="s">
        <v>14</v>
      </c>
      <c r="J5839" t="s">
        <v>8</v>
      </c>
      <c r="K5839">
        <v>30</v>
      </c>
      <c r="L5839" t="s">
        <v>8</v>
      </c>
      <c r="M5839">
        <v>20</v>
      </c>
      <c r="N5839">
        <v>2</v>
      </c>
      <c r="O5839" t="str">
        <f>IF(AND(Tabela1[[#This Row],[EA Play Season Pass]]="Yes",Tabela1[[#This Row],[Minecraft Season Pass]]="Yes"),"Yes","No")</f>
        <v>Yes</v>
      </c>
      <c r="P5839" t="str">
        <f>IF(OR(Tabela1[[#This Row],[EA Play Season Pass]]="Yes",Tabela1[[#This Row],[Minecraft Season Pass]]="Yes"),"Yes","No")</f>
        <v>Yes</v>
      </c>
      <c r="Q5839">
        <v>63</v>
      </c>
      <c r="R5839" s="2"/>
    </row>
    <row r="5840" spans="1:18" x14ac:dyDescent="0.25">
      <c r="A5840">
        <v>5839</v>
      </c>
      <c r="B5840" t="s">
        <v>6838</v>
      </c>
      <c r="C5840" t="s">
        <v>10</v>
      </c>
      <c r="D5840" s="50">
        <v>45415</v>
      </c>
      <c r="E5840">
        <f>YEAR(Tabela1[[#This Row],[Start Date]])</f>
        <v>2024</v>
      </c>
      <c r="F5840">
        <f>ROUNDUP(MONTH(Tabela1[[#This Row],[Start Date]])/3,0)</f>
        <v>2</v>
      </c>
      <c r="G5840" t="s">
        <v>11</v>
      </c>
      <c r="H5840">
        <v>5</v>
      </c>
      <c r="I5840" t="s">
        <v>12</v>
      </c>
      <c r="J5840" t="s">
        <v>8</v>
      </c>
      <c r="K5840">
        <v>30</v>
      </c>
      <c r="L5840" t="s">
        <v>8</v>
      </c>
      <c r="M5840">
        <v>20</v>
      </c>
      <c r="N5840">
        <v>1</v>
      </c>
      <c r="O5840" t="str">
        <f>IF(AND(Tabela1[[#This Row],[EA Play Season Pass]]="Yes",Tabela1[[#This Row],[Minecraft Season Pass]]="Yes"),"Yes","No")</f>
        <v>Yes</v>
      </c>
      <c r="P5840" t="str">
        <f>IF(OR(Tabela1[[#This Row],[EA Play Season Pass]]="Yes",Tabela1[[#This Row],[Minecraft Season Pass]]="Yes"),"Yes","No")</f>
        <v>Yes</v>
      </c>
      <c r="Q5840">
        <v>54</v>
      </c>
      <c r="R5840" s="2"/>
    </row>
    <row r="5841" spans="1:18" x14ac:dyDescent="0.25">
      <c r="A5841">
        <v>5840</v>
      </c>
      <c r="B5841" t="s">
        <v>3098</v>
      </c>
      <c r="C5841" t="s">
        <v>13</v>
      </c>
      <c r="D5841" s="50">
        <v>45415</v>
      </c>
      <c r="E5841">
        <f>YEAR(Tabela1[[#This Row],[Start Date]])</f>
        <v>2024</v>
      </c>
      <c r="F5841">
        <f>ROUNDUP(MONTH(Tabela1[[#This Row],[Start Date]])/3,0)</f>
        <v>2</v>
      </c>
      <c r="G5841" t="s">
        <v>11</v>
      </c>
      <c r="H5841">
        <v>10</v>
      </c>
      <c r="I5841" t="s">
        <v>14</v>
      </c>
      <c r="J5841" t="s">
        <v>11</v>
      </c>
      <c r="K5841">
        <v>0</v>
      </c>
      <c r="L5841" t="s">
        <v>8</v>
      </c>
      <c r="M5841">
        <v>20</v>
      </c>
      <c r="N5841">
        <v>1</v>
      </c>
      <c r="O5841" t="str">
        <f>IF(AND(Tabela1[[#This Row],[EA Play Season Pass]]="Yes",Tabela1[[#This Row],[Minecraft Season Pass]]="Yes"),"Yes","No")</f>
        <v>No</v>
      </c>
      <c r="P5841" t="str">
        <f>IF(OR(Tabela1[[#This Row],[EA Play Season Pass]]="Yes",Tabela1[[#This Row],[Minecraft Season Pass]]="Yes"),"Yes","No")</f>
        <v>Yes</v>
      </c>
      <c r="Q5841">
        <v>29</v>
      </c>
      <c r="R5841" s="2"/>
    </row>
    <row r="5842" spans="1:18" x14ac:dyDescent="0.25">
      <c r="A5842">
        <v>5841</v>
      </c>
      <c r="B5842" t="s">
        <v>6839</v>
      </c>
      <c r="C5842" t="s">
        <v>13</v>
      </c>
      <c r="D5842" s="50">
        <v>45416</v>
      </c>
      <c r="E5842">
        <f>YEAR(Tabela1[[#This Row],[Start Date]])</f>
        <v>2024</v>
      </c>
      <c r="F5842">
        <f>ROUNDUP(MONTH(Tabela1[[#This Row],[Start Date]])/3,0)</f>
        <v>2</v>
      </c>
      <c r="G5842" t="s">
        <v>11</v>
      </c>
      <c r="H5842">
        <v>10</v>
      </c>
      <c r="I5842" t="s">
        <v>14</v>
      </c>
      <c r="J5842" t="s">
        <v>11</v>
      </c>
      <c r="K5842">
        <v>0</v>
      </c>
      <c r="L5842" t="s">
        <v>11</v>
      </c>
      <c r="M5842">
        <v>0</v>
      </c>
      <c r="N5842">
        <v>1</v>
      </c>
      <c r="O5842" t="str">
        <f>IF(AND(Tabela1[[#This Row],[EA Play Season Pass]]="Yes",Tabela1[[#This Row],[Minecraft Season Pass]]="Yes"),"Yes","No")</f>
        <v>No</v>
      </c>
      <c r="P5842" t="str">
        <f>IF(OR(Tabela1[[#This Row],[EA Play Season Pass]]="Yes",Tabela1[[#This Row],[Minecraft Season Pass]]="Yes"),"Yes","No")</f>
        <v>No</v>
      </c>
      <c r="Q5842">
        <v>9</v>
      </c>
      <c r="R5842" s="2"/>
    </row>
    <row r="5843" spans="1:18" x14ac:dyDescent="0.25">
      <c r="A5843">
        <v>5842</v>
      </c>
      <c r="B5843" t="s">
        <v>6840</v>
      </c>
      <c r="C5843" t="s">
        <v>7</v>
      </c>
      <c r="D5843" s="50">
        <v>45416</v>
      </c>
      <c r="E5843">
        <f>YEAR(Tabela1[[#This Row],[Start Date]])</f>
        <v>2024</v>
      </c>
      <c r="F5843">
        <f>ROUNDUP(MONTH(Tabela1[[#This Row],[Start Date]])/3,0)</f>
        <v>2</v>
      </c>
      <c r="G5843" t="s">
        <v>8</v>
      </c>
      <c r="H5843">
        <v>15</v>
      </c>
      <c r="I5843" t="s">
        <v>12</v>
      </c>
      <c r="J5843" t="s">
        <v>8</v>
      </c>
      <c r="K5843">
        <v>30</v>
      </c>
      <c r="L5843" t="s">
        <v>8</v>
      </c>
      <c r="M5843">
        <v>20</v>
      </c>
      <c r="N5843">
        <v>1</v>
      </c>
      <c r="O5843" t="str">
        <f>IF(AND(Tabela1[[#This Row],[EA Play Season Pass]]="Yes",Tabela1[[#This Row],[Minecraft Season Pass]]="Yes"),"Yes","No")</f>
        <v>Yes</v>
      </c>
      <c r="P5843" t="str">
        <f>IF(OR(Tabela1[[#This Row],[EA Play Season Pass]]="Yes",Tabela1[[#This Row],[Minecraft Season Pass]]="Yes"),"Yes","No")</f>
        <v>Yes</v>
      </c>
      <c r="Q5843">
        <v>64</v>
      </c>
      <c r="R5843" s="2"/>
    </row>
    <row r="5844" spans="1:18" x14ac:dyDescent="0.25">
      <c r="A5844">
        <v>5843</v>
      </c>
      <c r="B5844" t="s">
        <v>6641</v>
      </c>
      <c r="C5844" t="s">
        <v>10</v>
      </c>
      <c r="D5844" s="50">
        <v>45416</v>
      </c>
      <c r="E5844">
        <f>YEAR(Tabela1[[#This Row],[Start Date]])</f>
        <v>2024</v>
      </c>
      <c r="F5844">
        <f>ROUNDUP(MONTH(Tabela1[[#This Row],[Start Date]])/3,0)</f>
        <v>2</v>
      </c>
      <c r="G5844" t="s">
        <v>11</v>
      </c>
      <c r="H5844">
        <v>5</v>
      </c>
      <c r="I5844" t="s">
        <v>9</v>
      </c>
      <c r="J5844" t="s">
        <v>8</v>
      </c>
      <c r="K5844">
        <v>30</v>
      </c>
      <c r="L5844" t="s">
        <v>11</v>
      </c>
      <c r="M5844">
        <v>0</v>
      </c>
      <c r="N5844">
        <v>3</v>
      </c>
      <c r="O5844" t="str">
        <f>IF(AND(Tabela1[[#This Row],[EA Play Season Pass]]="Yes",Tabela1[[#This Row],[Minecraft Season Pass]]="Yes"),"Yes","No")</f>
        <v>No</v>
      </c>
      <c r="P5844" t="str">
        <f>IF(OR(Tabela1[[#This Row],[EA Play Season Pass]]="Yes",Tabela1[[#This Row],[Minecraft Season Pass]]="Yes"),"Yes","No")</f>
        <v>Yes</v>
      </c>
      <c r="Q5844">
        <v>32</v>
      </c>
      <c r="R5844" s="2"/>
    </row>
    <row r="5845" spans="1:18" x14ac:dyDescent="0.25">
      <c r="A5845">
        <v>5844</v>
      </c>
      <c r="B5845" t="s">
        <v>3385</v>
      </c>
      <c r="C5845" t="s">
        <v>10</v>
      </c>
      <c r="D5845" s="50">
        <v>45416</v>
      </c>
      <c r="E5845">
        <f>YEAR(Tabela1[[#This Row],[Start Date]])</f>
        <v>2024</v>
      </c>
      <c r="F5845">
        <f>ROUNDUP(MONTH(Tabela1[[#This Row],[Start Date]])/3,0)</f>
        <v>2</v>
      </c>
      <c r="G5845" t="s">
        <v>11</v>
      </c>
      <c r="H5845">
        <v>5</v>
      </c>
      <c r="I5845" t="s">
        <v>9</v>
      </c>
      <c r="J5845" t="s">
        <v>8</v>
      </c>
      <c r="K5845">
        <v>30</v>
      </c>
      <c r="L5845" t="s">
        <v>11</v>
      </c>
      <c r="M5845">
        <v>0</v>
      </c>
      <c r="N5845">
        <v>3</v>
      </c>
      <c r="O5845" t="str">
        <f>IF(AND(Tabela1[[#This Row],[EA Play Season Pass]]="Yes",Tabela1[[#This Row],[Minecraft Season Pass]]="Yes"),"Yes","No")</f>
        <v>No</v>
      </c>
      <c r="P5845" t="str">
        <f>IF(OR(Tabela1[[#This Row],[EA Play Season Pass]]="Yes",Tabela1[[#This Row],[Minecraft Season Pass]]="Yes"),"Yes","No")</f>
        <v>Yes</v>
      </c>
      <c r="Q5845">
        <v>32</v>
      </c>
      <c r="R5845" s="2"/>
    </row>
    <row r="5846" spans="1:18" x14ac:dyDescent="0.25">
      <c r="A5846">
        <v>5845</v>
      </c>
      <c r="B5846" t="s">
        <v>6841</v>
      </c>
      <c r="C5846" t="s">
        <v>10</v>
      </c>
      <c r="D5846" s="50">
        <v>45416</v>
      </c>
      <c r="E5846">
        <f>YEAR(Tabela1[[#This Row],[Start Date]])</f>
        <v>2024</v>
      </c>
      <c r="F5846">
        <f>ROUNDUP(MONTH(Tabela1[[#This Row],[Start Date]])/3,0)</f>
        <v>2</v>
      </c>
      <c r="G5846" t="s">
        <v>8</v>
      </c>
      <c r="H5846">
        <v>5</v>
      </c>
      <c r="I5846" t="s">
        <v>14</v>
      </c>
      <c r="J5846" t="s">
        <v>8</v>
      </c>
      <c r="K5846">
        <v>30</v>
      </c>
      <c r="L5846" t="s">
        <v>11</v>
      </c>
      <c r="M5846">
        <v>0</v>
      </c>
      <c r="N5846">
        <v>1</v>
      </c>
      <c r="O5846" t="str">
        <f>IF(AND(Tabela1[[#This Row],[EA Play Season Pass]]="Yes",Tabela1[[#This Row],[Minecraft Season Pass]]="Yes"),"Yes","No")</f>
        <v>No</v>
      </c>
      <c r="P5846" t="str">
        <f>IF(OR(Tabela1[[#This Row],[EA Play Season Pass]]="Yes",Tabela1[[#This Row],[Minecraft Season Pass]]="Yes"),"Yes","No")</f>
        <v>Yes</v>
      </c>
      <c r="Q5846">
        <v>34</v>
      </c>
      <c r="R5846" s="2"/>
    </row>
    <row r="5847" spans="1:18" x14ac:dyDescent="0.25">
      <c r="A5847">
        <v>5846</v>
      </c>
      <c r="B5847" t="s">
        <v>584</v>
      </c>
      <c r="C5847" t="s">
        <v>10</v>
      </c>
      <c r="D5847" s="50">
        <v>45416</v>
      </c>
      <c r="E5847">
        <f>YEAR(Tabela1[[#This Row],[Start Date]])</f>
        <v>2024</v>
      </c>
      <c r="F5847">
        <f>ROUNDUP(MONTH(Tabela1[[#This Row],[Start Date]])/3,0)</f>
        <v>2</v>
      </c>
      <c r="G5847" t="s">
        <v>11</v>
      </c>
      <c r="H5847">
        <v>5</v>
      </c>
      <c r="I5847" t="s">
        <v>14</v>
      </c>
      <c r="J5847" t="s">
        <v>8</v>
      </c>
      <c r="K5847">
        <v>30</v>
      </c>
      <c r="L5847" t="s">
        <v>8</v>
      </c>
      <c r="M5847">
        <v>20</v>
      </c>
      <c r="N5847">
        <v>3</v>
      </c>
      <c r="O5847" t="str">
        <f>IF(AND(Tabela1[[#This Row],[EA Play Season Pass]]="Yes",Tabela1[[#This Row],[Minecraft Season Pass]]="Yes"),"Yes","No")</f>
        <v>Yes</v>
      </c>
      <c r="P5847" t="str">
        <f>IF(OR(Tabela1[[#This Row],[EA Play Season Pass]]="Yes",Tabela1[[#This Row],[Minecraft Season Pass]]="Yes"),"Yes","No")</f>
        <v>Yes</v>
      </c>
      <c r="Q5847">
        <v>52</v>
      </c>
      <c r="R5847" s="2"/>
    </row>
    <row r="5848" spans="1:18" x14ac:dyDescent="0.25">
      <c r="A5848">
        <v>5847</v>
      </c>
      <c r="B5848" t="s">
        <v>3090</v>
      </c>
      <c r="C5848" t="s">
        <v>10</v>
      </c>
      <c r="D5848" s="50">
        <v>45417</v>
      </c>
      <c r="E5848">
        <f>YEAR(Tabela1[[#This Row],[Start Date]])</f>
        <v>2024</v>
      </c>
      <c r="F5848">
        <f>ROUNDUP(MONTH(Tabela1[[#This Row],[Start Date]])/3,0)</f>
        <v>2</v>
      </c>
      <c r="G5848" t="s">
        <v>11</v>
      </c>
      <c r="H5848">
        <v>5</v>
      </c>
      <c r="I5848" t="s">
        <v>14</v>
      </c>
      <c r="J5848" t="s">
        <v>8</v>
      </c>
      <c r="K5848">
        <v>30</v>
      </c>
      <c r="L5848" t="s">
        <v>8</v>
      </c>
      <c r="M5848">
        <v>20</v>
      </c>
      <c r="N5848">
        <v>1</v>
      </c>
      <c r="O5848" t="str">
        <f>IF(AND(Tabela1[[#This Row],[EA Play Season Pass]]="Yes",Tabela1[[#This Row],[Minecraft Season Pass]]="Yes"),"Yes","No")</f>
        <v>Yes</v>
      </c>
      <c r="P5848" t="str">
        <f>IF(OR(Tabela1[[#This Row],[EA Play Season Pass]]="Yes",Tabela1[[#This Row],[Minecraft Season Pass]]="Yes"),"Yes","No")</f>
        <v>Yes</v>
      </c>
      <c r="Q5848">
        <v>54</v>
      </c>
      <c r="R5848" s="2"/>
    </row>
    <row r="5849" spans="1:18" x14ac:dyDescent="0.25">
      <c r="A5849">
        <v>5848</v>
      </c>
      <c r="B5849" t="s">
        <v>5329</v>
      </c>
      <c r="C5849" t="s">
        <v>10</v>
      </c>
      <c r="D5849" s="50">
        <v>45417</v>
      </c>
      <c r="E5849">
        <f>YEAR(Tabela1[[#This Row],[Start Date]])</f>
        <v>2024</v>
      </c>
      <c r="F5849">
        <f>ROUNDUP(MONTH(Tabela1[[#This Row],[Start Date]])/3,0)</f>
        <v>2</v>
      </c>
      <c r="G5849" t="s">
        <v>8</v>
      </c>
      <c r="H5849">
        <v>5</v>
      </c>
      <c r="I5849" t="s">
        <v>9</v>
      </c>
      <c r="J5849" t="s">
        <v>8</v>
      </c>
      <c r="K5849">
        <v>30</v>
      </c>
      <c r="L5849" t="s">
        <v>11</v>
      </c>
      <c r="M5849">
        <v>0</v>
      </c>
      <c r="N5849">
        <v>3</v>
      </c>
      <c r="O5849" t="str">
        <f>IF(AND(Tabela1[[#This Row],[EA Play Season Pass]]="Yes",Tabela1[[#This Row],[Minecraft Season Pass]]="Yes"),"Yes","No")</f>
        <v>No</v>
      </c>
      <c r="P5849" t="str">
        <f>IF(OR(Tabela1[[#This Row],[EA Play Season Pass]]="Yes",Tabela1[[#This Row],[Minecraft Season Pass]]="Yes"),"Yes","No")</f>
        <v>Yes</v>
      </c>
      <c r="Q5849">
        <v>32</v>
      </c>
      <c r="R5849" s="2"/>
    </row>
    <row r="5850" spans="1:18" x14ac:dyDescent="0.25">
      <c r="A5850">
        <v>5849</v>
      </c>
      <c r="B5850" t="s">
        <v>267</v>
      </c>
      <c r="C5850" t="s">
        <v>13</v>
      </c>
      <c r="D5850" s="50">
        <v>45417</v>
      </c>
      <c r="E5850">
        <f>YEAR(Tabela1[[#This Row],[Start Date]])</f>
        <v>2024</v>
      </c>
      <c r="F5850">
        <f>ROUNDUP(MONTH(Tabela1[[#This Row],[Start Date]])/3,0)</f>
        <v>2</v>
      </c>
      <c r="G5850" t="s">
        <v>11</v>
      </c>
      <c r="H5850">
        <v>10</v>
      </c>
      <c r="I5850" t="s">
        <v>9</v>
      </c>
      <c r="J5850" t="s">
        <v>8</v>
      </c>
      <c r="K5850">
        <v>30</v>
      </c>
      <c r="L5850" t="s">
        <v>8</v>
      </c>
      <c r="M5850">
        <v>20</v>
      </c>
      <c r="N5850">
        <v>2</v>
      </c>
      <c r="O5850" t="str">
        <f>IF(AND(Tabela1[[#This Row],[EA Play Season Pass]]="Yes",Tabela1[[#This Row],[Minecraft Season Pass]]="Yes"),"Yes","No")</f>
        <v>Yes</v>
      </c>
      <c r="P5850" t="str">
        <f>IF(OR(Tabela1[[#This Row],[EA Play Season Pass]]="Yes",Tabela1[[#This Row],[Minecraft Season Pass]]="Yes"),"Yes","No")</f>
        <v>Yes</v>
      </c>
      <c r="Q5850">
        <v>58</v>
      </c>
      <c r="R5850" s="2"/>
    </row>
    <row r="5851" spans="1:18" x14ac:dyDescent="0.25">
      <c r="A5851">
        <v>5850</v>
      </c>
      <c r="B5851" t="s">
        <v>6842</v>
      </c>
      <c r="C5851" t="s">
        <v>7</v>
      </c>
      <c r="D5851" s="50">
        <v>45417</v>
      </c>
      <c r="E5851">
        <f>YEAR(Tabela1[[#This Row],[Start Date]])</f>
        <v>2024</v>
      </c>
      <c r="F5851">
        <f>ROUNDUP(MONTH(Tabela1[[#This Row],[Start Date]])/3,0)</f>
        <v>2</v>
      </c>
      <c r="G5851" t="s">
        <v>8</v>
      </c>
      <c r="H5851">
        <v>15</v>
      </c>
      <c r="I5851" t="s">
        <v>9</v>
      </c>
      <c r="J5851" t="s">
        <v>8</v>
      </c>
      <c r="K5851">
        <v>30</v>
      </c>
      <c r="L5851" t="s">
        <v>11</v>
      </c>
      <c r="M5851">
        <v>0</v>
      </c>
      <c r="N5851">
        <v>3</v>
      </c>
      <c r="O5851" t="str">
        <f>IF(AND(Tabela1[[#This Row],[EA Play Season Pass]]="Yes",Tabela1[[#This Row],[Minecraft Season Pass]]="Yes"),"Yes","No")</f>
        <v>No</v>
      </c>
      <c r="P5851" t="str">
        <f>IF(OR(Tabela1[[#This Row],[EA Play Season Pass]]="Yes",Tabela1[[#This Row],[Minecraft Season Pass]]="Yes"),"Yes","No")</f>
        <v>Yes</v>
      </c>
      <c r="Q5851">
        <v>42</v>
      </c>
      <c r="R5851" s="2"/>
    </row>
    <row r="5852" spans="1:18" x14ac:dyDescent="0.25">
      <c r="A5852">
        <v>5851</v>
      </c>
      <c r="B5852" t="s">
        <v>4305</v>
      </c>
      <c r="C5852" t="s">
        <v>13</v>
      </c>
      <c r="D5852" s="50">
        <v>45417</v>
      </c>
      <c r="E5852">
        <f>YEAR(Tabela1[[#This Row],[Start Date]])</f>
        <v>2024</v>
      </c>
      <c r="F5852">
        <f>ROUNDUP(MONTH(Tabela1[[#This Row],[Start Date]])/3,0)</f>
        <v>2</v>
      </c>
      <c r="G5852" t="s">
        <v>11</v>
      </c>
      <c r="H5852">
        <v>10</v>
      </c>
      <c r="I5852" t="s">
        <v>9</v>
      </c>
      <c r="J5852" t="s">
        <v>8</v>
      </c>
      <c r="K5852">
        <v>30</v>
      </c>
      <c r="L5852" t="s">
        <v>8</v>
      </c>
      <c r="M5852">
        <v>20</v>
      </c>
      <c r="N5852">
        <v>1</v>
      </c>
      <c r="O5852" t="str">
        <f>IF(AND(Tabela1[[#This Row],[EA Play Season Pass]]="Yes",Tabela1[[#This Row],[Minecraft Season Pass]]="Yes"),"Yes","No")</f>
        <v>Yes</v>
      </c>
      <c r="P5852" t="str">
        <f>IF(OR(Tabela1[[#This Row],[EA Play Season Pass]]="Yes",Tabela1[[#This Row],[Minecraft Season Pass]]="Yes"),"Yes","No")</f>
        <v>Yes</v>
      </c>
      <c r="Q5852">
        <v>59</v>
      </c>
      <c r="R5852" s="2"/>
    </row>
    <row r="5853" spans="1:18" x14ac:dyDescent="0.25">
      <c r="A5853">
        <v>5852</v>
      </c>
      <c r="B5853" t="s">
        <v>6843</v>
      </c>
      <c r="C5853" t="s">
        <v>10</v>
      </c>
      <c r="D5853" s="50">
        <v>45417</v>
      </c>
      <c r="E5853">
        <f>YEAR(Tabela1[[#This Row],[Start Date]])</f>
        <v>2024</v>
      </c>
      <c r="F5853">
        <f>ROUNDUP(MONTH(Tabela1[[#This Row],[Start Date]])/3,0)</f>
        <v>2</v>
      </c>
      <c r="G5853" t="s">
        <v>11</v>
      </c>
      <c r="H5853">
        <v>5</v>
      </c>
      <c r="I5853" t="s">
        <v>14</v>
      </c>
      <c r="J5853" t="s">
        <v>8</v>
      </c>
      <c r="K5853">
        <v>30</v>
      </c>
      <c r="L5853" t="s">
        <v>11</v>
      </c>
      <c r="M5853">
        <v>0</v>
      </c>
      <c r="N5853">
        <v>1</v>
      </c>
      <c r="O5853" t="str">
        <f>IF(AND(Tabela1[[#This Row],[EA Play Season Pass]]="Yes",Tabela1[[#This Row],[Minecraft Season Pass]]="Yes"),"Yes","No")</f>
        <v>No</v>
      </c>
      <c r="P5853" t="str">
        <f>IF(OR(Tabela1[[#This Row],[EA Play Season Pass]]="Yes",Tabela1[[#This Row],[Minecraft Season Pass]]="Yes"),"Yes","No")</f>
        <v>Yes</v>
      </c>
      <c r="Q5853">
        <v>34</v>
      </c>
      <c r="R5853" s="2"/>
    </row>
    <row r="5854" spans="1:18" x14ac:dyDescent="0.25">
      <c r="A5854">
        <v>5853</v>
      </c>
      <c r="B5854" t="s">
        <v>2631</v>
      </c>
      <c r="C5854" t="s">
        <v>7</v>
      </c>
      <c r="D5854" s="50">
        <v>45417</v>
      </c>
      <c r="E5854">
        <f>YEAR(Tabela1[[#This Row],[Start Date]])</f>
        <v>2024</v>
      </c>
      <c r="F5854">
        <f>ROUNDUP(MONTH(Tabela1[[#This Row],[Start Date]])/3,0)</f>
        <v>2</v>
      </c>
      <c r="G5854" t="s">
        <v>8</v>
      </c>
      <c r="H5854">
        <v>15</v>
      </c>
      <c r="I5854" t="s">
        <v>9</v>
      </c>
      <c r="J5854" t="s">
        <v>8</v>
      </c>
      <c r="K5854">
        <v>30</v>
      </c>
      <c r="L5854" t="s">
        <v>11</v>
      </c>
      <c r="M5854">
        <v>0</v>
      </c>
      <c r="N5854">
        <v>2</v>
      </c>
      <c r="O5854" t="str">
        <f>IF(AND(Tabela1[[#This Row],[EA Play Season Pass]]="Yes",Tabela1[[#This Row],[Minecraft Season Pass]]="Yes"),"Yes","No")</f>
        <v>No</v>
      </c>
      <c r="P5854" t="str">
        <f>IF(OR(Tabela1[[#This Row],[EA Play Season Pass]]="Yes",Tabela1[[#This Row],[Minecraft Season Pass]]="Yes"),"Yes","No")</f>
        <v>Yes</v>
      </c>
      <c r="Q5854">
        <v>43</v>
      </c>
      <c r="R5854" s="2"/>
    </row>
    <row r="5855" spans="1:18" x14ac:dyDescent="0.25">
      <c r="A5855">
        <v>5854</v>
      </c>
      <c r="B5855" t="s">
        <v>175</v>
      </c>
      <c r="C5855" t="s">
        <v>10</v>
      </c>
      <c r="D5855" s="50">
        <v>45417</v>
      </c>
      <c r="E5855">
        <f>YEAR(Tabela1[[#This Row],[Start Date]])</f>
        <v>2024</v>
      </c>
      <c r="F5855">
        <f>ROUNDUP(MONTH(Tabela1[[#This Row],[Start Date]])/3,0)</f>
        <v>2</v>
      </c>
      <c r="G5855" t="s">
        <v>8</v>
      </c>
      <c r="H5855">
        <v>5</v>
      </c>
      <c r="I5855" t="s">
        <v>12</v>
      </c>
      <c r="J5855" t="s">
        <v>11</v>
      </c>
      <c r="K5855">
        <v>0</v>
      </c>
      <c r="L5855" t="s">
        <v>8</v>
      </c>
      <c r="M5855">
        <v>20</v>
      </c>
      <c r="N5855">
        <v>2</v>
      </c>
      <c r="O5855" t="str">
        <f>IF(AND(Tabela1[[#This Row],[EA Play Season Pass]]="Yes",Tabela1[[#This Row],[Minecraft Season Pass]]="Yes"),"Yes","No")</f>
        <v>No</v>
      </c>
      <c r="P5855" t="str">
        <f>IF(OR(Tabela1[[#This Row],[EA Play Season Pass]]="Yes",Tabela1[[#This Row],[Minecraft Season Pass]]="Yes"),"Yes","No")</f>
        <v>Yes</v>
      </c>
      <c r="Q5855">
        <v>23</v>
      </c>
      <c r="R5855" s="2"/>
    </row>
    <row r="5856" spans="1:18" x14ac:dyDescent="0.25">
      <c r="A5856">
        <v>5855</v>
      </c>
      <c r="B5856" t="s">
        <v>2126</v>
      </c>
      <c r="C5856" t="s">
        <v>13</v>
      </c>
      <c r="D5856" s="50">
        <v>45417</v>
      </c>
      <c r="E5856">
        <f>YEAR(Tabela1[[#This Row],[Start Date]])</f>
        <v>2024</v>
      </c>
      <c r="F5856">
        <f>ROUNDUP(MONTH(Tabela1[[#This Row],[Start Date]])/3,0)</f>
        <v>2</v>
      </c>
      <c r="G5856" t="s">
        <v>8</v>
      </c>
      <c r="H5856">
        <v>10</v>
      </c>
      <c r="I5856" t="s">
        <v>12</v>
      </c>
      <c r="J5856" t="s">
        <v>11</v>
      </c>
      <c r="K5856">
        <v>0</v>
      </c>
      <c r="L5856" t="s">
        <v>8</v>
      </c>
      <c r="M5856">
        <v>20</v>
      </c>
      <c r="N5856">
        <v>2</v>
      </c>
      <c r="O5856" t="str">
        <f>IF(AND(Tabela1[[#This Row],[EA Play Season Pass]]="Yes",Tabela1[[#This Row],[Minecraft Season Pass]]="Yes"),"Yes","No")</f>
        <v>No</v>
      </c>
      <c r="P5856" t="str">
        <f>IF(OR(Tabela1[[#This Row],[EA Play Season Pass]]="Yes",Tabela1[[#This Row],[Minecraft Season Pass]]="Yes"),"Yes","No")</f>
        <v>Yes</v>
      </c>
      <c r="Q5856">
        <v>28</v>
      </c>
      <c r="R5856" s="2"/>
    </row>
    <row r="5857" spans="1:18" x14ac:dyDescent="0.25">
      <c r="A5857">
        <v>5856</v>
      </c>
      <c r="B5857" t="s">
        <v>2317</v>
      </c>
      <c r="C5857" t="s">
        <v>10</v>
      </c>
      <c r="D5857" s="50">
        <v>45417</v>
      </c>
      <c r="E5857">
        <f>YEAR(Tabela1[[#This Row],[Start Date]])</f>
        <v>2024</v>
      </c>
      <c r="F5857">
        <f>ROUNDUP(MONTH(Tabela1[[#This Row],[Start Date]])/3,0)</f>
        <v>2</v>
      </c>
      <c r="G5857" t="s">
        <v>11</v>
      </c>
      <c r="H5857">
        <v>5</v>
      </c>
      <c r="I5857" t="s">
        <v>9</v>
      </c>
      <c r="J5857" t="s">
        <v>11</v>
      </c>
      <c r="K5857">
        <v>0</v>
      </c>
      <c r="L5857" t="s">
        <v>8</v>
      </c>
      <c r="M5857">
        <v>20</v>
      </c>
      <c r="N5857">
        <v>3</v>
      </c>
      <c r="O5857" t="str">
        <f>IF(AND(Tabela1[[#This Row],[EA Play Season Pass]]="Yes",Tabela1[[#This Row],[Minecraft Season Pass]]="Yes"),"Yes","No")</f>
        <v>No</v>
      </c>
      <c r="P5857" t="str">
        <f>IF(OR(Tabela1[[#This Row],[EA Play Season Pass]]="Yes",Tabela1[[#This Row],[Minecraft Season Pass]]="Yes"),"Yes","No")</f>
        <v>Yes</v>
      </c>
      <c r="Q5857">
        <v>22</v>
      </c>
      <c r="R5857" s="2"/>
    </row>
    <row r="5858" spans="1:18" x14ac:dyDescent="0.25">
      <c r="A5858">
        <v>5857</v>
      </c>
      <c r="B5858" t="s">
        <v>929</v>
      </c>
      <c r="C5858" t="s">
        <v>10</v>
      </c>
      <c r="D5858" s="50">
        <v>45417</v>
      </c>
      <c r="E5858">
        <f>YEAR(Tabela1[[#This Row],[Start Date]])</f>
        <v>2024</v>
      </c>
      <c r="F5858">
        <f>ROUNDUP(MONTH(Tabela1[[#This Row],[Start Date]])/3,0)</f>
        <v>2</v>
      </c>
      <c r="G5858" t="s">
        <v>11</v>
      </c>
      <c r="H5858">
        <v>5</v>
      </c>
      <c r="I5858" t="s">
        <v>14</v>
      </c>
      <c r="J5858" t="s">
        <v>8</v>
      </c>
      <c r="K5858">
        <v>30</v>
      </c>
      <c r="L5858" t="s">
        <v>11</v>
      </c>
      <c r="M5858">
        <v>0</v>
      </c>
      <c r="N5858">
        <v>3</v>
      </c>
      <c r="O5858" t="str">
        <f>IF(AND(Tabela1[[#This Row],[EA Play Season Pass]]="Yes",Tabela1[[#This Row],[Minecraft Season Pass]]="Yes"),"Yes","No")</f>
        <v>No</v>
      </c>
      <c r="P5858" t="str">
        <f>IF(OR(Tabela1[[#This Row],[EA Play Season Pass]]="Yes",Tabela1[[#This Row],[Minecraft Season Pass]]="Yes"),"Yes","No")</f>
        <v>Yes</v>
      </c>
      <c r="Q5858">
        <v>32</v>
      </c>
      <c r="R5858" s="2"/>
    </row>
    <row r="5859" spans="1:18" x14ac:dyDescent="0.25">
      <c r="A5859">
        <v>5858</v>
      </c>
      <c r="B5859" t="s">
        <v>6844</v>
      </c>
      <c r="C5859" t="s">
        <v>10</v>
      </c>
      <c r="D5859" s="50">
        <v>45417</v>
      </c>
      <c r="E5859">
        <f>YEAR(Tabela1[[#This Row],[Start Date]])</f>
        <v>2024</v>
      </c>
      <c r="F5859">
        <f>ROUNDUP(MONTH(Tabela1[[#This Row],[Start Date]])/3,0)</f>
        <v>2</v>
      </c>
      <c r="G5859" t="s">
        <v>8</v>
      </c>
      <c r="H5859">
        <v>5</v>
      </c>
      <c r="I5859" t="s">
        <v>12</v>
      </c>
      <c r="J5859" t="s">
        <v>11</v>
      </c>
      <c r="K5859">
        <v>0</v>
      </c>
      <c r="L5859" t="s">
        <v>8</v>
      </c>
      <c r="M5859">
        <v>20</v>
      </c>
      <c r="N5859">
        <v>2</v>
      </c>
      <c r="O5859" t="str">
        <f>IF(AND(Tabela1[[#This Row],[EA Play Season Pass]]="Yes",Tabela1[[#This Row],[Minecraft Season Pass]]="Yes"),"Yes","No")</f>
        <v>No</v>
      </c>
      <c r="P5859" t="str">
        <f>IF(OR(Tabela1[[#This Row],[EA Play Season Pass]]="Yes",Tabela1[[#This Row],[Minecraft Season Pass]]="Yes"),"Yes","No")</f>
        <v>Yes</v>
      </c>
      <c r="Q5859">
        <v>23</v>
      </c>
      <c r="R5859" s="2"/>
    </row>
    <row r="5860" spans="1:18" x14ac:dyDescent="0.25">
      <c r="A5860">
        <v>5859</v>
      </c>
      <c r="B5860" t="s">
        <v>3144</v>
      </c>
      <c r="C5860" t="s">
        <v>7</v>
      </c>
      <c r="D5860" s="50">
        <v>45417</v>
      </c>
      <c r="E5860">
        <f>YEAR(Tabela1[[#This Row],[Start Date]])</f>
        <v>2024</v>
      </c>
      <c r="F5860">
        <f>ROUNDUP(MONTH(Tabela1[[#This Row],[Start Date]])/3,0)</f>
        <v>2</v>
      </c>
      <c r="G5860" t="s">
        <v>8</v>
      </c>
      <c r="H5860">
        <v>15</v>
      </c>
      <c r="I5860" t="s">
        <v>14</v>
      </c>
      <c r="J5860" t="s">
        <v>8</v>
      </c>
      <c r="K5860">
        <v>30</v>
      </c>
      <c r="L5860" t="s">
        <v>11</v>
      </c>
      <c r="M5860">
        <v>0</v>
      </c>
      <c r="N5860">
        <v>2</v>
      </c>
      <c r="O5860" t="str">
        <f>IF(AND(Tabela1[[#This Row],[EA Play Season Pass]]="Yes",Tabela1[[#This Row],[Minecraft Season Pass]]="Yes"),"Yes","No")</f>
        <v>No</v>
      </c>
      <c r="P5860" t="str">
        <f>IF(OR(Tabela1[[#This Row],[EA Play Season Pass]]="Yes",Tabela1[[#This Row],[Minecraft Season Pass]]="Yes"),"Yes","No")</f>
        <v>Yes</v>
      </c>
      <c r="Q5860">
        <v>43</v>
      </c>
      <c r="R5860" s="2"/>
    </row>
    <row r="5861" spans="1:18" x14ac:dyDescent="0.25">
      <c r="A5861">
        <v>5860</v>
      </c>
      <c r="B5861" t="s">
        <v>6845</v>
      </c>
      <c r="C5861" t="s">
        <v>13</v>
      </c>
      <c r="D5861" s="50">
        <v>45418</v>
      </c>
      <c r="E5861">
        <f>YEAR(Tabela1[[#This Row],[Start Date]])</f>
        <v>2024</v>
      </c>
      <c r="F5861">
        <f>ROUNDUP(MONTH(Tabela1[[#This Row],[Start Date]])/3,0)</f>
        <v>2</v>
      </c>
      <c r="G5861" t="s">
        <v>11</v>
      </c>
      <c r="H5861">
        <v>10</v>
      </c>
      <c r="I5861" t="s">
        <v>14</v>
      </c>
      <c r="J5861" t="s">
        <v>11</v>
      </c>
      <c r="K5861">
        <v>0</v>
      </c>
      <c r="L5861" t="s">
        <v>8</v>
      </c>
      <c r="M5861">
        <v>20</v>
      </c>
      <c r="N5861">
        <v>2</v>
      </c>
      <c r="O5861" t="str">
        <f>IF(AND(Tabela1[[#This Row],[EA Play Season Pass]]="Yes",Tabela1[[#This Row],[Minecraft Season Pass]]="Yes"),"Yes","No")</f>
        <v>No</v>
      </c>
      <c r="P5861" t="str">
        <f>IF(OR(Tabela1[[#This Row],[EA Play Season Pass]]="Yes",Tabela1[[#This Row],[Minecraft Season Pass]]="Yes"),"Yes","No")</f>
        <v>Yes</v>
      </c>
      <c r="Q5861">
        <v>28</v>
      </c>
      <c r="R5861" s="2"/>
    </row>
    <row r="5862" spans="1:18" x14ac:dyDescent="0.25">
      <c r="A5862">
        <v>5861</v>
      </c>
      <c r="B5862" t="s">
        <v>6846</v>
      </c>
      <c r="C5862" t="s">
        <v>10</v>
      </c>
      <c r="D5862" s="50">
        <v>45418</v>
      </c>
      <c r="E5862">
        <f>YEAR(Tabela1[[#This Row],[Start Date]])</f>
        <v>2024</v>
      </c>
      <c r="F5862">
        <f>ROUNDUP(MONTH(Tabela1[[#This Row],[Start Date]])/3,0)</f>
        <v>2</v>
      </c>
      <c r="G5862" t="s">
        <v>11</v>
      </c>
      <c r="H5862">
        <v>5</v>
      </c>
      <c r="I5862" t="s">
        <v>12</v>
      </c>
      <c r="J5862" t="s">
        <v>11</v>
      </c>
      <c r="K5862">
        <v>0</v>
      </c>
      <c r="L5862" t="s">
        <v>11</v>
      </c>
      <c r="M5862">
        <v>0</v>
      </c>
      <c r="N5862">
        <v>2</v>
      </c>
      <c r="O5862" t="str">
        <f>IF(AND(Tabela1[[#This Row],[EA Play Season Pass]]="Yes",Tabela1[[#This Row],[Minecraft Season Pass]]="Yes"),"Yes","No")</f>
        <v>No</v>
      </c>
      <c r="P5862" t="str">
        <f>IF(OR(Tabela1[[#This Row],[EA Play Season Pass]]="Yes",Tabela1[[#This Row],[Minecraft Season Pass]]="Yes"),"Yes","No")</f>
        <v>No</v>
      </c>
      <c r="Q5862">
        <v>3</v>
      </c>
      <c r="R5862" s="2"/>
    </row>
    <row r="5863" spans="1:18" x14ac:dyDescent="0.25">
      <c r="A5863">
        <v>5862</v>
      </c>
      <c r="B5863" t="s">
        <v>3851</v>
      </c>
      <c r="C5863" t="s">
        <v>10</v>
      </c>
      <c r="D5863" s="50">
        <v>45418</v>
      </c>
      <c r="E5863">
        <f>YEAR(Tabela1[[#This Row],[Start Date]])</f>
        <v>2024</v>
      </c>
      <c r="F5863">
        <f>ROUNDUP(MONTH(Tabela1[[#This Row],[Start Date]])/3,0)</f>
        <v>2</v>
      </c>
      <c r="G5863" t="s">
        <v>8</v>
      </c>
      <c r="H5863">
        <v>5</v>
      </c>
      <c r="I5863" t="s">
        <v>9</v>
      </c>
      <c r="J5863" t="s">
        <v>11</v>
      </c>
      <c r="K5863">
        <v>0</v>
      </c>
      <c r="L5863" t="s">
        <v>11</v>
      </c>
      <c r="M5863">
        <v>0</v>
      </c>
      <c r="N5863">
        <v>3</v>
      </c>
      <c r="O5863" t="str">
        <f>IF(AND(Tabela1[[#This Row],[EA Play Season Pass]]="Yes",Tabela1[[#This Row],[Minecraft Season Pass]]="Yes"),"Yes","No")</f>
        <v>No</v>
      </c>
      <c r="P5863" t="str">
        <f>IF(OR(Tabela1[[#This Row],[EA Play Season Pass]]="Yes",Tabela1[[#This Row],[Minecraft Season Pass]]="Yes"),"Yes","No")</f>
        <v>No</v>
      </c>
      <c r="Q5863">
        <v>2</v>
      </c>
      <c r="R5863" s="2"/>
    </row>
    <row r="5864" spans="1:18" x14ac:dyDescent="0.25">
      <c r="A5864">
        <v>5863</v>
      </c>
      <c r="B5864" t="s">
        <v>6847</v>
      </c>
      <c r="C5864" t="s">
        <v>10</v>
      </c>
      <c r="D5864" s="50">
        <v>45418</v>
      </c>
      <c r="E5864">
        <f>YEAR(Tabela1[[#This Row],[Start Date]])</f>
        <v>2024</v>
      </c>
      <c r="F5864">
        <f>ROUNDUP(MONTH(Tabela1[[#This Row],[Start Date]])/3,0)</f>
        <v>2</v>
      </c>
      <c r="G5864" t="s">
        <v>11</v>
      </c>
      <c r="H5864">
        <v>5</v>
      </c>
      <c r="I5864" t="s">
        <v>9</v>
      </c>
      <c r="J5864" t="s">
        <v>8</v>
      </c>
      <c r="K5864">
        <v>30</v>
      </c>
      <c r="L5864" t="s">
        <v>8</v>
      </c>
      <c r="M5864">
        <v>20</v>
      </c>
      <c r="N5864">
        <v>1</v>
      </c>
      <c r="O5864" t="str">
        <f>IF(AND(Tabela1[[#This Row],[EA Play Season Pass]]="Yes",Tabela1[[#This Row],[Minecraft Season Pass]]="Yes"),"Yes","No")</f>
        <v>Yes</v>
      </c>
      <c r="P5864" t="str">
        <f>IF(OR(Tabela1[[#This Row],[EA Play Season Pass]]="Yes",Tabela1[[#This Row],[Minecraft Season Pass]]="Yes"),"Yes","No")</f>
        <v>Yes</v>
      </c>
      <c r="Q5864">
        <v>54</v>
      </c>
      <c r="R5864" s="2"/>
    </row>
    <row r="5865" spans="1:18" x14ac:dyDescent="0.25">
      <c r="A5865">
        <v>5864</v>
      </c>
      <c r="B5865" t="s">
        <v>3127</v>
      </c>
      <c r="C5865" t="s">
        <v>7</v>
      </c>
      <c r="D5865" s="50">
        <v>45418</v>
      </c>
      <c r="E5865">
        <f>YEAR(Tabela1[[#This Row],[Start Date]])</f>
        <v>2024</v>
      </c>
      <c r="F5865">
        <f>ROUNDUP(MONTH(Tabela1[[#This Row],[Start Date]])/3,0)</f>
        <v>2</v>
      </c>
      <c r="G5865" t="s">
        <v>8</v>
      </c>
      <c r="H5865">
        <v>15</v>
      </c>
      <c r="I5865" t="s">
        <v>14</v>
      </c>
      <c r="J5865" t="s">
        <v>8</v>
      </c>
      <c r="K5865">
        <v>30</v>
      </c>
      <c r="L5865" t="s">
        <v>8</v>
      </c>
      <c r="M5865">
        <v>20</v>
      </c>
      <c r="N5865">
        <v>3</v>
      </c>
      <c r="O5865" t="str">
        <f>IF(AND(Tabela1[[#This Row],[EA Play Season Pass]]="Yes",Tabela1[[#This Row],[Minecraft Season Pass]]="Yes"),"Yes","No")</f>
        <v>Yes</v>
      </c>
      <c r="P5865" t="str">
        <f>IF(OR(Tabela1[[#This Row],[EA Play Season Pass]]="Yes",Tabela1[[#This Row],[Minecraft Season Pass]]="Yes"),"Yes","No")</f>
        <v>Yes</v>
      </c>
      <c r="Q5865">
        <v>62</v>
      </c>
      <c r="R5865" s="2"/>
    </row>
    <row r="5866" spans="1:18" x14ac:dyDescent="0.25">
      <c r="A5866">
        <v>5865</v>
      </c>
      <c r="B5866" t="s">
        <v>1866</v>
      </c>
      <c r="C5866" t="s">
        <v>10</v>
      </c>
      <c r="D5866" s="50">
        <v>45418</v>
      </c>
      <c r="E5866">
        <f>YEAR(Tabela1[[#This Row],[Start Date]])</f>
        <v>2024</v>
      </c>
      <c r="F5866">
        <f>ROUNDUP(MONTH(Tabela1[[#This Row],[Start Date]])/3,0)</f>
        <v>2</v>
      </c>
      <c r="G5866" t="s">
        <v>8</v>
      </c>
      <c r="H5866">
        <v>5</v>
      </c>
      <c r="I5866" t="s">
        <v>9</v>
      </c>
      <c r="J5866" t="s">
        <v>11</v>
      </c>
      <c r="K5866">
        <v>0</v>
      </c>
      <c r="L5866" t="s">
        <v>8</v>
      </c>
      <c r="M5866">
        <v>20</v>
      </c>
      <c r="N5866">
        <v>3</v>
      </c>
      <c r="O5866" t="str">
        <f>IF(AND(Tabela1[[#This Row],[EA Play Season Pass]]="Yes",Tabela1[[#This Row],[Minecraft Season Pass]]="Yes"),"Yes","No")</f>
        <v>No</v>
      </c>
      <c r="P5866" t="str">
        <f>IF(OR(Tabela1[[#This Row],[EA Play Season Pass]]="Yes",Tabela1[[#This Row],[Minecraft Season Pass]]="Yes"),"Yes","No")</f>
        <v>Yes</v>
      </c>
      <c r="Q5866">
        <v>22</v>
      </c>
      <c r="R5866" s="2"/>
    </row>
    <row r="5867" spans="1:18" x14ac:dyDescent="0.25">
      <c r="A5867">
        <v>5866</v>
      </c>
      <c r="B5867" t="s">
        <v>3201</v>
      </c>
      <c r="C5867" t="s">
        <v>10</v>
      </c>
      <c r="D5867" s="50">
        <v>45418</v>
      </c>
      <c r="E5867">
        <f>YEAR(Tabela1[[#This Row],[Start Date]])</f>
        <v>2024</v>
      </c>
      <c r="F5867">
        <f>ROUNDUP(MONTH(Tabela1[[#This Row],[Start Date]])/3,0)</f>
        <v>2</v>
      </c>
      <c r="G5867" t="s">
        <v>8</v>
      </c>
      <c r="H5867">
        <v>5</v>
      </c>
      <c r="I5867" t="s">
        <v>14</v>
      </c>
      <c r="J5867" t="s">
        <v>11</v>
      </c>
      <c r="K5867">
        <v>0</v>
      </c>
      <c r="L5867" t="s">
        <v>8</v>
      </c>
      <c r="M5867">
        <v>20</v>
      </c>
      <c r="N5867">
        <v>2</v>
      </c>
      <c r="O5867" t="str">
        <f>IF(AND(Tabela1[[#This Row],[EA Play Season Pass]]="Yes",Tabela1[[#This Row],[Minecraft Season Pass]]="Yes"),"Yes","No")</f>
        <v>No</v>
      </c>
      <c r="P5867" t="str">
        <f>IF(OR(Tabela1[[#This Row],[EA Play Season Pass]]="Yes",Tabela1[[#This Row],[Minecraft Season Pass]]="Yes"),"Yes","No")</f>
        <v>Yes</v>
      </c>
      <c r="Q5867">
        <v>23</v>
      </c>
      <c r="R5867" s="2"/>
    </row>
    <row r="5868" spans="1:18" x14ac:dyDescent="0.25">
      <c r="A5868">
        <v>5867</v>
      </c>
      <c r="B5868" t="s">
        <v>6848</v>
      </c>
      <c r="C5868" t="s">
        <v>10</v>
      </c>
      <c r="D5868" s="50">
        <v>45418</v>
      </c>
      <c r="E5868">
        <f>YEAR(Tabela1[[#This Row],[Start Date]])</f>
        <v>2024</v>
      </c>
      <c r="F5868">
        <f>ROUNDUP(MONTH(Tabela1[[#This Row],[Start Date]])/3,0)</f>
        <v>2</v>
      </c>
      <c r="G5868" t="s">
        <v>11</v>
      </c>
      <c r="H5868">
        <v>5</v>
      </c>
      <c r="I5868" t="s">
        <v>12</v>
      </c>
      <c r="J5868" t="s">
        <v>8</v>
      </c>
      <c r="K5868">
        <v>30</v>
      </c>
      <c r="L5868" t="s">
        <v>11</v>
      </c>
      <c r="M5868">
        <v>0</v>
      </c>
      <c r="N5868">
        <v>3</v>
      </c>
      <c r="O5868" t="str">
        <f>IF(AND(Tabela1[[#This Row],[EA Play Season Pass]]="Yes",Tabela1[[#This Row],[Minecraft Season Pass]]="Yes"),"Yes","No")</f>
        <v>No</v>
      </c>
      <c r="P5868" t="str">
        <f>IF(OR(Tabela1[[#This Row],[EA Play Season Pass]]="Yes",Tabela1[[#This Row],[Minecraft Season Pass]]="Yes"),"Yes","No")</f>
        <v>Yes</v>
      </c>
      <c r="Q5868">
        <v>32</v>
      </c>
      <c r="R5868" s="2"/>
    </row>
    <row r="5869" spans="1:18" x14ac:dyDescent="0.25">
      <c r="A5869">
        <v>5868</v>
      </c>
      <c r="B5869" t="s">
        <v>6849</v>
      </c>
      <c r="C5869" t="s">
        <v>13</v>
      </c>
      <c r="D5869" s="50">
        <v>45418</v>
      </c>
      <c r="E5869">
        <f>YEAR(Tabela1[[#This Row],[Start Date]])</f>
        <v>2024</v>
      </c>
      <c r="F5869">
        <f>ROUNDUP(MONTH(Tabela1[[#This Row],[Start Date]])/3,0)</f>
        <v>2</v>
      </c>
      <c r="G5869" t="s">
        <v>8</v>
      </c>
      <c r="H5869">
        <v>10</v>
      </c>
      <c r="I5869" t="s">
        <v>9</v>
      </c>
      <c r="J5869" t="s">
        <v>8</v>
      </c>
      <c r="K5869">
        <v>30</v>
      </c>
      <c r="L5869" t="s">
        <v>11</v>
      </c>
      <c r="M5869">
        <v>0</v>
      </c>
      <c r="N5869">
        <v>1</v>
      </c>
      <c r="O5869" t="str">
        <f>IF(AND(Tabela1[[#This Row],[EA Play Season Pass]]="Yes",Tabela1[[#This Row],[Minecraft Season Pass]]="Yes"),"Yes","No")</f>
        <v>No</v>
      </c>
      <c r="P5869" t="str">
        <f>IF(OR(Tabela1[[#This Row],[EA Play Season Pass]]="Yes",Tabela1[[#This Row],[Minecraft Season Pass]]="Yes"),"Yes","No")</f>
        <v>Yes</v>
      </c>
      <c r="Q5869">
        <v>39</v>
      </c>
      <c r="R5869" s="2"/>
    </row>
    <row r="5870" spans="1:18" x14ac:dyDescent="0.25">
      <c r="A5870">
        <v>5869</v>
      </c>
      <c r="B5870" t="s">
        <v>2990</v>
      </c>
      <c r="C5870" t="s">
        <v>7</v>
      </c>
      <c r="D5870" s="50">
        <v>45419</v>
      </c>
      <c r="E5870">
        <f>YEAR(Tabela1[[#This Row],[Start Date]])</f>
        <v>2024</v>
      </c>
      <c r="F5870">
        <f>ROUNDUP(MONTH(Tabela1[[#This Row],[Start Date]])/3,0)</f>
        <v>2</v>
      </c>
      <c r="G5870" t="s">
        <v>11</v>
      </c>
      <c r="H5870">
        <v>15</v>
      </c>
      <c r="I5870" t="s">
        <v>12</v>
      </c>
      <c r="J5870" t="s">
        <v>8</v>
      </c>
      <c r="K5870">
        <v>30</v>
      </c>
      <c r="L5870" t="s">
        <v>11</v>
      </c>
      <c r="M5870">
        <v>0</v>
      </c>
      <c r="N5870">
        <v>2</v>
      </c>
      <c r="O5870" t="str">
        <f>IF(AND(Tabela1[[#This Row],[EA Play Season Pass]]="Yes",Tabela1[[#This Row],[Minecraft Season Pass]]="Yes"),"Yes","No")</f>
        <v>No</v>
      </c>
      <c r="P5870" t="str">
        <f>IF(OR(Tabela1[[#This Row],[EA Play Season Pass]]="Yes",Tabela1[[#This Row],[Minecraft Season Pass]]="Yes"),"Yes","No")</f>
        <v>Yes</v>
      </c>
      <c r="Q5870">
        <v>43</v>
      </c>
      <c r="R5870" s="2"/>
    </row>
    <row r="5871" spans="1:18" x14ac:dyDescent="0.25">
      <c r="A5871">
        <v>5870</v>
      </c>
      <c r="B5871" t="s">
        <v>6850</v>
      </c>
      <c r="C5871" t="s">
        <v>7</v>
      </c>
      <c r="D5871" s="50">
        <v>45419</v>
      </c>
      <c r="E5871">
        <f>YEAR(Tabela1[[#This Row],[Start Date]])</f>
        <v>2024</v>
      </c>
      <c r="F5871">
        <f>ROUNDUP(MONTH(Tabela1[[#This Row],[Start Date]])/3,0)</f>
        <v>2</v>
      </c>
      <c r="G5871" t="s">
        <v>11</v>
      </c>
      <c r="H5871">
        <v>15</v>
      </c>
      <c r="I5871" t="s">
        <v>9</v>
      </c>
      <c r="J5871" t="s">
        <v>8</v>
      </c>
      <c r="K5871">
        <v>30</v>
      </c>
      <c r="L5871" t="s">
        <v>11</v>
      </c>
      <c r="M5871">
        <v>0</v>
      </c>
      <c r="N5871">
        <v>1</v>
      </c>
      <c r="O5871" t="str">
        <f>IF(AND(Tabela1[[#This Row],[EA Play Season Pass]]="Yes",Tabela1[[#This Row],[Minecraft Season Pass]]="Yes"),"Yes","No")</f>
        <v>No</v>
      </c>
      <c r="P5871" t="str">
        <f>IF(OR(Tabela1[[#This Row],[EA Play Season Pass]]="Yes",Tabela1[[#This Row],[Minecraft Season Pass]]="Yes"),"Yes","No")</f>
        <v>Yes</v>
      </c>
      <c r="Q5871">
        <v>44</v>
      </c>
      <c r="R5871" s="2"/>
    </row>
    <row r="5872" spans="1:18" x14ac:dyDescent="0.25">
      <c r="A5872">
        <v>5871</v>
      </c>
      <c r="B5872" t="s">
        <v>6851</v>
      </c>
      <c r="C5872" t="s">
        <v>7</v>
      </c>
      <c r="D5872" s="50">
        <v>45419</v>
      </c>
      <c r="E5872">
        <f>YEAR(Tabela1[[#This Row],[Start Date]])</f>
        <v>2024</v>
      </c>
      <c r="F5872">
        <f>ROUNDUP(MONTH(Tabela1[[#This Row],[Start Date]])/3,0)</f>
        <v>2</v>
      </c>
      <c r="G5872" t="s">
        <v>8</v>
      </c>
      <c r="H5872">
        <v>15</v>
      </c>
      <c r="I5872" t="s">
        <v>9</v>
      </c>
      <c r="J5872" t="s">
        <v>8</v>
      </c>
      <c r="K5872">
        <v>30</v>
      </c>
      <c r="L5872" t="s">
        <v>8</v>
      </c>
      <c r="M5872">
        <v>20</v>
      </c>
      <c r="N5872">
        <v>2</v>
      </c>
      <c r="O5872" t="str">
        <f>IF(AND(Tabela1[[#This Row],[EA Play Season Pass]]="Yes",Tabela1[[#This Row],[Minecraft Season Pass]]="Yes"),"Yes","No")</f>
        <v>Yes</v>
      </c>
      <c r="P5872" t="str">
        <f>IF(OR(Tabela1[[#This Row],[EA Play Season Pass]]="Yes",Tabela1[[#This Row],[Minecraft Season Pass]]="Yes"),"Yes","No")</f>
        <v>Yes</v>
      </c>
      <c r="Q5872">
        <v>63</v>
      </c>
      <c r="R5872" s="2"/>
    </row>
    <row r="5873" spans="1:18" x14ac:dyDescent="0.25">
      <c r="A5873">
        <v>5872</v>
      </c>
      <c r="B5873" t="s">
        <v>343</v>
      </c>
      <c r="C5873" t="s">
        <v>10</v>
      </c>
      <c r="D5873" s="50">
        <v>45419</v>
      </c>
      <c r="E5873">
        <f>YEAR(Tabela1[[#This Row],[Start Date]])</f>
        <v>2024</v>
      </c>
      <c r="F5873">
        <f>ROUNDUP(MONTH(Tabela1[[#This Row],[Start Date]])/3,0)</f>
        <v>2</v>
      </c>
      <c r="G5873" t="s">
        <v>8</v>
      </c>
      <c r="H5873">
        <v>5</v>
      </c>
      <c r="I5873" t="s">
        <v>14</v>
      </c>
      <c r="J5873" t="s">
        <v>11</v>
      </c>
      <c r="K5873">
        <v>0</v>
      </c>
      <c r="L5873" t="s">
        <v>8</v>
      </c>
      <c r="M5873">
        <v>20</v>
      </c>
      <c r="N5873">
        <v>2</v>
      </c>
      <c r="O5873" t="str">
        <f>IF(AND(Tabela1[[#This Row],[EA Play Season Pass]]="Yes",Tabela1[[#This Row],[Minecraft Season Pass]]="Yes"),"Yes","No")</f>
        <v>No</v>
      </c>
      <c r="P5873" t="str">
        <f>IF(OR(Tabela1[[#This Row],[EA Play Season Pass]]="Yes",Tabela1[[#This Row],[Minecraft Season Pass]]="Yes"),"Yes","No")</f>
        <v>Yes</v>
      </c>
      <c r="Q5873">
        <v>23</v>
      </c>
      <c r="R5873" s="2"/>
    </row>
    <row r="5874" spans="1:18" x14ac:dyDescent="0.25">
      <c r="A5874">
        <v>5873</v>
      </c>
      <c r="B5874" t="s">
        <v>6852</v>
      </c>
      <c r="C5874" t="s">
        <v>13</v>
      </c>
      <c r="D5874" s="50">
        <v>45419</v>
      </c>
      <c r="E5874">
        <f>YEAR(Tabela1[[#This Row],[Start Date]])</f>
        <v>2024</v>
      </c>
      <c r="F5874">
        <f>ROUNDUP(MONTH(Tabela1[[#This Row],[Start Date]])/3,0)</f>
        <v>2</v>
      </c>
      <c r="G5874" t="s">
        <v>8</v>
      </c>
      <c r="H5874">
        <v>10</v>
      </c>
      <c r="I5874" t="s">
        <v>14</v>
      </c>
      <c r="J5874" t="s">
        <v>8</v>
      </c>
      <c r="K5874">
        <v>30</v>
      </c>
      <c r="L5874" t="s">
        <v>8</v>
      </c>
      <c r="M5874">
        <v>20</v>
      </c>
      <c r="N5874">
        <v>2</v>
      </c>
      <c r="O5874" t="str">
        <f>IF(AND(Tabela1[[#This Row],[EA Play Season Pass]]="Yes",Tabela1[[#This Row],[Minecraft Season Pass]]="Yes"),"Yes","No")</f>
        <v>Yes</v>
      </c>
      <c r="P5874" t="str">
        <f>IF(OR(Tabela1[[#This Row],[EA Play Season Pass]]="Yes",Tabela1[[#This Row],[Minecraft Season Pass]]="Yes"),"Yes","No")</f>
        <v>Yes</v>
      </c>
      <c r="Q5874">
        <v>58</v>
      </c>
      <c r="R5874" s="2"/>
    </row>
    <row r="5875" spans="1:18" x14ac:dyDescent="0.25">
      <c r="A5875">
        <v>5874</v>
      </c>
      <c r="B5875" t="s">
        <v>3190</v>
      </c>
      <c r="C5875" t="s">
        <v>10</v>
      </c>
      <c r="D5875" s="50">
        <v>45419</v>
      </c>
      <c r="E5875">
        <f>YEAR(Tabela1[[#This Row],[Start Date]])</f>
        <v>2024</v>
      </c>
      <c r="F5875">
        <f>ROUNDUP(MONTH(Tabela1[[#This Row],[Start Date]])/3,0)</f>
        <v>2</v>
      </c>
      <c r="G5875" t="s">
        <v>11</v>
      </c>
      <c r="H5875">
        <v>5</v>
      </c>
      <c r="I5875" t="s">
        <v>12</v>
      </c>
      <c r="J5875" t="s">
        <v>8</v>
      </c>
      <c r="K5875">
        <v>30</v>
      </c>
      <c r="L5875" t="s">
        <v>11</v>
      </c>
      <c r="M5875">
        <v>0</v>
      </c>
      <c r="N5875">
        <v>1</v>
      </c>
      <c r="O5875" t="str">
        <f>IF(AND(Tabela1[[#This Row],[EA Play Season Pass]]="Yes",Tabela1[[#This Row],[Minecraft Season Pass]]="Yes"),"Yes","No")</f>
        <v>No</v>
      </c>
      <c r="P5875" t="str">
        <f>IF(OR(Tabela1[[#This Row],[EA Play Season Pass]]="Yes",Tabela1[[#This Row],[Minecraft Season Pass]]="Yes"),"Yes","No")</f>
        <v>Yes</v>
      </c>
      <c r="Q5875">
        <v>34</v>
      </c>
      <c r="R5875" s="2"/>
    </row>
    <row r="5876" spans="1:18" x14ac:dyDescent="0.25">
      <c r="A5876">
        <v>5875</v>
      </c>
      <c r="B5876" t="s">
        <v>6853</v>
      </c>
      <c r="C5876" t="s">
        <v>13</v>
      </c>
      <c r="D5876" s="50">
        <v>45419</v>
      </c>
      <c r="E5876">
        <f>YEAR(Tabela1[[#This Row],[Start Date]])</f>
        <v>2024</v>
      </c>
      <c r="F5876">
        <f>ROUNDUP(MONTH(Tabela1[[#This Row],[Start Date]])/3,0)</f>
        <v>2</v>
      </c>
      <c r="G5876" t="s">
        <v>8</v>
      </c>
      <c r="H5876">
        <v>10</v>
      </c>
      <c r="I5876" t="s">
        <v>9</v>
      </c>
      <c r="J5876" t="s">
        <v>11</v>
      </c>
      <c r="K5876">
        <v>0</v>
      </c>
      <c r="L5876" t="s">
        <v>8</v>
      </c>
      <c r="M5876">
        <v>20</v>
      </c>
      <c r="N5876">
        <v>1</v>
      </c>
      <c r="O5876" t="str">
        <f>IF(AND(Tabela1[[#This Row],[EA Play Season Pass]]="Yes",Tabela1[[#This Row],[Minecraft Season Pass]]="Yes"),"Yes","No")</f>
        <v>No</v>
      </c>
      <c r="P5876" t="str">
        <f>IF(OR(Tabela1[[#This Row],[EA Play Season Pass]]="Yes",Tabela1[[#This Row],[Minecraft Season Pass]]="Yes"),"Yes","No")</f>
        <v>Yes</v>
      </c>
      <c r="Q5876">
        <v>29</v>
      </c>
      <c r="R5876" s="2"/>
    </row>
    <row r="5877" spans="1:18" x14ac:dyDescent="0.25">
      <c r="A5877">
        <v>5876</v>
      </c>
      <c r="B5877" t="s">
        <v>6854</v>
      </c>
      <c r="C5877" t="s">
        <v>7</v>
      </c>
      <c r="D5877" s="50">
        <v>45419</v>
      </c>
      <c r="E5877">
        <f>YEAR(Tabela1[[#This Row],[Start Date]])</f>
        <v>2024</v>
      </c>
      <c r="F5877">
        <f>ROUNDUP(MONTH(Tabela1[[#This Row],[Start Date]])/3,0)</f>
        <v>2</v>
      </c>
      <c r="G5877" t="s">
        <v>11</v>
      </c>
      <c r="H5877">
        <v>15</v>
      </c>
      <c r="I5877" t="s">
        <v>12</v>
      </c>
      <c r="J5877" t="s">
        <v>11</v>
      </c>
      <c r="K5877">
        <v>0</v>
      </c>
      <c r="L5877" t="s">
        <v>11</v>
      </c>
      <c r="M5877">
        <v>0</v>
      </c>
      <c r="N5877">
        <v>2</v>
      </c>
      <c r="O5877" t="str">
        <f>IF(AND(Tabela1[[#This Row],[EA Play Season Pass]]="Yes",Tabela1[[#This Row],[Minecraft Season Pass]]="Yes"),"Yes","No")</f>
        <v>No</v>
      </c>
      <c r="P5877" t="str">
        <f>IF(OR(Tabela1[[#This Row],[EA Play Season Pass]]="Yes",Tabela1[[#This Row],[Minecraft Season Pass]]="Yes"),"Yes","No")</f>
        <v>No</v>
      </c>
      <c r="Q5877">
        <v>13</v>
      </c>
      <c r="R5877" s="2"/>
    </row>
    <row r="5878" spans="1:18" x14ac:dyDescent="0.25">
      <c r="A5878">
        <v>5877</v>
      </c>
      <c r="B5878" t="s">
        <v>928</v>
      </c>
      <c r="C5878" t="s">
        <v>10</v>
      </c>
      <c r="D5878" s="50">
        <v>45419</v>
      </c>
      <c r="E5878">
        <f>YEAR(Tabela1[[#This Row],[Start Date]])</f>
        <v>2024</v>
      </c>
      <c r="F5878">
        <f>ROUNDUP(MONTH(Tabela1[[#This Row],[Start Date]])/3,0)</f>
        <v>2</v>
      </c>
      <c r="G5878" t="s">
        <v>11</v>
      </c>
      <c r="H5878">
        <v>5</v>
      </c>
      <c r="I5878" t="s">
        <v>14</v>
      </c>
      <c r="J5878" t="s">
        <v>8</v>
      </c>
      <c r="K5878">
        <v>30</v>
      </c>
      <c r="L5878" t="s">
        <v>8</v>
      </c>
      <c r="M5878">
        <v>20</v>
      </c>
      <c r="N5878">
        <v>3</v>
      </c>
      <c r="O5878" t="str">
        <f>IF(AND(Tabela1[[#This Row],[EA Play Season Pass]]="Yes",Tabela1[[#This Row],[Minecraft Season Pass]]="Yes"),"Yes","No")</f>
        <v>Yes</v>
      </c>
      <c r="P5878" t="str">
        <f>IF(OR(Tabela1[[#This Row],[EA Play Season Pass]]="Yes",Tabela1[[#This Row],[Minecraft Season Pass]]="Yes"),"Yes","No")</f>
        <v>Yes</v>
      </c>
      <c r="Q5878">
        <v>52</v>
      </c>
      <c r="R5878" s="2"/>
    </row>
    <row r="5879" spans="1:18" x14ac:dyDescent="0.25">
      <c r="A5879">
        <v>5878</v>
      </c>
      <c r="B5879" t="s">
        <v>2759</v>
      </c>
      <c r="C5879" t="s">
        <v>7</v>
      </c>
      <c r="D5879" s="50">
        <v>45419</v>
      </c>
      <c r="E5879">
        <f>YEAR(Tabela1[[#This Row],[Start Date]])</f>
        <v>2024</v>
      </c>
      <c r="F5879">
        <f>ROUNDUP(MONTH(Tabela1[[#This Row],[Start Date]])/3,0)</f>
        <v>2</v>
      </c>
      <c r="G5879" t="s">
        <v>8</v>
      </c>
      <c r="H5879">
        <v>15</v>
      </c>
      <c r="I5879" t="s">
        <v>9</v>
      </c>
      <c r="J5879" t="s">
        <v>8</v>
      </c>
      <c r="K5879">
        <v>30</v>
      </c>
      <c r="L5879" t="s">
        <v>8</v>
      </c>
      <c r="M5879">
        <v>20</v>
      </c>
      <c r="N5879">
        <v>3</v>
      </c>
      <c r="O5879" t="str">
        <f>IF(AND(Tabela1[[#This Row],[EA Play Season Pass]]="Yes",Tabela1[[#This Row],[Minecraft Season Pass]]="Yes"),"Yes","No")</f>
        <v>Yes</v>
      </c>
      <c r="P5879" t="str">
        <f>IF(OR(Tabela1[[#This Row],[EA Play Season Pass]]="Yes",Tabela1[[#This Row],[Minecraft Season Pass]]="Yes"),"Yes","No")</f>
        <v>Yes</v>
      </c>
      <c r="Q5879">
        <v>62</v>
      </c>
      <c r="R5879" s="2"/>
    </row>
    <row r="5880" spans="1:18" x14ac:dyDescent="0.25">
      <c r="A5880">
        <v>5879</v>
      </c>
      <c r="B5880" t="s">
        <v>909</v>
      </c>
      <c r="C5880" t="s">
        <v>7</v>
      </c>
      <c r="D5880" s="50">
        <v>45419</v>
      </c>
      <c r="E5880">
        <f>YEAR(Tabela1[[#This Row],[Start Date]])</f>
        <v>2024</v>
      </c>
      <c r="F5880">
        <f>ROUNDUP(MONTH(Tabela1[[#This Row],[Start Date]])/3,0)</f>
        <v>2</v>
      </c>
      <c r="G5880" t="s">
        <v>8</v>
      </c>
      <c r="H5880">
        <v>15</v>
      </c>
      <c r="I5880" t="s">
        <v>9</v>
      </c>
      <c r="J5880" t="s">
        <v>8</v>
      </c>
      <c r="K5880">
        <v>30</v>
      </c>
      <c r="L5880" t="s">
        <v>8</v>
      </c>
      <c r="M5880">
        <v>20</v>
      </c>
      <c r="N5880">
        <v>3</v>
      </c>
      <c r="O5880" t="str">
        <f>IF(AND(Tabela1[[#This Row],[EA Play Season Pass]]="Yes",Tabela1[[#This Row],[Minecraft Season Pass]]="Yes"),"Yes","No")</f>
        <v>Yes</v>
      </c>
      <c r="P5880" t="str">
        <f>IF(OR(Tabela1[[#This Row],[EA Play Season Pass]]="Yes",Tabela1[[#This Row],[Minecraft Season Pass]]="Yes"),"Yes","No")</f>
        <v>Yes</v>
      </c>
      <c r="Q5880">
        <v>62</v>
      </c>
      <c r="R5880" s="2"/>
    </row>
    <row r="5881" spans="1:18" x14ac:dyDescent="0.25">
      <c r="A5881">
        <v>5880</v>
      </c>
      <c r="B5881" t="s">
        <v>1160</v>
      </c>
      <c r="C5881" t="s">
        <v>10</v>
      </c>
      <c r="D5881" s="50">
        <v>45420</v>
      </c>
      <c r="E5881">
        <f>YEAR(Tabela1[[#This Row],[Start Date]])</f>
        <v>2024</v>
      </c>
      <c r="F5881">
        <f>ROUNDUP(MONTH(Tabela1[[#This Row],[Start Date]])/3,0)</f>
        <v>2</v>
      </c>
      <c r="G5881" t="s">
        <v>8</v>
      </c>
      <c r="H5881">
        <v>5</v>
      </c>
      <c r="I5881" t="s">
        <v>12</v>
      </c>
      <c r="J5881" t="s">
        <v>8</v>
      </c>
      <c r="K5881">
        <v>30</v>
      </c>
      <c r="L5881" t="s">
        <v>11</v>
      </c>
      <c r="M5881">
        <v>0</v>
      </c>
      <c r="N5881">
        <v>1</v>
      </c>
      <c r="O5881" t="str">
        <f>IF(AND(Tabela1[[#This Row],[EA Play Season Pass]]="Yes",Tabela1[[#This Row],[Minecraft Season Pass]]="Yes"),"Yes","No")</f>
        <v>No</v>
      </c>
      <c r="P5881" t="str">
        <f>IF(OR(Tabela1[[#This Row],[EA Play Season Pass]]="Yes",Tabela1[[#This Row],[Minecraft Season Pass]]="Yes"),"Yes","No")</f>
        <v>Yes</v>
      </c>
      <c r="Q5881">
        <v>34</v>
      </c>
      <c r="R5881" s="2"/>
    </row>
    <row r="5882" spans="1:18" x14ac:dyDescent="0.25">
      <c r="A5882">
        <v>5881</v>
      </c>
      <c r="B5882" t="s">
        <v>6855</v>
      </c>
      <c r="C5882" t="s">
        <v>10</v>
      </c>
      <c r="D5882" s="50">
        <v>45420</v>
      </c>
      <c r="E5882">
        <f>YEAR(Tabela1[[#This Row],[Start Date]])</f>
        <v>2024</v>
      </c>
      <c r="F5882">
        <f>ROUNDUP(MONTH(Tabela1[[#This Row],[Start Date]])/3,0)</f>
        <v>2</v>
      </c>
      <c r="G5882" t="s">
        <v>11</v>
      </c>
      <c r="H5882">
        <v>5</v>
      </c>
      <c r="I5882" t="s">
        <v>14</v>
      </c>
      <c r="J5882" t="s">
        <v>8</v>
      </c>
      <c r="K5882">
        <v>30</v>
      </c>
      <c r="L5882" t="s">
        <v>11</v>
      </c>
      <c r="M5882">
        <v>0</v>
      </c>
      <c r="N5882">
        <v>3</v>
      </c>
      <c r="O5882" t="str">
        <f>IF(AND(Tabela1[[#This Row],[EA Play Season Pass]]="Yes",Tabela1[[#This Row],[Minecraft Season Pass]]="Yes"),"Yes","No")</f>
        <v>No</v>
      </c>
      <c r="P5882" t="str">
        <f>IF(OR(Tabela1[[#This Row],[EA Play Season Pass]]="Yes",Tabela1[[#This Row],[Minecraft Season Pass]]="Yes"),"Yes","No")</f>
        <v>Yes</v>
      </c>
      <c r="Q5882">
        <v>32</v>
      </c>
      <c r="R5882" s="2"/>
    </row>
    <row r="5883" spans="1:18" x14ac:dyDescent="0.25">
      <c r="A5883">
        <v>5882</v>
      </c>
      <c r="B5883" t="s">
        <v>6856</v>
      </c>
      <c r="C5883" t="s">
        <v>7</v>
      </c>
      <c r="D5883" s="50">
        <v>45420</v>
      </c>
      <c r="E5883">
        <f>YEAR(Tabela1[[#This Row],[Start Date]])</f>
        <v>2024</v>
      </c>
      <c r="F5883">
        <f>ROUNDUP(MONTH(Tabela1[[#This Row],[Start Date]])/3,0)</f>
        <v>2</v>
      </c>
      <c r="G5883" t="s">
        <v>8</v>
      </c>
      <c r="H5883">
        <v>15</v>
      </c>
      <c r="I5883" t="s">
        <v>9</v>
      </c>
      <c r="J5883" t="s">
        <v>8</v>
      </c>
      <c r="K5883">
        <v>30</v>
      </c>
      <c r="L5883" t="s">
        <v>8</v>
      </c>
      <c r="M5883">
        <v>20</v>
      </c>
      <c r="N5883">
        <v>3</v>
      </c>
      <c r="O5883" t="str">
        <f>IF(AND(Tabela1[[#This Row],[EA Play Season Pass]]="Yes",Tabela1[[#This Row],[Minecraft Season Pass]]="Yes"),"Yes","No")</f>
        <v>Yes</v>
      </c>
      <c r="P5883" t="str">
        <f>IF(OR(Tabela1[[#This Row],[EA Play Season Pass]]="Yes",Tabela1[[#This Row],[Minecraft Season Pass]]="Yes"),"Yes","No")</f>
        <v>Yes</v>
      </c>
      <c r="Q5883">
        <v>62</v>
      </c>
      <c r="R5883" s="2"/>
    </row>
    <row r="5884" spans="1:18" x14ac:dyDescent="0.25">
      <c r="A5884">
        <v>5883</v>
      </c>
      <c r="B5884" t="s">
        <v>6857</v>
      </c>
      <c r="C5884" t="s">
        <v>10</v>
      </c>
      <c r="D5884" s="50">
        <v>45420</v>
      </c>
      <c r="E5884">
        <f>YEAR(Tabela1[[#This Row],[Start Date]])</f>
        <v>2024</v>
      </c>
      <c r="F5884">
        <f>ROUNDUP(MONTH(Tabela1[[#This Row],[Start Date]])/3,0)</f>
        <v>2</v>
      </c>
      <c r="G5884" t="s">
        <v>11</v>
      </c>
      <c r="H5884">
        <v>5</v>
      </c>
      <c r="I5884" t="s">
        <v>14</v>
      </c>
      <c r="J5884" t="s">
        <v>11</v>
      </c>
      <c r="K5884">
        <v>0</v>
      </c>
      <c r="L5884" t="s">
        <v>11</v>
      </c>
      <c r="M5884">
        <v>0</v>
      </c>
      <c r="N5884">
        <v>2</v>
      </c>
      <c r="O5884" t="str">
        <f>IF(AND(Tabela1[[#This Row],[EA Play Season Pass]]="Yes",Tabela1[[#This Row],[Minecraft Season Pass]]="Yes"),"Yes","No")</f>
        <v>No</v>
      </c>
      <c r="P5884" t="str">
        <f>IF(OR(Tabela1[[#This Row],[EA Play Season Pass]]="Yes",Tabela1[[#This Row],[Minecraft Season Pass]]="Yes"),"Yes","No")</f>
        <v>No</v>
      </c>
      <c r="Q5884">
        <v>3</v>
      </c>
      <c r="R5884" s="2"/>
    </row>
    <row r="5885" spans="1:18" x14ac:dyDescent="0.25">
      <c r="A5885">
        <v>5884</v>
      </c>
      <c r="B5885" t="s">
        <v>4700</v>
      </c>
      <c r="C5885" t="s">
        <v>10</v>
      </c>
      <c r="D5885" s="50">
        <v>45420</v>
      </c>
      <c r="E5885">
        <f>YEAR(Tabela1[[#This Row],[Start Date]])</f>
        <v>2024</v>
      </c>
      <c r="F5885">
        <f>ROUNDUP(MONTH(Tabela1[[#This Row],[Start Date]])/3,0)</f>
        <v>2</v>
      </c>
      <c r="G5885" t="s">
        <v>8</v>
      </c>
      <c r="H5885">
        <v>5</v>
      </c>
      <c r="I5885" t="s">
        <v>12</v>
      </c>
      <c r="J5885" t="s">
        <v>8</v>
      </c>
      <c r="K5885">
        <v>30</v>
      </c>
      <c r="L5885" t="s">
        <v>11</v>
      </c>
      <c r="M5885">
        <v>0</v>
      </c>
      <c r="N5885">
        <v>2</v>
      </c>
      <c r="O5885" t="str">
        <f>IF(AND(Tabela1[[#This Row],[EA Play Season Pass]]="Yes",Tabela1[[#This Row],[Minecraft Season Pass]]="Yes"),"Yes","No")</f>
        <v>No</v>
      </c>
      <c r="P5885" t="str">
        <f>IF(OR(Tabela1[[#This Row],[EA Play Season Pass]]="Yes",Tabela1[[#This Row],[Minecraft Season Pass]]="Yes"),"Yes","No")</f>
        <v>Yes</v>
      </c>
      <c r="Q5885">
        <v>33</v>
      </c>
      <c r="R5885" s="2"/>
    </row>
    <row r="5886" spans="1:18" x14ac:dyDescent="0.25">
      <c r="A5886">
        <v>5885</v>
      </c>
      <c r="B5886" t="s">
        <v>6858</v>
      </c>
      <c r="C5886" t="s">
        <v>7</v>
      </c>
      <c r="D5886" s="50">
        <v>45420</v>
      </c>
      <c r="E5886">
        <f>YEAR(Tabela1[[#This Row],[Start Date]])</f>
        <v>2024</v>
      </c>
      <c r="F5886">
        <f>ROUNDUP(MONTH(Tabela1[[#This Row],[Start Date]])/3,0)</f>
        <v>2</v>
      </c>
      <c r="G5886" t="s">
        <v>8</v>
      </c>
      <c r="H5886">
        <v>15</v>
      </c>
      <c r="I5886" t="s">
        <v>9</v>
      </c>
      <c r="J5886" t="s">
        <v>8</v>
      </c>
      <c r="K5886">
        <v>30</v>
      </c>
      <c r="L5886" t="s">
        <v>8</v>
      </c>
      <c r="M5886">
        <v>20</v>
      </c>
      <c r="N5886">
        <v>1</v>
      </c>
      <c r="O5886" t="str">
        <f>IF(AND(Tabela1[[#This Row],[EA Play Season Pass]]="Yes",Tabela1[[#This Row],[Minecraft Season Pass]]="Yes"),"Yes","No")</f>
        <v>Yes</v>
      </c>
      <c r="P5886" t="str">
        <f>IF(OR(Tabela1[[#This Row],[EA Play Season Pass]]="Yes",Tabela1[[#This Row],[Minecraft Season Pass]]="Yes"),"Yes","No")</f>
        <v>Yes</v>
      </c>
      <c r="Q5886">
        <v>64</v>
      </c>
      <c r="R5886" s="2"/>
    </row>
    <row r="5887" spans="1:18" x14ac:dyDescent="0.25">
      <c r="A5887">
        <v>5886</v>
      </c>
      <c r="B5887" t="s">
        <v>4666</v>
      </c>
      <c r="C5887" t="s">
        <v>7</v>
      </c>
      <c r="D5887" s="50">
        <v>45420</v>
      </c>
      <c r="E5887">
        <f>YEAR(Tabela1[[#This Row],[Start Date]])</f>
        <v>2024</v>
      </c>
      <c r="F5887">
        <f>ROUNDUP(MONTH(Tabela1[[#This Row],[Start Date]])/3,0)</f>
        <v>2</v>
      </c>
      <c r="G5887" t="s">
        <v>11</v>
      </c>
      <c r="H5887">
        <v>15</v>
      </c>
      <c r="I5887" t="s">
        <v>9</v>
      </c>
      <c r="J5887" t="s">
        <v>11</v>
      </c>
      <c r="K5887">
        <v>0</v>
      </c>
      <c r="L5887" t="s">
        <v>8</v>
      </c>
      <c r="M5887">
        <v>20</v>
      </c>
      <c r="N5887">
        <v>1</v>
      </c>
      <c r="O5887" t="str">
        <f>IF(AND(Tabela1[[#This Row],[EA Play Season Pass]]="Yes",Tabela1[[#This Row],[Minecraft Season Pass]]="Yes"),"Yes","No")</f>
        <v>No</v>
      </c>
      <c r="P5887" t="str">
        <f>IF(OR(Tabela1[[#This Row],[EA Play Season Pass]]="Yes",Tabela1[[#This Row],[Minecraft Season Pass]]="Yes"),"Yes","No")</f>
        <v>Yes</v>
      </c>
      <c r="Q5887">
        <v>34</v>
      </c>
      <c r="R5887" s="2"/>
    </row>
    <row r="5888" spans="1:18" x14ac:dyDescent="0.25">
      <c r="A5888">
        <v>5887</v>
      </c>
      <c r="B5888" t="s">
        <v>6859</v>
      </c>
      <c r="C5888" t="s">
        <v>13</v>
      </c>
      <c r="D5888" s="50">
        <v>45421</v>
      </c>
      <c r="E5888">
        <f>YEAR(Tabela1[[#This Row],[Start Date]])</f>
        <v>2024</v>
      </c>
      <c r="F5888">
        <f>ROUNDUP(MONTH(Tabela1[[#This Row],[Start Date]])/3,0)</f>
        <v>2</v>
      </c>
      <c r="G5888" t="s">
        <v>11</v>
      </c>
      <c r="H5888">
        <v>10</v>
      </c>
      <c r="I5888" t="s">
        <v>14</v>
      </c>
      <c r="J5888" t="s">
        <v>11</v>
      </c>
      <c r="K5888">
        <v>0</v>
      </c>
      <c r="L5888" t="s">
        <v>11</v>
      </c>
      <c r="M5888">
        <v>0</v>
      </c>
      <c r="N5888">
        <v>3</v>
      </c>
      <c r="O5888" t="str">
        <f>IF(AND(Tabela1[[#This Row],[EA Play Season Pass]]="Yes",Tabela1[[#This Row],[Minecraft Season Pass]]="Yes"),"Yes","No")</f>
        <v>No</v>
      </c>
      <c r="P5888" t="str">
        <f>IF(OR(Tabela1[[#This Row],[EA Play Season Pass]]="Yes",Tabela1[[#This Row],[Minecraft Season Pass]]="Yes"),"Yes","No")</f>
        <v>No</v>
      </c>
      <c r="Q5888">
        <v>7</v>
      </c>
      <c r="R5888" s="2"/>
    </row>
    <row r="5889" spans="1:18" x14ac:dyDescent="0.25">
      <c r="A5889">
        <v>5888</v>
      </c>
      <c r="B5889" t="s">
        <v>6860</v>
      </c>
      <c r="C5889" t="s">
        <v>13</v>
      </c>
      <c r="D5889" s="50">
        <v>45421</v>
      </c>
      <c r="E5889">
        <f>YEAR(Tabela1[[#This Row],[Start Date]])</f>
        <v>2024</v>
      </c>
      <c r="F5889">
        <f>ROUNDUP(MONTH(Tabela1[[#This Row],[Start Date]])/3,0)</f>
        <v>2</v>
      </c>
      <c r="G5889" t="s">
        <v>11</v>
      </c>
      <c r="H5889">
        <v>10</v>
      </c>
      <c r="I5889" t="s">
        <v>9</v>
      </c>
      <c r="J5889" t="s">
        <v>8</v>
      </c>
      <c r="K5889">
        <v>30</v>
      </c>
      <c r="L5889" t="s">
        <v>8</v>
      </c>
      <c r="M5889">
        <v>20</v>
      </c>
      <c r="N5889">
        <v>3</v>
      </c>
      <c r="O5889" t="str">
        <f>IF(AND(Tabela1[[#This Row],[EA Play Season Pass]]="Yes",Tabela1[[#This Row],[Minecraft Season Pass]]="Yes"),"Yes","No")</f>
        <v>Yes</v>
      </c>
      <c r="P5889" t="str">
        <f>IF(OR(Tabela1[[#This Row],[EA Play Season Pass]]="Yes",Tabela1[[#This Row],[Minecraft Season Pass]]="Yes"),"Yes","No")</f>
        <v>Yes</v>
      </c>
      <c r="Q5889">
        <v>57</v>
      </c>
      <c r="R5889" s="2"/>
    </row>
    <row r="5890" spans="1:18" x14ac:dyDescent="0.25">
      <c r="A5890">
        <v>5889</v>
      </c>
      <c r="B5890" t="s">
        <v>1418</v>
      </c>
      <c r="C5890" t="s">
        <v>13</v>
      </c>
      <c r="D5890" s="50">
        <v>45421</v>
      </c>
      <c r="E5890">
        <f>YEAR(Tabela1[[#This Row],[Start Date]])</f>
        <v>2024</v>
      </c>
      <c r="F5890">
        <f>ROUNDUP(MONTH(Tabela1[[#This Row],[Start Date]])/3,0)</f>
        <v>2</v>
      </c>
      <c r="G5890" t="s">
        <v>8</v>
      </c>
      <c r="H5890">
        <v>10</v>
      </c>
      <c r="I5890" t="s">
        <v>12</v>
      </c>
      <c r="J5890" t="s">
        <v>8</v>
      </c>
      <c r="K5890">
        <v>30</v>
      </c>
      <c r="L5890" t="s">
        <v>11</v>
      </c>
      <c r="M5890">
        <v>0</v>
      </c>
      <c r="N5890">
        <v>2</v>
      </c>
      <c r="O5890" t="str">
        <f>IF(AND(Tabela1[[#This Row],[EA Play Season Pass]]="Yes",Tabela1[[#This Row],[Minecraft Season Pass]]="Yes"),"Yes","No")</f>
        <v>No</v>
      </c>
      <c r="P5890" t="str">
        <f>IF(OR(Tabela1[[#This Row],[EA Play Season Pass]]="Yes",Tabela1[[#This Row],[Minecraft Season Pass]]="Yes"),"Yes","No")</f>
        <v>Yes</v>
      </c>
      <c r="Q5890">
        <v>38</v>
      </c>
      <c r="R5890" s="2"/>
    </row>
    <row r="5891" spans="1:18" x14ac:dyDescent="0.25">
      <c r="A5891">
        <v>5890</v>
      </c>
      <c r="B5891" t="s">
        <v>6861</v>
      </c>
      <c r="C5891" t="s">
        <v>10</v>
      </c>
      <c r="D5891" s="50">
        <v>45421</v>
      </c>
      <c r="E5891">
        <f>YEAR(Tabela1[[#This Row],[Start Date]])</f>
        <v>2024</v>
      </c>
      <c r="F5891">
        <f>ROUNDUP(MONTH(Tabela1[[#This Row],[Start Date]])/3,0)</f>
        <v>2</v>
      </c>
      <c r="G5891" t="s">
        <v>8</v>
      </c>
      <c r="H5891">
        <v>5</v>
      </c>
      <c r="I5891" t="s">
        <v>12</v>
      </c>
      <c r="J5891" t="s">
        <v>8</v>
      </c>
      <c r="K5891">
        <v>30</v>
      </c>
      <c r="L5891" t="s">
        <v>11</v>
      </c>
      <c r="M5891">
        <v>0</v>
      </c>
      <c r="N5891">
        <v>3</v>
      </c>
      <c r="O5891" t="str">
        <f>IF(AND(Tabela1[[#This Row],[EA Play Season Pass]]="Yes",Tabela1[[#This Row],[Minecraft Season Pass]]="Yes"),"Yes","No")</f>
        <v>No</v>
      </c>
      <c r="P5891" t="str">
        <f>IF(OR(Tabela1[[#This Row],[EA Play Season Pass]]="Yes",Tabela1[[#This Row],[Minecraft Season Pass]]="Yes"),"Yes","No")</f>
        <v>Yes</v>
      </c>
      <c r="Q5891">
        <v>32</v>
      </c>
      <c r="R5891" s="2"/>
    </row>
    <row r="5892" spans="1:18" x14ac:dyDescent="0.25">
      <c r="A5892">
        <v>5891</v>
      </c>
      <c r="B5892" t="s">
        <v>6862</v>
      </c>
      <c r="C5892" t="s">
        <v>10</v>
      </c>
      <c r="D5892" s="50">
        <v>45421</v>
      </c>
      <c r="E5892">
        <f>YEAR(Tabela1[[#This Row],[Start Date]])</f>
        <v>2024</v>
      </c>
      <c r="F5892">
        <f>ROUNDUP(MONTH(Tabela1[[#This Row],[Start Date]])/3,0)</f>
        <v>2</v>
      </c>
      <c r="G5892" t="s">
        <v>8</v>
      </c>
      <c r="H5892">
        <v>5</v>
      </c>
      <c r="I5892" t="s">
        <v>14</v>
      </c>
      <c r="J5892" t="s">
        <v>11</v>
      </c>
      <c r="K5892">
        <v>0</v>
      </c>
      <c r="L5892" t="s">
        <v>8</v>
      </c>
      <c r="M5892">
        <v>20</v>
      </c>
      <c r="N5892">
        <v>3</v>
      </c>
      <c r="O5892" t="str">
        <f>IF(AND(Tabela1[[#This Row],[EA Play Season Pass]]="Yes",Tabela1[[#This Row],[Minecraft Season Pass]]="Yes"),"Yes","No")</f>
        <v>No</v>
      </c>
      <c r="P5892" t="str">
        <f>IF(OR(Tabela1[[#This Row],[EA Play Season Pass]]="Yes",Tabela1[[#This Row],[Minecraft Season Pass]]="Yes"),"Yes","No")</f>
        <v>Yes</v>
      </c>
      <c r="Q5892">
        <v>22</v>
      </c>
      <c r="R5892" s="2"/>
    </row>
    <row r="5893" spans="1:18" x14ac:dyDescent="0.25">
      <c r="A5893">
        <v>5892</v>
      </c>
      <c r="B5893" t="s">
        <v>6863</v>
      </c>
      <c r="C5893" t="s">
        <v>13</v>
      </c>
      <c r="D5893" s="50">
        <v>45422</v>
      </c>
      <c r="E5893">
        <f>YEAR(Tabela1[[#This Row],[Start Date]])</f>
        <v>2024</v>
      </c>
      <c r="F5893">
        <f>ROUNDUP(MONTH(Tabela1[[#This Row],[Start Date]])/3,0)</f>
        <v>2</v>
      </c>
      <c r="G5893" t="s">
        <v>8</v>
      </c>
      <c r="H5893">
        <v>10</v>
      </c>
      <c r="I5893" t="s">
        <v>12</v>
      </c>
      <c r="J5893" t="s">
        <v>11</v>
      </c>
      <c r="K5893">
        <v>0</v>
      </c>
      <c r="L5893" t="s">
        <v>11</v>
      </c>
      <c r="M5893">
        <v>0</v>
      </c>
      <c r="N5893">
        <v>1</v>
      </c>
      <c r="O5893" t="str">
        <f>IF(AND(Tabela1[[#This Row],[EA Play Season Pass]]="Yes",Tabela1[[#This Row],[Minecraft Season Pass]]="Yes"),"Yes","No")</f>
        <v>No</v>
      </c>
      <c r="P5893" t="str">
        <f>IF(OR(Tabela1[[#This Row],[EA Play Season Pass]]="Yes",Tabela1[[#This Row],[Minecraft Season Pass]]="Yes"),"Yes","No")</f>
        <v>No</v>
      </c>
      <c r="Q5893">
        <v>9</v>
      </c>
      <c r="R5893" s="2"/>
    </row>
    <row r="5894" spans="1:18" x14ac:dyDescent="0.25">
      <c r="A5894">
        <v>5893</v>
      </c>
      <c r="B5894" t="s">
        <v>6864</v>
      </c>
      <c r="C5894" t="s">
        <v>13</v>
      </c>
      <c r="D5894" s="50">
        <v>45422</v>
      </c>
      <c r="E5894">
        <f>YEAR(Tabela1[[#This Row],[Start Date]])</f>
        <v>2024</v>
      </c>
      <c r="F5894">
        <f>ROUNDUP(MONTH(Tabela1[[#This Row],[Start Date]])/3,0)</f>
        <v>2</v>
      </c>
      <c r="G5894" t="s">
        <v>11</v>
      </c>
      <c r="H5894">
        <v>10</v>
      </c>
      <c r="I5894" t="s">
        <v>9</v>
      </c>
      <c r="J5894" t="s">
        <v>8</v>
      </c>
      <c r="K5894">
        <v>30</v>
      </c>
      <c r="L5894" t="s">
        <v>11</v>
      </c>
      <c r="M5894">
        <v>0</v>
      </c>
      <c r="N5894">
        <v>1</v>
      </c>
      <c r="O5894" t="str">
        <f>IF(AND(Tabela1[[#This Row],[EA Play Season Pass]]="Yes",Tabela1[[#This Row],[Minecraft Season Pass]]="Yes"),"Yes","No")</f>
        <v>No</v>
      </c>
      <c r="P5894" t="str">
        <f>IF(OR(Tabela1[[#This Row],[EA Play Season Pass]]="Yes",Tabela1[[#This Row],[Minecraft Season Pass]]="Yes"),"Yes","No")</f>
        <v>Yes</v>
      </c>
      <c r="Q5894">
        <v>39</v>
      </c>
      <c r="R5894" s="2"/>
    </row>
    <row r="5895" spans="1:18" x14ac:dyDescent="0.25">
      <c r="A5895">
        <v>5894</v>
      </c>
      <c r="B5895" t="s">
        <v>6865</v>
      </c>
      <c r="C5895" t="s">
        <v>7</v>
      </c>
      <c r="D5895" s="50">
        <v>45422</v>
      </c>
      <c r="E5895">
        <f>YEAR(Tabela1[[#This Row],[Start Date]])</f>
        <v>2024</v>
      </c>
      <c r="F5895">
        <f>ROUNDUP(MONTH(Tabela1[[#This Row],[Start Date]])/3,0)</f>
        <v>2</v>
      </c>
      <c r="G5895" t="s">
        <v>8</v>
      </c>
      <c r="H5895">
        <v>15</v>
      </c>
      <c r="I5895" t="s">
        <v>14</v>
      </c>
      <c r="J5895" t="s">
        <v>11</v>
      </c>
      <c r="K5895">
        <v>0</v>
      </c>
      <c r="L5895" t="s">
        <v>8</v>
      </c>
      <c r="M5895">
        <v>20</v>
      </c>
      <c r="N5895">
        <v>2</v>
      </c>
      <c r="O5895" t="str">
        <f>IF(AND(Tabela1[[#This Row],[EA Play Season Pass]]="Yes",Tabela1[[#This Row],[Minecraft Season Pass]]="Yes"),"Yes","No")</f>
        <v>No</v>
      </c>
      <c r="P5895" t="str">
        <f>IF(OR(Tabela1[[#This Row],[EA Play Season Pass]]="Yes",Tabela1[[#This Row],[Minecraft Season Pass]]="Yes"),"Yes","No")</f>
        <v>Yes</v>
      </c>
      <c r="Q5895">
        <v>33</v>
      </c>
      <c r="R5895" s="2"/>
    </row>
    <row r="5896" spans="1:18" x14ac:dyDescent="0.25">
      <c r="A5896">
        <v>5895</v>
      </c>
      <c r="B5896" t="s">
        <v>1972</v>
      </c>
      <c r="C5896" t="s">
        <v>7</v>
      </c>
      <c r="D5896" s="50">
        <v>45422</v>
      </c>
      <c r="E5896">
        <f>YEAR(Tabela1[[#This Row],[Start Date]])</f>
        <v>2024</v>
      </c>
      <c r="F5896">
        <f>ROUNDUP(MONTH(Tabela1[[#This Row],[Start Date]])/3,0)</f>
        <v>2</v>
      </c>
      <c r="G5896" t="s">
        <v>11</v>
      </c>
      <c r="H5896">
        <v>15</v>
      </c>
      <c r="I5896" t="s">
        <v>14</v>
      </c>
      <c r="J5896" t="s">
        <v>8</v>
      </c>
      <c r="K5896">
        <v>30</v>
      </c>
      <c r="L5896" t="s">
        <v>11</v>
      </c>
      <c r="M5896">
        <v>0</v>
      </c>
      <c r="N5896">
        <v>3</v>
      </c>
      <c r="O5896" t="str">
        <f>IF(AND(Tabela1[[#This Row],[EA Play Season Pass]]="Yes",Tabela1[[#This Row],[Minecraft Season Pass]]="Yes"),"Yes","No")</f>
        <v>No</v>
      </c>
      <c r="P5896" t="str">
        <f>IF(OR(Tabela1[[#This Row],[EA Play Season Pass]]="Yes",Tabela1[[#This Row],[Minecraft Season Pass]]="Yes"),"Yes","No")</f>
        <v>Yes</v>
      </c>
      <c r="Q5896">
        <v>42</v>
      </c>
      <c r="R5896" s="2"/>
    </row>
    <row r="5897" spans="1:18" x14ac:dyDescent="0.25">
      <c r="A5897">
        <v>5896</v>
      </c>
      <c r="B5897" t="s">
        <v>6866</v>
      </c>
      <c r="C5897" t="s">
        <v>7</v>
      </c>
      <c r="D5897" s="50">
        <v>45422</v>
      </c>
      <c r="E5897">
        <f>YEAR(Tabela1[[#This Row],[Start Date]])</f>
        <v>2024</v>
      </c>
      <c r="F5897">
        <f>ROUNDUP(MONTH(Tabela1[[#This Row],[Start Date]])/3,0)</f>
        <v>2</v>
      </c>
      <c r="G5897" t="s">
        <v>8</v>
      </c>
      <c r="H5897">
        <v>15</v>
      </c>
      <c r="I5897" t="s">
        <v>12</v>
      </c>
      <c r="J5897" t="s">
        <v>11</v>
      </c>
      <c r="K5897">
        <v>0</v>
      </c>
      <c r="L5897" t="s">
        <v>8</v>
      </c>
      <c r="M5897">
        <v>20</v>
      </c>
      <c r="N5897">
        <v>1</v>
      </c>
      <c r="O5897" t="str">
        <f>IF(AND(Tabela1[[#This Row],[EA Play Season Pass]]="Yes",Tabela1[[#This Row],[Minecraft Season Pass]]="Yes"),"Yes","No")</f>
        <v>No</v>
      </c>
      <c r="P5897" t="str">
        <f>IF(OR(Tabela1[[#This Row],[EA Play Season Pass]]="Yes",Tabela1[[#This Row],[Minecraft Season Pass]]="Yes"),"Yes","No")</f>
        <v>Yes</v>
      </c>
      <c r="Q5897">
        <v>34</v>
      </c>
      <c r="R5897" s="2"/>
    </row>
    <row r="5898" spans="1:18" x14ac:dyDescent="0.25">
      <c r="A5898">
        <v>5897</v>
      </c>
      <c r="B5898" t="s">
        <v>6867</v>
      </c>
      <c r="C5898" t="s">
        <v>13</v>
      </c>
      <c r="D5898" s="50">
        <v>45422</v>
      </c>
      <c r="E5898">
        <f>YEAR(Tabela1[[#This Row],[Start Date]])</f>
        <v>2024</v>
      </c>
      <c r="F5898">
        <f>ROUNDUP(MONTH(Tabela1[[#This Row],[Start Date]])/3,0)</f>
        <v>2</v>
      </c>
      <c r="G5898" t="s">
        <v>8</v>
      </c>
      <c r="H5898">
        <v>10</v>
      </c>
      <c r="I5898" t="s">
        <v>14</v>
      </c>
      <c r="J5898" t="s">
        <v>11</v>
      </c>
      <c r="K5898">
        <v>0</v>
      </c>
      <c r="L5898" t="s">
        <v>8</v>
      </c>
      <c r="M5898">
        <v>20</v>
      </c>
      <c r="N5898">
        <v>2</v>
      </c>
      <c r="O5898" t="str">
        <f>IF(AND(Tabela1[[#This Row],[EA Play Season Pass]]="Yes",Tabela1[[#This Row],[Minecraft Season Pass]]="Yes"),"Yes","No")</f>
        <v>No</v>
      </c>
      <c r="P5898" t="str">
        <f>IF(OR(Tabela1[[#This Row],[EA Play Season Pass]]="Yes",Tabela1[[#This Row],[Minecraft Season Pass]]="Yes"),"Yes","No")</f>
        <v>Yes</v>
      </c>
      <c r="Q5898">
        <v>28</v>
      </c>
      <c r="R5898" s="2"/>
    </row>
    <row r="5899" spans="1:18" x14ac:dyDescent="0.25">
      <c r="A5899">
        <v>5898</v>
      </c>
      <c r="B5899" t="s">
        <v>4756</v>
      </c>
      <c r="C5899" t="s">
        <v>7</v>
      </c>
      <c r="D5899" s="50">
        <v>45422</v>
      </c>
      <c r="E5899">
        <f>YEAR(Tabela1[[#This Row],[Start Date]])</f>
        <v>2024</v>
      </c>
      <c r="F5899">
        <f>ROUNDUP(MONTH(Tabela1[[#This Row],[Start Date]])/3,0)</f>
        <v>2</v>
      </c>
      <c r="G5899" t="s">
        <v>8</v>
      </c>
      <c r="H5899">
        <v>15</v>
      </c>
      <c r="I5899" t="s">
        <v>12</v>
      </c>
      <c r="J5899" t="s">
        <v>8</v>
      </c>
      <c r="K5899">
        <v>30</v>
      </c>
      <c r="L5899" t="s">
        <v>11</v>
      </c>
      <c r="M5899">
        <v>0</v>
      </c>
      <c r="N5899">
        <v>1</v>
      </c>
      <c r="O5899" t="str">
        <f>IF(AND(Tabela1[[#This Row],[EA Play Season Pass]]="Yes",Tabela1[[#This Row],[Minecraft Season Pass]]="Yes"),"Yes","No")</f>
        <v>No</v>
      </c>
      <c r="P5899" t="str">
        <f>IF(OR(Tabela1[[#This Row],[EA Play Season Pass]]="Yes",Tabela1[[#This Row],[Minecraft Season Pass]]="Yes"),"Yes","No")</f>
        <v>Yes</v>
      </c>
      <c r="Q5899">
        <v>44</v>
      </c>
      <c r="R5899" s="2"/>
    </row>
    <row r="5900" spans="1:18" x14ac:dyDescent="0.25">
      <c r="A5900">
        <v>5899</v>
      </c>
      <c r="B5900" t="s">
        <v>6868</v>
      </c>
      <c r="C5900" t="s">
        <v>13</v>
      </c>
      <c r="D5900" s="50">
        <v>45422</v>
      </c>
      <c r="E5900">
        <f>YEAR(Tabela1[[#This Row],[Start Date]])</f>
        <v>2024</v>
      </c>
      <c r="F5900">
        <f>ROUNDUP(MONTH(Tabela1[[#This Row],[Start Date]])/3,0)</f>
        <v>2</v>
      </c>
      <c r="G5900" t="s">
        <v>8</v>
      </c>
      <c r="H5900">
        <v>10</v>
      </c>
      <c r="I5900" t="s">
        <v>14</v>
      </c>
      <c r="J5900" t="s">
        <v>11</v>
      </c>
      <c r="K5900">
        <v>0</v>
      </c>
      <c r="L5900" t="s">
        <v>11</v>
      </c>
      <c r="M5900">
        <v>0</v>
      </c>
      <c r="N5900">
        <v>2</v>
      </c>
      <c r="O5900" t="str">
        <f>IF(AND(Tabela1[[#This Row],[EA Play Season Pass]]="Yes",Tabela1[[#This Row],[Minecraft Season Pass]]="Yes"),"Yes","No")</f>
        <v>No</v>
      </c>
      <c r="P5900" t="str">
        <f>IF(OR(Tabela1[[#This Row],[EA Play Season Pass]]="Yes",Tabela1[[#This Row],[Minecraft Season Pass]]="Yes"),"Yes","No")</f>
        <v>No</v>
      </c>
      <c r="Q5900">
        <v>8</v>
      </c>
      <c r="R5900" s="2"/>
    </row>
    <row r="5901" spans="1:18" x14ac:dyDescent="0.25">
      <c r="A5901">
        <v>5900</v>
      </c>
      <c r="B5901" t="s">
        <v>5607</v>
      </c>
      <c r="C5901" t="s">
        <v>7</v>
      </c>
      <c r="D5901" s="50">
        <v>45422</v>
      </c>
      <c r="E5901">
        <f>YEAR(Tabela1[[#This Row],[Start Date]])</f>
        <v>2024</v>
      </c>
      <c r="F5901">
        <f>ROUNDUP(MONTH(Tabela1[[#This Row],[Start Date]])/3,0)</f>
        <v>2</v>
      </c>
      <c r="G5901" t="s">
        <v>8</v>
      </c>
      <c r="H5901">
        <v>15</v>
      </c>
      <c r="I5901" t="s">
        <v>14</v>
      </c>
      <c r="J5901" t="s">
        <v>11</v>
      </c>
      <c r="K5901">
        <v>0</v>
      </c>
      <c r="L5901" t="s">
        <v>8</v>
      </c>
      <c r="M5901">
        <v>20</v>
      </c>
      <c r="N5901">
        <v>2</v>
      </c>
      <c r="O5901" t="str">
        <f>IF(AND(Tabela1[[#This Row],[EA Play Season Pass]]="Yes",Tabela1[[#This Row],[Minecraft Season Pass]]="Yes"),"Yes","No")</f>
        <v>No</v>
      </c>
      <c r="P5901" t="str">
        <f>IF(OR(Tabela1[[#This Row],[EA Play Season Pass]]="Yes",Tabela1[[#This Row],[Minecraft Season Pass]]="Yes"),"Yes","No")</f>
        <v>Yes</v>
      </c>
      <c r="Q5901">
        <v>33</v>
      </c>
      <c r="R5901" s="2"/>
    </row>
    <row r="5902" spans="1:18" x14ac:dyDescent="0.25">
      <c r="A5902">
        <v>5901</v>
      </c>
      <c r="B5902" t="s">
        <v>6869</v>
      </c>
      <c r="C5902" t="s">
        <v>7</v>
      </c>
      <c r="D5902" s="50">
        <v>45423</v>
      </c>
      <c r="E5902">
        <f>YEAR(Tabela1[[#This Row],[Start Date]])</f>
        <v>2024</v>
      </c>
      <c r="F5902">
        <f>ROUNDUP(MONTH(Tabela1[[#This Row],[Start Date]])/3,0)</f>
        <v>2</v>
      </c>
      <c r="G5902" t="s">
        <v>8</v>
      </c>
      <c r="H5902">
        <v>15</v>
      </c>
      <c r="I5902" t="s">
        <v>12</v>
      </c>
      <c r="J5902" t="s">
        <v>8</v>
      </c>
      <c r="K5902">
        <v>30</v>
      </c>
      <c r="L5902" t="s">
        <v>8</v>
      </c>
      <c r="M5902">
        <v>20</v>
      </c>
      <c r="N5902">
        <v>2</v>
      </c>
      <c r="O5902" t="str">
        <f>IF(AND(Tabela1[[#This Row],[EA Play Season Pass]]="Yes",Tabela1[[#This Row],[Minecraft Season Pass]]="Yes"),"Yes","No")</f>
        <v>Yes</v>
      </c>
      <c r="P5902" t="str">
        <f>IF(OR(Tabela1[[#This Row],[EA Play Season Pass]]="Yes",Tabela1[[#This Row],[Minecraft Season Pass]]="Yes"),"Yes","No")</f>
        <v>Yes</v>
      </c>
      <c r="Q5902">
        <v>63</v>
      </c>
      <c r="R5902" s="2"/>
    </row>
    <row r="5903" spans="1:18" x14ac:dyDescent="0.25">
      <c r="A5903">
        <v>5902</v>
      </c>
      <c r="B5903" t="s">
        <v>6870</v>
      </c>
      <c r="C5903" t="s">
        <v>10</v>
      </c>
      <c r="D5903" s="50">
        <v>45423</v>
      </c>
      <c r="E5903">
        <f>YEAR(Tabela1[[#This Row],[Start Date]])</f>
        <v>2024</v>
      </c>
      <c r="F5903">
        <f>ROUNDUP(MONTH(Tabela1[[#This Row],[Start Date]])/3,0)</f>
        <v>2</v>
      </c>
      <c r="G5903" t="s">
        <v>8</v>
      </c>
      <c r="H5903">
        <v>5</v>
      </c>
      <c r="I5903" t="s">
        <v>12</v>
      </c>
      <c r="J5903" t="s">
        <v>11</v>
      </c>
      <c r="K5903">
        <v>0</v>
      </c>
      <c r="L5903" t="s">
        <v>8</v>
      </c>
      <c r="M5903">
        <v>20</v>
      </c>
      <c r="N5903">
        <v>3</v>
      </c>
      <c r="O5903" t="str">
        <f>IF(AND(Tabela1[[#This Row],[EA Play Season Pass]]="Yes",Tabela1[[#This Row],[Minecraft Season Pass]]="Yes"),"Yes","No")</f>
        <v>No</v>
      </c>
      <c r="P5903" t="str">
        <f>IF(OR(Tabela1[[#This Row],[EA Play Season Pass]]="Yes",Tabela1[[#This Row],[Minecraft Season Pass]]="Yes"),"Yes","No")</f>
        <v>Yes</v>
      </c>
      <c r="Q5903">
        <v>22</v>
      </c>
      <c r="R5903" s="2"/>
    </row>
    <row r="5904" spans="1:18" x14ac:dyDescent="0.25">
      <c r="A5904">
        <v>5903</v>
      </c>
      <c r="B5904" t="s">
        <v>6871</v>
      </c>
      <c r="C5904" t="s">
        <v>10</v>
      </c>
      <c r="D5904" s="50">
        <v>45423</v>
      </c>
      <c r="E5904">
        <f>YEAR(Tabela1[[#This Row],[Start Date]])</f>
        <v>2024</v>
      </c>
      <c r="F5904">
        <f>ROUNDUP(MONTH(Tabela1[[#This Row],[Start Date]])/3,0)</f>
        <v>2</v>
      </c>
      <c r="G5904" t="s">
        <v>8</v>
      </c>
      <c r="H5904">
        <v>5</v>
      </c>
      <c r="I5904" t="s">
        <v>14</v>
      </c>
      <c r="J5904" t="s">
        <v>8</v>
      </c>
      <c r="K5904">
        <v>30</v>
      </c>
      <c r="L5904" t="s">
        <v>11</v>
      </c>
      <c r="M5904">
        <v>0</v>
      </c>
      <c r="N5904">
        <v>1</v>
      </c>
      <c r="O5904" t="str">
        <f>IF(AND(Tabela1[[#This Row],[EA Play Season Pass]]="Yes",Tabela1[[#This Row],[Minecraft Season Pass]]="Yes"),"Yes","No")</f>
        <v>No</v>
      </c>
      <c r="P5904" t="str">
        <f>IF(OR(Tabela1[[#This Row],[EA Play Season Pass]]="Yes",Tabela1[[#This Row],[Minecraft Season Pass]]="Yes"),"Yes","No")</f>
        <v>Yes</v>
      </c>
      <c r="Q5904">
        <v>34</v>
      </c>
      <c r="R5904" s="2"/>
    </row>
    <row r="5905" spans="1:18" x14ac:dyDescent="0.25">
      <c r="A5905">
        <v>5904</v>
      </c>
      <c r="B5905" t="s">
        <v>6872</v>
      </c>
      <c r="C5905" t="s">
        <v>10</v>
      </c>
      <c r="D5905" s="50">
        <v>45423</v>
      </c>
      <c r="E5905">
        <f>YEAR(Tabela1[[#This Row],[Start Date]])</f>
        <v>2024</v>
      </c>
      <c r="F5905">
        <f>ROUNDUP(MONTH(Tabela1[[#This Row],[Start Date]])/3,0)</f>
        <v>2</v>
      </c>
      <c r="G5905" t="s">
        <v>11</v>
      </c>
      <c r="H5905">
        <v>5</v>
      </c>
      <c r="I5905" t="s">
        <v>14</v>
      </c>
      <c r="J5905" t="s">
        <v>11</v>
      </c>
      <c r="K5905">
        <v>0</v>
      </c>
      <c r="L5905" t="s">
        <v>8</v>
      </c>
      <c r="M5905">
        <v>20</v>
      </c>
      <c r="N5905">
        <v>3</v>
      </c>
      <c r="O5905" t="str">
        <f>IF(AND(Tabela1[[#This Row],[EA Play Season Pass]]="Yes",Tabela1[[#This Row],[Minecraft Season Pass]]="Yes"),"Yes","No")</f>
        <v>No</v>
      </c>
      <c r="P5905" t="str">
        <f>IF(OR(Tabela1[[#This Row],[EA Play Season Pass]]="Yes",Tabela1[[#This Row],[Minecraft Season Pass]]="Yes"),"Yes","No")</f>
        <v>Yes</v>
      </c>
      <c r="Q5905">
        <v>22</v>
      </c>
      <c r="R5905" s="2"/>
    </row>
    <row r="5906" spans="1:18" x14ac:dyDescent="0.25">
      <c r="A5906">
        <v>5905</v>
      </c>
      <c r="B5906" t="s">
        <v>6873</v>
      </c>
      <c r="C5906" t="s">
        <v>13</v>
      </c>
      <c r="D5906" s="50">
        <v>45423</v>
      </c>
      <c r="E5906">
        <f>YEAR(Tabela1[[#This Row],[Start Date]])</f>
        <v>2024</v>
      </c>
      <c r="F5906">
        <f>ROUNDUP(MONTH(Tabela1[[#This Row],[Start Date]])/3,0)</f>
        <v>2</v>
      </c>
      <c r="G5906" t="s">
        <v>11</v>
      </c>
      <c r="H5906">
        <v>10</v>
      </c>
      <c r="I5906" t="s">
        <v>14</v>
      </c>
      <c r="J5906" t="s">
        <v>8</v>
      </c>
      <c r="K5906">
        <v>30</v>
      </c>
      <c r="L5906" t="s">
        <v>11</v>
      </c>
      <c r="M5906">
        <v>0</v>
      </c>
      <c r="N5906">
        <v>1</v>
      </c>
      <c r="O5906" t="str">
        <f>IF(AND(Tabela1[[#This Row],[EA Play Season Pass]]="Yes",Tabela1[[#This Row],[Minecraft Season Pass]]="Yes"),"Yes","No")</f>
        <v>No</v>
      </c>
      <c r="P5906" t="str">
        <f>IF(OR(Tabela1[[#This Row],[EA Play Season Pass]]="Yes",Tabela1[[#This Row],[Minecraft Season Pass]]="Yes"),"Yes","No")</f>
        <v>Yes</v>
      </c>
      <c r="Q5906">
        <v>39</v>
      </c>
      <c r="R5906" s="2"/>
    </row>
    <row r="5907" spans="1:18" x14ac:dyDescent="0.25">
      <c r="A5907">
        <v>5906</v>
      </c>
      <c r="B5907" t="s">
        <v>6874</v>
      </c>
      <c r="C5907" t="s">
        <v>10</v>
      </c>
      <c r="D5907" s="50">
        <v>45423</v>
      </c>
      <c r="E5907">
        <f>YEAR(Tabela1[[#This Row],[Start Date]])</f>
        <v>2024</v>
      </c>
      <c r="F5907">
        <f>ROUNDUP(MONTH(Tabela1[[#This Row],[Start Date]])/3,0)</f>
        <v>2</v>
      </c>
      <c r="G5907" t="s">
        <v>8</v>
      </c>
      <c r="H5907">
        <v>5</v>
      </c>
      <c r="I5907" t="s">
        <v>14</v>
      </c>
      <c r="J5907" t="s">
        <v>11</v>
      </c>
      <c r="K5907">
        <v>0</v>
      </c>
      <c r="L5907" t="s">
        <v>8</v>
      </c>
      <c r="M5907">
        <v>20</v>
      </c>
      <c r="N5907">
        <v>2</v>
      </c>
      <c r="O5907" t="str">
        <f>IF(AND(Tabela1[[#This Row],[EA Play Season Pass]]="Yes",Tabela1[[#This Row],[Minecraft Season Pass]]="Yes"),"Yes","No")</f>
        <v>No</v>
      </c>
      <c r="P5907" t="str">
        <f>IF(OR(Tabela1[[#This Row],[EA Play Season Pass]]="Yes",Tabela1[[#This Row],[Minecraft Season Pass]]="Yes"),"Yes","No")</f>
        <v>Yes</v>
      </c>
      <c r="Q5907">
        <v>23</v>
      </c>
      <c r="R5907" s="2"/>
    </row>
    <row r="5908" spans="1:18" x14ac:dyDescent="0.25">
      <c r="A5908">
        <v>5907</v>
      </c>
      <c r="B5908" t="s">
        <v>6875</v>
      </c>
      <c r="C5908" t="s">
        <v>7</v>
      </c>
      <c r="D5908" s="50">
        <v>45423</v>
      </c>
      <c r="E5908">
        <f>YEAR(Tabela1[[#This Row],[Start Date]])</f>
        <v>2024</v>
      </c>
      <c r="F5908">
        <f>ROUNDUP(MONTH(Tabela1[[#This Row],[Start Date]])/3,0)</f>
        <v>2</v>
      </c>
      <c r="G5908" t="s">
        <v>11</v>
      </c>
      <c r="H5908">
        <v>15</v>
      </c>
      <c r="I5908" t="s">
        <v>9</v>
      </c>
      <c r="J5908" t="s">
        <v>8</v>
      </c>
      <c r="K5908">
        <v>30</v>
      </c>
      <c r="L5908" t="s">
        <v>11</v>
      </c>
      <c r="M5908">
        <v>0</v>
      </c>
      <c r="N5908">
        <v>3</v>
      </c>
      <c r="O5908" t="str">
        <f>IF(AND(Tabela1[[#This Row],[EA Play Season Pass]]="Yes",Tabela1[[#This Row],[Minecraft Season Pass]]="Yes"),"Yes","No")</f>
        <v>No</v>
      </c>
      <c r="P5908" t="str">
        <f>IF(OR(Tabela1[[#This Row],[EA Play Season Pass]]="Yes",Tabela1[[#This Row],[Minecraft Season Pass]]="Yes"),"Yes","No")</f>
        <v>Yes</v>
      </c>
      <c r="Q5908">
        <v>42</v>
      </c>
      <c r="R5908" s="2"/>
    </row>
    <row r="5909" spans="1:18" x14ac:dyDescent="0.25">
      <c r="A5909">
        <v>5908</v>
      </c>
      <c r="B5909" t="s">
        <v>1097</v>
      </c>
      <c r="C5909" t="s">
        <v>7</v>
      </c>
      <c r="D5909" s="50">
        <v>45424</v>
      </c>
      <c r="E5909">
        <f>YEAR(Tabela1[[#This Row],[Start Date]])</f>
        <v>2024</v>
      </c>
      <c r="F5909">
        <f>ROUNDUP(MONTH(Tabela1[[#This Row],[Start Date]])/3,0)</f>
        <v>2</v>
      </c>
      <c r="G5909" t="s">
        <v>11</v>
      </c>
      <c r="H5909">
        <v>15</v>
      </c>
      <c r="I5909" t="s">
        <v>12</v>
      </c>
      <c r="J5909" t="s">
        <v>11</v>
      </c>
      <c r="K5909">
        <v>0</v>
      </c>
      <c r="L5909" t="s">
        <v>8</v>
      </c>
      <c r="M5909">
        <v>20</v>
      </c>
      <c r="N5909">
        <v>2</v>
      </c>
      <c r="O5909" t="str">
        <f>IF(AND(Tabela1[[#This Row],[EA Play Season Pass]]="Yes",Tabela1[[#This Row],[Minecraft Season Pass]]="Yes"),"Yes","No")</f>
        <v>No</v>
      </c>
      <c r="P5909" t="str">
        <f>IF(OR(Tabela1[[#This Row],[EA Play Season Pass]]="Yes",Tabela1[[#This Row],[Minecraft Season Pass]]="Yes"),"Yes","No")</f>
        <v>Yes</v>
      </c>
      <c r="Q5909">
        <v>33</v>
      </c>
      <c r="R5909" s="2"/>
    </row>
    <row r="5910" spans="1:18" x14ac:dyDescent="0.25">
      <c r="A5910">
        <v>5909</v>
      </c>
      <c r="B5910" t="s">
        <v>5055</v>
      </c>
      <c r="C5910" t="s">
        <v>13</v>
      </c>
      <c r="D5910" s="50">
        <v>45424</v>
      </c>
      <c r="E5910">
        <f>YEAR(Tabela1[[#This Row],[Start Date]])</f>
        <v>2024</v>
      </c>
      <c r="F5910">
        <f>ROUNDUP(MONTH(Tabela1[[#This Row],[Start Date]])/3,0)</f>
        <v>2</v>
      </c>
      <c r="G5910" t="s">
        <v>8</v>
      </c>
      <c r="H5910">
        <v>10</v>
      </c>
      <c r="I5910" t="s">
        <v>9</v>
      </c>
      <c r="J5910" t="s">
        <v>11</v>
      </c>
      <c r="K5910">
        <v>0</v>
      </c>
      <c r="L5910" t="s">
        <v>11</v>
      </c>
      <c r="M5910">
        <v>0</v>
      </c>
      <c r="N5910">
        <v>2</v>
      </c>
      <c r="O5910" t="str">
        <f>IF(AND(Tabela1[[#This Row],[EA Play Season Pass]]="Yes",Tabela1[[#This Row],[Minecraft Season Pass]]="Yes"),"Yes","No")</f>
        <v>No</v>
      </c>
      <c r="P5910" t="str">
        <f>IF(OR(Tabela1[[#This Row],[EA Play Season Pass]]="Yes",Tabela1[[#This Row],[Minecraft Season Pass]]="Yes"),"Yes","No")</f>
        <v>No</v>
      </c>
      <c r="Q5910">
        <v>8</v>
      </c>
      <c r="R5910" s="2"/>
    </row>
    <row r="5911" spans="1:18" x14ac:dyDescent="0.25">
      <c r="A5911">
        <v>5910</v>
      </c>
      <c r="B5911" t="s">
        <v>6876</v>
      </c>
      <c r="C5911" t="s">
        <v>10</v>
      </c>
      <c r="D5911" s="50">
        <v>45424</v>
      </c>
      <c r="E5911">
        <f>YEAR(Tabela1[[#This Row],[Start Date]])</f>
        <v>2024</v>
      </c>
      <c r="F5911">
        <f>ROUNDUP(MONTH(Tabela1[[#This Row],[Start Date]])/3,0)</f>
        <v>2</v>
      </c>
      <c r="G5911" t="s">
        <v>8</v>
      </c>
      <c r="H5911">
        <v>5</v>
      </c>
      <c r="I5911" t="s">
        <v>14</v>
      </c>
      <c r="J5911" t="s">
        <v>8</v>
      </c>
      <c r="K5911">
        <v>30</v>
      </c>
      <c r="L5911" t="s">
        <v>8</v>
      </c>
      <c r="M5911">
        <v>20</v>
      </c>
      <c r="N5911">
        <v>2</v>
      </c>
      <c r="O5911" t="str">
        <f>IF(AND(Tabela1[[#This Row],[EA Play Season Pass]]="Yes",Tabela1[[#This Row],[Minecraft Season Pass]]="Yes"),"Yes","No")</f>
        <v>Yes</v>
      </c>
      <c r="P5911" t="str">
        <f>IF(OR(Tabela1[[#This Row],[EA Play Season Pass]]="Yes",Tabela1[[#This Row],[Minecraft Season Pass]]="Yes"),"Yes","No")</f>
        <v>Yes</v>
      </c>
      <c r="Q5911">
        <v>53</v>
      </c>
      <c r="R5911" s="2"/>
    </row>
    <row r="5912" spans="1:18" x14ac:dyDescent="0.25">
      <c r="A5912">
        <v>5911</v>
      </c>
      <c r="B5912" t="s">
        <v>6877</v>
      </c>
      <c r="C5912" t="s">
        <v>7</v>
      </c>
      <c r="D5912" s="50">
        <v>45424</v>
      </c>
      <c r="E5912">
        <f>YEAR(Tabela1[[#This Row],[Start Date]])</f>
        <v>2024</v>
      </c>
      <c r="F5912">
        <f>ROUNDUP(MONTH(Tabela1[[#This Row],[Start Date]])/3,0)</f>
        <v>2</v>
      </c>
      <c r="G5912" t="s">
        <v>8</v>
      </c>
      <c r="H5912">
        <v>15</v>
      </c>
      <c r="I5912" t="s">
        <v>9</v>
      </c>
      <c r="J5912" t="s">
        <v>11</v>
      </c>
      <c r="K5912">
        <v>0</v>
      </c>
      <c r="L5912" t="s">
        <v>11</v>
      </c>
      <c r="M5912">
        <v>0</v>
      </c>
      <c r="N5912">
        <v>1</v>
      </c>
      <c r="O5912" t="str">
        <f>IF(AND(Tabela1[[#This Row],[EA Play Season Pass]]="Yes",Tabela1[[#This Row],[Minecraft Season Pass]]="Yes"),"Yes","No")</f>
        <v>No</v>
      </c>
      <c r="P5912" t="str">
        <f>IF(OR(Tabela1[[#This Row],[EA Play Season Pass]]="Yes",Tabela1[[#This Row],[Minecraft Season Pass]]="Yes"),"Yes","No")</f>
        <v>No</v>
      </c>
      <c r="Q5912">
        <v>14</v>
      </c>
      <c r="R5912" s="2"/>
    </row>
    <row r="5913" spans="1:18" x14ac:dyDescent="0.25">
      <c r="A5913">
        <v>5912</v>
      </c>
      <c r="B5913" t="s">
        <v>6878</v>
      </c>
      <c r="C5913" t="s">
        <v>10</v>
      </c>
      <c r="D5913" s="50">
        <v>45424</v>
      </c>
      <c r="E5913">
        <f>YEAR(Tabela1[[#This Row],[Start Date]])</f>
        <v>2024</v>
      </c>
      <c r="F5913">
        <f>ROUNDUP(MONTH(Tabela1[[#This Row],[Start Date]])/3,0)</f>
        <v>2</v>
      </c>
      <c r="G5913" t="s">
        <v>8</v>
      </c>
      <c r="H5913">
        <v>5</v>
      </c>
      <c r="I5913" t="s">
        <v>12</v>
      </c>
      <c r="J5913" t="s">
        <v>8</v>
      </c>
      <c r="K5913">
        <v>30</v>
      </c>
      <c r="L5913" t="s">
        <v>8</v>
      </c>
      <c r="M5913">
        <v>20</v>
      </c>
      <c r="N5913">
        <v>1</v>
      </c>
      <c r="O5913" t="str">
        <f>IF(AND(Tabela1[[#This Row],[EA Play Season Pass]]="Yes",Tabela1[[#This Row],[Minecraft Season Pass]]="Yes"),"Yes","No")</f>
        <v>Yes</v>
      </c>
      <c r="P5913" t="str">
        <f>IF(OR(Tabela1[[#This Row],[EA Play Season Pass]]="Yes",Tabela1[[#This Row],[Minecraft Season Pass]]="Yes"),"Yes","No")</f>
        <v>Yes</v>
      </c>
      <c r="Q5913">
        <v>54</v>
      </c>
      <c r="R5913" s="2"/>
    </row>
    <row r="5914" spans="1:18" x14ac:dyDescent="0.25">
      <c r="A5914">
        <v>5913</v>
      </c>
      <c r="B5914" t="s">
        <v>6879</v>
      </c>
      <c r="C5914" t="s">
        <v>7</v>
      </c>
      <c r="D5914" s="50">
        <v>45425</v>
      </c>
      <c r="E5914">
        <f>YEAR(Tabela1[[#This Row],[Start Date]])</f>
        <v>2024</v>
      </c>
      <c r="F5914">
        <f>ROUNDUP(MONTH(Tabela1[[#This Row],[Start Date]])/3,0)</f>
        <v>2</v>
      </c>
      <c r="G5914" t="s">
        <v>8</v>
      </c>
      <c r="H5914">
        <v>15</v>
      </c>
      <c r="I5914" t="s">
        <v>14</v>
      </c>
      <c r="J5914" t="s">
        <v>11</v>
      </c>
      <c r="K5914">
        <v>0</v>
      </c>
      <c r="L5914" t="s">
        <v>11</v>
      </c>
      <c r="M5914">
        <v>0</v>
      </c>
      <c r="N5914">
        <v>1</v>
      </c>
      <c r="O5914" t="str">
        <f>IF(AND(Tabela1[[#This Row],[EA Play Season Pass]]="Yes",Tabela1[[#This Row],[Minecraft Season Pass]]="Yes"),"Yes","No")</f>
        <v>No</v>
      </c>
      <c r="P5914" t="str">
        <f>IF(OR(Tabela1[[#This Row],[EA Play Season Pass]]="Yes",Tabela1[[#This Row],[Minecraft Season Pass]]="Yes"),"Yes","No")</f>
        <v>No</v>
      </c>
      <c r="Q5914">
        <v>14</v>
      </c>
      <c r="R5914" s="2"/>
    </row>
    <row r="5915" spans="1:18" x14ac:dyDescent="0.25">
      <c r="A5915">
        <v>5914</v>
      </c>
      <c r="B5915" t="s">
        <v>2618</v>
      </c>
      <c r="C5915" t="s">
        <v>10</v>
      </c>
      <c r="D5915" s="50">
        <v>45425</v>
      </c>
      <c r="E5915">
        <f>YEAR(Tabela1[[#This Row],[Start Date]])</f>
        <v>2024</v>
      </c>
      <c r="F5915">
        <f>ROUNDUP(MONTH(Tabela1[[#This Row],[Start Date]])/3,0)</f>
        <v>2</v>
      </c>
      <c r="G5915" t="s">
        <v>8</v>
      </c>
      <c r="H5915">
        <v>5</v>
      </c>
      <c r="I5915" t="s">
        <v>12</v>
      </c>
      <c r="J5915" t="s">
        <v>8</v>
      </c>
      <c r="K5915">
        <v>30</v>
      </c>
      <c r="L5915" t="s">
        <v>8</v>
      </c>
      <c r="M5915">
        <v>20</v>
      </c>
      <c r="N5915">
        <v>3</v>
      </c>
      <c r="O5915" t="str">
        <f>IF(AND(Tabela1[[#This Row],[EA Play Season Pass]]="Yes",Tabela1[[#This Row],[Minecraft Season Pass]]="Yes"),"Yes","No")</f>
        <v>Yes</v>
      </c>
      <c r="P5915" t="str">
        <f>IF(OR(Tabela1[[#This Row],[EA Play Season Pass]]="Yes",Tabela1[[#This Row],[Minecraft Season Pass]]="Yes"),"Yes","No")</f>
        <v>Yes</v>
      </c>
      <c r="Q5915">
        <v>52</v>
      </c>
      <c r="R5915" s="2"/>
    </row>
    <row r="5916" spans="1:18" x14ac:dyDescent="0.25">
      <c r="A5916">
        <v>5915</v>
      </c>
      <c r="B5916" t="s">
        <v>6880</v>
      </c>
      <c r="C5916" t="s">
        <v>7</v>
      </c>
      <c r="D5916" s="50">
        <v>45425</v>
      </c>
      <c r="E5916">
        <f>YEAR(Tabela1[[#This Row],[Start Date]])</f>
        <v>2024</v>
      </c>
      <c r="F5916">
        <f>ROUNDUP(MONTH(Tabela1[[#This Row],[Start Date]])/3,0)</f>
        <v>2</v>
      </c>
      <c r="G5916" t="s">
        <v>11</v>
      </c>
      <c r="H5916">
        <v>15</v>
      </c>
      <c r="I5916" t="s">
        <v>14</v>
      </c>
      <c r="J5916" t="s">
        <v>8</v>
      </c>
      <c r="K5916">
        <v>30</v>
      </c>
      <c r="L5916" t="s">
        <v>8</v>
      </c>
      <c r="M5916">
        <v>20</v>
      </c>
      <c r="N5916">
        <v>3</v>
      </c>
      <c r="O5916" t="str">
        <f>IF(AND(Tabela1[[#This Row],[EA Play Season Pass]]="Yes",Tabela1[[#This Row],[Minecraft Season Pass]]="Yes"),"Yes","No")</f>
        <v>Yes</v>
      </c>
      <c r="P5916" t="str">
        <f>IF(OR(Tabela1[[#This Row],[EA Play Season Pass]]="Yes",Tabela1[[#This Row],[Minecraft Season Pass]]="Yes"),"Yes","No")</f>
        <v>Yes</v>
      </c>
      <c r="Q5916">
        <v>62</v>
      </c>
      <c r="R5916" s="2"/>
    </row>
    <row r="5917" spans="1:18" x14ac:dyDescent="0.25">
      <c r="A5917">
        <v>5916</v>
      </c>
      <c r="B5917" t="s">
        <v>6881</v>
      </c>
      <c r="C5917" t="s">
        <v>7</v>
      </c>
      <c r="D5917" s="50">
        <v>45425</v>
      </c>
      <c r="E5917">
        <f>YEAR(Tabela1[[#This Row],[Start Date]])</f>
        <v>2024</v>
      </c>
      <c r="F5917">
        <f>ROUNDUP(MONTH(Tabela1[[#This Row],[Start Date]])/3,0)</f>
        <v>2</v>
      </c>
      <c r="G5917" t="s">
        <v>8</v>
      </c>
      <c r="H5917">
        <v>15</v>
      </c>
      <c r="I5917" t="s">
        <v>12</v>
      </c>
      <c r="J5917" t="s">
        <v>11</v>
      </c>
      <c r="K5917">
        <v>0</v>
      </c>
      <c r="L5917" t="s">
        <v>8</v>
      </c>
      <c r="M5917">
        <v>20</v>
      </c>
      <c r="N5917">
        <v>2</v>
      </c>
      <c r="O5917" t="str">
        <f>IF(AND(Tabela1[[#This Row],[EA Play Season Pass]]="Yes",Tabela1[[#This Row],[Minecraft Season Pass]]="Yes"),"Yes","No")</f>
        <v>No</v>
      </c>
      <c r="P5917" t="str">
        <f>IF(OR(Tabela1[[#This Row],[EA Play Season Pass]]="Yes",Tabela1[[#This Row],[Minecraft Season Pass]]="Yes"),"Yes","No")</f>
        <v>Yes</v>
      </c>
      <c r="Q5917">
        <v>33</v>
      </c>
      <c r="R5917" s="2"/>
    </row>
    <row r="5918" spans="1:18" x14ac:dyDescent="0.25">
      <c r="A5918">
        <v>5917</v>
      </c>
      <c r="B5918" t="s">
        <v>6882</v>
      </c>
      <c r="C5918" t="s">
        <v>10</v>
      </c>
      <c r="D5918" s="50">
        <v>45425</v>
      </c>
      <c r="E5918">
        <f>YEAR(Tabela1[[#This Row],[Start Date]])</f>
        <v>2024</v>
      </c>
      <c r="F5918">
        <f>ROUNDUP(MONTH(Tabela1[[#This Row],[Start Date]])/3,0)</f>
        <v>2</v>
      </c>
      <c r="G5918" t="s">
        <v>11</v>
      </c>
      <c r="H5918">
        <v>5</v>
      </c>
      <c r="I5918" t="s">
        <v>9</v>
      </c>
      <c r="J5918" t="s">
        <v>8</v>
      </c>
      <c r="K5918">
        <v>30</v>
      </c>
      <c r="L5918" t="s">
        <v>11</v>
      </c>
      <c r="M5918">
        <v>0</v>
      </c>
      <c r="N5918">
        <v>3</v>
      </c>
      <c r="O5918" t="str">
        <f>IF(AND(Tabela1[[#This Row],[EA Play Season Pass]]="Yes",Tabela1[[#This Row],[Minecraft Season Pass]]="Yes"),"Yes","No")</f>
        <v>No</v>
      </c>
      <c r="P5918" t="str">
        <f>IF(OR(Tabela1[[#This Row],[EA Play Season Pass]]="Yes",Tabela1[[#This Row],[Minecraft Season Pass]]="Yes"),"Yes","No")</f>
        <v>Yes</v>
      </c>
      <c r="Q5918">
        <v>32</v>
      </c>
      <c r="R5918" s="2"/>
    </row>
    <row r="5919" spans="1:18" x14ac:dyDescent="0.25">
      <c r="A5919">
        <v>5918</v>
      </c>
      <c r="B5919" t="s">
        <v>212</v>
      </c>
      <c r="C5919" t="s">
        <v>7</v>
      </c>
      <c r="D5919" s="50">
        <v>45425</v>
      </c>
      <c r="E5919">
        <f>YEAR(Tabela1[[#This Row],[Start Date]])</f>
        <v>2024</v>
      </c>
      <c r="F5919">
        <f>ROUNDUP(MONTH(Tabela1[[#This Row],[Start Date]])/3,0)</f>
        <v>2</v>
      </c>
      <c r="G5919" t="s">
        <v>11</v>
      </c>
      <c r="H5919">
        <v>15</v>
      </c>
      <c r="I5919" t="s">
        <v>14</v>
      </c>
      <c r="J5919" t="s">
        <v>8</v>
      </c>
      <c r="K5919">
        <v>30</v>
      </c>
      <c r="L5919" t="s">
        <v>8</v>
      </c>
      <c r="M5919">
        <v>20</v>
      </c>
      <c r="N5919">
        <v>2</v>
      </c>
      <c r="O5919" t="str">
        <f>IF(AND(Tabela1[[#This Row],[EA Play Season Pass]]="Yes",Tabela1[[#This Row],[Minecraft Season Pass]]="Yes"),"Yes","No")</f>
        <v>Yes</v>
      </c>
      <c r="P5919" t="str">
        <f>IF(OR(Tabela1[[#This Row],[EA Play Season Pass]]="Yes",Tabela1[[#This Row],[Minecraft Season Pass]]="Yes"),"Yes","No")</f>
        <v>Yes</v>
      </c>
      <c r="Q5919">
        <v>63</v>
      </c>
      <c r="R5919" s="2"/>
    </row>
    <row r="5920" spans="1:18" x14ac:dyDescent="0.25">
      <c r="A5920">
        <v>5919</v>
      </c>
      <c r="B5920" t="s">
        <v>6883</v>
      </c>
      <c r="C5920" t="s">
        <v>13</v>
      </c>
      <c r="D5920" s="50">
        <v>45426</v>
      </c>
      <c r="E5920">
        <f>YEAR(Tabela1[[#This Row],[Start Date]])</f>
        <v>2024</v>
      </c>
      <c r="F5920">
        <f>ROUNDUP(MONTH(Tabela1[[#This Row],[Start Date]])/3,0)</f>
        <v>2</v>
      </c>
      <c r="G5920" t="s">
        <v>8</v>
      </c>
      <c r="H5920">
        <v>10</v>
      </c>
      <c r="I5920" t="s">
        <v>14</v>
      </c>
      <c r="J5920" t="s">
        <v>8</v>
      </c>
      <c r="K5920">
        <v>30</v>
      </c>
      <c r="L5920" t="s">
        <v>11</v>
      </c>
      <c r="M5920">
        <v>0</v>
      </c>
      <c r="N5920">
        <v>2</v>
      </c>
      <c r="O5920" t="str">
        <f>IF(AND(Tabela1[[#This Row],[EA Play Season Pass]]="Yes",Tabela1[[#This Row],[Minecraft Season Pass]]="Yes"),"Yes","No")</f>
        <v>No</v>
      </c>
      <c r="P5920" t="str">
        <f>IF(OR(Tabela1[[#This Row],[EA Play Season Pass]]="Yes",Tabela1[[#This Row],[Minecraft Season Pass]]="Yes"),"Yes","No")</f>
        <v>Yes</v>
      </c>
      <c r="Q5920">
        <v>38</v>
      </c>
      <c r="R5920" s="2"/>
    </row>
    <row r="5921" spans="1:18" x14ac:dyDescent="0.25">
      <c r="A5921">
        <v>5920</v>
      </c>
      <c r="B5921" t="s">
        <v>6884</v>
      </c>
      <c r="C5921" t="s">
        <v>10</v>
      </c>
      <c r="D5921" s="50">
        <v>45426</v>
      </c>
      <c r="E5921">
        <f>YEAR(Tabela1[[#This Row],[Start Date]])</f>
        <v>2024</v>
      </c>
      <c r="F5921">
        <f>ROUNDUP(MONTH(Tabela1[[#This Row],[Start Date]])/3,0)</f>
        <v>2</v>
      </c>
      <c r="G5921" t="s">
        <v>8</v>
      </c>
      <c r="H5921">
        <v>5</v>
      </c>
      <c r="I5921" t="s">
        <v>9</v>
      </c>
      <c r="J5921" t="s">
        <v>8</v>
      </c>
      <c r="K5921">
        <v>30</v>
      </c>
      <c r="L5921" t="s">
        <v>8</v>
      </c>
      <c r="M5921">
        <v>20</v>
      </c>
      <c r="N5921">
        <v>2</v>
      </c>
      <c r="O5921" t="str">
        <f>IF(AND(Tabela1[[#This Row],[EA Play Season Pass]]="Yes",Tabela1[[#This Row],[Minecraft Season Pass]]="Yes"),"Yes","No")</f>
        <v>Yes</v>
      </c>
      <c r="P5921" t="str">
        <f>IF(OR(Tabela1[[#This Row],[EA Play Season Pass]]="Yes",Tabela1[[#This Row],[Minecraft Season Pass]]="Yes"),"Yes","No")</f>
        <v>Yes</v>
      </c>
      <c r="Q5921">
        <v>53</v>
      </c>
      <c r="R5921" s="2"/>
    </row>
    <row r="5922" spans="1:18" x14ac:dyDescent="0.25">
      <c r="A5922">
        <v>5921</v>
      </c>
      <c r="B5922" t="s">
        <v>6885</v>
      </c>
      <c r="C5922" t="s">
        <v>7</v>
      </c>
      <c r="D5922" s="50">
        <v>45426</v>
      </c>
      <c r="E5922">
        <f>YEAR(Tabela1[[#This Row],[Start Date]])</f>
        <v>2024</v>
      </c>
      <c r="F5922">
        <f>ROUNDUP(MONTH(Tabela1[[#This Row],[Start Date]])/3,0)</f>
        <v>2</v>
      </c>
      <c r="G5922" t="s">
        <v>8</v>
      </c>
      <c r="H5922">
        <v>15</v>
      </c>
      <c r="I5922" t="s">
        <v>14</v>
      </c>
      <c r="J5922" t="s">
        <v>11</v>
      </c>
      <c r="K5922">
        <v>0</v>
      </c>
      <c r="L5922" t="s">
        <v>11</v>
      </c>
      <c r="M5922">
        <v>0</v>
      </c>
      <c r="N5922">
        <v>1</v>
      </c>
      <c r="O5922" t="str">
        <f>IF(AND(Tabela1[[#This Row],[EA Play Season Pass]]="Yes",Tabela1[[#This Row],[Minecraft Season Pass]]="Yes"),"Yes","No")</f>
        <v>No</v>
      </c>
      <c r="P5922" t="str">
        <f>IF(OR(Tabela1[[#This Row],[EA Play Season Pass]]="Yes",Tabela1[[#This Row],[Minecraft Season Pass]]="Yes"),"Yes","No")</f>
        <v>No</v>
      </c>
      <c r="Q5922">
        <v>14</v>
      </c>
      <c r="R5922" s="2"/>
    </row>
    <row r="5923" spans="1:18" x14ac:dyDescent="0.25">
      <c r="A5923">
        <v>5922</v>
      </c>
      <c r="B5923" t="s">
        <v>6675</v>
      </c>
      <c r="C5923" t="s">
        <v>13</v>
      </c>
      <c r="D5923" s="50">
        <v>45426</v>
      </c>
      <c r="E5923">
        <f>YEAR(Tabela1[[#This Row],[Start Date]])</f>
        <v>2024</v>
      </c>
      <c r="F5923">
        <f>ROUNDUP(MONTH(Tabela1[[#This Row],[Start Date]])/3,0)</f>
        <v>2</v>
      </c>
      <c r="G5923" t="s">
        <v>11</v>
      </c>
      <c r="H5923">
        <v>10</v>
      </c>
      <c r="I5923" t="s">
        <v>12</v>
      </c>
      <c r="J5923" t="s">
        <v>11</v>
      </c>
      <c r="K5923">
        <v>0</v>
      </c>
      <c r="L5923" t="s">
        <v>11</v>
      </c>
      <c r="M5923">
        <v>0</v>
      </c>
      <c r="N5923">
        <v>1</v>
      </c>
      <c r="O5923" t="str">
        <f>IF(AND(Tabela1[[#This Row],[EA Play Season Pass]]="Yes",Tabela1[[#This Row],[Minecraft Season Pass]]="Yes"),"Yes","No")</f>
        <v>No</v>
      </c>
      <c r="P5923" t="str">
        <f>IF(OR(Tabela1[[#This Row],[EA Play Season Pass]]="Yes",Tabela1[[#This Row],[Minecraft Season Pass]]="Yes"),"Yes","No")</f>
        <v>No</v>
      </c>
      <c r="Q5923">
        <v>9</v>
      </c>
      <c r="R5923" s="2"/>
    </row>
    <row r="5924" spans="1:18" x14ac:dyDescent="0.25">
      <c r="A5924">
        <v>5923</v>
      </c>
      <c r="B5924" t="s">
        <v>6886</v>
      </c>
      <c r="C5924" t="s">
        <v>10</v>
      </c>
      <c r="D5924" s="50">
        <v>45426</v>
      </c>
      <c r="E5924">
        <f>YEAR(Tabela1[[#This Row],[Start Date]])</f>
        <v>2024</v>
      </c>
      <c r="F5924">
        <f>ROUNDUP(MONTH(Tabela1[[#This Row],[Start Date]])/3,0)</f>
        <v>2</v>
      </c>
      <c r="G5924" t="s">
        <v>8</v>
      </c>
      <c r="H5924">
        <v>5</v>
      </c>
      <c r="I5924" t="s">
        <v>12</v>
      </c>
      <c r="J5924" t="s">
        <v>8</v>
      </c>
      <c r="K5924">
        <v>30</v>
      </c>
      <c r="L5924" t="s">
        <v>8</v>
      </c>
      <c r="M5924">
        <v>20</v>
      </c>
      <c r="N5924">
        <v>3</v>
      </c>
      <c r="O5924" t="str">
        <f>IF(AND(Tabela1[[#This Row],[EA Play Season Pass]]="Yes",Tabela1[[#This Row],[Minecraft Season Pass]]="Yes"),"Yes","No")</f>
        <v>Yes</v>
      </c>
      <c r="P5924" t="str">
        <f>IF(OR(Tabela1[[#This Row],[EA Play Season Pass]]="Yes",Tabela1[[#This Row],[Minecraft Season Pass]]="Yes"),"Yes","No")</f>
        <v>Yes</v>
      </c>
      <c r="Q5924">
        <v>52</v>
      </c>
      <c r="R5924" s="2"/>
    </row>
    <row r="5925" spans="1:18" x14ac:dyDescent="0.25">
      <c r="A5925">
        <v>5924</v>
      </c>
      <c r="B5925" t="s">
        <v>6887</v>
      </c>
      <c r="C5925" t="s">
        <v>7</v>
      </c>
      <c r="D5925" s="50">
        <v>45426</v>
      </c>
      <c r="E5925">
        <f>YEAR(Tabela1[[#This Row],[Start Date]])</f>
        <v>2024</v>
      </c>
      <c r="F5925">
        <f>ROUNDUP(MONTH(Tabela1[[#This Row],[Start Date]])/3,0)</f>
        <v>2</v>
      </c>
      <c r="G5925" t="s">
        <v>11</v>
      </c>
      <c r="H5925">
        <v>15</v>
      </c>
      <c r="I5925" t="s">
        <v>9</v>
      </c>
      <c r="J5925" t="s">
        <v>8</v>
      </c>
      <c r="K5925">
        <v>30</v>
      </c>
      <c r="L5925" t="s">
        <v>8</v>
      </c>
      <c r="M5925">
        <v>20</v>
      </c>
      <c r="N5925">
        <v>2</v>
      </c>
      <c r="O5925" t="str">
        <f>IF(AND(Tabela1[[#This Row],[EA Play Season Pass]]="Yes",Tabela1[[#This Row],[Minecraft Season Pass]]="Yes"),"Yes","No")</f>
        <v>Yes</v>
      </c>
      <c r="P5925" t="str">
        <f>IF(OR(Tabela1[[#This Row],[EA Play Season Pass]]="Yes",Tabela1[[#This Row],[Minecraft Season Pass]]="Yes"),"Yes","No")</f>
        <v>Yes</v>
      </c>
      <c r="Q5925">
        <v>63</v>
      </c>
      <c r="R5925" s="2"/>
    </row>
    <row r="5926" spans="1:18" x14ac:dyDescent="0.25">
      <c r="A5926">
        <v>5925</v>
      </c>
      <c r="B5926" t="s">
        <v>6073</v>
      </c>
      <c r="C5926" t="s">
        <v>7</v>
      </c>
      <c r="D5926" s="50">
        <v>45426</v>
      </c>
      <c r="E5926">
        <f>YEAR(Tabela1[[#This Row],[Start Date]])</f>
        <v>2024</v>
      </c>
      <c r="F5926">
        <f>ROUNDUP(MONTH(Tabela1[[#This Row],[Start Date]])/3,0)</f>
        <v>2</v>
      </c>
      <c r="G5926" t="s">
        <v>11</v>
      </c>
      <c r="H5926">
        <v>15</v>
      </c>
      <c r="I5926" t="s">
        <v>14</v>
      </c>
      <c r="J5926" t="s">
        <v>11</v>
      </c>
      <c r="K5926">
        <v>0</v>
      </c>
      <c r="L5926" t="s">
        <v>8</v>
      </c>
      <c r="M5926">
        <v>20</v>
      </c>
      <c r="N5926">
        <v>1</v>
      </c>
      <c r="O5926" t="str">
        <f>IF(AND(Tabela1[[#This Row],[EA Play Season Pass]]="Yes",Tabela1[[#This Row],[Minecraft Season Pass]]="Yes"),"Yes","No")</f>
        <v>No</v>
      </c>
      <c r="P5926" t="str">
        <f>IF(OR(Tabela1[[#This Row],[EA Play Season Pass]]="Yes",Tabela1[[#This Row],[Minecraft Season Pass]]="Yes"),"Yes","No")</f>
        <v>Yes</v>
      </c>
      <c r="Q5926">
        <v>34</v>
      </c>
      <c r="R5926" s="2"/>
    </row>
    <row r="5927" spans="1:18" x14ac:dyDescent="0.25">
      <c r="A5927">
        <v>5926</v>
      </c>
      <c r="B5927" t="s">
        <v>6888</v>
      </c>
      <c r="C5927" t="s">
        <v>10</v>
      </c>
      <c r="D5927" s="50">
        <v>45426</v>
      </c>
      <c r="E5927">
        <f>YEAR(Tabela1[[#This Row],[Start Date]])</f>
        <v>2024</v>
      </c>
      <c r="F5927">
        <f>ROUNDUP(MONTH(Tabela1[[#This Row],[Start Date]])/3,0)</f>
        <v>2</v>
      </c>
      <c r="G5927" t="s">
        <v>11</v>
      </c>
      <c r="H5927">
        <v>5</v>
      </c>
      <c r="I5927" t="s">
        <v>12</v>
      </c>
      <c r="J5927" t="s">
        <v>11</v>
      </c>
      <c r="K5927">
        <v>0</v>
      </c>
      <c r="L5927" t="s">
        <v>11</v>
      </c>
      <c r="M5927">
        <v>0</v>
      </c>
      <c r="N5927">
        <v>1</v>
      </c>
      <c r="O5927" t="str">
        <f>IF(AND(Tabela1[[#This Row],[EA Play Season Pass]]="Yes",Tabela1[[#This Row],[Minecraft Season Pass]]="Yes"),"Yes","No")</f>
        <v>No</v>
      </c>
      <c r="P5927" t="str">
        <f>IF(OR(Tabela1[[#This Row],[EA Play Season Pass]]="Yes",Tabela1[[#This Row],[Minecraft Season Pass]]="Yes"),"Yes","No")</f>
        <v>No</v>
      </c>
      <c r="Q5927">
        <v>4</v>
      </c>
      <c r="R5927" s="2"/>
    </row>
    <row r="5928" spans="1:18" x14ac:dyDescent="0.25">
      <c r="A5928">
        <v>5927</v>
      </c>
      <c r="B5928" t="s">
        <v>2771</v>
      </c>
      <c r="C5928" t="s">
        <v>7</v>
      </c>
      <c r="D5928" s="50">
        <v>45426</v>
      </c>
      <c r="E5928">
        <f>YEAR(Tabela1[[#This Row],[Start Date]])</f>
        <v>2024</v>
      </c>
      <c r="F5928">
        <f>ROUNDUP(MONTH(Tabela1[[#This Row],[Start Date]])/3,0)</f>
        <v>2</v>
      </c>
      <c r="G5928" t="s">
        <v>11</v>
      </c>
      <c r="H5928">
        <v>15</v>
      </c>
      <c r="I5928" t="s">
        <v>14</v>
      </c>
      <c r="J5928" t="s">
        <v>8</v>
      </c>
      <c r="K5928">
        <v>30</v>
      </c>
      <c r="L5928" t="s">
        <v>8</v>
      </c>
      <c r="M5928">
        <v>20</v>
      </c>
      <c r="N5928">
        <v>2</v>
      </c>
      <c r="O5928" t="str">
        <f>IF(AND(Tabela1[[#This Row],[EA Play Season Pass]]="Yes",Tabela1[[#This Row],[Minecraft Season Pass]]="Yes"),"Yes","No")</f>
        <v>Yes</v>
      </c>
      <c r="P5928" t="str">
        <f>IF(OR(Tabela1[[#This Row],[EA Play Season Pass]]="Yes",Tabela1[[#This Row],[Minecraft Season Pass]]="Yes"),"Yes","No")</f>
        <v>Yes</v>
      </c>
      <c r="Q5928">
        <v>63</v>
      </c>
      <c r="R5928" s="2"/>
    </row>
    <row r="5929" spans="1:18" x14ac:dyDescent="0.25">
      <c r="A5929">
        <v>5928</v>
      </c>
      <c r="B5929" t="s">
        <v>3727</v>
      </c>
      <c r="C5929" t="s">
        <v>10</v>
      </c>
      <c r="D5929" s="50">
        <v>45426</v>
      </c>
      <c r="E5929">
        <f>YEAR(Tabela1[[#This Row],[Start Date]])</f>
        <v>2024</v>
      </c>
      <c r="F5929">
        <f>ROUNDUP(MONTH(Tabela1[[#This Row],[Start Date]])/3,0)</f>
        <v>2</v>
      </c>
      <c r="G5929" t="s">
        <v>8</v>
      </c>
      <c r="H5929">
        <v>5</v>
      </c>
      <c r="I5929" t="s">
        <v>9</v>
      </c>
      <c r="J5929" t="s">
        <v>11</v>
      </c>
      <c r="K5929">
        <v>0</v>
      </c>
      <c r="L5929" t="s">
        <v>11</v>
      </c>
      <c r="M5929">
        <v>0</v>
      </c>
      <c r="N5929">
        <v>1</v>
      </c>
      <c r="O5929" t="str">
        <f>IF(AND(Tabela1[[#This Row],[EA Play Season Pass]]="Yes",Tabela1[[#This Row],[Minecraft Season Pass]]="Yes"),"Yes","No")</f>
        <v>No</v>
      </c>
      <c r="P5929" t="str">
        <f>IF(OR(Tabela1[[#This Row],[EA Play Season Pass]]="Yes",Tabela1[[#This Row],[Minecraft Season Pass]]="Yes"),"Yes","No")</f>
        <v>No</v>
      </c>
      <c r="Q5929">
        <v>4</v>
      </c>
      <c r="R5929" s="2"/>
    </row>
    <row r="5930" spans="1:18" x14ac:dyDescent="0.25">
      <c r="A5930">
        <v>5929</v>
      </c>
      <c r="B5930" t="s">
        <v>6889</v>
      </c>
      <c r="C5930" t="s">
        <v>13</v>
      </c>
      <c r="D5930" s="50">
        <v>45427</v>
      </c>
      <c r="E5930">
        <f>YEAR(Tabela1[[#This Row],[Start Date]])</f>
        <v>2024</v>
      </c>
      <c r="F5930">
        <f>ROUNDUP(MONTH(Tabela1[[#This Row],[Start Date]])/3,0)</f>
        <v>2</v>
      </c>
      <c r="G5930" t="s">
        <v>11</v>
      </c>
      <c r="H5930">
        <v>10</v>
      </c>
      <c r="I5930" t="s">
        <v>14</v>
      </c>
      <c r="J5930" t="s">
        <v>8</v>
      </c>
      <c r="K5930">
        <v>30</v>
      </c>
      <c r="L5930" t="s">
        <v>11</v>
      </c>
      <c r="M5930">
        <v>0</v>
      </c>
      <c r="N5930">
        <v>2</v>
      </c>
      <c r="O5930" t="str">
        <f>IF(AND(Tabela1[[#This Row],[EA Play Season Pass]]="Yes",Tabela1[[#This Row],[Minecraft Season Pass]]="Yes"),"Yes","No")</f>
        <v>No</v>
      </c>
      <c r="P5930" t="str">
        <f>IF(OR(Tabela1[[#This Row],[EA Play Season Pass]]="Yes",Tabela1[[#This Row],[Minecraft Season Pass]]="Yes"),"Yes","No")</f>
        <v>Yes</v>
      </c>
      <c r="Q5930">
        <v>38</v>
      </c>
      <c r="R5930" s="2"/>
    </row>
    <row r="5931" spans="1:18" x14ac:dyDescent="0.25">
      <c r="A5931">
        <v>5930</v>
      </c>
      <c r="B5931" t="s">
        <v>6890</v>
      </c>
      <c r="C5931" t="s">
        <v>10</v>
      </c>
      <c r="D5931" s="50">
        <v>45427</v>
      </c>
      <c r="E5931">
        <f>YEAR(Tabela1[[#This Row],[Start Date]])</f>
        <v>2024</v>
      </c>
      <c r="F5931">
        <f>ROUNDUP(MONTH(Tabela1[[#This Row],[Start Date]])/3,0)</f>
        <v>2</v>
      </c>
      <c r="G5931" t="s">
        <v>8</v>
      </c>
      <c r="H5931">
        <v>5</v>
      </c>
      <c r="I5931" t="s">
        <v>14</v>
      </c>
      <c r="J5931" t="s">
        <v>11</v>
      </c>
      <c r="K5931">
        <v>0</v>
      </c>
      <c r="L5931" t="s">
        <v>11</v>
      </c>
      <c r="M5931">
        <v>0</v>
      </c>
      <c r="N5931">
        <v>1</v>
      </c>
      <c r="O5931" t="str">
        <f>IF(AND(Tabela1[[#This Row],[EA Play Season Pass]]="Yes",Tabela1[[#This Row],[Minecraft Season Pass]]="Yes"),"Yes","No")</f>
        <v>No</v>
      </c>
      <c r="P5931" t="str">
        <f>IF(OR(Tabela1[[#This Row],[EA Play Season Pass]]="Yes",Tabela1[[#This Row],[Minecraft Season Pass]]="Yes"),"Yes","No")</f>
        <v>No</v>
      </c>
      <c r="Q5931">
        <v>4</v>
      </c>
      <c r="R5931" s="2"/>
    </row>
    <row r="5932" spans="1:18" x14ac:dyDescent="0.25">
      <c r="A5932">
        <v>5931</v>
      </c>
      <c r="B5932" t="s">
        <v>6891</v>
      </c>
      <c r="C5932" t="s">
        <v>13</v>
      </c>
      <c r="D5932" s="50">
        <v>45427</v>
      </c>
      <c r="E5932">
        <f>YEAR(Tabela1[[#This Row],[Start Date]])</f>
        <v>2024</v>
      </c>
      <c r="F5932">
        <f>ROUNDUP(MONTH(Tabela1[[#This Row],[Start Date]])/3,0)</f>
        <v>2</v>
      </c>
      <c r="G5932" t="s">
        <v>11</v>
      </c>
      <c r="H5932">
        <v>10</v>
      </c>
      <c r="I5932" t="s">
        <v>9</v>
      </c>
      <c r="J5932" t="s">
        <v>11</v>
      </c>
      <c r="K5932">
        <v>0</v>
      </c>
      <c r="L5932" t="s">
        <v>8</v>
      </c>
      <c r="M5932">
        <v>20</v>
      </c>
      <c r="N5932">
        <v>1</v>
      </c>
      <c r="O5932" t="str">
        <f>IF(AND(Tabela1[[#This Row],[EA Play Season Pass]]="Yes",Tabela1[[#This Row],[Minecraft Season Pass]]="Yes"),"Yes","No")</f>
        <v>No</v>
      </c>
      <c r="P5932" t="str">
        <f>IF(OR(Tabela1[[#This Row],[EA Play Season Pass]]="Yes",Tabela1[[#This Row],[Minecraft Season Pass]]="Yes"),"Yes","No")</f>
        <v>Yes</v>
      </c>
      <c r="Q5932">
        <v>29</v>
      </c>
      <c r="R5932" s="2"/>
    </row>
    <row r="5933" spans="1:18" x14ac:dyDescent="0.25">
      <c r="A5933">
        <v>5932</v>
      </c>
      <c r="B5933" t="s">
        <v>1270</v>
      </c>
      <c r="C5933" t="s">
        <v>10</v>
      </c>
      <c r="D5933" s="50">
        <v>45427</v>
      </c>
      <c r="E5933">
        <f>YEAR(Tabela1[[#This Row],[Start Date]])</f>
        <v>2024</v>
      </c>
      <c r="F5933">
        <f>ROUNDUP(MONTH(Tabela1[[#This Row],[Start Date]])/3,0)</f>
        <v>2</v>
      </c>
      <c r="G5933" t="s">
        <v>8</v>
      </c>
      <c r="H5933">
        <v>5</v>
      </c>
      <c r="I5933" t="s">
        <v>14</v>
      </c>
      <c r="J5933" t="s">
        <v>8</v>
      </c>
      <c r="K5933">
        <v>30</v>
      </c>
      <c r="L5933" t="s">
        <v>11</v>
      </c>
      <c r="M5933">
        <v>0</v>
      </c>
      <c r="N5933">
        <v>3</v>
      </c>
      <c r="O5933" t="str">
        <f>IF(AND(Tabela1[[#This Row],[EA Play Season Pass]]="Yes",Tabela1[[#This Row],[Minecraft Season Pass]]="Yes"),"Yes","No")</f>
        <v>No</v>
      </c>
      <c r="P5933" t="str">
        <f>IF(OR(Tabela1[[#This Row],[EA Play Season Pass]]="Yes",Tabela1[[#This Row],[Minecraft Season Pass]]="Yes"),"Yes","No")</f>
        <v>Yes</v>
      </c>
      <c r="Q5933">
        <v>32</v>
      </c>
      <c r="R5933" s="2"/>
    </row>
    <row r="5934" spans="1:18" x14ac:dyDescent="0.25">
      <c r="A5934">
        <v>5933</v>
      </c>
      <c r="B5934" t="s">
        <v>6892</v>
      </c>
      <c r="C5934" t="s">
        <v>10</v>
      </c>
      <c r="D5934" s="50">
        <v>45427</v>
      </c>
      <c r="E5934">
        <f>YEAR(Tabela1[[#This Row],[Start Date]])</f>
        <v>2024</v>
      </c>
      <c r="F5934">
        <f>ROUNDUP(MONTH(Tabela1[[#This Row],[Start Date]])/3,0)</f>
        <v>2</v>
      </c>
      <c r="G5934" t="s">
        <v>8</v>
      </c>
      <c r="H5934">
        <v>5</v>
      </c>
      <c r="I5934" t="s">
        <v>9</v>
      </c>
      <c r="J5934" t="s">
        <v>8</v>
      </c>
      <c r="K5934">
        <v>30</v>
      </c>
      <c r="L5934" t="s">
        <v>8</v>
      </c>
      <c r="M5934">
        <v>20</v>
      </c>
      <c r="N5934">
        <v>2</v>
      </c>
      <c r="O5934" t="str">
        <f>IF(AND(Tabela1[[#This Row],[EA Play Season Pass]]="Yes",Tabela1[[#This Row],[Minecraft Season Pass]]="Yes"),"Yes","No")</f>
        <v>Yes</v>
      </c>
      <c r="P5934" t="str">
        <f>IF(OR(Tabela1[[#This Row],[EA Play Season Pass]]="Yes",Tabela1[[#This Row],[Minecraft Season Pass]]="Yes"),"Yes","No")</f>
        <v>Yes</v>
      </c>
      <c r="Q5934">
        <v>53</v>
      </c>
      <c r="R5934" s="2"/>
    </row>
    <row r="5935" spans="1:18" x14ac:dyDescent="0.25">
      <c r="A5935">
        <v>5934</v>
      </c>
      <c r="B5935" t="s">
        <v>6893</v>
      </c>
      <c r="C5935" t="s">
        <v>7</v>
      </c>
      <c r="D5935" s="50">
        <v>45427</v>
      </c>
      <c r="E5935">
        <f>YEAR(Tabela1[[#This Row],[Start Date]])</f>
        <v>2024</v>
      </c>
      <c r="F5935">
        <f>ROUNDUP(MONTH(Tabela1[[#This Row],[Start Date]])/3,0)</f>
        <v>2</v>
      </c>
      <c r="G5935" t="s">
        <v>8</v>
      </c>
      <c r="H5935">
        <v>15</v>
      </c>
      <c r="I5935" t="s">
        <v>9</v>
      </c>
      <c r="J5935" t="s">
        <v>8</v>
      </c>
      <c r="K5935">
        <v>30</v>
      </c>
      <c r="L5935" t="s">
        <v>8</v>
      </c>
      <c r="M5935">
        <v>20</v>
      </c>
      <c r="N5935">
        <v>2</v>
      </c>
      <c r="O5935" t="str">
        <f>IF(AND(Tabela1[[#This Row],[EA Play Season Pass]]="Yes",Tabela1[[#This Row],[Minecraft Season Pass]]="Yes"),"Yes","No")</f>
        <v>Yes</v>
      </c>
      <c r="P5935" t="str">
        <f>IF(OR(Tabela1[[#This Row],[EA Play Season Pass]]="Yes",Tabela1[[#This Row],[Minecraft Season Pass]]="Yes"),"Yes","No")</f>
        <v>Yes</v>
      </c>
      <c r="Q5935">
        <v>63</v>
      </c>
      <c r="R5935" s="2"/>
    </row>
    <row r="5936" spans="1:18" x14ac:dyDescent="0.25">
      <c r="A5936">
        <v>5935</v>
      </c>
      <c r="B5936" t="s">
        <v>1623</v>
      </c>
      <c r="C5936" t="s">
        <v>13</v>
      </c>
      <c r="D5936" s="50">
        <v>45427</v>
      </c>
      <c r="E5936">
        <f>YEAR(Tabela1[[#This Row],[Start Date]])</f>
        <v>2024</v>
      </c>
      <c r="F5936">
        <f>ROUNDUP(MONTH(Tabela1[[#This Row],[Start Date]])/3,0)</f>
        <v>2</v>
      </c>
      <c r="G5936" t="s">
        <v>8</v>
      </c>
      <c r="H5936">
        <v>10</v>
      </c>
      <c r="I5936" t="s">
        <v>14</v>
      </c>
      <c r="J5936" t="s">
        <v>11</v>
      </c>
      <c r="K5936">
        <v>0</v>
      </c>
      <c r="L5936" t="s">
        <v>11</v>
      </c>
      <c r="M5936">
        <v>0</v>
      </c>
      <c r="N5936">
        <v>3</v>
      </c>
      <c r="O5936" t="str">
        <f>IF(AND(Tabela1[[#This Row],[EA Play Season Pass]]="Yes",Tabela1[[#This Row],[Minecraft Season Pass]]="Yes"),"Yes","No")</f>
        <v>No</v>
      </c>
      <c r="P5936" t="str">
        <f>IF(OR(Tabela1[[#This Row],[EA Play Season Pass]]="Yes",Tabela1[[#This Row],[Minecraft Season Pass]]="Yes"),"Yes","No")</f>
        <v>No</v>
      </c>
      <c r="Q5936">
        <v>7</v>
      </c>
      <c r="R5936" s="2"/>
    </row>
    <row r="5937" spans="1:18" x14ac:dyDescent="0.25">
      <c r="A5937">
        <v>5936</v>
      </c>
      <c r="B5937" t="s">
        <v>4064</v>
      </c>
      <c r="C5937" t="s">
        <v>13</v>
      </c>
      <c r="D5937" s="50">
        <v>45427</v>
      </c>
      <c r="E5937">
        <f>YEAR(Tabela1[[#This Row],[Start Date]])</f>
        <v>2024</v>
      </c>
      <c r="F5937">
        <f>ROUNDUP(MONTH(Tabela1[[#This Row],[Start Date]])/3,0)</f>
        <v>2</v>
      </c>
      <c r="G5937" t="s">
        <v>11</v>
      </c>
      <c r="H5937">
        <v>10</v>
      </c>
      <c r="I5937" t="s">
        <v>14</v>
      </c>
      <c r="J5937" t="s">
        <v>11</v>
      </c>
      <c r="K5937">
        <v>0</v>
      </c>
      <c r="L5937" t="s">
        <v>8</v>
      </c>
      <c r="M5937">
        <v>20</v>
      </c>
      <c r="N5937">
        <v>3</v>
      </c>
      <c r="O5937" t="str">
        <f>IF(AND(Tabela1[[#This Row],[EA Play Season Pass]]="Yes",Tabela1[[#This Row],[Minecraft Season Pass]]="Yes"),"Yes","No")</f>
        <v>No</v>
      </c>
      <c r="P5937" t="str">
        <f>IF(OR(Tabela1[[#This Row],[EA Play Season Pass]]="Yes",Tabela1[[#This Row],[Minecraft Season Pass]]="Yes"),"Yes","No")</f>
        <v>Yes</v>
      </c>
      <c r="Q5937">
        <v>27</v>
      </c>
      <c r="R5937" s="2"/>
    </row>
    <row r="5938" spans="1:18" x14ac:dyDescent="0.25">
      <c r="A5938">
        <v>5937</v>
      </c>
      <c r="B5938" t="s">
        <v>44</v>
      </c>
      <c r="C5938" t="s">
        <v>7</v>
      </c>
      <c r="D5938" s="50">
        <v>45427</v>
      </c>
      <c r="E5938">
        <f>YEAR(Tabela1[[#This Row],[Start Date]])</f>
        <v>2024</v>
      </c>
      <c r="F5938">
        <f>ROUNDUP(MONTH(Tabela1[[#This Row],[Start Date]])/3,0)</f>
        <v>2</v>
      </c>
      <c r="G5938" t="s">
        <v>11</v>
      </c>
      <c r="H5938">
        <v>15</v>
      </c>
      <c r="I5938" t="s">
        <v>14</v>
      </c>
      <c r="J5938" t="s">
        <v>8</v>
      </c>
      <c r="K5938">
        <v>30</v>
      </c>
      <c r="L5938" t="s">
        <v>11</v>
      </c>
      <c r="M5938">
        <v>0</v>
      </c>
      <c r="N5938">
        <v>2</v>
      </c>
      <c r="O5938" t="str">
        <f>IF(AND(Tabela1[[#This Row],[EA Play Season Pass]]="Yes",Tabela1[[#This Row],[Minecraft Season Pass]]="Yes"),"Yes","No")</f>
        <v>No</v>
      </c>
      <c r="P5938" t="str">
        <f>IF(OR(Tabela1[[#This Row],[EA Play Season Pass]]="Yes",Tabela1[[#This Row],[Minecraft Season Pass]]="Yes"),"Yes","No")</f>
        <v>Yes</v>
      </c>
      <c r="Q5938">
        <v>43</v>
      </c>
      <c r="R5938" s="2"/>
    </row>
    <row r="5939" spans="1:18" x14ac:dyDescent="0.25">
      <c r="A5939">
        <v>5938</v>
      </c>
      <c r="B5939" t="s">
        <v>6894</v>
      </c>
      <c r="C5939" t="s">
        <v>10</v>
      </c>
      <c r="D5939" s="50">
        <v>45428</v>
      </c>
      <c r="E5939">
        <f>YEAR(Tabela1[[#This Row],[Start Date]])</f>
        <v>2024</v>
      </c>
      <c r="F5939">
        <f>ROUNDUP(MONTH(Tabela1[[#This Row],[Start Date]])/3,0)</f>
        <v>2</v>
      </c>
      <c r="G5939" t="s">
        <v>8</v>
      </c>
      <c r="H5939">
        <v>5</v>
      </c>
      <c r="I5939" t="s">
        <v>9</v>
      </c>
      <c r="J5939" t="s">
        <v>8</v>
      </c>
      <c r="K5939">
        <v>30</v>
      </c>
      <c r="L5939" t="s">
        <v>11</v>
      </c>
      <c r="M5939">
        <v>0</v>
      </c>
      <c r="N5939">
        <v>1</v>
      </c>
      <c r="O5939" t="str">
        <f>IF(AND(Tabela1[[#This Row],[EA Play Season Pass]]="Yes",Tabela1[[#This Row],[Minecraft Season Pass]]="Yes"),"Yes","No")</f>
        <v>No</v>
      </c>
      <c r="P5939" t="str">
        <f>IF(OR(Tabela1[[#This Row],[EA Play Season Pass]]="Yes",Tabela1[[#This Row],[Minecraft Season Pass]]="Yes"),"Yes","No")</f>
        <v>Yes</v>
      </c>
      <c r="Q5939">
        <v>34</v>
      </c>
      <c r="R5939" s="2"/>
    </row>
    <row r="5940" spans="1:18" x14ac:dyDescent="0.25">
      <c r="A5940">
        <v>5939</v>
      </c>
      <c r="B5940" t="s">
        <v>5280</v>
      </c>
      <c r="C5940" t="s">
        <v>10</v>
      </c>
      <c r="D5940" s="50">
        <v>45428</v>
      </c>
      <c r="E5940">
        <f>YEAR(Tabela1[[#This Row],[Start Date]])</f>
        <v>2024</v>
      </c>
      <c r="F5940">
        <f>ROUNDUP(MONTH(Tabela1[[#This Row],[Start Date]])/3,0)</f>
        <v>2</v>
      </c>
      <c r="G5940" t="s">
        <v>11</v>
      </c>
      <c r="H5940">
        <v>5</v>
      </c>
      <c r="I5940" t="s">
        <v>9</v>
      </c>
      <c r="J5940" t="s">
        <v>8</v>
      </c>
      <c r="K5940">
        <v>30</v>
      </c>
      <c r="L5940" t="s">
        <v>11</v>
      </c>
      <c r="M5940">
        <v>0</v>
      </c>
      <c r="N5940">
        <v>2</v>
      </c>
      <c r="O5940" t="str">
        <f>IF(AND(Tabela1[[#This Row],[EA Play Season Pass]]="Yes",Tabela1[[#This Row],[Minecraft Season Pass]]="Yes"),"Yes","No")</f>
        <v>No</v>
      </c>
      <c r="P5940" t="str">
        <f>IF(OR(Tabela1[[#This Row],[EA Play Season Pass]]="Yes",Tabela1[[#This Row],[Minecraft Season Pass]]="Yes"),"Yes","No")</f>
        <v>Yes</v>
      </c>
      <c r="Q5940">
        <v>33</v>
      </c>
      <c r="R5940" s="2"/>
    </row>
    <row r="5941" spans="1:18" x14ac:dyDescent="0.25">
      <c r="A5941">
        <v>5940</v>
      </c>
      <c r="B5941" t="s">
        <v>6895</v>
      </c>
      <c r="C5941" t="s">
        <v>7</v>
      </c>
      <c r="D5941" s="50">
        <v>45428</v>
      </c>
      <c r="E5941">
        <f>YEAR(Tabela1[[#This Row],[Start Date]])</f>
        <v>2024</v>
      </c>
      <c r="F5941">
        <f>ROUNDUP(MONTH(Tabela1[[#This Row],[Start Date]])/3,0)</f>
        <v>2</v>
      </c>
      <c r="G5941" t="s">
        <v>11</v>
      </c>
      <c r="H5941">
        <v>15</v>
      </c>
      <c r="I5941" t="s">
        <v>12</v>
      </c>
      <c r="J5941" t="s">
        <v>11</v>
      </c>
      <c r="K5941">
        <v>0</v>
      </c>
      <c r="L5941" t="s">
        <v>11</v>
      </c>
      <c r="M5941">
        <v>0</v>
      </c>
      <c r="N5941">
        <v>1</v>
      </c>
      <c r="O5941" t="str">
        <f>IF(AND(Tabela1[[#This Row],[EA Play Season Pass]]="Yes",Tabela1[[#This Row],[Minecraft Season Pass]]="Yes"),"Yes","No")</f>
        <v>No</v>
      </c>
      <c r="P5941" t="str">
        <f>IF(OR(Tabela1[[#This Row],[EA Play Season Pass]]="Yes",Tabela1[[#This Row],[Minecraft Season Pass]]="Yes"),"Yes","No")</f>
        <v>No</v>
      </c>
      <c r="Q5941">
        <v>14</v>
      </c>
      <c r="R5941" s="2"/>
    </row>
    <row r="5942" spans="1:18" x14ac:dyDescent="0.25">
      <c r="A5942">
        <v>5941</v>
      </c>
      <c r="B5942" t="s">
        <v>778</v>
      </c>
      <c r="C5942" t="s">
        <v>7</v>
      </c>
      <c r="D5942" s="50">
        <v>45428</v>
      </c>
      <c r="E5942">
        <f>YEAR(Tabela1[[#This Row],[Start Date]])</f>
        <v>2024</v>
      </c>
      <c r="F5942">
        <f>ROUNDUP(MONTH(Tabela1[[#This Row],[Start Date]])/3,0)</f>
        <v>2</v>
      </c>
      <c r="G5942" t="s">
        <v>8</v>
      </c>
      <c r="H5942">
        <v>15</v>
      </c>
      <c r="I5942" t="s">
        <v>12</v>
      </c>
      <c r="J5942" t="s">
        <v>8</v>
      </c>
      <c r="K5942">
        <v>30</v>
      </c>
      <c r="L5942" t="s">
        <v>11</v>
      </c>
      <c r="M5942">
        <v>0</v>
      </c>
      <c r="N5942">
        <v>2</v>
      </c>
      <c r="O5942" t="str">
        <f>IF(AND(Tabela1[[#This Row],[EA Play Season Pass]]="Yes",Tabela1[[#This Row],[Minecraft Season Pass]]="Yes"),"Yes","No")</f>
        <v>No</v>
      </c>
      <c r="P5942" t="str">
        <f>IF(OR(Tabela1[[#This Row],[EA Play Season Pass]]="Yes",Tabela1[[#This Row],[Minecraft Season Pass]]="Yes"),"Yes","No")</f>
        <v>Yes</v>
      </c>
      <c r="Q5942">
        <v>43</v>
      </c>
      <c r="R5942" s="2"/>
    </row>
    <row r="5943" spans="1:18" x14ac:dyDescent="0.25">
      <c r="A5943">
        <v>5942</v>
      </c>
      <c r="B5943" t="s">
        <v>6896</v>
      </c>
      <c r="C5943" t="s">
        <v>7</v>
      </c>
      <c r="D5943" s="50">
        <v>45428</v>
      </c>
      <c r="E5943">
        <f>YEAR(Tabela1[[#This Row],[Start Date]])</f>
        <v>2024</v>
      </c>
      <c r="F5943">
        <f>ROUNDUP(MONTH(Tabela1[[#This Row],[Start Date]])/3,0)</f>
        <v>2</v>
      </c>
      <c r="G5943" t="s">
        <v>11</v>
      </c>
      <c r="H5943">
        <v>15</v>
      </c>
      <c r="I5943" t="s">
        <v>12</v>
      </c>
      <c r="J5943" t="s">
        <v>11</v>
      </c>
      <c r="K5943">
        <v>0</v>
      </c>
      <c r="L5943" t="s">
        <v>8</v>
      </c>
      <c r="M5943">
        <v>20</v>
      </c>
      <c r="N5943">
        <v>3</v>
      </c>
      <c r="O5943" t="str">
        <f>IF(AND(Tabela1[[#This Row],[EA Play Season Pass]]="Yes",Tabela1[[#This Row],[Minecraft Season Pass]]="Yes"),"Yes","No")</f>
        <v>No</v>
      </c>
      <c r="P5943" t="str">
        <f>IF(OR(Tabela1[[#This Row],[EA Play Season Pass]]="Yes",Tabela1[[#This Row],[Minecraft Season Pass]]="Yes"),"Yes","No")</f>
        <v>Yes</v>
      </c>
      <c r="Q5943">
        <v>32</v>
      </c>
      <c r="R5943" s="2"/>
    </row>
    <row r="5944" spans="1:18" x14ac:dyDescent="0.25">
      <c r="A5944">
        <v>5943</v>
      </c>
      <c r="B5944" t="s">
        <v>974</v>
      </c>
      <c r="C5944" t="s">
        <v>7</v>
      </c>
      <c r="D5944" s="50">
        <v>45428</v>
      </c>
      <c r="E5944">
        <f>YEAR(Tabela1[[#This Row],[Start Date]])</f>
        <v>2024</v>
      </c>
      <c r="F5944">
        <f>ROUNDUP(MONTH(Tabela1[[#This Row],[Start Date]])/3,0)</f>
        <v>2</v>
      </c>
      <c r="G5944" t="s">
        <v>8</v>
      </c>
      <c r="H5944">
        <v>15</v>
      </c>
      <c r="I5944" t="s">
        <v>14</v>
      </c>
      <c r="J5944" t="s">
        <v>8</v>
      </c>
      <c r="K5944">
        <v>30</v>
      </c>
      <c r="L5944" t="s">
        <v>8</v>
      </c>
      <c r="M5944">
        <v>20</v>
      </c>
      <c r="N5944">
        <v>2</v>
      </c>
      <c r="O5944" t="str">
        <f>IF(AND(Tabela1[[#This Row],[EA Play Season Pass]]="Yes",Tabela1[[#This Row],[Minecraft Season Pass]]="Yes"),"Yes","No")</f>
        <v>Yes</v>
      </c>
      <c r="P5944" t="str">
        <f>IF(OR(Tabela1[[#This Row],[EA Play Season Pass]]="Yes",Tabela1[[#This Row],[Minecraft Season Pass]]="Yes"),"Yes","No")</f>
        <v>Yes</v>
      </c>
      <c r="Q5944">
        <v>63</v>
      </c>
      <c r="R5944" s="2"/>
    </row>
    <row r="5945" spans="1:18" x14ac:dyDescent="0.25">
      <c r="A5945">
        <v>5944</v>
      </c>
      <c r="B5945" t="s">
        <v>2063</v>
      </c>
      <c r="C5945" t="s">
        <v>10</v>
      </c>
      <c r="D5945" s="50">
        <v>45428</v>
      </c>
      <c r="E5945">
        <f>YEAR(Tabela1[[#This Row],[Start Date]])</f>
        <v>2024</v>
      </c>
      <c r="F5945">
        <f>ROUNDUP(MONTH(Tabela1[[#This Row],[Start Date]])/3,0)</f>
        <v>2</v>
      </c>
      <c r="G5945" t="s">
        <v>8</v>
      </c>
      <c r="H5945">
        <v>5</v>
      </c>
      <c r="I5945" t="s">
        <v>14</v>
      </c>
      <c r="J5945" t="s">
        <v>8</v>
      </c>
      <c r="K5945">
        <v>30</v>
      </c>
      <c r="L5945" t="s">
        <v>8</v>
      </c>
      <c r="M5945">
        <v>20</v>
      </c>
      <c r="N5945">
        <v>2</v>
      </c>
      <c r="O5945" t="str">
        <f>IF(AND(Tabela1[[#This Row],[EA Play Season Pass]]="Yes",Tabela1[[#This Row],[Minecraft Season Pass]]="Yes"),"Yes","No")</f>
        <v>Yes</v>
      </c>
      <c r="P5945" t="str">
        <f>IF(OR(Tabela1[[#This Row],[EA Play Season Pass]]="Yes",Tabela1[[#This Row],[Minecraft Season Pass]]="Yes"),"Yes","No")</f>
        <v>Yes</v>
      </c>
      <c r="Q5945">
        <v>53</v>
      </c>
      <c r="R5945" s="2"/>
    </row>
    <row r="5946" spans="1:18" x14ac:dyDescent="0.25">
      <c r="A5946">
        <v>5945</v>
      </c>
      <c r="B5946" t="s">
        <v>2776</v>
      </c>
      <c r="C5946" t="s">
        <v>13</v>
      </c>
      <c r="D5946" s="50">
        <v>45428</v>
      </c>
      <c r="E5946">
        <f>YEAR(Tabela1[[#This Row],[Start Date]])</f>
        <v>2024</v>
      </c>
      <c r="F5946">
        <f>ROUNDUP(MONTH(Tabela1[[#This Row],[Start Date]])/3,0)</f>
        <v>2</v>
      </c>
      <c r="G5946" t="s">
        <v>8</v>
      </c>
      <c r="H5946">
        <v>10</v>
      </c>
      <c r="I5946" t="s">
        <v>14</v>
      </c>
      <c r="J5946" t="s">
        <v>11</v>
      </c>
      <c r="K5946">
        <v>0</v>
      </c>
      <c r="L5946" t="s">
        <v>8</v>
      </c>
      <c r="M5946">
        <v>20</v>
      </c>
      <c r="N5946">
        <v>1</v>
      </c>
      <c r="O5946" t="str">
        <f>IF(AND(Tabela1[[#This Row],[EA Play Season Pass]]="Yes",Tabela1[[#This Row],[Minecraft Season Pass]]="Yes"),"Yes","No")</f>
        <v>No</v>
      </c>
      <c r="P5946" t="str">
        <f>IF(OR(Tabela1[[#This Row],[EA Play Season Pass]]="Yes",Tabela1[[#This Row],[Minecraft Season Pass]]="Yes"),"Yes","No")</f>
        <v>Yes</v>
      </c>
      <c r="Q5946">
        <v>29</v>
      </c>
      <c r="R5946" s="2"/>
    </row>
    <row r="5947" spans="1:18" x14ac:dyDescent="0.25">
      <c r="A5947">
        <v>5946</v>
      </c>
      <c r="B5947" t="s">
        <v>6897</v>
      </c>
      <c r="C5947" t="s">
        <v>13</v>
      </c>
      <c r="D5947" s="50">
        <v>45428</v>
      </c>
      <c r="E5947">
        <f>YEAR(Tabela1[[#This Row],[Start Date]])</f>
        <v>2024</v>
      </c>
      <c r="F5947">
        <f>ROUNDUP(MONTH(Tabela1[[#This Row],[Start Date]])/3,0)</f>
        <v>2</v>
      </c>
      <c r="G5947" t="s">
        <v>8</v>
      </c>
      <c r="H5947">
        <v>10</v>
      </c>
      <c r="I5947" t="s">
        <v>14</v>
      </c>
      <c r="J5947" t="s">
        <v>8</v>
      </c>
      <c r="K5947">
        <v>30</v>
      </c>
      <c r="L5947" t="s">
        <v>8</v>
      </c>
      <c r="M5947">
        <v>20</v>
      </c>
      <c r="N5947">
        <v>3</v>
      </c>
      <c r="O5947" t="str">
        <f>IF(AND(Tabela1[[#This Row],[EA Play Season Pass]]="Yes",Tabela1[[#This Row],[Minecraft Season Pass]]="Yes"),"Yes","No")</f>
        <v>Yes</v>
      </c>
      <c r="P5947" t="str">
        <f>IF(OR(Tabela1[[#This Row],[EA Play Season Pass]]="Yes",Tabela1[[#This Row],[Minecraft Season Pass]]="Yes"),"Yes","No")</f>
        <v>Yes</v>
      </c>
      <c r="Q5947">
        <v>57</v>
      </c>
      <c r="R5947" s="2"/>
    </row>
    <row r="5948" spans="1:18" x14ac:dyDescent="0.25">
      <c r="A5948">
        <v>5947</v>
      </c>
      <c r="B5948" t="s">
        <v>2127</v>
      </c>
      <c r="C5948" t="s">
        <v>7</v>
      </c>
      <c r="D5948" s="50">
        <v>45429</v>
      </c>
      <c r="E5948">
        <f>YEAR(Tabela1[[#This Row],[Start Date]])</f>
        <v>2024</v>
      </c>
      <c r="F5948">
        <f>ROUNDUP(MONTH(Tabela1[[#This Row],[Start Date]])/3,0)</f>
        <v>2</v>
      </c>
      <c r="G5948" t="s">
        <v>8</v>
      </c>
      <c r="H5948">
        <v>15</v>
      </c>
      <c r="I5948" t="s">
        <v>12</v>
      </c>
      <c r="J5948" t="s">
        <v>11</v>
      </c>
      <c r="K5948">
        <v>0</v>
      </c>
      <c r="L5948" t="s">
        <v>11</v>
      </c>
      <c r="M5948">
        <v>0</v>
      </c>
      <c r="N5948">
        <v>3</v>
      </c>
      <c r="O5948" t="str">
        <f>IF(AND(Tabela1[[#This Row],[EA Play Season Pass]]="Yes",Tabela1[[#This Row],[Minecraft Season Pass]]="Yes"),"Yes","No")</f>
        <v>No</v>
      </c>
      <c r="P5948" t="str">
        <f>IF(OR(Tabela1[[#This Row],[EA Play Season Pass]]="Yes",Tabela1[[#This Row],[Minecraft Season Pass]]="Yes"),"Yes","No")</f>
        <v>No</v>
      </c>
      <c r="Q5948">
        <v>12</v>
      </c>
      <c r="R5948" s="2"/>
    </row>
    <row r="5949" spans="1:18" x14ac:dyDescent="0.25">
      <c r="A5949">
        <v>5948</v>
      </c>
      <c r="B5949" t="s">
        <v>2160</v>
      </c>
      <c r="C5949" t="s">
        <v>10</v>
      </c>
      <c r="D5949" s="50">
        <v>45429</v>
      </c>
      <c r="E5949">
        <f>YEAR(Tabela1[[#This Row],[Start Date]])</f>
        <v>2024</v>
      </c>
      <c r="F5949">
        <f>ROUNDUP(MONTH(Tabela1[[#This Row],[Start Date]])/3,0)</f>
        <v>2</v>
      </c>
      <c r="G5949" t="s">
        <v>8</v>
      </c>
      <c r="H5949">
        <v>5</v>
      </c>
      <c r="I5949" t="s">
        <v>14</v>
      </c>
      <c r="J5949" t="s">
        <v>11</v>
      </c>
      <c r="K5949">
        <v>0</v>
      </c>
      <c r="L5949" t="s">
        <v>8</v>
      </c>
      <c r="M5949">
        <v>20</v>
      </c>
      <c r="N5949">
        <v>3</v>
      </c>
      <c r="O5949" t="str">
        <f>IF(AND(Tabela1[[#This Row],[EA Play Season Pass]]="Yes",Tabela1[[#This Row],[Minecraft Season Pass]]="Yes"),"Yes","No")</f>
        <v>No</v>
      </c>
      <c r="P5949" t="str">
        <f>IF(OR(Tabela1[[#This Row],[EA Play Season Pass]]="Yes",Tabela1[[#This Row],[Minecraft Season Pass]]="Yes"),"Yes","No")</f>
        <v>Yes</v>
      </c>
      <c r="Q5949">
        <v>22</v>
      </c>
      <c r="R5949" s="2"/>
    </row>
    <row r="5950" spans="1:18" x14ac:dyDescent="0.25">
      <c r="A5950">
        <v>5949</v>
      </c>
      <c r="B5950" t="s">
        <v>6898</v>
      </c>
      <c r="C5950" t="s">
        <v>13</v>
      </c>
      <c r="D5950" s="50">
        <v>45429</v>
      </c>
      <c r="E5950">
        <f>YEAR(Tabela1[[#This Row],[Start Date]])</f>
        <v>2024</v>
      </c>
      <c r="F5950">
        <f>ROUNDUP(MONTH(Tabela1[[#This Row],[Start Date]])/3,0)</f>
        <v>2</v>
      </c>
      <c r="G5950" t="s">
        <v>11</v>
      </c>
      <c r="H5950">
        <v>10</v>
      </c>
      <c r="I5950" t="s">
        <v>9</v>
      </c>
      <c r="J5950" t="s">
        <v>8</v>
      </c>
      <c r="K5950">
        <v>30</v>
      </c>
      <c r="L5950" t="s">
        <v>8</v>
      </c>
      <c r="M5950">
        <v>20</v>
      </c>
      <c r="N5950">
        <v>3</v>
      </c>
      <c r="O5950" t="str">
        <f>IF(AND(Tabela1[[#This Row],[EA Play Season Pass]]="Yes",Tabela1[[#This Row],[Minecraft Season Pass]]="Yes"),"Yes","No")</f>
        <v>Yes</v>
      </c>
      <c r="P5950" t="str">
        <f>IF(OR(Tabela1[[#This Row],[EA Play Season Pass]]="Yes",Tabela1[[#This Row],[Minecraft Season Pass]]="Yes"),"Yes","No")</f>
        <v>Yes</v>
      </c>
      <c r="Q5950">
        <v>57</v>
      </c>
      <c r="R5950" s="2"/>
    </row>
    <row r="5951" spans="1:18" x14ac:dyDescent="0.25">
      <c r="A5951">
        <v>5950</v>
      </c>
      <c r="B5951" t="s">
        <v>6005</v>
      </c>
      <c r="C5951" t="s">
        <v>10</v>
      </c>
      <c r="D5951" s="50">
        <v>45429</v>
      </c>
      <c r="E5951">
        <f>YEAR(Tabela1[[#This Row],[Start Date]])</f>
        <v>2024</v>
      </c>
      <c r="F5951">
        <f>ROUNDUP(MONTH(Tabela1[[#This Row],[Start Date]])/3,0)</f>
        <v>2</v>
      </c>
      <c r="G5951" t="s">
        <v>8</v>
      </c>
      <c r="H5951">
        <v>5</v>
      </c>
      <c r="I5951" t="s">
        <v>12</v>
      </c>
      <c r="J5951" t="s">
        <v>8</v>
      </c>
      <c r="K5951">
        <v>30</v>
      </c>
      <c r="L5951" t="s">
        <v>11</v>
      </c>
      <c r="M5951">
        <v>0</v>
      </c>
      <c r="N5951">
        <v>1</v>
      </c>
      <c r="O5951" t="str">
        <f>IF(AND(Tabela1[[#This Row],[EA Play Season Pass]]="Yes",Tabela1[[#This Row],[Minecraft Season Pass]]="Yes"),"Yes","No")</f>
        <v>No</v>
      </c>
      <c r="P5951" t="str">
        <f>IF(OR(Tabela1[[#This Row],[EA Play Season Pass]]="Yes",Tabela1[[#This Row],[Minecraft Season Pass]]="Yes"),"Yes","No")</f>
        <v>Yes</v>
      </c>
      <c r="Q5951">
        <v>34</v>
      </c>
      <c r="R5951" s="2"/>
    </row>
    <row r="5952" spans="1:18" x14ac:dyDescent="0.25">
      <c r="A5952">
        <v>5951</v>
      </c>
      <c r="B5952" t="s">
        <v>6899</v>
      </c>
      <c r="C5952" t="s">
        <v>10</v>
      </c>
      <c r="D5952" s="50">
        <v>45429</v>
      </c>
      <c r="E5952">
        <f>YEAR(Tabela1[[#This Row],[Start Date]])</f>
        <v>2024</v>
      </c>
      <c r="F5952">
        <f>ROUNDUP(MONTH(Tabela1[[#This Row],[Start Date]])/3,0)</f>
        <v>2</v>
      </c>
      <c r="G5952" t="s">
        <v>11</v>
      </c>
      <c r="H5952">
        <v>5</v>
      </c>
      <c r="I5952" t="s">
        <v>12</v>
      </c>
      <c r="J5952" t="s">
        <v>8</v>
      </c>
      <c r="K5952">
        <v>30</v>
      </c>
      <c r="L5952" t="s">
        <v>11</v>
      </c>
      <c r="M5952">
        <v>0</v>
      </c>
      <c r="N5952">
        <v>3</v>
      </c>
      <c r="O5952" t="str">
        <f>IF(AND(Tabela1[[#This Row],[EA Play Season Pass]]="Yes",Tabela1[[#This Row],[Minecraft Season Pass]]="Yes"),"Yes","No")</f>
        <v>No</v>
      </c>
      <c r="P5952" t="str">
        <f>IF(OR(Tabela1[[#This Row],[EA Play Season Pass]]="Yes",Tabela1[[#This Row],[Minecraft Season Pass]]="Yes"),"Yes","No")</f>
        <v>Yes</v>
      </c>
      <c r="Q5952">
        <v>32</v>
      </c>
      <c r="R5952" s="2"/>
    </row>
    <row r="5953" spans="1:18" x14ac:dyDescent="0.25">
      <c r="A5953">
        <v>5952</v>
      </c>
      <c r="B5953" t="s">
        <v>2897</v>
      </c>
      <c r="C5953" t="s">
        <v>7</v>
      </c>
      <c r="D5953" s="50">
        <v>45429</v>
      </c>
      <c r="E5953">
        <f>YEAR(Tabela1[[#This Row],[Start Date]])</f>
        <v>2024</v>
      </c>
      <c r="F5953">
        <f>ROUNDUP(MONTH(Tabela1[[#This Row],[Start Date]])/3,0)</f>
        <v>2</v>
      </c>
      <c r="G5953" t="s">
        <v>11</v>
      </c>
      <c r="H5953">
        <v>15</v>
      </c>
      <c r="I5953" t="s">
        <v>9</v>
      </c>
      <c r="J5953" t="s">
        <v>11</v>
      </c>
      <c r="K5953">
        <v>0</v>
      </c>
      <c r="L5953" t="s">
        <v>8</v>
      </c>
      <c r="M5953">
        <v>20</v>
      </c>
      <c r="N5953">
        <v>3</v>
      </c>
      <c r="O5953" t="str">
        <f>IF(AND(Tabela1[[#This Row],[EA Play Season Pass]]="Yes",Tabela1[[#This Row],[Minecraft Season Pass]]="Yes"),"Yes","No")</f>
        <v>No</v>
      </c>
      <c r="P5953" t="str">
        <f>IF(OR(Tabela1[[#This Row],[EA Play Season Pass]]="Yes",Tabela1[[#This Row],[Minecraft Season Pass]]="Yes"),"Yes","No")</f>
        <v>Yes</v>
      </c>
      <c r="Q5953">
        <v>32</v>
      </c>
      <c r="R5953" s="2"/>
    </row>
    <row r="5954" spans="1:18" x14ac:dyDescent="0.25">
      <c r="A5954">
        <v>5953</v>
      </c>
      <c r="B5954" t="s">
        <v>400</v>
      </c>
      <c r="C5954" t="s">
        <v>13</v>
      </c>
      <c r="D5954" s="50">
        <v>45429</v>
      </c>
      <c r="E5954">
        <f>YEAR(Tabela1[[#This Row],[Start Date]])</f>
        <v>2024</v>
      </c>
      <c r="F5954">
        <f>ROUNDUP(MONTH(Tabela1[[#This Row],[Start Date]])/3,0)</f>
        <v>2</v>
      </c>
      <c r="G5954" t="s">
        <v>8</v>
      </c>
      <c r="H5954">
        <v>10</v>
      </c>
      <c r="I5954" t="s">
        <v>9</v>
      </c>
      <c r="J5954" t="s">
        <v>8</v>
      </c>
      <c r="K5954">
        <v>30</v>
      </c>
      <c r="L5954" t="s">
        <v>11</v>
      </c>
      <c r="M5954">
        <v>0</v>
      </c>
      <c r="N5954">
        <v>2</v>
      </c>
      <c r="O5954" t="str">
        <f>IF(AND(Tabela1[[#This Row],[EA Play Season Pass]]="Yes",Tabela1[[#This Row],[Minecraft Season Pass]]="Yes"),"Yes","No")</f>
        <v>No</v>
      </c>
      <c r="P5954" t="str">
        <f>IF(OR(Tabela1[[#This Row],[EA Play Season Pass]]="Yes",Tabela1[[#This Row],[Minecraft Season Pass]]="Yes"),"Yes","No")</f>
        <v>Yes</v>
      </c>
      <c r="Q5954">
        <v>38</v>
      </c>
      <c r="R5954" s="2"/>
    </row>
    <row r="5955" spans="1:18" x14ac:dyDescent="0.25">
      <c r="A5955">
        <v>5954</v>
      </c>
      <c r="B5955" t="s">
        <v>6900</v>
      </c>
      <c r="C5955" t="s">
        <v>7</v>
      </c>
      <c r="D5955" s="50">
        <v>45429</v>
      </c>
      <c r="E5955">
        <f>YEAR(Tabela1[[#This Row],[Start Date]])</f>
        <v>2024</v>
      </c>
      <c r="F5955">
        <f>ROUNDUP(MONTH(Tabela1[[#This Row],[Start Date]])/3,0)</f>
        <v>2</v>
      </c>
      <c r="G5955" t="s">
        <v>8</v>
      </c>
      <c r="H5955">
        <v>15</v>
      </c>
      <c r="I5955" t="s">
        <v>12</v>
      </c>
      <c r="J5955" t="s">
        <v>11</v>
      </c>
      <c r="K5955">
        <v>0</v>
      </c>
      <c r="L5955" t="s">
        <v>11</v>
      </c>
      <c r="M5955">
        <v>0</v>
      </c>
      <c r="N5955">
        <v>2</v>
      </c>
      <c r="O5955" t="str">
        <f>IF(AND(Tabela1[[#This Row],[EA Play Season Pass]]="Yes",Tabela1[[#This Row],[Minecraft Season Pass]]="Yes"),"Yes","No")</f>
        <v>No</v>
      </c>
      <c r="P5955" t="str">
        <f>IF(OR(Tabela1[[#This Row],[EA Play Season Pass]]="Yes",Tabela1[[#This Row],[Minecraft Season Pass]]="Yes"),"Yes","No")</f>
        <v>No</v>
      </c>
      <c r="Q5955">
        <v>13</v>
      </c>
      <c r="R5955" s="2"/>
    </row>
    <row r="5956" spans="1:18" x14ac:dyDescent="0.25">
      <c r="A5956">
        <v>5955</v>
      </c>
      <c r="B5956" t="s">
        <v>2801</v>
      </c>
      <c r="C5956" t="s">
        <v>7</v>
      </c>
      <c r="D5956" s="50">
        <v>45429</v>
      </c>
      <c r="E5956">
        <f>YEAR(Tabela1[[#This Row],[Start Date]])</f>
        <v>2024</v>
      </c>
      <c r="F5956">
        <f>ROUNDUP(MONTH(Tabela1[[#This Row],[Start Date]])/3,0)</f>
        <v>2</v>
      </c>
      <c r="G5956" t="s">
        <v>8</v>
      </c>
      <c r="H5956">
        <v>15</v>
      </c>
      <c r="I5956" t="s">
        <v>14</v>
      </c>
      <c r="J5956" t="s">
        <v>8</v>
      </c>
      <c r="K5956">
        <v>30</v>
      </c>
      <c r="L5956" t="s">
        <v>11</v>
      </c>
      <c r="M5956">
        <v>0</v>
      </c>
      <c r="N5956">
        <v>3</v>
      </c>
      <c r="O5956" t="str">
        <f>IF(AND(Tabela1[[#This Row],[EA Play Season Pass]]="Yes",Tabela1[[#This Row],[Minecraft Season Pass]]="Yes"),"Yes","No")</f>
        <v>No</v>
      </c>
      <c r="P5956" t="str">
        <f>IF(OR(Tabela1[[#This Row],[EA Play Season Pass]]="Yes",Tabela1[[#This Row],[Minecraft Season Pass]]="Yes"),"Yes","No")</f>
        <v>Yes</v>
      </c>
      <c r="Q5956">
        <v>42</v>
      </c>
      <c r="R5956" s="2"/>
    </row>
    <row r="5957" spans="1:18" x14ac:dyDescent="0.25">
      <c r="A5957">
        <v>5956</v>
      </c>
      <c r="B5957" t="s">
        <v>6901</v>
      </c>
      <c r="C5957" t="s">
        <v>13</v>
      </c>
      <c r="D5957" s="50">
        <v>45429</v>
      </c>
      <c r="E5957">
        <f>YEAR(Tabela1[[#This Row],[Start Date]])</f>
        <v>2024</v>
      </c>
      <c r="F5957">
        <f>ROUNDUP(MONTH(Tabela1[[#This Row],[Start Date]])/3,0)</f>
        <v>2</v>
      </c>
      <c r="G5957" t="s">
        <v>11</v>
      </c>
      <c r="H5957">
        <v>10</v>
      </c>
      <c r="I5957" t="s">
        <v>12</v>
      </c>
      <c r="J5957" t="s">
        <v>8</v>
      </c>
      <c r="K5957">
        <v>30</v>
      </c>
      <c r="L5957" t="s">
        <v>11</v>
      </c>
      <c r="M5957">
        <v>0</v>
      </c>
      <c r="N5957">
        <v>1</v>
      </c>
      <c r="O5957" t="str">
        <f>IF(AND(Tabela1[[#This Row],[EA Play Season Pass]]="Yes",Tabela1[[#This Row],[Minecraft Season Pass]]="Yes"),"Yes","No")</f>
        <v>No</v>
      </c>
      <c r="P5957" t="str">
        <f>IF(OR(Tabela1[[#This Row],[EA Play Season Pass]]="Yes",Tabela1[[#This Row],[Minecraft Season Pass]]="Yes"),"Yes","No")</f>
        <v>Yes</v>
      </c>
      <c r="Q5957">
        <v>39</v>
      </c>
      <c r="R5957" s="2"/>
    </row>
    <row r="5958" spans="1:18" x14ac:dyDescent="0.25">
      <c r="A5958">
        <v>5957</v>
      </c>
      <c r="B5958" t="s">
        <v>6902</v>
      </c>
      <c r="C5958" t="s">
        <v>10</v>
      </c>
      <c r="D5958" s="50">
        <v>45429</v>
      </c>
      <c r="E5958">
        <f>YEAR(Tabela1[[#This Row],[Start Date]])</f>
        <v>2024</v>
      </c>
      <c r="F5958">
        <f>ROUNDUP(MONTH(Tabela1[[#This Row],[Start Date]])/3,0)</f>
        <v>2</v>
      </c>
      <c r="G5958" t="s">
        <v>8</v>
      </c>
      <c r="H5958">
        <v>5</v>
      </c>
      <c r="I5958" t="s">
        <v>12</v>
      </c>
      <c r="J5958" t="s">
        <v>8</v>
      </c>
      <c r="K5958">
        <v>30</v>
      </c>
      <c r="L5958" t="s">
        <v>8</v>
      </c>
      <c r="M5958">
        <v>20</v>
      </c>
      <c r="N5958">
        <v>1</v>
      </c>
      <c r="O5958" t="str">
        <f>IF(AND(Tabela1[[#This Row],[EA Play Season Pass]]="Yes",Tabela1[[#This Row],[Minecraft Season Pass]]="Yes"),"Yes","No")</f>
        <v>Yes</v>
      </c>
      <c r="P5958" t="str">
        <f>IF(OR(Tabela1[[#This Row],[EA Play Season Pass]]="Yes",Tabela1[[#This Row],[Minecraft Season Pass]]="Yes"),"Yes","No")</f>
        <v>Yes</v>
      </c>
      <c r="Q5958">
        <v>54</v>
      </c>
      <c r="R5958" s="2"/>
    </row>
    <row r="5959" spans="1:18" x14ac:dyDescent="0.25">
      <c r="A5959">
        <v>5958</v>
      </c>
      <c r="B5959" t="s">
        <v>6202</v>
      </c>
      <c r="C5959" t="s">
        <v>7</v>
      </c>
      <c r="D5959" s="50">
        <v>45430</v>
      </c>
      <c r="E5959">
        <f>YEAR(Tabela1[[#This Row],[Start Date]])</f>
        <v>2024</v>
      </c>
      <c r="F5959">
        <f>ROUNDUP(MONTH(Tabela1[[#This Row],[Start Date]])/3,0)</f>
        <v>2</v>
      </c>
      <c r="G5959" t="s">
        <v>11</v>
      </c>
      <c r="H5959">
        <v>15</v>
      </c>
      <c r="I5959" t="s">
        <v>9</v>
      </c>
      <c r="J5959" t="s">
        <v>8</v>
      </c>
      <c r="K5959">
        <v>30</v>
      </c>
      <c r="L5959" t="s">
        <v>11</v>
      </c>
      <c r="M5959">
        <v>0</v>
      </c>
      <c r="N5959">
        <v>1</v>
      </c>
      <c r="O5959" t="str">
        <f>IF(AND(Tabela1[[#This Row],[EA Play Season Pass]]="Yes",Tabela1[[#This Row],[Minecraft Season Pass]]="Yes"),"Yes","No")</f>
        <v>No</v>
      </c>
      <c r="P5959" t="str">
        <f>IF(OR(Tabela1[[#This Row],[EA Play Season Pass]]="Yes",Tabela1[[#This Row],[Minecraft Season Pass]]="Yes"),"Yes","No")</f>
        <v>Yes</v>
      </c>
      <c r="Q5959">
        <v>44</v>
      </c>
      <c r="R5959" s="2"/>
    </row>
    <row r="5960" spans="1:18" x14ac:dyDescent="0.25">
      <c r="A5960">
        <v>5959</v>
      </c>
      <c r="B5960" t="s">
        <v>1667</v>
      </c>
      <c r="C5960" t="s">
        <v>7</v>
      </c>
      <c r="D5960" s="50">
        <v>45430</v>
      </c>
      <c r="E5960">
        <f>YEAR(Tabela1[[#This Row],[Start Date]])</f>
        <v>2024</v>
      </c>
      <c r="F5960">
        <f>ROUNDUP(MONTH(Tabela1[[#This Row],[Start Date]])/3,0)</f>
        <v>2</v>
      </c>
      <c r="G5960" t="s">
        <v>11</v>
      </c>
      <c r="H5960">
        <v>15</v>
      </c>
      <c r="I5960" t="s">
        <v>14</v>
      </c>
      <c r="J5960" t="s">
        <v>8</v>
      </c>
      <c r="K5960">
        <v>30</v>
      </c>
      <c r="L5960" t="s">
        <v>11</v>
      </c>
      <c r="M5960">
        <v>0</v>
      </c>
      <c r="N5960">
        <v>1</v>
      </c>
      <c r="O5960" t="str">
        <f>IF(AND(Tabela1[[#This Row],[EA Play Season Pass]]="Yes",Tabela1[[#This Row],[Minecraft Season Pass]]="Yes"),"Yes","No")</f>
        <v>No</v>
      </c>
      <c r="P5960" t="str">
        <f>IF(OR(Tabela1[[#This Row],[EA Play Season Pass]]="Yes",Tabela1[[#This Row],[Minecraft Season Pass]]="Yes"),"Yes","No")</f>
        <v>Yes</v>
      </c>
      <c r="Q5960">
        <v>44</v>
      </c>
      <c r="R5960" s="2"/>
    </row>
    <row r="5961" spans="1:18" x14ac:dyDescent="0.25">
      <c r="A5961">
        <v>5960</v>
      </c>
      <c r="B5961" t="s">
        <v>6903</v>
      </c>
      <c r="C5961" t="s">
        <v>7</v>
      </c>
      <c r="D5961" s="50">
        <v>45430</v>
      </c>
      <c r="E5961">
        <f>YEAR(Tabela1[[#This Row],[Start Date]])</f>
        <v>2024</v>
      </c>
      <c r="F5961">
        <f>ROUNDUP(MONTH(Tabela1[[#This Row],[Start Date]])/3,0)</f>
        <v>2</v>
      </c>
      <c r="G5961" t="s">
        <v>11</v>
      </c>
      <c r="H5961">
        <v>15</v>
      </c>
      <c r="I5961" t="s">
        <v>14</v>
      </c>
      <c r="J5961" t="s">
        <v>8</v>
      </c>
      <c r="K5961">
        <v>30</v>
      </c>
      <c r="L5961" t="s">
        <v>8</v>
      </c>
      <c r="M5961">
        <v>20</v>
      </c>
      <c r="N5961">
        <v>2</v>
      </c>
      <c r="O5961" t="str">
        <f>IF(AND(Tabela1[[#This Row],[EA Play Season Pass]]="Yes",Tabela1[[#This Row],[Minecraft Season Pass]]="Yes"),"Yes","No")</f>
        <v>Yes</v>
      </c>
      <c r="P5961" t="str">
        <f>IF(OR(Tabela1[[#This Row],[EA Play Season Pass]]="Yes",Tabela1[[#This Row],[Minecraft Season Pass]]="Yes"),"Yes","No")</f>
        <v>Yes</v>
      </c>
      <c r="Q5961">
        <v>63</v>
      </c>
      <c r="R5961" s="2"/>
    </row>
    <row r="5962" spans="1:18" x14ac:dyDescent="0.25">
      <c r="A5962">
        <v>5961</v>
      </c>
      <c r="B5962" t="s">
        <v>2355</v>
      </c>
      <c r="C5962" t="s">
        <v>13</v>
      </c>
      <c r="D5962" s="50">
        <v>45430</v>
      </c>
      <c r="E5962">
        <f>YEAR(Tabela1[[#This Row],[Start Date]])</f>
        <v>2024</v>
      </c>
      <c r="F5962">
        <f>ROUNDUP(MONTH(Tabela1[[#This Row],[Start Date]])/3,0)</f>
        <v>2</v>
      </c>
      <c r="G5962" t="s">
        <v>8</v>
      </c>
      <c r="H5962">
        <v>10</v>
      </c>
      <c r="I5962" t="s">
        <v>12</v>
      </c>
      <c r="J5962" t="s">
        <v>11</v>
      </c>
      <c r="K5962">
        <v>0</v>
      </c>
      <c r="L5962" t="s">
        <v>11</v>
      </c>
      <c r="M5962">
        <v>0</v>
      </c>
      <c r="N5962">
        <v>3</v>
      </c>
      <c r="O5962" t="str">
        <f>IF(AND(Tabela1[[#This Row],[EA Play Season Pass]]="Yes",Tabela1[[#This Row],[Minecraft Season Pass]]="Yes"),"Yes","No")</f>
        <v>No</v>
      </c>
      <c r="P5962" t="str">
        <f>IF(OR(Tabela1[[#This Row],[EA Play Season Pass]]="Yes",Tabela1[[#This Row],[Minecraft Season Pass]]="Yes"),"Yes","No")</f>
        <v>No</v>
      </c>
      <c r="Q5962">
        <v>7</v>
      </c>
      <c r="R5962" s="2"/>
    </row>
    <row r="5963" spans="1:18" x14ac:dyDescent="0.25">
      <c r="A5963">
        <v>5962</v>
      </c>
      <c r="B5963" t="s">
        <v>1284</v>
      </c>
      <c r="C5963" t="s">
        <v>13</v>
      </c>
      <c r="D5963" s="50">
        <v>45430</v>
      </c>
      <c r="E5963">
        <f>YEAR(Tabela1[[#This Row],[Start Date]])</f>
        <v>2024</v>
      </c>
      <c r="F5963">
        <f>ROUNDUP(MONTH(Tabela1[[#This Row],[Start Date]])/3,0)</f>
        <v>2</v>
      </c>
      <c r="G5963" t="s">
        <v>8</v>
      </c>
      <c r="H5963">
        <v>10</v>
      </c>
      <c r="I5963" t="s">
        <v>14</v>
      </c>
      <c r="J5963" t="s">
        <v>8</v>
      </c>
      <c r="K5963">
        <v>30</v>
      </c>
      <c r="L5963" t="s">
        <v>8</v>
      </c>
      <c r="M5963">
        <v>20</v>
      </c>
      <c r="N5963">
        <v>3</v>
      </c>
      <c r="O5963" t="str">
        <f>IF(AND(Tabela1[[#This Row],[EA Play Season Pass]]="Yes",Tabela1[[#This Row],[Minecraft Season Pass]]="Yes"),"Yes","No")</f>
        <v>Yes</v>
      </c>
      <c r="P5963" t="str">
        <f>IF(OR(Tabela1[[#This Row],[EA Play Season Pass]]="Yes",Tabela1[[#This Row],[Minecraft Season Pass]]="Yes"),"Yes","No")</f>
        <v>Yes</v>
      </c>
      <c r="Q5963">
        <v>57</v>
      </c>
      <c r="R5963" s="2"/>
    </row>
    <row r="5964" spans="1:18" x14ac:dyDescent="0.25">
      <c r="A5964">
        <v>5963</v>
      </c>
      <c r="B5964" t="s">
        <v>6904</v>
      </c>
      <c r="C5964" t="s">
        <v>13</v>
      </c>
      <c r="D5964" s="50">
        <v>45430</v>
      </c>
      <c r="E5964">
        <f>YEAR(Tabela1[[#This Row],[Start Date]])</f>
        <v>2024</v>
      </c>
      <c r="F5964">
        <f>ROUNDUP(MONTH(Tabela1[[#This Row],[Start Date]])/3,0)</f>
        <v>2</v>
      </c>
      <c r="G5964" t="s">
        <v>11</v>
      </c>
      <c r="H5964">
        <v>10</v>
      </c>
      <c r="I5964" t="s">
        <v>12</v>
      </c>
      <c r="J5964" t="s">
        <v>11</v>
      </c>
      <c r="K5964">
        <v>0</v>
      </c>
      <c r="L5964" t="s">
        <v>8</v>
      </c>
      <c r="M5964">
        <v>20</v>
      </c>
      <c r="N5964">
        <v>1</v>
      </c>
      <c r="O5964" t="str">
        <f>IF(AND(Tabela1[[#This Row],[EA Play Season Pass]]="Yes",Tabela1[[#This Row],[Minecraft Season Pass]]="Yes"),"Yes","No")</f>
        <v>No</v>
      </c>
      <c r="P5964" t="str">
        <f>IF(OR(Tabela1[[#This Row],[EA Play Season Pass]]="Yes",Tabela1[[#This Row],[Minecraft Season Pass]]="Yes"),"Yes","No")</f>
        <v>Yes</v>
      </c>
      <c r="Q5964">
        <v>29</v>
      </c>
      <c r="R5964" s="2"/>
    </row>
    <row r="5965" spans="1:18" x14ac:dyDescent="0.25">
      <c r="A5965">
        <v>5964</v>
      </c>
      <c r="B5965" t="s">
        <v>6905</v>
      </c>
      <c r="C5965" t="s">
        <v>7</v>
      </c>
      <c r="D5965" s="50">
        <v>45430</v>
      </c>
      <c r="E5965">
        <f>YEAR(Tabela1[[#This Row],[Start Date]])</f>
        <v>2024</v>
      </c>
      <c r="F5965">
        <f>ROUNDUP(MONTH(Tabela1[[#This Row],[Start Date]])/3,0)</f>
        <v>2</v>
      </c>
      <c r="G5965" t="s">
        <v>8</v>
      </c>
      <c r="H5965">
        <v>15</v>
      </c>
      <c r="I5965" t="s">
        <v>9</v>
      </c>
      <c r="J5965" t="s">
        <v>11</v>
      </c>
      <c r="K5965">
        <v>0</v>
      </c>
      <c r="L5965" t="s">
        <v>8</v>
      </c>
      <c r="M5965">
        <v>20</v>
      </c>
      <c r="N5965">
        <v>2</v>
      </c>
      <c r="O5965" t="str">
        <f>IF(AND(Tabela1[[#This Row],[EA Play Season Pass]]="Yes",Tabela1[[#This Row],[Minecraft Season Pass]]="Yes"),"Yes","No")</f>
        <v>No</v>
      </c>
      <c r="P5965" t="str">
        <f>IF(OR(Tabela1[[#This Row],[EA Play Season Pass]]="Yes",Tabela1[[#This Row],[Minecraft Season Pass]]="Yes"),"Yes","No")</f>
        <v>Yes</v>
      </c>
      <c r="Q5965">
        <v>33</v>
      </c>
      <c r="R5965" s="2"/>
    </row>
    <row r="5966" spans="1:18" x14ac:dyDescent="0.25">
      <c r="A5966">
        <v>5965</v>
      </c>
      <c r="B5966" t="s">
        <v>2998</v>
      </c>
      <c r="C5966" t="s">
        <v>13</v>
      </c>
      <c r="D5966" s="50">
        <v>45430</v>
      </c>
      <c r="E5966">
        <f>YEAR(Tabela1[[#This Row],[Start Date]])</f>
        <v>2024</v>
      </c>
      <c r="F5966">
        <f>ROUNDUP(MONTH(Tabela1[[#This Row],[Start Date]])/3,0)</f>
        <v>2</v>
      </c>
      <c r="G5966" t="s">
        <v>8</v>
      </c>
      <c r="H5966">
        <v>10</v>
      </c>
      <c r="I5966" t="s">
        <v>14</v>
      </c>
      <c r="J5966" t="s">
        <v>8</v>
      </c>
      <c r="K5966">
        <v>30</v>
      </c>
      <c r="L5966" t="s">
        <v>8</v>
      </c>
      <c r="M5966">
        <v>20</v>
      </c>
      <c r="N5966">
        <v>2</v>
      </c>
      <c r="O5966" t="str">
        <f>IF(AND(Tabela1[[#This Row],[EA Play Season Pass]]="Yes",Tabela1[[#This Row],[Minecraft Season Pass]]="Yes"),"Yes","No")</f>
        <v>Yes</v>
      </c>
      <c r="P5966" t="str">
        <f>IF(OR(Tabela1[[#This Row],[EA Play Season Pass]]="Yes",Tabela1[[#This Row],[Minecraft Season Pass]]="Yes"),"Yes","No")</f>
        <v>Yes</v>
      </c>
      <c r="Q5966">
        <v>58</v>
      </c>
      <c r="R5966" s="2"/>
    </row>
    <row r="5967" spans="1:18" x14ac:dyDescent="0.25">
      <c r="A5967">
        <v>5966</v>
      </c>
      <c r="B5967" t="s">
        <v>1299</v>
      </c>
      <c r="C5967" t="s">
        <v>7</v>
      </c>
      <c r="D5967" s="50">
        <v>45431</v>
      </c>
      <c r="E5967">
        <f>YEAR(Tabela1[[#This Row],[Start Date]])</f>
        <v>2024</v>
      </c>
      <c r="F5967">
        <f>ROUNDUP(MONTH(Tabela1[[#This Row],[Start Date]])/3,0)</f>
        <v>2</v>
      </c>
      <c r="G5967" t="s">
        <v>8</v>
      </c>
      <c r="H5967">
        <v>15</v>
      </c>
      <c r="I5967" t="s">
        <v>12</v>
      </c>
      <c r="J5967" t="s">
        <v>8</v>
      </c>
      <c r="K5967">
        <v>30</v>
      </c>
      <c r="L5967" t="s">
        <v>8</v>
      </c>
      <c r="M5967">
        <v>20</v>
      </c>
      <c r="N5967">
        <v>1</v>
      </c>
      <c r="O5967" t="str">
        <f>IF(AND(Tabela1[[#This Row],[EA Play Season Pass]]="Yes",Tabela1[[#This Row],[Minecraft Season Pass]]="Yes"),"Yes","No")</f>
        <v>Yes</v>
      </c>
      <c r="P5967" t="str">
        <f>IF(OR(Tabela1[[#This Row],[EA Play Season Pass]]="Yes",Tabela1[[#This Row],[Minecraft Season Pass]]="Yes"),"Yes","No")</f>
        <v>Yes</v>
      </c>
      <c r="Q5967">
        <v>64</v>
      </c>
      <c r="R5967" s="2"/>
    </row>
    <row r="5968" spans="1:18" x14ac:dyDescent="0.25">
      <c r="A5968">
        <v>5967</v>
      </c>
      <c r="B5968" t="s">
        <v>6906</v>
      </c>
      <c r="C5968" t="s">
        <v>7</v>
      </c>
      <c r="D5968" s="50">
        <v>45431</v>
      </c>
      <c r="E5968">
        <f>YEAR(Tabela1[[#This Row],[Start Date]])</f>
        <v>2024</v>
      </c>
      <c r="F5968">
        <f>ROUNDUP(MONTH(Tabela1[[#This Row],[Start Date]])/3,0)</f>
        <v>2</v>
      </c>
      <c r="G5968" t="s">
        <v>11</v>
      </c>
      <c r="H5968">
        <v>15</v>
      </c>
      <c r="I5968" t="s">
        <v>14</v>
      </c>
      <c r="J5968" t="s">
        <v>11</v>
      </c>
      <c r="K5968">
        <v>0</v>
      </c>
      <c r="L5968" t="s">
        <v>11</v>
      </c>
      <c r="M5968">
        <v>0</v>
      </c>
      <c r="N5968">
        <v>3</v>
      </c>
      <c r="O5968" t="str">
        <f>IF(AND(Tabela1[[#This Row],[EA Play Season Pass]]="Yes",Tabela1[[#This Row],[Minecraft Season Pass]]="Yes"),"Yes","No")</f>
        <v>No</v>
      </c>
      <c r="P5968" t="str">
        <f>IF(OR(Tabela1[[#This Row],[EA Play Season Pass]]="Yes",Tabela1[[#This Row],[Minecraft Season Pass]]="Yes"),"Yes","No")</f>
        <v>No</v>
      </c>
      <c r="Q5968">
        <v>12</v>
      </c>
      <c r="R5968" s="2"/>
    </row>
    <row r="5969" spans="1:18" x14ac:dyDescent="0.25">
      <c r="A5969">
        <v>5968</v>
      </c>
      <c r="B5969" t="s">
        <v>618</v>
      </c>
      <c r="C5969" t="s">
        <v>7</v>
      </c>
      <c r="D5969" s="50">
        <v>45431</v>
      </c>
      <c r="E5969">
        <f>YEAR(Tabela1[[#This Row],[Start Date]])</f>
        <v>2024</v>
      </c>
      <c r="F5969">
        <f>ROUNDUP(MONTH(Tabela1[[#This Row],[Start Date]])/3,0)</f>
        <v>2</v>
      </c>
      <c r="G5969" t="s">
        <v>11</v>
      </c>
      <c r="H5969">
        <v>15</v>
      </c>
      <c r="I5969" t="s">
        <v>9</v>
      </c>
      <c r="J5969" t="s">
        <v>8</v>
      </c>
      <c r="K5969">
        <v>30</v>
      </c>
      <c r="L5969" t="s">
        <v>8</v>
      </c>
      <c r="M5969">
        <v>20</v>
      </c>
      <c r="N5969">
        <v>1</v>
      </c>
      <c r="O5969" t="str">
        <f>IF(AND(Tabela1[[#This Row],[EA Play Season Pass]]="Yes",Tabela1[[#This Row],[Minecraft Season Pass]]="Yes"),"Yes","No")</f>
        <v>Yes</v>
      </c>
      <c r="P5969" t="str">
        <f>IF(OR(Tabela1[[#This Row],[EA Play Season Pass]]="Yes",Tabela1[[#This Row],[Minecraft Season Pass]]="Yes"),"Yes","No")</f>
        <v>Yes</v>
      </c>
      <c r="Q5969">
        <v>64</v>
      </c>
      <c r="R5969" s="2"/>
    </row>
    <row r="5970" spans="1:18" x14ac:dyDescent="0.25">
      <c r="A5970">
        <v>5969</v>
      </c>
      <c r="B5970" t="s">
        <v>6907</v>
      </c>
      <c r="C5970" t="s">
        <v>7</v>
      </c>
      <c r="D5970" s="50">
        <v>45431</v>
      </c>
      <c r="E5970">
        <f>YEAR(Tabela1[[#This Row],[Start Date]])</f>
        <v>2024</v>
      </c>
      <c r="F5970">
        <f>ROUNDUP(MONTH(Tabela1[[#This Row],[Start Date]])/3,0)</f>
        <v>2</v>
      </c>
      <c r="G5970" t="s">
        <v>8</v>
      </c>
      <c r="H5970">
        <v>15</v>
      </c>
      <c r="I5970" t="s">
        <v>12</v>
      </c>
      <c r="J5970" t="s">
        <v>11</v>
      </c>
      <c r="K5970">
        <v>0</v>
      </c>
      <c r="L5970" t="s">
        <v>11</v>
      </c>
      <c r="M5970">
        <v>0</v>
      </c>
      <c r="N5970">
        <v>2</v>
      </c>
      <c r="O5970" t="str">
        <f>IF(AND(Tabela1[[#This Row],[EA Play Season Pass]]="Yes",Tabela1[[#This Row],[Minecraft Season Pass]]="Yes"),"Yes","No")</f>
        <v>No</v>
      </c>
      <c r="P5970" t="str">
        <f>IF(OR(Tabela1[[#This Row],[EA Play Season Pass]]="Yes",Tabela1[[#This Row],[Minecraft Season Pass]]="Yes"),"Yes","No")</f>
        <v>No</v>
      </c>
      <c r="Q5970">
        <v>13</v>
      </c>
      <c r="R5970" s="2"/>
    </row>
    <row r="5971" spans="1:18" x14ac:dyDescent="0.25">
      <c r="A5971">
        <v>5970</v>
      </c>
      <c r="B5971" t="s">
        <v>1646</v>
      </c>
      <c r="C5971" t="s">
        <v>7</v>
      </c>
      <c r="D5971" s="50">
        <v>45431</v>
      </c>
      <c r="E5971">
        <f>YEAR(Tabela1[[#This Row],[Start Date]])</f>
        <v>2024</v>
      </c>
      <c r="F5971">
        <f>ROUNDUP(MONTH(Tabela1[[#This Row],[Start Date]])/3,0)</f>
        <v>2</v>
      </c>
      <c r="G5971" t="s">
        <v>11</v>
      </c>
      <c r="H5971">
        <v>15</v>
      </c>
      <c r="I5971" t="s">
        <v>12</v>
      </c>
      <c r="J5971" t="s">
        <v>11</v>
      </c>
      <c r="K5971">
        <v>0</v>
      </c>
      <c r="L5971" t="s">
        <v>8</v>
      </c>
      <c r="M5971">
        <v>20</v>
      </c>
      <c r="N5971">
        <v>3</v>
      </c>
      <c r="O5971" t="str">
        <f>IF(AND(Tabela1[[#This Row],[EA Play Season Pass]]="Yes",Tabela1[[#This Row],[Minecraft Season Pass]]="Yes"),"Yes","No")</f>
        <v>No</v>
      </c>
      <c r="P5971" t="str">
        <f>IF(OR(Tabela1[[#This Row],[EA Play Season Pass]]="Yes",Tabela1[[#This Row],[Minecraft Season Pass]]="Yes"),"Yes","No")</f>
        <v>Yes</v>
      </c>
      <c r="Q5971">
        <v>32</v>
      </c>
      <c r="R5971" s="2"/>
    </row>
    <row r="5972" spans="1:18" x14ac:dyDescent="0.25">
      <c r="A5972">
        <v>5971</v>
      </c>
      <c r="B5972" t="s">
        <v>6908</v>
      </c>
      <c r="C5972" t="s">
        <v>10</v>
      </c>
      <c r="D5972" s="50">
        <v>45431</v>
      </c>
      <c r="E5972">
        <f>YEAR(Tabela1[[#This Row],[Start Date]])</f>
        <v>2024</v>
      </c>
      <c r="F5972">
        <f>ROUNDUP(MONTH(Tabela1[[#This Row],[Start Date]])/3,0)</f>
        <v>2</v>
      </c>
      <c r="G5972" t="s">
        <v>8</v>
      </c>
      <c r="H5972">
        <v>5</v>
      </c>
      <c r="I5972" t="s">
        <v>14</v>
      </c>
      <c r="J5972" t="s">
        <v>8</v>
      </c>
      <c r="K5972">
        <v>30</v>
      </c>
      <c r="L5972" t="s">
        <v>11</v>
      </c>
      <c r="M5972">
        <v>0</v>
      </c>
      <c r="N5972">
        <v>3</v>
      </c>
      <c r="O5972" t="str">
        <f>IF(AND(Tabela1[[#This Row],[EA Play Season Pass]]="Yes",Tabela1[[#This Row],[Minecraft Season Pass]]="Yes"),"Yes","No")</f>
        <v>No</v>
      </c>
      <c r="P5972" t="str">
        <f>IF(OR(Tabela1[[#This Row],[EA Play Season Pass]]="Yes",Tabela1[[#This Row],[Minecraft Season Pass]]="Yes"),"Yes","No")</f>
        <v>Yes</v>
      </c>
      <c r="Q5972">
        <v>32</v>
      </c>
      <c r="R5972" s="2"/>
    </row>
    <row r="5973" spans="1:18" x14ac:dyDescent="0.25">
      <c r="A5973">
        <v>5972</v>
      </c>
      <c r="B5973" t="s">
        <v>3062</v>
      </c>
      <c r="C5973" t="s">
        <v>7</v>
      </c>
      <c r="D5973" s="50">
        <v>45431</v>
      </c>
      <c r="E5973">
        <f>YEAR(Tabela1[[#This Row],[Start Date]])</f>
        <v>2024</v>
      </c>
      <c r="F5973">
        <f>ROUNDUP(MONTH(Tabela1[[#This Row],[Start Date]])/3,0)</f>
        <v>2</v>
      </c>
      <c r="G5973" t="s">
        <v>8</v>
      </c>
      <c r="H5973">
        <v>15</v>
      </c>
      <c r="I5973" t="s">
        <v>9</v>
      </c>
      <c r="J5973" t="s">
        <v>11</v>
      </c>
      <c r="K5973">
        <v>0</v>
      </c>
      <c r="L5973" t="s">
        <v>8</v>
      </c>
      <c r="M5973">
        <v>20</v>
      </c>
      <c r="N5973">
        <v>1</v>
      </c>
      <c r="O5973" t="str">
        <f>IF(AND(Tabela1[[#This Row],[EA Play Season Pass]]="Yes",Tabela1[[#This Row],[Minecraft Season Pass]]="Yes"),"Yes","No")</f>
        <v>No</v>
      </c>
      <c r="P5973" t="str">
        <f>IF(OR(Tabela1[[#This Row],[EA Play Season Pass]]="Yes",Tabela1[[#This Row],[Minecraft Season Pass]]="Yes"),"Yes","No")</f>
        <v>Yes</v>
      </c>
      <c r="Q5973">
        <v>34</v>
      </c>
      <c r="R5973" s="2"/>
    </row>
    <row r="5974" spans="1:18" x14ac:dyDescent="0.25">
      <c r="A5974">
        <v>5973</v>
      </c>
      <c r="B5974" t="s">
        <v>6909</v>
      </c>
      <c r="C5974" t="s">
        <v>7</v>
      </c>
      <c r="D5974" s="50">
        <v>45431</v>
      </c>
      <c r="E5974">
        <f>YEAR(Tabela1[[#This Row],[Start Date]])</f>
        <v>2024</v>
      </c>
      <c r="F5974">
        <f>ROUNDUP(MONTH(Tabela1[[#This Row],[Start Date]])/3,0)</f>
        <v>2</v>
      </c>
      <c r="G5974" t="s">
        <v>8</v>
      </c>
      <c r="H5974">
        <v>15</v>
      </c>
      <c r="I5974" t="s">
        <v>9</v>
      </c>
      <c r="J5974" t="s">
        <v>8</v>
      </c>
      <c r="K5974">
        <v>30</v>
      </c>
      <c r="L5974" t="s">
        <v>11</v>
      </c>
      <c r="M5974">
        <v>0</v>
      </c>
      <c r="N5974">
        <v>1</v>
      </c>
      <c r="O5974" t="str">
        <f>IF(AND(Tabela1[[#This Row],[EA Play Season Pass]]="Yes",Tabela1[[#This Row],[Minecraft Season Pass]]="Yes"),"Yes","No")</f>
        <v>No</v>
      </c>
      <c r="P5974" t="str">
        <f>IF(OR(Tabela1[[#This Row],[EA Play Season Pass]]="Yes",Tabela1[[#This Row],[Minecraft Season Pass]]="Yes"),"Yes","No")</f>
        <v>Yes</v>
      </c>
      <c r="Q5974">
        <v>44</v>
      </c>
      <c r="R5974" s="2"/>
    </row>
    <row r="5975" spans="1:18" x14ac:dyDescent="0.25">
      <c r="A5975">
        <v>5974</v>
      </c>
      <c r="B5975" t="s">
        <v>6910</v>
      </c>
      <c r="C5975" t="s">
        <v>13</v>
      </c>
      <c r="D5975" s="50">
        <v>45432</v>
      </c>
      <c r="E5975">
        <f>YEAR(Tabela1[[#This Row],[Start Date]])</f>
        <v>2024</v>
      </c>
      <c r="F5975">
        <f>ROUNDUP(MONTH(Tabela1[[#This Row],[Start Date]])/3,0)</f>
        <v>2</v>
      </c>
      <c r="G5975" t="s">
        <v>11</v>
      </c>
      <c r="H5975">
        <v>10</v>
      </c>
      <c r="I5975" t="s">
        <v>14</v>
      </c>
      <c r="J5975" t="s">
        <v>8</v>
      </c>
      <c r="K5975">
        <v>30</v>
      </c>
      <c r="L5975" t="s">
        <v>8</v>
      </c>
      <c r="M5975">
        <v>20</v>
      </c>
      <c r="N5975">
        <v>2</v>
      </c>
      <c r="O5975" t="str">
        <f>IF(AND(Tabela1[[#This Row],[EA Play Season Pass]]="Yes",Tabela1[[#This Row],[Minecraft Season Pass]]="Yes"),"Yes","No")</f>
        <v>Yes</v>
      </c>
      <c r="P5975" t="str">
        <f>IF(OR(Tabela1[[#This Row],[EA Play Season Pass]]="Yes",Tabela1[[#This Row],[Minecraft Season Pass]]="Yes"),"Yes","No")</f>
        <v>Yes</v>
      </c>
      <c r="Q5975">
        <v>58</v>
      </c>
      <c r="R5975" s="2"/>
    </row>
    <row r="5976" spans="1:18" x14ac:dyDescent="0.25">
      <c r="A5976">
        <v>5975</v>
      </c>
      <c r="B5976" t="s">
        <v>5934</v>
      </c>
      <c r="C5976" t="s">
        <v>13</v>
      </c>
      <c r="D5976" s="50">
        <v>45432</v>
      </c>
      <c r="E5976">
        <f>YEAR(Tabela1[[#This Row],[Start Date]])</f>
        <v>2024</v>
      </c>
      <c r="F5976">
        <f>ROUNDUP(MONTH(Tabela1[[#This Row],[Start Date]])/3,0)</f>
        <v>2</v>
      </c>
      <c r="G5976" t="s">
        <v>8</v>
      </c>
      <c r="H5976">
        <v>10</v>
      </c>
      <c r="I5976" t="s">
        <v>14</v>
      </c>
      <c r="J5976" t="s">
        <v>11</v>
      </c>
      <c r="K5976">
        <v>0</v>
      </c>
      <c r="L5976" t="s">
        <v>11</v>
      </c>
      <c r="M5976">
        <v>0</v>
      </c>
      <c r="N5976">
        <v>2</v>
      </c>
      <c r="O5976" t="str">
        <f>IF(AND(Tabela1[[#This Row],[EA Play Season Pass]]="Yes",Tabela1[[#This Row],[Minecraft Season Pass]]="Yes"),"Yes","No")</f>
        <v>No</v>
      </c>
      <c r="P5976" t="str">
        <f>IF(OR(Tabela1[[#This Row],[EA Play Season Pass]]="Yes",Tabela1[[#This Row],[Minecraft Season Pass]]="Yes"),"Yes","No")</f>
        <v>No</v>
      </c>
      <c r="Q5976">
        <v>8</v>
      </c>
      <c r="R5976" s="2"/>
    </row>
    <row r="5977" spans="1:18" x14ac:dyDescent="0.25">
      <c r="A5977">
        <v>5976</v>
      </c>
      <c r="B5977" t="s">
        <v>6911</v>
      </c>
      <c r="C5977" t="s">
        <v>10</v>
      </c>
      <c r="D5977" s="50">
        <v>45432</v>
      </c>
      <c r="E5977">
        <f>YEAR(Tabela1[[#This Row],[Start Date]])</f>
        <v>2024</v>
      </c>
      <c r="F5977">
        <f>ROUNDUP(MONTH(Tabela1[[#This Row],[Start Date]])/3,0)</f>
        <v>2</v>
      </c>
      <c r="G5977" t="s">
        <v>11</v>
      </c>
      <c r="H5977">
        <v>5</v>
      </c>
      <c r="I5977" t="s">
        <v>12</v>
      </c>
      <c r="J5977" t="s">
        <v>11</v>
      </c>
      <c r="K5977">
        <v>0</v>
      </c>
      <c r="L5977" t="s">
        <v>8</v>
      </c>
      <c r="M5977">
        <v>20</v>
      </c>
      <c r="N5977">
        <v>2</v>
      </c>
      <c r="O5977" t="str">
        <f>IF(AND(Tabela1[[#This Row],[EA Play Season Pass]]="Yes",Tabela1[[#This Row],[Minecraft Season Pass]]="Yes"),"Yes","No")</f>
        <v>No</v>
      </c>
      <c r="P5977" t="str">
        <f>IF(OR(Tabela1[[#This Row],[EA Play Season Pass]]="Yes",Tabela1[[#This Row],[Minecraft Season Pass]]="Yes"),"Yes","No")</f>
        <v>Yes</v>
      </c>
      <c r="Q5977">
        <v>23</v>
      </c>
      <c r="R5977" s="2"/>
    </row>
    <row r="5978" spans="1:18" x14ac:dyDescent="0.25">
      <c r="A5978">
        <v>5977</v>
      </c>
      <c r="B5978" t="s">
        <v>6912</v>
      </c>
      <c r="C5978" t="s">
        <v>10</v>
      </c>
      <c r="D5978" s="50">
        <v>45432</v>
      </c>
      <c r="E5978">
        <f>YEAR(Tabela1[[#This Row],[Start Date]])</f>
        <v>2024</v>
      </c>
      <c r="F5978">
        <f>ROUNDUP(MONTH(Tabela1[[#This Row],[Start Date]])/3,0)</f>
        <v>2</v>
      </c>
      <c r="G5978" t="s">
        <v>11</v>
      </c>
      <c r="H5978">
        <v>5</v>
      </c>
      <c r="I5978" t="s">
        <v>9</v>
      </c>
      <c r="J5978" t="s">
        <v>8</v>
      </c>
      <c r="K5978">
        <v>30</v>
      </c>
      <c r="L5978" t="s">
        <v>8</v>
      </c>
      <c r="M5978">
        <v>20</v>
      </c>
      <c r="N5978">
        <v>2</v>
      </c>
      <c r="O5978" t="str">
        <f>IF(AND(Tabela1[[#This Row],[EA Play Season Pass]]="Yes",Tabela1[[#This Row],[Minecraft Season Pass]]="Yes"),"Yes","No")</f>
        <v>Yes</v>
      </c>
      <c r="P5978" t="str">
        <f>IF(OR(Tabela1[[#This Row],[EA Play Season Pass]]="Yes",Tabela1[[#This Row],[Minecraft Season Pass]]="Yes"),"Yes","No")</f>
        <v>Yes</v>
      </c>
      <c r="Q5978">
        <v>53</v>
      </c>
      <c r="R5978" s="2"/>
    </row>
    <row r="5979" spans="1:18" x14ac:dyDescent="0.25">
      <c r="A5979">
        <v>5978</v>
      </c>
      <c r="B5979" t="s">
        <v>1593</v>
      </c>
      <c r="C5979" t="s">
        <v>7</v>
      </c>
      <c r="D5979" s="50">
        <v>45432</v>
      </c>
      <c r="E5979">
        <f>YEAR(Tabela1[[#This Row],[Start Date]])</f>
        <v>2024</v>
      </c>
      <c r="F5979">
        <f>ROUNDUP(MONTH(Tabela1[[#This Row],[Start Date]])/3,0)</f>
        <v>2</v>
      </c>
      <c r="G5979" t="s">
        <v>8</v>
      </c>
      <c r="H5979">
        <v>15</v>
      </c>
      <c r="I5979" t="s">
        <v>12</v>
      </c>
      <c r="J5979" t="s">
        <v>11</v>
      </c>
      <c r="K5979">
        <v>0</v>
      </c>
      <c r="L5979" t="s">
        <v>11</v>
      </c>
      <c r="M5979">
        <v>0</v>
      </c>
      <c r="N5979">
        <v>2</v>
      </c>
      <c r="O5979" t="str">
        <f>IF(AND(Tabela1[[#This Row],[EA Play Season Pass]]="Yes",Tabela1[[#This Row],[Minecraft Season Pass]]="Yes"),"Yes","No")</f>
        <v>No</v>
      </c>
      <c r="P5979" t="str">
        <f>IF(OR(Tabela1[[#This Row],[EA Play Season Pass]]="Yes",Tabela1[[#This Row],[Minecraft Season Pass]]="Yes"),"Yes","No")</f>
        <v>No</v>
      </c>
      <c r="Q5979">
        <v>13</v>
      </c>
      <c r="R5979" s="2"/>
    </row>
    <row r="5980" spans="1:18" x14ac:dyDescent="0.25">
      <c r="A5980">
        <v>5979</v>
      </c>
      <c r="B5980" t="s">
        <v>2453</v>
      </c>
      <c r="C5980" t="s">
        <v>13</v>
      </c>
      <c r="D5980" s="50">
        <v>45432</v>
      </c>
      <c r="E5980">
        <f>YEAR(Tabela1[[#This Row],[Start Date]])</f>
        <v>2024</v>
      </c>
      <c r="F5980">
        <f>ROUNDUP(MONTH(Tabela1[[#This Row],[Start Date]])/3,0)</f>
        <v>2</v>
      </c>
      <c r="G5980" t="s">
        <v>11</v>
      </c>
      <c r="H5980">
        <v>10</v>
      </c>
      <c r="I5980" t="s">
        <v>12</v>
      </c>
      <c r="J5980" t="s">
        <v>8</v>
      </c>
      <c r="K5980">
        <v>30</v>
      </c>
      <c r="L5980" t="s">
        <v>8</v>
      </c>
      <c r="M5980">
        <v>20</v>
      </c>
      <c r="N5980">
        <v>1</v>
      </c>
      <c r="O5980" t="str">
        <f>IF(AND(Tabela1[[#This Row],[EA Play Season Pass]]="Yes",Tabela1[[#This Row],[Minecraft Season Pass]]="Yes"),"Yes","No")</f>
        <v>Yes</v>
      </c>
      <c r="P5980" t="str">
        <f>IF(OR(Tabela1[[#This Row],[EA Play Season Pass]]="Yes",Tabela1[[#This Row],[Minecraft Season Pass]]="Yes"),"Yes","No")</f>
        <v>Yes</v>
      </c>
      <c r="Q5980">
        <v>59</v>
      </c>
      <c r="R5980" s="2"/>
    </row>
    <row r="5981" spans="1:18" x14ac:dyDescent="0.25">
      <c r="A5981">
        <v>5980</v>
      </c>
      <c r="B5981" t="s">
        <v>6913</v>
      </c>
      <c r="C5981" t="s">
        <v>10</v>
      </c>
      <c r="D5981" s="50">
        <v>45433</v>
      </c>
      <c r="E5981">
        <f>YEAR(Tabela1[[#This Row],[Start Date]])</f>
        <v>2024</v>
      </c>
      <c r="F5981">
        <f>ROUNDUP(MONTH(Tabela1[[#This Row],[Start Date]])/3,0)</f>
        <v>2</v>
      </c>
      <c r="G5981" t="s">
        <v>8</v>
      </c>
      <c r="H5981">
        <v>5</v>
      </c>
      <c r="I5981" t="s">
        <v>14</v>
      </c>
      <c r="J5981" t="s">
        <v>11</v>
      </c>
      <c r="K5981">
        <v>0</v>
      </c>
      <c r="L5981" t="s">
        <v>8</v>
      </c>
      <c r="M5981">
        <v>20</v>
      </c>
      <c r="N5981">
        <v>3</v>
      </c>
      <c r="O5981" t="str">
        <f>IF(AND(Tabela1[[#This Row],[EA Play Season Pass]]="Yes",Tabela1[[#This Row],[Minecraft Season Pass]]="Yes"),"Yes","No")</f>
        <v>No</v>
      </c>
      <c r="P5981" t="str">
        <f>IF(OR(Tabela1[[#This Row],[EA Play Season Pass]]="Yes",Tabela1[[#This Row],[Minecraft Season Pass]]="Yes"),"Yes","No")</f>
        <v>Yes</v>
      </c>
      <c r="Q5981">
        <v>22</v>
      </c>
      <c r="R5981" s="2"/>
    </row>
    <row r="5982" spans="1:18" x14ac:dyDescent="0.25">
      <c r="A5982">
        <v>5981</v>
      </c>
      <c r="B5982" t="s">
        <v>6914</v>
      </c>
      <c r="C5982" t="s">
        <v>10</v>
      </c>
      <c r="D5982" s="50">
        <v>45433</v>
      </c>
      <c r="E5982">
        <f>YEAR(Tabela1[[#This Row],[Start Date]])</f>
        <v>2024</v>
      </c>
      <c r="F5982">
        <f>ROUNDUP(MONTH(Tabela1[[#This Row],[Start Date]])/3,0)</f>
        <v>2</v>
      </c>
      <c r="G5982" t="s">
        <v>8</v>
      </c>
      <c r="H5982">
        <v>5</v>
      </c>
      <c r="I5982" t="s">
        <v>14</v>
      </c>
      <c r="J5982" t="s">
        <v>8</v>
      </c>
      <c r="K5982">
        <v>30</v>
      </c>
      <c r="L5982" t="s">
        <v>11</v>
      </c>
      <c r="M5982">
        <v>0</v>
      </c>
      <c r="N5982">
        <v>2</v>
      </c>
      <c r="O5982" t="str">
        <f>IF(AND(Tabela1[[#This Row],[EA Play Season Pass]]="Yes",Tabela1[[#This Row],[Minecraft Season Pass]]="Yes"),"Yes","No")</f>
        <v>No</v>
      </c>
      <c r="P5982" t="str">
        <f>IF(OR(Tabela1[[#This Row],[EA Play Season Pass]]="Yes",Tabela1[[#This Row],[Minecraft Season Pass]]="Yes"),"Yes","No")</f>
        <v>Yes</v>
      </c>
      <c r="Q5982">
        <v>33</v>
      </c>
      <c r="R5982" s="2"/>
    </row>
    <row r="5983" spans="1:18" x14ac:dyDescent="0.25">
      <c r="A5983">
        <v>5982</v>
      </c>
      <c r="B5983" t="s">
        <v>6915</v>
      </c>
      <c r="C5983" t="s">
        <v>13</v>
      </c>
      <c r="D5983" s="50">
        <v>45433</v>
      </c>
      <c r="E5983">
        <f>YEAR(Tabela1[[#This Row],[Start Date]])</f>
        <v>2024</v>
      </c>
      <c r="F5983">
        <f>ROUNDUP(MONTH(Tabela1[[#This Row],[Start Date]])/3,0)</f>
        <v>2</v>
      </c>
      <c r="G5983" t="s">
        <v>11</v>
      </c>
      <c r="H5983">
        <v>10</v>
      </c>
      <c r="I5983" t="s">
        <v>14</v>
      </c>
      <c r="J5983" t="s">
        <v>11</v>
      </c>
      <c r="K5983">
        <v>0</v>
      </c>
      <c r="L5983" t="s">
        <v>11</v>
      </c>
      <c r="M5983">
        <v>0</v>
      </c>
      <c r="N5983">
        <v>3</v>
      </c>
      <c r="O5983" t="str">
        <f>IF(AND(Tabela1[[#This Row],[EA Play Season Pass]]="Yes",Tabela1[[#This Row],[Minecraft Season Pass]]="Yes"),"Yes","No")</f>
        <v>No</v>
      </c>
      <c r="P5983" t="str">
        <f>IF(OR(Tabela1[[#This Row],[EA Play Season Pass]]="Yes",Tabela1[[#This Row],[Minecraft Season Pass]]="Yes"),"Yes","No")</f>
        <v>No</v>
      </c>
      <c r="Q5983">
        <v>7</v>
      </c>
      <c r="R5983" s="2"/>
    </row>
    <row r="5984" spans="1:18" x14ac:dyDescent="0.25">
      <c r="A5984">
        <v>5983</v>
      </c>
      <c r="B5984" t="s">
        <v>2373</v>
      </c>
      <c r="C5984" t="s">
        <v>10</v>
      </c>
      <c r="D5984" s="50">
        <v>45433</v>
      </c>
      <c r="E5984">
        <f>YEAR(Tabela1[[#This Row],[Start Date]])</f>
        <v>2024</v>
      </c>
      <c r="F5984">
        <f>ROUNDUP(MONTH(Tabela1[[#This Row],[Start Date]])/3,0)</f>
        <v>2</v>
      </c>
      <c r="G5984" t="s">
        <v>8</v>
      </c>
      <c r="H5984">
        <v>5</v>
      </c>
      <c r="I5984" t="s">
        <v>12</v>
      </c>
      <c r="J5984" t="s">
        <v>8</v>
      </c>
      <c r="K5984">
        <v>30</v>
      </c>
      <c r="L5984" t="s">
        <v>8</v>
      </c>
      <c r="M5984">
        <v>20</v>
      </c>
      <c r="N5984">
        <v>3</v>
      </c>
      <c r="O5984" t="str">
        <f>IF(AND(Tabela1[[#This Row],[EA Play Season Pass]]="Yes",Tabela1[[#This Row],[Minecraft Season Pass]]="Yes"),"Yes","No")</f>
        <v>Yes</v>
      </c>
      <c r="P5984" t="str">
        <f>IF(OR(Tabela1[[#This Row],[EA Play Season Pass]]="Yes",Tabela1[[#This Row],[Minecraft Season Pass]]="Yes"),"Yes","No")</f>
        <v>Yes</v>
      </c>
      <c r="Q5984">
        <v>52</v>
      </c>
      <c r="R5984" s="2"/>
    </row>
    <row r="5985" spans="1:18" x14ac:dyDescent="0.25">
      <c r="A5985">
        <v>5984</v>
      </c>
      <c r="B5985" t="s">
        <v>6916</v>
      </c>
      <c r="C5985" t="s">
        <v>7</v>
      </c>
      <c r="D5985" s="50">
        <v>45433</v>
      </c>
      <c r="E5985">
        <f>YEAR(Tabela1[[#This Row],[Start Date]])</f>
        <v>2024</v>
      </c>
      <c r="F5985">
        <f>ROUNDUP(MONTH(Tabela1[[#This Row],[Start Date]])/3,0)</f>
        <v>2</v>
      </c>
      <c r="G5985" t="s">
        <v>8</v>
      </c>
      <c r="H5985">
        <v>15</v>
      </c>
      <c r="I5985" t="s">
        <v>12</v>
      </c>
      <c r="J5985" t="s">
        <v>11</v>
      </c>
      <c r="K5985">
        <v>0</v>
      </c>
      <c r="L5985" t="s">
        <v>8</v>
      </c>
      <c r="M5985">
        <v>20</v>
      </c>
      <c r="N5985">
        <v>2</v>
      </c>
      <c r="O5985" t="str">
        <f>IF(AND(Tabela1[[#This Row],[EA Play Season Pass]]="Yes",Tabela1[[#This Row],[Minecraft Season Pass]]="Yes"),"Yes","No")</f>
        <v>No</v>
      </c>
      <c r="P5985" t="str">
        <f>IF(OR(Tabela1[[#This Row],[EA Play Season Pass]]="Yes",Tabela1[[#This Row],[Minecraft Season Pass]]="Yes"),"Yes","No")</f>
        <v>Yes</v>
      </c>
      <c r="Q5985">
        <v>33</v>
      </c>
      <c r="R5985" s="2"/>
    </row>
    <row r="5986" spans="1:18" x14ac:dyDescent="0.25">
      <c r="A5986">
        <v>5985</v>
      </c>
      <c r="B5986" t="s">
        <v>6917</v>
      </c>
      <c r="C5986" t="s">
        <v>13</v>
      </c>
      <c r="D5986" s="50">
        <v>45433</v>
      </c>
      <c r="E5986">
        <f>YEAR(Tabela1[[#This Row],[Start Date]])</f>
        <v>2024</v>
      </c>
      <c r="F5986">
        <f>ROUNDUP(MONTH(Tabela1[[#This Row],[Start Date]])/3,0)</f>
        <v>2</v>
      </c>
      <c r="G5986" t="s">
        <v>8</v>
      </c>
      <c r="H5986">
        <v>10</v>
      </c>
      <c r="I5986" t="s">
        <v>14</v>
      </c>
      <c r="J5986" t="s">
        <v>11</v>
      </c>
      <c r="K5986">
        <v>0</v>
      </c>
      <c r="L5986" t="s">
        <v>8</v>
      </c>
      <c r="M5986">
        <v>20</v>
      </c>
      <c r="N5986">
        <v>3</v>
      </c>
      <c r="O5986" t="str">
        <f>IF(AND(Tabela1[[#This Row],[EA Play Season Pass]]="Yes",Tabela1[[#This Row],[Minecraft Season Pass]]="Yes"),"Yes","No")</f>
        <v>No</v>
      </c>
      <c r="P5986" t="str">
        <f>IF(OR(Tabela1[[#This Row],[EA Play Season Pass]]="Yes",Tabela1[[#This Row],[Minecraft Season Pass]]="Yes"),"Yes","No")</f>
        <v>Yes</v>
      </c>
      <c r="Q5986">
        <v>27</v>
      </c>
      <c r="R5986" s="2"/>
    </row>
    <row r="5987" spans="1:18" x14ac:dyDescent="0.25">
      <c r="A5987">
        <v>5986</v>
      </c>
      <c r="B5987" t="s">
        <v>6918</v>
      </c>
      <c r="C5987" t="s">
        <v>13</v>
      </c>
      <c r="D5987" s="50">
        <v>45434</v>
      </c>
      <c r="E5987">
        <f>YEAR(Tabela1[[#This Row],[Start Date]])</f>
        <v>2024</v>
      </c>
      <c r="F5987">
        <f>ROUNDUP(MONTH(Tabela1[[#This Row],[Start Date]])/3,0)</f>
        <v>2</v>
      </c>
      <c r="G5987" t="s">
        <v>8</v>
      </c>
      <c r="H5987">
        <v>10</v>
      </c>
      <c r="I5987" t="s">
        <v>9</v>
      </c>
      <c r="J5987" t="s">
        <v>11</v>
      </c>
      <c r="K5987">
        <v>0</v>
      </c>
      <c r="L5987" t="s">
        <v>11</v>
      </c>
      <c r="M5987">
        <v>0</v>
      </c>
      <c r="N5987">
        <v>2</v>
      </c>
      <c r="O5987" t="str">
        <f>IF(AND(Tabela1[[#This Row],[EA Play Season Pass]]="Yes",Tabela1[[#This Row],[Minecraft Season Pass]]="Yes"),"Yes","No")</f>
        <v>No</v>
      </c>
      <c r="P5987" t="str">
        <f>IF(OR(Tabela1[[#This Row],[EA Play Season Pass]]="Yes",Tabela1[[#This Row],[Minecraft Season Pass]]="Yes"),"Yes","No")</f>
        <v>No</v>
      </c>
      <c r="Q5987">
        <v>8</v>
      </c>
      <c r="R5987" s="2"/>
    </row>
    <row r="5988" spans="1:18" x14ac:dyDescent="0.25">
      <c r="A5988">
        <v>5987</v>
      </c>
      <c r="B5988" t="s">
        <v>6919</v>
      </c>
      <c r="C5988" t="s">
        <v>13</v>
      </c>
      <c r="D5988" s="50">
        <v>45434</v>
      </c>
      <c r="E5988">
        <f>YEAR(Tabela1[[#This Row],[Start Date]])</f>
        <v>2024</v>
      </c>
      <c r="F5988">
        <f>ROUNDUP(MONTH(Tabela1[[#This Row],[Start Date]])/3,0)</f>
        <v>2</v>
      </c>
      <c r="G5988" t="s">
        <v>8</v>
      </c>
      <c r="H5988">
        <v>10</v>
      </c>
      <c r="I5988" t="s">
        <v>12</v>
      </c>
      <c r="J5988" t="s">
        <v>11</v>
      </c>
      <c r="K5988">
        <v>0</v>
      </c>
      <c r="L5988" t="s">
        <v>11</v>
      </c>
      <c r="M5988">
        <v>0</v>
      </c>
      <c r="N5988">
        <v>1</v>
      </c>
      <c r="O5988" t="str">
        <f>IF(AND(Tabela1[[#This Row],[EA Play Season Pass]]="Yes",Tabela1[[#This Row],[Minecraft Season Pass]]="Yes"),"Yes","No")</f>
        <v>No</v>
      </c>
      <c r="P5988" t="str">
        <f>IF(OR(Tabela1[[#This Row],[EA Play Season Pass]]="Yes",Tabela1[[#This Row],[Minecraft Season Pass]]="Yes"),"Yes","No")</f>
        <v>No</v>
      </c>
      <c r="Q5988">
        <v>9</v>
      </c>
      <c r="R5988" s="2"/>
    </row>
    <row r="5989" spans="1:18" x14ac:dyDescent="0.25">
      <c r="A5989">
        <v>5988</v>
      </c>
      <c r="B5989" t="s">
        <v>1895</v>
      </c>
      <c r="C5989" t="s">
        <v>7</v>
      </c>
      <c r="D5989" s="50">
        <v>45434</v>
      </c>
      <c r="E5989">
        <f>YEAR(Tabela1[[#This Row],[Start Date]])</f>
        <v>2024</v>
      </c>
      <c r="F5989">
        <f>ROUNDUP(MONTH(Tabela1[[#This Row],[Start Date]])/3,0)</f>
        <v>2</v>
      </c>
      <c r="G5989" t="s">
        <v>8</v>
      </c>
      <c r="H5989">
        <v>15</v>
      </c>
      <c r="I5989" t="s">
        <v>12</v>
      </c>
      <c r="J5989" t="s">
        <v>11</v>
      </c>
      <c r="K5989">
        <v>0</v>
      </c>
      <c r="L5989" t="s">
        <v>11</v>
      </c>
      <c r="M5989">
        <v>0</v>
      </c>
      <c r="N5989">
        <v>3</v>
      </c>
      <c r="O5989" t="str">
        <f>IF(AND(Tabela1[[#This Row],[EA Play Season Pass]]="Yes",Tabela1[[#This Row],[Minecraft Season Pass]]="Yes"),"Yes","No")</f>
        <v>No</v>
      </c>
      <c r="P5989" t="str">
        <f>IF(OR(Tabela1[[#This Row],[EA Play Season Pass]]="Yes",Tabela1[[#This Row],[Minecraft Season Pass]]="Yes"),"Yes","No")</f>
        <v>No</v>
      </c>
      <c r="Q5989">
        <v>12</v>
      </c>
      <c r="R5989" s="2"/>
    </row>
    <row r="5990" spans="1:18" x14ac:dyDescent="0.25">
      <c r="A5990">
        <v>5989</v>
      </c>
      <c r="B5990" t="s">
        <v>6920</v>
      </c>
      <c r="C5990" t="s">
        <v>13</v>
      </c>
      <c r="D5990" s="50">
        <v>45434</v>
      </c>
      <c r="E5990">
        <f>YEAR(Tabela1[[#This Row],[Start Date]])</f>
        <v>2024</v>
      </c>
      <c r="F5990">
        <f>ROUNDUP(MONTH(Tabela1[[#This Row],[Start Date]])/3,0)</f>
        <v>2</v>
      </c>
      <c r="G5990" t="s">
        <v>8</v>
      </c>
      <c r="H5990">
        <v>10</v>
      </c>
      <c r="I5990" t="s">
        <v>12</v>
      </c>
      <c r="J5990" t="s">
        <v>11</v>
      </c>
      <c r="K5990">
        <v>0</v>
      </c>
      <c r="L5990" t="s">
        <v>8</v>
      </c>
      <c r="M5990">
        <v>20</v>
      </c>
      <c r="N5990">
        <v>3</v>
      </c>
      <c r="O5990" t="str">
        <f>IF(AND(Tabela1[[#This Row],[EA Play Season Pass]]="Yes",Tabela1[[#This Row],[Minecraft Season Pass]]="Yes"),"Yes","No")</f>
        <v>No</v>
      </c>
      <c r="P5990" t="str">
        <f>IF(OR(Tabela1[[#This Row],[EA Play Season Pass]]="Yes",Tabela1[[#This Row],[Minecraft Season Pass]]="Yes"),"Yes","No")</f>
        <v>Yes</v>
      </c>
      <c r="Q5990">
        <v>27</v>
      </c>
      <c r="R5990" s="2"/>
    </row>
    <row r="5991" spans="1:18" x14ac:dyDescent="0.25">
      <c r="A5991">
        <v>5990</v>
      </c>
      <c r="B5991" t="s">
        <v>2058</v>
      </c>
      <c r="C5991" t="s">
        <v>10</v>
      </c>
      <c r="D5991" s="50">
        <v>45434</v>
      </c>
      <c r="E5991">
        <f>YEAR(Tabela1[[#This Row],[Start Date]])</f>
        <v>2024</v>
      </c>
      <c r="F5991">
        <f>ROUNDUP(MONTH(Tabela1[[#This Row],[Start Date]])/3,0)</f>
        <v>2</v>
      </c>
      <c r="G5991" t="s">
        <v>11</v>
      </c>
      <c r="H5991">
        <v>5</v>
      </c>
      <c r="I5991" t="s">
        <v>9</v>
      </c>
      <c r="J5991" t="s">
        <v>11</v>
      </c>
      <c r="K5991">
        <v>0</v>
      </c>
      <c r="L5991" t="s">
        <v>11</v>
      </c>
      <c r="M5991">
        <v>0</v>
      </c>
      <c r="N5991">
        <v>3</v>
      </c>
      <c r="O5991" t="str">
        <f>IF(AND(Tabela1[[#This Row],[EA Play Season Pass]]="Yes",Tabela1[[#This Row],[Minecraft Season Pass]]="Yes"),"Yes","No")</f>
        <v>No</v>
      </c>
      <c r="P5991" t="str">
        <f>IF(OR(Tabela1[[#This Row],[EA Play Season Pass]]="Yes",Tabela1[[#This Row],[Minecraft Season Pass]]="Yes"),"Yes","No")</f>
        <v>No</v>
      </c>
      <c r="Q5991">
        <v>2</v>
      </c>
      <c r="R5991" s="2"/>
    </row>
    <row r="5992" spans="1:18" x14ac:dyDescent="0.25">
      <c r="A5992">
        <v>5991</v>
      </c>
      <c r="B5992" t="s">
        <v>6921</v>
      </c>
      <c r="C5992" t="s">
        <v>7</v>
      </c>
      <c r="D5992" s="50">
        <v>45434</v>
      </c>
      <c r="E5992">
        <f>YEAR(Tabela1[[#This Row],[Start Date]])</f>
        <v>2024</v>
      </c>
      <c r="F5992">
        <f>ROUNDUP(MONTH(Tabela1[[#This Row],[Start Date]])/3,0)</f>
        <v>2</v>
      </c>
      <c r="G5992" t="s">
        <v>11</v>
      </c>
      <c r="H5992">
        <v>15</v>
      </c>
      <c r="I5992" t="s">
        <v>14</v>
      </c>
      <c r="J5992" t="s">
        <v>8</v>
      </c>
      <c r="K5992">
        <v>30</v>
      </c>
      <c r="L5992" t="s">
        <v>11</v>
      </c>
      <c r="M5992">
        <v>0</v>
      </c>
      <c r="N5992">
        <v>1</v>
      </c>
      <c r="O5992" t="str">
        <f>IF(AND(Tabela1[[#This Row],[EA Play Season Pass]]="Yes",Tabela1[[#This Row],[Minecraft Season Pass]]="Yes"),"Yes","No")</f>
        <v>No</v>
      </c>
      <c r="P5992" t="str">
        <f>IF(OR(Tabela1[[#This Row],[EA Play Season Pass]]="Yes",Tabela1[[#This Row],[Minecraft Season Pass]]="Yes"),"Yes","No")</f>
        <v>Yes</v>
      </c>
      <c r="Q5992">
        <v>44</v>
      </c>
      <c r="R5992" s="2"/>
    </row>
    <row r="5993" spans="1:18" x14ac:dyDescent="0.25">
      <c r="A5993">
        <v>5992</v>
      </c>
      <c r="B5993" t="s">
        <v>6922</v>
      </c>
      <c r="C5993" t="s">
        <v>7</v>
      </c>
      <c r="D5993" s="50">
        <v>45434</v>
      </c>
      <c r="E5993">
        <f>YEAR(Tabela1[[#This Row],[Start Date]])</f>
        <v>2024</v>
      </c>
      <c r="F5993">
        <f>ROUNDUP(MONTH(Tabela1[[#This Row],[Start Date]])/3,0)</f>
        <v>2</v>
      </c>
      <c r="G5993" t="s">
        <v>11</v>
      </c>
      <c r="H5993">
        <v>15</v>
      </c>
      <c r="I5993" t="s">
        <v>12</v>
      </c>
      <c r="J5993" t="s">
        <v>11</v>
      </c>
      <c r="K5993">
        <v>0</v>
      </c>
      <c r="L5993" t="s">
        <v>11</v>
      </c>
      <c r="M5993">
        <v>0</v>
      </c>
      <c r="N5993">
        <v>3</v>
      </c>
      <c r="O5993" t="str">
        <f>IF(AND(Tabela1[[#This Row],[EA Play Season Pass]]="Yes",Tabela1[[#This Row],[Minecraft Season Pass]]="Yes"),"Yes","No")</f>
        <v>No</v>
      </c>
      <c r="P5993" t="str">
        <f>IF(OR(Tabela1[[#This Row],[EA Play Season Pass]]="Yes",Tabela1[[#This Row],[Minecraft Season Pass]]="Yes"),"Yes","No")</f>
        <v>No</v>
      </c>
      <c r="Q5993">
        <v>12</v>
      </c>
      <c r="R5993" s="2"/>
    </row>
    <row r="5994" spans="1:18" x14ac:dyDescent="0.25">
      <c r="A5994">
        <v>5993</v>
      </c>
      <c r="B5994" t="s">
        <v>6923</v>
      </c>
      <c r="C5994" t="s">
        <v>13</v>
      </c>
      <c r="D5994" s="50">
        <v>45434</v>
      </c>
      <c r="E5994">
        <f>YEAR(Tabela1[[#This Row],[Start Date]])</f>
        <v>2024</v>
      </c>
      <c r="F5994">
        <f>ROUNDUP(MONTH(Tabela1[[#This Row],[Start Date]])/3,0)</f>
        <v>2</v>
      </c>
      <c r="G5994" t="s">
        <v>8</v>
      </c>
      <c r="H5994">
        <v>10</v>
      </c>
      <c r="I5994" t="s">
        <v>9</v>
      </c>
      <c r="J5994" t="s">
        <v>8</v>
      </c>
      <c r="K5994">
        <v>30</v>
      </c>
      <c r="L5994" t="s">
        <v>8</v>
      </c>
      <c r="M5994">
        <v>20</v>
      </c>
      <c r="N5994">
        <v>1</v>
      </c>
      <c r="O5994" t="str">
        <f>IF(AND(Tabela1[[#This Row],[EA Play Season Pass]]="Yes",Tabela1[[#This Row],[Minecraft Season Pass]]="Yes"),"Yes","No")</f>
        <v>Yes</v>
      </c>
      <c r="P5994" t="str">
        <f>IF(OR(Tabela1[[#This Row],[EA Play Season Pass]]="Yes",Tabela1[[#This Row],[Minecraft Season Pass]]="Yes"),"Yes","No")</f>
        <v>Yes</v>
      </c>
      <c r="Q5994">
        <v>59</v>
      </c>
      <c r="R5994" s="2"/>
    </row>
    <row r="5995" spans="1:18" x14ac:dyDescent="0.25">
      <c r="A5995">
        <v>5994</v>
      </c>
      <c r="B5995" t="s">
        <v>6924</v>
      </c>
      <c r="C5995" t="s">
        <v>7</v>
      </c>
      <c r="D5995" s="50">
        <v>45434</v>
      </c>
      <c r="E5995">
        <f>YEAR(Tabela1[[#This Row],[Start Date]])</f>
        <v>2024</v>
      </c>
      <c r="F5995">
        <f>ROUNDUP(MONTH(Tabela1[[#This Row],[Start Date]])/3,0)</f>
        <v>2</v>
      </c>
      <c r="G5995" t="s">
        <v>11</v>
      </c>
      <c r="H5995">
        <v>15</v>
      </c>
      <c r="I5995" t="s">
        <v>12</v>
      </c>
      <c r="J5995" t="s">
        <v>11</v>
      </c>
      <c r="K5995">
        <v>0</v>
      </c>
      <c r="L5995" t="s">
        <v>8</v>
      </c>
      <c r="M5995">
        <v>20</v>
      </c>
      <c r="N5995">
        <v>2</v>
      </c>
      <c r="O5995" t="str">
        <f>IF(AND(Tabela1[[#This Row],[EA Play Season Pass]]="Yes",Tabela1[[#This Row],[Minecraft Season Pass]]="Yes"),"Yes","No")</f>
        <v>No</v>
      </c>
      <c r="P5995" t="str">
        <f>IF(OR(Tabela1[[#This Row],[EA Play Season Pass]]="Yes",Tabela1[[#This Row],[Minecraft Season Pass]]="Yes"),"Yes","No")</f>
        <v>Yes</v>
      </c>
      <c r="Q5995">
        <v>33</v>
      </c>
      <c r="R5995" s="2"/>
    </row>
    <row r="5996" spans="1:18" x14ac:dyDescent="0.25">
      <c r="A5996">
        <v>5995</v>
      </c>
      <c r="B5996" t="s">
        <v>2183</v>
      </c>
      <c r="C5996" t="s">
        <v>13</v>
      </c>
      <c r="D5996" s="50">
        <v>45435</v>
      </c>
      <c r="E5996">
        <f>YEAR(Tabela1[[#This Row],[Start Date]])</f>
        <v>2024</v>
      </c>
      <c r="F5996">
        <f>ROUNDUP(MONTH(Tabela1[[#This Row],[Start Date]])/3,0)</f>
        <v>2</v>
      </c>
      <c r="G5996" t="s">
        <v>11</v>
      </c>
      <c r="H5996">
        <v>10</v>
      </c>
      <c r="I5996" t="s">
        <v>14</v>
      </c>
      <c r="J5996" t="s">
        <v>11</v>
      </c>
      <c r="K5996">
        <v>0</v>
      </c>
      <c r="L5996" t="s">
        <v>8</v>
      </c>
      <c r="M5996">
        <v>20</v>
      </c>
      <c r="N5996">
        <v>1</v>
      </c>
      <c r="O5996" t="str">
        <f>IF(AND(Tabela1[[#This Row],[EA Play Season Pass]]="Yes",Tabela1[[#This Row],[Minecraft Season Pass]]="Yes"),"Yes","No")</f>
        <v>No</v>
      </c>
      <c r="P5996" t="str">
        <f>IF(OR(Tabela1[[#This Row],[EA Play Season Pass]]="Yes",Tabela1[[#This Row],[Minecraft Season Pass]]="Yes"),"Yes","No")</f>
        <v>Yes</v>
      </c>
      <c r="Q5996">
        <v>29</v>
      </c>
      <c r="R5996" s="2"/>
    </row>
    <row r="5997" spans="1:18" x14ac:dyDescent="0.25">
      <c r="A5997">
        <v>5996</v>
      </c>
      <c r="B5997" t="s">
        <v>6925</v>
      </c>
      <c r="C5997" t="s">
        <v>10</v>
      </c>
      <c r="D5997" s="50">
        <v>45435</v>
      </c>
      <c r="E5997">
        <f>YEAR(Tabela1[[#This Row],[Start Date]])</f>
        <v>2024</v>
      </c>
      <c r="F5997">
        <f>ROUNDUP(MONTH(Tabela1[[#This Row],[Start Date]])/3,0)</f>
        <v>2</v>
      </c>
      <c r="G5997" t="s">
        <v>11</v>
      </c>
      <c r="H5997">
        <v>5</v>
      </c>
      <c r="I5997" t="s">
        <v>9</v>
      </c>
      <c r="J5997" t="s">
        <v>11</v>
      </c>
      <c r="K5997">
        <v>0</v>
      </c>
      <c r="L5997" t="s">
        <v>11</v>
      </c>
      <c r="M5997">
        <v>0</v>
      </c>
      <c r="N5997">
        <v>3</v>
      </c>
      <c r="O5997" t="str">
        <f>IF(AND(Tabela1[[#This Row],[EA Play Season Pass]]="Yes",Tabela1[[#This Row],[Minecraft Season Pass]]="Yes"),"Yes","No")</f>
        <v>No</v>
      </c>
      <c r="P5997" t="str">
        <f>IF(OR(Tabela1[[#This Row],[EA Play Season Pass]]="Yes",Tabela1[[#This Row],[Minecraft Season Pass]]="Yes"),"Yes","No")</f>
        <v>No</v>
      </c>
      <c r="Q5997">
        <v>2</v>
      </c>
      <c r="R5997" s="2"/>
    </row>
    <row r="5998" spans="1:18" x14ac:dyDescent="0.25">
      <c r="A5998">
        <v>5997</v>
      </c>
      <c r="B5998" t="s">
        <v>6926</v>
      </c>
      <c r="C5998" t="s">
        <v>10</v>
      </c>
      <c r="D5998" s="50">
        <v>45435</v>
      </c>
      <c r="E5998">
        <f>YEAR(Tabela1[[#This Row],[Start Date]])</f>
        <v>2024</v>
      </c>
      <c r="F5998">
        <f>ROUNDUP(MONTH(Tabela1[[#This Row],[Start Date]])/3,0)</f>
        <v>2</v>
      </c>
      <c r="G5998" t="s">
        <v>8</v>
      </c>
      <c r="H5998">
        <v>5</v>
      </c>
      <c r="I5998" t="s">
        <v>9</v>
      </c>
      <c r="J5998" t="s">
        <v>11</v>
      </c>
      <c r="K5998">
        <v>0</v>
      </c>
      <c r="L5998" t="s">
        <v>11</v>
      </c>
      <c r="M5998">
        <v>0</v>
      </c>
      <c r="N5998">
        <v>2</v>
      </c>
      <c r="O5998" t="str">
        <f>IF(AND(Tabela1[[#This Row],[EA Play Season Pass]]="Yes",Tabela1[[#This Row],[Minecraft Season Pass]]="Yes"),"Yes","No")</f>
        <v>No</v>
      </c>
      <c r="P5998" t="str">
        <f>IF(OR(Tabela1[[#This Row],[EA Play Season Pass]]="Yes",Tabela1[[#This Row],[Minecraft Season Pass]]="Yes"),"Yes","No")</f>
        <v>No</v>
      </c>
      <c r="Q5998">
        <v>3</v>
      </c>
      <c r="R5998" s="2"/>
    </row>
    <row r="5999" spans="1:18" x14ac:dyDescent="0.25">
      <c r="A5999">
        <v>5998</v>
      </c>
      <c r="B5999" t="s">
        <v>1628</v>
      </c>
      <c r="C5999" t="s">
        <v>10</v>
      </c>
      <c r="D5999" s="50">
        <v>45435</v>
      </c>
      <c r="E5999">
        <f>YEAR(Tabela1[[#This Row],[Start Date]])</f>
        <v>2024</v>
      </c>
      <c r="F5999">
        <f>ROUNDUP(MONTH(Tabela1[[#This Row],[Start Date]])/3,0)</f>
        <v>2</v>
      </c>
      <c r="G5999" t="s">
        <v>8</v>
      </c>
      <c r="H5999">
        <v>5</v>
      </c>
      <c r="I5999" t="s">
        <v>9</v>
      </c>
      <c r="J5999" t="s">
        <v>8</v>
      </c>
      <c r="K5999">
        <v>30</v>
      </c>
      <c r="L5999" t="s">
        <v>8</v>
      </c>
      <c r="M5999">
        <v>20</v>
      </c>
      <c r="N5999">
        <v>1</v>
      </c>
      <c r="O5999" t="str">
        <f>IF(AND(Tabela1[[#This Row],[EA Play Season Pass]]="Yes",Tabela1[[#This Row],[Minecraft Season Pass]]="Yes"),"Yes","No")</f>
        <v>Yes</v>
      </c>
      <c r="P5999" t="str">
        <f>IF(OR(Tabela1[[#This Row],[EA Play Season Pass]]="Yes",Tabela1[[#This Row],[Minecraft Season Pass]]="Yes"),"Yes","No")</f>
        <v>Yes</v>
      </c>
      <c r="Q5999">
        <v>54</v>
      </c>
      <c r="R5999" s="2"/>
    </row>
    <row r="6000" spans="1:18" x14ac:dyDescent="0.25">
      <c r="A6000">
        <v>5999</v>
      </c>
      <c r="B6000" t="s">
        <v>6927</v>
      </c>
      <c r="C6000" t="s">
        <v>7</v>
      </c>
      <c r="D6000" s="50">
        <v>45435</v>
      </c>
      <c r="E6000">
        <f>YEAR(Tabela1[[#This Row],[Start Date]])</f>
        <v>2024</v>
      </c>
      <c r="F6000">
        <f>ROUNDUP(MONTH(Tabela1[[#This Row],[Start Date]])/3,0)</f>
        <v>2</v>
      </c>
      <c r="G6000" t="s">
        <v>11</v>
      </c>
      <c r="H6000">
        <v>15</v>
      </c>
      <c r="I6000" t="s">
        <v>9</v>
      </c>
      <c r="J6000" t="s">
        <v>8</v>
      </c>
      <c r="K6000">
        <v>30</v>
      </c>
      <c r="L6000" t="s">
        <v>8</v>
      </c>
      <c r="M6000">
        <v>20</v>
      </c>
      <c r="N6000">
        <v>2</v>
      </c>
      <c r="O6000" t="str">
        <f>IF(AND(Tabela1[[#This Row],[EA Play Season Pass]]="Yes",Tabela1[[#This Row],[Minecraft Season Pass]]="Yes"),"Yes","No")</f>
        <v>Yes</v>
      </c>
      <c r="P6000" t="str">
        <f>IF(OR(Tabela1[[#This Row],[EA Play Season Pass]]="Yes",Tabela1[[#This Row],[Minecraft Season Pass]]="Yes"),"Yes","No")</f>
        <v>Yes</v>
      </c>
      <c r="Q6000">
        <v>63</v>
      </c>
      <c r="R6000" s="2"/>
    </row>
    <row r="6001" spans="1:18" x14ac:dyDescent="0.25">
      <c r="A6001">
        <v>6000</v>
      </c>
      <c r="B6001" t="s">
        <v>1821</v>
      </c>
      <c r="C6001" t="s">
        <v>10</v>
      </c>
      <c r="D6001" s="50">
        <v>45435</v>
      </c>
      <c r="E6001">
        <f>YEAR(Tabela1[[#This Row],[Start Date]])</f>
        <v>2024</v>
      </c>
      <c r="F6001">
        <f>ROUNDUP(MONTH(Tabela1[[#This Row],[Start Date]])/3,0)</f>
        <v>2</v>
      </c>
      <c r="G6001" t="s">
        <v>8</v>
      </c>
      <c r="H6001">
        <v>5</v>
      </c>
      <c r="I6001" t="s">
        <v>14</v>
      </c>
      <c r="J6001" t="s">
        <v>11</v>
      </c>
      <c r="K6001">
        <v>0</v>
      </c>
      <c r="L6001" t="s">
        <v>8</v>
      </c>
      <c r="M6001">
        <v>20</v>
      </c>
      <c r="N6001">
        <v>2</v>
      </c>
      <c r="O6001" t="str">
        <f>IF(AND(Tabela1[[#This Row],[EA Play Season Pass]]="Yes",Tabela1[[#This Row],[Minecraft Season Pass]]="Yes"),"Yes","No")</f>
        <v>No</v>
      </c>
      <c r="P6001" t="str">
        <f>IF(OR(Tabela1[[#This Row],[EA Play Season Pass]]="Yes",Tabela1[[#This Row],[Minecraft Season Pass]]="Yes"),"Yes","No")</f>
        <v>Yes</v>
      </c>
      <c r="Q6001">
        <v>23</v>
      </c>
      <c r="R6001" s="2"/>
    </row>
    <row r="6002" spans="1:18" x14ac:dyDescent="0.25">
      <c r="A6002">
        <v>6001</v>
      </c>
      <c r="B6002" t="s">
        <v>6928</v>
      </c>
      <c r="C6002" t="s">
        <v>10</v>
      </c>
      <c r="D6002" s="50">
        <v>45435</v>
      </c>
      <c r="E6002">
        <f>YEAR(Tabela1[[#This Row],[Start Date]])</f>
        <v>2024</v>
      </c>
      <c r="F6002">
        <f>ROUNDUP(MONTH(Tabela1[[#This Row],[Start Date]])/3,0)</f>
        <v>2</v>
      </c>
      <c r="G6002" t="s">
        <v>8</v>
      </c>
      <c r="H6002">
        <v>5</v>
      </c>
      <c r="I6002" t="s">
        <v>9</v>
      </c>
      <c r="J6002" t="s">
        <v>8</v>
      </c>
      <c r="K6002">
        <v>30</v>
      </c>
      <c r="L6002" t="s">
        <v>8</v>
      </c>
      <c r="M6002">
        <v>20</v>
      </c>
      <c r="N6002">
        <v>1</v>
      </c>
      <c r="O6002" t="str">
        <f>IF(AND(Tabela1[[#This Row],[EA Play Season Pass]]="Yes",Tabela1[[#This Row],[Minecraft Season Pass]]="Yes"),"Yes","No")</f>
        <v>Yes</v>
      </c>
      <c r="P6002" t="str">
        <f>IF(OR(Tabela1[[#This Row],[EA Play Season Pass]]="Yes",Tabela1[[#This Row],[Minecraft Season Pass]]="Yes"),"Yes","No")</f>
        <v>Yes</v>
      </c>
      <c r="Q6002">
        <v>54</v>
      </c>
      <c r="R6002" s="2"/>
    </row>
    <row r="6003" spans="1:18" x14ac:dyDescent="0.25">
      <c r="A6003">
        <v>6002</v>
      </c>
      <c r="B6003" t="s">
        <v>475</v>
      </c>
      <c r="C6003" t="s">
        <v>10</v>
      </c>
      <c r="D6003" s="50">
        <v>45436</v>
      </c>
      <c r="E6003">
        <f>YEAR(Tabela1[[#This Row],[Start Date]])</f>
        <v>2024</v>
      </c>
      <c r="F6003">
        <f>ROUNDUP(MONTH(Tabela1[[#This Row],[Start Date]])/3,0)</f>
        <v>2</v>
      </c>
      <c r="G6003" t="s">
        <v>8</v>
      </c>
      <c r="H6003">
        <v>5</v>
      </c>
      <c r="I6003" t="s">
        <v>9</v>
      </c>
      <c r="J6003" t="s">
        <v>11</v>
      </c>
      <c r="K6003">
        <v>0</v>
      </c>
      <c r="L6003" t="s">
        <v>11</v>
      </c>
      <c r="M6003">
        <v>0</v>
      </c>
      <c r="N6003">
        <v>3</v>
      </c>
      <c r="O6003" t="str">
        <f>IF(AND(Tabela1[[#This Row],[EA Play Season Pass]]="Yes",Tabela1[[#This Row],[Minecraft Season Pass]]="Yes"),"Yes","No")</f>
        <v>No</v>
      </c>
      <c r="P6003" t="str">
        <f>IF(OR(Tabela1[[#This Row],[EA Play Season Pass]]="Yes",Tabela1[[#This Row],[Minecraft Season Pass]]="Yes"),"Yes","No")</f>
        <v>No</v>
      </c>
      <c r="Q6003">
        <v>2</v>
      </c>
      <c r="R6003" s="2"/>
    </row>
    <row r="6004" spans="1:18" x14ac:dyDescent="0.25">
      <c r="A6004">
        <v>6003</v>
      </c>
      <c r="B6004" t="s">
        <v>6929</v>
      </c>
      <c r="C6004" t="s">
        <v>7</v>
      </c>
      <c r="D6004" s="50">
        <v>45436</v>
      </c>
      <c r="E6004">
        <f>YEAR(Tabela1[[#This Row],[Start Date]])</f>
        <v>2024</v>
      </c>
      <c r="F6004">
        <f>ROUNDUP(MONTH(Tabela1[[#This Row],[Start Date]])/3,0)</f>
        <v>2</v>
      </c>
      <c r="G6004" t="s">
        <v>11</v>
      </c>
      <c r="H6004">
        <v>15</v>
      </c>
      <c r="I6004" t="s">
        <v>9</v>
      </c>
      <c r="J6004" t="s">
        <v>11</v>
      </c>
      <c r="K6004">
        <v>0</v>
      </c>
      <c r="L6004" t="s">
        <v>11</v>
      </c>
      <c r="M6004">
        <v>0</v>
      </c>
      <c r="N6004">
        <v>2</v>
      </c>
      <c r="O6004" t="str">
        <f>IF(AND(Tabela1[[#This Row],[EA Play Season Pass]]="Yes",Tabela1[[#This Row],[Minecraft Season Pass]]="Yes"),"Yes","No")</f>
        <v>No</v>
      </c>
      <c r="P6004" t="str">
        <f>IF(OR(Tabela1[[#This Row],[EA Play Season Pass]]="Yes",Tabela1[[#This Row],[Minecraft Season Pass]]="Yes"),"Yes","No")</f>
        <v>No</v>
      </c>
      <c r="Q6004">
        <v>13</v>
      </c>
      <c r="R6004" s="2"/>
    </row>
    <row r="6005" spans="1:18" x14ac:dyDescent="0.25">
      <c r="A6005">
        <v>6004</v>
      </c>
      <c r="B6005" t="s">
        <v>6930</v>
      </c>
      <c r="C6005" t="s">
        <v>13</v>
      </c>
      <c r="D6005" s="50">
        <v>45436</v>
      </c>
      <c r="E6005">
        <f>YEAR(Tabela1[[#This Row],[Start Date]])</f>
        <v>2024</v>
      </c>
      <c r="F6005">
        <f>ROUNDUP(MONTH(Tabela1[[#This Row],[Start Date]])/3,0)</f>
        <v>2</v>
      </c>
      <c r="G6005" t="s">
        <v>8</v>
      </c>
      <c r="H6005">
        <v>10</v>
      </c>
      <c r="I6005" t="s">
        <v>14</v>
      </c>
      <c r="J6005" t="s">
        <v>11</v>
      </c>
      <c r="K6005">
        <v>0</v>
      </c>
      <c r="L6005" t="s">
        <v>11</v>
      </c>
      <c r="M6005">
        <v>0</v>
      </c>
      <c r="N6005">
        <v>1</v>
      </c>
      <c r="O6005" t="str">
        <f>IF(AND(Tabela1[[#This Row],[EA Play Season Pass]]="Yes",Tabela1[[#This Row],[Minecraft Season Pass]]="Yes"),"Yes","No")</f>
        <v>No</v>
      </c>
      <c r="P6005" t="str">
        <f>IF(OR(Tabela1[[#This Row],[EA Play Season Pass]]="Yes",Tabela1[[#This Row],[Minecraft Season Pass]]="Yes"),"Yes","No")</f>
        <v>No</v>
      </c>
      <c r="Q6005">
        <v>9</v>
      </c>
      <c r="R6005" s="2"/>
    </row>
    <row r="6006" spans="1:18" x14ac:dyDescent="0.25">
      <c r="A6006">
        <v>6005</v>
      </c>
      <c r="B6006" t="s">
        <v>6931</v>
      </c>
      <c r="C6006" t="s">
        <v>7</v>
      </c>
      <c r="D6006" s="50">
        <v>45436</v>
      </c>
      <c r="E6006">
        <f>YEAR(Tabela1[[#This Row],[Start Date]])</f>
        <v>2024</v>
      </c>
      <c r="F6006">
        <f>ROUNDUP(MONTH(Tabela1[[#This Row],[Start Date]])/3,0)</f>
        <v>2</v>
      </c>
      <c r="G6006" t="s">
        <v>8</v>
      </c>
      <c r="H6006">
        <v>15</v>
      </c>
      <c r="I6006" t="s">
        <v>12</v>
      </c>
      <c r="J6006" t="s">
        <v>8</v>
      </c>
      <c r="K6006">
        <v>30</v>
      </c>
      <c r="L6006" t="s">
        <v>11</v>
      </c>
      <c r="M6006">
        <v>0</v>
      </c>
      <c r="N6006">
        <v>2</v>
      </c>
      <c r="O6006" t="str">
        <f>IF(AND(Tabela1[[#This Row],[EA Play Season Pass]]="Yes",Tabela1[[#This Row],[Minecraft Season Pass]]="Yes"),"Yes","No")</f>
        <v>No</v>
      </c>
      <c r="P6006" t="str">
        <f>IF(OR(Tabela1[[#This Row],[EA Play Season Pass]]="Yes",Tabela1[[#This Row],[Minecraft Season Pass]]="Yes"),"Yes","No")</f>
        <v>Yes</v>
      </c>
      <c r="Q6006">
        <v>43</v>
      </c>
      <c r="R6006" s="2"/>
    </row>
    <row r="6007" spans="1:18" x14ac:dyDescent="0.25">
      <c r="A6007">
        <v>6006</v>
      </c>
      <c r="B6007" t="s">
        <v>6932</v>
      </c>
      <c r="C6007" t="s">
        <v>7</v>
      </c>
      <c r="D6007" s="50">
        <v>45436</v>
      </c>
      <c r="E6007">
        <f>YEAR(Tabela1[[#This Row],[Start Date]])</f>
        <v>2024</v>
      </c>
      <c r="F6007">
        <f>ROUNDUP(MONTH(Tabela1[[#This Row],[Start Date]])/3,0)</f>
        <v>2</v>
      </c>
      <c r="G6007" t="s">
        <v>8</v>
      </c>
      <c r="H6007">
        <v>15</v>
      </c>
      <c r="I6007" t="s">
        <v>14</v>
      </c>
      <c r="J6007" t="s">
        <v>11</v>
      </c>
      <c r="K6007">
        <v>0</v>
      </c>
      <c r="L6007" t="s">
        <v>8</v>
      </c>
      <c r="M6007">
        <v>20</v>
      </c>
      <c r="N6007">
        <v>3</v>
      </c>
      <c r="O6007" t="str">
        <f>IF(AND(Tabela1[[#This Row],[EA Play Season Pass]]="Yes",Tabela1[[#This Row],[Minecraft Season Pass]]="Yes"),"Yes","No")</f>
        <v>No</v>
      </c>
      <c r="P6007" t="str">
        <f>IF(OR(Tabela1[[#This Row],[EA Play Season Pass]]="Yes",Tabela1[[#This Row],[Minecraft Season Pass]]="Yes"),"Yes","No")</f>
        <v>Yes</v>
      </c>
      <c r="Q6007">
        <v>32</v>
      </c>
      <c r="R6007" s="2"/>
    </row>
    <row r="6008" spans="1:18" x14ac:dyDescent="0.25">
      <c r="A6008">
        <v>6007</v>
      </c>
      <c r="B6008" t="s">
        <v>958</v>
      </c>
      <c r="C6008" t="s">
        <v>13</v>
      </c>
      <c r="D6008" s="50">
        <v>45436</v>
      </c>
      <c r="E6008">
        <f>YEAR(Tabela1[[#This Row],[Start Date]])</f>
        <v>2024</v>
      </c>
      <c r="F6008">
        <f>ROUNDUP(MONTH(Tabela1[[#This Row],[Start Date]])/3,0)</f>
        <v>2</v>
      </c>
      <c r="G6008" t="s">
        <v>8</v>
      </c>
      <c r="H6008">
        <v>10</v>
      </c>
      <c r="I6008" t="s">
        <v>9</v>
      </c>
      <c r="J6008" t="s">
        <v>8</v>
      </c>
      <c r="K6008">
        <v>30</v>
      </c>
      <c r="L6008" t="s">
        <v>11</v>
      </c>
      <c r="M6008">
        <v>0</v>
      </c>
      <c r="N6008">
        <v>1</v>
      </c>
      <c r="O6008" t="str">
        <f>IF(AND(Tabela1[[#This Row],[EA Play Season Pass]]="Yes",Tabela1[[#This Row],[Minecraft Season Pass]]="Yes"),"Yes","No")</f>
        <v>No</v>
      </c>
      <c r="P6008" t="str">
        <f>IF(OR(Tabela1[[#This Row],[EA Play Season Pass]]="Yes",Tabela1[[#This Row],[Minecraft Season Pass]]="Yes"),"Yes","No")</f>
        <v>Yes</v>
      </c>
      <c r="Q6008">
        <v>39</v>
      </c>
      <c r="R6008" s="2"/>
    </row>
    <row r="6009" spans="1:18" x14ac:dyDescent="0.25">
      <c r="A6009">
        <v>6008</v>
      </c>
      <c r="B6009" t="s">
        <v>3152</v>
      </c>
      <c r="C6009" t="s">
        <v>7</v>
      </c>
      <c r="D6009" s="50">
        <v>45436</v>
      </c>
      <c r="E6009">
        <f>YEAR(Tabela1[[#This Row],[Start Date]])</f>
        <v>2024</v>
      </c>
      <c r="F6009">
        <f>ROUNDUP(MONTH(Tabela1[[#This Row],[Start Date]])/3,0)</f>
        <v>2</v>
      </c>
      <c r="G6009" t="s">
        <v>11</v>
      </c>
      <c r="H6009">
        <v>15</v>
      </c>
      <c r="I6009" t="s">
        <v>14</v>
      </c>
      <c r="J6009" t="s">
        <v>11</v>
      </c>
      <c r="K6009">
        <v>0</v>
      </c>
      <c r="L6009" t="s">
        <v>8</v>
      </c>
      <c r="M6009">
        <v>20</v>
      </c>
      <c r="N6009">
        <v>1</v>
      </c>
      <c r="O6009" t="str">
        <f>IF(AND(Tabela1[[#This Row],[EA Play Season Pass]]="Yes",Tabela1[[#This Row],[Minecraft Season Pass]]="Yes"),"Yes","No")</f>
        <v>No</v>
      </c>
      <c r="P6009" t="str">
        <f>IF(OR(Tabela1[[#This Row],[EA Play Season Pass]]="Yes",Tabela1[[#This Row],[Minecraft Season Pass]]="Yes"),"Yes","No")</f>
        <v>Yes</v>
      </c>
      <c r="Q6009">
        <v>34</v>
      </c>
      <c r="R6009" s="2"/>
    </row>
    <row r="6010" spans="1:18" x14ac:dyDescent="0.25">
      <c r="A6010">
        <v>6009</v>
      </c>
      <c r="B6010" t="s">
        <v>6933</v>
      </c>
      <c r="C6010" t="s">
        <v>7</v>
      </c>
      <c r="D6010" s="50">
        <v>45437</v>
      </c>
      <c r="E6010">
        <f>YEAR(Tabela1[[#This Row],[Start Date]])</f>
        <v>2024</v>
      </c>
      <c r="F6010">
        <f>ROUNDUP(MONTH(Tabela1[[#This Row],[Start Date]])/3,0)</f>
        <v>2</v>
      </c>
      <c r="G6010" t="s">
        <v>8</v>
      </c>
      <c r="H6010">
        <v>15</v>
      </c>
      <c r="I6010" t="s">
        <v>12</v>
      </c>
      <c r="J6010" t="s">
        <v>11</v>
      </c>
      <c r="K6010">
        <v>0</v>
      </c>
      <c r="L6010" t="s">
        <v>11</v>
      </c>
      <c r="M6010">
        <v>0</v>
      </c>
      <c r="N6010">
        <v>2</v>
      </c>
      <c r="O6010" t="str">
        <f>IF(AND(Tabela1[[#This Row],[EA Play Season Pass]]="Yes",Tabela1[[#This Row],[Minecraft Season Pass]]="Yes"),"Yes","No")</f>
        <v>No</v>
      </c>
      <c r="P6010" t="str">
        <f>IF(OR(Tabela1[[#This Row],[EA Play Season Pass]]="Yes",Tabela1[[#This Row],[Minecraft Season Pass]]="Yes"),"Yes","No")</f>
        <v>No</v>
      </c>
      <c r="Q6010">
        <v>13</v>
      </c>
      <c r="R6010" s="2"/>
    </row>
    <row r="6011" spans="1:18" x14ac:dyDescent="0.25">
      <c r="A6011">
        <v>6010</v>
      </c>
      <c r="B6011" t="s">
        <v>6934</v>
      </c>
      <c r="C6011" t="s">
        <v>7</v>
      </c>
      <c r="D6011" s="50">
        <v>45437</v>
      </c>
      <c r="E6011">
        <f>YEAR(Tabela1[[#This Row],[Start Date]])</f>
        <v>2024</v>
      </c>
      <c r="F6011">
        <f>ROUNDUP(MONTH(Tabela1[[#This Row],[Start Date]])/3,0)</f>
        <v>2</v>
      </c>
      <c r="G6011" t="s">
        <v>11</v>
      </c>
      <c r="H6011">
        <v>15</v>
      </c>
      <c r="I6011" t="s">
        <v>14</v>
      </c>
      <c r="J6011" t="s">
        <v>11</v>
      </c>
      <c r="K6011">
        <v>0</v>
      </c>
      <c r="L6011" t="s">
        <v>11</v>
      </c>
      <c r="M6011">
        <v>0</v>
      </c>
      <c r="N6011">
        <v>1</v>
      </c>
      <c r="O6011" t="str">
        <f>IF(AND(Tabela1[[#This Row],[EA Play Season Pass]]="Yes",Tabela1[[#This Row],[Minecraft Season Pass]]="Yes"),"Yes","No")</f>
        <v>No</v>
      </c>
      <c r="P6011" t="str">
        <f>IF(OR(Tabela1[[#This Row],[EA Play Season Pass]]="Yes",Tabela1[[#This Row],[Minecraft Season Pass]]="Yes"),"Yes","No")</f>
        <v>No</v>
      </c>
      <c r="Q6011">
        <v>14</v>
      </c>
      <c r="R6011" s="2"/>
    </row>
    <row r="6012" spans="1:18" x14ac:dyDescent="0.25">
      <c r="A6012">
        <v>6011</v>
      </c>
      <c r="B6012" t="s">
        <v>6935</v>
      </c>
      <c r="C6012" t="s">
        <v>10</v>
      </c>
      <c r="D6012" s="50">
        <v>45437</v>
      </c>
      <c r="E6012">
        <f>YEAR(Tabela1[[#This Row],[Start Date]])</f>
        <v>2024</v>
      </c>
      <c r="F6012">
        <f>ROUNDUP(MONTH(Tabela1[[#This Row],[Start Date]])/3,0)</f>
        <v>2</v>
      </c>
      <c r="G6012" t="s">
        <v>11</v>
      </c>
      <c r="H6012">
        <v>5</v>
      </c>
      <c r="I6012" t="s">
        <v>14</v>
      </c>
      <c r="J6012" t="s">
        <v>11</v>
      </c>
      <c r="K6012">
        <v>0</v>
      </c>
      <c r="L6012" t="s">
        <v>8</v>
      </c>
      <c r="M6012">
        <v>20</v>
      </c>
      <c r="N6012">
        <v>3</v>
      </c>
      <c r="O6012" t="str">
        <f>IF(AND(Tabela1[[#This Row],[EA Play Season Pass]]="Yes",Tabela1[[#This Row],[Minecraft Season Pass]]="Yes"),"Yes","No")</f>
        <v>No</v>
      </c>
      <c r="P6012" t="str">
        <f>IF(OR(Tabela1[[#This Row],[EA Play Season Pass]]="Yes",Tabela1[[#This Row],[Minecraft Season Pass]]="Yes"),"Yes","No")</f>
        <v>Yes</v>
      </c>
      <c r="Q6012">
        <v>22</v>
      </c>
      <c r="R6012" s="2"/>
    </row>
    <row r="6013" spans="1:18" x14ac:dyDescent="0.25">
      <c r="A6013">
        <v>6012</v>
      </c>
      <c r="B6013" t="s">
        <v>2964</v>
      </c>
      <c r="C6013" t="s">
        <v>7</v>
      </c>
      <c r="D6013" s="50">
        <v>45437</v>
      </c>
      <c r="E6013">
        <f>YEAR(Tabela1[[#This Row],[Start Date]])</f>
        <v>2024</v>
      </c>
      <c r="F6013">
        <f>ROUNDUP(MONTH(Tabela1[[#This Row],[Start Date]])/3,0)</f>
        <v>2</v>
      </c>
      <c r="G6013" t="s">
        <v>8</v>
      </c>
      <c r="H6013">
        <v>15</v>
      </c>
      <c r="I6013" t="s">
        <v>14</v>
      </c>
      <c r="J6013" t="s">
        <v>11</v>
      </c>
      <c r="K6013">
        <v>0</v>
      </c>
      <c r="L6013" t="s">
        <v>8</v>
      </c>
      <c r="M6013">
        <v>20</v>
      </c>
      <c r="N6013">
        <v>2</v>
      </c>
      <c r="O6013" t="str">
        <f>IF(AND(Tabela1[[#This Row],[EA Play Season Pass]]="Yes",Tabela1[[#This Row],[Minecraft Season Pass]]="Yes"),"Yes","No")</f>
        <v>No</v>
      </c>
      <c r="P6013" t="str">
        <f>IF(OR(Tabela1[[#This Row],[EA Play Season Pass]]="Yes",Tabela1[[#This Row],[Minecraft Season Pass]]="Yes"),"Yes","No")</f>
        <v>Yes</v>
      </c>
      <c r="Q6013">
        <v>33</v>
      </c>
      <c r="R6013" s="2"/>
    </row>
    <row r="6014" spans="1:18" x14ac:dyDescent="0.25">
      <c r="A6014">
        <v>6013</v>
      </c>
      <c r="B6014" t="s">
        <v>6936</v>
      </c>
      <c r="C6014" t="s">
        <v>10</v>
      </c>
      <c r="D6014" s="50">
        <v>45438</v>
      </c>
      <c r="E6014">
        <f>YEAR(Tabela1[[#This Row],[Start Date]])</f>
        <v>2024</v>
      </c>
      <c r="F6014">
        <f>ROUNDUP(MONTH(Tabela1[[#This Row],[Start Date]])/3,0)</f>
        <v>2</v>
      </c>
      <c r="G6014" t="s">
        <v>11</v>
      </c>
      <c r="H6014">
        <v>5</v>
      </c>
      <c r="I6014" t="s">
        <v>12</v>
      </c>
      <c r="J6014" t="s">
        <v>11</v>
      </c>
      <c r="K6014">
        <v>0</v>
      </c>
      <c r="L6014" t="s">
        <v>8</v>
      </c>
      <c r="M6014">
        <v>20</v>
      </c>
      <c r="N6014">
        <v>2</v>
      </c>
      <c r="O6014" t="str">
        <f>IF(AND(Tabela1[[#This Row],[EA Play Season Pass]]="Yes",Tabela1[[#This Row],[Minecraft Season Pass]]="Yes"),"Yes","No")</f>
        <v>No</v>
      </c>
      <c r="P6014" t="str">
        <f>IF(OR(Tabela1[[#This Row],[EA Play Season Pass]]="Yes",Tabela1[[#This Row],[Minecraft Season Pass]]="Yes"),"Yes","No")</f>
        <v>Yes</v>
      </c>
      <c r="Q6014">
        <v>23</v>
      </c>
      <c r="R6014" s="2"/>
    </row>
    <row r="6015" spans="1:18" x14ac:dyDescent="0.25">
      <c r="A6015">
        <v>6014</v>
      </c>
      <c r="B6015" t="s">
        <v>2435</v>
      </c>
      <c r="C6015" t="s">
        <v>10</v>
      </c>
      <c r="D6015" s="50">
        <v>45438</v>
      </c>
      <c r="E6015">
        <f>YEAR(Tabela1[[#This Row],[Start Date]])</f>
        <v>2024</v>
      </c>
      <c r="F6015">
        <f>ROUNDUP(MONTH(Tabela1[[#This Row],[Start Date]])/3,0)</f>
        <v>2</v>
      </c>
      <c r="G6015" t="s">
        <v>8</v>
      </c>
      <c r="H6015">
        <v>5</v>
      </c>
      <c r="I6015" t="s">
        <v>9</v>
      </c>
      <c r="J6015" t="s">
        <v>11</v>
      </c>
      <c r="K6015">
        <v>0</v>
      </c>
      <c r="L6015" t="s">
        <v>11</v>
      </c>
      <c r="M6015">
        <v>0</v>
      </c>
      <c r="N6015">
        <v>3</v>
      </c>
      <c r="O6015" t="str">
        <f>IF(AND(Tabela1[[#This Row],[EA Play Season Pass]]="Yes",Tabela1[[#This Row],[Minecraft Season Pass]]="Yes"),"Yes","No")</f>
        <v>No</v>
      </c>
      <c r="P6015" t="str">
        <f>IF(OR(Tabela1[[#This Row],[EA Play Season Pass]]="Yes",Tabela1[[#This Row],[Minecraft Season Pass]]="Yes"),"Yes","No")</f>
        <v>No</v>
      </c>
      <c r="Q6015">
        <v>2</v>
      </c>
      <c r="R6015" s="2"/>
    </row>
    <row r="6016" spans="1:18" x14ac:dyDescent="0.25">
      <c r="A6016">
        <v>6015</v>
      </c>
      <c r="B6016" t="s">
        <v>4482</v>
      </c>
      <c r="C6016" t="s">
        <v>13</v>
      </c>
      <c r="D6016" s="50">
        <v>45438</v>
      </c>
      <c r="E6016">
        <f>YEAR(Tabela1[[#This Row],[Start Date]])</f>
        <v>2024</v>
      </c>
      <c r="F6016">
        <f>ROUNDUP(MONTH(Tabela1[[#This Row],[Start Date]])/3,0)</f>
        <v>2</v>
      </c>
      <c r="G6016" t="s">
        <v>11</v>
      </c>
      <c r="H6016">
        <v>10</v>
      </c>
      <c r="I6016" t="s">
        <v>12</v>
      </c>
      <c r="J6016" t="s">
        <v>11</v>
      </c>
      <c r="K6016">
        <v>0</v>
      </c>
      <c r="L6016" t="s">
        <v>11</v>
      </c>
      <c r="M6016">
        <v>0</v>
      </c>
      <c r="N6016">
        <v>2</v>
      </c>
      <c r="O6016" t="str">
        <f>IF(AND(Tabela1[[#This Row],[EA Play Season Pass]]="Yes",Tabela1[[#This Row],[Minecraft Season Pass]]="Yes"),"Yes","No")</f>
        <v>No</v>
      </c>
      <c r="P6016" t="str">
        <f>IF(OR(Tabela1[[#This Row],[EA Play Season Pass]]="Yes",Tabela1[[#This Row],[Minecraft Season Pass]]="Yes"),"Yes","No")</f>
        <v>No</v>
      </c>
      <c r="Q6016">
        <v>8</v>
      </c>
      <c r="R6016" s="2"/>
    </row>
    <row r="6017" spans="1:18" x14ac:dyDescent="0.25">
      <c r="A6017">
        <v>6016</v>
      </c>
      <c r="B6017" t="s">
        <v>616</v>
      </c>
      <c r="C6017" t="s">
        <v>7</v>
      </c>
      <c r="D6017" s="50">
        <v>45438</v>
      </c>
      <c r="E6017">
        <f>YEAR(Tabela1[[#This Row],[Start Date]])</f>
        <v>2024</v>
      </c>
      <c r="F6017">
        <f>ROUNDUP(MONTH(Tabela1[[#This Row],[Start Date]])/3,0)</f>
        <v>2</v>
      </c>
      <c r="G6017" t="s">
        <v>11</v>
      </c>
      <c r="H6017">
        <v>15</v>
      </c>
      <c r="I6017" t="s">
        <v>9</v>
      </c>
      <c r="J6017" t="s">
        <v>8</v>
      </c>
      <c r="K6017">
        <v>30</v>
      </c>
      <c r="L6017" t="s">
        <v>11</v>
      </c>
      <c r="M6017">
        <v>0</v>
      </c>
      <c r="N6017">
        <v>1</v>
      </c>
      <c r="O6017" t="str">
        <f>IF(AND(Tabela1[[#This Row],[EA Play Season Pass]]="Yes",Tabela1[[#This Row],[Minecraft Season Pass]]="Yes"),"Yes","No")</f>
        <v>No</v>
      </c>
      <c r="P6017" t="str">
        <f>IF(OR(Tabela1[[#This Row],[EA Play Season Pass]]="Yes",Tabela1[[#This Row],[Minecraft Season Pass]]="Yes"),"Yes","No")</f>
        <v>Yes</v>
      </c>
      <c r="Q6017">
        <v>44</v>
      </c>
      <c r="R6017" s="2"/>
    </row>
    <row r="6018" spans="1:18" x14ac:dyDescent="0.25">
      <c r="A6018">
        <v>6017</v>
      </c>
      <c r="B6018" t="s">
        <v>5762</v>
      </c>
      <c r="C6018" t="s">
        <v>10</v>
      </c>
      <c r="D6018" s="50">
        <v>45438</v>
      </c>
      <c r="E6018">
        <f>YEAR(Tabela1[[#This Row],[Start Date]])</f>
        <v>2024</v>
      </c>
      <c r="F6018">
        <f>ROUNDUP(MONTH(Tabela1[[#This Row],[Start Date]])/3,0)</f>
        <v>2</v>
      </c>
      <c r="G6018" t="s">
        <v>8</v>
      </c>
      <c r="H6018">
        <v>5</v>
      </c>
      <c r="I6018" t="s">
        <v>12</v>
      </c>
      <c r="J6018" t="s">
        <v>8</v>
      </c>
      <c r="K6018">
        <v>30</v>
      </c>
      <c r="L6018" t="s">
        <v>11</v>
      </c>
      <c r="M6018">
        <v>0</v>
      </c>
      <c r="N6018">
        <v>2</v>
      </c>
      <c r="O6018" t="str">
        <f>IF(AND(Tabela1[[#This Row],[EA Play Season Pass]]="Yes",Tabela1[[#This Row],[Minecraft Season Pass]]="Yes"),"Yes","No")</f>
        <v>No</v>
      </c>
      <c r="P6018" t="str">
        <f>IF(OR(Tabela1[[#This Row],[EA Play Season Pass]]="Yes",Tabela1[[#This Row],[Minecraft Season Pass]]="Yes"),"Yes","No")</f>
        <v>Yes</v>
      </c>
      <c r="Q6018">
        <v>33</v>
      </c>
      <c r="R6018" s="2"/>
    </row>
    <row r="6019" spans="1:18" x14ac:dyDescent="0.25">
      <c r="A6019">
        <v>6018</v>
      </c>
      <c r="B6019" t="s">
        <v>207</v>
      </c>
      <c r="C6019" t="s">
        <v>7</v>
      </c>
      <c r="D6019" s="50">
        <v>45438</v>
      </c>
      <c r="E6019">
        <f>YEAR(Tabela1[[#This Row],[Start Date]])</f>
        <v>2024</v>
      </c>
      <c r="F6019">
        <f>ROUNDUP(MONTH(Tabela1[[#This Row],[Start Date]])/3,0)</f>
        <v>2</v>
      </c>
      <c r="G6019" t="s">
        <v>8</v>
      </c>
      <c r="H6019">
        <v>15</v>
      </c>
      <c r="I6019" t="s">
        <v>9</v>
      </c>
      <c r="J6019" t="s">
        <v>11</v>
      </c>
      <c r="K6019">
        <v>0</v>
      </c>
      <c r="L6019" t="s">
        <v>11</v>
      </c>
      <c r="M6019">
        <v>0</v>
      </c>
      <c r="N6019">
        <v>3</v>
      </c>
      <c r="O6019" t="str">
        <f>IF(AND(Tabela1[[#This Row],[EA Play Season Pass]]="Yes",Tabela1[[#This Row],[Minecraft Season Pass]]="Yes"),"Yes","No")</f>
        <v>No</v>
      </c>
      <c r="P6019" t="str">
        <f>IF(OR(Tabela1[[#This Row],[EA Play Season Pass]]="Yes",Tabela1[[#This Row],[Minecraft Season Pass]]="Yes"),"Yes","No")</f>
        <v>No</v>
      </c>
      <c r="Q6019">
        <v>12</v>
      </c>
      <c r="R6019" s="2"/>
    </row>
    <row r="6020" spans="1:18" x14ac:dyDescent="0.25">
      <c r="A6020">
        <v>6019</v>
      </c>
      <c r="B6020" t="s">
        <v>3006</v>
      </c>
      <c r="C6020" t="s">
        <v>10</v>
      </c>
      <c r="D6020" s="50">
        <v>45438</v>
      </c>
      <c r="E6020">
        <f>YEAR(Tabela1[[#This Row],[Start Date]])</f>
        <v>2024</v>
      </c>
      <c r="F6020">
        <f>ROUNDUP(MONTH(Tabela1[[#This Row],[Start Date]])/3,0)</f>
        <v>2</v>
      </c>
      <c r="G6020" t="s">
        <v>8</v>
      </c>
      <c r="H6020">
        <v>5</v>
      </c>
      <c r="I6020" t="s">
        <v>9</v>
      </c>
      <c r="J6020" t="s">
        <v>11</v>
      </c>
      <c r="K6020">
        <v>0</v>
      </c>
      <c r="L6020" t="s">
        <v>11</v>
      </c>
      <c r="M6020">
        <v>0</v>
      </c>
      <c r="N6020">
        <v>1</v>
      </c>
      <c r="O6020" t="str">
        <f>IF(AND(Tabela1[[#This Row],[EA Play Season Pass]]="Yes",Tabela1[[#This Row],[Minecraft Season Pass]]="Yes"),"Yes","No")</f>
        <v>No</v>
      </c>
      <c r="P6020" t="str">
        <f>IF(OR(Tabela1[[#This Row],[EA Play Season Pass]]="Yes",Tabela1[[#This Row],[Minecraft Season Pass]]="Yes"),"Yes","No")</f>
        <v>No</v>
      </c>
      <c r="Q6020">
        <v>4</v>
      </c>
      <c r="R6020" s="2"/>
    </row>
    <row r="6021" spans="1:18" x14ac:dyDescent="0.25">
      <c r="A6021">
        <v>6020</v>
      </c>
      <c r="B6021" t="s">
        <v>6937</v>
      </c>
      <c r="C6021" t="s">
        <v>10</v>
      </c>
      <c r="D6021" s="50">
        <v>45438</v>
      </c>
      <c r="E6021">
        <f>YEAR(Tabela1[[#This Row],[Start Date]])</f>
        <v>2024</v>
      </c>
      <c r="F6021">
        <f>ROUNDUP(MONTH(Tabela1[[#This Row],[Start Date]])/3,0)</f>
        <v>2</v>
      </c>
      <c r="G6021" t="s">
        <v>8</v>
      </c>
      <c r="H6021">
        <v>5</v>
      </c>
      <c r="I6021" t="s">
        <v>9</v>
      </c>
      <c r="J6021" t="s">
        <v>11</v>
      </c>
      <c r="K6021">
        <v>0</v>
      </c>
      <c r="L6021" t="s">
        <v>8</v>
      </c>
      <c r="M6021">
        <v>20</v>
      </c>
      <c r="N6021">
        <v>2</v>
      </c>
      <c r="O6021" t="str">
        <f>IF(AND(Tabela1[[#This Row],[EA Play Season Pass]]="Yes",Tabela1[[#This Row],[Minecraft Season Pass]]="Yes"),"Yes","No")</f>
        <v>No</v>
      </c>
      <c r="P6021" t="str">
        <f>IF(OR(Tabela1[[#This Row],[EA Play Season Pass]]="Yes",Tabela1[[#This Row],[Minecraft Season Pass]]="Yes"),"Yes","No")</f>
        <v>Yes</v>
      </c>
      <c r="Q6021">
        <v>23</v>
      </c>
      <c r="R6021" s="2"/>
    </row>
    <row r="6022" spans="1:18" x14ac:dyDescent="0.25">
      <c r="A6022">
        <v>6021</v>
      </c>
      <c r="B6022" t="s">
        <v>6938</v>
      </c>
      <c r="C6022" t="s">
        <v>13</v>
      </c>
      <c r="D6022" s="50">
        <v>45438</v>
      </c>
      <c r="E6022">
        <f>YEAR(Tabela1[[#This Row],[Start Date]])</f>
        <v>2024</v>
      </c>
      <c r="F6022">
        <f>ROUNDUP(MONTH(Tabela1[[#This Row],[Start Date]])/3,0)</f>
        <v>2</v>
      </c>
      <c r="G6022" t="s">
        <v>8</v>
      </c>
      <c r="H6022">
        <v>10</v>
      </c>
      <c r="I6022" t="s">
        <v>12</v>
      </c>
      <c r="J6022" t="s">
        <v>8</v>
      </c>
      <c r="K6022">
        <v>30</v>
      </c>
      <c r="L6022" t="s">
        <v>8</v>
      </c>
      <c r="M6022">
        <v>20</v>
      </c>
      <c r="N6022">
        <v>1</v>
      </c>
      <c r="O6022" t="str">
        <f>IF(AND(Tabela1[[#This Row],[EA Play Season Pass]]="Yes",Tabela1[[#This Row],[Minecraft Season Pass]]="Yes"),"Yes","No")</f>
        <v>Yes</v>
      </c>
      <c r="P6022" t="str">
        <f>IF(OR(Tabela1[[#This Row],[EA Play Season Pass]]="Yes",Tabela1[[#This Row],[Minecraft Season Pass]]="Yes"),"Yes","No")</f>
        <v>Yes</v>
      </c>
      <c r="Q6022">
        <v>59</v>
      </c>
      <c r="R6022" s="2"/>
    </row>
    <row r="6023" spans="1:18" x14ac:dyDescent="0.25">
      <c r="A6023">
        <v>6022</v>
      </c>
      <c r="B6023" t="s">
        <v>3307</v>
      </c>
      <c r="C6023" t="s">
        <v>7</v>
      </c>
      <c r="D6023" s="50">
        <v>45438</v>
      </c>
      <c r="E6023">
        <f>YEAR(Tabela1[[#This Row],[Start Date]])</f>
        <v>2024</v>
      </c>
      <c r="F6023">
        <f>ROUNDUP(MONTH(Tabela1[[#This Row],[Start Date]])/3,0)</f>
        <v>2</v>
      </c>
      <c r="G6023" t="s">
        <v>8</v>
      </c>
      <c r="H6023">
        <v>15</v>
      </c>
      <c r="I6023" t="s">
        <v>14</v>
      </c>
      <c r="J6023" t="s">
        <v>11</v>
      </c>
      <c r="K6023">
        <v>0</v>
      </c>
      <c r="L6023" t="s">
        <v>11</v>
      </c>
      <c r="M6023">
        <v>0</v>
      </c>
      <c r="N6023">
        <v>2</v>
      </c>
      <c r="O6023" t="str">
        <f>IF(AND(Tabela1[[#This Row],[EA Play Season Pass]]="Yes",Tabela1[[#This Row],[Minecraft Season Pass]]="Yes"),"Yes","No")</f>
        <v>No</v>
      </c>
      <c r="P6023" t="str">
        <f>IF(OR(Tabela1[[#This Row],[EA Play Season Pass]]="Yes",Tabela1[[#This Row],[Minecraft Season Pass]]="Yes"),"Yes","No")</f>
        <v>No</v>
      </c>
      <c r="Q6023">
        <v>13</v>
      </c>
      <c r="R6023" s="2"/>
    </row>
    <row r="6024" spans="1:18" x14ac:dyDescent="0.25">
      <c r="A6024">
        <v>6023</v>
      </c>
      <c r="B6024" t="s">
        <v>1656</v>
      </c>
      <c r="C6024" t="s">
        <v>7</v>
      </c>
      <c r="D6024" s="50">
        <v>45439</v>
      </c>
      <c r="E6024">
        <f>YEAR(Tabela1[[#This Row],[Start Date]])</f>
        <v>2024</v>
      </c>
      <c r="F6024">
        <f>ROUNDUP(MONTH(Tabela1[[#This Row],[Start Date]])/3,0)</f>
        <v>2</v>
      </c>
      <c r="G6024" t="s">
        <v>8</v>
      </c>
      <c r="H6024">
        <v>15</v>
      </c>
      <c r="I6024" t="s">
        <v>14</v>
      </c>
      <c r="J6024" t="s">
        <v>11</v>
      </c>
      <c r="K6024">
        <v>0</v>
      </c>
      <c r="L6024" t="s">
        <v>8</v>
      </c>
      <c r="M6024">
        <v>20</v>
      </c>
      <c r="N6024">
        <v>1</v>
      </c>
      <c r="O6024" t="str">
        <f>IF(AND(Tabela1[[#This Row],[EA Play Season Pass]]="Yes",Tabela1[[#This Row],[Minecraft Season Pass]]="Yes"),"Yes","No")</f>
        <v>No</v>
      </c>
      <c r="P6024" t="str">
        <f>IF(OR(Tabela1[[#This Row],[EA Play Season Pass]]="Yes",Tabela1[[#This Row],[Minecraft Season Pass]]="Yes"),"Yes","No")</f>
        <v>Yes</v>
      </c>
      <c r="Q6024">
        <v>34</v>
      </c>
      <c r="R6024" s="2"/>
    </row>
    <row r="6025" spans="1:18" x14ac:dyDescent="0.25">
      <c r="A6025">
        <v>6024</v>
      </c>
      <c r="B6025" t="s">
        <v>2776</v>
      </c>
      <c r="C6025" t="s">
        <v>7</v>
      </c>
      <c r="D6025" s="50">
        <v>45439</v>
      </c>
      <c r="E6025">
        <f>YEAR(Tabela1[[#This Row],[Start Date]])</f>
        <v>2024</v>
      </c>
      <c r="F6025">
        <f>ROUNDUP(MONTH(Tabela1[[#This Row],[Start Date]])/3,0)</f>
        <v>2</v>
      </c>
      <c r="G6025" t="s">
        <v>11</v>
      </c>
      <c r="H6025">
        <v>15</v>
      </c>
      <c r="I6025" t="s">
        <v>14</v>
      </c>
      <c r="J6025" t="s">
        <v>8</v>
      </c>
      <c r="K6025">
        <v>30</v>
      </c>
      <c r="L6025" t="s">
        <v>8</v>
      </c>
      <c r="M6025">
        <v>20</v>
      </c>
      <c r="N6025">
        <v>3</v>
      </c>
      <c r="O6025" t="str">
        <f>IF(AND(Tabela1[[#This Row],[EA Play Season Pass]]="Yes",Tabela1[[#This Row],[Minecraft Season Pass]]="Yes"),"Yes","No")</f>
        <v>Yes</v>
      </c>
      <c r="P6025" t="str">
        <f>IF(OR(Tabela1[[#This Row],[EA Play Season Pass]]="Yes",Tabela1[[#This Row],[Minecraft Season Pass]]="Yes"),"Yes","No")</f>
        <v>Yes</v>
      </c>
      <c r="Q6025">
        <v>62</v>
      </c>
      <c r="R6025" s="2"/>
    </row>
    <row r="6026" spans="1:18" x14ac:dyDescent="0.25">
      <c r="A6026">
        <v>6025</v>
      </c>
      <c r="B6026" t="s">
        <v>6939</v>
      </c>
      <c r="C6026" t="s">
        <v>7</v>
      </c>
      <c r="D6026" s="50">
        <v>45439</v>
      </c>
      <c r="E6026">
        <f>YEAR(Tabela1[[#This Row],[Start Date]])</f>
        <v>2024</v>
      </c>
      <c r="F6026">
        <f>ROUNDUP(MONTH(Tabela1[[#This Row],[Start Date]])/3,0)</f>
        <v>2</v>
      </c>
      <c r="G6026" t="s">
        <v>8</v>
      </c>
      <c r="H6026">
        <v>15</v>
      </c>
      <c r="I6026" t="s">
        <v>9</v>
      </c>
      <c r="J6026" t="s">
        <v>8</v>
      </c>
      <c r="K6026">
        <v>30</v>
      </c>
      <c r="L6026" t="s">
        <v>8</v>
      </c>
      <c r="M6026">
        <v>20</v>
      </c>
      <c r="N6026">
        <v>3</v>
      </c>
      <c r="O6026" t="str">
        <f>IF(AND(Tabela1[[#This Row],[EA Play Season Pass]]="Yes",Tabela1[[#This Row],[Minecraft Season Pass]]="Yes"),"Yes","No")</f>
        <v>Yes</v>
      </c>
      <c r="P6026" t="str">
        <f>IF(OR(Tabela1[[#This Row],[EA Play Season Pass]]="Yes",Tabela1[[#This Row],[Minecraft Season Pass]]="Yes"),"Yes","No")</f>
        <v>Yes</v>
      </c>
      <c r="Q6026">
        <v>62</v>
      </c>
      <c r="R6026" s="2"/>
    </row>
    <row r="6027" spans="1:18" x14ac:dyDescent="0.25">
      <c r="A6027">
        <v>6026</v>
      </c>
      <c r="B6027" t="s">
        <v>2374</v>
      </c>
      <c r="C6027" t="s">
        <v>10</v>
      </c>
      <c r="D6027" s="50">
        <v>45439</v>
      </c>
      <c r="E6027">
        <f>YEAR(Tabela1[[#This Row],[Start Date]])</f>
        <v>2024</v>
      </c>
      <c r="F6027">
        <f>ROUNDUP(MONTH(Tabela1[[#This Row],[Start Date]])/3,0)</f>
        <v>2</v>
      </c>
      <c r="G6027" t="s">
        <v>11</v>
      </c>
      <c r="H6027">
        <v>5</v>
      </c>
      <c r="I6027" t="s">
        <v>9</v>
      </c>
      <c r="J6027" t="s">
        <v>11</v>
      </c>
      <c r="K6027">
        <v>0</v>
      </c>
      <c r="L6027" t="s">
        <v>8</v>
      </c>
      <c r="M6027">
        <v>20</v>
      </c>
      <c r="N6027">
        <v>3</v>
      </c>
      <c r="O6027" t="str">
        <f>IF(AND(Tabela1[[#This Row],[EA Play Season Pass]]="Yes",Tabela1[[#This Row],[Minecraft Season Pass]]="Yes"),"Yes","No")</f>
        <v>No</v>
      </c>
      <c r="P6027" t="str">
        <f>IF(OR(Tabela1[[#This Row],[EA Play Season Pass]]="Yes",Tabela1[[#This Row],[Minecraft Season Pass]]="Yes"),"Yes","No")</f>
        <v>Yes</v>
      </c>
      <c r="Q6027">
        <v>22</v>
      </c>
      <c r="R6027" s="2"/>
    </row>
    <row r="6028" spans="1:18" x14ac:dyDescent="0.25">
      <c r="A6028">
        <v>6027</v>
      </c>
      <c r="B6028" t="s">
        <v>6940</v>
      </c>
      <c r="C6028" t="s">
        <v>7</v>
      </c>
      <c r="D6028" s="50">
        <v>45439</v>
      </c>
      <c r="E6028">
        <f>YEAR(Tabela1[[#This Row],[Start Date]])</f>
        <v>2024</v>
      </c>
      <c r="F6028">
        <f>ROUNDUP(MONTH(Tabela1[[#This Row],[Start Date]])/3,0)</f>
        <v>2</v>
      </c>
      <c r="G6028" t="s">
        <v>8</v>
      </c>
      <c r="H6028">
        <v>15</v>
      </c>
      <c r="I6028" t="s">
        <v>9</v>
      </c>
      <c r="J6028" t="s">
        <v>8</v>
      </c>
      <c r="K6028">
        <v>30</v>
      </c>
      <c r="L6028" t="s">
        <v>8</v>
      </c>
      <c r="M6028">
        <v>20</v>
      </c>
      <c r="N6028">
        <v>3</v>
      </c>
      <c r="O6028" t="str">
        <f>IF(AND(Tabela1[[#This Row],[EA Play Season Pass]]="Yes",Tabela1[[#This Row],[Minecraft Season Pass]]="Yes"),"Yes","No")</f>
        <v>Yes</v>
      </c>
      <c r="P6028" t="str">
        <f>IF(OR(Tabela1[[#This Row],[EA Play Season Pass]]="Yes",Tabela1[[#This Row],[Minecraft Season Pass]]="Yes"),"Yes","No")</f>
        <v>Yes</v>
      </c>
      <c r="Q6028">
        <v>62</v>
      </c>
      <c r="R6028" s="2"/>
    </row>
    <row r="6029" spans="1:18" x14ac:dyDescent="0.25">
      <c r="A6029">
        <v>6028</v>
      </c>
      <c r="B6029" t="s">
        <v>29</v>
      </c>
      <c r="C6029" t="s">
        <v>13</v>
      </c>
      <c r="D6029" s="50">
        <v>45439</v>
      </c>
      <c r="E6029">
        <f>YEAR(Tabela1[[#This Row],[Start Date]])</f>
        <v>2024</v>
      </c>
      <c r="F6029">
        <f>ROUNDUP(MONTH(Tabela1[[#This Row],[Start Date]])/3,0)</f>
        <v>2</v>
      </c>
      <c r="G6029" t="s">
        <v>11</v>
      </c>
      <c r="H6029">
        <v>10</v>
      </c>
      <c r="I6029" t="s">
        <v>12</v>
      </c>
      <c r="J6029" t="s">
        <v>11</v>
      </c>
      <c r="K6029">
        <v>0</v>
      </c>
      <c r="L6029" t="s">
        <v>8</v>
      </c>
      <c r="M6029">
        <v>20</v>
      </c>
      <c r="N6029">
        <v>1</v>
      </c>
      <c r="O6029" t="str">
        <f>IF(AND(Tabela1[[#This Row],[EA Play Season Pass]]="Yes",Tabela1[[#This Row],[Minecraft Season Pass]]="Yes"),"Yes","No")</f>
        <v>No</v>
      </c>
      <c r="P6029" t="str">
        <f>IF(OR(Tabela1[[#This Row],[EA Play Season Pass]]="Yes",Tabela1[[#This Row],[Minecraft Season Pass]]="Yes"),"Yes","No")</f>
        <v>Yes</v>
      </c>
      <c r="Q6029">
        <v>29</v>
      </c>
      <c r="R6029" s="2"/>
    </row>
    <row r="6030" spans="1:18" x14ac:dyDescent="0.25">
      <c r="A6030">
        <v>6029</v>
      </c>
      <c r="B6030" t="s">
        <v>6941</v>
      </c>
      <c r="C6030" t="s">
        <v>10</v>
      </c>
      <c r="D6030" s="50">
        <v>45439</v>
      </c>
      <c r="E6030">
        <f>YEAR(Tabela1[[#This Row],[Start Date]])</f>
        <v>2024</v>
      </c>
      <c r="F6030">
        <f>ROUNDUP(MONTH(Tabela1[[#This Row],[Start Date]])/3,0)</f>
        <v>2</v>
      </c>
      <c r="G6030" t="s">
        <v>11</v>
      </c>
      <c r="H6030">
        <v>5</v>
      </c>
      <c r="I6030" t="s">
        <v>14</v>
      </c>
      <c r="J6030" t="s">
        <v>8</v>
      </c>
      <c r="K6030">
        <v>30</v>
      </c>
      <c r="L6030" t="s">
        <v>8</v>
      </c>
      <c r="M6030">
        <v>20</v>
      </c>
      <c r="N6030">
        <v>3</v>
      </c>
      <c r="O6030" t="str">
        <f>IF(AND(Tabela1[[#This Row],[EA Play Season Pass]]="Yes",Tabela1[[#This Row],[Minecraft Season Pass]]="Yes"),"Yes","No")</f>
        <v>Yes</v>
      </c>
      <c r="P6030" t="str">
        <f>IF(OR(Tabela1[[#This Row],[EA Play Season Pass]]="Yes",Tabela1[[#This Row],[Minecraft Season Pass]]="Yes"),"Yes","No")</f>
        <v>Yes</v>
      </c>
      <c r="Q6030">
        <v>52</v>
      </c>
      <c r="R6030" s="2"/>
    </row>
    <row r="6031" spans="1:18" x14ac:dyDescent="0.25">
      <c r="A6031">
        <v>6030</v>
      </c>
      <c r="B6031" t="s">
        <v>2711</v>
      </c>
      <c r="C6031" t="s">
        <v>10</v>
      </c>
      <c r="D6031" s="50">
        <v>45439</v>
      </c>
      <c r="E6031">
        <f>YEAR(Tabela1[[#This Row],[Start Date]])</f>
        <v>2024</v>
      </c>
      <c r="F6031">
        <f>ROUNDUP(MONTH(Tabela1[[#This Row],[Start Date]])/3,0)</f>
        <v>2</v>
      </c>
      <c r="G6031" t="s">
        <v>8</v>
      </c>
      <c r="H6031">
        <v>5</v>
      </c>
      <c r="I6031" t="s">
        <v>14</v>
      </c>
      <c r="J6031" t="s">
        <v>11</v>
      </c>
      <c r="K6031">
        <v>0</v>
      </c>
      <c r="L6031" t="s">
        <v>11</v>
      </c>
      <c r="M6031">
        <v>0</v>
      </c>
      <c r="N6031">
        <v>1</v>
      </c>
      <c r="O6031" t="str">
        <f>IF(AND(Tabela1[[#This Row],[EA Play Season Pass]]="Yes",Tabela1[[#This Row],[Minecraft Season Pass]]="Yes"),"Yes","No")</f>
        <v>No</v>
      </c>
      <c r="P6031" t="str">
        <f>IF(OR(Tabela1[[#This Row],[EA Play Season Pass]]="Yes",Tabela1[[#This Row],[Minecraft Season Pass]]="Yes"),"Yes","No")</f>
        <v>No</v>
      </c>
      <c r="Q6031">
        <v>4</v>
      </c>
      <c r="R6031" s="2"/>
    </row>
    <row r="6032" spans="1:18" x14ac:dyDescent="0.25">
      <c r="A6032">
        <v>6031</v>
      </c>
      <c r="B6032" t="s">
        <v>3131</v>
      </c>
      <c r="C6032" t="s">
        <v>13</v>
      </c>
      <c r="D6032" s="50">
        <v>45439</v>
      </c>
      <c r="E6032">
        <f>YEAR(Tabela1[[#This Row],[Start Date]])</f>
        <v>2024</v>
      </c>
      <c r="F6032">
        <f>ROUNDUP(MONTH(Tabela1[[#This Row],[Start Date]])/3,0)</f>
        <v>2</v>
      </c>
      <c r="G6032" t="s">
        <v>8</v>
      </c>
      <c r="H6032">
        <v>10</v>
      </c>
      <c r="I6032" t="s">
        <v>14</v>
      </c>
      <c r="J6032" t="s">
        <v>11</v>
      </c>
      <c r="K6032">
        <v>0</v>
      </c>
      <c r="L6032" t="s">
        <v>8</v>
      </c>
      <c r="M6032">
        <v>20</v>
      </c>
      <c r="N6032">
        <v>3</v>
      </c>
      <c r="O6032" t="str">
        <f>IF(AND(Tabela1[[#This Row],[EA Play Season Pass]]="Yes",Tabela1[[#This Row],[Minecraft Season Pass]]="Yes"),"Yes","No")</f>
        <v>No</v>
      </c>
      <c r="P6032" t="str">
        <f>IF(OR(Tabela1[[#This Row],[EA Play Season Pass]]="Yes",Tabela1[[#This Row],[Minecraft Season Pass]]="Yes"),"Yes","No")</f>
        <v>Yes</v>
      </c>
      <c r="Q6032">
        <v>27</v>
      </c>
      <c r="R6032" s="2"/>
    </row>
    <row r="6033" spans="1:18" x14ac:dyDescent="0.25">
      <c r="A6033">
        <v>6032</v>
      </c>
      <c r="B6033" t="s">
        <v>6942</v>
      </c>
      <c r="C6033" t="s">
        <v>10</v>
      </c>
      <c r="D6033" s="50">
        <v>45440</v>
      </c>
      <c r="E6033">
        <f>YEAR(Tabela1[[#This Row],[Start Date]])</f>
        <v>2024</v>
      </c>
      <c r="F6033">
        <f>ROUNDUP(MONTH(Tabela1[[#This Row],[Start Date]])/3,0)</f>
        <v>2</v>
      </c>
      <c r="G6033" t="s">
        <v>11</v>
      </c>
      <c r="H6033">
        <v>5</v>
      </c>
      <c r="I6033" t="s">
        <v>9</v>
      </c>
      <c r="J6033" t="s">
        <v>8</v>
      </c>
      <c r="K6033">
        <v>30</v>
      </c>
      <c r="L6033" t="s">
        <v>11</v>
      </c>
      <c r="M6033">
        <v>0</v>
      </c>
      <c r="N6033">
        <v>3</v>
      </c>
      <c r="O6033" t="str">
        <f>IF(AND(Tabela1[[#This Row],[EA Play Season Pass]]="Yes",Tabela1[[#This Row],[Minecraft Season Pass]]="Yes"),"Yes","No")</f>
        <v>No</v>
      </c>
      <c r="P6033" t="str">
        <f>IF(OR(Tabela1[[#This Row],[EA Play Season Pass]]="Yes",Tabela1[[#This Row],[Minecraft Season Pass]]="Yes"),"Yes","No")</f>
        <v>Yes</v>
      </c>
      <c r="Q6033">
        <v>32</v>
      </c>
      <c r="R6033" s="2"/>
    </row>
    <row r="6034" spans="1:18" x14ac:dyDescent="0.25">
      <c r="A6034">
        <v>6033</v>
      </c>
      <c r="B6034" t="s">
        <v>6943</v>
      </c>
      <c r="C6034" t="s">
        <v>13</v>
      </c>
      <c r="D6034" s="50">
        <v>45440</v>
      </c>
      <c r="E6034">
        <f>YEAR(Tabela1[[#This Row],[Start Date]])</f>
        <v>2024</v>
      </c>
      <c r="F6034">
        <f>ROUNDUP(MONTH(Tabela1[[#This Row],[Start Date]])/3,0)</f>
        <v>2</v>
      </c>
      <c r="G6034" t="s">
        <v>11</v>
      </c>
      <c r="H6034">
        <v>10</v>
      </c>
      <c r="I6034" t="s">
        <v>14</v>
      </c>
      <c r="J6034" t="s">
        <v>11</v>
      </c>
      <c r="K6034">
        <v>0</v>
      </c>
      <c r="L6034" t="s">
        <v>8</v>
      </c>
      <c r="M6034">
        <v>20</v>
      </c>
      <c r="N6034">
        <v>1</v>
      </c>
      <c r="O6034" t="str">
        <f>IF(AND(Tabela1[[#This Row],[EA Play Season Pass]]="Yes",Tabela1[[#This Row],[Minecraft Season Pass]]="Yes"),"Yes","No")</f>
        <v>No</v>
      </c>
      <c r="P6034" t="str">
        <f>IF(OR(Tabela1[[#This Row],[EA Play Season Pass]]="Yes",Tabela1[[#This Row],[Minecraft Season Pass]]="Yes"),"Yes","No")</f>
        <v>Yes</v>
      </c>
      <c r="Q6034">
        <v>29</v>
      </c>
      <c r="R6034" s="2"/>
    </row>
    <row r="6035" spans="1:18" x14ac:dyDescent="0.25">
      <c r="A6035">
        <v>6034</v>
      </c>
      <c r="B6035" t="s">
        <v>1533</v>
      </c>
      <c r="C6035" t="s">
        <v>13</v>
      </c>
      <c r="D6035" s="50">
        <v>45440</v>
      </c>
      <c r="E6035">
        <f>YEAR(Tabela1[[#This Row],[Start Date]])</f>
        <v>2024</v>
      </c>
      <c r="F6035">
        <f>ROUNDUP(MONTH(Tabela1[[#This Row],[Start Date]])/3,0)</f>
        <v>2</v>
      </c>
      <c r="G6035" t="s">
        <v>8</v>
      </c>
      <c r="H6035">
        <v>10</v>
      </c>
      <c r="I6035" t="s">
        <v>9</v>
      </c>
      <c r="J6035" t="s">
        <v>8</v>
      </c>
      <c r="K6035">
        <v>30</v>
      </c>
      <c r="L6035" t="s">
        <v>8</v>
      </c>
      <c r="M6035">
        <v>20</v>
      </c>
      <c r="N6035">
        <v>3</v>
      </c>
      <c r="O6035" t="str">
        <f>IF(AND(Tabela1[[#This Row],[EA Play Season Pass]]="Yes",Tabela1[[#This Row],[Minecraft Season Pass]]="Yes"),"Yes","No")</f>
        <v>Yes</v>
      </c>
      <c r="P6035" t="str">
        <f>IF(OR(Tabela1[[#This Row],[EA Play Season Pass]]="Yes",Tabela1[[#This Row],[Minecraft Season Pass]]="Yes"),"Yes","No")</f>
        <v>Yes</v>
      </c>
      <c r="Q6035">
        <v>57</v>
      </c>
      <c r="R6035" s="2"/>
    </row>
    <row r="6036" spans="1:18" x14ac:dyDescent="0.25">
      <c r="A6036">
        <v>6035</v>
      </c>
      <c r="B6036" t="s">
        <v>484</v>
      </c>
      <c r="C6036" t="s">
        <v>7</v>
      </c>
      <c r="D6036" s="50">
        <v>45441</v>
      </c>
      <c r="E6036">
        <f>YEAR(Tabela1[[#This Row],[Start Date]])</f>
        <v>2024</v>
      </c>
      <c r="F6036">
        <f>ROUNDUP(MONTH(Tabela1[[#This Row],[Start Date]])/3,0)</f>
        <v>2</v>
      </c>
      <c r="G6036" t="s">
        <v>11</v>
      </c>
      <c r="H6036">
        <v>15</v>
      </c>
      <c r="I6036" t="s">
        <v>14</v>
      </c>
      <c r="J6036" t="s">
        <v>8</v>
      </c>
      <c r="K6036">
        <v>30</v>
      </c>
      <c r="L6036" t="s">
        <v>8</v>
      </c>
      <c r="M6036">
        <v>20</v>
      </c>
      <c r="N6036">
        <v>3</v>
      </c>
      <c r="O6036" t="str">
        <f>IF(AND(Tabela1[[#This Row],[EA Play Season Pass]]="Yes",Tabela1[[#This Row],[Minecraft Season Pass]]="Yes"),"Yes","No")</f>
        <v>Yes</v>
      </c>
      <c r="P6036" t="str">
        <f>IF(OR(Tabela1[[#This Row],[EA Play Season Pass]]="Yes",Tabela1[[#This Row],[Minecraft Season Pass]]="Yes"),"Yes","No")</f>
        <v>Yes</v>
      </c>
      <c r="Q6036">
        <v>62</v>
      </c>
      <c r="R6036" s="2"/>
    </row>
    <row r="6037" spans="1:18" x14ac:dyDescent="0.25">
      <c r="A6037">
        <v>6036</v>
      </c>
      <c r="B6037" t="s">
        <v>2060</v>
      </c>
      <c r="C6037" t="s">
        <v>13</v>
      </c>
      <c r="D6037" s="50">
        <v>45441</v>
      </c>
      <c r="E6037">
        <f>YEAR(Tabela1[[#This Row],[Start Date]])</f>
        <v>2024</v>
      </c>
      <c r="F6037">
        <f>ROUNDUP(MONTH(Tabela1[[#This Row],[Start Date]])/3,0)</f>
        <v>2</v>
      </c>
      <c r="G6037" t="s">
        <v>11</v>
      </c>
      <c r="H6037">
        <v>10</v>
      </c>
      <c r="I6037" t="s">
        <v>9</v>
      </c>
      <c r="J6037" t="s">
        <v>11</v>
      </c>
      <c r="K6037">
        <v>0</v>
      </c>
      <c r="L6037" t="s">
        <v>8</v>
      </c>
      <c r="M6037">
        <v>20</v>
      </c>
      <c r="N6037">
        <v>3</v>
      </c>
      <c r="O6037" t="str">
        <f>IF(AND(Tabela1[[#This Row],[EA Play Season Pass]]="Yes",Tabela1[[#This Row],[Minecraft Season Pass]]="Yes"),"Yes","No")</f>
        <v>No</v>
      </c>
      <c r="P6037" t="str">
        <f>IF(OR(Tabela1[[#This Row],[EA Play Season Pass]]="Yes",Tabela1[[#This Row],[Minecraft Season Pass]]="Yes"),"Yes","No")</f>
        <v>Yes</v>
      </c>
      <c r="Q6037">
        <v>27</v>
      </c>
      <c r="R6037" s="2"/>
    </row>
    <row r="6038" spans="1:18" x14ac:dyDescent="0.25">
      <c r="A6038">
        <v>6037</v>
      </c>
      <c r="B6038" t="s">
        <v>6944</v>
      </c>
      <c r="C6038" t="s">
        <v>10</v>
      </c>
      <c r="D6038" s="50">
        <v>45441</v>
      </c>
      <c r="E6038">
        <f>YEAR(Tabela1[[#This Row],[Start Date]])</f>
        <v>2024</v>
      </c>
      <c r="F6038">
        <f>ROUNDUP(MONTH(Tabela1[[#This Row],[Start Date]])/3,0)</f>
        <v>2</v>
      </c>
      <c r="G6038" t="s">
        <v>11</v>
      </c>
      <c r="H6038">
        <v>5</v>
      </c>
      <c r="I6038" t="s">
        <v>12</v>
      </c>
      <c r="J6038" t="s">
        <v>11</v>
      </c>
      <c r="K6038">
        <v>0</v>
      </c>
      <c r="L6038" t="s">
        <v>8</v>
      </c>
      <c r="M6038">
        <v>20</v>
      </c>
      <c r="N6038">
        <v>3</v>
      </c>
      <c r="O6038" t="str">
        <f>IF(AND(Tabela1[[#This Row],[EA Play Season Pass]]="Yes",Tabela1[[#This Row],[Minecraft Season Pass]]="Yes"),"Yes","No")</f>
        <v>No</v>
      </c>
      <c r="P6038" t="str">
        <f>IF(OR(Tabela1[[#This Row],[EA Play Season Pass]]="Yes",Tabela1[[#This Row],[Minecraft Season Pass]]="Yes"),"Yes","No")</f>
        <v>Yes</v>
      </c>
      <c r="Q6038">
        <v>22</v>
      </c>
      <c r="R6038" s="2"/>
    </row>
    <row r="6039" spans="1:18" x14ac:dyDescent="0.25">
      <c r="A6039">
        <v>6038</v>
      </c>
      <c r="B6039" t="s">
        <v>6945</v>
      </c>
      <c r="C6039" t="s">
        <v>10</v>
      </c>
      <c r="D6039" s="50">
        <v>45441</v>
      </c>
      <c r="E6039">
        <f>YEAR(Tabela1[[#This Row],[Start Date]])</f>
        <v>2024</v>
      </c>
      <c r="F6039">
        <f>ROUNDUP(MONTH(Tabela1[[#This Row],[Start Date]])/3,0)</f>
        <v>2</v>
      </c>
      <c r="G6039" t="s">
        <v>11</v>
      </c>
      <c r="H6039">
        <v>5</v>
      </c>
      <c r="I6039" t="s">
        <v>9</v>
      </c>
      <c r="J6039" t="s">
        <v>11</v>
      </c>
      <c r="K6039">
        <v>0</v>
      </c>
      <c r="L6039" t="s">
        <v>8</v>
      </c>
      <c r="M6039">
        <v>20</v>
      </c>
      <c r="N6039">
        <v>3</v>
      </c>
      <c r="O6039" t="str">
        <f>IF(AND(Tabela1[[#This Row],[EA Play Season Pass]]="Yes",Tabela1[[#This Row],[Minecraft Season Pass]]="Yes"),"Yes","No")</f>
        <v>No</v>
      </c>
      <c r="P6039" t="str">
        <f>IF(OR(Tabela1[[#This Row],[EA Play Season Pass]]="Yes",Tabela1[[#This Row],[Minecraft Season Pass]]="Yes"),"Yes","No")</f>
        <v>Yes</v>
      </c>
      <c r="Q6039">
        <v>22</v>
      </c>
      <c r="R6039" s="2"/>
    </row>
    <row r="6040" spans="1:18" x14ac:dyDescent="0.25">
      <c r="A6040">
        <v>6039</v>
      </c>
      <c r="B6040" t="s">
        <v>6946</v>
      </c>
      <c r="C6040" t="s">
        <v>13</v>
      </c>
      <c r="D6040" s="50">
        <v>45441</v>
      </c>
      <c r="E6040">
        <f>YEAR(Tabela1[[#This Row],[Start Date]])</f>
        <v>2024</v>
      </c>
      <c r="F6040">
        <f>ROUNDUP(MONTH(Tabela1[[#This Row],[Start Date]])/3,0)</f>
        <v>2</v>
      </c>
      <c r="G6040" t="s">
        <v>11</v>
      </c>
      <c r="H6040">
        <v>10</v>
      </c>
      <c r="I6040" t="s">
        <v>14</v>
      </c>
      <c r="J6040" t="s">
        <v>11</v>
      </c>
      <c r="K6040">
        <v>0</v>
      </c>
      <c r="L6040" t="s">
        <v>11</v>
      </c>
      <c r="M6040">
        <v>0</v>
      </c>
      <c r="N6040">
        <v>3</v>
      </c>
      <c r="O6040" t="str">
        <f>IF(AND(Tabela1[[#This Row],[EA Play Season Pass]]="Yes",Tabela1[[#This Row],[Minecraft Season Pass]]="Yes"),"Yes","No")</f>
        <v>No</v>
      </c>
      <c r="P6040" t="str">
        <f>IF(OR(Tabela1[[#This Row],[EA Play Season Pass]]="Yes",Tabela1[[#This Row],[Minecraft Season Pass]]="Yes"),"Yes","No")</f>
        <v>No</v>
      </c>
      <c r="Q6040">
        <v>7</v>
      </c>
      <c r="R6040" s="2"/>
    </row>
    <row r="6041" spans="1:18" x14ac:dyDescent="0.25">
      <c r="A6041">
        <v>6040</v>
      </c>
      <c r="B6041" t="s">
        <v>857</v>
      </c>
      <c r="C6041" t="s">
        <v>7</v>
      </c>
      <c r="D6041" s="50">
        <v>45441</v>
      </c>
      <c r="E6041">
        <f>YEAR(Tabela1[[#This Row],[Start Date]])</f>
        <v>2024</v>
      </c>
      <c r="F6041">
        <f>ROUNDUP(MONTH(Tabela1[[#This Row],[Start Date]])/3,0)</f>
        <v>2</v>
      </c>
      <c r="G6041" t="s">
        <v>8</v>
      </c>
      <c r="H6041">
        <v>15</v>
      </c>
      <c r="I6041" t="s">
        <v>12</v>
      </c>
      <c r="J6041" t="s">
        <v>11</v>
      </c>
      <c r="K6041">
        <v>0</v>
      </c>
      <c r="L6041" t="s">
        <v>8</v>
      </c>
      <c r="M6041">
        <v>20</v>
      </c>
      <c r="N6041">
        <v>3</v>
      </c>
      <c r="O6041" t="str">
        <f>IF(AND(Tabela1[[#This Row],[EA Play Season Pass]]="Yes",Tabela1[[#This Row],[Minecraft Season Pass]]="Yes"),"Yes","No")</f>
        <v>No</v>
      </c>
      <c r="P6041" t="str">
        <f>IF(OR(Tabela1[[#This Row],[EA Play Season Pass]]="Yes",Tabela1[[#This Row],[Minecraft Season Pass]]="Yes"),"Yes","No")</f>
        <v>Yes</v>
      </c>
      <c r="Q6041">
        <v>32</v>
      </c>
      <c r="R6041" s="2"/>
    </row>
    <row r="6042" spans="1:18" x14ac:dyDescent="0.25">
      <c r="A6042">
        <v>6041</v>
      </c>
      <c r="B6042" t="s">
        <v>432</v>
      </c>
      <c r="C6042" t="s">
        <v>10</v>
      </c>
      <c r="D6042" s="50">
        <v>45441</v>
      </c>
      <c r="E6042">
        <f>YEAR(Tabela1[[#This Row],[Start Date]])</f>
        <v>2024</v>
      </c>
      <c r="F6042">
        <f>ROUNDUP(MONTH(Tabela1[[#This Row],[Start Date]])/3,0)</f>
        <v>2</v>
      </c>
      <c r="G6042" t="s">
        <v>11</v>
      </c>
      <c r="H6042">
        <v>5</v>
      </c>
      <c r="I6042" t="s">
        <v>9</v>
      </c>
      <c r="J6042" t="s">
        <v>11</v>
      </c>
      <c r="K6042">
        <v>0</v>
      </c>
      <c r="L6042" t="s">
        <v>11</v>
      </c>
      <c r="M6042">
        <v>0</v>
      </c>
      <c r="N6042">
        <v>2</v>
      </c>
      <c r="O6042" t="str">
        <f>IF(AND(Tabela1[[#This Row],[EA Play Season Pass]]="Yes",Tabela1[[#This Row],[Minecraft Season Pass]]="Yes"),"Yes","No")</f>
        <v>No</v>
      </c>
      <c r="P6042" t="str">
        <f>IF(OR(Tabela1[[#This Row],[EA Play Season Pass]]="Yes",Tabela1[[#This Row],[Minecraft Season Pass]]="Yes"),"Yes","No")</f>
        <v>No</v>
      </c>
      <c r="Q6042">
        <v>3</v>
      </c>
      <c r="R6042" s="2"/>
    </row>
    <row r="6043" spans="1:18" x14ac:dyDescent="0.25">
      <c r="A6043">
        <v>6042</v>
      </c>
      <c r="B6043" t="s">
        <v>6947</v>
      </c>
      <c r="C6043" t="s">
        <v>10</v>
      </c>
      <c r="D6043" s="50">
        <v>45441</v>
      </c>
      <c r="E6043">
        <f>YEAR(Tabela1[[#This Row],[Start Date]])</f>
        <v>2024</v>
      </c>
      <c r="F6043">
        <f>ROUNDUP(MONTH(Tabela1[[#This Row],[Start Date]])/3,0)</f>
        <v>2</v>
      </c>
      <c r="G6043" t="s">
        <v>8</v>
      </c>
      <c r="H6043">
        <v>5</v>
      </c>
      <c r="I6043" t="s">
        <v>14</v>
      </c>
      <c r="J6043" t="s">
        <v>11</v>
      </c>
      <c r="K6043">
        <v>0</v>
      </c>
      <c r="L6043" t="s">
        <v>8</v>
      </c>
      <c r="M6043">
        <v>20</v>
      </c>
      <c r="N6043">
        <v>1</v>
      </c>
      <c r="O6043" t="str">
        <f>IF(AND(Tabela1[[#This Row],[EA Play Season Pass]]="Yes",Tabela1[[#This Row],[Minecraft Season Pass]]="Yes"),"Yes","No")</f>
        <v>No</v>
      </c>
      <c r="P6043" t="str">
        <f>IF(OR(Tabela1[[#This Row],[EA Play Season Pass]]="Yes",Tabela1[[#This Row],[Minecraft Season Pass]]="Yes"),"Yes","No")</f>
        <v>Yes</v>
      </c>
      <c r="Q6043">
        <v>24</v>
      </c>
      <c r="R6043" s="2"/>
    </row>
    <row r="6044" spans="1:18" x14ac:dyDescent="0.25">
      <c r="A6044">
        <v>6043</v>
      </c>
      <c r="B6044" t="s">
        <v>6948</v>
      </c>
      <c r="C6044" t="s">
        <v>13</v>
      </c>
      <c r="D6044" s="50">
        <v>45441</v>
      </c>
      <c r="E6044">
        <f>YEAR(Tabela1[[#This Row],[Start Date]])</f>
        <v>2024</v>
      </c>
      <c r="F6044">
        <f>ROUNDUP(MONTH(Tabela1[[#This Row],[Start Date]])/3,0)</f>
        <v>2</v>
      </c>
      <c r="G6044" t="s">
        <v>11</v>
      </c>
      <c r="H6044">
        <v>10</v>
      </c>
      <c r="I6044" t="s">
        <v>14</v>
      </c>
      <c r="J6044" t="s">
        <v>8</v>
      </c>
      <c r="K6044">
        <v>30</v>
      </c>
      <c r="L6044" t="s">
        <v>8</v>
      </c>
      <c r="M6044">
        <v>20</v>
      </c>
      <c r="N6044">
        <v>1</v>
      </c>
      <c r="O6044" t="str">
        <f>IF(AND(Tabela1[[#This Row],[EA Play Season Pass]]="Yes",Tabela1[[#This Row],[Minecraft Season Pass]]="Yes"),"Yes","No")</f>
        <v>Yes</v>
      </c>
      <c r="P6044" t="str">
        <f>IF(OR(Tabela1[[#This Row],[EA Play Season Pass]]="Yes",Tabela1[[#This Row],[Minecraft Season Pass]]="Yes"),"Yes","No")</f>
        <v>Yes</v>
      </c>
      <c r="Q6044">
        <v>59</v>
      </c>
      <c r="R6044" s="2"/>
    </row>
    <row r="6045" spans="1:18" x14ac:dyDescent="0.25">
      <c r="A6045">
        <v>6044</v>
      </c>
      <c r="B6045" t="s">
        <v>6949</v>
      </c>
      <c r="C6045" t="s">
        <v>10</v>
      </c>
      <c r="D6045" s="50">
        <v>45441</v>
      </c>
      <c r="E6045">
        <f>YEAR(Tabela1[[#This Row],[Start Date]])</f>
        <v>2024</v>
      </c>
      <c r="F6045">
        <f>ROUNDUP(MONTH(Tabela1[[#This Row],[Start Date]])/3,0)</f>
        <v>2</v>
      </c>
      <c r="G6045" t="s">
        <v>11</v>
      </c>
      <c r="H6045">
        <v>5</v>
      </c>
      <c r="I6045" t="s">
        <v>14</v>
      </c>
      <c r="J6045" t="s">
        <v>8</v>
      </c>
      <c r="K6045">
        <v>30</v>
      </c>
      <c r="L6045" t="s">
        <v>8</v>
      </c>
      <c r="M6045">
        <v>20</v>
      </c>
      <c r="N6045">
        <v>1</v>
      </c>
      <c r="O6045" t="str">
        <f>IF(AND(Tabela1[[#This Row],[EA Play Season Pass]]="Yes",Tabela1[[#This Row],[Minecraft Season Pass]]="Yes"),"Yes","No")</f>
        <v>Yes</v>
      </c>
      <c r="P6045" t="str">
        <f>IF(OR(Tabela1[[#This Row],[EA Play Season Pass]]="Yes",Tabela1[[#This Row],[Minecraft Season Pass]]="Yes"),"Yes","No")</f>
        <v>Yes</v>
      </c>
      <c r="Q6045">
        <v>54</v>
      </c>
      <c r="R6045" s="2"/>
    </row>
    <row r="6046" spans="1:18" x14ac:dyDescent="0.25">
      <c r="A6046">
        <v>6045</v>
      </c>
      <c r="B6046" t="s">
        <v>1218</v>
      </c>
      <c r="C6046" t="s">
        <v>13</v>
      </c>
      <c r="D6046" s="50">
        <v>45441</v>
      </c>
      <c r="E6046">
        <f>YEAR(Tabela1[[#This Row],[Start Date]])</f>
        <v>2024</v>
      </c>
      <c r="F6046">
        <f>ROUNDUP(MONTH(Tabela1[[#This Row],[Start Date]])/3,0)</f>
        <v>2</v>
      </c>
      <c r="G6046" t="s">
        <v>11</v>
      </c>
      <c r="H6046">
        <v>10</v>
      </c>
      <c r="I6046" t="s">
        <v>9</v>
      </c>
      <c r="J6046" t="s">
        <v>11</v>
      </c>
      <c r="K6046">
        <v>0</v>
      </c>
      <c r="L6046" t="s">
        <v>8</v>
      </c>
      <c r="M6046">
        <v>20</v>
      </c>
      <c r="N6046">
        <v>3</v>
      </c>
      <c r="O6046" t="str">
        <f>IF(AND(Tabela1[[#This Row],[EA Play Season Pass]]="Yes",Tabela1[[#This Row],[Minecraft Season Pass]]="Yes"),"Yes","No")</f>
        <v>No</v>
      </c>
      <c r="P6046" t="str">
        <f>IF(OR(Tabela1[[#This Row],[EA Play Season Pass]]="Yes",Tabela1[[#This Row],[Minecraft Season Pass]]="Yes"),"Yes","No")</f>
        <v>Yes</v>
      </c>
      <c r="Q6046">
        <v>27</v>
      </c>
      <c r="R6046" s="2"/>
    </row>
    <row r="6047" spans="1:18" x14ac:dyDescent="0.25">
      <c r="A6047">
        <v>6046</v>
      </c>
      <c r="B6047" t="s">
        <v>6046</v>
      </c>
      <c r="C6047" t="s">
        <v>10</v>
      </c>
      <c r="D6047" s="50">
        <v>45442</v>
      </c>
      <c r="E6047">
        <f>YEAR(Tabela1[[#This Row],[Start Date]])</f>
        <v>2024</v>
      </c>
      <c r="F6047">
        <f>ROUNDUP(MONTH(Tabela1[[#This Row],[Start Date]])/3,0)</f>
        <v>2</v>
      </c>
      <c r="G6047" t="s">
        <v>8</v>
      </c>
      <c r="H6047">
        <v>5</v>
      </c>
      <c r="I6047" t="s">
        <v>12</v>
      </c>
      <c r="J6047" t="s">
        <v>11</v>
      </c>
      <c r="K6047">
        <v>0</v>
      </c>
      <c r="L6047" t="s">
        <v>11</v>
      </c>
      <c r="M6047">
        <v>0</v>
      </c>
      <c r="N6047">
        <v>1</v>
      </c>
      <c r="O6047" t="str">
        <f>IF(AND(Tabela1[[#This Row],[EA Play Season Pass]]="Yes",Tabela1[[#This Row],[Minecraft Season Pass]]="Yes"),"Yes","No")</f>
        <v>No</v>
      </c>
      <c r="P6047" t="str">
        <f>IF(OR(Tabela1[[#This Row],[EA Play Season Pass]]="Yes",Tabela1[[#This Row],[Minecraft Season Pass]]="Yes"),"Yes","No")</f>
        <v>No</v>
      </c>
      <c r="Q6047">
        <v>4</v>
      </c>
      <c r="R6047" s="2"/>
    </row>
    <row r="6048" spans="1:18" x14ac:dyDescent="0.25">
      <c r="A6048">
        <v>6047</v>
      </c>
      <c r="B6048" t="s">
        <v>2081</v>
      </c>
      <c r="C6048" t="s">
        <v>10</v>
      </c>
      <c r="D6048" s="50">
        <v>45442</v>
      </c>
      <c r="E6048">
        <f>YEAR(Tabela1[[#This Row],[Start Date]])</f>
        <v>2024</v>
      </c>
      <c r="F6048">
        <f>ROUNDUP(MONTH(Tabela1[[#This Row],[Start Date]])/3,0)</f>
        <v>2</v>
      </c>
      <c r="G6048" t="s">
        <v>11</v>
      </c>
      <c r="H6048">
        <v>5</v>
      </c>
      <c r="I6048" t="s">
        <v>12</v>
      </c>
      <c r="J6048" t="s">
        <v>11</v>
      </c>
      <c r="K6048">
        <v>0</v>
      </c>
      <c r="L6048" t="s">
        <v>8</v>
      </c>
      <c r="M6048">
        <v>20</v>
      </c>
      <c r="N6048">
        <v>3</v>
      </c>
      <c r="O6048" t="str">
        <f>IF(AND(Tabela1[[#This Row],[EA Play Season Pass]]="Yes",Tabela1[[#This Row],[Minecraft Season Pass]]="Yes"),"Yes","No")</f>
        <v>No</v>
      </c>
      <c r="P6048" t="str">
        <f>IF(OR(Tabela1[[#This Row],[EA Play Season Pass]]="Yes",Tabela1[[#This Row],[Minecraft Season Pass]]="Yes"),"Yes","No")</f>
        <v>Yes</v>
      </c>
      <c r="Q6048">
        <v>22</v>
      </c>
      <c r="R6048" s="2"/>
    </row>
    <row r="6049" spans="1:18" x14ac:dyDescent="0.25">
      <c r="A6049">
        <v>6048</v>
      </c>
      <c r="B6049" t="s">
        <v>6950</v>
      </c>
      <c r="C6049" t="s">
        <v>10</v>
      </c>
      <c r="D6049" s="50">
        <v>45442</v>
      </c>
      <c r="E6049">
        <f>YEAR(Tabela1[[#This Row],[Start Date]])</f>
        <v>2024</v>
      </c>
      <c r="F6049">
        <f>ROUNDUP(MONTH(Tabela1[[#This Row],[Start Date]])/3,0)</f>
        <v>2</v>
      </c>
      <c r="G6049" t="s">
        <v>8</v>
      </c>
      <c r="H6049">
        <v>5</v>
      </c>
      <c r="I6049" t="s">
        <v>12</v>
      </c>
      <c r="J6049" t="s">
        <v>8</v>
      </c>
      <c r="K6049">
        <v>30</v>
      </c>
      <c r="L6049" t="s">
        <v>8</v>
      </c>
      <c r="M6049">
        <v>20</v>
      </c>
      <c r="N6049">
        <v>2</v>
      </c>
      <c r="O6049" t="str">
        <f>IF(AND(Tabela1[[#This Row],[EA Play Season Pass]]="Yes",Tabela1[[#This Row],[Minecraft Season Pass]]="Yes"),"Yes","No")</f>
        <v>Yes</v>
      </c>
      <c r="P6049" t="str">
        <f>IF(OR(Tabela1[[#This Row],[EA Play Season Pass]]="Yes",Tabela1[[#This Row],[Minecraft Season Pass]]="Yes"),"Yes","No")</f>
        <v>Yes</v>
      </c>
      <c r="Q6049">
        <v>53</v>
      </c>
      <c r="R6049" s="2"/>
    </row>
    <row r="6050" spans="1:18" x14ac:dyDescent="0.25">
      <c r="A6050">
        <v>6049</v>
      </c>
      <c r="B6050" t="s">
        <v>5537</v>
      </c>
      <c r="C6050" t="s">
        <v>7</v>
      </c>
      <c r="D6050" s="50">
        <v>45442</v>
      </c>
      <c r="E6050">
        <f>YEAR(Tabela1[[#This Row],[Start Date]])</f>
        <v>2024</v>
      </c>
      <c r="F6050">
        <f>ROUNDUP(MONTH(Tabela1[[#This Row],[Start Date]])/3,0)</f>
        <v>2</v>
      </c>
      <c r="G6050" t="s">
        <v>11</v>
      </c>
      <c r="H6050">
        <v>15</v>
      </c>
      <c r="I6050" t="s">
        <v>12</v>
      </c>
      <c r="J6050" t="s">
        <v>11</v>
      </c>
      <c r="K6050">
        <v>0</v>
      </c>
      <c r="L6050" t="s">
        <v>8</v>
      </c>
      <c r="M6050">
        <v>20</v>
      </c>
      <c r="N6050">
        <v>2</v>
      </c>
      <c r="O6050" t="str">
        <f>IF(AND(Tabela1[[#This Row],[EA Play Season Pass]]="Yes",Tabela1[[#This Row],[Minecraft Season Pass]]="Yes"),"Yes","No")</f>
        <v>No</v>
      </c>
      <c r="P6050" t="str">
        <f>IF(OR(Tabela1[[#This Row],[EA Play Season Pass]]="Yes",Tabela1[[#This Row],[Minecraft Season Pass]]="Yes"),"Yes","No")</f>
        <v>Yes</v>
      </c>
      <c r="Q6050">
        <v>33</v>
      </c>
      <c r="R6050" s="2"/>
    </row>
    <row r="6051" spans="1:18" x14ac:dyDescent="0.25">
      <c r="A6051">
        <v>6050</v>
      </c>
      <c r="B6051" t="s">
        <v>6951</v>
      </c>
      <c r="C6051" t="s">
        <v>13</v>
      </c>
      <c r="D6051" s="50">
        <v>45442</v>
      </c>
      <c r="E6051">
        <f>YEAR(Tabela1[[#This Row],[Start Date]])</f>
        <v>2024</v>
      </c>
      <c r="F6051">
        <f>ROUNDUP(MONTH(Tabela1[[#This Row],[Start Date]])/3,0)</f>
        <v>2</v>
      </c>
      <c r="G6051" t="s">
        <v>8</v>
      </c>
      <c r="H6051">
        <v>10</v>
      </c>
      <c r="I6051" t="s">
        <v>9</v>
      </c>
      <c r="J6051" t="s">
        <v>11</v>
      </c>
      <c r="K6051">
        <v>0</v>
      </c>
      <c r="L6051" t="s">
        <v>11</v>
      </c>
      <c r="M6051">
        <v>0</v>
      </c>
      <c r="N6051">
        <v>1</v>
      </c>
      <c r="O6051" t="str">
        <f>IF(AND(Tabela1[[#This Row],[EA Play Season Pass]]="Yes",Tabela1[[#This Row],[Minecraft Season Pass]]="Yes"),"Yes","No")</f>
        <v>No</v>
      </c>
      <c r="P6051" t="str">
        <f>IF(OR(Tabela1[[#This Row],[EA Play Season Pass]]="Yes",Tabela1[[#This Row],[Minecraft Season Pass]]="Yes"),"Yes","No")</f>
        <v>No</v>
      </c>
      <c r="Q6051">
        <v>9</v>
      </c>
      <c r="R6051" s="2"/>
    </row>
    <row r="6052" spans="1:18" x14ac:dyDescent="0.25">
      <c r="A6052">
        <v>6051</v>
      </c>
      <c r="B6052" t="s">
        <v>6952</v>
      </c>
      <c r="C6052" t="s">
        <v>10</v>
      </c>
      <c r="D6052" s="50">
        <v>45442</v>
      </c>
      <c r="E6052">
        <f>YEAR(Tabela1[[#This Row],[Start Date]])</f>
        <v>2024</v>
      </c>
      <c r="F6052">
        <f>ROUNDUP(MONTH(Tabela1[[#This Row],[Start Date]])/3,0)</f>
        <v>2</v>
      </c>
      <c r="G6052" t="s">
        <v>8</v>
      </c>
      <c r="H6052">
        <v>5</v>
      </c>
      <c r="I6052" t="s">
        <v>14</v>
      </c>
      <c r="J6052" t="s">
        <v>8</v>
      </c>
      <c r="K6052">
        <v>30</v>
      </c>
      <c r="L6052" t="s">
        <v>11</v>
      </c>
      <c r="M6052">
        <v>0</v>
      </c>
      <c r="N6052">
        <v>2</v>
      </c>
      <c r="O6052" t="str">
        <f>IF(AND(Tabela1[[#This Row],[EA Play Season Pass]]="Yes",Tabela1[[#This Row],[Minecraft Season Pass]]="Yes"),"Yes","No")</f>
        <v>No</v>
      </c>
      <c r="P6052" t="str">
        <f>IF(OR(Tabela1[[#This Row],[EA Play Season Pass]]="Yes",Tabela1[[#This Row],[Minecraft Season Pass]]="Yes"),"Yes","No")</f>
        <v>Yes</v>
      </c>
      <c r="Q6052">
        <v>33</v>
      </c>
      <c r="R6052" s="2"/>
    </row>
    <row r="6053" spans="1:18" x14ac:dyDescent="0.25">
      <c r="A6053">
        <v>6052</v>
      </c>
      <c r="B6053" t="s">
        <v>6953</v>
      </c>
      <c r="C6053" t="s">
        <v>7</v>
      </c>
      <c r="D6053" s="50">
        <v>45443</v>
      </c>
      <c r="E6053">
        <f>YEAR(Tabela1[[#This Row],[Start Date]])</f>
        <v>2024</v>
      </c>
      <c r="F6053">
        <f>ROUNDUP(MONTH(Tabela1[[#This Row],[Start Date]])/3,0)</f>
        <v>2</v>
      </c>
      <c r="G6053" t="s">
        <v>8</v>
      </c>
      <c r="H6053">
        <v>15</v>
      </c>
      <c r="I6053" t="s">
        <v>14</v>
      </c>
      <c r="J6053" t="s">
        <v>8</v>
      </c>
      <c r="K6053">
        <v>30</v>
      </c>
      <c r="L6053" t="s">
        <v>8</v>
      </c>
      <c r="M6053">
        <v>20</v>
      </c>
      <c r="N6053">
        <v>3</v>
      </c>
      <c r="O6053" t="str">
        <f>IF(AND(Tabela1[[#This Row],[EA Play Season Pass]]="Yes",Tabela1[[#This Row],[Minecraft Season Pass]]="Yes"),"Yes","No")</f>
        <v>Yes</v>
      </c>
      <c r="P6053" t="str">
        <f>IF(OR(Tabela1[[#This Row],[EA Play Season Pass]]="Yes",Tabela1[[#This Row],[Minecraft Season Pass]]="Yes"),"Yes","No")</f>
        <v>Yes</v>
      </c>
      <c r="Q6053">
        <v>62</v>
      </c>
      <c r="R6053" s="2"/>
    </row>
    <row r="6054" spans="1:18" x14ac:dyDescent="0.25">
      <c r="A6054">
        <v>6053</v>
      </c>
      <c r="B6054" t="s">
        <v>545</v>
      </c>
      <c r="C6054" t="s">
        <v>7</v>
      </c>
      <c r="D6054" s="50">
        <v>45443</v>
      </c>
      <c r="E6054">
        <f>YEAR(Tabela1[[#This Row],[Start Date]])</f>
        <v>2024</v>
      </c>
      <c r="F6054">
        <f>ROUNDUP(MONTH(Tabela1[[#This Row],[Start Date]])/3,0)</f>
        <v>2</v>
      </c>
      <c r="G6054" t="s">
        <v>8</v>
      </c>
      <c r="H6054">
        <v>15</v>
      </c>
      <c r="I6054" t="s">
        <v>12</v>
      </c>
      <c r="J6054" t="s">
        <v>11</v>
      </c>
      <c r="K6054">
        <v>0</v>
      </c>
      <c r="L6054" t="s">
        <v>11</v>
      </c>
      <c r="M6054">
        <v>0</v>
      </c>
      <c r="N6054">
        <v>3</v>
      </c>
      <c r="O6054" t="str">
        <f>IF(AND(Tabela1[[#This Row],[EA Play Season Pass]]="Yes",Tabela1[[#This Row],[Minecraft Season Pass]]="Yes"),"Yes","No")</f>
        <v>No</v>
      </c>
      <c r="P6054" t="str">
        <f>IF(OR(Tabela1[[#This Row],[EA Play Season Pass]]="Yes",Tabela1[[#This Row],[Minecraft Season Pass]]="Yes"),"Yes","No")</f>
        <v>No</v>
      </c>
      <c r="Q6054">
        <v>12</v>
      </c>
      <c r="R6054" s="2"/>
    </row>
    <row r="6055" spans="1:18" x14ac:dyDescent="0.25">
      <c r="A6055">
        <v>6054</v>
      </c>
      <c r="B6055" t="s">
        <v>6954</v>
      </c>
      <c r="C6055" t="s">
        <v>13</v>
      </c>
      <c r="D6055" s="50">
        <v>45443</v>
      </c>
      <c r="E6055">
        <f>YEAR(Tabela1[[#This Row],[Start Date]])</f>
        <v>2024</v>
      </c>
      <c r="F6055">
        <f>ROUNDUP(MONTH(Tabela1[[#This Row],[Start Date]])/3,0)</f>
        <v>2</v>
      </c>
      <c r="G6055" t="s">
        <v>8</v>
      </c>
      <c r="H6055">
        <v>10</v>
      </c>
      <c r="I6055" t="s">
        <v>9</v>
      </c>
      <c r="J6055" t="s">
        <v>8</v>
      </c>
      <c r="K6055">
        <v>30</v>
      </c>
      <c r="L6055" t="s">
        <v>11</v>
      </c>
      <c r="M6055">
        <v>0</v>
      </c>
      <c r="N6055">
        <v>1</v>
      </c>
      <c r="O6055" t="str">
        <f>IF(AND(Tabela1[[#This Row],[EA Play Season Pass]]="Yes",Tabela1[[#This Row],[Minecraft Season Pass]]="Yes"),"Yes","No")</f>
        <v>No</v>
      </c>
      <c r="P6055" t="str">
        <f>IF(OR(Tabela1[[#This Row],[EA Play Season Pass]]="Yes",Tabela1[[#This Row],[Minecraft Season Pass]]="Yes"),"Yes","No")</f>
        <v>Yes</v>
      </c>
      <c r="Q6055">
        <v>39</v>
      </c>
      <c r="R6055" s="2"/>
    </row>
    <row r="6056" spans="1:18" x14ac:dyDescent="0.25">
      <c r="A6056">
        <v>6055</v>
      </c>
      <c r="B6056" t="s">
        <v>6955</v>
      </c>
      <c r="C6056" t="s">
        <v>7</v>
      </c>
      <c r="D6056" s="50">
        <v>45443</v>
      </c>
      <c r="E6056">
        <f>YEAR(Tabela1[[#This Row],[Start Date]])</f>
        <v>2024</v>
      </c>
      <c r="F6056">
        <f>ROUNDUP(MONTH(Tabela1[[#This Row],[Start Date]])/3,0)</f>
        <v>2</v>
      </c>
      <c r="G6056" t="s">
        <v>11</v>
      </c>
      <c r="H6056">
        <v>15</v>
      </c>
      <c r="I6056" t="s">
        <v>12</v>
      </c>
      <c r="J6056" t="s">
        <v>11</v>
      </c>
      <c r="K6056">
        <v>0</v>
      </c>
      <c r="L6056" t="s">
        <v>8</v>
      </c>
      <c r="M6056">
        <v>20</v>
      </c>
      <c r="N6056">
        <v>2</v>
      </c>
      <c r="O6056" t="str">
        <f>IF(AND(Tabela1[[#This Row],[EA Play Season Pass]]="Yes",Tabela1[[#This Row],[Minecraft Season Pass]]="Yes"),"Yes","No")</f>
        <v>No</v>
      </c>
      <c r="P6056" t="str">
        <f>IF(OR(Tabela1[[#This Row],[EA Play Season Pass]]="Yes",Tabela1[[#This Row],[Minecraft Season Pass]]="Yes"),"Yes","No")</f>
        <v>Yes</v>
      </c>
      <c r="Q6056">
        <v>33</v>
      </c>
      <c r="R6056" s="2"/>
    </row>
    <row r="6057" spans="1:18" x14ac:dyDescent="0.25">
      <c r="A6057">
        <v>6056</v>
      </c>
      <c r="B6057" t="s">
        <v>6956</v>
      </c>
      <c r="C6057" t="s">
        <v>10</v>
      </c>
      <c r="D6057" s="50">
        <v>45443</v>
      </c>
      <c r="E6057">
        <f>YEAR(Tabela1[[#This Row],[Start Date]])</f>
        <v>2024</v>
      </c>
      <c r="F6057">
        <f>ROUNDUP(MONTH(Tabela1[[#This Row],[Start Date]])/3,0)</f>
        <v>2</v>
      </c>
      <c r="G6057" t="s">
        <v>8</v>
      </c>
      <c r="H6057">
        <v>5</v>
      </c>
      <c r="I6057" t="s">
        <v>12</v>
      </c>
      <c r="J6057" t="s">
        <v>8</v>
      </c>
      <c r="K6057">
        <v>30</v>
      </c>
      <c r="L6057" t="s">
        <v>8</v>
      </c>
      <c r="M6057">
        <v>20</v>
      </c>
      <c r="N6057">
        <v>2</v>
      </c>
      <c r="O6057" t="str">
        <f>IF(AND(Tabela1[[#This Row],[EA Play Season Pass]]="Yes",Tabela1[[#This Row],[Minecraft Season Pass]]="Yes"),"Yes","No")</f>
        <v>Yes</v>
      </c>
      <c r="P6057" t="str">
        <f>IF(OR(Tabela1[[#This Row],[EA Play Season Pass]]="Yes",Tabela1[[#This Row],[Minecraft Season Pass]]="Yes"),"Yes","No")</f>
        <v>Yes</v>
      </c>
      <c r="Q6057">
        <v>53</v>
      </c>
      <c r="R6057" s="2"/>
    </row>
    <row r="6058" spans="1:18" x14ac:dyDescent="0.25">
      <c r="A6058">
        <v>6057</v>
      </c>
      <c r="B6058" t="s">
        <v>2900</v>
      </c>
      <c r="C6058" t="s">
        <v>10</v>
      </c>
      <c r="D6058" s="50">
        <v>45443</v>
      </c>
      <c r="E6058">
        <f>YEAR(Tabela1[[#This Row],[Start Date]])</f>
        <v>2024</v>
      </c>
      <c r="F6058">
        <f>ROUNDUP(MONTH(Tabela1[[#This Row],[Start Date]])/3,0)</f>
        <v>2</v>
      </c>
      <c r="G6058" t="s">
        <v>8</v>
      </c>
      <c r="H6058">
        <v>5</v>
      </c>
      <c r="I6058" t="s">
        <v>14</v>
      </c>
      <c r="J6058" t="s">
        <v>11</v>
      </c>
      <c r="K6058">
        <v>0</v>
      </c>
      <c r="L6058" t="s">
        <v>11</v>
      </c>
      <c r="M6058">
        <v>0</v>
      </c>
      <c r="N6058">
        <v>3</v>
      </c>
      <c r="O6058" t="str">
        <f>IF(AND(Tabela1[[#This Row],[EA Play Season Pass]]="Yes",Tabela1[[#This Row],[Minecraft Season Pass]]="Yes"),"Yes","No")</f>
        <v>No</v>
      </c>
      <c r="P6058" t="str">
        <f>IF(OR(Tabela1[[#This Row],[EA Play Season Pass]]="Yes",Tabela1[[#This Row],[Minecraft Season Pass]]="Yes"),"Yes","No")</f>
        <v>No</v>
      </c>
      <c r="Q6058">
        <v>2</v>
      </c>
      <c r="R6058" s="2"/>
    </row>
    <row r="6059" spans="1:18" x14ac:dyDescent="0.25">
      <c r="A6059">
        <v>6058</v>
      </c>
      <c r="B6059" t="s">
        <v>388</v>
      </c>
      <c r="C6059" t="s">
        <v>13</v>
      </c>
      <c r="D6059" s="50">
        <v>45443</v>
      </c>
      <c r="E6059">
        <f>YEAR(Tabela1[[#This Row],[Start Date]])</f>
        <v>2024</v>
      </c>
      <c r="F6059">
        <f>ROUNDUP(MONTH(Tabela1[[#This Row],[Start Date]])/3,0)</f>
        <v>2</v>
      </c>
      <c r="G6059" t="s">
        <v>8</v>
      </c>
      <c r="H6059">
        <v>10</v>
      </c>
      <c r="I6059" t="s">
        <v>12</v>
      </c>
      <c r="J6059" t="s">
        <v>8</v>
      </c>
      <c r="K6059">
        <v>30</v>
      </c>
      <c r="L6059" t="s">
        <v>11</v>
      </c>
      <c r="M6059">
        <v>0</v>
      </c>
      <c r="N6059">
        <v>2</v>
      </c>
      <c r="O6059" t="str">
        <f>IF(AND(Tabela1[[#This Row],[EA Play Season Pass]]="Yes",Tabela1[[#This Row],[Minecraft Season Pass]]="Yes"),"Yes","No")</f>
        <v>No</v>
      </c>
      <c r="P6059" t="str">
        <f>IF(OR(Tabela1[[#This Row],[EA Play Season Pass]]="Yes",Tabela1[[#This Row],[Minecraft Season Pass]]="Yes"),"Yes","No")</f>
        <v>Yes</v>
      </c>
      <c r="Q6059">
        <v>38</v>
      </c>
      <c r="R6059" s="2"/>
    </row>
    <row r="6060" spans="1:18" x14ac:dyDescent="0.25">
      <c r="A6060">
        <v>6059</v>
      </c>
      <c r="B6060" t="s">
        <v>6957</v>
      </c>
      <c r="C6060" t="s">
        <v>7</v>
      </c>
      <c r="D6060" s="50">
        <v>45443</v>
      </c>
      <c r="E6060">
        <f>YEAR(Tabela1[[#This Row],[Start Date]])</f>
        <v>2024</v>
      </c>
      <c r="F6060">
        <f>ROUNDUP(MONTH(Tabela1[[#This Row],[Start Date]])/3,0)</f>
        <v>2</v>
      </c>
      <c r="G6060" t="s">
        <v>8</v>
      </c>
      <c r="H6060">
        <v>15</v>
      </c>
      <c r="I6060" t="s">
        <v>14</v>
      </c>
      <c r="J6060" t="s">
        <v>8</v>
      </c>
      <c r="K6060">
        <v>30</v>
      </c>
      <c r="L6060" t="s">
        <v>8</v>
      </c>
      <c r="M6060">
        <v>20</v>
      </c>
      <c r="N6060">
        <v>2</v>
      </c>
      <c r="O6060" t="str">
        <f>IF(AND(Tabela1[[#This Row],[EA Play Season Pass]]="Yes",Tabela1[[#This Row],[Minecraft Season Pass]]="Yes"),"Yes","No")</f>
        <v>Yes</v>
      </c>
      <c r="P6060" t="str">
        <f>IF(OR(Tabela1[[#This Row],[EA Play Season Pass]]="Yes",Tabela1[[#This Row],[Minecraft Season Pass]]="Yes"),"Yes","No")</f>
        <v>Yes</v>
      </c>
      <c r="Q6060">
        <v>63</v>
      </c>
      <c r="R6060" s="2"/>
    </row>
    <row r="6061" spans="1:18" x14ac:dyDescent="0.25">
      <c r="A6061">
        <v>6060</v>
      </c>
      <c r="B6061" t="s">
        <v>6958</v>
      </c>
      <c r="C6061" t="s">
        <v>13</v>
      </c>
      <c r="D6061" s="50">
        <v>45443</v>
      </c>
      <c r="E6061">
        <f>YEAR(Tabela1[[#This Row],[Start Date]])</f>
        <v>2024</v>
      </c>
      <c r="F6061">
        <f>ROUNDUP(MONTH(Tabela1[[#This Row],[Start Date]])/3,0)</f>
        <v>2</v>
      </c>
      <c r="G6061" t="s">
        <v>8</v>
      </c>
      <c r="H6061">
        <v>10</v>
      </c>
      <c r="I6061" t="s">
        <v>12</v>
      </c>
      <c r="J6061" t="s">
        <v>8</v>
      </c>
      <c r="K6061">
        <v>30</v>
      </c>
      <c r="L6061" t="s">
        <v>8</v>
      </c>
      <c r="M6061">
        <v>20</v>
      </c>
      <c r="N6061">
        <v>3</v>
      </c>
      <c r="O6061" t="str">
        <f>IF(AND(Tabela1[[#This Row],[EA Play Season Pass]]="Yes",Tabela1[[#This Row],[Minecraft Season Pass]]="Yes"),"Yes","No")</f>
        <v>Yes</v>
      </c>
      <c r="P6061" t="str">
        <f>IF(OR(Tabela1[[#This Row],[EA Play Season Pass]]="Yes",Tabela1[[#This Row],[Minecraft Season Pass]]="Yes"),"Yes","No")</f>
        <v>Yes</v>
      </c>
      <c r="Q6061">
        <v>57</v>
      </c>
      <c r="R6061" s="2"/>
    </row>
    <row r="6062" spans="1:18" x14ac:dyDescent="0.25">
      <c r="A6062">
        <v>6061</v>
      </c>
      <c r="B6062" t="s">
        <v>2692</v>
      </c>
      <c r="C6062" t="s">
        <v>7</v>
      </c>
      <c r="D6062" s="50">
        <v>45444</v>
      </c>
      <c r="E6062">
        <f>YEAR(Tabela1[[#This Row],[Start Date]])</f>
        <v>2024</v>
      </c>
      <c r="F6062">
        <f>ROUNDUP(MONTH(Tabela1[[#This Row],[Start Date]])/3,0)</f>
        <v>2</v>
      </c>
      <c r="G6062" t="s">
        <v>8</v>
      </c>
      <c r="H6062">
        <v>15</v>
      </c>
      <c r="I6062" t="s">
        <v>14</v>
      </c>
      <c r="J6062" t="s">
        <v>8</v>
      </c>
      <c r="K6062">
        <v>30</v>
      </c>
      <c r="L6062" t="s">
        <v>8</v>
      </c>
      <c r="M6062">
        <v>20</v>
      </c>
      <c r="N6062">
        <v>1</v>
      </c>
      <c r="O6062" t="str">
        <f>IF(AND(Tabela1[[#This Row],[EA Play Season Pass]]="Yes",Tabela1[[#This Row],[Minecraft Season Pass]]="Yes"),"Yes","No")</f>
        <v>Yes</v>
      </c>
      <c r="P6062" t="str">
        <f>IF(OR(Tabela1[[#This Row],[EA Play Season Pass]]="Yes",Tabela1[[#This Row],[Minecraft Season Pass]]="Yes"),"Yes","No")</f>
        <v>Yes</v>
      </c>
      <c r="Q6062">
        <v>64</v>
      </c>
      <c r="R6062" s="2"/>
    </row>
    <row r="6063" spans="1:18" x14ac:dyDescent="0.25">
      <c r="A6063">
        <v>6062</v>
      </c>
      <c r="B6063" t="s">
        <v>6959</v>
      </c>
      <c r="C6063" t="s">
        <v>10</v>
      </c>
      <c r="D6063" s="50">
        <v>45444</v>
      </c>
      <c r="E6063">
        <f>YEAR(Tabela1[[#This Row],[Start Date]])</f>
        <v>2024</v>
      </c>
      <c r="F6063">
        <f>ROUNDUP(MONTH(Tabela1[[#This Row],[Start Date]])/3,0)</f>
        <v>2</v>
      </c>
      <c r="G6063" t="s">
        <v>8</v>
      </c>
      <c r="H6063">
        <v>5</v>
      </c>
      <c r="I6063" t="s">
        <v>9</v>
      </c>
      <c r="J6063" t="s">
        <v>8</v>
      </c>
      <c r="K6063">
        <v>30</v>
      </c>
      <c r="L6063" t="s">
        <v>8</v>
      </c>
      <c r="M6063">
        <v>20</v>
      </c>
      <c r="N6063">
        <v>3</v>
      </c>
      <c r="O6063" t="str">
        <f>IF(AND(Tabela1[[#This Row],[EA Play Season Pass]]="Yes",Tabela1[[#This Row],[Minecraft Season Pass]]="Yes"),"Yes","No")</f>
        <v>Yes</v>
      </c>
      <c r="P6063" t="str">
        <f>IF(OR(Tabela1[[#This Row],[EA Play Season Pass]]="Yes",Tabela1[[#This Row],[Minecraft Season Pass]]="Yes"),"Yes","No")</f>
        <v>Yes</v>
      </c>
      <c r="Q6063">
        <v>52</v>
      </c>
      <c r="R6063" s="2"/>
    </row>
    <row r="6064" spans="1:18" x14ac:dyDescent="0.25">
      <c r="A6064">
        <v>6063</v>
      </c>
      <c r="B6064" t="s">
        <v>2170</v>
      </c>
      <c r="C6064" t="s">
        <v>10</v>
      </c>
      <c r="D6064" s="50">
        <v>45444</v>
      </c>
      <c r="E6064">
        <f>YEAR(Tabela1[[#This Row],[Start Date]])</f>
        <v>2024</v>
      </c>
      <c r="F6064">
        <f>ROUNDUP(MONTH(Tabela1[[#This Row],[Start Date]])/3,0)</f>
        <v>2</v>
      </c>
      <c r="G6064" t="s">
        <v>11</v>
      </c>
      <c r="H6064">
        <v>5</v>
      </c>
      <c r="I6064" t="s">
        <v>14</v>
      </c>
      <c r="J6064" t="s">
        <v>11</v>
      </c>
      <c r="K6064">
        <v>0</v>
      </c>
      <c r="L6064" t="s">
        <v>8</v>
      </c>
      <c r="M6064">
        <v>20</v>
      </c>
      <c r="N6064">
        <v>3</v>
      </c>
      <c r="O6064" t="str">
        <f>IF(AND(Tabela1[[#This Row],[EA Play Season Pass]]="Yes",Tabela1[[#This Row],[Minecraft Season Pass]]="Yes"),"Yes","No")</f>
        <v>No</v>
      </c>
      <c r="P6064" t="str">
        <f>IF(OR(Tabela1[[#This Row],[EA Play Season Pass]]="Yes",Tabela1[[#This Row],[Minecraft Season Pass]]="Yes"),"Yes","No")</f>
        <v>Yes</v>
      </c>
      <c r="Q6064">
        <v>22</v>
      </c>
      <c r="R6064" s="2"/>
    </row>
    <row r="6065" spans="1:18" x14ac:dyDescent="0.25">
      <c r="A6065">
        <v>6064</v>
      </c>
      <c r="B6065" t="s">
        <v>6960</v>
      </c>
      <c r="C6065" t="s">
        <v>10</v>
      </c>
      <c r="D6065" s="50">
        <v>45444</v>
      </c>
      <c r="E6065">
        <f>YEAR(Tabela1[[#This Row],[Start Date]])</f>
        <v>2024</v>
      </c>
      <c r="F6065">
        <f>ROUNDUP(MONTH(Tabela1[[#This Row],[Start Date]])/3,0)</f>
        <v>2</v>
      </c>
      <c r="G6065" t="s">
        <v>11</v>
      </c>
      <c r="H6065">
        <v>5</v>
      </c>
      <c r="I6065" t="s">
        <v>14</v>
      </c>
      <c r="J6065" t="s">
        <v>8</v>
      </c>
      <c r="K6065">
        <v>30</v>
      </c>
      <c r="L6065" t="s">
        <v>8</v>
      </c>
      <c r="M6065">
        <v>20</v>
      </c>
      <c r="N6065">
        <v>3</v>
      </c>
      <c r="O6065" t="str">
        <f>IF(AND(Tabela1[[#This Row],[EA Play Season Pass]]="Yes",Tabela1[[#This Row],[Minecraft Season Pass]]="Yes"),"Yes","No")</f>
        <v>Yes</v>
      </c>
      <c r="P6065" t="str">
        <f>IF(OR(Tabela1[[#This Row],[EA Play Season Pass]]="Yes",Tabela1[[#This Row],[Minecraft Season Pass]]="Yes"),"Yes","No")</f>
        <v>Yes</v>
      </c>
      <c r="Q6065">
        <v>52</v>
      </c>
      <c r="R6065" s="2"/>
    </row>
    <row r="6066" spans="1:18" x14ac:dyDescent="0.25">
      <c r="A6066">
        <v>6065</v>
      </c>
      <c r="B6066" t="s">
        <v>2509</v>
      </c>
      <c r="C6066" t="s">
        <v>7</v>
      </c>
      <c r="D6066" s="50">
        <v>45444</v>
      </c>
      <c r="E6066">
        <f>YEAR(Tabela1[[#This Row],[Start Date]])</f>
        <v>2024</v>
      </c>
      <c r="F6066">
        <f>ROUNDUP(MONTH(Tabela1[[#This Row],[Start Date]])/3,0)</f>
        <v>2</v>
      </c>
      <c r="G6066" t="s">
        <v>8</v>
      </c>
      <c r="H6066">
        <v>15</v>
      </c>
      <c r="I6066" t="s">
        <v>9</v>
      </c>
      <c r="J6066" t="s">
        <v>8</v>
      </c>
      <c r="K6066">
        <v>30</v>
      </c>
      <c r="L6066" t="s">
        <v>8</v>
      </c>
      <c r="M6066">
        <v>20</v>
      </c>
      <c r="N6066">
        <v>3</v>
      </c>
      <c r="O6066" t="str">
        <f>IF(AND(Tabela1[[#This Row],[EA Play Season Pass]]="Yes",Tabela1[[#This Row],[Minecraft Season Pass]]="Yes"),"Yes","No")</f>
        <v>Yes</v>
      </c>
      <c r="P6066" t="str">
        <f>IF(OR(Tabela1[[#This Row],[EA Play Season Pass]]="Yes",Tabela1[[#This Row],[Minecraft Season Pass]]="Yes"),"Yes","No")</f>
        <v>Yes</v>
      </c>
      <c r="Q6066">
        <v>62</v>
      </c>
      <c r="R6066" s="2"/>
    </row>
    <row r="6067" spans="1:18" x14ac:dyDescent="0.25">
      <c r="A6067">
        <v>6066</v>
      </c>
      <c r="B6067" t="s">
        <v>6961</v>
      </c>
      <c r="C6067" t="s">
        <v>13</v>
      </c>
      <c r="D6067" s="50">
        <v>45444</v>
      </c>
      <c r="E6067">
        <f>YEAR(Tabela1[[#This Row],[Start Date]])</f>
        <v>2024</v>
      </c>
      <c r="F6067">
        <f>ROUNDUP(MONTH(Tabela1[[#This Row],[Start Date]])/3,0)</f>
        <v>2</v>
      </c>
      <c r="G6067" t="s">
        <v>11</v>
      </c>
      <c r="H6067">
        <v>10</v>
      </c>
      <c r="I6067" t="s">
        <v>12</v>
      </c>
      <c r="J6067" t="s">
        <v>11</v>
      </c>
      <c r="K6067">
        <v>0</v>
      </c>
      <c r="L6067" t="s">
        <v>8</v>
      </c>
      <c r="M6067">
        <v>20</v>
      </c>
      <c r="N6067">
        <v>1</v>
      </c>
      <c r="O6067" t="str">
        <f>IF(AND(Tabela1[[#This Row],[EA Play Season Pass]]="Yes",Tabela1[[#This Row],[Minecraft Season Pass]]="Yes"),"Yes","No")</f>
        <v>No</v>
      </c>
      <c r="P6067" t="str">
        <f>IF(OR(Tabela1[[#This Row],[EA Play Season Pass]]="Yes",Tabela1[[#This Row],[Minecraft Season Pass]]="Yes"),"Yes","No")</f>
        <v>Yes</v>
      </c>
      <c r="Q6067">
        <v>29</v>
      </c>
      <c r="R6067" s="2"/>
    </row>
    <row r="6068" spans="1:18" x14ac:dyDescent="0.25">
      <c r="A6068">
        <v>6067</v>
      </c>
      <c r="B6068" t="s">
        <v>977</v>
      </c>
      <c r="C6068" t="s">
        <v>7</v>
      </c>
      <c r="D6068" s="50">
        <v>45445</v>
      </c>
      <c r="E6068">
        <f>YEAR(Tabela1[[#This Row],[Start Date]])</f>
        <v>2024</v>
      </c>
      <c r="F6068">
        <f>ROUNDUP(MONTH(Tabela1[[#This Row],[Start Date]])/3,0)</f>
        <v>2</v>
      </c>
      <c r="G6068" t="s">
        <v>11</v>
      </c>
      <c r="H6068">
        <v>15</v>
      </c>
      <c r="I6068" t="s">
        <v>12</v>
      </c>
      <c r="J6068" t="s">
        <v>8</v>
      </c>
      <c r="K6068">
        <v>30</v>
      </c>
      <c r="L6068" t="s">
        <v>8</v>
      </c>
      <c r="M6068">
        <v>20</v>
      </c>
      <c r="N6068">
        <v>3</v>
      </c>
      <c r="O6068" t="str">
        <f>IF(AND(Tabela1[[#This Row],[EA Play Season Pass]]="Yes",Tabela1[[#This Row],[Minecraft Season Pass]]="Yes"),"Yes","No")</f>
        <v>Yes</v>
      </c>
      <c r="P6068" t="str">
        <f>IF(OR(Tabela1[[#This Row],[EA Play Season Pass]]="Yes",Tabela1[[#This Row],[Minecraft Season Pass]]="Yes"),"Yes","No")</f>
        <v>Yes</v>
      </c>
      <c r="Q6068">
        <v>62</v>
      </c>
      <c r="R6068" s="2"/>
    </row>
    <row r="6069" spans="1:18" x14ac:dyDescent="0.25">
      <c r="A6069">
        <v>6068</v>
      </c>
      <c r="B6069" t="s">
        <v>1356</v>
      </c>
      <c r="C6069" t="s">
        <v>10</v>
      </c>
      <c r="D6069" s="50">
        <v>45445</v>
      </c>
      <c r="E6069">
        <f>YEAR(Tabela1[[#This Row],[Start Date]])</f>
        <v>2024</v>
      </c>
      <c r="F6069">
        <f>ROUNDUP(MONTH(Tabela1[[#This Row],[Start Date]])/3,0)</f>
        <v>2</v>
      </c>
      <c r="G6069" t="s">
        <v>8</v>
      </c>
      <c r="H6069">
        <v>5</v>
      </c>
      <c r="I6069" t="s">
        <v>9</v>
      </c>
      <c r="J6069" t="s">
        <v>11</v>
      </c>
      <c r="K6069">
        <v>0</v>
      </c>
      <c r="L6069" t="s">
        <v>8</v>
      </c>
      <c r="M6069">
        <v>20</v>
      </c>
      <c r="N6069">
        <v>3</v>
      </c>
      <c r="O6069" t="str">
        <f>IF(AND(Tabela1[[#This Row],[EA Play Season Pass]]="Yes",Tabela1[[#This Row],[Minecraft Season Pass]]="Yes"),"Yes","No")</f>
        <v>No</v>
      </c>
      <c r="P6069" t="str">
        <f>IF(OR(Tabela1[[#This Row],[EA Play Season Pass]]="Yes",Tabela1[[#This Row],[Minecraft Season Pass]]="Yes"),"Yes","No")</f>
        <v>Yes</v>
      </c>
      <c r="Q6069">
        <v>22</v>
      </c>
      <c r="R6069" s="2"/>
    </row>
    <row r="6070" spans="1:18" x14ac:dyDescent="0.25">
      <c r="A6070">
        <v>6069</v>
      </c>
      <c r="B6070" t="s">
        <v>6962</v>
      </c>
      <c r="C6070" t="s">
        <v>7</v>
      </c>
      <c r="D6070" s="50">
        <v>45445</v>
      </c>
      <c r="E6070">
        <f>YEAR(Tabela1[[#This Row],[Start Date]])</f>
        <v>2024</v>
      </c>
      <c r="F6070">
        <f>ROUNDUP(MONTH(Tabela1[[#This Row],[Start Date]])/3,0)</f>
        <v>2</v>
      </c>
      <c r="G6070" t="s">
        <v>11</v>
      </c>
      <c r="H6070">
        <v>15</v>
      </c>
      <c r="I6070" t="s">
        <v>14</v>
      </c>
      <c r="J6070" t="s">
        <v>8</v>
      </c>
      <c r="K6070">
        <v>30</v>
      </c>
      <c r="L6070" t="s">
        <v>8</v>
      </c>
      <c r="M6070">
        <v>20</v>
      </c>
      <c r="N6070">
        <v>3</v>
      </c>
      <c r="O6070" t="str">
        <f>IF(AND(Tabela1[[#This Row],[EA Play Season Pass]]="Yes",Tabela1[[#This Row],[Minecraft Season Pass]]="Yes"),"Yes","No")</f>
        <v>Yes</v>
      </c>
      <c r="P6070" t="str">
        <f>IF(OR(Tabela1[[#This Row],[EA Play Season Pass]]="Yes",Tabela1[[#This Row],[Minecraft Season Pass]]="Yes"),"Yes","No")</f>
        <v>Yes</v>
      </c>
      <c r="Q6070">
        <v>62</v>
      </c>
      <c r="R6070" s="2"/>
    </row>
    <row r="6071" spans="1:18" x14ac:dyDescent="0.25">
      <c r="A6071">
        <v>6070</v>
      </c>
      <c r="B6071" t="s">
        <v>6963</v>
      </c>
      <c r="C6071" t="s">
        <v>10</v>
      </c>
      <c r="D6071" s="50">
        <v>45445</v>
      </c>
      <c r="E6071">
        <f>YEAR(Tabela1[[#This Row],[Start Date]])</f>
        <v>2024</v>
      </c>
      <c r="F6071">
        <f>ROUNDUP(MONTH(Tabela1[[#This Row],[Start Date]])/3,0)</f>
        <v>2</v>
      </c>
      <c r="G6071" t="s">
        <v>11</v>
      </c>
      <c r="H6071">
        <v>5</v>
      </c>
      <c r="I6071" t="s">
        <v>12</v>
      </c>
      <c r="J6071" t="s">
        <v>11</v>
      </c>
      <c r="K6071">
        <v>0</v>
      </c>
      <c r="L6071" t="s">
        <v>8</v>
      </c>
      <c r="M6071">
        <v>20</v>
      </c>
      <c r="N6071">
        <v>2</v>
      </c>
      <c r="O6071" t="str">
        <f>IF(AND(Tabela1[[#This Row],[EA Play Season Pass]]="Yes",Tabela1[[#This Row],[Minecraft Season Pass]]="Yes"),"Yes","No")</f>
        <v>No</v>
      </c>
      <c r="P6071" t="str">
        <f>IF(OR(Tabela1[[#This Row],[EA Play Season Pass]]="Yes",Tabela1[[#This Row],[Minecraft Season Pass]]="Yes"),"Yes","No")</f>
        <v>Yes</v>
      </c>
      <c r="Q6071">
        <v>23</v>
      </c>
      <c r="R6071" s="2"/>
    </row>
    <row r="6072" spans="1:18" x14ac:dyDescent="0.25">
      <c r="A6072">
        <v>6071</v>
      </c>
      <c r="B6072" t="s">
        <v>6964</v>
      </c>
      <c r="C6072" t="s">
        <v>10</v>
      </c>
      <c r="D6072" s="50">
        <v>45445</v>
      </c>
      <c r="E6072">
        <f>YEAR(Tabela1[[#This Row],[Start Date]])</f>
        <v>2024</v>
      </c>
      <c r="F6072">
        <f>ROUNDUP(MONTH(Tabela1[[#This Row],[Start Date]])/3,0)</f>
        <v>2</v>
      </c>
      <c r="G6072" t="s">
        <v>8</v>
      </c>
      <c r="H6072">
        <v>5</v>
      </c>
      <c r="I6072" t="s">
        <v>9</v>
      </c>
      <c r="J6072" t="s">
        <v>8</v>
      </c>
      <c r="K6072">
        <v>30</v>
      </c>
      <c r="L6072" t="s">
        <v>11</v>
      </c>
      <c r="M6072">
        <v>0</v>
      </c>
      <c r="N6072">
        <v>2</v>
      </c>
      <c r="O6072" t="str">
        <f>IF(AND(Tabela1[[#This Row],[EA Play Season Pass]]="Yes",Tabela1[[#This Row],[Minecraft Season Pass]]="Yes"),"Yes","No")</f>
        <v>No</v>
      </c>
      <c r="P6072" t="str">
        <f>IF(OR(Tabela1[[#This Row],[EA Play Season Pass]]="Yes",Tabela1[[#This Row],[Minecraft Season Pass]]="Yes"),"Yes","No")</f>
        <v>Yes</v>
      </c>
      <c r="Q6072">
        <v>33</v>
      </c>
      <c r="R6072" s="2"/>
    </row>
    <row r="6073" spans="1:18" x14ac:dyDescent="0.25">
      <c r="A6073">
        <v>6072</v>
      </c>
      <c r="B6073" t="s">
        <v>6965</v>
      </c>
      <c r="C6073" t="s">
        <v>7</v>
      </c>
      <c r="D6073" s="50">
        <v>45446</v>
      </c>
      <c r="E6073">
        <f>YEAR(Tabela1[[#This Row],[Start Date]])</f>
        <v>2024</v>
      </c>
      <c r="F6073">
        <f>ROUNDUP(MONTH(Tabela1[[#This Row],[Start Date]])/3,0)</f>
        <v>2</v>
      </c>
      <c r="G6073" t="s">
        <v>11</v>
      </c>
      <c r="H6073">
        <v>15</v>
      </c>
      <c r="I6073" t="s">
        <v>9</v>
      </c>
      <c r="J6073" t="s">
        <v>11</v>
      </c>
      <c r="K6073">
        <v>0</v>
      </c>
      <c r="L6073" t="s">
        <v>8</v>
      </c>
      <c r="M6073">
        <v>20</v>
      </c>
      <c r="N6073">
        <v>1</v>
      </c>
      <c r="O6073" t="str">
        <f>IF(AND(Tabela1[[#This Row],[EA Play Season Pass]]="Yes",Tabela1[[#This Row],[Minecraft Season Pass]]="Yes"),"Yes","No")</f>
        <v>No</v>
      </c>
      <c r="P6073" t="str">
        <f>IF(OR(Tabela1[[#This Row],[EA Play Season Pass]]="Yes",Tabela1[[#This Row],[Minecraft Season Pass]]="Yes"),"Yes","No")</f>
        <v>Yes</v>
      </c>
      <c r="Q6073">
        <v>34</v>
      </c>
      <c r="R6073" s="2"/>
    </row>
    <row r="6074" spans="1:18" x14ac:dyDescent="0.25">
      <c r="A6074">
        <v>6073</v>
      </c>
      <c r="B6074" t="s">
        <v>6153</v>
      </c>
      <c r="C6074" t="s">
        <v>10</v>
      </c>
      <c r="D6074" s="50">
        <v>45446</v>
      </c>
      <c r="E6074">
        <f>YEAR(Tabela1[[#This Row],[Start Date]])</f>
        <v>2024</v>
      </c>
      <c r="F6074">
        <f>ROUNDUP(MONTH(Tabela1[[#This Row],[Start Date]])/3,0)</f>
        <v>2</v>
      </c>
      <c r="G6074" t="s">
        <v>8</v>
      </c>
      <c r="H6074">
        <v>5</v>
      </c>
      <c r="I6074" t="s">
        <v>14</v>
      </c>
      <c r="J6074" t="s">
        <v>11</v>
      </c>
      <c r="K6074">
        <v>0</v>
      </c>
      <c r="L6074" t="s">
        <v>8</v>
      </c>
      <c r="M6074">
        <v>20</v>
      </c>
      <c r="N6074">
        <v>1</v>
      </c>
      <c r="O6074" t="str">
        <f>IF(AND(Tabela1[[#This Row],[EA Play Season Pass]]="Yes",Tabela1[[#This Row],[Minecraft Season Pass]]="Yes"),"Yes","No")</f>
        <v>No</v>
      </c>
      <c r="P6074" t="str">
        <f>IF(OR(Tabela1[[#This Row],[EA Play Season Pass]]="Yes",Tabela1[[#This Row],[Minecraft Season Pass]]="Yes"),"Yes","No")</f>
        <v>Yes</v>
      </c>
      <c r="Q6074">
        <v>24</v>
      </c>
      <c r="R6074" s="2"/>
    </row>
    <row r="6075" spans="1:18" x14ac:dyDescent="0.25">
      <c r="A6075">
        <v>6074</v>
      </c>
      <c r="B6075" t="s">
        <v>1124</v>
      </c>
      <c r="C6075" t="s">
        <v>13</v>
      </c>
      <c r="D6075" s="50">
        <v>45446</v>
      </c>
      <c r="E6075">
        <f>YEAR(Tabela1[[#This Row],[Start Date]])</f>
        <v>2024</v>
      </c>
      <c r="F6075">
        <f>ROUNDUP(MONTH(Tabela1[[#This Row],[Start Date]])/3,0)</f>
        <v>2</v>
      </c>
      <c r="G6075" t="s">
        <v>11</v>
      </c>
      <c r="H6075">
        <v>10</v>
      </c>
      <c r="I6075" t="s">
        <v>9</v>
      </c>
      <c r="J6075" t="s">
        <v>11</v>
      </c>
      <c r="K6075">
        <v>0</v>
      </c>
      <c r="L6075" t="s">
        <v>8</v>
      </c>
      <c r="M6075">
        <v>20</v>
      </c>
      <c r="N6075">
        <v>3</v>
      </c>
      <c r="O6075" t="str">
        <f>IF(AND(Tabela1[[#This Row],[EA Play Season Pass]]="Yes",Tabela1[[#This Row],[Minecraft Season Pass]]="Yes"),"Yes","No")</f>
        <v>No</v>
      </c>
      <c r="P6075" t="str">
        <f>IF(OR(Tabela1[[#This Row],[EA Play Season Pass]]="Yes",Tabela1[[#This Row],[Minecraft Season Pass]]="Yes"),"Yes","No")</f>
        <v>Yes</v>
      </c>
      <c r="Q6075">
        <v>27</v>
      </c>
      <c r="R6075" s="2"/>
    </row>
    <row r="6076" spans="1:18" x14ac:dyDescent="0.25">
      <c r="A6076">
        <v>6075</v>
      </c>
      <c r="B6076" t="s">
        <v>1946</v>
      </c>
      <c r="C6076" t="s">
        <v>7</v>
      </c>
      <c r="D6076" s="50">
        <v>45446</v>
      </c>
      <c r="E6076">
        <f>YEAR(Tabela1[[#This Row],[Start Date]])</f>
        <v>2024</v>
      </c>
      <c r="F6076">
        <f>ROUNDUP(MONTH(Tabela1[[#This Row],[Start Date]])/3,0)</f>
        <v>2</v>
      </c>
      <c r="G6076" t="s">
        <v>11</v>
      </c>
      <c r="H6076">
        <v>15</v>
      </c>
      <c r="I6076" t="s">
        <v>12</v>
      </c>
      <c r="J6076" t="s">
        <v>11</v>
      </c>
      <c r="K6076">
        <v>0</v>
      </c>
      <c r="L6076" t="s">
        <v>8</v>
      </c>
      <c r="M6076">
        <v>20</v>
      </c>
      <c r="N6076">
        <v>2</v>
      </c>
      <c r="O6076" t="str">
        <f>IF(AND(Tabela1[[#This Row],[EA Play Season Pass]]="Yes",Tabela1[[#This Row],[Minecraft Season Pass]]="Yes"),"Yes","No")</f>
        <v>No</v>
      </c>
      <c r="P6076" t="str">
        <f>IF(OR(Tabela1[[#This Row],[EA Play Season Pass]]="Yes",Tabela1[[#This Row],[Minecraft Season Pass]]="Yes"),"Yes","No")</f>
        <v>Yes</v>
      </c>
      <c r="Q6076">
        <v>33</v>
      </c>
      <c r="R6076" s="2"/>
    </row>
    <row r="6077" spans="1:18" x14ac:dyDescent="0.25">
      <c r="A6077">
        <v>6076</v>
      </c>
      <c r="B6077" t="s">
        <v>1714</v>
      </c>
      <c r="C6077" t="s">
        <v>13</v>
      </c>
      <c r="D6077" s="50">
        <v>45446</v>
      </c>
      <c r="E6077">
        <f>YEAR(Tabela1[[#This Row],[Start Date]])</f>
        <v>2024</v>
      </c>
      <c r="F6077">
        <f>ROUNDUP(MONTH(Tabela1[[#This Row],[Start Date]])/3,0)</f>
        <v>2</v>
      </c>
      <c r="G6077" t="s">
        <v>8</v>
      </c>
      <c r="H6077">
        <v>10</v>
      </c>
      <c r="I6077" t="s">
        <v>9</v>
      </c>
      <c r="J6077" t="s">
        <v>8</v>
      </c>
      <c r="K6077">
        <v>30</v>
      </c>
      <c r="L6077" t="s">
        <v>11</v>
      </c>
      <c r="M6077">
        <v>0</v>
      </c>
      <c r="N6077">
        <v>3</v>
      </c>
      <c r="O6077" t="str">
        <f>IF(AND(Tabela1[[#This Row],[EA Play Season Pass]]="Yes",Tabela1[[#This Row],[Minecraft Season Pass]]="Yes"),"Yes","No")</f>
        <v>No</v>
      </c>
      <c r="P6077" t="str">
        <f>IF(OR(Tabela1[[#This Row],[EA Play Season Pass]]="Yes",Tabela1[[#This Row],[Minecraft Season Pass]]="Yes"),"Yes","No")</f>
        <v>Yes</v>
      </c>
      <c r="Q6077">
        <v>37</v>
      </c>
      <c r="R6077" s="2"/>
    </row>
    <row r="6078" spans="1:18" x14ac:dyDescent="0.25">
      <c r="A6078">
        <v>6077</v>
      </c>
      <c r="B6078" t="s">
        <v>6966</v>
      </c>
      <c r="C6078" t="s">
        <v>10</v>
      </c>
      <c r="D6078" s="50">
        <v>45447</v>
      </c>
      <c r="E6078">
        <f>YEAR(Tabela1[[#This Row],[Start Date]])</f>
        <v>2024</v>
      </c>
      <c r="F6078">
        <f>ROUNDUP(MONTH(Tabela1[[#This Row],[Start Date]])/3,0)</f>
        <v>2</v>
      </c>
      <c r="G6078" t="s">
        <v>8</v>
      </c>
      <c r="H6078">
        <v>5</v>
      </c>
      <c r="I6078" t="s">
        <v>9</v>
      </c>
      <c r="J6078" t="s">
        <v>11</v>
      </c>
      <c r="K6078">
        <v>0</v>
      </c>
      <c r="L6078" t="s">
        <v>8</v>
      </c>
      <c r="M6078">
        <v>20</v>
      </c>
      <c r="N6078">
        <v>3</v>
      </c>
      <c r="O6078" t="str">
        <f>IF(AND(Tabela1[[#This Row],[EA Play Season Pass]]="Yes",Tabela1[[#This Row],[Minecraft Season Pass]]="Yes"),"Yes","No")</f>
        <v>No</v>
      </c>
      <c r="P6078" t="str">
        <f>IF(OR(Tabela1[[#This Row],[EA Play Season Pass]]="Yes",Tabela1[[#This Row],[Minecraft Season Pass]]="Yes"),"Yes","No")</f>
        <v>Yes</v>
      </c>
      <c r="Q6078">
        <v>22</v>
      </c>
      <c r="R6078" s="2"/>
    </row>
    <row r="6079" spans="1:18" x14ac:dyDescent="0.25">
      <c r="A6079">
        <v>6078</v>
      </c>
      <c r="B6079" t="s">
        <v>6967</v>
      </c>
      <c r="C6079" t="s">
        <v>7</v>
      </c>
      <c r="D6079" s="50">
        <v>45447</v>
      </c>
      <c r="E6079">
        <f>YEAR(Tabela1[[#This Row],[Start Date]])</f>
        <v>2024</v>
      </c>
      <c r="F6079">
        <f>ROUNDUP(MONTH(Tabela1[[#This Row],[Start Date]])/3,0)</f>
        <v>2</v>
      </c>
      <c r="G6079" t="s">
        <v>11</v>
      </c>
      <c r="H6079">
        <v>15</v>
      </c>
      <c r="I6079" t="s">
        <v>12</v>
      </c>
      <c r="J6079" t="s">
        <v>11</v>
      </c>
      <c r="K6079">
        <v>0</v>
      </c>
      <c r="L6079" t="s">
        <v>11</v>
      </c>
      <c r="M6079">
        <v>0</v>
      </c>
      <c r="N6079">
        <v>1</v>
      </c>
      <c r="O6079" t="str">
        <f>IF(AND(Tabela1[[#This Row],[EA Play Season Pass]]="Yes",Tabela1[[#This Row],[Minecraft Season Pass]]="Yes"),"Yes","No")</f>
        <v>No</v>
      </c>
      <c r="P6079" t="str">
        <f>IF(OR(Tabela1[[#This Row],[EA Play Season Pass]]="Yes",Tabela1[[#This Row],[Minecraft Season Pass]]="Yes"),"Yes","No")</f>
        <v>No</v>
      </c>
      <c r="Q6079">
        <v>14</v>
      </c>
      <c r="R6079" s="2"/>
    </row>
    <row r="6080" spans="1:18" x14ac:dyDescent="0.25">
      <c r="A6080">
        <v>6079</v>
      </c>
      <c r="B6080" t="s">
        <v>6968</v>
      </c>
      <c r="C6080" t="s">
        <v>10</v>
      </c>
      <c r="D6080" s="50">
        <v>45447</v>
      </c>
      <c r="E6080">
        <f>YEAR(Tabela1[[#This Row],[Start Date]])</f>
        <v>2024</v>
      </c>
      <c r="F6080">
        <f>ROUNDUP(MONTH(Tabela1[[#This Row],[Start Date]])/3,0)</f>
        <v>2</v>
      </c>
      <c r="G6080" t="s">
        <v>8</v>
      </c>
      <c r="H6080">
        <v>5</v>
      </c>
      <c r="I6080" t="s">
        <v>12</v>
      </c>
      <c r="J6080" t="s">
        <v>8</v>
      </c>
      <c r="K6080">
        <v>30</v>
      </c>
      <c r="L6080" t="s">
        <v>8</v>
      </c>
      <c r="M6080">
        <v>20</v>
      </c>
      <c r="N6080">
        <v>3</v>
      </c>
      <c r="O6080" t="str">
        <f>IF(AND(Tabela1[[#This Row],[EA Play Season Pass]]="Yes",Tabela1[[#This Row],[Minecraft Season Pass]]="Yes"),"Yes","No")</f>
        <v>Yes</v>
      </c>
      <c r="P6080" t="str">
        <f>IF(OR(Tabela1[[#This Row],[EA Play Season Pass]]="Yes",Tabela1[[#This Row],[Minecraft Season Pass]]="Yes"),"Yes","No")</f>
        <v>Yes</v>
      </c>
      <c r="Q6080">
        <v>52</v>
      </c>
      <c r="R6080" s="2"/>
    </row>
    <row r="6081" spans="1:18" x14ac:dyDescent="0.25">
      <c r="A6081">
        <v>6080</v>
      </c>
      <c r="B6081" t="s">
        <v>6969</v>
      </c>
      <c r="C6081" t="s">
        <v>10</v>
      </c>
      <c r="D6081" s="50">
        <v>45447</v>
      </c>
      <c r="E6081">
        <f>YEAR(Tabela1[[#This Row],[Start Date]])</f>
        <v>2024</v>
      </c>
      <c r="F6081">
        <f>ROUNDUP(MONTH(Tabela1[[#This Row],[Start Date]])/3,0)</f>
        <v>2</v>
      </c>
      <c r="G6081" t="s">
        <v>8</v>
      </c>
      <c r="H6081">
        <v>5</v>
      </c>
      <c r="I6081" t="s">
        <v>9</v>
      </c>
      <c r="J6081" t="s">
        <v>11</v>
      </c>
      <c r="K6081">
        <v>0</v>
      </c>
      <c r="L6081" t="s">
        <v>8</v>
      </c>
      <c r="M6081">
        <v>20</v>
      </c>
      <c r="N6081">
        <v>3</v>
      </c>
      <c r="O6081" t="str">
        <f>IF(AND(Tabela1[[#This Row],[EA Play Season Pass]]="Yes",Tabela1[[#This Row],[Minecraft Season Pass]]="Yes"),"Yes","No")</f>
        <v>No</v>
      </c>
      <c r="P6081" t="str">
        <f>IF(OR(Tabela1[[#This Row],[EA Play Season Pass]]="Yes",Tabela1[[#This Row],[Minecraft Season Pass]]="Yes"),"Yes","No")</f>
        <v>Yes</v>
      </c>
      <c r="Q6081">
        <v>22</v>
      </c>
      <c r="R6081" s="2"/>
    </row>
    <row r="6082" spans="1:18" x14ac:dyDescent="0.25">
      <c r="A6082">
        <v>6081</v>
      </c>
      <c r="B6082" t="s">
        <v>6970</v>
      </c>
      <c r="C6082" t="s">
        <v>7</v>
      </c>
      <c r="D6082" s="50">
        <v>45447</v>
      </c>
      <c r="E6082">
        <f>YEAR(Tabela1[[#This Row],[Start Date]])</f>
        <v>2024</v>
      </c>
      <c r="F6082">
        <f>ROUNDUP(MONTH(Tabela1[[#This Row],[Start Date]])/3,0)</f>
        <v>2</v>
      </c>
      <c r="G6082" t="s">
        <v>11</v>
      </c>
      <c r="H6082">
        <v>15</v>
      </c>
      <c r="I6082" t="s">
        <v>14</v>
      </c>
      <c r="J6082" t="s">
        <v>11</v>
      </c>
      <c r="K6082">
        <v>0</v>
      </c>
      <c r="L6082" t="s">
        <v>11</v>
      </c>
      <c r="M6082">
        <v>0</v>
      </c>
      <c r="N6082">
        <v>2</v>
      </c>
      <c r="O6082" t="str">
        <f>IF(AND(Tabela1[[#This Row],[EA Play Season Pass]]="Yes",Tabela1[[#This Row],[Minecraft Season Pass]]="Yes"),"Yes","No")</f>
        <v>No</v>
      </c>
      <c r="P6082" t="str">
        <f>IF(OR(Tabela1[[#This Row],[EA Play Season Pass]]="Yes",Tabela1[[#This Row],[Minecraft Season Pass]]="Yes"),"Yes","No")</f>
        <v>No</v>
      </c>
      <c r="Q6082">
        <v>13</v>
      </c>
      <c r="R6082" s="2"/>
    </row>
    <row r="6083" spans="1:18" x14ac:dyDescent="0.25">
      <c r="A6083">
        <v>6082</v>
      </c>
      <c r="B6083" t="s">
        <v>6971</v>
      </c>
      <c r="C6083" t="s">
        <v>13</v>
      </c>
      <c r="D6083" s="50">
        <v>45447</v>
      </c>
      <c r="E6083">
        <f>YEAR(Tabela1[[#This Row],[Start Date]])</f>
        <v>2024</v>
      </c>
      <c r="F6083">
        <f>ROUNDUP(MONTH(Tabela1[[#This Row],[Start Date]])/3,0)</f>
        <v>2</v>
      </c>
      <c r="G6083" t="s">
        <v>8</v>
      </c>
      <c r="H6083">
        <v>10</v>
      </c>
      <c r="I6083" t="s">
        <v>14</v>
      </c>
      <c r="J6083" t="s">
        <v>11</v>
      </c>
      <c r="K6083">
        <v>0</v>
      </c>
      <c r="L6083" t="s">
        <v>8</v>
      </c>
      <c r="M6083">
        <v>20</v>
      </c>
      <c r="N6083">
        <v>2</v>
      </c>
      <c r="O6083" t="str">
        <f>IF(AND(Tabela1[[#This Row],[EA Play Season Pass]]="Yes",Tabela1[[#This Row],[Minecraft Season Pass]]="Yes"),"Yes","No")</f>
        <v>No</v>
      </c>
      <c r="P6083" t="str">
        <f>IF(OR(Tabela1[[#This Row],[EA Play Season Pass]]="Yes",Tabela1[[#This Row],[Minecraft Season Pass]]="Yes"),"Yes","No")</f>
        <v>Yes</v>
      </c>
      <c r="Q6083">
        <v>28</v>
      </c>
      <c r="R6083" s="2"/>
    </row>
    <row r="6084" spans="1:18" x14ac:dyDescent="0.25">
      <c r="A6084">
        <v>6083</v>
      </c>
      <c r="B6084" t="s">
        <v>6972</v>
      </c>
      <c r="C6084" t="s">
        <v>13</v>
      </c>
      <c r="D6084" s="50">
        <v>45448</v>
      </c>
      <c r="E6084">
        <f>YEAR(Tabela1[[#This Row],[Start Date]])</f>
        <v>2024</v>
      </c>
      <c r="F6084">
        <f>ROUNDUP(MONTH(Tabela1[[#This Row],[Start Date]])/3,0)</f>
        <v>2</v>
      </c>
      <c r="G6084" t="s">
        <v>11</v>
      </c>
      <c r="H6084">
        <v>10</v>
      </c>
      <c r="I6084" t="s">
        <v>9</v>
      </c>
      <c r="J6084" t="s">
        <v>11</v>
      </c>
      <c r="K6084">
        <v>0</v>
      </c>
      <c r="L6084" t="s">
        <v>8</v>
      </c>
      <c r="M6084">
        <v>20</v>
      </c>
      <c r="N6084">
        <v>3</v>
      </c>
      <c r="O6084" t="str">
        <f>IF(AND(Tabela1[[#This Row],[EA Play Season Pass]]="Yes",Tabela1[[#This Row],[Minecraft Season Pass]]="Yes"),"Yes","No")</f>
        <v>No</v>
      </c>
      <c r="P6084" t="str">
        <f>IF(OR(Tabela1[[#This Row],[EA Play Season Pass]]="Yes",Tabela1[[#This Row],[Minecraft Season Pass]]="Yes"),"Yes","No")</f>
        <v>Yes</v>
      </c>
      <c r="Q6084">
        <v>27</v>
      </c>
      <c r="R6084" s="2"/>
    </row>
    <row r="6085" spans="1:18" x14ac:dyDescent="0.25">
      <c r="A6085">
        <v>6084</v>
      </c>
      <c r="B6085" t="s">
        <v>6973</v>
      </c>
      <c r="C6085" t="s">
        <v>13</v>
      </c>
      <c r="D6085" s="50">
        <v>45448</v>
      </c>
      <c r="E6085">
        <f>YEAR(Tabela1[[#This Row],[Start Date]])</f>
        <v>2024</v>
      </c>
      <c r="F6085">
        <f>ROUNDUP(MONTH(Tabela1[[#This Row],[Start Date]])/3,0)</f>
        <v>2</v>
      </c>
      <c r="G6085" t="s">
        <v>8</v>
      </c>
      <c r="H6085">
        <v>10</v>
      </c>
      <c r="I6085" t="s">
        <v>9</v>
      </c>
      <c r="J6085" t="s">
        <v>11</v>
      </c>
      <c r="K6085">
        <v>0</v>
      </c>
      <c r="L6085" t="s">
        <v>11</v>
      </c>
      <c r="M6085">
        <v>0</v>
      </c>
      <c r="N6085">
        <v>1</v>
      </c>
      <c r="O6085" t="str">
        <f>IF(AND(Tabela1[[#This Row],[EA Play Season Pass]]="Yes",Tabela1[[#This Row],[Minecraft Season Pass]]="Yes"),"Yes","No")</f>
        <v>No</v>
      </c>
      <c r="P6085" t="str">
        <f>IF(OR(Tabela1[[#This Row],[EA Play Season Pass]]="Yes",Tabela1[[#This Row],[Minecraft Season Pass]]="Yes"),"Yes","No")</f>
        <v>No</v>
      </c>
      <c r="Q6085">
        <v>9</v>
      </c>
      <c r="R6085" s="2"/>
    </row>
    <row r="6086" spans="1:18" x14ac:dyDescent="0.25">
      <c r="A6086">
        <v>6085</v>
      </c>
      <c r="B6086" t="s">
        <v>2291</v>
      </c>
      <c r="C6086" t="s">
        <v>7</v>
      </c>
      <c r="D6086" s="50">
        <v>45448</v>
      </c>
      <c r="E6086">
        <f>YEAR(Tabela1[[#This Row],[Start Date]])</f>
        <v>2024</v>
      </c>
      <c r="F6086">
        <f>ROUNDUP(MONTH(Tabela1[[#This Row],[Start Date]])/3,0)</f>
        <v>2</v>
      </c>
      <c r="G6086" t="s">
        <v>11</v>
      </c>
      <c r="H6086">
        <v>15</v>
      </c>
      <c r="I6086" t="s">
        <v>12</v>
      </c>
      <c r="J6086" t="s">
        <v>11</v>
      </c>
      <c r="K6086">
        <v>0</v>
      </c>
      <c r="L6086" t="s">
        <v>11</v>
      </c>
      <c r="M6086">
        <v>0</v>
      </c>
      <c r="N6086">
        <v>2</v>
      </c>
      <c r="O6086" t="str">
        <f>IF(AND(Tabela1[[#This Row],[EA Play Season Pass]]="Yes",Tabela1[[#This Row],[Minecraft Season Pass]]="Yes"),"Yes","No")</f>
        <v>No</v>
      </c>
      <c r="P6086" t="str">
        <f>IF(OR(Tabela1[[#This Row],[EA Play Season Pass]]="Yes",Tabela1[[#This Row],[Minecraft Season Pass]]="Yes"),"Yes","No")</f>
        <v>No</v>
      </c>
      <c r="Q6086">
        <v>13</v>
      </c>
      <c r="R6086" s="2"/>
    </row>
    <row r="6087" spans="1:18" x14ac:dyDescent="0.25">
      <c r="A6087">
        <v>6086</v>
      </c>
      <c r="B6087" t="s">
        <v>6974</v>
      </c>
      <c r="C6087" t="s">
        <v>10</v>
      </c>
      <c r="D6087" s="50">
        <v>45448</v>
      </c>
      <c r="E6087">
        <f>YEAR(Tabela1[[#This Row],[Start Date]])</f>
        <v>2024</v>
      </c>
      <c r="F6087">
        <f>ROUNDUP(MONTH(Tabela1[[#This Row],[Start Date]])/3,0)</f>
        <v>2</v>
      </c>
      <c r="G6087" t="s">
        <v>8</v>
      </c>
      <c r="H6087">
        <v>5</v>
      </c>
      <c r="I6087" t="s">
        <v>9</v>
      </c>
      <c r="J6087" t="s">
        <v>11</v>
      </c>
      <c r="K6087">
        <v>0</v>
      </c>
      <c r="L6087" t="s">
        <v>11</v>
      </c>
      <c r="M6087">
        <v>0</v>
      </c>
      <c r="N6087">
        <v>1</v>
      </c>
      <c r="O6087" t="str">
        <f>IF(AND(Tabela1[[#This Row],[EA Play Season Pass]]="Yes",Tabela1[[#This Row],[Minecraft Season Pass]]="Yes"),"Yes","No")</f>
        <v>No</v>
      </c>
      <c r="P6087" t="str">
        <f>IF(OR(Tabela1[[#This Row],[EA Play Season Pass]]="Yes",Tabela1[[#This Row],[Minecraft Season Pass]]="Yes"),"Yes","No")</f>
        <v>No</v>
      </c>
      <c r="Q6087">
        <v>4</v>
      </c>
      <c r="R6087" s="2"/>
    </row>
    <row r="6088" spans="1:18" x14ac:dyDescent="0.25">
      <c r="A6088">
        <v>6087</v>
      </c>
      <c r="B6088" t="s">
        <v>1601</v>
      </c>
      <c r="C6088" t="s">
        <v>7</v>
      </c>
      <c r="D6088" s="50">
        <v>45448</v>
      </c>
      <c r="E6088">
        <f>YEAR(Tabela1[[#This Row],[Start Date]])</f>
        <v>2024</v>
      </c>
      <c r="F6088">
        <f>ROUNDUP(MONTH(Tabela1[[#This Row],[Start Date]])/3,0)</f>
        <v>2</v>
      </c>
      <c r="G6088" t="s">
        <v>8</v>
      </c>
      <c r="H6088">
        <v>15</v>
      </c>
      <c r="I6088" t="s">
        <v>12</v>
      </c>
      <c r="J6088" t="s">
        <v>8</v>
      </c>
      <c r="K6088">
        <v>30</v>
      </c>
      <c r="L6088" t="s">
        <v>8</v>
      </c>
      <c r="M6088">
        <v>20</v>
      </c>
      <c r="N6088">
        <v>3</v>
      </c>
      <c r="O6088" t="str">
        <f>IF(AND(Tabela1[[#This Row],[EA Play Season Pass]]="Yes",Tabela1[[#This Row],[Minecraft Season Pass]]="Yes"),"Yes","No")</f>
        <v>Yes</v>
      </c>
      <c r="P6088" t="str">
        <f>IF(OR(Tabela1[[#This Row],[EA Play Season Pass]]="Yes",Tabela1[[#This Row],[Minecraft Season Pass]]="Yes"),"Yes","No")</f>
        <v>Yes</v>
      </c>
      <c r="Q6088">
        <v>62</v>
      </c>
      <c r="R6088" s="2"/>
    </row>
    <row r="6089" spans="1:18" x14ac:dyDescent="0.25">
      <c r="A6089">
        <v>6088</v>
      </c>
      <c r="B6089" t="s">
        <v>712</v>
      </c>
      <c r="C6089" t="s">
        <v>10</v>
      </c>
      <c r="D6089" s="50">
        <v>45448</v>
      </c>
      <c r="E6089">
        <f>YEAR(Tabela1[[#This Row],[Start Date]])</f>
        <v>2024</v>
      </c>
      <c r="F6089">
        <f>ROUNDUP(MONTH(Tabela1[[#This Row],[Start Date]])/3,0)</f>
        <v>2</v>
      </c>
      <c r="G6089" t="s">
        <v>8</v>
      </c>
      <c r="H6089">
        <v>5</v>
      </c>
      <c r="I6089" t="s">
        <v>12</v>
      </c>
      <c r="J6089" t="s">
        <v>8</v>
      </c>
      <c r="K6089">
        <v>30</v>
      </c>
      <c r="L6089" t="s">
        <v>11</v>
      </c>
      <c r="M6089">
        <v>0</v>
      </c>
      <c r="N6089">
        <v>1</v>
      </c>
      <c r="O6089" t="str">
        <f>IF(AND(Tabela1[[#This Row],[EA Play Season Pass]]="Yes",Tabela1[[#This Row],[Minecraft Season Pass]]="Yes"),"Yes","No")</f>
        <v>No</v>
      </c>
      <c r="P6089" t="str">
        <f>IF(OR(Tabela1[[#This Row],[EA Play Season Pass]]="Yes",Tabela1[[#This Row],[Minecraft Season Pass]]="Yes"),"Yes","No")</f>
        <v>Yes</v>
      </c>
      <c r="Q6089">
        <v>34</v>
      </c>
      <c r="R6089" s="2"/>
    </row>
    <row r="6090" spans="1:18" x14ac:dyDescent="0.25">
      <c r="A6090">
        <v>6089</v>
      </c>
      <c r="B6090" t="s">
        <v>6975</v>
      </c>
      <c r="C6090" t="s">
        <v>13</v>
      </c>
      <c r="D6090" s="50">
        <v>45448</v>
      </c>
      <c r="E6090">
        <f>YEAR(Tabela1[[#This Row],[Start Date]])</f>
        <v>2024</v>
      </c>
      <c r="F6090">
        <f>ROUNDUP(MONTH(Tabela1[[#This Row],[Start Date]])/3,0)</f>
        <v>2</v>
      </c>
      <c r="G6090" t="s">
        <v>8</v>
      </c>
      <c r="H6090">
        <v>10</v>
      </c>
      <c r="I6090" t="s">
        <v>9</v>
      </c>
      <c r="J6090" t="s">
        <v>8</v>
      </c>
      <c r="K6090">
        <v>30</v>
      </c>
      <c r="L6090" t="s">
        <v>8</v>
      </c>
      <c r="M6090">
        <v>20</v>
      </c>
      <c r="N6090">
        <v>2</v>
      </c>
      <c r="O6090" t="str">
        <f>IF(AND(Tabela1[[#This Row],[EA Play Season Pass]]="Yes",Tabela1[[#This Row],[Minecraft Season Pass]]="Yes"),"Yes","No")</f>
        <v>Yes</v>
      </c>
      <c r="P6090" t="str">
        <f>IF(OR(Tabela1[[#This Row],[EA Play Season Pass]]="Yes",Tabela1[[#This Row],[Minecraft Season Pass]]="Yes"),"Yes","No")</f>
        <v>Yes</v>
      </c>
      <c r="Q6090">
        <v>58</v>
      </c>
      <c r="R6090" s="2"/>
    </row>
    <row r="6091" spans="1:18" x14ac:dyDescent="0.25">
      <c r="A6091">
        <v>6090</v>
      </c>
      <c r="B6091" t="s">
        <v>6976</v>
      </c>
      <c r="C6091" t="s">
        <v>13</v>
      </c>
      <c r="D6091" s="50">
        <v>45448</v>
      </c>
      <c r="E6091">
        <f>YEAR(Tabela1[[#This Row],[Start Date]])</f>
        <v>2024</v>
      </c>
      <c r="F6091">
        <f>ROUNDUP(MONTH(Tabela1[[#This Row],[Start Date]])/3,0)</f>
        <v>2</v>
      </c>
      <c r="G6091" t="s">
        <v>8</v>
      </c>
      <c r="H6091">
        <v>10</v>
      </c>
      <c r="I6091" t="s">
        <v>14</v>
      </c>
      <c r="J6091" t="s">
        <v>8</v>
      </c>
      <c r="K6091">
        <v>30</v>
      </c>
      <c r="L6091" t="s">
        <v>11</v>
      </c>
      <c r="M6091">
        <v>0</v>
      </c>
      <c r="N6091">
        <v>3</v>
      </c>
      <c r="O6091" t="str">
        <f>IF(AND(Tabela1[[#This Row],[EA Play Season Pass]]="Yes",Tabela1[[#This Row],[Minecraft Season Pass]]="Yes"),"Yes","No")</f>
        <v>No</v>
      </c>
      <c r="P6091" t="str">
        <f>IF(OR(Tabela1[[#This Row],[EA Play Season Pass]]="Yes",Tabela1[[#This Row],[Minecraft Season Pass]]="Yes"),"Yes","No")</f>
        <v>Yes</v>
      </c>
      <c r="Q6091">
        <v>37</v>
      </c>
      <c r="R6091" s="2"/>
    </row>
    <row r="6092" spans="1:18" x14ac:dyDescent="0.25">
      <c r="A6092">
        <v>6091</v>
      </c>
      <c r="B6092" t="s">
        <v>6977</v>
      </c>
      <c r="C6092" t="s">
        <v>7</v>
      </c>
      <c r="D6092" s="50">
        <v>45449</v>
      </c>
      <c r="E6092">
        <f>YEAR(Tabela1[[#This Row],[Start Date]])</f>
        <v>2024</v>
      </c>
      <c r="F6092">
        <f>ROUNDUP(MONTH(Tabela1[[#This Row],[Start Date]])/3,0)</f>
        <v>2</v>
      </c>
      <c r="G6092" t="s">
        <v>8</v>
      </c>
      <c r="H6092">
        <v>15</v>
      </c>
      <c r="I6092" t="s">
        <v>9</v>
      </c>
      <c r="J6092" t="s">
        <v>8</v>
      </c>
      <c r="K6092">
        <v>30</v>
      </c>
      <c r="L6092" t="s">
        <v>8</v>
      </c>
      <c r="M6092">
        <v>20</v>
      </c>
      <c r="N6092">
        <v>2</v>
      </c>
      <c r="O6092" t="str">
        <f>IF(AND(Tabela1[[#This Row],[EA Play Season Pass]]="Yes",Tabela1[[#This Row],[Minecraft Season Pass]]="Yes"),"Yes","No")</f>
        <v>Yes</v>
      </c>
      <c r="P6092" t="str">
        <f>IF(OR(Tabela1[[#This Row],[EA Play Season Pass]]="Yes",Tabela1[[#This Row],[Minecraft Season Pass]]="Yes"),"Yes","No")</f>
        <v>Yes</v>
      </c>
      <c r="Q6092">
        <v>63</v>
      </c>
      <c r="R6092" s="2"/>
    </row>
    <row r="6093" spans="1:18" x14ac:dyDescent="0.25">
      <c r="A6093">
        <v>6092</v>
      </c>
      <c r="B6093" t="s">
        <v>6978</v>
      </c>
      <c r="C6093" t="s">
        <v>13</v>
      </c>
      <c r="D6093" s="50">
        <v>45449</v>
      </c>
      <c r="E6093">
        <f>YEAR(Tabela1[[#This Row],[Start Date]])</f>
        <v>2024</v>
      </c>
      <c r="F6093">
        <f>ROUNDUP(MONTH(Tabela1[[#This Row],[Start Date]])/3,0)</f>
        <v>2</v>
      </c>
      <c r="G6093" t="s">
        <v>8</v>
      </c>
      <c r="H6093">
        <v>10</v>
      </c>
      <c r="I6093" t="s">
        <v>12</v>
      </c>
      <c r="J6093" t="s">
        <v>11</v>
      </c>
      <c r="K6093">
        <v>0</v>
      </c>
      <c r="L6093" t="s">
        <v>11</v>
      </c>
      <c r="M6093">
        <v>0</v>
      </c>
      <c r="N6093">
        <v>2</v>
      </c>
      <c r="O6093" t="str">
        <f>IF(AND(Tabela1[[#This Row],[EA Play Season Pass]]="Yes",Tabela1[[#This Row],[Minecraft Season Pass]]="Yes"),"Yes","No")</f>
        <v>No</v>
      </c>
      <c r="P6093" t="str">
        <f>IF(OR(Tabela1[[#This Row],[EA Play Season Pass]]="Yes",Tabela1[[#This Row],[Minecraft Season Pass]]="Yes"),"Yes","No")</f>
        <v>No</v>
      </c>
      <c r="Q6093">
        <v>8</v>
      </c>
      <c r="R6093" s="2"/>
    </row>
    <row r="6094" spans="1:18" x14ac:dyDescent="0.25">
      <c r="A6094">
        <v>6093</v>
      </c>
      <c r="B6094" t="s">
        <v>723</v>
      </c>
      <c r="C6094" t="s">
        <v>13</v>
      </c>
      <c r="D6094" s="50">
        <v>45449</v>
      </c>
      <c r="E6094">
        <f>YEAR(Tabela1[[#This Row],[Start Date]])</f>
        <v>2024</v>
      </c>
      <c r="F6094">
        <f>ROUNDUP(MONTH(Tabela1[[#This Row],[Start Date]])/3,0)</f>
        <v>2</v>
      </c>
      <c r="G6094" t="s">
        <v>8</v>
      </c>
      <c r="H6094">
        <v>10</v>
      </c>
      <c r="I6094" t="s">
        <v>12</v>
      </c>
      <c r="J6094" t="s">
        <v>8</v>
      </c>
      <c r="K6094">
        <v>30</v>
      </c>
      <c r="L6094" t="s">
        <v>11</v>
      </c>
      <c r="M6094">
        <v>0</v>
      </c>
      <c r="N6094">
        <v>2</v>
      </c>
      <c r="O6094" t="str">
        <f>IF(AND(Tabela1[[#This Row],[EA Play Season Pass]]="Yes",Tabela1[[#This Row],[Minecraft Season Pass]]="Yes"),"Yes","No")</f>
        <v>No</v>
      </c>
      <c r="P6094" t="str">
        <f>IF(OR(Tabela1[[#This Row],[EA Play Season Pass]]="Yes",Tabela1[[#This Row],[Minecraft Season Pass]]="Yes"),"Yes","No")</f>
        <v>Yes</v>
      </c>
      <c r="Q6094">
        <v>38</v>
      </c>
      <c r="R6094" s="2"/>
    </row>
    <row r="6095" spans="1:18" x14ac:dyDescent="0.25">
      <c r="A6095">
        <v>6094</v>
      </c>
      <c r="B6095" t="s">
        <v>1352</v>
      </c>
      <c r="C6095" t="s">
        <v>13</v>
      </c>
      <c r="D6095" s="50">
        <v>45449</v>
      </c>
      <c r="E6095">
        <f>YEAR(Tabela1[[#This Row],[Start Date]])</f>
        <v>2024</v>
      </c>
      <c r="F6095">
        <f>ROUNDUP(MONTH(Tabela1[[#This Row],[Start Date]])/3,0)</f>
        <v>2</v>
      </c>
      <c r="G6095" t="s">
        <v>11</v>
      </c>
      <c r="H6095">
        <v>10</v>
      </c>
      <c r="I6095" t="s">
        <v>9</v>
      </c>
      <c r="J6095" t="s">
        <v>11</v>
      </c>
      <c r="K6095">
        <v>0</v>
      </c>
      <c r="L6095" t="s">
        <v>11</v>
      </c>
      <c r="M6095">
        <v>0</v>
      </c>
      <c r="N6095">
        <v>3</v>
      </c>
      <c r="O6095" t="str">
        <f>IF(AND(Tabela1[[#This Row],[EA Play Season Pass]]="Yes",Tabela1[[#This Row],[Minecraft Season Pass]]="Yes"),"Yes","No")</f>
        <v>No</v>
      </c>
      <c r="P6095" t="str">
        <f>IF(OR(Tabela1[[#This Row],[EA Play Season Pass]]="Yes",Tabela1[[#This Row],[Minecraft Season Pass]]="Yes"),"Yes","No")</f>
        <v>No</v>
      </c>
      <c r="Q6095">
        <v>7</v>
      </c>
      <c r="R6095" s="2"/>
    </row>
    <row r="6096" spans="1:18" x14ac:dyDescent="0.25">
      <c r="A6096">
        <v>6095</v>
      </c>
      <c r="B6096" t="s">
        <v>6979</v>
      </c>
      <c r="C6096" t="s">
        <v>10</v>
      </c>
      <c r="D6096" s="50">
        <v>45449</v>
      </c>
      <c r="E6096">
        <f>YEAR(Tabela1[[#This Row],[Start Date]])</f>
        <v>2024</v>
      </c>
      <c r="F6096">
        <f>ROUNDUP(MONTH(Tabela1[[#This Row],[Start Date]])/3,0)</f>
        <v>2</v>
      </c>
      <c r="G6096" t="s">
        <v>8</v>
      </c>
      <c r="H6096">
        <v>5</v>
      </c>
      <c r="I6096" t="s">
        <v>14</v>
      </c>
      <c r="J6096" t="s">
        <v>8</v>
      </c>
      <c r="K6096">
        <v>30</v>
      </c>
      <c r="L6096" t="s">
        <v>8</v>
      </c>
      <c r="M6096">
        <v>20</v>
      </c>
      <c r="N6096">
        <v>1</v>
      </c>
      <c r="O6096" t="str">
        <f>IF(AND(Tabela1[[#This Row],[EA Play Season Pass]]="Yes",Tabela1[[#This Row],[Minecraft Season Pass]]="Yes"),"Yes","No")</f>
        <v>Yes</v>
      </c>
      <c r="P6096" t="str">
        <f>IF(OR(Tabela1[[#This Row],[EA Play Season Pass]]="Yes",Tabela1[[#This Row],[Minecraft Season Pass]]="Yes"),"Yes","No")</f>
        <v>Yes</v>
      </c>
      <c r="Q6096">
        <v>54</v>
      </c>
      <c r="R6096" s="2"/>
    </row>
    <row r="6097" spans="1:18" x14ac:dyDescent="0.25">
      <c r="A6097">
        <v>6096</v>
      </c>
      <c r="B6097" t="s">
        <v>6980</v>
      </c>
      <c r="C6097" t="s">
        <v>10</v>
      </c>
      <c r="D6097" s="50">
        <v>45449</v>
      </c>
      <c r="E6097">
        <f>YEAR(Tabela1[[#This Row],[Start Date]])</f>
        <v>2024</v>
      </c>
      <c r="F6097">
        <f>ROUNDUP(MONTH(Tabela1[[#This Row],[Start Date]])/3,0)</f>
        <v>2</v>
      </c>
      <c r="G6097" t="s">
        <v>8</v>
      </c>
      <c r="H6097">
        <v>5</v>
      </c>
      <c r="I6097" t="s">
        <v>12</v>
      </c>
      <c r="J6097" t="s">
        <v>11</v>
      </c>
      <c r="K6097">
        <v>0</v>
      </c>
      <c r="L6097" t="s">
        <v>8</v>
      </c>
      <c r="M6097">
        <v>20</v>
      </c>
      <c r="N6097">
        <v>2</v>
      </c>
      <c r="O6097" t="str">
        <f>IF(AND(Tabela1[[#This Row],[EA Play Season Pass]]="Yes",Tabela1[[#This Row],[Minecraft Season Pass]]="Yes"),"Yes","No")</f>
        <v>No</v>
      </c>
      <c r="P6097" t="str">
        <f>IF(OR(Tabela1[[#This Row],[EA Play Season Pass]]="Yes",Tabela1[[#This Row],[Minecraft Season Pass]]="Yes"),"Yes","No")</f>
        <v>Yes</v>
      </c>
      <c r="Q6097">
        <v>23</v>
      </c>
      <c r="R6097" s="2"/>
    </row>
    <row r="6098" spans="1:18" x14ac:dyDescent="0.25">
      <c r="A6098">
        <v>6097</v>
      </c>
      <c r="B6098" t="s">
        <v>2479</v>
      </c>
      <c r="C6098" t="s">
        <v>7</v>
      </c>
      <c r="D6098" s="50">
        <v>45449</v>
      </c>
      <c r="E6098">
        <f>YEAR(Tabela1[[#This Row],[Start Date]])</f>
        <v>2024</v>
      </c>
      <c r="F6098">
        <f>ROUNDUP(MONTH(Tabela1[[#This Row],[Start Date]])/3,0)</f>
        <v>2</v>
      </c>
      <c r="G6098" t="s">
        <v>8</v>
      </c>
      <c r="H6098">
        <v>15</v>
      </c>
      <c r="I6098" t="s">
        <v>14</v>
      </c>
      <c r="J6098" t="s">
        <v>8</v>
      </c>
      <c r="K6098">
        <v>30</v>
      </c>
      <c r="L6098" t="s">
        <v>8</v>
      </c>
      <c r="M6098">
        <v>20</v>
      </c>
      <c r="N6098">
        <v>3</v>
      </c>
      <c r="O6098" t="str">
        <f>IF(AND(Tabela1[[#This Row],[EA Play Season Pass]]="Yes",Tabela1[[#This Row],[Minecraft Season Pass]]="Yes"),"Yes","No")</f>
        <v>Yes</v>
      </c>
      <c r="P6098" t="str">
        <f>IF(OR(Tabela1[[#This Row],[EA Play Season Pass]]="Yes",Tabela1[[#This Row],[Minecraft Season Pass]]="Yes"),"Yes","No")</f>
        <v>Yes</v>
      </c>
      <c r="Q6098">
        <v>62</v>
      </c>
      <c r="R6098" s="2"/>
    </row>
    <row r="6099" spans="1:18" x14ac:dyDescent="0.25">
      <c r="A6099">
        <v>6098</v>
      </c>
      <c r="B6099" t="s">
        <v>6981</v>
      </c>
      <c r="C6099" t="s">
        <v>10</v>
      </c>
      <c r="D6099" s="50">
        <v>45449</v>
      </c>
      <c r="E6099">
        <f>YEAR(Tabela1[[#This Row],[Start Date]])</f>
        <v>2024</v>
      </c>
      <c r="F6099">
        <f>ROUNDUP(MONTH(Tabela1[[#This Row],[Start Date]])/3,0)</f>
        <v>2</v>
      </c>
      <c r="G6099" t="s">
        <v>11</v>
      </c>
      <c r="H6099">
        <v>5</v>
      </c>
      <c r="I6099" t="s">
        <v>14</v>
      </c>
      <c r="J6099" t="s">
        <v>8</v>
      </c>
      <c r="K6099">
        <v>30</v>
      </c>
      <c r="L6099" t="s">
        <v>8</v>
      </c>
      <c r="M6099">
        <v>20</v>
      </c>
      <c r="N6099">
        <v>3</v>
      </c>
      <c r="O6099" t="str">
        <f>IF(AND(Tabela1[[#This Row],[EA Play Season Pass]]="Yes",Tabela1[[#This Row],[Minecraft Season Pass]]="Yes"),"Yes","No")</f>
        <v>Yes</v>
      </c>
      <c r="P6099" t="str">
        <f>IF(OR(Tabela1[[#This Row],[EA Play Season Pass]]="Yes",Tabela1[[#This Row],[Minecraft Season Pass]]="Yes"),"Yes","No")</f>
        <v>Yes</v>
      </c>
      <c r="Q6099">
        <v>52</v>
      </c>
      <c r="R6099" s="2"/>
    </row>
    <row r="6100" spans="1:18" x14ac:dyDescent="0.25">
      <c r="A6100">
        <v>6099</v>
      </c>
      <c r="B6100" t="s">
        <v>6982</v>
      </c>
      <c r="C6100" t="s">
        <v>13</v>
      </c>
      <c r="D6100" s="50">
        <v>45450</v>
      </c>
      <c r="E6100">
        <f>YEAR(Tabela1[[#This Row],[Start Date]])</f>
        <v>2024</v>
      </c>
      <c r="F6100">
        <f>ROUNDUP(MONTH(Tabela1[[#This Row],[Start Date]])/3,0)</f>
        <v>2</v>
      </c>
      <c r="G6100" t="s">
        <v>11</v>
      </c>
      <c r="H6100">
        <v>10</v>
      </c>
      <c r="I6100" t="s">
        <v>12</v>
      </c>
      <c r="J6100" t="s">
        <v>11</v>
      </c>
      <c r="K6100">
        <v>0</v>
      </c>
      <c r="L6100" t="s">
        <v>11</v>
      </c>
      <c r="M6100">
        <v>0</v>
      </c>
      <c r="N6100">
        <v>1</v>
      </c>
      <c r="O6100" t="str">
        <f>IF(AND(Tabela1[[#This Row],[EA Play Season Pass]]="Yes",Tabela1[[#This Row],[Minecraft Season Pass]]="Yes"),"Yes","No")</f>
        <v>No</v>
      </c>
      <c r="P6100" t="str">
        <f>IF(OR(Tabela1[[#This Row],[EA Play Season Pass]]="Yes",Tabela1[[#This Row],[Minecraft Season Pass]]="Yes"),"Yes","No")</f>
        <v>No</v>
      </c>
      <c r="Q6100">
        <v>9</v>
      </c>
      <c r="R6100" s="2"/>
    </row>
    <row r="6101" spans="1:18" x14ac:dyDescent="0.25">
      <c r="A6101">
        <v>6100</v>
      </c>
      <c r="B6101" t="s">
        <v>6883</v>
      </c>
      <c r="C6101" t="s">
        <v>10</v>
      </c>
      <c r="D6101" s="50">
        <v>45450</v>
      </c>
      <c r="E6101">
        <f>YEAR(Tabela1[[#This Row],[Start Date]])</f>
        <v>2024</v>
      </c>
      <c r="F6101">
        <f>ROUNDUP(MONTH(Tabela1[[#This Row],[Start Date]])/3,0)</f>
        <v>2</v>
      </c>
      <c r="G6101" t="s">
        <v>11</v>
      </c>
      <c r="H6101">
        <v>5</v>
      </c>
      <c r="I6101" t="s">
        <v>9</v>
      </c>
      <c r="J6101" t="s">
        <v>8</v>
      </c>
      <c r="K6101">
        <v>30</v>
      </c>
      <c r="L6101" t="s">
        <v>8</v>
      </c>
      <c r="M6101">
        <v>20</v>
      </c>
      <c r="N6101">
        <v>3</v>
      </c>
      <c r="O6101" t="str">
        <f>IF(AND(Tabela1[[#This Row],[EA Play Season Pass]]="Yes",Tabela1[[#This Row],[Minecraft Season Pass]]="Yes"),"Yes","No")</f>
        <v>Yes</v>
      </c>
      <c r="P6101" t="str">
        <f>IF(OR(Tabela1[[#This Row],[EA Play Season Pass]]="Yes",Tabela1[[#This Row],[Minecraft Season Pass]]="Yes"),"Yes","No")</f>
        <v>Yes</v>
      </c>
      <c r="Q6101">
        <v>52</v>
      </c>
      <c r="R6101" s="2"/>
    </row>
    <row r="6102" spans="1:18" x14ac:dyDescent="0.25">
      <c r="A6102">
        <v>6101</v>
      </c>
      <c r="B6102" t="s">
        <v>6983</v>
      </c>
      <c r="C6102" t="s">
        <v>7</v>
      </c>
      <c r="D6102" s="50">
        <v>45450</v>
      </c>
      <c r="E6102">
        <f>YEAR(Tabela1[[#This Row],[Start Date]])</f>
        <v>2024</v>
      </c>
      <c r="F6102">
        <f>ROUNDUP(MONTH(Tabela1[[#This Row],[Start Date]])/3,0)</f>
        <v>2</v>
      </c>
      <c r="G6102" t="s">
        <v>8</v>
      </c>
      <c r="H6102">
        <v>15</v>
      </c>
      <c r="I6102" t="s">
        <v>14</v>
      </c>
      <c r="J6102" t="s">
        <v>11</v>
      </c>
      <c r="K6102">
        <v>0</v>
      </c>
      <c r="L6102" t="s">
        <v>8</v>
      </c>
      <c r="M6102">
        <v>20</v>
      </c>
      <c r="N6102">
        <v>3</v>
      </c>
      <c r="O6102" t="str">
        <f>IF(AND(Tabela1[[#This Row],[EA Play Season Pass]]="Yes",Tabela1[[#This Row],[Minecraft Season Pass]]="Yes"),"Yes","No")</f>
        <v>No</v>
      </c>
      <c r="P6102" t="str">
        <f>IF(OR(Tabela1[[#This Row],[EA Play Season Pass]]="Yes",Tabela1[[#This Row],[Minecraft Season Pass]]="Yes"),"Yes","No")</f>
        <v>Yes</v>
      </c>
      <c r="Q6102">
        <v>32</v>
      </c>
      <c r="R6102" s="2"/>
    </row>
    <row r="6103" spans="1:18" x14ac:dyDescent="0.25">
      <c r="A6103">
        <v>6102</v>
      </c>
      <c r="B6103" t="s">
        <v>6984</v>
      </c>
      <c r="C6103" t="s">
        <v>10</v>
      </c>
      <c r="D6103" s="50">
        <v>45450</v>
      </c>
      <c r="E6103">
        <f>YEAR(Tabela1[[#This Row],[Start Date]])</f>
        <v>2024</v>
      </c>
      <c r="F6103">
        <f>ROUNDUP(MONTH(Tabela1[[#This Row],[Start Date]])/3,0)</f>
        <v>2</v>
      </c>
      <c r="G6103" t="s">
        <v>11</v>
      </c>
      <c r="H6103">
        <v>5</v>
      </c>
      <c r="I6103" t="s">
        <v>12</v>
      </c>
      <c r="J6103" t="s">
        <v>11</v>
      </c>
      <c r="K6103">
        <v>0</v>
      </c>
      <c r="L6103" t="s">
        <v>11</v>
      </c>
      <c r="M6103">
        <v>0</v>
      </c>
      <c r="N6103">
        <v>2</v>
      </c>
      <c r="O6103" t="str">
        <f>IF(AND(Tabela1[[#This Row],[EA Play Season Pass]]="Yes",Tabela1[[#This Row],[Minecraft Season Pass]]="Yes"),"Yes","No")</f>
        <v>No</v>
      </c>
      <c r="P6103" t="str">
        <f>IF(OR(Tabela1[[#This Row],[EA Play Season Pass]]="Yes",Tabela1[[#This Row],[Minecraft Season Pass]]="Yes"),"Yes","No")</f>
        <v>No</v>
      </c>
      <c r="Q6103">
        <v>3</v>
      </c>
      <c r="R6103" s="2"/>
    </row>
    <row r="6104" spans="1:18" x14ac:dyDescent="0.25">
      <c r="A6104">
        <v>6103</v>
      </c>
      <c r="B6104" t="s">
        <v>6985</v>
      </c>
      <c r="C6104" t="s">
        <v>10</v>
      </c>
      <c r="D6104" s="50">
        <v>45450</v>
      </c>
      <c r="E6104">
        <f>YEAR(Tabela1[[#This Row],[Start Date]])</f>
        <v>2024</v>
      </c>
      <c r="F6104">
        <f>ROUNDUP(MONTH(Tabela1[[#This Row],[Start Date]])/3,0)</f>
        <v>2</v>
      </c>
      <c r="G6104" t="s">
        <v>11</v>
      </c>
      <c r="H6104">
        <v>5</v>
      </c>
      <c r="I6104" t="s">
        <v>12</v>
      </c>
      <c r="J6104" t="s">
        <v>8</v>
      </c>
      <c r="K6104">
        <v>30</v>
      </c>
      <c r="L6104" t="s">
        <v>11</v>
      </c>
      <c r="M6104">
        <v>0</v>
      </c>
      <c r="N6104">
        <v>1</v>
      </c>
      <c r="O6104" t="str">
        <f>IF(AND(Tabela1[[#This Row],[EA Play Season Pass]]="Yes",Tabela1[[#This Row],[Minecraft Season Pass]]="Yes"),"Yes","No")</f>
        <v>No</v>
      </c>
      <c r="P6104" t="str">
        <f>IF(OR(Tabela1[[#This Row],[EA Play Season Pass]]="Yes",Tabela1[[#This Row],[Minecraft Season Pass]]="Yes"),"Yes","No")</f>
        <v>Yes</v>
      </c>
      <c r="Q6104">
        <v>34</v>
      </c>
      <c r="R6104" s="2"/>
    </row>
    <row r="6105" spans="1:18" x14ac:dyDescent="0.25">
      <c r="A6105">
        <v>6104</v>
      </c>
      <c r="B6105" t="s">
        <v>2322</v>
      </c>
      <c r="C6105" t="s">
        <v>7</v>
      </c>
      <c r="D6105" s="50">
        <v>45451</v>
      </c>
      <c r="E6105">
        <f>YEAR(Tabela1[[#This Row],[Start Date]])</f>
        <v>2024</v>
      </c>
      <c r="F6105">
        <f>ROUNDUP(MONTH(Tabela1[[#This Row],[Start Date]])/3,0)</f>
        <v>2</v>
      </c>
      <c r="G6105" t="s">
        <v>8</v>
      </c>
      <c r="H6105">
        <v>15</v>
      </c>
      <c r="I6105" t="s">
        <v>12</v>
      </c>
      <c r="J6105" t="s">
        <v>8</v>
      </c>
      <c r="K6105">
        <v>30</v>
      </c>
      <c r="L6105" t="s">
        <v>8</v>
      </c>
      <c r="M6105">
        <v>20</v>
      </c>
      <c r="N6105">
        <v>2</v>
      </c>
      <c r="O6105" t="str">
        <f>IF(AND(Tabela1[[#This Row],[EA Play Season Pass]]="Yes",Tabela1[[#This Row],[Minecraft Season Pass]]="Yes"),"Yes","No")</f>
        <v>Yes</v>
      </c>
      <c r="P6105" t="str">
        <f>IF(OR(Tabela1[[#This Row],[EA Play Season Pass]]="Yes",Tabela1[[#This Row],[Minecraft Season Pass]]="Yes"),"Yes","No")</f>
        <v>Yes</v>
      </c>
      <c r="Q6105">
        <v>63</v>
      </c>
      <c r="R6105" s="2"/>
    </row>
    <row r="6106" spans="1:18" x14ac:dyDescent="0.25">
      <c r="A6106">
        <v>6105</v>
      </c>
      <c r="B6106" t="s">
        <v>1627</v>
      </c>
      <c r="C6106" t="s">
        <v>7</v>
      </c>
      <c r="D6106" s="50">
        <v>45451</v>
      </c>
      <c r="E6106">
        <f>YEAR(Tabela1[[#This Row],[Start Date]])</f>
        <v>2024</v>
      </c>
      <c r="F6106">
        <f>ROUNDUP(MONTH(Tabela1[[#This Row],[Start Date]])/3,0)</f>
        <v>2</v>
      </c>
      <c r="G6106" t="s">
        <v>11</v>
      </c>
      <c r="H6106">
        <v>15</v>
      </c>
      <c r="I6106" t="s">
        <v>9</v>
      </c>
      <c r="J6106" t="s">
        <v>11</v>
      </c>
      <c r="K6106">
        <v>0</v>
      </c>
      <c r="L6106" t="s">
        <v>11</v>
      </c>
      <c r="M6106">
        <v>0</v>
      </c>
      <c r="N6106">
        <v>3</v>
      </c>
      <c r="O6106" t="str">
        <f>IF(AND(Tabela1[[#This Row],[EA Play Season Pass]]="Yes",Tabela1[[#This Row],[Minecraft Season Pass]]="Yes"),"Yes","No")</f>
        <v>No</v>
      </c>
      <c r="P6106" t="str">
        <f>IF(OR(Tabela1[[#This Row],[EA Play Season Pass]]="Yes",Tabela1[[#This Row],[Minecraft Season Pass]]="Yes"),"Yes","No")</f>
        <v>No</v>
      </c>
      <c r="Q6106">
        <v>12</v>
      </c>
      <c r="R6106" s="2"/>
    </row>
    <row r="6107" spans="1:18" x14ac:dyDescent="0.25">
      <c r="A6107">
        <v>6106</v>
      </c>
      <c r="B6107" t="s">
        <v>6986</v>
      </c>
      <c r="C6107" t="s">
        <v>10</v>
      </c>
      <c r="D6107" s="50">
        <v>45451</v>
      </c>
      <c r="E6107">
        <f>YEAR(Tabela1[[#This Row],[Start Date]])</f>
        <v>2024</v>
      </c>
      <c r="F6107">
        <f>ROUNDUP(MONTH(Tabela1[[#This Row],[Start Date]])/3,0)</f>
        <v>2</v>
      </c>
      <c r="G6107" t="s">
        <v>8</v>
      </c>
      <c r="H6107">
        <v>5</v>
      </c>
      <c r="I6107" t="s">
        <v>14</v>
      </c>
      <c r="J6107" t="s">
        <v>11</v>
      </c>
      <c r="K6107">
        <v>0</v>
      </c>
      <c r="L6107" t="s">
        <v>8</v>
      </c>
      <c r="M6107">
        <v>20</v>
      </c>
      <c r="N6107">
        <v>3</v>
      </c>
      <c r="O6107" t="str">
        <f>IF(AND(Tabela1[[#This Row],[EA Play Season Pass]]="Yes",Tabela1[[#This Row],[Minecraft Season Pass]]="Yes"),"Yes","No")</f>
        <v>No</v>
      </c>
      <c r="P6107" t="str">
        <f>IF(OR(Tabela1[[#This Row],[EA Play Season Pass]]="Yes",Tabela1[[#This Row],[Minecraft Season Pass]]="Yes"),"Yes","No")</f>
        <v>Yes</v>
      </c>
      <c r="Q6107">
        <v>22</v>
      </c>
      <c r="R6107" s="2"/>
    </row>
    <row r="6108" spans="1:18" x14ac:dyDescent="0.25">
      <c r="A6108">
        <v>6107</v>
      </c>
      <c r="B6108" t="s">
        <v>6987</v>
      </c>
      <c r="C6108" t="s">
        <v>10</v>
      </c>
      <c r="D6108" s="50">
        <v>45451</v>
      </c>
      <c r="E6108">
        <f>YEAR(Tabela1[[#This Row],[Start Date]])</f>
        <v>2024</v>
      </c>
      <c r="F6108">
        <f>ROUNDUP(MONTH(Tabela1[[#This Row],[Start Date]])/3,0)</f>
        <v>2</v>
      </c>
      <c r="G6108" t="s">
        <v>11</v>
      </c>
      <c r="H6108">
        <v>5</v>
      </c>
      <c r="I6108" t="s">
        <v>12</v>
      </c>
      <c r="J6108" t="s">
        <v>11</v>
      </c>
      <c r="K6108">
        <v>0</v>
      </c>
      <c r="L6108" t="s">
        <v>11</v>
      </c>
      <c r="M6108">
        <v>0</v>
      </c>
      <c r="N6108">
        <v>1</v>
      </c>
      <c r="O6108" t="str">
        <f>IF(AND(Tabela1[[#This Row],[EA Play Season Pass]]="Yes",Tabela1[[#This Row],[Minecraft Season Pass]]="Yes"),"Yes","No")</f>
        <v>No</v>
      </c>
      <c r="P6108" t="str">
        <f>IF(OR(Tabela1[[#This Row],[EA Play Season Pass]]="Yes",Tabela1[[#This Row],[Minecraft Season Pass]]="Yes"),"Yes","No")</f>
        <v>No</v>
      </c>
      <c r="Q6108">
        <v>4</v>
      </c>
      <c r="R6108" s="2"/>
    </row>
    <row r="6109" spans="1:18" x14ac:dyDescent="0.25">
      <c r="A6109">
        <v>6108</v>
      </c>
      <c r="B6109" t="s">
        <v>6988</v>
      </c>
      <c r="C6109" t="s">
        <v>10</v>
      </c>
      <c r="D6109" s="50">
        <v>45451</v>
      </c>
      <c r="E6109">
        <f>YEAR(Tabela1[[#This Row],[Start Date]])</f>
        <v>2024</v>
      </c>
      <c r="F6109">
        <f>ROUNDUP(MONTH(Tabela1[[#This Row],[Start Date]])/3,0)</f>
        <v>2</v>
      </c>
      <c r="G6109" t="s">
        <v>11</v>
      </c>
      <c r="H6109">
        <v>5</v>
      </c>
      <c r="I6109" t="s">
        <v>12</v>
      </c>
      <c r="J6109" t="s">
        <v>11</v>
      </c>
      <c r="K6109">
        <v>0</v>
      </c>
      <c r="L6109" t="s">
        <v>11</v>
      </c>
      <c r="M6109">
        <v>0</v>
      </c>
      <c r="N6109">
        <v>3</v>
      </c>
      <c r="O6109" t="str">
        <f>IF(AND(Tabela1[[#This Row],[EA Play Season Pass]]="Yes",Tabela1[[#This Row],[Minecraft Season Pass]]="Yes"),"Yes","No")</f>
        <v>No</v>
      </c>
      <c r="P6109" t="str">
        <f>IF(OR(Tabela1[[#This Row],[EA Play Season Pass]]="Yes",Tabela1[[#This Row],[Minecraft Season Pass]]="Yes"),"Yes","No")</f>
        <v>No</v>
      </c>
      <c r="Q6109">
        <v>2</v>
      </c>
      <c r="R6109" s="2"/>
    </row>
    <row r="6110" spans="1:18" x14ac:dyDescent="0.25">
      <c r="A6110">
        <v>6109</v>
      </c>
      <c r="B6110" t="s">
        <v>6989</v>
      </c>
      <c r="C6110" t="s">
        <v>13</v>
      </c>
      <c r="D6110" s="50">
        <v>45451</v>
      </c>
      <c r="E6110">
        <f>YEAR(Tabela1[[#This Row],[Start Date]])</f>
        <v>2024</v>
      </c>
      <c r="F6110">
        <f>ROUNDUP(MONTH(Tabela1[[#This Row],[Start Date]])/3,0)</f>
        <v>2</v>
      </c>
      <c r="G6110" t="s">
        <v>8</v>
      </c>
      <c r="H6110">
        <v>10</v>
      </c>
      <c r="I6110" t="s">
        <v>12</v>
      </c>
      <c r="J6110" t="s">
        <v>8</v>
      </c>
      <c r="K6110">
        <v>30</v>
      </c>
      <c r="L6110" t="s">
        <v>8</v>
      </c>
      <c r="M6110">
        <v>20</v>
      </c>
      <c r="N6110">
        <v>3</v>
      </c>
      <c r="O6110" t="str">
        <f>IF(AND(Tabela1[[#This Row],[EA Play Season Pass]]="Yes",Tabela1[[#This Row],[Minecraft Season Pass]]="Yes"),"Yes","No")</f>
        <v>Yes</v>
      </c>
      <c r="P6110" t="str">
        <f>IF(OR(Tabela1[[#This Row],[EA Play Season Pass]]="Yes",Tabela1[[#This Row],[Minecraft Season Pass]]="Yes"),"Yes","No")</f>
        <v>Yes</v>
      </c>
      <c r="Q6110">
        <v>57</v>
      </c>
      <c r="R6110" s="2"/>
    </row>
    <row r="6111" spans="1:18" x14ac:dyDescent="0.25">
      <c r="A6111">
        <v>6110</v>
      </c>
      <c r="B6111" t="s">
        <v>6990</v>
      </c>
      <c r="C6111" t="s">
        <v>7</v>
      </c>
      <c r="D6111" s="50">
        <v>45452</v>
      </c>
      <c r="E6111">
        <f>YEAR(Tabela1[[#This Row],[Start Date]])</f>
        <v>2024</v>
      </c>
      <c r="F6111">
        <f>ROUNDUP(MONTH(Tabela1[[#This Row],[Start Date]])/3,0)</f>
        <v>2</v>
      </c>
      <c r="G6111" t="s">
        <v>8</v>
      </c>
      <c r="H6111">
        <v>15</v>
      </c>
      <c r="I6111" t="s">
        <v>9</v>
      </c>
      <c r="J6111" t="s">
        <v>8</v>
      </c>
      <c r="K6111">
        <v>30</v>
      </c>
      <c r="L6111" t="s">
        <v>8</v>
      </c>
      <c r="M6111">
        <v>20</v>
      </c>
      <c r="N6111">
        <v>3</v>
      </c>
      <c r="O6111" t="str">
        <f>IF(AND(Tabela1[[#This Row],[EA Play Season Pass]]="Yes",Tabela1[[#This Row],[Minecraft Season Pass]]="Yes"),"Yes","No")</f>
        <v>Yes</v>
      </c>
      <c r="P6111" t="str">
        <f>IF(OR(Tabela1[[#This Row],[EA Play Season Pass]]="Yes",Tabela1[[#This Row],[Minecraft Season Pass]]="Yes"),"Yes","No")</f>
        <v>Yes</v>
      </c>
      <c r="Q6111">
        <v>62</v>
      </c>
      <c r="R6111" s="2"/>
    </row>
    <row r="6112" spans="1:18" x14ac:dyDescent="0.25">
      <c r="A6112">
        <v>6111</v>
      </c>
      <c r="B6112" t="s">
        <v>6991</v>
      </c>
      <c r="C6112" t="s">
        <v>13</v>
      </c>
      <c r="D6112" s="50">
        <v>45452</v>
      </c>
      <c r="E6112">
        <f>YEAR(Tabela1[[#This Row],[Start Date]])</f>
        <v>2024</v>
      </c>
      <c r="F6112">
        <f>ROUNDUP(MONTH(Tabela1[[#This Row],[Start Date]])/3,0)</f>
        <v>2</v>
      </c>
      <c r="G6112" t="s">
        <v>11</v>
      </c>
      <c r="H6112">
        <v>10</v>
      </c>
      <c r="I6112" t="s">
        <v>9</v>
      </c>
      <c r="J6112" t="s">
        <v>11</v>
      </c>
      <c r="K6112">
        <v>0</v>
      </c>
      <c r="L6112" t="s">
        <v>8</v>
      </c>
      <c r="M6112">
        <v>20</v>
      </c>
      <c r="N6112">
        <v>3</v>
      </c>
      <c r="O6112" t="str">
        <f>IF(AND(Tabela1[[#This Row],[EA Play Season Pass]]="Yes",Tabela1[[#This Row],[Minecraft Season Pass]]="Yes"),"Yes","No")</f>
        <v>No</v>
      </c>
      <c r="P6112" t="str">
        <f>IF(OR(Tabela1[[#This Row],[EA Play Season Pass]]="Yes",Tabela1[[#This Row],[Minecraft Season Pass]]="Yes"),"Yes","No")</f>
        <v>Yes</v>
      </c>
      <c r="Q6112">
        <v>27</v>
      </c>
      <c r="R6112" s="2"/>
    </row>
    <row r="6113" spans="1:18" x14ac:dyDescent="0.25">
      <c r="A6113">
        <v>6112</v>
      </c>
      <c r="B6113" t="s">
        <v>6992</v>
      </c>
      <c r="C6113" t="s">
        <v>10</v>
      </c>
      <c r="D6113" s="50">
        <v>45452</v>
      </c>
      <c r="E6113">
        <f>YEAR(Tabela1[[#This Row],[Start Date]])</f>
        <v>2024</v>
      </c>
      <c r="F6113">
        <f>ROUNDUP(MONTH(Tabela1[[#This Row],[Start Date]])/3,0)</f>
        <v>2</v>
      </c>
      <c r="G6113" t="s">
        <v>11</v>
      </c>
      <c r="H6113">
        <v>5</v>
      </c>
      <c r="I6113" t="s">
        <v>14</v>
      </c>
      <c r="J6113" t="s">
        <v>11</v>
      </c>
      <c r="K6113">
        <v>0</v>
      </c>
      <c r="L6113" t="s">
        <v>8</v>
      </c>
      <c r="M6113">
        <v>20</v>
      </c>
      <c r="N6113">
        <v>3</v>
      </c>
      <c r="O6113" t="str">
        <f>IF(AND(Tabela1[[#This Row],[EA Play Season Pass]]="Yes",Tabela1[[#This Row],[Minecraft Season Pass]]="Yes"),"Yes","No")</f>
        <v>No</v>
      </c>
      <c r="P6113" t="str">
        <f>IF(OR(Tabela1[[#This Row],[EA Play Season Pass]]="Yes",Tabela1[[#This Row],[Minecraft Season Pass]]="Yes"),"Yes","No")</f>
        <v>Yes</v>
      </c>
      <c r="Q6113">
        <v>22</v>
      </c>
      <c r="R6113" s="2"/>
    </row>
    <row r="6114" spans="1:18" x14ac:dyDescent="0.25">
      <c r="A6114">
        <v>6113</v>
      </c>
      <c r="B6114" t="s">
        <v>2008</v>
      </c>
      <c r="C6114" t="s">
        <v>10</v>
      </c>
      <c r="D6114" s="50">
        <v>45452</v>
      </c>
      <c r="E6114">
        <f>YEAR(Tabela1[[#This Row],[Start Date]])</f>
        <v>2024</v>
      </c>
      <c r="F6114">
        <f>ROUNDUP(MONTH(Tabela1[[#This Row],[Start Date]])/3,0)</f>
        <v>2</v>
      </c>
      <c r="G6114" t="s">
        <v>11</v>
      </c>
      <c r="H6114">
        <v>5</v>
      </c>
      <c r="I6114" t="s">
        <v>9</v>
      </c>
      <c r="J6114" t="s">
        <v>8</v>
      </c>
      <c r="K6114">
        <v>30</v>
      </c>
      <c r="L6114" t="s">
        <v>11</v>
      </c>
      <c r="M6114">
        <v>0</v>
      </c>
      <c r="N6114">
        <v>3</v>
      </c>
      <c r="O6114" t="str">
        <f>IF(AND(Tabela1[[#This Row],[EA Play Season Pass]]="Yes",Tabela1[[#This Row],[Minecraft Season Pass]]="Yes"),"Yes","No")</f>
        <v>No</v>
      </c>
      <c r="P6114" t="str">
        <f>IF(OR(Tabela1[[#This Row],[EA Play Season Pass]]="Yes",Tabela1[[#This Row],[Minecraft Season Pass]]="Yes"),"Yes","No")</f>
        <v>Yes</v>
      </c>
      <c r="Q6114">
        <v>32</v>
      </c>
      <c r="R6114" s="2"/>
    </row>
    <row r="6115" spans="1:18" x14ac:dyDescent="0.25">
      <c r="A6115">
        <v>6114</v>
      </c>
      <c r="B6115" t="s">
        <v>4768</v>
      </c>
      <c r="C6115" t="s">
        <v>13</v>
      </c>
      <c r="D6115" s="50">
        <v>45452</v>
      </c>
      <c r="E6115">
        <f>YEAR(Tabela1[[#This Row],[Start Date]])</f>
        <v>2024</v>
      </c>
      <c r="F6115">
        <f>ROUNDUP(MONTH(Tabela1[[#This Row],[Start Date]])/3,0)</f>
        <v>2</v>
      </c>
      <c r="G6115" t="s">
        <v>11</v>
      </c>
      <c r="H6115">
        <v>10</v>
      </c>
      <c r="I6115" t="s">
        <v>12</v>
      </c>
      <c r="J6115" t="s">
        <v>11</v>
      </c>
      <c r="K6115">
        <v>0</v>
      </c>
      <c r="L6115" t="s">
        <v>8</v>
      </c>
      <c r="M6115">
        <v>20</v>
      </c>
      <c r="N6115">
        <v>3</v>
      </c>
      <c r="O6115" t="str">
        <f>IF(AND(Tabela1[[#This Row],[EA Play Season Pass]]="Yes",Tabela1[[#This Row],[Minecraft Season Pass]]="Yes"),"Yes","No")</f>
        <v>No</v>
      </c>
      <c r="P6115" t="str">
        <f>IF(OR(Tabela1[[#This Row],[EA Play Season Pass]]="Yes",Tabela1[[#This Row],[Minecraft Season Pass]]="Yes"),"Yes","No")</f>
        <v>Yes</v>
      </c>
      <c r="Q6115">
        <v>27</v>
      </c>
      <c r="R6115" s="2"/>
    </row>
    <row r="6116" spans="1:18" x14ac:dyDescent="0.25">
      <c r="A6116">
        <v>6115</v>
      </c>
      <c r="B6116" t="s">
        <v>6993</v>
      </c>
      <c r="C6116" t="s">
        <v>7</v>
      </c>
      <c r="D6116" s="50">
        <v>45452</v>
      </c>
      <c r="E6116">
        <f>YEAR(Tabela1[[#This Row],[Start Date]])</f>
        <v>2024</v>
      </c>
      <c r="F6116">
        <f>ROUNDUP(MONTH(Tabela1[[#This Row],[Start Date]])/3,0)</f>
        <v>2</v>
      </c>
      <c r="G6116" t="s">
        <v>11</v>
      </c>
      <c r="H6116">
        <v>15</v>
      </c>
      <c r="I6116" t="s">
        <v>9</v>
      </c>
      <c r="J6116" t="s">
        <v>11</v>
      </c>
      <c r="K6116">
        <v>0</v>
      </c>
      <c r="L6116" t="s">
        <v>11</v>
      </c>
      <c r="M6116">
        <v>0</v>
      </c>
      <c r="N6116">
        <v>3</v>
      </c>
      <c r="O6116" t="str">
        <f>IF(AND(Tabela1[[#This Row],[EA Play Season Pass]]="Yes",Tabela1[[#This Row],[Minecraft Season Pass]]="Yes"),"Yes","No")</f>
        <v>No</v>
      </c>
      <c r="P6116" t="str">
        <f>IF(OR(Tabela1[[#This Row],[EA Play Season Pass]]="Yes",Tabela1[[#This Row],[Minecraft Season Pass]]="Yes"),"Yes","No")</f>
        <v>No</v>
      </c>
      <c r="Q6116">
        <v>12</v>
      </c>
      <c r="R6116" s="2"/>
    </row>
    <row r="6117" spans="1:18" x14ac:dyDescent="0.25">
      <c r="A6117">
        <v>6116</v>
      </c>
      <c r="B6117" t="s">
        <v>6994</v>
      </c>
      <c r="C6117" t="s">
        <v>7</v>
      </c>
      <c r="D6117" s="50">
        <v>45453</v>
      </c>
      <c r="E6117">
        <f>YEAR(Tabela1[[#This Row],[Start Date]])</f>
        <v>2024</v>
      </c>
      <c r="F6117">
        <f>ROUNDUP(MONTH(Tabela1[[#This Row],[Start Date]])/3,0)</f>
        <v>2</v>
      </c>
      <c r="G6117" t="s">
        <v>8</v>
      </c>
      <c r="H6117">
        <v>15</v>
      </c>
      <c r="I6117" t="s">
        <v>14</v>
      </c>
      <c r="J6117" t="s">
        <v>11</v>
      </c>
      <c r="K6117">
        <v>0</v>
      </c>
      <c r="L6117" t="s">
        <v>11</v>
      </c>
      <c r="M6117">
        <v>0</v>
      </c>
      <c r="N6117">
        <v>2</v>
      </c>
      <c r="O6117" t="str">
        <f>IF(AND(Tabela1[[#This Row],[EA Play Season Pass]]="Yes",Tabela1[[#This Row],[Minecraft Season Pass]]="Yes"),"Yes","No")</f>
        <v>No</v>
      </c>
      <c r="P6117" t="str">
        <f>IF(OR(Tabela1[[#This Row],[EA Play Season Pass]]="Yes",Tabela1[[#This Row],[Minecraft Season Pass]]="Yes"),"Yes","No")</f>
        <v>No</v>
      </c>
      <c r="Q6117">
        <v>13</v>
      </c>
      <c r="R6117" s="2"/>
    </row>
    <row r="6118" spans="1:18" x14ac:dyDescent="0.25">
      <c r="A6118">
        <v>6117</v>
      </c>
      <c r="B6118" t="s">
        <v>3382</v>
      </c>
      <c r="C6118" t="s">
        <v>10</v>
      </c>
      <c r="D6118" s="50">
        <v>45453</v>
      </c>
      <c r="E6118">
        <f>YEAR(Tabela1[[#This Row],[Start Date]])</f>
        <v>2024</v>
      </c>
      <c r="F6118">
        <f>ROUNDUP(MONTH(Tabela1[[#This Row],[Start Date]])/3,0)</f>
        <v>2</v>
      </c>
      <c r="G6118" t="s">
        <v>8</v>
      </c>
      <c r="H6118">
        <v>5</v>
      </c>
      <c r="I6118" t="s">
        <v>9</v>
      </c>
      <c r="J6118" t="s">
        <v>8</v>
      </c>
      <c r="K6118">
        <v>30</v>
      </c>
      <c r="L6118" t="s">
        <v>11</v>
      </c>
      <c r="M6118">
        <v>0</v>
      </c>
      <c r="N6118">
        <v>3</v>
      </c>
      <c r="O6118" t="str">
        <f>IF(AND(Tabela1[[#This Row],[EA Play Season Pass]]="Yes",Tabela1[[#This Row],[Minecraft Season Pass]]="Yes"),"Yes","No")</f>
        <v>No</v>
      </c>
      <c r="P6118" t="str">
        <f>IF(OR(Tabela1[[#This Row],[EA Play Season Pass]]="Yes",Tabela1[[#This Row],[Minecraft Season Pass]]="Yes"),"Yes","No")</f>
        <v>Yes</v>
      </c>
      <c r="Q6118">
        <v>32</v>
      </c>
      <c r="R6118" s="2"/>
    </row>
    <row r="6119" spans="1:18" x14ac:dyDescent="0.25">
      <c r="A6119">
        <v>6118</v>
      </c>
      <c r="B6119" t="s">
        <v>3683</v>
      </c>
      <c r="C6119" t="s">
        <v>10</v>
      </c>
      <c r="D6119" s="50">
        <v>45453</v>
      </c>
      <c r="E6119">
        <f>YEAR(Tabela1[[#This Row],[Start Date]])</f>
        <v>2024</v>
      </c>
      <c r="F6119">
        <f>ROUNDUP(MONTH(Tabela1[[#This Row],[Start Date]])/3,0)</f>
        <v>2</v>
      </c>
      <c r="G6119" t="s">
        <v>11</v>
      </c>
      <c r="H6119">
        <v>5</v>
      </c>
      <c r="I6119" t="s">
        <v>14</v>
      </c>
      <c r="J6119" t="s">
        <v>8</v>
      </c>
      <c r="K6119">
        <v>30</v>
      </c>
      <c r="L6119" t="s">
        <v>8</v>
      </c>
      <c r="M6119">
        <v>20</v>
      </c>
      <c r="N6119">
        <v>2</v>
      </c>
      <c r="O6119" t="str">
        <f>IF(AND(Tabela1[[#This Row],[EA Play Season Pass]]="Yes",Tabela1[[#This Row],[Minecraft Season Pass]]="Yes"),"Yes","No")</f>
        <v>Yes</v>
      </c>
      <c r="P6119" t="str">
        <f>IF(OR(Tabela1[[#This Row],[EA Play Season Pass]]="Yes",Tabela1[[#This Row],[Minecraft Season Pass]]="Yes"),"Yes","No")</f>
        <v>Yes</v>
      </c>
      <c r="Q6119">
        <v>53</v>
      </c>
      <c r="R6119" s="2"/>
    </row>
    <row r="6120" spans="1:18" x14ac:dyDescent="0.25">
      <c r="A6120">
        <v>6119</v>
      </c>
      <c r="B6120" t="s">
        <v>759</v>
      </c>
      <c r="C6120" t="s">
        <v>13</v>
      </c>
      <c r="D6120" s="50">
        <v>45453</v>
      </c>
      <c r="E6120">
        <f>YEAR(Tabela1[[#This Row],[Start Date]])</f>
        <v>2024</v>
      </c>
      <c r="F6120">
        <f>ROUNDUP(MONTH(Tabela1[[#This Row],[Start Date]])/3,0)</f>
        <v>2</v>
      </c>
      <c r="G6120" t="s">
        <v>8</v>
      </c>
      <c r="H6120">
        <v>10</v>
      </c>
      <c r="I6120" t="s">
        <v>14</v>
      </c>
      <c r="J6120" t="s">
        <v>8</v>
      </c>
      <c r="K6120">
        <v>30</v>
      </c>
      <c r="L6120" t="s">
        <v>8</v>
      </c>
      <c r="M6120">
        <v>20</v>
      </c>
      <c r="N6120">
        <v>2</v>
      </c>
      <c r="O6120" t="str">
        <f>IF(AND(Tabela1[[#This Row],[EA Play Season Pass]]="Yes",Tabela1[[#This Row],[Minecraft Season Pass]]="Yes"),"Yes","No")</f>
        <v>Yes</v>
      </c>
      <c r="P6120" t="str">
        <f>IF(OR(Tabela1[[#This Row],[EA Play Season Pass]]="Yes",Tabela1[[#This Row],[Minecraft Season Pass]]="Yes"),"Yes","No")</f>
        <v>Yes</v>
      </c>
      <c r="Q6120">
        <v>58</v>
      </c>
      <c r="R6120" s="2"/>
    </row>
    <row r="6121" spans="1:18" x14ac:dyDescent="0.25">
      <c r="A6121">
        <v>6120</v>
      </c>
      <c r="B6121" t="s">
        <v>6995</v>
      </c>
      <c r="C6121" t="s">
        <v>13</v>
      </c>
      <c r="D6121" s="50">
        <v>45453</v>
      </c>
      <c r="E6121">
        <f>YEAR(Tabela1[[#This Row],[Start Date]])</f>
        <v>2024</v>
      </c>
      <c r="F6121">
        <f>ROUNDUP(MONTH(Tabela1[[#This Row],[Start Date]])/3,0)</f>
        <v>2</v>
      </c>
      <c r="G6121" t="s">
        <v>11</v>
      </c>
      <c r="H6121">
        <v>10</v>
      </c>
      <c r="I6121" t="s">
        <v>12</v>
      </c>
      <c r="J6121" t="s">
        <v>8</v>
      </c>
      <c r="K6121">
        <v>30</v>
      </c>
      <c r="L6121" t="s">
        <v>11</v>
      </c>
      <c r="M6121">
        <v>0</v>
      </c>
      <c r="N6121">
        <v>2</v>
      </c>
      <c r="O6121" t="str">
        <f>IF(AND(Tabela1[[#This Row],[EA Play Season Pass]]="Yes",Tabela1[[#This Row],[Minecraft Season Pass]]="Yes"),"Yes","No")</f>
        <v>No</v>
      </c>
      <c r="P6121" t="str">
        <f>IF(OR(Tabela1[[#This Row],[EA Play Season Pass]]="Yes",Tabela1[[#This Row],[Minecraft Season Pass]]="Yes"),"Yes","No")</f>
        <v>Yes</v>
      </c>
      <c r="Q6121">
        <v>38</v>
      </c>
      <c r="R6121" s="2"/>
    </row>
    <row r="6122" spans="1:18" x14ac:dyDescent="0.25">
      <c r="A6122">
        <v>6121</v>
      </c>
      <c r="B6122" t="s">
        <v>6996</v>
      </c>
      <c r="C6122" t="s">
        <v>7</v>
      </c>
      <c r="D6122" s="50">
        <v>45453</v>
      </c>
      <c r="E6122">
        <f>YEAR(Tabela1[[#This Row],[Start Date]])</f>
        <v>2024</v>
      </c>
      <c r="F6122">
        <f>ROUNDUP(MONTH(Tabela1[[#This Row],[Start Date]])/3,0)</f>
        <v>2</v>
      </c>
      <c r="G6122" t="s">
        <v>11</v>
      </c>
      <c r="H6122">
        <v>15</v>
      </c>
      <c r="I6122" t="s">
        <v>12</v>
      </c>
      <c r="J6122" t="s">
        <v>8</v>
      </c>
      <c r="K6122">
        <v>30</v>
      </c>
      <c r="L6122" t="s">
        <v>8</v>
      </c>
      <c r="M6122">
        <v>20</v>
      </c>
      <c r="N6122">
        <v>3</v>
      </c>
      <c r="O6122" t="str">
        <f>IF(AND(Tabela1[[#This Row],[EA Play Season Pass]]="Yes",Tabela1[[#This Row],[Minecraft Season Pass]]="Yes"),"Yes","No")</f>
        <v>Yes</v>
      </c>
      <c r="P6122" t="str">
        <f>IF(OR(Tabela1[[#This Row],[EA Play Season Pass]]="Yes",Tabela1[[#This Row],[Minecraft Season Pass]]="Yes"),"Yes","No")</f>
        <v>Yes</v>
      </c>
      <c r="Q6122">
        <v>62</v>
      </c>
      <c r="R6122" s="2"/>
    </row>
    <row r="6123" spans="1:18" x14ac:dyDescent="0.25">
      <c r="A6123">
        <v>6122</v>
      </c>
      <c r="B6123" t="s">
        <v>1370</v>
      </c>
      <c r="C6123" t="s">
        <v>7</v>
      </c>
      <c r="D6123" s="50">
        <v>45453</v>
      </c>
      <c r="E6123">
        <f>YEAR(Tabela1[[#This Row],[Start Date]])</f>
        <v>2024</v>
      </c>
      <c r="F6123">
        <f>ROUNDUP(MONTH(Tabela1[[#This Row],[Start Date]])/3,0)</f>
        <v>2</v>
      </c>
      <c r="G6123" t="s">
        <v>8</v>
      </c>
      <c r="H6123">
        <v>15</v>
      </c>
      <c r="I6123" t="s">
        <v>9</v>
      </c>
      <c r="J6123" t="s">
        <v>8</v>
      </c>
      <c r="K6123">
        <v>30</v>
      </c>
      <c r="L6123" t="s">
        <v>8</v>
      </c>
      <c r="M6123">
        <v>20</v>
      </c>
      <c r="N6123">
        <v>2</v>
      </c>
      <c r="O6123" t="str">
        <f>IF(AND(Tabela1[[#This Row],[EA Play Season Pass]]="Yes",Tabela1[[#This Row],[Minecraft Season Pass]]="Yes"),"Yes","No")</f>
        <v>Yes</v>
      </c>
      <c r="P6123" t="str">
        <f>IF(OR(Tabela1[[#This Row],[EA Play Season Pass]]="Yes",Tabela1[[#This Row],[Minecraft Season Pass]]="Yes"),"Yes","No")</f>
        <v>Yes</v>
      </c>
      <c r="Q6123">
        <v>63</v>
      </c>
      <c r="R6123" s="2"/>
    </row>
    <row r="6124" spans="1:18" x14ac:dyDescent="0.25">
      <c r="A6124">
        <v>6123</v>
      </c>
      <c r="B6124" t="s">
        <v>6997</v>
      </c>
      <c r="C6124" t="s">
        <v>10</v>
      </c>
      <c r="D6124" s="50">
        <v>45453</v>
      </c>
      <c r="E6124">
        <f>YEAR(Tabela1[[#This Row],[Start Date]])</f>
        <v>2024</v>
      </c>
      <c r="F6124">
        <f>ROUNDUP(MONTH(Tabela1[[#This Row],[Start Date]])/3,0)</f>
        <v>2</v>
      </c>
      <c r="G6124" t="s">
        <v>8</v>
      </c>
      <c r="H6124">
        <v>5</v>
      </c>
      <c r="I6124" t="s">
        <v>12</v>
      </c>
      <c r="J6124" t="s">
        <v>11</v>
      </c>
      <c r="K6124">
        <v>0</v>
      </c>
      <c r="L6124" t="s">
        <v>11</v>
      </c>
      <c r="M6124">
        <v>0</v>
      </c>
      <c r="N6124">
        <v>1</v>
      </c>
      <c r="O6124" t="str">
        <f>IF(AND(Tabela1[[#This Row],[EA Play Season Pass]]="Yes",Tabela1[[#This Row],[Minecraft Season Pass]]="Yes"),"Yes","No")</f>
        <v>No</v>
      </c>
      <c r="P6124" t="str">
        <f>IF(OR(Tabela1[[#This Row],[EA Play Season Pass]]="Yes",Tabela1[[#This Row],[Minecraft Season Pass]]="Yes"),"Yes","No")</f>
        <v>No</v>
      </c>
      <c r="Q6124">
        <v>4</v>
      </c>
      <c r="R6124" s="2"/>
    </row>
    <row r="6125" spans="1:18" x14ac:dyDescent="0.25">
      <c r="A6125">
        <v>6124</v>
      </c>
      <c r="B6125" t="s">
        <v>2414</v>
      </c>
      <c r="C6125" t="s">
        <v>13</v>
      </c>
      <c r="D6125" s="50">
        <v>45453</v>
      </c>
      <c r="E6125">
        <f>YEAR(Tabela1[[#This Row],[Start Date]])</f>
        <v>2024</v>
      </c>
      <c r="F6125">
        <f>ROUNDUP(MONTH(Tabela1[[#This Row],[Start Date]])/3,0)</f>
        <v>2</v>
      </c>
      <c r="G6125" t="s">
        <v>11</v>
      </c>
      <c r="H6125">
        <v>10</v>
      </c>
      <c r="I6125" t="s">
        <v>14</v>
      </c>
      <c r="J6125" t="s">
        <v>8</v>
      </c>
      <c r="K6125">
        <v>30</v>
      </c>
      <c r="L6125" t="s">
        <v>11</v>
      </c>
      <c r="M6125">
        <v>0</v>
      </c>
      <c r="N6125">
        <v>1</v>
      </c>
      <c r="O6125" t="str">
        <f>IF(AND(Tabela1[[#This Row],[EA Play Season Pass]]="Yes",Tabela1[[#This Row],[Minecraft Season Pass]]="Yes"),"Yes","No")</f>
        <v>No</v>
      </c>
      <c r="P6125" t="str">
        <f>IF(OR(Tabela1[[#This Row],[EA Play Season Pass]]="Yes",Tabela1[[#This Row],[Minecraft Season Pass]]="Yes"),"Yes","No")</f>
        <v>Yes</v>
      </c>
      <c r="Q6125">
        <v>39</v>
      </c>
      <c r="R6125" s="2"/>
    </row>
    <row r="6126" spans="1:18" x14ac:dyDescent="0.25">
      <c r="A6126">
        <v>6125</v>
      </c>
      <c r="B6126" t="s">
        <v>6998</v>
      </c>
      <c r="C6126" t="s">
        <v>7</v>
      </c>
      <c r="D6126" s="50">
        <v>45453</v>
      </c>
      <c r="E6126">
        <f>YEAR(Tabela1[[#This Row],[Start Date]])</f>
        <v>2024</v>
      </c>
      <c r="F6126">
        <f>ROUNDUP(MONTH(Tabela1[[#This Row],[Start Date]])/3,0)</f>
        <v>2</v>
      </c>
      <c r="G6126" t="s">
        <v>11</v>
      </c>
      <c r="H6126">
        <v>15</v>
      </c>
      <c r="I6126" t="s">
        <v>14</v>
      </c>
      <c r="J6126" t="s">
        <v>11</v>
      </c>
      <c r="K6126">
        <v>0</v>
      </c>
      <c r="L6126" t="s">
        <v>11</v>
      </c>
      <c r="M6126">
        <v>0</v>
      </c>
      <c r="N6126">
        <v>2</v>
      </c>
      <c r="O6126" t="str">
        <f>IF(AND(Tabela1[[#This Row],[EA Play Season Pass]]="Yes",Tabela1[[#This Row],[Minecraft Season Pass]]="Yes"),"Yes","No")</f>
        <v>No</v>
      </c>
      <c r="P6126" t="str">
        <f>IF(OR(Tabela1[[#This Row],[EA Play Season Pass]]="Yes",Tabela1[[#This Row],[Minecraft Season Pass]]="Yes"),"Yes","No")</f>
        <v>No</v>
      </c>
      <c r="Q6126">
        <v>13</v>
      </c>
      <c r="R6126" s="2"/>
    </row>
    <row r="6127" spans="1:18" x14ac:dyDescent="0.25">
      <c r="A6127">
        <v>6126</v>
      </c>
      <c r="B6127" t="s">
        <v>6999</v>
      </c>
      <c r="C6127" t="s">
        <v>7</v>
      </c>
      <c r="D6127" s="50">
        <v>45453</v>
      </c>
      <c r="E6127">
        <f>YEAR(Tabela1[[#This Row],[Start Date]])</f>
        <v>2024</v>
      </c>
      <c r="F6127">
        <f>ROUNDUP(MONTH(Tabela1[[#This Row],[Start Date]])/3,0)</f>
        <v>2</v>
      </c>
      <c r="G6127" t="s">
        <v>8</v>
      </c>
      <c r="H6127">
        <v>15</v>
      </c>
      <c r="I6127" t="s">
        <v>12</v>
      </c>
      <c r="J6127" t="s">
        <v>8</v>
      </c>
      <c r="K6127">
        <v>30</v>
      </c>
      <c r="L6127" t="s">
        <v>8</v>
      </c>
      <c r="M6127">
        <v>20</v>
      </c>
      <c r="N6127">
        <v>2</v>
      </c>
      <c r="O6127" t="str">
        <f>IF(AND(Tabela1[[#This Row],[EA Play Season Pass]]="Yes",Tabela1[[#This Row],[Minecraft Season Pass]]="Yes"),"Yes","No")</f>
        <v>Yes</v>
      </c>
      <c r="P6127" t="str">
        <f>IF(OR(Tabela1[[#This Row],[EA Play Season Pass]]="Yes",Tabela1[[#This Row],[Minecraft Season Pass]]="Yes"),"Yes","No")</f>
        <v>Yes</v>
      </c>
      <c r="Q6127">
        <v>63</v>
      </c>
      <c r="R6127" s="2"/>
    </row>
    <row r="6128" spans="1:18" x14ac:dyDescent="0.25">
      <c r="A6128">
        <v>6127</v>
      </c>
      <c r="B6128" t="s">
        <v>7000</v>
      </c>
      <c r="C6128" t="s">
        <v>7</v>
      </c>
      <c r="D6128" s="50">
        <v>45453</v>
      </c>
      <c r="E6128">
        <f>YEAR(Tabela1[[#This Row],[Start Date]])</f>
        <v>2024</v>
      </c>
      <c r="F6128">
        <f>ROUNDUP(MONTH(Tabela1[[#This Row],[Start Date]])/3,0)</f>
        <v>2</v>
      </c>
      <c r="G6128" t="s">
        <v>8</v>
      </c>
      <c r="H6128">
        <v>15</v>
      </c>
      <c r="I6128" t="s">
        <v>14</v>
      </c>
      <c r="J6128" t="s">
        <v>8</v>
      </c>
      <c r="K6128">
        <v>30</v>
      </c>
      <c r="L6128" t="s">
        <v>11</v>
      </c>
      <c r="M6128">
        <v>0</v>
      </c>
      <c r="N6128">
        <v>3</v>
      </c>
      <c r="O6128" t="str">
        <f>IF(AND(Tabela1[[#This Row],[EA Play Season Pass]]="Yes",Tabela1[[#This Row],[Minecraft Season Pass]]="Yes"),"Yes","No")</f>
        <v>No</v>
      </c>
      <c r="P6128" t="str">
        <f>IF(OR(Tabela1[[#This Row],[EA Play Season Pass]]="Yes",Tabela1[[#This Row],[Minecraft Season Pass]]="Yes"),"Yes","No")</f>
        <v>Yes</v>
      </c>
      <c r="Q6128">
        <v>42</v>
      </c>
      <c r="R6128" s="2"/>
    </row>
    <row r="6129" spans="1:18" x14ac:dyDescent="0.25">
      <c r="A6129">
        <v>6128</v>
      </c>
      <c r="B6129" t="s">
        <v>221</v>
      </c>
      <c r="C6129" t="s">
        <v>7</v>
      </c>
      <c r="D6129" s="50">
        <v>45453</v>
      </c>
      <c r="E6129">
        <f>YEAR(Tabela1[[#This Row],[Start Date]])</f>
        <v>2024</v>
      </c>
      <c r="F6129">
        <f>ROUNDUP(MONTH(Tabela1[[#This Row],[Start Date]])/3,0)</f>
        <v>2</v>
      </c>
      <c r="G6129" t="s">
        <v>11</v>
      </c>
      <c r="H6129">
        <v>15</v>
      </c>
      <c r="I6129" t="s">
        <v>12</v>
      </c>
      <c r="J6129" t="s">
        <v>11</v>
      </c>
      <c r="K6129">
        <v>0</v>
      </c>
      <c r="L6129" t="s">
        <v>8</v>
      </c>
      <c r="M6129">
        <v>20</v>
      </c>
      <c r="N6129">
        <v>3</v>
      </c>
      <c r="O6129" t="str">
        <f>IF(AND(Tabela1[[#This Row],[EA Play Season Pass]]="Yes",Tabela1[[#This Row],[Minecraft Season Pass]]="Yes"),"Yes","No")</f>
        <v>No</v>
      </c>
      <c r="P6129" t="str">
        <f>IF(OR(Tabela1[[#This Row],[EA Play Season Pass]]="Yes",Tabela1[[#This Row],[Minecraft Season Pass]]="Yes"),"Yes","No")</f>
        <v>Yes</v>
      </c>
      <c r="Q6129">
        <v>32</v>
      </c>
      <c r="R6129" s="2"/>
    </row>
    <row r="6130" spans="1:18" x14ac:dyDescent="0.25">
      <c r="A6130">
        <v>6129</v>
      </c>
      <c r="B6130" t="s">
        <v>7001</v>
      </c>
      <c r="C6130" t="s">
        <v>13</v>
      </c>
      <c r="D6130" s="50">
        <v>45454</v>
      </c>
      <c r="E6130">
        <f>YEAR(Tabela1[[#This Row],[Start Date]])</f>
        <v>2024</v>
      </c>
      <c r="F6130">
        <f>ROUNDUP(MONTH(Tabela1[[#This Row],[Start Date]])/3,0)</f>
        <v>2</v>
      </c>
      <c r="G6130" t="s">
        <v>11</v>
      </c>
      <c r="H6130">
        <v>10</v>
      </c>
      <c r="I6130" t="s">
        <v>9</v>
      </c>
      <c r="J6130" t="s">
        <v>8</v>
      </c>
      <c r="K6130">
        <v>30</v>
      </c>
      <c r="L6130" t="s">
        <v>8</v>
      </c>
      <c r="M6130">
        <v>20</v>
      </c>
      <c r="N6130">
        <v>2</v>
      </c>
      <c r="O6130" t="str">
        <f>IF(AND(Tabela1[[#This Row],[EA Play Season Pass]]="Yes",Tabela1[[#This Row],[Minecraft Season Pass]]="Yes"),"Yes","No")</f>
        <v>Yes</v>
      </c>
      <c r="P6130" t="str">
        <f>IF(OR(Tabela1[[#This Row],[EA Play Season Pass]]="Yes",Tabela1[[#This Row],[Minecraft Season Pass]]="Yes"),"Yes","No")</f>
        <v>Yes</v>
      </c>
      <c r="Q6130">
        <v>58</v>
      </c>
      <c r="R6130" s="2"/>
    </row>
    <row r="6131" spans="1:18" x14ac:dyDescent="0.25">
      <c r="A6131">
        <v>6130</v>
      </c>
      <c r="B6131" t="s">
        <v>6516</v>
      </c>
      <c r="C6131" t="s">
        <v>7</v>
      </c>
      <c r="D6131" s="50">
        <v>45454</v>
      </c>
      <c r="E6131">
        <f>YEAR(Tabela1[[#This Row],[Start Date]])</f>
        <v>2024</v>
      </c>
      <c r="F6131">
        <f>ROUNDUP(MONTH(Tabela1[[#This Row],[Start Date]])/3,0)</f>
        <v>2</v>
      </c>
      <c r="G6131" t="s">
        <v>8</v>
      </c>
      <c r="H6131">
        <v>15</v>
      </c>
      <c r="I6131" t="s">
        <v>14</v>
      </c>
      <c r="J6131" t="s">
        <v>11</v>
      </c>
      <c r="K6131">
        <v>0</v>
      </c>
      <c r="L6131" t="s">
        <v>11</v>
      </c>
      <c r="M6131">
        <v>0</v>
      </c>
      <c r="N6131">
        <v>1</v>
      </c>
      <c r="O6131" t="str">
        <f>IF(AND(Tabela1[[#This Row],[EA Play Season Pass]]="Yes",Tabela1[[#This Row],[Minecraft Season Pass]]="Yes"),"Yes","No")</f>
        <v>No</v>
      </c>
      <c r="P6131" t="str">
        <f>IF(OR(Tabela1[[#This Row],[EA Play Season Pass]]="Yes",Tabela1[[#This Row],[Minecraft Season Pass]]="Yes"),"Yes","No")</f>
        <v>No</v>
      </c>
      <c r="Q6131">
        <v>14</v>
      </c>
      <c r="R6131" s="2"/>
    </row>
    <row r="6132" spans="1:18" x14ac:dyDescent="0.25">
      <c r="A6132">
        <v>6131</v>
      </c>
      <c r="B6132" t="s">
        <v>2863</v>
      </c>
      <c r="C6132" t="s">
        <v>10</v>
      </c>
      <c r="D6132" s="50">
        <v>45454</v>
      </c>
      <c r="E6132">
        <f>YEAR(Tabela1[[#This Row],[Start Date]])</f>
        <v>2024</v>
      </c>
      <c r="F6132">
        <f>ROUNDUP(MONTH(Tabela1[[#This Row],[Start Date]])/3,0)</f>
        <v>2</v>
      </c>
      <c r="G6132" t="s">
        <v>8</v>
      </c>
      <c r="H6132">
        <v>5</v>
      </c>
      <c r="I6132" t="s">
        <v>14</v>
      </c>
      <c r="J6132" t="s">
        <v>8</v>
      </c>
      <c r="K6132">
        <v>30</v>
      </c>
      <c r="L6132" t="s">
        <v>11</v>
      </c>
      <c r="M6132">
        <v>0</v>
      </c>
      <c r="N6132">
        <v>1</v>
      </c>
      <c r="O6132" t="str">
        <f>IF(AND(Tabela1[[#This Row],[EA Play Season Pass]]="Yes",Tabela1[[#This Row],[Minecraft Season Pass]]="Yes"),"Yes","No")</f>
        <v>No</v>
      </c>
      <c r="P6132" t="str">
        <f>IF(OR(Tabela1[[#This Row],[EA Play Season Pass]]="Yes",Tabela1[[#This Row],[Minecraft Season Pass]]="Yes"),"Yes","No")</f>
        <v>Yes</v>
      </c>
      <c r="Q6132">
        <v>34</v>
      </c>
      <c r="R6132" s="2"/>
    </row>
    <row r="6133" spans="1:18" x14ac:dyDescent="0.25">
      <c r="A6133">
        <v>6132</v>
      </c>
      <c r="B6133" t="s">
        <v>4324</v>
      </c>
      <c r="C6133" t="s">
        <v>7</v>
      </c>
      <c r="D6133" s="50">
        <v>45454</v>
      </c>
      <c r="E6133">
        <f>YEAR(Tabela1[[#This Row],[Start Date]])</f>
        <v>2024</v>
      </c>
      <c r="F6133">
        <f>ROUNDUP(MONTH(Tabela1[[#This Row],[Start Date]])/3,0)</f>
        <v>2</v>
      </c>
      <c r="G6133" t="s">
        <v>8</v>
      </c>
      <c r="H6133">
        <v>15</v>
      </c>
      <c r="I6133" t="s">
        <v>12</v>
      </c>
      <c r="J6133" t="s">
        <v>8</v>
      </c>
      <c r="K6133">
        <v>30</v>
      </c>
      <c r="L6133" t="s">
        <v>8</v>
      </c>
      <c r="M6133">
        <v>20</v>
      </c>
      <c r="N6133">
        <v>2</v>
      </c>
      <c r="O6133" t="str">
        <f>IF(AND(Tabela1[[#This Row],[EA Play Season Pass]]="Yes",Tabela1[[#This Row],[Minecraft Season Pass]]="Yes"),"Yes","No")</f>
        <v>Yes</v>
      </c>
      <c r="P6133" t="str">
        <f>IF(OR(Tabela1[[#This Row],[EA Play Season Pass]]="Yes",Tabela1[[#This Row],[Minecraft Season Pass]]="Yes"),"Yes","No")</f>
        <v>Yes</v>
      </c>
      <c r="Q6133">
        <v>63</v>
      </c>
      <c r="R6133" s="2"/>
    </row>
    <row r="6134" spans="1:18" x14ac:dyDescent="0.25">
      <c r="A6134">
        <v>6133</v>
      </c>
      <c r="B6134" t="s">
        <v>7002</v>
      </c>
      <c r="C6134" t="s">
        <v>7</v>
      </c>
      <c r="D6134" s="50">
        <v>45454</v>
      </c>
      <c r="E6134">
        <f>YEAR(Tabela1[[#This Row],[Start Date]])</f>
        <v>2024</v>
      </c>
      <c r="F6134">
        <f>ROUNDUP(MONTH(Tabela1[[#This Row],[Start Date]])/3,0)</f>
        <v>2</v>
      </c>
      <c r="G6134" t="s">
        <v>8</v>
      </c>
      <c r="H6134">
        <v>15</v>
      </c>
      <c r="I6134" t="s">
        <v>9</v>
      </c>
      <c r="J6134" t="s">
        <v>11</v>
      </c>
      <c r="K6134">
        <v>0</v>
      </c>
      <c r="L6134" t="s">
        <v>11</v>
      </c>
      <c r="M6134">
        <v>0</v>
      </c>
      <c r="N6134">
        <v>2</v>
      </c>
      <c r="O6134" t="str">
        <f>IF(AND(Tabela1[[#This Row],[EA Play Season Pass]]="Yes",Tabela1[[#This Row],[Minecraft Season Pass]]="Yes"),"Yes","No")</f>
        <v>No</v>
      </c>
      <c r="P6134" t="str">
        <f>IF(OR(Tabela1[[#This Row],[EA Play Season Pass]]="Yes",Tabela1[[#This Row],[Minecraft Season Pass]]="Yes"),"Yes","No")</f>
        <v>No</v>
      </c>
      <c r="Q6134">
        <v>13</v>
      </c>
      <c r="R6134" s="2"/>
    </row>
    <row r="6135" spans="1:18" x14ac:dyDescent="0.25">
      <c r="A6135">
        <v>6134</v>
      </c>
      <c r="B6135" t="s">
        <v>7003</v>
      </c>
      <c r="C6135" t="s">
        <v>10</v>
      </c>
      <c r="D6135" s="50">
        <v>45454</v>
      </c>
      <c r="E6135">
        <f>YEAR(Tabela1[[#This Row],[Start Date]])</f>
        <v>2024</v>
      </c>
      <c r="F6135">
        <f>ROUNDUP(MONTH(Tabela1[[#This Row],[Start Date]])/3,0)</f>
        <v>2</v>
      </c>
      <c r="G6135" t="s">
        <v>11</v>
      </c>
      <c r="H6135">
        <v>5</v>
      </c>
      <c r="I6135" t="s">
        <v>9</v>
      </c>
      <c r="J6135" t="s">
        <v>8</v>
      </c>
      <c r="K6135">
        <v>30</v>
      </c>
      <c r="L6135" t="s">
        <v>11</v>
      </c>
      <c r="M6135">
        <v>0</v>
      </c>
      <c r="N6135">
        <v>3</v>
      </c>
      <c r="O6135" t="str">
        <f>IF(AND(Tabela1[[#This Row],[EA Play Season Pass]]="Yes",Tabela1[[#This Row],[Minecraft Season Pass]]="Yes"),"Yes","No")</f>
        <v>No</v>
      </c>
      <c r="P6135" t="str">
        <f>IF(OR(Tabela1[[#This Row],[EA Play Season Pass]]="Yes",Tabela1[[#This Row],[Minecraft Season Pass]]="Yes"),"Yes","No")</f>
        <v>Yes</v>
      </c>
      <c r="Q6135">
        <v>32</v>
      </c>
      <c r="R6135" s="2"/>
    </row>
    <row r="6136" spans="1:18" x14ac:dyDescent="0.25">
      <c r="A6136">
        <v>6135</v>
      </c>
      <c r="B6136" t="s">
        <v>4747</v>
      </c>
      <c r="C6136" t="s">
        <v>10</v>
      </c>
      <c r="D6136" s="50">
        <v>45454</v>
      </c>
      <c r="E6136">
        <f>YEAR(Tabela1[[#This Row],[Start Date]])</f>
        <v>2024</v>
      </c>
      <c r="F6136">
        <f>ROUNDUP(MONTH(Tabela1[[#This Row],[Start Date]])/3,0)</f>
        <v>2</v>
      </c>
      <c r="G6136" t="s">
        <v>8</v>
      </c>
      <c r="H6136">
        <v>5</v>
      </c>
      <c r="I6136" t="s">
        <v>14</v>
      </c>
      <c r="J6136" t="s">
        <v>11</v>
      </c>
      <c r="K6136">
        <v>0</v>
      </c>
      <c r="L6136" t="s">
        <v>11</v>
      </c>
      <c r="M6136">
        <v>0</v>
      </c>
      <c r="N6136">
        <v>2</v>
      </c>
      <c r="O6136" t="str">
        <f>IF(AND(Tabela1[[#This Row],[EA Play Season Pass]]="Yes",Tabela1[[#This Row],[Minecraft Season Pass]]="Yes"),"Yes","No")</f>
        <v>No</v>
      </c>
      <c r="P6136" t="str">
        <f>IF(OR(Tabela1[[#This Row],[EA Play Season Pass]]="Yes",Tabela1[[#This Row],[Minecraft Season Pass]]="Yes"),"Yes","No")</f>
        <v>No</v>
      </c>
      <c r="Q6136">
        <v>3</v>
      </c>
      <c r="R6136" s="2"/>
    </row>
    <row r="6137" spans="1:18" x14ac:dyDescent="0.25">
      <c r="A6137">
        <v>6136</v>
      </c>
      <c r="B6137" t="s">
        <v>7004</v>
      </c>
      <c r="C6137" t="s">
        <v>7</v>
      </c>
      <c r="D6137" s="50">
        <v>45455</v>
      </c>
      <c r="E6137">
        <f>YEAR(Tabela1[[#This Row],[Start Date]])</f>
        <v>2024</v>
      </c>
      <c r="F6137">
        <f>ROUNDUP(MONTH(Tabela1[[#This Row],[Start Date]])/3,0)</f>
        <v>2</v>
      </c>
      <c r="G6137" t="s">
        <v>11</v>
      </c>
      <c r="H6137">
        <v>15</v>
      </c>
      <c r="I6137" t="s">
        <v>14</v>
      </c>
      <c r="J6137" t="s">
        <v>11</v>
      </c>
      <c r="K6137">
        <v>0</v>
      </c>
      <c r="L6137" t="s">
        <v>11</v>
      </c>
      <c r="M6137">
        <v>0</v>
      </c>
      <c r="N6137">
        <v>3</v>
      </c>
      <c r="O6137" t="str">
        <f>IF(AND(Tabela1[[#This Row],[EA Play Season Pass]]="Yes",Tabela1[[#This Row],[Minecraft Season Pass]]="Yes"),"Yes","No")</f>
        <v>No</v>
      </c>
      <c r="P6137" t="str">
        <f>IF(OR(Tabela1[[#This Row],[EA Play Season Pass]]="Yes",Tabela1[[#This Row],[Minecraft Season Pass]]="Yes"),"Yes","No")</f>
        <v>No</v>
      </c>
      <c r="Q6137">
        <v>12</v>
      </c>
      <c r="R6137" s="2"/>
    </row>
    <row r="6138" spans="1:18" x14ac:dyDescent="0.25">
      <c r="A6138">
        <v>6137</v>
      </c>
      <c r="B6138" t="s">
        <v>4276</v>
      </c>
      <c r="C6138" t="s">
        <v>7</v>
      </c>
      <c r="D6138" s="50">
        <v>45455</v>
      </c>
      <c r="E6138">
        <f>YEAR(Tabela1[[#This Row],[Start Date]])</f>
        <v>2024</v>
      </c>
      <c r="F6138">
        <f>ROUNDUP(MONTH(Tabela1[[#This Row],[Start Date]])/3,0)</f>
        <v>2</v>
      </c>
      <c r="G6138" t="s">
        <v>8</v>
      </c>
      <c r="H6138">
        <v>15</v>
      </c>
      <c r="I6138" t="s">
        <v>14</v>
      </c>
      <c r="J6138" t="s">
        <v>11</v>
      </c>
      <c r="K6138">
        <v>0</v>
      </c>
      <c r="L6138" t="s">
        <v>11</v>
      </c>
      <c r="M6138">
        <v>0</v>
      </c>
      <c r="N6138">
        <v>1</v>
      </c>
      <c r="O6138" t="str">
        <f>IF(AND(Tabela1[[#This Row],[EA Play Season Pass]]="Yes",Tabela1[[#This Row],[Minecraft Season Pass]]="Yes"),"Yes","No")</f>
        <v>No</v>
      </c>
      <c r="P6138" t="str">
        <f>IF(OR(Tabela1[[#This Row],[EA Play Season Pass]]="Yes",Tabela1[[#This Row],[Minecraft Season Pass]]="Yes"),"Yes","No")</f>
        <v>No</v>
      </c>
      <c r="Q6138">
        <v>14</v>
      </c>
      <c r="R6138" s="2"/>
    </row>
    <row r="6139" spans="1:18" x14ac:dyDescent="0.25">
      <c r="A6139">
        <v>6138</v>
      </c>
      <c r="B6139" t="s">
        <v>7005</v>
      </c>
      <c r="C6139" t="s">
        <v>10</v>
      </c>
      <c r="D6139" s="50">
        <v>45455</v>
      </c>
      <c r="E6139">
        <f>YEAR(Tabela1[[#This Row],[Start Date]])</f>
        <v>2024</v>
      </c>
      <c r="F6139">
        <f>ROUNDUP(MONTH(Tabela1[[#This Row],[Start Date]])/3,0)</f>
        <v>2</v>
      </c>
      <c r="G6139" t="s">
        <v>11</v>
      </c>
      <c r="H6139">
        <v>5</v>
      </c>
      <c r="I6139" t="s">
        <v>14</v>
      </c>
      <c r="J6139" t="s">
        <v>8</v>
      </c>
      <c r="K6139">
        <v>30</v>
      </c>
      <c r="L6139" t="s">
        <v>8</v>
      </c>
      <c r="M6139">
        <v>20</v>
      </c>
      <c r="N6139">
        <v>3</v>
      </c>
      <c r="O6139" t="str">
        <f>IF(AND(Tabela1[[#This Row],[EA Play Season Pass]]="Yes",Tabela1[[#This Row],[Minecraft Season Pass]]="Yes"),"Yes","No")</f>
        <v>Yes</v>
      </c>
      <c r="P6139" t="str">
        <f>IF(OR(Tabela1[[#This Row],[EA Play Season Pass]]="Yes",Tabela1[[#This Row],[Minecraft Season Pass]]="Yes"),"Yes","No")</f>
        <v>Yes</v>
      </c>
      <c r="Q6139">
        <v>52</v>
      </c>
      <c r="R6139" s="2"/>
    </row>
    <row r="6140" spans="1:18" x14ac:dyDescent="0.25">
      <c r="A6140">
        <v>6139</v>
      </c>
      <c r="B6140" t="s">
        <v>7006</v>
      </c>
      <c r="C6140" t="s">
        <v>10</v>
      </c>
      <c r="D6140" s="50">
        <v>45455</v>
      </c>
      <c r="E6140">
        <f>YEAR(Tabela1[[#This Row],[Start Date]])</f>
        <v>2024</v>
      </c>
      <c r="F6140">
        <f>ROUNDUP(MONTH(Tabela1[[#This Row],[Start Date]])/3,0)</f>
        <v>2</v>
      </c>
      <c r="G6140" t="s">
        <v>8</v>
      </c>
      <c r="H6140">
        <v>5</v>
      </c>
      <c r="I6140" t="s">
        <v>12</v>
      </c>
      <c r="J6140" t="s">
        <v>11</v>
      </c>
      <c r="K6140">
        <v>0</v>
      </c>
      <c r="L6140" t="s">
        <v>8</v>
      </c>
      <c r="M6140">
        <v>20</v>
      </c>
      <c r="N6140">
        <v>2</v>
      </c>
      <c r="O6140" t="str">
        <f>IF(AND(Tabela1[[#This Row],[EA Play Season Pass]]="Yes",Tabela1[[#This Row],[Minecraft Season Pass]]="Yes"),"Yes","No")</f>
        <v>No</v>
      </c>
      <c r="P6140" t="str">
        <f>IF(OR(Tabela1[[#This Row],[EA Play Season Pass]]="Yes",Tabela1[[#This Row],[Minecraft Season Pass]]="Yes"),"Yes","No")</f>
        <v>Yes</v>
      </c>
      <c r="Q6140">
        <v>23</v>
      </c>
      <c r="R6140" s="2"/>
    </row>
    <row r="6141" spans="1:18" x14ac:dyDescent="0.25">
      <c r="A6141">
        <v>6140</v>
      </c>
      <c r="B6141" t="s">
        <v>7007</v>
      </c>
      <c r="C6141" t="s">
        <v>7</v>
      </c>
      <c r="D6141" s="50">
        <v>45455</v>
      </c>
      <c r="E6141">
        <f>YEAR(Tabela1[[#This Row],[Start Date]])</f>
        <v>2024</v>
      </c>
      <c r="F6141">
        <f>ROUNDUP(MONTH(Tabela1[[#This Row],[Start Date]])/3,0)</f>
        <v>2</v>
      </c>
      <c r="G6141" t="s">
        <v>11</v>
      </c>
      <c r="H6141">
        <v>15</v>
      </c>
      <c r="I6141" t="s">
        <v>9</v>
      </c>
      <c r="J6141" t="s">
        <v>11</v>
      </c>
      <c r="K6141">
        <v>0</v>
      </c>
      <c r="L6141" t="s">
        <v>11</v>
      </c>
      <c r="M6141">
        <v>0</v>
      </c>
      <c r="N6141">
        <v>1</v>
      </c>
      <c r="O6141" t="str">
        <f>IF(AND(Tabela1[[#This Row],[EA Play Season Pass]]="Yes",Tabela1[[#This Row],[Minecraft Season Pass]]="Yes"),"Yes","No")</f>
        <v>No</v>
      </c>
      <c r="P6141" t="str">
        <f>IF(OR(Tabela1[[#This Row],[EA Play Season Pass]]="Yes",Tabela1[[#This Row],[Minecraft Season Pass]]="Yes"),"Yes","No")</f>
        <v>No</v>
      </c>
      <c r="Q6141">
        <v>14</v>
      </c>
      <c r="R6141" s="2"/>
    </row>
    <row r="6142" spans="1:18" x14ac:dyDescent="0.25">
      <c r="A6142">
        <v>6141</v>
      </c>
      <c r="B6142" t="s">
        <v>1247</v>
      </c>
      <c r="C6142" t="s">
        <v>10</v>
      </c>
      <c r="D6142" s="50">
        <v>45455</v>
      </c>
      <c r="E6142">
        <f>YEAR(Tabela1[[#This Row],[Start Date]])</f>
        <v>2024</v>
      </c>
      <c r="F6142">
        <f>ROUNDUP(MONTH(Tabela1[[#This Row],[Start Date]])/3,0)</f>
        <v>2</v>
      </c>
      <c r="G6142" t="s">
        <v>11</v>
      </c>
      <c r="H6142">
        <v>5</v>
      </c>
      <c r="I6142" t="s">
        <v>9</v>
      </c>
      <c r="J6142" t="s">
        <v>11</v>
      </c>
      <c r="K6142">
        <v>0</v>
      </c>
      <c r="L6142" t="s">
        <v>8</v>
      </c>
      <c r="M6142">
        <v>20</v>
      </c>
      <c r="N6142">
        <v>1</v>
      </c>
      <c r="O6142" t="str">
        <f>IF(AND(Tabela1[[#This Row],[EA Play Season Pass]]="Yes",Tabela1[[#This Row],[Minecraft Season Pass]]="Yes"),"Yes","No")</f>
        <v>No</v>
      </c>
      <c r="P6142" t="str">
        <f>IF(OR(Tabela1[[#This Row],[EA Play Season Pass]]="Yes",Tabela1[[#This Row],[Minecraft Season Pass]]="Yes"),"Yes","No")</f>
        <v>Yes</v>
      </c>
      <c r="Q6142">
        <v>24</v>
      </c>
      <c r="R6142" s="2"/>
    </row>
    <row r="6143" spans="1:18" x14ac:dyDescent="0.25">
      <c r="A6143">
        <v>6142</v>
      </c>
      <c r="B6143" t="s">
        <v>7008</v>
      </c>
      <c r="C6143" t="s">
        <v>7</v>
      </c>
      <c r="D6143" s="50">
        <v>45456</v>
      </c>
      <c r="E6143">
        <f>YEAR(Tabela1[[#This Row],[Start Date]])</f>
        <v>2024</v>
      </c>
      <c r="F6143">
        <f>ROUNDUP(MONTH(Tabela1[[#This Row],[Start Date]])/3,0)</f>
        <v>2</v>
      </c>
      <c r="G6143" t="s">
        <v>8</v>
      </c>
      <c r="H6143">
        <v>15</v>
      </c>
      <c r="I6143" t="s">
        <v>14</v>
      </c>
      <c r="J6143" t="s">
        <v>8</v>
      </c>
      <c r="K6143">
        <v>30</v>
      </c>
      <c r="L6143" t="s">
        <v>8</v>
      </c>
      <c r="M6143">
        <v>20</v>
      </c>
      <c r="N6143">
        <v>1</v>
      </c>
      <c r="O6143" t="str">
        <f>IF(AND(Tabela1[[#This Row],[EA Play Season Pass]]="Yes",Tabela1[[#This Row],[Minecraft Season Pass]]="Yes"),"Yes","No")</f>
        <v>Yes</v>
      </c>
      <c r="P6143" t="str">
        <f>IF(OR(Tabela1[[#This Row],[EA Play Season Pass]]="Yes",Tabela1[[#This Row],[Minecraft Season Pass]]="Yes"),"Yes","No")</f>
        <v>Yes</v>
      </c>
      <c r="Q6143">
        <v>64</v>
      </c>
      <c r="R6143" s="2"/>
    </row>
    <row r="6144" spans="1:18" x14ac:dyDescent="0.25">
      <c r="A6144">
        <v>6143</v>
      </c>
      <c r="B6144" t="s">
        <v>1011</v>
      </c>
      <c r="C6144" t="s">
        <v>10</v>
      </c>
      <c r="D6144" s="50">
        <v>45456</v>
      </c>
      <c r="E6144">
        <f>YEAR(Tabela1[[#This Row],[Start Date]])</f>
        <v>2024</v>
      </c>
      <c r="F6144">
        <f>ROUNDUP(MONTH(Tabela1[[#This Row],[Start Date]])/3,0)</f>
        <v>2</v>
      </c>
      <c r="G6144" t="s">
        <v>8</v>
      </c>
      <c r="H6144">
        <v>5</v>
      </c>
      <c r="I6144" t="s">
        <v>14</v>
      </c>
      <c r="J6144" t="s">
        <v>8</v>
      </c>
      <c r="K6144">
        <v>30</v>
      </c>
      <c r="L6144" t="s">
        <v>8</v>
      </c>
      <c r="M6144">
        <v>20</v>
      </c>
      <c r="N6144">
        <v>2</v>
      </c>
      <c r="O6144" t="str">
        <f>IF(AND(Tabela1[[#This Row],[EA Play Season Pass]]="Yes",Tabela1[[#This Row],[Minecraft Season Pass]]="Yes"),"Yes","No")</f>
        <v>Yes</v>
      </c>
      <c r="P6144" t="str">
        <f>IF(OR(Tabela1[[#This Row],[EA Play Season Pass]]="Yes",Tabela1[[#This Row],[Minecraft Season Pass]]="Yes"),"Yes","No")</f>
        <v>Yes</v>
      </c>
      <c r="Q6144">
        <v>53</v>
      </c>
      <c r="R6144" s="2"/>
    </row>
    <row r="6145" spans="1:18" x14ac:dyDescent="0.25">
      <c r="A6145">
        <v>6144</v>
      </c>
      <c r="B6145" t="s">
        <v>2401</v>
      </c>
      <c r="C6145" t="s">
        <v>7</v>
      </c>
      <c r="D6145" s="50">
        <v>45456</v>
      </c>
      <c r="E6145">
        <f>YEAR(Tabela1[[#This Row],[Start Date]])</f>
        <v>2024</v>
      </c>
      <c r="F6145">
        <f>ROUNDUP(MONTH(Tabela1[[#This Row],[Start Date]])/3,0)</f>
        <v>2</v>
      </c>
      <c r="G6145" t="s">
        <v>8</v>
      </c>
      <c r="H6145">
        <v>15</v>
      </c>
      <c r="I6145" t="s">
        <v>9</v>
      </c>
      <c r="J6145" t="s">
        <v>8</v>
      </c>
      <c r="K6145">
        <v>30</v>
      </c>
      <c r="L6145" t="s">
        <v>11</v>
      </c>
      <c r="M6145">
        <v>0</v>
      </c>
      <c r="N6145">
        <v>3</v>
      </c>
      <c r="O6145" t="str">
        <f>IF(AND(Tabela1[[#This Row],[EA Play Season Pass]]="Yes",Tabela1[[#This Row],[Minecraft Season Pass]]="Yes"),"Yes","No")</f>
        <v>No</v>
      </c>
      <c r="P6145" t="str">
        <f>IF(OR(Tabela1[[#This Row],[EA Play Season Pass]]="Yes",Tabela1[[#This Row],[Minecraft Season Pass]]="Yes"),"Yes","No")</f>
        <v>Yes</v>
      </c>
      <c r="Q6145">
        <v>42</v>
      </c>
      <c r="R6145" s="2"/>
    </row>
    <row r="6146" spans="1:18" x14ac:dyDescent="0.25">
      <c r="A6146">
        <v>6145</v>
      </c>
      <c r="B6146" t="s">
        <v>5795</v>
      </c>
      <c r="C6146" t="s">
        <v>13</v>
      </c>
      <c r="D6146" s="50">
        <v>45456</v>
      </c>
      <c r="E6146">
        <f>YEAR(Tabela1[[#This Row],[Start Date]])</f>
        <v>2024</v>
      </c>
      <c r="F6146">
        <f>ROUNDUP(MONTH(Tabela1[[#This Row],[Start Date]])/3,0)</f>
        <v>2</v>
      </c>
      <c r="G6146" t="s">
        <v>8</v>
      </c>
      <c r="H6146">
        <v>10</v>
      </c>
      <c r="I6146" t="s">
        <v>14</v>
      </c>
      <c r="J6146" t="s">
        <v>8</v>
      </c>
      <c r="K6146">
        <v>30</v>
      </c>
      <c r="L6146" t="s">
        <v>8</v>
      </c>
      <c r="M6146">
        <v>20</v>
      </c>
      <c r="N6146">
        <v>2</v>
      </c>
      <c r="O6146" t="str">
        <f>IF(AND(Tabela1[[#This Row],[EA Play Season Pass]]="Yes",Tabela1[[#This Row],[Minecraft Season Pass]]="Yes"),"Yes","No")</f>
        <v>Yes</v>
      </c>
      <c r="P6146" t="str">
        <f>IF(OR(Tabela1[[#This Row],[EA Play Season Pass]]="Yes",Tabela1[[#This Row],[Minecraft Season Pass]]="Yes"),"Yes","No")</f>
        <v>Yes</v>
      </c>
      <c r="Q6146">
        <v>58</v>
      </c>
      <c r="R6146" s="2"/>
    </row>
    <row r="6147" spans="1:18" x14ac:dyDescent="0.25">
      <c r="A6147">
        <v>6146</v>
      </c>
      <c r="B6147" t="s">
        <v>1131</v>
      </c>
      <c r="C6147" t="s">
        <v>10</v>
      </c>
      <c r="D6147" s="50">
        <v>45456</v>
      </c>
      <c r="E6147">
        <f>YEAR(Tabela1[[#This Row],[Start Date]])</f>
        <v>2024</v>
      </c>
      <c r="F6147">
        <f>ROUNDUP(MONTH(Tabela1[[#This Row],[Start Date]])/3,0)</f>
        <v>2</v>
      </c>
      <c r="G6147" t="s">
        <v>11</v>
      </c>
      <c r="H6147">
        <v>5</v>
      </c>
      <c r="I6147" t="s">
        <v>9</v>
      </c>
      <c r="J6147" t="s">
        <v>11</v>
      </c>
      <c r="K6147">
        <v>0</v>
      </c>
      <c r="L6147" t="s">
        <v>11</v>
      </c>
      <c r="M6147">
        <v>0</v>
      </c>
      <c r="N6147">
        <v>2</v>
      </c>
      <c r="O6147" t="str">
        <f>IF(AND(Tabela1[[#This Row],[EA Play Season Pass]]="Yes",Tabela1[[#This Row],[Minecraft Season Pass]]="Yes"),"Yes","No")</f>
        <v>No</v>
      </c>
      <c r="P6147" t="str">
        <f>IF(OR(Tabela1[[#This Row],[EA Play Season Pass]]="Yes",Tabela1[[#This Row],[Minecraft Season Pass]]="Yes"),"Yes","No")</f>
        <v>No</v>
      </c>
      <c r="Q6147">
        <v>3</v>
      </c>
      <c r="R6147" s="2"/>
    </row>
    <row r="6148" spans="1:18" x14ac:dyDescent="0.25">
      <c r="A6148">
        <v>6147</v>
      </c>
      <c r="B6148" t="s">
        <v>884</v>
      </c>
      <c r="C6148" t="s">
        <v>13</v>
      </c>
      <c r="D6148" s="50">
        <v>45456</v>
      </c>
      <c r="E6148">
        <f>YEAR(Tabela1[[#This Row],[Start Date]])</f>
        <v>2024</v>
      </c>
      <c r="F6148">
        <f>ROUNDUP(MONTH(Tabela1[[#This Row],[Start Date]])/3,0)</f>
        <v>2</v>
      </c>
      <c r="G6148" t="s">
        <v>8</v>
      </c>
      <c r="H6148">
        <v>10</v>
      </c>
      <c r="I6148" t="s">
        <v>14</v>
      </c>
      <c r="J6148" t="s">
        <v>8</v>
      </c>
      <c r="K6148">
        <v>30</v>
      </c>
      <c r="L6148" t="s">
        <v>8</v>
      </c>
      <c r="M6148">
        <v>20</v>
      </c>
      <c r="N6148">
        <v>3</v>
      </c>
      <c r="O6148" t="str">
        <f>IF(AND(Tabela1[[#This Row],[EA Play Season Pass]]="Yes",Tabela1[[#This Row],[Minecraft Season Pass]]="Yes"),"Yes","No")</f>
        <v>Yes</v>
      </c>
      <c r="P6148" t="str">
        <f>IF(OR(Tabela1[[#This Row],[EA Play Season Pass]]="Yes",Tabela1[[#This Row],[Minecraft Season Pass]]="Yes"),"Yes","No")</f>
        <v>Yes</v>
      </c>
      <c r="Q6148">
        <v>57</v>
      </c>
      <c r="R6148" s="2"/>
    </row>
    <row r="6149" spans="1:18" x14ac:dyDescent="0.25">
      <c r="A6149">
        <v>6148</v>
      </c>
      <c r="B6149" t="s">
        <v>7009</v>
      </c>
      <c r="C6149" t="s">
        <v>13</v>
      </c>
      <c r="D6149" s="50">
        <v>45456</v>
      </c>
      <c r="E6149">
        <f>YEAR(Tabela1[[#This Row],[Start Date]])</f>
        <v>2024</v>
      </c>
      <c r="F6149">
        <f>ROUNDUP(MONTH(Tabela1[[#This Row],[Start Date]])/3,0)</f>
        <v>2</v>
      </c>
      <c r="G6149" t="s">
        <v>11</v>
      </c>
      <c r="H6149">
        <v>10</v>
      </c>
      <c r="I6149" t="s">
        <v>14</v>
      </c>
      <c r="J6149" t="s">
        <v>8</v>
      </c>
      <c r="K6149">
        <v>30</v>
      </c>
      <c r="L6149" t="s">
        <v>11</v>
      </c>
      <c r="M6149">
        <v>0</v>
      </c>
      <c r="N6149">
        <v>1</v>
      </c>
      <c r="O6149" t="str">
        <f>IF(AND(Tabela1[[#This Row],[EA Play Season Pass]]="Yes",Tabela1[[#This Row],[Minecraft Season Pass]]="Yes"),"Yes","No")</f>
        <v>No</v>
      </c>
      <c r="P6149" t="str">
        <f>IF(OR(Tabela1[[#This Row],[EA Play Season Pass]]="Yes",Tabela1[[#This Row],[Minecraft Season Pass]]="Yes"),"Yes","No")</f>
        <v>Yes</v>
      </c>
      <c r="Q6149">
        <v>39</v>
      </c>
      <c r="R6149" s="2"/>
    </row>
    <row r="6150" spans="1:18" x14ac:dyDescent="0.25">
      <c r="A6150">
        <v>6149</v>
      </c>
      <c r="B6150" t="s">
        <v>7010</v>
      </c>
      <c r="C6150" t="s">
        <v>7</v>
      </c>
      <c r="D6150" s="50">
        <v>45457</v>
      </c>
      <c r="E6150">
        <f>YEAR(Tabela1[[#This Row],[Start Date]])</f>
        <v>2024</v>
      </c>
      <c r="F6150">
        <f>ROUNDUP(MONTH(Tabela1[[#This Row],[Start Date]])/3,0)</f>
        <v>2</v>
      </c>
      <c r="G6150" t="s">
        <v>11</v>
      </c>
      <c r="H6150">
        <v>15</v>
      </c>
      <c r="I6150" t="s">
        <v>12</v>
      </c>
      <c r="J6150" t="s">
        <v>11</v>
      </c>
      <c r="K6150">
        <v>0</v>
      </c>
      <c r="L6150" t="s">
        <v>8</v>
      </c>
      <c r="M6150">
        <v>20</v>
      </c>
      <c r="N6150">
        <v>2</v>
      </c>
      <c r="O6150" t="str">
        <f>IF(AND(Tabela1[[#This Row],[EA Play Season Pass]]="Yes",Tabela1[[#This Row],[Minecraft Season Pass]]="Yes"),"Yes","No")</f>
        <v>No</v>
      </c>
      <c r="P6150" t="str">
        <f>IF(OR(Tabela1[[#This Row],[EA Play Season Pass]]="Yes",Tabela1[[#This Row],[Minecraft Season Pass]]="Yes"),"Yes","No")</f>
        <v>Yes</v>
      </c>
      <c r="Q6150">
        <v>33</v>
      </c>
      <c r="R6150" s="2"/>
    </row>
    <row r="6151" spans="1:18" x14ac:dyDescent="0.25">
      <c r="A6151">
        <v>6150</v>
      </c>
      <c r="B6151" t="s">
        <v>7011</v>
      </c>
      <c r="C6151" t="s">
        <v>13</v>
      </c>
      <c r="D6151" s="50">
        <v>45458</v>
      </c>
      <c r="E6151">
        <f>YEAR(Tabela1[[#This Row],[Start Date]])</f>
        <v>2024</v>
      </c>
      <c r="F6151">
        <f>ROUNDUP(MONTH(Tabela1[[#This Row],[Start Date]])/3,0)</f>
        <v>2</v>
      </c>
      <c r="G6151" t="s">
        <v>8</v>
      </c>
      <c r="H6151">
        <v>10</v>
      </c>
      <c r="I6151" t="s">
        <v>9</v>
      </c>
      <c r="J6151" t="s">
        <v>11</v>
      </c>
      <c r="K6151">
        <v>0</v>
      </c>
      <c r="L6151" t="s">
        <v>8</v>
      </c>
      <c r="M6151">
        <v>20</v>
      </c>
      <c r="N6151">
        <v>1</v>
      </c>
      <c r="O6151" t="str">
        <f>IF(AND(Tabela1[[#This Row],[EA Play Season Pass]]="Yes",Tabela1[[#This Row],[Minecraft Season Pass]]="Yes"),"Yes","No")</f>
        <v>No</v>
      </c>
      <c r="P6151" t="str">
        <f>IF(OR(Tabela1[[#This Row],[EA Play Season Pass]]="Yes",Tabela1[[#This Row],[Minecraft Season Pass]]="Yes"),"Yes","No")</f>
        <v>Yes</v>
      </c>
      <c r="Q6151">
        <v>29</v>
      </c>
      <c r="R6151" s="2"/>
    </row>
    <row r="6152" spans="1:18" x14ac:dyDescent="0.25">
      <c r="A6152">
        <v>6151</v>
      </c>
      <c r="B6152" t="s">
        <v>1372</v>
      </c>
      <c r="C6152" t="s">
        <v>13</v>
      </c>
      <c r="D6152" s="50">
        <v>45458</v>
      </c>
      <c r="E6152">
        <f>YEAR(Tabela1[[#This Row],[Start Date]])</f>
        <v>2024</v>
      </c>
      <c r="F6152">
        <f>ROUNDUP(MONTH(Tabela1[[#This Row],[Start Date]])/3,0)</f>
        <v>2</v>
      </c>
      <c r="G6152" t="s">
        <v>8</v>
      </c>
      <c r="H6152">
        <v>10</v>
      </c>
      <c r="I6152" t="s">
        <v>9</v>
      </c>
      <c r="J6152" t="s">
        <v>8</v>
      </c>
      <c r="K6152">
        <v>30</v>
      </c>
      <c r="L6152" t="s">
        <v>8</v>
      </c>
      <c r="M6152">
        <v>20</v>
      </c>
      <c r="N6152">
        <v>2</v>
      </c>
      <c r="O6152" t="str">
        <f>IF(AND(Tabela1[[#This Row],[EA Play Season Pass]]="Yes",Tabela1[[#This Row],[Minecraft Season Pass]]="Yes"),"Yes","No")</f>
        <v>Yes</v>
      </c>
      <c r="P6152" t="str">
        <f>IF(OR(Tabela1[[#This Row],[EA Play Season Pass]]="Yes",Tabela1[[#This Row],[Minecraft Season Pass]]="Yes"),"Yes","No")</f>
        <v>Yes</v>
      </c>
      <c r="Q6152">
        <v>58</v>
      </c>
      <c r="R6152" s="2"/>
    </row>
    <row r="6153" spans="1:18" x14ac:dyDescent="0.25">
      <c r="A6153">
        <v>6152</v>
      </c>
      <c r="B6153" t="s">
        <v>5575</v>
      </c>
      <c r="C6153" t="s">
        <v>10</v>
      </c>
      <c r="D6153" s="50">
        <v>45459</v>
      </c>
      <c r="E6153">
        <f>YEAR(Tabela1[[#This Row],[Start Date]])</f>
        <v>2024</v>
      </c>
      <c r="F6153">
        <f>ROUNDUP(MONTH(Tabela1[[#This Row],[Start Date]])/3,0)</f>
        <v>2</v>
      </c>
      <c r="G6153" t="s">
        <v>8</v>
      </c>
      <c r="H6153">
        <v>5</v>
      </c>
      <c r="I6153" t="s">
        <v>14</v>
      </c>
      <c r="J6153" t="s">
        <v>8</v>
      </c>
      <c r="K6153">
        <v>30</v>
      </c>
      <c r="L6153" t="s">
        <v>8</v>
      </c>
      <c r="M6153">
        <v>20</v>
      </c>
      <c r="N6153">
        <v>3</v>
      </c>
      <c r="O6153" t="str">
        <f>IF(AND(Tabela1[[#This Row],[EA Play Season Pass]]="Yes",Tabela1[[#This Row],[Minecraft Season Pass]]="Yes"),"Yes","No")</f>
        <v>Yes</v>
      </c>
      <c r="P6153" t="str">
        <f>IF(OR(Tabela1[[#This Row],[EA Play Season Pass]]="Yes",Tabela1[[#This Row],[Minecraft Season Pass]]="Yes"),"Yes","No")</f>
        <v>Yes</v>
      </c>
      <c r="Q6153">
        <v>52</v>
      </c>
      <c r="R6153" s="2"/>
    </row>
    <row r="6154" spans="1:18" x14ac:dyDescent="0.25">
      <c r="A6154">
        <v>6153</v>
      </c>
      <c r="B6154" t="s">
        <v>1140</v>
      </c>
      <c r="C6154" t="s">
        <v>10</v>
      </c>
      <c r="D6154" s="50">
        <v>45459</v>
      </c>
      <c r="E6154">
        <f>YEAR(Tabela1[[#This Row],[Start Date]])</f>
        <v>2024</v>
      </c>
      <c r="F6154">
        <f>ROUNDUP(MONTH(Tabela1[[#This Row],[Start Date]])/3,0)</f>
        <v>2</v>
      </c>
      <c r="G6154" t="s">
        <v>8</v>
      </c>
      <c r="H6154">
        <v>5</v>
      </c>
      <c r="I6154" t="s">
        <v>9</v>
      </c>
      <c r="J6154" t="s">
        <v>11</v>
      </c>
      <c r="K6154">
        <v>0</v>
      </c>
      <c r="L6154" t="s">
        <v>8</v>
      </c>
      <c r="M6154">
        <v>20</v>
      </c>
      <c r="N6154">
        <v>1</v>
      </c>
      <c r="O6154" t="str">
        <f>IF(AND(Tabela1[[#This Row],[EA Play Season Pass]]="Yes",Tabela1[[#This Row],[Minecraft Season Pass]]="Yes"),"Yes","No")</f>
        <v>No</v>
      </c>
      <c r="P6154" t="str">
        <f>IF(OR(Tabela1[[#This Row],[EA Play Season Pass]]="Yes",Tabela1[[#This Row],[Minecraft Season Pass]]="Yes"),"Yes","No")</f>
        <v>Yes</v>
      </c>
      <c r="Q6154">
        <v>24</v>
      </c>
      <c r="R6154" s="2"/>
    </row>
    <row r="6155" spans="1:18" x14ac:dyDescent="0.25">
      <c r="A6155">
        <v>6154</v>
      </c>
      <c r="B6155" t="s">
        <v>2275</v>
      </c>
      <c r="C6155" t="s">
        <v>13</v>
      </c>
      <c r="D6155" s="50">
        <v>45459</v>
      </c>
      <c r="E6155">
        <f>YEAR(Tabela1[[#This Row],[Start Date]])</f>
        <v>2024</v>
      </c>
      <c r="F6155">
        <f>ROUNDUP(MONTH(Tabela1[[#This Row],[Start Date]])/3,0)</f>
        <v>2</v>
      </c>
      <c r="G6155" t="s">
        <v>8</v>
      </c>
      <c r="H6155">
        <v>10</v>
      </c>
      <c r="I6155" t="s">
        <v>9</v>
      </c>
      <c r="J6155" t="s">
        <v>11</v>
      </c>
      <c r="K6155">
        <v>0</v>
      </c>
      <c r="L6155" t="s">
        <v>11</v>
      </c>
      <c r="M6155">
        <v>0</v>
      </c>
      <c r="N6155">
        <v>2</v>
      </c>
      <c r="O6155" t="str">
        <f>IF(AND(Tabela1[[#This Row],[EA Play Season Pass]]="Yes",Tabela1[[#This Row],[Minecraft Season Pass]]="Yes"),"Yes","No")</f>
        <v>No</v>
      </c>
      <c r="P6155" t="str">
        <f>IF(OR(Tabela1[[#This Row],[EA Play Season Pass]]="Yes",Tabela1[[#This Row],[Minecraft Season Pass]]="Yes"),"Yes","No")</f>
        <v>No</v>
      </c>
      <c r="Q6155">
        <v>8</v>
      </c>
      <c r="R6155" s="2"/>
    </row>
    <row r="6156" spans="1:18" x14ac:dyDescent="0.25">
      <c r="A6156">
        <v>6155</v>
      </c>
      <c r="B6156" t="s">
        <v>7012</v>
      </c>
      <c r="C6156" t="s">
        <v>10</v>
      </c>
      <c r="D6156" s="50">
        <v>45459</v>
      </c>
      <c r="E6156">
        <f>YEAR(Tabela1[[#This Row],[Start Date]])</f>
        <v>2024</v>
      </c>
      <c r="F6156">
        <f>ROUNDUP(MONTH(Tabela1[[#This Row],[Start Date]])/3,0)</f>
        <v>2</v>
      </c>
      <c r="G6156" t="s">
        <v>11</v>
      </c>
      <c r="H6156">
        <v>5</v>
      </c>
      <c r="I6156" t="s">
        <v>14</v>
      </c>
      <c r="J6156" t="s">
        <v>8</v>
      </c>
      <c r="K6156">
        <v>30</v>
      </c>
      <c r="L6156" t="s">
        <v>11</v>
      </c>
      <c r="M6156">
        <v>0</v>
      </c>
      <c r="N6156">
        <v>2</v>
      </c>
      <c r="O6156" t="str">
        <f>IF(AND(Tabela1[[#This Row],[EA Play Season Pass]]="Yes",Tabela1[[#This Row],[Minecraft Season Pass]]="Yes"),"Yes","No")</f>
        <v>No</v>
      </c>
      <c r="P6156" t="str">
        <f>IF(OR(Tabela1[[#This Row],[EA Play Season Pass]]="Yes",Tabela1[[#This Row],[Minecraft Season Pass]]="Yes"),"Yes","No")</f>
        <v>Yes</v>
      </c>
      <c r="Q6156">
        <v>33</v>
      </c>
      <c r="R6156" s="2"/>
    </row>
    <row r="6157" spans="1:18" x14ac:dyDescent="0.25">
      <c r="A6157">
        <v>6156</v>
      </c>
      <c r="B6157" t="s">
        <v>2227</v>
      </c>
      <c r="C6157" t="s">
        <v>10</v>
      </c>
      <c r="D6157" s="50">
        <v>45459</v>
      </c>
      <c r="E6157">
        <f>YEAR(Tabela1[[#This Row],[Start Date]])</f>
        <v>2024</v>
      </c>
      <c r="F6157">
        <f>ROUNDUP(MONTH(Tabela1[[#This Row],[Start Date]])/3,0)</f>
        <v>2</v>
      </c>
      <c r="G6157" t="s">
        <v>11</v>
      </c>
      <c r="H6157">
        <v>5</v>
      </c>
      <c r="I6157" t="s">
        <v>9</v>
      </c>
      <c r="J6157" t="s">
        <v>11</v>
      </c>
      <c r="K6157">
        <v>0</v>
      </c>
      <c r="L6157" t="s">
        <v>8</v>
      </c>
      <c r="M6157">
        <v>20</v>
      </c>
      <c r="N6157">
        <v>2</v>
      </c>
      <c r="O6157" t="str">
        <f>IF(AND(Tabela1[[#This Row],[EA Play Season Pass]]="Yes",Tabela1[[#This Row],[Minecraft Season Pass]]="Yes"),"Yes","No")</f>
        <v>No</v>
      </c>
      <c r="P6157" t="str">
        <f>IF(OR(Tabela1[[#This Row],[EA Play Season Pass]]="Yes",Tabela1[[#This Row],[Minecraft Season Pass]]="Yes"),"Yes","No")</f>
        <v>Yes</v>
      </c>
      <c r="Q6157">
        <v>23</v>
      </c>
      <c r="R6157" s="2"/>
    </row>
    <row r="6158" spans="1:18" x14ac:dyDescent="0.25">
      <c r="A6158">
        <v>6157</v>
      </c>
      <c r="B6158" t="s">
        <v>2293</v>
      </c>
      <c r="C6158" t="s">
        <v>7</v>
      </c>
      <c r="D6158" s="50">
        <v>45460</v>
      </c>
      <c r="E6158">
        <f>YEAR(Tabela1[[#This Row],[Start Date]])</f>
        <v>2024</v>
      </c>
      <c r="F6158">
        <f>ROUNDUP(MONTH(Tabela1[[#This Row],[Start Date]])/3,0)</f>
        <v>2</v>
      </c>
      <c r="G6158" t="s">
        <v>8</v>
      </c>
      <c r="H6158">
        <v>15</v>
      </c>
      <c r="I6158" t="s">
        <v>9</v>
      </c>
      <c r="J6158" t="s">
        <v>8</v>
      </c>
      <c r="K6158">
        <v>30</v>
      </c>
      <c r="L6158" t="s">
        <v>11</v>
      </c>
      <c r="M6158">
        <v>0</v>
      </c>
      <c r="N6158">
        <v>2</v>
      </c>
      <c r="O6158" t="str">
        <f>IF(AND(Tabela1[[#This Row],[EA Play Season Pass]]="Yes",Tabela1[[#This Row],[Minecraft Season Pass]]="Yes"),"Yes","No")</f>
        <v>No</v>
      </c>
      <c r="P6158" t="str">
        <f>IF(OR(Tabela1[[#This Row],[EA Play Season Pass]]="Yes",Tabela1[[#This Row],[Minecraft Season Pass]]="Yes"),"Yes","No")</f>
        <v>Yes</v>
      </c>
      <c r="Q6158">
        <v>43</v>
      </c>
      <c r="R6158" s="2"/>
    </row>
    <row r="6159" spans="1:18" x14ac:dyDescent="0.25">
      <c r="A6159">
        <v>6158</v>
      </c>
      <c r="B6159" t="s">
        <v>7013</v>
      </c>
      <c r="C6159" t="s">
        <v>13</v>
      </c>
      <c r="D6159" s="50">
        <v>45460</v>
      </c>
      <c r="E6159">
        <f>YEAR(Tabela1[[#This Row],[Start Date]])</f>
        <v>2024</v>
      </c>
      <c r="F6159">
        <f>ROUNDUP(MONTH(Tabela1[[#This Row],[Start Date]])/3,0)</f>
        <v>2</v>
      </c>
      <c r="G6159" t="s">
        <v>11</v>
      </c>
      <c r="H6159">
        <v>10</v>
      </c>
      <c r="I6159" t="s">
        <v>9</v>
      </c>
      <c r="J6159" t="s">
        <v>8</v>
      </c>
      <c r="K6159">
        <v>30</v>
      </c>
      <c r="L6159" t="s">
        <v>11</v>
      </c>
      <c r="M6159">
        <v>0</v>
      </c>
      <c r="N6159">
        <v>3</v>
      </c>
      <c r="O6159" t="str">
        <f>IF(AND(Tabela1[[#This Row],[EA Play Season Pass]]="Yes",Tabela1[[#This Row],[Minecraft Season Pass]]="Yes"),"Yes","No")</f>
        <v>No</v>
      </c>
      <c r="P6159" t="str">
        <f>IF(OR(Tabela1[[#This Row],[EA Play Season Pass]]="Yes",Tabela1[[#This Row],[Minecraft Season Pass]]="Yes"),"Yes","No")</f>
        <v>Yes</v>
      </c>
      <c r="Q6159">
        <v>37</v>
      </c>
      <c r="R6159" s="2"/>
    </row>
    <row r="6160" spans="1:18" x14ac:dyDescent="0.25">
      <c r="A6160">
        <v>6159</v>
      </c>
      <c r="B6160" t="s">
        <v>1681</v>
      </c>
      <c r="C6160" t="s">
        <v>7</v>
      </c>
      <c r="D6160" s="50">
        <v>45460</v>
      </c>
      <c r="E6160">
        <f>YEAR(Tabela1[[#This Row],[Start Date]])</f>
        <v>2024</v>
      </c>
      <c r="F6160">
        <f>ROUNDUP(MONTH(Tabela1[[#This Row],[Start Date]])/3,0)</f>
        <v>2</v>
      </c>
      <c r="G6160" t="s">
        <v>11</v>
      </c>
      <c r="H6160">
        <v>15</v>
      </c>
      <c r="I6160" t="s">
        <v>14</v>
      </c>
      <c r="J6160" t="s">
        <v>8</v>
      </c>
      <c r="K6160">
        <v>30</v>
      </c>
      <c r="L6160" t="s">
        <v>8</v>
      </c>
      <c r="M6160">
        <v>20</v>
      </c>
      <c r="N6160">
        <v>1</v>
      </c>
      <c r="O6160" t="str">
        <f>IF(AND(Tabela1[[#This Row],[EA Play Season Pass]]="Yes",Tabela1[[#This Row],[Minecraft Season Pass]]="Yes"),"Yes","No")</f>
        <v>Yes</v>
      </c>
      <c r="P6160" t="str">
        <f>IF(OR(Tabela1[[#This Row],[EA Play Season Pass]]="Yes",Tabela1[[#This Row],[Minecraft Season Pass]]="Yes"),"Yes","No")</f>
        <v>Yes</v>
      </c>
      <c r="Q6160">
        <v>64</v>
      </c>
      <c r="R6160" s="2"/>
    </row>
    <row r="6161" spans="1:18" x14ac:dyDescent="0.25">
      <c r="A6161">
        <v>6160</v>
      </c>
      <c r="B6161" t="s">
        <v>7014</v>
      </c>
      <c r="C6161" t="s">
        <v>13</v>
      </c>
      <c r="D6161" s="50">
        <v>45460</v>
      </c>
      <c r="E6161">
        <f>YEAR(Tabela1[[#This Row],[Start Date]])</f>
        <v>2024</v>
      </c>
      <c r="F6161">
        <f>ROUNDUP(MONTH(Tabela1[[#This Row],[Start Date]])/3,0)</f>
        <v>2</v>
      </c>
      <c r="G6161" t="s">
        <v>11</v>
      </c>
      <c r="H6161">
        <v>10</v>
      </c>
      <c r="I6161" t="s">
        <v>14</v>
      </c>
      <c r="J6161" t="s">
        <v>8</v>
      </c>
      <c r="K6161">
        <v>30</v>
      </c>
      <c r="L6161" t="s">
        <v>8</v>
      </c>
      <c r="M6161">
        <v>20</v>
      </c>
      <c r="N6161">
        <v>3</v>
      </c>
      <c r="O6161" t="str">
        <f>IF(AND(Tabela1[[#This Row],[EA Play Season Pass]]="Yes",Tabela1[[#This Row],[Minecraft Season Pass]]="Yes"),"Yes","No")</f>
        <v>Yes</v>
      </c>
      <c r="P6161" t="str">
        <f>IF(OR(Tabela1[[#This Row],[EA Play Season Pass]]="Yes",Tabela1[[#This Row],[Minecraft Season Pass]]="Yes"),"Yes","No")</f>
        <v>Yes</v>
      </c>
      <c r="Q6161">
        <v>57</v>
      </c>
      <c r="R6161" s="2"/>
    </row>
    <row r="6162" spans="1:18" x14ac:dyDescent="0.25">
      <c r="A6162">
        <v>6161</v>
      </c>
      <c r="B6162" t="s">
        <v>2663</v>
      </c>
      <c r="C6162" t="s">
        <v>13</v>
      </c>
      <c r="D6162" s="50">
        <v>45461</v>
      </c>
      <c r="E6162">
        <f>YEAR(Tabela1[[#This Row],[Start Date]])</f>
        <v>2024</v>
      </c>
      <c r="F6162">
        <f>ROUNDUP(MONTH(Tabela1[[#This Row],[Start Date]])/3,0)</f>
        <v>2</v>
      </c>
      <c r="G6162" t="s">
        <v>11</v>
      </c>
      <c r="H6162">
        <v>10</v>
      </c>
      <c r="I6162" t="s">
        <v>12</v>
      </c>
      <c r="J6162" t="s">
        <v>11</v>
      </c>
      <c r="K6162">
        <v>0</v>
      </c>
      <c r="L6162" t="s">
        <v>11</v>
      </c>
      <c r="M6162">
        <v>0</v>
      </c>
      <c r="N6162">
        <v>3</v>
      </c>
      <c r="O6162" t="str">
        <f>IF(AND(Tabela1[[#This Row],[EA Play Season Pass]]="Yes",Tabela1[[#This Row],[Minecraft Season Pass]]="Yes"),"Yes","No")</f>
        <v>No</v>
      </c>
      <c r="P6162" t="str">
        <f>IF(OR(Tabela1[[#This Row],[EA Play Season Pass]]="Yes",Tabela1[[#This Row],[Minecraft Season Pass]]="Yes"),"Yes","No")</f>
        <v>No</v>
      </c>
      <c r="Q6162">
        <v>7</v>
      </c>
      <c r="R6162" s="2"/>
    </row>
    <row r="6163" spans="1:18" x14ac:dyDescent="0.25">
      <c r="A6163">
        <v>6162</v>
      </c>
      <c r="B6163" t="s">
        <v>7015</v>
      </c>
      <c r="C6163" t="s">
        <v>10</v>
      </c>
      <c r="D6163" s="50">
        <v>45461</v>
      </c>
      <c r="E6163">
        <f>YEAR(Tabela1[[#This Row],[Start Date]])</f>
        <v>2024</v>
      </c>
      <c r="F6163">
        <f>ROUNDUP(MONTH(Tabela1[[#This Row],[Start Date]])/3,0)</f>
        <v>2</v>
      </c>
      <c r="G6163" t="s">
        <v>8</v>
      </c>
      <c r="H6163">
        <v>5</v>
      </c>
      <c r="I6163" t="s">
        <v>12</v>
      </c>
      <c r="J6163" t="s">
        <v>8</v>
      </c>
      <c r="K6163">
        <v>30</v>
      </c>
      <c r="L6163" t="s">
        <v>8</v>
      </c>
      <c r="M6163">
        <v>20</v>
      </c>
      <c r="N6163">
        <v>1</v>
      </c>
      <c r="O6163" t="str">
        <f>IF(AND(Tabela1[[#This Row],[EA Play Season Pass]]="Yes",Tabela1[[#This Row],[Minecraft Season Pass]]="Yes"),"Yes","No")</f>
        <v>Yes</v>
      </c>
      <c r="P6163" t="str">
        <f>IF(OR(Tabela1[[#This Row],[EA Play Season Pass]]="Yes",Tabela1[[#This Row],[Minecraft Season Pass]]="Yes"),"Yes","No")</f>
        <v>Yes</v>
      </c>
      <c r="Q6163">
        <v>54</v>
      </c>
      <c r="R6163" s="2"/>
    </row>
    <row r="6164" spans="1:18" x14ac:dyDescent="0.25">
      <c r="A6164">
        <v>6163</v>
      </c>
      <c r="B6164" t="s">
        <v>7016</v>
      </c>
      <c r="C6164" t="s">
        <v>7</v>
      </c>
      <c r="D6164" s="50">
        <v>45461</v>
      </c>
      <c r="E6164">
        <f>YEAR(Tabela1[[#This Row],[Start Date]])</f>
        <v>2024</v>
      </c>
      <c r="F6164">
        <f>ROUNDUP(MONTH(Tabela1[[#This Row],[Start Date]])/3,0)</f>
        <v>2</v>
      </c>
      <c r="G6164" t="s">
        <v>11</v>
      </c>
      <c r="H6164">
        <v>15</v>
      </c>
      <c r="I6164" t="s">
        <v>9</v>
      </c>
      <c r="J6164" t="s">
        <v>8</v>
      </c>
      <c r="K6164">
        <v>30</v>
      </c>
      <c r="L6164" t="s">
        <v>11</v>
      </c>
      <c r="M6164">
        <v>0</v>
      </c>
      <c r="N6164">
        <v>2</v>
      </c>
      <c r="O6164" t="str">
        <f>IF(AND(Tabela1[[#This Row],[EA Play Season Pass]]="Yes",Tabela1[[#This Row],[Minecraft Season Pass]]="Yes"),"Yes","No")</f>
        <v>No</v>
      </c>
      <c r="P6164" t="str">
        <f>IF(OR(Tabela1[[#This Row],[EA Play Season Pass]]="Yes",Tabela1[[#This Row],[Minecraft Season Pass]]="Yes"),"Yes","No")</f>
        <v>Yes</v>
      </c>
      <c r="Q6164">
        <v>43</v>
      </c>
      <c r="R6164" s="2"/>
    </row>
    <row r="6165" spans="1:18" x14ac:dyDescent="0.25">
      <c r="A6165">
        <v>6164</v>
      </c>
      <c r="B6165" t="s">
        <v>7017</v>
      </c>
      <c r="C6165" t="s">
        <v>10</v>
      </c>
      <c r="D6165" s="50">
        <v>45462</v>
      </c>
      <c r="E6165">
        <f>YEAR(Tabela1[[#This Row],[Start Date]])</f>
        <v>2024</v>
      </c>
      <c r="F6165">
        <f>ROUNDUP(MONTH(Tabela1[[#This Row],[Start Date]])/3,0)</f>
        <v>2</v>
      </c>
      <c r="G6165" t="s">
        <v>11</v>
      </c>
      <c r="H6165">
        <v>5</v>
      </c>
      <c r="I6165" t="s">
        <v>9</v>
      </c>
      <c r="J6165" t="s">
        <v>8</v>
      </c>
      <c r="K6165">
        <v>30</v>
      </c>
      <c r="L6165" t="s">
        <v>8</v>
      </c>
      <c r="M6165">
        <v>20</v>
      </c>
      <c r="N6165">
        <v>1</v>
      </c>
      <c r="O6165" t="str">
        <f>IF(AND(Tabela1[[#This Row],[EA Play Season Pass]]="Yes",Tabela1[[#This Row],[Minecraft Season Pass]]="Yes"),"Yes","No")</f>
        <v>Yes</v>
      </c>
      <c r="P6165" t="str">
        <f>IF(OR(Tabela1[[#This Row],[EA Play Season Pass]]="Yes",Tabela1[[#This Row],[Minecraft Season Pass]]="Yes"),"Yes","No")</f>
        <v>Yes</v>
      </c>
      <c r="Q6165">
        <v>54</v>
      </c>
      <c r="R6165" s="2"/>
    </row>
    <row r="6166" spans="1:18" x14ac:dyDescent="0.25">
      <c r="A6166">
        <v>6165</v>
      </c>
      <c r="B6166" t="s">
        <v>7018</v>
      </c>
      <c r="C6166" t="s">
        <v>10</v>
      </c>
      <c r="D6166" s="50">
        <v>45462</v>
      </c>
      <c r="E6166">
        <f>YEAR(Tabela1[[#This Row],[Start Date]])</f>
        <v>2024</v>
      </c>
      <c r="F6166">
        <f>ROUNDUP(MONTH(Tabela1[[#This Row],[Start Date]])/3,0)</f>
        <v>2</v>
      </c>
      <c r="G6166" t="s">
        <v>8</v>
      </c>
      <c r="H6166">
        <v>5</v>
      </c>
      <c r="I6166" t="s">
        <v>12</v>
      </c>
      <c r="J6166" t="s">
        <v>11</v>
      </c>
      <c r="K6166">
        <v>0</v>
      </c>
      <c r="L6166" t="s">
        <v>11</v>
      </c>
      <c r="M6166">
        <v>0</v>
      </c>
      <c r="N6166">
        <v>3</v>
      </c>
      <c r="O6166" t="str">
        <f>IF(AND(Tabela1[[#This Row],[EA Play Season Pass]]="Yes",Tabela1[[#This Row],[Minecraft Season Pass]]="Yes"),"Yes","No")</f>
        <v>No</v>
      </c>
      <c r="P6166" t="str">
        <f>IF(OR(Tabela1[[#This Row],[EA Play Season Pass]]="Yes",Tabela1[[#This Row],[Minecraft Season Pass]]="Yes"),"Yes","No")</f>
        <v>No</v>
      </c>
      <c r="Q6166">
        <v>2</v>
      </c>
      <c r="R6166" s="2"/>
    </row>
    <row r="6167" spans="1:18" x14ac:dyDescent="0.25">
      <c r="A6167">
        <v>6166</v>
      </c>
      <c r="B6167" t="s">
        <v>7019</v>
      </c>
      <c r="C6167" t="s">
        <v>10</v>
      </c>
      <c r="D6167" s="50">
        <v>45462</v>
      </c>
      <c r="E6167">
        <f>YEAR(Tabela1[[#This Row],[Start Date]])</f>
        <v>2024</v>
      </c>
      <c r="F6167">
        <f>ROUNDUP(MONTH(Tabela1[[#This Row],[Start Date]])/3,0)</f>
        <v>2</v>
      </c>
      <c r="G6167" t="s">
        <v>8</v>
      </c>
      <c r="H6167">
        <v>5</v>
      </c>
      <c r="I6167" t="s">
        <v>9</v>
      </c>
      <c r="J6167" t="s">
        <v>8</v>
      </c>
      <c r="K6167">
        <v>30</v>
      </c>
      <c r="L6167" t="s">
        <v>11</v>
      </c>
      <c r="M6167">
        <v>0</v>
      </c>
      <c r="N6167">
        <v>3</v>
      </c>
      <c r="O6167" t="str">
        <f>IF(AND(Tabela1[[#This Row],[EA Play Season Pass]]="Yes",Tabela1[[#This Row],[Minecraft Season Pass]]="Yes"),"Yes","No")</f>
        <v>No</v>
      </c>
      <c r="P6167" t="str">
        <f>IF(OR(Tabela1[[#This Row],[EA Play Season Pass]]="Yes",Tabela1[[#This Row],[Minecraft Season Pass]]="Yes"),"Yes","No")</f>
        <v>Yes</v>
      </c>
      <c r="Q6167">
        <v>32</v>
      </c>
      <c r="R6167" s="2"/>
    </row>
    <row r="6168" spans="1:18" x14ac:dyDescent="0.25">
      <c r="A6168">
        <v>6167</v>
      </c>
      <c r="B6168" t="s">
        <v>5549</v>
      </c>
      <c r="C6168" t="s">
        <v>7</v>
      </c>
      <c r="D6168" s="50">
        <v>45462</v>
      </c>
      <c r="E6168">
        <f>YEAR(Tabela1[[#This Row],[Start Date]])</f>
        <v>2024</v>
      </c>
      <c r="F6168">
        <f>ROUNDUP(MONTH(Tabela1[[#This Row],[Start Date]])/3,0)</f>
        <v>2</v>
      </c>
      <c r="G6168" t="s">
        <v>8</v>
      </c>
      <c r="H6168">
        <v>15</v>
      </c>
      <c r="I6168" t="s">
        <v>9</v>
      </c>
      <c r="J6168" t="s">
        <v>8</v>
      </c>
      <c r="K6168">
        <v>30</v>
      </c>
      <c r="L6168" t="s">
        <v>11</v>
      </c>
      <c r="M6168">
        <v>0</v>
      </c>
      <c r="N6168">
        <v>3</v>
      </c>
      <c r="O6168" t="str">
        <f>IF(AND(Tabela1[[#This Row],[EA Play Season Pass]]="Yes",Tabela1[[#This Row],[Minecraft Season Pass]]="Yes"),"Yes","No")</f>
        <v>No</v>
      </c>
      <c r="P6168" t="str">
        <f>IF(OR(Tabela1[[#This Row],[EA Play Season Pass]]="Yes",Tabela1[[#This Row],[Minecraft Season Pass]]="Yes"),"Yes","No")</f>
        <v>Yes</v>
      </c>
      <c r="Q6168">
        <v>42</v>
      </c>
      <c r="R6168" s="2"/>
    </row>
    <row r="6169" spans="1:18" x14ac:dyDescent="0.25">
      <c r="A6169">
        <v>6168</v>
      </c>
      <c r="B6169" t="s">
        <v>7020</v>
      </c>
      <c r="C6169" t="s">
        <v>7</v>
      </c>
      <c r="D6169" s="50">
        <v>45462</v>
      </c>
      <c r="E6169">
        <f>YEAR(Tabela1[[#This Row],[Start Date]])</f>
        <v>2024</v>
      </c>
      <c r="F6169">
        <f>ROUNDUP(MONTH(Tabela1[[#This Row],[Start Date]])/3,0)</f>
        <v>2</v>
      </c>
      <c r="G6169" t="s">
        <v>11</v>
      </c>
      <c r="H6169">
        <v>15</v>
      </c>
      <c r="I6169" t="s">
        <v>9</v>
      </c>
      <c r="J6169" t="s">
        <v>8</v>
      </c>
      <c r="K6169">
        <v>30</v>
      </c>
      <c r="L6169" t="s">
        <v>8</v>
      </c>
      <c r="M6169">
        <v>20</v>
      </c>
      <c r="N6169">
        <v>2</v>
      </c>
      <c r="O6169" t="str">
        <f>IF(AND(Tabela1[[#This Row],[EA Play Season Pass]]="Yes",Tabela1[[#This Row],[Minecraft Season Pass]]="Yes"),"Yes","No")</f>
        <v>Yes</v>
      </c>
      <c r="P6169" t="str">
        <f>IF(OR(Tabela1[[#This Row],[EA Play Season Pass]]="Yes",Tabela1[[#This Row],[Minecraft Season Pass]]="Yes"),"Yes","No")</f>
        <v>Yes</v>
      </c>
      <c r="Q6169">
        <v>63</v>
      </c>
      <c r="R6169" s="2"/>
    </row>
    <row r="6170" spans="1:18" x14ac:dyDescent="0.25">
      <c r="A6170">
        <v>6169</v>
      </c>
      <c r="B6170" t="s">
        <v>3621</v>
      </c>
      <c r="C6170" t="s">
        <v>7</v>
      </c>
      <c r="D6170" s="50">
        <v>45463</v>
      </c>
      <c r="E6170">
        <f>YEAR(Tabela1[[#This Row],[Start Date]])</f>
        <v>2024</v>
      </c>
      <c r="F6170">
        <f>ROUNDUP(MONTH(Tabela1[[#This Row],[Start Date]])/3,0)</f>
        <v>2</v>
      </c>
      <c r="G6170" t="s">
        <v>8</v>
      </c>
      <c r="H6170">
        <v>15</v>
      </c>
      <c r="I6170" t="s">
        <v>9</v>
      </c>
      <c r="J6170" t="s">
        <v>8</v>
      </c>
      <c r="K6170">
        <v>30</v>
      </c>
      <c r="L6170" t="s">
        <v>8</v>
      </c>
      <c r="M6170">
        <v>20</v>
      </c>
      <c r="N6170">
        <v>3</v>
      </c>
      <c r="O6170" t="str">
        <f>IF(AND(Tabela1[[#This Row],[EA Play Season Pass]]="Yes",Tabela1[[#This Row],[Minecraft Season Pass]]="Yes"),"Yes","No")</f>
        <v>Yes</v>
      </c>
      <c r="P6170" t="str">
        <f>IF(OR(Tabela1[[#This Row],[EA Play Season Pass]]="Yes",Tabela1[[#This Row],[Minecraft Season Pass]]="Yes"),"Yes","No")</f>
        <v>Yes</v>
      </c>
      <c r="Q6170">
        <v>62</v>
      </c>
      <c r="R6170" s="2"/>
    </row>
    <row r="6171" spans="1:18" x14ac:dyDescent="0.25">
      <c r="A6171">
        <v>6170</v>
      </c>
      <c r="B6171" t="s">
        <v>7021</v>
      </c>
      <c r="C6171" t="s">
        <v>7</v>
      </c>
      <c r="D6171" s="50">
        <v>45463</v>
      </c>
      <c r="E6171">
        <f>YEAR(Tabela1[[#This Row],[Start Date]])</f>
        <v>2024</v>
      </c>
      <c r="F6171">
        <f>ROUNDUP(MONTH(Tabela1[[#This Row],[Start Date]])/3,0)</f>
        <v>2</v>
      </c>
      <c r="G6171" t="s">
        <v>11</v>
      </c>
      <c r="H6171">
        <v>15</v>
      </c>
      <c r="I6171" t="s">
        <v>12</v>
      </c>
      <c r="J6171" t="s">
        <v>8</v>
      </c>
      <c r="K6171">
        <v>30</v>
      </c>
      <c r="L6171" t="s">
        <v>11</v>
      </c>
      <c r="M6171">
        <v>0</v>
      </c>
      <c r="N6171">
        <v>3</v>
      </c>
      <c r="O6171" t="str">
        <f>IF(AND(Tabela1[[#This Row],[EA Play Season Pass]]="Yes",Tabela1[[#This Row],[Minecraft Season Pass]]="Yes"),"Yes","No")</f>
        <v>No</v>
      </c>
      <c r="P6171" t="str">
        <f>IF(OR(Tabela1[[#This Row],[EA Play Season Pass]]="Yes",Tabela1[[#This Row],[Minecraft Season Pass]]="Yes"),"Yes","No")</f>
        <v>Yes</v>
      </c>
      <c r="Q6171">
        <v>42</v>
      </c>
      <c r="R6171" s="2"/>
    </row>
    <row r="6172" spans="1:18" x14ac:dyDescent="0.25">
      <c r="A6172">
        <v>6171</v>
      </c>
      <c r="B6172" t="s">
        <v>7022</v>
      </c>
      <c r="C6172" t="s">
        <v>7</v>
      </c>
      <c r="D6172" s="50">
        <v>45463</v>
      </c>
      <c r="E6172">
        <f>YEAR(Tabela1[[#This Row],[Start Date]])</f>
        <v>2024</v>
      </c>
      <c r="F6172">
        <f>ROUNDUP(MONTH(Tabela1[[#This Row],[Start Date]])/3,0)</f>
        <v>2</v>
      </c>
      <c r="G6172" t="s">
        <v>11</v>
      </c>
      <c r="H6172">
        <v>15</v>
      </c>
      <c r="I6172" t="s">
        <v>12</v>
      </c>
      <c r="J6172" t="s">
        <v>8</v>
      </c>
      <c r="K6172">
        <v>30</v>
      </c>
      <c r="L6172" t="s">
        <v>8</v>
      </c>
      <c r="M6172">
        <v>20</v>
      </c>
      <c r="N6172">
        <v>2</v>
      </c>
      <c r="O6172" t="str">
        <f>IF(AND(Tabela1[[#This Row],[EA Play Season Pass]]="Yes",Tabela1[[#This Row],[Minecraft Season Pass]]="Yes"),"Yes","No")</f>
        <v>Yes</v>
      </c>
      <c r="P6172" t="str">
        <f>IF(OR(Tabela1[[#This Row],[EA Play Season Pass]]="Yes",Tabela1[[#This Row],[Minecraft Season Pass]]="Yes"),"Yes","No")</f>
        <v>Yes</v>
      </c>
      <c r="Q6172">
        <v>63</v>
      </c>
      <c r="R6172" s="2"/>
    </row>
    <row r="6173" spans="1:18" x14ac:dyDescent="0.25">
      <c r="A6173">
        <v>6172</v>
      </c>
      <c r="B6173" t="s">
        <v>7023</v>
      </c>
      <c r="C6173" t="s">
        <v>13</v>
      </c>
      <c r="D6173" s="50">
        <v>45463</v>
      </c>
      <c r="E6173">
        <f>YEAR(Tabela1[[#This Row],[Start Date]])</f>
        <v>2024</v>
      </c>
      <c r="F6173">
        <f>ROUNDUP(MONTH(Tabela1[[#This Row],[Start Date]])/3,0)</f>
        <v>2</v>
      </c>
      <c r="G6173" t="s">
        <v>8</v>
      </c>
      <c r="H6173">
        <v>10</v>
      </c>
      <c r="I6173" t="s">
        <v>9</v>
      </c>
      <c r="J6173" t="s">
        <v>8</v>
      </c>
      <c r="K6173">
        <v>30</v>
      </c>
      <c r="L6173" t="s">
        <v>8</v>
      </c>
      <c r="M6173">
        <v>20</v>
      </c>
      <c r="N6173">
        <v>3</v>
      </c>
      <c r="O6173" t="str">
        <f>IF(AND(Tabela1[[#This Row],[EA Play Season Pass]]="Yes",Tabela1[[#This Row],[Minecraft Season Pass]]="Yes"),"Yes","No")</f>
        <v>Yes</v>
      </c>
      <c r="P6173" t="str">
        <f>IF(OR(Tabela1[[#This Row],[EA Play Season Pass]]="Yes",Tabela1[[#This Row],[Minecraft Season Pass]]="Yes"),"Yes","No")</f>
        <v>Yes</v>
      </c>
      <c r="Q6173">
        <v>57</v>
      </c>
      <c r="R6173" s="2"/>
    </row>
    <row r="6174" spans="1:18" x14ac:dyDescent="0.25">
      <c r="A6174">
        <v>6173</v>
      </c>
      <c r="B6174" t="s">
        <v>7024</v>
      </c>
      <c r="C6174" t="s">
        <v>13</v>
      </c>
      <c r="D6174" s="50">
        <v>45463</v>
      </c>
      <c r="E6174">
        <f>YEAR(Tabela1[[#This Row],[Start Date]])</f>
        <v>2024</v>
      </c>
      <c r="F6174">
        <f>ROUNDUP(MONTH(Tabela1[[#This Row],[Start Date]])/3,0)</f>
        <v>2</v>
      </c>
      <c r="G6174" t="s">
        <v>8</v>
      </c>
      <c r="H6174">
        <v>10</v>
      </c>
      <c r="I6174" t="s">
        <v>14</v>
      </c>
      <c r="J6174" t="s">
        <v>11</v>
      </c>
      <c r="K6174">
        <v>0</v>
      </c>
      <c r="L6174" t="s">
        <v>11</v>
      </c>
      <c r="M6174">
        <v>0</v>
      </c>
      <c r="N6174">
        <v>3</v>
      </c>
      <c r="O6174" t="str">
        <f>IF(AND(Tabela1[[#This Row],[EA Play Season Pass]]="Yes",Tabela1[[#This Row],[Minecraft Season Pass]]="Yes"),"Yes","No")</f>
        <v>No</v>
      </c>
      <c r="P6174" t="str">
        <f>IF(OR(Tabela1[[#This Row],[EA Play Season Pass]]="Yes",Tabela1[[#This Row],[Minecraft Season Pass]]="Yes"),"Yes","No")</f>
        <v>No</v>
      </c>
      <c r="Q6174">
        <v>7</v>
      </c>
      <c r="R6174" s="2"/>
    </row>
    <row r="6175" spans="1:18" x14ac:dyDescent="0.25">
      <c r="A6175">
        <v>6174</v>
      </c>
      <c r="B6175" t="s">
        <v>7025</v>
      </c>
      <c r="C6175" t="s">
        <v>7</v>
      </c>
      <c r="D6175" s="50">
        <v>45463</v>
      </c>
      <c r="E6175">
        <f>YEAR(Tabela1[[#This Row],[Start Date]])</f>
        <v>2024</v>
      </c>
      <c r="F6175">
        <f>ROUNDUP(MONTH(Tabela1[[#This Row],[Start Date]])/3,0)</f>
        <v>2</v>
      </c>
      <c r="G6175" t="s">
        <v>8</v>
      </c>
      <c r="H6175">
        <v>15</v>
      </c>
      <c r="I6175" t="s">
        <v>9</v>
      </c>
      <c r="J6175" t="s">
        <v>8</v>
      </c>
      <c r="K6175">
        <v>30</v>
      </c>
      <c r="L6175" t="s">
        <v>8</v>
      </c>
      <c r="M6175">
        <v>20</v>
      </c>
      <c r="N6175">
        <v>3</v>
      </c>
      <c r="O6175" t="str">
        <f>IF(AND(Tabela1[[#This Row],[EA Play Season Pass]]="Yes",Tabela1[[#This Row],[Minecraft Season Pass]]="Yes"),"Yes","No")</f>
        <v>Yes</v>
      </c>
      <c r="P6175" t="str">
        <f>IF(OR(Tabela1[[#This Row],[EA Play Season Pass]]="Yes",Tabela1[[#This Row],[Minecraft Season Pass]]="Yes"),"Yes","No")</f>
        <v>Yes</v>
      </c>
      <c r="Q6175">
        <v>62</v>
      </c>
      <c r="R6175" s="2"/>
    </row>
    <row r="6176" spans="1:18" x14ac:dyDescent="0.25">
      <c r="A6176">
        <v>6175</v>
      </c>
      <c r="B6176" t="s">
        <v>673</v>
      </c>
      <c r="C6176" t="s">
        <v>13</v>
      </c>
      <c r="D6176" s="50">
        <v>45463</v>
      </c>
      <c r="E6176">
        <f>YEAR(Tabela1[[#This Row],[Start Date]])</f>
        <v>2024</v>
      </c>
      <c r="F6176">
        <f>ROUNDUP(MONTH(Tabela1[[#This Row],[Start Date]])/3,0)</f>
        <v>2</v>
      </c>
      <c r="G6176" t="s">
        <v>8</v>
      </c>
      <c r="H6176">
        <v>10</v>
      </c>
      <c r="I6176" t="s">
        <v>9</v>
      </c>
      <c r="J6176" t="s">
        <v>11</v>
      </c>
      <c r="K6176">
        <v>0</v>
      </c>
      <c r="L6176" t="s">
        <v>11</v>
      </c>
      <c r="M6176">
        <v>0</v>
      </c>
      <c r="N6176">
        <v>3</v>
      </c>
      <c r="O6176" t="str">
        <f>IF(AND(Tabela1[[#This Row],[EA Play Season Pass]]="Yes",Tabela1[[#This Row],[Minecraft Season Pass]]="Yes"),"Yes","No")</f>
        <v>No</v>
      </c>
      <c r="P6176" t="str">
        <f>IF(OR(Tabela1[[#This Row],[EA Play Season Pass]]="Yes",Tabela1[[#This Row],[Minecraft Season Pass]]="Yes"),"Yes","No")</f>
        <v>No</v>
      </c>
      <c r="Q6176">
        <v>7</v>
      </c>
      <c r="R6176" s="2"/>
    </row>
    <row r="6177" spans="1:18" x14ac:dyDescent="0.25">
      <c r="A6177">
        <v>6176</v>
      </c>
      <c r="B6177" t="s">
        <v>786</v>
      </c>
      <c r="C6177" t="s">
        <v>10</v>
      </c>
      <c r="D6177" s="50">
        <v>45463</v>
      </c>
      <c r="E6177">
        <f>YEAR(Tabela1[[#This Row],[Start Date]])</f>
        <v>2024</v>
      </c>
      <c r="F6177">
        <f>ROUNDUP(MONTH(Tabela1[[#This Row],[Start Date]])/3,0)</f>
        <v>2</v>
      </c>
      <c r="G6177" t="s">
        <v>11</v>
      </c>
      <c r="H6177">
        <v>5</v>
      </c>
      <c r="I6177" t="s">
        <v>14</v>
      </c>
      <c r="J6177" t="s">
        <v>8</v>
      </c>
      <c r="K6177">
        <v>30</v>
      </c>
      <c r="L6177" t="s">
        <v>11</v>
      </c>
      <c r="M6177">
        <v>0</v>
      </c>
      <c r="N6177">
        <v>3</v>
      </c>
      <c r="O6177" t="str">
        <f>IF(AND(Tabela1[[#This Row],[EA Play Season Pass]]="Yes",Tabela1[[#This Row],[Minecraft Season Pass]]="Yes"),"Yes","No")</f>
        <v>No</v>
      </c>
      <c r="P6177" t="str">
        <f>IF(OR(Tabela1[[#This Row],[EA Play Season Pass]]="Yes",Tabela1[[#This Row],[Minecraft Season Pass]]="Yes"),"Yes","No")</f>
        <v>Yes</v>
      </c>
      <c r="Q6177">
        <v>32</v>
      </c>
      <c r="R6177" s="2"/>
    </row>
    <row r="6178" spans="1:18" x14ac:dyDescent="0.25">
      <c r="A6178">
        <v>6177</v>
      </c>
      <c r="B6178" t="s">
        <v>7026</v>
      </c>
      <c r="C6178" t="s">
        <v>10</v>
      </c>
      <c r="D6178" s="50">
        <v>45464</v>
      </c>
      <c r="E6178">
        <f>YEAR(Tabela1[[#This Row],[Start Date]])</f>
        <v>2024</v>
      </c>
      <c r="F6178">
        <f>ROUNDUP(MONTH(Tabela1[[#This Row],[Start Date]])/3,0)</f>
        <v>2</v>
      </c>
      <c r="G6178" t="s">
        <v>8</v>
      </c>
      <c r="H6178">
        <v>5</v>
      </c>
      <c r="I6178" t="s">
        <v>9</v>
      </c>
      <c r="J6178" t="s">
        <v>8</v>
      </c>
      <c r="K6178">
        <v>30</v>
      </c>
      <c r="L6178" t="s">
        <v>11</v>
      </c>
      <c r="M6178">
        <v>0</v>
      </c>
      <c r="N6178">
        <v>1</v>
      </c>
      <c r="O6178" t="str">
        <f>IF(AND(Tabela1[[#This Row],[EA Play Season Pass]]="Yes",Tabela1[[#This Row],[Minecraft Season Pass]]="Yes"),"Yes","No")</f>
        <v>No</v>
      </c>
      <c r="P6178" t="str">
        <f>IF(OR(Tabela1[[#This Row],[EA Play Season Pass]]="Yes",Tabela1[[#This Row],[Minecraft Season Pass]]="Yes"),"Yes","No")</f>
        <v>Yes</v>
      </c>
      <c r="Q6178">
        <v>34</v>
      </c>
      <c r="R6178" s="2"/>
    </row>
    <row r="6179" spans="1:18" x14ac:dyDescent="0.25">
      <c r="A6179">
        <v>6178</v>
      </c>
      <c r="B6179" t="s">
        <v>7027</v>
      </c>
      <c r="C6179" t="s">
        <v>13</v>
      </c>
      <c r="D6179" s="50">
        <v>45464</v>
      </c>
      <c r="E6179">
        <f>YEAR(Tabela1[[#This Row],[Start Date]])</f>
        <v>2024</v>
      </c>
      <c r="F6179">
        <f>ROUNDUP(MONTH(Tabela1[[#This Row],[Start Date]])/3,0)</f>
        <v>2</v>
      </c>
      <c r="G6179" t="s">
        <v>8</v>
      </c>
      <c r="H6179">
        <v>10</v>
      </c>
      <c r="I6179" t="s">
        <v>14</v>
      </c>
      <c r="J6179" t="s">
        <v>11</v>
      </c>
      <c r="K6179">
        <v>0</v>
      </c>
      <c r="L6179" t="s">
        <v>8</v>
      </c>
      <c r="M6179">
        <v>20</v>
      </c>
      <c r="N6179">
        <v>1</v>
      </c>
      <c r="O6179" t="str">
        <f>IF(AND(Tabela1[[#This Row],[EA Play Season Pass]]="Yes",Tabela1[[#This Row],[Minecraft Season Pass]]="Yes"),"Yes","No")</f>
        <v>No</v>
      </c>
      <c r="P6179" t="str">
        <f>IF(OR(Tabela1[[#This Row],[EA Play Season Pass]]="Yes",Tabela1[[#This Row],[Minecraft Season Pass]]="Yes"),"Yes","No")</f>
        <v>Yes</v>
      </c>
      <c r="Q6179">
        <v>29</v>
      </c>
      <c r="R6179" s="2"/>
    </row>
    <row r="6180" spans="1:18" x14ac:dyDescent="0.25">
      <c r="A6180">
        <v>6179</v>
      </c>
      <c r="B6180" t="s">
        <v>5665</v>
      </c>
      <c r="C6180" t="s">
        <v>13</v>
      </c>
      <c r="D6180" s="50">
        <v>45464</v>
      </c>
      <c r="E6180">
        <f>YEAR(Tabela1[[#This Row],[Start Date]])</f>
        <v>2024</v>
      </c>
      <c r="F6180">
        <f>ROUNDUP(MONTH(Tabela1[[#This Row],[Start Date]])/3,0)</f>
        <v>2</v>
      </c>
      <c r="G6180" t="s">
        <v>11</v>
      </c>
      <c r="H6180">
        <v>10</v>
      </c>
      <c r="I6180" t="s">
        <v>12</v>
      </c>
      <c r="J6180" t="s">
        <v>11</v>
      </c>
      <c r="K6180">
        <v>0</v>
      </c>
      <c r="L6180" t="s">
        <v>8</v>
      </c>
      <c r="M6180">
        <v>20</v>
      </c>
      <c r="N6180">
        <v>1</v>
      </c>
      <c r="O6180" t="str">
        <f>IF(AND(Tabela1[[#This Row],[EA Play Season Pass]]="Yes",Tabela1[[#This Row],[Minecraft Season Pass]]="Yes"),"Yes","No")</f>
        <v>No</v>
      </c>
      <c r="P6180" t="str">
        <f>IF(OR(Tabela1[[#This Row],[EA Play Season Pass]]="Yes",Tabela1[[#This Row],[Minecraft Season Pass]]="Yes"),"Yes","No")</f>
        <v>Yes</v>
      </c>
      <c r="Q6180">
        <v>29</v>
      </c>
      <c r="R6180" s="2"/>
    </row>
    <row r="6181" spans="1:18" x14ac:dyDescent="0.25">
      <c r="A6181">
        <v>6180</v>
      </c>
      <c r="B6181" t="s">
        <v>7028</v>
      </c>
      <c r="C6181" t="s">
        <v>10</v>
      </c>
      <c r="D6181" s="50">
        <v>45464</v>
      </c>
      <c r="E6181">
        <f>YEAR(Tabela1[[#This Row],[Start Date]])</f>
        <v>2024</v>
      </c>
      <c r="F6181">
        <f>ROUNDUP(MONTH(Tabela1[[#This Row],[Start Date]])/3,0)</f>
        <v>2</v>
      </c>
      <c r="G6181" t="s">
        <v>8</v>
      </c>
      <c r="H6181">
        <v>5</v>
      </c>
      <c r="I6181" t="s">
        <v>9</v>
      </c>
      <c r="J6181" t="s">
        <v>8</v>
      </c>
      <c r="K6181">
        <v>30</v>
      </c>
      <c r="L6181" t="s">
        <v>8</v>
      </c>
      <c r="M6181">
        <v>20</v>
      </c>
      <c r="N6181">
        <v>2</v>
      </c>
      <c r="O6181" t="str">
        <f>IF(AND(Tabela1[[#This Row],[EA Play Season Pass]]="Yes",Tabela1[[#This Row],[Minecraft Season Pass]]="Yes"),"Yes","No")</f>
        <v>Yes</v>
      </c>
      <c r="P6181" t="str">
        <f>IF(OR(Tabela1[[#This Row],[EA Play Season Pass]]="Yes",Tabela1[[#This Row],[Minecraft Season Pass]]="Yes"),"Yes","No")</f>
        <v>Yes</v>
      </c>
      <c r="Q6181">
        <v>53</v>
      </c>
      <c r="R6181" s="2"/>
    </row>
    <row r="6182" spans="1:18" x14ac:dyDescent="0.25">
      <c r="A6182">
        <v>6181</v>
      </c>
      <c r="B6182" t="s">
        <v>3035</v>
      </c>
      <c r="C6182" t="s">
        <v>7</v>
      </c>
      <c r="D6182" s="50">
        <v>45464</v>
      </c>
      <c r="E6182">
        <f>YEAR(Tabela1[[#This Row],[Start Date]])</f>
        <v>2024</v>
      </c>
      <c r="F6182">
        <f>ROUNDUP(MONTH(Tabela1[[#This Row],[Start Date]])/3,0)</f>
        <v>2</v>
      </c>
      <c r="G6182" t="s">
        <v>11</v>
      </c>
      <c r="H6182">
        <v>15</v>
      </c>
      <c r="I6182" t="s">
        <v>9</v>
      </c>
      <c r="J6182" t="s">
        <v>11</v>
      </c>
      <c r="K6182">
        <v>0</v>
      </c>
      <c r="L6182" t="s">
        <v>8</v>
      </c>
      <c r="M6182">
        <v>20</v>
      </c>
      <c r="N6182">
        <v>2</v>
      </c>
      <c r="O6182" t="str">
        <f>IF(AND(Tabela1[[#This Row],[EA Play Season Pass]]="Yes",Tabela1[[#This Row],[Minecraft Season Pass]]="Yes"),"Yes","No")</f>
        <v>No</v>
      </c>
      <c r="P6182" t="str">
        <f>IF(OR(Tabela1[[#This Row],[EA Play Season Pass]]="Yes",Tabela1[[#This Row],[Minecraft Season Pass]]="Yes"),"Yes","No")</f>
        <v>Yes</v>
      </c>
      <c r="Q6182">
        <v>33</v>
      </c>
      <c r="R6182" s="2"/>
    </row>
    <row r="6183" spans="1:18" x14ac:dyDescent="0.25">
      <c r="A6183">
        <v>6182</v>
      </c>
      <c r="B6183" t="s">
        <v>7029</v>
      </c>
      <c r="C6183" t="s">
        <v>13</v>
      </c>
      <c r="D6183" s="50">
        <v>45465</v>
      </c>
      <c r="E6183">
        <f>YEAR(Tabela1[[#This Row],[Start Date]])</f>
        <v>2024</v>
      </c>
      <c r="F6183">
        <f>ROUNDUP(MONTH(Tabela1[[#This Row],[Start Date]])/3,0)</f>
        <v>2</v>
      </c>
      <c r="G6183" t="s">
        <v>8</v>
      </c>
      <c r="H6183">
        <v>10</v>
      </c>
      <c r="I6183" t="s">
        <v>12</v>
      </c>
      <c r="J6183" t="s">
        <v>8</v>
      </c>
      <c r="K6183">
        <v>30</v>
      </c>
      <c r="L6183" t="s">
        <v>11</v>
      </c>
      <c r="M6183">
        <v>0</v>
      </c>
      <c r="N6183">
        <v>3</v>
      </c>
      <c r="O6183" t="str">
        <f>IF(AND(Tabela1[[#This Row],[EA Play Season Pass]]="Yes",Tabela1[[#This Row],[Minecraft Season Pass]]="Yes"),"Yes","No")</f>
        <v>No</v>
      </c>
      <c r="P6183" t="str">
        <f>IF(OR(Tabela1[[#This Row],[EA Play Season Pass]]="Yes",Tabela1[[#This Row],[Minecraft Season Pass]]="Yes"),"Yes","No")</f>
        <v>Yes</v>
      </c>
      <c r="Q6183">
        <v>37</v>
      </c>
      <c r="R6183" s="2"/>
    </row>
    <row r="6184" spans="1:18" x14ac:dyDescent="0.25">
      <c r="A6184">
        <v>6183</v>
      </c>
      <c r="B6184" t="s">
        <v>7030</v>
      </c>
      <c r="C6184" t="s">
        <v>10</v>
      </c>
      <c r="D6184" s="50">
        <v>45465</v>
      </c>
      <c r="E6184">
        <f>YEAR(Tabela1[[#This Row],[Start Date]])</f>
        <v>2024</v>
      </c>
      <c r="F6184">
        <f>ROUNDUP(MONTH(Tabela1[[#This Row],[Start Date]])/3,0)</f>
        <v>2</v>
      </c>
      <c r="G6184" t="s">
        <v>11</v>
      </c>
      <c r="H6184">
        <v>5</v>
      </c>
      <c r="I6184" t="s">
        <v>14</v>
      </c>
      <c r="J6184" t="s">
        <v>8</v>
      </c>
      <c r="K6184">
        <v>30</v>
      </c>
      <c r="L6184" t="s">
        <v>8</v>
      </c>
      <c r="M6184">
        <v>20</v>
      </c>
      <c r="N6184">
        <v>2</v>
      </c>
      <c r="O6184" t="str">
        <f>IF(AND(Tabela1[[#This Row],[EA Play Season Pass]]="Yes",Tabela1[[#This Row],[Minecraft Season Pass]]="Yes"),"Yes","No")</f>
        <v>Yes</v>
      </c>
      <c r="P6184" t="str">
        <f>IF(OR(Tabela1[[#This Row],[EA Play Season Pass]]="Yes",Tabela1[[#This Row],[Minecraft Season Pass]]="Yes"),"Yes","No")</f>
        <v>Yes</v>
      </c>
      <c r="Q6184">
        <v>53</v>
      </c>
      <c r="R6184" s="2"/>
    </row>
    <row r="6185" spans="1:18" x14ac:dyDescent="0.25">
      <c r="A6185">
        <v>6184</v>
      </c>
      <c r="B6185" t="s">
        <v>7031</v>
      </c>
      <c r="C6185" t="s">
        <v>13</v>
      </c>
      <c r="D6185" s="50">
        <v>45465</v>
      </c>
      <c r="E6185">
        <f>YEAR(Tabela1[[#This Row],[Start Date]])</f>
        <v>2024</v>
      </c>
      <c r="F6185">
        <f>ROUNDUP(MONTH(Tabela1[[#This Row],[Start Date]])/3,0)</f>
        <v>2</v>
      </c>
      <c r="G6185" t="s">
        <v>8</v>
      </c>
      <c r="H6185">
        <v>10</v>
      </c>
      <c r="I6185" t="s">
        <v>14</v>
      </c>
      <c r="J6185" t="s">
        <v>8</v>
      </c>
      <c r="K6185">
        <v>30</v>
      </c>
      <c r="L6185" t="s">
        <v>11</v>
      </c>
      <c r="M6185">
        <v>0</v>
      </c>
      <c r="N6185">
        <v>2</v>
      </c>
      <c r="O6185" t="str">
        <f>IF(AND(Tabela1[[#This Row],[EA Play Season Pass]]="Yes",Tabela1[[#This Row],[Minecraft Season Pass]]="Yes"),"Yes","No")</f>
        <v>No</v>
      </c>
      <c r="P6185" t="str">
        <f>IF(OR(Tabela1[[#This Row],[EA Play Season Pass]]="Yes",Tabela1[[#This Row],[Minecraft Season Pass]]="Yes"),"Yes","No")</f>
        <v>Yes</v>
      </c>
      <c r="Q6185">
        <v>38</v>
      </c>
      <c r="R6185" s="2"/>
    </row>
    <row r="6186" spans="1:18" x14ac:dyDescent="0.25">
      <c r="A6186">
        <v>6185</v>
      </c>
      <c r="B6186" t="s">
        <v>2387</v>
      </c>
      <c r="C6186" t="s">
        <v>7</v>
      </c>
      <c r="D6186" s="50">
        <v>45465</v>
      </c>
      <c r="E6186">
        <f>YEAR(Tabela1[[#This Row],[Start Date]])</f>
        <v>2024</v>
      </c>
      <c r="F6186">
        <f>ROUNDUP(MONTH(Tabela1[[#This Row],[Start Date]])/3,0)</f>
        <v>2</v>
      </c>
      <c r="G6186" t="s">
        <v>11</v>
      </c>
      <c r="H6186">
        <v>15</v>
      </c>
      <c r="I6186" t="s">
        <v>9</v>
      </c>
      <c r="J6186" t="s">
        <v>11</v>
      </c>
      <c r="K6186">
        <v>0</v>
      </c>
      <c r="L6186" t="s">
        <v>11</v>
      </c>
      <c r="M6186">
        <v>0</v>
      </c>
      <c r="N6186">
        <v>3</v>
      </c>
      <c r="O6186" t="str">
        <f>IF(AND(Tabela1[[#This Row],[EA Play Season Pass]]="Yes",Tabela1[[#This Row],[Minecraft Season Pass]]="Yes"),"Yes","No")</f>
        <v>No</v>
      </c>
      <c r="P6186" t="str">
        <f>IF(OR(Tabela1[[#This Row],[EA Play Season Pass]]="Yes",Tabela1[[#This Row],[Minecraft Season Pass]]="Yes"),"Yes","No")</f>
        <v>No</v>
      </c>
      <c r="Q6186">
        <v>12</v>
      </c>
      <c r="R6186" s="2"/>
    </row>
    <row r="6187" spans="1:18" x14ac:dyDescent="0.25">
      <c r="A6187">
        <v>6186</v>
      </c>
      <c r="B6187" t="s">
        <v>4753</v>
      </c>
      <c r="C6187" t="s">
        <v>10</v>
      </c>
      <c r="D6187" s="50">
        <v>45465</v>
      </c>
      <c r="E6187">
        <f>YEAR(Tabela1[[#This Row],[Start Date]])</f>
        <v>2024</v>
      </c>
      <c r="F6187">
        <f>ROUNDUP(MONTH(Tabela1[[#This Row],[Start Date]])/3,0)</f>
        <v>2</v>
      </c>
      <c r="G6187" t="s">
        <v>8</v>
      </c>
      <c r="H6187">
        <v>5</v>
      </c>
      <c r="I6187" t="s">
        <v>9</v>
      </c>
      <c r="J6187" t="s">
        <v>8</v>
      </c>
      <c r="K6187">
        <v>30</v>
      </c>
      <c r="L6187" t="s">
        <v>11</v>
      </c>
      <c r="M6187">
        <v>0</v>
      </c>
      <c r="N6187">
        <v>2</v>
      </c>
      <c r="O6187" t="str">
        <f>IF(AND(Tabela1[[#This Row],[EA Play Season Pass]]="Yes",Tabela1[[#This Row],[Minecraft Season Pass]]="Yes"),"Yes","No")</f>
        <v>No</v>
      </c>
      <c r="P6187" t="str">
        <f>IF(OR(Tabela1[[#This Row],[EA Play Season Pass]]="Yes",Tabela1[[#This Row],[Minecraft Season Pass]]="Yes"),"Yes","No")</f>
        <v>Yes</v>
      </c>
      <c r="Q6187">
        <v>33</v>
      </c>
      <c r="R6187" s="2"/>
    </row>
    <row r="6188" spans="1:18" x14ac:dyDescent="0.25">
      <c r="A6188">
        <v>6187</v>
      </c>
      <c r="B6188" t="s">
        <v>2262</v>
      </c>
      <c r="C6188" t="s">
        <v>7</v>
      </c>
      <c r="D6188" s="50">
        <v>45465</v>
      </c>
      <c r="E6188">
        <f>YEAR(Tabela1[[#This Row],[Start Date]])</f>
        <v>2024</v>
      </c>
      <c r="F6188">
        <f>ROUNDUP(MONTH(Tabela1[[#This Row],[Start Date]])/3,0)</f>
        <v>2</v>
      </c>
      <c r="G6188" t="s">
        <v>11</v>
      </c>
      <c r="H6188">
        <v>15</v>
      </c>
      <c r="I6188" t="s">
        <v>9</v>
      </c>
      <c r="J6188" t="s">
        <v>8</v>
      </c>
      <c r="K6188">
        <v>30</v>
      </c>
      <c r="L6188" t="s">
        <v>11</v>
      </c>
      <c r="M6188">
        <v>0</v>
      </c>
      <c r="N6188">
        <v>1</v>
      </c>
      <c r="O6188" t="str">
        <f>IF(AND(Tabela1[[#This Row],[EA Play Season Pass]]="Yes",Tabela1[[#This Row],[Minecraft Season Pass]]="Yes"),"Yes","No")</f>
        <v>No</v>
      </c>
      <c r="P6188" t="str">
        <f>IF(OR(Tabela1[[#This Row],[EA Play Season Pass]]="Yes",Tabela1[[#This Row],[Minecraft Season Pass]]="Yes"),"Yes","No")</f>
        <v>Yes</v>
      </c>
      <c r="Q6188">
        <v>44</v>
      </c>
      <c r="R6188" s="2"/>
    </row>
    <row r="6189" spans="1:18" x14ac:dyDescent="0.25">
      <c r="A6189">
        <v>6188</v>
      </c>
      <c r="B6189" t="s">
        <v>7032</v>
      </c>
      <c r="C6189" t="s">
        <v>13</v>
      </c>
      <c r="D6189" s="50">
        <v>45465</v>
      </c>
      <c r="E6189">
        <f>YEAR(Tabela1[[#This Row],[Start Date]])</f>
        <v>2024</v>
      </c>
      <c r="F6189">
        <f>ROUNDUP(MONTH(Tabela1[[#This Row],[Start Date]])/3,0)</f>
        <v>2</v>
      </c>
      <c r="G6189" t="s">
        <v>11</v>
      </c>
      <c r="H6189">
        <v>10</v>
      </c>
      <c r="I6189" t="s">
        <v>9</v>
      </c>
      <c r="J6189" t="s">
        <v>11</v>
      </c>
      <c r="K6189">
        <v>0</v>
      </c>
      <c r="L6189" t="s">
        <v>8</v>
      </c>
      <c r="M6189">
        <v>20</v>
      </c>
      <c r="N6189">
        <v>3</v>
      </c>
      <c r="O6189" t="str">
        <f>IF(AND(Tabela1[[#This Row],[EA Play Season Pass]]="Yes",Tabela1[[#This Row],[Minecraft Season Pass]]="Yes"),"Yes","No")</f>
        <v>No</v>
      </c>
      <c r="P6189" t="str">
        <f>IF(OR(Tabela1[[#This Row],[EA Play Season Pass]]="Yes",Tabela1[[#This Row],[Minecraft Season Pass]]="Yes"),"Yes","No")</f>
        <v>Yes</v>
      </c>
      <c r="Q6189">
        <v>27</v>
      </c>
      <c r="R6189" s="2"/>
    </row>
    <row r="6190" spans="1:18" x14ac:dyDescent="0.25">
      <c r="A6190">
        <v>6189</v>
      </c>
      <c r="B6190" t="s">
        <v>7033</v>
      </c>
      <c r="C6190" t="s">
        <v>7</v>
      </c>
      <c r="D6190" s="50">
        <v>45465</v>
      </c>
      <c r="E6190">
        <f>YEAR(Tabela1[[#This Row],[Start Date]])</f>
        <v>2024</v>
      </c>
      <c r="F6190">
        <f>ROUNDUP(MONTH(Tabela1[[#This Row],[Start Date]])/3,0)</f>
        <v>2</v>
      </c>
      <c r="G6190" t="s">
        <v>8</v>
      </c>
      <c r="H6190">
        <v>15</v>
      </c>
      <c r="I6190" t="s">
        <v>9</v>
      </c>
      <c r="J6190" t="s">
        <v>11</v>
      </c>
      <c r="K6190">
        <v>0</v>
      </c>
      <c r="L6190" t="s">
        <v>8</v>
      </c>
      <c r="M6190">
        <v>20</v>
      </c>
      <c r="N6190">
        <v>1</v>
      </c>
      <c r="O6190" t="str">
        <f>IF(AND(Tabela1[[#This Row],[EA Play Season Pass]]="Yes",Tabela1[[#This Row],[Minecraft Season Pass]]="Yes"),"Yes","No")</f>
        <v>No</v>
      </c>
      <c r="P6190" t="str">
        <f>IF(OR(Tabela1[[#This Row],[EA Play Season Pass]]="Yes",Tabela1[[#This Row],[Minecraft Season Pass]]="Yes"),"Yes","No")</f>
        <v>Yes</v>
      </c>
      <c r="Q6190">
        <v>34</v>
      </c>
      <c r="R6190" s="2"/>
    </row>
    <row r="6191" spans="1:18" x14ac:dyDescent="0.25">
      <c r="A6191">
        <v>6190</v>
      </c>
      <c r="B6191" t="s">
        <v>5095</v>
      </c>
      <c r="C6191" t="s">
        <v>7</v>
      </c>
      <c r="D6191" s="50">
        <v>45466</v>
      </c>
      <c r="E6191">
        <f>YEAR(Tabela1[[#This Row],[Start Date]])</f>
        <v>2024</v>
      </c>
      <c r="F6191">
        <f>ROUNDUP(MONTH(Tabela1[[#This Row],[Start Date]])/3,0)</f>
        <v>2</v>
      </c>
      <c r="G6191" t="s">
        <v>8</v>
      </c>
      <c r="H6191">
        <v>15</v>
      </c>
      <c r="I6191" t="s">
        <v>9</v>
      </c>
      <c r="J6191" t="s">
        <v>8</v>
      </c>
      <c r="K6191">
        <v>30</v>
      </c>
      <c r="L6191" t="s">
        <v>11</v>
      </c>
      <c r="M6191">
        <v>0</v>
      </c>
      <c r="N6191">
        <v>2</v>
      </c>
      <c r="O6191" t="str">
        <f>IF(AND(Tabela1[[#This Row],[EA Play Season Pass]]="Yes",Tabela1[[#This Row],[Minecraft Season Pass]]="Yes"),"Yes","No")</f>
        <v>No</v>
      </c>
      <c r="P6191" t="str">
        <f>IF(OR(Tabela1[[#This Row],[EA Play Season Pass]]="Yes",Tabela1[[#This Row],[Minecraft Season Pass]]="Yes"),"Yes","No")</f>
        <v>Yes</v>
      </c>
      <c r="Q6191">
        <v>43</v>
      </c>
      <c r="R6191" s="2"/>
    </row>
    <row r="6192" spans="1:18" x14ac:dyDescent="0.25">
      <c r="A6192">
        <v>6191</v>
      </c>
      <c r="B6192" t="s">
        <v>637</v>
      </c>
      <c r="C6192" t="s">
        <v>10</v>
      </c>
      <c r="D6192" s="50">
        <v>45466</v>
      </c>
      <c r="E6192">
        <f>YEAR(Tabela1[[#This Row],[Start Date]])</f>
        <v>2024</v>
      </c>
      <c r="F6192">
        <f>ROUNDUP(MONTH(Tabela1[[#This Row],[Start Date]])/3,0)</f>
        <v>2</v>
      </c>
      <c r="G6192" t="s">
        <v>11</v>
      </c>
      <c r="H6192">
        <v>5</v>
      </c>
      <c r="I6192" t="s">
        <v>9</v>
      </c>
      <c r="J6192" t="s">
        <v>8</v>
      </c>
      <c r="K6192">
        <v>30</v>
      </c>
      <c r="L6192" t="s">
        <v>11</v>
      </c>
      <c r="M6192">
        <v>0</v>
      </c>
      <c r="N6192">
        <v>3</v>
      </c>
      <c r="O6192" t="str">
        <f>IF(AND(Tabela1[[#This Row],[EA Play Season Pass]]="Yes",Tabela1[[#This Row],[Minecraft Season Pass]]="Yes"),"Yes","No")</f>
        <v>No</v>
      </c>
      <c r="P6192" t="str">
        <f>IF(OR(Tabela1[[#This Row],[EA Play Season Pass]]="Yes",Tabela1[[#This Row],[Minecraft Season Pass]]="Yes"),"Yes","No")</f>
        <v>Yes</v>
      </c>
      <c r="Q6192">
        <v>32</v>
      </c>
      <c r="R6192" s="2"/>
    </row>
    <row r="6193" spans="1:18" x14ac:dyDescent="0.25">
      <c r="A6193">
        <v>6192</v>
      </c>
      <c r="B6193" t="s">
        <v>7034</v>
      </c>
      <c r="C6193" t="s">
        <v>7</v>
      </c>
      <c r="D6193" s="50">
        <v>45466</v>
      </c>
      <c r="E6193">
        <f>YEAR(Tabela1[[#This Row],[Start Date]])</f>
        <v>2024</v>
      </c>
      <c r="F6193">
        <f>ROUNDUP(MONTH(Tabela1[[#This Row],[Start Date]])/3,0)</f>
        <v>2</v>
      </c>
      <c r="G6193" t="s">
        <v>11</v>
      </c>
      <c r="H6193">
        <v>15</v>
      </c>
      <c r="I6193" t="s">
        <v>12</v>
      </c>
      <c r="J6193" t="s">
        <v>8</v>
      </c>
      <c r="K6193">
        <v>30</v>
      </c>
      <c r="L6193" t="s">
        <v>11</v>
      </c>
      <c r="M6193">
        <v>0</v>
      </c>
      <c r="N6193">
        <v>1</v>
      </c>
      <c r="O6193" t="str">
        <f>IF(AND(Tabela1[[#This Row],[EA Play Season Pass]]="Yes",Tabela1[[#This Row],[Minecraft Season Pass]]="Yes"),"Yes","No")</f>
        <v>No</v>
      </c>
      <c r="P6193" t="str">
        <f>IF(OR(Tabela1[[#This Row],[EA Play Season Pass]]="Yes",Tabela1[[#This Row],[Minecraft Season Pass]]="Yes"),"Yes","No")</f>
        <v>Yes</v>
      </c>
      <c r="Q6193">
        <v>44</v>
      </c>
      <c r="R6193" s="2"/>
    </row>
    <row r="6194" spans="1:18" x14ac:dyDescent="0.25">
      <c r="A6194">
        <v>6193</v>
      </c>
      <c r="B6194" t="s">
        <v>7035</v>
      </c>
      <c r="C6194" t="s">
        <v>13</v>
      </c>
      <c r="D6194" s="50">
        <v>45466</v>
      </c>
      <c r="E6194">
        <f>YEAR(Tabela1[[#This Row],[Start Date]])</f>
        <v>2024</v>
      </c>
      <c r="F6194">
        <f>ROUNDUP(MONTH(Tabela1[[#This Row],[Start Date]])/3,0)</f>
        <v>2</v>
      </c>
      <c r="G6194" t="s">
        <v>8</v>
      </c>
      <c r="H6194">
        <v>10</v>
      </c>
      <c r="I6194" t="s">
        <v>9</v>
      </c>
      <c r="J6194" t="s">
        <v>11</v>
      </c>
      <c r="K6194">
        <v>0</v>
      </c>
      <c r="L6194" t="s">
        <v>8</v>
      </c>
      <c r="M6194">
        <v>20</v>
      </c>
      <c r="N6194">
        <v>2</v>
      </c>
      <c r="O6194" t="str">
        <f>IF(AND(Tabela1[[#This Row],[EA Play Season Pass]]="Yes",Tabela1[[#This Row],[Minecraft Season Pass]]="Yes"),"Yes","No")</f>
        <v>No</v>
      </c>
      <c r="P6194" t="str">
        <f>IF(OR(Tabela1[[#This Row],[EA Play Season Pass]]="Yes",Tabela1[[#This Row],[Minecraft Season Pass]]="Yes"),"Yes","No")</f>
        <v>Yes</v>
      </c>
      <c r="Q6194">
        <v>28</v>
      </c>
      <c r="R6194" s="2"/>
    </row>
    <row r="6195" spans="1:18" x14ac:dyDescent="0.25">
      <c r="A6195">
        <v>6194</v>
      </c>
      <c r="B6195" t="s">
        <v>7036</v>
      </c>
      <c r="C6195" t="s">
        <v>7</v>
      </c>
      <c r="D6195" s="50">
        <v>45466</v>
      </c>
      <c r="E6195">
        <f>YEAR(Tabela1[[#This Row],[Start Date]])</f>
        <v>2024</v>
      </c>
      <c r="F6195">
        <f>ROUNDUP(MONTH(Tabela1[[#This Row],[Start Date]])/3,0)</f>
        <v>2</v>
      </c>
      <c r="G6195" t="s">
        <v>8</v>
      </c>
      <c r="H6195">
        <v>15</v>
      </c>
      <c r="I6195" t="s">
        <v>9</v>
      </c>
      <c r="J6195" t="s">
        <v>8</v>
      </c>
      <c r="K6195">
        <v>30</v>
      </c>
      <c r="L6195" t="s">
        <v>11</v>
      </c>
      <c r="M6195">
        <v>0</v>
      </c>
      <c r="N6195">
        <v>1</v>
      </c>
      <c r="O6195" t="str">
        <f>IF(AND(Tabela1[[#This Row],[EA Play Season Pass]]="Yes",Tabela1[[#This Row],[Minecraft Season Pass]]="Yes"),"Yes","No")</f>
        <v>No</v>
      </c>
      <c r="P6195" t="str">
        <f>IF(OR(Tabela1[[#This Row],[EA Play Season Pass]]="Yes",Tabela1[[#This Row],[Minecraft Season Pass]]="Yes"),"Yes","No")</f>
        <v>Yes</v>
      </c>
      <c r="Q6195">
        <v>44</v>
      </c>
      <c r="R6195" s="2"/>
    </row>
    <row r="6196" spans="1:18" x14ac:dyDescent="0.25">
      <c r="A6196">
        <v>6195</v>
      </c>
      <c r="B6196" t="s">
        <v>4187</v>
      </c>
      <c r="C6196" t="s">
        <v>7</v>
      </c>
      <c r="D6196" s="50">
        <v>45466</v>
      </c>
      <c r="E6196">
        <f>YEAR(Tabela1[[#This Row],[Start Date]])</f>
        <v>2024</v>
      </c>
      <c r="F6196">
        <f>ROUNDUP(MONTH(Tabela1[[#This Row],[Start Date]])/3,0)</f>
        <v>2</v>
      </c>
      <c r="G6196" t="s">
        <v>8</v>
      </c>
      <c r="H6196">
        <v>15</v>
      </c>
      <c r="I6196" t="s">
        <v>12</v>
      </c>
      <c r="J6196" t="s">
        <v>8</v>
      </c>
      <c r="K6196">
        <v>30</v>
      </c>
      <c r="L6196" t="s">
        <v>8</v>
      </c>
      <c r="M6196">
        <v>20</v>
      </c>
      <c r="N6196">
        <v>3</v>
      </c>
      <c r="O6196" t="str">
        <f>IF(AND(Tabela1[[#This Row],[EA Play Season Pass]]="Yes",Tabela1[[#This Row],[Minecraft Season Pass]]="Yes"),"Yes","No")</f>
        <v>Yes</v>
      </c>
      <c r="P6196" t="str">
        <f>IF(OR(Tabela1[[#This Row],[EA Play Season Pass]]="Yes",Tabela1[[#This Row],[Minecraft Season Pass]]="Yes"),"Yes","No")</f>
        <v>Yes</v>
      </c>
      <c r="Q6196">
        <v>62</v>
      </c>
      <c r="R6196" s="2"/>
    </row>
    <row r="6197" spans="1:18" x14ac:dyDescent="0.25">
      <c r="A6197">
        <v>6196</v>
      </c>
      <c r="B6197" t="s">
        <v>1133</v>
      </c>
      <c r="C6197" t="s">
        <v>7</v>
      </c>
      <c r="D6197" s="50">
        <v>45466</v>
      </c>
      <c r="E6197">
        <f>YEAR(Tabela1[[#This Row],[Start Date]])</f>
        <v>2024</v>
      </c>
      <c r="F6197">
        <f>ROUNDUP(MONTH(Tabela1[[#This Row],[Start Date]])/3,0)</f>
        <v>2</v>
      </c>
      <c r="G6197" t="s">
        <v>11</v>
      </c>
      <c r="H6197">
        <v>15</v>
      </c>
      <c r="I6197" t="s">
        <v>12</v>
      </c>
      <c r="J6197" t="s">
        <v>11</v>
      </c>
      <c r="K6197">
        <v>0</v>
      </c>
      <c r="L6197" t="s">
        <v>11</v>
      </c>
      <c r="M6197">
        <v>0</v>
      </c>
      <c r="N6197">
        <v>1</v>
      </c>
      <c r="O6197" t="str">
        <f>IF(AND(Tabela1[[#This Row],[EA Play Season Pass]]="Yes",Tabela1[[#This Row],[Minecraft Season Pass]]="Yes"),"Yes","No")</f>
        <v>No</v>
      </c>
      <c r="P6197" t="str">
        <f>IF(OR(Tabela1[[#This Row],[EA Play Season Pass]]="Yes",Tabela1[[#This Row],[Minecraft Season Pass]]="Yes"),"Yes","No")</f>
        <v>No</v>
      </c>
      <c r="Q6197">
        <v>14</v>
      </c>
      <c r="R6197" s="2"/>
    </row>
    <row r="6198" spans="1:18" x14ac:dyDescent="0.25">
      <c r="A6198">
        <v>6197</v>
      </c>
      <c r="B6198" t="s">
        <v>1393</v>
      </c>
      <c r="C6198" t="s">
        <v>10</v>
      </c>
      <c r="D6198" s="50">
        <v>45467</v>
      </c>
      <c r="E6198">
        <f>YEAR(Tabela1[[#This Row],[Start Date]])</f>
        <v>2024</v>
      </c>
      <c r="F6198">
        <f>ROUNDUP(MONTH(Tabela1[[#This Row],[Start Date]])/3,0)</f>
        <v>2</v>
      </c>
      <c r="G6198" t="s">
        <v>8</v>
      </c>
      <c r="H6198">
        <v>5</v>
      </c>
      <c r="I6198" t="s">
        <v>14</v>
      </c>
      <c r="J6198" t="s">
        <v>11</v>
      </c>
      <c r="K6198">
        <v>0</v>
      </c>
      <c r="L6198" t="s">
        <v>8</v>
      </c>
      <c r="M6198">
        <v>20</v>
      </c>
      <c r="N6198">
        <v>3</v>
      </c>
      <c r="O6198" t="str">
        <f>IF(AND(Tabela1[[#This Row],[EA Play Season Pass]]="Yes",Tabela1[[#This Row],[Minecraft Season Pass]]="Yes"),"Yes","No")</f>
        <v>No</v>
      </c>
      <c r="P6198" t="str">
        <f>IF(OR(Tabela1[[#This Row],[EA Play Season Pass]]="Yes",Tabela1[[#This Row],[Minecraft Season Pass]]="Yes"),"Yes","No")</f>
        <v>Yes</v>
      </c>
      <c r="Q6198">
        <v>22</v>
      </c>
      <c r="R6198" s="2"/>
    </row>
    <row r="6199" spans="1:18" x14ac:dyDescent="0.25">
      <c r="A6199">
        <v>6198</v>
      </c>
      <c r="B6199" t="s">
        <v>2185</v>
      </c>
      <c r="C6199" t="s">
        <v>7</v>
      </c>
      <c r="D6199" s="50">
        <v>45467</v>
      </c>
      <c r="E6199">
        <f>YEAR(Tabela1[[#This Row],[Start Date]])</f>
        <v>2024</v>
      </c>
      <c r="F6199">
        <f>ROUNDUP(MONTH(Tabela1[[#This Row],[Start Date]])/3,0)</f>
        <v>2</v>
      </c>
      <c r="G6199" t="s">
        <v>11</v>
      </c>
      <c r="H6199">
        <v>15</v>
      </c>
      <c r="I6199" t="s">
        <v>12</v>
      </c>
      <c r="J6199" t="s">
        <v>8</v>
      </c>
      <c r="K6199">
        <v>30</v>
      </c>
      <c r="L6199" t="s">
        <v>8</v>
      </c>
      <c r="M6199">
        <v>20</v>
      </c>
      <c r="N6199">
        <v>1</v>
      </c>
      <c r="O6199" t="str">
        <f>IF(AND(Tabela1[[#This Row],[EA Play Season Pass]]="Yes",Tabela1[[#This Row],[Minecraft Season Pass]]="Yes"),"Yes","No")</f>
        <v>Yes</v>
      </c>
      <c r="P6199" t="str">
        <f>IF(OR(Tabela1[[#This Row],[EA Play Season Pass]]="Yes",Tabela1[[#This Row],[Minecraft Season Pass]]="Yes"),"Yes","No")</f>
        <v>Yes</v>
      </c>
      <c r="Q6199">
        <v>64</v>
      </c>
      <c r="R6199" s="2"/>
    </row>
    <row r="6200" spans="1:18" x14ac:dyDescent="0.25">
      <c r="A6200">
        <v>6199</v>
      </c>
      <c r="B6200" t="s">
        <v>7037</v>
      </c>
      <c r="C6200" t="s">
        <v>13</v>
      </c>
      <c r="D6200" s="50">
        <v>45467</v>
      </c>
      <c r="E6200">
        <f>YEAR(Tabela1[[#This Row],[Start Date]])</f>
        <v>2024</v>
      </c>
      <c r="F6200">
        <f>ROUNDUP(MONTH(Tabela1[[#This Row],[Start Date]])/3,0)</f>
        <v>2</v>
      </c>
      <c r="G6200" t="s">
        <v>11</v>
      </c>
      <c r="H6200">
        <v>10</v>
      </c>
      <c r="I6200" t="s">
        <v>14</v>
      </c>
      <c r="J6200" t="s">
        <v>8</v>
      </c>
      <c r="K6200">
        <v>30</v>
      </c>
      <c r="L6200" t="s">
        <v>11</v>
      </c>
      <c r="M6200">
        <v>0</v>
      </c>
      <c r="N6200">
        <v>1</v>
      </c>
      <c r="O6200" t="str">
        <f>IF(AND(Tabela1[[#This Row],[EA Play Season Pass]]="Yes",Tabela1[[#This Row],[Minecraft Season Pass]]="Yes"),"Yes","No")</f>
        <v>No</v>
      </c>
      <c r="P6200" t="str">
        <f>IF(OR(Tabela1[[#This Row],[EA Play Season Pass]]="Yes",Tabela1[[#This Row],[Minecraft Season Pass]]="Yes"),"Yes","No")</f>
        <v>Yes</v>
      </c>
      <c r="Q6200">
        <v>39</v>
      </c>
      <c r="R6200" s="2"/>
    </row>
    <row r="6201" spans="1:18" x14ac:dyDescent="0.25">
      <c r="A6201">
        <v>6200</v>
      </c>
      <c r="B6201" t="s">
        <v>3012</v>
      </c>
      <c r="C6201" t="s">
        <v>13</v>
      </c>
      <c r="D6201" s="50">
        <v>45467</v>
      </c>
      <c r="E6201">
        <f>YEAR(Tabela1[[#This Row],[Start Date]])</f>
        <v>2024</v>
      </c>
      <c r="F6201">
        <f>ROUNDUP(MONTH(Tabela1[[#This Row],[Start Date]])/3,0)</f>
        <v>2</v>
      </c>
      <c r="G6201" t="s">
        <v>11</v>
      </c>
      <c r="H6201">
        <v>10</v>
      </c>
      <c r="I6201" t="s">
        <v>12</v>
      </c>
      <c r="J6201" t="s">
        <v>11</v>
      </c>
      <c r="K6201">
        <v>0</v>
      </c>
      <c r="L6201" t="s">
        <v>8</v>
      </c>
      <c r="M6201">
        <v>20</v>
      </c>
      <c r="N6201">
        <v>3</v>
      </c>
      <c r="O6201" t="str">
        <f>IF(AND(Tabela1[[#This Row],[EA Play Season Pass]]="Yes",Tabela1[[#This Row],[Minecraft Season Pass]]="Yes"),"Yes","No")</f>
        <v>No</v>
      </c>
      <c r="P6201" t="str">
        <f>IF(OR(Tabela1[[#This Row],[EA Play Season Pass]]="Yes",Tabela1[[#This Row],[Minecraft Season Pass]]="Yes"),"Yes","No")</f>
        <v>Yes</v>
      </c>
      <c r="Q6201">
        <v>27</v>
      </c>
      <c r="R6201" s="2"/>
    </row>
    <row r="6202" spans="1:18" x14ac:dyDescent="0.25">
      <c r="A6202">
        <v>6201</v>
      </c>
      <c r="B6202" t="s">
        <v>7038</v>
      </c>
      <c r="C6202" t="s">
        <v>7</v>
      </c>
      <c r="D6202" s="50">
        <v>45467</v>
      </c>
      <c r="E6202">
        <f>YEAR(Tabela1[[#This Row],[Start Date]])</f>
        <v>2024</v>
      </c>
      <c r="F6202">
        <f>ROUNDUP(MONTH(Tabela1[[#This Row],[Start Date]])/3,0)</f>
        <v>2</v>
      </c>
      <c r="G6202" t="s">
        <v>11</v>
      </c>
      <c r="H6202">
        <v>15</v>
      </c>
      <c r="I6202" t="s">
        <v>9</v>
      </c>
      <c r="J6202" t="s">
        <v>8</v>
      </c>
      <c r="K6202">
        <v>30</v>
      </c>
      <c r="L6202" t="s">
        <v>8</v>
      </c>
      <c r="M6202">
        <v>20</v>
      </c>
      <c r="N6202">
        <v>1</v>
      </c>
      <c r="O6202" t="str">
        <f>IF(AND(Tabela1[[#This Row],[EA Play Season Pass]]="Yes",Tabela1[[#This Row],[Minecraft Season Pass]]="Yes"),"Yes","No")</f>
        <v>Yes</v>
      </c>
      <c r="P6202" t="str">
        <f>IF(OR(Tabela1[[#This Row],[EA Play Season Pass]]="Yes",Tabela1[[#This Row],[Minecraft Season Pass]]="Yes"),"Yes","No")</f>
        <v>Yes</v>
      </c>
      <c r="Q6202">
        <v>64</v>
      </c>
      <c r="R6202" s="2"/>
    </row>
    <row r="6203" spans="1:18" x14ac:dyDescent="0.25">
      <c r="A6203">
        <v>6202</v>
      </c>
      <c r="B6203" t="s">
        <v>7039</v>
      </c>
      <c r="C6203" t="s">
        <v>7</v>
      </c>
      <c r="D6203" s="50">
        <v>45468</v>
      </c>
      <c r="E6203">
        <f>YEAR(Tabela1[[#This Row],[Start Date]])</f>
        <v>2024</v>
      </c>
      <c r="F6203">
        <f>ROUNDUP(MONTH(Tabela1[[#This Row],[Start Date]])/3,0)</f>
        <v>2</v>
      </c>
      <c r="G6203" t="s">
        <v>11</v>
      </c>
      <c r="H6203">
        <v>15</v>
      </c>
      <c r="I6203" t="s">
        <v>9</v>
      </c>
      <c r="J6203" t="s">
        <v>11</v>
      </c>
      <c r="K6203">
        <v>0</v>
      </c>
      <c r="L6203" t="s">
        <v>8</v>
      </c>
      <c r="M6203">
        <v>20</v>
      </c>
      <c r="N6203">
        <v>2</v>
      </c>
      <c r="O6203" t="str">
        <f>IF(AND(Tabela1[[#This Row],[EA Play Season Pass]]="Yes",Tabela1[[#This Row],[Minecraft Season Pass]]="Yes"),"Yes","No")</f>
        <v>No</v>
      </c>
      <c r="P6203" t="str">
        <f>IF(OR(Tabela1[[#This Row],[EA Play Season Pass]]="Yes",Tabela1[[#This Row],[Minecraft Season Pass]]="Yes"),"Yes","No")</f>
        <v>Yes</v>
      </c>
      <c r="Q6203">
        <v>33</v>
      </c>
      <c r="R6203" s="2"/>
    </row>
    <row r="6204" spans="1:18" x14ac:dyDescent="0.25">
      <c r="A6204">
        <v>6203</v>
      </c>
      <c r="B6204" t="s">
        <v>3303</v>
      </c>
      <c r="C6204" t="s">
        <v>7</v>
      </c>
      <c r="D6204" s="50">
        <v>45468</v>
      </c>
      <c r="E6204">
        <f>YEAR(Tabela1[[#This Row],[Start Date]])</f>
        <v>2024</v>
      </c>
      <c r="F6204">
        <f>ROUNDUP(MONTH(Tabela1[[#This Row],[Start Date]])/3,0)</f>
        <v>2</v>
      </c>
      <c r="G6204" t="s">
        <v>8</v>
      </c>
      <c r="H6204">
        <v>15</v>
      </c>
      <c r="I6204" t="s">
        <v>12</v>
      </c>
      <c r="J6204" t="s">
        <v>11</v>
      </c>
      <c r="K6204">
        <v>0</v>
      </c>
      <c r="L6204" t="s">
        <v>11</v>
      </c>
      <c r="M6204">
        <v>0</v>
      </c>
      <c r="N6204">
        <v>1</v>
      </c>
      <c r="O6204" t="str">
        <f>IF(AND(Tabela1[[#This Row],[EA Play Season Pass]]="Yes",Tabela1[[#This Row],[Minecraft Season Pass]]="Yes"),"Yes","No")</f>
        <v>No</v>
      </c>
      <c r="P6204" t="str">
        <f>IF(OR(Tabela1[[#This Row],[EA Play Season Pass]]="Yes",Tabela1[[#This Row],[Minecraft Season Pass]]="Yes"),"Yes","No")</f>
        <v>No</v>
      </c>
      <c r="Q6204">
        <v>14</v>
      </c>
      <c r="R6204" s="2"/>
    </row>
    <row r="6205" spans="1:18" x14ac:dyDescent="0.25">
      <c r="A6205">
        <v>6204</v>
      </c>
      <c r="B6205" t="s">
        <v>189</v>
      </c>
      <c r="C6205" t="s">
        <v>10</v>
      </c>
      <c r="D6205" s="50">
        <v>45468</v>
      </c>
      <c r="E6205">
        <f>YEAR(Tabela1[[#This Row],[Start Date]])</f>
        <v>2024</v>
      </c>
      <c r="F6205">
        <f>ROUNDUP(MONTH(Tabela1[[#This Row],[Start Date]])/3,0)</f>
        <v>2</v>
      </c>
      <c r="G6205" t="s">
        <v>8</v>
      </c>
      <c r="H6205">
        <v>5</v>
      </c>
      <c r="I6205" t="s">
        <v>14</v>
      </c>
      <c r="J6205" t="s">
        <v>11</v>
      </c>
      <c r="K6205">
        <v>0</v>
      </c>
      <c r="L6205" t="s">
        <v>8</v>
      </c>
      <c r="M6205">
        <v>20</v>
      </c>
      <c r="N6205">
        <v>2</v>
      </c>
      <c r="O6205" t="str">
        <f>IF(AND(Tabela1[[#This Row],[EA Play Season Pass]]="Yes",Tabela1[[#This Row],[Minecraft Season Pass]]="Yes"),"Yes","No")</f>
        <v>No</v>
      </c>
      <c r="P6205" t="str">
        <f>IF(OR(Tabela1[[#This Row],[EA Play Season Pass]]="Yes",Tabela1[[#This Row],[Minecraft Season Pass]]="Yes"),"Yes","No")</f>
        <v>Yes</v>
      </c>
      <c r="Q6205">
        <v>23</v>
      </c>
      <c r="R6205" s="2"/>
    </row>
    <row r="6206" spans="1:18" x14ac:dyDescent="0.25">
      <c r="A6206">
        <v>6205</v>
      </c>
      <c r="B6206" t="s">
        <v>7040</v>
      </c>
      <c r="C6206" t="s">
        <v>7</v>
      </c>
      <c r="D6206" s="50">
        <v>45468</v>
      </c>
      <c r="E6206">
        <f>YEAR(Tabela1[[#This Row],[Start Date]])</f>
        <v>2024</v>
      </c>
      <c r="F6206">
        <f>ROUNDUP(MONTH(Tabela1[[#This Row],[Start Date]])/3,0)</f>
        <v>2</v>
      </c>
      <c r="G6206" t="s">
        <v>11</v>
      </c>
      <c r="H6206">
        <v>15</v>
      </c>
      <c r="I6206" t="s">
        <v>12</v>
      </c>
      <c r="J6206" t="s">
        <v>8</v>
      </c>
      <c r="K6206">
        <v>30</v>
      </c>
      <c r="L6206" t="s">
        <v>11</v>
      </c>
      <c r="M6206">
        <v>0</v>
      </c>
      <c r="N6206">
        <v>2</v>
      </c>
      <c r="O6206" t="str">
        <f>IF(AND(Tabela1[[#This Row],[EA Play Season Pass]]="Yes",Tabela1[[#This Row],[Minecraft Season Pass]]="Yes"),"Yes","No")</f>
        <v>No</v>
      </c>
      <c r="P6206" t="str">
        <f>IF(OR(Tabela1[[#This Row],[EA Play Season Pass]]="Yes",Tabela1[[#This Row],[Minecraft Season Pass]]="Yes"),"Yes","No")</f>
        <v>Yes</v>
      </c>
      <c r="Q6206">
        <v>43</v>
      </c>
      <c r="R6206" s="2"/>
    </row>
    <row r="6207" spans="1:18" x14ac:dyDescent="0.25">
      <c r="A6207">
        <v>6206</v>
      </c>
      <c r="B6207" t="s">
        <v>7041</v>
      </c>
      <c r="C6207" t="s">
        <v>10</v>
      </c>
      <c r="D6207" s="50">
        <v>45468</v>
      </c>
      <c r="E6207">
        <f>YEAR(Tabela1[[#This Row],[Start Date]])</f>
        <v>2024</v>
      </c>
      <c r="F6207">
        <f>ROUNDUP(MONTH(Tabela1[[#This Row],[Start Date]])/3,0)</f>
        <v>2</v>
      </c>
      <c r="G6207" t="s">
        <v>11</v>
      </c>
      <c r="H6207">
        <v>5</v>
      </c>
      <c r="I6207" t="s">
        <v>14</v>
      </c>
      <c r="J6207" t="s">
        <v>11</v>
      </c>
      <c r="K6207">
        <v>0</v>
      </c>
      <c r="L6207" t="s">
        <v>11</v>
      </c>
      <c r="M6207">
        <v>0</v>
      </c>
      <c r="N6207">
        <v>1</v>
      </c>
      <c r="O6207" t="str">
        <f>IF(AND(Tabela1[[#This Row],[EA Play Season Pass]]="Yes",Tabela1[[#This Row],[Minecraft Season Pass]]="Yes"),"Yes","No")</f>
        <v>No</v>
      </c>
      <c r="P6207" t="str">
        <f>IF(OR(Tabela1[[#This Row],[EA Play Season Pass]]="Yes",Tabela1[[#This Row],[Minecraft Season Pass]]="Yes"),"Yes","No")</f>
        <v>No</v>
      </c>
      <c r="Q6207">
        <v>4</v>
      </c>
      <c r="R6207" s="2"/>
    </row>
    <row r="6208" spans="1:18" x14ac:dyDescent="0.25">
      <c r="A6208">
        <v>6207</v>
      </c>
      <c r="B6208" t="s">
        <v>2604</v>
      </c>
      <c r="C6208" t="s">
        <v>7</v>
      </c>
      <c r="D6208" s="50">
        <v>45468</v>
      </c>
      <c r="E6208">
        <f>YEAR(Tabela1[[#This Row],[Start Date]])</f>
        <v>2024</v>
      </c>
      <c r="F6208">
        <f>ROUNDUP(MONTH(Tabela1[[#This Row],[Start Date]])/3,0)</f>
        <v>2</v>
      </c>
      <c r="G6208" t="s">
        <v>8</v>
      </c>
      <c r="H6208">
        <v>15</v>
      </c>
      <c r="I6208" t="s">
        <v>14</v>
      </c>
      <c r="J6208" t="s">
        <v>8</v>
      </c>
      <c r="K6208">
        <v>30</v>
      </c>
      <c r="L6208" t="s">
        <v>11</v>
      </c>
      <c r="M6208">
        <v>0</v>
      </c>
      <c r="N6208">
        <v>3</v>
      </c>
      <c r="O6208" t="str">
        <f>IF(AND(Tabela1[[#This Row],[EA Play Season Pass]]="Yes",Tabela1[[#This Row],[Minecraft Season Pass]]="Yes"),"Yes","No")</f>
        <v>No</v>
      </c>
      <c r="P6208" t="str">
        <f>IF(OR(Tabela1[[#This Row],[EA Play Season Pass]]="Yes",Tabela1[[#This Row],[Minecraft Season Pass]]="Yes"),"Yes","No")</f>
        <v>Yes</v>
      </c>
      <c r="Q6208">
        <v>42</v>
      </c>
      <c r="R6208" s="2"/>
    </row>
    <row r="6209" spans="1:18" x14ac:dyDescent="0.25">
      <c r="A6209">
        <v>6208</v>
      </c>
      <c r="B6209" t="s">
        <v>1146</v>
      </c>
      <c r="C6209" t="s">
        <v>13</v>
      </c>
      <c r="D6209" s="50">
        <v>45468</v>
      </c>
      <c r="E6209">
        <f>YEAR(Tabela1[[#This Row],[Start Date]])</f>
        <v>2024</v>
      </c>
      <c r="F6209">
        <f>ROUNDUP(MONTH(Tabela1[[#This Row],[Start Date]])/3,0)</f>
        <v>2</v>
      </c>
      <c r="G6209" t="s">
        <v>8</v>
      </c>
      <c r="H6209">
        <v>10</v>
      </c>
      <c r="I6209" t="s">
        <v>12</v>
      </c>
      <c r="J6209" t="s">
        <v>11</v>
      </c>
      <c r="K6209">
        <v>0</v>
      </c>
      <c r="L6209" t="s">
        <v>11</v>
      </c>
      <c r="M6209">
        <v>0</v>
      </c>
      <c r="N6209">
        <v>1</v>
      </c>
      <c r="O6209" t="str">
        <f>IF(AND(Tabela1[[#This Row],[EA Play Season Pass]]="Yes",Tabela1[[#This Row],[Minecraft Season Pass]]="Yes"),"Yes","No")</f>
        <v>No</v>
      </c>
      <c r="P6209" t="str">
        <f>IF(OR(Tabela1[[#This Row],[EA Play Season Pass]]="Yes",Tabela1[[#This Row],[Minecraft Season Pass]]="Yes"),"Yes","No")</f>
        <v>No</v>
      </c>
      <c r="Q6209">
        <v>9</v>
      </c>
      <c r="R6209" s="2"/>
    </row>
    <row r="6210" spans="1:18" x14ac:dyDescent="0.25">
      <c r="A6210">
        <v>6209</v>
      </c>
      <c r="B6210" t="s">
        <v>1812</v>
      </c>
      <c r="C6210" t="s">
        <v>7</v>
      </c>
      <c r="D6210" s="50">
        <v>45468</v>
      </c>
      <c r="E6210">
        <f>YEAR(Tabela1[[#This Row],[Start Date]])</f>
        <v>2024</v>
      </c>
      <c r="F6210">
        <f>ROUNDUP(MONTH(Tabela1[[#This Row],[Start Date]])/3,0)</f>
        <v>2</v>
      </c>
      <c r="G6210" t="s">
        <v>8</v>
      </c>
      <c r="H6210">
        <v>15</v>
      </c>
      <c r="I6210" t="s">
        <v>12</v>
      </c>
      <c r="J6210" t="s">
        <v>11</v>
      </c>
      <c r="K6210">
        <v>0</v>
      </c>
      <c r="L6210" t="s">
        <v>8</v>
      </c>
      <c r="M6210">
        <v>20</v>
      </c>
      <c r="N6210">
        <v>3</v>
      </c>
      <c r="O6210" t="str">
        <f>IF(AND(Tabela1[[#This Row],[EA Play Season Pass]]="Yes",Tabela1[[#This Row],[Minecraft Season Pass]]="Yes"),"Yes","No")</f>
        <v>No</v>
      </c>
      <c r="P6210" t="str">
        <f>IF(OR(Tabela1[[#This Row],[EA Play Season Pass]]="Yes",Tabela1[[#This Row],[Minecraft Season Pass]]="Yes"),"Yes","No")</f>
        <v>Yes</v>
      </c>
      <c r="Q6210">
        <v>32</v>
      </c>
      <c r="R6210" s="2"/>
    </row>
    <row r="6211" spans="1:18" x14ac:dyDescent="0.25">
      <c r="A6211">
        <v>6210</v>
      </c>
      <c r="B6211" t="s">
        <v>7042</v>
      </c>
      <c r="C6211" t="s">
        <v>10</v>
      </c>
      <c r="D6211" s="50">
        <v>45468</v>
      </c>
      <c r="E6211">
        <f>YEAR(Tabela1[[#This Row],[Start Date]])</f>
        <v>2024</v>
      </c>
      <c r="F6211">
        <f>ROUNDUP(MONTH(Tabela1[[#This Row],[Start Date]])/3,0)</f>
        <v>2</v>
      </c>
      <c r="G6211" t="s">
        <v>8</v>
      </c>
      <c r="H6211">
        <v>5</v>
      </c>
      <c r="I6211" t="s">
        <v>14</v>
      </c>
      <c r="J6211" t="s">
        <v>11</v>
      </c>
      <c r="K6211">
        <v>0</v>
      </c>
      <c r="L6211" t="s">
        <v>11</v>
      </c>
      <c r="M6211">
        <v>0</v>
      </c>
      <c r="N6211">
        <v>3</v>
      </c>
      <c r="O6211" t="str">
        <f>IF(AND(Tabela1[[#This Row],[EA Play Season Pass]]="Yes",Tabela1[[#This Row],[Minecraft Season Pass]]="Yes"),"Yes","No")</f>
        <v>No</v>
      </c>
      <c r="P6211" t="str">
        <f>IF(OR(Tabela1[[#This Row],[EA Play Season Pass]]="Yes",Tabela1[[#This Row],[Minecraft Season Pass]]="Yes"),"Yes","No")</f>
        <v>No</v>
      </c>
      <c r="Q6211">
        <v>2</v>
      </c>
      <c r="R6211" s="2"/>
    </row>
    <row r="6212" spans="1:18" x14ac:dyDescent="0.25">
      <c r="A6212">
        <v>6211</v>
      </c>
      <c r="B6212" t="s">
        <v>7043</v>
      </c>
      <c r="C6212" t="s">
        <v>13</v>
      </c>
      <c r="D6212" s="50">
        <v>45468</v>
      </c>
      <c r="E6212">
        <f>YEAR(Tabela1[[#This Row],[Start Date]])</f>
        <v>2024</v>
      </c>
      <c r="F6212">
        <f>ROUNDUP(MONTH(Tabela1[[#This Row],[Start Date]])/3,0)</f>
        <v>2</v>
      </c>
      <c r="G6212" t="s">
        <v>11</v>
      </c>
      <c r="H6212">
        <v>10</v>
      </c>
      <c r="I6212" t="s">
        <v>14</v>
      </c>
      <c r="J6212" t="s">
        <v>11</v>
      </c>
      <c r="K6212">
        <v>0</v>
      </c>
      <c r="L6212" t="s">
        <v>8</v>
      </c>
      <c r="M6212">
        <v>20</v>
      </c>
      <c r="N6212">
        <v>2</v>
      </c>
      <c r="O6212" t="str">
        <f>IF(AND(Tabela1[[#This Row],[EA Play Season Pass]]="Yes",Tabela1[[#This Row],[Minecraft Season Pass]]="Yes"),"Yes","No")</f>
        <v>No</v>
      </c>
      <c r="P6212" t="str">
        <f>IF(OR(Tabela1[[#This Row],[EA Play Season Pass]]="Yes",Tabela1[[#This Row],[Minecraft Season Pass]]="Yes"),"Yes","No")</f>
        <v>Yes</v>
      </c>
      <c r="Q6212">
        <v>28</v>
      </c>
      <c r="R6212" s="2"/>
    </row>
    <row r="6213" spans="1:18" x14ac:dyDescent="0.25">
      <c r="A6213">
        <v>6212</v>
      </c>
      <c r="B6213" t="s">
        <v>7044</v>
      </c>
      <c r="C6213" t="s">
        <v>10</v>
      </c>
      <c r="D6213" s="50">
        <v>45468</v>
      </c>
      <c r="E6213">
        <f>YEAR(Tabela1[[#This Row],[Start Date]])</f>
        <v>2024</v>
      </c>
      <c r="F6213">
        <f>ROUNDUP(MONTH(Tabela1[[#This Row],[Start Date]])/3,0)</f>
        <v>2</v>
      </c>
      <c r="G6213" t="s">
        <v>11</v>
      </c>
      <c r="H6213">
        <v>5</v>
      </c>
      <c r="I6213" t="s">
        <v>12</v>
      </c>
      <c r="J6213" t="s">
        <v>11</v>
      </c>
      <c r="K6213">
        <v>0</v>
      </c>
      <c r="L6213" t="s">
        <v>11</v>
      </c>
      <c r="M6213">
        <v>0</v>
      </c>
      <c r="N6213">
        <v>3</v>
      </c>
      <c r="O6213" t="str">
        <f>IF(AND(Tabela1[[#This Row],[EA Play Season Pass]]="Yes",Tabela1[[#This Row],[Minecraft Season Pass]]="Yes"),"Yes","No")</f>
        <v>No</v>
      </c>
      <c r="P6213" t="str">
        <f>IF(OR(Tabela1[[#This Row],[EA Play Season Pass]]="Yes",Tabela1[[#This Row],[Minecraft Season Pass]]="Yes"),"Yes","No")</f>
        <v>No</v>
      </c>
      <c r="Q6213">
        <v>2</v>
      </c>
      <c r="R6213" s="2"/>
    </row>
    <row r="6214" spans="1:18" x14ac:dyDescent="0.25">
      <c r="A6214">
        <v>6213</v>
      </c>
      <c r="B6214" t="s">
        <v>7045</v>
      </c>
      <c r="C6214" t="s">
        <v>10</v>
      </c>
      <c r="D6214" s="50">
        <v>45469</v>
      </c>
      <c r="E6214">
        <f>YEAR(Tabela1[[#This Row],[Start Date]])</f>
        <v>2024</v>
      </c>
      <c r="F6214">
        <f>ROUNDUP(MONTH(Tabela1[[#This Row],[Start Date]])/3,0)</f>
        <v>2</v>
      </c>
      <c r="G6214" t="s">
        <v>8</v>
      </c>
      <c r="H6214">
        <v>5</v>
      </c>
      <c r="I6214" t="s">
        <v>9</v>
      </c>
      <c r="J6214" t="s">
        <v>11</v>
      </c>
      <c r="K6214">
        <v>0</v>
      </c>
      <c r="L6214" t="s">
        <v>8</v>
      </c>
      <c r="M6214">
        <v>20</v>
      </c>
      <c r="N6214">
        <v>2</v>
      </c>
      <c r="O6214" t="str">
        <f>IF(AND(Tabela1[[#This Row],[EA Play Season Pass]]="Yes",Tabela1[[#This Row],[Minecraft Season Pass]]="Yes"),"Yes","No")</f>
        <v>No</v>
      </c>
      <c r="P6214" t="str">
        <f>IF(OR(Tabela1[[#This Row],[EA Play Season Pass]]="Yes",Tabela1[[#This Row],[Minecraft Season Pass]]="Yes"),"Yes","No")</f>
        <v>Yes</v>
      </c>
      <c r="Q6214">
        <v>23</v>
      </c>
      <c r="R6214" s="2"/>
    </row>
    <row r="6215" spans="1:18" x14ac:dyDescent="0.25">
      <c r="A6215">
        <v>6214</v>
      </c>
      <c r="B6215" t="s">
        <v>7046</v>
      </c>
      <c r="C6215" t="s">
        <v>10</v>
      </c>
      <c r="D6215" s="50">
        <v>45469</v>
      </c>
      <c r="E6215">
        <f>YEAR(Tabela1[[#This Row],[Start Date]])</f>
        <v>2024</v>
      </c>
      <c r="F6215">
        <f>ROUNDUP(MONTH(Tabela1[[#This Row],[Start Date]])/3,0)</f>
        <v>2</v>
      </c>
      <c r="G6215" t="s">
        <v>8</v>
      </c>
      <c r="H6215">
        <v>5</v>
      </c>
      <c r="I6215" t="s">
        <v>12</v>
      </c>
      <c r="J6215" t="s">
        <v>11</v>
      </c>
      <c r="K6215">
        <v>0</v>
      </c>
      <c r="L6215" t="s">
        <v>8</v>
      </c>
      <c r="M6215">
        <v>20</v>
      </c>
      <c r="N6215">
        <v>2</v>
      </c>
      <c r="O6215" t="str">
        <f>IF(AND(Tabela1[[#This Row],[EA Play Season Pass]]="Yes",Tabela1[[#This Row],[Minecraft Season Pass]]="Yes"),"Yes","No")</f>
        <v>No</v>
      </c>
      <c r="P6215" t="str">
        <f>IF(OR(Tabela1[[#This Row],[EA Play Season Pass]]="Yes",Tabela1[[#This Row],[Minecraft Season Pass]]="Yes"),"Yes","No")</f>
        <v>Yes</v>
      </c>
      <c r="Q6215">
        <v>23</v>
      </c>
      <c r="R6215" s="2"/>
    </row>
    <row r="6216" spans="1:18" x14ac:dyDescent="0.25">
      <c r="A6216">
        <v>6215</v>
      </c>
      <c r="B6216" t="s">
        <v>1159</v>
      </c>
      <c r="C6216" t="s">
        <v>10</v>
      </c>
      <c r="D6216" s="50">
        <v>45469</v>
      </c>
      <c r="E6216">
        <f>YEAR(Tabela1[[#This Row],[Start Date]])</f>
        <v>2024</v>
      </c>
      <c r="F6216">
        <f>ROUNDUP(MONTH(Tabela1[[#This Row],[Start Date]])/3,0)</f>
        <v>2</v>
      </c>
      <c r="G6216" t="s">
        <v>11</v>
      </c>
      <c r="H6216">
        <v>5</v>
      </c>
      <c r="I6216" t="s">
        <v>9</v>
      </c>
      <c r="J6216" t="s">
        <v>8</v>
      </c>
      <c r="K6216">
        <v>30</v>
      </c>
      <c r="L6216" t="s">
        <v>11</v>
      </c>
      <c r="M6216">
        <v>0</v>
      </c>
      <c r="N6216">
        <v>1</v>
      </c>
      <c r="O6216" t="str">
        <f>IF(AND(Tabela1[[#This Row],[EA Play Season Pass]]="Yes",Tabela1[[#This Row],[Minecraft Season Pass]]="Yes"),"Yes","No")</f>
        <v>No</v>
      </c>
      <c r="P6216" t="str">
        <f>IF(OR(Tabela1[[#This Row],[EA Play Season Pass]]="Yes",Tabela1[[#This Row],[Minecraft Season Pass]]="Yes"),"Yes","No")</f>
        <v>Yes</v>
      </c>
      <c r="Q6216">
        <v>34</v>
      </c>
      <c r="R6216" s="2"/>
    </row>
    <row r="6217" spans="1:18" x14ac:dyDescent="0.25">
      <c r="A6217">
        <v>6216</v>
      </c>
      <c r="B6217" t="s">
        <v>4636</v>
      </c>
      <c r="C6217" t="s">
        <v>10</v>
      </c>
      <c r="D6217" s="50">
        <v>45469</v>
      </c>
      <c r="E6217">
        <f>YEAR(Tabela1[[#This Row],[Start Date]])</f>
        <v>2024</v>
      </c>
      <c r="F6217">
        <f>ROUNDUP(MONTH(Tabela1[[#This Row],[Start Date]])/3,0)</f>
        <v>2</v>
      </c>
      <c r="G6217" t="s">
        <v>8</v>
      </c>
      <c r="H6217">
        <v>5</v>
      </c>
      <c r="I6217" t="s">
        <v>12</v>
      </c>
      <c r="J6217" t="s">
        <v>8</v>
      </c>
      <c r="K6217">
        <v>30</v>
      </c>
      <c r="L6217" t="s">
        <v>11</v>
      </c>
      <c r="M6217">
        <v>0</v>
      </c>
      <c r="N6217">
        <v>3</v>
      </c>
      <c r="O6217" t="str">
        <f>IF(AND(Tabela1[[#This Row],[EA Play Season Pass]]="Yes",Tabela1[[#This Row],[Minecraft Season Pass]]="Yes"),"Yes","No")</f>
        <v>No</v>
      </c>
      <c r="P6217" t="str">
        <f>IF(OR(Tabela1[[#This Row],[EA Play Season Pass]]="Yes",Tabela1[[#This Row],[Minecraft Season Pass]]="Yes"),"Yes","No")</f>
        <v>Yes</v>
      </c>
      <c r="Q6217">
        <v>32</v>
      </c>
      <c r="R6217" s="2"/>
    </row>
    <row r="6218" spans="1:18" x14ac:dyDescent="0.25">
      <c r="A6218">
        <v>6217</v>
      </c>
      <c r="B6218" t="s">
        <v>632</v>
      </c>
      <c r="C6218" t="s">
        <v>10</v>
      </c>
      <c r="D6218" s="50">
        <v>45469</v>
      </c>
      <c r="E6218">
        <f>YEAR(Tabela1[[#This Row],[Start Date]])</f>
        <v>2024</v>
      </c>
      <c r="F6218">
        <f>ROUNDUP(MONTH(Tabela1[[#This Row],[Start Date]])/3,0)</f>
        <v>2</v>
      </c>
      <c r="G6218" t="s">
        <v>8</v>
      </c>
      <c r="H6218">
        <v>5</v>
      </c>
      <c r="I6218" t="s">
        <v>9</v>
      </c>
      <c r="J6218" t="s">
        <v>11</v>
      </c>
      <c r="K6218">
        <v>0</v>
      </c>
      <c r="L6218" t="s">
        <v>11</v>
      </c>
      <c r="M6218">
        <v>0</v>
      </c>
      <c r="N6218">
        <v>1</v>
      </c>
      <c r="O6218" t="str">
        <f>IF(AND(Tabela1[[#This Row],[EA Play Season Pass]]="Yes",Tabela1[[#This Row],[Minecraft Season Pass]]="Yes"),"Yes","No")</f>
        <v>No</v>
      </c>
      <c r="P6218" t="str">
        <f>IF(OR(Tabela1[[#This Row],[EA Play Season Pass]]="Yes",Tabela1[[#This Row],[Minecraft Season Pass]]="Yes"),"Yes","No")</f>
        <v>No</v>
      </c>
      <c r="Q6218">
        <v>4</v>
      </c>
      <c r="R6218" s="2"/>
    </row>
    <row r="6219" spans="1:18" x14ac:dyDescent="0.25">
      <c r="A6219">
        <v>6218</v>
      </c>
      <c r="B6219" t="s">
        <v>2464</v>
      </c>
      <c r="C6219" t="s">
        <v>7</v>
      </c>
      <c r="D6219" s="50">
        <v>45469</v>
      </c>
      <c r="E6219">
        <f>YEAR(Tabela1[[#This Row],[Start Date]])</f>
        <v>2024</v>
      </c>
      <c r="F6219">
        <f>ROUNDUP(MONTH(Tabela1[[#This Row],[Start Date]])/3,0)</f>
        <v>2</v>
      </c>
      <c r="G6219" t="s">
        <v>11</v>
      </c>
      <c r="H6219">
        <v>15</v>
      </c>
      <c r="I6219" t="s">
        <v>14</v>
      </c>
      <c r="J6219" t="s">
        <v>11</v>
      </c>
      <c r="K6219">
        <v>0</v>
      </c>
      <c r="L6219" t="s">
        <v>11</v>
      </c>
      <c r="M6219">
        <v>0</v>
      </c>
      <c r="N6219">
        <v>1</v>
      </c>
      <c r="O6219" t="str">
        <f>IF(AND(Tabela1[[#This Row],[EA Play Season Pass]]="Yes",Tabela1[[#This Row],[Minecraft Season Pass]]="Yes"),"Yes","No")</f>
        <v>No</v>
      </c>
      <c r="P6219" t="str">
        <f>IF(OR(Tabela1[[#This Row],[EA Play Season Pass]]="Yes",Tabela1[[#This Row],[Minecraft Season Pass]]="Yes"),"Yes","No")</f>
        <v>No</v>
      </c>
      <c r="Q6219">
        <v>14</v>
      </c>
      <c r="R6219" s="2"/>
    </row>
    <row r="6220" spans="1:18" x14ac:dyDescent="0.25">
      <c r="A6220">
        <v>6219</v>
      </c>
      <c r="B6220" t="s">
        <v>7047</v>
      </c>
      <c r="C6220" t="s">
        <v>10</v>
      </c>
      <c r="D6220" s="50">
        <v>45470</v>
      </c>
      <c r="E6220">
        <f>YEAR(Tabela1[[#This Row],[Start Date]])</f>
        <v>2024</v>
      </c>
      <c r="F6220">
        <f>ROUNDUP(MONTH(Tabela1[[#This Row],[Start Date]])/3,0)</f>
        <v>2</v>
      </c>
      <c r="G6220" t="s">
        <v>11</v>
      </c>
      <c r="H6220">
        <v>5</v>
      </c>
      <c r="I6220" t="s">
        <v>14</v>
      </c>
      <c r="J6220" t="s">
        <v>8</v>
      </c>
      <c r="K6220">
        <v>30</v>
      </c>
      <c r="L6220" t="s">
        <v>11</v>
      </c>
      <c r="M6220">
        <v>0</v>
      </c>
      <c r="N6220">
        <v>1</v>
      </c>
      <c r="O6220" t="str">
        <f>IF(AND(Tabela1[[#This Row],[EA Play Season Pass]]="Yes",Tabela1[[#This Row],[Minecraft Season Pass]]="Yes"),"Yes","No")</f>
        <v>No</v>
      </c>
      <c r="P6220" t="str">
        <f>IF(OR(Tabela1[[#This Row],[EA Play Season Pass]]="Yes",Tabela1[[#This Row],[Minecraft Season Pass]]="Yes"),"Yes","No")</f>
        <v>Yes</v>
      </c>
      <c r="Q6220">
        <v>34</v>
      </c>
      <c r="R6220" s="2"/>
    </row>
    <row r="6221" spans="1:18" x14ac:dyDescent="0.25">
      <c r="A6221">
        <v>6220</v>
      </c>
      <c r="B6221" t="s">
        <v>7048</v>
      </c>
      <c r="C6221" t="s">
        <v>7</v>
      </c>
      <c r="D6221" s="50">
        <v>45470</v>
      </c>
      <c r="E6221">
        <f>YEAR(Tabela1[[#This Row],[Start Date]])</f>
        <v>2024</v>
      </c>
      <c r="F6221">
        <f>ROUNDUP(MONTH(Tabela1[[#This Row],[Start Date]])/3,0)</f>
        <v>2</v>
      </c>
      <c r="G6221" t="s">
        <v>8</v>
      </c>
      <c r="H6221">
        <v>15</v>
      </c>
      <c r="I6221" t="s">
        <v>12</v>
      </c>
      <c r="J6221" t="s">
        <v>8</v>
      </c>
      <c r="K6221">
        <v>30</v>
      </c>
      <c r="L6221" t="s">
        <v>8</v>
      </c>
      <c r="M6221">
        <v>20</v>
      </c>
      <c r="N6221">
        <v>2</v>
      </c>
      <c r="O6221" t="str">
        <f>IF(AND(Tabela1[[#This Row],[EA Play Season Pass]]="Yes",Tabela1[[#This Row],[Minecraft Season Pass]]="Yes"),"Yes","No")</f>
        <v>Yes</v>
      </c>
      <c r="P6221" t="str">
        <f>IF(OR(Tabela1[[#This Row],[EA Play Season Pass]]="Yes",Tabela1[[#This Row],[Minecraft Season Pass]]="Yes"),"Yes","No")</f>
        <v>Yes</v>
      </c>
      <c r="Q6221">
        <v>63</v>
      </c>
      <c r="R6221" s="2"/>
    </row>
    <row r="6222" spans="1:18" x14ac:dyDescent="0.25">
      <c r="A6222">
        <v>6221</v>
      </c>
      <c r="B6222" t="s">
        <v>7049</v>
      </c>
      <c r="C6222" t="s">
        <v>7</v>
      </c>
      <c r="D6222" s="50">
        <v>45470</v>
      </c>
      <c r="E6222">
        <f>YEAR(Tabela1[[#This Row],[Start Date]])</f>
        <v>2024</v>
      </c>
      <c r="F6222">
        <f>ROUNDUP(MONTH(Tabela1[[#This Row],[Start Date]])/3,0)</f>
        <v>2</v>
      </c>
      <c r="G6222" t="s">
        <v>11</v>
      </c>
      <c r="H6222">
        <v>15</v>
      </c>
      <c r="I6222" t="s">
        <v>9</v>
      </c>
      <c r="J6222" t="s">
        <v>11</v>
      </c>
      <c r="K6222">
        <v>0</v>
      </c>
      <c r="L6222" t="s">
        <v>8</v>
      </c>
      <c r="M6222">
        <v>20</v>
      </c>
      <c r="N6222">
        <v>2</v>
      </c>
      <c r="O6222" t="str">
        <f>IF(AND(Tabela1[[#This Row],[EA Play Season Pass]]="Yes",Tabela1[[#This Row],[Minecraft Season Pass]]="Yes"),"Yes","No")</f>
        <v>No</v>
      </c>
      <c r="P6222" t="str">
        <f>IF(OR(Tabela1[[#This Row],[EA Play Season Pass]]="Yes",Tabela1[[#This Row],[Minecraft Season Pass]]="Yes"),"Yes","No")</f>
        <v>Yes</v>
      </c>
      <c r="Q6222">
        <v>33</v>
      </c>
      <c r="R6222" s="2"/>
    </row>
    <row r="6223" spans="1:18" x14ac:dyDescent="0.25">
      <c r="A6223">
        <v>6222</v>
      </c>
      <c r="B6223" t="s">
        <v>7050</v>
      </c>
      <c r="C6223" t="s">
        <v>13</v>
      </c>
      <c r="D6223" s="50">
        <v>45470</v>
      </c>
      <c r="E6223">
        <f>YEAR(Tabela1[[#This Row],[Start Date]])</f>
        <v>2024</v>
      </c>
      <c r="F6223">
        <f>ROUNDUP(MONTH(Tabela1[[#This Row],[Start Date]])/3,0)</f>
        <v>2</v>
      </c>
      <c r="G6223" t="s">
        <v>8</v>
      </c>
      <c r="H6223">
        <v>10</v>
      </c>
      <c r="I6223" t="s">
        <v>12</v>
      </c>
      <c r="J6223" t="s">
        <v>11</v>
      </c>
      <c r="K6223">
        <v>0</v>
      </c>
      <c r="L6223" t="s">
        <v>11</v>
      </c>
      <c r="M6223">
        <v>0</v>
      </c>
      <c r="N6223">
        <v>2</v>
      </c>
      <c r="O6223" t="str">
        <f>IF(AND(Tabela1[[#This Row],[EA Play Season Pass]]="Yes",Tabela1[[#This Row],[Minecraft Season Pass]]="Yes"),"Yes","No")</f>
        <v>No</v>
      </c>
      <c r="P6223" t="str">
        <f>IF(OR(Tabela1[[#This Row],[EA Play Season Pass]]="Yes",Tabela1[[#This Row],[Minecraft Season Pass]]="Yes"),"Yes","No")</f>
        <v>No</v>
      </c>
      <c r="Q6223">
        <v>8</v>
      </c>
      <c r="R6223" s="2"/>
    </row>
    <row r="6224" spans="1:18" x14ac:dyDescent="0.25">
      <c r="A6224">
        <v>6223</v>
      </c>
      <c r="B6224" t="s">
        <v>827</v>
      </c>
      <c r="C6224" t="s">
        <v>13</v>
      </c>
      <c r="D6224" s="50">
        <v>45470</v>
      </c>
      <c r="E6224">
        <f>YEAR(Tabela1[[#This Row],[Start Date]])</f>
        <v>2024</v>
      </c>
      <c r="F6224">
        <f>ROUNDUP(MONTH(Tabela1[[#This Row],[Start Date]])/3,0)</f>
        <v>2</v>
      </c>
      <c r="G6224" t="s">
        <v>8</v>
      </c>
      <c r="H6224">
        <v>10</v>
      </c>
      <c r="I6224" t="s">
        <v>12</v>
      </c>
      <c r="J6224" t="s">
        <v>11</v>
      </c>
      <c r="K6224">
        <v>0</v>
      </c>
      <c r="L6224" t="s">
        <v>11</v>
      </c>
      <c r="M6224">
        <v>0</v>
      </c>
      <c r="N6224">
        <v>3</v>
      </c>
      <c r="O6224" t="str">
        <f>IF(AND(Tabela1[[#This Row],[EA Play Season Pass]]="Yes",Tabela1[[#This Row],[Minecraft Season Pass]]="Yes"),"Yes","No")</f>
        <v>No</v>
      </c>
      <c r="P6224" t="str">
        <f>IF(OR(Tabela1[[#This Row],[EA Play Season Pass]]="Yes",Tabela1[[#This Row],[Minecraft Season Pass]]="Yes"),"Yes","No")</f>
        <v>No</v>
      </c>
      <c r="Q6224">
        <v>7</v>
      </c>
      <c r="R6224" s="2"/>
    </row>
    <row r="6225" spans="1:18" x14ac:dyDescent="0.25">
      <c r="A6225">
        <v>6224</v>
      </c>
      <c r="B6225" t="s">
        <v>3450</v>
      </c>
      <c r="C6225" t="s">
        <v>10</v>
      </c>
      <c r="D6225" s="50">
        <v>45470</v>
      </c>
      <c r="E6225">
        <f>YEAR(Tabela1[[#This Row],[Start Date]])</f>
        <v>2024</v>
      </c>
      <c r="F6225">
        <f>ROUNDUP(MONTH(Tabela1[[#This Row],[Start Date]])/3,0)</f>
        <v>2</v>
      </c>
      <c r="G6225" t="s">
        <v>8</v>
      </c>
      <c r="H6225">
        <v>5</v>
      </c>
      <c r="I6225" t="s">
        <v>12</v>
      </c>
      <c r="J6225" t="s">
        <v>11</v>
      </c>
      <c r="K6225">
        <v>0</v>
      </c>
      <c r="L6225" t="s">
        <v>11</v>
      </c>
      <c r="M6225">
        <v>0</v>
      </c>
      <c r="N6225">
        <v>3</v>
      </c>
      <c r="O6225" t="str">
        <f>IF(AND(Tabela1[[#This Row],[EA Play Season Pass]]="Yes",Tabela1[[#This Row],[Minecraft Season Pass]]="Yes"),"Yes","No")</f>
        <v>No</v>
      </c>
      <c r="P6225" t="str">
        <f>IF(OR(Tabela1[[#This Row],[EA Play Season Pass]]="Yes",Tabela1[[#This Row],[Minecraft Season Pass]]="Yes"),"Yes","No")</f>
        <v>No</v>
      </c>
      <c r="Q6225">
        <v>2</v>
      </c>
      <c r="R6225" s="2"/>
    </row>
    <row r="6226" spans="1:18" x14ac:dyDescent="0.25">
      <c r="A6226">
        <v>6225</v>
      </c>
      <c r="B6226" t="s">
        <v>7051</v>
      </c>
      <c r="C6226" t="s">
        <v>13</v>
      </c>
      <c r="D6226" s="50">
        <v>45471</v>
      </c>
      <c r="E6226">
        <f>YEAR(Tabela1[[#This Row],[Start Date]])</f>
        <v>2024</v>
      </c>
      <c r="F6226">
        <f>ROUNDUP(MONTH(Tabela1[[#This Row],[Start Date]])/3,0)</f>
        <v>2</v>
      </c>
      <c r="G6226" t="s">
        <v>11</v>
      </c>
      <c r="H6226">
        <v>10</v>
      </c>
      <c r="I6226" t="s">
        <v>14</v>
      </c>
      <c r="J6226" t="s">
        <v>11</v>
      </c>
      <c r="K6226">
        <v>0</v>
      </c>
      <c r="L6226" t="s">
        <v>8</v>
      </c>
      <c r="M6226">
        <v>20</v>
      </c>
      <c r="N6226">
        <v>2</v>
      </c>
      <c r="O6226" t="str">
        <f>IF(AND(Tabela1[[#This Row],[EA Play Season Pass]]="Yes",Tabela1[[#This Row],[Minecraft Season Pass]]="Yes"),"Yes","No")</f>
        <v>No</v>
      </c>
      <c r="P6226" t="str">
        <f>IF(OR(Tabela1[[#This Row],[EA Play Season Pass]]="Yes",Tabela1[[#This Row],[Minecraft Season Pass]]="Yes"),"Yes","No")</f>
        <v>Yes</v>
      </c>
      <c r="Q6226">
        <v>28</v>
      </c>
      <c r="R6226" s="2"/>
    </row>
    <row r="6227" spans="1:18" x14ac:dyDescent="0.25">
      <c r="A6227">
        <v>6226</v>
      </c>
      <c r="B6227" t="s">
        <v>953</v>
      </c>
      <c r="C6227" t="s">
        <v>10</v>
      </c>
      <c r="D6227" s="50">
        <v>45471</v>
      </c>
      <c r="E6227">
        <f>YEAR(Tabela1[[#This Row],[Start Date]])</f>
        <v>2024</v>
      </c>
      <c r="F6227">
        <f>ROUNDUP(MONTH(Tabela1[[#This Row],[Start Date]])/3,0)</f>
        <v>2</v>
      </c>
      <c r="G6227" t="s">
        <v>8</v>
      </c>
      <c r="H6227">
        <v>5</v>
      </c>
      <c r="I6227" t="s">
        <v>14</v>
      </c>
      <c r="J6227" t="s">
        <v>8</v>
      </c>
      <c r="K6227">
        <v>30</v>
      </c>
      <c r="L6227" t="s">
        <v>11</v>
      </c>
      <c r="M6227">
        <v>0</v>
      </c>
      <c r="N6227">
        <v>3</v>
      </c>
      <c r="O6227" t="str">
        <f>IF(AND(Tabela1[[#This Row],[EA Play Season Pass]]="Yes",Tabela1[[#This Row],[Minecraft Season Pass]]="Yes"),"Yes","No")</f>
        <v>No</v>
      </c>
      <c r="P6227" t="str">
        <f>IF(OR(Tabela1[[#This Row],[EA Play Season Pass]]="Yes",Tabela1[[#This Row],[Minecraft Season Pass]]="Yes"),"Yes","No")</f>
        <v>Yes</v>
      </c>
      <c r="Q6227">
        <v>32</v>
      </c>
      <c r="R6227" s="2"/>
    </row>
    <row r="6228" spans="1:18" x14ac:dyDescent="0.25">
      <c r="A6228">
        <v>6227</v>
      </c>
      <c r="B6228" t="s">
        <v>1416</v>
      </c>
      <c r="C6228" t="s">
        <v>7</v>
      </c>
      <c r="D6228" s="50">
        <v>45471</v>
      </c>
      <c r="E6228">
        <f>YEAR(Tabela1[[#This Row],[Start Date]])</f>
        <v>2024</v>
      </c>
      <c r="F6228">
        <f>ROUNDUP(MONTH(Tabela1[[#This Row],[Start Date]])/3,0)</f>
        <v>2</v>
      </c>
      <c r="G6228" t="s">
        <v>11</v>
      </c>
      <c r="H6228">
        <v>15</v>
      </c>
      <c r="I6228" t="s">
        <v>14</v>
      </c>
      <c r="J6228" t="s">
        <v>11</v>
      </c>
      <c r="K6228">
        <v>0</v>
      </c>
      <c r="L6228" t="s">
        <v>11</v>
      </c>
      <c r="M6228">
        <v>0</v>
      </c>
      <c r="N6228">
        <v>1</v>
      </c>
      <c r="O6228" t="str">
        <f>IF(AND(Tabela1[[#This Row],[EA Play Season Pass]]="Yes",Tabela1[[#This Row],[Minecraft Season Pass]]="Yes"),"Yes","No")</f>
        <v>No</v>
      </c>
      <c r="P6228" t="str">
        <f>IF(OR(Tabela1[[#This Row],[EA Play Season Pass]]="Yes",Tabela1[[#This Row],[Minecraft Season Pass]]="Yes"),"Yes","No")</f>
        <v>No</v>
      </c>
      <c r="Q6228">
        <v>14</v>
      </c>
      <c r="R6228" s="2"/>
    </row>
    <row r="6229" spans="1:18" x14ac:dyDescent="0.25">
      <c r="A6229">
        <v>6228</v>
      </c>
      <c r="B6229" t="s">
        <v>673</v>
      </c>
      <c r="C6229" t="s">
        <v>13</v>
      </c>
      <c r="D6229" s="50">
        <v>45471</v>
      </c>
      <c r="E6229">
        <f>YEAR(Tabela1[[#This Row],[Start Date]])</f>
        <v>2024</v>
      </c>
      <c r="F6229">
        <f>ROUNDUP(MONTH(Tabela1[[#This Row],[Start Date]])/3,0)</f>
        <v>2</v>
      </c>
      <c r="G6229" t="s">
        <v>8</v>
      </c>
      <c r="H6229">
        <v>10</v>
      </c>
      <c r="I6229" t="s">
        <v>9</v>
      </c>
      <c r="J6229" t="s">
        <v>8</v>
      </c>
      <c r="K6229">
        <v>30</v>
      </c>
      <c r="L6229" t="s">
        <v>11</v>
      </c>
      <c r="M6229">
        <v>0</v>
      </c>
      <c r="N6229">
        <v>1</v>
      </c>
      <c r="O6229" t="str">
        <f>IF(AND(Tabela1[[#This Row],[EA Play Season Pass]]="Yes",Tabela1[[#This Row],[Minecraft Season Pass]]="Yes"),"Yes","No")</f>
        <v>No</v>
      </c>
      <c r="P6229" t="str">
        <f>IF(OR(Tabela1[[#This Row],[EA Play Season Pass]]="Yes",Tabela1[[#This Row],[Minecraft Season Pass]]="Yes"),"Yes","No")</f>
        <v>Yes</v>
      </c>
      <c r="Q6229">
        <v>39</v>
      </c>
      <c r="R6229" s="2"/>
    </row>
    <row r="6230" spans="1:18" x14ac:dyDescent="0.25">
      <c r="A6230">
        <v>6229</v>
      </c>
      <c r="B6230" t="s">
        <v>7052</v>
      </c>
      <c r="C6230" t="s">
        <v>13</v>
      </c>
      <c r="D6230" s="50">
        <v>45472</v>
      </c>
      <c r="E6230">
        <f>YEAR(Tabela1[[#This Row],[Start Date]])</f>
        <v>2024</v>
      </c>
      <c r="F6230">
        <f>ROUNDUP(MONTH(Tabela1[[#This Row],[Start Date]])/3,0)</f>
        <v>2</v>
      </c>
      <c r="G6230" t="s">
        <v>11</v>
      </c>
      <c r="H6230">
        <v>10</v>
      </c>
      <c r="I6230" t="s">
        <v>14</v>
      </c>
      <c r="J6230" t="s">
        <v>8</v>
      </c>
      <c r="K6230">
        <v>30</v>
      </c>
      <c r="L6230" t="s">
        <v>8</v>
      </c>
      <c r="M6230">
        <v>20</v>
      </c>
      <c r="N6230">
        <v>3</v>
      </c>
      <c r="O6230" t="str">
        <f>IF(AND(Tabela1[[#This Row],[EA Play Season Pass]]="Yes",Tabela1[[#This Row],[Minecraft Season Pass]]="Yes"),"Yes","No")</f>
        <v>Yes</v>
      </c>
      <c r="P6230" t="str">
        <f>IF(OR(Tabela1[[#This Row],[EA Play Season Pass]]="Yes",Tabela1[[#This Row],[Minecraft Season Pass]]="Yes"),"Yes","No")</f>
        <v>Yes</v>
      </c>
      <c r="Q6230">
        <v>57</v>
      </c>
      <c r="R6230" s="2"/>
    </row>
    <row r="6231" spans="1:18" x14ac:dyDescent="0.25">
      <c r="A6231">
        <v>6230</v>
      </c>
      <c r="B6231" t="s">
        <v>7053</v>
      </c>
      <c r="C6231" t="s">
        <v>7</v>
      </c>
      <c r="D6231" s="50">
        <v>45472</v>
      </c>
      <c r="E6231">
        <f>YEAR(Tabela1[[#This Row],[Start Date]])</f>
        <v>2024</v>
      </c>
      <c r="F6231">
        <f>ROUNDUP(MONTH(Tabela1[[#This Row],[Start Date]])/3,0)</f>
        <v>2</v>
      </c>
      <c r="G6231" t="s">
        <v>8</v>
      </c>
      <c r="H6231">
        <v>15</v>
      </c>
      <c r="I6231" t="s">
        <v>9</v>
      </c>
      <c r="J6231" t="s">
        <v>11</v>
      </c>
      <c r="K6231">
        <v>0</v>
      </c>
      <c r="L6231" t="s">
        <v>11</v>
      </c>
      <c r="M6231">
        <v>0</v>
      </c>
      <c r="N6231">
        <v>2</v>
      </c>
      <c r="O6231" t="str">
        <f>IF(AND(Tabela1[[#This Row],[EA Play Season Pass]]="Yes",Tabela1[[#This Row],[Minecraft Season Pass]]="Yes"),"Yes","No")</f>
        <v>No</v>
      </c>
      <c r="P6231" t="str">
        <f>IF(OR(Tabela1[[#This Row],[EA Play Season Pass]]="Yes",Tabela1[[#This Row],[Minecraft Season Pass]]="Yes"),"Yes","No")</f>
        <v>No</v>
      </c>
      <c r="Q6231">
        <v>13</v>
      </c>
      <c r="R6231" s="2"/>
    </row>
    <row r="6232" spans="1:18" x14ac:dyDescent="0.25">
      <c r="A6232">
        <v>6231</v>
      </c>
      <c r="B6232" t="s">
        <v>7054</v>
      </c>
      <c r="C6232" t="s">
        <v>13</v>
      </c>
      <c r="D6232" s="50">
        <v>45472</v>
      </c>
      <c r="E6232">
        <f>YEAR(Tabela1[[#This Row],[Start Date]])</f>
        <v>2024</v>
      </c>
      <c r="F6232">
        <f>ROUNDUP(MONTH(Tabela1[[#This Row],[Start Date]])/3,0)</f>
        <v>2</v>
      </c>
      <c r="G6232" t="s">
        <v>8</v>
      </c>
      <c r="H6232">
        <v>10</v>
      </c>
      <c r="I6232" t="s">
        <v>14</v>
      </c>
      <c r="J6232" t="s">
        <v>8</v>
      </c>
      <c r="K6232">
        <v>30</v>
      </c>
      <c r="L6232" t="s">
        <v>11</v>
      </c>
      <c r="M6232">
        <v>0</v>
      </c>
      <c r="N6232">
        <v>3</v>
      </c>
      <c r="O6232" t="str">
        <f>IF(AND(Tabela1[[#This Row],[EA Play Season Pass]]="Yes",Tabela1[[#This Row],[Minecraft Season Pass]]="Yes"),"Yes","No")</f>
        <v>No</v>
      </c>
      <c r="P6232" t="str">
        <f>IF(OR(Tabela1[[#This Row],[EA Play Season Pass]]="Yes",Tabela1[[#This Row],[Minecraft Season Pass]]="Yes"),"Yes","No")</f>
        <v>Yes</v>
      </c>
      <c r="Q6232">
        <v>37</v>
      </c>
      <c r="R6232" s="2"/>
    </row>
    <row r="6233" spans="1:18" x14ac:dyDescent="0.25">
      <c r="A6233">
        <v>6232</v>
      </c>
      <c r="B6233" t="s">
        <v>7055</v>
      </c>
      <c r="C6233" t="s">
        <v>10</v>
      </c>
      <c r="D6233" s="50">
        <v>45472</v>
      </c>
      <c r="E6233">
        <f>YEAR(Tabela1[[#This Row],[Start Date]])</f>
        <v>2024</v>
      </c>
      <c r="F6233">
        <f>ROUNDUP(MONTH(Tabela1[[#This Row],[Start Date]])/3,0)</f>
        <v>2</v>
      </c>
      <c r="G6233" t="s">
        <v>8</v>
      </c>
      <c r="H6233">
        <v>5</v>
      </c>
      <c r="I6233" t="s">
        <v>14</v>
      </c>
      <c r="J6233" t="s">
        <v>8</v>
      </c>
      <c r="K6233">
        <v>30</v>
      </c>
      <c r="L6233" t="s">
        <v>11</v>
      </c>
      <c r="M6233">
        <v>0</v>
      </c>
      <c r="N6233">
        <v>2</v>
      </c>
      <c r="O6233" t="str">
        <f>IF(AND(Tabela1[[#This Row],[EA Play Season Pass]]="Yes",Tabela1[[#This Row],[Minecraft Season Pass]]="Yes"),"Yes","No")</f>
        <v>No</v>
      </c>
      <c r="P6233" t="str">
        <f>IF(OR(Tabela1[[#This Row],[EA Play Season Pass]]="Yes",Tabela1[[#This Row],[Minecraft Season Pass]]="Yes"),"Yes","No")</f>
        <v>Yes</v>
      </c>
      <c r="Q6233">
        <v>33</v>
      </c>
      <c r="R6233" s="2"/>
    </row>
    <row r="6234" spans="1:18" x14ac:dyDescent="0.25">
      <c r="A6234">
        <v>6233</v>
      </c>
      <c r="B6234" t="s">
        <v>7056</v>
      </c>
      <c r="C6234" t="s">
        <v>13</v>
      </c>
      <c r="D6234" s="50">
        <v>45472</v>
      </c>
      <c r="E6234">
        <f>YEAR(Tabela1[[#This Row],[Start Date]])</f>
        <v>2024</v>
      </c>
      <c r="F6234">
        <f>ROUNDUP(MONTH(Tabela1[[#This Row],[Start Date]])/3,0)</f>
        <v>2</v>
      </c>
      <c r="G6234" t="s">
        <v>11</v>
      </c>
      <c r="H6234">
        <v>10</v>
      </c>
      <c r="I6234" t="s">
        <v>9</v>
      </c>
      <c r="J6234" t="s">
        <v>11</v>
      </c>
      <c r="K6234">
        <v>0</v>
      </c>
      <c r="L6234" t="s">
        <v>8</v>
      </c>
      <c r="M6234">
        <v>20</v>
      </c>
      <c r="N6234">
        <v>1</v>
      </c>
      <c r="O6234" t="str">
        <f>IF(AND(Tabela1[[#This Row],[EA Play Season Pass]]="Yes",Tabela1[[#This Row],[Minecraft Season Pass]]="Yes"),"Yes","No")</f>
        <v>No</v>
      </c>
      <c r="P6234" t="str">
        <f>IF(OR(Tabela1[[#This Row],[EA Play Season Pass]]="Yes",Tabela1[[#This Row],[Minecraft Season Pass]]="Yes"),"Yes","No")</f>
        <v>Yes</v>
      </c>
      <c r="Q6234">
        <v>29</v>
      </c>
      <c r="R6234" s="2"/>
    </row>
    <row r="6235" spans="1:18" x14ac:dyDescent="0.25">
      <c r="A6235">
        <v>6234</v>
      </c>
      <c r="B6235" t="s">
        <v>7057</v>
      </c>
      <c r="C6235" t="s">
        <v>13</v>
      </c>
      <c r="D6235" s="50">
        <v>45472</v>
      </c>
      <c r="E6235">
        <f>YEAR(Tabela1[[#This Row],[Start Date]])</f>
        <v>2024</v>
      </c>
      <c r="F6235">
        <f>ROUNDUP(MONTH(Tabela1[[#This Row],[Start Date]])/3,0)</f>
        <v>2</v>
      </c>
      <c r="G6235" t="s">
        <v>11</v>
      </c>
      <c r="H6235">
        <v>10</v>
      </c>
      <c r="I6235" t="s">
        <v>12</v>
      </c>
      <c r="J6235" t="s">
        <v>11</v>
      </c>
      <c r="K6235">
        <v>0</v>
      </c>
      <c r="L6235" t="s">
        <v>11</v>
      </c>
      <c r="M6235">
        <v>0</v>
      </c>
      <c r="N6235">
        <v>1</v>
      </c>
      <c r="O6235" t="str">
        <f>IF(AND(Tabela1[[#This Row],[EA Play Season Pass]]="Yes",Tabela1[[#This Row],[Minecraft Season Pass]]="Yes"),"Yes","No")</f>
        <v>No</v>
      </c>
      <c r="P6235" t="str">
        <f>IF(OR(Tabela1[[#This Row],[EA Play Season Pass]]="Yes",Tabela1[[#This Row],[Minecraft Season Pass]]="Yes"),"Yes","No")</f>
        <v>No</v>
      </c>
      <c r="Q6235">
        <v>9</v>
      </c>
      <c r="R6235" s="2"/>
    </row>
    <row r="6236" spans="1:18" x14ac:dyDescent="0.25">
      <c r="A6236">
        <v>6235</v>
      </c>
      <c r="B6236" t="s">
        <v>3506</v>
      </c>
      <c r="C6236" t="s">
        <v>10</v>
      </c>
      <c r="D6236" s="50">
        <v>45472</v>
      </c>
      <c r="E6236">
        <f>YEAR(Tabela1[[#This Row],[Start Date]])</f>
        <v>2024</v>
      </c>
      <c r="F6236">
        <f>ROUNDUP(MONTH(Tabela1[[#This Row],[Start Date]])/3,0)</f>
        <v>2</v>
      </c>
      <c r="G6236" t="s">
        <v>8</v>
      </c>
      <c r="H6236">
        <v>5</v>
      </c>
      <c r="I6236" t="s">
        <v>14</v>
      </c>
      <c r="J6236" t="s">
        <v>11</v>
      </c>
      <c r="K6236">
        <v>0</v>
      </c>
      <c r="L6236" t="s">
        <v>8</v>
      </c>
      <c r="M6236">
        <v>20</v>
      </c>
      <c r="N6236">
        <v>3</v>
      </c>
      <c r="O6236" t="str">
        <f>IF(AND(Tabela1[[#This Row],[EA Play Season Pass]]="Yes",Tabela1[[#This Row],[Minecraft Season Pass]]="Yes"),"Yes","No")</f>
        <v>No</v>
      </c>
      <c r="P6236" t="str">
        <f>IF(OR(Tabela1[[#This Row],[EA Play Season Pass]]="Yes",Tabela1[[#This Row],[Minecraft Season Pass]]="Yes"),"Yes","No")</f>
        <v>Yes</v>
      </c>
      <c r="Q6236">
        <v>22</v>
      </c>
      <c r="R6236" s="2"/>
    </row>
    <row r="6237" spans="1:18" x14ac:dyDescent="0.25">
      <c r="A6237">
        <v>6236</v>
      </c>
      <c r="B6237" t="s">
        <v>2634</v>
      </c>
      <c r="C6237" t="s">
        <v>10</v>
      </c>
      <c r="D6237" s="50">
        <v>45472</v>
      </c>
      <c r="E6237">
        <f>YEAR(Tabela1[[#This Row],[Start Date]])</f>
        <v>2024</v>
      </c>
      <c r="F6237">
        <f>ROUNDUP(MONTH(Tabela1[[#This Row],[Start Date]])/3,0)</f>
        <v>2</v>
      </c>
      <c r="G6237" t="s">
        <v>8</v>
      </c>
      <c r="H6237">
        <v>5</v>
      </c>
      <c r="I6237" t="s">
        <v>14</v>
      </c>
      <c r="J6237" t="s">
        <v>11</v>
      </c>
      <c r="K6237">
        <v>0</v>
      </c>
      <c r="L6237" t="s">
        <v>8</v>
      </c>
      <c r="M6237">
        <v>20</v>
      </c>
      <c r="N6237">
        <v>2</v>
      </c>
      <c r="O6237" t="str">
        <f>IF(AND(Tabela1[[#This Row],[EA Play Season Pass]]="Yes",Tabela1[[#This Row],[Minecraft Season Pass]]="Yes"),"Yes","No")</f>
        <v>No</v>
      </c>
      <c r="P6237" t="str">
        <f>IF(OR(Tabela1[[#This Row],[EA Play Season Pass]]="Yes",Tabela1[[#This Row],[Minecraft Season Pass]]="Yes"),"Yes","No")</f>
        <v>Yes</v>
      </c>
      <c r="Q6237">
        <v>23</v>
      </c>
      <c r="R6237" s="2"/>
    </row>
    <row r="6238" spans="1:18" x14ac:dyDescent="0.25">
      <c r="A6238">
        <v>6237</v>
      </c>
      <c r="B6238" t="s">
        <v>7058</v>
      </c>
      <c r="C6238" t="s">
        <v>7</v>
      </c>
      <c r="D6238" s="50">
        <v>45472</v>
      </c>
      <c r="E6238">
        <f>YEAR(Tabela1[[#This Row],[Start Date]])</f>
        <v>2024</v>
      </c>
      <c r="F6238">
        <f>ROUNDUP(MONTH(Tabela1[[#This Row],[Start Date]])/3,0)</f>
        <v>2</v>
      </c>
      <c r="G6238" t="s">
        <v>11</v>
      </c>
      <c r="H6238">
        <v>15</v>
      </c>
      <c r="I6238" t="s">
        <v>14</v>
      </c>
      <c r="J6238" t="s">
        <v>8</v>
      </c>
      <c r="K6238">
        <v>30</v>
      </c>
      <c r="L6238" t="s">
        <v>8</v>
      </c>
      <c r="M6238">
        <v>20</v>
      </c>
      <c r="N6238">
        <v>1</v>
      </c>
      <c r="O6238" t="str">
        <f>IF(AND(Tabela1[[#This Row],[EA Play Season Pass]]="Yes",Tabela1[[#This Row],[Minecraft Season Pass]]="Yes"),"Yes","No")</f>
        <v>Yes</v>
      </c>
      <c r="P6238" t="str">
        <f>IF(OR(Tabela1[[#This Row],[EA Play Season Pass]]="Yes",Tabela1[[#This Row],[Minecraft Season Pass]]="Yes"),"Yes","No")</f>
        <v>Yes</v>
      </c>
      <c r="Q6238">
        <v>64</v>
      </c>
      <c r="R6238" s="2"/>
    </row>
    <row r="6239" spans="1:18" x14ac:dyDescent="0.25">
      <c r="A6239">
        <v>6238</v>
      </c>
      <c r="B6239" t="s">
        <v>7059</v>
      </c>
      <c r="C6239" t="s">
        <v>13</v>
      </c>
      <c r="D6239" s="50">
        <v>45473</v>
      </c>
      <c r="E6239">
        <f>YEAR(Tabela1[[#This Row],[Start Date]])</f>
        <v>2024</v>
      </c>
      <c r="F6239">
        <f>ROUNDUP(MONTH(Tabela1[[#This Row],[Start Date]])/3,0)</f>
        <v>2</v>
      </c>
      <c r="G6239" t="s">
        <v>11</v>
      </c>
      <c r="H6239">
        <v>10</v>
      </c>
      <c r="I6239" t="s">
        <v>14</v>
      </c>
      <c r="J6239" t="s">
        <v>8</v>
      </c>
      <c r="K6239">
        <v>30</v>
      </c>
      <c r="L6239" t="s">
        <v>8</v>
      </c>
      <c r="M6239">
        <v>20</v>
      </c>
      <c r="N6239">
        <v>3</v>
      </c>
      <c r="O6239" t="str">
        <f>IF(AND(Tabela1[[#This Row],[EA Play Season Pass]]="Yes",Tabela1[[#This Row],[Minecraft Season Pass]]="Yes"),"Yes","No")</f>
        <v>Yes</v>
      </c>
      <c r="P6239" t="str">
        <f>IF(OR(Tabela1[[#This Row],[EA Play Season Pass]]="Yes",Tabela1[[#This Row],[Minecraft Season Pass]]="Yes"),"Yes","No")</f>
        <v>Yes</v>
      </c>
      <c r="Q6239">
        <v>57</v>
      </c>
      <c r="R6239" s="2"/>
    </row>
    <row r="6240" spans="1:18" x14ac:dyDescent="0.25">
      <c r="A6240">
        <v>6239</v>
      </c>
      <c r="B6240" t="s">
        <v>7060</v>
      </c>
      <c r="C6240" t="s">
        <v>13</v>
      </c>
      <c r="D6240" s="50">
        <v>45473</v>
      </c>
      <c r="E6240">
        <f>YEAR(Tabela1[[#This Row],[Start Date]])</f>
        <v>2024</v>
      </c>
      <c r="F6240">
        <f>ROUNDUP(MONTH(Tabela1[[#This Row],[Start Date]])/3,0)</f>
        <v>2</v>
      </c>
      <c r="G6240" t="s">
        <v>11</v>
      </c>
      <c r="H6240">
        <v>10</v>
      </c>
      <c r="I6240" t="s">
        <v>12</v>
      </c>
      <c r="J6240" t="s">
        <v>11</v>
      </c>
      <c r="K6240">
        <v>0</v>
      </c>
      <c r="L6240" t="s">
        <v>8</v>
      </c>
      <c r="M6240">
        <v>20</v>
      </c>
      <c r="N6240">
        <v>3</v>
      </c>
      <c r="O6240" t="str">
        <f>IF(AND(Tabela1[[#This Row],[EA Play Season Pass]]="Yes",Tabela1[[#This Row],[Minecraft Season Pass]]="Yes"),"Yes","No")</f>
        <v>No</v>
      </c>
      <c r="P6240" t="str">
        <f>IF(OR(Tabela1[[#This Row],[EA Play Season Pass]]="Yes",Tabela1[[#This Row],[Minecraft Season Pass]]="Yes"),"Yes","No")</f>
        <v>Yes</v>
      </c>
      <c r="Q6240">
        <v>27</v>
      </c>
      <c r="R6240" s="2"/>
    </row>
    <row r="6241" spans="1:18" x14ac:dyDescent="0.25">
      <c r="A6241">
        <v>6240</v>
      </c>
      <c r="B6241" t="s">
        <v>7061</v>
      </c>
      <c r="C6241" t="s">
        <v>7</v>
      </c>
      <c r="D6241" s="50">
        <v>45473</v>
      </c>
      <c r="E6241">
        <f>YEAR(Tabela1[[#This Row],[Start Date]])</f>
        <v>2024</v>
      </c>
      <c r="F6241">
        <f>ROUNDUP(MONTH(Tabela1[[#This Row],[Start Date]])/3,0)</f>
        <v>2</v>
      </c>
      <c r="G6241" t="s">
        <v>8</v>
      </c>
      <c r="H6241">
        <v>15</v>
      </c>
      <c r="I6241" t="s">
        <v>12</v>
      </c>
      <c r="J6241" t="s">
        <v>8</v>
      </c>
      <c r="K6241">
        <v>30</v>
      </c>
      <c r="L6241" t="s">
        <v>11</v>
      </c>
      <c r="M6241">
        <v>0</v>
      </c>
      <c r="N6241">
        <v>3</v>
      </c>
      <c r="O6241" t="str">
        <f>IF(AND(Tabela1[[#This Row],[EA Play Season Pass]]="Yes",Tabela1[[#This Row],[Minecraft Season Pass]]="Yes"),"Yes","No")</f>
        <v>No</v>
      </c>
      <c r="P6241" t="str">
        <f>IF(OR(Tabela1[[#This Row],[EA Play Season Pass]]="Yes",Tabela1[[#This Row],[Minecraft Season Pass]]="Yes"),"Yes","No")</f>
        <v>Yes</v>
      </c>
      <c r="Q6241">
        <v>42</v>
      </c>
      <c r="R6241" s="2"/>
    </row>
    <row r="6242" spans="1:18" x14ac:dyDescent="0.25">
      <c r="A6242">
        <v>6241</v>
      </c>
      <c r="B6242" t="s">
        <v>2347</v>
      </c>
      <c r="C6242" t="s">
        <v>13</v>
      </c>
      <c r="D6242" s="50">
        <v>45473</v>
      </c>
      <c r="E6242">
        <f>YEAR(Tabela1[[#This Row],[Start Date]])</f>
        <v>2024</v>
      </c>
      <c r="F6242">
        <f>ROUNDUP(MONTH(Tabela1[[#This Row],[Start Date]])/3,0)</f>
        <v>2</v>
      </c>
      <c r="G6242" t="s">
        <v>8</v>
      </c>
      <c r="H6242">
        <v>10</v>
      </c>
      <c r="I6242" t="s">
        <v>9</v>
      </c>
      <c r="J6242" t="s">
        <v>8</v>
      </c>
      <c r="K6242">
        <v>30</v>
      </c>
      <c r="L6242" t="s">
        <v>11</v>
      </c>
      <c r="M6242">
        <v>0</v>
      </c>
      <c r="N6242">
        <v>1</v>
      </c>
      <c r="O6242" t="str">
        <f>IF(AND(Tabela1[[#This Row],[EA Play Season Pass]]="Yes",Tabela1[[#This Row],[Minecraft Season Pass]]="Yes"),"Yes","No")</f>
        <v>No</v>
      </c>
      <c r="P6242" t="str">
        <f>IF(OR(Tabela1[[#This Row],[EA Play Season Pass]]="Yes",Tabela1[[#This Row],[Minecraft Season Pass]]="Yes"),"Yes","No")</f>
        <v>Yes</v>
      </c>
      <c r="Q6242">
        <v>39</v>
      </c>
      <c r="R6242" s="2"/>
    </row>
    <row r="6243" spans="1:18" x14ac:dyDescent="0.25">
      <c r="A6243">
        <v>6242</v>
      </c>
      <c r="B6243" t="s">
        <v>7062</v>
      </c>
      <c r="C6243" t="s">
        <v>13</v>
      </c>
      <c r="D6243" s="50">
        <v>45473</v>
      </c>
      <c r="E6243">
        <f>YEAR(Tabela1[[#This Row],[Start Date]])</f>
        <v>2024</v>
      </c>
      <c r="F6243">
        <f>ROUNDUP(MONTH(Tabela1[[#This Row],[Start Date]])/3,0)</f>
        <v>2</v>
      </c>
      <c r="G6243" t="s">
        <v>8</v>
      </c>
      <c r="H6243">
        <v>10</v>
      </c>
      <c r="I6243" t="s">
        <v>12</v>
      </c>
      <c r="J6243" t="s">
        <v>11</v>
      </c>
      <c r="K6243">
        <v>0</v>
      </c>
      <c r="L6243" t="s">
        <v>11</v>
      </c>
      <c r="M6243">
        <v>0</v>
      </c>
      <c r="N6243">
        <v>2</v>
      </c>
      <c r="O6243" t="str">
        <f>IF(AND(Tabela1[[#This Row],[EA Play Season Pass]]="Yes",Tabela1[[#This Row],[Minecraft Season Pass]]="Yes"),"Yes","No")</f>
        <v>No</v>
      </c>
      <c r="P6243" t="str">
        <f>IF(OR(Tabela1[[#This Row],[EA Play Season Pass]]="Yes",Tabela1[[#This Row],[Minecraft Season Pass]]="Yes"),"Yes","No")</f>
        <v>No</v>
      </c>
      <c r="Q6243">
        <v>8</v>
      </c>
      <c r="R6243" s="2"/>
    </row>
    <row r="6244" spans="1:18" x14ac:dyDescent="0.25">
      <c r="A6244">
        <v>6243</v>
      </c>
      <c r="B6244" t="s">
        <v>7063</v>
      </c>
      <c r="C6244" t="s">
        <v>13</v>
      </c>
      <c r="D6244" s="50">
        <v>45473</v>
      </c>
      <c r="E6244">
        <f>YEAR(Tabela1[[#This Row],[Start Date]])</f>
        <v>2024</v>
      </c>
      <c r="F6244">
        <f>ROUNDUP(MONTH(Tabela1[[#This Row],[Start Date]])/3,0)</f>
        <v>2</v>
      </c>
      <c r="G6244" t="s">
        <v>8</v>
      </c>
      <c r="H6244">
        <v>10</v>
      </c>
      <c r="I6244" t="s">
        <v>12</v>
      </c>
      <c r="J6244" t="s">
        <v>8</v>
      </c>
      <c r="K6244">
        <v>30</v>
      </c>
      <c r="L6244" t="s">
        <v>11</v>
      </c>
      <c r="M6244">
        <v>0</v>
      </c>
      <c r="N6244">
        <v>3</v>
      </c>
      <c r="O6244" t="str">
        <f>IF(AND(Tabela1[[#This Row],[EA Play Season Pass]]="Yes",Tabela1[[#This Row],[Minecraft Season Pass]]="Yes"),"Yes","No")</f>
        <v>No</v>
      </c>
      <c r="P6244" t="str">
        <f>IF(OR(Tabela1[[#This Row],[EA Play Season Pass]]="Yes",Tabela1[[#This Row],[Minecraft Season Pass]]="Yes"),"Yes","No")</f>
        <v>Yes</v>
      </c>
      <c r="Q6244">
        <v>37</v>
      </c>
      <c r="R6244" s="2"/>
    </row>
    <row r="6245" spans="1:18" x14ac:dyDescent="0.25">
      <c r="A6245">
        <v>6244</v>
      </c>
      <c r="B6245" t="s">
        <v>2280</v>
      </c>
      <c r="C6245" t="s">
        <v>7</v>
      </c>
      <c r="D6245" s="50">
        <v>45473</v>
      </c>
      <c r="E6245">
        <f>YEAR(Tabela1[[#This Row],[Start Date]])</f>
        <v>2024</v>
      </c>
      <c r="F6245">
        <f>ROUNDUP(MONTH(Tabela1[[#This Row],[Start Date]])/3,0)</f>
        <v>2</v>
      </c>
      <c r="G6245" t="s">
        <v>11</v>
      </c>
      <c r="H6245">
        <v>15</v>
      </c>
      <c r="I6245" t="s">
        <v>9</v>
      </c>
      <c r="J6245" t="s">
        <v>11</v>
      </c>
      <c r="K6245">
        <v>0</v>
      </c>
      <c r="L6245" t="s">
        <v>11</v>
      </c>
      <c r="M6245">
        <v>0</v>
      </c>
      <c r="N6245">
        <v>1</v>
      </c>
      <c r="O6245" t="str">
        <f>IF(AND(Tabela1[[#This Row],[EA Play Season Pass]]="Yes",Tabela1[[#This Row],[Minecraft Season Pass]]="Yes"),"Yes","No")</f>
        <v>No</v>
      </c>
      <c r="P6245" t="str">
        <f>IF(OR(Tabela1[[#This Row],[EA Play Season Pass]]="Yes",Tabela1[[#This Row],[Minecraft Season Pass]]="Yes"),"Yes","No")</f>
        <v>No</v>
      </c>
      <c r="Q6245">
        <v>14</v>
      </c>
      <c r="R6245" s="2"/>
    </row>
    <row r="6246" spans="1:18" x14ac:dyDescent="0.25">
      <c r="A6246">
        <v>6245</v>
      </c>
      <c r="B6246" t="s">
        <v>2816</v>
      </c>
      <c r="C6246" t="s">
        <v>10</v>
      </c>
      <c r="D6246" s="50">
        <v>45473</v>
      </c>
      <c r="E6246">
        <f>YEAR(Tabela1[[#This Row],[Start Date]])</f>
        <v>2024</v>
      </c>
      <c r="F6246">
        <f>ROUNDUP(MONTH(Tabela1[[#This Row],[Start Date]])/3,0)</f>
        <v>2</v>
      </c>
      <c r="G6246" t="s">
        <v>11</v>
      </c>
      <c r="H6246">
        <v>5</v>
      </c>
      <c r="I6246" t="s">
        <v>14</v>
      </c>
      <c r="J6246" t="s">
        <v>11</v>
      </c>
      <c r="K6246">
        <v>0</v>
      </c>
      <c r="L6246" t="s">
        <v>11</v>
      </c>
      <c r="M6246">
        <v>0</v>
      </c>
      <c r="N6246">
        <v>1</v>
      </c>
      <c r="O6246" t="str">
        <f>IF(AND(Tabela1[[#This Row],[EA Play Season Pass]]="Yes",Tabela1[[#This Row],[Minecraft Season Pass]]="Yes"),"Yes","No")</f>
        <v>No</v>
      </c>
      <c r="P6246" t="str">
        <f>IF(OR(Tabela1[[#This Row],[EA Play Season Pass]]="Yes",Tabela1[[#This Row],[Minecraft Season Pass]]="Yes"),"Yes","No")</f>
        <v>No</v>
      </c>
      <c r="Q6246">
        <v>4</v>
      </c>
      <c r="R6246" s="2"/>
    </row>
    <row r="6247" spans="1:18" x14ac:dyDescent="0.25">
      <c r="A6247">
        <v>6246</v>
      </c>
      <c r="B6247" t="s">
        <v>7064</v>
      </c>
      <c r="C6247" t="s">
        <v>10</v>
      </c>
      <c r="D6247" s="50">
        <v>45473</v>
      </c>
      <c r="E6247">
        <f>YEAR(Tabela1[[#This Row],[Start Date]])</f>
        <v>2024</v>
      </c>
      <c r="F6247">
        <f>ROUNDUP(MONTH(Tabela1[[#This Row],[Start Date]])/3,0)</f>
        <v>2</v>
      </c>
      <c r="G6247" t="s">
        <v>11</v>
      </c>
      <c r="H6247">
        <v>5</v>
      </c>
      <c r="I6247" t="s">
        <v>12</v>
      </c>
      <c r="J6247" t="s">
        <v>8</v>
      </c>
      <c r="K6247">
        <v>30</v>
      </c>
      <c r="L6247" t="s">
        <v>11</v>
      </c>
      <c r="M6247">
        <v>0</v>
      </c>
      <c r="N6247">
        <v>3</v>
      </c>
      <c r="O6247" t="str">
        <f>IF(AND(Tabela1[[#This Row],[EA Play Season Pass]]="Yes",Tabela1[[#This Row],[Minecraft Season Pass]]="Yes"),"Yes","No")</f>
        <v>No</v>
      </c>
      <c r="P6247" t="str">
        <f>IF(OR(Tabela1[[#This Row],[EA Play Season Pass]]="Yes",Tabela1[[#This Row],[Minecraft Season Pass]]="Yes"),"Yes","No")</f>
        <v>Yes</v>
      </c>
      <c r="Q6247">
        <v>32</v>
      </c>
      <c r="R6247" s="2"/>
    </row>
    <row r="6248" spans="1:18" x14ac:dyDescent="0.25">
      <c r="A6248">
        <v>6247</v>
      </c>
      <c r="B6248" t="s">
        <v>7065</v>
      </c>
      <c r="C6248" t="s">
        <v>13</v>
      </c>
      <c r="D6248" s="50">
        <v>45473</v>
      </c>
      <c r="E6248">
        <f>YEAR(Tabela1[[#This Row],[Start Date]])</f>
        <v>2024</v>
      </c>
      <c r="F6248">
        <f>ROUNDUP(MONTH(Tabela1[[#This Row],[Start Date]])/3,0)</f>
        <v>2</v>
      </c>
      <c r="G6248" t="s">
        <v>11</v>
      </c>
      <c r="H6248">
        <v>10</v>
      </c>
      <c r="I6248" t="s">
        <v>9</v>
      </c>
      <c r="J6248" t="s">
        <v>11</v>
      </c>
      <c r="K6248">
        <v>0</v>
      </c>
      <c r="L6248" t="s">
        <v>8</v>
      </c>
      <c r="M6248">
        <v>20</v>
      </c>
      <c r="N6248">
        <v>2</v>
      </c>
      <c r="O6248" t="str">
        <f>IF(AND(Tabela1[[#This Row],[EA Play Season Pass]]="Yes",Tabela1[[#This Row],[Minecraft Season Pass]]="Yes"),"Yes","No")</f>
        <v>No</v>
      </c>
      <c r="P6248" t="str">
        <f>IF(OR(Tabela1[[#This Row],[EA Play Season Pass]]="Yes",Tabela1[[#This Row],[Minecraft Season Pass]]="Yes"),"Yes","No")</f>
        <v>Yes</v>
      </c>
      <c r="Q6248">
        <v>28</v>
      </c>
      <c r="R6248" s="2"/>
    </row>
    <row r="6249" spans="1:18" x14ac:dyDescent="0.25">
      <c r="A6249">
        <v>6248</v>
      </c>
      <c r="B6249" t="s">
        <v>861</v>
      </c>
      <c r="C6249" t="s">
        <v>7</v>
      </c>
      <c r="D6249" s="50">
        <v>45474</v>
      </c>
      <c r="E6249">
        <f>YEAR(Tabela1[[#This Row],[Start Date]])</f>
        <v>2024</v>
      </c>
      <c r="F6249">
        <f>ROUNDUP(MONTH(Tabela1[[#This Row],[Start Date]])/3,0)</f>
        <v>3</v>
      </c>
      <c r="G6249" t="s">
        <v>11</v>
      </c>
      <c r="H6249">
        <v>15</v>
      </c>
      <c r="I6249" t="s">
        <v>9</v>
      </c>
      <c r="J6249" t="s">
        <v>8</v>
      </c>
      <c r="K6249">
        <v>30</v>
      </c>
      <c r="L6249" t="s">
        <v>11</v>
      </c>
      <c r="M6249">
        <v>0</v>
      </c>
      <c r="N6249">
        <v>3</v>
      </c>
      <c r="O6249" t="str">
        <f>IF(AND(Tabela1[[#This Row],[EA Play Season Pass]]="Yes",Tabela1[[#This Row],[Minecraft Season Pass]]="Yes"),"Yes","No")</f>
        <v>No</v>
      </c>
      <c r="P6249" t="str">
        <f>IF(OR(Tabela1[[#This Row],[EA Play Season Pass]]="Yes",Tabela1[[#This Row],[Minecraft Season Pass]]="Yes"),"Yes","No")</f>
        <v>Yes</v>
      </c>
      <c r="Q6249">
        <v>42</v>
      </c>
      <c r="R6249" s="2"/>
    </row>
    <row r="6250" spans="1:18" x14ac:dyDescent="0.25">
      <c r="A6250">
        <v>6249</v>
      </c>
      <c r="B6250" t="s">
        <v>7066</v>
      </c>
      <c r="C6250" t="s">
        <v>13</v>
      </c>
      <c r="D6250" s="50">
        <v>45474</v>
      </c>
      <c r="E6250">
        <f>YEAR(Tabela1[[#This Row],[Start Date]])</f>
        <v>2024</v>
      </c>
      <c r="F6250">
        <f>ROUNDUP(MONTH(Tabela1[[#This Row],[Start Date]])/3,0)</f>
        <v>3</v>
      </c>
      <c r="G6250" t="s">
        <v>11</v>
      </c>
      <c r="H6250">
        <v>10</v>
      </c>
      <c r="I6250" t="s">
        <v>14</v>
      </c>
      <c r="J6250" t="s">
        <v>11</v>
      </c>
      <c r="K6250">
        <v>0</v>
      </c>
      <c r="L6250" t="s">
        <v>11</v>
      </c>
      <c r="M6250">
        <v>0</v>
      </c>
      <c r="N6250">
        <v>2</v>
      </c>
      <c r="O6250" t="str">
        <f>IF(AND(Tabela1[[#This Row],[EA Play Season Pass]]="Yes",Tabela1[[#This Row],[Minecraft Season Pass]]="Yes"),"Yes","No")</f>
        <v>No</v>
      </c>
      <c r="P6250" t="str">
        <f>IF(OR(Tabela1[[#This Row],[EA Play Season Pass]]="Yes",Tabela1[[#This Row],[Minecraft Season Pass]]="Yes"),"Yes","No")</f>
        <v>No</v>
      </c>
      <c r="Q6250">
        <v>8</v>
      </c>
      <c r="R6250" s="2"/>
    </row>
    <row r="6251" spans="1:18" x14ac:dyDescent="0.25">
      <c r="A6251">
        <v>6250</v>
      </c>
      <c r="B6251" t="s">
        <v>5799</v>
      </c>
      <c r="C6251" t="s">
        <v>10</v>
      </c>
      <c r="D6251" s="50">
        <v>45474</v>
      </c>
      <c r="E6251">
        <f>YEAR(Tabela1[[#This Row],[Start Date]])</f>
        <v>2024</v>
      </c>
      <c r="F6251">
        <f>ROUNDUP(MONTH(Tabela1[[#This Row],[Start Date]])/3,0)</f>
        <v>3</v>
      </c>
      <c r="G6251" t="s">
        <v>11</v>
      </c>
      <c r="H6251">
        <v>5</v>
      </c>
      <c r="I6251" t="s">
        <v>12</v>
      </c>
      <c r="J6251" t="s">
        <v>8</v>
      </c>
      <c r="K6251">
        <v>30</v>
      </c>
      <c r="L6251" t="s">
        <v>8</v>
      </c>
      <c r="M6251">
        <v>20</v>
      </c>
      <c r="N6251">
        <v>2</v>
      </c>
      <c r="O6251" t="str">
        <f>IF(AND(Tabela1[[#This Row],[EA Play Season Pass]]="Yes",Tabela1[[#This Row],[Minecraft Season Pass]]="Yes"),"Yes","No")</f>
        <v>Yes</v>
      </c>
      <c r="P6251" t="str">
        <f>IF(OR(Tabela1[[#This Row],[EA Play Season Pass]]="Yes",Tabela1[[#This Row],[Minecraft Season Pass]]="Yes"),"Yes","No")</f>
        <v>Yes</v>
      </c>
      <c r="Q6251">
        <v>53</v>
      </c>
      <c r="R6251" s="2"/>
    </row>
    <row r="6252" spans="1:18" x14ac:dyDescent="0.25">
      <c r="A6252">
        <v>6251</v>
      </c>
      <c r="B6252" t="s">
        <v>7067</v>
      </c>
      <c r="C6252" t="s">
        <v>7</v>
      </c>
      <c r="D6252" s="50">
        <v>45474</v>
      </c>
      <c r="E6252">
        <f>YEAR(Tabela1[[#This Row],[Start Date]])</f>
        <v>2024</v>
      </c>
      <c r="F6252">
        <f>ROUNDUP(MONTH(Tabela1[[#This Row],[Start Date]])/3,0)</f>
        <v>3</v>
      </c>
      <c r="G6252" t="s">
        <v>11</v>
      </c>
      <c r="H6252">
        <v>15</v>
      </c>
      <c r="I6252" t="s">
        <v>14</v>
      </c>
      <c r="J6252" t="s">
        <v>8</v>
      </c>
      <c r="K6252">
        <v>30</v>
      </c>
      <c r="L6252" t="s">
        <v>8</v>
      </c>
      <c r="M6252">
        <v>20</v>
      </c>
      <c r="N6252">
        <v>1</v>
      </c>
      <c r="O6252" t="str">
        <f>IF(AND(Tabela1[[#This Row],[EA Play Season Pass]]="Yes",Tabela1[[#This Row],[Minecraft Season Pass]]="Yes"),"Yes","No")</f>
        <v>Yes</v>
      </c>
      <c r="P6252" t="str">
        <f>IF(OR(Tabela1[[#This Row],[EA Play Season Pass]]="Yes",Tabela1[[#This Row],[Minecraft Season Pass]]="Yes"),"Yes","No")</f>
        <v>Yes</v>
      </c>
      <c r="Q6252">
        <v>64</v>
      </c>
      <c r="R6252" s="2"/>
    </row>
    <row r="6253" spans="1:18" x14ac:dyDescent="0.25">
      <c r="A6253">
        <v>6252</v>
      </c>
      <c r="B6253" t="s">
        <v>2330</v>
      </c>
      <c r="C6253" t="s">
        <v>13</v>
      </c>
      <c r="D6253" s="50">
        <v>45474</v>
      </c>
      <c r="E6253">
        <f>YEAR(Tabela1[[#This Row],[Start Date]])</f>
        <v>2024</v>
      </c>
      <c r="F6253">
        <f>ROUNDUP(MONTH(Tabela1[[#This Row],[Start Date]])/3,0)</f>
        <v>3</v>
      </c>
      <c r="G6253" t="s">
        <v>8</v>
      </c>
      <c r="H6253">
        <v>10</v>
      </c>
      <c r="I6253" t="s">
        <v>12</v>
      </c>
      <c r="J6253" t="s">
        <v>11</v>
      </c>
      <c r="K6253">
        <v>0</v>
      </c>
      <c r="L6253" t="s">
        <v>8</v>
      </c>
      <c r="M6253">
        <v>20</v>
      </c>
      <c r="N6253">
        <v>1</v>
      </c>
      <c r="O6253" t="str">
        <f>IF(AND(Tabela1[[#This Row],[EA Play Season Pass]]="Yes",Tabela1[[#This Row],[Minecraft Season Pass]]="Yes"),"Yes","No")</f>
        <v>No</v>
      </c>
      <c r="P6253" t="str">
        <f>IF(OR(Tabela1[[#This Row],[EA Play Season Pass]]="Yes",Tabela1[[#This Row],[Minecraft Season Pass]]="Yes"),"Yes","No")</f>
        <v>Yes</v>
      </c>
      <c r="Q6253">
        <v>29</v>
      </c>
      <c r="R6253" s="2"/>
    </row>
    <row r="6254" spans="1:18" x14ac:dyDescent="0.25">
      <c r="A6254">
        <v>6253</v>
      </c>
      <c r="B6254" t="s">
        <v>7068</v>
      </c>
      <c r="C6254" t="s">
        <v>7</v>
      </c>
      <c r="D6254" s="50">
        <v>45474</v>
      </c>
      <c r="E6254">
        <f>YEAR(Tabela1[[#This Row],[Start Date]])</f>
        <v>2024</v>
      </c>
      <c r="F6254">
        <f>ROUNDUP(MONTH(Tabela1[[#This Row],[Start Date]])/3,0)</f>
        <v>3</v>
      </c>
      <c r="G6254" t="s">
        <v>11</v>
      </c>
      <c r="H6254">
        <v>15</v>
      </c>
      <c r="I6254" t="s">
        <v>12</v>
      </c>
      <c r="J6254" t="s">
        <v>11</v>
      </c>
      <c r="K6254">
        <v>0</v>
      </c>
      <c r="L6254" t="s">
        <v>11</v>
      </c>
      <c r="M6254">
        <v>0</v>
      </c>
      <c r="N6254">
        <v>2</v>
      </c>
      <c r="O6254" t="str">
        <f>IF(AND(Tabela1[[#This Row],[EA Play Season Pass]]="Yes",Tabela1[[#This Row],[Minecraft Season Pass]]="Yes"),"Yes","No")</f>
        <v>No</v>
      </c>
      <c r="P6254" t="str">
        <f>IF(OR(Tabela1[[#This Row],[EA Play Season Pass]]="Yes",Tabela1[[#This Row],[Minecraft Season Pass]]="Yes"),"Yes","No")</f>
        <v>No</v>
      </c>
      <c r="Q6254">
        <v>13</v>
      </c>
      <c r="R6254" s="2"/>
    </row>
    <row r="6255" spans="1:18" x14ac:dyDescent="0.25">
      <c r="A6255">
        <v>6254</v>
      </c>
      <c r="B6255" t="s">
        <v>7069</v>
      </c>
      <c r="C6255" t="s">
        <v>10</v>
      </c>
      <c r="D6255" s="50">
        <v>45474</v>
      </c>
      <c r="E6255">
        <f>YEAR(Tabela1[[#This Row],[Start Date]])</f>
        <v>2024</v>
      </c>
      <c r="F6255">
        <f>ROUNDUP(MONTH(Tabela1[[#This Row],[Start Date]])/3,0)</f>
        <v>3</v>
      </c>
      <c r="G6255" t="s">
        <v>8</v>
      </c>
      <c r="H6255">
        <v>5</v>
      </c>
      <c r="I6255" t="s">
        <v>14</v>
      </c>
      <c r="J6255" t="s">
        <v>8</v>
      </c>
      <c r="K6255">
        <v>30</v>
      </c>
      <c r="L6255" t="s">
        <v>11</v>
      </c>
      <c r="M6255">
        <v>0</v>
      </c>
      <c r="N6255">
        <v>3</v>
      </c>
      <c r="O6255" t="str">
        <f>IF(AND(Tabela1[[#This Row],[EA Play Season Pass]]="Yes",Tabela1[[#This Row],[Minecraft Season Pass]]="Yes"),"Yes","No")</f>
        <v>No</v>
      </c>
      <c r="P6255" t="str">
        <f>IF(OR(Tabela1[[#This Row],[EA Play Season Pass]]="Yes",Tabela1[[#This Row],[Minecraft Season Pass]]="Yes"),"Yes","No")</f>
        <v>Yes</v>
      </c>
      <c r="Q6255">
        <v>32</v>
      </c>
      <c r="R6255" s="2"/>
    </row>
    <row r="6256" spans="1:18" x14ac:dyDescent="0.25">
      <c r="A6256">
        <v>6255</v>
      </c>
      <c r="B6256" t="s">
        <v>7070</v>
      </c>
      <c r="C6256" t="s">
        <v>13</v>
      </c>
      <c r="D6256" s="50">
        <v>45474</v>
      </c>
      <c r="E6256">
        <f>YEAR(Tabela1[[#This Row],[Start Date]])</f>
        <v>2024</v>
      </c>
      <c r="F6256">
        <f>ROUNDUP(MONTH(Tabela1[[#This Row],[Start Date]])/3,0)</f>
        <v>3</v>
      </c>
      <c r="G6256" t="s">
        <v>8</v>
      </c>
      <c r="H6256">
        <v>10</v>
      </c>
      <c r="I6256" t="s">
        <v>12</v>
      </c>
      <c r="J6256" t="s">
        <v>8</v>
      </c>
      <c r="K6256">
        <v>30</v>
      </c>
      <c r="L6256" t="s">
        <v>8</v>
      </c>
      <c r="M6256">
        <v>20</v>
      </c>
      <c r="N6256">
        <v>2</v>
      </c>
      <c r="O6256" t="str">
        <f>IF(AND(Tabela1[[#This Row],[EA Play Season Pass]]="Yes",Tabela1[[#This Row],[Minecraft Season Pass]]="Yes"),"Yes","No")</f>
        <v>Yes</v>
      </c>
      <c r="P6256" t="str">
        <f>IF(OR(Tabela1[[#This Row],[EA Play Season Pass]]="Yes",Tabela1[[#This Row],[Minecraft Season Pass]]="Yes"),"Yes","No")</f>
        <v>Yes</v>
      </c>
      <c r="Q6256">
        <v>58</v>
      </c>
      <c r="R6256" s="2"/>
    </row>
    <row r="6257" spans="1:18" x14ac:dyDescent="0.25">
      <c r="A6257">
        <v>6256</v>
      </c>
      <c r="B6257" t="s">
        <v>7071</v>
      </c>
      <c r="C6257" t="s">
        <v>13</v>
      </c>
      <c r="D6257" s="50">
        <v>45474</v>
      </c>
      <c r="E6257">
        <f>YEAR(Tabela1[[#This Row],[Start Date]])</f>
        <v>2024</v>
      </c>
      <c r="F6257">
        <f>ROUNDUP(MONTH(Tabela1[[#This Row],[Start Date]])/3,0)</f>
        <v>3</v>
      </c>
      <c r="G6257" t="s">
        <v>8</v>
      </c>
      <c r="H6257">
        <v>10</v>
      </c>
      <c r="I6257" t="s">
        <v>9</v>
      </c>
      <c r="J6257" t="s">
        <v>8</v>
      </c>
      <c r="K6257">
        <v>30</v>
      </c>
      <c r="L6257" t="s">
        <v>11</v>
      </c>
      <c r="M6257">
        <v>0</v>
      </c>
      <c r="N6257">
        <v>2</v>
      </c>
      <c r="O6257" t="str">
        <f>IF(AND(Tabela1[[#This Row],[EA Play Season Pass]]="Yes",Tabela1[[#This Row],[Minecraft Season Pass]]="Yes"),"Yes","No")</f>
        <v>No</v>
      </c>
      <c r="P6257" t="str">
        <f>IF(OR(Tabela1[[#This Row],[EA Play Season Pass]]="Yes",Tabela1[[#This Row],[Minecraft Season Pass]]="Yes"),"Yes","No")</f>
        <v>Yes</v>
      </c>
      <c r="Q6257">
        <v>38</v>
      </c>
      <c r="R6257" s="2"/>
    </row>
    <row r="6258" spans="1:18" x14ac:dyDescent="0.25">
      <c r="A6258">
        <v>6257</v>
      </c>
      <c r="B6258" t="s">
        <v>6261</v>
      </c>
      <c r="C6258" t="s">
        <v>13</v>
      </c>
      <c r="D6258" s="50">
        <v>45474</v>
      </c>
      <c r="E6258">
        <f>YEAR(Tabela1[[#This Row],[Start Date]])</f>
        <v>2024</v>
      </c>
      <c r="F6258">
        <f>ROUNDUP(MONTH(Tabela1[[#This Row],[Start Date]])/3,0)</f>
        <v>3</v>
      </c>
      <c r="G6258" t="s">
        <v>11</v>
      </c>
      <c r="H6258">
        <v>10</v>
      </c>
      <c r="I6258" t="s">
        <v>14</v>
      </c>
      <c r="J6258" t="s">
        <v>8</v>
      </c>
      <c r="K6258">
        <v>30</v>
      </c>
      <c r="L6258" t="s">
        <v>8</v>
      </c>
      <c r="M6258">
        <v>20</v>
      </c>
      <c r="N6258">
        <v>2</v>
      </c>
      <c r="O6258" t="str">
        <f>IF(AND(Tabela1[[#This Row],[EA Play Season Pass]]="Yes",Tabela1[[#This Row],[Minecraft Season Pass]]="Yes"),"Yes","No")</f>
        <v>Yes</v>
      </c>
      <c r="P6258" t="str">
        <f>IF(OR(Tabela1[[#This Row],[EA Play Season Pass]]="Yes",Tabela1[[#This Row],[Minecraft Season Pass]]="Yes"),"Yes","No")</f>
        <v>Yes</v>
      </c>
      <c r="Q6258">
        <v>58</v>
      </c>
      <c r="R6258" s="2"/>
    </row>
    <row r="6259" spans="1:18" x14ac:dyDescent="0.25">
      <c r="A6259">
        <v>6258</v>
      </c>
      <c r="B6259" t="s">
        <v>1500</v>
      </c>
      <c r="C6259" t="s">
        <v>10</v>
      </c>
      <c r="D6259" s="50">
        <v>45474</v>
      </c>
      <c r="E6259">
        <f>YEAR(Tabela1[[#This Row],[Start Date]])</f>
        <v>2024</v>
      </c>
      <c r="F6259">
        <f>ROUNDUP(MONTH(Tabela1[[#This Row],[Start Date]])/3,0)</f>
        <v>3</v>
      </c>
      <c r="G6259" t="s">
        <v>8</v>
      </c>
      <c r="H6259">
        <v>5</v>
      </c>
      <c r="I6259" t="s">
        <v>14</v>
      </c>
      <c r="J6259" t="s">
        <v>8</v>
      </c>
      <c r="K6259">
        <v>30</v>
      </c>
      <c r="L6259" t="s">
        <v>11</v>
      </c>
      <c r="M6259">
        <v>0</v>
      </c>
      <c r="N6259">
        <v>2</v>
      </c>
      <c r="O6259" t="str">
        <f>IF(AND(Tabela1[[#This Row],[EA Play Season Pass]]="Yes",Tabela1[[#This Row],[Minecraft Season Pass]]="Yes"),"Yes","No")</f>
        <v>No</v>
      </c>
      <c r="P6259" t="str">
        <f>IF(OR(Tabela1[[#This Row],[EA Play Season Pass]]="Yes",Tabela1[[#This Row],[Minecraft Season Pass]]="Yes"),"Yes","No")</f>
        <v>Yes</v>
      </c>
      <c r="Q6259">
        <v>33</v>
      </c>
      <c r="R6259" s="2"/>
    </row>
    <row r="6260" spans="1:18" x14ac:dyDescent="0.25">
      <c r="A6260">
        <v>6259</v>
      </c>
      <c r="B6260" t="s">
        <v>1189</v>
      </c>
      <c r="C6260" t="s">
        <v>13</v>
      </c>
      <c r="D6260" s="50">
        <v>45474</v>
      </c>
      <c r="E6260">
        <f>YEAR(Tabela1[[#This Row],[Start Date]])</f>
        <v>2024</v>
      </c>
      <c r="F6260">
        <f>ROUNDUP(MONTH(Tabela1[[#This Row],[Start Date]])/3,0)</f>
        <v>3</v>
      </c>
      <c r="G6260" t="s">
        <v>8</v>
      </c>
      <c r="H6260">
        <v>10</v>
      </c>
      <c r="I6260" t="s">
        <v>9</v>
      </c>
      <c r="J6260" t="s">
        <v>8</v>
      </c>
      <c r="K6260">
        <v>30</v>
      </c>
      <c r="L6260" t="s">
        <v>11</v>
      </c>
      <c r="M6260">
        <v>0</v>
      </c>
      <c r="N6260">
        <v>1</v>
      </c>
      <c r="O6260" t="str">
        <f>IF(AND(Tabela1[[#This Row],[EA Play Season Pass]]="Yes",Tabela1[[#This Row],[Minecraft Season Pass]]="Yes"),"Yes","No")</f>
        <v>No</v>
      </c>
      <c r="P6260" t="str">
        <f>IF(OR(Tabela1[[#This Row],[EA Play Season Pass]]="Yes",Tabela1[[#This Row],[Minecraft Season Pass]]="Yes"),"Yes","No")</f>
        <v>Yes</v>
      </c>
      <c r="Q6260">
        <v>39</v>
      </c>
      <c r="R6260" s="2"/>
    </row>
    <row r="6261" spans="1:18" x14ac:dyDescent="0.25">
      <c r="A6261">
        <v>6260</v>
      </c>
      <c r="B6261" t="s">
        <v>7072</v>
      </c>
      <c r="C6261" t="s">
        <v>13</v>
      </c>
      <c r="D6261" s="50">
        <v>45475</v>
      </c>
      <c r="E6261">
        <f>YEAR(Tabela1[[#This Row],[Start Date]])</f>
        <v>2024</v>
      </c>
      <c r="F6261">
        <f>ROUNDUP(MONTH(Tabela1[[#This Row],[Start Date]])/3,0)</f>
        <v>3</v>
      </c>
      <c r="G6261" t="s">
        <v>8</v>
      </c>
      <c r="H6261">
        <v>10</v>
      </c>
      <c r="I6261" t="s">
        <v>12</v>
      </c>
      <c r="J6261" t="s">
        <v>8</v>
      </c>
      <c r="K6261">
        <v>30</v>
      </c>
      <c r="L6261" t="s">
        <v>11</v>
      </c>
      <c r="M6261">
        <v>0</v>
      </c>
      <c r="N6261">
        <v>1</v>
      </c>
      <c r="O6261" t="str">
        <f>IF(AND(Tabela1[[#This Row],[EA Play Season Pass]]="Yes",Tabela1[[#This Row],[Minecraft Season Pass]]="Yes"),"Yes","No")</f>
        <v>No</v>
      </c>
      <c r="P6261" t="str">
        <f>IF(OR(Tabela1[[#This Row],[EA Play Season Pass]]="Yes",Tabela1[[#This Row],[Minecraft Season Pass]]="Yes"),"Yes","No")</f>
        <v>Yes</v>
      </c>
      <c r="Q6261">
        <v>39</v>
      </c>
      <c r="R6261" s="2"/>
    </row>
    <row r="6262" spans="1:18" x14ac:dyDescent="0.25">
      <c r="A6262">
        <v>6261</v>
      </c>
      <c r="B6262" t="s">
        <v>7073</v>
      </c>
      <c r="C6262" t="s">
        <v>13</v>
      </c>
      <c r="D6262" s="50">
        <v>45475</v>
      </c>
      <c r="E6262">
        <f>YEAR(Tabela1[[#This Row],[Start Date]])</f>
        <v>2024</v>
      </c>
      <c r="F6262">
        <f>ROUNDUP(MONTH(Tabela1[[#This Row],[Start Date]])/3,0)</f>
        <v>3</v>
      </c>
      <c r="G6262" t="s">
        <v>8</v>
      </c>
      <c r="H6262">
        <v>10</v>
      </c>
      <c r="I6262" t="s">
        <v>9</v>
      </c>
      <c r="J6262" t="s">
        <v>11</v>
      </c>
      <c r="K6262">
        <v>0</v>
      </c>
      <c r="L6262" t="s">
        <v>8</v>
      </c>
      <c r="M6262">
        <v>20</v>
      </c>
      <c r="N6262">
        <v>2</v>
      </c>
      <c r="O6262" t="str">
        <f>IF(AND(Tabela1[[#This Row],[EA Play Season Pass]]="Yes",Tabela1[[#This Row],[Minecraft Season Pass]]="Yes"),"Yes","No")</f>
        <v>No</v>
      </c>
      <c r="P6262" t="str">
        <f>IF(OR(Tabela1[[#This Row],[EA Play Season Pass]]="Yes",Tabela1[[#This Row],[Minecraft Season Pass]]="Yes"),"Yes","No")</f>
        <v>Yes</v>
      </c>
      <c r="Q6262">
        <v>28</v>
      </c>
      <c r="R6262" s="2"/>
    </row>
    <row r="6263" spans="1:18" x14ac:dyDescent="0.25">
      <c r="A6263">
        <v>6262</v>
      </c>
      <c r="B6263" t="s">
        <v>7074</v>
      </c>
      <c r="C6263" t="s">
        <v>13</v>
      </c>
      <c r="D6263" s="50">
        <v>45475</v>
      </c>
      <c r="E6263">
        <f>YEAR(Tabela1[[#This Row],[Start Date]])</f>
        <v>2024</v>
      </c>
      <c r="F6263">
        <f>ROUNDUP(MONTH(Tabela1[[#This Row],[Start Date]])/3,0)</f>
        <v>3</v>
      </c>
      <c r="G6263" t="s">
        <v>11</v>
      </c>
      <c r="H6263">
        <v>10</v>
      </c>
      <c r="I6263" t="s">
        <v>14</v>
      </c>
      <c r="J6263" t="s">
        <v>8</v>
      </c>
      <c r="K6263">
        <v>30</v>
      </c>
      <c r="L6263" t="s">
        <v>11</v>
      </c>
      <c r="M6263">
        <v>0</v>
      </c>
      <c r="N6263">
        <v>1</v>
      </c>
      <c r="O6263" t="str">
        <f>IF(AND(Tabela1[[#This Row],[EA Play Season Pass]]="Yes",Tabela1[[#This Row],[Minecraft Season Pass]]="Yes"),"Yes","No")</f>
        <v>No</v>
      </c>
      <c r="P6263" t="str">
        <f>IF(OR(Tabela1[[#This Row],[EA Play Season Pass]]="Yes",Tabela1[[#This Row],[Minecraft Season Pass]]="Yes"),"Yes","No")</f>
        <v>Yes</v>
      </c>
      <c r="Q6263">
        <v>39</v>
      </c>
      <c r="R6263" s="2"/>
    </row>
    <row r="6264" spans="1:18" x14ac:dyDescent="0.25">
      <c r="A6264">
        <v>6263</v>
      </c>
      <c r="B6264" t="s">
        <v>7075</v>
      </c>
      <c r="C6264" t="s">
        <v>13</v>
      </c>
      <c r="D6264" s="50">
        <v>45475</v>
      </c>
      <c r="E6264">
        <f>YEAR(Tabela1[[#This Row],[Start Date]])</f>
        <v>2024</v>
      </c>
      <c r="F6264">
        <f>ROUNDUP(MONTH(Tabela1[[#This Row],[Start Date]])/3,0)</f>
        <v>3</v>
      </c>
      <c r="G6264" t="s">
        <v>8</v>
      </c>
      <c r="H6264">
        <v>10</v>
      </c>
      <c r="I6264" t="s">
        <v>14</v>
      </c>
      <c r="J6264" t="s">
        <v>11</v>
      </c>
      <c r="K6264">
        <v>0</v>
      </c>
      <c r="L6264" t="s">
        <v>8</v>
      </c>
      <c r="M6264">
        <v>20</v>
      </c>
      <c r="N6264">
        <v>1</v>
      </c>
      <c r="O6264" t="str">
        <f>IF(AND(Tabela1[[#This Row],[EA Play Season Pass]]="Yes",Tabela1[[#This Row],[Minecraft Season Pass]]="Yes"),"Yes","No")</f>
        <v>No</v>
      </c>
      <c r="P6264" t="str">
        <f>IF(OR(Tabela1[[#This Row],[EA Play Season Pass]]="Yes",Tabela1[[#This Row],[Minecraft Season Pass]]="Yes"),"Yes","No")</f>
        <v>Yes</v>
      </c>
      <c r="Q6264">
        <v>29</v>
      </c>
      <c r="R6264" s="2"/>
    </row>
    <row r="6265" spans="1:18" x14ac:dyDescent="0.25">
      <c r="A6265">
        <v>6264</v>
      </c>
      <c r="B6265" t="s">
        <v>364</v>
      </c>
      <c r="C6265" t="s">
        <v>10</v>
      </c>
      <c r="D6265" s="50">
        <v>45475</v>
      </c>
      <c r="E6265">
        <f>YEAR(Tabela1[[#This Row],[Start Date]])</f>
        <v>2024</v>
      </c>
      <c r="F6265">
        <f>ROUNDUP(MONTH(Tabela1[[#This Row],[Start Date]])/3,0)</f>
        <v>3</v>
      </c>
      <c r="G6265" t="s">
        <v>11</v>
      </c>
      <c r="H6265">
        <v>5</v>
      </c>
      <c r="I6265" t="s">
        <v>9</v>
      </c>
      <c r="J6265" t="s">
        <v>11</v>
      </c>
      <c r="K6265">
        <v>0</v>
      </c>
      <c r="L6265" t="s">
        <v>11</v>
      </c>
      <c r="M6265">
        <v>0</v>
      </c>
      <c r="N6265">
        <v>1</v>
      </c>
      <c r="O6265" t="str">
        <f>IF(AND(Tabela1[[#This Row],[EA Play Season Pass]]="Yes",Tabela1[[#This Row],[Minecraft Season Pass]]="Yes"),"Yes","No")</f>
        <v>No</v>
      </c>
      <c r="P6265" t="str">
        <f>IF(OR(Tabela1[[#This Row],[EA Play Season Pass]]="Yes",Tabela1[[#This Row],[Minecraft Season Pass]]="Yes"),"Yes","No")</f>
        <v>No</v>
      </c>
      <c r="Q6265">
        <v>4</v>
      </c>
      <c r="R6265" s="2"/>
    </row>
    <row r="6266" spans="1:18" x14ac:dyDescent="0.25">
      <c r="A6266">
        <v>6265</v>
      </c>
      <c r="B6266" t="s">
        <v>7076</v>
      </c>
      <c r="C6266" t="s">
        <v>10</v>
      </c>
      <c r="D6266" s="50">
        <v>45475</v>
      </c>
      <c r="E6266">
        <f>YEAR(Tabela1[[#This Row],[Start Date]])</f>
        <v>2024</v>
      </c>
      <c r="F6266">
        <f>ROUNDUP(MONTH(Tabela1[[#This Row],[Start Date]])/3,0)</f>
        <v>3</v>
      </c>
      <c r="G6266" t="s">
        <v>8</v>
      </c>
      <c r="H6266">
        <v>5</v>
      </c>
      <c r="I6266" t="s">
        <v>12</v>
      </c>
      <c r="J6266" t="s">
        <v>11</v>
      </c>
      <c r="K6266">
        <v>0</v>
      </c>
      <c r="L6266" t="s">
        <v>11</v>
      </c>
      <c r="M6266">
        <v>0</v>
      </c>
      <c r="N6266">
        <v>3</v>
      </c>
      <c r="O6266" t="str">
        <f>IF(AND(Tabela1[[#This Row],[EA Play Season Pass]]="Yes",Tabela1[[#This Row],[Minecraft Season Pass]]="Yes"),"Yes","No")</f>
        <v>No</v>
      </c>
      <c r="P6266" t="str">
        <f>IF(OR(Tabela1[[#This Row],[EA Play Season Pass]]="Yes",Tabela1[[#This Row],[Minecraft Season Pass]]="Yes"),"Yes","No")</f>
        <v>No</v>
      </c>
      <c r="Q6266">
        <v>2</v>
      </c>
      <c r="R6266" s="2"/>
    </row>
    <row r="6267" spans="1:18" x14ac:dyDescent="0.25">
      <c r="A6267">
        <v>6266</v>
      </c>
      <c r="B6267" t="s">
        <v>1854</v>
      </c>
      <c r="C6267" t="s">
        <v>13</v>
      </c>
      <c r="D6267" s="50">
        <v>45475</v>
      </c>
      <c r="E6267">
        <f>YEAR(Tabela1[[#This Row],[Start Date]])</f>
        <v>2024</v>
      </c>
      <c r="F6267">
        <f>ROUNDUP(MONTH(Tabela1[[#This Row],[Start Date]])/3,0)</f>
        <v>3</v>
      </c>
      <c r="G6267" t="s">
        <v>8</v>
      </c>
      <c r="H6267">
        <v>10</v>
      </c>
      <c r="I6267" t="s">
        <v>9</v>
      </c>
      <c r="J6267" t="s">
        <v>11</v>
      </c>
      <c r="K6267">
        <v>0</v>
      </c>
      <c r="L6267" t="s">
        <v>8</v>
      </c>
      <c r="M6267">
        <v>20</v>
      </c>
      <c r="N6267">
        <v>3</v>
      </c>
      <c r="O6267" t="str">
        <f>IF(AND(Tabela1[[#This Row],[EA Play Season Pass]]="Yes",Tabela1[[#This Row],[Minecraft Season Pass]]="Yes"),"Yes","No")</f>
        <v>No</v>
      </c>
      <c r="P6267" t="str">
        <f>IF(OR(Tabela1[[#This Row],[EA Play Season Pass]]="Yes",Tabela1[[#This Row],[Minecraft Season Pass]]="Yes"),"Yes","No")</f>
        <v>Yes</v>
      </c>
      <c r="Q6267">
        <v>27</v>
      </c>
      <c r="R6267" s="2"/>
    </row>
    <row r="6268" spans="1:18" x14ac:dyDescent="0.25">
      <c r="A6268">
        <v>6267</v>
      </c>
      <c r="B6268" t="s">
        <v>2963</v>
      </c>
      <c r="C6268" t="s">
        <v>10</v>
      </c>
      <c r="D6268" s="50">
        <v>45476</v>
      </c>
      <c r="E6268">
        <f>YEAR(Tabela1[[#This Row],[Start Date]])</f>
        <v>2024</v>
      </c>
      <c r="F6268">
        <f>ROUNDUP(MONTH(Tabela1[[#This Row],[Start Date]])/3,0)</f>
        <v>3</v>
      </c>
      <c r="G6268" t="s">
        <v>8</v>
      </c>
      <c r="H6268">
        <v>5</v>
      </c>
      <c r="I6268" t="s">
        <v>9</v>
      </c>
      <c r="J6268" t="s">
        <v>8</v>
      </c>
      <c r="K6268">
        <v>30</v>
      </c>
      <c r="L6268" t="s">
        <v>8</v>
      </c>
      <c r="M6268">
        <v>20</v>
      </c>
      <c r="N6268">
        <v>2</v>
      </c>
      <c r="O6268" t="str">
        <f>IF(AND(Tabela1[[#This Row],[EA Play Season Pass]]="Yes",Tabela1[[#This Row],[Minecraft Season Pass]]="Yes"),"Yes","No")</f>
        <v>Yes</v>
      </c>
      <c r="P6268" t="str">
        <f>IF(OR(Tabela1[[#This Row],[EA Play Season Pass]]="Yes",Tabela1[[#This Row],[Minecraft Season Pass]]="Yes"),"Yes","No")</f>
        <v>Yes</v>
      </c>
      <c r="Q6268">
        <v>53</v>
      </c>
      <c r="R6268" s="2"/>
    </row>
    <row r="6269" spans="1:18" x14ac:dyDescent="0.25">
      <c r="A6269">
        <v>6268</v>
      </c>
      <c r="B6269" t="s">
        <v>806</v>
      </c>
      <c r="C6269" t="s">
        <v>7</v>
      </c>
      <c r="D6269" s="50">
        <v>45476</v>
      </c>
      <c r="E6269">
        <f>YEAR(Tabela1[[#This Row],[Start Date]])</f>
        <v>2024</v>
      </c>
      <c r="F6269">
        <f>ROUNDUP(MONTH(Tabela1[[#This Row],[Start Date]])/3,0)</f>
        <v>3</v>
      </c>
      <c r="G6269" t="s">
        <v>11</v>
      </c>
      <c r="H6269">
        <v>15</v>
      </c>
      <c r="I6269" t="s">
        <v>12</v>
      </c>
      <c r="J6269" t="s">
        <v>11</v>
      </c>
      <c r="K6269">
        <v>0</v>
      </c>
      <c r="L6269" t="s">
        <v>8</v>
      </c>
      <c r="M6269">
        <v>20</v>
      </c>
      <c r="N6269">
        <v>2</v>
      </c>
      <c r="O6269" t="str">
        <f>IF(AND(Tabela1[[#This Row],[EA Play Season Pass]]="Yes",Tabela1[[#This Row],[Minecraft Season Pass]]="Yes"),"Yes","No")</f>
        <v>No</v>
      </c>
      <c r="P6269" t="str">
        <f>IF(OR(Tabela1[[#This Row],[EA Play Season Pass]]="Yes",Tabela1[[#This Row],[Minecraft Season Pass]]="Yes"),"Yes","No")</f>
        <v>Yes</v>
      </c>
      <c r="Q6269">
        <v>33</v>
      </c>
      <c r="R6269" s="2"/>
    </row>
    <row r="6270" spans="1:18" x14ac:dyDescent="0.25">
      <c r="A6270">
        <v>6269</v>
      </c>
      <c r="B6270" t="s">
        <v>7077</v>
      </c>
      <c r="C6270" t="s">
        <v>10</v>
      </c>
      <c r="D6270" s="50">
        <v>45476</v>
      </c>
      <c r="E6270">
        <f>YEAR(Tabela1[[#This Row],[Start Date]])</f>
        <v>2024</v>
      </c>
      <c r="F6270">
        <f>ROUNDUP(MONTH(Tabela1[[#This Row],[Start Date]])/3,0)</f>
        <v>3</v>
      </c>
      <c r="G6270" t="s">
        <v>8</v>
      </c>
      <c r="H6270">
        <v>5</v>
      </c>
      <c r="I6270" t="s">
        <v>12</v>
      </c>
      <c r="J6270" t="s">
        <v>11</v>
      </c>
      <c r="K6270">
        <v>0</v>
      </c>
      <c r="L6270" t="s">
        <v>8</v>
      </c>
      <c r="M6270">
        <v>20</v>
      </c>
      <c r="N6270">
        <v>2</v>
      </c>
      <c r="O6270" t="str">
        <f>IF(AND(Tabela1[[#This Row],[EA Play Season Pass]]="Yes",Tabela1[[#This Row],[Minecraft Season Pass]]="Yes"),"Yes","No")</f>
        <v>No</v>
      </c>
      <c r="P6270" t="str">
        <f>IF(OR(Tabela1[[#This Row],[EA Play Season Pass]]="Yes",Tabela1[[#This Row],[Minecraft Season Pass]]="Yes"),"Yes","No")</f>
        <v>Yes</v>
      </c>
      <c r="Q6270">
        <v>23</v>
      </c>
      <c r="R6270" s="2"/>
    </row>
    <row r="6271" spans="1:18" x14ac:dyDescent="0.25">
      <c r="A6271">
        <v>6270</v>
      </c>
      <c r="B6271" t="s">
        <v>763</v>
      </c>
      <c r="C6271" t="s">
        <v>7</v>
      </c>
      <c r="D6271" s="50">
        <v>45476</v>
      </c>
      <c r="E6271">
        <f>YEAR(Tabela1[[#This Row],[Start Date]])</f>
        <v>2024</v>
      </c>
      <c r="F6271">
        <f>ROUNDUP(MONTH(Tabela1[[#This Row],[Start Date]])/3,0)</f>
        <v>3</v>
      </c>
      <c r="G6271" t="s">
        <v>11</v>
      </c>
      <c r="H6271">
        <v>15</v>
      </c>
      <c r="I6271" t="s">
        <v>14</v>
      </c>
      <c r="J6271" t="s">
        <v>11</v>
      </c>
      <c r="K6271">
        <v>0</v>
      </c>
      <c r="L6271" t="s">
        <v>8</v>
      </c>
      <c r="M6271">
        <v>20</v>
      </c>
      <c r="N6271">
        <v>2</v>
      </c>
      <c r="O6271" t="str">
        <f>IF(AND(Tabela1[[#This Row],[EA Play Season Pass]]="Yes",Tabela1[[#This Row],[Minecraft Season Pass]]="Yes"),"Yes","No")</f>
        <v>No</v>
      </c>
      <c r="P6271" t="str">
        <f>IF(OR(Tabela1[[#This Row],[EA Play Season Pass]]="Yes",Tabela1[[#This Row],[Minecraft Season Pass]]="Yes"),"Yes","No")</f>
        <v>Yes</v>
      </c>
      <c r="Q6271">
        <v>33</v>
      </c>
      <c r="R6271" s="2"/>
    </row>
    <row r="6272" spans="1:18" x14ac:dyDescent="0.25">
      <c r="A6272">
        <v>6271</v>
      </c>
      <c r="B6272" t="s">
        <v>2306</v>
      </c>
      <c r="C6272" t="s">
        <v>10</v>
      </c>
      <c r="D6272" s="50">
        <v>45476</v>
      </c>
      <c r="E6272">
        <f>YEAR(Tabela1[[#This Row],[Start Date]])</f>
        <v>2024</v>
      </c>
      <c r="F6272">
        <f>ROUNDUP(MONTH(Tabela1[[#This Row],[Start Date]])/3,0)</f>
        <v>3</v>
      </c>
      <c r="G6272" t="s">
        <v>11</v>
      </c>
      <c r="H6272">
        <v>5</v>
      </c>
      <c r="I6272" t="s">
        <v>12</v>
      </c>
      <c r="J6272" t="s">
        <v>11</v>
      </c>
      <c r="K6272">
        <v>0</v>
      </c>
      <c r="L6272" t="s">
        <v>11</v>
      </c>
      <c r="M6272">
        <v>0</v>
      </c>
      <c r="N6272">
        <v>2</v>
      </c>
      <c r="O6272" t="str">
        <f>IF(AND(Tabela1[[#This Row],[EA Play Season Pass]]="Yes",Tabela1[[#This Row],[Minecraft Season Pass]]="Yes"),"Yes","No")</f>
        <v>No</v>
      </c>
      <c r="P6272" t="str">
        <f>IF(OR(Tabela1[[#This Row],[EA Play Season Pass]]="Yes",Tabela1[[#This Row],[Minecraft Season Pass]]="Yes"),"Yes","No")</f>
        <v>No</v>
      </c>
      <c r="Q6272">
        <v>3</v>
      </c>
      <c r="R6272" s="2"/>
    </row>
    <row r="6273" spans="1:18" x14ac:dyDescent="0.25">
      <c r="A6273">
        <v>6272</v>
      </c>
      <c r="B6273" t="s">
        <v>2532</v>
      </c>
      <c r="C6273" t="s">
        <v>7</v>
      </c>
      <c r="D6273" s="50">
        <v>45476</v>
      </c>
      <c r="E6273">
        <f>YEAR(Tabela1[[#This Row],[Start Date]])</f>
        <v>2024</v>
      </c>
      <c r="F6273">
        <f>ROUNDUP(MONTH(Tabela1[[#This Row],[Start Date]])/3,0)</f>
        <v>3</v>
      </c>
      <c r="G6273" t="s">
        <v>8</v>
      </c>
      <c r="H6273">
        <v>15</v>
      </c>
      <c r="I6273" t="s">
        <v>12</v>
      </c>
      <c r="J6273" t="s">
        <v>11</v>
      </c>
      <c r="K6273">
        <v>0</v>
      </c>
      <c r="L6273" t="s">
        <v>11</v>
      </c>
      <c r="M6273">
        <v>0</v>
      </c>
      <c r="N6273">
        <v>2</v>
      </c>
      <c r="O6273" t="str">
        <f>IF(AND(Tabela1[[#This Row],[EA Play Season Pass]]="Yes",Tabela1[[#This Row],[Minecraft Season Pass]]="Yes"),"Yes","No")</f>
        <v>No</v>
      </c>
      <c r="P6273" t="str">
        <f>IF(OR(Tabela1[[#This Row],[EA Play Season Pass]]="Yes",Tabela1[[#This Row],[Minecraft Season Pass]]="Yes"),"Yes","No")</f>
        <v>No</v>
      </c>
      <c r="Q6273">
        <v>13</v>
      </c>
      <c r="R6273" s="2"/>
    </row>
    <row r="6274" spans="1:18" x14ac:dyDescent="0.25">
      <c r="A6274">
        <v>6273</v>
      </c>
      <c r="B6274" t="s">
        <v>7078</v>
      </c>
      <c r="C6274" t="s">
        <v>13</v>
      </c>
      <c r="D6274" s="50">
        <v>45476</v>
      </c>
      <c r="E6274">
        <f>YEAR(Tabela1[[#This Row],[Start Date]])</f>
        <v>2024</v>
      </c>
      <c r="F6274">
        <f>ROUNDUP(MONTH(Tabela1[[#This Row],[Start Date]])/3,0)</f>
        <v>3</v>
      </c>
      <c r="G6274" t="s">
        <v>8</v>
      </c>
      <c r="H6274">
        <v>10</v>
      </c>
      <c r="I6274" t="s">
        <v>12</v>
      </c>
      <c r="J6274" t="s">
        <v>11</v>
      </c>
      <c r="K6274">
        <v>0</v>
      </c>
      <c r="L6274" t="s">
        <v>11</v>
      </c>
      <c r="M6274">
        <v>0</v>
      </c>
      <c r="N6274">
        <v>1</v>
      </c>
      <c r="O6274" t="str">
        <f>IF(AND(Tabela1[[#This Row],[EA Play Season Pass]]="Yes",Tabela1[[#This Row],[Minecraft Season Pass]]="Yes"),"Yes","No")</f>
        <v>No</v>
      </c>
      <c r="P6274" t="str">
        <f>IF(OR(Tabela1[[#This Row],[EA Play Season Pass]]="Yes",Tabela1[[#This Row],[Minecraft Season Pass]]="Yes"),"Yes","No")</f>
        <v>No</v>
      </c>
      <c r="Q6274">
        <v>9</v>
      </c>
      <c r="R6274" s="2"/>
    </row>
    <row r="6275" spans="1:18" x14ac:dyDescent="0.25">
      <c r="A6275">
        <v>6274</v>
      </c>
      <c r="B6275" t="s">
        <v>7079</v>
      </c>
      <c r="C6275" t="s">
        <v>10</v>
      </c>
      <c r="D6275" s="50">
        <v>45477</v>
      </c>
      <c r="E6275">
        <f>YEAR(Tabela1[[#This Row],[Start Date]])</f>
        <v>2024</v>
      </c>
      <c r="F6275">
        <f>ROUNDUP(MONTH(Tabela1[[#This Row],[Start Date]])/3,0)</f>
        <v>3</v>
      </c>
      <c r="G6275" t="s">
        <v>11</v>
      </c>
      <c r="H6275">
        <v>5</v>
      </c>
      <c r="I6275" t="s">
        <v>12</v>
      </c>
      <c r="J6275" t="s">
        <v>8</v>
      </c>
      <c r="K6275">
        <v>30</v>
      </c>
      <c r="L6275" t="s">
        <v>11</v>
      </c>
      <c r="M6275">
        <v>0</v>
      </c>
      <c r="N6275">
        <v>3</v>
      </c>
      <c r="O6275" t="str">
        <f>IF(AND(Tabela1[[#This Row],[EA Play Season Pass]]="Yes",Tabela1[[#This Row],[Minecraft Season Pass]]="Yes"),"Yes","No")</f>
        <v>No</v>
      </c>
      <c r="P6275" t="str">
        <f>IF(OR(Tabela1[[#This Row],[EA Play Season Pass]]="Yes",Tabela1[[#This Row],[Minecraft Season Pass]]="Yes"),"Yes","No")</f>
        <v>Yes</v>
      </c>
      <c r="Q6275">
        <v>32</v>
      </c>
      <c r="R6275" s="2"/>
    </row>
    <row r="6276" spans="1:18" x14ac:dyDescent="0.25">
      <c r="A6276">
        <v>6275</v>
      </c>
      <c r="B6276" t="s">
        <v>7080</v>
      </c>
      <c r="C6276" t="s">
        <v>7</v>
      </c>
      <c r="D6276" s="50">
        <v>45477</v>
      </c>
      <c r="E6276">
        <f>YEAR(Tabela1[[#This Row],[Start Date]])</f>
        <v>2024</v>
      </c>
      <c r="F6276">
        <f>ROUNDUP(MONTH(Tabela1[[#This Row],[Start Date]])/3,0)</f>
        <v>3</v>
      </c>
      <c r="G6276" t="s">
        <v>11</v>
      </c>
      <c r="H6276">
        <v>15</v>
      </c>
      <c r="I6276" t="s">
        <v>14</v>
      </c>
      <c r="J6276" t="s">
        <v>11</v>
      </c>
      <c r="K6276">
        <v>0</v>
      </c>
      <c r="L6276" t="s">
        <v>11</v>
      </c>
      <c r="M6276">
        <v>0</v>
      </c>
      <c r="N6276">
        <v>2</v>
      </c>
      <c r="O6276" t="str">
        <f>IF(AND(Tabela1[[#This Row],[EA Play Season Pass]]="Yes",Tabela1[[#This Row],[Minecraft Season Pass]]="Yes"),"Yes","No")</f>
        <v>No</v>
      </c>
      <c r="P6276" t="str">
        <f>IF(OR(Tabela1[[#This Row],[EA Play Season Pass]]="Yes",Tabela1[[#This Row],[Minecraft Season Pass]]="Yes"),"Yes","No")</f>
        <v>No</v>
      </c>
      <c r="Q6276">
        <v>13</v>
      </c>
      <c r="R6276" s="2"/>
    </row>
    <row r="6277" spans="1:18" x14ac:dyDescent="0.25">
      <c r="A6277">
        <v>6276</v>
      </c>
      <c r="B6277" t="s">
        <v>7081</v>
      </c>
      <c r="C6277" t="s">
        <v>7</v>
      </c>
      <c r="D6277" s="50">
        <v>45477</v>
      </c>
      <c r="E6277">
        <f>YEAR(Tabela1[[#This Row],[Start Date]])</f>
        <v>2024</v>
      </c>
      <c r="F6277">
        <f>ROUNDUP(MONTH(Tabela1[[#This Row],[Start Date]])/3,0)</f>
        <v>3</v>
      </c>
      <c r="G6277" t="s">
        <v>8</v>
      </c>
      <c r="H6277">
        <v>15</v>
      </c>
      <c r="I6277" t="s">
        <v>9</v>
      </c>
      <c r="J6277" t="s">
        <v>11</v>
      </c>
      <c r="K6277">
        <v>0</v>
      </c>
      <c r="L6277" t="s">
        <v>8</v>
      </c>
      <c r="M6277">
        <v>20</v>
      </c>
      <c r="N6277">
        <v>1</v>
      </c>
      <c r="O6277" t="str">
        <f>IF(AND(Tabela1[[#This Row],[EA Play Season Pass]]="Yes",Tabela1[[#This Row],[Minecraft Season Pass]]="Yes"),"Yes","No")</f>
        <v>No</v>
      </c>
      <c r="P6277" t="str">
        <f>IF(OR(Tabela1[[#This Row],[EA Play Season Pass]]="Yes",Tabela1[[#This Row],[Minecraft Season Pass]]="Yes"),"Yes","No")</f>
        <v>Yes</v>
      </c>
      <c r="Q6277">
        <v>34</v>
      </c>
      <c r="R6277" s="2"/>
    </row>
    <row r="6278" spans="1:18" x14ac:dyDescent="0.25">
      <c r="A6278">
        <v>6277</v>
      </c>
      <c r="B6278" t="s">
        <v>3275</v>
      </c>
      <c r="C6278" t="s">
        <v>10</v>
      </c>
      <c r="D6278" s="50">
        <v>45477</v>
      </c>
      <c r="E6278">
        <f>YEAR(Tabela1[[#This Row],[Start Date]])</f>
        <v>2024</v>
      </c>
      <c r="F6278">
        <f>ROUNDUP(MONTH(Tabela1[[#This Row],[Start Date]])/3,0)</f>
        <v>3</v>
      </c>
      <c r="G6278" t="s">
        <v>8</v>
      </c>
      <c r="H6278">
        <v>5</v>
      </c>
      <c r="I6278" t="s">
        <v>12</v>
      </c>
      <c r="J6278" t="s">
        <v>8</v>
      </c>
      <c r="K6278">
        <v>30</v>
      </c>
      <c r="L6278" t="s">
        <v>11</v>
      </c>
      <c r="M6278">
        <v>0</v>
      </c>
      <c r="N6278">
        <v>2</v>
      </c>
      <c r="O6278" t="str">
        <f>IF(AND(Tabela1[[#This Row],[EA Play Season Pass]]="Yes",Tabela1[[#This Row],[Minecraft Season Pass]]="Yes"),"Yes","No")</f>
        <v>No</v>
      </c>
      <c r="P6278" t="str">
        <f>IF(OR(Tabela1[[#This Row],[EA Play Season Pass]]="Yes",Tabela1[[#This Row],[Minecraft Season Pass]]="Yes"),"Yes","No")</f>
        <v>Yes</v>
      </c>
      <c r="Q6278">
        <v>33</v>
      </c>
      <c r="R6278" s="2"/>
    </row>
    <row r="6279" spans="1:18" x14ac:dyDescent="0.25">
      <c r="A6279">
        <v>6278</v>
      </c>
      <c r="B6279" t="s">
        <v>7082</v>
      </c>
      <c r="C6279" t="s">
        <v>13</v>
      </c>
      <c r="D6279" s="50">
        <v>45477</v>
      </c>
      <c r="E6279">
        <f>YEAR(Tabela1[[#This Row],[Start Date]])</f>
        <v>2024</v>
      </c>
      <c r="F6279">
        <f>ROUNDUP(MONTH(Tabela1[[#This Row],[Start Date]])/3,0)</f>
        <v>3</v>
      </c>
      <c r="G6279" t="s">
        <v>11</v>
      </c>
      <c r="H6279">
        <v>10</v>
      </c>
      <c r="I6279" t="s">
        <v>14</v>
      </c>
      <c r="J6279" t="s">
        <v>11</v>
      </c>
      <c r="K6279">
        <v>0</v>
      </c>
      <c r="L6279" t="s">
        <v>11</v>
      </c>
      <c r="M6279">
        <v>0</v>
      </c>
      <c r="N6279">
        <v>1</v>
      </c>
      <c r="O6279" t="str">
        <f>IF(AND(Tabela1[[#This Row],[EA Play Season Pass]]="Yes",Tabela1[[#This Row],[Minecraft Season Pass]]="Yes"),"Yes","No")</f>
        <v>No</v>
      </c>
      <c r="P6279" t="str">
        <f>IF(OR(Tabela1[[#This Row],[EA Play Season Pass]]="Yes",Tabela1[[#This Row],[Minecraft Season Pass]]="Yes"),"Yes","No")</f>
        <v>No</v>
      </c>
      <c r="Q6279">
        <v>9</v>
      </c>
      <c r="R6279" s="2"/>
    </row>
    <row r="6280" spans="1:18" x14ac:dyDescent="0.25">
      <c r="A6280">
        <v>6279</v>
      </c>
      <c r="B6280" t="s">
        <v>1590</v>
      </c>
      <c r="C6280" t="s">
        <v>7</v>
      </c>
      <c r="D6280" s="50">
        <v>45477</v>
      </c>
      <c r="E6280">
        <f>YEAR(Tabela1[[#This Row],[Start Date]])</f>
        <v>2024</v>
      </c>
      <c r="F6280">
        <f>ROUNDUP(MONTH(Tabela1[[#This Row],[Start Date]])/3,0)</f>
        <v>3</v>
      </c>
      <c r="G6280" t="s">
        <v>11</v>
      </c>
      <c r="H6280">
        <v>15</v>
      </c>
      <c r="I6280" t="s">
        <v>9</v>
      </c>
      <c r="J6280" t="s">
        <v>11</v>
      </c>
      <c r="K6280">
        <v>0</v>
      </c>
      <c r="L6280" t="s">
        <v>8</v>
      </c>
      <c r="M6280">
        <v>20</v>
      </c>
      <c r="N6280">
        <v>2</v>
      </c>
      <c r="O6280" t="str">
        <f>IF(AND(Tabela1[[#This Row],[EA Play Season Pass]]="Yes",Tabela1[[#This Row],[Minecraft Season Pass]]="Yes"),"Yes","No")</f>
        <v>No</v>
      </c>
      <c r="P6280" t="str">
        <f>IF(OR(Tabela1[[#This Row],[EA Play Season Pass]]="Yes",Tabela1[[#This Row],[Minecraft Season Pass]]="Yes"),"Yes","No")</f>
        <v>Yes</v>
      </c>
      <c r="Q6280">
        <v>33</v>
      </c>
      <c r="R6280" s="2"/>
    </row>
    <row r="6281" spans="1:18" x14ac:dyDescent="0.25">
      <c r="A6281">
        <v>6280</v>
      </c>
      <c r="B6281" t="s">
        <v>2905</v>
      </c>
      <c r="C6281" t="s">
        <v>10</v>
      </c>
      <c r="D6281" s="50">
        <v>45477</v>
      </c>
      <c r="E6281">
        <f>YEAR(Tabela1[[#This Row],[Start Date]])</f>
        <v>2024</v>
      </c>
      <c r="F6281">
        <f>ROUNDUP(MONTH(Tabela1[[#This Row],[Start Date]])/3,0)</f>
        <v>3</v>
      </c>
      <c r="G6281" t="s">
        <v>11</v>
      </c>
      <c r="H6281">
        <v>5</v>
      </c>
      <c r="I6281" t="s">
        <v>14</v>
      </c>
      <c r="J6281" t="s">
        <v>8</v>
      </c>
      <c r="K6281">
        <v>30</v>
      </c>
      <c r="L6281" t="s">
        <v>11</v>
      </c>
      <c r="M6281">
        <v>0</v>
      </c>
      <c r="N6281">
        <v>3</v>
      </c>
      <c r="O6281" t="str">
        <f>IF(AND(Tabela1[[#This Row],[EA Play Season Pass]]="Yes",Tabela1[[#This Row],[Minecraft Season Pass]]="Yes"),"Yes","No")</f>
        <v>No</v>
      </c>
      <c r="P6281" t="str">
        <f>IF(OR(Tabela1[[#This Row],[EA Play Season Pass]]="Yes",Tabela1[[#This Row],[Minecraft Season Pass]]="Yes"),"Yes","No")</f>
        <v>Yes</v>
      </c>
      <c r="Q6281">
        <v>32</v>
      </c>
      <c r="R6281" s="2"/>
    </row>
    <row r="6282" spans="1:18" x14ac:dyDescent="0.25">
      <c r="A6282">
        <v>6281</v>
      </c>
      <c r="B6282" t="s">
        <v>494</v>
      </c>
      <c r="C6282" t="s">
        <v>7</v>
      </c>
      <c r="D6282" s="50">
        <v>45477</v>
      </c>
      <c r="E6282">
        <f>YEAR(Tabela1[[#This Row],[Start Date]])</f>
        <v>2024</v>
      </c>
      <c r="F6282">
        <f>ROUNDUP(MONTH(Tabela1[[#This Row],[Start Date]])/3,0)</f>
        <v>3</v>
      </c>
      <c r="G6282" t="s">
        <v>8</v>
      </c>
      <c r="H6282">
        <v>15</v>
      </c>
      <c r="I6282" t="s">
        <v>14</v>
      </c>
      <c r="J6282" t="s">
        <v>11</v>
      </c>
      <c r="K6282">
        <v>0</v>
      </c>
      <c r="L6282" t="s">
        <v>11</v>
      </c>
      <c r="M6282">
        <v>0</v>
      </c>
      <c r="N6282">
        <v>3</v>
      </c>
      <c r="O6282" t="str">
        <f>IF(AND(Tabela1[[#This Row],[EA Play Season Pass]]="Yes",Tabela1[[#This Row],[Minecraft Season Pass]]="Yes"),"Yes","No")</f>
        <v>No</v>
      </c>
      <c r="P6282" t="str">
        <f>IF(OR(Tabela1[[#This Row],[EA Play Season Pass]]="Yes",Tabela1[[#This Row],[Minecraft Season Pass]]="Yes"),"Yes","No")</f>
        <v>No</v>
      </c>
      <c r="Q6282">
        <v>12</v>
      </c>
      <c r="R6282" s="2"/>
    </row>
    <row r="6283" spans="1:18" x14ac:dyDescent="0.25">
      <c r="A6283">
        <v>6282</v>
      </c>
      <c r="B6283" t="s">
        <v>1637</v>
      </c>
      <c r="C6283" t="s">
        <v>7</v>
      </c>
      <c r="D6283" s="50">
        <v>45478</v>
      </c>
      <c r="E6283">
        <f>YEAR(Tabela1[[#This Row],[Start Date]])</f>
        <v>2024</v>
      </c>
      <c r="F6283">
        <f>ROUNDUP(MONTH(Tabela1[[#This Row],[Start Date]])/3,0)</f>
        <v>3</v>
      </c>
      <c r="G6283" t="s">
        <v>8</v>
      </c>
      <c r="H6283">
        <v>15</v>
      </c>
      <c r="I6283" t="s">
        <v>9</v>
      </c>
      <c r="J6283" t="s">
        <v>11</v>
      </c>
      <c r="K6283">
        <v>0</v>
      </c>
      <c r="L6283" t="s">
        <v>11</v>
      </c>
      <c r="M6283">
        <v>0</v>
      </c>
      <c r="N6283">
        <v>2</v>
      </c>
      <c r="O6283" t="str">
        <f>IF(AND(Tabela1[[#This Row],[EA Play Season Pass]]="Yes",Tabela1[[#This Row],[Minecraft Season Pass]]="Yes"),"Yes","No")</f>
        <v>No</v>
      </c>
      <c r="P6283" t="str">
        <f>IF(OR(Tabela1[[#This Row],[EA Play Season Pass]]="Yes",Tabela1[[#This Row],[Minecraft Season Pass]]="Yes"),"Yes","No")</f>
        <v>No</v>
      </c>
      <c r="Q6283">
        <v>13</v>
      </c>
      <c r="R6283" s="2"/>
    </row>
    <row r="6284" spans="1:18" x14ac:dyDescent="0.25">
      <c r="A6284">
        <v>6283</v>
      </c>
      <c r="B6284" t="s">
        <v>7083</v>
      </c>
      <c r="C6284" t="s">
        <v>7</v>
      </c>
      <c r="D6284" s="50">
        <v>45478</v>
      </c>
      <c r="E6284">
        <f>YEAR(Tabela1[[#This Row],[Start Date]])</f>
        <v>2024</v>
      </c>
      <c r="F6284">
        <f>ROUNDUP(MONTH(Tabela1[[#This Row],[Start Date]])/3,0)</f>
        <v>3</v>
      </c>
      <c r="G6284" t="s">
        <v>11</v>
      </c>
      <c r="H6284">
        <v>15</v>
      </c>
      <c r="I6284" t="s">
        <v>9</v>
      </c>
      <c r="J6284" t="s">
        <v>8</v>
      </c>
      <c r="K6284">
        <v>30</v>
      </c>
      <c r="L6284" t="s">
        <v>8</v>
      </c>
      <c r="M6284">
        <v>20</v>
      </c>
      <c r="N6284">
        <v>2</v>
      </c>
      <c r="O6284" t="str">
        <f>IF(AND(Tabela1[[#This Row],[EA Play Season Pass]]="Yes",Tabela1[[#This Row],[Minecraft Season Pass]]="Yes"),"Yes","No")</f>
        <v>Yes</v>
      </c>
      <c r="P6284" t="str">
        <f>IF(OR(Tabela1[[#This Row],[EA Play Season Pass]]="Yes",Tabela1[[#This Row],[Minecraft Season Pass]]="Yes"),"Yes","No")</f>
        <v>Yes</v>
      </c>
      <c r="Q6284">
        <v>63</v>
      </c>
      <c r="R6284" s="2"/>
    </row>
    <row r="6285" spans="1:18" x14ac:dyDescent="0.25">
      <c r="A6285">
        <v>6284</v>
      </c>
      <c r="B6285" t="s">
        <v>677</v>
      </c>
      <c r="C6285" t="s">
        <v>13</v>
      </c>
      <c r="D6285" s="50">
        <v>45478</v>
      </c>
      <c r="E6285">
        <f>YEAR(Tabela1[[#This Row],[Start Date]])</f>
        <v>2024</v>
      </c>
      <c r="F6285">
        <f>ROUNDUP(MONTH(Tabela1[[#This Row],[Start Date]])/3,0)</f>
        <v>3</v>
      </c>
      <c r="G6285" t="s">
        <v>8</v>
      </c>
      <c r="H6285">
        <v>10</v>
      </c>
      <c r="I6285" t="s">
        <v>9</v>
      </c>
      <c r="J6285" t="s">
        <v>8</v>
      </c>
      <c r="K6285">
        <v>30</v>
      </c>
      <c r="L6285" t="s">
        <v>8</v>
      </c>
      <c r="M6285">
        <v>20</v>
      </c>
      <c r="N6285">
        <v>1</v>
      </c>
      <c r="O6285" t="str">
        <f>IF(AND(Tabela1[[#This Row],[EA Play Season Pass]]="Yes",Tabela1[[#This Row],[Minecraft Season Pass]]="Yes"),"Yes","No")</f>
        <v>Yes</v>
      </c>
      <c r="P6285" t="str">
        <f>IF(OR(Tabela1[[#This Row],[EA Play Season Pass]]="Yes",Tabela1[[#This Row],[Minecraft Season Pass]]="Yes"),"Yes","No")</f>
        <v>Yes</v>
      </c>
      <c r="Q6285">
        <v>59</v>
      </c>
      <c r="R6285" s="2"/>
    </row>
    <row r="6286" spans="1:18" x14ac:dyDescent="0.25">
      <c r="A6286">
        <v>6285</v>
      </c>
      <c r="B6286" t="s">
        <v>2654</v>
      </c>
      <c r="C6286" t="s">
        <v>10</v>
      </c>
      <c r="D6286" s="50">
        <v>45478</v>
      </c>
      <c r="E6286">
        <f>YEAR(Tabela1[[#This Row],[Start Date]])</f>
        <v>2024</v>
      </c>
      <c r="F6286">
        <f>ROUNDUP(MONTH(Tabela1[[#This Row],[Start Date]])/3,0)</f>
        <v>3</v>
      </c>
      <c r="G6286" t="s">
        <v>11</v>
      </c>
      <c r="H6286">
        <v>5</v>
      </c>
      <c r="I6286" t="s">
        <v>12</v>
      </c>
      <c r="J6286" t="s">
        <v>11</v>
      </c>
      <c r="K6286">
        <v>0</v>
      </c>
      <c r="L6286" t="s">
        <v>8</v>
      </c>
      <c r="M6286">
        <v>20</v>
      </c>
      <c r="N6286">
        <v>1</v>
      </c>
      <c r="O6286" t="str">
        <f>IF(AND(Tabela1[[#This Row],[EA Play Season Pass]]="Yes",Tabela1[[#This Row],[Minecraft Season Pass]]="Yes"),"Yes","No")</f>
        <v>No</v>
      </c>
      <c r="P6286" t="str">
        <f>IF(OR(Tabela1[[#This Row],[EA Play Season Pass]]="Yes",Tabela1[[#This Row],[Minecraft Season Pass]]="Yes"),"Yes","No")</f>
        <v>Yes</v>
      </c>
      <c r="Q6286">
        <v>24</v>
      </c>
      <c r="R6286" s="2"/>
    </row>
    <row r="6287" spans="1:18" x14ac:dyDescent="0.25">
      <c r="A6287">
        <v>6286</v>
      </c>
      <c r="B6287" t="s">
        <v>1242</v>
      </c>
      <c r="C6287" t="s">
        <v>7</v>
      </c>
      <c r="D6287" s="50">
        <v>45478</v>
      </c>
      <c r="E6287">
        <f>YEAR(Tabela1[[#This Row],[Start Date]])</f>
        <v>2024</v>
      </c>
      <c r="F6287">
        <f>ROUNDUP(MONTH(Tabela1[[#This Row],[Start Date]])/3,0)</f>
        <v>3</v>
      </c>
      <c r="G6287" t="s">
        <v>11</v>
      </c>
      <c r="H6287">
        <v>15</v>
      </c>
      <c r="I6287" t="s">
        <v>9</v>
      </c>
      <c r="J6287" t="s">
        <v>11</v>
      </c>
      <c r="K6287">
        <v>0</v>
      </c>
      <c r="L6287" t="s">
        <v>8</v>
      </c>
      <c r="M6287">
        <v>20</v>
      </c>
      <c r="N6287">
        <v>1</v>
      </c>
      <c r="O6287" t="str">
        <f>IF(AND(Tabela1[[#This Row],[EA Play Season Pass]]="Yes",Tabela1[[#This Row],[Minecraft Season Pass]]="Yes"),"Yes","No")</f>
        <v>No</v>
      </c>
      <c r="P6287" t="str">
        <f>IF(OR(Tabela1[[#This Row],[EA Play Season Pass]]="Yes",Tabela1[[#This Row],[Minecraft Season Pass]]="Yes"),"Yes","No")</f>
        <v>Yes</v>
      </c>
      <c r="Q6287">
        <v>34</v>
      </c>
      <c r="R6287" s="2"/>
    </row>
    <row r="6288" spans="1:18" x14ac:dyDescent="0.25">
      <c r="A6288">
        <v>6287</v>
      </c>
      <c r="B6288" t="s">
        <v>7084</v>
      </c>
      <c r="C6288" t="s">
        <v>10</v>
      </c>
      <c r="D6288" s="50">
        <v>45478</v>
      </c>
      <c r="E6288">
        <f>YEAR(Tabela1[[#This Row],[Start Date]])</f>
        <v>2024</v>
      </c>
      <c r="F6288">
        <f>ROUNDUP(MONTH(Tabela1[[#This Row],[Start Date]])/3,0)</f>
        <v>3</v>
      </c>
      <c r="G6288" t="s">
        <v>8</v>
      </c>
      <c r="H6288">
        <v>5</v>
      </c>
      <c r="I6288" t="s">
        <v>12</v>
      </c>
      <c r="J6288" t="s">
        <v>8</v>
      </c>
      <c r="K6288">
        <v>30</v>
      </c>
      <c r="L6288" t="s">
        <v>11</v>
      </c>
      <c r="M6288">
        <v>0</v>
      </c>
      <c r="N6288">
        <v>1</v>
      </c>
      <c r="O6288" t="str">
        <f>IF(AND(Tabela1[[#This Row],[EA Play Season Pass]]="Yes",Tabela1[[#This Row],[Minecraft Season Pass]]="Yes"),"Yes","No")</f>
        <v>No</v>
      </c>
      <c r="P6288" t="str">
        <f>IF(OR(Tabela1[[#This Row],[EA Play Season Pass]]="Yes",Tabela1[[#This Row],[Minecraft Season Pass]]="Yes"),"Yes","No")</f>
        <v>Yes</v>
      </c>
      <c r="Q6288">
        <v>34</v>
      </c>
      <c r="R6288" s="2"/>
    </row>
    <row r="6289" spans="1:18" x14ac:dyDescent="0.25">
      <c r="A6289">
        <v>6288</v>
      </c>
      <c r="B6289" t="s">
        <v>7085</v>
      </c>
      <c r="C6289" t="s">
        <v>10</v>
      </c>
      <c r="D6289" s="50">
        <v>45478</v>
      </c>
      <c r="E6289">
        <f>YEAR(Tabela1[[#This Row],[Start Date]])</f>
        <v>2024</v>
      </c>
      <c r="F6289">
        <f>ROUNDUP(MONTH(Tabela1[[#This Row],[Start Date]])/3,0)</f>
        <v>3</v>
      </c>
      <c r="G6289" t="s">
        <v>11</v>
      </c>
      <c r="H6289">
        <v>5</v>
      </c>
      <c r="I6289" t="s">
        <v>12</v>
      </c>
      <c r="J6289" t="s">
        <v>8</v>
      </c>
      <c r="K6289">
        <v>30</v>
      </c>
      <c r="L6289" t="s">
        <v>11</v>
      </c>
      <c r="M6289">
        <v>0</v>
      </c>
      <c r="N6289">
        <v>3</v>
      </c>
      <c r="O6289" t="str">
        <f>IF(AND(Tabela1[[#This Row],[EA Play Season Pass]]="Yes",Tabela1[[#This Row],[Minecraft Season Pass]]="Yes"),"Yes","No")</f>
        <v>No</v>
      </c>
      <c r="P6289" t="str">
        <f>IF(OR(Tabela1[[#This Row],[EA Play Season Pass]]="Yes",Tabela1[[#This Row],[Minecraft Season Pass]]="Yes"),"Yes","No")</f>
        <v>Yes</v>
      </c>
      <c r="Q6289">
        <v>32</v>
      </c>
      <c r="R6289" s="2"/>
    </row>
    <row r="6290" spans="1:18" x14ac:dyDescent="0.25">
      <c r="A6290">
        <v>6289</v>
      </c>
      <c r="B6290" t="s">
        <v>531</v>
      </c>
      <c r="C6290" t="s">
        <v>13</v>
      </c>
      <c r="D6290" s="50">
        <v>45479</v>
      </c>
      <c r="E6290">
        <f>YEAR(Tabela1[[#This Row],[Start Date]])</f>
        <v>2024</v>
      </c>
      <c r="F6290">
        <f>ROUNDUP(MONTH(Tabela1[[#This Row],[Start Date]])/3,0)</f>
        <v>3</v>
      </c>
      <c r="G6290" t="s">
        <v>11</v>
      </c>
      <c r="H6290">
        <v>10</v>
      </c>
      <c r="I6290" t="s">
        <v>14</v>
      </c>
      <c r="J6290" t="s">
        <v>11</v>
      </c>
      <c r="K6290">
        <v>0</v>
      </c>
      <c r="L6290" t="s">
        <v>11</v>
      </c>
      <c r="M6290">
        <v>0</v>
      </c>
      <c r="N6290">
        <v>2</v>
      </c>
      <c r="O6290" t="str">
        <f>IF(AND(Tabela1[[#This Row],[EA Play Season Pass]]="Yes",Tabela1[[#This Row],[Minecraft Season Pass]]="Yes"),"Yes","No")</f>
        <v>No</v>
      </c>
      <c r="P6290" t="str">
        <f>IF(OR(Tabela1[[#This Row],[EA Play Season Pass]]="Yes",Tabela1[[#This Row],[Minecraft Season Pass]]="Yes"),"Yes","No")</f>
        <v>No</v>
      </c>
      <c r="Q6290">
        <v>8</v>
      </c>
      <c r="R6290" s="2"/>
    </row>
    <row r="6291" spans="1:18" x14ac:dyDescent="0.25">
      <c r="A6291">
        <v>6290</v>
      </c>
      <c r="B6291" t="s">
        <v>1046</v>
      </c>
      <c r="C6291" t="s">
        <v>13</v>
      </c>
      <c r="D6291" s="50">
        <v>45479</v>
      </c>
      <c r="E6291">
        <f>YEAR(Tabela1[[#This Row],[Start Date]])</f>
        <v>2024</v>
      </c>
      <c r="F6291">
        <f>ROUNDUP(MONTH(Tabela1[[#This Row],[Start Date]])/3,0)</f>
        <v>3</v>
      </c>
      <c r="G6291" t="s">
        <v>8</v>
      </c>
      <c r="H6291">
        <v>10</v>
      </c>
      <c r="I6291" t="s">
        <v>14</v>
      </c>
      <c r="J6291" t="s">
        <v>11</v>
      </c>
      <c r="K6291">
        <v>0</v>
      </c>
      <c r="L6291" t="s">
        <v>11</v>
      </c>
      <c r="M6291">
        <v>0</v>
      </c>
      <c r="N6291">
        <v>1</v>
      </c>
      <c r="O6291" t="str">
        <f>IF(AND(Tabela1[[#This Row],[EA Play Season Pass]]="Yes",Tabela1[[#This Row],[Minecraft Season Pass]]="Yes"),"Yes","No")</f>
        <v>No</v>
      </c>
      <c r="P6291" t="str">
        <f>IF(OR(Tabela1[[#This Row],[EA Play Season Pass]]="Yes",Tabela1[[#This Row],[Minecraft Season Pass]]="Yes"),"Yes","No")</f>
        <v>No</v>
      </c>
      <c r="Q6291">
        <v>9</v>
      </c>
      <c r="R6291" s="2"/>
    </row>
    <row r="6292" spans="1:18" x14ac:dyDescent="0.25">
      <c r="A6292">
        <v>6291</v>
      </c>
      <c r="B6292" t="s">
        <v>7086</v>
      </c>
      <c r="C6292" t="s">
        <v>13</v>
      </c>
      <c r="D6292" s="50">
        <v>45479</v>
      </c>
      <c r="E6292">
        <f>YEAR(Tabela1[[#This Row],[Start Date]])</f>
        <v>2024</v>
      </c>
      <c r="F6292">
        <f>ROUNDUP(MONTH(Tabela1[[#This Row],[Start Date]])/3,0)</f>
        <v>3</v>
      </c>
      <c r="G6292" t="s">
        <v>11</v>
      </c>
      <c r="H6292">
        <v>10</v>
      </c>
      <c r="I6292" t="s">
        <v>14</v>
      </c>
      <c r="J6292" t="s">
        <v>8</v>
      </c>
      <c r="K6292">
        <v>30</v>
      </c>
      <c r="L6292" t="s">
        <v>8</v>
      </c>
      <c r="M6292">
        <v>20</v>
      </c>
      <c r="N6292">
        <v>1</v>
      </c>
      <c r="O6292" t="str">
        <f>IF(AND(Tabela1[[#This Row],[EA Play Season Pass]]="Yes",Tabela1[[#This Row],[Minecraft Season Pass]]="Yes"),"Yes","No")</f>
        <v>Yes</v>
      </c>
      <c r="P6292" t="str">
        <f>IF(OR(Tabela1[[#This Row],[EA Play Season Pass]]="Yes",Tabela1[[#This Row],[Minecraft Season Pass]]="Yes"),"Yes","No")</f>
        <v>Yes</v>
      </c>
      <c r="Q6292">
        <v>59</v>
      </c>
      <c r="R6292" s="2"/>
    </row>
    <row r="6293" spans="1:18" x14ac:dyDescent="0.25">
      <c r="A6293">
        <v>6292</v>
      </c>
      <c r="B6293" t="s">
        <v>7087</v>
      </c>
      <c r="C6293" t="s">
        <v>10</v>
      </c>
      <c r="D6293" s="50">
        <v>45479</v>
      </c>
      <c r="E6293">
        <f>YEAR(Tabela1[[#This Row],[Start Date]])</f>
        <v>2024</v>
      </c>
      <c r="F6293">
        <f>ROUNDUP(MONTH(Tabela1[[#This Row],[Start Date]])/3,0)</f>
        <v>3</v>
      </c>
      <c r="G6293" t="s">
        <v>11</v>
      </c>
      <c r="H6293">
        <v>5</v>
      </c>
      <c r="I6293" t="s">
        <v>12</v>
      </c>
      <c r="J6293" t="s">
        <v>8</v>
      </c>
      <c r="K6293">
        <v>30</v>
      </c>
      <c r="L6293" t="s">
        <v>8</v>
      </c>
      <c r="M6293">
        <v>20</v>
      </c>
      <c r="N6293">
        <v>1</v>
      </c>
      <c r="O6293" t="str">
        <f>IF(AND(Tabela1[[#This Row],[EA Play Season Pass]]="Yes",Tabela1[[#This Row],[Minecraft Season Pass]]="Yes"),"Yes","No")</f>
        <v>Yes</v>
      </c>
      <c r="P6293" t="str">
        <f>IF(OR(Tabela1[[#This Row],[EA Play Season Pass]]="Yes",Tabela1[[#This Row],[Minecraft Season Pass]]="Yes"),"Yes","No")</f>
        <v>Yes</v>
      </c>
      <c r="Q6293">
        <v>54</v>
      </c>
      <c r="R6293" s="2"/>
    </row>
    <row r="6294" spans="1:18" x14ac:dyDescent="0.25">
      <c r="A6294">
        <v>6293</v>
      </c>
      <c r="B6294" t="s">
        <v>7088</v>
      </c>
      <c r="C6294" t="s">
        <v>7</v>
      </c>
      <c r="D6294" s="50">
        <v>45479</v>
      </c>
      <c r="E6294">
        <f>YEAR(Tabela1[[#This Row],[Start Date]])</f>
        <v>2024</v>
      </c>
      <c r="F6294">
        <f>ROUNDUP(MONTH(Tabela1[[#This Row],[Start Date]])/3,0)</f>
        <v>3</v>
      </c>
      <c r="G6294" t="s">
        <v>8</v>
      </c>
      <c r="H6294">
        <v>15</v>
      </c>
      <c r="I6294" t="s">
        <v>12</v>
      </c>
      <c r="J6294" t="s">
        <v>8</v>
      </c>
      <c r="K6294">
        <v>30</v>
      </c>
      <c r="L6294" t="s">
        <v>8</v>
      </c>
      <c r="M6294">
        <v>20</v>
      </c>
      <c r="N6294">
        <v>1</v>
      </c>
      <c r="O6294" t="str">
        <f>IF(AND(Tabela1[[#This Row],[EA Play Season Pass]]="Yes",Tabela1[[#This Row],[Minecraft Season Pass]]="Yes"),"Yes","No")</f>
        <v>Yes</v>
      </c>
      <c r="P6294" t="str">
        <f>IF(OR(Tabela1[[#This Row],[EA Play Season Pass]]="Yes",Tabela1[[#This Row],[Minecraft Season Pass]]="Yes"),"Yes","No")</f>
        <v>Yes</v>
      </c>
      <c r="Q6294">
        <v>64</v>
      </c>
      <c r="R6294" s="2"/>
    </row>
    <row r="6295" spans="1:18" x14ac:dyDescent="0.25">
      <c r="A6295">
        <v>6294</v>
      </c>
      <c r="B6295" t="s">
        <v>5174</v>
      </c>
      <c r="C6295" t="s">
        <v>10</v>
      </c>
      <c r="D6295" s="50">
        <v>45480</v>
      </c>
      <c r="E6295">
        <f>YEAR(Tabela1[[#This Row],[Start Date]])</f>
        <v>2024</v>
      </c>
      <c r="F6295">
        <f>ROUNDUP(MONTH(Tabela1[[#This Row],[Start Date]])/3,0)</f>
        <v>3</v>
      </c>
      <c r="G6295" t="s">
        <v>8</v>
      </c>
      <c r="H6295">
        <v>5</v>
      </c>
      <c r="I6295" t="s">
        <v>9</v>
      </c>
      <c r="J6295" t="s">
        <v>8</v>
      </c>
      <c r="K6295">
        <v>30</v>
      </c>
      <c r="L6295" t="s">
        <v>11</v>
      </c>
      <c r="M6295">
        <v>0</v>
      </c>
      <c r="N6295">
        <v>1</v>
      </c>
      <c r="O6295" t="str">
        <f>IF(AND(Tabela1[[#This Row],[EA Play Season Pass]]="Yes",Tabela1[[#This Row],[Minecraft Season Pass]]="Yes"),"Yes","No")</f>
        <v>No</v>
      </c>
      <c r="P6295" t="str">
        <f>IF(OR(Tabela1[[#This Row],[EA Play Season Pass]]="Yes",Tabela1[[#This Row],[Minecraft Season Pass]]="Yes"),"Yes","No")</f>
        <v>Yes</v>
      </c>
      <c r="Q6295">
        <v>34</v>
      </c>
      <c r="R6295" s="2"/>
    </row>
    <row r="6296" spans="1:18" x14ac:dyDescent="0.25">
      <c r="A6296">
        <v>6295</v>
      </c>
      <c r="B6296" t="s">
        <v>557</v>
      </c>
      <c r="C6296" t="s">
        <v>7</v>
      </c>
      <c r="D6296" s="50">
        <v>45480</v>
      </c>
      <c r="E6296">
        <f>YEAR(Tabela1[[#This Row],[Start Date]])</f>
        <v>2024</v>
      </c>
      <c r="F6296">
        <f>ROUNDUP(MONTH(Tabela1[[#This Row],[Start Date]])/3,0)</f>
        <v>3</v>
      </c>
      <c r="G6296" t="s">
        <v>8</v>
      </c>
      <c r="H6296">
        <v>15</v>
      </c>
      <c r="I6296" t="s">
        <v>12</v>
      </c>
      <c r="J6296" t="s">
        <v>11</v>
      </c>
      <c r="K6296">
        <v>0</v>
      </c>
      <c r="L6296" t="s">
        <v>11</v>
      </c>
      <c r="M6296">
        <v>0</v>
      </c>
      <c r="N6296">
        <v>3</v>
      </c>
      <c r="O6296" t="str">
        <f>IF(AND(Tabela1[[#This Row],[EA Play Season Pass]]="Yes",Tabela1[[#This Row],[Minecraft Season Pass]]="Yes"),"Yes","No")</f>
        <v>No</v>
      </c>
      <c r="P6296" t="str">
        <f>IF(OR(Tabela1[[#This Row],[EA Play Season Pass]]="Yes",Tabela1[[#This Row],[Minecraft Season Pass]]="Yes"),"Yes","No")</f>
        <v>No</v>
      </c>
      <c r="Q6296">
        <v>12</v>
      </c>
      <c r="R6296" s="2"/>
    </row>
    <row r="6297" spans="1:18" x14ac:dyDescent="0.25">
      <c r="A6297">
        <v>6296</v>
      </c>
      <c r="B6297" t="s">
        <v>1600</v>
      </c>
      <c r="C6297" t="s">
        <v>13</v>
      </c>
      <c r="D6297" s="50">
        <v>45480</v>
      </c>
      <c r="E6297">
        <f>YEAR(Tabela1[[#This Row],[Start Date]])</f>
        <v>2024</v>
      </c>
      <c r="F6297">
        <f>ROUNDUP(MONTH(Tabela1[[#This Row],[Start Date]])/3,0)</f>
        <v>3</v>
      </c>
      <c r="G6297" t="s">
        <v>8</v>
      </c>
      <c r="H6297">
        <v>10</v>
      </c>
      <c r="I6297" t="s">
        <v>12</v>
      </c>
      <c r="J6297" t="s">
        <v>11</v>
      </c>
      <c r="K6297">
        <v>0</v>
      </c>
      <c r="L6297" t="s">
        <v>8</v>
      </c>
      <c r="M6297">
        <v>20</v>
      </c>
      <c r="N6297">
        <v>2</v>
      </c>
      <c r="O6297" t="str">
        <f>IF(AND(Tabela1[[#This Row],[EA Play Season Pass]]="Yes",Tabela1[[#This Row],[Minecraft Season Pass]]="Yes"),"Yes","No")</f>
        <v>No</v>
      </c>
      <c r="P6297" t="str">
        <f>IF(OR(Tabela1[[#This Row],[EA Play Season Pass]]="Yes",Tabela1[[#This Row],[Minecraft Season Pass]]="Yes"),"Yes","No")</f>
        <v>Yes</v>
      </c>
      <c r="Q6297">
        <v>28</v>
      </c>
      <c r="R6297" s="2"/>
    </row>
    <row r="6298" spans="1:18" x14ac:dyDescent="0.25">
      <c r="A6298">
        <v>6297</v>
      </c>
      <c r="B6298" t="s">
        <v>7089</v>
      </c>
      <c r="C6298" t="s">
        <v>13</v>
      </c>
      <c r="D6298" s="50">
        <v>45480</v>
      </c>
      <c r="E6298">
        <f>YEAR(Tabela1[[#This Row],[Start Date]])</f>
        <v>2024</v>
      </c>
      <c r="F6298">
        <f>ROUNDUP(MONTH(Tabela1[[#This Row],[Start Date]])/3,0)</f>
        <v>3</v>
      </c>
      <c r="G6298" t="s">
        <v>11</v>
      </c>
      <c r="H6298">
        <v>10</v>
      </c>
      <c r="I6298" t="s">
        <v>14</v>
      </c>
      <c r="J6298" t="s">
        <v>8</v>
      </c>
      <c r="K6298">
        <v>30</v>
      </c>
      <c r="L6298" t="s">
        <v>8</v>
      </c>
      <c r="M6298">
        <v>20</v>
      </c>
      <c r="N6298">
        <v>1</v>
      </c>
      <c r="O6298" t="str">
        <f>IF(AND(Tabela1[[#This Row],[EA Play Season Pass]]="Yes",Tabela1[[#This Row],[Minecraft Season Pass]]="Yes"),"Yes","No")</f>
        <v>Yes</v>
      </c>
      <c r="P6298" t="str">
        <f>IF(OR(Tabela1[[#This Row],[EA Play Season Pass]]="Yes",Tabela1[[#This Row],[Minecraft Season Pass]]="Yes"),"Yes","No")</f>
        <v>Yes</v>
      </c>
      <c r="Q6298">
        <v>59</v>
      </c>
      <c r="R6298" s="2"/>
    </row>
    <row r="6299" spans="1:18" x14ac:dyDescent="0.25">
      <c r="A6299">
        <v>6298</v>
      </c>
      <c r="B6299" t="s">
        <v>969</v>
      </c>
      <c r="C6299" t="s">
        <v>10</v>
      </c>
      <c r="D6299" s="50">
        <v>45480</v>
      </c>
      <c r="E6299">
        <f>YEAR(Tabela1[[#This Row],[Start Date]])</f>
        <v>2024</v>
      </c>
      <c r="F6299">
        <f>ROUNDUP(MONTH(Tabela1[[#This Row],[Start Date]])/3,0)</f>
        <v>3</v>
      </c>
      <c r="G6299" t="s">
        <v>11</v>
      </c>
      <c r="H6299">
        <v>5</v>
      </c>
      <c r="I6299" t="s">
        <v>12</v>
      </c>
      <c r="J6299" t="s">
        <v>8</v>
      </c>
      <c r="K6299">
        <v>30</v>
      </c>
      <c r="L6299" t="s">
        <v>8</v>
      </c>
      <c r="M6299">
        <v>20</v>
      </c>
      <c r="N6299">
        <v>3</v>
      </c>
      <c r="O6299" t="str">
        <f>IF(AND(Tabela1[[#This Row],[EA Play Season Pass]]="Yes",Tabela1[[#This Row],[Minecraft Season Pass]]="Yes"),"Yes","No")</f>
        <v>Yes</v>
      </c>
      <c r="P6299" t="str">
        <f>IF(OR(Tabela1[[#This Row],[EA Play Season Pass]]="Yes",Tabela1[[#This Row],[Minecraft Season Pass]]="Yes"),"Yes","No")</f>
        <v>Yes</v>
      </c>
      <c r="Q6299">
        <v>52</v>
      </c>
      <c r="R6299" s="2"/>
    </row>
    <row r="6300" spans="1:18" x14ac:dyDescent="0.25">
      <c r="A6300">
        <v>6299</v>
      </c>
      <c r="B6300" t="s">
        <v>7090</v>
      </c>
      <c r="C6300" t="s">
        <v>7</v>
      </c>
      <c r="D6300" s="50">
        <v>45480</v>
      </c>
      <c r="E6300">
        <f>YEAR(Tabela1[[#This Row],[Start Date]])</f>
        <v>2024</v>
      </c>
      <c r="F6300">
        <f>ROUNDUP(MONTH(Tabela1[[#This Row],[Start Date]])/3,0)</f>
        <v>3</v>
      </c>
      <c r="G6300" t="s">
        <v>8</v>
      </c>
      <c r="H6300">
        <v>15</v>
      </c>
      <c r="I6300" t="s">
        <v>14</v>
      </c>
      <c r="J6300" t="s">
        <v>8</v>
      </c>
      <c r="K6300">
        <v>30</v>
      </c>
      <c r="L6300" t="s">
        <v>8</v>
      </c>
      <c r="M6300">
        <v>20</v>
      </c>
      <c r="N6300">
        <v>1</v>
      </c>
      <c r="O6300" t="str">
        <f>IF(AND(Tabela1[[#This Row],[EA Play Season Pass]]="Yes",Tabela1[[#This Row],[Minecraft Season Pass]]="Yes"),"Yes","No")</f>
        <v>Yes</v>
      </c>
      <c r="P6300" t="str">
        <f>IF(OR(Tabela1[[#This Row],[EA Play Season Pass]]="Yes",Tabela1[[#This Row],[Minecraft Season Pass]]="Yes"),"Yes","No")</f>
        <v>Yes</v>
      </c>
      <c r="Q6300">
        <v>64</v>
      </c>
      <c r="R6300" s="2"/>
    </row>
    <row r="6301" spans="1:18" x14ac:dyDescent="0.25">
      <c r="A6301">
        <v>6300</v>
      </c>
      <c r="B6301" t="s">
        <v>5856</v>
      </c>
      <c r="C6301" t="s">
        <v>10</v>
      </c>
      <c r="D6301" s="50">
        <v>45480</v>
      </c>
      <c r="E6301">
        <f>YEAR(Tabela1[[#This Row],[Start Date]])</f>
        <v>2024</v>
      </c>
      <c r="F6301">
        <f>ROUNDUP(MONTH(Tabela1[[#This Row],[Start Date]])/3,0)</f>
        <v>3</v>
      </c>
      <c r="G6301" t="s">
        <v>11</v>
      </c>
      <c r="H6301">
        <v>5</v>
      </c>
      <c r="I6301" t="s">
        <v>14</v>
      </c>
      <c r="J6301" t="s">
        <v>11</v>
      </c>
      <c r="K6301">
        <v>0</v>
      </c>
      <c r="L6301" t="s">
        <v>8</v>
      </c>
      <c r="M6301">
        <v>20</v>
      </c>
      <c r="N6301">
        <v>1</v>
      </c>
      <c r="O6301" t="str">
        <f>IF(AND(Tabela1[[#This Row],[EA Play Season Pass]]="Yes",Tabela1[[#This Row],[Minecraft Season Pass]]="Yes"),"Yes","No")</f>
        <v>No</v>
      </c>
      <c r="P6301" t="str">
        <f>IF(OR(Tabela1[[#This Row],[EA Play Season Pass]]="Yes",Tabela1[[#This Row],[Minecraft Season Pass]]="Yes"),"Yes","No")</f>
        <v>Yes</v>
      </c>
      <c r="Q6301">
        <v>24</v>
      </c>
      <c r="R6301" s="2"/>
    </row>
    <row r="6302" spans="1:18" x14ac:dyDescent="0.25">
      <c r="A6302">
        <v>6301</v>
      </c>
      <c r="B6302" t="s">
        <v>3463</v>
      </c>
      <c r="C6302" t="s">
        <v>7</v>
      </c>
      <c r="D6302" s="50">
        <v>45480</v>
      </c>
      <c r="E6302">
        <f>YEAR(Tabela1[[#This Row],[Start Date]])</f>
        <v>2024</v>
      </c>
      <c r="F6302">
        <f>ROUNDUP(MONTH(Tabela1[[#This Row],[Start Date]])/3,0)</f>
        <v>3</v>
      </c>
      <c r="G6302" t="s">
        <v>8</v>
      </c>
      <c r="H6302">
        <v>15</v>
      </c>
      <c r="I6302" t="s">
        <v>9</v>
      </c>
      <c r="J6302" t="s">
        <v>8</v>
      </c>
      <c r="K6302">
        <v>30</v>
      </c>
      <c r="L6302" t="s">
        <v>11</v>
      </c>
      <c r="M6302">
        <v>0</v>
      </c>
      <c r="N6302">
        <v>1</v>
      </c>
      <c r="O6302" t="str">
        <f>IF(AND(Tabela1[[#This Row],[EA Play Season Pass]]="Yes",Tabela1[[#This Row],[Minecraft Season Pass]]="Yes"),"Yes","No")</f>
        <v>No</v>
      </c>
      <c r="P6302" t="str">
        <f>IF(OR(Tabela1[[#This Row],[EA Play Season Pass]]="Yes",Tabela1[[#This Row],[Minecraft Season Pass]]="Yes"),"Yes","No")</f>
        <v>Yes</v>
      </c>
      <c r="Q6302">
        <v>44</v>
      </c>
      <c r="R6302" s="2"/>
    </row>
    <row r="6303" spans="1:18" x14ac:dyDescent="0.25">
      <c r="A6303">
        <v>6302</v>
      </c>
      <c r="B6303" t="s">
        <v>7091</v>
      </c>
      <c r="C6303" t="s">
        <v>13</v>
      </c>
      <c r="D6303" s="50">
        <v>45480</v>
      </c>
      <c r="E6303">
        <f>YEAR(Tabela1[[#This Row],[Start Date]])</f>
        <v>2024</v>
      </c>
      <c r="F6303">
        <f>ROUNDUP(MONTH(Tabela1[[#This Row],[Start Date]])/3,0)</f>
        <v>3</v>
      </c>
      <c r="G6303" t="s">
        <v>8</v>
      </c>
      <c r="H6303">
        <v>10</v>
      </c>
      <c r="I6303" t="s">
        <v>14</v>
      </c>
      <c r="J6303" t="s">
        <v>8</v>
      </c>
      <c r="K6303">
        <v>30</v>
      </c>
      <c r="L6303" t="s">
        <v>8</v>
      </c>
      <c r="M6303">
        <v>20</v>
      </c>
      <c r="N6303">
        <v>1</v>
      </c>
      <c r="O6303" t="str">
        <f>IF(AND(Tabela1[[#This Row],[EA Play Season Pass]]="Yes",Tabela1[[#This Row],[Minecraft Season Pass]]="Yes"),"Yes","No")</f>
        <v>Yes</v>
      </c>
      <c r="P6303" t="str">
        <f>IF(OR(Tabela1[[#This Row],[EA Play Season Pass]]="Yes",Tabela1[[#This Row],[Minecraft Season Pass]]="Yes"),"Yes","No")</f>
        <v>Yes</v>
      </c>
      <c r="Q6303">
        <v>59</v>
      </c>
      <c r="R6303" s="2"/>
    </row>
    <row r="6304" spans="1:18" x14ac:dyDescent="0.25">
      <c r="A6304">
        <v>6303</v>
      </c>
      <c r="B6304" t="s">
        <v>370</v>
      </c>
      <c r="C6304" t="s">
        <v>13</v>
      </c>
      <c r="D6304" s="50">
        <v>45481</v>
      </c>
      <c r="E6304">
        <f>YEAR(Tabela1[[#This Row],[Start Date]])</f>
        <v>2024</v>
      </c>
      <c r="F6304">
        <f>ROUNDUP(MONTH(Tabela1[[#This Row],[Start Date]])/3,0)</f>
        <v>3</v>
      </c>
      <c r="G6304" t="s">
        <v>11</v>
      </c>
      <c r="H6304">
        <v>10</v>
      </c>
      <c r="I6304" t="s">
        <v>12</v>
      </c>
      <c r="J6304" t="s">
        <v>8</v>
      </c>
      <c r="K6304">
        <v>30</v>
      </c>
      <c r="L6304" t="s">
        <v>11</v>
      </c>
      <c r="M6304">
        <v>0</v>
      </c>
      <c r="N6304">
        <v>1</v>
      </c>
      <c r="O6304" t="str">
        <f>IF(AND(Tabela1[[#This Row],[EA Play Season Pass]]="Yes",Tabela1[[#This Row],[Minecraft Season Pass]]="Yes"),"Yes","No")</f>
        <v>No</v>
      </c>
      <c r="P6304" t="str">
        <f>IF(OR(Tabela1[[#This Row],[EA Play Season Pass]]="Yes",Tabela1[[#This Row],[Minecraft Season Pass]]="Yes"),"Yes","No")</f>
        <v>Yes</v>
      </c>
      <c r="Q6304">
        <v>39</v>
      </c>
      <c r="R6304" s="2"/>
    </row>
    <row r="6305" spans="1:18" x14ac:dyDescent="0.25">
      <c r="A6305">
        <v>6304</v>
      </c>
      <c r="B6305" t="s">
        <v>6504</v>
      </c>
      <c r="C6305" t="s">
        <v>10</v>
      </c>
      <c r="D6305" s="50">
        <v>45481</v>
      </c>
      <c r="E6305">
        <f>YEAR(Tabela1[[#This Row],[Start Date]])</f>
        <v>2024</v>
      </c>
      <c r="F6305">
        <f>ROUNDUP(MONTH(Tabela1[[#This Row],[Start Date]])/3,0)</f>
        <v>3</v>
      </c>
      <c r="G6305" t="s">
        <v>8</v>
      </c>
      <c r="H6305">
        <v>5</v>
      </c>
      <c r="I6305" t="s">
        <v>12</v>
      </c>
      <c r="J6305" t="s">
        <v>8</v>
      </c>
      <c r="K6305">
        <v>30</v>
      </c>
      <c r="L6305" t="s">
        <v>8</v>
      </c>
      <c r="M6305">
        <v>20</v>
      </c>
      <c r="N6305">
        <v>2</v>
      </c>
      <c r="O6305" t="str">
        <f>IF(AND(Tabela1[[#This Row],[EA Play Season Pass]]="Yes",Tabela1[[#This Row],[Minecraft Season Pass]]="Yes"),"Yes","No")</f>
        <v>Yes</v>
      </c>
      <c r="P6305" t="str">
        <f>IF(OR(Tabela1[[#This Row],[EA Play Season Pass]]="Yes",Tabela1[[#This Row],[Minecraft Season Pass]]="Yes"),"Yes","No")</f>
        <v>Yes</v>
      </c>
      <c r="Q6305">
        <v>53</v>
      </c>
      <c r="R6305" s="2"/>
    </row>
    <row r="6306" spans="1:18" x14ac:dyDescent="0.25">
      <c r="A6306">
        <v>6305</v>
      </c>
      <c r="B6306" t="s">
        <v>7092</v>
      </c>
      <c r="C6306" t="s">
        <v>10</v>
      </c>
      <c r="D6306" s="50">
        <v>45481</v>
      </c>
      <c r="E6306">
        <f>YEAR(Tabela1[[#This Row],[Start Date]])</f>
        <v>2024</v>
      </c>
      <c r="F6306">
        <f>ROUNDUP(MONTH(Tabela1[[#This Row],[Start Date]])/3,0)</f>
        <v>3</v>
      </c>
      <c r="G6306" t="s">
        <v>11</v>
      </c>
      <c r="H6306">
        <v>5</v>
      </c>
      <c r="I6306" t="s">
        <v>14</v>
      </c>
      <c r="J6306" t="s">
        <v>11</v>
      </c>
      <c r="K6306">
        <v>0</v>
      </c>
      <c r="L6306" t="s">
        <v>8</v>
      </c>
      <c r="M6306">
        <v>20</v>
      </c>
      <c r="N6306">
        <v>3</v>
      </c>
      <c r="O6306" t="str">
        <f>IF(AND(Tabela1[[#This Row],[EA Play Season Pass]]="Yes",Tabela1[[#This Row],[Minecraft Season Pass]]="Yes"),"Yes","No")</f>
        <v>No</v>
      </c>
      <c r="P6306" t="str">
        <f>IF(OR(Tabela1[[#This Row],[EA Play Season Pass]]="Yes",Tabela1[[#This Row],[Minecraft Season Pass]]="Yes"),"Yes","No")</f>
        <v>Yes</v>
      </c>
      <c r="Q6306">
        <v>22</v>
      </c>
      <c r="R6306" s="2"/>
    </row>
    <row r="6307" spans="1:18" x14ac:dyDescent="0.25">
      <c r="A6307">
        <v>6306</v>
      </c>
      <c r="B6307" t="s">
        <v>1953</v>
      </c>
      <c r="C6307" t="s">
        <v>7</v>
      </c>
      <c r="D6307" s="50">
        <v>45481</v>
      </c>
      <c r="E6307">
        <f>YEAR(Tabela1[[#This Row],[Start Date]])</f>
        <v>2024</v>
      </c>
      <c r="F6307">
        <f>ROUNDUP(MONTH(Tabela1[[#This Row],[Start Date]])/3,0)</f>
        <v>3</v>
      </c>
      <c r="G6307" t="s">
        <v>11</v>
      </c>
      <c r="H6307">
        <v>15</v>
      </c>
      <c r="I6307" t="s">
        <v>9</v>
      </c>
      <c r="J6307" t="s">
        <v>8</v>
      </c>
      <c r="K6307">
        <v>30</v>
      </c>
      <c r="L6307" t="s">
        <v>8</v>
      </c>
      <c r="M6307">
        <v>20</v>
      </c>
      <c r="N6307">
        <v>3</v>
      </c>
      <c r="O6307" t="str">
        <f>IF(AND(Tabela1[[#This Row],[EA Play Season Pass]]="Yes",Tabela1[[#This Row],[Minecraft Season Pass]]="Yes"),"Yes","No")</f>
        <v>Yes</v>
      </c>
      <c r="P6307" t="str">
        <f>IF(OR(Tabela1[[#This Row],[EA Play Season Pass]]="Yes",Tabela1[[#This Row],[Minecraft Season Pass]]="Yes"),"Yes","No")</f>
        <v>Yes</v>
      </c>
      <c r="Q6307">
        <v>62</v>
      </c>
      <c r="R6307" s="2"/>
    </row>
    <row r="6308" spans="1:18" x14ac:dyDescent="0.25">
      <c r="A6308">
        <v>6307</v>
      </c>
      <c r="B6308" t="s">
        <v>5599</v>
      </c>
      <c r="C6308" t="s">
        <v>10</v>
      </c>
      <c r="D6308" s="50">
        <v>45481</v>
      </c>
      <c r="E6308">
        <f>YEAR(Tabela1[[#This Row],[Start Date]])</f>
        <v>2024</v>
      </c>
      <c r="F6308">
        <f>ROUNDUP(MONTH(Tabela1[[#This Row],[Start Date]])/3,0)</f>
        <v>3</v>
      </c>
      <c r="G6308" t="s">
        <v>11</v>
      </c>
      <c r="H6308">
        <v>5</v>
      </c>
      <c r="I6308" t="s">
        <v>9</v>
      </c>
      <c r="J6308" t="s">
        <v>11</v>
      </c>
      <c r="K6308">
        <v>0</v>
      </c>
      <c r="L6308" t="s">
        <v>8</v>
      </c>
      <c r="M6308">
        <v>20</v>
      </c>
      <c r="N6308">
        <v>2</v>
      </c>
      <c r="O6308" t="str">
        <f>IF(AND(Tabela1[[#This Row],[EA Play Season Pass]]="Yes",Tabela1[[#This Row],[Minecraft Season Pass]]="Yes"),"Yes","No")</f>
        <v>No</v>
      </c>
      <c r="P6308" t="str">
        <f>IF(OR(Tabela1[[#This Row],[EA Play Season Pass]]="Yes",Tabela1[[#This Row],[Minecraft Season Pass]]="Yes"),"Yes","No")</f>
        <v>Yes</v>
      </c>
      <c r="Q6308">
        <v>23</v>
      </c>
      <c r="R6308" s="2"/>
    </row>
    <row r="6309" spans="1:18" x14ac:dyDescent="0.25">
      <c r="A6309">
        <v>6308</v>
      </c>
      <c r="B6309" t="s">
        <v>1231</v>
      </c>
      <c r="C6309" t="s">
        <v>10</v>
      </c>
      <c r="D6309" s="50">
        <v>45481</v>
      </c>
      <c r="E6309">
        <f>YEAR(Tabela1[[#This Row],[Start Date]])</f>
        <v>2024</v>
      </c>
      <c r="F6309">
        <f>ROUNDUP(MONTH(Tabela1[[#This Row],[Start Date]])/3,0)</f>
        <v>3</v>
      </c>
      <c r="G6309" t="s">
        <v>11</v>
      </c>
      <c r="H6309">
        <v>5</v>
      </c>
      <c r="I6309" t="s">
        <v>12</v>
      </c>
      <c r="J6309" t="s">
        <v>8</v>
      </c>
      <c r="K6309">
        <v>30</v>
      </c>
      <c r="L6309" t="s">
        <v>11</v>
      </c>
      <c r="M6309">
        <v>0</v>
      </c>
      <c r="N6309">
        <v>1</v>
      </c>
      <c r="O6309" t="str">
        <f>IF(AND(Tabela1[[#This Row],[EA Play Season Pass]]="Yes",Tabela1[[#This Row],[Minecraft Season Pass]]="Yes"),"Yes","No")</f>
        <v>No</v>
      </c>
      <c r="P6309" t="str">
        <f>IF(OR(Tabela1[[#This Row],[EA Play Season Pass]]="Yes",Tabela1[[#This Row],[Minecraft Season Pass]]="Yes"),"Yes","No")</f>
        <v>Yes</v>
      </c>
      <c r="Q6309">
        <v>34</v>
      </c>
      <c r="R6309" s="2"/>
    </row>
    <row r="6310" spans="1:18" x14ac:dyDescent="0.25">
      <c r="A6310">
        <v>6309</v>
      </c>
      <c r="B6310" t="s">
        <v>7093</v>
      </c>
      <c r="C6310" t="s">
        <v>7</v>
      </c>
      <c r="D6310" s="50">
        <v>45482</v>
      </c>
      <c r="E6310">
        <f>YEAR(Tabela1[[#This Row],[Start Date]])</f>
        <v>2024</v>
      </c>
      <c r="F6310">
        <f>ROUNDUP(MONTH(Tabela1[[#This Row],[Start Date]])/3,0)</f>
        <v>3</v>
      </c>
      <c r="G6310" t="s">
        <v>8</v>
      </c>
      <c r="H6310">
        <v>15</v>
      </c>
      <c r="I6310" t="s">
        <v>14</v>
      </c>
      <c r="J6310" t="s">
        <v>8</v>
      </c>
      <c r="K6310">
        <v>30</v>
      </c>
      <c r="L6310" t="s">
        <v>8</v>
      </c>
      <c r="M6310">
        <v>20</v>
      </c>
      <c r="N6310">
        <v>1</v>
      </c>
      <c r="O6310" t="str">
        <f>IF(AND(Tabela1[[#This Row],[EA Play Season Pass]]="Yes",Tabela1[[#This Row],[Minecraft Season Pass]]="Yes"),"Yes","No")</f>
        <v>Yes</v>
      </c>
      <c r="P6310" t="str">
        <f>IF(OR(Tabela1[[#This Row],[EA Play Season Pass]]="Yes",Tabela1[[#This Row],[Minecraft Season Pass]]="Yes"),"Yes","No")</f>
        <v>Yes</v>
      </c>
      <c r="Q6310">
        <v>64</v>
      </c>
      <c r="R6310" s="2"/>
    </row>
    <row r="6311" spans="1:18" x14ac:dyDescent="0.25">
      <c r="A6311">
        <v>6310</v>
      </c>
      <c r="B6311" t="s">
        <v>919</v>
      </c>
      <c r="C6311" t="s">
        <v>7</v>
      </c>
      <c r="D6311" s="50">
        <v>45482</v>
      </c>
      <c r="E6311">
        <f>YEAR(Tabela1[[#This Row],[Start Date]])</f>
        <v>2024</v>
      </c>
      <c r="F6311">
        <f>ROUNDUP(MONTH(Tabela1[[#This Row],[Start Date]])/3,0)</f>
        <v>3</v>
      </c>
      <c r="G6311" t="s">
        <v>8</v>
      </c>
      <c r="H6311">
        <v>15</v>
      </c>
      <c r="I6311" t="s">
        <v>12</v>
      </c>
      <c r="J6311" t="s">
        <v>11</v>
      </c>
      <c r="K6311">
        <v>0</v>
      </c>
      <c r="L6311" t="s">
        <v>11</v>
      </c>
      <c r="M6311">
        <v>0</v>
      </c>
      <c r="N6311">
        <v>2</v>
      </c>
      <c r="O6311" t="str">
        <f>IF(AND(Tabela1[[#This Row],[EA Play Season Pass]]="Yes",Tabela1[[#This Row],[Minecraft Season Pass]]="Yes"),"Yes","No")</f>
        <v>No</v>
      </c>
      <c r="P6311" t="str">
        <f>IF(OR(Tabela1[[#This Row],[EA Play Season Pass]]="Yes",Tabela1[[#This Row],[Minecraft Season Pass]]="Yes"),"Yes","No")</f>
        <v>No</v>
      </c>
      <c r="Q6311">
        <v>13</v>
      </c>
      <c r="R6311" s="2"/>
    </row>
    <row r="6312" spans="1:18" x14ac:dyDescent="0.25">
      <c r="A6312">
        <v>6311</v>
      </c>
      <c r="B6312" t="s">
        <v>7094</v>
      </c>
      <c r="C6312" t="s">
        <v>10</v>
      </c>
      <c r="D6312" s="50">
        <v>45482</v>
      </c>
      <c r="E6312">
        <f>YEAR(Tabela1[[#This Row],[Start Date]])</f>
        <v>2024</v>
      </c>
      <c r="F6312">
        <f>ROUNDUP(MONTH(Tabela1[[#This Row],[Start Date]])/3,0)</f>
        <v>3</v>
      </c>
      <c r="G6312" t="s">
        <v>11</v>
      </c>
      <c r="H6312">
        <v>5</v>
      </c>
      <c r="I6312" t="s">
        <v>9</v>
      </c>
      <c r="J6312" t="s">
        <v>8</v>
      </c>
      <c r="K6312">
        <v>30</v>
      </c>
      <c r="L6312" t="s">
        <v>8</v>
      </c>
      <c r="M6312">
        <v>20</v>
      </c>
      <c r="N6312">
        <v>1</v>
      </c>
      <c r="O6312" t="str">
        <f>IF(AND(Tabela1[[#This Row],[EA Play Season Pass]]="Yes",Tabela1[[#This Row],[Minecraft Season Pass]]="Yes"),"Yes","No")</f>
        <v>Yes</v>
      </c>
      <c r="P6312" t="str">
        <f>IF(OR(Tabela1[[#This Row],[EA Play Season Pass]]="Yes",Tabela1[[#This Row],[Minecraft Season Pass]]="Yes"),"Yes","No")</f>
        <v>Yes</v>
      </c>
      <c r="Q6312">
        <v>54</v>
      </c>
      <c r="R6312" s="2"/>
    </row>
    <row r="6313" spans="1:18" x14ac:dyDescent="0.25">
      <c r="A6313">
        <v>6312</v>
      </c>
      <c r="B6313" t="s">
        <v>1687</v>
      </c>
      <c r="C6313" t="s">
        <v>10</v>
      </c>
      <c r="D6313" s="50">
        <v>45482</v>
      </c>
      <c r="E6313">
        <f>YEAR(Tabela1[[#This Row],[Start Date]])</f>
        <v>2024</v>
      </c>
      <c r="F6313">
        <f>ROUNDUP(MONTH(Tabela1[[#This Row],[Start Date]])/3,0)</f>
        <v>3</v>
      </c>
      <c r="G6313" t="s">
        <v>11</v>
      </c>
      <c r="H6313">
        <v>5</v>
      </c>
      <c r="I6313" t="s">
        <v>9</v>
      </c>
      <c r="J6313" t="s">
        <v>8</v>
      </c>
      <c r="K6313">
        <v>30</v>
      </c>
      <c r="L6313" t="s">
        <v>11</v>
      </c>
      <c r="M6313">
        <v>0</v>
      </c>
      <c r="N6313">
        <v>2</v>
      </c>
      <c r="O6313" t="str">
        <f>IF(AND(Tabela1[[#This Row],[EA Play Season Pass]]="Yes",Tabela1[[#This Row],[Minecraft Season Pass]]="Yes"),"Yes","No")</f>
        <v>No</v>
      </c>
      <c r="P6313" t="str">
        <f>IF(OR(Tabela1[[#This Row],[EA Play Season Pass]]="Yes",Tabela1[[#This Row],[Minecraft Season Pass]]="Yes"),"Yes","No")</f>
        <v>Yes</v>
      </c>
      <c r="Q6313">
        <v>33</v>
      </c>
      <c r="R6313" s="2"/>
    </row>
    <row r="6314" spans="1:18" x14ac:dyDescent="0.25">
      <c r="A6314">
        <v>6313</v>
      </c>
      <c r="B6314" t="s">
        <v>7095</v>
      </c>
      <c r="C6314" t="s">
        <v>10</v>
      </c>
      <c r="D6314" s="50">
        <v>45482</v>
      </c>
      <c r="E6314">
        <f>YEAR(Tabela1[[#This Row],[Start Date]])</f>
        <v>2024</v>
      </c>
      <c r="F6314">
        <f>ROUNDUP(MONTH(Tabela1[[#This Row],[Start Date]])/3,0)</f>
        <v>3</v>
      </c>
      <c r="G6314" t="s">
        <v>8</v>
      </c>
      <c r="H6314">
        <v>5</v>
      </c>
      <c r="I6314" t="s">
        <v>9</v>
      </c>
      <c r="J6314" t="s">
        <v>11</v>
      </c>
      <c r="K6314">
        <v>0</v>
      </c>
      <c r="L6314" t="s">
        <v>11</v>
      </c>
      <c r="M6314">
        <v>0</v>
      </c>
      <c r="N6314">
        <v>2</v>
      </c>
      <c r="O6314" t="str">
        <f>IF(AND(Tabela1[[#This Row],[EA Play Season Pass]]="Yes",Tabela1[[#This Row],[Minecraft Season Pass]]="Yes"),"Yes","No")</f>
        <v>No</v>
      </c>
      <c r="P6314" t="str">
        <f>IF(OR(Tabela1[[#This Row],[EA Play Season Pass]]="Yes",Tabela1[[#This Row],[Minecraft Season Pass]]="Yes"),"Yes","No")</f>
        <v>No</v>
      </c>
      <c r="Q6314">
        <v>3</v>
      </c>
      <c r="R6314" s="2"/>
    </row>
    <row r="6315" spans="1:18" x14ac:dyDescent="0.25">
      <c r="A6315">
        <v>6314</v>
      </c>
      <c r="B6315" t="s">
        <v>7096</v>
      </c>
      <c r="C6315" t="s">
        <v>10</v>
      </c>
      <c r="D6315" s="50">
        <v>45482</v>
      </c>
      <c r="E6315">
        <f>YEAR(Tabela1[[#This Row],[Start Date]])</f>
        <v>2024</v>
      </c>
      <c r="F6315">
        <f>ROUNDUP(MONTH(Tabela1[[#This Row],[Start Date]])/3,0)</f>
        <v>3</v>
      </c>
      <c r="G6315" t="s">
        <v>8</v>
      </c>
      <c r="H6315">
        <v>5</v>
      </c>
      <c r="I6315" t="s">
        <v>9</v>
      </c>
      <c r="J6315" t="s">
        <v>11</v>
      </c>
      <c r="K6315">
        <v>0</v>
      </c>
      <c r="L6315" t="s">
        <v>11</v>
      </c>
      <c r="M6315">
        <v>0</v>
      </c>
      <c r="N6315">
        <v>2</v>
      </c>
      <c r="O6315" t="str">
        <f>IF(AND(Tabela1[[#This Row],[EA Play Season Pass]]="Yes",Tabela1[[#This Row],[Minecraft Season Pass]]="Yes"),"Yes","No")</f>
        <v>No</v>
      </c>
      <c r="P6315" t="str">
        <f>IF(OR(Tabela1[[#This Row],[EA Play Season Pass]]="Yes",Tabela1[[#This Row],[Minecraft Season Pass]]="Yes"),"Yes","No")</f>
        <v>No</v>
      </c>
      <c r="Q6315">
        <v>3</v>
      </c>
      <c r="R6315" s="2"/>
    </row>
    <row r="6316" spans="1:18" x14ac:dyDescent="0.25">
      <c r="A6316">
        <v>6315</v>
      </c>
      <c r="B6316" t="s">
        <v>2365</v>
      </c>
      <c r="C6316" t="s">
        <v>7</v>
      </c>
      <c r="D6316" s="50">
        <v>45482</v>
      </c>
      <c r="E6316">
        <f>YEAR(Tabela1[[#This Row],[Start Date]])</f>
        <v>2024</v>
      </c>
      <c r="F6316">
        <f>ROUNDUP(MONTH(Tabela1[[#This Row],[Start Date]])/3,0)</f>
        <v>3</v>
      </c>
      <c r="G6316" t="s">
        <v>8</v>
      </c>
      <c r="H6316">
        <v>15</v>
      </c>
      <c r="I6316" t="s">
        <v>14</v>
      </c>
      <c r="J6316" t="s">
        <v>11</v>
      </c>
      <c r="K6316">
        <v>0</v>
      </c>
      <c r="L6316" t="s">
        <v>11</v>
      </c>
      <c r="M6316">
        <v>0</v>
      </c>
      <c r="N6316">
        <v>3</v>
      </c>
      <c r="O6316" t="str">
        <f>IF(AND(Tabela1[[#This Row],[EA Play Season Pass]]="Yes",Tabela1[[#This Row],[Minecraft Season Pass]]="Yes"),"Yes","No")</f>
        <v>No</v>
      </c>
      <c r="P6316" t="str">
        <f>IF(OR(Tabela1[[#This Row],[EA Play Season Pass]]="Yes",Tabela1[[#This Row],[Minecraft Season Pass]]="Yes"),"Yes","No")</f>
        <v>No</v>
      </c>
      <c r="Q6316">
        <v>12</v>
      </c>
      <c r="R6316" s="2"/>
    </row>
    <row r="6317" spans="1:18" x14ac:dyDescent="0.25">
      <c r="A6317">
        <v>6316</v>
      </c>
      <c r="B6317" t="s">
        <v>748</v>
      </c>
      <c r="C6317" t="s">
        <v>10</v>
      </c>
      <c r="D6317" s="50">
        <v>45482</v>
      </c>
      <c r="E6317">
        <f>YEAR(Tabela1[[#This Row],[Start Date]])</f>
        <v>2024</v>
      </c>
      <c r="F6317">
        <f>ROUNDUP(MONTH(Tabela1[[#This Row],[Start Date]])/3,0)</f>
        <v>3</v>
      </c>
      <c r="G6317" t="s">
        <v>8</v>
      </c>
      <c r="H6317">
        <v>5</v>
      </c>
      <c r="I6317" t="s">
        <v>9</v>
      </c>
      <c r="J6317" t="s">
        <v>11</v>
      </c>
      <c r="K6317">
        <v>0</v>
      </c>
      <c r="L6317" t="s">
        <v>8</v>
      </c>
      <c r="M6317">
        <v>20</v>
      </c>
      <c r="N6317">
        <v>1</v>
      </c>
      <c r="O6317" t="str">
        <f>IF(AND(Tabela1[[#This Row],[EA Play Season Pass]]="Yes",Tabela1[[#This Row],[Minecraft Season Pass]]="Yes"),"Yes","No")</f>
        <v>No</v>
      </c>
      <c r="P6317" t="str">
        <f>IF(OR(Tabela1[[#This Row],[EA Play Season Pass]]="Yes",Tabela1[[#This Row],[Minecraft Season Pass]]="Yes"),"Yes","No")</f>
        <v>Yes</v>
      </c>
      <c r="Q6317">
        <v>24</v>
      </c>
      <c r="R6317" s="2"/>
    </row>
    <row r="6318" spans="1:18" x14ac:dyDescent="0.25">
      <c r="A6318">
        <v>6317</v>
      </c>
      <c r="B6318" t="s">
        <v>7097</v>
      </c>
      <c r="C6318" t="s">
        <v>7</v>
      </c>
      <c r="D6318" s="50">
        <v>45483</v>
      </c>
      <c r="E6318">
        <f>YEAR(Tabela1[[#This Row],[Start Date]])</f>
        <v>2024</v>
      </c>
      <c r="F6318">
        <f>ROUNDUP(MONTH(Tabela1[[#This Row],[Start Date]])/3,0)</f>
        <v>3</v>
      </c>
      <c r="G6318" t="s">
        <v>11</v>
      </c>
      <c r="H6318">
        <v>15</v>
      </c>
      <c r="I6318" t="s">
        <v>9</v>
      </c>
      <c r="J6318" t="s">
        <v>11</v>
      </c>
      <c r="K6318">
        <v>0</v>
      </c>
      <c r="L6318" t="s">
        <v>8</v>
      </c>
      <c r="M6318">
        <v>20</v>
      </c>
      <c r="N6318">
        <v>3</v>
      </c>
      <c r="O6318" t="str">
        <f>IF(AND(Tabela1[[#This Row],[EA Play Season Pass]]="Yes",Tabela1[[#This Row],[Minecraft Season Pass]]="Yes"),"Yes","No")</f>
        <v>No</v>
      </c>
      <c r="P6318" t="str">
        <f>IF(OR(Tabela1[[#This Row],[EA Play Season Pass]]="Yes",Tabela1[[#This Row],[Minecraft Season Pass]]="Yes"),"Yes","No")</f>
        <v>Yes</v>
      </c>
      <c r="Q6318">
        <v>32</v>
      </c>
      <c r="R6318" s="2"/>
    </row>
    <row r="6319" spans="1:18" x14ac:dyDescent="0.25">
      <c r="A6319">
        <v>6318</v>
      </c>
      <c r="B6319" t="s">
        <v>7098</v>
      </c>
      <c r="C6319" t="s">
        <v>10</v>
      </c>
      <c r="D6319" s="50">
        <v>45483</v>
      </c>
      <c r="E6319">
        <f>YEAR(Tabela1[[#This Row],[Start Date]])</f>
        <v>2024</v>
      </c>
      <c r="F6319">
        <f>ROUNDUP(MONTH(Tabela1[[#This Row],[Start Date]])/3,0)</f>
        <v>3</v>
      </c>
      <c r="G6319" t="s">
        <v>11</v>
      </c>
      <c r="H6319">
        <v>5</v>
      </c>
      <c r="I6319" t="s">
        <v>12</v>
      </c>
      <c r="J6319" t="s">
        <v>8</v>
      </c>
      <c r="K6319">
        <v>30</v>
      </c>
      <c r="L6319" t="s">
        <v>11</v>
      </c>
      <c r="M6319">
        <v>0</v>
      </c>
      <c r="N6319">
        <v>3</v>
      </c>
      <c r="O6319" t="str">
        <f>IF(AND(Tabela1[[#This Row],[EA Play Season Pass]]="Yes",Tabela1[[#This Row],[Minecraft Season Pass]]="Yes"),"Yes","No")</f>
        <v>No</v>
      </c>
      <c r="P6319" t="str">
        <f>IF(OR(Tabela1[[#This Row],[EA Play Season Pass]]="Yes",Tabela1[[#This Row],[Minecraft Season Pass]]="Yes"),"Yes","No")</f>
        <v>Yes</v>
      </c>
      <c r="Q6319">
        <v>32</v>
      </c>
      <c r="R6319" s="2"/>
    </row>
    <row r="6320" spans="1:18" x14ac:dyDescent="0.25">
      <c r="A6320">
        <v>6319</v>
      </c>
      <c r="B6320" t="s">
        <v>7099</v>
      </c>
      <c r="C6320" t="s">
        <v>13</v>
      </c>
      <c r="D6320" s="50">
        <v>45483</v>
      </c>
      <c r="E6320">
        <f>YEAR(Tabela1[[#This Row],[Start Date]])</f>
        <v>2024</v>
      </c>
      <c r="F6320">
        <f>ROUNDUP(MONTH(Tabela1[[#This Row],[Start Date]])/3,0)</f>
        <v>3</v>
      </c>
      <c r="G6320" t="s">
        <v>11</v>
      </c>
      <c r="H6320">
        <v>10</v>
      </c>
      <c r="I6320" t="s">
        <v>12</v>
      </c>
      <c r="J6320" t="s">
        <v>11</v>
      </c>
      <c r="K6320">
        <v>0</v>
      </c>
      <c r="L6320" t="s">
        <v>11</v>
      </c>
      <c r="M6320">
        <v>0</v>
      </c>
      <c r="N6320">
        <v>3</v>
      </c>
      <c r="O6320" t="str">
        <f>IF(AND(Tabela1[[#This Row],[EA Play Season Pass]]="Yes",Tabela1[[#This Row],[Minecraft Season Pass]]="Yes"),"Yes","No")</f>
        <v>No</v>
      </c>
      <c r="P6320" t="str">
        <f>IF(OR(Tabela1[[#This Row],[EA Play Season Pass]]="Yes",Tabela1[[#This Row],[Minecraft Season Pass]]="Yes"),"Yes","No")</f>
        <v>No</v>
      </c>
      <c r="Q6320">
        <v>7</v>
      </c>
      <c r="R6320" s="2"/>
    </row>
    <row r="6321" spans="1:18" x14ac:dyDescent="0.25">
      <c r="A6321">
        <v>6320</v>
      </c>
      <c r="B6321" t="s">
        <v>839</v>
      </c>
      <c r="C6321" t="s">
        <v>7</v>
      </c>
      <c r="D6321" s="50">
        <v>45483</v>
      </c>
      <c r="E6321">
        <f>YEAR(Tabela1[[#This Row],[Start Date]])</f>
        <v>2024</v>
      </c>
      <c r="F6321">
        <f>ROUNDUP(MONTH(Tabela1[[#This Row],[Start Date]])/3,0)</f>
        <v>3</v>
      </c>
      <c r="G6321" t="s">
        <v>11</v>
      </c>
      <c r="H6321">
        <v>15</v>
      </c>
      <c r="I6321" t="s">
        <v>14</v>
      </c>
      <c r="J6321" t="s">
        <v>11</v>
      </c>
      <c r="K6321">
        <v>0</v>
      </c>
      <c r="L6321" t="s">
        <v>11</v>
      </c>
      <c r="M6321">
        <v>0</v>
      </c>
      <c r="N6321">
        <v>1</v>
      </c>
      <c r="O6321" t="str">
        <f>IF(AND(Tabela1[[#This Row],[EA Play Season Pass]]="Yes",Tabela1[[#This Row],[Minecraft Season Pass]]="Yes"),"Yes","No")</f>
        <v>No</v>
      </c>
      <c r="P6321" t="str">
        <f>IF(OR(Tabela1[[#This Row],[EA Play Season Pass]]="Yes",Tabela1[[#This Row],[Minecraft Season Pass]]="Yes"),"Yes","No")</f>
        <v>No</v>
      </c>
      <c r="Q6321">
        <v>14</v>
      </c>
      <c r="R6321" s="2"/>
    </row>
    <row r="6322" spans="1:18" x14ac:dyDescent="0.25">
      <c r="A6322">
        <v>6321</v>
      </c>
      <c r="B6322" t="s">
        <v>7100</v>
      </c>
      <c r="C6322" t="s">
        <v>13</v>
      </c>
      <c r="D6322" s="50">
        <v>45483</v>
      </c>
      <c r="E6322">
        <f>YEAR(Tabela1[[#This Row],[Start Date]])</f>
        <v>2024</v>
      </c>
      <c r="F6322">
        <f>ROUNDUP(MONTH(Tabela1[[#This Row],[Start Date]])/3,0)</f>
        <v>3</v>
      </c>
      <c r="G6322" t="s">
        <v>8</v>
      </c>
      <c r="H6322">
        <v>10</v>
      </c>
      <c r="I6322" t="s">
        <v>12</v>
      </c>
      <c r="J6322" t="s">
        <v>11</v>
      </c>
      <c r="K6322">
        <v>0</v>
      </c>
      <c r="L6322" t="s">
        <v>11</v>
      </c>
      <c r="M6322">
        <v>0</v>
      </c>
      <c r="N6322">
        <v>3</v>
      </c>
      <c r="O6322" t="str">
        <f>IF(AND(Tabela1[[#This Row],[EA Play Season Pass]]="Yes",Tabela1[[#This Row],[Minecraft Season Pass]]="Yes"),"Yes","No")</f>
        <v>No</v>
      </c>
      <c r="P6322" t="str">
        <f>IF(OR(Tabela1[[#This Row],[EA Play Season Pass]]="Yes",Tabela1[[#This Row],[Minecraft Season Pass]]="Yes"),"Yes","No")</f>
        <v>No</v>
      </c>
      <c r="Q6322">
        <v>7</v>
      </c>
      <c r="R6322" s="2"/>
    </row>
    <row r="6323" spans="1:18" x14ac:dyDescent="0.25">
      <c r="A6323">
        <v>6322</v>
      </c>
      <c r="B6323" t="s">
        <v>7101</v>
      </c>
      <c r="C6323" t="s">
        <v>10</v>
      </c>
      <c r="D6323" s="50">
        <v>45484</v>
      </c>
      <c r="E6323">
        <f>YEAR(Tabela1[[#This Row],[Start Date]])</f>
        <v>2024</v>
      </c>
      <c r="F6323">
        <f>ROUNDUP(MONTH(Tabela1[[#This Row],[Start Date]])/3,0)</f>
        <v>3</v>
      </c>
      <c r="G6323" t="s">
        <v>8</v>
      </c>
      <c r="H6323">
        <v>5</v>
      </c>
      <c r="I6323" t="s">
        <v>12</v>
      </c>
      <c r="J6323" t="s">
        <v>8</v>
      </c>
      <c r="K6323">
        <v>30</v>
      </c>
      <c r="L6323" t="s">
        <v>8</v>
      </c>
      <c r="M6323">
        <v>20</v>
      </c>
      <c r="N6323">
        <v>1</v>
      </c>
      <c r="O6323" t="str">
        <f>IF(AND(Tabela1[[#This Row],[EA Play Season Pass]]="Yes",Tabela1[[#This Row],[Minecraft Season Pass]]="Yes"),"Yes","No")</f>
        <v>Yes</v>
      </c>
      <c r="P6323" t="str">
        <f>IF(OR(Tabela1[[#This Row],[EA Play Season Pass]]="Yes",Tabela1[[#This Row],[Minecraft Season Pass]]="Yes"),"Yes","No")</f>
        <v>Yes</v>
      </c>
      <c r="Q6323">
        <v>54</v>
      </c>
      <c r="R6323" s="2"/>
    </row>
    <row r="6324" spans="1:18" x14ac:dyDescent="0.25">
      <c r="A6324">
        <v>6323</v>
      </c>
      <c r="B6324" t="s">
        <v>7102</v>
      </c>
      <c r="C6324" t="s">
        <v>13</v>
      </c>
      <c r="D6324" s="50">
        <v>45484</v>
      </c>
      <c r="E6324">
        <f>YEAR(Tabela1[[#This Row],[Start Date]])</f>
        <v>2024</v>
      </c>
      <c r="F6324">
        <f>ROUNDUP(MONTH(Tabela1[[#This Row],[Start Date]])/3,0)</f>
        <v>3</v>
      </c>
      <c r="G6324" t="s">
        <v>8</v>
      </c>
      <c r="H6324">
        <v>10</v>
      </c>
      <c r="I6324" t="s">
        <v>12</v>
      </c>
      <c r="J6324" t="s">
        <v>8</v>
      </c>
      <c r="K6324">
        <v>30</v>
      </c>
      <c r="L6324" t="s">
        <v>8</v>
      </c>
      <c r="M6324">
        <v>20</v>
      </c>
      <c r="N6324">
        <v>2</v>
      </c>
      <c r="O6324" t="str">
        <f>IF(AND(Tabela1[[#This Row],[EA Play Season Pass]]="Yes",Tabela1[[#This Row],[Minecraft Season Pass]]="Yes"),"Yes","No")</f>
        <v>Yes</v>
      </c>
      <c r="P6324" t="str">
        <f>IF(OR(Tabela1[[#This Row],[EA Play Season Pass]]="Yes",Tabela1[[#This Row],[Minecraft Season Pass]]="Yes"),"Yes","No")</f>
        <v>Yes</v>
      </c>
      <c r="Q6324">
        <v>58</v>
      </c>
      <c r="R6324" s="2"/>
    </row>
    <row r="6325" spans="1:18" x14ac:dyDescent="0.25">
      <c r="A6325">
        <v>6324</v>
      </c>
      <c r="B6325" t="s">
        <v>2431</v>
      </c>
      <c r="C6325" t="s">
        <v>7</v>
      </c>
      <c r="D6325" s="50">
        <v>45484</v>
      </c>
      <c r="E6325">
        <f>YEAR(Tabela1[[#This Row],[Start Date]])</f>
        <v>2024</v>
      </c>
      <c r="F6325">
        <f>ROUNDUP(MONTH(Tabela1[[#This Row],[Start Date]])/3,0)</f>
        <v>3</v>
      </c>
      <c r="G6325" t="s">
        <v>11</v>
      </c>
      <c r="H6325">
        <v>15</v>
      </c>
      <c r="I6325" t="s">
        <v>12</v>
      </c>
      <c r="J6325" t="s">
        <v>11</v>
      </c>
      <c r="K6325">
        <v>0</v>
      </c>
      <c r="L6325" t="s">
        <v>8</v>
      </c>
      <c r="M6325">
        <v>20</v>
      </c>
      <c r="N6325">
        <v>3</v>
      </c>
      <c r="O6325" t="str">
        <f>IF(AND(Tabela1[[#This Row],[EA Play Season Pass]]="Yes",Tabela1[[#This Row],[Minecraft Season Pass]]="Yes"),"Yes","No")</f>
        <v>No</v>
      </c>
      <c r="P6325" t="str">
        <f>IF(OR(Tabela1[[#This Row],[EA Play Season Pass]]="Yes",Tabela1[[#This Row],[Minecraft Season Pass]]="Yes"),"Yes","No")</f>
        <v>Yes</v>
      </c>
      <c r="Q6325">
        <v>32</v>
      </c>
      <c r="R6325" s="2"/>
    </row>
    <row r="6326" spans="1:18" x14ac:dyDescent="0.25">
      <c r="A6326">
        <v>6325</v>
      </c>
      <c r="B6326" t="s">
        <v>7103</v>
      </c>
      <c r="C6326" t="s">
        <v>7</v>
      </c>
      <c r="D6326" s="50">
        <v>45484</v>
      </c>
      <c r="E6326">
        <f>YEAR(Tabela1[[#This Row],[Start Date]])</f>
        <v>2024</v>
      </c>
      <c r="F6326">
        <f>ROUNDUP(MONTH(Tabela1[[#This Row],[Start Date]])/3,0)</f>
        <v>3</v>
      </c>
      <c r="G6326" t="s">
        <v>8</v>
      </c>
      <c r="H6326">
        <v>15</v>
      </c>
      <c r="I6326" t="s">
        <v>9</v>
      </c>
      <c r="J6326" t="s">
        <v>8</v>
      </c>
      <c r="K6326">
        <v>30</v>
      </c>
      <c r="L6326" t="s">
        <v>8</v>
      </c>
      <c r="M6326">
        <v>20</v>
      </c>
      <c r="N6326">
        <v>3</v>
      </c>
      <c r="O6326" t="str">
        <f>IF(AND(Tabela1[[#This Row],[EA Play Season Pass]]="Yes",Tabela1[[#This Row],[Minecraft Season Pass]]="Yes"),"Yes","No")</f>
        <v>Yes</v>
      </c>
      <c r="P6326" t="str">
        <f>IF(OR(Tabela1[[#This Row],[EA Play Season Pass]]="Yes",Tabela1[[#This Row],[Minecraft Season Pass]]="Yes"),"Yes","No")</f>
        <v>Yes</v>
      </c>
      <c r="Q6326">
        <v>62</v>
      </c>
      <c r="R6326" s="2"/>
    </row>
    <row r="6327" spans="1:18" x14ac:dyDescent="0.25">
      <c r="A6327">
        <v>6326</v>
      </c>
      <c r="B6327" t="s">
        <v>7104</v>
      </c>
      <c r="C6327" t="s">
        <v>10</v>
      </c>
      <c r="D6327" s="50">
        <v>45484</v>
      </c>
      <c r="E6327">
        <f>YEAR(Tabela1[[#This Row],[Start Date]])</f>
        <v>2024</v>
      </c>
      <c r="F6327">
        <f>ROUNDUP(MONTH(Tabela1[[#This Row],[Start Date]])/3,0)</f>
        <v>3</v>
      </c>
      <c r="G6327" t="s">
        <v>8</v>
      </c>
      <c r="H6327">
        <v>5</v>
      </c>
      <c r="I6327" t="s">
        <v>12</v>
      </c>
      <c r="J6327" t="s">
        <v>8</v>
      </c>
      <c r="K6327">
        <v>30</v>
      </c>
      <c r="L6327" t="s">
        <v>8</v>
      </c>
      <c r="M6327">
        <v>20</v>
      </c>
      <c r="N6327">
        <v>1</v>
      </c>
      <c r="O6327" t="str">
        <f>IF(AND(Tabela1[[#This Row],[EA Play Season Pass]]="Yes",Tabela1[[#This Row],[Minecraft Season Pass]]="Yes"),"Yes","No")</f>
        <v>Yes</v>
      </c>
      <c r="P6327" t="str">
        <f>IF(OR(Tabela1[[#This Row],[EA Play Season Pass]]="Yes",Tabela1[[#This Row],[Minecraft Season Pass]]="Yes"),"Yes","No")</f>
        <v>Yes</v>
      </c>
      <c r="Q6327">
        <v>54</v>
      </c>
      <c r="R6327" s="2"/>
    </row>
    <row r="6328" spans="1:18" x14ac:dyDescent="0.25">
      <c r="A6328">
        <v>6327</v>
      </c>
      <c r="B6328" t="s">
        <v>7105</v>
      </c>
      <c r="C6328" t="s">
        <v>7</v>
      </c>
      <c r="D6328" s="50">
        <v>45484</v>
      </c>
      <c r="E6328">
        <f>YEAR(Tabela1[[#This Row],[Start Date]])</f>
        <v>2024</v>
      </c>
      <c r="F6328">
        <f>ROUNDUP(MONTH(Tabela1[[#This Row],[Start Date]])/3,0)</f>
        <v>3</v>
      </c>
      <c r="G6328" t="s">
        <v>8</v>
      </c>
      <c r="H6328">
        <v>15</v>
      </c>
      <c r="I6328" t="s">
        <v>12</v>
      </c>
      <c r="J6328" t="s">
        <v>8</v>
      </c>
      <c r="K6328">
        <v>30</v>
      </c>
      <c r="L6328" t="s">
        <v>8</v>
      </c>
      <c r="M6328">
        <v>20</v>
      </c>
      <c r="N6328">
        <v>2</v>
      </c>
      <c r="O6328" t="str">
        <f>IF(AND(Tabela1[[#This Row],[EA Play Season Pass]]="Yes",Tabela1[[#This Row],[Minecraft Season Pass]]="Yes"),"Yes","No")</f>
        <v>Yes</v>
      </c>
      <c r="P6328" t="str">
        <f>IF(OR(Tabela1[[#This Row],[EA Play Season Pass]]="Yes",Tabela1[[#This Row],[Minecraft Season Pass]]="Yes"),"Yes","No")</f>
        <v>Yes</v>
      </c>
      <c r="Q6328">
        <v>63</v>
      </c>
      <c r="R6328" s="2"/>
    </row>
    <row r="6329" spans="1:18" x14ac:dyDescent="0.25">
      <c r="A6329">
        <v>6328</v>
      </c>
      <c r="B6329" t="s">
        <v>7106</v>
      </c>
      <c r="C6329" t="s">
        <v>13</v>
      </c>
      <c r="D6329" s="50">
        <v>45484</v>
      </c>
      <c r="E6329">
        <f>YEAR(Tabela1[[#This Row],[Start Date]])</f>
        <v>2024</v>
      </c>
      <c r="F6329">
        <f>ROUNDUP(MONTH(Tabela1[[#This Row],[Start Date]])/3,0)</f>
        <v>3</v>
      </c>
      <c r="G6329" t="s">
        <v>8</v>
      </c>
      <c r="H6329">
        <v>10</v>
      </c>
      <c r="I6329" t="s">
        <v>12</v>
      </c>
      <c r="J6329" t="s">
        <v>8</v>
      </c>
      <c r="K6329">
        <v>30</v>
      </c>
      <c r="L6329" t="s">
        <v>8</v>
      </c>
      <c r="M6329">
        <v>20</v>
      </c>
      <c r="N6329">
        <v>2</v>
      </c>
      <c r="O6329" t="str">
        <f>IF(AND(Tabela1[[#This Row],[EA Play Season Pass]]="Yes",Tabela1[[#This Row],[Minecraft Season Pass]]="Yes"),"Yes","No")</f>
        <v>Yes</v>
      </c>
      <c r="P6329" t="str">
        <f>IF(OR(Tabela1[[#This Row],[EA Play Season Pass]]="Yes",Tabela1[[#This Row],[Minecraft Season Pass]]="Yes"),"Yes","No")</f>
        <v>Yes</v>
      </c>
      <c r="Q6329">
        <v>58</v>
      </c>
      <c r="R6329" s="2"/>
    </row>
    <row r="6330" spans="1:18" x14ac:dyDescent="0.25">
      <c r="A6330">
        <v>6329</v>
      </c>
      <c r="B6330" t="s">
        <v>7107</v>
      </c>
      <c r="C6330" t="s">
        <v>13</v>
      </c>
      <c r="D6330" s="50">
        <v>45484</v>
      </c>
      <c r="E6330">
        <f>YEAR(Tabela1[[#This Row],[Start Date]])</f>
        <v>2024</v>
      </c>
      <c r="F6330">
        <f>ROUNDUP(MONTH(Tabela1[[#This Row],[Start Date]])/3,0)</f>
        <v>3</v>
      </c>
      <c r="G6330" t="s">
        <v>8</v>
      </c>
      <c r="H6330">
        <v>10</v>
      </c>
      <c r="I6330" t="s">
        <v>14</v>
      </c>
      <c r="J6330" t="s">
        <v>11</v>
      </c>
      <c r="K6330">
        <v>0</v>
      </c>
      <c r="L6330" t="s">
        <v>8</v>
      </c>
      <c r="M6330">
        <v>20</v>
      </c>
      <c r="N6330">
        <v>3</v>
      </c>
      <c r="O6330" t="str">
        <f>IF(AND(Tabela1[[#This Row],[EA Play Season Pass]]="Yes",Tabela1[[#This Row],[Minecraft Season Pass]]="Yes"),"Yes","No")</f>
        <v>No</v>
      </c>
      <c r="P6330" t="str">
        <f>IF(OR(Tabela1[[#This Row],[EA Play Season Pass]]="Yes",Tabela1[[#This Row],[Minecraft Season Pass]]="Yes"),"Yes","No")</f>
        <v>Yes</v>
      </c>
      <c r="Q6330">
        <v>27</v>
      </c>
      <c r="R6330" s="2"/>
    </row>
    <row r="6331" spans="1:18" x14ac:dyDescent="0.25">
      <c r="A6331">
        <v>6330</v>
      </c>
      <c r="B6331" t="s">
        <v>1801</v>
      </c>
      <c r="C6331" t="s">
        <v>13</v>
      </c>
      <c r="D6331" s="50">
        <v>45484</v>
      </c>
      <c r="E6331">
        <f>YEAR(Tabela1[[#This Row],[Start Date]])</f>
        <v>2024</v>
      </c>
      <c r="F6331">
        <f>ROUNDUP(MONTH(Tabela1[[#This Row],[Start Date]])/3,0)</f>
        <v>3</v>
      </c>
      <c r="G6331" t="s">
        <v>8</v>
      </c>
      <c r="H6331">
        <v>10</v>
      </c>
      <c r="I6331" t="s">
        <v>9</v>
      </c>
      <c r="J6331" t="s">
        <v>8</v>
      </c>
      <c r="K6331">
        <v>30</v>
      </c>
      <c r="L6331" t="s">
        <v>8</v>
      </c>
      <c r="M6331">
        <v>20</v>
      </c>
      <c r="N6331">
        <v>3</v>
      </c>
      <c r="O6331" t="str">
        <f>IF(AND(Tabela1[[#This Row],[EA Play Season Pass]]="Yes",Tabela1[[#This Row],[Minecraft Season Pass]]="Yes"),"Yes","No")</f>
        <v>Yes</v>
      </c>
      <c r="P6331" t="str">
        <f>IF(OR(Tabela1[[#This Row],[EA Play Season Pass]]="Yes",Tabela1[[#This Row],[Minecraft Season Pass]]="Yes"),"Yes","No")</f>
        <v>Yes</v>
      </c>
      <c r="Q6331">
        <v>57</v>
      </c>
      <c r="R6331" s="2"/>
    </row>
    <row r="6332" spans="1:18" x14ac:dyDescent="0.25">
      <c r="A6332">
        <v>6331</v>
      </c>
      <c r="B6332" t="s">
        <v>1163</v>
      </c>
      <c r="C6332" t="s">
        <v>13</v>
      </c>
      <c r="D6332" s="50">
        <v>45484</v>
      </c>
      <c r="E6332">
        <f>YEAR(Tabela1[[#This Row],[Start Date]])</f>
        <v>2024</v>
      </c>
      <c r="F6332">
        <f>ROUNDUP(MONTH(Tabela1[[#This Row],[Start Date]])/3,0)</f>
        <v>3</v>
      </c>
      <c r="G6332" t="s">
        <v>8</v>
      </c>
      <c r="H6332">
        <v>10</v>
      </c>
      <c r="I6332" t="s">
        <v>9</v>
      </c>
      <c r="J6332" t="s">
        <v>8</v>
      </c>
      <c r="K6332">
        <v>30</v>
      </c>
      <c r="L6332" t="s">
        <v>8</v>
      </c>
      <c r="M6332">
        <v>20</v>
      </c>
      <c r="N6332">
        <v>1</v>
      </c>
      <c r="O6332" t="str">
        <f>IF(AND(Tabela1[[#This Row],[EA Play Season Pass]]="Yes",Tabela1[[#This Row],[Minecraft Season Pass]]="Yes"),"Yes","No")</f>
        <v>Yes</v>
      </c>
      <c r="P6332" t="str">
        <f>IF(OR(Tabela1[[#This Row],[EA Play Season Pass]]="Yes",Tabela1[[#This Row],[Minecraft Season Pass]]="Yes"),"Yes","No")</f>
        <v>Yes</v>
      </c>
      <c r="Q6332">
        <v>59</v>
      </c>
      <c r="R6332" s="2"/>
    </row>
    <row r="6333" spans="1:18" x14ac:dyDescent="0.25">
      <c r="A6333">
        <v>6332</v>
      </c>
      <c r="B6333" t="s">
        <v>257</v>
      </c>
      <c r="C6333" t="s">
        <v>13</v>
      </c>
      <c r="D6333" s="50">
        <v>45484</v>
      </c>
      <c r="E6333">
        <f>YEAR(Tabela1[[#This Row],[Start Date]])</f>
        <v>2024</v>
      </c>
      <c r="F6333">
        <f>ROUNDUP(MONTH(Tabela1[[#This Row],[Start Date]])/3,0)</f>
        <v>3</v>
      </c>
      <c r="G6333" t="s">
        <v>11</v>
      </c>
      <c r="H6333">
        <v>10</v>
      </c>
      <c r="I6333" t="s">
        <v>9</v>
      </c>
      <c r="J6333" t="s">
        <v>8</v>
      </c>
      <c r="K6333">
        <v>30</v>
      </c>
      <c r="L6333" t="s">
        <v>8</v>
      </c>
      <c r="M6333">
        <v>20</v>
      </c>
      <c r="N6333">
        <v>1</v>
      </c>
      <c r="O6333" t="str">
        <f>IF(AND(Tabela1[[#This Row],[EA Play Season Pass]]="Yes",Tabela1[[#This Row],[Minecraft Season Pass]]="Yes"),"Yes","No")</f>
        <v>Yes</v>
      </c>
      <c r="P6333" t="str">
        <f>IF(OR(Tabela1[[#This Row],[EA Play Season Pass]]="Yes",Tabela1[[#This Row],[Minecraft Season Pass]]="Yes"),"Yes","No")</f>
        <v>Yes</v>
      </c>
      <c r="Q6333">
        <v>59</v>
      </c>
      <c r="R6333" s="2"/>
    </row>
    <row r="6334" spans="1:18" x14ac:dyDescent="0.25">
      <c r="A6334">
        <v>6333</v>
      </c>
      <c r="B6334" t="s">
        <v>7108</v>
      </c>
      <c r="C6334" t="s">
        <v>10</v>
      </c>
      <c r="D6334" s="50">
        <v>45484</v>
      </c>
      <c r="E6334">
        <f>YEAR(Tabela1[[#This Row],[Start Date]])</f>
        <v>2024</v>
      </c>
      <c r="F6334">
        <f>ROUNDUP(MONTH(Tabela1[[#This Row],[Start Date]])/3,0)</f>
        <v>3</v>
      </c>
      <c r="G6334" t="s">
        <v>8</v>
      </c>
      <c r="H6334">
        <v>5</v>
      </c>
      <c r="I6334" t="s">
        <v>14</v>
      </c>
      <c r="J6334" t="s">
        <v>11</v>
      </c>
      <c r="K6334">
        <v>0</v>
      </c>
      <c r="L6334" t="s">
        <v>11</v>
      </c>
      <c r="M6334">
        <v>0</v>
      </c>
      <c r="N6334">
        <v>1</v>
      </c>
      <c r="O6334" t="str">
        <f>IF(AND(Tabela1[[#This Row],[EA Play Season Pass]]="Yes",Tabela1[[#This Row],[Minecraft Season Pass]]="Yes"),"Yes","No")</f>
        <v>No</v>
      </c>
      <c r="P6334" t="str">
        <f>IF(OR(Tabela1[[#This Row],[EA Play Season Pass]]="Yes",Tabela1[[#This Row],[Minecraft Season Pass]]="Yes"),"Yes","No")</f>
        <v>No</v>
      </c>
      <c r="Q6334">
        <v>4</v>
      </c>
      <c r="R6334" s="2"/>
    </row>
    <row r="6335" spans="1:18" x14ac:dyDescent="0.25">
      <c r="A6335">
        <v>6334</v>
      </c>
      <c r="B6335" t="s">
        <v>7109</v>
      </c>
      <c r="C6335" t="s">
        <v>13</v>
      </c>
      <c r="D6335" s="50">
        <v>45484</v>
      </c>
      <c r="E6335">
        <f>YEAR(Tabela1[[#This Row],[Start Date]])</f>
        <v>2024</v>
      </c>
      <c r="F6335">
        <f>ROUNDUP(MONTH(Tabela1[[#This Row],[Start Date]])/3,0)</f>
        <v>3</v>
      </c>
      <c r="G6335" t="s">
        <v>8</v>
      </c>
      <c r="H6335">
        <v>10</v>
      </c>
      <c r="I6335" t="s">
        <v>14</v>
      </c>
      <c r="J6335" t="s">
        <v>11</v>
      </c>
      <c r="K6335">
        <v>0</v>
      </c>
      <c r="L6335" t="s">
        <v>8</v>
      </c>
      <c r="M6335">
        <v>20</v>
      </c>
      <c r="N6335">
        <v>1</v>
      </c>
      <c r="O6335" t="str">
        <f>IF(AND(Tabela1[[#This Row],[EA Play Season Pass]]="Yes",Tabela1[[#This Row],[Minecraft Season Pass]]="Yes"),"Yes","No")</f>
        <v>No</v>
      </c>
      <c r="P6335" t="str">
        <f>IF(OR(Tabela1[[#This Row],[EA Play Season Pass]]="Yes",Tabela1[[#This Row],[Minecraft Season Pass]]="Yes"),"Yes","No")</f>
        <v>Yes</v>
      </c>
      <c r="Q6335">
        <v>29</v>
      </c>
      <c r="R6335" s="2"/>
    </row>
    <row r="6336" spans="1:18" x14ac:dyDescent="0.25">
      <c r="A6336">
        <v>6335</v>
      </c>
      <c r="B6336" t="s">
        <v>626</v>
      </c>
      <c r="C6336" t="s">
        <v>13</v>
      </c>
      <c r="D6336" s="50">
        <v>45484</v>
      </c>
      <c r="E6336">
        <f>YEAR(Tabela1[[#This Row],[Start Date]])</f>
        <v>2024</v>
      </c>
      <c r="F6336">
        <f>ROUNDUP(MONTH(Tabela1[[#This Row],[Start Date]])/3,0)</f>
        <v>3</v>
      </c>
      <c r="G6336" t="s">
        <v>8</v>
      </c>
      <c r="H6336">
        <v>10</v>
      </c>
      <c r="I6336" t="s">
        <v>9</v>
      </c>
      <c r="J6336" t="s">
        <v>8</v>
      </c>
      <c r="K6336">
        <v>30</v>
      </c>
      <c r="L6336" t="s">
        <v>11</v>
      </c>
      <c r="M6336">
        <v>0</v>
      </c>
      <c r="N6336">
        <v>1</v>
      </c>
      <c r="O6336" t="str">
        <f>IF(AND(Tabela1[[#This Row],[EA Play Season Pass]]="Yes",Tabela1[[#This Row],[Minecraft Season Pass]]="Yes"),"Yes","No")</f>
        <v>No</v>
      </c>
      <c r="P6336" t="str">
        <f>IF(OR(Tabela1[[#This Row],[EA Play Season Pass]]="Yes",Tabela1[[#This Row],[Minecraft Season Pass]]="Yes"),"Yes","No")</f>
        <v>Yes</v>
      </c>
      <c r="Q6336">
        <v>39</v>
      </c>
      <c r="R6336" s="2"/>
    </row>
    <row r="6337" spans="1:18" x14ac:dyDescent="0.25">
      <c r="A6337">
        <v>6336</v>
      </c>
      <c r="B6337" t="s">
        <v>382</v>
      </c>
      <c r="C6337" t="s">
        <v>7</v>
      </c>
      <c r="D6337" s="50">
        <v>45485</v>
      </c>
      <c r="E6337">
        <f>YEAR(Tabela1[[#This Row],[Start Date]])</f>
        <v>2024</v>
      </c>
      <c r="F6337">
        <f>ROUNDUP(MONTH(Tabela1[[#This Row],[Start Date]])/3,0)</f>
        <v>3</v>
      </c>
      <c r="G6337" t="s">
        <v>11</v>
      </c>
      <c r="H6337">
        <v>15</v>
      </c>
      <c r="I6337" t="s">
        <v>9</v>
      </c>
      <c r="J6337" t="s">
        <v>11</v>
      </c>
      <c r="K6337">
        <v>0</v>
      </c>
      <c r="L6337" t="s">
        <v>8</v>
      </c>
      <c r="M6337">
        <v>20</v>
      </c>
      <c r="N6337">
        <v>2</v>
      </c>
      <c r="O6337" t="str">
        <f>IF(AND(Tabela1[[#This Row],[EA Play Season Pass]]="Yes",Tabela1[[#This Row],[Minecraft Season Pass]]="Yes"),"Yes","No")</f>
        <v>No</v>
      </c>
      <c r="P6337" t="str">
        <f>IF(OR(Tabela1[[#This Row],[EA Play Season Pass]]="Yes",Tabela1[[#This Row],[Minecraft Season Pass]]="Yes"),"Yes","No")</f>
        <v>Yes</v>
      </c>
      <c r="Q6337">
        <v>33</v>
      </c>
      <c r="R6337" s="2"/>
    </row>
    <row r="6338" spans="1:18" x14ac:dyDescent="0.25">
      <c r="A6338">
        <v>6337</v>
      </c>
      <c r="B6338" t="s">
        <v>7110</v>
      </c>
      <c r="C6338" t="s">
        <v>10</v>
      </c>
      <c r="D6338" s="50">
        <v>45485</v>
      </c>
      <c r="E6338">
        <f>YEAR(Tabela1[[#This Row],[Start Date]])</f>
        <v>2024</v>
      </c>
      <c r="F6338">
        <f>ROUNDUP(MONTH(Tabela1[[#This Row],[Start Date]])/3,0)</f>
        <v>3</v>
      </c>
      <c r="G6338" t="s">
        <v>8</v>
      </c>
      <c r="H6338">
        <v>5</v>
      </c>
      <c r="I6338" t="s">
        <v>14</v>
      </c>
      <c r="J6338" t="s">
        <v>8</v>
      </c>
      <c r="K6338">
        <v>30</v>
      </c>
      <c r="L6338" t="s">
        <v>11</v>
      </c>
      <c r="M6338">
        <v>0</v>
      </c>
      <c r="N6338">
        <v>2</v>
      </c>
      <c r="O6338" t="str">
        <f>IF(AND(Tabela1[[#This Row],[EA Play Season Pass]]="Yes",Tabela1[[#This Row],[Minecraft Season Pass]]="Yes"),"Yes","No")</f>
        <v>No</v>
      </c>
      <c r="P6338" t="str">
        <f>IF(OR(Tabela1[[#This Row],[EA Play Season Pass]]="Yes",Tabela1[[#This Row],[Minecraft Season Pass]]="Yes"),"Yes","No")</f>
        <v>Yes</v>
      </c>
      <c r="Q6338">
        <v>33</v>
      </c>
      <c r="R6338" s="2"/>
    </row>
    <row r="6339" spans="1:18" x14ac:dyDescent="0.25">
      <c r="A6339">
        <v>6338</v>
      </c>
      <c r="B6339" t="s">
        <v>7111</v>
      </c>
      <c r="C6339" t="s">
        <v>10</v>
      </c>
      <c r="D6339" s="50">
        <v>45485</v>
      </c>
      <c r="E6339">
        <f>YEAR(Tabela1[[#This Row],[Start Date]])</f>
        <v>2024</v>
      </c>
      <c r="F6339">
        <f>ROUNDUP(MONTH(Tabela1[[#This Row],[Start Date]])/3,0)</f>
        <v>3</v>
      </c>
      <c r="G6339" t="s">
        <v>11</v>
      </c>
      <c r="H6339">
        <v>5</v>
      </c>
      <c r="I6339" t="s">
        <v>12</v>
      </c>
      <c r="J6339" t="s">
        <v>8</v>
      </c>
      <c r="K6339">
        <v>30</v>
      </c>
      <c r="L6339" t="s">
        <v>11</v>
      </c>
      <c r="M6339">
        <v>0</v>
      </c>
      <c r="N6339">
        <v>1</v>
      </c>
      <c r="O6339" t="str">
        <f>IF(AND(Tabela1[[#This Row],[EA Play Season Pass]]="Yes",Tabela1[[#This Row],[Minecraft Season Pass]]="Yes"),"Yes","No")</f>
        <v>No</v>
      </c>
      <c r="P6339" t="str">
        <f>IF(OR(Tabela1[[#This Row],[EA Play Season Pass]]="Yes",Tabela1[[#This Row],[Minecraft Season Pass]]="Yes"),"Yes","No")</f>
        <v>Yes</v>
      </c>
      <c r="Q6339">
        <v>34</v>
      </c>
      <c r="R6339" s="2"/>
    </row>
    <row r="6340" spans="1:18" x14ac:dyDescent="0.25">
      <c r="A6340">
        <v>6339</v>
      </c>
      <c r="B6340" t="s">
        <v>6744</v>
      </c>
      <c r="C6340" t="s">
        <v>13</v>
      </c>
      <c r="D6340" s="50">
        <v>45485</v>
      </c>
      <c r="E6340">
        <f>YEAR(Tabela1[[#This Row],[Start Date]])</f>
        <v>2024</v>
      </c>
      <c r="F6340">
        <f>ROUNDUP(MONTH(Tabela1[[#This Row],[Start Date]])/3,0)</f>
        <v>3</v>
      </c>
      <c r="G6340" t="s">
        <v>8</v>
      </c>
      <c r="H6340">
        <v>10</v>
      </c>
      <c r="I6340" t="s">
        <v>14</v>
      </c>
      <c r="J6340" t="s">
        <v>11</v>
      </c>
      <c r="K6340">
        <v>0</v>
      </c>
      <c r="L6340" t="s">
        <v>8</v>
      </c>
      <c r="M6340">
        <v>20</v>
      </c>
      <c r="N6340">
        <v>1</v>
      </c>
      <c r="O6340" t="str">
        <f>IF(AND(Tabela1[[#This Row],[EA Play Season Pass]]="Yes",Tabela1[[#This Row],[Minecraft Season Pass]]="Yes"),"Yes","No")</f>
        <v>No</v>
      </c>
      <c r="P6340" t="str">
        <f>IF(OR(Tabela1[[#This Row],[EA Play Season Pass]]="Yes",Tabela1[[#This Row],[Minecraft Season Pass]]="Yes"),"Yes","No")</f>
        <v>Yes</v>
      </c>
      <c r="Q6340">
        <v>29</v>
      </c>
      <c r="R6340" s="2"/>
    </row>
    <row r="6341" spans="1:18" x14ac:dyDescent="0.25">
      <c r="A6341">
        <v>6340</v>
      </c>
      <c r="B6341" t="s">
        <v>3117</v>
      </c>
      <c r="C6341" t="s">
        <v>13</v>
      </c>
      <c r="D6341" s="50">
        <v>45485</v>
      </c>
      <c r="E6341">
        <f>YEAR(Tabela1[[#This Row],[Start Date]])</f>
        <v>2024</v>
      </c>
      <c r="F6341">
        <f>ROUNDUP(MONTH(Tabela1[[#This Row],[Start Date]])/3,0)</f>
        <v>3</v>
      </c>
      <c r="G6341" t="s">
        <v>11</v>
      </c>
      <c r="H6341">
        <v>10</v>
      </c>
      <c r="I6341" t="s">
        <v>12</v>
      </c>
      <c r="J6341" t="s">
        <v>11</v>
      </c>
      <c r="K6341">
        <v>0</v>
      </c>
      <c r="L6341" t="s">
        <v>8</v>
      </c>
      <c r="M6341">
        <v>20</v>
      </c>
      <c r="N6341">
        <v>2</v>
      </c>
      <c r="O6341" t="str">
        <f>IF(AND(Tabela1[[#This Row],[EA Play Season Pass]]="Yes",Tabela1[[#This Row],[Minecraft Season Pass]]="Yes"),"Yes","No")</f>
        <v>No</v>
      </c>
      <c r="P6341" t="str">
        <f>IF(OR(Tabela1[[#This Row],[EA Play Season Pass]]="Yes",Tabela1[[#This Row],[Minecraft Season Pass]]="Yes"),"Yes","No")</f>
        <v>Yes</v>
      </c>
      <c r="Q6341">
        <v>28</v>
      </c>
      <c r="R6341" s="2"/>
    </row>
    <row r="6342" spans="1:18" x14ac:dyDescent="0.25">
      <c r="A6342">
        <v>6341</v>
      </c>
      <c r="B6342" t="s">
        <v>2334</v>
      </c>
      <c r="C6342" t="s">
        <v>13</v>
      </c>
      <c r="D6342" s="50">
        <v>45486</v>
      </c>
      <c r="E6342">
        <f>YEAR(Tabela1[[#This Row],[Start Date]])</f>
        <v>2024</v>
      </c>
      <c r="F6342">
        <f>ROUNDUP(MONTH(Tabela1[[#This Row],[Start Date]])/3,0)</f>
        <v>3</v>
      </c>
      <c r="G6342" t="s">
        <v>8</v>
      </c>
      <c r="H6342">
        <v>10</v>
      </c>
      <c r="I6342" t="s">
        <v>9</v>
      </c>
      <c r="J6342" t="s">
        <v>8</v>
      </c>
      <c r="K6342">
        <v>30</v>
      </c>
      <c r="L6342" t="s">
        <v>11</v>
      </c>
      <c r="M6342">
        <v>0</v>
      </c>
      <c r="N6342">
        <v>3</v>
      </c>
      <c r="O6342" t="str">
        <f>IF(AND(Tabela1[[#This Row],[EA Play Season Pass]]="Yes",Tabela1[[#This Row],[Minecraft Season Pass]]="Yes"),"Yes","No")</f>
        <v>No</v>
      </c>
      <c r="P6342" t="str">
        <f>IF(OR(Tabela1[[#This Row],[EA Play Season Pass]]="Yes",Tabela1[[#This Row],[Minecraft Season Pass]]="Yes"),"Yes","No")</f>
        <v>Yes</v>
      </c>
      <c r="Q6342">
        <v>37</v>
      </c>
      <c r="R6342" s="2"/>
    </row>
    <row r="6343" spans="1:18" x14ac:dyDescent="0.25">
      <c r="A6343">
        <v>6342</v>
      </c>
      <c r="B6343" t="s">
        <v>5582</v>
      </c>
      <c r="C6343" t="s">
        <v>13</v>
      </c>
      <c r="D6343" s="50">
        <v>45486</v>
      </c>
      <c r="E6343">
        <f>YEAR(Tabela1[[#This Row],[Start Date]])</f>
        <v>2024</v>
      </c>
      <c r="F6343">
        <f>ROUNDUP(MONTH(Tabela1[[#This Row],[Start Date]])/3,0)</f>
        <v>3</v>
      </c>
      <c r="G6343" t="s">
        <v>11</v>
      </c>
      <c r="H6343">
        <v>10</v>
      </c>
      <c r="I6343" t="s">
        <v>14</v>
      </c>
      <c r="J6343" t="s">
        <v>11</v>
      </c>
      <c r="K6343">
        <v>0</v>
      </c>
      <c r="L6343" t="s">
        <v>8</v>
      </c>
      <c r="M6343">
        <v>20</v>
      </c>
      <c r="N6343">
        <v>2</v>
      </c>
      <c r="O6343" t="str">
        <f>IF(AND(Tabela1[[#This Row],[EA Play Season Pass]]="Yes",Tabela1[[#This Row],[Minecraft Season Pass]]="Yes"),"Yes","No")</f>
        <v>No</v>
      </c>
      <c r="P6343" t="str">
        <f>IF(OR(Tabela1[[#This Row],[EA Play Season Pass]]="Yes",Tabela1[[#This Row],[Minecraft Season Pass]]="Yes"),"Yes","No")</f>
        <v>Yes</v>
      </c>
      <c r="Q6343">
        <v>28</v>
      </c>
      <c r="R6343" s="2"/>
    </row>
    <row r="6344" spans="1:18" x14ac:dyDescent="0.25">
      <c r="A6344">
        <v>6343</v>
      </c>
      <c r="B6344" t="s">
        <v>2009</v>
      </c>
      <c r="C6344" t="s">
        <v>10</v>
      </c>
      <c r="D6344" s="50">
        <v>45486</v>
      </c>
      <c r="E6344">
        <f>YEAR(Tabela1[[#This Row],[Start Date]])</f>
        <v>2024</v>
      </c>
      <c r="F6344">
        <f>ROUNDUP(MONTH(Tabela1[[#This Row],[Start Date]])/3,0)</f>
        <v>3</v>
      </c>
      <c r="G6344" t="s">
        <v>8</v>
      </c>
      <c r="H6344">
        <v>5</v>
      </c>
      <c r="I6344" t="s">
        <v>9</v>
      </c>
      <c r="J6344" t="s">
        <v>8</v>
      </c>
      <c r="K6344">
        <v>30</v>
      </c>
      <c r="L6344" t="s">
        <v>11</v>
      </c>
      <c r="M6344">
        <v>0</v>
      </c>
      <c r="N6344">
        <v>2</v>
      </c>
      <c r="O6344" t="str">
        <f>IF(AND(Tabela1[[#This Row],[EA Play Season Pass]]="Yes",Tabela1[[#This Row],[Minecraft Season Pass]]="Yes"),"Yes","No")</f>
        <v>No</v>
      </c>
      <c r="P6344" t="str">
        <f>IF(OR(Tabela1[[#This Row],[EA Play Season Pass]]="Yes",Tabela1[[#This Row],[Minecraft Season Pass]]="Yes"),"Yes","No")</f>
        <v>Yes</v>
      </c>
      <c r="Q6344">
        <v>33</v>
      </c>
      <c r="R6344" s="2"/>
    </row>
    <row r="6345" spans="1:18" x14ac:dyDescent="0.25">
      <c r="A6345">
        <v>6344</v>
      </c>
      <c r="B6345" t="s">
        <v>7112</v>
      </c>
      <c r="C6345" t="s">
        <v>7</v>
      </c>
      <c r="D6345" s="50">
        <v>45486</v>
      </c>
      <c r="E6345">
        <f>YEAR(Tabela1[[#This Row],[Start Date]])</f>
        <v>2024</v>
      </c>
      <c r="F6345">
        <f>ROUNDUP(MONTH(Tabela1[[#This Row],[Start Date]])/3,0)</f>
        <v>3</v>
      </c>
      <c r="G6345" t="s">
        <v>11</v>
      </c>
      <c r="H6345">
        <v>15</v>
      </c>
      <c r="I6345" t="s">
        <v>9</v>
      </c>
      <c r="J6345" t="s">
        <v>8</v>
      </c>
      <c r="K6345">
        <v>30</v>
      </c>
      <c r="L6345" t="s">
        <v>8</v>
      </c>
      <c r="M6345">
        <v>20</v>
      </c>
      <c r="N6345">
        <v>3</v>
      </c>
      <c r="O6345" t="str">
        <f>IF(AND(Tabela1[[#This Row],[EA Play Season Pass]]="Yes",Tabela1[[#This Row],[Minecraft Season Pass]]="Yes"),"Yes","No")</f>
        <v>Yes</v>
      </c>
      <c r="P6345" t="str">
        <f>IF(OR(Tabela1[[#This Row],[EA Play Season Pass]]="Yes",Tabela1[[#This Row],[Minecraft Season Pass]]="Yes"),"Yes","No")</f>
        <v>Yes</v>
      </c>
      <c r="Q6345">
        <v>62</v>
      </c>
      <c r="R6345" s="2"/>
    </row>
    <row r="6346" spans="1:18" x14ac:dyDescent="0.25">
      <c r="A6346">
        <v>6345</v>
      </c>
      <c r="B6346" t="s">
        <v>1514</v>
      </c>
      <c r="C6346" t="s">
        <v>10</v>
      </c>
      <c r="D6346" s="50">
        <v>45486</v>
      </c>
      <c r="E6346">
        <f>YEAR(Tabela1[[#This Row],[Start Date]])</f>
        <v>2024</v>
      </c>
      <c r="F6346">
        <f>ROUNDUP(MONTH(Tabela1[[#This Row],[Start Date]])/3,0)</f>
        <v>3</v>
      </c>
      <c r="G6346" t="s">
        <v>11</v>
      </c>
      <c r="H6346">
        <v>5</v>
      </c>
      <c r="I6346" t="s">
        <v>14</v>
      </c>
      <c r="J6346" t="s">
        <v>8</v>
      </c>
      <c r="K6346">
        <v>30</v>
      </c>
      <c r="L6346" t="s">
        <v>11</v>
      </c>
      <c r="M6346">
        <v>0</v>
      </c>
      <c r="N6346">
        <v>2</v>
      </c>
      <c r="O6346" t="str">
        <f>IF(AND(Tabela1[[#This Row],[EA Play Season Pass]]="Yes",Tabela1[[#This Row],[Minecraft Season Pass]]="Yes"),"Yes","No")</f>
        <v>No</v>
      </c>
      <c r="P6346" t="str">
        <f>IF(OR(Tabela1[[#This Row],[EA Play Season Pass]]="Yes",Tabela1[[#This Row],[Minecraft Season Pass]]="Yes"),"Yes","No")</f>
        <v>Yes</v>
      </c>
      <c r="Q6346">
        <v>33</v>
      </c>
      <c r="R6346" s="2"/>
    </row>
    <row r="6347" spans="1:18" x14ac:dyDescent="0.25">
      <c r="A6347">
        <v>6346</v>
      </c>
      <c r="B6347" t="s">
        <v>705</v>
      </c>
      <c r="C6347" t="s">
        <v>10</v>
      </c>
      <c r="D6347" s="50">
        <v>45486</v>
      </c>
      <c r="E6347">
        <f>YEAR(Tabela1[[#This Row],[Start Date]])</f>
        <v>2024</v>
      </c>
      <c r="F6347">
        <f>ROUNDUP(MONTH(Tabela1[[#This Row],[Start Date]])/3,0)</f>
        <v>3</v>
      </c>
      <c r="G6347" t="s">
        <v>8</v>
      </c>
      <c r="H6347">
        <v>5</v>
      </c>
      <c r="I6347" t="s">
        <v>14</v>
      </c>
      <c r="J6347" t="s">
        <v>8</v>
      </c>
      <c r="K6347">
        <v>30</v>
      </c>
      <c r="L6347" t="s">
        <v>8</v>
      </c>
      <c r="M6347">
        <v>20</v>
      </c>
      <c r="N6347">
        <v>1</v>
      </c>
      <c r="O6347" t="str">
        <f>IF(AND(Tabela1[[#This Row],[EA Play Season Pass]]="Yes",Tabela1[[#This Row],[Minecraft Season Pass]]="Yes"),"Yes","No")</f>
        <v>Yes</v>
      </c>
      <c r="P6347" t="str">
        <f>IF(OR(Tabela1[[#This Row],[EA Play Season Pass]]="Yes",Tabela1[[#This Row],[Minecraft Season Pass]]="Yes"),"Yes","No")</f>
        <v>Yes</v>
      </c>
      <c r="Q6347">
        <v>54</v>
      </c>
      <c r="R6347" s="2"/>
    </row>
    <row r="6348" spans="1:18" x14ac:dyDescent="0.25">
      <c r="A6348">
        <v>6347</v>
      </c>
      <c r="B6348" t="s">
        <v>7113</v>
      </c>
      <c r="C6348" t="s">
        <v>10</v>
      </c>
      <c r="D6348" s="50">
        <v>45486</v>
      </c>
      <c r="E6348">
        <f>YEAR(Tabela1[[#This Row],[Start Date]])</f>
        <v>2024</v>
      </c>
      <c r="F6348">
        <f>ROUNDUP(MONTH(Tabela1[[#This Row],[Start Date]])/3,0)</f>
        <v>3</v>
      </c>
      <c r="G6348" t="s">
        <v>8</v>
      </c>
      <c r="H6348">
        <v>5</v>
      </c>
      <c r="I6348" t="s">
        <v>9</v>
      </c>
      <c r="J6348" t="s">
        <v>8</v>
      </c>
      <c r="K6348">
        <v>30</v>
      </c>
      <c r="L6348" t="s">
        <v>11</v>
      </c>
      <c r="M6348">
        <v>0</v>
      </c>
      <c r="N6348">
        <v>1</v>
      </c>
      <c r="O6348" t="str">
        <f>IF(AND(Tabela1[[#This Row],[EA Play Season Pass]]="Yes",Tabela1[[#This Row],[Minecraft Season Pass]]="Yes"),"Yes","No")</f>
        <v>No</v>
      </c>
      <c r="P6348" t="str">
        <f>IF(OR(Tabela1[[#This Row],[EA Play Season Pass]]="Yes",Tabela1[[#This Row],[Minecraft Season Pass]]="Yes"),"Yes","No")</f>
        <v>Yes</v>
      </c>
      <c r="Q6348">
        <v>34</v>
      </c>
      <c r="R6348" s="2"/>
    </row>
    <row r="6349" spans="1:18" x14ac:dyDescent="0.25">
      <c r="A6349">
        <v>6348</v>
      </c>
      <c r="B6349" t="s">
        <v>7114</v>
      </c>
      <c r="C6349" t="s">
        <v>13</v>
      </c>
      <c r="D6349" s="50">
        <v>45486</v>
      </c>
      <c r="E6349">
        <f>YEAR(Tabela1[[#This Row],[Start Date]])</f>
        <v>2024</v>
      </c>
      <c r="F6349">
        <f>ROUNDUP(MONTH(Tabela1[[#This Row],[Start Date]])/3,0)</f>
        <v>3</v>
      </c>
      <c r="G6349" t="s">
        <v>11</v>
      </c>
      <c r="H6349">
        <v>10</v>
      </c>
      <c r="I6349" t="s">
        <v>12</v>
      </c>
      <c r="J6349" t="s">
        <v>11</v>
      </c>
      <c r="K6349">
        <v>0</v>
      </c>
      <c r="L6349" t="s">
        <v>11</v>
      </c>
      <c r="M6349">
        <v>0</v>
      </c>
      <c r="N6349">
        <v>1</v>
      </c>
      <c r="O6349" t="str">
        <f>IF(AND(Tabela1[[#This Row],[EA Play Season Pass]]="Yes",Tabela1[[#This Row],[Minecraft Season Pass]]="Yes"),"Yes","No")</f>
        <v>No</v>
      </c>
      <c r="P6349" t="str">
        <f>IF(OR(Tabela1[[#This Row],[EA Play Season Pass]]="Yes",Tabela1[[#This Row],[Minecraft Season Pass]]="Yes"),"Yes","No")</f>
        <v>No</v>
      </c>
      <c r="Q6349">
        <v>9</v>
      </c>
      <c r="R6349" s="2"/>
    </row>
    <row r="6350" spans="1:18" x14ac:dyDescent="0.25">
      <c r="A6350">
        <v>6349</v>
      </c>
      <c r="B6350" t="s">
        <v>2830</v>
      </c>
      <c r="C6350" t="s">
        <v>13</v>
      </c>
      <c r="D6350" s="50">
        <v>45487</v>
      </c>
      <c r="E6350">
        <f>YEAR(Tabela1[[#This Row],[Start Date]])</f>
        <v>2024</v>
      </c>
      <c r="F6350">
        <f>ROUNDUP(MONTH(Tabela1[[#This Row],[Start Date]])/3,0)</f>
        <v>3</v>
      </c>
      <c r="G6350" t="s">
        <v>8</v>
      </c>
      <c r="H6350">
        <v>10</v>
      </c>
      <c r="I6350" t="s">
        <v>14</v>
      </c>
      <c r="J6350" t="s">
        <v>11</v>
      </c>
      <c r="K6350">
        <v>0</v>
      </c>
      <c r="L6350" t="s">
        <v>11</v>
      </c>
      <c r="M6350">
        <v>0</v>
      </c>
      <c r="N6350">
        <v>3</v>
      </c>
      <c r="O6350" t="str">
        <f>IF(AND(Tabela1[[#This Row],[EA Play Season Pass]]="Yes",Tabela1[[#This Row],[Minecraft Season Pass]]="Yes"),"Yes","No")</f>
        <v>No</v>
      </c>
      <c r="P6350" t="str">
        <f>IF(OR(Tabela1[[#This Row],[EA Play Season Pass]]="Yes",Tabela1[[#This Row],[Minecraft Season Pass]]="Yes"),"Yes","No")</f>
        <v>No</v>
      </c>
      <c r="Q6350">
        <v>7</v>
      </c>
      <c r="R6350" s="2"/>
    </row>
    <row r="6351" spans="1:18" x14ac:dyDescent="0.25">
      <c r="A6351">
        <v>6350</v>
      </c>
      <c r="B6351" t="s">
        <v>7115</v>
      </c>
      <c r="C6351" t="s">
        <v>13</v>
      </c>
      <c r="D6351" s="50">
        <v>45487</v>
      </c>
      <c r="E6351">
        <f>YEAR(Tabela1[[#This Row],[Start Date]])</f>
        <v>2024</v>
      </c>
      <c r="F6351">
        <f>ROUNDUP(MONTH(Tabela1[[#This Row],[Start Date]])/3,0)</f>
        <v>3</v>
      </c>
      <c r="G6351" t="s">
        <v>8</v>
      </c>
      <c r="H6351">
        <v>10</v>
      </c>
      <c r="I6351" t="s">
        <v>12</v>
      </c>
      <c r="J6351" t="s">
        <v>8</v>
      </c>
      <c r="K6351">
        <v>30</v>
      </c>
      <c r="L6351" t="s">
        <v>8</v>
      </c>
      <c r="M6351">
        <v>20</v>
      </c>
      <c r="N6351">
        <v>3</v>
      </c>
      <c r="O6351" t="str">
        <f>IF(AND(Tabela1[[#This Row],[EA Play Season Pass]]="Yes",Tabela1[[#This Row],[Minecraft Season Pass]]="Yes"),"Yes","No")</f>
        <v>Yes</v>
      </c>
      <c r="P6351" t="str">
        <f>IF(OR(Tabela1[[#This Row],[EA Play Season Pass]]="Yes",Tabela1[[#This Row],[Minecraft Season Pass]]="Yes"),"Yes","No")</f>
        <v>Yes</v>
      </c>
      <c r="Q6351">
        <v>57</v>
      </c>
      <c r="R6351" s="2"/>
    </row>
    <row r="6352" spans="1:18" x14ac:dyDescent="0.25">
      <c r="A6352">
        <v>6351</v>
      </c>
      <c r="B6352" t="s">
        <v>7116</v>
      </c>
      <c r="C6352" t="s">
        <v>13</v>
      </c>
      <c r="D6352" s="50">
        <v>45487</v>
      </c>
      <c r="E6352">
        <f>YEAR(Tabela1[[#This Row],[Start Date]])</f>
        <v>2024</v>
      </c>
      <c r="F6352">
        <f>ROUNDUP(MONTH(Tabela1[[#This Row],[Start Date]])/3,0)</f>
        <v>3</v>
      </c>
      <c r="G6352" t="s">
        <v>8</v>
      </c>
      <c r="H6352">
        <v>10</v>
      </c>
      <c r="I6352" t="s">
        <v>14</v>
      </c>
      <c r="J6352" t="s">
        <v>11</v>
      </c>
      <c r="K6352">
        <v>0</v>
      </c>
      <c r="L6352" t="s">
        <v>8</v>
      </c>
      <c r="M6352">
        <v>20</v>
      </c>
      <c r="N6352">
        <v>3</v>
      </c>
      <c r="O6352" t="str">
        <f>IF(AND(Tabela1[[#This Row],[EA Play Season Pass]]="Yes",Tabela1[[#This Row],[Minecraft Season Pass]]="Yes"),"Yes","No")</f>
        <v>No</v>
      </c>
      <c r="P6352" t="str">
        <f>IF(OR(Tabela1[[#This Row],[EA Play Season Pass]]="Yes",Tabela1[[#This Row],[Minecraft Season Pass]]="Yes"),"Yes","No")</f>
        <v>Yes</v>
      </c>
      <c r="Q6352">
        <v>27</v>
      </c>
      <c r="R6352" s="2"/>
    </row>
    <row r="6353" spans="1:18" x14ac:dyDescent="0.25">
      <c r="A6353">
        <v>6352</v>
      </c>
      <c r="B6353" t="s">
        <v>2743</v>
      </c>
      <c r="C6353" t="s">
        <v>7</v>
      </c>
      <c r="D6353" s="50">
        <v>45487</v>
      </c>
      <c r="E6353">
        <f>YEAR(Tabela1[[#This Row],[Start Date]])</f>
        <v>2024</v>
      </c>
      <c r="F6353">
        <f>ROUNDUP(MONTH(Tabela1[[#This Row],[Start Date]])/3,0)</f>
        <v>3</v>
      </c>
      <c r="G6353" t="s">
        <v>11</v>
      </c>
      <c r="H6353">
        <v>15</v>
      </c>
      <c r="I6353" t="s">
        <v>12</v>
      </c>
      <c r="J6353" t="s">
        <v>11</v>
      </c>
      <c r="K6353">
        <v>0</v>
      </c>
      <c r="L6353" t="s">
        <v>8</v>
      </c>
      <c r="M6353">
        <v>20</v>
      </c>
      <c r="N6353">
        <v>2</v>
      </c>
      <c r="O6353" t="str">
        <f>IF(AND(Tabela1[[#This Row],[EA Play Season Pass]]="Yes",Tabela1[[#This Row],[Minecraft Season Pass]]="Yes"),"Yes","No")</f>
        <v>No</v>
      </c>
      <c r="P6353" t="str">
        <f>IF(OR(Tabela1[[#This Row],[EA Play Season Pass]]="Yes",Tabela1[[#This Row],[Minecraft Season Pass]]="Yes"),"Yes","No")</f>
        <v>Yes</v>
      </c>
      <c r="Q6353">
        <v>33</v>
      </c>
      <c r="R6353" s="2"/>
    </row>
    <row r="6354" spans="1:18" x14ac:dyDescent="0.25">
      <c r="A6354">
        <v>6353</v>
      </c>
      <c r="B6354" t="s">
        <v>3207</v>
      </c>
      <c r="C6354" t="s">
        <v>7</v>
      </c>
      <c r="D6354" s="50">
        <v>45487</v>
      </c>
      <c r="E6354">
        <f>YEAR(Tabela1[[#This Row],[Start Date]])</f>
        <v>2024</v>
      </c>
      <c r="F6354">
        <f>ROUNDUP(MONTH(Tabela1[[#This Row],[Start Date]])/3,0)</f>
        <v>3</v>
      </c>
      <c r="G6354" t="s">
        <v>11</v>
      </c>
      <c r="H6354">
        <v>15</v>
      </c>
      <c r="I6354" t="s">
        <v>14</v>
      </c>
      <c r="J6354" t="s">
        <v>8</v>
      </c>
      <c r="K6354">
        <v>30</v>
      </c>
      <c r="L6354" t="s">
        <v>8</v>
      </c>
      <c r="M6354">
        <v>20</v>
      </c>
      <c r="N6354">
        <v>1</v>
      </c>
      <c r="O6354" t="str">
        <f>IF(AND(Tabela1[[#This Row],[EA Play Season Pass]]="Yes",Tabela1[[#This Row],[Minecraft Season Pass]]="Yes"),"Yes","No")</f>
        <v>Yes</v>
      </c>
      <c r="P6354" t="str">
        <f>IF(OR(Tabela1[[#This Row],[EA Play Season Pass]]="Yes",Tabela1[[#This Row],[Minecraft Season Pass]]="Yes"),"Yes","No")</f>
        <v>Yes</v>
      </c>
      <c r="Q6354">
        <v>64</v>
      </c>
      <c r="R6354" s="2"/>
    </row>
    <row r="6355" spans="1:18" x14ac:dyDescent="0.25">
      <c r="A6355">
        <v>6354</v>
      </c>
      <c r="B6355" t="s">
        <v>425</v>
      </c>
      <c r="C6355" t="s">
        <v>7</v>
      </c>
      <c r="D6355" s="50">
        <v>45487</v>
      </c>
      <c r="E6355">
        <f>YEAR(Tabela1[[#This Row],[Start Date]])</f>
        <v>2024</v>
      </c>
      <c r="F6355">
        <f>ROUNDUP(MONTH(Tabela1[[#This Row],[Start Date]])/3,0)</f>
        <v>3</v>
      </c>
      <c r="G6355" t="s">
        <v>11</v>
      </c>
      <c r="H6355">
        <v>15</v>
      </c>
      <c r="I6355" t="s">
        <v>12</v>
      </c>
      <c r="J6355" t="s">
        <v>8</v>
      </c>
      <c r="K6355">
        <v>30</v>
      </c>
      <c r="L6355" t="s">
        <v>8</v>
      </c>
      <c r="M6355">
        <v>20</v>
      </c>
      <c r="N6355">
        <v>3</v>
      </c>
      <c r="O6355" t="str">
        <f>IF(AND(Tabela1[[#This Row],[EA Play Season Pass]]="Yes",Tabela1[[#This Row],[Minecraft Season Pass]]="Yes"),"Yes","No")</f>
        <v>Yes</v>
      </c>
      <c r="P6355" t="str">
        <f>IF(OR(Tabela1[[#This Row],[EA Play Season Pass]]="Yes",Tabela1[[#This Row],[Minecraft Season Pass]]="Yes"),"Yes","No")</f>
        <v>Yes</v>
      </c>
      <c r="Q6355">
        <v>62</v>
      </c>
      <c r="R6355" s="2"/>
    </row>
    <row r="6356" spans="1:18" x14ac:dyDescent="0.25">
      <c r="A6356">
        <v>6355</v>
      </c>
      <c r="B6356" t="s">
        <v>1861</v>
      </c>
      <c r="C6356" t="s">
        <v>7</v>
      </c>
      <c r="D6356" s="50">
        <v>45487</v>
      </c>
      <c r="E6356">
        <f>YEAR(Tabela1[[#This Row],[Start Date]])</f>
        <v>2024</v>
      </c>
      <c r="F6356">
        <f>ROUNDUP(MONTH(Tabela1[[#This Row],[Start Date]])/3,0)</f>
        <v>3</v>
      </c>
      <c r="G6356" t="s">
        <v>11</v>
      </c>
      <c r="H6356">
        <v>15</v>
      </c>
      <c r="I6356" t="s">
        <v>12</v>
      </c>
      <c r="J6356" t="s">
        <v>11</v>
      </c>
      <c r="K6356">
        <v>0</v>
      </c>
      <c r="L6356" t="s">
        <v>11</v>
      </c>
      <c r="M6356">
        <v>0</v>
      </c>
      <c r="N6356">
        <v>2</v>
      </c>
      <c r="O6356" t="str">
        <f>IF(AND(Tabela1[[#This Row],[EA Play Season Pass]]="Yes",Tabela1[[#This Row],[Minecraft Season Pass]]="Yes"),"Yes","No")</f>
        <v>No</v>
      </c>
      <c r="P6356" t="str">
        <f>IF(OR(Tabela1[[#This Row],[EA Play Season Pass]]="Yes",Tabela1[[#This Row],[Minecraft Season Pass]]="Yes"),"Yes","No")</f>
        <v>No</v>
      </c>
      <c r="Q6356">
        <v>13</v>
      </c>
      <c r="R6356" s="2"/>
    </row>
    <row r="6357" spans="1:18" x14ac:dyDescent="0.25">
      <c r="A6357">
        <v>6356</v>
      </c>
      <c r="B6357" t="s">
        <v>2111</v>
      </c>
      <c r="C6357" t="s">
        <v>10</v>
      </c>
      <c r="D6357" s="50">
        <v>45487</v>
      </c>
      <c r="E6357">
        <f>YEAR(Tabela1[[#This Row],[Start Date]])</f>
        <v>2024</v>
      </c>
      <c r="F6357">
        <f>ROUNDUP(MONTH(Tabela1[[#This Row],[Start Date]])/3,0)</f>
        <v>3</v>
      </c>
      <c r="G6357" t="s">
        <v>8</v>
      </c>
      <c r="H6357">
        <v>5</v>
      </c>
      <c r="I6357" t="s">
        <v>14</v>
      </c>
      <c r="J6357" t="s">
        <v>8</v>
      </c>
      <c r="K6357">
        <v>30</v>
      </c>
      <c r="L6357" t="s">
        <v>8</v>
      </c>
      <c r="M6357">
        <v>20</v>
      </c>
      <c r="N6357">
        <v>2</v>
      </c>
      <c r="O6357" t="str">
        <f>IF(AND(Tabela1[[#This Row],[EA Play Season Pass]]="Yes",Tabela1[[#This Row],[Minecraft Season Pass]]="Yes"),"Yes","No")</f>
        <v>Yes</v>
      </c>
      <c r="P6357" t="str">
        <f>IF(OR(Tabela1[[#This Row],[EA Play Season Pass]]="Yes",Tabela1[[#This Row],[Minecraft Season Pass]]="Yes"),"Yes","No")</f>
        <v>Yes</v>
      </c>
      <c r="Q6357">
        <v>53</v>
      </c>
      <c r="R6357" s="2"/>
    </row>
    <row r="6358" spans="1:18" x14ac:dyDescent="0.25">
      <c r="A6358">
        <v>6357</v>
      </c>
      <c r="B6358" t="s">
        <v>7117</v>
      </c>
      <c r="C6358" t="s">
        <v>13</v>
      </c>
      <c r="D6358" s="50">
        <v>45487</v>
      </c>
      <c r="E6358">
        <f>YEAR(Tabela1[[#This Row],[Start Date]])</f>
        <v>2024</v>
      </c>
      <c r="F6358">
        <f>ROUNDUP(MONTH(Tabela1[[#This Row],[Start Date]])/3,0)</f>
        <v>3</v>
      </c>
      <c r="G6358" t="s">
        <v>11</v>
      </c>
      <c r="H6358">
        <v>10</v>
      </c>
      <c r="I6358" t="s">
        <v>14</v>
      </c>
      <c r="J6358" t="s">
        <v>8</v>
      </c>
      <c r="K6358">
        <v>30</v>
      </c>
      <c r="L6358" t="s">
        <v>8</v>
      </c>
      <c r="M6358">
        <v>20</v>
      </c>
      <c r="N6358">
        <v>2</v>
      </c>
      <c r="O6358" t="str">
        <f>IF(AND(Tabela1[[#This Row],[EA Play Season Pass]]="Yes",Tabela1[[#This Row],[Minecraft Season Pass]]="Yes"),"Yes","No")</f>
        <v>Yes</v>
      </c>
      <c r="P6358" t="str">
        <f>IF(OR(Tabela1[[#This Row],[EA Play Season Pass]]="Yes",Tabela1[[#This Row],[Minecraft Season Pass]]="Yes"),"Yes","No")</f>
        <v>Yes</v>
      </c>
      <c r="Q6358">
        <v>58</v>
      </c>
      <c r="R6358" s="2"/>
    </row>
    <row r="6359" spans="1:18" x14ac:dyDescent="0.25">
      <c r="A6359">
        <v>6358</v>
      </c>
      <c r="B6359" t="s">
        <v>1691</v>
      </c>
      <c r="C6359" t="s">
        <v>7</v>
      </c>
      <c r="D6359" s="50">
        <v>45487</v>
      </c>
      <c r="E6359">
        <f>YEAR(Tabela1[[#This Row],[Start Date]])</f>
        <v>2024</v>
      </c>
      <c r="F6359">
        <f>ROUNDUP(MONTH(Tabela1[[#This Row],[Start Date]])/3,0)</f>
        <v>3</v>
      </c>
      <c r="G6359" t="s">
        <v>11</v>
      </c>
      <c r="H6359">
        <v>15</v>
      </c>
      <c r="I6359" t="s">
        <v>9</v>
      </c>
      <c r="J6359" t="s">
        <v>11</v>
      </c>
      <c r="K6359">
        <v>0</v>
      </c>
      <c r="L6359" t="s">
        <v>8</v>
      </c>
      <c r="M6359">
        <v>20</v>
      </c>
      <c r="N6359">
        <v>2</v>
      </c>
      <c r="O6359" t="str">
        <f>IF(AND(Tabela1[[#This Row],[EA Play Season Pass]]="Yes",Tabela1[[#This Row],[Minecraft Season Pass]]="Yes"),"Yes","No")</f>
        <v>No</v>
      </c>
      <c r="P6359" t="str">
        <f>IF(OR(Tabela1[[#This Row],[EA Play Season Pass]]="Yes",Tabela1[[#This Row],[Minecraft Season Pass]]="Yes"),"Yes","No")</f>
        <v>Yes</v>
      </c>
      <c r="Q6359">
        <v>33</v>
      </c>
      <c r="R6359" s="2"/>
    </row>
    <row r="6360" spans="1:18" x14ac:dyDescent="0.25">
      <c r="A6360">
        <v>6359</v>
      </c>
      <c r="B6360" t="s">
        <v>7118</v>
      </c>
      <c r="C6360" t="s">
        <v>10</v>
      </c>
      <c r="D6360" s="50">
        <v>45487</v>
      </c>
      <c r="E6360">
        <f>YEAR(Tabela1[[#This Row],[Start Date]])</f>
        <v>2024</v>
      </c>
      <c r="F6360">
        <f>ROUNDUP(MONTH(Tabela1[[#This Row],[Start Date]])/3,0)</f>
        <v>3</v>
      </c>
      <c r="G6360" t="s">
        <v>8</v>
      </c>
      <c r="H6360">
        <v>5</v>
      </c>
      <c r="I6360" t="s">
        <v>14</v>
      </c>
      <c r="J6360" t="s">
        <v>11</v>
      </c>
      <c r="K6360">
        <v>0</v>
      </c>
      <c r="L6360" t="s">
        <v>11</v>
      </c>
      <c r="M6360">
        <v>0</v>
      </c>
      <c r="N6360">
        <v>1</v>
      </c>
      <c r="O6360" t="str">
        <f>IF(AND(Tabela1[[#This Row],[EA Play Season Pass]]="Yes",Tabela1[[#This Row],[Minecraft Season Pass]]="Yes"),"Yes","No")</f>
        <v>No</v>
      </c>
      <c r="P6360" t="str">
        <f>IF(OR(Tabela1[[#This Row],[EA Play Season Pass]]="Yes",Tabela1[[#This Row],[Minecraft Season Pass]]="Yes"),"Yes","No")</f>
        <v>No</v>
      </c>
      <c r="Q6360">
        <v>4</v>
      </c>
      <c r="R6360" s="2"/>
    </row>
    <row r="6361" spans="1:18" x14ac:dyDescent="0.25">
      <c r="A6361">
        <v>6360</v>
      </c>
      <c r="B6361" t="s">
        <v>7119</v>
      </c>
      <c r="C6361" t="s">
        <v>10</v>
      </c>
      <c r="D6361" s="50">
        <v>45487</v>
      </c>
      <c r="E6361">
        <f>YEAR(Tabela1[[#This Row],[Start Date]])</f>
        <v>2024</v>
      </c>
      <c r="F6361">
        <f>ROUNDUP(MONTH(Tabela1[[#This Row],[Start Date]])/3,0)</f>
        <v>3</v>
      </c>
      <c r="G6361" t="s">
        <v>8</v>
      </c>
      <c r="H6361">
        <v>5</v>
      </c>
      <c r="I6361" t="s">
        <v>14</v>
      </c>
      <c r="J6361" t="s">
        <v>11</v>
      </c>
      <c r="K6361">
        <v>0</v>
      </c>
      <c r="L6361" t="s">
        <v>11</v>
      </c>
      <c r="M6361">
        <v>0</v>
      </c>
      <c r="N6361">
        <v>3</v>
      </c>
      <c r="O6361" t="str">
        <f>IF(AND(Tabela1[[#This Row],[EA Play Season Pass]]="Yes",Tabela1[[#This Row],[Minecraft Season Pass]]="Yes"),"Yes","No")</f>
        <v>No</v>
      </c>
      <c r="P6361" t="str">
        <f>IF(OR(Tabela1[[#This Row],[EA Play Season Pass]]="Yes",Tabela1[[#This Row],[Minecraft Season Pass]]="Yes"),"Yes","No")</f>
        <v>No</v>
      </c>
      <c r="Q6361">
        <v>2</v>
      </c>
      <c r="R6361" s="2"/>
    </row>
    <row r="6362" spans="1:18" x14ac:dyDescent="0.25">
      <c r="A6362">
        <v>6361</v>
      </c>
      <c r="B6362" t="s">
        <v>7120</v>
      </c>
      <c r="C6362" t="s">
        <v>10</v>
      </c>
      <c r="D6362" s="50">
        <v>45488</v>
      </c>
      <c r="E6362">
        <f>YEAR(Tabela1[[#This Row],[Start Date]])</f>
        <v>2024</v>
      </c>
      <c r="F6362">
        <f>ROUNDUP(MONTH(Tabela1[[#This Row],[Start Date]])/3,0)</f>
        <v>3</v>
      </c>
      <c r="G6362" t="s">
        <v>11</v>
      </c>
      <c r="H6362">
        <v>5</v>
      </c>
      <c r="I6362" t="s">
        <v>14</v>
      </c>
      <c r="J6362" t="s">
        <v>11</v>
      </c>
      <c r="K6362">
        <v>0</v>
      </c>
      <c r="L6362" t="s">
        <v>8</v>
      </c>
      <c r="M6362">
        <v>20</v>
      </c>
      <c r="N6362">
        <v>1</v>
      </c>
      <c r="O6362" t="str">
        <f>IF(AND(Tabela1[[#This Row],[EA Play Season Pass]]="Yes",Tabela1[[#This Row],[Minecraft Season Pass]]="Yes"),"Yes","No")</f>
        <v>No</v>
      </c>
      <c r="P6362" t="str">
        <f>IF(OR(Tabela1[[#This Row],[EA Play Season Pass]]="Yes",Tabela1[[#This Row],[Minecraft Season Pass]]="Yes"),"Yes","No")</f>
        <v>Yes</v>
      </c>
      <c r="Q6362">
        <v>24</v>
      </c>
      <c r="R6362" s="2"/>
    </row>
    <row r="6363" spans="1:18" x14ac:dyDescent="0.25">
      <c r="A6363">
        <v>6362</v>
      </c>
      <c r="B6363" t="s">
        <v>2145</v>
      </c>
      <c r="C6363" t="s">
        <v>13</v>
      </c>
      <c r="D6363" s="50">
        <v>45488</v>
      </c>
      <c r="E6363">
        <f>YEAR(Tabela1[[#This Row],[Start Date]])</f>
        <v>2024</v>
      </c>
      <c r="F6363">
        <f>ROUNDUP(MONTH(Tabela1[[#This Row],[Start Date]])/3,0)</f>
        <v>3</v>
      </c>
      <c r="G6363" t="s">
        <v>8</v>
      </c>
      <c r="H6363">
        <v>10</v>
      </c>
      <c r="I6363" t="s">
        <v>9</v>
      </c>
      <c r="J6363" t="s">
        <v>8</v>
      </c>
      <c r="K6363">
        <v>30</v>
      </c>
      <c r="L6363" t="s">
        <v>8</v>
      </c>
      <c r="M6363">
        <v>20</v>
      </c>
      <c r="N6363">
        <v>1</v>
      </c>
      <c r="O6363" t="str">
        <f>IF(AND(Tabela1[[#This Row],[EA Play Season Pass]]="Yes",Tabela1[[#This Row],[Minecraft Season Pass]]="Yes"),"Yes","No")</f>
        <v>Yes</v>
      </c>
      <c r="P6363" t="str">
        <f>IF(OR(Tabela1[[#This Row],[EA Play Season Pass]]="Yes",Tabela1[[#This Row],[Minecraft Season Pass]]="Yes"),"Yes","No")</f>
        <v>Yes</v>
      </c>
      <c r="Q6363">
        <v>59</v>
      </c>
      <c r="R6363" s="2"/>
    </row>
    <row r="6364" spans="1:18" x14ac:dyDescent="0.25">
      <c r="A6364">
        <v>6363</v>
      </c>
      <c r="B6364" t="s">
        <v>1353</v>
      </c>
      <c r="C6364" t="s">
        <v>7</v>
      </c>
      <c r="D6364" s="50">
        <v>45488</v>
      </c>
      <c r="E6364">
        <f>YEAR(Tabela1[[#This Row],[Start Date]])</f>
        <v>2024</v>
      </c>
      <c r="F6364">
        <f>ROUNDUP(MONTH(Tabela1[[#This Row],[Start Date]])/3,0)</f>
        <v>3</v>
      </c>
      <c r="G6364" t="s">
        <v>11</v>
      </c>
      <c r="H6364">
        <v>15</v>
      </c>
      <c r="I6364" t="s">
        <v>14</v>
      </c>
      <c r="J6364" t="s">
        <v>8</v>
      </c>
      <c r="K6364">
        <v>30</v>
      </c>
      <c r="L6364" t="s">
        <v>11</v>
      </c>
      <c r="M6364">
        <v>0</v>
      </c>
      <c r="N6364">
        <v>3</v>
      </c>
      <c r="O6364" t="str">
        <f>IF(AND(Tabela1[[#This Row],[EA Play Season Pass]]="Yes",Tabela1[[#This Row],[Minecraft Season Pass]]="Yes"),"Yes","No")</f>
        <v>No</v>
      </c>
      <c r="P6364" t="str">
        <f>IF(OR(Tabela1[[#This Row],[EA Play Season Pass]]="Yes",Tabela1[[#This Row],[Minecraft Season Pass]]="Yes"),"Yes","No")</f>
        <v>Yes</v>
      </c>
      <c r="Q6364">
        <v>42</v>
      </c>
      <c r="R6364" s="2"/>
    </row>
    <row r="6365" spans="1:18" x14ac:dyDescent="0.25">
      <c r="A6365">
        <v>6364</v>
      </c>
      <c r="B6365" t="s">
        <v>3270</v>
      </c>
      <c r="C6365" t="s">
        <v>10</v>
      </c>
      <c r="D6365" s="50">
        <v>45488</v>
      </c>
      <c r="E6365">
        <f>YEAR(Tabela1[[#This Row],[Start Date]])</f>
        <v>2024</v>
      </c>
      <c r="F6365">
        <f>ROUNDUP(MONTH(Tabela1[[#This Row],[Start Date]])/3,0)</f>
        <v>3</v>
      </c>
      <c r="G6365" t="s">
        <v>11</v>
      </c>
      <c r="H6365">
        <v>5</v>
      </c>
      <c r="I6365" t="s">
        <v>9</v>
      </c>
      <c r="J6365" t="s">
        <v>8</v>
      </c>
      <c r="K6365">
        <v>30</v>
      </c>
      <c r="L6365" t="s">
        <v>11</v>
      </c>
      <c r="M6365">
        <v>0</v>
      </c>
      <c r="N6365">
        <v>2</v>
      </c>
      <c r="O6365" t="str">
        <f>IF(AND(Tabela1[[#This Row],[EA Play Season Pass]]="Yes",Tabela1[[#This Row],[Minecraft Season Pass]]="Yes"),"Yes","No")</f>
        <v>No</v>
      </c>
      <c r="P6365" t="str">
        <f>IF(OR(Tabela1[[#This Row],[EA Play Season Pass]]="Yes",Tabela1[[#This Row],[Minecraft Season Pass]]="Yes"),"Yes","No")</f>
        <v>Yes</v>
      </c>
      <c r="Q6365">
        <v>33</v>
      </c>
      <c r="R6365" s="2"/>
    </row>
    <row r="6366" spans="1:18" x14ac:dyDescent="0.25">
      <c r="A6366">
        <v>6365</v>
      </c>
      <c r="B6366" t="s">
        <v>570</v>
      </c>
      <c r="C6366" t="s">
        <v>7</v>
      </c>
      <c r="D6366" s="50">
        <v>45489</v>
      </c>
      <c r="E6366">
        <f>YEAR(Tabela1[[#This Row],[Start Date]])</f>
        <v>2024</v>
      </c>
      <c r="F6366">
        <f>ROUNDUP(MONTH(Tabela1[[#This Row],[Start Date]])/3,0)</f>
        <v>3</v>
      </c>
      <c r="G6366" t="s">
        <v>11</v>
      </c>
      <c r="H6366">
        <v>15</v>
      </c>
      <c r="I6366" t="s">
        <v>14</v>
      </c>
      <c r="J6366" t="s">
        <v>11</v>
      </c>
      <c r="K6366">
        <v>0</v>
      </c>
      <c r="L6366" t="s">
        <v>8</v>
      </c>
      <c r="M6366">
        <v>20</v>
      </c>
      <c r="N6366">
        <v>2</v>
      </c>
      <c r="O6366" t="str">
        <f>IF(AND(Tabela1[[#This Row],[EA Play Season Pass]]="Yes",Tabela1[[#This Row],[Minecraft Season Pass]]="Yes"),"Yes","No")</f>
        <v>No</v>
      </c>
      <c r="P6366" t="str">
        <f>IF(OR(Tabela1[[#This Row],[EA Play Season Pass]]="Yes",Tabela1[[#This Row],[Minecraft Season Pass]]="Yes"),"Yes","No")</f>
        <v>Yes</v>
      </c>
      <c r="Q6366">
        <v>33</v>
      </c>
      <c r="R6366" s="2"/>
    </row>
    <row r="6367" spans="1:18" x14ac:dyDescent="0.25">
      <c r="A6367">
        <v>6366</v>
      </c>
      <c r="B6367" t="s">
        <v>7121</v>
      </c>
      <c r="C6367" t="s">
        <v>10</v>
      </c>
      <c r="D6367" s="50">
        <v>45489</v>
      </c>
      <c r="E6367">
        <f>YEAR(Tabela1[[#This Row],[Start Date]])</f>
        <v>2024</v>
      </c>
      <c r="F6367">
        <f>ROUNDUP(MONTH(Tabela1[[#This Row],[Start Date]])/3,0)</f>
        <v>3</v>
      </c>
      <c r="G6367" t="s">
        <v>8</v>
      </c>
      <c r="H6367">
        <v>5</v>
      </c>
      <c r="I6367" t="s">
        <v>9</v>
      </c>
      <c r="J6367" t="s">
        <v>11</v>
      </c>
      <c r="K6367">
        <v>0</v>
      </c>
      <c r="L6367" t="s">
        <v>11</v>
      </c>
      <c r="M6367">
        <v>0</v>
      </c>
      <c r="N6367">
        <v>2</v>
      </c>
      <c r="O6367" t="str">
        <f>IF(AND(Tabela1[[#This Row],[EA Play Season Pass]]="Yes",Tabela1[[#This Row],[Minecraft Season Pass]]="Yes"),"Yes","No")</f>
        <v>No</v>
      </c>
      <c r="P6367" t="str">
        <f>IF(OR(Tabela1[[#This Row],[EA Play Season Pass]]="Yes",Tabela1[[#This Row],[Minecraft Season Pass]]="Yes"),"Yes","No")</f>
        <v>No</v>
      </c>
      <c r="Q6367">
        <v>3</v>
      </c>
      <c r="R6367" s="2"/>
    </row>
    <row r="6368" spans="1:18" x14ac:dyDescent="0.25">
      <c r="A6368">
        <v>6367</v>
      </c>
      <c r="B6368" t="s">
        <v>7122</v>
      </c>
      <c r="C6368" t="s">
        <v>10</v>
      </c>
      <c r="D6368" s="50">
        <v>45489</v>
      </c>
      <c r="E6368">
        <f>YEAR(Tabela1[[#This Row],[Start Date]])</f>
        <v>2024</v>
      </c>
      <c r="F6368">
        <f>ROUNDUP(MONTH(Tabela1[[#This Row],[Start Date]])/3,0)</f>
        <v>3</v>
      </c>
      <c r="G6368" t="s">
        <v>11</v>
      </c>
      <c r="H6368">
        <v>5</v>
      </c>
      <c r="I6368" t="s">
        <v>12</v>
      </c>
      <c r="J6368" t="s">
        <v>8</v>
      </c>
      <c r="K6368">
        <v>30</v>
      </c>
      <c r="L6368" t="s">
        <v>8</v>
      </c>
      <c r="M6368">
        <v>20</v>
      </c>
      <c r="N6368">
        <v>1</v>
      </c>
      <c r="O6368" t="str">
        <f>IF(AND(Tabela1[[#This Row],[EA Play Season Pass]]="Yes",Tabela1[[#This Row],[Minecraft Season Pass]]="Yes"),"Yes","No")</f>
        <v>Yes</v>
      </c>
      <c r="P6368" t="str">
        <f>IF(OR(Tabela1[[#This Row],[EA Play Season Pass]]="Yes",Tabela1[[#This Row],[Minecraft Season Pass]]="Yes"),"Yes","No")</f>
        <v>Yes</v>
      </c>
      <c r="Q6368">
        <v>54</v>
      </c>
      <c r="R6368" s="2"/>
    </row>
    <row r="6369" spans="1:18" x14ac:dyDescent="0.25">
      <c r="A6369">
        <v>6368</v>
      </c>
      <c r="B6369" t="s">
        <v>2763</v>
      </c>
      <c r="C6369" t="s">
        <v>10</v>
      </c>
      <c r="D6369" s="50">
        <v>45489</v>
      </c>
      <c r="E6369">
        <f>YEAR(Tabela1[[#This Row],[Start Date]])</f>
        <v>2024</v>
      </c>
      <c r="F6369">
        <f>ROUNDUP(MONTH(Tabela1[[#This Row],[Start Date]])/3,0)</f>
        <v>3</v>
      </c>
      <c r="G6369" t="s">
        <v>8</v>
      </c>
      <c r="H6369">
        <v>5</v>
      </c>
      <c r="I6369" t="s">
        <v>14</v>
      </c>
      <c r="J6369" t="s">
        <v>8</v>
      </c>
      <c r="K6369">
        <v>30</v>
      </c>
      <c r="L6369" t="s">
        <v>11</v>
      </c>
      <c r="M6369">
        <v>0</v>
      </c>
      <c r="N6369">
        <v>3</v>
      </c>
      <c r="O6369" t="str">
        <f>IF(AND(Tabela1[[#This Row],[EA Play Season Pass]]="Yes",Tabela1[[#This Row],[Minecraft Season Pass]]="Yes"),"Yes","No")</f>
        <v>No</v>
      </c>
      <c r="P6369" t="str">
        <f>IF(OR(Tabela1[[#This Row],[EA Play Season Pass]]="Yes",Tabela1[[#This Row],[Minecraft Season Pass]]="Yes"),"Yes","No")</f>
        <v>Yes</v>
      </c>
      <c r="Q6369">
        <v>32</v>
      </c>
      <c r="R6369" s="2"/>
    </row>
    <row r="6370" spans="1:18" x14ac:dyDescent="0.25">
      <c r="A6370">
        <v>6369</v>
      </c>
      <c r="B6370" t="s">
        <v>7123</v>
      </c>
      <c r="C6370" t="s">
        <v>13</v>
      </c>
      <c r="D6370" s="50">
        <v>45489</v>
      </c>
      <c r="E6370">
        <f>YEAR(Tabela1[[#This Row],[Start Date]])</f>
        <v>2024</v>
      </c>
      <c r="F6370">
        <f>ROUNDUP(MONTH(Tabela1[[#This Row],[Start Date]])/3,0)</f>
        <v>3</v>
      </c>
      <c r="G6370" t="s">
        <v>11</v>
      </c>
      <c r="H6370">
        <v>10</v>
      </c>
      <c r="I6370" t="s">
        <v>14</v>
      </c>
      <c r="J6370" t="s">
        <v>8</v>
      </c>
      <c r="K6370">
        <v>30</v>
      </c>
      <c r="L6370" t="s">
        <v>8</v>
      </c>
      <c r="M6370">
        <v>20</v>
      </c>
      <c r="N6370">
        <v>3</v>
      </c>
      <c r="O6370" t="str">
        <f>IF(AND(Tabela1[[#This Row],[EA Play Season Pass]]="Yes",Tabela1[[#This Row],[Minecraft Season Pass]]="Yes"),"Yes","No")</f>
        <v>Yes</v>
      </c>
      <c r="P6370" t="str">
        <f>IF(OR(Tabela1[[#This Row],[EA Play Season Pass]]="Yes",Tabela1[[#This Row],[Minecraft Season Pass]]="Yes"),"Yes","No")</f>
        <v>Yes</v>
      </c>
      <c r="Q6370">
        <v>57</v>
      </c>
      <c r="R6370" s="2"/>
    </row>
    <row r="6371" spans="1:18" x14ac:dyDescent="0.25">
      <c r="A6371">
        <v>6370</v>
      </c>
      <c r="B6371" t="s">
        <v>7124</v>
      </c>
      <c r="C6371" t="s">
        <v>10</v>
      </c>
      <c r="D6371" s="50">
        <v>45489</v>
      </c>
      <c r="E6371">
        <f>YEAR(Tabela1[[#This Row],[Start Date]])</f>
        <v>2024</v>
      </c>
      <c r="F6371">
        <f>ROUNDUP(MONTH(Tabela1[[#This Row],[Start Date]])/3,0)</f>
        <v>3</v>
      </c>
      <c r="G6371" t="s">
        <v>11</v>
      </c>
      <c r="H6371">
        <v>5</v>
      </c>
      <c r="I6371" t="s">
        <v>14</v>
      </c>
      <c r="J6371" t="s">
        <v>8</v>
      </c>
      <c r="K6371">
        <v>30</v>
      </c>
      <c r="L6371" t="s">
        <v>11</v>
      </c>
      <c r="M6371">
        <v>0</v>
      </c>
      <c r="N6371">
        <v>3</v>
      </c>
      <c r="O6371" t="str">
        <f>IF(AND(Tabela1[[#This Row],[EA Play Season Pass]]="Yes",Tabela1[[#This Row],[Minecraft Season Pass]]="Yes"),"Yes","No")</f>
        <v>No</v>
      </c>
      <c r="P6371" t="str">
        <f>IF(OR(Tabela1[[#This Row],[EA Play Season Pass]]="Yes",Tabela1[[#This Row],[Minecraft Season Pass]]="Yes"),"Yes","No")</f>
        <v>Yes</v>
      </c>
      <c r="Q6371">
        <v>32</v>
      </c>
      <c r="R6371" s="2"/>
    </row>
    <row r="6372" spans="1:18" x14ac:dyDescent="0.25">
      <c r="A6372">
        <v>6371</v>
      </c>
      <c r="B6372" t="s">
        <v>7125</v>
      </c>
      <c r="C6372" t="s">
        <v>7</v>
      </c>
      <c r="D6372" s="50">
        <v>45489</v>
      </c>
      <c r="E6372">
        <f>YEAR(Tabela1[[#This Row],[Start Date]])</f>
        <v>2024</v>
      </c>
      <c r="F6372">
        <f>ROUNDUP(MONTH(Tabela1[[#This Row],[Start Date]])/3,0)</f>
        <v>3</v>
      </c>
      <c r="G6372" t="s">
        <v>8</v>
      </c>
      <c r="H6372">
        <v>15</v>
      </c>
      <c r="I6372" t="s">
        <v>14</v>
      </c>
      <c r="J6372" t="s">
        <v>8</v>
      </c>
      <c r="K6372">
        <v>30</v>
      </c>
      <c r="L6372" t="s">
        <v>8</v>
      </c>
      <c r="M6372">
        <v>20</v>
      </c>
      <c r="N6372">
        <v>1</v>
      </c>
      <c r="O6372" t="str">
        <f>IF(AND(Tabela1[[#This Row],[EA Play Season Pass]]="Yes",Tabela1[[#This Row],[Minecraft Season Pass]]="Yes"),"Yes","No")</f>
        <v>Yes</v>
      </c>
      <c r="P6372" t="str">
        <f>IF(OR(Tabela1[[#This Row],[EA Play Season Pass]]="Yes",Tabela1[[#This Row],[Minecraft Season Pass]]="Yes"),"Yes","No")</f>
        <v>Yes</v>
      </c>
      <c r="Q6372">
        <v>64</v>
      </c>
      <c r="R6372" s="2"/>
    </row>
    <row r="6373" spans="1:18" x14ac:dyDescent="0.25">
      <c r="A6373">
        <v>6372</v>
      </c>
      <c r="B6373" t="s">
        <v>7126</v>
      </c>
      <c r="C6373" t="s">
        <v>13</v>
      </c>
      <c r="D6373" s="50">
        <v>45489</v>
      </c>
      <c r="E6373">
        <f>YEAR(Tabela1[[#This Row],[Start Date]])</f>
        <v>2024</v>
      </c>
      <c r="F6373">
        <f>ROUNDUP(MONTH(Tabela1[[#This Row],[Start Date]])/3,0)</f>
        <v>3</v>
      </c>
      <c r="G6373" t="s">
        <v>8</v>
      </c>
      <c r="H6373">
        <v>10</v>
      </c>
      <c r="I6373" t="s">
        <v>12</v>
      </c>
      <c r="J6373" t="s">
        <v>11</v>
      </c>
      <c r="K6373">
        <v>0</v>
      </c>
      <c r="L6373" t="s">
        <v>8</v>
      </c>
      <c r="M6373">
        <v>20</v>
      </c>
      <c r="N6373">
        <v>1</v>
      </c>
      <c r="O6373" t="str">
        <f>IF(AND(Tabela1[[#This Row],[EA Play Season Pass]]="Yes",Tabela1[[#This Row],[Minecraft Season Pass]]="Yes"),"Yes","No")</f>
        <v>No</v>
      </c>
      <c r="P6373" t="str">
        <f>IF(OR(Tabela1[[#This Row],[EA Play Season Pass]]="Yes",Tabela1[[#This Row],[Minecraft Season Pass]]="Yes"),"Yes","No")</f>
        <v>Yes</v>
      </c>
      <c r="Q6373">
        <v>29</v>
      </c>
      <c r="R6373" s="2"/>
    </row>
    <row r="6374" spans="1:18" x14ac:dyDescent="0.25">
      <c r="A6374">
        <v>6373</v>
      </c>
      <c r="B6374" t="s">
        <v>7127</v>
      </c>
      <c r="C6374" t="s">
        <v>10</v>
      </c>
      <c r="D6374" s="50">
        <v>45489</v>
      </c>
      <c r="E6374">
        <f>YEAR(Tabela1[[#This Row],[Start Date]])</f>
        <v>2024</v>
      </c>
      <c r="F6374">
        <f>ROUNDUP(MONTH(Tabela1[[#This Row],[Start Date]])/3,0)</f>
        <v>3</v>
      </c>
      <c r="G6374" t="s">
        <v>8</v>
      </c>
      <c r="H6374">
        <v>5</v>
      </c>
      <c r="I6374" t="s">
        <v>14</v>
      </c>
      <c r="J6374" t="s">
        <v>11</v>
      </c>
      <c r="K6374">
        <v>0</v>
      </c>
      <c r="L6374" t="s">
        <v>11</v>
      </c>
      <c r="M6374">
        <v>0</v>
      </c>
      <c r="N6374">
        <v>1</v>
      </c>
      <c r="O6374" t="str">
        <f>IF(AND(Tabela1[[#This Row],[EA Play Season Pass]]="Yes",Tabela1[[#This Row],[Minecraft Season Pass]]="Yes"),"Yes","No")</f>
        <v>No</v>
      </c>
      <c r="P6374" t="str">
        <f>IF(OR(Tabela1[[#This Row],[EA Play Season Pass]]="Yes",Tabela1[[#This Row],[Minecraft Season Pass]]="Yes"),"Yes","No")</f>
        <v>No</v>
      </c>
      <c r="Q6374">
        <v>4</v>
      </c>
      <c r="R6374" s="2"/>
    </row>
    <row r="6375" spans="1:18" x14ac:dyDescent="0.25">
      <c r="A6375">
        <v>6374</v>
      </c>
      <c r="B6375" t="s">
        <v>3104</v>
      </c>
      <c r="C6375" t="s">
        <v>7</v>
      </c>
      <c r="D6375" s="50">
        <v>45490</v>
      </c>
      <c r="E6375">
        <f>YEAR(Tabela1[[#This Row],[Start Date]])</f>
        <v>2024</v>
      </c>
      <c r="F6375">
        <f>ROUNDUP(MONTH(Tabela1[[#This Row],[Start Date]])/3,0)</f>
        <v>3</v>
      </c>
      <c r="G6375" t="s">
        <v>8</v>
      </c>
      <c r="H6375">
        <v>15</v>
      </c>
      <c r="I6375" t="s">
        <v>14</v>
      </c>
      <c r="J6375" t="s">
        <v>11</v>
      </c>
      <c r="K6375">
        <v>0</v>
      </c>
      <c r="L6375" t="s">
        <v>8</v>
      </c>
      <c r="M6375">
        <v>20</v>
      </c>
      <c r="N6375">
        <v>3</v>
      </c>
      <c r="O6375" t="str">
        <f>IF(AND(Tabela1[[#This Row],[EA Play Season Pass]]="Yes",Tabela1[[#This Row],[Minecraft Season Pass]]="Yes"),"Yes","No")</f>
        <v>No</v>
      </c>
      <c r="P6375" t="str">
        <f>IF(OR(Tabela1[[#This Row],[EA Play Season Pass]]="Yes",Tabela1[[#This Row],[Minecraft Season Pass]]="Yes"),"Yes","No")</f>
        <v>Yes</v>
      </c>
      <c r="Q6375">
        <v>32</v>
      </c>
      <c r="R6375" s="2"/>
    </row>
    <row r="6376" spans="1:18" x14ac:dyDescent="0.25">
      <c r="A6376">
        <v>6375</v>
      </c>
      <c r="B6376" t="s">
        <v>3261</v>
      </c>
      <c r="C6376" t="s">
        <v>7</v>
      </c>
      <c r="D6376" s="50">
        <v>45490</v>
      </c>
      <c r="E6376">
        <f>YEAR(Tabela1[[#This Row],[Start Date]])</f>
        <v>2024</v>
      </c>
      <c r="F6376">
        <f>ROUNDUP(MONTH(Tabela1[[#This Row],[Start Date]])/3,0)</f>
        <v>3</v>
      </c>
      <c r="G6376" t="s">
        <v>11</v>
      </c>
      <c r="H6376">
        <v>15</v>
      </c>
      <c r="I6376" t="s">
        <v>14</v>
      </c>
      <c r="J6376" t="s">
        <v>11</v>
      </c>
      <c r="K6376">
        <v>0</v>
      </c>
      <c r="L6376" t="s">
        <v>8</v>
      </c>
      <c r="M6376">
        <v>20</v>
      </c>
      <c r="N6376">
        <v>3</v>
      </c>
      <c r="O6376" t="str">
        <f>IF(AND(Tabela1[[#This Row],[EA Play Season Pass]]="Yes",Tabela1[[#This Row],[Minecraft Season Pass]]="Yes"),"Yes","No")</f>
        <v>No</v>
      </c>
      <c r="P6376" t="str">
        <f>IF(OR(Tabela1[[#This Row],[EA Play Season Pass]]="Yes",Tabela1[[#This Row],[Minecraft Season Pass]]="Yes"),"Yes","No")</f>
        <v>Yes</v>
      </c>
      <c r="Q6376">
        <v>32</v>
      </c>
      <c r="R6376" s="2"/>
    </row>
    <row r="6377" spans="1:18" x14ac:dyDescent="0.25">
      <c r="A6377">
        <v>6376</v>
      </c>
      <c r="B6377" t="s">
        <v>3194</v>
      </c>
      <c r="C6377" t="s">
        <v>7</v>
      </c>
      <c r="D6377" s="50">
        <v>45490</v>
      </c>
      <c r="E6377">
        <f>YEAR(Tabela1[[#This Row],[Start Date]])</f>
        <v>2024</v>
      </c>
      <c r="F6377">
        <f>ROUNDUP(MONTH(Tabela1[[#This Row],[Start Date]])/3,0)</f>
        <v>3</v>
      </c>
      <c r="G6377" t="s">
        <v>11</v>
      </c>
      <c r="H6377">
        <v>15</v>
      </c>
      <c r="I6377" t="s">
        <v>12</v>
      </c>
      <c r="J6377" t="s">
        <v>11</v>
      </c>
      <c r="K6377">
        <v>0</v>
      </c>
      <c r="L6377" t="s">
        <v>8</v>
      </c>
      <c r="M6377">
        <v>20</v>
      </c>
      <c r="N6377">
        <v>2</v>
      </c>
      <c r="O6377" t="str">
        <f>IF(AND(Tabela1[[#This Row],[EA Play Season Pass]]="Yes",Tabela1[[#This Row],[Minecraft Season Pass]]="Yes"),"Yes","No")</f>
        <v>No</v>
      </c>
      <c r="P6377" t="str">
        <f>IF(OR(Tabela1[[#This Row],[EA Play Season Pass]]="Yes",Tabela1[[#This Row],[Minecraft Season Pass]]="Yes"),"Yes","No")</f>
        <v>Yes</v>
      </c>
      <c r="Q6377">
        <v>33</v>
      </c>
      <c r="R6377" s="2"/>
    </row>
    <row r="6378" spans="1:18" x14ac:dyDescent="0.25">
      <c r="A6378">
        <v>6377</v>
      </c>
      <c r="B6378" t="s">
        <v>7128</v>
      </c>
      <c r="C6378" t="s">
        <v>13</v>
      </c>
      <c r="D6378" s="50">
        <v>45490</v>
      </c>
      <c r="E6378">
        <f>YEAR(Tabela1[[#This Row],[Start Date]])</f>
        <v>2024</v>
      </c>
      <c r="F6378">
        <f>ROUNDUP(MONTH(Tabela1[[#This Row],[Start Date]])/3,0)</f>
        <v>3</v>
      </c>
      <c r="G6378" t="s">
        <v>8</v>
      </c>
      <c r="H6378">
        <v>10</v>
      </c>
      <c r="I6378" t="s">
        <v>12</v>
      </c>
      <c r="J6378" t="s">
        <v>11</v>
      </c>
      <c r="K6378">
        <v>0</v>
      </c>
      <c r="L6378" t="s">
        <v>8</v>
      </c>
      <c r="M6378">
        <v>20</v>
      </c>
      <c r="N6378">
        <v>3</v>
      </c>
      <c r="O6378" t="str">
        <f>IF(AND(Tabela1[[#This Row],[EA Play Season Pass]]="Yes",Tabela1[[#This Row],[Minecraft Season Pass]]="Yes"),"Yes","No")</f>
        <v>No</v>
      </c>
      <c r="P6378" t="str">
        <f>IF(OR(Tabela1[[#This Row],[EA Play Season Pass]]="Yes",Tabela1[[#This Row],[Minecraft Season Pass]]="Yes"),"Yes","No")</f>
        <v>Yes</v>
      </c>
      <c r="Q6378">
        <v>27</v>
      </c>
      <c r="R6378" s="2"/>
    </row>
    <row r="6379" spans="1:18" x14ac:dyDescent="0.25">
      <c r="A6379">
        <v>6378</v>
      </c>
      <c r="B6379" t="s">
        <v>7129</v>
      </c>
      <c r="C6379" t="s">
        <v>10</v>
      </c>
      <c r="D6379" s="50">
        <v>45490</v>
      </c>
      <c r="E6379">
        <f>YEAR(Tabela1[[#This Row],[Start Date]])</f>
        <v>2024</v>
      </c>
      <c r="F6379">
        <f>ROUNDUP(MONTH(Tabela1[[#This Row],[Start Date]])/3,0)</f>
        <v>3</v>
      </c>
      <c r="G6379" t="s">
        <v>8</v>
      </c>
      <c r="H6379">
        <v>5</v>
      </c>
      <c r="I6379" t="s">
        <v>9</v>
      </c>
      <c r="J6379" t="s">
        <v>11</v>
      </c>
      <c r="K6379">
        <v>0</v>
      </c>
      <c r="L6379" t="s">
        <v>11</v>
      </c>
      <c r="M6379">
        <v>0</v>
      </c>
      <c r="N6379">
        <v>1</v>
      </c>
      <c r="O6379" t="str">
        <f>IF(AND(Tabela1[[#This Row],[EA Play Season Pass]]="Yes",Tabela1[[#This Row],[Minecraft Season Pass]]="Yes"),"Yes","No")</f>
        <v>No</v>
      </c>
      <c r="P6379" t="str">
        <f>IF(OR(Tabela1[[#This Row],[EA Play Season Pass]]="Yes",Tabela1[[#This Row],[Minecraft Season Pass]]="Yes"),"Yes","No")</f>
        <v>No</v>
      </c>
      <c r="Q6379">
        <v>4</v>
      </c>
      <c r="R6379" s="2"/>
    </row>
    <row r="6380" spans="1:18" x14ac:dyDescent="0.25">
      <c r="A6380">
        <v>6379</v>
      </c>
      <c r="B6380" t="s">
        <v>7130</v>
      </c>
      <c r="C6380" t="s">
        <v>13</v>
      </c>
      <c r="D6380" s="50">
        <v>45490</v>
      </c>
      <c r="E6380">
        <f>YEAR(Tabela1[[#This Row],[Start Date]])</f>
        <v>2024</v>
      </c>
      <c r="F6380">
        <f>ROUNDUP(MONTH(Tabela1[[#This Row],[Start Date]])/3,0)</f>
        <v>3</v>
      </c>
      <c r="G6380" t="s">
        <v>8</v>
      </c>
      <c r="H6380">
        <v>10</v>
      </c>
      <c r="I6380" t="s">
        <v>9</v>
      </c>
      <c r="J6380" t="s">
        <v>11</v>
      </c>
      <c r="K6380">
        <v>0</v>
      </c>
      <c r="L6380" t="s">
        <v>11</v>
      </c>
      <c r="M6380">
        <v>0</v>
      </c>
      <c r="N6380">
        <v>3</v>
      </c>
      <c r="O6380" t="str">
        <f>IF(AND(Tabela1[[#This Row],[EA Play Season Pass]]="Yes",Tabela1[[#This Row],[Minecraft Season Pass]]="Yes"),"Yes","No")</f>
        <v>No</v>
      </c>
      <c r="P6380" t="str">
        <f>IF(OR(Tabela1[[#This Row],[EA Play Season Pass]]="Yes",Tabela1[[#This Row],[Minecraft Season Pass]]="Yes"),"Yes","No")</f>
        <v>No</v>
      </c>
      <c r="Q6380">
        <v>7</v>
      </c>
      <c r="R6380" s="2"/>
    </row>
    <row r="6381" spans="1:18" x14ac:dyDescent="0.25">
      <c r="A6381">
        <v>6380</v>
      </c>
      <c r="B6381" t="s">
        <v>7131</v>
      </c>
      <c r="C6381" t="s">
        <v>13</v>
      </c>
      <c r="D6381" s="50">
        <v>45490</v>
      </c>
      <c r="E6381">
        <f>YEAR(Tabela1[[#This Row],[Start Date]])</f>
        <v>2024</v>
      </c>
      <c r="F6381">
        <f>ROUNDUP(MONTH(Tabela1[[#This Row],[Start Date]])/3,0)</f>
        <v>3</v>
      </c>
      <c r="G6381" t="s">
        <v>11</v>
      </c>
      <c r="H6381">
        <v>10</v>
      </c>
      <c r="I6381" t="s">
        <v>9</v>
      </c>
      <c r="J6381" t="s">
        <v>8</v>
      </c>
      <c r="K6381">
        <v>30</v>
      </c>
      <c r="L6381" t="s">
        <v>8</v>
      </c>
      <c r="M6381">
        <v>20</v>
      </c>
      <c r="N6381">
        <v>1</v>
      </c>
      <c r="O6381" t="str">
        <f>IF(AND(Tabela1[[#This Row],[EA Play Season Pass]]="Yes",Tabela1[[#This Row],[Minecraft Season Pass]]="Yes"),"Yes","No")</f>
        <v>Yes</v>
      </c>
      <c r="P6381" t="str">
        <f>IF(OR(Tabela1[[#This Row],[EA Play Season Pass]]="Yes",Tabela1[[#This Row],[Minecraft Season Pass]]="Yes"),"Yes","No")</f>
        <v>Yes</v>
      </c>
      <c r="Q6381">
        <v>59</v>
      </c>
      <c r="R6381" s="2"/>
    </row>
    <row r="6382" spans="1:18" x14ac:dyDescent="0.25">
      <c r="A6382">
        <v>6381</v>
      </c>
      <c r="B6382" t="s">
        <v>7132</v>
      </c>
      <c r="C6382" t="s">
        <v>7</v>
      </c>
      <c r="D6382" s="50">
        <v>45490</v>
      </c>
      <c r="E6382">
        <f>YEAR(Tabela1[[#This Row],[Start Date]])</f>
        <v>2024</v>
      </c>
      <c r="F6382">
        <f>ROUNDUP(MONTH(Tabela1[[#This Row],[Start Date]])/3,0)</f>
        <v>3</v>
      </c>
      <c r="G6382" t="s">
        <v>11</v>
      </c>
      <c r="H6382">
        <v>15</v>
      </c>
      <c r="I6382" t="s">
        <v>9</v>
      </c>
      <c r="J6382" t="s">
        <v>8</v>
      </c>
      <c r="K6382">
        <v>30</v>
      </c>
      <c r="L6382" t="s">
        <v>11</v>
      </c>
      <c r="M6382">
        <v>0</v>
      </c>
      <c r="N6382">
        <v>2</v>
      </c>
      <c r="O6382" t="str">
        <f>IF(AND(Tabela1[[#This Row],[EA Play Season Pass]]="Yes",Tabela1[[#This Row],[Minecraft Season Pass]]="Yes"),"Yes","No")</f>
        <v>No</v>
      </c>
      <c r="P6382" t="str">
        <f>IF(OR(Tabela1[[#This Row],[EA Play Season Pass]]="Yes",Tabela1[[#This Row],[Minecraft Season Pass]]="Yes"),"Yes","No")</f>
        <v>Yes</v>
      </c>
      <c r="Q6382">
        <v>43</v>
      </c>
      <c r="R6382" s="2"/>
    </row>
    <row r="6383" spans="1:18" x14ac:dyDescent="0.25">
      <c r="A6383">
        <v>6382</v>
      </c>
      <c r="B6383" t="s">
        <v>1758</v>
      </c>
      <c r="C6383" t="s">
        <v>10</v>
      </c>
      <c r="D6383" s="50">
        <v>45491</v>
      </c>
      <c r="E6383">
        <f>YEAR(Tabela1[[#This Row],[Start Date]])</f>
        <v>2024</v>
      </c>
      <c r="F6383">
        <f>ROUNDUP(MONTH(Tabela1[[#This Row],[Start Date]])/3,0)</f>
        <v>3</v>
      </c>
      <c r="G6383" t="s">
        <v>8</v>
      </c>
      <c r="H6383">
        <v>5</v>
      </c>
      <c r="I6383" t="s">
        <v>14</v>
      </c>
      <c r="J6383" t="s">
        <v>8</v>
      </c>
      <c r="K6383">
        <v>30</v>
      </c>
      <c r="L6383" t="s">
        <v>11</v>
      </c>
      <c r="M6383">
        <v>0</v>
      </c>
      <c r="N6383">
        <v>1</v>
      </c>
      <c r="O6383" t="str">
        <f>IF(AND(Tabela1[[#This Row],[EA Play Season Pass]]="Yes",Tabela1[[#This Row],[Minecraft Season Pass]]="Yes"),"Yes","No")</f>
        <v>No</v>
      </c>
      <c r="P6383" t="str">
        <f>IF(OR(Tabela1[[#This Row],[EA Play Season Pass]]="Yes",Tabela1[[#This Row],[Minecraft Season Pass]]="Yes"),"Yes","No")</f>
        <v>Yes</v>
      </c>
      <c r="Q6383">
        <v>34</v>
      </c>
      <c r="R6383" s="2"/>
    </row>
    <row r="6384" spans="1:18" x14ac:dyDescent="0.25">
      <c r="A6384">
        <v>6383</v>
      </c>
      <c r="B6384" t="s">
        <v>7133</v>
      </c>
      <c r="C6384" t="s">
        <v>13</v>
      </c>
      <c r="D6384" s="50">
        <v>45491</v>
      </c>
      <c r="E6384">
        <f>YEAR(Tabela1[[#This Row],[Start Date]])</f>
        <v>2024</v>
      </c>
      <c r="F6384">
        <f>ROUNDUP(MONTH(Tabela1[[#This Row],[Start Date]])/3,0)</f>
        <v>3</v>
      </c>
      <c r="G6384" t="s">
        <v>11</v>
      </c>
      <c r="H6384">
        <v>10</v>
      </c>
      <c r="I6384" t="s">
        <v>9</v>
      </c>
      <c r="J6384" t="s">
        <v>8</v>
      </c>
      <c r="K6384">
        <v>30</v>
      </c>
      <c r="L6384" t="s">
        <v>11</v>
      </c>
      <c r="M6384">
        <v>0</v>
      </c>
      <c r="N6384">
        <v>1</v>
      </c>
      <c r="O6384" t="str">
        <f>IF(AND(Tabela1[[#This Row],[EA Play Season Pass]]="Yes",Tabela1[[#This Row],[Minecraft Season Pass]]="Yes"),"Yes","No")</f>
        <v>No</v>
      </c>
      <c r="P6384" t="str">
        <f>IF(OR(Tabela1[[#This Row],[EA Play Season Pass]]="Yes",Tabela1[[#This Row],[Minecraft Season Pass]]="Yes"),"Yes","No")</f>
        <v>Yes</v>
      </c>
      <c r="Q6384">
        <v>39</v>
      </c>
      <c r="R6384" s="2"/>
    </row>
    <row r="6385" spans="1:18" x14ac:dyDescent="0.25">
      <c r="A6385">
        <v>6384</v>
      </c>
      <c r="B6385" t="s">
        <v>7134</v>
      </c>
      <c r="C6385" t="s">
        <v>10</v>
      </c>
      <c r="D6385" s="50">
        <v>45491</v>
      </c>
      <c r="E6385">
        <f>YEAR(Tabela1[[#This Row],[Start Date]])</f>
        <v>2024</v>
      </c>
      <c r="F6385">
        <f>ROUNDUP(MONTH(Tabela1[[#This Row],[Start Date]])/3,0)</f>
        <v>3</v>
      </c>
      <c r="G6385" t="s">
        <v>8</v>
      </c>
      <c r="H6385">
        <v>5</v>
      </c>
      <c r="I6385" t="s">
        <v>12</v>
      </c>
      <c r="J6385" t="s">
        <v>8</v>
      </c>
      <c r="K6385">
        <v>30</v>
      </c>
      <c r="L6385" t="s">
        <v>8</v>
      </c>
      <c r="M6385">
        <v>20</v>
      </c>
      <c r="N6385">
        <v>1</v>
      </c>
      <c r="O6385" t="str">
        <f>IF(AND(Tabela1[[#This Row],[EA Play Season Pass]]="Yes",Tabela1[[#This Row],[Minecraft Season Pass]]="Yes"),"Yes","No")</f>
        <v>Yes</v>
      </c>
      <c r="P6385" t="str">
        <f>IF(OR(Tabela1[[#This Row],[EA Play Season Pass]]="Yes",Tabela1[[#This Row],[Minecraft Season Pass]]="Yes"),"Yes","No")</f>
        <v>Yes</v>
      </c>
      <c r="Q6385">
        <v>54</v>
      </c>
      <c r="R6385" s="2"/>
    </row>
    <row r="6386" spans="1:18" x14ac:dyDescent="0.25">
      <c r="A6386">
        <v>6385</v>
      </c>
      <c r="B6386" t="s">
        <v>7135</v>
      </c>
      <c r="C6386" t="s">
        <v>10</v>
      </c>
      <c r="D6386" s="50">
        <v>45491</v>
      </c>
      <c r="E6386">
        <f>YEAR(Tabela1[[#This Row],[Start Date]])</f>
        <v>2024</v>
      </c>
      <c r="F6386">
        <f>ROUNDUP(MONTH(Tabela1[[#This Row],[Start Date]])/3,0)</f>
        <v>3</v>
      </c>
      <c r="G6386" t="s">
        <v>8</v>
      </c>
      <c r="H6386">
        <v>5</v>
      </c>
      <c r="I6386" t="s">
        <v>12</v>
      </c>
      <c r="J6386" t="s">
        <v>8</v>
      </c>
      <c r="K6386">
        <v>30</v>
      </c>
      <c r="L6386" t="s">
        <v>11</v>
      </c>
      <c r="M6386">
        <v>0</v>
      </c>
      <c r="N6386">
        <v>1</v>
      </c>
      <c r="O6386" t="str">
        <f>IF(AND(Tabela1[[#This Row],[EA Play Season Pass]]="Yes",Tabela1[[#This Row],[Minecraft Season Pass]]="Yes"),"Yes","No")</f>
        <v>No</v>
      </c>
      <c r="P6386" t="str">
        <f>IF(OR(Tabela1[[#This Row],[EA Play Season Pass]]="Yes",Tabela1[[#This Row],[Minecraft Season Pass]]="Yes"),"Yes","No")</f>
        <v>Yes</v>
      </c>
      <c r="Q6386">
        <v>34</v>
      </c>
      <c r="R6386" s="2"/>
    </row>
    <row r="6387" spans="1:18" x14ac:dyDescent="0.25">
      <c r="A6387">
        <v>6386</v>
      </c>
      <c r="B6387" t="s">
        <v>612</v>
      </c>
      <c r="C6387" t="s">
        <v>10</v>
      </c>
      <c r="D6387" s="50">
        <v>45491</v>
      </c>
      <c r="E6387">
        <f>YEAR(Tabela1[[#This Row],[Start Date]])</f>
        <v>2024</v>
      </c>
      <c r="F6387">
        <f>ROUNDUP(MONTH(Tabela1[[#This Row],[Start Date]])/3,0)</f>
        <v>3</v>
      </c>
      <c r="G6387" t="s">
        <v>8</v>
      </c>
      <c r="H6387">
        <v>5</v>
      </c>
      <c r="I6387" t="s">
        <v>12</v>
      </c>
      <c r="J6387" t="s">
        <v>11</v>
      </c>
      <c r="K6387">
        <v>0</v>
      </c>
      <c r="L6387" t="s">
        <v>11</v>
      </c>
      <c r="M6387">
        <v>0</v>
      </c>
      <c r="N6387">
        <v>2</v>
      </c>
      <c r="O6387" t="str">
        <f>IF(AND(Tabela1[[#This Row],[EA Play Season Pass]]="Yes",Tabela1[[#This Row],[Minecraft Season Pass]]="Yes"),"Yes","No")</f>
        <v>No</v>
      </c>
      <c r="P6387" t="str">
        <f>IF(OR(Tabela1[[#This Row],[EA Play Season Pass]]="Yes",Tabela1[[#This Row],[Minecraft Season Pass]]="Yes"),"Yes","No")</f>
        <v>No</v>
      </c>
      <c r="Q6387">
        <v>3</v>
      </c>
      <c r="R6387" s="2"/>
    </row>
    <row r="6388" spans="1:18" x14ac:dyDescent="0.25">
      <c r="A6388">
        <v>6387</v>
      </c>
      <c r="B6388" t="s">
        <v>7136</v>
      </c>
      <c r="C6388" t="s">
        <v>10</v>
      </c>
      <c r="D6388" s="50">
        <v>45491</v>
      </c>
      <c r="E6388">
        <f>YEAR(Tabela1[[#This Row],[Start Date]])</f>
        <v>2024</v>
      </c>
      <c r="F6388">
        <f>ROUNDUP(MONTH(Tabela1[[#This Row],[Start Date]])/3,0)</f>
        <v>3</v>
      </c>
      <c r="G6388" t="s">
        <v>8</v>
      </c>
      <c r="H6388">
        <v>5</v>
      </c>
      <c r="I6388" t="s">
        <v>14</v>
      </c>
      <c r="J6388" t="s">
        <v>11</v>
      </c>
      <c r="K6388">
        <v>0</v>
      </c>
      <c r="L6388" t="s">
        <v>11</v>
      </c>
      <c r="M6388">
        <v>0</v>
      </c>
      <c r="N6388">
        <v>1</v>
      </c>
      <c r="O6388" t="str">
        <f>IF(AND(Tabela1[[#This Row],[EA Play Season Pass]]="Yes",Tabela1[[#This Row],[Minecraft Season Pass]]="Yes"),"Yes","No")</f>
        <v>No</v>
      </c>
      <c r="P6388" t="str">
        <f>IF(OR(Tabela1[[#This Row],[EA Play Season Pass]]="Yes",Tabela1[[#This Row],[Minecraft Season Pass]]="Yes"),"Yes","No")</f>
        <v>No</v>
      </c>
      <c r="Q6388">
        <v>4</v>
      </c>
      <c r="R6388" s="2"/>
    </row>
    <row r="6389" spans="1:18" x14ac:dyDescent="0.25">
      <c r="A6389">
        <v>6388</v>
      </c>
      <c r="B6389" t="s">
        <v>7137</v>
      </c>
      <c r="C6389" t="s">
        <v>10</v>
      </c>
      <c r="D6389" s="50">
        <v>45491</v>
      </c>
      <c r="E6389">
        <f>YEAR(Tabela1[[#This Row],[Start Date]])</f>
        <v>2024</v>
      </c>
      <c r="F6389">
        <f>ROUNDUP(MONTH(Tabela1[[#This Row],[Start Date]])/3,0)</f>
        <v>3</v>
      </c>
      <c r="G6389" t="s">
        <v>8</v>
      </c>
      <c r="H6389">
        <v>5</v>
      </c>
      <c r="I6389" t="s">
        <v>12</v>
      </c>
      <c r="J6389" t="s">
        <v>11</v>
      </c>
      <c r="K6389">
        <v>0</v>
      </c>
      <c r="L6389" t="s">
        <v>11</v>
      </c>
      <c r="M6389">
        <v>0</v>
      </c>
      <c r="N6389">
        <v>2</v>
      </c>
      <c r="O6389" t="str">
        <f>IF(AND(Tabela1[[#This Row],[EA Play Season Pass]]="Yes",Tabela1[[#This Row],[Minecraft Season Pass]]="Yes"),"Yes","No")</f>
        <v>No</v>
      </c>
      <c r="P6389" t="str">
        <f>IF(OR(Tabela1[[#This Row],[EA Play Season Pass]]="Yes",Tabela1[[#This Row],[Minecraft Season Pass]]="Yes"),"Yes","No")</f>
        <v>No</v>
      </c>
      <c r="Q6389">
        <v>3</v>
      </c>
      <c r="R6389" s="2"/>
    </row>
    <row r="6390" spans="1:18" x14ac:dyDescent="0.25">
      <c r="A6390">
        <v>6389</v>
      </c>
      <c r="B6390" t="s">
        <v>2143</v>
      </c>
      <c r="C6390" t="s">
        <v>7</v>
      </c>
      <c r="D6390" s="50">
        <v>45492</v>
      </c>
      <c r="E6390">
        <f>YEAR(Tabela1[[#This Row],[Start Date]])</f>
        <v>2024</v>
      </c>
      <c r="F6390">
        <f>ROUNDUP(MONTH(Tabela1[[#This Row],[Start Date]])/3,0)</f>
        <v>3</v>
      </c>
      <c r="G6390" t="s">
        <v>8</v>
      </c>
      <c r="H6390">
        <v>15</v>
      </c>
      <c r="I6390" t="s">
        <v>9</v>
      </c>
      <c r="J6390" t="s">
        <v>8</v>
      </c>
      <c r="K6390">
        <v>30</v>
      </c>
      <c r="L6390" t="s">
        <v>8</v>
      </c>
      <c r="M6390">
        <v>20</v>
      </c>
      <c r="N6390">
        <v>2</v>
      </c>
      <c r="O6390" t="str">
        <f>IF(AND(Tabela1[[#This Row],[EA Play Season Pass]]="Yes",Tabela1[[#This Row],[Minecraft Season Pass]]="Yes"),"Yes","No")</f>
        <v>Yes</v>
      </c>
      <c r="P6390" t="str">
        <f>IF(OR(Tabela1[[#This Row],[EA Play Season Pass]]="Yes",Tabela1[[#This Row],[Minecraft Season Pass]]="Yes"),"Yes","No")</f>
        <v>Yes</v>
      </c>
      <c r="Q6390">
        <v>63</v>
      </c>
      <c r="R6390" s="2"/>
    </row>
    <row r="6391" spans="1:18" x14ac:dyDescent="0.25">
      <c r="A6391">
        <v>6390</v>
      </c>
      <c r="B6391" t="s">
        <v>7138</v>
      </c>
      <c r="C6391" t="s">
        <v>7</v>
      </c>
      <c r="D6391" s="50">
        <v>45492</v>
      </c>
      <c r="E6391">
        <f>YEAR(Tabela1[[#This Row],[Start Date]])</f>
        <v>2024</v>
      </c>
      <c r="F6391">
        <f>ROUNDUP(MONTH(Tabela1[[#This Row],[Start Date]])/3,0)</f>
        <v>3</v>
      </c>
      <c r="G6391" t="s">
        <v>8</v>
      </c>
      <c r="H6391">
        <v>15</v>
      </c>
      <c r="I6391" t="s">
        <v>12</v>
      </c>
      <c r="J6391" t="s">
        <v>8</v>
      </c>
      <c r="K6391">
        <v>30</v>
      </c>
      <c r="L6391" t="s">
        <v>8</v>
      </c>
      <c r="M6391">
        <v>20</v>
      </c>
      <c r="N6391">
        <v>2</v>
      </c>
      <c r="O6391" t="str">
        <f>IF(AND(Tabela1[[#This Row],[EA Play Season Pass]]="Yes",Tabela1[[#This Row],[Minecraft Season Pass]]="Yes"),"Yes","No")</f>
        <v>Yes</v>
      </c>
      <c r="P6391" t="str">
        <f>IF(OR(Tabela1[[#This Row],[EA Play Season Pass]]="Yes",Tabela1[[#This Row],[Minecraft Season Pass]]="Yes"),"Yes","No")</f>
        <v>Yes</v>
      </c>
      <c r="Q6391">
        <v>63</v>
      </c>
      <c r="R6391" s="2"/>
    </row>
    <row r="6392" spans="1:18" x14ac:dyDescent="0.25">
      <c r="A6392">
        <v>6391</v>
      </c>
      <c r="B6392" t="s">
        <v>7139</v>
      </c>
      <c r="C6392" t="s">
        <v>10</v>
      </c>
      <c r="D6392" s="50">
        <v>45492</v>
      </c>
      <c r="E6392">
        <f>YEAR(Tabela1[[#This Row],[Start Date]])</f>
        <v>2024</v>
      </c>
      <c r="F6392">
        <f>ROUNDUP(MONTH(Tabela1[[#This Row],[Start Date]])/3,0)</f>
        <v>3</v>
      </c>
      <c r="G6392" t="s">
        <v>8</v>
      </c>
      <c r="H6392">
        <v>5</v>
      </c>
      <c r="I6392" t="s">
        <v>12</v>
      </c>
      <c r="J6392" t="s">
        <v>8</v>
      </c>
      <c r="K6392">
        <v>30</v>
      </c>
      <c r="L6392" t="s">
        <v>8</v>
      </c>
      <c r="M6392">
        <v>20</v>
      </c>
      <c r="N6392">
        <v>3</v>
      </c>
      <c r="O6392" t="str">
        <f>IF(AND(Tabela1[[#This Row],[EA Play Season Pass]]="Yes",Tabela1[[#This Row],[Minecraft Season Pass]]="Yes"),"Yes","No")</f>
        <v>Yes</v>
      </c>
      <c r="P6392" t="str">
        <f>IF(OR(Tabela1[[#This Row],[EA Play Season Pass]]="Yes",Tabela1[[#This Row],[Minecraft Season Pass]]="Yes"),"Yes","No")</f>
        <v>Yes</v>
      </c>
      <c r="Q6392">
        <v>52</v>
      </c>
      <c r="R6392" s="2"/>
    </row>
    <row r="6393" spans="1:18" x14ac:dyDescent="0.25">
      <c r="A6393">
        <v>6392</v>
      </c>
      <c r="B6393" t="s">
        <v>7140</v>
      </c>
      <c r="C6393" t="s">
        <v>7</v>
      </c>
      <c r="D6393" s="50">
        <v>45492</v>
      </c>
      <c r="E6393">
        <f>YEAR(Tabela1[[#This Row],[Start Date]])</f>
        <v>2024</v>
      </c>
      <c r="F6393">
        <f>ROUNDUP(MONTH(Tabela1[[#This Row],[Start Date]])/3,0)</f>
        <v>3</v>
      </c>
      <c r="G6393" t="s">
        <v>8</v>
      </c>
      <c r="H6393">
        <v>15</v>
      </c>
      <c r="I6393" t="s">
        <v>9</v>
      </c>
      <c r="J6393" t="s">
        <v>11</v>
      </c>
      <c r="K6393">
        <v>0</v>
      </c>
      <c r="L6393" t="s">
        <v>11</v>
      </c>
      <c r="M6393">
        <v>0</v>
      </c>
      <c r="N6393">
        <v>1</v>
      </c>
      <c r="O6393" t="str">
        <f>IF(AND(Tabela1[[#This Row],[EA Play Season Pass]]="Yes",Tabela1[[#This Row],[Minecraft Season Pass]]="Yes"),"Yes","No")</f>
        <v>No</v>
      </c>
      <c r="P6393" t="str">
        <f>IF(OR(Tabela1[[#This Row],[EA Play Season Pass]]="Yes",Tabela1[[#This Row],[Minecraft Season Pass]]="Yes"),"Yes","No")</f>
        <v>No</v>
      </c>
      <c r="Q6393">
        <v>14</v>
      </c>
      <c r="R6393" s="2"/>
    </row>
    <row r="6394" spans="1:18" x14ac:dyDescent="0.25">
      <c r="A6394">
        <v>6393</v>
      </c>
      <c r="B6394" t="s">
        <v>7141</v>
      </c>
      <c r="C6394" t="s">
        <v>13</v>
      </c>
      <c r="D6394" s="50">
        <v>45492</v>
      </c>
      <c r="E6394">
        <f>YEAR(Tabela1[[#This Row],[Start Date]])</f>
        <v>2024</v>
      </c>
      <c r="F6394">
        <f>ROUNDUP(MONTH(Tabela1[[#This Row],[Start Date]])/3,0)</f>
        <v>3</v>
      </c>
      <c r="G6394" t="s">
        <v>8</v>
      </c>
      <c r="H6394">
        <v>10</v>
      </c>
      <c r="I6394" t="s">
        <v>9</v>
      </c>
      <c r="J6394" t="s">
        <v>11</v>
      </c>
      <c r="K6394">
        <v>0</v>
      </c>
      <c r="L6394" t="s">
        <v>11</v>
      </c>
      <c r="M6394">
        <v>0</v>
      </c>
      <c r="N6394">
        <v>2</v>
      </c>
      <c r="O6394" t="str">
        <f>IF(AND(Tabela1[[#This Row],[EA Play Season Pass]]="Yes",Tabela1[[#This Row],[Minecraft Season Pass]]="Yes"),"Yes","No")</f>
        <v>No</v>
      </c>
      <c r="P6394" t="str">
        <f>IF(OR(Tabela1[[#This Row],[EA Play Season Pass]]="Yes",Tabela1[[#This Row],[Minecraft Season Pass]]="Yes"),"Yes","No")</f>
        <v>No</v>
      </c>
      <c r="Q6394">
        <v>8</v>
      </c>
      <c r="R6394" s="2"/>
    </row>
    <row r="6395" spans="1:18" x14ac:dyDescent="0.25">
      <c r="A6395">
        <v>6394</v>
      </c>
      <c r="B6395" t="s">
        <v>5674</v>
      </c>
      <c r="C6395" t="s">
        <v>13</v>
      </c>
      <c r="D6395" s="50">
        <v>45492</v>
      </c>
      <c r="E6395">
        <f>YEAR(Tabela1[[#This Row],[Start Date]])</f>
        <v>2024</v>
      </c>
      <c r="F6395">
        <f>ROUNDUP(MONTH(Tabela1[[#This Row],[Start Date]])/3,0)</f>
        <v>3</v>
      </c>
      <c r="G6395" t="s">
        <v>11</v>
      </c>
      <c r="H6395">
        <v>10</v>
      </c>
      <c r="I6395" t="s">
        <v>14</v>
      </c>
      <c r="J6395" t="s">
        <v>8</v>
      </c>
      <c r="K6395">
        <v>30</v>
      </c>
      <c r="L6395" t="s">
        <v>11</v>
      </c>
      <c r="M6395">
        <v>0</v>
      </c>
      <c r="N6395">
        <v>3</v>
      </c>
      <c r="O6395" t="str">
        <f>IF(AND(Tabela1[[#This Row],[EA Play Season Pass]]="Yes",Tabela1[[#This Row],[Minecraft Season Pass]]="Yes"),"Yes","No")</f>
        <v>No</v>
      </c>
      <c r="P6395" t="str">
        <f>IF(OR(Tabela1[[#This Row],[EA Play Season Pass]]="Yes",Tabela1[[#This Row],[Minecraft Season Pass]]="Yes"),"Yes","No")</f>
        <v>Yes</v>
      </c>
      <c r="Q6395">
        <v>37</v>
      </c>
      <c r="R6395" s="2"/>
    </row>
    <row r="6396" spans="1:18" x14ac:dyDescent="0.25">
      <c r="A6396">
        <v>6395</v>
      </c>
      <c r="B6396" t="s">
        <v>7142</v>
      </c>
      <c r="C6396" t="s">
        <v>13</v>
      </c>
      <c r="D6396" s="50">
        <v>45493</v>
      </c>
      <c r="E6396">
        <f>YEAR(Tabela1[[#This Row],[Start Date]])</f>
        <v>2024</v>
      </c>
      <c r="F6396">
        <f>ROUNDUP(MONTH(Tabela1[[#This Row],[Start Date]])/3,0)</f>
        <v>3</v>
      </c>
      <c r="G6396" t="s">
        <v>11</v>
      </c>
      <c r="H6396">
        <v>10</v>
      </c>
      <c r="I6396" t="s">
        <v>14</v>
      </c>
      <c r="J6396" t="s">
        <v>8</v>
      </c>
      <c r="K6396">
        <v>30</v>
      </c>
      <c r="L6396" t="s">
        <v>8</v>
      </c>
      <c r="M6396">
        <v>20</v>
      </c>
      <c r="N6396">
        <v>3</v>
      </c>
      <c r="O6396" t="str">
        <f>IF(AND(Tabela1[[#This Row],[EA Play Season Pass]]="Yes",Tabela1[[#This Row],[Minecraft Season Pass]]="Yes"),"Yes","No")</f>
        <v>Yes</v>
      </c>
      <c r="P6396" t="str">
        <f>IF(OR(Tabela1[[#This Row],[EA Play Season Pass]]="Yes",Tabela1[[#This Row],[Minecraft Season Pass]]="Yes"),"Yes","No")</f>
        <v>Yes</v>
      </c>
      <c r="Q6396">
        <v>57</v>
      </c>
      <c r="R6396" s="2"/>
    </row>
    <row r="6397" spans="1:18" x14ac:dyDescent="0.25">
      <c r="A6397">
        <v>6396</v>
      </c>
      <c r="B6397" t="s">
        <v>7143</v>
      </c>
      <c r="C6397" t="s">
        <v>13</v>
      </c>
      <c r="D6397" s="50">
        <v>45493</v>
      </c>
      <c r="E6397">
        <f>YEAR(Tabela1[[#This Row],[Start Date]])</f>
        <v>2024</v>
      </c>
      <c r="F6397">
        <f>ROUNDUP(MONTH(Tabela1[[#This Row],[Start Date]])/3,0)</f>
        <v>3</v>
      </c>
      <c r="G6397" t="s">
        <v>8</v>
      </c>
      <c r="H6397">
        <v>10</v>
      </c>
      <c r="I6397" t="s">
        <v>9</v>
      </c>
      <c r="J6397" t="s">
        <v>8</v>
      </c>
      <c r="K6397">
        <v>30</v>
      </c>
      <c r="L6397" t="s">
        <v>11</v>
      </c>
      <c r="M6397">
        <v>0</v>
      </c>
      <c r="N6397">
        <v>2</v>
      </c>
      <c r="O6397" t="str">
        <f>IF(AND(Tabela1[[#This Row],[EA Play Season Pass]]="Yes",Tabela1[[#This Row],[Minecraft Season Pass]]="Yes"),"Yes","No")</f>
        <v>No</v>
      </c>
      <c r="P6397" t="str">
        <f>IF(OR(Tabela1[[#This Row],[EA Play Season Pass]]="Yes",Tabela1[[#This Row],[Minecraft Season Pass]]="Yes"),"Yes","No")</f>
        <v>Yes</v>
      </c>
      <c r="Q6397">
        <v>38</v>
      </c>
      <c r="R6397" s="2"/>
    </row>
    <row r="6398" spans="1:18" x14ac:dyDescent="0.25">
      <c r="A6398">
        <v>6397</v>
      </c>
      <c r="B6398" t="s">
        <v>3370</v>
      </c>
      <c r="C6398" t="s">
        <v>10</v>
      </c>
      <c r="D6398" s="50">
        <v>45493</v>
      </c>
      <c r="E6398">
        <f>YEAR(Tabela1[[#This Row],[Start Date]])</f>
        <v>2024</v>
      </c>
      <c r="F6398">
        <f>ROUNDUP(MONTH(Tabela1[[#This Row],[Start Date]])/3,0)</f>
        <v>3</v>
      </c>
      <c r="G6398" t="s">
        <v>11</v>
      </c>
      <c r="H6398">
        <v>5</v>
      </c>
      <c r="I6398" t="s">
        <v>14</v>
      </c>
      <c r="J6398" t="s">
        <v>8</v>
      </c>
      <c r="K6398">
        <v>30</v>
      </c>
      <c r="L6398" t="s">
        <v>11</v>
      </c>
      <c r="M6398">
        <v>0</v>
      </c>
      <c r="N6398">
        <v>1</v>
      </c>
      <c r="O6398" t="str">
        <f>IF(AND(Tabela1[[#This Row],[EA Play Season Pass]]="Yes",Tabela1[[#This Row],[Minecraft Season Pass]]="Yes"),"Yes","No")</f>
        <v>No</v>
      </c>
      <c r="P6398" t="str">
        <f>IF(OR(Tabela1[[#This Row],[EA Play Season Pass]]="Yes",Tabela1[[#This Row],[Minecraft Season Pass]]="Yes"),"Yes","No")</f>
        <v>Yes</v>
      </c>
      <c r="Q6398">
        <v>34</v>
      </c>
      <c r="R6398" s="2"/>
    </row>
    <row r="6399" spans="1:18" x14ac:dyDescent="0.25">
      <c r="A6399">
        <v>6398</v>
      </c>
      <c r="B6399" t="s">
        <v>7144</v>
      </c>
      <c r="C6399" t="s">
        <v>7</v>
      </c>
      <c r="D6399" s="50">
        <v>45493</v>
      </c>
      <c r="E6399">
        <f>YEAR(Tabela1[[#This Row],[Start Date]])</f>
        <v>2024</v>
      </c>
      <c r="F6399">
        <f>ROUNDUP(MONTH(Tabela1[[#This Row],[Start Date]])/3,0)</f>
        <v>3</v>
      </c>
      <c r="G6399" t="s">
        <v>11</v>
      </c>
      <c r="H6399">
        <v>15</v>
      </c>
      <c r="I6399" t="s">
        <v>9</v>
      </c>
      <c r="J6399" t="s">
        <v>11</v>
      </c>
      <c r="K6399">
        <v>0</v>
      </c>
      <c r="L6399" t="s">
        <v>8</v>
      </c>
      <c r="M6399">
        <v>20</v>
      </c>
      <c r="N6399">
        <v>1</v>
      </c>
      <c r="O6399" t="str">
        <f>IF(AND(Tabela1[[#This Row],[EA Play Season Pass]]="Yes",Tabela1[[#This Row],[Minecraft Season Pass]]="Yes"),"Yes","No")</f>
        <v>No</v>
      </c>
      <c r="P6399" t="str">
        <f>IF(OR(Tabela1[[#This Row],[EA Play Season Pass]]="Yes",Tabela1[[#This Row],[Minecraft Season Pass]]="Yes"),"Yes","No")</f>
        <v>Yes</v>
      </c>
      <c r="Q6399">
        <v>34</v>
      </c>
      <c r="R6399" s="2"/>
    </row>
    <row r="6400" spans="1:18" x14ac:dyDescent="0.25">
      <c r="A6400">
        <v>6399</v>
      </c>
      <c r="B6400" t="s">
        <v>7145</v>
      </c>
      <c r="C6400" t="s">
        <v>13</v>
      </c>
      <c r="D6400" s="50">
        <v>45494</v>
      </c>
      <c r="E6400">
        <f>YEAR(Tabela1[[#This Row],[Start Date]])</f>
        <v>2024</v>
      </c>
      <c r="F6400">
        <f>ROUNDUP(MONTH(Tabela1[[#This Row],[Start Date]])/3,0)</f>
        <v>3</v>
      </c>
      <c r="G6400" t="s">
        <v>11</v>
      </c>
      <c r="H6400">
        <v>10</v>
      </c>
      <c r="I6400" t="s">
        <v>14</v>
      </c>
      <c r="J6400" t="s">
        <v>11</v>
      </c>
      <c r="K6400">
        <v>0</v>
      </c>
      <c r="L6400" t="s">
        <v>8</v>
      </c>
      <c r="M6400">
        <v>20</v>
      </c>
      <c r="N6400">
        <v>2</v>
      </c>
      <c r="O6400" t="str">
        <f>IF(AND(Tabela1[[#This Row],[EA Play Season Pass]]="Yes",Tabela1[[#This Row],[Minecraft Season Pass]]="Yes"),"Yes","No")</f>
        <v>No</v>
      </c>
      <c r="P6400" t="str">
        <f>IF(OR(Tabela1[[#This Row],[EA Play Season Pass]]="Yes",Tabela1[[#This Row],[Minecraft Season Pass]]="Yes"),"Yes","No")</f>
        <v>Yes</v>
      </c>
      <c r="Q6400">
        <v>28</v>
      </c>
      <c r="R6400" s="2"/>
    </row>
    <row r="6401" spans="1:18" x14ac:dyDescent="0.25">
      <c r="A6401">
        <v>6400</v>
      </c>
      <c r="B6401" t="s">
        <v>7146</v>
      </c>
      <c r="C6401" t="s">
        <v>13</v>
      </c>
      <c r="D6401" s="50">
        <v>45494</v>
      </c>
      <c r="E6401">
        <f>YEAR(Tabela1[[#This Row],[Start Date]])</f>
        <v>2024</v>
      </c>
      <c r="F6401">
        <f>ROUNDUP(MONTH(Tabela1[[#This Row],[Start Date]])/3,0)</f>
        <v>3</v>
      </c>
      <c r="G6401" t="s">
        <v>11</v>
      </c>
      <c r="H6401">
        <v>10</v>
      </c>
      <c r="I6401" t="s">
        <v>12</v>
      </c>
      <c r="J6401" t="s">
        <v>8</v>
      </c>
      <c r="K6401">
        <v>30</v>
      </c>
      <c r="L6401" t="s">
        <v>8</v>
      </c>
      <c r="M6401">
        <v>20</v>
      </c>
      <c r="N6401">
        <v>3</v>
      </c>
      <c r="O6401" t="str">
        <f>IF(AND(Tabela1[[#This Row],[EA Play Season Pass]]="Yes",Tabela1[[#This Row],[Minecraft Season Pass]]="Yes"),"Yes","No")</f>
        <v>Yes</v>
      </c>
      <c r="P6401" t="str">
        <f>IF(OR(Tabela1[[#This Row],[EA Play Season Pass]]="Yes",Tabela1[[#This Row],[Minecraft Season Pass]]="Yes"),"Yes","No")</f>
        <v>Yes</v>
      </c>
      <c r="Q6401">
        <v>57</v>
      </c>
      <c r="R6401" s="2"/>
    </row>
    <row r="6402" spans="1:18" x14ac:dyDescent="0.25">
      <c r="A6402">
        <v>6401</v>
      </c>
      <c r="B6402" t="s">
        <v>7147</v>
      </c>
      <c r="C6402" t="s">
        <v>7</v>
      </c>
      <c r="D6402" s="50">
        <v>45494</v>
      </c>
      <c r="E6402">
        <f>YEAR(Tabela1[[#This Row],[Start Date]])</f>
        <v>2024</v>
      </c>
      <c r="F6402">
        <f>ROUNDUP(MONTH(Tabela1[[#This Row],[Start Date]])/3,0)</f>
        <v>3</v>
      </c>
      <c r="G6402" t="s">
        <v>11</v>
      </c>
      <c r="H6402">
        <v>15</v>
      </c>
      <c r="I6402" t="s">
        <v>12</v>
      </c>
      <c r="J6402" t="s">
        <v>8</v>
      </c>
      <c r="K6402">
        <v>30</v>
      </c>
      <c r="L6402" t="s">
        <v>11</v>
      </c>
      <c r="M6402">
        <v>0</v>
      </c>
      <c r="N6402">
        <v>1</v>
      </c>
      <c r="O6402" t="str">
        <f>IF(AND(Tabela1[[#This Row],[EA Play Season Pass]]="Yes",Tabela1[[#This Row],[Minecraft Season Pass]]="Yes"),"Yes","No")</f>
        <v>No</v>
      </c>
      <c r="P6402" t="str">
        <f>IF(OR(Tabela1[[#This Row],[EA Play Season Pass]]="Yes",Tabela1[[#This Row],[Minecraft Season Pass]]="Yes"),"Yes","No")</f>
        <v>Yes</v>
      </c>
      <c r="Q6402">
        <v>44</v>
      </c>
      <c r="R6402" s="2"/>
    </row>
    <row r="6403" spans="1:18" x14ac:dyDescent="0.25">
      <c r="A6403">
        <v>6402</v>
      </c>
      <c r="B6403" t="s">
        <v>6621</v>
      </c>
      <c r="C6403" t="s">
        <v>10</v>
      </c>
      <c r="D6403" s="50">
        <v>45494</v>
      </c>
      <c r="E6403">
        <f>YEAR(Tabela1[[#This Row],[Start Date]])</f>
        <v>2024</v>
      </c>
      <c r="F6403">
        <f>ROUNDUP(MONTH(Tabela1[[#This Row],[Start Date]])/3,0)</f>
        <v>3</v>
      </c>
      <c r="G6403" t="s">
        <v>11</v>
      </c>
      <c r="H6403">
        <v>5</v>
      </c>
      <c r="I6403" t="s">
        <v>9</v>
      </c>
      <c r="J6403" t="s">
        <v>11</v>
      </c>
      <c r="K6403">
        <v>0</v>
      </c>
      <c r="L6403" t="s">
        <v>8</v>
      </c>
      <c r="M6403">
        <v>20</v>
      </c>
      <c r="N6403">
        <v>2</v>
      </c>
      <c r="O6403" t="str">
        <f>IF(AND(Tabela1[[#This Row],[EA Play Season Pass]]="Yes",Tabela1[[#This Row],[Minecraft Season Pass]]="Yes"),"Yes","No")</f>
        <v>No</v>
      </c>
      <c r="P6403" t="str">
        <f>IF(OR(Tabela1[[#This Row],[EA Play Season Pass]]="Yes",Tabela1[[#This Row],[Minecraft Season Pass]]="Yes"),"Yes","No")</f>
        <v>Yes</v>
      </c>
      <c r="Q6403">
        <v>23</v>
      </c>
      <c r="R6403" s="2"/>
    </row>
    <row r="6404" spans="1:18" x14ac:dyDescent="0.25">
      <c r="A6404">
        <v>6403</v>
      </c>
      <c r="B6404" t="s">
        <v>7148</v>
      </c>
      <c r="C6404" t="s">
        <v>7</v>
      </c>
      <c r="D6404" s="50">
        <v>45494</v>
      </c>
      <c r="E6404">
        <f>YEAR(Tabela1[[#This Row],[Start Date]])</f>
        <v>2024</v>
      </c>
      <c r="F6404">
        <f>ROUNDUP(MONTH(Tabela1[[#This Row],[Start Date]])/3,0)</f>
        <v>3</v>
      </c>
      <c r="G6404" t="s">
        <v>8</v>
      </c>
      <c r="H6404">
        <v>15</v>
      </c>
      <c r="I6404" t="s">
        <v>14</v>
      </c>
      <c r="J6404" t="s">
        <v>11</v>
      </c>
      <c r="K6404">
        <v>0</v>
      </c>
      <c r="L6404" t="s">
        <v>11</v>
      </c>
      <c r="M6404">
        <v>0</v>
      </c>
      <c r="N6404">
        <v>2</v>
      </c>
      <c r="O6404" t="str">
        <f>IF(AND(Tabela1[[#This Row],[EA Play Season Pass]]="Yes",Tabela1[[#This Row],[Minecraft Season Pass]]="Yes"),"Yes","No")</f>
        <v>No</v>
      </c>
      <c r="P6404" t="str">
        <f>IF(OR(Tabela1[[#This Row],[EA Play Season Pass]]="Yes",Tabela1[[#This Row],[Minecraft Season Pass]]="Yes"),"Yes","No")</f>
        <v>No</v>
      </c>
      <c r="Q6404">
        <v>13</v>
      </c>
      <c r="R6404" s="2"/>
    </row>
    <row r="6405" spans="1:18" x14ac:dyDescent="0.25">
      <c r="A6405">
        <v>6404</v>
      </c>
      <c r="B6405" t="s">
        <v>939</v>
      </c>
      <c r="C6405" t="s">
        <v>7</v>
      </c>
      <c r="D6405" s="50">
        <v>45494</v>
      </c>
      <c r="E6405">
        <f>YEAR(Tabela1[[#This Row],[Start Date]])</f>
        <v>2024</v>
      </c>
      <c r="F6405">
        <f>ROUNDUP(MONTH(Tabela1[[#This Row],[Start Date]])/3,0)</f>
        <v>3</v>
      </c>
      <c r="G6405" t="s">
        <v>8</v>
      </c>
      <c r="H6405">
        <v>15</v>
      </c>
      <c r="I6405" t="s">
        <v>12</v>
      </c>
      <c r="J6405" t="s">
        <v>11</v>
      </c>
      <c r="K6405">
        <v>0</v>
      </c>
      <c r="L6405" t="s">
        <v>8</v>
      </c>
      <c r="M6405">
        <v>20</v>
      </c>
      <c r="N6405">
        <v>2</v>
      </c>
      <c r="O6405" t="str">
        <f>IF(AND(Tabela1[[#This Row],[EA Play Season Pass]]="Yes",Tabela1[[#This Row],[Minecraft Season Pass]]="Yes"),"Yes","No")</f>
        <v>No</v>
      </c>
      <c r="P6405" t="str">
        <f>IF(OR(Tabela1[[#This Row],[EA Play Season Pass]]="Yes",Tabela1[[#This Row],[Minecraft Season Pass]]="Yes"),"Yes","No")</f>
        <v>Yes</v>
      </c>
      <c r="Q6405">
        <v>33</v>
      </c>
      <c r="R6405" s="2"/>
    </row>
    <row r="6406" spans="1:18" x14ac:dyDescent="0.25">
      <c r="A6406">
        <v>6405</v>
      </c>
      <c r="B6406" t="s">
        <v>7149</v>
      </c>
      <c r="C6406" t="s">
        <v>7</v>
      </c>
      <c r="D6406" s="50">
        <v>45494</v>
      </c>
      <c r="E6406">
        <f>YEAR(Tabela1[[#This Row],[Start Date]])</f>
        <v>2024</v>
      </c>
      <c r="F6406">
        <f>ROUNDUP(MONTH(Tabela1[[#This Row],[Start Date]])/3,0)</f>
        <v>3</v>
      </c>
      <c r="G6406" t="s">
        <v>8</v>
      </c>
      <c r="H6406">
        <v>15</v>
      </c>
      <c r="I6406" t="s">
        <v>12</v>
      </c>
      <c r="J6406" t="s">
        <v>11</v>
      </c>
      <c r="K6406">
        <v>0</v>
      </c>
      <c r="L6406" t="s">
        <v>8</v>
      </c>
      <c r="M6406">
        <v>20</v>
      </c>
      <c r="N6406">
        <v>3</v>
      </c>
      <c r="O6406" t="str">
        <f>IF(AND(Tabela1[[#This Row],[EA Play Season Pass]]="Yes",Tabela1[[#This Row],[Minecraft Season Pass]]="Yes"),"Yes","No")</f>
        <v>No</v>
      </c>
      <c r="P6406" t="str">
        <f>IF(OR(Tabela1[[#This Row],[EA Play Season Pass]]="Yes",Tabela1[[#This Row],[Minecraft Season Pass]]="Yes"),"Yes","No")</f>
        <v>Yes</v>
      </c>
      <c r="Q6406">
        <v>32</v>
      </c>
      <c r="R6406" s="2"/>
    </row>
    <row r="6407" spans="1:18" x14ac:dyDescent="0.25">
      <c r="A6407">
        <v>6406</v>
      </c>
      <c r="B6407" t="s">
        <v>1691</v>
      </c>
      <c r="C6407" t="s">
        <v>7</v>
      </c>
      <c r="D6407" s="50">
        <v>45494</v>
      </c>
      <c r="E6407">
        <f>YEAR(Tabela1[[#This Row],[Start Date]])</f>
        <v>2024</v>
      </c>
      <c r="F6407">
        <f>ROUNDUP(MONTH(Tabela1[[#This Row],[Start Date]])/3,0)</f>
        <v>3</v>
      </c>
      <c r="G6407" t="s">
        <v>11</v>
      </c>
      <c r="H6407">
        <v>15</v>
      </c>
      <c r="I6407" t="s">
        <v>12</v>
      </c>
      <c r="J6407" t="s">
        <v>11</v>
      </c>
      <c r="K6407">
        <v>0</v>
      </c>
      <c r="L6407" t="s">
        <v>11</v>
      </c>
      <c r="M6407">
        <v>0</v>
      </c>
      <c r="N6407">
        <v>1</v>
      </c>
      <c r="O6407" t="str">
        <f>IF(AND(Tabela1[[#This Row],[EA Play Season Pass]]="Yes",Tabela1[[#This Row],[Minecraft Season Pass]]="Yes"),"Yes","No")</f>
        <v>No</v>
      </c>
      <c r="P6407" t="str">
        <f>IF(OR(Tabela1[[#This Row],[EA Play Season Pass]]="Yes",Tabela1[[#This Row],[Minecraft Season Pass]]="Yes"),"Yes","No")</f>
        <v>No</v>
      </c>
      <c r="Q6407">
        <v>14</v>
      </c>
      <c r="R6407" s="2"/>
    </row>
    <row r="6408" spans="1:18" x14ac:dyDescent="0.25">
      <c r="A6408">
        <v>6407</v>
      </c>
      <c r="B6408" t="s">
        <v>1262</v>
      </c>
      <c r="C6408" t="s">
        <v>13</v>
      </c>
      <c r="D6408" s="50">
        <v>45495</v>
      </c>
      <c r="E6408">
        <f>YEAR(Tabela1[[#This Row],[Start Date]])</f>
        <v>2024</v>
      </c>
      <c r="F6408">
        <f>ROUNDUP(MONTH(Tabela1[[#This Row],[Start Date]])/3,0)</f>
        <v>3</v>
      </c>
      <c r="G6408" t="s">
        <v>8</v>
      </c>
      <c r="H6408">
        <v>10</v>
      </c>
      <c r="I6408" t="s">
        <v>14</v>
      </c>
      <c r="J6408" t="s">
        <v>8</v>
      </c>
      <c r="K6408">
        <v>30</v>
      </c>
      <c r="L6408" t="s">
        <v>11</v>
      </c>
      <c r="M6408">
        <v>0</v>
      </c>
      <c r="N6408">
        <v>1</v>
      </c>
      <c r="O6408" t="str">
        <f>IF(AND(Tabela1[[#This Row],[EA Play Season Pass]]="Yes",Tabela1[[#This Row],[Minecraft Season Pass]]="Yes"),"Yes","No")</f>
        <v>No</v>
      </c>
      <c r="P6408" t="str">
        <f>IF(OR(Tabela1[[#This Row],[EA Play Season Pass]]="Yes",Tabela1[[#This Row],[Minecraft Season Pass]]="Yes"),"Yes","No")</f>
        <v>Yes</v>
      </c>
      <c r="Q6408">
        <v>39</v>
      </c>
      <c r="R6408" s="2"/>
    </row>
    <row r="6409" spans="1:18" x14ac:dyDescent="0.25">
      <c r="A6409">
        <v>6408</v>
      </c>
      <c r="B6409" t="s">
        <v>7150</v>
      </c>
      <c r="C6409" t="s">
        <v>10</v>
      </c>
      <c r="D6409" s="50">
        <v>45495</v>
      </c>
      <c r="E6409">
        <f>YEAR(Tabela1[[#This Row],[Start Date]])</f>
        <v>2024</v>
      </c>
      <c r="F6409">
        <f>ROUNDUP(MONTH(Tabela1[[#This Row],[Start Date]])/3,0)</f>
        <v>3</v>
      </c>
      <c r="G6409" t="s">
        <v>11</v>
      </c>
      <c r="H6409">
        <v>5</v>
      </c>
      <c r="I6409" t="s">
        <v>9</v>
      </c>
      <c r="J6409" t="s">
        <v>11</v>
      </c>
      <c r="K6409">
        <v>0</v>
      </c>
      <c r="L6409" t="s">
        <v>11</v>
      </c>
      <c r="M6409">
        <v>0</v>
      </c>
      <c r="N6409">
        <v>1</v>
      </c>
      <c r="O6409" t="str">
        <f>IF(AND(Tabela1[[#This Row],[EA Play Season Pass]]="Yes",Tabela1[[#This Row],[Minecraft Season Pass]]="Yes"),"Yes","No")</f>
        <v>No</v>
      </c>
      <c r="P6409" t="str">
        <f>IF(OR(Tabela1[[#This Row],[EA Play Season Pass]]="Yes",Tabela1[[#This Row],[Minecraft Season Pass]]="Yes"),"Yes","No")</f>
        <v>No</v>
      </c>
      <c r="Q6409">
        <v>4</v>
      </c>
      <c r="R6409" s="2"/>
    </row>
    <row r="6410" spans="1:18" x14ac:dyDescent="0.25">
      <c r="A6410">
        <v>6409</v>
      </c>
      <c r="B6410" t="s">
        <v>717</v>
      </c>
      <c r="C6410" t="s">
        <v>13</v>
      </c>
      <c r="D6410" s="50">
        <v>45495</v>
      </c>
      <c r="E6410">
        <f>YEAR(Tabela1[[#This Row],[Start Date]])</f>
        <v>2024</v>
      </c>
      <c r="F6410">
        <f>ROUNDUP(MONTH(Tabela1[[#This Row],[Start Date]])/3,0)</f>
        <v>3</v>
      </c>
      <c r="G6410" t="s">
        <v>11</v>
      </c>
      <c r="H6410">
        <v>10</v>
      </c>
      <c r="I6410" t="s">
        <v>9</v>
      </c>
      <c r="J6410" t="s">
        <v>11</v>
      </c>
      <c r="K6410">
        <v>0</v>
      </c>
      <c r="L6410" t="s">
        <v>11</v>
      </c>
      <c r="M6410">
        <v>0</v>
      </c>
      <c r="N6410">
        <v>1</v>
      </c>
      <c r="O6410" t="str">
        <f>IF(AND(Tabela1[[#This Row],[EA Play Season Pass]]="Yes",Tabela1[[#This Row],[Minecraft Season Pass]]="Yes"),"Yes","No")</f>
        <v>No</v>
      </c>
      <c r="P6410" t="str">
        <f>IF(OR(Tabela1[[#This Row],[EA Play Season Pass]]="Yes",Tabela1[[#This Row],[Minecraft Season Pass]]="Yes"),"Yes","No")</f>
        <v>No</v>
      </c>
      <c r="Q6410">
        <v>9</v>
      </c>
      <c r="R6410" s="2"/>
    </row>
    <row r="6411" spans="1:18" x14ac:dyDescent="0.25">
      <c r="A6411">
        <v>6410</v>
      </c>
      <c r="B6411" t="s">
        <v>7151</v>
      </c>
      <c r="C6411" t="s">
        <v>13</v>
      </c>
      <c r="D6411" s="50">
        <v>45495</v>
      </c>
      <c r="E6411">
        <f>YEAR(Tabela1[[#This Row],[Start Date]])</f>
        <v>2024</v>
      </c>
      <c r="F6411">
        <f>ROUNDUP(MONTH(Tabela1[[#This Row],[Start Date]])/3,0)</f>
        <v>3</v>
      </c>
      <c r="G6411" t="s">
        <v>11</v>
      </c>
      <c r="H6411">
        <v>10</v>
      </c>
      <c r="I6411" t="s">
        <v>12</v>
      </c>
      <c r="J6411" t="s">
        <v>11</v>
      </c>
      <c r="K6411">
        <v>0</v>
      </c>
      <c r="L6411" t="s">
        <v>11</v>
      </c>
      <c r="M6411">
        <v>0</v>
      </c>
      <c r="N6411">
        <v>2</v>
      </c>
      <c r="O6411" t="str">
        <f>IF(AND(Tabela1[[#This Row],[EA Play Season Pass]]="Yes",Tabela1[[#This Row],[Minecraft Season Pass]]="Yes"),"Yes","No")</f>
        <v>No</v>
      </c>
      <c r="P6411" t="str">
        <f>IF(OR(Tabela1[[#This Row],[EA Play Season Pass]]="Yes",Tabela1[[#This Row],[Minecraft Season Pass]]="Yes"),"Yes","No")</f>
        <v>No</v>
      </c>
      <c r="Q6411">
        <v>8</v>
      </c>
      <c r="R6411" s="2"/>
    </row>
    <row r="6412" spans="1:18" x14ac:dyDescent="0.25">
      <c r="A6412">
        <v>6411</v>
      </c>
      <c r="B6412" t="s">
        <v>1027</v>
      </c>
      <c r="C6412" t="s">
        <v>10</v>
      </c>
      <c r="D6412" s="50">
        <v>45495</v>
      </c>
      <c r="E6412">
        <f>YEAR(Tabela1[[#This Row],[Start Date]])</f>
        <v>2024</v>
      </c>
      <c r="F6412">
        <f>ROUNDUP(MONTH(Tabela1[[#This Row],[Start Date]])/3,0)</f>
        <v>3</v>
      </c>
      <c r="G6412" t="s">
        <v>8</v>
      </c>
      <c r="H6412">
        <v>5</v>
      </c>
      <c r="I6412" t="s">
        <v>12</v>
      </c>
      <c r="J6412" t="s">
        <v>11</v>
      </c>
      <c r="K6412">
        <v>0</v>
      </c>
      <c r="L6412" t="s">
        <v>11</v>
      </c>
      <c r="M6412">
        <v>0</v>
      </c>
      <c r="N6412">
        <v>3</v>
      </c>
      <c r="O6412" t="str">
        <f>IF(AND(Tabela1[[#This Row],[EA Play Season Pass]]="Yes",Tabela1[[#This Row],[Minecraft Season Pass]]="Yes"),"Yes","No")</f>
        <v>No</v>
      </c>
      <c r="P6412" t="str">
        <f>IF(OR(Tabela1[[#This Row],[EA Play Season Pass]]="Yes",Tabela1[[#This Row],[Minecraft Season Pass]]="Yes"),"Yes","No")</f>
        <v>No</v>
      </c>
      <c r="Q6412">
        <v>2</v>
      </c>
      <c r="R6412" s="2"/>
    </row>
    <row r="6413" spans="1:18" x14ac:dyDescent="0.25">
      <c r="A6413">
        <v>6412</v>
      </c>
      <c r="B6413" t="s">
        <v>365</v>
      </c>
      <c r="C6413" t="s">
        <v>13</v>
      </c>
      <c r="D6413" s="50">
        <v>45495</v>
      </c>
      <c r="E6413">
        <f>YEAR(Tabela1[[#This Row],[Start Date]])</f>
        <v>2024</v>
      </c>
      <c r="F6413">
        <f>ROUNDUP(MONTH(Tabela1[[#This Row],[Start Date]])/3,0)</f>
        <v>3</v>
      </c>
      <c r="G6413" t="s">
        <v>11</v>
      </c>
      <c r="H6413">
        <v>10</v>
      </c>
      <c r="I6413" t="s">
        <v>12</v>
      </c>
      <c r="J6413" t="s">
        <v>8</v>
      </c>
      <c r="K6413">
        <v>30</v>
      </c>
      <c r="L6413" t="s">
        <v>11</v>
      </c>
      <c r="M6413">
        <v>0</v>
      </c>
      <c r="N6413">
        <v>1</v>
      </c>
      <c r="O6413" t="str">
        <f>IF(AND(Tabela1[[#This Row],[EA Play Season Pass]]="Yes",Tabela1[[#This Row],[Minecraft Season Pass]]="Yes"),"Yes","No")</f>
        <v>No</v>
      </c>
      <c r="P6413" t="str">
        <f>IF(OR(Tabela1[[#This Row],[EA Play Season Pass]]="Yes",Tabela1[[#This Row],[Minecraft Season Pass]]="Yes"),"Yes","No")</f>
        <v>Yes</v>
      </c>
      <c r="Q6413">
        <v>39</v>
      </c>
      <c r="R6413" s="2"/>
    </row>
    <row r="6414" spans="1:18" x14ac:dyDescent="0.25">
      <c r="A6414">
        <v>6413</v>
      </c>
      <c r="B6414" t="s">
        <v>7152</v>
      </c>
      <c r="C6414" t="s">
        <v>13</v>
      </c>
      <c r="D6414" s="50">
        <v>45495</v>
      </c>
      <c r="E6414">
        <f>YEAR(Tabela1[[#This Row],[Start Date]])</f>
        <v>2024</v>
      </c>
      <c r="F6414">
        <f>ROUNDUP(MONTH(Tabela1[[#This Row],[Start Date]])/3,0)</f>
        <v>3</v>
      </c>
      <c r="G6414" t="s">
        <v>11</v>
      </c>
      <c r="H6414">
        <v>10</v>
      </c>
      <c r="I6414" t="s">
        <v>14</v>
      </c>
      <c r="J6414" t="s">
        <v>8</v>
      </c>
      <c r="K6414">
        <v>30</v>
      </c>
      <c r="L6414" t="s">
        <v>11</v>
      </c>
      <c r="M6414">
        <v>0</v>
      </c>
      <c r="N6414">
        <v>1</v>
      </c>
      <c r="O6414" t="str">
        <f>IF(AND(Tabela1[[#This Row],[EA Play Season Pass]]="Yes",Tabela1[[#This Row],[Minecraft Season Pass]]="Yes"),"Yes","No")</f>
        <v>No</v>
      </c>
      <c r="P6414" t="str">
        <f>IF(OR(Tabela1[[#This Row],[EA Play Season Pass]]="Yes",Tabela1[[#This Row],[Minecraft Season Pass]]="Yes"),"Yes","No")</f>
        <v>Yes</v>
      </c>
      <c r="Q6414">
        <v>39</v>
      </c>
      <c r="R6414" s="2"/>
    </row>
    <row r="6415" spans="1:18" x14ac:dyDescent="0.25">
      <c r="A6415">
        <v>6414</v>
      </c>
      <c r="B6415" t="s">
        <v>7153</v>
      </c>
      <c r="C6415" t="s">
        <v>13</v>
      </c>
      <c r="D6415" s="50">
        <v>45495</v>
      </c>
      <c r="E6415">
        <f>YEAR(Tabela1[[#This Row],[Start Date]])</f>
        <v>2024</v>
      </c>
      <c r="F6415">
        <f>ROUNDUP(MONTH(Tabela1[[#This Row],[Start Date]])/3,0)</f>
        <v>3</v>
      </c>
      <c r="G6415" t="s">
        <v>11</v>
      </c>
      <c r="H6415">
        <v>10</v>
      </c>
      <c r="I6415" t="s">
        <v>9</v>
      </c>
      <c r="J6415" t="s">
        <v>8</v>
      </c>
      <c r="K6415">
        <v>30</v>
      </c>
      <c r="L6415" t="s">
        <v>11</v>
      </c>
      <c r="M6415">
        <v>0</v>
      </c>
      <c r="N6415">
        <v>3</v>
      </c>
      <c r="O6415" t="str">
        <f>IF(AND(Tabela1[[#This Row],[EA Play Season Pass]]="Yes",Tabela1[[#This Row],[Minecraft Season Pass]]="Yes"),"Yes","No")</f>
        <v>No</v>
      </c>
      <c r="P6415" t="str">
        <f>IF(OR(Tabela1[[#This Row],[EA Play Season Pass]]="Yes",Tabela1[[#This Row],[Minecraft Season Pass]]="Yes"),"Yes","No")</f>
        <v>Yes</v>
      </c>
      <c r="Q6415">
        <v>37</v>
      </c>
      <c r="R6415" s="2"/>
    </row>
    <row r="6416" spans="1:18" x14ac:dyDescent="0.25">
      <c r="A6416">
        <v>6415</v>
      </c>
      <c r="B6416" t="s">
        <v>7154</v>
      </c>
      <c r="C6416" t="s">
        <v>13</v>
      </c>
      <c r="D6416" s="50">
        <v>45495</v>
      </c>
      <c r="E6416">
        <f>YEAR(Tabela1[[#This Row],[Start Date]])</f>
        <v>2024</v>
      </c>
      <c r="F6416">
        <f>ROUNDUP(MONTH(Tabela1[[#This Row],[Start Date]])/3,0)</f>
        <v>3</v>
      </c>
      <c r="G6416" t="s">
        <v>11</v>
      </c>
      <c r="H6416">
        <v>10</v>
      </c>
      <c r="I6416" t="s">
        <v>14</v>
      </c>
      <c r="J6416" t="s">
        <v>11</v>
      </c>
      <c r="K6416">
        <v>0</v>
      </c>
      <c r="L6416" t="s">
        <v>11</v>
      </c>
      <c r="M6416">
        <v>0</v>
      </c>
      <c r="N6416">
        <v>1</v>
      </c>
      <c r="O6416" t="str">
        <f>IF(AND(Tabela1[[#This Row],[EA Play Season Pass]]="Yes",Tabela1[[#This Row],[Minecraft Season Pass]]="Yes"),"Yes","No")</f>
        <v>No</v>
      </c>
      <c r="P6416" t="str">
        <f>IF(OR(Tabela1[[#This Row],[EA Play Season Pass]]="Yes",Tabela1[[#This Row],[Minecraft Season Pass]]="Yes"),"Yes","No")</f>
        <v>No</v>
      </c>
      <c r="Q6416">
        <v>9</v>
      </c>
      <c r="R6416" s="2"/>
    </row>
    <row r="6417" spans="1:18" x14ac:dyDescent="0.25">
      <c r="A6417">
        <v>6416</v>
      </c>
      <c r="B6417" t="s">
        <v>7155</v>
      </c>
      <c r="C6417" t="s">
        <v>7</v>
      </c>
      <c r="D6417" s="50">
        <v>45495</v>
      </c>
      <c r="E6417">
        <f>YEAR(Tabela1[[#This Row],[Start Date]])</f>
        <v>2024</v>
      </c>
      <c r="F6417">
        <f>ROUNDUP(MONTH(Tabela1[[#This Row],[Start Date]])/3,0)</f>
        <v>3</v>
      </c>
      <c r="G6417" t="s">
        <v>11</v>
      </c>
      <c r="H6417">
        <v>15</v>
      </c>
      <c r="I6417" t="s">
        <v>12</v>
      </c>
      <c r="J6417" t="s">
        <v>8</v>
      </c>
      <c r="K6417">
        <v>30</v>
      </c>
      <c r="L6417" t="s">
        <v>8</v>
      </c>
      <c r="M6417">
        <v>20</v>
      </c>
      <c r="N6417">
        <v>1</v>
      </c>
      <c r="O6417" t="str">
        <f>IF(AND(Tabela1[[#This Row],[EA Play Season Pass]]="Yes",Tabela1[[#This Row],[Minecraft Season Pass]]="Yes"),"Yes","No")</f>
        <v>Yes</v>
      </c>
      <c r="P6417" t="str">
        <f>IF(OR(Tabela1[[#This Row],[EA Play Season Pass]]="Yes",Tabela1[[#This Row],[Minecraft Season Pass]]="Yes"),"Yes","No")</f>
        <v>Yes</v>
      </c>
      <c r="Q6417">
        <v>64</v>
      </c>
      <c r="R6417" s="2"/>
    </row>
    <row r="6418" spans="1:18" x14ac:dyDescent="0.25">
      <c r="A6418">
        <v>6417</v>
      </c>
      <c r="B6418" t="s">
        <v>6980</v>
      </c>
      <c r="C6418" t="s">
        <v>7</v>
      </c>
      <c r="D6418" s="50">
        <v>45495</v>
      </c>
      <c r="E6418">
        <f>YEAR(Tabela1[[#This Row],[Start Date]])</f>
        <v>2024</v>
      </c>
      <c r="F6418">
        <f>ROUNDUP(MONTH(Tabela1[[#This Row],[Start Date]])/3,0)</f>
        <v>3</v>
      </c>
      <c r="G6418" t="s">
        <v>11</v>
      </c>
      <c r="H6418">
        <v>15</v>
      </c>
      <c r="I6418" t="s">
        <v>9</v>
      </c>
      <c r="J6418" t="s">
        <v>11</v>
      </c>
      <c r="K6418">
        <v>0</v>
      </c>
      <c r="L6418" t="s">
        <v>11</v>
      </c>
      <c r="M6418">
        <v>0</v>
      </c>
      <c r="N6418">
        <v>3</v>
      </c>
      <c r="O6418" t="str">
        <f>IF(AND(Tabela1[[#This Row],[EA Play Season Pass]]="Yes",Tabela1[[#This Row],[Minecraft Season Pass]]="Yes"),"Yes","No")</f>
        <v>No</v>
      </c>
      <c r="P6418" t="str">
        <f>IF(OR(Tabela1[[#This Row],[EA Play Season Pass]]="Yes",Tabela1[[#This Row],[Minecraft Season Pass]]="Yes"),"Yes","No")</f>
        <v>No</v>
      </c>
      <c r="Q6418">
        <v>12</v>
      </c>
      <c r="R6418" s="2"/>
    </row>
    <row r="6419" spans="1:18" x14ac:dyDescent="0.25">
      <c r="A6419">
        <v>6418</v>
      </c>
      <c r="B6419" t="s">
        <v>7156</v>
      </c>
      <c r="C6419" t="s">
        <v>7</v>
      </c>
      <c r="D6419" s="50">
        <v>45495</v>
      </c>
      <c r="E6419">
        <f>YEAR(Tabela1[[#This Row],[Start Date]])</f>
        <v>2024</v>
      </c>
      <c r="F6419">
        <f>ROUNDUP(MONTH(Tabela1[[#This Row],[Start Date]])/3,0)</f>
        <v>3</v>
      </c>
      <c r="G6419" t="s">
        <v>8</v>
      </c>
      <c r="H6419">
        <v>15</v>
      </c>
      <c r="I6419" t="s">
        <v>14</v>
      </c>
      <c r="J6419" t="s">
        <v>8</v>
      </c>
      <c r="K6419">
        <v>30</v>
      </c>
      <c r="L6419" t="s">
        <v>11</v>
      </c>
      <c r="M6419">
        <v>0</v>
      </c>
      <c r="N6419">
        <v>3</v>
      </c>
      <c r="O6419" t="str">
        <f>IF(AND(Tabela1[[#This Row],[EA Play Season Pass]]="Yes",Tabela1[[#This Row],[Minecraft Season Pass]]="Yes"),"Yes","No")</f>
        <v>No</v>
      </c>
      <c r="P6419" t="str">
        <f>IF(OR(Tabela1[[#This Row],[EA Play Season Pass]]="Yes",Tabela1[[#This Row],[Minecraft Season Pass]]="Yes"),"Yes","No")</f>
        <v>Yes</v>
      </c>
      <c r="Q6419">
        <v>42</v>
      </c>
      <c r="R6419" s="2"/>
    </row>
    <row r="6420" spans="1:18" x14ac:dyDescent="0.25">
      <c r="A6420">
        <v>6419</v>
      </c>
      <c r="B6420" t="s">
        <v>1074</v>
      </c>
      <c r="C6420" t="s">
        <v>10</v>
      </c>
      <c r="D6420" s="50">
        <v>45496</v>
      </c>
      <c r="E6420">
        <f>YEAR(Tabela1[[#This Row],[Start Date]])</f>
        <v>2024</v>
      </c>
      <c r="F6420">
        <f>ROUNDUP(MONTH(Tabela1[[#This Row],[Start Date]])/3,0)</f>
        <v>3</v>
      </c>
      <c r="G6420" t="s">
        <v>8</v>
      </c>
      <c r="H6420">
        <v>5</v>
      </c>
      <c r="I6420" t="s">
        <v>9</v>
      </c>
      <c r="J6420" t="s">
        <v>8</v>
      </c>
      <c r="K6420">
        <v>30</v>
      </c>
      <c r="L6420" t="s">
        <v>8</v>
      </c>
      <c r="M6420">
        <v>20</v>
      </c>
      <c r="N6420">
        <v>1</v>
      </c>
      <c r="O6420" t="str">
        <f>IF(AND(Tabela1[[#This Row],[EA Play Season Pass]]="Yes",Tabela1[[#This Row],[Minecraft Season Pass]]="Yes"),"Yes","No")</f>
        <v>Yes</v>
      </c>
      <c r="P6420" t="str">
        <f>IF(OR(Tabela1[[#This Row],[EA Play Season Pass]]="Yes",Tabela1[[#This Row],[Minecraft Season Pass]]="Yes"),"Yes","No")</f>
        <v>Yes</v>
      </c>
      <c r="Q6420">
        <v>54</v>
      </c>
      <c r="R6420" s="2"/>
    </row>
    <row r="6421" spans="1:18" x14ac:dyDescent="0.25">
      <c r="A6421">
        <v>6420</v>
      </c>
      <c r="B6421" t="s">
        <v>4147</v>
      </c>
      <c r="C6421" t="s">
        <v>13</v>
      </c>
      <c r="D6421" s="50">
        <v>45496</v>
      </c>
      <c r="E6421">
        <f>YEAR(Tabela1[[#This Row],[Start Date]])</f>
        <v>2024</v>
      </c>
      <c r="F6421">
        <f>ROUNDUP(MONTH(Tabela1[[#This Row],[Start Date]])/3,0)</f>
        <v>3</v>
      </c>
      <c r="G6421" t="s">
        <v>8</v>
      </c>
      <c r="H6421">
        <v>10</v>
      </c>
      <c r="I6421" t="s">
        <v>14</v>
      </c>
      <c r="J6421" t="s">
        <v>8</v>
      </c>
      <c r="K6421">
        <v>30</v>
      </c>
      <c r="L6421" t="s">
        <v>11</v>
      </c>
      <c r="M6421">
        <v>0</v>
      </c>
      <c r="N6421">
        <v>3</v>
      </c>
      <c r="O6421" t="str">
        <f>IF(AND(Tabela1[[#This Row],[EA Play Season Pass]]="Yes",Tabela1[[#This Row],[Minecraft Season Pass]]="Yes"),"Yes","No")</f>
        <v>No</v>
      </c>
      <c r="P6421" t="str">
        <f>IF(OR(Tabela1[[#This Row],[EA Play Season Pass]]="Yes",Tabela1[[#This Row],[Minecraft Season Pass]]="Yes"),"Yes","No")</f>
        <v>Yes</v>
      </c>
      <c r="Q6421">
        <v>37</v>
      </c>
      <c r="R6421" s="2"/>
    </row>
    <row r="6422" spans="1:18" x14ac:dyDescent="0.25">
      <c r="A6422">
        <v>6421</v>
      </c>
      <c r="B6422" t="s">
        <v>7157</v>
      </c>
      <c r="C6422" t="s">
        <v>10</v>
      </c>
      <c r="D6422" s="50">
        <v>45496</v>
      </c>
      <c r="E6422">
        <f>YEAR(Tabela1[[#This Row],[Start Date]])</f>
        <v>2024</v>
      </c>
      <c r="F6422">
        <f>ROUNDUP(MONTH(Tabela1[[#This Row],[Start Date]])/3,0)</f>
        <v>3</v>
      </c>
      <c r="G6422" t="s">
        <v>8</v>
      </c>
      <c r="H6422">
        <v>5</v>
      </c>
      <c r="I6422" t="s">
        <v>9</v>
      </c>
      <c r="J6422" t="s">
        <v>11</v>
      </c>
      <c r="K6422">
        <v>0</v>
      </c>
      <c r="L6422" t="s">
        <v>11</v>
      </c>
      <c r="M6422">
        <v>0</v>
      </c>
      <c r="N6422">
        <v>3</v>
      </c>
      <c r="O6422" t="str">
        <f>IF(AND(Tabela1[[#This Row],[EA Play Season Pass]]="Yes",Tabela1[[#This Row],[Minecraft Season Pass]]="Yes"),"Yes","No")</f>
        <v>No</v>
      </c>
      <c r="P6422" t="str">
        <f>IF(OR(Tabela1[[#This Row],[EA Play Season Pass]]="Yes",Tabela1[[#This Row],[Minecraft Season Pass]]="Yes"),"Yes","No")</f>
        <v>No</v>
      </c>
      <c r="Q6422">
        <v>2</v>
      </c>
      <c r="R6422" s="2"/>
    </row>
    <row r="6423" spans="1:18" x14ac:dyDescent="0.25">
      <c r="A6423">
        <v>6422</v>
      </c>
      <c r="B6423" t="s">
        <v>2244</v>
      </c>
      <c r="C6423" t="s">
        <v>7</v>
      </c>
      <c r="D6423" s="50">
        <v>45496</v>
      </c>
      <c r="E6423">
        <f>YEAR(Tabela1[[#This Row],[Start Date]])</f>
        <v>2024</v>
      </c>
      <c r="F6423">
        <f>ROUNDUP(MONTH(Tabela1[[#This Row],[Start Date]])/3,0)</f>
        <v>3</v>
      </c>
      <c r="G6423" t="s">
        <v>8</v>
      </c>
      <c r="H6423">
        <v>15</v>
      </c>
      <c r="I6423" t="s">
        <v>14</v>
      </c>
      <c r="J6423" t="s">
        <v>11</v>
      </c>
      <c r="K6423">
        <v>0</v>
      </c>
      <c r="L6423" t="s">
        <v>8</v>
      </c>
      <c r="M6423">
        <v>20</v>
      </c>
      <c r="N6423">
        <v>1</v>
      </c>
      <c r="O6423" t="str">
        <f>IF(AND(Tabela1[[#This Row],[EA Play Season Pass]]="Yes",Tabela1[[#This Row],[Minecraft Season Pass]]="Yes"),"Yes","No")</f>
        <v>No</v>
      </c>
      <c r="P6423" t="str">
        <f>IF(OR(Tabela1[[#This Row],[EA Play Season Pass]]="Yes",Tabela1[[#This Row],[Minecraft Season Pass]]="Yes"),"Yes","No")</f>
        <v>Yes</v>
      </c>
      <c r="Q6423">
        <v>34</v>
      </c>
      <c r="R6423" s="2"/>
    </row>
    <row r="6424" spans="1:18" x14ac:dyDescent="0.25">
      <c r="A6424">
        <v>6423</v>
      </c>
      <c r="B6424" t="s">
        <v>5614</v>
      </c>
      <c r="C6424" t="s">
        <v>13</v>
      </c>
      <c r="D6424" s="50">
        <v>45496</v>
      </c>
      <c r="E6424">
        <f>YEAR(Tabela1[[#This Row],[Start Date]])</f>
        <v>2024</v>
      </c>
      <c r="F6424">
        <f>ROUNDUP(MONTH(Tabela1[[#This Row],[Start Date]])/3,0)</f>
        <v>3</v>
      </c>
      <c r="G6424" t="s">
        <v>8</v>
      </c>
      <c r="H6424">
        <v>10</v>
      </c>
      <c r="I6424" t="s">
        <v>12</v>
      </c>
      <c r="J6424" t="s">
        <v>11</v>
      </c>
      <c r="K6424">
        <v>0</v>
      </c>
      <c r="L6424" t="s">
        <v>11</v>
      </c>
      <c r="M6424">
        <v>0</v>
      </c>
      <c r="N6424">
        <v>2</v>
      </c>
      <c r="O6424" t="str">
        <f>IF(AND(Tabela1[[#This Row],[EA Play Season Pass]]="Yes",Tabela1[[#This Row],[Minecraft Season Pass]]="Yes"),"Yes","No")</f>
        <v>No</v>
      </c>
      <c r="P6424" t="str">
        <f>IF(OR(Tabela1[[#This Row],[EA Play Season Pass]]="Yes",Tabela1[[#This Row],[Minecraft Season Pass]]="Yes"),"Yes","No")</f>
        <v>No</v>
      </c>
      <c r="Q6424">
        <v>8</v>
      </c>
      <c r="R6424" s="2"/>
    </row>
    <row r="6425" spans="1:18" x14ac:dyDescent="0.25">
      <c r="A6425">
        <v>6424</v>
      </c>
      <c r="B6425" t="s">
        <v>2555</v>
      </c>
      <c r="C6425" t="s">
        <v>7</v>
      </c>
      <c r="D6425" s="50">
        <v>45496</v>
      </c>
      <c r="E6425">
        <f>YEAR(Tabela1[[#This Row],[Start Date]])</f>
        <v>2024</v>
      </c>
      <c r="F6425">
        <f>ROUNDUP(MONTH(Tabela1[[#This Row],[Start Date]])/3,0)</f>
        <v>3</v>
      </c>
      <c r="G6425" t="s">
        <v>8</v>
      </c>
      <c r="H6425">
        <v>15</v>
      </c>
      <c r="I6425" t="s">
        <v>9</v>
      </c>
      <c r="J6425" t="s">
        <v>11</v>
      </c>
      <c r="K6425">
        <v>0</v>
      </c>
      <c r="L6425" t="s">
        <v>8</v>
      </c>
      <c r="M6425">
        <v>20</v>
      </c>
      <c r="N6425">
        <v>3</v>
      </c>
      <c r="O6425" t="str">
        <f>IF(AND(Tabela1[[#This Row],[EA Play Season Pass]]="Yes",Tabela1[[#This Row],[Minecraft Season Pass]]="Yes"),"Yes","No")</f>
        <v>No</v>
      </c>
      <c r="P6425" t="str">
        <f>IF(OR(Tabela1[[#This Row],[EA Play Season Pass]]="Yes",Tabela1[[#This Row],[Minecraft Season Pass]]="Yes"),"Yes","No")</f>
        <v>Yes</v>
      </c>
      <c r="Q6425">
        <v>32</v>
      </c>
      <c r="R6425" s="2"/>
    </row>
    <row r="6426" spans="1:18" x14ac:dyDescent="0.25">
      <c r="A6426">
        <v>6425</v>
      </c>
      <c r="B6426" t="s">
        <v>7158</v>
      </c>
      <c r="C6426" t="s">
        <v>7</v>
      </c>
      <c r="D6426" s="50">
        <v>45496</v>
      </c>
      <c r="E6426">
        <f>YEAR(Tabela1[[#This Row],[Start Date]])</f>
        <v>2024</v>
      </c>
      <c r="F6426">
        <f>ROUNDUP(MONTH(Tabela1[[#This Row],[Start Date]])/3,0)</f>
        <v>3</v>
      </c>
      <c r="G6426" t="s">
        <v>8</v>
      </c>
      <c r="H6426">
        <v>15</v>
      </c>
      <c r="I6426" t="s">
        <v>12</v>
      </c>
      <c r="J6426" t="s">
        <v>8</v>
      </c>
      <c r="K6426">
        <v>30</v>
      </c>
      <c r="L6426" t="s">
        <v>8</v>
      </c>
      <c r="M6426">
        <v>20</v>
      </c>
      <c r="N6426">
        <v>1</v>
      </c>
      <c r="O6426" t="str">
        <f>IF(AND(Tabela1[[#This Row],[EA Play Season Pass]]="Yes",Tabela1[[#This Row],[Minecraft Season Pass]]="Yes"),"Yes","No")</f>
        <v>Yes</v>
      </c>
      <c r="P6426" t="str">
        <f>IF(OR(Tabela1[[#This Row],[EA Play Season Pass]]="Yes",Tabela1[[#This Row],[Minecraft Season Pass]]="Yes"),"Yes","No")</f>
        <v>Yes</v>
      </c>
      <c r="Q6426">
        <v>64</v>
      </c>
      <c r="R6426" s="2"/>
    </row>
    <row r="6427" spans="1:18" x14ac:dyDescent="0.25">
      <c r="A6427">
        <v>6426</v>
      </c>
      <c r="B6427" t="s">
        <v>7159</v>
      </c>
      <c r="C6427" t="s">
        <v>7</v>
      </c>
      <c r="D6427" s="50">
        <v>45497</v>
      </c>
      <c r="E6427">
        <f>YEAR(Tabela1[[#This Row],[Start Date]])</f>
        <v>2024</v>
      </c>
      <c r="F6427">
        <f>ROUNDUP(MONTH(Tabela1[[#This Row],[Start Date]])/3,0)</f>
        <v>3</v>
      </c>
      <c r="G6427" t="s">
        <v>11</v>
      </c>
      <c r="H6427">
        <v>15</v>
      </c>
      <c r="I6427" t="s">
        <v>9</v>
      </c>
      <c r="J6427" t="s">
        <v>11</v>
      </c>
      <c r="K6427">
        <v>0</v>
      </c>
      <c r="L6427" t="s">
        <v>8</v>
      </c>
      <c r="M6427">
        <v>20</v>
      </c>
      <c r="N6427">
        <v>3</v>
      </c>
      <c r="O6427" t="str">
        <f>IF(AND(Tabela1[[#This Row],[EA Play Season Pass]]="Yes",Tabela1[[#This Row],[Minecraft Season Pass]]="Yes"),"Yes","No")</f>
        <v>No</v>
      </c>
      <c r="P6427" t="str">
        <f>IF(OR(Tabela1[[#This Row],[EA Play Season Pass]]="Yes",Tabela1[[#This Row],[Minecraft Season Pass]]="Yes"),"Yes","No")</f>
        <v>Yes</v>
      </c>
      <c r="Q6427">
        <v>32</v>
      </c>
      <c r="R6427" s="2"/>
    </row>
    <row r="6428" spans="1:18" x14ac:dyDescent="0.25">
      <c r="A6428">
        <v>6427</v>
      </c>
      <c r="B6428" t="s">
        <v>7160</v>
      </c>
      <c r="C6428" t="s">
        <v>13</v>
      </c>
      <c r="D6428" s="50">
        <v>45497</v>
      </c>
      <c r="E6428">
        <f>YEAR(Tabela1[[#This Row],[Start Date]])</f>
        <v>2024</v>
      </c>
      <c r="F6428">
        <f>ROUNDUP(MONTH(Tabela1[[#This Row],[Start Date]])/3,0)</f>
        <v>3</v>
      </c>
      <c r="G6428" t="s">
        <v>11</v>
      </c>
      <c r="H6428">
        <v>10</v>
      </c>
      <c r="I6428" t="s">
        <v>12</v>
      </c>
      <c r="J6428" t="s">
        <v>8</v>
      </c>
      <c r="K6428">
        <v>30</v>
      </c>
      <c r="L6428" t="s">
        <v>8</v>
      </c>
      <c r="M6428">
        <v>20</v>
      </c>
      <c r="N6428">
        <v>1</v>
      </c>
      <c r="O6428" t="str">
        <f>IF(AND(Tabela1[[#This Row],[EA Play Season Pass]]="Yes",Tabela1[[#This Row],[Minecraft Season Pass]]="Yes"),"Yes","No")</f>
        <v>Yes</v>
      </c>
      <c r="P6428" t="str">
        <f>IF(OR(Tabela1[[#This Row],[EA Play Season Pass]]="Yes",Tabela1[[#This Row],[Minecraft Season Pass]]="Yes"),"Yes","No")</f>
        <v>Yes</v>
      </c>
      <c r="Q6428">
        <v>59</v>
      </c>
      <c r="R6428" s="2"/>
    </row>
    <row r="6429" spans="1:18" x14ac:dyDescent="0.25">
      <c r="A6429">
        <v>6428</v>
      </c>
      <c r="B6429" t="s">
        <v>7161</v>
      </c>
      <c r="C6429" t="s">
        <v>13</v>
      </c>
      <c r="D6429" s="50">
        <v>45497</v>
      </c>
      <c r="E6429">
        <f>YEAR(Tabela1[[#This Row],[Start Date]])</f>
        <v>2024</v>
      </c>
      <c r="F6429">
        <f>ROUNDUP(MONTH(Tabela1[[#This Row],[Start Date]])/3,0)</f>
        <v>3</v>
      </c>
      <c r="G6429" t="s">
        <v>8</v>
      </c>
      <c r="H6429">
        <v>10</v>
      </c>
      <c r="I6429" t="s">
        <v>9</v>
      </c>
      <c r="J6429" t="s">
        <v>8</v>
      </c>
      <c r="K6429">
        <v>30</v>
      </c>
      <c r="L6429" t="s">
        <v>11</v>
      </c>
      <c r="M6429">
        <v>0</v>
      </c>
      <c r="N6429">
        <v>3</v>
      </c>
      <c r="O6429" t="str">
        <f>IF(AND(Tabela1[[#This Row],[EA Play Season Pass]]="Yes",Tabela1[[#This Row],[Minecraft Season Pass]]="Yes"),"Yes","No")</f>
        <v>No</v>
      </c>
      <c r="P6429" t="str">
        <f>IF(OR(Tabela1[[#This Row],[EA Play Season Pass]]="Yes",Tabela1[[#This Row],[Minecraft Season Pass]]="Yes"),"Yes","No")</f>
        <v>Yes</v>
      </c>
      <c r="Q6429">
        <v>37</v>
      </c>
      <c r="R6429" s="2"/>
    </row>
    <row r="6430" spans="1:18" x14ac:dyDescent="0.25">
      <c r="A6430">
        <v>6429</v>
      </c>
      <c r="B6430" t="s">
        <v>2106</v>
      </c>
      <c r="C6430" t="s">
        <v>10</v>
      </c>
      <c r="D6430" s="50">
        <v>45497</v>
      </c>
      <c r="E6430">
        <f>YEAR(Tabela1[[#This Row],[Start Date]])</f>
        <v>2024</v>
      </c>
      <c r="F6430">
        <f>ROUNDUP(MONTH(Tabela1[[#This Row],[Start Date]])/3,0)</f>
        <v>3</v>
      </c>
      <c r="G6430" t="s">
        <v>11</v>
      </c>
      <c r="H6430">
        <v>5</v>
      </c>
      <c r="I6430" t="s">
        <v>9</v>
      </c>
      <c r="J6430" t="s">
        <v>8</v>
      </c>
      <c r="K6430">
        <v>30</v>
      </c>
      <c r="L6430" t="s">
        <v>11</v>
      </c>
      <c r="M6430">
        <v>0</v>
      </c>
      <c r="N6430">
        <v>1</v>
      </c>
      <c r="O6430" t="str">
        <f>IF(AND(Tabela1[[#This Row],[EA Play Season Pass]]="Yes",Tabela1[[#This Row],[Minecraft Season Pass]]="Yes"),"Yes","No")</f>
        <v>No</v>
      </c>
      <c r="P6430" t="str">
        <f>IF(OR(Tabela1[[#This Row],[EA Play Season Pass]]="Yes",Tabela1[[#This Row],[Minecraft Season Pass]]="Yes"),"Yes","No")</f>
        <v>Yes</v>
      </c>
      <c r="Q6430">
        <v>34</v>
      </c>
      <c r="R6430" s="2"/>
    </row>
    <row r="6431" spans="1:18" x14ac:dyDescent="0.25">
      <c r="A6431">
        <v>6430</v>
      </c>
      <c r="B6431" t="s">
        <v>897</v>
      </c>
      <c r="C6431" t="s">
        <v>7</v>
      </c>
      <c r="D6431" s="50">
        <v>45498</v>
      </c>
      <c r="E6431">
        <f>YEAR(Tabela1[[#This Row],[Start Date]])</f>
        <v>2024</v>
      </c>
      <c r="F6431">
        <f>ROUNDUP(MONTH(Tabela1[[#This Row],[Start Date]])/3,0)</f>
        <v>3</v>
      </c>
      <c r="G6431" t="s">
        <v>11</v>
      </c>
      <c r="H6431">
        <v>15</v>
      </c>
      <c r="I6431" t="s">
        <v>9</v>
      </c>
      <c r="J6431" t="s">
        <v>11</v>
      </c>
      <c r="K6431">
        <v>0</v>
      </c>
      <c r="L6431" t="s">
        <v>8</v>
      </c>
      <c r="M6431">
        <v>20</v>
      </c>
      <c r="N6431">
        <v>2</v>
      </c>
      <c r="O6431" t="str">
        <f>IF(AND(Tabela1[[#This Row],[EA Play Season Pass]]="Yes",Tabela1[[#This Row],[Minecraft Season Pass]]="Yes"),"Yes","No")</f>
        <v>No</v>
      </c>
      <c r="P6431" t="str">
        <f>IF(OR(Tabela1[[#This Row],[EA Play Season Pass]]="Yes",Tabela1[[#This Row],[Minecraft Season Pass]]="Yes"),"Yes","No")</f>
        <v>Yes</v>
      </c>
      <c r="Q6431">
        <v>33</v>
      </c>
      <c r="R6431" s="2"/>
    </row>
    <row r="6432" spans="1:18" x14ac:dyDescent="0.25">
      <c r="A6432">
        <v>6431</v>
      </c>
      <c r="B6432" t="s">
        <v>7162</v>
      </c>
      <c r="C6432" t="s">
        <v>7</v>
      </c>
      <c r="D6432" s="50">
        <v>45498</v>
      </c>
      <c r="E6432">
        <f>YEAR(Tabela1[[#This Row],[Start Date]])</f>
        <v>2024</v>
      </c>
      <c r="F6432">
        <f>ROUNDUP(MONTH(Tabela1[[#This Row],[Start Date]])/3,0)</f>
        <v>3</v>
      </c>
      <c r="G6432" t="s">
        <v>8</v>
      </c>
      <c r="H6432">
        <v>15</v>
      </c>
      <c r="I6432" t="s">
        <v>14</v>
      </c>
      <c r="J6432" t="s">
        <v>11</v>
      </c>
      <c r="K6432">
        <v>0</v>
      </c>
      <c r="L6432" t="s">
        <v>11</v>
      </c>
      <c r="M6432">
        <v>0</v>
      </c>
      <c r="N6432">
        <v>3</v>
      </c>
      <c r="O6432" t="str">
        <f>IF(AND(Tabela1[[#This Row],[EA Play Season Pass]]="Yes",Tabela1[[#This Row],[Minecraft Season Pass]]="Yes"),"Yes","No")</f>
        <v>No</v>
      </c>
      <c r="P6432" t="str">
        <f>IF(OR(Tabela1[[#This Row],[EA Play Season Pass]]="Yes",Tabela1[[#This Row],[Minecraft Season Pass]]="Yes"),"Yes","No")</f>
        <v>No</v>
      </c>
      <c r="Q6432">
        <v>12</v>
      </c>
      <c r="R6432" s="2"/>
    </row>
    <row r="6433" spans="1:18" x14ac:dyDescent="0.25">
      <c r="A6433">
        <v>6432</v>
      </c>
      <c r="B6433" t="s">
        <v>7163</v>
      </c>
      <c r="C6433" t="s">
        <v>7</v>
      </c>
      <c r="D6433" s="50">
        <v>45498</v>
      </c>
      <c r="E6433">
        <f>YEAR(Tabela1[[#This Row],[Start Date]])</f>
        <v>2024</v>
      </c>
      <c r="F6433">
        <f>ROUNDUP(MONTH(Tabela1[[#This Row],[Start Date]])/3,0)</f>
        <v>3</v>
      </c>
      <c r="G6433" t="s">
        <v>11</v>
      </c>
      <c r="H6433">
        <v>15</v>
      </c>
      <c r="I6433" t="s">
        <v>14</v>
      </c>
      <c r="J6433" t="s">
        <v>11</v>
      </c>
      <c r="K6433">
        <v>0</v>
      </c>
      <c r="L6433" t="s">
        <v>11</v>
      </c>
      <c r="M6433">
        <v>0</v>
      </c>
      <c r="N6433">
        <v>1</v>
      </c>
      <c r="O6433" t="str">
        <f>IF(AND(Tabela1[[#This Row],[EA Play Season Pass]]="Yes",Tabela1[[#This Row],[Minecraft Season Pass]]="Yes"),"Yes","No")</f>
        <v>No</v>
      </c>
      <c r="P6433" t="str">
        <f>IF(OR(Tabela1[[#This Row],[EA Play Season Pass]]="Yes",Tabela1[[#This Row],[Minecraft Season Pass]]="Yes"),"Yes","No")</f>
        <v>No</v>
      </c>
      <c r="Q6433">
        <v>14</v>
      </c>
      <c r="R6433" s="2"/>
    </row>
    <row r="6434" spans="1:18" x14ac:dyDescent="0.25">
      <c r="A6434">
        <v>6433</v>
      </c>
      <c r="B6434" t="s">
        <v>7164</v>
      </c>
      <c r="C6434" t="s">
        <v>10</v>
      </c>
      <c r="D6434" s="50">
        <v>45498</v>
      </c>
      <c r="E6434">
        <f>YEAR(Tabela1[[#This Row],[Start Date]])</f>
        <v>2024</v>
      </c>
      <c r="F6434">
        <f>ROUNDUP(MONTH(Tabela1[[#This Row],[Start Date]])/3,0)</f>
        <v>3</v>
      </c>
      <c r="G6434" t="s">
        <v>8</v>
      </c>
      <c r="H6434">
        <v>5</v>
      </c>
      <c r="I6434" t="s">
        <v>9</v>
      </c>
      <c r="J6434" t="s">
        <v>11</v>
      </c>
      <c r="K6434">
        <v>0</v>
      </c>
      <c r="L6434" t="s">
        <v>11</v>
      </c>
      <c r="M6434">
        <v>0</v>
      </c>
      <c r="N6434">
        <v>3</v>
      </c>
      <c r="O6434" t="str">
        <f>IF(AND(Tabela1[[#This Row],[EA Play Season Pass]]="Yes",Tabela1[[#This Row],[Minecraft Season Pass]]="Yes"),"Yes","No")</f>
        <v>No</v>
      </c>
      <c r="P6434" t="str">
        <f>IF(OR(Tabela1[[#This Row],[EA Play Season Pass]]="Yes",Tabela1[[#This Row],[Minecraft Season Pass]]="Yes"),"Yes","No")</f>
        <v>No</v>
      </c>
      <c r="Q6434">
        <v>2</v>
      </c>
      <c r="R6434" s="2"/>
    </row>
    <row r="6435" spans="1:18" x14ac:dyDescent="0.25">
      <c r="A6435">
        <v>6434</v>
      </c>
      <c r="B6435" t="s">
        <v>357</v>
      </c>
      <c r="C6435" t="s">
        <v>13</v>
      </c>
      <c r="D6435" s="50">
        <v>45498</v>
      </c>
      <c r="E6435">
        <f>YEAR(Tabela1[[#This Row],[Start Date]])</f>
        <v>2024</v>
      </c>
      <c r="F6435">
        <f>ROUNDUP(MONTH(Tabela1[[#This Row],[Start Date]])/3,0)</f>
        <v>3</v>
      </c>
      <c r="G6435" t="s">
        <v>11</v>
      </c>
      <c r="H6435">
        <v>10</v>
      </c>
      <c r="I6435" t="s">
        <v>9</v>
      </c>
      <c r="J6435" t="s">
        <v>8</v>
      </c>
      <c r="K6435">
        <v>30</v>
      </c>
      <c r="L6435" t="s">
        <v>8</v>
      </c>
      <c r="M6435">
        <v>20</v>
      </c>
      <c r="N6435">
        <v>1</v>
      </c>
      <c r="O6435" t="str">
        <f>IF(AND(Tabela1[[#This Row],[EA Play Season Pass]]="Yes",Tabela1[[#This Row],[Minecraft Season Pass]]="Yes"),"Yes","No")</f>
        <v>Yes</v>
      </c>
      <c r="P6435" t="str">
        <f>IF(OR(Tabela1[[#This Row],[EA Play Season Pass]]="Yes",Tabela1[[#This Row],[Minecraft Season Pass]]="Yes"),"Yes","No")</f>
        <v>Yes</v>
      </c>
      <c r="Q6435">
        <v>59</v>
      </c>
      <c r="R6435" s="2"/>
    </row>
    <row r="6436" spans="1:18" x14ac:dyDescent="0.25">
      <c r="A6436">
        <v>6435</v>
      </c>
      <c r="B6436" t="s">
        <v>1134</v>
      </c>
      <c r="C6436" t="s">
        <v>13</v>
      </c>
      <c r="D6436" s="50">
        <v>45498</v>
      </c>
      <c r="E6436">
        <f>YEAR(Tabela1[[#This Row],[Start Date]])</f>
        <v>2024</v>
      </c>
      <c r="F6436">
        <f>ROUNDUP(MONTH(Tabela1[[#This Row],[Start Date]])/3,0)</f>
        <v>3</v>
      </c>
      <c r="G6436" t="s">
        <v>11</v>
      </c>
      <c r="H6436">
        <v>10</v>
      </c>
      <c r="I6436" t="s">
        <v>9</v>
      </c>
      <c r="J6436" t="s">
        <v>8</v>
      </c>
      <c r="K6436">
        <v>30</v>
      </c>
      <c r="L6436" t="s">
        <v>11</v>
      </c>
      <c r="M6436">
        <v>0</v>
      </c>
      <c r="N6436">
        <v>3</v>
      </c>
      <c r="O6436" t="str">
        <f>IF(AND(Tabela1[[#This Row],[EA Play Season Pass]]="Yes",Tabela1[[#This Row],[Minecraft Season Pass]]="Yes"),"Yes","No")</f>
        <v>No</v>
      </c>
      <c r="P6436" t="str">
        <f>IF(OR(Tabela1[[#This Row],[EA Play Season Pass]]="Yes",Tabela1[[#This Row],[Minecraft Season Pass]]="Yes"),"Yes","No")</f>
        <v>Yes</v>
      </c>
      <c r="Q6436">
        <v>37</v>
      </c>
      <c r="R6436" s="2"/>
    </row>
    <row r="6437" spans="1:18" x14ac:dyDescent="0.25">
      <c r="A6437">
        <v>6436</v>
      </c>
      <c r="B6437" t="s">
        <v>2549</v>
      </c>
      <c r="C6437" t="s">
        <v>7</v>
      </c>
      <c r="D6437" s="50">
        <v>45499</v>
      </c>
      <c r="E6437">
        <f>YEAR(Tabela1[[#This Row],[Start Date]])</f>
        <v>2024</v>
      </c>
      <c r="F6437">
        <f>ROUNDUP(MONTH(Tabela1[[#This Row],[Start Date]])/3,0)</f>
        <v>3</v>
      </c>
      <c r="G6437" t="s">
        <v>8</v>
      </c>
      <c r="H6437">
        <v>15</v>
      </c>
      <c r="I6437" t="s">
        <v>14</v>
      </c>
      <c r="J6437" t="s">
        <v>8</v>
      </c>
      <c r="K6437">
        <v>30</v>
      </c>
      <c r="L6437" t="s">
        <v>8</v>
      </c>
      <c r="M6437">
        <v>20</v>
      </c>
      <c r="N6437">
        <v>2</v>
      </c>
      <c r="O6437" t="str">
        <f>IF(AND(Tabela1[[#This Row],[EA Play Season Pass]]="Yes",Tabela1[[#This Row],[Minecraft Season Pass]]="Yes"),"Yes","No")</f>
        <v>Yes</v>
      </c>
      <c r="P6437" t="str">
        <f>IF(OR(Tabela1[[#This Row],[EA Play Season Pass]]="Yes",Tabela1[[#This Row],[Minecraft Season Pass]]="Yes"),"Yes","No")</f>
        <v>Yes</v>
      </c>
      <c r="Q6437">
        <v>63</v>
      </c>
      <c r="R6437" s="2"/>
    </row>
    <row r="6438" spans="1:18" x14ac:dyDescent="0.25">
      <c r="A6438">
        <v>6437</v>
      </c>
      <c r="B6438" t="s">
        <v>1786</v>
      </c>
      <c r="C6438" t="s">
        <v>7</v>
      </c>
      <c r="D6438" s="50">
        <v>45499</v>
      </c>
      <c r="E6438">
        <f>YEAR(Tabela1[[#This Row],[Start Date]])</f>
        <v>2024</v>
      </c>
      <c r="F6438">
        <f>ROUNDUP(MONTH(Tabela1[[#This Row],[Start Date]])/3,0)</f>
        <v>3</v>
      </c>
      <c r="G6438" t="s">
        <v>8</v>
      </c>
      <c r="H6438">
        <v>15</v>
      </c>
      <c r="I6438" t="s">
        <v>14</v>
      </c>
      <c r="J6438" t="s">
        <v>11</v>
      </c>
      <c r="K6438">
        <v>0</v>
      </c>
      <c r="L6438" t="s">
        <v>11</v>
      </c>
      <c r="M6438">
        <v>0</v>
      </c>
      <c r="N6438">
        <v>1</v>
      </c>
      <c r="O6438" t="str">
        <f>IF(AND(Tabela1[[#This Row],[EA Play Season Pass]]="Yes",Tabela1[[#This Row],[Minecraft Season Pass]]="Yes"),"Yes","No")</f>
        <v>No</v>
      </c>
      <c r="P6438" t="str">
        <f>IF(OR(Tabela1[[#This Row],[EA Play Season Pass]]="Yes",Tabela1[[#This Row],[Minecraft Season Pass]]="Yes"),"Yes","No")</f>
        <v>No</v>
      </c>
      <c r="Q6438">
        <v>14</v>
      </c>
      <c r="R6438" s="2"/>
    </row>
    <row r="6439" spans="1:18" x14ac:dyDescent="0.25">
      <c r="A6439">
        <v>6438</v>
      </c>
      <c r="B6439" t="s">
        <v>7165</v>
      </c>
      <c r="C6439" t="s">
        <v>13</v>
      </c>
      <c r="D6439" s="50">
        <v>45499</v>
      </c>
      <c r="E6439">
        <f>YEAR(Tabela1[[#This Row],[Start Date]])</f>
        <v>2024</v>
      </c>
      <c r="F6439">
        <f>ROUNDUP(MONTH(Tabela1[[#This Row],[Start Date]])/3,0)</f>
        <v>3</v>
      </c>
      <c r="G6439" t="s">
        <v>11</v>
      </c>
      <c r="H6439">
        <v>10</v>
      </c>
      <c r="I6439" t="s">
        <v>14</v>
      </c>
      <c r="J6439" t="s">
        <v>8</v>
      </c>
      <c r="K6439">
        <v>30</v>
      </c>
      <c r="L6439" t="s">
        <v>8</v>
      </c>
      <c r="M6439">
        <v>20</v>
      </c>
      <c r="N6439">
        <v>2</v>
      </c>
      <c r="O6439" t="str">
        <f>IF(AND(Tabela1[[#This Row],[EA Play Season Pass]]="Yes",Tabela1[[#This Row],[Minecraft Season Pass]]="Yes"),"Yes","No")</f>
        <v>Yes</v>
      </c>
      <c r="P6439" t="str">
        <f>IF(OR(Tabela1[[#This Row],[EA Play Season Pass]]="Yes",Tabela1[[#This Row],[Minecraft Season Pass]]="Yes"),"Yes","No")</f>
        <v>Yes</v>
      </c>
      <c r="Q6439">
        <v>58</v>
      </c>
      <c r="R6439" s="2"/>
    </row>
    <row r="6440" spans="1:18" x14ac:dyDescent="0.25">
      <c r="A6440">
        <v>6439</v>
      </c>
      <c r="B6440" t="s">
        <v>2876</v>
      </c>
      <c r="C6440" t="s">
        <v>13</v>
      </c>
      <c r="D6440" s="50">
        <v>45499</v>
      </c>
      <c r="E6440">
        <f>YEAR(Tabela1[[#This Row],[Start Date]])</f>
        <v>2024</v>
      </c>
      <c r="F6440">
        <f>ROUNDUP(MONTH(Tabela1[[#This Row],[Start Date]])/3,0)</f>
        <v>3</v>
      </c>
      <c r="G6440" t="s">
        <v>8</v>
      </c>
      <c r="H6440">
        <v>10</v>
      </c>
      <c r="I6440" t="s">
        <v>12</v>
      </c>
      <c r="J6440" t="s">
        <v>11</v>
      </c>
      <c r="K6440">
        <v>0</v>
      </c>
      <c r="L6440" t="s">
        <v>8</v>
      </c>
      <c r="M6440">
        <v>20</v>
      </c>
      <c r="N6440">
        <v>1</v>
      </c>
      <c r="O6440" t="str">
        <f>IF(AND(Tabela1[[#This Row],[EA Play Season Pass]]="Yes",Tabela1[[#This Row],[Minecraft Season Pass]]="Yes"),"Yes","No")</f>
        <v>No</v>
      </c>
      <c r="P6440" t="str">
        <f>IF(OR(Tabela1[[#This Row],[EA Play Season Pass]]="Yes",Tabela1[[#This Row],[Minecraft Season Pass]]="Yes"),"Yes","No")</f>
        <v>Yes</v>
      </c>
      <c r="Q6440">
        <v>29</v>
      </c>
      <c r="R6440" s="2"/>
    </row>
    <row r="6441" spans="1:18" x14ac:dyDescent="0.25">
      <c r="A6441">
        <v>6440</v>
      </c>
      <c r="B6441" t="s">
        <v>2357</v>
      </c>
      <c r="C6441" t="s">
        <v>7</v>
      </c>
      <c r="D6441" s="50">
        <v>45499</v>
      </c>
      <c r="E6441">
        <f>YEAR(Tabela1[[#This Row],[Start Date]])</f>
        <v>2024</v>
      </c>
      <c r="F6441">
        <f>ROUNDUP(MONTH(Tabela1[[#This Row],[Start Date]])/3,0)</f>
        <v>3</v>
      </c>
      <c r="G6441" t="s">
        <v>8</v>
      </c>
      <c r="H6441">
        <v>15</v>
      </c>
      <c r="I6441" t="s">
        <v>12</v>
      </c>
      <c r="J6441" t="s">
        <v>8</v>
      </c>
      <c r="K6441">
        <v>30</v>
      </c>
      <c r="L6441" t="s">
        <v>8</v>
      </c>
      <c r="M6441">
        <v>20</v>
      </c>
      <c r="N6441">
        <v>1</v>
      </c>
      <c r="O6441" t="str">
        <f>IF(AND(Tabela1[[#This Row],[EA Play Season Pass]]="Yes",Tabela1[[#This Row],[Minecraft Season Pass]]="Yes"),"Yes","No")</f>
        <v>Yes</v>
      </c>
      <c r="P6441" t="str">
        <f>IF(OR(Tabela1[[#This Row],[EA Play Season Pass]]="Yes",Tabela1[[#This Row],[Minecraft Season Pass]]="Yes"),"Yes","No")</f>
        <v>Yes</v>
      </c>
      <c r="Q6441">
        <v>64</v>
      </c>
      <c r="R6441" s="2"/>
    </row>
    <row r="6442" spans="1:18" x14ac:dyDescent="0.25">
      <c r="A6442">
        <v>6441</v>
      </c>
      <c r="B6442" t="s">
        <v>379</v>
      </c>
      <c r="C6442" t="s">
        <v>10</v>
      </c>
      <c r="D6442" s="50">
        <v>45499</v>
      </c>
      <c r="E6442">
        <f>YEAR(Tabela1[[#This Row],[Start Date]])</f>
        <v>2024</v>
      </c>
      <c r="F6442">
        <f>ROUNDUP(MONTH(Tabela1[[#This Row],[Start Date]])/3,0)</f>
        <v>3</v>
      </c>
      <c r="G6442" t="s">
        <v>8</v>
      </c>
      <c r="H6442">
        <v>5</v>
      </c>
      <c r="I6442" t="s">
        <v>12</v>
      </c>
      <c r="J6442" t="s">
        <v>8</v>
      </c>
      <c r="K6442">
        <v>30</v>
      </c>
      <c r="L6442" t="s">
        <v>11</v>
      </c>
      <c r="M6442">
        <v>0</v>
      </c>
      <c r="N6442">
        <v>3</v>
      </c>
      <c r="O6442" t="str">
        <f>IF(AND(Tabela1[[#This Row],[EA Play Season Pass]]="Yes",Tabela1[[#This Row],[Minecraft Season Pass]]="Yes"),"Yes","No")</f>
        <v>No</v>
      </c>
      <c r="P6442" t="str">
        <f>IF(OR(Tabela1[[#This Row],[EA Play Season Pass]]="Yes",Tabela1[[#This Row],[Minecraft Season Pass]]="Yes"),"Yes","No")</f>
        <v>Yes</v>
      </c>
      <c r="Q6442">
        <v>32</v>
      </c>
      <c r="R6442" s="2"/>
    </row>
    <row r="6443" spans="1:18" x14ac:dyDescent="0.25">
      <c r="A6443">
        <v>6442</v>
      </c>
      <c r="B6443" t="s">
        <v>7166</v>
      </c>
      <c r="C6443" t="s">
        <v>10</v>
      </c>
      <c r="D6443" s="50">
        <v>45499</v>
      </c>
      <c r="E6443">
        <f>YEAR(Tabela1[[#This Row],[Start Date]])</f>
        <v>2024</v>
      </c>
      <c r="F6443">
        <f>ROUNDUP(MONTH(Tabela1[[#This Row],[Start Date]])/3,0)</f>
        <v>3</v>
      </c>
      <c r="G6443" t="s">
        <v>8</v>
      </c>
      <c r="H6443">
        <v>5</v>
      </c>
      <c r="I6443" t="s">
        <v>9</v>
      </c>
      <c r="J6443" t="s">
        <v>11</v>
      </c>
      <c r="K6443">
        <v>0</v>
      </c>
      <c r="L6443" t="s">
        <v>8</v>
      </c>
      <c r="M6443">
        <v>20</v>
      </c>
      <c r="N6443">
        <v>3</v>
      </c>
      <c r="O6443" t="str">
        <f>IF(AND(Tabela1[[#This Row],[EA Play Season Pass]]="Yes",Tabela1[[#This Row],[Minecraft Season Pass]]="Yes"),"Yes","No")</f>
        <v>No</v>
      </c>
      <c r="P6443" t="str">
        <f>IF(OR(Tabela1[[#This Row],[EA Play Season Pass]]="Yes",Tabela1[[#This Row],[Minecraft Season Pass]]="Yes"),"Yes","No")</f>
        <v>Yes</v>
      </c>
      <c r="Q6443">
        <v>22</v>
      </c>
      <c r="R6443" s="2"/>
    </row>
    <row r="6444" spans="1:18" x14ac:dyDescent="0.25">
      <c r="A6444">
        <v>6443</v>
      </c>
      <c r="B6444" t="s">
        <v>4171</v>
      </c>
      <c r="C6444" t="s">
        <v>10</v>
      </c>
      <c r="D6444" s="50">
        <v>45499</v>
      </c>
      <c r="E6444">
        <f>YEAR(Tabela1[[#This Row],[Start Date]])</f>
        <v>2024</v>
      </c>
      <c r="F6444">
        <f>ROUNDUP(MONTH(Tabela1[[#This Row],[Start Date]])/3,0)</f>
        <v>3</v>
      </c>
      <c r="G6444" t="s">
        <v>11</v>
      </c>
      <c r="H6444">
        <v>5</v>
      </c>
      <c r="I6444" t="s">
        <v>14</v>
      </c>
      <c r="J6444" t="s">
        <v>11</v>
      </c>
      <c r="K6444">
        <v>0</v>
      </c>
      <c r="L6444" t="s">
        <v>8</v>
      </c>
      <c r="M6444">
        <v>20</v>
      </c>
      <c r="N6444">
        <v>1</v>
      </c>
      <c r="O6444" t="str">
        <f>IF(AND(Tabela1[[#This Row],[EA Play Season Pass]]="Yes",Tabela1[[#This Row],[Minecraft Season Pass]]="Yes"),"Yes","No")</f>
        <v>No</v>
      </c>
      <c r="P6444" t="str">
        <f>IF(OR(Tabela1[[#This Row],[EA Play Season Pass]]="Yes",Tabela1[[#This Row],[Minecraft Season Pass]]="Yes"),"Yes","No")</f>
        <v>Yes</v>
      </c>
      <c r="Q6444">
        <v>24</v>
      </c>
      <c r="R6444" s="2"/>
    </row>
    <row r="6445" spans="1:18" x14ac:dyDescent="0.25">
      <c r="A6445">
        <v>6444</v>
      </c>
      <c r="B6445" t="s">
        <v>3267</v>
      </c>
      <c r="C6445" t="s">
        <v>13</v>
      </c>
      <c r="D6445" s="50">
        <v>45499</v>
      </c>
      <c r="E6445">
        <f>YEAR(Tabela1[[#This Row],[Start Date]])</f>
        <v>2024</v>
      </c>
      <c r="F6445">
        <f>ROUNDUP(MONTH(Tabela1[[#This Row],[Start Date]])/3,0)</f>
        <v>3</v>
      </c>
      <c r="G6445" t="s">
        <v>11</v>
      </c>
      <c r="H6445">
        <v>10</v>
      </c>
      <c r="I6445" t="s">
        <v>9</v>
      </c>
      <c r="J6445" t="s">
        <v>11</v>
      </c>
      <c r="K6445">
        <v>0</v>
      </c>
      <c r="L6445" t="s">
        <v>8</v>
      </c>
      <c r="M6445">
        <v>20</v>
      </c>
      <c r="N6445">
        <v>1</v>
      </c>
      <c r="O6445" t="str">
        <f>IF(AND(Tabela1[[#This Row],[EA Play Season Pass]]="Yes",Tabela1[[#This Row],[Minecraft Season Pass]]="Yes"),"Yes","No")</f>
        <v>No</v>
      </c>
      <c r="P6445" t="str">
        <f>IF(OR(Tabela1[[#This Row],[EA Play Season Pass]]="Yes",Tabela1[[#This Row],[Minecraft Season Pass]]="Yes"),"Yes","No")</f>
        <v>Yes</v>
      </c>
      <c r="Q6445">
        <v>29</v>
      </c>
      <c r="R6445" s="2"/>
    </row>
    <row r="6446" spans="1:18" x14ac:dyDescent="0.25">
      <c r="A6446">
        <v>6445</v>
      </c>
      <c r="B6446" t="s">
        <v>7167</v>
      </c>
      <c r="C6446" t="s">
        <v>13</v>
      </c>
      <c r="D6446" s="50">
        <v>45500</v>
      </c>
      <c r="E6446">
        <f>YEAR(Tabela1[[#This Row],[Start Date]])</f>
        <v>2024</v>
      </c>
      <c r="F6446">
        <f>ROUNDUP(MONTH(Tabela1[[#This Row],[Start Date]])/3,0)</f>
        <v>3</v>
      </c>
      <c r="G6446" t="s">
        <v>11</v>
      </c>
      <c r="H6446">
        <v>10</v>
      </c>
      <c r="I6446" t="s">
        <v>12</v>
      </c>
      <c r="J6446" t="s">
        <v>11</v>
      </c>
      <c r="K6446">
        <v>0</v>
      </c>
      <c r="L6446" t="s">
        <v>11</v>
      </c>
      <c r="M6446">
        <v>0</v>
      </c>
      <c r="N6446">
        <v>2</v>
      </c>
      <c r="O6446" t="str">
        <f>IF(AND(Tabela1[[#This Row],[EA Play Season Pass]]="Yes",Tabela1[[#This Row],[Minecraft Season Pass]]="Yes"),"Yes","No")</f>
        <v>No</v>
      </c>
      <c r="P6446" t="str">
        <f>IF(OR(Tabela1[[#This Row],[EA Play Season Pass]]="Yes",Tabela1[[#This Row],[Minecraft Season Pass]]="Yes"),"Yes","No")</f>
        <v>No</v>
      </c>
      <c r="Q6446">
        <v>8</v>
      </c>
      <c r="R6446" s="2"/>
    </row>
    <row r="6447" spans="1:18" x14ac:dyDescent="0.25">
      <c r="A6447">
        <v>6446</v>
      </c>
      <c r="B6447" t="s">
        <v>7168</v>
      </c>
      <c r="C6447" t="s">
        <v>7</v>
      </c>
      <c r="D6447" s="50">
        <v>45500</v>
      </c>
      <c r="E6447">
        <f>YEAR(Tabela1[[#This Row],[Start Date]])</f>
        <v>2024</v>
      </c>
      <c r="F6447">
        <f>ROUNDUP(MONTH(Tabela1[[#This Row],[Start Date]])/3,0)</f>
        <v>3</v>
      </c>
      <c r="G6447" t="s">
        <v>8</v>
      </c>
      <c r="H6447">
        <v>15</v>
      </c>
      <c r="I6447" t="s">
        <v>9</v>
      </c>
      <c r="J6447" t="s">
        <v>11</v>
      </c>
      <c r="K6447">
        <v>0</v>
      </c>
      <c r="L6447" t="s">
        <v>8</v>
      </c>
      <c r="M6447">
        <v>20</v>
      </c>
      <c r="N6447">
        <v>2</v>
      </c>
      <c r="O6447" t="str">
        <f>IF(AND(Tabela1[[#This Row],[EA Play Season Pass]]="Yes",Tabela1[[#This Row],[Minecraft Season Pass]]="Yes"),"Yes","No")</f>
        <v>No</v>
      </c>
      <c r="P6447" t="str">
        <f>IF(OR(Tabela1[[#This Row],[EA Play Season Pass]]="Yes",Tabela1[[#This Row],[Minecraft Season Pass]]="Yes"),"Yes","No")</f>
        <v>Yes</v>
      </c>
      <c r="Q6447">
        <v>33</v>
      </c>
      <c r="R6447" s="2"/>
    </row>
    <row r="6448" spans="1:18" x14ac:dyDescent="0.25">
      <c r="A6448">
        <v>6447</v>
      </c>
      <c r="B6448" t="s">
        <v>2901</v>
      </c>
      <c r="C6448" t="s">
        <v>10</v>
      </c>
      <c r="D6448" s="50">
        <v>45500</v>
      </c>
      <c r="E6448">
        <f>YEAR(Tabela1[[#This Row],[Start Date]])</f>
        <v>2024</v>
      </c>
      <c r="F6448">
        <f>ROUNDUP(MONTH(Tabela1[[#This Row],[Start Date]])/3,0)</f>
        <v>3</v>
      </c>
      <c r="G6448" t="s">
        <v>8</v>
      </c>
      <c r="H6448">
        <v>5</v>
      </c>
      <c r="I6448" t="s">
        <v>12</v>
      </c>
      <c r="J6448" t="s">
        <v>11</v>
      </c>
      <c r="K6448">
        <v>0</v>
      </c>
      <c r="L6448" t="s">
        <v>8</v>
      </c>
      <c r="M6448">
        <v>20</v>
      </c>
      <c r="N6448">
        <v>3</v>
      </c>
      <c r="O6448" t="str">
        <f>IF(AND(Tabela1[[#This Row],[EA Play Season Pass]]="Yes",Tabela1[[#This Row],[Minecraft Season Pass]]="Yes"),"Yes","No")</f>
        <v>No</v>
      </c>
      <c r="P6448" t="str">
        <f>IF(OR(Tabela1[[#This Row],[EA Play Season Pass]]="Yes",Tabela1[[#This Row],[Minecraft Season Pass]]="Yes"),"Yes","No")</f>
        <v>Yes</v>
      </c>
      <c r="Q6448">
        <v>22</v>
      </c>
      <c r="R6448" s="2"/>
    </row>
    <row r="6449" spans="1:18" x14ac:dyDescent="0.25">
      <c r="A6449">
        <v>6448</v>
      </c>
      <c r="B6449" t="s">
        <v>7169</v>
      </c>
      <c r="C6449" t="s">
        <v>7</v>
      </c>
      <c r="D6449" s="50">
        <v>45500</v>
      </c>
      <c r="E6449">
        <f>YEAR(Tabela1[[#This Row],[Start Date]])</f>
        <v>2024</v>
      </c>
      <c r="F6449">
        <f>ROUNDUP(MONTH(Tabela1[[#This Row],[Start Date]])/3,0)</f>
        <v>3</v>
      </c>
      <c r="G6449" t="s">
        <v>8</v>
      </c>
      <c r="H6449">
        <v>15</v>
      </c>
      <c r="I6449" t="s">
        <v>14</v>
      </c>
      <c r="J6449" t="s">
        <v>8</v>
      </c>
      <c r="K6449">
        <v>30</v>
      </c>
      <c r="L6449" t="s">
        <v>11</v>
      </c>
      <c r="M6449">
        <v>0</v>
      </c>
      <c r="N6449">
        <v>3</v>
      </c>
      <c r="O6449" t="str">
        <f>IF(AND(Tabela1[[#This Row],[EA Play Season Pass]]="Yes",Tabela1[[#This Row],[Minecraft Season Pass]]="Yes"),"Yes","No")</f>
        <v>No</v>
      </c>
      <c r="P6449" t="str">
        <f>IF(OR(Tabela1[[#This Row],[EA Play Season Pass]]="Yes",Tabela1[[#This Row],[Minecraft Season Pass]]="Yes"),"Yes","No")</f>
        <v>Yes</v>
      </c>
      <c r="Q6449">
        <v>42</v>
      </c>
      <c r="R6449" s="2"/>
    </row>
    <row r="6450" spans="1:18" x14ac:dyDescent="0.25">
      <c r="A6450">
        <v>6449</v>
      </c>
      <c r="B6450" t="s">
        <v>7170</v>
      </c>
      <c r="C6450" t="s">
        <v>7</v>
      </c>
      <c r="D6450" s="50">
        <v>45500</v>
      </c>
      <c r="E6450">
        <f>YEAR(Tabela1[[#This Row],[Start Date]])</f>
        <v>2024</v>
      </c>
      <c r="F6450">
        <f>ROUNDUP(MONTH(Tabela1[[#This Row],[Start Date]])/3,0)</f>
        <v>3</v>
      </c>
      <c r="G6450" t="s">
        <v>8</v>
      </c>
      <c r="H6450">
        <v>15</v>
      </c>
      <c r="I6450" t="s">
        <v>9</v>
      </c>
      <c r="J6450" t="s">
        <v>8</v>
      </c>
      <c r="K6450">
        <v>30</v>
      </c>
      <c r="L6450" t="s">
        <v>8</v>
      </c>
      <c r="M6450">
        <v>20</v>
      </c>
      <c r="N6450">
        <v>2</v>
      </c>
      <c r="O6450" t="str">
        <f>IF(AND(Tabela1[[#This Row],[EA Play Season Pass]]="Yes",Tabela1[[#This Row],[Minecraft Season Pass]]="Yes"),"Yes","No")</f>
        <v>Yes</v>
      </c>
      <c r="P6450" t="str">
        <f>IF(OR(Tabela1[[#This Row],[EA Play Season Pass]]="Yes",Tabela1[[#This Row],[Minecraft Season Pass]]="Yes"),"Yes","No")</f>
        <v>Yes</v>
      </c>
      <c r="Q6450">
        <v>63</v>
      </c>
      <c r="R6450" s="2"/>
    </row>
    <row r="6451" spans="1:18" x14ac:dyDescent="0.25">
      <c r="A6451">
        <v>6450</v>
      </c>
      <c r="B6451" t="s">
        <v>2597</v>
      </c>
      <c r="C6451" t="s">
        <v>13</v>
      </c>
      <c r="D6451" s="50">
        <v>45500</v>
      </c>
      <c r="E6451">
        <f>YEAR(Tabela1[[#This Row],[Start Date]])</f>
        <v>2024</v>
      </c>
      <c r="F6451">
        <f>ROUNDUP(MONTH(Tabela1[[#This Row],[Start Date]])/3,0)</f>
        <v>3</v>
      </c>
      <c r="G6451" t="s">
        <v>8</v>
      </c>
      <c r="H6451">
        <v>10</v>
      </c>
      <c r="I6451" t="s">
        <v>12</v>
      </c>
      <c r="J6451" t="s">
        <v>11</v>
      </c>
      <c r="K6451">
        <v>0</v>
      </c>
      <c r="L6451" t="s">
        <v>8</v>
      </c>
      <c r="M6451">
        <v>20</v>
      </c>
      <c r="N6451">
        <v>1</v>
      </c>
      <c r="O6451" t="str">
        <f>IF(AND(Tabela1[[#This Row],[EA Play Season Pass]]="Yes",Tabela1[[#This Row],[Minecraft Season Pass]]="Yes"),"Yes","No")</f>
        <v>No</v>
      </c>
      <c r="P6451" t="str">
        <f>IF(OR(Tabela1[[#This Row],[EA Play Season Pass]]="Yes",Tabela1[[#This Row],[Minecraft Season Pass]]="Yes"),"Yes","No")</f>
        <v>Yes</v>
      </c>
      <c r="Q6451">
        <v>29</v>
      </c>
      <c r="R6451" s="2"/>
    </row>
    <row r="6452" spans="1:18" x14ac:dyDescent="0.25">
      <c r="A6452">
        <v>6451</v>
      </c>
      <c r="B6452" t="s">
        <v>7171</v>
      </c>
      <c r="C6452" t="s">
        <v>10</v>
      </c>
      <c r="D6452" s="50">
        <v>45500</v>
      </c>
      <c r="E6452">
        <f>YEAR(Tabela1[[#This Row],[Start Date]])</f>
        <v>2024</v>
      </c>
      <c r="F6452">
        <f>ROUNDUP(MONTH(Tabela1[[#This Row],[Start Date]])/3,0)</f>
        <v>3</v>
      </c>
      <c r="G6452" t="s">
        <v>8</v>
      </c>
      <c r="H6452">
        <v>5</v>
      </c>
      <c r="I6452" t="s">
        <v>12</v>
      </c>
      <c r="J6452" t="s">
        <v>8</v>
      </c>
      <c r="K6452">
        <v>30</v>
      </c>
      <c r="L6452" t="s">
        <v>8</v>
      </c>
      <c r="M6452">
        <v>20</v>
      </c>
      <c r="N6452">
        <v>2</v>
      </c>
      <c r="O6452" t="str">
        <f>IF(AND(Tabela1[[#This Row],[EA Play Season Pass]]="Yes",Tabela1[[#This Row],[Minecraft Season Pass]]="Yes"),"Yes","No")</f>
        <v>Yes</v>
      </c>
      <c r="P6452" t="str">
        <f>IF(OR(Tabela1[[#This Row],[EA Play Season Pass]]="Yes",Tabela1[[#This Row],[Minecraft Season Pass]]="Yes"),"Yes","No")</f>
        <v>Yes</v>
      </c>
      <c r="Q6452">
        <v>53</v>
      </c>
      <c r="R6452" s="2"/>
    </row>
    <row r="6453" spans="1:18" x14ac:dyDescent="0.25">
      <c r="A6453">
        <v>6452</v>
      </c>
      <c r="B6453" t="s">
        <v>7172</v>
      </c>
      <c r="C6453" t="s">
        <v>10</v>
      </c>
      <c r="D6453" s="50">
        <v>45500</v>
      </c>
      <c r="E6453">
        <f>YEAR(Tabela1[[#This Row],[Start Date]])</f>
        <v>2024</v>
      </c>
      <c r="F6453">
        <f>ROUNDUP(MONTH(Tabela1[[#This Row],[Start Date]])/3,0)</f>
        <v>3</v>
      </c>
      <c r="G6453" t="s">
        <v>8</v>
      </c>
      <c r="H6453">
        <v>5</v>
      </c>
      <c r="I6453" t="s">
        <v>14</v>
      </c>
      <c r="J6453" t="s">
        <v>11</v>
      </c>
      <c r="K6453">
        <v>0</v>
      </c>
      <c r="L6453" t="s">
        <v>8</v>
      </c>
      <c r="M6453">
        <v>20</v>
      </c>
      <c r="N6453">
        <v>3</v>
      </c>
      <c r="O6453" t="str">
        <f>IF(AND(Tabela1[[#This Row],[EA Play Season Pass]]="Yes",Tabela1[[#This Row],[Minecraft Season Pass]]="Yes"),"Yes","No")</f>
        <v>No</v>
      </c>
      <c r="P6453" t="str">
        <f>IF(OR(Tabela1[[#This Row],[EA Play Season Pass]]="Yes",Tabela1[[#This Row],[Minecraft Season Pass]]="Yes"),"Yes","No")</f>
        <v>Yes</v>
      </c>
      <c r="Q6453">
        <v>22</v>
      </c>
      <c r="R6453" s="2"/>
    </row>
    <row r="6454" spans="1:18" x14ac:dyDescent="0.25">
      <c r="A6454">
        <v>6453</v>
      </c>
      <c r="B6454" t="s">
        <v>7173</v>
      </c>
      <c r="C6454" t="s">
        <v>13</v>
      </c>
      <c r="D6454" s="50">
        <v>45500</v>
      </c>
      <c r="E6454">
        <f>YEAR(Tabela1[[#This Row],[Start Date]])</f>
        <v>2024</v>
      </c>
      <c r="F6454">
        <f>ROUNDUP(MONTH(Tabela1[[#This Row],[Start Date]])/3,0)</f>
        <v>3</v>
      </c>
      <c r="G6454" t="s">
        <v>8</v>
      </c>
      <c r="H6454">
        <v>10</v>
      </c>
      <c r="I6454" t="s">
        <v>14</v>
      </c>
      <c r="J6454" t="s">
        <v>11</v>
      </c>
      <c r="K6454">
        <v>0</v>
      </c>
      <c r="L6454" t="s">
        <v>11</v>
      </c>
      <c r="M6454">
        <v>0</v>
      </c>
      <c r="N6454">
        <v>1</v>
      </c>
      <c r="O6454" t="str">
        <f>IF(AND(Tabela1[[#This Row],[EA Play Season Pass]]="Yes",Tabela1[[#This Row],[Minecraft Season Pass]]="Yes"),"Yes","No")</f>
        <v>No</v>
      </c>
      <c r="P6454" t="str">
        <f>IF(OR(Tabela1[[#This Row],[EA Play Season Pass]]="Yes",Tabela1[[#This Row],[Minecraft Season Pass]]="Yes"),"Yes","No")</f>
        <v>No</v>
      </c>
      <c r="Q6454">
        <v>9</v>
      </c>
      <c r="R6454" s="2"/>
    </row>
    <row r="6455" spans="1:18" x14ac:dyDescent="0.25">
      <c r="A6455">
        <v>6454</v>
      </c>
      <c r="B6455" t="s">
        <v>1630</v>
      </c>
      <c r="C6455" t="s">
        <v>13</v>
      </c>
      <c r="D6455" s="50">
        <v>45501</v>
      </c>
      <c r="E6455">
        <f>YEAR(Tabela1[[#This Row],[Start Date]])</f>
        <v>2024</v>
      </c>
      <c r="F6455">
        <f>ROUNDUP(MONTH(Tabela1[[#This Row],[Start Date]])/3,0)</f>
        <v>3</v>
      </c>
      <c r="G6455" t="s">
        <v>8</v>
      </c>
      <c r="H6455">
        <v>10</v>
      </c>
      <c r="I6455" t="s">
        <v>12</v>
      </c>
      <c r="J6455" t="s">
        <v>11</v>
      </c>
      <c r="K6455">
        <v>0</v>
      </c>
      <c r="L6455" t="s">
        <v>11</v>
      </c>
      <c r="M6455">
        <v>0</v>
      </c>
      <c r="N6455">
        <v>2</v>
      </c>
      <c r="O6455" t="str">
        <f>IF(AND(Tabela1[[#This Row],[EA Play Season Pass]]="Yes",Tabela1[[#This Row],[Minecraft Season Pass]]="Yes"),"Yes","No")</f>
        <v>No</v>
      </c>
      <c r="P6455" t="str">
        <f>IF(OR(Tabela1[[#This Row],[EA Play Season Pass]]="Yes",Tabela1[[#This Row],[Minecraft Season Pass]]="Yes"),"Yes","No")</f>
        <v>No</v>
      </c>
      <c r="Q6455">
        <v>8</v>
      </c>
      <c r="R6455" s="2"/>
    </row>
    <row r="6456" spans="1:18" x14ac:dyDescent="0.25">
      <c r="A6456">
        <v>6455</v>
      </c>
      <c r="B6456" t="s">
        <v>6067</v>
      </c>
      <c r="C6456" t="s">
        <v>7</v>
      </c>
      <c r="D6456" s="50">
        <v>45501</v>
      </c>
      <c r="E6456">
        <f>YEAR(Tabela1[[#This Row],[Start Date]])</f>
        <v>2024</v>
      </c>
      <c r="F6456">
        <f>ROUNDUP(MONTH(Tabela1[[#This Row],[Start Date]])/3,0)</f>
        <v>3</v>
      </c>
      <c r="G6456" t="s">
        <v>11</v>
      </c>
      <c r="H6456">
        <v>15</v>
      </c>
      <c r="I6456" t="s">
        <v>9</v>
      </c>
      <c r="J6456" t="s">
        <v>11</v>
      </c>
      <c r="K6456">
        <v>0</v>
      </c>
      <c r="L6456" t="s">
        <v>8</v>
      </c>
      <c r="M6456">
        <v>20</v>
      </c>
      <c r="N6456">
        <v>2</v>
      </c>
      <c r="O6456" t="str">
        <f>IF(AND(Tabela1[[#This Row],[EA Play Season Pass]]="Yes",Tabela1[[#This Row],[Minecraft Season Pass]]="Yes"),"Yes","No")</f>
        <v>No</v>
      </c>
      <c r="P6456" t="str">
        <f>IF(OR(Tabela1[[#This Row],[EA Play Season Pass]]="Yes",Tabela1[[#This Row],[Minecraft Season Pass]]="Yes"),"Yes","No")</f>
        <v>Yes</v>
      </c>
      <c r="Q6456">
        <v>33</v>
      </c>
      <c r="R6456" s="2"/>
    </row>
    <row r="6457" spans="1:18" x14ac:dyDescent="0.25">
      <c r="A6457">
        <v>6456</v>
      </c>
      <c r="B6457" t="s">
        <v>7174</v>
      </c>
      <c r="C6457" t="s">
        <v>13</v>
      </c>
      <c r="D6457" s="50">
        <v>45501</v>
      </c>
      <c r="E6457">
        <f>YEAR(Tabela1[[#This Row],[Start Date]])</f>
        <v>2024</v>
      </c>
      <c r="F6457">
        <f>ROUNDUP(MONTH(Tabela1[[#This Row],[Start Date]])/3,0)</f>
        <v>3</v>
      </c>
      <c r="G6457" t="s">
        <v>11</v>
      </c>
      <c r="H6457">
        <v>10</v>
      </c>
      <c r="I6457" t="s">
        <v>12</v>
      </c>
      <c r="J6457" t="s">
        <v>11</v>
      </c>
      <c r="K6457">
        <v>0</v>
      </c>
      <c r="L6457" t="s">
        <v>11</v>
      </c>
      <c r="M6457">
        <v>0</v>
      </c>
      <c r="N6457">
        <v>2</v>
      </c>
      <c r="O6457" t="str">
        <f>IF(AND(Tabela1[[#This Row],[EA Play Season Pass]]="Yes",Tabela1[[#This Row],[Minecraft Season Pass]]="Yes"),"Yes","No")</f>
        <v>No</v>
      </c>
      <c r="P6457" t="str">
        <f>IF(OR(Tabela1[[#This Row],[EA Play Season Pass]]="Yes",Tabela1[[#This Row],[Minecraft Season Pass]]="Yes"),"Yes","No")</f>
        <v>No</v>
      </c>
      <c r="Q6457">
        <v>8</v>
      </c>
      <c r="R6457" s="2"/>
    </row>
    <row r="6458" spans="1:18" x14ac:dyDescent="0.25">
      <c r="A6458">
        <v>6457</v>
      </c>
      <c r="B6458" t="s">
        <v>697</v>
      </c>
      <c r="C6458" t="s">
        <v>13</v>
      </c>
      <c r="D6458" s="50">
        <v>45501</v>
      </c>
      <c r="E6458">
        <f>YEAR(Tabela1[[#This Row],[Start Date]])</f>
        <v>2024</v>
      </c>
      <c r="F6458">
        <f>ROUNDUP(MONTH(Tabela1[[#This Row],[Start Date]])/3,0)</f>
        <v>3</v>
      </c>
      <c r="G6458" t="s">
        <v>11</v>
      </c>
      <c r="H6458">
        <v>10</v>
      </c>
      <c r="I6458" t="s">
        <v>12</v>
      </c>
      <c r="J6458" t="s">
        <v>11</v>
      </c>
      <c r="K6458">
        <v>0</v>
      </c>
      <c r="L6458" t="s">
        <v>8</v>
      </c>
      <c r="M6458">
        <v>20</v>
      </c>
      <c r="N6458">
        <v>1</v>
      </c>
      <c r="O6458" t="str">
        <f>IF(AND(Tabela1[[#This Row],[EA Play Season Pass]]="Yes",Tabela1[[#This Row],[Minecraft Season Pass]]="Yes"),"Yes","No")</f>
        <v>No</v>
      </c>
      <c r="P6458" t="str">
        <f>IF(OR(Tabela1[[#This Row],[EA Play Season Pass]]="Yes",Tabela1[[#This Row],[Minecraft Season Pass]]="Yes"),"Yes","No")</f>
        <v>Yes</v>
      </c>
      <c r="Q6458">
        <v>29</v>
      </c>
      <c r="R6458" s="2"/>
    </row>
    <row r="6459" spans="1:18" x14ac:dyDescent="0.25">
      <c r="A6459">
        <v>6458</v>
      </c>
      <c r="B6459" t="s">
        <v>38</v>
      </c>
      <c r="C6459" t="s">
        <v>10</v>
      </c>
      <c r="D6459" s="50">
        <v>45501</v>
      </c>
      <c r="E6459">
        <f>YEAR(Tabela1[[#This Row],[Start Date]])</f>
        <v>2024</v>
      </c>
      <c r="F6459">
        <f>ROUNDUP(MONTH(Tabela1[[#This Row],[Start Date]])/3,0)</f>
        <v>3</v>
      </c>
      <c r="G6459" t="s">
        <v>8</v>
      </c>
      <c r="H6459">
        <v>5</v>
      </c>
      <c r="I6459" t="s">
        <v>12</v>
      </c>
      <c r="J6459" t="s">
        <v>8</v>
      </c>
      <c r="K6459">
        <v>30</v>
      </c>
      <c r="L6459" t="s">
        <v>8</v>
      </c>
      <c r="M6459">
        <v>20</v>
      </c>
      <c r="N6459">
        <v>2</v>
      </c>
      <c r="O6459" t="str">
        <f>IF(AND(Tabela1[[#This Row],[EA Play Season Pass]]="Yes",Tabela1[[#This Row],[Minecraft Season Pass]]="Yes"),"Yes","No")</f>
        <v>Yes</v>
      </c>
      <c r="P6459" t="str">
        <f>IF(OR(Tabela1[[#This Row],[EA Play Season Pass]]="Yes",Tabela1[[#This Row],[Minecraft Season Pass]]="Yes"),"Yes","No")</f>
        <v>Yes</v>
      </c>
      <c r="Q6459">
        <v>53</v>
      </c>
      <c r="R6459" s="2"/>
    </row>
    <row r="6460" spans="1:18" x14ac:dyDescent="0.25">
      <c r="A6460">
        <v>6459</v>
      </c>
      <c r="B6460" t="s">
        <v>7175</v>
      </c>
      <c r="C6460" t="s">
        <v>13</v>
      </c>
      <c r="D6460" s="50">
        <v>45501</v>
      </c>
      <c r="E6460">
        <f>YEAR(Tabela1[[#This Row],[Start Date]])</f>
        <v>2024</v>
      </c>
      <c r="F6460">
        <f>ROUNDUP(MONTH(Tabela1[[#This Row],[Start Date]])/3,0)</f>
        <v>3</v>
      </c>
      <c r="G6460" t="s">
        <v>8</v>
      </c>
      <c r="H6460">
        <v>10</v>
      </c>
      <c r="I6460" t="s">
        <v>14</v>
      </c>
      <c r="J6460" t="s">
        <v>8</v>
      </c>
      <c r="K6460">
        <v>30</v>
      </c>
      <c r="L6460" t="s">
        <v>11</v>
      </c>
      <c r="M6460">
        <v>0</v>
      </c>
      <c r="N6460">
        <v>1</v>
      </c>
      <c r="O6460" t="str">
        <f>IF(AND(Tabela1[[#This Row],[EA Play Season Pass]]="Yes",Tabela1[[#This Row],[Minecraft Season Pass]]="Yes"),"Yes","No")</f>
        <v>No</v>
      </c>
      <c r="P6460" t="str">
        <f>IF(OR(Tabela1[[#This Row],[EA Play Season Pass]]="Yes",Tabela1[[#This Row],[Minecraft Season Pass]]="Yes"),"Yes","No")</f>
        <v>Yes</v>
      </c>
      <c r="Q6460">
        <v>39</v>
      </c>
      <c r="R6460" s="2"/>
    </row>
    <row r="6461" spans="1:18" x14ac:dyDescent="0.25">
      <c r="A6461">
        <v>6460</v>
      </c>
      <c r="B6461" t="s">
        <v>1532</v>
      </c>
      <c r="C6461" t="s">
        <v>7</v>
      </c>
      <c r="D6461" s="50">
        <v>45501</v>
      </c>
      <c r="E6461">
        <f>YEAR(Tabela1[[#This Row],[Start Date]])</f>
        <v>2024</v>
      </c>
      <c r="F6461">
        <f>ROUNDUP(MONTH(Tabela1[[#This Row],[Start Date]])/3,0)</f>
        <v>3</v>
      </c>
      <c r="G6461" t="s">
        <v>8</v>
      </c>
      <c r="H6461">
        <v>15</v>
      </c>
      <c r="I6461" t="s">
        <v>14</v>
      </c>
      <c r="J6461" t="s">
        <v>11</v>
      </c>
      <c r="K6461">
        <v>0</v>
      </c>
      <c r="L6461" t="s">
        <v>11</v>
      </c>
      <c r="M6461">
        <v>0</v>
      </c>
      <c r="N6461">
        <v>3</v>
      </c>
      <c r="O6461" t="str">
        <f>IF(AND(Tabela1[[#This Row],[EA Play Season Pass]]="Yes",Tabela1[[#This Row],[Minecraft Season Pass]]="Yes"),"Yes","No")</f>
        <v>No</v>
      </c>
      <c r="P6461" t="str">
        <f>IF(OR(Tabela1[[#This Row],[EA Play Season Pass]]="Yes",Tabela1[[#This Row],[Minecraft Season Pass]]="Yes"),"Yes","No")</f>
        <v>No</v>
      </c>
      <c r="Q6461">
        <v>12</v>
      </c>
      <c r="R6461" s="2"/>
    </row>
    <row r="6462" spans="1:18" x14ac:dyDescent="0.25">
      <c r="A6462">
        <v>6461</v>
      </c>
      <c r="B6462" t="s">
        <v>7176</v>
      </c>
      <c r="C6462" t="s">
        <v>10</v>
      </c>
      <c r="D6462" s="50">
        <v>45502</v>
      </c>
      <c r="E6462">
        <f>YEAR(Tabela1[[#This Row],[Start Date]])</f>
        <v>2024</v>
      </c>
      <c r="F6462">
        <f>ROUNDUP(MONTH(Tabela1[[#This Row],[Start Date]])/3,0)</f>
        <v>3</v>
      </c>
      <c r="G6462" t="s">
        <v>8</v>
      </c>
      <c r="H6462">
        <v>5</v>
      </c>
      <c r="I6462" t="s">
        <v>12</v>
      </c>
      <c r="J6462" t="s">
        <v>8</v>
      </c>
      <c r="K6462">
        <v>30</v>
      </c>
      <c r="L6462" t="s">
        <v>8</v>
      </c>
      <c r="M6462">
        <v>20</v>
      </c>
      <c r="N6462">
        <v>2</v>
      </c>
      <c r="O6462" t="str">
        <f>IF(AND(Tabela1[[#This Row],[EA Play Season Pass]]="Yes",Tabela1[[#This Row],[Minecraft Season Pass]]="Yes"),"Yes","No")</f>
        <v>Yes</v>
      </c>
      <c r="P6462" t="str">
        <f>IF(OR(Tabela1[[#This Row],[EA Play Season Pass]]="Yes",Tabela1[[#This Row],[Minecraft Season Pass]]="Yes"),"Yes","No")</f>
        <v>Yes</v>
      </c>
      <c r="Q6462">
        <v>53</v>
      </c>
      <c r="R6462" s="2"/>
    </row>
    <row r="6463" spans="1:18" x14ac:dyDescent="0.25">
      <c r="A6463">
        <v>6462</v>
      </c>
      <c r="B6463" t="s">
        <v>7177</v>
      </c>
      <c r="C6463" t="s">
        <v>13</v>
      </c>
      <c r="D6463" s="50">
        <v>45502</v>
      </c>
      <c r="E6463">
        <f>YEAR(Tabela1[[#This Row],[Start Date]])</f>
        <v>2024</v>
      </c>
      <c r="F6463">
        <f>ROUNDUP(MONTH(Tabela1[[#This Row],[Start Date]])/3,0)</f>
        <v>3</v>
      </c>
      <c r="G6463" t="s">
        <v>11</v>
      </c>
      <c r="H6463">
        <v>10</v>
      </c>
      <c r="I6463" t="s">
        <v>12</v>
      </c>
      <c r="J6463" t="s">
        <v>11</v>
      </c>
      <c r="K6463">
        <v>0</v>
      </c>
      <c r="L6463" t="s">
        <v>8</v>
      </c>
      <c r="M6463">
        <v>20</v>
      </c>
      <c r="N6463">
        <v>1</v>
      </c>
      <c r="O6463" t="str">
        <f>IF(AND(Tabela1[[#This Row],[EA Play Season Pass]]="Yes",Tabela1[[#This Row],[Minecraft Season Pass]]="Yes"),"Yes","No")</f>
        <v>No</v>
      </c>
      <c r="P6463" t="str">
        <f>IF(OR(Tabela1[[#This Row],[EA Play Season Pass]]="Yes",Tabela1[[#This Row],[Minecraft Season Pass]]="Yes"),"Yes","No")</f>
        <v>Yes</v>
      </c>
      <c r="Q6463">
        <v>29</v>
      </c>
      <c r="R6463" s="2"/>
    </row>
    <row r="6464" spans="1:18" x14ac:dyDescent="0.25">
      <c r="A6464">
        <v>6463</v>
      </c>
      <c r="B6464" t="s">
        <v>7178</v>
      </c>
      <c r="C6464" t="s">
        <v>7</v>
      </c>
      <c r="D6464" s="50">
        <v>45503</v>
      </c>
      <c r="E6464">
        <f>YEAR(Tabela1[[#This Row],[Start Date]])</f>
        <v>2024</v>
      </c>
      <c r="F6464">
        <f>ROUNDUP(MONTH(Tabela1[[#This Row],[Start Date]])/3,0)</f>
        <v>3</v>
      </c>
      <c r="G6464" t="s">
        <v>8</v>
      </c>
      <c r="H6464">
        <v>15</v>
      </c>
      <c r="I6464" t="s">
        <v>14</v>
      </c>
      <c r="J6464" t="s">
        <v>8</v>
      </c>
      <c r="K6464">
        <v>30</v>
      </c>
      <c r="L6464" t="s">
        <v>8</v>
      </c>
      <c r="M6464">
        <v>20</v>
      </c>
      <c r="N6464">
        <v>1</v>
      </c>
      <c r="O6464" t="str">
        <f>IF(AND(Tabela1[[#This Row],[EA Play Season Pass]]="Yes",Tabela1[[#This Row],[Minecraft Season Pass]]="Yes"),"Yes","No")</f>
        <v>Yes</v>
      </c>
      <c r="P6464" t="str">
        <f>IF(OR(Tabela1[[#This Row],[EA Play Season Pass]]="Yes",Tabela1[[#This Row],[Minecraft Season Pass]]="Yes"),"Yes","No")</f>
        <v>Yes</v>
      </c>
      <c r="Q6464">
        <v>64</v>
      </c>
      <c r="R6464" s="2"/>
    </row>
    <row r="6465" spans="1:18" x14ac:dyDescent="0.25">
      <c r="A6465">
        <v>6464</v>
      </c>
      <c r="B6465" t="s">
        <v>3115</v>
      </c>
      <c r="C6465" t="s">
        <v>13</v>
      </c>
      <c r="D6465" s="50">
        <v>45503</v>
      </c>
      <c r="E6465">
        <f>YEAR(Tabela1[[#This Row],[Start Date]])</f>
        <v>2024</v>
      </c>
      <c r="F6465">
        <f>ROUNDUP(MONTH(Tabela1[[#This Row],[Start Date]])/3,0)</f>
        <v>3</v>
      </c>
      <c r="G6465" t="s">
        <v>8</v>
      </c>
      <c r="H6465">
        <v>10</v>
      </c>
      <c r="I6465" t="s">
        <v>9</v>
      </c>
      <c r="J6465" t="s">
        <v>11</v>
      </c>
      <c r="K6465">
        <v>0</v>
      </c>
      <c r="L6465" t="s">
        <v>8</v>
      </c>
      <c r="M6465">
        <v>20</v>
      </c>
      <c r="N6465">
        <v>2</v>
      </c>
      <c r="O6465" t="str">
        <f>IF(AND(Tabela1[[#This Row],[EA Play Season Pass]]="Yes",Tabela1[[#This Row],[Minecraft Season Pass]]="Yes"),"Yes","No")</f>
        <v>No</v>
      </c>
      <c r="P6465" t="str">
        <f>IF(OR(Tabela1[[#This Row],[EA Play Season Pass]]="Yes",Tabela1[[#This Row],[Minecraft Season Pass]]="Yes"),"Yes","No")</f>
        <v>Yes</v>
      </c>
      <c r="Q6465">
        <v>28</v>
      </c>
      <c r="R6465" s="2"/>
    </row>
    <row r="6466" spans="1:18" x14ac:dyDescent="0.25">
      <c r="A6466">
        <v>6465</v>
      </c>
      <c r="B6466" t="s">
        <v>2874</v>
      </c>
      <c r="C6466" t="s">
        <v>13</v>
      </c>
      <c r="D6466" s="50">
        <v>45503</v>
      </c>
      <c r="E6466">
        <f>YEAR(Tabela1[[#This Row],[Start Date]])</f>
        <v>2024</v>
      </c>
      <c r="F6466">
        <f>ROUNDUP(MONTH(Tabela1[[#This Row],[Start Date]])/3,0)</f>
        <v>3</v>
      </c>
      <c r="G6466" t="s">
        <v>8</v>
      </c>
      <c r="H6466">
        <v>10</v>
      </c>
      <c r="I6466" t="s">
        <v>12</v>
      </c>
      <c r="J6466" t="s">
        <v>11</v>
      </c>
      <c r="K6466">
        <v>0</v>
      </c>
      <c r="L6466" t="s">
        <v>8</v>
      </c>
      <c r="M6466">
        <v>20</v>
      </c>
      <c r="N6466">
        <v>3</v>
      </c>
      <c r="O6466" t="str">
        <f>IF(AND(Tabela1[[#This Row],[EA Play Season Pass]]="Yes",Tabela1[[#This Row],[Minecraft Season Pass]]="Yes"),"Yes","No")</f>
        <v>No</v>
      </c>
      <c r="P6466" t="str">
        <f>IF(OR(Tabela1[[#This Row],[EA Play Season Pass]]="Yes",Tabela1[[#This Row],[Minecraft Season Pass]]="Yes"),"Yes","No")</f>
        <v>Yes</v>
      </c>
      <c r="Q6466">
        <v>27</v>
      </c>
      <c r="R6466" s="2"/>
    </row>
    <row r="6467" spans="1:18" x14ac:dyDescent="0.25">
      <c r="A6467">
        <v>6466</v>
      </c>
      <c r="B6467" t="s">
        <v>7179</v>
      </c>
      <c r="C6467" t="s">
        <v>7</v>
      </c>
      <c r="D6467" s="50">
        <v>45503</v>
      </c>
      <c r="E6467">
        <f>YEAR(Tabela1[[#This Row],[Start Date]])</f>
        <v>2024</v>
      </c>
      <c r="F6467">
        <f>ROUNDUP(MONTH(Tabela1[[#This Row],[Start Date]])/3,0)</f>
        <v>3</v>
      </c>
      <c r="G6467" t="s">
        <v>8</v>
      </c>
      <c r="H6467">
        <v>15</v>
      </c>
      <c r="I6467" t="s">
        <v>14</v>
      </c>
      <c r="J6467" t="s">
        <v>11</v>
      </c>
      <c r="K6467">
        <v>0</v>
      </c>
      <c r="L6467" t="s">
        <v>8</v>
      </c>
      <c r="M6467">
        <v>20</v>
      </c>
      <c r="N6467">
        <v>2</v>
      </c>
      <c r="O6467" t="str">
        <f>IF(AND(Tabela1[[#This Row],[EA Play Season Pass]]="Yes",Tabela1[[#This Row],[Minecraft Season Pass]]="Yes"),"Yes","No")</f>
        <v>No</v>
      </c>
      <c r="P6467" t="str">
        <f>IF(OR(Tabela1[[#This Row],[EA Play Season Pass]]="Yes",Tabela1[[#This Row],[Minecraft Season Pass]]="Yes"),"Yes","No")</f>
        <v>Yes</v>
      </c>
      <c r="Q6467">
        <v>33</v>
      </c>
      <c r="R6467" s="2"/>
    </row>
    <row r="6468" spans="1:18" x14ac:dyDescent="0.25">
      <c r="A6468">
        <v>6467</v>
      </c>
      <c r="B6468" t="s">
        <v>7163</v>
      </c>
      <c r="C6468" t="s">
        <v>10</v>
      </c>
      <c r="D6468" s="50">
        <v>45503</v>
      </c>
      <c r="E6468">
        <f>YEAR(Tabela1[[#This Row],[Start Date]])</f>
        <v>2024</v>
      </c>
      <c r="F6468">
        <f>ROUNDUP(MONTH(Tabela1[[#This Row],[Start Date]])/3,0)</f>
        <v>3</v>
      </c>
      <c r="G6468" t="s">
        <v>11</v>
      </c>
      <c r="H6468">
        <v>5</v>
      </c>
      <c r="I6468" t="s">
        <v>12</v>
      </c>
      <c r="J6468" t="s">
        <v>11</v>
      </c>
      <c r="K6468">
        <v>0</v>
      </c>
      <c r="L6468" t="s">
        <v>11</v>
      </c>
      <c r="M6468">
        <v>0</v>
      </c>
      <c r="N6468">
        <v>1</v>
      </c>
      <c r="O6468" t="str">
        <f>IF(AND(Tabela1[[#This Row],[EA Play Season Pass]]="Yes",Tabela1[[#This Row],[Minecraft Season Pass]]="Yes"),"Yes","No")</f>
        <v>No</v>
      </c>
      <c r="P6468" t="str">
        <f>IF(OR(Tabela1[[#This Row],[EA Play Season Pass]]="Yes",Tabela1[[#This Row],[Minecraft Season Pass]]="Yes"),"Yes","No")</f>
        <v>No</v>
      </c>
      <c r="Q6468">
        <v>4</v>
      </c>
      <c r="R6468" s="2"/>
    </row>
    <row r="6469" spans="1:18" x14ac:dyDescent="0.25">
      <c r="A6469">
        <v>6468</v>
      </c>
      <c r="B6469" t="s">
        <v>7180</v>
      </c>
      <c r="C6469" t="s">
        <v>10</v>
      </c>
      <c r="D6469" s="50">
        <v>45503</v>
      </c>
      <c r="E6469">
        <f>YEAR(Tabela1[[#This Row],[Start Date]])</f>
        <v>2024</v>
      </c>
      <c r="F6469">
        <f>ROUNDUP(MONTH(Tabela1[[#This Row],[Start Date]])/3,0)</f>
        <v>3</v>
      </c>
      <c r="G6469" t="s">
        <v>11</v>
      </c>
      <c r="H6469">
        <v>5</v>
      </c>
      <c r="I6469" t="s">
        <v>9</v>
      </c>
      <c r="J6469" t="s">
        <v>11</v>
      </c>
      <c r="K6469">
        <v>0</v>
      </c>
      <c r="L6469" t="s">
        <v>11</v>
      </c>
      <c r="M6469">
        <v>0</v>
      </c>
      <c r="N6469">
        <v>3</v>
      </c>
      <c r="O6469" t="str">
        <f>IF(AND(Tabela1[[#This Row],[EA Play Season Pass]]="Yes",Tabela1[[#This Row],[Minecraft Season Pass]]="Yes"),"Yes","No")</f>
        <v>No</v>
      </c>
      <c r="P6469" t="str">
        <f>IF(OR(Tabela1[[#This Row],[EA Play Season Pass]]="Yes",Tabela1[[#This Row],[Minecraft Season Pass]]="Yes"),"Yes","No")</f>
        <v>No</v>
      </c>
      <c r="Q6469">
        <v>2</v>
      </c>
      <c r="R6469" s="2"/>
    </row>
    <row r="6470" spans="1:18" x14ac:dyDescent="0.25">
      <c r="A6470">
        <v>6469</v>
      </c>
      <c r="B6470" t="s">
        <v>803</v>
      </c>
      <c r="C6470" t="s">
        <v>7</v>
      </c>
      <c r="D6470" s="50">
        <v>45504</v>
      </c>
      <c r="E6470">
        <f>YEAR(Tabela1[[#This Row],[Start Date]])</f>
        <v>2024</v>
      </c>
      <c r="F6470">
        <f>ROUNDUP(MONTH(Tabela1[[#This Row],[Start Date]])/3,0)</f>
        <v>3</v>
      </c>
      <c r="G6470" t="s">
        <v>11</v>
      </c>
      <c r="H6470">
        <v>15</v>
      </c>
      <c r="I6470" t="s">
        <v>14</v>
      </c>
      <c r="J6470" t="s">
        <v>8</v>
      </c>
      <c r="K6470">
        <v>30</v>
      </c>
      <c r="L6470" t="s">
        <v>11</v>
      </c>
      <c r="M6470">
        <v>0</v>
      </c>
      <c r="N6470">
        <v>3</v>
      </c>
      <c r="O6470" t="str">
        <f>IF(AND(Tabela1[[#This Row],[EA Play Season Pass]]="Yes",Tabela1[[#This Row],[Minecraft Season Pass]]="Yes"),"Yes","No")</f>
        <v>No</v>
      </c>
      <c r="P6470" t="str">
        <f>IF(OR(Tabela1[[#This Row],[EA Play Season Pass]]="Yes",Tabela1[[#This Row],[Minecraft Season Pass]]="Yes"),"Yes","No")</f>
        <v>Yes</v>
      </c>
      <c r="Q6470">
        <v>42</v>
      </c>
      <c r="R6470" s="2"/>
    </row>
    <row r="6471" spans="1:18" x14ac:dyDescent="0.25">
      <c r="A6471">
        <v>6470</v>
      </c>
      <c r="B6471" t="s">
        <v>415</v>
      </c>
      <c r="C6471" t="s">
        <v>13</v>
      </c>
      <c r="D6471" s="50">
        <v>45504</v>
      </c>
      <c r="E6471">
        <f>YEAR(Tabela1[[#This Row],[Start Date]])</f>
        <v>2024</v>
      </c>
      <c r="F6471">
        <f>ROUNDUP(MONTH(Tabela1[[#This Row],[Start Date]])/3,0)</f>
        <v>3</v>
      </c>
      <c r="G6471" t="s">
        <v>11</v>
      </c>
      <c r="H6471">
        <v>10</v>
      </c>
      <c r="I6471" t="s">
        <v>14</v>
      </c>
      <c r="J6471" t="s">
        <v>11</v>
      </c>
      <c r="K6471">
        <v>0</v>
      </c>
      <c r="L6471" t="s">
        <v>8</v>
      </c>
      <c r="M6471">
        <v>20</v>
      </c>
      <c r="N6471">
        <v>2</v>
      </c>
      <c r="O6471" t="str">
        <f>IF(AND(Tabela1[[#This Row],[EA Play Season Pass]]="Yes",Tabela1[[#This Row],[Minecraft Season Pass]]="Yes"),"Yes","No")</f>
        <v>No</v>
      </c>
      <c r="P6471" t="str">
        <f>IF(OR(Tabela1[[#This Row],[EA Play Season Pass]]="Yes",Tabela1[[#This Row],[Minecraft Season Pass]]="Yes"),"Yes","No")</f>
        <v>Yes</v>
      </c>
      <c r="Q6471">
        <v>28</v>
      </c>
      <c r="R6471" s="2"/>
    </row>
    <row r="6472" spans="1:18" x14ac:dyDescent="0.25">
      <c r="A6472">
        <v>6471</v>
      </c>
      <c r="B6472" t="s">
        <v>7181</v>
      </c>
      <c r="C6472" t="s">
        <v>7</v>
      </c>
      <c r="D6472" s="50">
        <v>45504</v>
      </c>
      <c r="E6472">
        <f>YEAR(Tabela1[[#This Row],[Start Date]])</f>
        <v>2024</v>
      </c>
      <c r="F6472">
        <f>ROUNDUP(MONTH(Tabela1[[#This Row],[Start Date]])/3,0)</f>
        <v>3</v>
      </c>
      <c r="G6472" t="s">
        <v>11</v>
      </c>
      <c r="H6472">
        <v>15</v>
      </c>
      <c r="I6472" t="s">
        <v>14</v>
      </c>
      <c r="J6472" t="s">
        <v>11</v>
      </c>
      <c r="K6472">
        <v>0</v>
      </c>
      <c r="L6472" t="s">
        <v>8</v>
      </c>
      <c r="M6472">
        <v>20</v>
      </c>
      <c r="N6472">
        <v>3</v>
      </c>
      <c r="O6472" t="str">
        <f>IF(AND(Tabela1[[#This Row],[EA Play Season Pass]]="Yes",Tabela1[[#This Row],[Minecraft Season Pass]]="Yes"),"Yes","No")</f>
        <v>No</v>
      </c>
      <c r="P6472" t="str">
        <f>IF(OR(Tabela1[[#This Row],[EA Play Season Pass]]="Yes",Tabela1[[#This Row],[Minecraft Season Pass]]="Yes"),"Yes","No")</f>
        <v>Yes</v>
      </c>
      <c r="Q6472">
        <v>32</v>
      </c>
      <c r="R6472" s="2"/>
    </row>
    <row r="6473" spans="1:18" x14ac:dyDescent="0.25">
      <c r="A6473">
        <v>6472</v>
      </c>
      <c r="B6473" t="s">
        <v>1007</v>
      </c>
      <c r="C6473" t="s">
        <v>13</v>
      </c>
      <c r="D6473" s="50">
        <v>45504</v>
      </c>
      <c r="E6473">
        <f>YEAR(Tabela1[[#This Row],[Start Date]])</f>
        <v>2024</v>
      </c>
      <c r="F6473">
        <f>ROUNDUP(MONTH(Tabela1[[#This Row],[Start Date]])/3,0)</f>
        <v>3</v>
      </c>
      <c r="G6473" t="s">
        <v>8</v>
      </c>
      <c r="H6473">
        <v>10</v>
      </c>
      <c r="I6473" t="s">
        <v>14</v>
      </c>
      <c r="J6473" t="s">
        <v>8</v>
      </c>
      <c r="K6473">
        <v>30</v>
      </c>
      <c r="L6473" t="s">
        <v>11</v>
      </c>
      <c r="M6473">
        <v>0</v>
      </c>
      <c r="N6473">
        <v>2</v>
      </c>
      <c r="O6473" t="str">
        <f>IF(AND(Tabela1[[#This Row],[EA Play Season Pass]]="Yes",Tabela1[[#This Row],[Minecraft Season Pass]]="Yes"),"Yes","No")</f>
        <v>No</v>
      </c>
      <c r="P6473" t="str">
        <f>IF(OR(Tabela1[[#This Row],[EA Play Season Pass]]="Yes",Tabela1[[#This Row],[Minecraft Season Pass]]="Yes"),"Yes","No")</f>
        <v>Yes</v>
      </c>
      <c r="Q6473">
        <v>38</v>
      </c>
      <c r="R6473" s="2"/>
    </row>
    <row r="6474" spans="1:18" x14ac:dyDescent="0.25">
      <c r="A6474">
        <v>6473</v>
      </c>
      <c r="B6474" t="s">
        <v>7182</v>
      </c>
      <c r="C6474" t="s">
        <v>7</v>
      </c>
      <c r="D6474" s="50">
        <v>45504</v>
      </c>
      <c r="E6474">
        <f>YEAR(Tabela1[[#This Row],[Start Date]])</f>
        <v>2024</v>
      </c>
      <c r="F6474">
        <f>ROUNDUP(MONTH(Tabela1[[#This Row],[Start Date]])/3,0)</f>
        <v>3</v>
      </c>
      <c r="G6474" t="s">
        <v>11</v>
      </c>
      <c r="H6474">
        <v>15</v>
      </c>
      <c r="I6474" t="s">
        <v>12</v>
      </c>
      <c r="J6474" t="s">
        <v>11</v>
      </c>
      <c r="K6474">
        <v>0</v>
      </c>
      <c r="L6474" t="s">
        <v>8</v>
      </c>
      <c r="M6474">
        <v>20</v>
      </c>
      <c r="N6474">
        <v>3</v>
      </c>
      <c r="O6474" t="str">
        <f>IF(AND(Tabela1[[#This Row],[EA Play Season Pass]]="Yes",Tabela1[[#This Row],[Minecraft Season Pass]]="Yes"),"Yes","No")</f>
        <v>No</v>
      </c>
      <c r="P6474" t="str">
        <f>IF(OR(Tabela1[[#This Row],[EA Play Season Pass]]="Yes",Tabela1[[#This Row],[Minecraft Season Pass]]="Yes"),"Yes","No")</f>
        <v>Yes</v>
      </c>
      <c r="Q6474">
        <v>32</v>
      </c>
      <c r="R6474" s="2"/>
    </row>
    <row r="6475" spans="1:18" x14ac:dyDescent="0.25">
      <c r="A6475">
        <v>6474</v>
      </c>
      <c r="B6475" t="s">
        <v>7183</v>
      </c>
      <c r="C6475" t="s">
        <v>7</v>
      </c>
      <c r="D6475" s="50">
        <v>45504</v>
      </c>
      <c r="E6475">
        <f>YEAR(Tabela1[[#This Row],[Start Date]])</f>
        <v>2024</v>
      </c>
      <c r="F6475">
        <f>ROUNDUP(MONTH(Tabela1[[#This Row],[Start Date]])/3,0)</f>
        <v>3</v>
      </c>
      <c r="G6475" t="s">
        <v>11</v>
      </c>
      <c r="H6475">
        <v>15</v>
      </c>
      <c r="I6475" t="s">
        <v>14</v>
      </c>
      <c r="J6475" t="s">
        <v>8</v>
      </c>
      <c r="K6475">
        <v>30</v>
      </c>
      <c r="L6475" t="s">
        <v>11</v>
      </c>
      <c r="M6475">
        <v>0</v>
      </c>
      <c r="N6475">
        <v>3</v>
      </c>
      <c r="O6475" t="str">
        <f>IF(AND(Tabela1[[#This Row],[EA Play Season Pass]]="Yes",Tabela1[[#This Row],[Minecraft Season Pass]]="Yes"),"Yes","No")</f>
        <v>No</v>
      </c>
      <c r="P6475" t="str">
        <f>IF(OR(Tabela1[[#This Row],[EA Play Season Pass]]="Yes",Tabela1[[#This Row],[Minecraft Season Pass]]="Yes"),"Yes","No")</f>
        <v>Yes</v>
      </c>
      <c r="Q6475">
        <v>42</v>
      </c>
      <c r="R6475" s="2"/>
    </row>
    <row r="6476" spans="1:18" x14ac:dyDescent="0.25">
      <c r="A6476">
        <v>6475</v>
      </c>
      <c r="B6476" t="s">
        <v>7184</v>
      </c>
      <c r="C6476" t="s">
        <v>10</v>
      </c>
      <c r="D6476" s="50">
        <v>45504</v>
      </c>
      <c r="E6476">
        <f>YEAR(Tabela1[[#This Row],[Start Date]])</f>
        <v>2024</v>
      </c>
      <c r="F6476">
        <f>ROUNDUP(MONTH(Tabela1[[#This Row],[Start Date]])/3,0)</f>
        <v>3</v>
      </c>
      <c r="G6476" t="s">
        <v>8</v>
      </c>
      <c r="H6476">
        <v>5</v>
      </c>
      <c r="I6476" t="s">
        <v>9</v>
      </c>
      <c r="J6476" t="s">
        <v>11</v>
      </c>
      <c r="K6476">
        <v>0</v>
      </c>
      <c r="L6476" t="s">
        <v>8</v>
      </c>
      <c r="M6476">
        <v>20</v>
      </c>
      <c r="N6476">
        <v>3</v>
      </c>
      <c r="O6476" t="str">
        <f>IF(AND(Tabela1[[#This Row],[EA Play Season Pass]]="Yes",Tabela1[[#This Row],[Minecraft Season Pass]]="Yes"),"Yes","No")</f>
        <v>No</v>
      </c>
      <c r="P6476" t="str">
        <f>IF(OR(Tabela1[[#This Row],[EA Play Season Pass]]="Yes",Tabela1[[#This Row],[Minecraft Season Pass]]="Yes"),"Yes","No")</f>
        <v>Yes</v>
      </c>
      <c r="Q6476">
        <v>22</v>
      </c>
      <c r="R6476" s="2"/>
    </row>
    <row r="6477" spans="1:18" x14ac:dyDescent="0.25">
      <c r="A6477">
        <v>6476</v>
      </c>
      <c r="B6477" t="s">
        <v>7185</v>
      </c>
      <c r="C6477" t="s">
        <v>13</v>
      </c>
      <c r="D6477" s="50">
        <v>45504</v>
      </c>
      <c r="E6477">
        <f>YEAR(Tabela1[[#This Row],[Start Date]])</f>
        <v>2024</v>
      </c>
      <c r="F6477">
        <f>ROUNDUP(MONTH(Tabela1[[#This Row],[Start Date]])/3,0)</f>
        <v>3</v>
      </c>
      <c r="G6477" t="s">
        <v>11</v>
      </c>
      <c r="H6477">
        <v>10</v>
      </c>
      <c r="I6477" t="s">
        <v>14</v>
      </c>
      <c r="J6477" t="s">
        <v>11</v>
      </c>
      <c r="K6477">
        <v>0</v>
      </c>
      <c r="L6477" t="s">
        <v>11</v>
      </c>
      <c r="M6477">
        <v>0</v>
      </c>
      <c r="N6477">
        <v>1</v>
      </c>
      <c r="O6477" t="str">
        <f>IF(AND(Tabela1[[#This Row],[EA Play Season Pass]]="Yes",Tabela1[[#This Row],[Minecraft Season Pass]]="Yes"),"Yes","No")</f>
        <v>No</v>
      </c>
      <c r="P6477" t="str">
        <f>IF(OR(Tabela1[[#This Row],[EA Play Season Pass]]="Yes",Tabela1[[#This Row],[Minecraft Season Pass]]="Yes"),"Yes","No")</f>
        <v>No</v>
      </c>
      <c r="Q6477">
        <v>9</v>
      </c>
      <c r="R6477" s="2"/>
    </row>
    <row r="6478" spans="1:18" x14ac:dyDescent="0.25">
      <c r="A6478">
        <v>6477</v>
      </c>
      <c r="B6478" t="s">
        <v>3322</v>
      </c>
      <c r="C6478" t="s">
        <v>7</v>
      </c>
      <c r="D6478" s="50">
        <v>45504</v>
      </c>
      <c r="E6478">
        <f>YEAR(Tabela1[[#This Row],[Start Date]])</f>
        <v>2024</v>
      </c>
      <c r="F6478">
        <f>ROUNDUP(MONTH(Tabela1[[#This Row],[Start Date]])/3,0)</f>
        <v>3</v>
      </c>
      <c r="G6478" t="s">
        <v>11</v>
      </c>
      <c r="H6478">
        <v>15</v>
      </c>
      <c r="I6478" t="s">
        <v>14</v>
      </c>
      <c r="J6478" t="s">
        <v>8</v>
      </c>
      <c r="K6478">
        <v>30</v>
      </c>
      <c r="L6478" t="s">
        <v>11</v>
      </c>
      <c r="M6478">
        <v>0</v>
      </c>
      <c r="N6478">
        <v>1</v>
      </c>
      <c r="O6478" t="str">
        <f>IF(AND(Tabela1[[#This Row],[EA Play Season Pass]]="Yes",Tabela1[[#This Row],[Minecraft Season Pass]]="Yes"),"Yes","No")</f>
        <v>No</v>
      </c>
      <c r="P6478" t="str">
        <f>IF(OR(Tabela1[[#This Row],[EA Play Season Pass]]="Yes",Tabela1[[#This Row],[Minecraft Season Pass]]="Yes"),"Yes","No")</f>
        <v>Yes</v>
      </c>
      <c r="Q6478">
        <v>44</v>
      </c>
      <c r="R6478" s="2"/>
    </row>
    <row r="6479" spans="1:18" x14ac:dyDescent="0.25">
      <c r="A6479">
        <v>6478</v>
      </c>
      <c r="B6479" t="s">
        <v>3110</v>
      </c>
      <c r="C6479" t="s">
        <v>10</v>
      </c>
      <c r="D6479" s="50">
        <v>45504</v>
      </c>
      <c r="E6479">
        <f>YEAR(Tabela1[[#This Row],[Start Date]])</f>
        <v>2024</v>
      </c>
      <c r="F6479">
        <f>ROUNDUP(MONTH(Tabela1[[#This Row],[Start Date]])/3,0)</f>
        <v>3</v>
      </c>
      <c r="G6479" t="s">
        <v>11</v>
      </c>
      <c r="H6479">
        <v>5</v>
      </c>
      <c r="I6479" t="s">
        <v>12</v>
      </c>
      <c r="J6479" t="s">
        <v>11</v>
      </c>
      <c r="K6479">
        <v>0</v>
      </c>
      <c r="L6479" t="s">
        <v>8</v>
      </c>
      <c r="M6479">
        <v>20</v>
      </c>
      <c r="N6479">
        <v>3</v>
      </c>
      <c r="O6479" t="str">
        <f>IF(AND(Tabela1[[#This Row],[EA Play Season Pass]]="Yes",Tabela1[[#This Row],[Minecraft Season Pass]]="Yes"),"Yes","No")</f>
        <v>No</v>
      </c>
      <c r="P6479" t="str">
        <f>IF(OR(Tabela1[[#This Row],[EA Play Season Pass]]="Yes",Tabela1[[#This Row],[Minecraft Season Pass]]="Yes"),"Yes","No")</f>
        <v>Yes</v>
      </c>
      <c r="Q6479">
        <v>22</v>
      </c>
      <c r="R6479" s="2"/>
    </row>
    <row r="6480" spans="1:18" x14ac:dyDescent="0.25">
      <c r="A6480">
        <v>6479</v>
      </c>
      <c r="B6480" t="s">
        <v>1764</v>
      </c>
      <c r="C6480" t="s">
        <v>13</v>
      </c>
      <c r="D6480" s="50">
        <v>45504</v>
      </c>
      <c r="E6480">
        <f>YEAR(Tabela1[[#This Row],[Start Date]])</f>
        <v>2024</v>
      </c>
      <c r="F6480">
        <f>ROUNDUP(MONTH(Tabela1[[#This Row],[Start Date]])/3,0)</f>
        <v>3</v>
      </c>
      <c r="G6480" t="s">
        <v>11</v>
      </c>
      <c r="H6480">
        <v>10</v>
      </c>
      <c r="I6480" t="s">
        <v>9</v>
      </c>
      <c r="J6480" t="s">
        <v>11</v>
      </c>
      <c r="K6480">
        <v>0</v>
      </c>
      <c r="L6480" t="s">
        <v>8</v>
      </c>
      <c r="M6480">
        <v>20</v>
      </c>
      <c r="N6480">
        <v>3</v>
      </c>
      <c r="O6480" t="str">
        <f>IF(AND(Tabela1[[#This Row],[EA Play Season Pass]]="Yes",Tabela1[[#This Row],[Minecraft Season Pass]]="Yes"),"Yes","No")</f>
        <v>No</v>
      </c>
      <c r="P6480" t="str">
        <f>IF(OR(Tabela1[[#This Row],[EA Play Season Pass]]="Yes",Tabela1[[#This Row],[Minecraft Season Pass]]="Yes"),"Yes","No")</f>
        <v>Yes</v>
      </c>
      <c r="Q6480">
        <v>27</v>
      </c>
      <c r="R6480" s="2"/>
    </row>
    <row r="6481" spans="1:18" x14ac:dyDescent="0.25">
      <c r="A6481">
        <v>6480</v>
      </c>
      <c r="B6481" t="s">
        <v>3094</v>
      </c>
      <c r="C6481" t="s">
        <v>13</v>
      </c>
      <c r="D6481" s="50">
        <v>45505</v>
      </c>
      <c r="E6481">
        <f>YEAR(Tabela1[[#This Row],[Start Date]])</f>
        <v>2024</v>
      </c>
      <c r="F6481">
        <f>ROUNDUP(MONTH(Tabela1[[#This Row],[Start Date]])/3,0)</f>
        <v>3</v>
      </c>
      <c r="G6481" t="s">
        <v>8</v>
      </c>
      <c r="H6481">
        <v>10</v>
      </c>
      <c r="I6481" t="s">
        <v>14</v>
      </c>
      <c r="J6481" t="s">
        <v>11</v>
      </c>
      <c r="K6481">
        <v>0</v>
      </c>
      <c r="L6481" t="s">
        <v>8</v>
      </c>
      <c r="M6481">
        <v>20</v>
      </c>
      <c r="N6481">
        <v>3</v>
      </c>
      <c r="O6481" t="str">
        <f>IF(AND(Tabela1[[#This Row],[EA Play Season Pass]]="Yes",Tabela1[[#This Row],[Minecraft Season Pass]]="Yes"),"Yes","No")</f>
        <v>No</v>
      </c>
      <c r="P6481" t="str">
        <f>IF(OR(Tabela1[[#This Row],[EA Play Season Pass]]="Yes",Tabela1[[#This Row],[Minecraft Season Pass]]="Yes"),"Yes","No")</f>
        <v>Yes</v>
      </c>
      <c r="Q6481">
        <v>27</v>
      </c>
      <c r="R6481" s="2"/>
    </row>
    <row r="6482" spans="1:18" x14ac:dyDescent="0.25">
      <c r="A6482">
        <v>6481</v>
      </c>
      <c r="B6482" t="s">
        <v>3684</v>
      </c>
      <c r="C6482" t="s">
        <v>13</v>
      </c>
      <c r="D6482" s="50">
        <v>45505</v>
      </c>
      <c r="E6482">
        <f>YEAR(Tabela1[[#This Row],[Start Date]])</f>
        <v>2024</v>
      </c>
      <c r="F6482">
        <f>ROUNDUP(MONTH(Tabela1[[#This Row],[Start Date]])/3,0)</f>
        <v>3</v>
      </c>
      <c r="G6482" t="s">
        <v>11</v>
      </c>
      <c r="H6482">
        <v>10</v>
      </c>
      <c r="I6482" t="s">
        <v>14</v>
      </c>
      <c r="J6482" t="s">
        <v>8</v>
      </c>
      <c r="K6482">
        <v>30</v>
      </c>
      <c r="L6482" t="s">
        <v>11</v>
      </c>
      <c r="M6482">
        <v>0</v>
      </c>
      <c r="N6482">
        <v>3</v>
      </c>
      <c r="O6482" t="str">
        <f>IF(AND(Tabela1[[#This Row],[EA Play Season Pass]]="Yes",Tabela1[[#This Row],[Minecraft Season Pass]]="Yes"),"Yes","No")</f>
        <v>No</v>
      </c>
      <c r="P6482" t="str">
        <f>IF(OR(Tabela1[[#This Row],[EA Play Season Pass]]="Yes",Tabela1[[#This Row],[Minecraft Season Pass]]="Yes"),"Yes","No")</f>
        <v>Yes</v>
      </c>
      <c r="Q6482">
        <v>37</v>
      </c>
      <c r="R6482" s="2"/>
    </row>
    <row r="6483" spans="1:18" x14ac:dyDescent="0.25">
      <c r="A6483">
        <v>6482</v>
      </c>
      <c r="B6483" t="s">
        <v>2147</v>
      </c>
      <c r="C6483" t="s">
        <v>13</v>
      </c>
      <c r="D6483" s="50">
        <v>45506</v>
      </c>
      <c r="E6483">
        <f>YEAR(Tabela1[[#This Row],[Start Date]])</f>
        <v>2024</v>
      </c>
      <c r="F6483">
        <f>ROUNDUP(MONTH(Tabela1[[#This Row],[Start Date]])/3,0)</f>
        <v>3</v>
      </c>
      <c r="G6483" t="s">
        <v>8</v>
      </c>
      <c r="H6483">
        <v>10</v>
      </c>
      <c r="I6483" t="s">
        <v>12</v>
      </c>
      <c r="J6483" t="s">
        <v>11</v>
      </c>
      <c r="K6483">
        <v>0</v>
      </c>
      <c r="L6483" t="s">
        <v>11</v>
      </c>
      <c r="M6483">
        <v>0</v>
      </c>
      <c r="N6483">
        <v>2</v>
      </c>
      <c r="O6483" t="str">
        <f>IF(AND(Tabela1[[#This Row],[EA Play Season Pass]]="Yes",Tabela1[[#This Row],[Minecraft Season Pass]]="Yes"),"Yes","No")</f>
        <v>No</v>
      </c>
      <c r="P6483" t="str">
        <f>IF(OR(Tabela1[[#This Row],[EA Play Season Pass]]="Yes",Tabela1[[#This Row],[Minecraft Season Pass]]="Yes"),"Yes","No")</f>
        <v>No</v>
      </c>
      <c r="Q6483">
        <v>8</v>
      </c>
      <c r="R6483" s="2"/>
    </row>
    <row r="6484" spans="1:18" x14ac:dyDescent="0.25">
      <c r="A6484">
        <v>6483</v>
      </c>
      <c r="B6484" t="s">
        <v>2762</v>
      </c>
      <c r="C6484" t="s">
        <v>7</v>
      </c>
      <c r="D6484" s="50">
        <v>45506</v>
      </c>
      <c r="E6484">
        <f>YEAR(Tabela1[[#This Row],[Start Date]])</f>
        <v>2024</v>
      </c>
      <c r="F6484">
        <f>ROUNDUP(MONTH(Tabela1[[#This Row],[Start Date]])/3,0)</f>
        <v>3</v>
      </c>
      <c r="G6484" t="s">
        <v>8</v>
      </c>
      <c r="H6484">
        <v>15</v>
      </c>
      <c r="I6484" t="s">
        <v>14</v>
      </c>
      <c r="J6484" t="s">
        <v>11</v>
      </c>
      <c r="K6484">
        <v>0</v>
      </c>
      <c r="L6484" t="s">
        <v>8</v>
      </c>
      <c r="M6484">
        <v>20</v>
      </c>
      <c r="N6484">
        <v>2</v>
      </c>
      <c r="O6484" t="str">
        <f>IF(AND(Tabela1[[#This Row],[EA Play Season Pass]]="Yes",Tabela1[[#This Row],[Minecraft Season Pass]]="Yes"),"Yes","No")</f>
        <v>No</v>
      </c>
      <c r="P6484" t="str">
        <f>IF(OR(Tabela1[[#This Row],[EA Play Season Pass]]="Yes",Tabela1[[#This Row],[Minecraft Season Pass]]="Yes"),"Yes","No")</f>
        <v>Yes</v>
      </c>
      <c r="Q6484">
        <v>33</v>
      </c>
      <c r="R6484" s="2"/>
    </row>
    <row r="6485" spans="1:18" x14ac:dyDescent="0.25">
      <c r="A6485">
        <v>6484</v>
      </c>
      <c r="B6485" t="s">
        <v>1411</v>
      </c>
      <c r="C6485" t="s">
        <v>7</v>
      </c>
      <c r="D6485" s="50">
        <v>45506</v>
      </c>
      <c r="E6485">
        <f>YEAR(Tabela1[[#This Row],[Start Date]])</f>
        <v>2024</v>
      </c>
      <c r="F6485">
        <f>ROUNDUP(MONTH(Tabela1[[#This Row],[Start Date]])/3,0)</f>
        <v>3</v>
      </c>
      <c r="G6485" t="s">
        <v>11</v>
      </c>
      <c r="H6485">
        <v>15</v>
      </c>
      <c r="I6485" t="s">
        <v>12</v>
      </c>
      <c r="J6485" t="s">
        <v>8</v>
      </c>
      <c r="K6485">
        <v>30</v>
      </c>
      <c r="L6485" t="s">
        <v>8</v>
      </c>
      <c r="M6485">
        <v>20</v>
      </c>
      <c r="N6485">
        <v>2</v>
      </c>
      <c r="O6485" t="str">
        <f>IF(AND(Tabela1[[#This Row],[EA Play Season Pass]]="Yes",Tabela1[[#This Row],[Minecraft Season Pass]]="Yes"),"Yes","No")</f>
        <v>Yes</v>
      </c>
      <c r="P6485" t="str">
        <f>IF(OR(Tabela1[[#This Row],[EA Play Season Pass]]="Yes",Tabela1[[#This Row],[Minecraft Season Pass]]="Yes"),"Yes","No")</f>
        <v>Yes</v>
      </c>
      <c r="Q6485">
        <v>63</v>
      </c>
      <c r="R6485" s="2"/>
    </row>
    <row r="6486" spans="1:18" x14ac:dyDescent="0.25">
      <c r="A6486">
        <v>6485</v>
      </c>
      <c r="B6486" t="s">
        <v>7186</v>
      </c>
      <c r="C6486" t="s">
        <v>7</v>
      </c>
      <c r="D6486" s="50">
        <v>45506</v>
      </c>
      <c r="E6486">
        <f>YEAR(Tabela1[[#This Row],[Start Date]])</f>
        <v>2024</v>
      </c>
      <c r="F6486">
        <f>ROUNDUP(MONTH(Tabela1[[#This Row],[Start Date]])/3,0)</f>
        <v>3</v>
      </c>
      <c r="G6486" t="s">
        <v>8</v>
      </c>
      <c r="H6486">
        <v>15</v>
      </c>
      <c r="I6486" t="s">
        <v>14</v>
      </c>
      <c r="J6486" t="s">
        <v>8</v>
      </c>
      <c r="K6486">
        <v>30</v>
      </c>
      <c r="L6486" t="s">
        <v>11</v>
      </c>
      <c r="M6486">
        <v>0</v>
      </c>
      <c r="N6486">
        <v>3</v>
      </c>
      <c r="O6486" t="str">
        <f>IF(AND(Tabela1[[#This Row],[EA Play Season Pass]]="Yes",Tabela1[[#This Row],[Minecraft Season Pass]]="Yes"),"Yes","No")</f>
        <v>No</v>
      </c>
      <c r="P6486" t="str">
        <f>IF(OR(Tabela1[[#This Row],[EA Play Season Pass]]="Yes",Tabela1[[#This Row],[Minecraft Season Pass]]="Yes"),"Yes","No")</f>
        <v>Yes</v>
      </c>
      <c r="Q6486">
        <v>42</v>
      </c>
      <c r="R6486" s="2"/>
    </row>
    <row r="6487" spans="1:18" x14ac:dyDescent="0.25">
      <c r="A6487">
        <v>6486</v>
      </c>
      <c r="B6487" t="s">
        <v>7187</v>
      </c>
      <c r="C6487" t="s">
        <v>10</v>
      </c>
      <c r="D6487" s="50">
        <v>45507</v>
      </c>
      <c r="E6487">
        <f>YEAR(Tabela1[[#This Row],[Start Date]])</f>
        <v>2024</v>
      </c>
      <c r="F6487">
        <f>ROUNDUP(MONTH(Tabela1[[#This Row],[Start Date]])/3,0)</f>
        <v>3</v>
      </c>
      <c r="G6487" t="s">
        <v>11</v>
      </c>
      <c r="H6487">
        <v>5</v>
      </c>
      <c r="I6487" t="s">
        <v>9</v>
      </c>
      <c r="J6487" t="s">
        <v>8</v>
      </c>
      <c r="K6487">
        <v>30</v>
      </c>
      <c r="L6487" t="s">
        <v>8</v>
      </c>
      <c r="M6487">
        <v>20</v>
      </c>
      <c r="N6487">
        <v>3</v>
      </c>
      <c r="O6487" t="str">
        <f>IF(AND(Tabela1[[#This Row],[EA Play Season Pass]]="Yes",Tabela1[[#This Row],[Minecraft Season Pass]]="Yes"),"Yes","No")</f>
        <v>Yes</v>
      </c>
      <c r="P6487" t="str">
        <f>IF(OR(Tabela1[[#This Row],[EA Play Season Pass]]="Yes",Tabela1[[#This Row],[Minecraft Season Pass]]="Yes"),"Yes","No")</f>
        <v>Yes</v>
      </c>
      <c r="Q6487">
        <v>52</v>
      </c>
      <c r="R6487" s="2"/>
    </row>
    <row r="6488" spans="1:18" x14ac:dyDescent="0.25">
      <c r="A6488">
        <v>6487</v>
      </c>
      <c r="B6488" t="s">
        <v>7188</v>
      </c>
      <c r="C6488" t="s">
        <v>13</v>
      </c>
      <c r="D6488" s="50">
        <v>45507</v>
      </c>
      <c r="E6488">
        <f>YEAR(Tabela1[[#This Row],[Start Date]])</f>
        <v>2024</v>
      </c>
      <c r="F6488">
        <f>ROUNDUP(MONTH(Tabela1[[#This Row],[Start Date]])/3,0)</f>
        <v>3</v>
      </c>
      <c r="G6488" t="s">
        <v>8</v>
      </c>
      <c r="H6488">
        <v>10</v>
      </c>
      <c r="I6488" t="s">
        <v>12</v>
      </c>
      <c r="J6488" t="s">
        <v>11</v>
      </c>
      <c r="K6488">
        <v>0</v>
      </c>
      <c r="L6488" t="s">
        <v>8</v>
      </c>
      <c r="M6488">
        <v>20</v>
      </c>
      <c r="N6488">
        <v>1</v>
      </c>
      <c r="O6488" t="str">
        <f>IF(AND(Tabela1[[#This Row],[EA Play Season Pass]]="Yes",Tabela1[[#This Row],[Minecraft Season Pass]]="Yes"),"Yes","No")</f>
        <v>No</v>
      </c>
      <c r="P6488" t="str">
        <f>IF(OR(Tabela1[[#This Row],[EA Play Season Pass]]="Yes",Tabela1[[#This Row],[Minecraft Season Pass]]="Yes"),"Yes","No")</f>
        <v>Yes</v>
      </c>
      <c r="Q6488">
        <v>29</v>
      </c>
      <c r="R6488" s="2"/>
    </row>
    <row r="6489" spans="1:18" x14ac:dyDescent="0.25">
      <c r="A6489">
        <v>6488</v>
      </c>
      <c r="B6489" t="s">
        <v>7189</v>
      </c>
      <c r="C6489" t="s">
        <v>7</v>
      </c>
      <c r="D6489" s="50">
        <v>45507</v>
      </c>
      <c r="E6489">
        <f>YEAR(Tabela1[[#This Row],[Start Date]])</f>
        <v>2024</v>
      </c>
      <c r="F6489">
        <f>ROUNDUP(MONTH(Tabela1[[#This Row],[Start Date]])/3,0)</f>
        <v>3</v>
      </c>
      <c r="G6489" t="s">
        <v>8</v>
      </c>
      <c r="H6489">
        <v>15</v>
      </c>
      <c r="I6489" t="s">
        <v>14</v>
      </c>
      <c r="J6489" t="s">
        <v>11</v>
      </c>
      <c r="K6489">
        <v>0</v>
      </c>
      <c r="L6489" t="s">
        <v>8</v>
      </c>
      <c r="M6489">
        <v>20</v>
      </c>
      <c r="N6489">
        <v>2</v>
      </c>
      <c r="O6489" t="str">
        <f>IF(AND(Tabela1[[#This Row],[EA Play Season Pass]]="Yes",Tabela1[[#This Row],[Minecraft Season Pass]]="Yes"),"Yes","No")</f>
        <v>No</v>
      </c>
      <c r="P6489" t="str">
        <f>IF(OR(Tabela1[[#This Row],[EA Play Season Pass]]="Yes",Tabela1[[#This Row],[Minecraft Season Pass]]="Yes"),"Yes","No")</f>
        <v>Yes</v>
      </c>
      <c r="Q6489">
        <v>33</v>
      </c>
      <c r="R6489" s="2"/>
    </row>
    <row r="6490" spans="1:18" x14ac:dyDescent="0.25">
      <c r="A6490">
        <v>6489</v>
      </c>
      <c r="B6490" t="s">
        <v>3576</v>
      </c>
      <c r="C6490" t="s">
        <v>10</v>
      </c>
      <c r="D6490" s="50">
        <v>45507</v>
      </c>
      <c r="E6490">
        <f>YEAR(Tabela1[[#This Row],[Start Date]])</f>
        <v>2024</v>
      </c>
      <c r="F6490">
        <f>ROUNDUP(MONTH(Tabela1[[#This Row],[Start Date]])/3,0)</f>
        <v>3</v>
      </c>
      <c r="G6490" t="s">
        <v>8</v>
      </c>
      <c r="H6490">
        <v>5</v>
      </c>
      <c r="I6490" t="s">
        <v>14</v>
      </c>
      <c r="J6490" t="s">
        <v>11</v>
      </c>
      <c r="K6490">
        <v>0</v>
      </c>
      <c r="L6490" t="s">
        <v>11</v>
      </c>
      <c r="M6490">
        <v>0</v>
      </c>
      <c r="N6490">
        <v>2</v>
      </c>
      <c r="O6490" t="str">
        <f>IF(AND(Tabela1[[#This Row],[EA Play Season Pass]]="Yes",Tabela1[[#This Row],[Minecraft Season Pass]]="Yes"),"Yes","No")</f>
        <v>No</v>
      </c>
      <c r="P6490" t="str">
        <f>IF(OR(Tabela1[[#This Row],[EA Play Season Pass]]="Yes",Tabela1[[#This Row],[Minecraft Season Pass]]="Yes"),"Yes","No")</f>
        <v>No</v>
      </c>
      <c r="Q6490">
        <v>3</v>
      </c>
      <c r="R6490" s="2"/>
    </row>
    <row r="6491" spans="1:18" x14ac:dyDescent="0.25">
      <c r="A6491">
        <v>6490</v>
      </c>
      <c r="B6491" t="s">
        <v>7190</v>
      </c>
      <c r="C6491" t="s">
        <v>10</v>
      </c>
      <c r="D6491" s="50">
        <v>45507</v>
      </c>
      <c r="E6491">
        <f>YEAR(Tabela1[[#This Row],[Start Date]])</f>
        <v>2024</v>
      </c>
      <c r="F6491">
        <f>ROUNDUP(MONTH(Tabela1[[#This Row],[Start Date]])/3,0)</f>
        <v>3</v>
      </c>
      <c r="G6491" t="s">
        <v>11</v>
      </c>
      <c r="H6491">
        <v>5</v>
      </c>
      <c r="I6491" t="s">
        <v>9</v>
      </c>
      <c r="J6491" t="s">
        <v>8</v>
      </c>
      <c r="K6491">
        <v>30</v>
      </c>
      <c r="L6491" t="s">
        <v>8</v>
      </c>
      <c r="M6491">
        <v>20</v>
      </c>
      <c r="N6491">
        <v>1</v>
      </c>
      <c r="O6491" t="str">
        <f>IF(AND(Tabela1[[#This Row],[EA Play Season Pass]]="Yes",Tabela1[[#This Row],[Minecraft Season Pass]]="Yes"),"Yes","No")</f>
        <v>Yes</v>
      </c>
      <c r="P6491" t="str">
        <f>IF(OR(Tabela1[[#This Row],[EA Play Season Pass]]="Yes",Tabela1[[#This Row],[Minecraft Season Pass]]="Yes"),"Yes","No")</f>
        <v>Yes</v>
      </c>
      <c r="Q6491">
        <v>54</v>
      </c>
      <c r="R6491" s="2"/>
    </row>
    <row r="6492" spans="1:18" x14ac:dyDescent="0.25">
      <c r="A6492">
        <v>6491</v>
      </c>
      <c r="B6492" t="s">
        <v>7191</v>
      </c>
      <c r="C6492" t="s">
        <v>7</v>
      </c>
      <c r="D6492" s="50">
        <v>45507</v>
      </c>
      <c r="E6492">
        <f>YEAR(Tabela1[[#This Row],[Start Date]])</f>
        <v>2024</v>
      </c>
      <c r="F6492">
        <f>ROUNDUP(MONTH(Tabela1[[#This Row],[Start Date]])/3,0)</f>
        <v>3</v>
      </c>
      <c r="G6492" t="s">
        <v>8</v>
      </c>
      <c r="H6492">
        <v>15</v>
      </c>
      <c r="I6492" t="s">
        <v>12</v>
      </c>
      <c r="J6492" t="s">
        <v>8</v>
      </c>
      <c r="K6492">
        <v>30</v>
      </c>
      <c r="L6492" t="s">
        <v>8</v>
      </c>
      <c r="M6492">
        <v>20</v>
      </c>
      <c r="N6492">
        <v>2</v>
      </c>
      <c r="O6492" t="str">
        <f>IF(AND(Tabela1[[#This Row],[EA Play Season Pass]]="Yes",Tabela1[[#This Row],[Minecraft Season Pass]]="Yes"),"Yes","No")</f>
        <v>Yes</v>
      </c>
      <c r="P6492" t="str">
        <f>IF(OR(Tabela1[[#This Row],[EA Play Season Pass]]="Yes",Tabela1[[#This Row],[Minecraft Season Pass]]="Yes"),"Yes","No")</f>
        <v>Yes</v>
      </c>
      <c r="Q6492">
        <v>63</v>
      </c>
      <c r="R6492" s="2"/>
    </row>
    <row r="6493" spans="1:18" x14ac:dyDescent="0.25">
      <c r="A6493">
        <v>6492</v>
      </c>
      <c r="B6493" t="s">
        <v>7192</v>
      </c>
      <c r="C6493" t="s">
        <v>7</v>
      </c>
      <c r="D6493" s="50">
        <v>45507</v>
      </c>
      <c r="E6493">
        <f>YEAR(Tabela1[[#This Row],[Start Date]])</f>
        <v>2024</v>
      </c>
      <c r="F6493">
        <f>ROUNDUP(MONTH(Tabela1[[#This Row],[Start Date]])/3,0)</f>
        <v>3</v>
      </c>
      <c r="G6493" t="s">
        <v>11</v>
      </c>
      <c r="H6493">
        <v>15</v>
      </c>
      <c r="I6493" t="s">
        <v>14</v>
      </c>
      <c r="J6493" t="s">
        <v>11</v>
      </c>
      <c r="K6493">
        <v>0</v>
      </c>
      <c r="L6493" t="s">
        <v>8</v>
      </c>
      <c r="M6493">
        <v>20</v>
      </c>
      <c r="N6493">
        <v>2</v>
      </c>
      <c r="O6493" t="str">
        <f>IF(AND(Tabela1[[#This Row],[EA Play Season Pass]]="Yes",Tabela1[[#This Row],[Minecraft Season Pass]]="Yes"),"Yes","No")</f>
        <v>No</v>
      </c>
      <c r="P6493" t="str">
        <f>IF(OR(Tabela1[[#This Row],[EA Play Season Pass]]="Yes",Tabela1[[#This Row],[Minecraft Season Pass]]="Yes"),"Yes","No")</f>
        <v>Yes</v>
      </c>
      <c r="Q6493">
        <v>33</v>
      </c>
      <c r="R6493" s="2"/>
    </row>
    <row r="6494" spans="1:18" x14ac:dyDescent="0.25">
      <c r="A6494">
        <v>6493</v>
      </c>
      <c r="B6494" t="s">
        <v>1365</v>
      </c>
      <c r="C6494" t="s">
        <v>13</v>
      </c>
      <c r="D6494" s="50">
        <v>45508</v>
      </c>
      <c r="E6494">
        <f>YEAR(Tabela1[[#This Row],[Start Date]])</f>
        <v>2024</v>
      </c>
      <c r="F6494">
        <f>ROUNDUP(MONTH(Tabela1[[#This Row],[Start Date]])/3,0)</f>
        <v>3</v>
      </c>
      <c r="G6494" t="s">
        <v>8</v>
      </c>
      <c r="H6494">
        <v>10</v>
      </c>
      <c r="I6494" t="s">
        <v>14</v>
      </c>
      <c r="J6494" t="s">
        <v>11</v>
      </c>
      <c r="K6494">
        <v>0</v>
      </c>
      <c r="L6494" t="s">
        <v>11</v>
      </c>
      <c r="M6494">
        <v>0</v>
      </c>
      <c r="N6494">
        <v>2</v>
      </c>
      <c r="O6494" t="str">
        <f>IF(AND(Tabela1[[#This Row],[EA Play Season Pass]]="Yes",Tabela1[[#This Row],[Minecraft Season Pass]]="Yes"),"Yes","No")</f>
        <v>No</v>
      </c>
      <c r="P6494" t="str">
        <f>IF(OR(Tabela1[[#This Row],[EA Play Season Pass]]="Yes",Tabela1[[#This Row],[Minecraft Season Pass]]="Yes"),"Yes","No")</f>
        <v>No</v>
      </c>
      <c r="Q6494">
        <v>8</v>
      </c>
      <c r="R6494" s="2"/>
    </row>
    <row r="6495" spans="1:18" x14ac:dyDescent="0.25">
      <c r="A6495">
        <v>6494</v>
      </c>
      <c r="B6495" t="s">
        <v>589</v>
      </c>
      <c r="C6495" t="s">
        <v>13</v>
      </c>
      <c r="D6495" s="50">
        <v>45508</v>
      </c>
      <c r="E6495">
        <f>YEAR(Tabela1[[#This Row],[Start Date]])</f>
        <v>2024</v>
      </c>
      <c r="F6495">
        <f>ROUNDUP(MONTH(Tabela1[[#This Row],[Start Date]])/3,0)</f>
        <v>3</v>
      </c>
      <c r="G6495" t="s">
        <v>11</v>
      </c>
      <c r="H6495">
        <v>10</v>
      </c>
      <c r="I6495" t="s">
        <v>9</v>
      </c>
      <c r="J6495" t="s">
        <v>8</v>
      </c>
      <c r="K6495">
        <v>30</v>
      </c>
      <c r="L6495" t="s">
        <v>8</v>
      </c>
      <c r="M6495">
        <v>20</v>
      </c>
      <c r="N6495">
        <v>3</v>
      </c>
      <c r="O6495" t="str">
        <f>IF(AND(Tabela1[[#This Row],[EA Play Season Pass]]="Yes",Tabela1[[#This Row],[Minecraft Season Pass]]="Yes"),"Yes","No")</f>
        <v>Yes</v>
      </c>
      <c r="P6495" t="str">
        <f>IF(OR(Tabela1[[#This Row],[EA Play Season Pass]]="Yes",Tabela1[[#This Row],[Minecraft Season Pass]]="Yes"),"Yes","No")</f>
        <v>Yes</v>
      </c>
      <c r="Q6495">
        <v>57</v>
      </c>
      <c r="R6495" s="2"/>
    </row>
    <row r="6496" spans="1:18" x14ac:dyDescent="0.25">
      <c r="A6496">
        <v>6495</v>
      </c>
      <c r="B6496" t="s">
        <v>7193</v>
      </c>
      <c r="C6496" t="s">
        <v>10</v>
      </c>
      <c r="D6496" s="50">
        <v>45508</v>
      </c>
      <c r="E6496">
        <f>YEAR(Tabela1[[#This Row],[Start Date]])</f>
        <v>2024</v>
      </c>
      <c r="F6496">
        <f>ROUNDUP(MONTH(Tabela1[[#This Row],[Start Date]])/3,0)</f>
        <v>3</v>
      </c>
      <c r="G6496" t="s">
        <v>8</v>
      </c>
      <c r="H6496">
        <v>5</v>
      </c>
      <c r="I6496" t="s">
        <v>9</v>
      </c>
      <c r="J6496" t="s">
        <v>8</v>
      </c>
      <c r="K6496">
        <v>30</v>
      </c>
      <c r="L6496" t="s">
        <v>11</v>
      </c>
      <c r="M6496">
        <v>0</v>
      </c>
      <c r="N6496">
        <v>2</v>
      </c>
      <c r="O6496" t="str">
        <f>IF(AND(Tabela1[[#This Row],[EA Play Season Pass]]="Yes",Tabela1[[#This Row],[Minecraft Season Pass]]="Yes"),"Yes","No")</f>
        <v>No</v>
      </c>
      <c r="P6496" t="str">
        <f>IF(OR(Tabela1[[#This Row],[EA Play Season Pass]]="Yes",Tabela1[[#This Row],[Minecraft Season Pass]]="Yes"),"Yes","No")</f>
        <v>Yes</v>
      </c>
      <c r="Q6496">
        <v>33</v>
      </c>
      <c r="R6496" s="2"/>
    </row>
    <row r="6497" spans="1:18" x14ac:dyDescent="0.25">
      <c r="A6497">
        <v>6496</v>
      </c>
      <c r="B6497" t="s">
        <v>393</v>
      </c>
      <c r="C6497" t="s">
        <v>7</v>
      </c>
      <c r="D6497" s="50">
        <v>45508</v>
      </c>
      <c r="E6497">
        <f>YEAR(Tabela1[[#This Row],[Start Date]])</f>
        <v>2024</v>
      </c>
      <c r="F6497">
        <f>ROUNDUP(MONTH(Tabela1[[#This Row],[Start Date]])/3,0)</f>
        <v>3</v>
      </c>
      <c r="G6497" t="s">
        <v>8</v>
      </c>
      <c r="H6497">
        <v>15</v>
      </c>
      <c r="I6497" t="s">
        <v>14</v>
      </c>
      <c r="J6497" t="s">
        <v>8</v>
      </c>
      <c r="K6497">
        <v>30</v>
      </c>
      <c r="L6497" t="s">
        <v>11</v>
      </c>
      <c r="M6497">
        <v>0</v>
      </c>
      <c r="N6497">
        <v>3</v>
      </c>
      <c r="O6497" t="str">
        <f>IF(AND(Tabela1[[#This Row],[EA Play Season Pass]]="Yes",Tabela1[[#This Row],[Minecraft Season Pass]]="Yes"),"Yes","No")</f>
        <v>No</v>
      </c>
      <c r="P6497" t="str">
        <f>IF(OR(Tabela1[[#This Row],[EA Play Season Pass]]="Yes",Tabela1[[#This Row],[Minecraft Season Pass]]="Yes"),"Yes","No")</f>
        <v>Yes</v>
      </c>
      <c r="Q6497">
        <v>42</v>
      </c>
      <c r="R6497" s="2"/>
    </row>
    <row r="6498" spans="1:18" x14ac:dyDescent="0.25">
      <c r="A6498">
        <v>6497</v>
      </c>
      <c r="B6498" t="s">
        <v>7194</v>
      </c>
      <c r="C6498" t="s">
        <v>7</v>
      </c>
      <c r="D6498" s="50">
        <v>45508</v>
      </c>
      <c r="E6498">
        <f>YEAR(Tabela1[[#This Row],[Start Date]])</f>
        <v>2024</v>
      </c>
      <c r="F6498">
        <f>ROUNDUP(MONTH(Tabela1[[#This Row],[Start Date]])/3,0)</f>
        <v>3</v>
      </c>
      <c r="G6498" t="s">
        <v>8</v>
      </c>
      <c r="H6498">
        <v>15</v>
      </c>
      <c r="I6498" t="s">
        <v>12</v>
      </c>
      <c r="J6498" t="s">
        <v>11</v>
      </c>
      <c r="K6498">
        <v>0</v>
      </c>
      <c r="L6498" t="s">
        <v>8</v>
      </c>
      <c r="M6498">
        <v>20</v>
      </c>
      <c r="N6498">
        <v>2</v>
      </c>
      <c r="O6498" t="str">
        <f>IF(AND(Tabela1[[#This Row],[EA Play Season Pass]]="Yes",Tabela1[[#This Row],[Minecraft Season Pass]]="Yes"),"Yes","No")</f>
        <v>No</v>
      </c>
      <c r="P6498" t="str">
        <f>IF(OR(Tabela1[[#This Row],[EA Play Season Pass]]="Yes",Tabela1[[#This Row],[Minecraft Season Pass]]="Yes"),"Yes","No")</f>
        <v>Yes</v>
      </c>
      <c r="Q6498">
        <v>33</v>
      </c>
      <c r="R6498" s="2"/>
    </row>
    <row r="6499" spans="1:18" x14ac:dyDescent="0.25">
      <c r="A6499">
        <v>6498</v>
      </c>
      <c r="B6499" t="s">
        <v>7195</v>
      </c>
      <c r="C6499" t="s">
        <v>10</v>
      </c>
      <c r="D6499" s="50">
        <v>45509</v>
      </c>
      <c r="E6499">
        <f>YEAR(Tabela1[[#This Row],[Start Date]])</f>
        <v>2024</v>
      </c>
      <c r="F6499">
        <f>ROUNDUP(MONTH(Tabela1[[#This Row],[Start Date]])/3,0)</f>
        <v>3</v>
      </c>
      <c r="G6499" t="s">
        <v>11</v>
      </c>
      <c r="H6499">
        <v>5</v>
      </c>
      <c r="I6499" t="s">
        <v>14</v>
      </c>
      <c r="J6499" t="s">
        <v>8</v>
      </c>
      <c r="K6499">
        <v>30</v>
      </c>
      <c r="L6499" t="s">
        <v>8</v>
      </c>
      <c r="M6499">
        <v>20</v>
      </c>
      <c r="N6499">
        <v>2</v>
      </c>
      <c r="O6499" t="str">
        <f>IF(AND(Tabela1[[#This Row],[EA Play Season Pass]]="Yes",Tabela1[[#This Row],[Minecraft Season Pass]]="Yes"),"Yes","No")</f>
        <v>Yes</v>
      </c>
      <c r="P6499" t="str">
        <f>IF(OR(Tabela1[[#This Row],[EA Play Season Pass]]="Yes",Tabela1[[#This Row],[Minecraft Season Pass]]="Yes"),"Yes","No")</f>
        <v>Yes</v>
      </c>
      <c r="Q6499">
        <v>53</v>
      </c>
      <c r="R6499" s="2"/>
    </row>
    <row r="6500" spans="1:18" x14ac:dyDescent="0.25">
      <c r="A6500">
        <v>6499</v>
      </c>
      <c r="B6500" t="s">
        <v>984</v>
      </c>
      <c r="C6500" t="s">
        <v>7</v>
      </c>
      <c r="D6500" s="50">
        <v>45509</v>
      </c>
      <c r="E6500">
        <f>YEAR(Tabela1[[#This Row],[Start Date]])</f>
        <v>2024</v>
      </c>
      <c r="F6500">
        <f>ROUNDUP(MONTH(Tabela1[[#This Row],[Start Date]])/3,0)</f>
        <v>3</v>
      </c>
      <c r="G6500" t="s">
        <v>11</v>
      </c>
      <c r="H6500">
        <v>15</v>
      </c>
      <c r="I6500" t="s">
        <v>9</v>
      </c>
      <c r="J6500" t="s">
        <v>11</v>
      </c>
      <c r="K6500">
        <v>0</v>
      </c>
      <c r="L6500" t="s">
        <v>11</v>
      </c>
      <c r="M6500">
        <v>0</v>
      </c>
      <c r="N6500">
        <v>2</v>
      </c>
      <c r="O6500" t="str">
        <f>IF(AND(Tabela1[[#This Row],[EA Play Season Pass]]="Yes",Tabela1[[#This Row],[Minecraft Season Pass]]="Yes"),"Yes","No")</f>
        <v>No</v>
      </c>
      <c r="P6500" t="str">
        <f>IF(OR(Tabela1[[#This Row],[EA Play Season Pass]]="Yes",Tabela1[[#This Row],[Minecraft Season Pass]]="Yes"),"Yes","No")</f>
        <v>No</v>
      </c>
      <c r="Q6500">
        <v>13</v>
      </c>
      <c r="R6500" s="2"/>
    </row>
    <row r="6501" spans="1:18" x14ac:dyDescent="0.25">
      <c r="A6501">
        <v>6500</v>
      </c>
      <c r="B6501" t="s">
        <v>1509</v>
      </c>
      <c r="C6501" t="s">
        <v>10</v>
      </c>
      <c r="D6501" s="50">
        <v>45509</v>
      </c>
      <c r="E6501">
        <f>YEAR(Tabela1[[#This Row],[Start Date]])</f>
        <v>2024</v>
      </c>
      <c r="F6501">
        <f>ROUNDUP(MONTH(Tabela1[[#This Row],[Start Date]])/3,0)</f>
        <v>3</v>
      </c>
      <c r="G6501" t="s">
        <v>11</v>
      </c>
      <c r="H6501">
        <v>5</v>
      </c>
      <c r="I6501" t="s">
        <v>12</v>
      </c>
      <c r="J6501" t="s">
        <v>8</v>
      </c>
      <c r="K6501">
        <v>30</v>
      </c>
      <c r="L6501" t="s">
        <v>11</v>
      </c>
      <c r="M6501">
        <v>0</v>
      </c>
      <c r="N6501">
        <v>2</v>
      </c>
      <c r="O6501" t="str">
        <f>IF(AND(Tabela1[[#This Row],[EA Play Season Pass]]="Yes",Tabela1[[#This Row],[Minecraft Season Pass]]="Yes"),"Yes","No")</f>
        <v>No</v>
      </c>
      <c r="P6501" t="str">
        <f>IF(OR(Tabela1[[#This Row],[EA Play Season Pass]]="Yes",Tabela1[[#This Row],[Minecraft Season Pass]]="Yes"),"Yes","No")</f>
        <v>Yes</v>
      </c>
      <c r="Q6501">
        <v>33</v>
      </c>
      <c r="R6501" s="2"/>
    </row>
    <row r="6502" spans="1:18" x14ac:dyDescent="0.25">
      <c r="A6502">
        <v>6501</v>
      </c>
      <c r="B6502" t="s">
        <v>7196</v>
      </c>
      <c r="C6502" t="s">
        <v>7</v>
      </c>
      <c r="D6502" s="50">
        <v>45509</v>
      </c>
      <c r="E6502">
        <f>YEAR(Tabela1[[#This Row],[Start Date]])</f>
        <v>2024</v>
      </c>
      <c r="F6502">
        <f>ROUNDUP(MONTH(Tabela1[[#This Row],[Start Date]])/3,0)</f>
        <v>3</v>
      </c>
      <c r="G6502" t="s">
        <v>11</v>
      </c>
      <c r="H6502">
        <v>15</v>
      </c>
      <c r="I6502" t="s">
        <v>9</v>
      </c>
      <c r="J6502" t="s">
        <v>8</v>
      </c>
      <c r="K6502">
        <v>30</v>
      </c>
      <c r="L6502" t="s">
        <v>11</v>
      </c>
      <c r="M6502">
        <v>0</v>
      </c>
      <c r="N6502">
        <v>1</v>
      </c>
      <c r="O6502" t="str">
        <f>IF(AND(Tabela1[[#This Row],[EA Play Season Pass]]="Yes",Tabela1[[#This Row],[Minecraft Season Pass]]="Yes"),"Yes","No")</f>
        <v>No</v>
      </c>
      <c r="P6502" t="str">
        <f>IF(OR(Tabela1[[#This Row],[EA Play Season Pass]]="Yes",Tabela1[[#This Row],[Minecraft Season Pass]]="Yes"),"Yes","No")</f>
        <v>Yes</v>
      </c>
      <c r="Q6502">
        <v>44</v>
      </c>
      <c r="R6502" s="2"/>
    </row>
    <row r="6503" spans="1:18" x14ac:dyDescent="0.25">
      <c r="A6503">
        <v>6502</v>
      </c>
      <c r="B6503" t="s">
        <v>7197</v>
      </c>
      <c r="C6503" t="s">
        <v>10</v>
      </c>
      <c r="D6503" s="50">
        <v>45509</v>
      </c>
      <c r="E6503">
        <f>YEAR(Tabela1[[#This Row],[Start Date]])</f>
        <v>2024</v>
      </c>
      <c r="F6503">
        <f>ROUNDUP(MONTH(Tabela1[[#This Row],[Start Date]])/3,0)</f>
        <v>3</v>
      </c>
      <c r="G6503" t="s">
        <v>11</v>
      </c>
      <c r="H6503">
        <v>5</v>
      </c>
      <c r="I6503" t="s">
        <v>12</v>
      </c>
      <c r="J6503" t="s">
        <v>11</v>
      </c>
      <c r="K6503">
        <v>0</v>
      </c>
      <c r="L6503" t="s">
        <v>8</v>
      </c>
      <c r="M6503">
        <v>20</v>
      </c>
      <c r="N6503">
        <v>2</v>
      </c>
      <c r="O6503" t="str">
        <f>IF(AND(Tabela1[[#This Row],[EA Play Season Pass]]="Yes",Tabela1[[#This Row],[Minecraft Season Pass]]="Yes"),"Yes","No")</f>
        <v>No</v>
      </c>
      <c r="P6503" t="str">
        <f>IF(OR(Tabela1[[#This Row],[EA Play Season Pass]]="Yes",Tabela1[[#This Row],[Minecraft Season Pass]]="Yes"),"Yes","No")</f>
        <v>Yes</v>
      </c>
      <c r="Q6503">
        <v>23</v>
      </c>
      <c r="R6503" s="2"/>
    </row>
    <row r="6504" spans="1:18" x14ac:dyDescent="0.25">
      <c r="A6504">
        <v>6503</v>
      </c>
      <c r="B6504" t="s">
        <v>7198</v>
      </c>
      <c r="C6504" t="s">
        <v>10</v>
      </c>
      <c r="D6504" s="50">
        <v>45509</v>
      </c>
      <c r="E6504">
        <f>YEAR(Tabela1[[#This Row],[Start Date]])</f>
        <v>2024</v>
      </c>
      <c r="F6504">
        <f>ROUNDUP(MONTH(Tabela1[[#This Row],[Start Date]])/3,0)</f>
        <v>3</v>
      </c>
      <c r="G6504" t="s">
        <v>11</v>
      </c>
      <c r="H6504">
        <v>5</v>
      </c>
      <c r="I6504" t="s">
        <v>14</v>
      </c>
      <c r="J6504" t="s">
        <v>8</v>
      </c>
      <c r="K6504">
        <v>30</v>
      </c>
      <c r="L6504" t="s">
        <v>11</v>
      </c>
      <c r="M6504">
        <v>0</v>
      </c>
      <c r="N6504">
        <v>1</v>
      </c>
      <c r="O6504" t="str">
        <f>IF(AND(Tabela1[[#This Row],[EA Play Season Pass]]="Yes",Tabela1[[#This Row],[Minecraft Season Pass]]="Yes"),"Yes","No")</f>
        <v>No</v>
      </c>
      <c r="P6504" t="str">
        <f>IF(OR(Tabela1[[#This Row],[EA Play Season Pass]]="Yes",Tabela1[[#This Row],[Minecraft Season Pass]]="Yes"),"Yes","No")</f>
        <v>Yes</v>
      </c>
      <c r="Q6504">
        <v>34</v>
      </c>
      <c r="R6504" s="2"/>
    </row>
    <row r="6505" spans="1:18" x14ac:dyDescent="0.25">
      <c r="A6505">
        <v>6504</v>
      </c>
      <c r="B6505" t="s">
        <v>182</v>
      </c>
      <c r="C6505" t="s">
        <v>10</v>
      </c>
      <c r="D6505" s="50">
        <v>45509</v>
      </c>
      <c r="E6505">
        <f>YEAR(Tabela1[[#This Row],[Start Date]])</f>
        <v>2024</v>
      </c>
      <c r="F6505">
        <f>ROUNDUP(MONTH(Tabela1[[#This Row],[Start Date]])/3,0)</f>
        <v>3</v>
      </c>
      <c r="G6505" t="s">
        <v>11</v>
      </c>
      <c r="H6505">
        <v>5</v>
      </c>
      <c r="I6505" t="s">
        <v>14</v>
      </c>
      <c r="J6505" t="s">
        <v>11</v>
      </c>
      <c r="K6505">
        <v>0</v>
      </c>
      <c r="L6505" t="s">
        <v>11</v>
      </c>
      <c r="M6505">
        <v>0</v>
      </c>
      <c r="N6505">
        <v>2</v>
      </c>
      <c r="O6505" t="str">
        <f>IF(AND(Tabela1[[#This Row],[EA Play Season Pass]]="Yes",Tabela1[[#This Row],[Minecraft Season Pass]]="Yes"),"Yes","No")</f>
        <v>No</v>
      </c>
      <c r="P6505" t="str">
        <f>IF(OR(Tabela1[[#This Row],[EA Play Season Pass]]="Yes",Tabela1[[#This Row],[Minecraft Season Pass]]="Yes"),"Yes","No")</f>
        <v>No</v>
      </c>
      <c r="Q6505">
        <v>3</v>
      </c>
      <c r="R6505" s="2"/>
    </row>
    <row r="6506" spans="1:18" x14ac:dyDescent="0.25">
      <c r="A6506">
        <v>6505</v>
      </c>
      <c r="B6506" t="s">
        <v>7199</v>
      </c>
      <c r="C6506" t="s">
        <v>7</v>
      </c>
      <c r="D6506" s="50">
        <v>45510</v>
      </c>
      <c r="E6506">
        <f>YEAR(Tabela1[[#This Row],[Start Date]])</f>
        <v>2024</v>
      </c>
      <c r="F6506">
        <f>ROUNDUP(MONTH(Tabela1[[#This Row],[Start Date]])/3,0)</f>
        <v>3</v>
      </c>
      <c r="G6506" t="s">
        <v>8</v>
      </c>
      <c r="H6506">
        <v>15</v>
      </c>
      <c r="I6506" t="s">
        <v>14</v>
      </c>
      <c r="J6506" t="s">
        <v>11</v>
      </c>
      <c r="K6506">
        <v>0</v>
      </c>
      <c r="L6506" t="s">
        <v>11</v>
      </c>
      <c r="M6506">
        <v>0</v>
      </c>
      <c r="N6506">
        <v>3</v>
      </c>
      <c r="O6506" t="str">
        <f>IF(AND(Tabela1[[#This Row],[EA Play Season Pass]]="Yes",Tabela1[[#This Row],[Minecraft Season Pass]]="Yes"),"Yes","No")</f>
        <v>No</v>
      </c>
      <c r="P6506" t="str">
        <f>IF(OR(Tabela1[[#This Row],[EA Play Season Pass]]="Yes",Tabela1[[#This Row],[Minecraft Season Pass]]="Yes"),"Yes","No")</f>
        <v>No</v>
      </c>
      <c r="Q6506">
        <v>12</v>
      </c>
      <c r="R6506" s="2"/>
    </row>
    <row r="6507" spans="1:18" x14ac:dyDescent="0.25">
      <c r="A6507">
        <v>6506</v>
      </c>
      <c r="B6507" t="s">
        <v>524</v>
      </c>
      <c r="C6507" t="s">
        <v>7</v>
      </c>
      <c r="D6507" s="50">
        <v>45510</v>
      </c>
      <c r="E6507">
        <f>YEAR(Tabela1[[#This Row],[Start Date]])</f>
        <v>2024</v>
      </c>
      <c r="F6507">
        <f>ROUNDUP(MONTH(Tabela1[[#This Row],[Start Date]])/3,0)</f>
        <v>3</v>
      </c>
      <c r="G6507" t="s">
        <v>8</v>
      </c>
      <c r="H6507">
        <v>15</v>
      </c>
      <c r="I6507" t="s">
        <v>14</v>
      </c>
      <c r="J6507" t="s">
        <v>11</v>
      </c>
      <c r="K6507">
        <v>0</v>
      </c>
      <c r="L6507" t="s">
        <v>11</v>
      </c>
      <c r="M6507">
        <v>0</v>
      </c>
      <c r="N6507">
        <v>1</v>
      </c>
      <c r="O6507" t="str">
        <f>IF(AND(Tabela1[[#This Row],[EA Play Season Pass]]="Yes",Tabela1[[#This Row],[Minecraft Season Pass]]="Yes"),"Yes","No")</f>
        <v>No</v>
      </c>
      <c r="P6507" t="str">
        <f>IF(OR(Tabela1[[#This Row],[EA Play Season Pass]]="Yes",Tabela1[[#This Row],[Minecraft Season Pass]]="Yes"),"Yes","No")</f>
        <v>No</v>
      </c>
      <c r="Q6507">
        <v>14</v>
      </c>
      <c r="R6507" s="2"/>
    </row>
    <row r="6508" spans="1:18" x14ac:dyDescent="0.25">
      <c r="A6508">
        <v>6507</v>
      </c>
      <c r="B6508" t="s">
        <v>2238</v>
      </c>
      <c r="C6508" t="s">
        <v>10</v>
      </c>
      <c r="D6508" s="50">
        <v>45510</v>
      </c>
      <c r="E6508">
        <f>YEAR(Tabela1[[#This Row],[Start Date]])</f>
        <v>2024</v>
      </c>
      <c r="F6508">
        <f>ROUNDUP(MONTH(Tabela1[[#This Row],[Start Date]])/3,0)</f>
        <v>3</v>
      </c>
      <c r="G6508" t="s">
        <v>11</v>
      </c>
      <c r="H6508">
        <v>5</v>
      </c>
      <c r="I6508" t="s">
        <v>14</v>
      </c>
      <c r="J6508" t="s">
        <v>11</v>
      </c>
      <c r="K6508">
        <v>0</v>
      </c>
      <c r="L6508" t="s">
        <v>11</v>
      </c>
      <c r="M6508">
        <v>0</v>
      </c>
      <c r="N6508">
        <v>2</v>
      </c>
      <c r="O6508" t="str">
        <f>IF(AND(Tabela1[[#This Row],[EA Play Season Pass]]="Yes",Tabela1[[#This Row],[Minecraft Season Pass]]="Yes"),"Yes","No")</f>
        <v>No</v>
      </c>
      <c r="P6508" t="str">
        <f>IF(OR(Tabela1[[#This Row],[EA Play Season Pass]]="Yes",Tabela1[[#This Row],[Minecraft Season Pass]]="Yes"),"Yes","No")</f>
        <v>No</v>
      </c>
      <c r="Q6508">
        <v>3</v>
      </c>
      <c r="R6508" s="2"/>
    </row>
    <row r="6509" spans="1:18" x14ac:dyDescent="0.25">
      <c r="A6509">
        <v>6508</v>
      </c>
      <c r="B6509" t="s">
        <v>2696</v>
      </c>
      <c r="C6509" t="s">
        <v>7</v>
      </c>
      <c r="D6509" s="50">
        <v>45510</v>
      </c>
      <c r="E6509">
        <f>YEAR(Tabela1[[#This Row],[Start Date]])</f>
        <v>2024</v>
      </c>
      <c r="F6509">
        <f>ROUNDUP(MONTH(Tabela1[[#This Row],[Start Date]])/3,0)</f>
        <v>3</v>
      </c>
      <c r="G6509" t="s">
        <v>11</v>
      </c>
      <c r="H6509">
        <v>15</v>
      </c>
      <c r="I6509" t="s">
        <v>9</v>
      </c>
      <c r="J6509" t="s">
        <v>8</v>
      </c>
      <c r="K6509">
        <v>30</v>
      </c>
      <c r="L6509" t="s">
        <v>8</v>
      </c>
      <c r="M6509">
        <v>20</v>
      </c>
      <c r="N6509">
        <v>3</v>
      </c>
      <c r="O6509" t="str">
        <f>IF(AND(Tabela1[[#This Row],[EA Play Season Pass]]="Yes",Tabela1[[#This Row],[Minecraft Season Pass]]="Yes"),"Yes","No")</f>
        <v>Yes</v>
      </c>
      <c r="P6509" t="str">
        <f>IF(OR(Tabela1[[#This Row],[EA Play Season Pass]]="Yes",Tabela1[[#This Row],[Minecraft Season Pass]]="Yes"),"Yes","No")</f>
        <v>Yes</v>
      </c>
      <c r="Q6509">
        <v>62</v>
      </c>
      <c r="R6509" s="2"/>
    </row>
    <row r="6510" spans="1:18" x14ac:dyDescent="0.25">
      <c r="A6510">
        <v>6509</v>
      </c>
      <c r="B6510" t="s">
        <v>7200</v>
      </c>
      <c r="C6510" t="s">
        <v>13</v>
      </c>
      <c r="D6510" s="50">
        <v>45510</v>
      </c>
      <c r="E6510">
        <f>YEAR(Tabela1[[#This Row],[Start Date]])</f>
        <v>2024</v>
      </c>
      <c r="F6510">
        <f>ROUNDUP(MONTH(Tabela1[[#This Row],[Start Date]])/3,0)</f>
        <v>3</v>
      </c>
      <c r="G6510" t="s">
        <v>11</v>
      </c>
      <c r="H6510">
        <v>10</v>
      </c>
      <c r="I6510" t="s">
        <v>14</v>
      </c>
      <c r="J6510" t="s">
        <v>11</v>
      </c>
      <c r="K6510">
        <v>0</v>
      </c>
      <c r="L6510" t="s">
        <v>11</v>
      </c>
      <c r="M6510">
        <v>0</v>
      </c>
      <c r="N6510">
        <v>3</v>
      </c>
      <c r="O6510" t="str">
        <f>IF(AND(Tabela1[[#This Row],[EA Play Season Pass]]="Yes",Tabela1[[#This Row],[Minecraft Season Pass]]="Yes"),"Yes","No")</f>
        <v>No</v>
      </c>
      <c r="P6510" t="str">
        <f>IF(OR(Tabela1[[#This Row],[EA Play Season Pass]]="Yes",Tabela1[[#This Row],[Minecraft Season Pass]]="Yes"),"Yes","No")</f>
        <v>No</v>
      </c>
      <c r="Q6510">
        <v>7</v>
      </c>
      <c r="R6510" s="2"/>
    </row>
    <row r="6511" spans="1:18" x14ac:dyDescent="0.25">
      <c r="A6511">
        <v>6510</v>
      </c>
      <c r="B6511" t="s">
        <v>7201</v>
      </c>
      <c r="C6511" t="s">
        <v>7</v>
      </c>
      <c r="D6511" s="50">
        <v>45510</v>
      </c>
      <c r="E6511">
        <f>YEAR(Tabela1[[#This Row],[Start Date]])</f>
        <v>2024</v>
      </c>
      <c r="F6511">
        <f>ROUNDUP(MONTH(Tabela1[[#This Row],[Start Date]])/3,0)</f>
        <v>3</v>
      </c>
      <c r="G6511" t="s">
        <v>8</v>
      </c>
      <c r="H6511">
        <v>15</v>
      </c>
      <c r="I6511" t="s">
        <v>14</v>
      </c>
      <c r="J6511" t="s">
        <v>11</v>
      </c>
      <c r="K6511">
        <v>0</v>
      </c>
      <c r="L6511" t="s">
        <v>8</v>
      </c>
      <c r="M6511">
        <v>20</v>
      </c>
      <c r="N6511">
        <v>2</v>
      </c>
      <c r="O6511" t="str">
        <f>IF(AND(Tabela1[[#This Row],[EA Play Season Pass]]="Yes",Tabela1[[#This Row],[Minecraft Season Pass]]="Yes"),"Yes","No")</f>
        <v>No</v>
      </c>
      <c r="P6511" t="str">
        <f>IF(OR(Tabela1[[#This Row],[EA Play Season Pass]]="Yes",Tabela1[[#This Row],[Minecraft Season Pass]]="Yes"),"Yes","No")</f>
        <v>Yes</v>
      </c>
      <c r="Q6511">
        <v>33</v>
      </c>
      <c r="R6511" s="2"/>
    </row>
    <row r="6512" spans="1:18" x14ac:dyDescent="0.25">
      <c r="A6512">
        <v>6511</v>
      </c>
      <c r="B6512" t="s">
        <v>4328</v>
      </c>
      <c r="C6512" t="s">
        <v>10</v>
      </c>
      <c r="D6512" s="50">
        <v>45510</v>
      </c>
      <c r="E6512">
        <f>YEAR(Tabela1[[#This Row],[Start Date]])</f>
        <v>2024</v>
      </c>
      <c r="F6512">
        <f>ROUNDUP(MONTH(Tabela1[[#This Row],[Start Date]])/3,0)</f>
        <v>3</v>
      </c>
      <c r="G6512" t="s">
        <v>8</v>
      </c>
      <c r="H6512">
        <v>5</v>
      </c>
      <c r="I6512" t="s">
        <v>14</v>
      </c>
      <c r="J6512" t="s">
        <v>8</v>
      </c>
      <c r="K6512">
        <v>30</v>
      </c>
      <c r="L6512" t="s">
        <v>11</v>
      </c>
      <c r="M6512">
        <v>0</v>
      </c>
      <c r="N6512">
        <v>1</v>
      </c>
      <c r="O6512" t="str">
        <f>IF(AND(Tabela1[[#This Row],[EA Play Season Pass]]="Yes",Tabela1[[#This Row],[Minecraft Season Pass]]="Yes"),"Yes","No")</f>
        <v>No</v>
      </c>
      <c r="P6512" t="str">
        <f>IF(OR(Tabela1[[#This Row],[EA Play Season Pass]]="Yes",Tabela1[[#This Row],[Minecraft Season Pass]]="Yes"),"Yes","No")</f>
        <v>Yes</v>
      </c>
      <c r="Q6512">
        <v>34</v>
      </c>
      <c r="R6512" s="2"/>
    </row>
    <row r="6513" spans="1:18" x14ac:dyDescent="0.25">
      <c r="A6513">
        <v>6512</v>
      </c>
      <c r="B6513" t="s">
        <v>7202</v>
      </c>
      <c r="C6513" t="s">
        <v>10</v>
      </c>
      <c r="D6513" s="50">
        <v>45511</v>
      </c>
      <c r="E6513">
        <f>YEAR(Tabela1[[#This Row],[Start Date]])</f>
        <v>2024</v>
      </c>
      <c r="F6513">
        <f>ROUNDUP(MONTH(Tabela1[[#This Row],[Start Date]])/3,0)</f>
        <v>3</v>
      </c>
      <c r="G6513" t="s">
        <v>8</v>
      </c>
      <c r="H6513">
        <v>5</v>
      </c>
      <c r="I6513" t="s">
        <v>9</v>
      </c>
      <c r="J6513" t="s">
        <v>8</v>
      </c>
      <c r="K6513">
        <v>30</v>
      </c>
      <c r="L6513" t="s">
        <v>8</v>
      </c>
      <c r="M6513">
        <v>20</v>
      </c>
      <c r="N6513">
        <v>1</v>
      </c>
      <c r="O6513" t="str">
        <f>IF(AND(Tabela1[[#This Row],[EA Play Season Pass]]="Yes",Tabela1[[#This Row],[Minecraft Season Pass]]="Yes"),"Yes","No")</f>
        <v>Yes</v>
      </c>
      <c r="P6513" t="str">
        <f>IF(OR(Tabela1[[#This Row],[EA Play Season Pass]]="Yes",Tabela1[[#This Row],[Minecraft Season Pass]]="Yes"),"Yes","No")</f>
        <v>Yes</v>
      </c>
      <c r="Q6513">
        <v>54</v>
      </c>
      <c r="R6513" s="2"/>
    </row>
    <row r="6514" spans="1:18" x14ac:dyDescent="0.25">
      <c r="A6514">
        <v>6513</v>
      </c>
      <c r="B6514" t="s">
        <v>5736</v>
      </c>
      <c r="C6514" t="s">
        <v>13</v>
      </c>
      <c r="D6514" s="50">
        <v>45511</v>
      </c>
      <c r="E6514">
        <f>YEAR(Tabela1[[#This Row],[Start Date]])</f>
        <v>2024</v>
      </c>
      <c r="F6514">
        <f>ROUNDUP(MONTH(Tabela1[[#This Row],[Start Date]])/3,0)</f>
        <v>3</v>
      </c>
      <c r="G6514" t="s">
        <v>8</v>
      </c>
      <c r="H6514">
        <v>10</v>
      </c>
      <c r="I6514" t="s">
        <v>12</v>
      </c>
      <c r="J6514" t="s">
        <v>8</v>
      </c>
      <c r="K6514">
        <v>30</v>
      </c>
      <c r="L6514" t="s">
        <v>11</v>
      </c>
      <c r="M6514">
        <v>0</v>
      </c>
      <c r="N6514">
        <v>3</v>
      </c>
      <c r="O6514" t="str">
        <f>IF(AND(Tabela1[[#This Row],[EA Play Season Pass]]="Yes",Tabela1[[#This Row],[Minecraft Season Pass]]="Yes"),"Yes","No")</f>
        <v>No</v>
      </c>
      <c r="P6514" t="str">
        <f>IF(OR(Tabela1[[#This Row],[EA Play Season Pass]]="Yes",Tabela1[[#This Row],[Minecraft Season Pass]]="Yes"),"Yes","No")</f>
        <v>Yes</v>
      </c>
      <c r="Q6514">
        <v>37</v>
      </c>
      <c r="R6514" s="2"/>
    </row>
    <row r="6515" spans="1:18" x14ac:dyDescent="0.25">
      <c r="A6515">
        <v>6514</v>
      </c>
      <c r="B6515" t="s">
        <v>3390</v>
      </c>
      <c r="C6515" t="s">
        <v>7</v>
      </c>
      <c r="D6515" s="50">
        <v>45511</v>
      </c>
      <c r="E6515">
        <f>YEAR(Tabela1[[#This Row],[Start Date]])</f>
        <v>2024</v>
      </c>
      <c r="F6515">
        <f>ROUNDUP(MONTH(Tabela1[[#This Row],[Start Date]])/3,0)</f>
        <v>3</v>
      </c>
      <c r="G6515" t="s">
        <v>11</v>
      </c>
      <c r="H6515">
        <v>15</v>
      </c>
      <c r="I6515" t="s">
        <v>9</v>
      </c>
      <c r="J6515" t="s">
        <v>11</v>
      </c>
      <c r="K6515">
        <v>0</v>
      </c>
      <c r="L6515" t="s">
        <v>8</v>
      </c>
      <c r="M6515">
        <v>20</v>
      </c>
      <c r="N6515">
        <v>2</v>
      </c>
      <c r="O6515" t="str">
        <f>IF(AND(Tabela1[[#This Row],[EA Play Season Pass]]="Yes",Tabela1[[#This Row],[Minecraft Season Pass]]="Yes"),"Yes","No")</f>
        <v>No</v>
      </c>
      <c r="P6515" t="str">
        <f>IF(OR(Tabela1[[#This Row],[EA Play Season Pass]]="Yes",Tabela1[[#This Row],[Minecraft Season Pass]]="Yes"),"Yes","No")</f>
        <v>Yes</v>
      </c>
      <c r="Q6515">
        <v>33</v>
      </c>
      <c r="R6515" s="2"/>
    </row>
    <row r="6516" spans="1:18" x14ac:dyDescent="0.25">
      <c r="A6516">
        <v>6515</v>
      </c>
      <c r="B6516" t="s">
        <v>1648</v>
      </c>
      <c r="C6516" t="s">
        <v>10</v>
      </c>
      <c r="D6516" s="50">
        <v>45511</v>
      </c>
      <c r="E6516">
        <f>YEAR(Tabela1[[#This Row],[Start Date]])</f>
        <v>2024</v>
      </c>
      <c r="F6516">
        <f>ROUNDUP(MONTH(Tabela1[[#This Row],[Start Date]])/3,0)</f>
        <v>3</v>
      </c>
      <c r="G6516" t="s">
        <v>11</v>
      </c>
      <c r="H6516">
        <v>5</v>
      </c>
      <c r="I6516" t="s">
        <v>9</v>
      </c>
      <c r="J6516" t="s">
        <v>11</v>
      </c>
      <c r="K6516">
        <v>0</v>
      </c>
      <c r="L6516" t="s">
        <v>8</v>
      </c>
      <c r="M6516">
        <v>20</v>
      </c>
      <c r="N6516">
        <v>1</v>
      </c>
      <c r="O6516" t="str">
        <f>IF(AND(Tabela1[[#This Row],[EA Play Season Pass]]="Yes",Tabela1[[#This Row],[Minecraft Season Pass]]="Yes"),"Yes","No")</f>
        <v>No</v>
      </c>
      <c r="P6516" t="str">
        <f>IF(OR(Tabela1[[#This Row],[EA Play Season Pass]]="Yes",Tabela1[[#This Row],[Minecraft Season Pass]]="Yes"),"Yes","No")</f>
        <v>Yes</v>
      </c>
      <c r="Q6516">
        <v>24</v>
      </c>
      <c r="R6516" s="2"/>
    </row>
    <row r="6517" spans="1:18" x14ac:dyDescent="0.25">
      <c r="A6517">
        <v>6516</v>
      </c>
      <c r="B6517" t="s">
        <v>7203</v>
      </c>
      <c r="C6517" t="s">
        <v>7</v>
      </c>
      <c r="D6517" s="50">
        <v>45511</v>
      </c>
      <c r="E6517">
        <f>YEAR(Tabela1[[#This Row],[Start Date]])</f>
        <v>2024</v>
      </c>
      <c r="F6517">
        <f>ROUNDUP(MONTH(Tabela1[[#This Row],[Start Date]])/3,0)</f>
        <v>3</v>
      </c>
      <c r="G6517" t="s">
        <v>11</v>
      </c>
      <c r="H6517">
        <v>15</v>
      </c>
      <c r="I6517" t="s">
        <v>9</v>
      </c>
      <c r="J6517" t="s">
        <v>11</v>
      </c>
      <c r="K6517">
        <v>0</v>
      </c>
      <c r="L6517" t="s">
        <v>11</v>
      </c>
      <c r="M6517">
        <v>0</v>
      </c>
      <c r="N6517">
        <v>3</v>
      </c>
      <c r="O6517" t="str">
        <f>IF(AND(Tabela1[[#This Row],[EA Play Season Pass]]="Yes",Tabela1[[#This Row],[Minecraft Season Pass]]="Yes"),"Yes","No")</f>
        <v>No</v>
      </c>
      <c r="P6517" t="str">
        <f>IF(OR(Tabela1[[#This Row],[EA Play Season Pass]]="Yes",Tabela1[[#This Row],[Minecraft Season Pass]]="Yes"),"Yes","No")</f>
        <v>No</v>
      </c>
      <c r="Q6517">
        <v>12</v>
      </c>
      <c r="R6517" s="2"/>
    </row>
    <row r="6518" spans="1:18" x14ac:dyDescent="0.25">
      <c r="A6518">
        <v>6517</v>
      </c>
      <c r="B6518" t="s">
        <v>21</v>
      </c>
      <c r="C6518" t="s">
        <v>13</v>
      </c>
      <c r="D6518" s="50">
        <v>45511</v>
      </c>
      <c r="E6518">
        <f>YEAR(Tabela1[[#This Row],[Start Date]])</f>
        <v>2024</v>
      </c>
      <c r="F6518">
        <f>ROUNDUP(MONTH(Tabela1[[#This Row],[Start Date]])/3,0)</f>
        <v>3</v>
      </c>
      <c r="G6518" t="s">
        <v>11</v>
      </c>
      <c r="H6518">
        <v>10</v>
      </c>
      <c r="I6518" t="s">
        <v>9</v>
      </c>
      <c r="J6518" t="s">
        <v>8</v>
      </c>
      <c r="K6518">
        <v>30</v>
      </c>
      <c r="L6518" t="s">
        <v>11</v>
      </c>
      <c r="M6518">
        <v>0</v>
      </c>
      <c r="N6518">
        <v>2</v>
      </c>
      <c r="O6518" t="str">
        <f>IF(AND(Tabela1[[#This Row],[EA Play Season Pass]]="Yes",Tabela1[[#This Row],[Minecraft Season Pass]]="Yes"),"Yes","No")</f>
        <v>No</v>
      </c>
      <c r="P6518" t="str">
        <f>IF(OR(Tabela1[[#This Row],[EA Play Season Pass]]="Yes",Tabela1[[#This Row],[Minecraft Season Pass]]="Yes"),"Yes","No")</f>
        <v>Yes</v>
      </c>
      <c r="Q6518">
        <v>38</v>
      </c>
      <c r="R6518" s="2"/>
    </row>
    <row r="6519" spans="1:18" x14ac:dyDescent="0.25">
      <c r="A6519">
        <v>6518</v>
      </c>
      <c r="B6519" t="s">
        <v>1983</v>
      </c>
      <c r="C6519" t="s">
        <v>10</v>
      </c>
      <c r="D6519" s="50">
        <v>45511</v>
      </c>
      <c r="E6519">
        <f>YEAR(Tabela1[[#This Row],[Start Date]])</f>
        <v>2024</v>
      </c>
      <c r="F6519">
        <f>ROUNDUP(MONTH(Tabela1[[#This Row],[Start Date]])/3,0)</f>
        <v>3</v>
      </c>
      <c r="G6519" t="s">
        <v>8</v>
      </c>
      <c r="H6519">
        <v>5</v>
      </c>
      <c r="I6519" t="s">
        <v>12</v>
      </c>
      <c r="J6519" t="s">
        <v>8</v>
      </c>
      <c r="K6519">
        <v>30</v>
      </c>
      <c r="L6519" t="s">
        <v>8</v>
      </c>
      <c r="M6519">
        <v>20</v>
      </c>
      <c r="N6519">
        <v>1</v>
      </c>
      <c r="O6519" t="str">
        <f>IF(AND(Tabela1[[#This Row],[EA Play Season Pass]]="Yes",Tabela1[[#This Row],[Minecraft Season Pass]]="Yes"),"Yes","No")</f>
        <v>Yes</v>
      </c>
      <c r="P6519" t="str">
        <f>IF(OR(Tabela1[[#This Row],[EA Play Season Pass]]="Yes",Tabela1[[#This Row],[Minecraft Season Pass]]="Yes"),"Yes","No")</f>
        <v>Yes</v>
      </c>
      <c r="Q6519">
        <v>54</v>
      </c>
      <c r="R6519" s="2"/>
    </row>
    <row r="6520" spans="1:18" x14ac:dyDescent="0.25">
      <c r="A6520">
        <v>6519</v>
      </c>
      <c r="B6520" t="s">
        <v>7204</v>
      </c>
      <c r="C6520" t="s">
        <v>7</v>
      </c>
      <c r="D6520" s="50">
        <v>45512</v>
      </c>
      <c r="E6520">
        <f>YEAR(Tabela1[[#This Row],[Start Date]])</f>
        <v>2024</v>
      </c>
      <c r="F6520">
        <f>ROUNDUP(MONTH(Tabela1[[#This Row],[Start Date]])/3,0)</f>
        <v>3</v>
      </c>
      <c r="G6520" t="s">
        <v>11</v>
      </c>
      <c r="H6520">
        <v>15</v>
      </c>
      <c r="I6520" t="s">
        <v>12</v>
      </c>
      <c r="J6520" t="s">
        <v>11</v>
      </c>
      <c r="K6520">
        <v>0</v>
      </c>
      <c r="L6520" t="s">
        <v>11</v>
      </c>
      <c r="M6520">
        <v>0</v>
      </c>
      <c r="N6520">
        <v>2</v>
      </c>
      <c r="O6520" t="str">
        <f>IF(AND(Tabela1[[#This Row],[EA Play Season Pass]]="Yes",Tabela1[[#This Row],[Minecraft Season Pass]]="Yes"),"Yes","No")</f>
        <v>No</v>
      </c>
      <c r="P6520" t="str">
        <f>IF(OR(Tabela1[[#This Row],[EA Play Season Pass]]="Yes",Tabela1[[#This Row],[Minecraft Season Pass]]="Yes"),"Yes","No")</f>
        <v>No</v>
      </c>
      <c r="Q6520">
        <v>13</v>
      </c>
      <c r="R6520" s="2"/>
    </row>
    <row r="6521" spans="1:18" x14ac:dyDescent="0.25">
      <c r="A6521">
        <v>6520</v>
      </c>
      <c r="B6521" t="s">
        <v>1747</v>
      </c>
      <c r="C6521" t="s">
        <v>10</v>
      </c>
      <c r="D6521" s="50">
        <v>45512</v>
      </c>
      <c r="E6521">
        <f>YEAR(Tabela1[[#This Row],[Start Date]])</f>
        <v>2024</v>
      </c>
      <c r="F6521">
        <f>ROUNDUP(MONTH(Tabela1[[#This Row],[Start Date]])/3,0)</f>
        <v>3</v>
      </c>
      <c r="G6521" t="s">
        <v>11</v>
      </c>
      <c r="H6521">
        <v>5</v>
      </c>
      <c r="I6521" t="s">
        <v>12</v>
      </c>
      <c r="J6521" t="s">
        <v>8</v>
      </c>
      <c r="K6521">
        <v>30</v>
      </c>
      <c r="L6521" t="s">
        <v>11</v>
      </c>
      <c r="M6521">
        <v>0</v>
      </c>
      <c r="N6521">
        <v>2</v>
      </c>
      <c r="O6521" t="str">
        <f>IF(AND(Tabela1[[#This Row],[EA Play Season Pass]]="Yes",Tabela1[[#This Row],[Minecraft Season Pass]]="Yes"),"Yes","No")</f>
        <v>No</v>
      </c>
      <c r="P6521" t="str">
        <f>IF(OR(Tabela1[[#This Row],[EA Play Season Pass]]="Yes",Tabela1[[#This Row],[Minecraft Season Pass]]="Yes"),"Yes","No")</f>
        <v>Yes</v>
      </c>
      <c r="Q6521">
        <v>33</v>
      </c>
      <c r="R6521" s="2"/>
    </row>
    <row r="6522" spans="1:18" x14ac:dyDescent="0.25">
      <c r="A6522">
        <v>6521</v>
      </c>
      <c r="B6522" t="s">
        <v>7079</v>
      </c>
      <c r="C6522" t="s">
        <v>7</v>
      </c>
      <c r="D6522" s="50">
        <v>45513</v>
      </c>
      <c r="E6522">
        <f>YEAR(Tabela1[[#This Row],[Start Date]])</f>
        <v>2024</v>
      </c>
      <c r="F6522">
        <f>ROUNDUP(MONTH(Tabela1[[#This Row],[Start Date]])/3,0)</f>
        <v>3</v>
      </c>
      <c r="G6522" t="s">
        <v>11</v>
      </c>
      <c r="H6522">
        <v>15</v>
      </c>
      <c r="I6522" t="s">
        <v>9</v>
      </c>
      <c r="J6522" t="s">
        <v>8</v>
      </c>
      <c r="K6522">
        <v>30</v>
      </c>
      <c r="L6522" t="s">
        <v>8</v>
      </c>
      <c r="M6522">
        <v>20</v>
      </c>
      <c r="N6522">
        <v>3</v>
      </c>
      <c r="O6522" t="str">
        <f>IF(AND(Tabela1[[#This Row],[EA Play Season Pass]]="Yes",Tabela1[[#This Row],[Minecraft Season Pass]]="Yes"),"Yes","No")</f>
        <v>Yes</v>
      </c>
      <c r="P6522" t="str">
        <f>IF(OR(Tabela1[[#This Row],[EA Play Season Pass]]="Yes",Tabela1[[#This Row],[Minecraft Season Pass]]="Yes"),"Yes","No")</f>
        <v>Yes</v>
      </c>
      <c r="Q6522">
        <v>62</v>
      </c>
      <c r="R6522" s="2"/>
    </row>
    <row r="6523" spans="1:18" x14ac:dyDescent="0.25">
      <c r="A6523">
        <v>6522</v>
      </c>
      <c r="B6523" t="s">
        <v>645</v>
      </c>
      <c r="C6523" t="s">
        <v>7</v>
      </c>
      <c r="D6523" s="50">
        <v>45513</v>
      </c>
      <c r="E6523">
        <f>YEAR(Tabela1[[#This Row],[Start Date]])</f>
        <v>2024</v>
      </c>
      <c r="F6523">
        <f>ROUNDUP(MONTH(Tabela1[[#This Row],[Start Date]])/3,0)</f>
        <v>3</v>
      </c>
      <c r="G6523" t="s">
        <v>11</v>
      </c>
      <c r="H6523">
        <v>15</v>
      </c>
      <c r="I6523" t="s">
        <v>14</v>
      </c>
      <c r="J6523" t="s">
        <v>8</v>
      </c>
      <c r="K6523">
        <v>30</v>
      </c>
      <c r="L6523" t="s">
        <v>11</v>
      </c>
      <c r="M6523">
        <v>0</v>
      </c>
      <c r="N6523">
        <v>1</v>
      </c>
      <c r="O6523" t="str">
        <f>IF(AND(Tabela1[[#This Row],[EA Play Season Pass]]="Yes",Tabela1[[#This Row],[Minecraft Season Pass]]="Yes"),"Yes","No")</f>
        <v>No</v>
      </c>
      <c r="P6523" t="str">
        <f>IF(OR(Tabela1[[#This Row],[EA Play Season Pass]]="Yes",Tabela1[[#This Row],[Minecraft Season Pass]]="Yes"),"Yes","No")</f>
        <v>Yes</v>
      </c>
      <c r="Q6523">
        <v>44</v>
      </c>
      <c r="R6523" s="2"/>
    </row>
    <row r="6524" spans="1:18" x14ac:dyDescent="0.25">
      <c r="A6524">
        <v>6523</v>
      </c>
      <c r="B6524" t="s">
        <v>7205</v>
      </c>
      <c r="C6524" t="s">
        <v>7</v>
      </c>
      <c r="D6524" s="50">
        <v>45513</v>
      </c>
      <c r="E6524">
        <f>YEAR(Tabela1[[#This Row],[Start Date]])</f>
        <v>2024</v>
      </c>
      <c r="F6524">
        <f>ROUNDUP(MONTH(Tabela1[[#This Row],[Start Date]])/3,0)</f>
        <v>3</v>
      </c>
      <c r="G6524" t="s">
        <v>11</v>
      </c>
      <c r="H6524">
        <v>15</v>
      </c>
      <c r="I6524" t="s">
        <v>9</v>
      </c>
      <c r="J6524" t="s">
        <v>8</v>
      </c>
      <c r="K6524">
        <v>30</v>
      </c>
      <c r="L6524" t="s">
        <v>11</v>
      </c>
      <c r="M6524">
        <v>0</v>
      </c>
      <c r="N6524">
        <v>2</v>
      </c>
      <c r="O6524" t="str">
        <f>IF(AND(Tabela1[[#This Row],[EA Play Season Pass]]="Yes",Tabela1[[#This Row],[Minecraft Season Pass]]="Yes"),"Yes","No")</f>
        <v>No</v>
      </c>
      <c r="P6524" t="str">
        <f>IF(OR(Tabela1[[#This Row],[EA Play Season Pass]]="Yes",Tabela1[[#This Row],[Minecraft Season Pass]]="Yes"),"Yes","No")</f>
        <v>Yes</v>
      </c>
      <c r="Q6524">
        <v>43</v>
      </c>
      <c r="R6524" s="2"/>
    </row>
    <row r="6525" spans="1:18" x14ac:dyDescent="0.25">
      <c r="A6525">
        <v>6524</v>
      </c>
      <c r="B6525" t="s">
        <v>4955</v>
      </c>
      <c r="C6525" t="s">
        <v>7</v>
      </c>
      <c r="D6525" s="50">
        <v>45513</v>
      </c>
      <c r="E6525">
        <f>YEAR(Tabela1[[#This Row],[Start Date]])</f>
        <v>2024</v>
      </c>
      <c r="F6525">
        <f>ROUNDUP(MONTH(Tabela1[[#This Row],[Start Date]])/3,0)</f>
        <v>3</v>
      </c>
      <c r="G6525" t="s">
        <v>11</v>
      </c>
      <c r="H6525">
        <v>15</v>
      </c>
      <c r="I6525" t="s">
        <v>12</v>
      </c>
      <c r="J6525" t="s">
        <v>11</v>
      </c>
      <c r="K6525">
        <v>0</v>
      </c>
      <c r="L6525" t="s">
        <v>8</v>
      </c>
      <c r="M6525">
        <v>20</v>
      </c>
      <c r="N6525">
        <v>1</v>
      </c>
      <c r="O6525" t="str">
        <f>IF(AND(Tabela1[[#This Row],[EA Play Season Pass]]="Yes",Tabela1[[#This Row],[Minecraft Season Pass]]="Yes"),"Yes","No")</f>
        <v>No</v>
      </c>
      <c r="P6525" t="str">
        <f>IF(OR(Tabela1[[#This Row],[EA Play Season Pass]]="Yes",Tabela1[[#This Row],[Minecraft Season Pass]]="Yes"),"Yes","No")</f>
        <v>Yes</v>
      </c>
      <c r="Q6525">
        <v>34</v>
      </c>
      <c r="R6525" s="2"/>
    </row>
    <row r="6526" spans="1:18" x14ac:dyDescent="0.25">
      <c r="A6526">
        <v>6525</v>
      </c>
      <c r="B6526" t="s">
        <v>3407</v>
      </c>
      <c r="C6526" t="s">
        <v>13</v>
      </c>
      <c r="D6526" s="50">
        <v>45513</v>
      </c>
      <c r="E6526">
        <f>YEAR(Tabela1[[#This Row],[Start Date]])</f>
        <v>2024</v>
      </c>
      <c r="F6526">
        <f>ROUNDUP(MONTH(Tabela1[[#This Row],[Start Date]])/3,0)</f>
        <v>3</v>
      </c>
      <c r="G6526" t="s">
        <v>11</v>
      </c>
      <c r="H6526">
        <v>10</v>
      </c>
      <c r="I6526" t="s">
        <v>9</v>
      </c>
      <c r="J6526" t="s">
        <v>11</v>
      </c>
      <c r="K6526">
        <v>0</v>
      </c>
      <c r="L6526" t="s">
        <v>8</v>
      </c>
      <c r="M6526">
        <v>20</v>
      </c>
      <c r="N6526">
        <v>3</v>
      </c>
      <c r="O6526" t="str">
        <f>IF(AND(Tabela1[[#This Row],[EA Play Season Pass]]="Yes",Tabela1[[#This Row],[Minecraft Season Pass]]="Yes"),"Yes","No")</f>
        <v>No</v>
      </c>
      <c r="P6526" t="str">
        <f>IF(OR(Tabela1[[#This Row],[EA Play Season Pass]]="Yes",Tabela1[[#This Row],[Minecraft Season Pass]]="Yes"),"Yes","No")</f>
        <v>Yes</v>
      </c>
      <c r="Q6526">
        <v>27</v>
      </c>
      <c r="R6526" s="2"/>
    </row>
    <row r="6527" spans="1:18" x14ac:dyDescent="0.25">
      <c r="A6527">
        <v>6526</v>
      </c>
      <c r="B6527" t="s">
        <v>7206</v>
      </c>
      <c r="C6527" t="s">
        <v>13</v>
      </c>
      <c r="D6527" s="50">
        <v>45513</v>
      </c>
      <c r="E6527">
        <f>YEAR(Tabela1[[#This Row],[Start Date]])</f>
        <v>2024</v>
      </c>
      <c r="F6527">
        <f>ROUNDUP(MONTH(Tabela1[[#This Row],[Start Date]])/3,0)</f>
        <v>3</v>
      </c>
      <c r="G6527" t="s">
        <v>8</v>
      </c>
      <c r="H6527">
        <v>10</v>
      </c>
      <c r="I6527" t="s">
        <v>14</v>
      </c>
      <c r="J6527" t="s">
        <v>8</v>
      </c>
      <c r="K6527">
        <v>30</v>
      </c>
      <c r="L6527" t="s">
        <v>8</v>
      </c>
      <c r="M6527">
        <v>20</v>
      </c>
      <c r="N6527">
        <v>3</v>
      </c>
      <c r="O6527" t="str">
        <f>IF(AND(Tabela1[[#This Row],[EA Play Season Pass]]="Yes",Tabela1[[#This Row],[Minecraft Season Pass]]="Yes"),"Yes","No")</f>
        <v>Yes</v>
      </c>
      <c r="P6527" t="str">
        <f>IF(OR(Tabela1[[#This Row],[EA Play Season Pass]]="Yes",Tabela1[[#This Row],[Minecraft Season Pass]]="Yes"),"Yes","No")</f>
        <v>Yes</v>
      </c>
      <c r="Q6527">
        <v>57</v>
      </c>
      <c r="R6527" s="2"/>
    </row>
    <row r="6528" spans="1:18" x14ac:dyDescent="0.25">
      <c r="A6528">
        <v>6527</v>
      </c>
      <c r="B6528" t="s">
        <v>492</v>
      </c>
      <c r="C6528" t="s">
        <v>7</v>
      </c>
      <c r="D6528" s="50">
        <v>45513</v>
      </c>
      <c r="E6528">
        <f>YEAR(Tabela1[[#This Row],[Start Date]])</f>
        <v>2024</v>
      </c>
      <c r="F6528">
        <f>ROUNDUP(MONTH(Tabela1[[#This Row],[Start Date]])/3,0)</f>
        <v>3</v>
      </c>
      <c r="G6528" t="s">
        <v>8</v>
      </c>
      <c r="H6528">
        <v>15</v>
      </c>
      <c r="I6528" t="s">
        <v>14</v>
      </c>
      <c r="J6528" t="s">
        <v>11</v>
      </c>
      <c r="K6528">
        <v>0</v>
      </c>
      <c r="L6528" t="s">
        <v>11</v>
      </c>
      <c r="M6528">
        <v>0</v>
      </c>
      <c r="N6528">
        <v>3</v>
      </c>
      <c r="O6528" t="str">
        <f>IF(AND(Tabela1[[#This Row],[EA Play Season Pass]]="Yes",Tabela1[[#This Row],[Minecraft Season Pass]]="Yes"),"Yes","No")</f>
        <v>No</v>
      </c>
      <c r="P6528" t="str">
        <f>IF(OR(Tabela1[[#This Row],[EA Play Season Pass]]="Yes",Tabela1[[#This Row],[Minecraft Season Pass]]="Yes"),"Yes","No")</f>
        <v>No</v>
      </c>
      <c r="Q6528">
        <v>12</v>
      </c>
      <c r="R6528" s="2"/>
    </row>
    <row r="6529" spans="1:18" x14ac:dyDescent="0.25">
      <c r="A6529">
        <v>6528</v>
      </c>
      <c r="B6529" t="s">
        <v>6683</v>
      </c>
      <c r="C6529" t="s">
        <v>10</v>
      </c>
      <c r="D6529" s="50">
        <v>45514</v>
      </c>
      <c r="E6529">
        <f>YEAR(Tabela1[[#This Row],[Start Date]])</f>
        <v>2024</v>
      </c>
      <c r="F6529">
        <f>ROUNDUP(MONTH(Tabela1[[#This Row],[Start Date]])/3,0)</f>
        <v>3</v>
      </c>
      <c r="G6529" t="s">
        <v>8</v>
      </c>
      <c r="H6529">
        <v>5</v>
      </c>
      <c r="I6529" t="s">
        <v>9</v>
      </c>
      <c r="J6529" t="s">
        <v>11</v>
      </c>
      <c r="K6529">
        <v>0</v>
      </c>
      <c r="L6529" t="s">
        <v>8</v>
      </c>
      <c r="M6529">
        <v>20</v>
      </c>
      <c r="N6529">
        <v>2</v>
      </c>
      <c r="O6529" t="str">
        <f>IF(AND(Tabela1[[#This Row],[EA Play Season Pass]]="Yes",Tabela1[[#This Row],[Minecraft Season Pass]]="Yes"),"Yes","No")</f>
        <v>No</v>
      </c>
      <c r="P6529" t="str">
        <f>IF(OR(Tabela1[[#This Row],[EA Play Season Pass]]="Yes",Tabela1[[#This Row],[Minecraft Season Pass]]="Yes"),"Yes","No")</f>
        <v>Yes</v>
      </c>
      <c r="Q6529">
        <v>23</v>
      </c>
      <c r="R6529" s="2"/>
    </row>
    <row r="6530" spans="1:18" x14ac:dyDescent="0.25">
      <c r="A6530">
        <v>6529</v>
      </c>
      <c r="B6530" t="s">
        <v>7207</v>
      </c>
      <c r="C6530" t="s">
        <v>7</v>
      </c>
      <c r="D6530" s="50">
        <v>45514</v>
      </c>
      <c r="E6530">
        <f>YEAR(Tabela1[[#This Row],[Start Date]])</f>
        <v>2024</v>
      </c>
      <c r="F6530">
        <f>ROUNDUP(MONTH(Tabela1[[#This Row],[Start Date]])/3,0)</f>
        <v>3</v>
      </c>
      <c r="G6530" t="s">
        <v>8</v>
      </c>
      <c r="H6530">
        <v>15</v>
      </c>
      <c r="I6530" t="s">
        <v>12</v>
      </c>
      <c r="J6530" t="s">
        <v>8</v>
      </c>
      <c r="K6530">
        <v>30</v>
      </c>
      <c r="L6530" t="s">
        <v>11</v>
      </c>
      <c r="M6530">
        <v>0</v>
      </c>
      <c r="N6530">
        <v>1</v>
      </c>
      <c r="O6530" t="str">
        <f>IF(AND(Tabela1[[#This Row],[EA Play Season Pass]]="Yes",Tabela1[[#This Row],[Minecraft Season Pass]]="Yes"),"Yes","No")</f>
        <v>No</v>
      </c>
      <c r="P6530" t="str">
        <f>IF(OR(Tabela1[[#This Row],[EA Play Season Pass]]="Yes",Tabela1[[#This Row],[Minecraft Season Pass]]="Yes"),"Yes","No")</f>
        <v>Yes</v>
      </c>
      <c r="Q6530">
        <v>44</v>
      </c>
      <c r="R6530" s="2"/>
    </row>
    <row r="6531" spans="1:18" x14ac:dyDescent="0.25">
      <c r="A6531">
        <v>6530</v>
      </c>
      <c r="B6531" t="s">
        <v>7208</v>
      </c>
      <c r="C6531" t="s">
        <v>10</v>
      </c>
      <c r="D6531" s="50">
        <v>45514</v>
      </c>
      <c r="E6531">
        <f>YEAR(Tabela1[[#This Row],[Start Date]])</f>
        <v>2024</v>
      </c>
      <c r="F6531">
        <f>ROUNDUP(MONTH(Tabela1[[#This Row],[Start Date]])/3,0)</f>
        <v>3</v>
      </c>
      <c r="G6531" t="s">
        <v>11</v>
      </c>
      <c r="H6531">
        <v>5</v>
      </c>
      <c r="I6531" t="s">
        <v>9</v>
      </c>
      <c r="J6531" t="s">
        <v>11</v>
      </c>
      <c r="K6531">
        <v>0</v>
      </c>
      <c r="L6531" t="s">
        <v>8</v>
      </c>
      <c r="M6531">
        <v>20</v>
      </c>
      <c r="N6531">
        <v>2</v>
      </c>
      <c r="O6531" t="str">
        <f>IF(AND(Tabela1[[#This Row],[EA Play Season Pass]]="Yes",Tabela1[[#This Row],[Minecraft Season Pass]]="Yes"),"Yes","No")</f>
        <v>No</v>
      </c>
      <c r="P6531" t="str">
        <f>IF(OR(Tabela1[[#This Row],[EA Play Season Pass]]="Yes",Tabela1[[#This Row],[Minecraft Season Pass]]="Yes"),"Yes","No")</f>
        <v>Yes</v>
      </c>
      <c r="Q6531">
        <v>23</v>
      </c>
      <c r="R6531" s="2"/>
    </row>
    <row r="6532" spans="1:18" x14ac:dyDescent="0.25">
      <c r="A6532">
        <v>6531</v>
      </c>
      <c r="B6532" t="s">
        <v>1130</v>
      </c>
      <c r="C6532" t="s">
        <v>7</v>
      </c>
      <c r="D6532" s="50">
        <v>45514</v>
      </c>
      <c r="E6532">
        <f>YEAR(Tabela1[[#This Row],[Start Date]])</f>
        <v>2024</v>
      </c>
      <c r="F6532">
        <f>ROUNDUP(MONTH(Tabela1[[#This Row],[Start Date]])/3,0)</f>
        <v>3</v>
      </c>
      <c r="G6532" t="s">
        <v>11</v>
      </c>
      <c r="H6532">
        <v>15</v>
      </c>
      <c r="I6532" t="s">
        <v>9</v>
      </c>
      <c r="J6532" t="s">
        <v>8</v>
      </c>
      <c r="K6532">
        <v>30</v>
      </c>
      <c r="L6532" t="s">
        <v>11</v>
      </c>
      <c r="M6532">
        <v>0</v>
      </c>
      <c r="N6532">
        <v>1</v>
      </c>
      <c r="O6532" t="str">
        <f>IF(AND(Tabela1[[#This Row],[EA Play Season Pass]]="Yes",Tabela1[[#This Row],[Minecraft Season Pass]]="Yes"),"Yes","No")</f>
        <v>No</v>
      </c>
      <c r="P6532" t="str">
        <f>IF(OR(Tabela1[[#This Row],[EA Play Season Pass]]="Yes",Tabela1[[#This Row],[Minecraft Season Pass]]="Yes"),"Yes","No")</f>
        <v>Yes</v>
      </c>
      <c r="Q6532">
        <v>44</v>
      </c>
      <c r="R6532" s="2"/>
    </row>
    <row r="6533" spans="1:18" x14ac:dyDescent="0.25">
      <c r="A6533">
        <v>6532</v>
      </c>
      <c r="B6533" t="s">
        <v>710</v>
      </c>
      <c r="C6533" t="s">
        <v>10</v>
      </c>
      <c r="D6533" s="50">
        <v>45514</v>
      </c>
      <c r="E6533">
        <f>YEAR(Tabela1[[#This Row],[Start Date]])</f>
        <v>2024</v>
      </c>
      <c r="F6533">
        <f>ROUNDUP(MONTH(Tabela1[[#This Row],[Start Date]])/3,0)</f>
        <v>3</v>
      </c>
      <c r="G6533" t="s">
        <v>11</v>
      </c>
      <c r="H6533">
        <v>5</v>
      </c>
      <c r="I6533" t="s">
        <v>9</v>
      </c>
      <c r="J6533" t="s">
        <v>8</v>
      </c>
      <c r="K6533">
        <v>30</v>
      </c>
      <c r="L6533" t="s">
        <v>8</v>
      </c>
      <c r="M6533">
        <v>20</v>
      </c>
      <c r="N6533">
        <v>1</v>
      </c>
      <c r="O6533" t="str">
        <f>IF(AND(Tabela1[[#This Row],[EA Play Season Pass]]="Yes",Tabela1[[#This Row],[Minecraft Season Pass]]="Yes"),"Yes","No")</f>
        <v>Yes</v>
      </c>
      <c r="P6533" t="str">
        <f>IF(OR(Tabela1[[#This Row],[EA Play Season Pass]]="Yes",Tabela1[[#This Row],[Minecraft Season Pass]]="Yes"),"Yes","No")</f>
        <v>Yes</v>
      </c>
      <c r="Q6533">
        <v>54</v>
      </c>
      <c r="R6533" s="2"/>
    </row>
    <row r="6534" spans="1:18" x14ac:dyDescent="0.25">
      <c r="A6534">
        <v>6533</v>
      </c>
      <c r="B6534" t="s">
        <v>7209</v>
      </c>
      <c r="C6534" t="s">
        <v>13</v>
      </c>
      <c r="D6534" s="50">
        <v>45515</v>
      </c>
      <c r="E6534">
        <f>YEAR(Tabela1[[#This Row],[Start Date]])</f>
        <v>2024</v>
      </c>
      <c r="F6534">
        <f>ROUNDUP(MONTH(Tabela1[[#This Row],[Start Date]])/3,0)</f>
        <v>3</v>
      </c>
      <c r="G6534" t="s">
        <v>8</v>
      </c>
      <c r="H6534">
        <v>10</v>
      </c>
      <c r="I6534" t="s">
        <v>9</v>
      </c>
      <c r="J6534" t="s">
        <v>11</v>
      </c>
      <c r="K6534">
        <v>0</v>
      </c>
      <c r="L6534" t="s">
        <v>8</v>
      </c>
      <c r="M6534">
        <v>20</v>
      </c>
      <c r="N6534">
        <v>2</v>
      </c>
      <c r="O6534" t="str">
        <f>IF(AND(Tabela1[[#This Row],[EA Play Season Pass]]="Yes",Tabela1[[#This Row],[Minecraft Season Pass]]="Yes"),"Yes","No")</f>
        <v>No</v>
      </c>
      <c r="P6534" t="str">
        <f>IF(OR(Tabela1[[#This Row],[EA Play Season Pass]]="Yes",Tabela1[[#This Row],[Minecraft Season Pass]]="Yes"),"Yes","No")</f>
        <v>Yes</v>
      </c>
      <c r="Q6534">
        <v>28</v>
      </c>
      <c r="R6534" s="2"/>
    </row>
    <row r="6535" spans="1:18" x14ac:dyDescent="0.25">
      <c r="A6535">
        <v>6534</v>
      </c>
      <c r="B6535" t="s">
        <v>7210</v>
      </c>
      <c r="C6535" t="s">
        <v>10</v>
      </c>
      <c r="D6535" s="50">
        <v>45515</v>
      </c>
      <c r="E6535">
        <f>YEAR(Tabela1[[#This Row],[Start Date]])</f>
        <v>2024</v>
      </c>
      <c r="F6535">
        <f>ROUNDUP(MONTH(Tabela1[[#This Row],[Start Date]])/3,0)</f>
        <v>3</v>
      </c>
      <c r="G6535" t="s">
        <v>11</v>
      </c>
      <c r="H6535">
        <v>5</v>
      </c>
      <c r="I6535" t="s">
        <v>9</v>
      </c>
      <c r="J6535" t="s">
        <v>11</v>
      </c>
      <c r="K6535">
        <v>0</v>
      </c>
      <c r="L6535" t="s">
        <v>11</v>
      </c>
      <c r="M6535">
        <v>0</v>
      </c>
      <c r="N6535">
        <v>1</v>
      </c>
      <c r="O6535" t="str">
        <f>IF(AND(Tabela1[[#This Row],[EA Play Season Pass]]="Yes",Tabela1[[#This Row],[Minecraft Season Pass]]="Yes"),"Yes","No")</f>
        <v>No</v>
      </c>
      <c r="P6535" t="str">
        <f>IF(OR(Tabela1[[#This Row],[EA Play Season Pass]]="Yes",Tabela1[[#This Row],[Minecraft Season Pass]]="Yes"),"Yes","No")</f>
        <v>No</v>
      </c>
      <c r="Q6535">
        <v>4</v>
      </c>
      <c r="R6535" s="2"/>
    </row>
    <row r="6536" spans="1:18" x14ac:dyDescent="0.25">
      <c r="A6536">
        <v>6535</v>
      </c>
      <c r="B6536" t="s">
        <v>7211</v>
      </c>
      <c r="C6536" t="s">
        <v>10</v>
      </c>
      <c r="D6536" s="50">
        <v>45515</v>
      </c>
      <c r="E6536">
        <f>YEAR(Tabela1[[#This Row],[Start Date]])</f>
        <v>2024</v>
      </c>
      <c r="F6536">
        <f>ROUNDUP(MONTH(Tabela1[[#This Row],[Start Date]])/3,0)</f>
        <v>3</v>
      </c>
      <c r="G6536" t="s">
        <v>11</v>
      </c>
      <c r="H6536">
        <v>5</v>
      </c>
      <c r="I6536" t="s">
        <v>9</v>
      </c>
      <c r="J6536" t="s">
        <v>8</v>
      </c>
      <c r="K6536">
        <v>30</v>
      </c>
      <c r="L6536" t="s">
        <v>11</v>
      </c>
      <c r="M6536">
        <v>0</v>
      </c>
      <c r="N6536">
        <v>1</v>
      </c>
      <c r="O6536" t="str">
        <f>IF(AND(Tabela1[[#This Row],[EA Play Season Pass]]="Yes",Tabela1[[#This Row],[Minecraft Season Pass]]="Yes"),"Yes","No")</f>
        <v>No</v>
      </c>
      <c r="P6536" t="str">
        <f>IF(OR(Tabela1[[#This Row],[EA Play Season Pass]]="Yes",Tabela1[[#This Row],[Minecraft Season Pass]]="Yes"),"Yes","No")</f>
        <v>Yes</v>
      </c>
      <c r="Q6536">
        <v>34</v>
      </c>
      <c r="R6536" s="2"/>
    </row>
    <row r="6537" spans="1:18" x14ac:dyDescent="0.25">
      <c r="A6537">
        <v>6536</v>
      </c>
      <c r="B6537" t="s">
        <v>7212</v>
      </c>
      <c r="C6537" t="s">
        <v>10</v>
      </c>
      <c r="D6537" s="50">
        <v>45515</v>
      </c>
      <c r="E6537">
        <f>YEAR(Tabela1[[#This Row],[Start Date]])</f>
        <v>2024</v>
      </c>
      <c r="F6537">
        <f>ROUNDUP(MONTH(Tabela1[[#This Row],[Start Date]])/3,0)</f>
        <v>3</v>
      </c>
      <c r="G6537" t="s">
        <v>8</v>
      </c>
      <c r="H6537">
        <v>5</v>
      </c>
      <c r="I6537" t="s">
        <v>9</v>
      </c>
      <c r="J6537" t="s">
        <v>8</v>
      </c>
      <c r="K6537">
        <v>30</v>
      </c>
      <c r="L6537" t="s">
        <v>8</v>
      </c>
      <c r="M6537">
        <v>20</v>
      </c>
      <c r="N6537">
        <v>3</v>
      </c>
      <c r="O6537" t="str">
        <f>IF(AND(Tabela1[[#This Row],[EA Play Season Pass]]="Yes",Tabela1[[#This Row],[Minecraft Season Pass]]="Yes"),"Yes","No")</f>
        <v>Yes</v>
      </c>
      <c r="P6537" t="str">
        <f>IF(OR(Tabela1[[#This Row],[EA Play Season Pass]]="Yes",Tabela1[[#This Row],[Minecraft Season Pass]]="Yes"),"Yes","No")</f>
        <v>Yes</v>
      </c>
      <c r="Q6537">
        <v>52</v>
      </c>
      <c r="R6537" s="2"/>
    </row>
    <row r="6538" spans="1:18" x14ac:dyDescent="0.25">
      <c r="A6538">
        <v>6537</v>
      </c>
      <c r="B6538" t="s">
        <v>7213</v>
      </c>
      <c r="C6538" t="s">
        <v>7</v>
      </c>
      <c r="D6538" s="50">
        <v>45515</v>
      </c>
      <c r="E6538">
        <f>YEAR(Tabela1[[#This Row],[Start Date]])</f>
        <v>2024</v>
      </c>
      <c r="F6538">
        <f>ROUNDUP(MONTH(Tabela1[[#This Row],[Start Date]])/3,0)</f>
        <v>3</v>
      </c>
      <c r="G6538" t="s">
        <v>11</v>
      </c>
      <c r="H6538">
        <v>15</v>
      </c>
      <c r="I6538" t="s">
        <v>14</v>
      </c>
      <c r="J6538" t="s">
        <v>11</v>
      </c>
      <c r="K6538">
        <v>0</v>
      </c>
      <c r="L6538" t="s">
        <v>11</v>
      </c>
      <c r="M6538">
        <v>0</v>
      </c>
      <c r="N6538">
        <v>3</v>
      </c>
      <c r="O6538" t="str">
        <f>IF(AND(Tabela1[[#This Row],[EA Play Season Pass]]="Yes",Tabela1[[#This Row],[Minecraft Season Pass]]="Yes"),"Yes","No")</f>
        <v>No</v>
      </c>
      <c r="P6538" t="str">
        <f>IF(OR(Tabela1[[#This Row],[EA Play Season Pass]]="Yes",Tabela1[[#This Row],[Minecraft Season Pass]]="Yes"),"Yes","No")</f>
        <v>No</v>
      </c>
      <c r="Q6538">
        <v>12</v>
      </c>
      <c r="R6538" s="2"/>
    </row>
    <row r="6539" spans="1:18" x14ac:dyDescent="0.25">
      <c r="A6539">
        <v>6538</v>
      </c>
      <c r="B6539" t="s">
        <v>1803</v>
      </c>
      <c r="C6539" t="s">
        <v>10</v>
      </c>
      <c r="D6539" s="50">
        <v>45515</v>
      </c>
      <c r="E6539">
        <f>YEAR(Tabela1[[#This Row],[Start Date]])</f>
        <v>2024</v>
      </c>
      <c r="F6539">
        <f>ROUNDUP(MONTH(Tabela1[[#This Row],[Start Date]])/3,0)</f>
        <v>3</v>
      </c>
      <c r="G6539" t="s">
        <v>8</v>
      </c>
      <c r="H6539">
        <v>5</v>
      </c>
      <c r="I6539" t="s">
        <v>9</v>
      </c>
      <c r="J6539" t="s">
        <v>11</v>
      </c>
      <c r="K6539">
        <v>0</v>
      </c>
      <c r="L6539" t="s">
        <v>8</v>
      </c>
      <c r="M6539">
        <v>20</v>
      </c>
      <c r="N6539">
        <v>3</v>
      </c>
      <c r="O6539" t="str">
        <f>IF(AND(Tabela1[[#This Row],[EA Play Season Pass]]="Yes",Tabela1[[#This Row],[Minecraft Season Pass]]="Yes"),"Yes","No")</f>
        <v>No</v>
      </c>
      <c r="P6539" t="str">
        <f>IF(OR(Tabela1[[#This Row],[EA Play Season Pass]]="Yes",Tabela1[[#This Row],[Minecraft Season Pass]]="Yes"),"Yes","No")</f>
        <v>Yes</v>
      </c>
      <c r="Q6539">
        <v>22</v>
      </c>
      <c r="R6539" s="2"/>
    </row>
    <row r="6540" spans="1:18" x14ac:dyDescent="0.25">
      <c r="A6540">
        <v>6539</v>
      </c>
      <c r="B6540" t="s">
        <v>2211</v>
      </c>
      <c r="C6540" t="s">
        <v>7</v>
      </c>
      <c r="D6540" s="50">
        <v>45515</v>
      </c>
      <c r="E6540">
        <f>YEAR(Tabela1[[#This Row],[Start Date]])</f>
        <v>2024</v>
      </c>
      <c r="F6540">
        <f>ROUNDUP(MONTH(Tabela1[[#This Row],[Start Date]])/3,0)</f>
        <v>3</v>
      </c>
      <c r="G6540" t="s">
        <v>11</v>
      </c>
      <c r="H6540">
        <v>15</v>
      </c>
      <c r="I6540" t="s">
        <v>9</v>
      </c>
      <c r="J6540" t="s">
        <v>11</v>
      </c>
      <c r="K6540">
        <v>0</v>
      </c>
      <c r="L6540" t="s">
        <v>11</v>
      </c>
      <c r="M6540">
        <v>0</v>
      </c>
      <c r="N6540">
        <v>1</v>
      </c>
      <c r="O6540" t="str">
        <f>IF(AND(Tabela1[[#This Row],[EA Play Season Pass]]="Yes",Tabela1[[#This Row],[Minecraft Season Pass]]="Yes"),"Yes","No")</f>
        <v>No</v>
      </c>
      <c r="P6540" t="str">
        <f>IF(OR(Tabela1[[#This Row],[EA Play Season Pass]]="Yes",Tabela1[[#This Row],[Minecraft Season Pass]]="Yes"),"Yes","No")</f>
        <v>No</v>
      </c>
      <c r="Q6540">
        <v>14</v>
      </c>
      <c r="R6540" s="2"/>
    </row>
    <row r="6541" spans="1:18" x14ac:dyDescent="0.25">
      <c r="A6541">
        <v>6540</v>
      </c>
      <c r="B6541" t="s">
        <v>7214</v>
      </c>
      <c r="C6541" t="s">
        <v>10</v>
      </c>
      <c r="D6541" s="50">
        <v>45515</v>
      </c>
      <c r="E6541">
        <f>YEAR(Tabela1[[#This Row],[Start Date]])</f>
        <v>2024</v>
      </c>
      <c r="F6541">
        <f>ROUNDUP(MONTH(Tabela1[[#This Row],[Start Date]])/3,0)</f>
        <v>3</v>
      </c>
      <c r="G6541" t="s">
        <v>11</v>
      </c>
      <c r="H6541">
        <v>5</v>
      </c>
      <c r="I6541" t="s">
        <v>12</v>
      </c>
      <c r="J6541" t="s">
        <v>11</v>
      </c>
      <c r="K6541">
        <v>0</v>
      </c>
      <c r="L6541" t="s">
        <v>11</v>
      </c>
      <c r="M6541">
        <v>0</v>
      </c>
      <c r="N6541">
        <v>1</v>
      </c>
      <c r="O6541" t="str">
        <f>IF(AND(Tabela1[[#This Row],[EA Play Season Pass]]="Yes",Tabela1[[#This Row],[Minecraft Season Pass]]="Yes"),"Yes","No")</f>
        <v>No</v>
      </c>
      <c r="P6541" t="str">
        <f>IF(OR(Tabela1[[#This Row],[EA Play Season Pass]]="Yes",Tabela1[[#This Row],[Minecraft Season Pass]]="Yes"),"Yes","No")</f>
        <v>No</v>
      </c>
      <c r="Q6541">
        <v>4</v>
      </c>
      <c r="R6541" s="2"/>
    </row>
    <row r="6542" spans="1:18" x14ac:dyDescent="0.25">
      <c r="A6542">
        <v>6541</v>
      </c>
      <c r="B6542" t="s">
        <v>7215</v>
      </c>
      <c r="C6542" t="s">
        <v>10</v>
      </c>
      <c r="D6542" s="50">
        <v>45515</v>
      </c>
      <c r="E6542">
        <f>YEAR(Tabela1[[#This Row],[Start Date]])</f>
        <v>2024</v>
      </c>
      <c r="F6542">
        <f>ROUNDUP(MONTH(Tabela1[[#This Row],[Start Date]])/3,0)</f>
        <v>3</v>
      </c>
      <c r="G6542" t="s">
        <v>11</v>
      </c>
      <c r="H6542">
        <v>5</v>
      </c>
      <c r="I6542" t="s">
        <v>14</v>
      </c>
      <c r="J6542" t="s">
        <v>8</v>
      </c>
      <c r="K6542">
        <v>30</v>
      </c>
      <c r="L6542" t="s">
        <v>11</v>
      </c>
      <c r="M6542">
        <v>0</v>
      </c>
      <c r="N6542">
        <v>2</v>
      </c>
      <c r="O6542" t="str">
        <f>IF(AND(Tabela1[[#This Row],[EA Play Season Pass]]="Yes",Tabela1[[#This Row],[Minecraft Season Pass]]="Yes"),"Yes","No")</f>
        <v>No</v>
      </c>
      <c r="P6542" t="str">
        <f>IF(OR(Tabela1[[#This Row],[EA Play Season Pass]]="Yes",Tabela1[[#This Row],[Minecraft Season Pass]]="Yes"),"Yes","No")</f>
        <v>Yes</v>
      </c>
      <c r="Q6542">
        <v>33</v>
      </c>
      <c r="R6542" s="2"/>
    </row>
    <row r="6543" spans="1:18" x14ac:dyDescent="0.25">
      <c r="A6543">
        <v>6542</v>
      </c>
      <c r="B6543" t="s">
        <v>7216</v>
      </c>
      <c r="C6543" t="s">
        <v>7</v>
      </c>
      <c r="D6543" s="50">
        <v>45515</v>
      </c>
      <c r="E6543">
        <f>YEAR(Tabela1[[#This Row],[Start Date]])</f>
        <v>2024</v>
      </c>
      <c r="F6543">
        <f>ROUNDUP(MONTH(Tabela1[[#This Row],[Start Date]])/3,0)</f>
        <v>3</v>
      </c>
      <c r="G6543" t="s">
        <v>8</v>
      </c>
      <c r="H6543">
        <v>15</v>
      </c>
      <c r="I6543" t="s">
        <v>14</v>
      </c>
      <c r="J6543" t="s">
        <v>11</v>
      </c>
      <c r="K6543">
        <v>0</v>
      </c>
      <c r="L6543" t="s">
        <v>8</v>
      </c>
      <c r="M6543">
        <v>20</v>
      </c>
      <c r="N6543">
        <v>2</v>
      </c>
      <c r="O6543" t="str">
        <f>IF(AND(Tabela1[[#This Row],[EA Play Season Pass]]="Yes",Tabela1[[#This Row],[Minecraft Season Pass]]="Yes"),"Yes","No")</f>
        <v>No</v>
      </c>
      <c r="P6543" t="str">
        <f>IF(OR(Tabela1[[#This Row],[EA Play Season Pass]]="Yes",Tabela1[[#This Row],[Minecraft Season Pass]]="Yes"),"Yes","No")</f>
        <v>Yes</v>
      </c>
      <c r="Q6543">
        <v>33</v>
      </c>
      <c r="R6543" s="2"/>
    </row>
    <row r="6544" spans="1:18" x14ac:dyDescent="0.25">
      <c r="A6544">
        <v>6543</v>
      </c>
      <c r="B6544" t="s">
        <v>4710</v>
      </c>
      <c r="C6544" t="s">
        <v>7</v>
      </c>
      <c r="D6544" s="50">
        <v>45516</v>
      </c>
      <c r="E6544">
        <f>YEAR(Tabela1[[#This Row],[Start Date]])</f>
        <v>2024</v>
      </c>
      <c r="F6544">
        <f>ROUNDUP(MONTH(Tabela1[[#This Row],[Start Date]])/3,0)</f>
        <v>3</v>
      </c>
      <c r="G6544" t="s">
        <v>8</v>
      </c>
      <c r="H6544">
        <v>15</v>
      </c>
      <c r="I6544" t="s">
        <v>9</v>
      </c>
      <c r="J6544" t="s">
        <v>11</v>
      </c>
      <c r="K6544">
        <v>0</v>
      </c>
      <c r="L6544" t="s">
        <v>8</v>
      </c>
      <c r="M6544">
        <v>20</v>
      </c>
      <c r="N6544">
        <v>3</v>
      </c>
      <c r="O6544" t="str">
        <f>IF(AND(Tabela1[[#This Row],[EA Play Season Pass]]="Yes",Tabela1[[#This Row],[Minecraft Season Pass]]="Yes"),"Yes","No")</f>
        <v>No</v>
      </c>
      <c r="P6544" t="str">
        <f>IF(OR(Tabela1[[#This Row],[EA Play Season Pass]]="Yes",Tabela1[[#This Row],[Minecraft Season Pass]]="Yes"),"Yes","No")</f>
        <v>Yes</v>
      </c>
      <c r="Q6544">
        <v>32</v>
      </c>
      <c r="R6544" s="2"/>
    </row>
    <row r="6545" spans="1:18" x14ac:dyDescent="0.25">
      <c r="A6545">
        <v>6544</v>
      </c>
      <c r="B6545" t="s">
        <v>7217</v>
      </c>
      <c r="C6545" t="s">
        <v>7</v>
      </c>
      <c r="D6545" s="50">
        <v>45516</v>
      </c>
      <c r="E6545">
        <f>YEAR(Tabela1[[#This Row],[Start Date]])</f>
        <v>2024</v>
      </c>
      <c r="F6545">
        <f>ROUNDUP(MONTH(Tabela1[[#This Row],[Start Date]])/3,0)</f>
        <v>3</v>
      </c>
      <c r="G6545" t="s">
        <v>8</v>
      </c>
      <c r="H6545">
        <v>15</v>
      </c>
      <c r="I6545" t="s">
        <v>9</v>
      </c>
      <c r="J6545" t="s">
        <v>8</v>
      </c>
      <c r="K6545">
        <v>30</v>
      </c>
      <c r="L6545" t="s">
        <v>11</v>
      </c>
      <c r="M6545">
        <v>0</v>
      </c>
      <c r="N6545">
        <v>1</v>
      </c>
      <c r="O6545" t="str">
        <f>IF(AND(Tabela1[[#This Row],[EA Play Season Pass]]="Yes",Tabela1[[#This Row],[Minecraft Season Pass]]="Yes"),"Yes","No")</f>
        <v>No</v>
      </c>
      <c r="P6545" t="str">
        <f>IF(OR(Tabela1[[#This Row],[EA Play Season Pass]]="Yes",Tabela1[[#This Row],[Minecraft Season Pass]]="Yes"),"Yes","No")</f>
        <v>Yes</v>
      </c>
      <c r="Q6545">
        <v>44</v>
      </c>
      <c r="R6545" s="2"/>
    </row>
    <row r="6546" spans="1:18" x14ac:dyDescent="0.25">
      <c r="A6546">
        <v>6545</v>
      </c>
      <c r="B6546" t="s">
        <v>6857</v>
      </c>
      <c r="C6546" t="s">
        <v>7</v>
      </c>
      <c r="D6546" s="50">
        <v>45516</v>
      </c>
      <c r="E6546">
        <f>YEAR(Tabela1[[#This Row],[Start Date]])</f>
        <v>2024</v>
      </c>
      <c r="F6546">
        <f>ROUNDUP(MONTH(Tabela1[[#This Row],[Start Date]])/3,0)</f>
        <v>3</v>
      </c>
      <c r="G6546" t="s">
        <v>8</v>
      </c>
      <c r="H6546">
        <v>15</v>
      </c>
      <c r="I6546" t="s">
        <v>9</v>
      </c>
      <c r="J6546" t="s">
        <v>8</v>
      </c>
      <c r="K6546">
        <v>30</v>
      </c>
      <c r="L6546" t="s">
        <v>11</v>
      </c>
      <c r="M6546">
        <v>0</v>
      </c>
      <c r="N6546">
        <v>1</v>
      </c>
      <c r="O6546" t="str">
        <f>IF(AND(Tabela1[[#This Row],[EA Play Season Pass]]="Yes",Tabela1[[#This Row],[Minecraft Season Pass]]="Yes"),"Yes","No")</f>
        <v>No</v>
      </c>
      <c r="P6546" t="str">
        <f>IF(OR(Tabela1[[#This Row],[EA Play Season Pass]]="Yes",Tabela1[[#This Row],[Minecraft Season Pass]]="Yes"),"Yes","No")</f>
        <v>Yes</v>
      </c>
      <c r="Q6546">
        <v>44</v>
      </c>
      <c r="R6546" s="2"/>
    </row>
    <row r="6547" spans="1:18" x14ac:dyDescent="0.25">
      <c r="A6547">
        <v>6546</v>
      </c>
      <c r="B6547" t="s">
        <v>896</v>
      </c>
      <c r="C6547" t="s">
        <v>7</v>
      </c>
      <c r="D6547" s="50">
        <v>45516</v>
      </c>
      <c r="E6547">
        <f>YEAR(Tabela1[[#This Row],[Start Date]])</f>
        <v>2024</v>
      </c>
      <c r="F6547">
        <f>ROUNDUP(MONTH(Tabela1[[#This Row],[Start Date]])/3,0)</f>
        <v>3</v>
      </c>
      <c r="G6547" t="s">
        <v>11</v>
      </c>
      <c r="H6547">
        <v>15</v>
      </c>
      <c r="I6547" t="s">
        <v>14</v>
      </c>
      <c r="J6547" t="s">
        <v>8</v>
      </c>
      <c r="K6547">
        <v>30</v>
      </c>
      <c r="L6547" t="s">
        <v>8</v>
      </c>
      <c r="M6547">
        <v>20</v>
      </c>
      <c r="N6547">
        <v>1</v>
      </c>
      <c r="O6547" t="str">
        <f>IF(AND(Tabela1[[#This Row],[EA Play Season Pass]]="Yes",Tabela1[[#This Row],[Minecraft Season Pass]]="Yes"),"Yes","No")</f>
        <v>Yes</v>
      </c>
      <c r="P6547" t="str">
        <f>IF(OR(Tabela1[[#This Row],[EA Play Season Pass]]="Yes",Tabela1[[#This Row],[Minecraft Season Pass]]="Yes"),"Yes","No")</f>
        <v>Yes</v>
      </c>
      <c r="Q6547">
        <v>64</v>
      </c>
      <c r="R6547" s="2"/>
    </row>
    <row r="6548" spans="1:18" x14ac:dyDescent="0.25">
      <c r="A6548">
        <v>6547</v>
      </c>
      <c r="B6548" t="s">
        <v>7218</v>
      </c>
      <c r="C6548" t="s">
        <v>10</v>
      </c>
      <c r="D6548" s="50">
        <v>45516</v>
      </c>
      <c r="E6548">
        <f>YEAR(Tabela1[[#This Row],[Start Date]])</f>
        <v>2024</v>
      </c>
      <c r="F6548">
        <f>ROUNDUP(MONTH(Tabela1[[#This Row],[Start Date]])/3,0)</f>
        <v>3</v>
      </c>
      <c r="G6548" t="s">
        <v>11</v>
      </c>
      <c r="H6548">
        <v>5</v>
      </c>
      <c r="I6548" t="s">
        <v>12</v>
      </c>
      <c r="J6548" t="s">
        <v>8</v>
      </c>
      <c r="K6548">
        <v>30</v>
      </c>
      <c r="L6548" t="s">
        <v>8</v>
      </c>
      <c r="M6548">
        <v>20</v>
      </c>
      <c r="N6548">
        <v>3</v>
      </c>
      <c r="O6548" t="str">
        <f>IF(AND(Tabela1[[#This Row],[EA Play Season Pass]]="Yes",Tabela1[[#This Row],[Minecraft Season Pass]]="Yes"),"Yes","No")</f>
        <v>Yes</v>
      </c>
      <c r="P6548" t="str">
        <f>IF(OR(Tabela1[[#This Row],[EA Play Season Pass]]="Yes",Tabela1[[#This Row],[Minecraft Season Pass]]="Yes"),"Yes","No")</f>
        <v>Yes</v>
      </c>
      <c r="Q6548">
        <v>52</v>
      </c>
      <c r="R6548" s="2"/>
    </row>
    <row r="6549" spans="1:18" x14ac:dyDescent="0.25">
      <c r="A6549">
        <v>6548</v>
      </c>
      <c r="B6549" t="s">
        <v>1929</v>
      </c>
      <c r="C6549" t="s">
        <v>13</v>
      </c>
      <c r="D6549" s="50">
        <v>45516</v>
      </c>
      <c r="E6549">
        <f>YEAR(Tabela1[[#This Row],[Start Date]])</f>
        <v>2024</v>
      </c>
      <c r="F6549">
        <f>ROUNDUP(MONTH(Tabela1[[#This Row],[Start Date]])/3,0)</f>
        <v>3</v>
      </c>
      <c r="G6549" t="s">
        <v>8</v>
      </c>
      <c r="H6549">
        <v>10</v>
      </c>
      <c r="I6549" t="s">
        <v>12</v>
      </c>
      <c r="J6549" t="s">
        <v>8</v>
      </c>
      <c r="K6549">
        <v>30</v>
      </c>
      <c r="L6549" t="s">
        <v>11</v>
      </c>
      <c r="M6549">
        <v>0</v>
      </c>
      <c r="N6549">
        <v>3</v>
      </c>
      <c r="O6549" t="str">
        <f>IF(AND(Tabela1[[#This Row],[EA Play Season Pass]]="Yes",Tabela1[[#This Row],[Minecraft Season Pass]]="Yes"),"Yes","No")</f>
        <v>No</v>
      </c>
      <c r="P6549" t="str">
        <f>IF(OR(Tabela1[[#This Row],[EA Play Season Pass]]="Yes",Tabela1[[#This Row],[Minecraft Season Pass]]="Yes"),"Yes","No")</f>
        <v>Yes</v>
      </c>
      <c r="Q6549">
        <v>37</v>
      </c>
      <c r="R6549" s="2"/>
    </row>
    <row r="6550" spans="1:18" x14ac:dyDescent="0.25">
      <c r="A6550">
        <v>6549</v>
      </c>
      <c r="B6550" t="s">
        <v>7219</v>
      </c>
      <c r="C6550" t="s">
        <v>7</v>
      </c>
      <c r="D6550" s="50">
        <v>45516</v>
      </c>
      <c r="E6550">
        <f>YEAR(Tabela1[[#This Row],[Start Date]])</f>
        <v>2024</v>
      </c>
      <c r="F6550">
        <f>ROUNDUP(MONTH(Tabela1[[#This Row],[Start Date]])/3,0)</f>
        <v>3</v>
      </c>
      <c r="G6550" t="s">
        <v>11</v>
      </c>
      <c r="H6550">
        <v>15</v>
      </c>
      <c r="I6550" t="s">
        <v>9</v>
      </c>
      <c r="J6550" t="s">
        <v>11</v>
      </c>
      <c r="K6550">
        <v>0</v>
      </c>
      <c r="L6550" t="s">
        <v>8</v>
      </c>
      <c r="M6550">
        <v>20</v>
      </c>
      <c r="N6550">
        <v>3</v>
      </c>
      <c r="O6550" t="str">
        <f>IF(AND(Tabela1[[#This Row],[EA Play Season Pass]]="Yes",Tabela1[[#This Row],[Minecraft Season Pass]]="Yes"),"Yes","No")</f>
        <v>No</v>
      </c>
      <c r="P6550" t="str">
        <f>IF(OR(Tabela1[[#This Row],[EA Play Season Pass]]="Yes",Tabela1[[#This Row],[Minecraft Season Pass]]="Yes"),"Yes","No")</f>
        <v>Yes</v>
      </c>
      <c r="Q6550">
        <v>32</v>
      </c>
      <c r="R6550" s="2"/>
    </row>
    <row r="6551" spans="1:18" x14ac:dyDescent="0.25">
      <c r="A6551">
        <v>6550</v>
      </c>
      <c r="B6551" t="s">
        <v>1848</v>
      </c>
      <c r="C6551" t="s">
        <v>10</v>
      </c>
      <c r="D6551" s="50">
        <v>45516</v>
      </c>
      <c r="E6551">
        <f>YEAR(Tabela1[[#This Row],[Start Date]])</f>
        <v>2024</v>
      </c>
      <c r="F6551">
        <f>ROUNDUP(MONTH(Tabela1[[#This Row],[Start Date]])/3,0)</f>
        <v>3</v>
      </c>
      <c r="G6551" t="s">
        <v>8</v>
      </c>
      <c r="H6551">
        <v>5</v>
      </c>
      <c r="I6551" t="s">
        <v>9</v>
      </c>
      <c r="J6551" t="s">
        <v>8</v>
      </c>
      <c r="K6551">
        <v>30</v>
      </c>
      <c r="L6551" t="s">
        <v>11</v>
      </c>
      <c r="M6551">
        <v>0</v>
      </c>
      <c r="N6551">
        <v>1</v>
      </c>
      <c r="O6551" t="str">
        <f>IF(AND(Tabela1[[#This Row],[EA Play Season Pass]]="Yes",Tabela1[[#This Row],[Minecraft Season Pass]]="Yes"),"Yes","No")</f>
        <v>No</v>
      </c>
      <c r="P6551" t="str">
        <f>IF(OR(Tabela1[[#This Row],[EA Play Season Pass]]="Yes",Tabela1[[#This Row],[Minecraft Season Pass]]="Yes"),"Yes","No")</f>
        <v>Yes</v>
      </c>
      <c r="Q6551">
        <v>34</v>
      </c>
      <c r="R6551" s="2"/>
    </row>
    <row r="6552" spans="1:18" x14ac:dyDescent="0.25">
      <c r="A6552">
        <v>6551</v>
      </c>
      <c r="B6552" t="s">
        <v>3592</v>
      </c>
      <c r="C6552" t="s">
        <v>13</v>
      </c>
      <c r="D6552" s="50">
        <v>45516</v>
      </c>
      <c r="E6552">
        <f>YEAR(Tabela1[[#This Row],[Start Date]])</f>
        <v>2024</v>
      </c>
      <c r="F6552">
        <f>ROUNDUP(MONTH(Tabela1[[#This Row],[Start Date]])/3,0)</f>
        <v>3</v>
      </c>
      <c r="G6552" t="s">
        <v>8</v>
      </c>
      <c r="H6552">
        <v>10</v>
      </c>
      <c r="I6552" t="s">
        <v>14</v>
      </c>
      <c r="J6552" t="s">
        <v>11</v>
      </c>
      <c r="K6552">
        <v>0</v>
      </c>
      <c r="L6552" t="s">
        <v>8</v>
      </c>
      <c r="M6552">
        <v>20</v>
      </c>
      <c r="N6552">
        <v>2</v>
      </c>
      <c r="O6552" t="str">
        <f>IF(AND(Tabela1[[#This Row],[EA Play Season Pass]]="Yes",Tabela1[[#This Row],[Minecraft Season Pass]]="Yes"),"Yes","No")</f>
        <v>No</v>
      </c>
      <c r="P6552" t="str">
        <f>IF(OR(Tabela1[[#This Row],[EA Play Season Pass]]="Yes",Tabela1[[#This Row],[Minecraft Season Pass]]="Yes"),"Yes","No")</f>
        <v>Yes</v>
      </c>
      <c r="Q6552">
        <v>28</v>
      </c>
      <c r="R6552" s="2"/>
    </row>
    <row r="6553" spans="1:18" x14ac:dyDescent="0.25">
      <c r="A6553">
        <v>6552</v>
      </c>
      <c r="B6553" t="s">
        <v>7220</v>
      </c>
      <c r="C6553" t="s">
        <v>13</v>
      </c>
      <c r="D6553" s="50">
        <v>45516</v>
      </c>
      <c r="E6553">
        <f>YEAR(Tabela1[[#This Row],[Start Date]])</f>
        <v>2024</v>
      </c>
      <c r="F6553">
        <f>ROUNDUP(MONTH(Tabela1[[#This Row],[Start Date]])/3,0)</f>
        <v>3</v>
      </c>
      <c r="G6553" t="s">
        <v>11</v>
      </c>
      <c r="H6553">
        <v>10</v>
      </c>
      <c r="I6553" t="s">
        <v>12</v>
      </c>
      <c r="J6553" t="s">
        <v>8</v>
      </c>
      <c r="K6553">
        <v>30</v>
      </c>
      <c r="L6553" t="s">
        <v>11</v>
      </c>
      <c r="M6553">
        <v>0</v>
      </c>
      <c r="N6553">
        <v>3</v>
      </c>
      <c r="O6553" t="str">
        <f>IF(AND(Tabela1[[#This Row],[EA Play Season Pass]]="Yes",Tabela1[[#This Row],[Minecraft Season Pass]]="Yes"),"Yes","No")</f>
        <v>No</v>
      </c>
      <c r="P6553" t="str">
        <f>IF(OR(Tabela1[[#This Row],[EA Play Season Pass]]="Yes",Tabela1[[#This Row],[Minecraft Season Pass]]="Yes"),"Yes","No")</f>
        <v>Yes</v>
      </c>
      <c r="Q6553">
        <v>37</v>
      </c>
      <c r="R6553" s="2"/>
    </row>
    <row r="6554" spans="1:18" x14ac:dyDescent="0.25">
      <c r="A6554">
        <v>6553</v>
      </c>
      <c r="B6554" t="s">
        <v>7221</v>
      </c>
      <c r="C6554" t="s">
        <v>7</v>
      </c>
      <c r="D6554" s="50">
        <v>45517</v>
      </c>
      <c r="E6554">
        <f>YEAR(Tabela1[[#This Row],[Start Date]])</f>
        <v>2024</v>
      </c>
      <c r="F6554">
        <f>ROUNDUP(MONTH(Tabela1[[#This Row],[Start Date]])/3,0)</f>
        <v>3</v>
      </c>
      <c r="G6554" t="s">
        <v>8</v>
      </c>
      <c r="H6554">
        <v>15</v>
      </c>
      <c r="I6554" t="s">
        <v>12</v>
      </c>
      <c r="J6554" t="s">
        <v>8</v>
      </c>
      <c r="K6554">
        <v>30</v>
      </c>
      <c r="L6554" t="s">
        <v>11</v>
      </c>
      <c r="M6554">
        <v>0</v>
      </c>
      <c r="N6554">
        <v>2</v>
      </c>
      <c r="O6554" t="str">
        <f>IF(AND(Tabela1[[#This Row],[EA Play Season Pass]]="Yes",Tabela1[[#This Row],[Minecraft Season Pass]]="Yes"),"Yes","No")</f>
        <v>No</v>
      </c>
      <c r="P6554" t="str">
        <f>IF(OR(Tabela1[[#This Row],[EA Play Season Pass]]="Yes",Tabela1[[#This Row],[Minecraft Season Pass]]="Yes"),"Yes","No")</f>
        <v>Yes</v>
      </c>
      <c r="Q6554">
        <v>43</v>
      </c>
      <c r="R6554" s="2"/>
    </row>
    <row r="6555" spans="1:18" x14ac:dyDescent="0.25">
      <c r="A6555">
        <v>6554</v>
      </c>
      <c r="B6555" t="s">
        <v>7222</v>
      </c>
      <c r="C6555" t="s">
        <v>13</v>
      </c>
      <c r="D6555" s="50">
        <v>45517</v>
      </c>
      <c r="E6555">
        <f>YEAR(Tabela1[[#This Row],[Start Date]])</f>
        <v>2024</v>
      </c>
      <c r="F6555">
        <f>ROUNDUP(MONTH(Tabela1[[#This Row],[Start Date]])/3,0)</f>
        <v>3</v>
      </c>
      <c r="G6555" t="s">
        <v>8</v>
      </c>
      <c r="H6555">
        <v>10</v>
      </c>
      <c r="I6555" t="s">
        <v>12</v>
      </c>
      <c r="J6555" t="s">
        <v>8</v>
      </c>
      <c r="K6555">
        <v>30</v>
      </c>
      <c r="L6555" t="s">
        <v>11</v>
      </c>
      <c r="M6555">
        <v>0</v>
      </c>
      <c r="N6555">
        <v>3</v>
      </c>
      <c r="O6555" t="str">
        <f>IF(AND(Tabela1[[#This Row],[EA Play Season Pass]]="Yes",Tabela1[[#This Row],[Minecraft Season Pass]]="Yes"),"Yes","No")</f>
        <v>No</v>
      </c>
      <c r="P6555" t="str">
        <f>IF(OR(Tabela1[[#This Row],[EA Play Season Pass]]="Yes",Tabela1[[#This Row],[Minecraft Season Pass]]="Yes"),"Yes","No")</f>
        <v>Yes</v>
      </c>
      <c r="Q6555">
        <v>37</v>
      </c>
      <c r="R6555" s="2"/>
    </row>
    <row r="6556" spans="1:18" x14ac:dyDescent="0.25">
      <c r="A6556">
        <v>6555</v>
      </c>
      <c r="B6556" t="s">
        <v>7223</v>
      </c>
      <c r="C6556" t="s">
        <v>13</v>
      </c>
      <c r="D6556" s="50">
        <v>45517</v>
      </c>
      <c r="E6556">
        <f>YEAR(Tabela1[[#This Row],[Start Date]])</f>
        <v>2024</v>
      </c>
      <c r="F6556">
        <f>ROUNDUP(MONTH(Tabela1[[#This Row],[Start Date]])/3,0)</f>
        <v>3</v>
      </c>
      <c r="G6556" t="s">
        <v>8</v>
      </c>
      <c r="H6556">
        <v>10</v>
      </c>
      <c r="I6556" t="s">
        <v>9</v>
      </c>
      <c r="J6556" t="s">
        <v>11</v>
      </c>
      <c r="K6556">
        <v>0</v>
      </c>
      <c r="L6556" t="s">
        <v>11</v>
      </c>
      <c r="M6556">
        <v>0</v>
      </c>
      <c r="N6556">
        <v>2</v>
      </c>
      <c r="O6556" t="str">
        <f>IF(AND(Tabela1[[#This Row],[EA Play Season Pass]]="Yes",Tabela1[[#This Row],[Minecraft Season Pass]]="Yes"),"Yes","No")</f>
        <v>No</v>
      </c>
      <c r="P6556" t="str">
        <f>IF(OR(Tabela1[[#This Row],[EA Play Season Pass]]="Yes",Tabela1[[#This Row],[Minecraft Season Pass]]="Yes"),"Yes","No")</f>
        <v>No</v>
      </c>
      <c r="Q6556">
        <v>8</v>
      </c>
      <c r="R6556" s="2"/>
    </row>
    <row r="6557" spans="1:18" x14ac:dyDescent="0.25">
      <c r="A6557">
        <v>6556</v>
      </c>
      <c r="B6557" t="s">
        <v>7224</v>
      </c>
      <c r="C6557" t="s">
        <v>13</v>
      </c>
      <c r="D6557" s="50">
        <v>45517</v>
      </c>
      <c r="E6557">
        <f>YEAR(Tabela1[[#This Row],[Start Date]])</f>
        <v>2024</v>
      </c>
      <c r="F6557">
        <f>ROUNDUP(MONTH(Tabela1[[#This Row],[Start Date]])/3,0)</f>
        <v>3</v>
      </c>
      <c r="G6557" t="s">
        <v>11</v>
      </c>
      <c r="H6557">
        <v>10</v>
      </c>
      <c r="I6557" t="s">
        <v>14</v>
      </c>
      <c r="J6557" t="s">
        <v>11</v>
      </c>
      <c r="K6557">
        <v>0</v>
      </c>
      <c r="L6557" t="s">
        <v>11</v>
      </c>
      <c r="M6557">
        <v>0</v>
      </c>
      <c r="N6557">
        <v>1</v>
      </c>
      <c r="O6557" t="str">
        <f>IF(AND(Tabela1[[#This Row],[EA Play Season Pass]]="Yes",Tabela1[[#This Row],[Minecraft Season Pass]]="Yes"),"Yes","No")</f>
        <v>No</v>
      </c>
      <c r="P6557" t="str">
        <f>IF(OR(Tabela1[[#This Row],[EA Play Season Pass]]="Yes",Tabela1[[#This Row],[Minecraft Season Pass]]="Yes"),"Yes","No")</f>
        <v>No</v>
      </c>
      <c r="Q6557">
        <v>9</v>
      </c>
      <c r="R6557" s="2"/>
    </row>
    <row r="6558" spans="1:18" x14ac:dyDescent="0.25">
      <c r="A6558">
        <v>6557</v>
      </c>
      <c r="B6558" t="s">
        <v>7225</v>
      </c>
      <c r="C6558" t="s">
        <v>13</v>
      </c>
      <c r="D6558" s="50">
        <v>45517</v>
      </c>
      <c r="E6558">
        <f>YEAR(Tabela1[[#This Row],[Start Date]])</f>
        <v>2024</v>
      </c>
      <c r="F6558">
        <f>ROUNDUP(MONTH(Tabela1[[#This Row],[Start Date]])/3,0)</f>
        <v>3</v>
      </c>
      <c r="G6558" t="s">
        <v>11</v>
      </c>
      <c r="H6558">
        <v>10</v>
      </c>
      <c r="I6558" t="s">
        <v>9</v>
      </c>
      <c r="J6558" t="s">
        <v>11</v>
      </c>
      <c r="K6558">
        <v>0</v>
      </c>
      <c r="L6558" t="s">
        <v>11</v>
      </c>
      <c r="M6558">
        <v>0</v>
      </c>
      <c r="N6558">
        <v>1</v>
      </c>
      <c r="O6558" t="str">
        <f>IF(AND(Tabela1[[#This Row],[EA Play Season Pass]]="Yes",Tabela1[[#This Row],[Minecraft Season Pass]]="Yes"),"Yes","No")</f>
        <v>No</v>
      </c>
      <c r="P6558" t="str">
        <f>IF(OR(Tabela1[[#This Row],[EA Play Season Pass]]="Yes",Tabela1[[#This Row],[Minecraft Season Pass]]="Yes"),"Yes","No")</f>
        <v>No</v>
      </c>
      <c r="Q6558">
        <v>9</v>
      </c>
      <c r="R6558" s="2"/>
    </row>
    <row r="6559" spans="1:18" x14ac:dyDescent="0.25">
      <c r="A6559">
        <v>6558</v>
      </c>
      <c r="B6559" t="s">
        <v>1479</v>
      </c>
      <c r="C6559" t="s">
        <v>13</v>
      </c>
      <c r="D6559" s="50">
        <v>45517</v>
      </c>
      <c r="E6559">
        <f>YEAR(Tabela1[[#This Row],[Start Date]])</f>
        <v>2024</v>
      </c>
      <c r="F6559">
        <f>ROUNDUP(MONTH(Tabela1[[#This Row],[Start Date]])/3,0)</f>
        <v>3</v>
      </c>
      <c r="G6559" t="s">
        <v>8</v>
      </c>
      <c r="H6559">
        <v>10</v>
      </c>
      <c r="I6559" t="s">
        <v>9</v>
      </c>
      <c r="J6559" t="s">
        <v>8</v>
      </c>
      <c r="K6559">
        <v>30</v>
      </c>
      <c r="L6559" t="s">
        <v>8</v>
      </c>
      <c r="M6559">
        <v>20</v>
      </c>
      <c r="N6559">
        <v>2</v>
      </c>
      <c r="O6559" t="str">
        <f>IF(AND(Tabela1[[#This Row],[EA Play Season Pass]]="Yes",Tabela1[[#This Row],[Minecraft Season Pass]]="Yes"),"Yes","No")</f>
        <v>Yes</v>
      </c>
      <c r="P6559" t="str">
        <f>IF(OR(Tabela1[[#This Row],[EA Play Season Pass]]="Yes",Tabela1[[#This Row],[Minecraft Season Pass]]="Yes"),"Yes","No")</f>
        <v>Yes</v>
      </c>
      <c r="Q6559">
        <v>58</v>
      </c>
      <c r="R6559" s="2"/>
    </row>
    <row r="6560" spans="1:18" x14ac:dyDescent="0.25">
      <c r="A6560">
        <v>6559</v>
      </c>
      <c r="B6560" t="s">
        <v>1409</v>
      </c>
      <c r="C6560" t="s">
        <v>10</v>
      </c>
      <c r="D6560" s="50">
        <v>45517</v>
      </c>
      <c r="E6560">
        <f>YEAR(Tabela1[[#This Row],[Start Date]])</f>
        <v>2024</v>
      </c>
      <c r="F6560">
        <f>ROUNDUP(MONTH(Tabela1[[#This Row],[Start Date]])/3,0)</f>
        <v>3</v>
      </c>
      <c r="G6560" t="s">
        <v>8</v>
      </c>
      <c r="H6560">
        <v>5</v>
      </c>
      <c r="I6560" t="s">
        <v>12</v>
      </c>
      <c r="J6560" t="s">
        <v>11</v>
      </c>
      <c r="K6560">
        <v>0</v>
      </c>
      <c r="L6560" t="s">
        <v>11</v>
      </c>
      <c r="M6560">
        <v>0</v>
      </c>
      <c r="N6560">
        <v>2</v>
      </c>
      <c r="O6560" t="str">
        <f>IF(AND(Tabela1[[#This Row],[EA Play Season Pass]]="Yes",Tabela1[[#This Row],[Minecraft Season Pass]]="Yes"),"Yes","No")</f>
        <v>No</v>
      </c>
      <c r="P6560" t="str">
        <f>IF(OR(Tabela1[[#This Row],[EA Play Season Pass]]="Yes",Tabela1[[#This Row],[Minecraft Season Pass]]="Yes"),"Yes","No")</f>
        <v>No</v>
      </c>
      <c r="Q6560">
        <v>3</v>
      </c>
      <c r="R6560" s="2"/>
    </row>
    <row r="6561" spans="1:18" x14ac:dyDescent="0.25">
      <c r="A6561">
        <v>6560</v>
      </c>
      <c r="B6561" t="s">
        <v>7226</v>
      </c>
      <c r="C6561" t="s">
        <v>13</v>
      </c>
      <c r="D6561" s="50">
        <v>45517</v>
      </c>
      <c r="E6561">
        <f>YEAR(Tabela1[[#This Row],[Start Date]])</f>
        <v>2024</v>
      </c>
      <c r="F6561">
        <f>ROUNDUP(MONTH(Tabela1[[#This Row],[Start Date]])/3,0)</f>
        <v>3</v>
      </c>
      <c r="G6561" t="s">
        <v>11</v>
      </c>
      <c r="H6561">
        <v>10</v>
      </c>
      <c r="I6561" t="s">
        <v>9</v>
      </c>
      <c r="J6561" t="s">
        <v>11</v>
      </c>
      <c r="K6561">
        <v>0</v>
      </c>
      <c r="L6561" t="s">
        <v>8</v>
      </c>
      <c r="M6561">
        <v>20</v>
      </c>
      <c r="N6561">
        <v>2</v>
      </c>
      <c r="O6561" t="str">
        <f>IF(AND(Tabela1[[#This Row],[EA Play Season Pass]]="Yes",Tabela1[[#This Row],[Minecraft Season Pass]]="Yes"),"Yes","No")</f>
        <v>No</v>
      </c>
      <c r="P6561" t="str">
        <f>IF(OR(Tabela1[[#This Row],[EA Play Season Pass]]="Yes",Tabela1[[#This Row],[Minecraft Season Pass]]="Yes"),"Yes","No")</f>
        <v>Yes</v>
      </c>
      <c r="Q6561">
        <v>28</v>
      </c>
      <c r="R6561" s="2"/>
    </row>
    <row r="6562" spans="1:18" x14ac:dyDescent="0.25">
      <c r="A6562">
        <v>6561</v>
      </c>
      <c r="B6562" t="s">
        <v>7227</v>
      </c>
      <c r="C6562" t="s">
        <v>10</v>
      </c>
      <c r="D6562" s="50">
        <v>45518</v>
      </c>
      <c r="E6562">
        <f>YEAR(Tabela1[[#This Row],[Start Date]])</f>
        <v>2024</v>
      </c>
      <c r="F6562">
        <f>ROUNDUP(MONTH(Tabela1[[#This Row],[Start Date]])/3,0)</f>
        <v>3</v>
      </c>
      <c r="G6562" t="s">
        <v>8</v>
      </c>
      <c r="H6562">
        <v>5</v>
      </c>
      <c r="I6562" t="s">
        <v>12</v>
      </c>
      <c r="J6562" t="s">
        <v>8</v>
      </c>
      <c r="K6562">
        <v>30</v>
      </c>
      <c r="L6562" t="s">
        <v>8</v>
      </c>
      <c r="M6562">
        <v>20</v>
      </c>
      <c r="N6562">
        <v>3</v>
      </c>
      <c r="O6562" t="str">
        <f>IF(AND(Tabela1[[#This Row],[EA Play Season Pass]]="Yes",Tabela1[[#This Row],[Minecraft Season Pass]]="Yes"),"Yes","No")</f>
        <v>Yes</v>
      </c>
      <c r="P6562" t="str">
        <f>IF(OR(Tabela1[[#This Row],[EA Play Season Pass]]="Yes",Tabela1[[#This Row],[Minecraft Season Pass]]="Yes"),"Yes","No")</f>
        <v>Yes</v>
      </c>
      <c r="Q6562">
        <v>52</v>
      </c>
      <c r="R6562" s="2"/>
    </row>
    <row r="6563" spans="1:18" x14ac:dyDescent="0.25">
      <c r="A6563">
        <v>6562</v>
      </c>
      <c r="B6563" t="s">
        <v>7228</v>
      </c>
      <c r="C6563" t="s">
        <v>7</v>
      </c>
      <c r="D6563" s="50">
        <v>45518</v>
      </c>
      <c r="E6563">
        <f>YEAR(Tabela1[[#This Row],[Start Date]])</f>
        <v>2024</v>
      </c>
      <c r="F6563">
        <f>ROUNDUP(MONTH(Tabela1[[#This Row],[Start Date]])/3,0)</f>
        <v>3</v>
      </c>
      <c r="G6563" t="s">
        <v>8</v>
      </c>
      <c r="H6563">
        <v>15</v>
      </c>
      <c r="I6563" t="s">
        <v>14</v>
      </c>
      <c r="J6563" t="s">
        <v>8</v>
      </c>
      <c r="K6563">
        <v>30</v>
      </c>
      <c r="L6563" t="s">
        <v>8</v>
      </c>
      <c r="M6563">
        <v>20</v>
      </c>
      <c r="N6563">
        <v>2</v>
      </c>
      <c r="O6563" t="str">
        <f>IF(AND(Tabela1[[#This Row],[EA Play Season Pass]]="Yes",Tabela1[[#This Row],[Minecraft Season Pass]]="Yes"),"Yes","No")</f>
        <v>Yes</v>
      </c>
      <c r="P6563" t="str">
        <f>IF(OR(Tabela1[[#This Row],[EA Play Season Pass]]="Yes",Tabela1[[#This Row],[Minecraft Season Pass]]="Yes"),"Yes","No")</f>
        <v>Yes</v>
      </c>
      <c r="Q6563">
        <v>63</v>
      </c>
      <c r="R6563" s="2"/>
    </row>
    <row r="6564" spans="1:18" x14ac:dyDescent="0.25">
      <c r="A6564">
        <v>6563</v>
      </c>
      <c r="B6564" t="s">
        <v>7229</v>
      </c>
      <c r="C6564" t="s">
        <v>7</v>
      </c>
      <c r="D6564" s="50">
        <v>45518</v>
      </c>
      <c r="E6564">
        <f>YEAR(Tabela1[[#This Row],[Start Date]])</f>
        <v>2024</v>
      </c>
      <c r="F6564">
        <f>ROUNDUP(MONTH(Tabela1[[#This Row],[Start Date]])/3,0)</f>
        <v>3</v>
      </c>
      <c r="G6564" t="s">
        <v>11</v>
      </c>
      <c r="H6564">
        <v>15</v>
      </c>
      <c r="I6564" t="s">
        <v>12</v>
      </c>
      <c r="J6564" t="s">
        <v>11</v>
      </c>
      <c r="K6564">
        <v>0</v>
      </c>
      <c r="L6564" t="s">
        <v>11</v>
      </c>
      <c r="M6564">
        <v>0</v>
      </c>
      <c r="N6564">
        <v>2</v>
      </c>
      <c r="O6564" t="str">
        <f>IF(AND(Tabela1[[#This Row],[EA Play Season Pass]]="Yes",Tabela1[[#This Row],[Minecraft Season Pass]]="Yes"),"Yes","No")</f>
        <v>No</v>
      </c>
      <c r="P6564" t="str">
        <f>IF(OR(Tabela1[[#This Row],[EA Play Season Pass]]="Yes",Tabela1[[#This Row],[Minecraft Season Pass]]="Yes"),"Yes","No")</f>
        <v>No</v>
      </c>
      <c r="Q6564">
        <v>13</v>
      </c>
      <c r="R6564" s="2"/>
    </row>
    <row r="6565" spans="1:18" x14ac:dyDescent="0.25">
      <c r="A6565">
        <v>6564</v>
      </c>
      <c r="B6565" t="s">
        <v>7230</v>
      </c>
      <c r="C6565" t="s">
        <v>10</v>
      </c>
      <c r="D6565" s="50">
        <v>45518</v>
      </c>
      <c r="E6565">
        <f>YEAR(Tabela1[[#This Row],[Start Date]])</f>
        <v>2024</v>
      </c>
      <c r="F6565">
        <f>ROUNDUP(MONTH(Tabela1[[#This Row],[Start Date]])/3,0)</f>
        <v>3</v>
      </c>
      <c r="G6565" t="s">
        <v>8</v>
      </c>
      <c r="H6565">
        <v>5</v>
      </c>
      <c r="I6565" t="s">
        <v>14</v>
      </c>
      <c r="J6565" t="s">
        <v>11</v>
      </c>
      <c r="K6565">
        <v>0</v>
      </c>
      <c r="L6565" t="s">
        <v>11</v>
      </c>
      <c r="M6565">
        <v>0</v>
      </c>
      <c r="N6565">
        <v>3</v>
      </c>
      <c r="O6565" t="str">
        <f>IF(AND(Tabela1[[#This Row],[EA Play Season Pass]]="Yes",Tabela1[[#This Row],[Minecraft Season Pass]]="Yes"),"Yes","No")</f>
        <v>No</v>
      </c>
      <c r="P6565" t="str">
        <f>IF(OR(Tabela1[[#This Row],[EA Play Season Pass]]="Yes",Tabela1[[#This Row],[Minecraft Season Pass]]="Yes"),"Yes","No")</f>
        <v>No</v>
      </c>
      <c r="Q6565">
        <v>2</v>
      </c>
      <c r="R6565" s="2"/>
    </row>
    <row r="6566" spans="1:18" x14ac:dyDescent="0.25">
      <c r="A6566">
        <v>6565</v>
      </c>
      <c r="B6566" t="s">
        <v>848</v>
      </c>
      <c r="C6566" t="s">
        <v>10</v>
      </c>
      <c r="D6566" s="50">
        <v>45518</v>
      </c>
      <c r="E6566">
        <f>YEAR(Tabela1[[#This Row],[Start Date]])</f>
        <v>2024</v>
      </c>
      <c r="F6566">
        <f>ROUNDUP(MONTH(Tabela1[[#This Row],[Start Date]])/3,0)</f>
        <v>3</v>
      </c>
      <c r="G6566" t="s">
        <v>8</v>
      </c>
      <c r="H6566">
        <v>5</v>
      </c>
      <c r="I6566" t="s">
        <v>14</v>
      </c>
      <c r="J6566" t="s">
        <v>8</v>
      </c>
      <c r="K6566">
        <v>30</v>
      </c>
      <c r="L6566" t="s">
        <v>8</v>
      </c>
      <c r="M6566">
        <v>20</v>
      </c>
      <c r="N6566">
        <v>2</v>
      </c>
      <c r="O6566" t="str">
        <f>IF(AND(Tabela1[[#This Row],[EA Play Season Pass]]="Yes",Tabela1[[#This Row],[Minecraft Season Pass]]="Yes"),"Yes","No")</f>
        <v>Yes</v>
      </c>
      <c r="P6566" t="str">
        <f>IF(OR(Tabela1[[#This Row],[EA Play Season Pass]]="Yes",Tabela1[[#This Row],[Minecraft Season Pass]]="Yes"),"Yes","No")</f>
        <v>Yes</v>
      </c>
      <c r="Q6566">
        <v>53</v>
      </c>
      <c r="R6566" s="2"/>
    </row>
    <row r="6567" spans="1:18" x14ac:dyDescent="0.25">
      <c r="A6567">
        <v>6566</v>
      </c>
      <c r="B6567" t="s">
        <v>7231</v>
      </c>
      <c r="C6567" t="s">
        <v>10</v>
      </c>
      <c r="D6567" s="50">
        <v>45518</v>
      </c>
      <c r="E6567">
        <f>YEAR(Tabela1[[#This Row],[Start Date]])</f>
        <v>2024</v>
      </c>
      <c r="F6567">
        <f>ROUNDUP(MONTH(Tabela1[[#This Row],[Start Date]])/3,0)</f>
        <v>3</v>
      </c>
      <c r="G6567" t="s">
        <v>8</v>
      </c>
      <c r="H6567">
        <v>5</v>
      </c>
      <c r="I6567" t="s">
        <v>14</v>
      </c>
      <c r="J6567" t="s">
        <v>11</v>
      </c>
      <c r="K6567">
        <v>0</v>
      </c>
      <c r="L6567" t="s">
        <v>11</v>
      </c>
      <c r="M6567">
        <v>0</v>
      </c>
      <c r="N6567">
        <v>1</v>
      </c>
      <c r="O6567" t="str">
        <f>IF(AND(Tabela1[[#This Row],[EA Play Season Pass]]="Yes",Tabela1[[#This Row],[Minecraft Season Pass]]="Yes"),"Yes","No")</f>
        <v>No</v>
      </c>
      <c r="P6567" t="str">
        <f>IF(OR(Tabela1[[#This Row],[EA Play Season Pass]]="Yes",Tabela1[[#This Row],[Minecraft Season Pass]]="Yes"),"Yes","No")</f>
        <v>No</v>
      </c>
      <c r="Q6567">
        <v>4</v>
      </c>
      <c r="R6567" s="2"/>
    </row>
    <row r="6568" spans="1:18" x14ac:dyDescent="0.25">
      <c r="A6568">
        <v>6567</v>
      </c>
      <c r="B6568" t="s">
        <v>7232</v>
      </c>
      <c r="C6568" t="s">
        <v>10</v>
      </c>
      <c r="D6568" s="50">
        <v>45519</v>
      </c>
      <c r="E6568">
        <f>YEAR(Tabela1[[#This Row],[Start Date]])</f>
        <v>2024</v>
      </c>
      <c r="F6568">
        <f>ROUNDUP(MONTH(Tabela1[[#This Row],[Start Date]])/3,0)</f>
        <v>3</v>
      </c>
      <c r="G6568" t="s">
        <v>8</v>
      </c>
      <c r="H6568">
        <v>5</v>
      </c>
      <c r="I6568" t="s">
        <v>12</v>
      </c>
      <c r="J6568" t="s">
        <v>11</v>
      </c>
      <c r="K6568">
        <v>0</v>
      </c>
      <c r="L6568" t="s">
        <v>8</v>
      </c>
      <c r="M6568">
        <v>20</v>
      </c>
      <c r="N6568">
        <v>1</v>
      </c>
      <c r="O6568" t="str">
        <f>IF(AND(Tabela1[[#This Row],[EA Play Season Pass]]="Yes",Tabela1[[#This Row],[Minecraft Season Pass]]="Yes"),"Yes","No")</f>
        <v>No</v>
      </c>
      <c r="P6568" t="str">
        <f>IF(OR(Tabela1[[#This Row],[EA Play Season Pass]]="Yes",Tabela1[[#This Row],[Minecraft Season Pass]]="Yes"),"Yes","No")</f>
        <v>Yes</v>
      </c>
      <c r="Q6568">
        <v>24</v>
      </c>
      <c r="R6568" s="2"/>
    </row>
    <row r="6569" spans="1:18" x14ac:dyDescent="0.25">
      <c r="A6569">
        <v>6568</v>
      </c>
      <c r="B6569" t="s">
        <v>7233</v>
      </c>
      <c r="C6569" t="s">
        <v>10</v>
      </c>
      <c r="D6569" s="50">
        <v>45519</v>
      </c>
      <c r="E6569">
        <f>YEAR(Tabela1[[#This Row],[Start Date]])</f>
        <v>2024</v>
      </c>
      <c r="F6569">
        <f>ROUNDUP(MONTH(Tabela1[[#This Row],[Start Date]])/3,0)</f>
        <v>3</v>
      </c>
      <c r="G6569" t="s">
        <v>11</v>
      </c>
      <c r="H6569">
        <v>5</v>
      </c>
      <c r="I6569" t="s">
        <v>9</v>
      </c>
      <c r="J6569" t="s">
        <v>8</v>
      </c>
      <c r="K6569">
        <v>30</v>
      </c>
      <c r="L6569" t="s">
        <v>8</v>
      </c>
      <c r="M6569">
        <v>20</v>
      </c>
      <c r="N6569">
        <v>1</v>
      </c>
      <c r="O6569" t="str">
        <f>IF(AND(Tabela1[[#This Row],[EA Play Season Pass]]="Yes",Tabela1[[#This Row],[Minecraft Season Pass]]="Yes"),"Yes","No")</f>
        <v>Yes</v>
      </c>
      <c r="P6569" t="str">
        <f>IF(OR(Tabela1[[#This Row],[EA Play Season Pass]]="Yes",Tabela1[[#This Row],[Minecraft Season Pass]]="Yes"),"Yes","No")</f>
        <v>Yes</v>
      </c>
      <c r="Q6569">
        <v>54</v>
      </c>
      <c r="R6569" s="2"/>
    </row>
    <row r="6570" spans="1:18" x14ac:dyDescent="0.25">
      <c r="A6570">
        <v>6569</v>
      </c>
      <c r="B6570" t="s">
        <v>2620</v>
      </c>
      <c r="C6570" t="s">
        <v>10</v>
      </c>
      <c r="D6570" s="50">
        <v>45519</v>
      </c>
      <c r="E6570">
        <f>YEAR(Tabela1[[#This Row],[Start Date]])</f>
        <v>2024</v>
      </c>
      <c r="F6570">
        <f>ROUNDUP(MONTH(Tabela1[[#This Row],[Start Date]])/3,0)</f>
        <v>3</v>
      </c>
      <c r="G6570" t="s">
        <v>8</v>
      </c>
      <c r="H6570">
        <v>5</v>
      </c>
      <c r="I6570" t="s">
        <v>12</v>
      </c>
      <c r="J6570" t="s">
        <v>8</v>
      </c>
      <c r="K6570">
        <v>30</v>
      </c>
      <c r="L6570" t="s">
        <v>8</v>
      </c>
      <c r="M6570">
        <v>20</v>
      </c>
      <c r="N6570">
        <v>3</v>
      </c>
      <c r="O6570" t="str">
        <f>IF(AND(Tabela1[[#This Row],[EA Play Season Pass]]="Yes",Tabela1[[#This Row],[Minecraft Season Pass]]="Yes"),"Yes","No")</f>
        <v>Yes</v>
      </c>
      <c r="P6570" t="str">
        <f>IF(OR(Tabela1[[#This Row],[EA Play Season Pass]]="Yes",Tabela1[[#This Row],[Minecraft Season Pass]]="Yes"),"Yes","No")</f>
        <v>Yes</v>
      </c>
      <c r="Q6570">
        <v>52</v>
      </c>
      <c r="R6570" s="2"/>
    </row>
    <row r="6571" spans="1:18" x14ac:dyDescent="0.25">
      <c r="A6571">
        <v>6570</v>
      </c>
      <c r="B6571" t="s">
        <v>7234</v>
      </c>
      <c r="C6571" t="s">
        <v>7</v>
      </c>
      <c r="D6571" s="50">
        <v>45519</v>
      </c>
      <c r="E6571">
        <f>YEAR(Tabela1[[#This Row],[Start Date]])</f>
        <v>2024</v>
      </c>
      <c r="F6571">
        <f>ROUNDUP(MONTH(Tabela1[[#This Row],[Start Date]])/3,0)</f>
        <v>3</v>
      </c>
      <c r="G6571" t="s">
        <v>8</v>
      </c>
      <c r="H6571">
        <v>15</v>
      </c>
      <c r="I6571" t="s">
        <v>14</v>
      </c>
      <c r="J6571" t="s">
        <v>8</v>
      </c>
      <c r="K6571">
        <v>30</v>
      </c>
      <c r="L6571" t="s">
        <v>8</v>
      </c>
      <c r="M6571">
        <v>20</v>
      </c>
      <c r="N6571">
        <v>2</v>
      </c>
      <c r="O6571" t="str">
        <f>IF(AND(Tabela1[[#This Row],[EA Play Season Pass]]="Yes",Tabela1[[#This Row],[Minecraft Season Pass]]="Yes"),"Yes","No")</f>
        <v>Yes</v>
      </c>
      <c r="P6571" t="str">
        <f>IF(OR(Tabela1[[#This Row],[EA Play Season Pass]]="Yes",Tabela1[[#This Row],[Minecraft Season Pass]]="Yes"),"Yes","No")</f>
        <v>Yes</v>
      </c>
      <c r="Q6571">
        <v>63</v>
      </c>
      <c r="R6571" s="2"/>
    </row>
    <row r="6572" spans="1:18" x14ac:dyDescent="0.25">
      <c r="A6572">
        <v>6571</v>
      </c>
      <c r="B6572" t="s">
        <v>2412</v>
      </c>
      <c r="C6572" t="s">
        <v>10</v>
      </c>
      <c r="D6572" s="50">
        <v>45519</v>
      </c>
      <c r="E6572">
        <f>YEAR(Tabela1[[#This Row],[Start Date]])</f>
        <v>2024</v>
      </c>
      <c r="F6572">
        <f>ROUNDUP(MONTH(Tabela1[[#This Row],[Start Date]])/3,0)</f>
        <v>3</v>
      </c>
      <c r="G6572" t="s">
        <v>8</v>
      </c>
      <c r="H6572">
        <v>5</v>
      </c>
      <c r="I6572" t="s">
        <v>14</v>
      </c>
      <c r="J6572" t="s">
        <v>11</v>
      </c>
      <c r="K6572">
        <v>0</v>
      </c>
      <c r="L6572" t="s">
        <v>11</v>
      </c>
      <c r="M6572">
        <v>0</v>
      </c>
      <c r="N6572">
        <v>1</v>
      </c>
      <c r="O6572" t="str">
        <f>IF(AND(Tabela1[[#This Row],[EA Play Season Pass]]="Yes",Tabela1[[#This Row],[Minecraft Season Pass]]="Yes"),"Yes","No")</f>
        <v>No</v>
      </c>
      <c r="P6572" t="str">
        <f>IF(OR(Tabela1[[#This Row],[EA Play Season Pass]]="Yes",Tabela1[[#This Row],[Minecraft Season Pass]]="Yes"),"Yes","No")</f>
        <v>No</v>
      </c>
      <c r="Q6572">
        <v>4</v>
      </c>
      <c r="R6572" s="2"/>
    </row>
    <row r="6573" spans="1:18" x14ac:dyDescent="0.25">
      <c r="A6573">
        <v>6572</v>
      </c>
      <c r="B6573" t="s">
        <v>7235</v>
      </c>
      <c r="C6573" t="s">
        <v>10</v>
      </c>
      <c r="D6573" s="50">
        <v>45520</v>
      </c>
      <c r="E6573">
        <f>YEAR(Tabela1[[#This Row],[Start Date]])</f>
        <v>2024</v>
      </c>
      <c r="F6573">
        <f>ROUNDUP(MONTH(Tabela1[[#This Row],[Start Date]])/3,0)</f>
        <v>3</v>
      </c>
      <c r="G6573" t="s">
        <v>11</v>
      </c>
      <c r="H6573">
        <v>5</v>
      </c>
      <c r="I6573" t="s">
        <v>12</v>
      </c>
      <c r="J6573" t="s">
        <v>11</v>
      </c>
      <c r="K6573">
        <v>0</v>
      </c>
      <c r="L6573" t="s">
        <v>11</v>
      </c>
      <c r="M6573">
        <v>0</v>
      </c>
      <c r="N6573">
        <v>3</v>
      </c>
      <c r="O6573" t="str">
        <f>IF(AND(Tabela1[[#This Row],[EA Play Season Pass]]="Yes",Tabela1[[#This Row],[Minecraft Season Pass]]="Yes"),"Yes","No")</f>
        <v>No</v>
      </c>
      <c r="P6573" t="str">
        <f>IF(OR(Tabela1[[#This Row],[EA Play Season Pass]]="Yes",Tabela1[[#This Row],[Minecraft Season Pass]]="Yes"),"Yes","No")</f>
        <v>No</v>
      </c>
      <c r="Q6573">
        <v>2</v>
      </c>
      <c r="R6573" s="2"/>
    </row>
    <row r="6574" spans="1:18" x14ac:dyDescent="0.25">
      <c r="A6574">
        <v>6573</v>
      </c>
      <c r="B6574" t="s">
        <v>7236</v>
      </c>
      <c r="C6574" t="s">
        <v>13</v>
      </c>
      <c r="D6574" s="50">
        <v>45520</v>
      </c>
      <c r="E6574">
        <f>YEAR(Tabela1[[#This Row],[Start Date]])</f>
        <v>2024</v>
      </c>
      <c r="F6574">
        <f>ROUNDUP(MONTH(Tabela1[[#This Row],[Start Date]])/3,0)</f>
        <v>3</v>
      </c>
      <c r="G6574" t="s">
        <v>8</v>
      </c>
      <c r="H6574">
        <v>10</v>
      </c>
      <c r="I6574" t="s">
        <v>9</v>
      </c>
      <c r="J6574" t="s">
        <v>11</v>
      </c>
      <c r="K6574">
        <v>0</v>
      </c>
      <c r="L6574" t="s">
        <v>8</v>
      </c>
      <c r="M6574">
        <v>20</v>
      </c>
      <c r="N6574">
        <v>1</v>
      </c>
      <c r="O6574" t="str">
        <f>IF(AND(Tabela1[[#This Row],[EA Play Season Pass]]="Yes",Tabela1[[#This Row],[Minecraft Season Pass]]="Yes"),"Yes","No")</f>
        <v>No</v>
      </c>
      <c r="P6574" t="str">
        <f>IF(OR(Tabela1[[#This Row],[EA Play Season Pass]]="Yes",Tabela1[[#This Row],[Minecraft Season Pass]]="Yes"),"Yes","No")</f>
        <v>Yes</v>
      </c>
      <c r="Q6574">
        <v>29</v>
      </c>
      <c r="R6574" s="2"/>
    </row>
    <row r="6575" spans="1:18" x14ac:dyDescent="0.25">
      <c r="A6575">
        <v>6574</v>
      </c>
      <c r="B6575" t="s">
        <v>7237</v>
      </c>
      <c r="C6575" t="s">
        <v>13</v>
      </c>
      <c r="D6575" s="50">
        <v>45520</v>
      </c>
      <c r="E6575">
        <f>YEAR(Tabela1[[#This Row],[Start Date]])</f>
        <v>2024</v>
      </c>
      <c r="F6575">
        <f>ROUNDUP(MONTH(Tabela1[[#This Row],[Start Date]])/3,0)</f>
        <v>3</v>
      </c>
      <c r="G6575" t="s">
        <v>11</v>
      </c>
      <c r="H6575">
        <v>10</v>
      </c>
      <c r="I6575" t="s">
        <v>9</v>
      </c>
      <c r="J6575" t="s">
        <v>11</v>
      </c>
      <c r="K6575">
        <v>0</v>
      </c>
      <c r="L6575" t="s">
        <v>11</v>
      </c>
      <c r="M6575">
        <v>0</v>
      </c>
      <c r="N6575">
        <v>2</v>
      </c>
      <c r="O6575" t="str">
        <f>IF(AND(Tabela1[[#This Row],[EA Play Season Pass]]="Yes",Tabela1[[#This Row],[Minecraft Season Pass]]="Yes"),"Yes","No")</f>
        <v>No</v>
      </c>
      <c r="P6575" t="str">
        <f>IF(OR(Tabela1[[#This Row],[EA Play Season Pass]]="Yes",Tabela1[[#This Row],[Minecraft Season Pass]]="Yes"),"Yes","No")</f>
        <v>No</v>
      </c>
      <c r="Q6575">
        <v>8</v>
      </c>
      <c r="R6575" s="2"/>
    </row>
    <row r="6576" spans="1:18" x14ac:dyDescent="0.25">
      <c r="A6576">
        <v>6575</v>
      </c>
      <c r="B6576" t="s">
        <v>2059</v>
      </c>
      <c r="C6576" t="s">
        <v>7</v>
      </c>
      <c r="D6576" s="50">
        <v>45520</v>
      </c>
      <c r="E6576">
        <f>YEAR(Tabela1[[#This Row],[Start Date]])</f>
        <v>2024</v>
      </c>
      <c r="F6576">
        <f>ROUNDUP(MONTH(Tabela1[[#This Row],[Start Date]])/3,0)</f>
        <v>3</v>
      </c>
      <c r="G6576" t="s">
        <v>11</v>
      </c>
      <c r="H6576">
        <v>15</v>
      </c>
      <c r="I6576" t="s">
        <v>12</v>
      </c>
      <c r="J6576" t="s">
        <v>11</v>
      </c>
      <c r="K6576">
        <v>0</v>
      </c>
      <c r="L6576" t="s">
        <v>8</v>
      </c>
      <c r="M6576">
        <v>20</v>
      </c>
      <c r="N6576">
        <v>3</v>
      </c>
      <c r="O6576" t="str">
        <f>IF(AND(Tabela1[[#This Row],[EA Play Season Pass]]="Yes",Tabela1[[#This Row],[Minecraft Season Pass]]="Yes"),"Yes","No")</f>
        <v>No</v>
      </c>
      <c r="P6576" t="str">
        <f>IF(OR(Tabela1[[#This Row],[EA Play Season Pass]]="Yes",Tabela1[[#This Row],[Minecraft Season Pass]]="Yes"),"Yes","No")</f>
        <v>Yes</v>
      </c>
      <c r="Q6576">
        <v>32</v>
      </c>
      <c r="R6576" s="2"/>
    </row>
    <row r="6577" spans="1:18" x14ac:dyDescent="0.25">
      <c r="A6577">
        <v>6576</v>
      </c>
      <c r="B6577" t="s">
        <v>2406</v>
      </c>
      <c r="C6577" t="s">
        <v>7</v>
      </c>
      <c r="D6577" s="50">
        <v>45520</v>
      </c>
      <c r="E6577">
        <f>YEAR(Tabela1[[#This Row],[Start Date]])</f>
        <v>2024</v>
      </c>
      <c r="F6577">
        <f>ROUNDUP(MONTH(Tabela1[[#This Row],[Start Date]])/3,0)</f>
        <v>3</v>
      </c>
      <c r="G6577" t="s">
        <v>11</v>
      </c>
      <c r="H6577">
        <v>15</v>
      </c>
      <c r="I6577" t="s">
        <v>12</v>
      </c>
      <c r="J6577" t="s">
        <v>8</v>
      </c>
      <c r="K6577">
        <v>30</v>
      </c>
      <c r="L6577" t="s">
        <v>11</v>
      </c>
      <c r="M6577">
        <v>0</v>
      </c>
      <c r="N6577">
        <v>1</v>
      </c>
      <c r="O6577" t="str">
        <f>IF(AND(Tabela1[[#This Row],[EA Play Season Pass]]="Yes",Tabela1[[#This Row],[Minecraft Season Pass]]="Yes"),"Yes","No")</f>
        <v>No</v>
      </c>
      <c r="P6577" t="str">
        <f>IF(OR(Tabela1[[#This Row],[EA Play Season Pass]]="Yes",Tabela1[[#This Row],[Minecraft Season Pass]]="Yes"),"Yes","No")</f>
        <v>Yes</v>
      </c>
      <c r="Q6577">
        <v>44</v>
      </c>
      <c r="R6577" s="2"/>
    </row>
    <row r="6578" spans="1:18" x14ac:dyDescent="0.25">
      <c r="A6578">
        <v>6577</v>
      </c>
      <c r="B6578" t="s">
        <v>7238</v>
      </c>
      <c r="C6578" t="s">
        <v>7</v>
      </c>
      <c r="D6578" s="50">
        <v>45520</v>
      </c>
      <c r="E6578">
        <f>YEAR(Tabela1[[#This Row],[Start Date]])</f>
        <v>2024</v>
      </c>
      <c r="F6578">
        <f>ROUNDUP(MONTH(Tabela1[[#This Row],[Start Date]])/3,0)</f>
        <v>3</v>
      </c>
      <c r="G6578" t="s">
        <v>8</v>
      </c>
      <c r="H6578">
        <v>15</v>
      </c>
      <c r="I6578" t="s">
        <v>14</v>
      </c>
      <c r="J6578" t="s">
        <v>8</v>
      </c>
      <c r="K6578">
        <v>30</v>
      </c>
      <c r="L6578" t="s">
        <v>8</v>
      </c>
      <c r="M6578">
        <v>20</v>
      </c>
      <c r="N6578">
        <v>2</v>
      </c>
      <c r="O6578" t="str">
        <f>IF(AND(Tabela1[[#This Row],[EA Play Season Pass]]="Yes",Tabela1[[#This Row],[Minecraft Season Pass]]="Yes"),"Yes","No")</f>
        <v>Yes</v>
      </c>
      <c r="P6578" t="str">
        <f>IF(OR(Tabela1[[#This Row],[EA Play Season Pass]]="Yes",Tabela1[[#This Row],[Minecraft Season Pass]]="Yes"),"Yes","No")</f>
        <v>Yes</v>
      </c>
      <c r="Q6578">
        <v>63</v>
      </c>
      <c r="R6578" s="2"/>
    </row>
    <row r="6579" spans="1:18" x14ac:dyDescent="0.25">
      <c r="A6579">
        <v>6578</v>
      </c>
      <c r="B6579" t="s">
        <v>5163</v>
      </c>
      <c r="C6579" t="s">
        <v>13</v>
      </c>
      <c r="D6579" s="50">
        <v>45520</v>
      </c>
      <c r="E6579">
        <f>YEAR(Tabela1[[#This Row],[Start Date]])</f>
        <v>2024</v>
      </c>
      <c r="F6579">
        <f>ROUNDUP(MONTH(Tabela1[[#This Row],[Start Date]])/3,0)</f>
        <v>3</v>
      </c>
      <c r="G6579" t="s">
        <v>8</v>
      </c>
      <c r="H6579">
        <v>10</v>
      </c>
      <c r="I6579" t="s">
        <v>9</v>
      </c>
      <c r="J6579" t="s">
        <v>11</v>
      </c>
      <c r="K6579">
        <v>0</v>
      </c>
      <c r="L6579" t="s">
        <v>11</v>
      </c>
      <c r="M6579">
        <v>0</v>
      </c>
      <c r="N6579">
        <v>1</v>
      </c>
      <c r="O6579" t="str">
        <f>IF(AND(Tabela1[[#This Row],[EA Play Season Pass]]="Yes",Tabela1[[#This Row],[Minecraft Season Pass]]="Yes"),"Yes","No")</f>
        <v>No</v>
      </c>
      <c r="P6579" t="str">
        <f>IF(OR(Tabela1[[#This Row],[EA Play Season Pass]]="Yes",Tabela1[[#This Row],[Minecraft Season Pass]]="Yes"),"Yes","No")</f>
        <v>No</v>
      </c>
      <c r="Q6579">
        <v>9</v>
      </c>
      <c r="R6579" s="2"/>
    </row>
    <row r="6580" spans="1:18" x14ac:dyDescent="0.25">
      <c r="A6580">
        <v>6579</v>
      </c>
      <c r="B6580" t="s">
        <v>7239</v>
      </c>
      <c r="C6580" t="s">
        <v>10</v>
      </c>
      <c r="D6580" s="50">
        <v>45520</v>
      </c>
      <c r="E6580">
        <f>YEAR(Tabela1[[#This Row],[Start Date]])</f>
        <v>2024</v>
      </c>
      <c r="F6580">
        <f>ROUNDUP(MONTH(Tabela1[[#This Row],[Start Date]])/3,0)</f>
        <v>3</v>
      </c>
      <c r="G6580" t="s">
        <v>8</v>
      </c>
      <c r="H6580">
        <v>5</v>
      </c>
      <c r="I6580" t="s">
        <v>9</v>
      </c>
      <c r="J6580" t="s">
        <v>8</v>
      </c>
      <c r="K6580">
        <v>30</v>
      </c>
      <c r="L6580" t="s">
        <v>8</v>
      </c>
      <c r="M6580">
        <v>20</v>
      </c>
      <c r="N6580">
        <v>1</v>
      </c>
      <c r="O6580" t="str">
        <f>IF(AND(Tabela1[[#This Row],[EA Play Season Pass]]="Yes",Tabela1[[#This Row],[Minecraft Season Pass]]="Yes"),"Yes","No")</f>
        <v>Yes</v>
      </c>
      <c r="P6580" t="str">
        <f>IF(OR(Tabela1[[#This Row],[EA Play Season Pass]]="Yes",Tabela1[[#This Row],[Minecraft Season Pass]]="Yes"),"Yes","No")</f>
        <v>Yes</v>
      </c>
      <c r="Q6580">
        <v>54</v>
      </c>
      <c r="R6580" s="2"/>
    </row>
    <row r="6581" spans="1:18" x14ac:dyDescent="0.25">
      <c r="A6581">
        <v>6580</v>
      </c>
      <c r="B6581" t="s">
        <v>1467</v>
      </c>
      <c r="C6581" t="s">
        <v>7</v>
      </c>
      <c r="D6581" s="50">
        <v>45520</v>
      </c>
      <c r="E6581">
        <f>YEAR(Tabela1[[#This Row],[Start Date]])</f>
        <v>2024</v>
      </c>
      <c r="F6581">
        <f>ROUNDUP(MONTH(Tabela1[[#This Row],[Start Date]])/3,0)</f>
        <v>3</v>
      </c>
      <c r="G6581" t="s">
        <v>11</v>
      </c>
      <c r="H6581">
        <v>15</v>
      </c>
      <c r="I6581" t="s">
        <v>9</v>
      </c>
      <c r="J6581" t="s">
        <v>11</v>
      </c>
      <c r="K6581">
        <v>0</v>
      </c>
      <c r="L6581" t="s">
        <v>8</v>
      </c>
      <c r="M6581">
        <v>20</v>
      </c>
      <c r="N6581">
        <v>3</v>
      </c>
      <c r="O6581" t="str">
        <f>IF(AND(Tabela1[[#This Row],[EA Play Season Pass]]="Yes",Tabela1[[#This Row],[Minecraft Season Pass]]="Yes"),"Yes","No")</f>
        <v>No</v>
      </c>
      <c r="P6581" t="str">
        <f>IF(OR(Tabela1[[#This Row],[EA Play Season Pass]]="Yes",Tabela1[[#This Row],[Minecraft Season Pass]]="Yes"),"Yes","No")</f>
        <v>Yes</v>
      </c>
      <c r="Q6581">
        <v>32</v>
      </c>
      <c r="R6581" s="2"/>
    </row>
    <row r="6582" spans="1:18" x14ac:dyDescent="0.25">
      <c r="A6582">
        <v>6581</v>
      </c>
      <c r="B6582" t="s">
        <v>917</v>
      </c>
      <c r="C6582" t="s">
        <v>13</v>
      </c>
      <c r="D6582" s="50">
        <v>45520</v>
      </c>
      <c r="E6582">
        <f>YEAR(Tabela1[[#This Row],[Start Date]])</f>
        <v>2024</v>
      </c>
      <c r="F6582">
        <f>ROUNDUP(MONTH(Tabela1[[#This Row],[Start Date]])/3,0)</f>
        <v>3</v>
      </c>
      <c r="G6582" t="s">
        <v>8</v>
      </c>
      <c r="H6582">
        <v>10</v>
      </c>
      <c r="I6582" t="s">
        <v>14</v>
      </c>
      <c r="J6582" t="s">
        <v>11</v>
      </c>
      <c r="K6582">
        <v>0</v>
      </c>
      <c r="L6582" t="s">
        <v>8</v>
      </c>
      <c r="M6582">
        <v>20</v>
      </c>
      <c r="N6582">
        <v>2</v>
      </c>
      <c r="O6582" t="str">
        <f>IF(AND(Tabela1[[#This Row],[EA Play Season Pass]]="Yes",Tabela1[[#This Row],[Minecraft Season Pass]]="Yes"),"Yes","No")</f>
        <v>No</v>
      </c>
      <c r="P6582" t="str">
        <f>IF(OR(Tabela1[[#This Row],[EA Play Season Pass]]="Yes",Tabela1[[#This Row],[Minecraft Season Pass]]="Yes"),"Yes","No")</f>
        <v>Yes</v>
      </c>
      <c r="Q6582">
        <v>28</v>
      </c>
      <c r="R6582" s="2"/>
    </row>
    <row r="6583" spans="1:18" x14ac:dyDescent="0.25">
      <c r="A6583">
        <v>6582</v>
      </c>
      <c r="B6583" t="s">
        <v>1659</v>
      </c>
      <c r="C6583" t="s">
        <v>7</v>
      </c>
      <c r="D6583" s="50">
        <v>45520</v>
      </c>
      <c r="E6583">
        <f>YEAR(Tabela1[[#This Row],[Start Date]])</f>
        <v>2024</v>
      </c>
      <c r="F6583">
        <f>ROUNDUP(MONTH(Tabela1[[#This Row],[Start Date]])/3,0)</f>
        <v>3</v>
      </c>
      <c r="G6583" t="s">
        <v>8</v>
      </c>
      <c r="H6583">
        <v>15</v>
      </c>
      <c r="I6583" t="s">
        <v>12</v>
      </c>
      <c r="J6583" t="s">
        <v>8</v>
      </c>
      <c r="K6583">
        <v>30</v>
      </c>
      <c r="L6583" t="s">
        <v>8</v>
      </c>
      <c r="M6583">
        <v>20</v>
      </c>
      <c r="N6583">
        <v>3</v>
      </c>
      <c r="O6583" t="str">
        <f>IF(AND(Tabela1[[#This Row],[EA Play Season Pass]]="Yes",Tabela1[[#This Row],[Minecraft Season Pass]]="Yes"),"Yes","No")</f>
        <v>Yes</v>
      </c>
      <c r="P6583" t="str">
        <f>IF(OR(Tabela1[[#This Row],[EA Play Season Pass]]="Yes",Tabela1[[#This Row],[Minecraft Season Pass]]="Yes"),"Yes","No")</f>
        <v>Yes</v>
      </c>
      <c r="Q6583">
        <v>62</v>
      </c>
      <c r="R6583" s="2"/>
    </row>
    <row r="6584" spans="1:18" x14ac:dyDescent="0.25">
      <c r="A6584">
        <v>6583</v>
      </c>
      <c r="B6584" t="s">
        <v>5799</v>
      </c>
      <c r="C6584" t="s">
        <v>10</v>
      </c>
      <c r="D6584" s="50">
        <v>45521</v>
      </c>
      <c r="E6584">
        <f>YEAR(Tabela1[[#This Row],[Start Date]])</f>
        <v>2024</v>
      </c>
      <c r="F6584">
        <f>ROUNDUP(MONTH(Tabela1[[#This Row],[Start Date]])/3,0)</f>
        <v>3</v>
      </c>
      <c r="G6584" t="s">
        <v>8</v>
      </c>
      <c r="H6584">
        <v>5</v>
      </c>
      <c r="I6584" t="s">
        <v>9</v>
      </c>
      <c r="J6584" t="s">
        <v>8</v>
      </c>
      <c r="K6584">
        <v>30</v>
      </c>
      <c r="L6584" t="s">
        <v>11</v>
      </c>
      <c r="M6584">
        <v>0</v>
      </c>
      <c r="N6584">
        <v>1</v>
      </c>
      <c r="O6584" t="str">
        <f>IF(AND(Tabela1[[#This Row],[EA Play Season Pass]]="Yes",Tabela1[[#This Row],[Minecraft Season Pass]]="Yes"),"Yes","No")</f>
        <v>No</v>
      </c>
      <c r="P6584" t="str">
        <f>IF(OR(Tabela1[[#This Row],[EA Play Season Pass]]="Yes",Tabela1[[#This Row],[Minecraft Season Pass]]="Yes"),"Yes","No")</f>
        <v>Yes</v>
      </c>
      <c r="Q6584">
        <v>34</v>
      </c>
      <c r="R6584" s="2"/>
    </row>
    <row r="6585" spans="1:18" x14ac:dyDescent="0.25">
      <c r="A6585">
        <v>6584</v>
      </c>
      <c r="B6585" t="s">
        <v>5091</v>
      </c>
      <c r="C6585" t="s">
        <v>10</v>
      </c>
      <c r="D6585" s="50">
        <v>45521</v>
      </c>
      <c r="E6585">
        <f>YEAR(Tabela1[[#This Row],[Start Date]])</f>
        <v>2024</v>
      </c>
      <c r="F6585">
        <f>ROUNDUP(MONTH(Tabela1[[#This Row],[Start Date]])/3,0)</f>
        <v>3</v>
      </c>
      <c r="G6585" t="s">
        <v>8</v>
      </c>
      <c r="H6585">
        <v>5</v>
      </c>
      <c r="I6585" t="s">
        <v>9</v>
      </c>
      <c r="J6585" t="s">
        <v>11</v>
      </c>
      <c r="K6585">
        <v>0</v>
      </c>
      <c r="L6585" t="s">
        <v>8</v>
      </c>
      <c r="M6585">
        <v>20</v>
      </c>
      <c r="N6585">
        <v>2</v>
      </c>
      <c r="O6585" t="str">
        <f>IF(AND(Tabela1[[#This Row],[EA Play Season Pass]]="Yes",Tabela1[[#This Row],[Minecraft Season Pass]]="Yes"),"Yes","No")</f>
        <v>No</v>
      </c>
      <c r="P6585" t="str">
        <f>IF(OR(Tabela1[[#This Row],[EA Play Season Pass]]="Yes",Tabela1[[#This Row],[Minecraft Season Pass]]="Yes"),"Yes","No")</f>
        <v>Yes</v>
      </c>
      <c r="Q6585">
        <v>23</v>
      </c>
      <c r="R6585" s="2"/>
    </row>
    <row r="6586" spans="1:18" x14ac:dyDescent="0.25">
      <c r="A6586">
        <v>6585</v>
      </c>
      <c r="B6586" t="s">
        <v>7240</v>
      </c>
      <c r="C6586" t="s">
        <v>13</v>
      </c>
      <c r="D6586" s="50">
        <v>45521</v>
      </c>
      <c r="E6586">
        <f>YEAR(Tabela1[[#This Row],[Start Date]])</f>
        <v>2024</v>
      </c>
      <c r="F6586">
        <f>ROUNDUP(MONTH(Tabela1[[#This Row],[Start Date]])/3,0)</f>
        <v>3</v>
      </c>
      <c r="G6586" t="s">
        <v>8</v>
      </c>
      <c r="H6586">
        <v>10</v>
      </c>
      <c r="I6586" t="s">
        <v>12</v>
      </c>
      <c r="J6586" t="s">
        <v>11</v>
      </c>
      <c r="K6586">
        <v>0</v>
      </c>
      <c r="L6586" t="s">
        <v>8</v>
      </c>
      <c r="M6586">
        <v>20</v>
      </c>
      <c r="N6586">
        <v>3</v>
      </c>
      <c r="O6586" t="str">
        <f>IF(AND(Tabela1[[#This Row],[EA Play Season Pass]]="Yes",Tabela1[[#This Row],[Minecraft Season Pass]]="Yes"),"Yes","No")</f>
        <v>No</v>
      </c>
      <c r="P6586" t="str">
        <f>IF(OR(Tabela1[[#This Row],[EA Play Season Pass]]="Yes",Tabela1[[#This Row],[Minecraft Season Pass]]="Yes"),"Yes","No")</f>
        <v>Yes</v>
      </c>
      <c r="Q6586">
        <v>27</v>
      </c>
      <c r="R6586" s="2"/>
    </row>
    <row r="6587" spans="1:18" x14ac:dyDescent="0.25">
      <c r="A6587">
        <v>6586</v>
      </c>
      <c r="B6587" t="s">
        <v>5673</v>
      </c>
      <c r="C6587" t="s">
        <v>10</v>
      </c>
      <c r="D6587" s="50">
        <v>45521</v>
      </c>
      <c r="E6587">
        <f>YEAR(Tabela1[[#This Row],[Start Date]])</f>
        <v>2024</v>
      </c>
      <c r="F6587">
        <f>ROUNDUP(MONTH(Tabela1[[#This Row],[Start Date]])/3,0)</f>
        <v>3</v>
      </c>
      <c r="G6587" t="s">
        <v>8</v>
      </c>
      <c r="H6587">
        <v>5</v>
      </c>
      <c r="I6587" t="s">
        <v>9</v>
      </c>
      <c r="J6587" t="s">
        <v>11</v>
      </c>
      <c r="K6587">
        <v>0</v>
      </c>
      <c r="L6587" t="s">
        <v>8</v>
      </c>
      <c r="M6587">
        <v>20</v>
      </c>
      <c r="N6587">
        <v>2</v>
      </c>
      <c r="O6587" t="str">
        <f>IF(AND(Tabela1[[#This Row],[EA Play Season Pass]]="Yes",Tabela1[[#This Row],[Minecraft Season Pass]]="Yes"),"Yes","No")</f>
        <v>No</v>
      </c>
      <c r="P6587" t="str">
        <f>IF(OR(Tabela1[[#This Row],[EA Play Season Pass]]="Yes",Tabela1[[#This Row],[Minecraft Season Pass]]="Yes"),"Yes","No")</f>
        <v>Yes</v>
      </c>
      <c r="Q6587">
        <v>23</v>
      </c>
      <c r="R6587" s="2"/>
    </row>
    <row r="6588" spans="1:18" x14ac:dyDescent="0.25">
      <c r="A6588">
        <v>6587</v>
      </c>
      <c r="B6588" t="s">
        <v>7241</v>
      </c>
      <c r="C6588" t="s">
        <v>7</v>
      </c>
      <c r="D6588" s="50">
        <v>45521</v>
      </c>
      <c r="E6588">
        <f>YEAR(Tabela1[[#This Row],[Start Date]])</f>
        <v>2024</v>
      </c>
      <c r="F6588">
        <f>ROUNDUP(MONTH(Tabela1[[#This Row],[Start Date]])/3,0)</f>
        <v>3</v>
      </c>
      <c r="G6588" t="s">
        <v>11</v>
      </c>
      <c r="H6588">
        <v>15</v>
      </c>
      <c r="I6588" t="s">
        <v>14</v>
      </c>
      <c r="J6588" t="s">
        <v>11</v>
      </c>
      <c r="K6588">
        <v>0</v>
      </c>
      <c r="L6588" t="s">
        <v>11</v>
      </c>
      <c r="M6588">
        <v>0</v>
      </c>
      <c r="N6588">
        <v>1</v>
      </c>
      <c r="O6588" t="str">
        <f>IF(AND(Tabela1[[#This Row],[EA Play Season Pass]]="Yes",Tabela1[[#This Row],[Minecraft Season Pass]]="Yes"),"Yes","No")</f>
        <v>No</v>
      </c>
      <c r="P6588" t="str">
        <f>IF(OR(Tabela1[[#This Row],[EA Play Season Pass]]="Yes",Tabela1[[#This Row],[Minecraft Season Pass]]="Yes"),"Yes","No")</f>
        <v>No</v>
      </c>
      <c r="Q6588">
        <v>14</v>
      </c>
      <c r="R6588" s="2"/>
    </row>
    <row r="6589" spans="1:18" x14ac:dyDescent="0.25">
      <c r="A6589">
        <v>6588</v>
      </c>
      <c r="B6589" t="s">
        <v>7242</v>
      </c>
      <c r="C6589" t="s">
        <v>7</v>
      </c>
      <c r="D6589" s="50">
        <v>45521</v>
      </c>
      <c r="E6589">
        <f>YEAR(Tabela1[[#This Row],[Start Date]])</f>
        <v>2024</v>
      </c>
      <c r="F6589">
        <f>ROUNDUP(MONTH(Tabela1[[#This Row],[Start Date]])/3,0)</f>
        <v>3</v>
      </c>
      <c r="G6589" t="s">
        <v>11</v>
      </c>
      <c r="H6589">
        <v>15</v>
      </c>
      <c r="I6589" t="s">
        <v>12</v>
      </c>
      <c r="J6589" t="s">
        <v>11</v>
      </c>
      <c r="K6589">
        <v>0</v>
      </c>
      <c r="L6589" t="s">
        <v>11</v>
      </c>
      <c r="M6589">
        <v>0</v>
      </c>
      <c r="N6589">
        <v>3</v>
      </c>
      <c r="O6589" t="str">
        <f>IF(AND(Tabela1[[#This Row],[EA Play Season Pass]]="Yes",Tabela1[[#This Row],[Minecraft Season Pass]]="Yes"),"Yes","No")</f>
        <v>No</v>
      </c>
      <c r="P6589" t="str">
        <f>IF(OR(Tabela1[[#This Row],[EA Play Season Pass]]="Yes",Tabela1[[#This Row],[Minecraft Season Pass]]="Yes"),"Yes","No")</f>
        <v>No</v>
      </c>
      <c r="Q6589">
        <v>12</v>
      </c>
      <c r="R6589" s="2"/>
    </row>
    <row r="6590" spans="1:18" x14ac:dyDescent="0.25">
      <c r="A6590">
        <v>6589</v>
      </c>
      <c r="B6590" t="s">
        <v>7243</v>
      </c>
      <c r="C6590" t="s">
        <v>7</v>
      </c>
      <c r="D6590" s="50">
        <v>45521</v>
      </c>
      <c r="E6590">
        <f>YEAR(Tabela1[[#This Row],[Start Date]])</f>
        <v>2024</v>
      </c>
      <c r="F6590">
        <f>ROUNDUP(MONTH(Tabela1[[#This Row],[Start Date]])/3,0)</f>
        <v>3</v>
      </c>
      <c r="G6590" t="s">
        <v>11</v>
      </c>
      <c r="H6590">
        <v>15</v>
      </c>
      <c r="I6590" t="s">
        <v>9</v>
      </c>
      <c r="J6590" t="s">
        <v>11</v>
      </c>
      <c r="K6590">
        <v>0</v>
      </c>
      <c r="L6590" t="s">
        <v>11</v>
      </c>
      <c r="M6590">
        <v>0</v>
      </c>
      <c r="N6590">
        <v>2</v>
      </c>
      <c r="O6590" t="str">
        <f>IF(AND(Tabela1[[#This Row],[EA Play Season Pass]]="Yes",Tabela1[[#This Row],[Minecraft Season Pass]]="Yes"),"Yes","No")</f>
        <v>No</v>
      </c>
      <c r="P6590" t="str">
        <f>IF(OR(Tabela1[[#This Row],[EA Play Season Pass]]="Yes",Tabela1[[#This Row],[Minecraft Season Pass]]="Yes"),"Yes","No")</f>
        <v>No</v>
      </c>
      <c r="Q6590">
        <v>13</v>
      </c>
      <c r="R6590" s="2"/>
    </row>
    <row r="6591" spans="1:18" x14ac:dyDescent="0.25">
      <c r="A6591">
        <v>6590</v>
      </c>
      <c r="B6591" t="s">
        <v>552</v>
      </c>
      <c r="C6591" t="s">
        <v>13</v>
      </c>
      <c r="D6591" s="50">
        <v>45521</v>
      </c>
      <c r="E6591">
        <f>YEAR(Tabela1[[#This Row],[Start Date]])</f>
        <v>2024</v>
      </c>
      <c r="F6591">
        <f>ROUNDUP(MONTH(Tabela1[[#This Row],[Start Date]])/3,0)</f>
        <v>3</v>
      </c>
      <c r="G6591" t="s">
        <v>8</v>
      </c>
      <c r="H6591">
        <v>10</v>
      </c>
      <c r="I6591" t="s">
        <v>9</v>
      </c>
      <c r="J6591" t="s">
        <v>8</v>
      </c>
      <c r="K6591">
        <v>30</v>
      </c>
      <c r="L6591" t="s">
        <v>8</v>
      </c>
      <c r="M6591">
        <v>20</v>
      </c>
      <c r="N6591">
        <v>3</v>
      </c>
      <c r="O6591" t="str">
        <f>IF(AND(Tabela1[[#This Row],[EA Play Season Pass]]="Yes",Tabela1[[#This Row],[Minecraft Season Pass]]="Yes"),"Yes","No")</f>
        <v>Yes</v>
      </c>
      <c r="P6591" t="str">
        <f>IF(OR(Tabela1[[#This Row],[EA Play Season Pass]]="Yes",Tabela1[[#This Row],[Minecraft Season Pass]]="Yes"),"Yes","No")</f>
        <v>Yes</v>
      </c>
      <c r="Q6591">
        <v>57</v>
      </c>
      <c r="R6591" s="2"/>
    </row>
    <row r="6592" spans="1:18" x14ac:dyDescent="0.25">
      <c r="A6592">
        <v>6591</v>
      </c>
      <c r="B6592" t="s">
        <v>7244</v>
      </c>
      <c r="C6592" t="s">
        <v>7</v>
      </c>
      <c r="D6592" s="50">
        <v>45521</v>
      </c>
      <c r="E6592">
        <f>YEAR(Tabela1[[#This Row],[Start Date]])</f>
        <v>2024</v>
      </c>
      <c r="F6592">
        <f>ROUNDUP(MONTH(Tabela1[[#This Row],[Start Date]])/3,0)</f>
        <v>3</v>
      </c>
      <c r="G6592" t="s">
        <v>8</v>
      </c>
      <c r="H6592">
        <v>15</v>
      </c>
      <c r="I6592" t="s">
        <v>12</v>
      </c>
      <c r="J6592" t="s">
        <v>8</v>
      </c>
      <c r="K6592">
        <v>30</v>
      </c>
      <c r="L6592" t="s">
        <v>11</v>
      </c>
      <c r="M6592">
        <v>0</v>
      </c>
      <c r="N6592">
        <v>2</v>
      </c>
      <c r="O6592" t="str">
        <f>IF(AND(Tabela1[[#This Row],[EA Play Season Pass]]="Yes",Tabela1[[#This Row],[Minecraft Season Pass]]="Yes"),"Yes","No")</f>
        <v>No</v>
      </c>
      <c r="P6592" t="str">
        <f>IF(OR(Tabela1[[#This Row],[EA Play Season Pass]]="Yes",Tabela1[[#This Row],[Minecraft Season Pass]]="Yes"),"Yes","No")</f>
        <v>Yes</v>
      </c>
      <c r="Q6592">
        <v>43</v>
      </c>
      <c r="R6592" s="2"/>
    </row>
    <row r="6593" spans="1:18" x14ac:dyDescent="0.25">
      <c r="A6593">
        <v>6592</v>
      </c>
      <c r="B6593" t="s">
        <v>24</v>
      </c>
      <c r="C6593" t="s">
        <v>10</v>
      </c>
      <c r="D6593" s="50">
        <v>45522</v>
      </c>
      <c r="E6593">
        <f>YEAR(Tabela1[[#This Row],[Start Date]])</f>
        <v>2024</v>
      </c>
      <c r="F6593">
        <f>ROUNDUP(MONTH(Tabela1[[#This Row],[Start Date]])/3,0)</f>
        <v>3</v>
      </c>
      <c r="G6593" t="s">
        <v>11</v>
      </c>
      <c r="H6593">
        <v>5</v>
      </c>
      <c r="I6593" t="s">
        <v>14</v>
      </c>
      <c r="J6593" t="s">
        <v>11</v>
      </c>
      <c r="K6593">
        <v>0</v>
      </c>
      <c r="L6593" t="s">
        <v>11</v>
      </c>
      <c r="M6593">
        <v>0</v>
      </c>
      <c r="N6593">
        <v>2</v>
      </c>
      <c r="O6593" t="str">
        <f>IF(AND(Tabela1[[#This Row],[EA Play Season Pass]]="Yes",Tabela1[[#This Row],[Minecraft Season Pass]]="Yes"),"Yes","No")</f>
        <v>No</v>
      </c>
      <c r="P6593" t="str">
        <f>IF(OR(Tabela1[[#This Row],[EA Play Season Pass]]="Yes",Tabela1[[#This Row],[Minecraft Season Pass]]="Yes"),"Yes","No")</f>
        <v>No</v>
      </c>
      <c r="Q6593">
        <v>3</v>
      </c>
      <c r="R6593" s="2"/>
    </row>
    <row r="6594" spans="1:18" x14ac:dyDescent="0.25">
      <c r="A6594">
        <v>6593</v>
      </c>
      <c r="B6594" t="s">
        <v>7245</v>
      </c>
      <c r="C6594" t="s">
        <v>13</v>
      </c>
      <c r="D6594" s="50">
        <v>45522</v>
      </c>
      <c r="E6594">
        <f>YEAR(Tabela1[[#This Row],[Start Date]])</f>
        <v>2024</v>
      </c>
      <c r="F6594">
        <f>ROUNDUP(MONTH(Tabela1[[#This Row],[Start Date]])/3,0)</f>
        <v>3</v>
      </c>
      <c r="G6594" t="s">
        <v>11</v>
      </c>
      <c r="H6594">
        <v>10</v>
      </c>
      <c r="I6594" t="s">
        <v>14</v>
      </c>
      <c r="J6594" t="s">
        <v>11</v>
      </c>
      <c r="K6594">
        <v>0</v>
      </c>
      <c r="L6594" t="s">
        <v>11</v>
      </c>
      <c r="M6594">
        <v>0</v>
      </c>
      <c r="N6594">
        <v>2</v>
      </c>
      <c r="O6594" t="str">
        <f>IF(AND(Tabela1[[#This Row],[EA Play Season Pass]]="Yes",Tabela1[[#This Row],[Minecraft Season Pass]]="Yes"),"Yes","No")</f>
        <v>No</v>
      </c>
      <c r="P6594" t="str">
        <f>IF(OR(Tabela1[[#This Row],[EA Play Season Pass]]="Yes",Tabela1[[#This Row],[Minecraft Season Pass]]="Yes"),"Yes","No")</f>
        <v>No</v>
      </c>
      <c r="Q6594">
        <v>8</v>
      </c>
      <c r="R6594" s="2"/>
    </row>
    <row r="6595" spans="1:18" x14ac:dyDescent="0.25">
      <c r="A6595">
        <v>6594</v>
      </c>
      <c r="B6595" t="s">
        <v>7246</v>
      </c>
      <c r="C6595" t="s">
        <v>13</v>
      </c>
      <c r="D6595" s="50">
        <v>45522</v>
      </c>
      <c r="E6595">
        <f>YEAR(Tabela1[[#This Row],[Start Date]])</f>
        <v>2024</v>
      </c>
      <c r="F6595">
        <f>ROUNDUP(MONTH(Tabela1[[#This Row],[Start Date]])/3,0)</f>
        <v>3</v>
      </c>
      <c r="G6595" t="s">
        <v>11</v>
      </c>
      <c r="H6595">
        <v>10</v>
      </c>
      <c r="I6595" t="s">
        <v>12</v>
      </c>
      <c r="J6595" t="s">
        <v>8</v>
      </c>
      <c r="K6595">
        <v>30</v>
      </c>
      <c r="L6595" t="s">
        <v>8</v>
      </c>
      <c r="M6595">
        <v>20</v>
      </c>
      <c r="N6595">
        <v>3</v>
      </c>
      <c r="O6595" t="str">
        <f>IF(AND(Tabela1[[#This Row],[EA Play Season Pass]]="Yes",Tabela1[[#This Row],[Minecraft Season Pass]]="Yes"),"Yes","No")</f>
        <v>Yes</v>
      </c>
      <c r="P6595" t="str">
        <f>IF(OR(Tabela1[[#This Row],[EA Play Season Pass]]="Yes",Tabela1[[#This Row],[Minecraft Season Pass]]="Yes"),"Yes","No")</f>
        <v>Yes</v>
      </c>
      <c r="Q6595">
        <v>57</v>
      </c>
      <c r="R6595" s="2"/>
    </row>
    <row r="6596" spans="1:18" x14ac:dyDescent="0.25">
      <c r="A6596">
        <v>6595</v>
      </c>
      <c r="B6596" t="s">
        <v>7247</v>
      </c>
      <c r="C6596" t="s">
        <v>10</v>
      </c>
      <c r="D6596" s="50">
        <v>45522</v>
      </c>
      <c r="E6596">
        <f>YEAR(Tabela1[[#This Row],[Start Date]])</f>
        <v>2024</v>
      </c>
      <c r="F6596">
        <f>ROUNDUP(MONTH(Tabela1[[#This Row],[Start Date]])/3,0)</f>
        <v>3</v>
      </c>
      <c r="G6596" t="s">
        <v>11</v>
      </c>
      <c r="H6596">
        <v>5</v>
      </c>
      <c r="I6596" t="s">
        <v>9</v>
      </c>
      <c r="J6596" t="s">
        <v>8</v>
      </c>
      <c r="K6596">
        <v>30</v>
      </c>
      <c r="L6596" t="s">
        <v>8</v>
      </c>
      <c r="M6596">
        <v>20</v>
      </c>
      <c r="N6596">
        <v>2</v>
      </c>
      <c r="O6596" t="str">
        <f>IF(AND(Tabela1[[#This Row],[EA Play Season Pass]]="Yes",Tabela1[[#This Row],[Minecraft Season Pass]]="Yes"),"Yes","No")</f>
        <v>Yes</v>
      </c>
      <c r="P6596" t="str">
        <f>IF(OR(Tabela1[[#This Row],[EA Play Season Pass]]="Yes",Tabela1[[#This Row],[Minecraft Season Pass]]="Yes"),"Yes","No")</f>
        <v>Yes</v>
      </c>
      <c r="Q6596">
        <v>53</v>
      </c>
      <c r="R6596" s="2"/>
    </row>
    <row r="6597" spans="1:18" x14ac:dyDescent="0.25">
      <c r="A6597">
        <v>6596</v>
      </c>
      <c r="B6597" t="s">
        <v>360</v>
      </c>
      <c r="C6597" t="s">
        <v>7</v>
      </c>
      <c r="D6597" s="50">
        <v>45522</v>
      </c>
      <c r="E6597">
        <f>YEAR(Tabela1[[#This Row],[Start Date]])</f>
        <v>2024</v>
      </c>
      <c r="F6597">
        <f>ROUNDUP(MONTH(Tabela1[[#This Row],[Start Date]])/3,0)</f>
        <v>3</v>
      </c>
      <c r="G6597" t="s">
        <v>11</v>
      </c>
      <c r="H6597">
        <v>15</v>
      </c>
      <c r="I6597" t="s">
        <v>12</v>
      </c>
      <c r="J6597" t="s">
        <v>11</v>
      </c>
      <c r="K6597">
        <v>0</v>
      </c>
      <c r="L6597" t="s">
        <v>8</v>
      </c>
      <c r="M6597">
        <v>20</v>
      </c>
      <c r="N6597">
        <v>3</v>
      </c>
      <c r="O6597" t="str">
        <f>IF(AND(Tabela1[[#This Row],[EA Play Season Pass]]="Yes",Tabela1[[#This Row],[Minecraft Season Pass]]="Yes"),"Yes","No")</f>
        <v>No</v>
      </c>
      <c r="P6597" t="str">
        <f>IF(OR(Tabela1[[#This Row],[EA Play Season Pass]]="Yes",Tabela1[[#This Row],[Minecraft Season Pass]]="Yes"),"Yes","No")</f>
        <v>Yes</v>
      </c>
      <c r="Q6597">
        <v>32</v>
      </c>
      <c r="R6597" s="2"/>
    </row>
    <row r="6598" spans="1:18" x14ac:dyDescent="0.25">
      <c r="A6598">
        <v>6597</v>
      </c>
      <c r="B6598" t="s">
        <v>7248</v>
      </c>
      <c r="C6598" t="s">
        <v>10</v>
      </c>
      <c r="D6598" s="50">
        <v>45523</v>
      </c>
      <c r="E6598">
        <f>YEAR(Tabela1[[#This Row],[Start Date]])</f>
        <v>2024</v>
      </c>
      <c r="F6598">
        <f>ROUNDUP(MONTH(Tabela1[[#This Row],[Start Date]])/3,0)</f>
        <v>3</v>
      </c>
      <c r="G6598" t="s">
        <v>8</v>
      </c>
      <c r="H6598">
        <v>5</v>
      </c>
      <c r="I6598" t="s">
        <v>9</v>
      </c>
      <c r="J6598" t="s">
        <v>11</v>
      </c>
      <c r="K6598">
        <v>0</v>
      </c>
      <c r="L6598" t="s">
        <v>8</v>
      </c>
      <c r="M6598">
        <v>20</v>
      </c>
      <c r="N6598">
        <v>2</v>
      </c>
      <c r="O6598" t="str">
        <f>IF(AND(Tabela1[[#This Row],[EA Play Season Pass]]="Yes",Tabela1[[#This Row],[Minecraft Season Pass]]="Yes"),"Yes","No")</f>
        <v>No</v>
      </c>
      <c r="P6598" t="str">
        <f>IF(OR(Tabela1[[#This Row],[EA Play Season Pass]]="Yes",Tabela1[[#This Row],[Minecraft Season Pass]]="Yes"),"Yes","No")</f>
        <v>Yes</v>
      </c>
      <c r="Q6598">
        <v>23</v>
      </c>
      <c r="R6598" s="2"/>
    </row>
    <row r="6599" spans="1:18" x14ac:dyDescent="0.25">
      <c r="A6599">
        <v>6598</v>
      </c>
      <c r="B6599" t="s">
        <v>3851</v>
      </c>
      <c r="C6599" t="s">
        <v>7</v>
      </c>
      <c r="D6599" s="50">
        <v>45523</v>
      </c>
      <c r="E6599">
        <f>YEAR(Tabela1[[#This Row],[Start Date]])</f>
        <v>2024</v>
      </c>
      <c r="F6599">
        <f>ROUNDUP(MONTH(Tabela1[[#This Row],[Start Date]])/3,0)</f>
        <v>3</v>
      </c>
      <c r="G6599" t="s">
        <v>8</v>
      </c>
      <c r="H6599">
        <v>15</v>
      </c>
      <c r="I6599" t="s">
        <v>9</v>
      </c>
      <c r="J6599" t="s">
        <v>8</v>
      </c>
      <c r="K6599">
        <v>30</v>
      </c>
      <c r="L6599" t="s">
        <v>8</v>
      </c>
      <c r="M6599">
        <v>20</v>
      </c>
      <c r="N6599">
        <v>3</v>
      </c>
      <c r="O6599" t="str">
        <f>IF(AND(Tabela1[[#This Row],[EA Play Season Pass]]="Yes",Tabela1[[#This Row],[Minecraft Season Pass]]="Yes"),"Yes","No")</f>
        <v>Yes</v>
      </c>
      <c r="P6599" t="str">
        <f>IF(OR(Tabela1[[#This Row],[EA Play Season Pass]]="Yes",Tabela1[[#This Row],[Minecraft Season Pass]]="Yes"),"Yes","No")</f>
        <v>Yes</v>
      </c>
      <c r="Q6599">
        <v>62</v>
      </c>
      <c r="R6599" s="2"/>
    </row>
    <row r="6600" spans="1:18" x14ac:dyDescent="0.25">
      <c r="A6600">
        <v>6599</v>
      </c>
      <c r="B6600" t="s">
        <v>2502</v>
      </c>
      <c r="C6600" t="s">
        <v>10</v>
      </c>
      <c r="D6600" s="50">
        <v>45523</v>
      </c>
      <c r="E6600">
        <f>YEAR(Tabela1[[#This Row],[Start Date]])</f>
        <v>2024</v>
      </c>
      <c r="F6600">
        <f>ROUNDUP(MONTH(Tabela1[[#This Row],[Start Date]])/3,0)</f>
        <v>3</v>
      </c>
      <c r="G6600" t="s">
        <v>8</v>
      </c>
      <c r="H6600">
        <v>5</v>
      </c>
      <c r="I6600" t="s">
        <v>14</v>
      </c>
      <c r="J6600" t="s">
        <v>8</v>
      </c>
      <c r="K6600">
        <v>30</v>
      </c>
      <c r="L6600" t="s">
        <v>8</v>
      </c>
      <c r="M6600">
        <v>20</v>
      </c>
      <c r="N6600">
        <v>3</v>
      </c>
      <c r="O6600" t="str">
        <f>IF(AND(Tabela1[[#This Row],[EA Play Season Pass]]="Yes",Tabela1[[#This Row],[Minecraft Season Pass]]="Yes"),"Yes","No")</f>
        <v>Yes</v>
      </c>
      <c r="P6600" t="str">
        <f>IF(OR(Tabela1[[#This Row],[EA Play Season Pass]]="Yes",Tabela1[[#This Row],[Minecraft Season Pass]]="Yes"),"Yes","No")</f>
        <v>Yes</v>
      </c>
      <c r="Q6600">
        <v>52</v>
      </c>
      <c r="R6600" s="2"/>
    </row>
    <row r="6601" spans="1:18" x14ac:dyDescent="0.25">
      <c r="A6601">
        <v>6600</v>
      </c>
      <c r="B6601" t="s">
        <v>33</v>
      </c>
      <c r="C6601" t="s">
        <v>10</v>
      </c>
      <c r="D6601" s="50">
        <v>45523</v>
      </c>
      <c r="E6601">
        <f>YEAR(Tabela1[[#This Row],[Start Date]])</f>
        <v>2024</v>
      </c>
      <c r="F6601">
        <f>ROUNDUP(MONTH(Tabela1[[#This Row],[Start Date]])/3,0)</f>
        <v>3</v>
      </c>
      <c r="G6601" t="s">
        <v>8</v>
      </c>
      <c r="H6601">
        <v>5</v>
      </c>
      <c r="I6601" t="s">
        <v>14</v>
      </c>
      <c r="J6601" t="s">
        <v>8</v>
      </c>
      <c r="K6601">
        <v>30</v>
      </c>
      <c r="L6601" t="s">
        <v>11</v>
      </c>
      <c r="M6601">
        <v>0</v>
      </c>
      <c r="N6601">
        <v>1</v>
      </c>
      <c r="O6601" t="str">
        <f>IF(AND(Tabela1[[#This Row],[EA Play Season Pass]]="Yes",Tabela1[[#This Row],[Minecraft Season Pass]]="Yes"),"Yes","No")</f>
        <v>No</v>
      </c>
      <c r="P6601" t="str">
        <f>IF(OR(Tabela1[[#This Row],[EA Play Season Pass]]="Yes",Tabela1[[#This Row],[Minecraft Season Pass]]="Yes"),"Yes","No")</f>
        <v>Yes</v>
      </c>
      <c r="Q6601">
        <v>34</v>
      </c>
      <c r="R6601" s="2"/>
    </row>
    <row r="6602" spans="1:18" x14ac:dyDescent="0.25">
      <c r="A6602">
        <v>6601</v>
      </c>
      <c r="B6602" t="s">
        <v>7249</v>
      </c>
      <c r="C6602" t="s">
        <v>7</v>
      </c>
      <c r="D6602" s="50">
        <v>45524</v>
      </c>
      <c r="E6602">
        <f>YEAR(Tabela1[[#This Row],[Start Date]])</f>
        <v>2024</v>
      </c>
      <c r="F6602">
        <f>ROUNDUP(MONTH(Tabela1[[#This Row],[Start Date]])/3,0)</f>
        <v>3</v>
      </c>
      <c r="G6602" t="s">
        <v>11</v>
      </c>
      <c r="H6602">
        <v>15</v>
      </c>
      <c r="I6602" t="s">
        <v>9</v>
      </c>
      <c r="J6602" t="s">
        <v>8</v>
      </c>
      <c r="K6602">
        <v>30</v>
      </c>
      <c r="L6602" t="s">
        <v>8</v>
      </c>
      <c r="M6602">
        <v>20</v>
      </c>
      <c r="N6602">
        <v>1</v>
      </c>
      <c r="O6602" t="str">
        <f>IF(AND(Tabela1[[#This Row],[EA Play Season Pass]]="Yes",Tabela1[[#This Row],[Minecraft Season Pass]]="Yes"),"Yes","No")</f>
        <v>Yes</v>
      </c>
      <c r="P6602" t="str">
        <f>IF(OR(Tabela1[[#This Row],[EA Play Season Pass]]="Yes",Tabela1[[#This Row],[Minecraft Season Pass]]="Yes"),"Yes","No")</f>
        <v>Yes</v>
      </c>
      <c r="Q6602">
        <v>64</v>
      </c>
      <c r="R6602" s="2"/>
    </row>
    <row r="6603" spans="1:18" x14ac:dyDescent="0.25">
      <c r="A6603">
        <v>6602</v>
      </c>
      <c r="B6603" t="s">
        <v>7250</v>
      </c>
      <c r="C6603" t="s">
        <v>13</v>
      </c>
      <c r="D6603" s="50">
        <v>45524</v>
      </c>
      <c r="E6603">
        <f>YEAR(Tabela1[[#This Row],[Start Date]])</f>
        <v>2024</v>
      </c>
      <c r="F6603">
        <f>ROUNDUP(MONTH(Tabela1[[#This Row],[Start Date]])/3,0)</f>
        <v>3</v>
      </c>
      <c r="G6603" t="s">
        <v>11</v>
      </c>
      <c r="H6603">
        <v>10</v>
      </c>
      <c r="I6603" t="s">
        <v>12</v>
      </c>
      <c r="J6603" t="s">
        <v>8</v>
      </c>
      <c r="K6603">
        <v>30</v>
      </c>
      <c r="L6603" t="s">
        <v>8</v>
      </c>
      <c r="M6603">
        <v>20</v>
      </c>
      <c r="N6603">
        <v>2</v>
      </c>
      <c r="O6603" t="str">
        <f>IF(AND(Tabela1[[#This Row],[EA Play Season Pass]]="Yes",Tabela1[[#This Row],[Minecraft Season Pass]]="Yes"),"Yes","No")</f>
        <v>Yes</v>
      </c>
      <c r="P6603" t="str">
        <f>IF(OR(Tabela1[[#This Row],[EA Play Season Pass]]="Yes",Tabela1[[#This Row],[Minecraft Season Pass]]="Yes"),"Yes","No")</f>
        <v>Yes</v>
      </c>
      <c r="Q6603">
        <v>58</v>
      </c>
      <c r="R6603" s="2"/>
    </row>
    <row r="6604" spans="1:18" x14ac:dyDescent="0.25">
      <c r="A6604">
        <v>6603</v>
      </c>
      <c r="B6604" t="s">
        <v>7251</v>
      </c>
      <c r="C6604" t="s">
        <v>7</v>
      </c>
      <c r="D6604" s="50">
        <v>45524</v>
      </c>
      <c r="E6604">
        <f>YEAR(Tabela1[[#This Row],[Start Date]])</f>
        <v>2024</v>
      </c>
      <c r="F6604">
        <f>ROUNDUP(MONTH(Tabela1[[#This Row],[Start Date]])/3,0)</f>
        <v>3</v>
      </c>
      <c r="G6604" t="s">
        <v>11</v>
      </c>
      <c r="H6604">
        <v>15</v>
      </c>
      <c r="I6604" t="s">
        <v>14</v>
      </c>
      <c r="J6604" t="s">
        <v>11</v>
      </c>
      <c r="K6604">
        <v>0</v>
      </c>
      <c r="L6604" t="s">
        <v>8</v>
      </c>
      <c r="M6604">
        <v>20</v>
      </c>
      <c r="N6604">
        <v>2</v>
      </c>
      <c r="O6604" t="str">
        <f>IF(AND(Tabela1[[#This Row],[EA Play Season Pass]]="Yes",Tabela1[[#This Row],[Minecraft Season Pass]]="Yes"),"Yes","No")</f>
        <v>No</v>
      </c>
      <c r="P6604" t="str">
        <f>IF(OR(Tabela1[[#This Row],[EA Play Season Pass]]="Yes",Tabela1[[#This Row],[Minecraft Season Pass]]="Yes"),"Yes","No")</f>
        <v>Yes</v>
      </c>
      <c r="Q6604">
        <v>33</v>
      </c>
      <c r="R6604" s="2"/>
    </row>
    <row r="6605" spans="1:18" x14ac:dyDescent="0.25">
      <c r="A6605">
        <v>6604</v>
      </c>
      <c r="B6605" t="s">
        <v>1476</v>
      </c>
      <c r="C6605" t="s">
        <v>13</v>
      </c>
      <c r="D6605" s="50">
        <v>45524</v>
      </c>
      <c r="E6605">
        <f>YEAR(Tabela1[[#This Row],[Start Date]])</f>
        <v>2024</v>
      </c>
      <c r="F6605">
        <f>ROUNDUP(MONTH(Tabela1[[#This Row],[Start Date]])/3,0)</f>
        <v>3</v>
      </c>
      <c r="G6605" t="s">
        <v>11</v>
      </c>
      <c r="H6605">
        <v>10</v>
      </c>
      <c r="I6605" t="s">
        <v>12</v>
      </c>
      <c r="J6605" t="s">
        <v>11</v>
      </c>
      <c r="K6605">
        <v>0</v>
      </c>
      <c r="L6605" t="s">
        <v>11</v>
      </c>
      <c r="M6605">
        <v>0</v>
      </c>
      <c r="N6605">
        <v>3</v>
      </c>
      <c r="O6605" t="str">
        <f>IF(AND(Tabela1[[#This Row],[EA Play Season Pass]]="Yes",Tabela1[[#This Row],[Minecraft Season Pass]]="Yes"),"Yes","No")</f>
        <v>No</v>
      </c>
      <c r="P6605" t="str">
        <f>IF(OR(Tabela1[[#This Row],[EA Play Season Pass]]="Yes",Tabela1[[#This Row],[Minecraft Season Pass]]="Yes"),"Yes","No")</f>
        <v>No</v>
      </c>
      <c r="Q6605">
        <v>7</v>
      </c>
      <c r="R6605" s="2"/>
    </row>
    <row r="6606" spans="1:18" x14ac:dyDescent="0.25">
      <c r="A6606">
        <v>6605</v>
      </c>
      <c r="B6606" t="s">
        <v>7252</v>
      </c>
      <c r="C6606" t="s">
        <v>10</v>
      </c>
      <c r="D6606" s="50">
        <v>45524</v>
      </c>
      <c r="E6606">
        <f>YEAR(Tabela1[[#This Row],[Start Date]])</f>
        <v>2024</v>
      </c>
      <c r="F6606">
        <f>ROUNDUP(MONTH(Tabela1[[#This Row],[Start Date]])/3,0)</f>
        <v>3</v>
      </c>
      <c r="G6606" t="s">
        <v>8</v>
      </c>
      <c r="H6606">
        <v>5</v>
      </c>
      <c r="I6606" t="s">
        <v>9</v>
      </c>
      <c r="J6606" t="s">
        <v>8</v>
      </c>
      <c r="K6606">
        <v>30</v>
      </c>
      <c r="L6606" t="s">
        <v>8</v>
      </c>
      <c r="M6606">
        <v>20</v>
      </c>
      <c r="N6606">
        <v>1</v>
      </c>
      <c r="O6606" t="str">
        <f>IF(AND(Tabela1[[#This Row],[EA Play Season Pass]]="Yes",Tabela1[[#This Row],[Minecraft Season Pass]]="Yes"),"Yes","No")</f>
        <v>Yes</v>
      </c>
      <c r="P6606" t="str">
        <f>IF(OR(Tabela1[[#This Row],[EA Play Season Pass]]="Yes",Tabela1[[#This Row],[Minecraft Season Pass]]="Yes"),"Yes","No")</f>
        <v>Yes</v>
      </c>
      <c r="Q6606">
        <v>54</v>
      </c>
      <c r="R6606" s="2"/>
    </row>
    <row r="6607" spans="1:18" x14ac:dyDescent="0.25">
      <c r="A6607">
        <v>6606</v>
      </c>
      <c r="B6607" t="s">
        <v>7253</v>
      </c>
      <c r="C6607" t="s">
        <v>10</v>
      </c>
      <c r="D6607" s="50">
        <v>45524</v>
      </c>
      <c r="E6607">
        <f>YEAR(Tabela1[[#This Row],[Start Date]])</f>
        <v>2024</v>
      </c>
      <c r="F6607">
        <f>ROUNDUP(MONTH(Tabela1[[#This Row],[Start Date]])/3,0)</f>
        <v>3</v>
      </c>
      <c r="G6607" t="s">
        <v>11</v>
      </c>
      <c r="H6607">
        <v>5</v>
      </c>
      <c r="I6607" t="s">
        <v>9</v>
      </c>
      <c r="J6607" t="s">
        <v>11</v>
      </c>
      <c r="K6607">
        <v>0</v>
      </c>
      <c r="L6607" t="s">
        <v>11</v>
      </c>
      <c r="M6607">
        <v>0</v>
      </c>
      <c r="N6607">
        <v>1</v>
      </c>
      <c r="O6607" t="str">
        <f>IF(AND(Tabela1[[#This Row],[EA Play Season Pass]]="Yes",Tabela1[[#This Row],[Minecraft Season Pass]]="Yes"),"Yes","No")</f>
        <v>No</v>
      </c>
      <c r="P6607" t="str">
        <f>IF(OR(Tabela1[[#This Row],[EA Play Season Pass]]="Yes",Tabela1[[#This Row],[Minecraft Season Pass]]="Yes"),"Yes","No")</f>
        <v>No</v>
      </c>
      <c r="Q6607">
        <v>4</v>
      </c>
      <c r="R6607" s="2"/>
    </row>
    <row r="6608" spans="1:18" x14ac:dyDescent="0.25">
      <c r="A6608">
        <v>6607</v>
      </c>
      <c r="B6608" t="s">
        <v>2068</v>
      </c>
      <c r="C6608" t="s">
        <v>7</v>
      </c>
      <c r="D6608" s="50">
        <v>45525</v>
      </c>
      <c r="E6608">
        <f>YEAR(Tabela1[[#This Row],[Start Date]])</f>
        <v>2024</v>
      </c>
      <c r="F6608">
        <f>ROUNDUP(MONTH(Tabela1[[#This Row],[Start Date]])/3,0)</f>
        <v>3</v>
      </c>
      <c r="G6608" t="s">
        <v>8</v>
      </c>
      <c r="H6608">
        <v>15</v>
      </c>
      <c r="I6608" t="s">
        <v>14</v>
      </c>
      <c r="J6608" t="s">
        <v>8</v>
      </c>
      <c r="K6608">
        <v>30</v>
      </c>
      <c r="L6608" t="s">
        <v>11</v>
      </c>
      <c r="M6608">
        <v>0</v>
      </c>
      <c r="N6608">
        <v>2</v>
      </c>
      <c r="O6608" t="str">
        <f>IF(AND(Tabela1[[#This Row],[EA Play Season Pass]]="Yes",Tabela1[[#This Row],[Minecraft Season Pass]]="Yes"),"Yes","No")</f>
        <v>No</v>
      </c>
      <c r="P6608" t="str">
        <f>IF(OR(Tabela1[[#This Row],[EA Play Season Pass]]="Yes",Tabela1[[#This Row],[Minecraft Season Pass]]="Yes"),"Yes","No")</f>
        <v>Yes</v>
      </c>
      <c r="Q6608">
        <v>43</v>
      </c>
      <c r="R6608" s="2"/>
    </row>
    <row r="6609" spans="1:18" x14ac:dyDescent="0.25">
      <c r="A6609">
        <v>6608</v>
      </c>
      <c r="B6609" t="s">
        <v>299</v>
      </c>
      <c r="C6609" t="s">
        <v>7</v>
      </c>
      <c r="D6609" s="50">
        <v>45525</v>
      </c>
      <c r="E6609">
        <f>YEAR(Tabela1[[#This Row],[Start Date]])</f>
        <v>2024</v>
      </c>
      <c r="F6609">
        <f>ROUNDUP(MONTH(Tabela1[[#This Row],[Start Date]])/3,0)</f>
        <v>3</v>
      </c>
      <c r="G6609" t="s">
        <v>11</v>
      </c>
      <c r="H6609">
        <v>15</v>
      </c>
      <c r="I6609" t="s">
        <v>14</v>
      </c>
      <c r="J6609" t="s">
        <v>11</v>
      </c>
      <c r="K6609">
        <v>0</v>
      </c>
      <c r="L6609" t="s">
        <v>8</v>
      </c>
      <c r="M6609">
        <v>20</v>
      </c>
      <c r="N6609">
        <v>1</v>
      </c>
      <c r="O6609" t="str">
        <f>IF(AND(Tabela1[[#This Row],[EA Play Season Pass]]="Yes",Tabela1[[#This Row],[Minecraft Season Pass]]="Yes"),"Yes","No")</f>
        <v>No</v>
      </c>
      <c r="P6609" t="str">
        <f>IF(OR(Tabela1[[#This Row],[EA Play Season Pass]]="Yes",Tabela1[[#This Row],[Minecraft Season Pass]]="Yes"),"Yes","No")</f>
        <v>Yes</v>
      </c>
      <c r="Q6609">
        <v>34</v>
      </c>
      <c r="R6609" s="2"/>
    </row>
    <row r="6610" spans="1:18" x14ac:dyDescent="0.25">
      <c r="A6610">
        <v>6609</v>
      </c>
      <c r="B6610" t="s">
        <v>2246</v>
      </c>
      <c r="C6610" t="s">
        <v>13</v>
      </c>
      <c r="D6610" s="50">
        <v>45525</v>
      </c>
      <c r="E6610">
        <f>YEAR(Tabela1[[#This Row],[Start Date]])</f>
        <v>2024</v>
      </c>
      <c r="F6610">
        <f>ROUNDUP(MONTH(Tabela1[[#This Row],[Start Date]])/3,0)</f>
        <v>3</v>
      </c>
      <c r="G6610" t="s">
        <v>8</v>
      </c>
      <c r="H6610">
        <v>10</v>
      </c>
      <c r="I6610" t="s">
        <v>12</v>
      </c>
      <c r="J6610" t="s">
        <v>11</v>
      </c>
      <c r="K6610">
        <v>0</v>
      </c>
      <c r="L6610" t="s">
        <v>11</v>
      </c>
      <c r="M6610">
        <v>0</v>
      </c>
      <c r="N6610">
        <v>3</v>
      </c>
      <c r="O6610" t="str">
        <f>IF(AND(Tabela1[[#This Row],[EA Play Season Pass]]="Yes",Tabela1[[#This Row],[Minecraft Season Pass]]="Yes"),"Yes","No")</f>
        <v>No</v>
      </c>
      <c r="P6610" t="str">
        <f>IF(OR(Tabela1[[#This Row],[EA Play Season Pass]]="Yes",Tabela1[[#This Row],[Minecraft Season Pass]]="Yes"),"Yes","No")</f>
        <v>No</v>
      </c>
      <c r="Q6610">
        <v>7</v>
      </c>
      <c r="R6610" s="2"/>
    </row>
    <row r="6611" spans="1:18" x14ac:dyDescent="0.25">
      <c r="A6611">
        <v>6610</v>
      </c>
      <c r="B6611" t="s">
        <v>7254</v>
      </c>
      <c r="C6611" t="s">
        <v>7</v>
      </c>
      <c r="D6611" s="50">
        <v>45525</v>
      </c>
      <c r="E6611">
        <f>YEAR(Tabela1[[#This Row],[Start Date]])</f>
        <v>2024</v>
      </c>
      <c r="F6611">
        <f>ROUNDUP(MONTH(Tabela1[[#This Row],[Start Date]])/3,0)</f>
        <v>3</v>
      </c>
      <c r="G6611" t="s">
        <v>11</v>
      </c>
      <c r="H6611">
        <v>15</v>
      </c>
      <c r="I6611" t="s">
        <v>9</v>
      </c>
      <c r="J6611" t="s">
        <v>11</v>
      </c>
      <c r="K6611">
        <v>0</v>
      </c>
      <c r="L6611" t="s">
        <v>11</v>
      </c>
      <c r="M6611">
        <v>0</v>
      </c>
      <c r="N6611">
        <v>2</v>
      </c>
      <c r="O6611" t="str">
        <f>IF(AND(Tabela1[[#This Row],[EA Play Season Pass]]="Yes",Tabela1[[#This Row],[Minecraft Season Pass]]="Yes"),"Yes","No")</f>
        <v>No</v>
      </c>
      <c r="P6611" t="str">
        <f>IF(OR(Tabela1[[#This Row],[EA Play Season Pass]]="Yes",Tabela1[[#This Row],[Minecraft Season Pass]]="Yes"),"Yes","No")</f>
        <v>No</v>
      </c>
      <c r="Q6611">
        <v>13</v>
      </c>
      <c r="R6611" s="2"/>
    </row>
    <row r="6612" spans="1:18" x14ac:dyDescent="0.25">
      <c r="A6612">
        <v>6611</v>
      </c>
      <c r="B6612" t="s">
        <v>303</v>
      </c>
      <c r="C6612" t="s">
        <v>7</v>
      </c>
      <c r="D6612" s="50">
        <v>45525</v>
      </c>
      <c r="E6612">
        <f>YEAR(Tabela1[[#This Row],[Start Date]])</f>
        <v>2024</v>
      </c>
      <c r="F6612">
        <f>ROUNDUP(MONTH(Tabela1[[#This Row],[Start Date]])/3,0)</f>
        <v>3</v>
      </c>
      <c r="G6612" t="s">
        <v>11</v>
      </c>
      <c r="H6612">
        <v>15</v>
      </c>
      <c r="I6612" t="s">
        <v>12</v>
      </c>
      <c r="J6612" t="s">
        <v>8</v>
      </c>
      <c r="K6612">
        <v>30</v>
      </c>
      <c r="L6612" t="s">
        <v>11</v>
      </c>
      <c r="M6612">
        <v>0</v>
      </c>
      <c r="N6612">
        <v>3</v>
      </c>
      <c r="O6612" t="str">
        <f>IF(AND(Tabela1[[#This Row],[EA Play Season Pass]]="Yes",Tabela1[[#This Row],[Minecraft Season Pass]]="Yes"),"Yes","No")</f>
        <v>No</v>
      </c>
      <c r="P6612" t="str">
        <f>IF(OR(Tabela1[[#This Row],[EA Play Season Pass]]="Yes",Tabela1[[#This Row],[Minecraft Season Pass]]="Yes"),"Yes","No")</f>
        <v>Yes</v>
      </c>
      <c r="Q6612">
        <v>42</v>
      </c>
      <c r="R6612" s="2"/>
    </row>
    <row r="6613" spans="1:18" x14ac:dyDescent="0.25">
      <c r="A6613">
        <v>6612</v>
      </c>
      <c r="B6613" t="s">
        <v>7255</v>
      </c>
      <c r="C6613" t="s">
        <v>13</v>
      </c>
      <c r="D6613" s="50">
        <v>45525</v>
      </c>
      <c r="E6613">
        <f>YEAR(Tabela1[[#This Row],[Start Date]])</f>
        <v>2024</v>
      </c>
      <c r="F6613">
        <f>ROUNDUP(MONTH(Tabela1[[#This Row],[Start Date]])/3,0)</f>
        <v>3</v>
      </c>
      <c r="G6613" t="s">
        <v>11</v>
      </c>
      <c r="H6613">
        <v>10</v>
      </c>
      <c r="I6613" t="s">
        <v>9</v>
      </c>
      <c r="J6613" t="s">
        <v>11</v>
      </c>
      <c r="K6613">
        <v>0</v>
      </c>
      <c r="L6613" t="s">
        <v>8</v>
      </c>
      <c r="M6613">
        <v>20</v>
      </c>
      <c r="N6613">
        <v>1</v>
      </c>
      <c r="O6613" t="str">
        <f>IF(AND(Tabela1[[#This Row],[EA Play Season Pass]]="Yes",Tabela1[[#This Row],[Minecraft Season Pass]]="Yes"),"Yes","No")</f>
        <v>No</v>
      </c>
      <c r="P6613" t="str">
        <f>IF(OR(Tabela1[[#This Row],[EA Play Season Pass]]="Yes",Tabela1[[#This Row],[Minecraft Season Pass]]="Yes"),"Yes","No")</f>
        <v>Yes</v>
      </c>
      <c r="Q6613">
        <v>29</v>
      </c>
      <c r="R6613" s="2"/>
    </row>
    <row r="6614" spans="1:18" x14ac:dyDescent="0.25">
      <c r="A6614">
        <v>6613</v>
      </c>
      <c r="B6614" t="s">
        <v>7256</v>
      </c>
      <c r="C6614" t="s">
        <v>10</v>
      </c>
      <c r="D6614" s="50">
        <v>45525</v>
      </c>
      <c r="E6614">
        <f>YEAR(Tabela1[[#This Row],[Start Date]])</f>
        <v>2024</v>
      </c>
      <c r="F6614">
        <f>ROUNDUP(MONTH(Tabela1[[#This Row],[Start Date]])/3,0)</f>
        <v>3</v>
      </c>
      <c r="G6614" t="s">
        <v>8</v>
      </c>
      <c r="H6614">
        <v>5</v>
      </c>
      <c r="I6614" t="s">
        <v>14</v>
      </c>
      <c r="J6614" t="s">
        <v>8</v>
      </c>
      <c r="K6614">
        <v>30</v>
      </c>
      <c r="L6614" t="s">
        <v>8</v>
      </c>
      <c r="M6614">
        <v>20</v>
      </c>
      <c r="N6614">
        <v>1</v>
      </c>
      <c r="O6614" t="str">
        <f>IF(AND(Tabela1[[#This Row],[EA Play Season Pass]]="Yes",Tabela1[[#This Row],[Minecraft Season Pass]]="Yes"),"Yes","No")</f>
        <v>Yes</v>
      </c>
      <c r="P6614" t="str">
        <f>IF(OR(Tabela1[[#This Row],[EA Play Season Pass]]="Yes",Tabela1[[#This Row],[Minecraft Season Pass]]="Yes"),"Yes","No")</f>
        <v>Yes</v>
      </c>
      <c r="Q6614">
        <v>54</v>
      </c>
      <c r="R6614" s="2"/>
    </row>
    <row r="6615" spans="1:18" x14ac:dyDescent="0.25">
      <c r="A6615">
        <v>6614</v>
      </c>
      <c r="B6615" t="s">
        <v>438</v>
      </c>
      <c r="C6615" t="s">
        <v>7</v>
      </c>
      <c r="D6615" s="50">
        <v>45525</v>
      </c>
      <c r="E6615">
        <f>YEAR(Tabela1[[#This Row],[Start Date]])</f>
        <v>2024</v>
      </c>
      <c r="F6615">
        <f>ROUNDUP(MONTH(Tabela1[[#This Row],[Start Date]])/3,0)</f>
        <v>3</v>
      </c>
      <c r="G6615" t="s">
        <v>8</v>
      </c>
      <c r="H6615">
        <v>15</v>
      </c>
      <c r="I6615" t="s">
        <v>9</v>
      </c>
      <c r="J6615" t="s">
        <v>11</v>
      </c>
      <c r="K6615">
        <v>0</v>
      </c>
      <c r="L6615" t="s">
        <v>8</v>
      </c>
      <c r="M6615">
        <v>20</v>
      </c>
      <c r="N6615">
        <v>2</v>
      </c>
      <c r="O6615" t="str">
        <f>IF(AND(Tabela1[[#This Row],[EA Play Season Pass]]="Yes",Tabela1[[#This Row],[Minecraft Season Pass]]="Yes"),"Yes","No")</f>
        <v>No</v>
      </c>
      <c r="P6615" t="str">
        <f>IF(OR(Tabela1[[#This Row],[EA Play Season Pass]]="Yes",Tabela1[[#This Row],[Minecraft Season Pass]]="Yes"),"Yes","No")</f>
        <v>Yes</v>
      </c>
      <c r="Q6615">
        <v>33</v>
      </c>
      <c r="R6615" s="2"/>
    </row>
    <row r="6616" spans="1:18" x14ac:dyDescent="0.25">
      <c r="A6616">
        <v>6615</v>
      </c>
      <c r="B6616" t="s">
        <v>7257</v>
      </c>
      <c r="C6616" t="s">
        <v>10</v>
      </c>
      <c r="D6616" s="50">
        <v>45525</v>
      </c>
      <c r="E6616">
        <f>YEAR(Tabela1[[#This Row],[Start Date]])</f>
        <v>2024</v>
      </c>
      <c r="F6616">
        <f>ROUNDUP(MONTH(Tabela1[[#This Row],[Start Date]])/3,0)</f>
        <v>3</v>
      </c>
      <c r="G6616" t="s">
        <v>11</v>
      </c>
      <c r="H6616">
        <v>5</v>
      </c>
      <c r="I6616" t="s">
        <v>9</v>
      </c>
      <c r="J6616" t="s">
        <v>8</v>
      </c>
      <c r="K6616">
        <v>30</v>
      </c>
      <c r="L6616" t="s">
        <v>8</v>
      </c>
      <c r="M6616">
        <v>20</v>
      </c>
      <c r="N6616">
        <v>1</v>
      </c>
      <c r="O6616" t="str">
        <f>IF(AND(Tabela1[[#This Row],[EA Play Season Pass]]="Yes",Tabela1[[#This Row],[Minecraft Season Pass]]="Yes"),"Yes","No")</f>
        <v>Yes</v>
      </c>
      <c r="P6616" t="str">
        <f>IF(OR(Tabela1[[#This Row],[EA Play Season Pass]]="Yes",Tabela1[[#This Row],[Minecraft Season Pass]]="Yes"),"Yes","No")</f>
        <v>Yes</v>
      </c>
      <c r="Q6616">
        <v>54</v>
      </c>
      <c r="R6616" s="2"/>
    </row>
    <row r="6617" spans="1:18" x14ac:dyDescent="0.25">
      <c r="A6617">
        <v>6616</v>
      </c>
      <c r="B6617" t="s">
        <v>2048</v>
      </c>
      <c r="C6617" t="s">
        <v>7</v>
      </c>
      <c r="D6617" s="50">
        <v>45526</v>
      </c>
      <c r="E6617">
        <f>YEAR(Tabela1[[#This Row],[Start Date]])</f>
        <v>2024</v>
      </c>
      <c r="F6617">
        <f>ROUNDUP(MONTH(Tabela1[[#This Row],[Start Date]])/3,0)</f>
        <v>3</v>
      </c>
      <c r="G6617" t="s">
        <v>11</v>
      </c>
      <c r="H6617">
        <v>15</v>
      </c>
      <c r="I6617" t="s">
        <v>14</v>
      </c>
      <c r="J6617" t="s">
        <v>11</v>
      </c>
      <c r="K6617">
        <v>0</v>
      </c>
      <c r="L6617" t="s">
        <v>8</v>
      </c>
      <c r="M6617">
        <v>20</v>
      </c>
      <c r="N6617">
        <v>1</v>
      </c>
      <c r="O6617" t="str">
        <f>IF(AND(Tabela1[[#This Row],[EA Play Season Pass]]="Yes",Tabela1[[#This Row],[Minecraft Season Pass]]="Yes"),"Yes","No")</f>
        <v>No</v>
      </c>
      <c r="P6617" t="str">
        <f>IF(OR(Tabela1[[#This Row],[EA Play Season Pass]]="Yes",Tabela1[[#This Row],[Minecraft Season Pass]]="Yes"),"Yes","No")</f>
        <v>Yes</v>
      </c>
      <c r="Q6617">
        <v>34</v>
      </c>
      <c r="R6617" s="2"/>
    </row>
    <row r="6618" spans="1:18" x14ac:dyDescent="0.25">
      <c r="A6618">
        <v>6617</v>
      </c>
      <c r="B6618" t="s">
        <v>7258</v>
      </c>
      <c r="C6618" t="s">
        <v>10</v>
      </c>
      <c r="D6618" s="50">
        <v>45526</v>
      </c>
      <c r="E6618">
        <f>YEAR(Tabela1[[#This Row],[Start Date]])</f>
        <v>2024</v>
      </c>
      <c r="F6618">
        <f>ROUNDUP(MONTH(Tabela1[[#This Row],[Start Date]])/3,0)</f>
        <v>3</v>
      </c>
      <c r="G6618" t="s">
        <v>11</v>
      </c>
      <c r="H6618">
        <v>5</v>
      </c>
      <c r="I6618" t="s">
        <v>14</v>
      </c>
      <c r="J6618" t="s">
        <v>11</v>
      </c>
      <c r="K6618">
        <v>0</v>
      </c>
      <c r="L6618" t="s">
        <v>8</v>
      </c>
      <c r="M6618">
        <v>20</v>
      </c>
      <c r="N6618">
        <v>1</v>
      </c>
      <c r="O6618" t="str">
        <f>IF(AND(Tabela1[[#This Row],[EA Play Season Pass]]="Yes",Tabela1[[#This Row],[Minecraft Season Pass]]="Yes"),"Yes","No")</f>
        <v>No</v>
      </c>
      <c r="P6618" t="str">
        <f>IF(OR(Tabela1[[#This Row],[EA Play Season Pass]]="Yes",Tabela1[[#This Row],[Minecraft Season Pass]]="Yes"),"Yes","No")</f>
        <v>Yes</v>
      </c>
      <c r="Q6618">
        <v>24</v>
      </c>
      <c r="R6618" s="2"/>
    </row>
    <row r="6619" spans="1:18" x14ac:dyDescent="0.25">
      <c r="A6619">
        <v>6618</v>
      </c>
      <c r="B6619" t="s">
        <v>2393</v>
      </c>
      <c r="C6619" t="s">
        <v>7</v>
      </c>
      <c r="D6619" s="50">
        <v>45526</v>
      </c>
      <c r="E6619">
        <f>YEAR(Tabela1[[#This Row],[Start Date]])</f>
        <v>2024</v>
      </c>
      <c r="F6619">
        <f>ROUNDUP(MONTH(Tabela1[[#This Row],[Start Date]])/3,0)</f>
        <v>3</v>
      </c>
      <c r="G6619" t="s">
        <v>8</v>
      </c>
      <c r="H6619">
        <v>15</v>
      </c>
      <c r="I6619" t="s">
        <v>14</v>
      </c>
      <c r="J6619" t="s">
        <v>8</v>
      </c>
      <c r="K6619">
        <v>30</v>
      </c>
      <c r="L6619" t="s">
        <v>11</v>
      </c>
      <c r="M6619">
        <v>0</v>
      </c>
      <c r="N6619">
        <v>2</v>
      </c>
      <c r="O6619" t="str">
        <f>IF(AND(Tabela1[[#This Row],[EA Play Season Pass]]="Yes",Tabela1[[#This Row],[Minecraft Season Pass]]="Yes"),"Yes","No")</f>
        <v>No</v>
      </c>
      <c r="P6619" t="str">
        <f>IF(OR(Tabela1[[#This Row],[EA Play Season Pass]]="Yes",Tabela1[[#This Row],[Minecraft Season Pass]]="Yes"),"Yes","No")</f>
        <v>Yes</v>
      </c>
      <c r="Q6619">
        <v>43</v>
      </c>
      <c r="R6619" s="2"/>
    </row>
    <row r="6620" spans="1:18" x14ac:dyDescent="0.25">
      <c r="A6620">
        <v>6619</v>
      </c>
      <c r="B6620" t="s">
        <v>7259</v>
      </c>
      <c r="C6620" t="s">
        <v>7</v>
      </c>
      <c r="D6620" s="50">
        <v>45526</v>
      </c>
      <c r="E6620">
        <f>YEAR(Tabela1[[#This Row],[Start Date]])</f>
        <v>2024</v>
      </c>
      <c r="F6620">
        <f>ROUNDUP(MONTH(Tabela1[[#This Row],[Start Date]])/3,0)</f>
        <v>3</v>
      </c>
      <c r="G6620" t="s">
        <v>11</v>
      </c>
      <c r="H6620">
        <v>15</v>
      </c>
      <c r="I6620" t="s">
        <v>12</v>
      </c>
      <c r="J6620" t="s">
        <v>8</v>
      </c>
      <c r="K6620">
        <v>30</v>
      </c>
      <c r="L6620" t="s">
        <v>11</v>
      </c>
      <c r="M6620">
        <v>0</v>
      </c>
      <c r="N6620">
        <v>3</v>
      </c>
      <c r="O6620" t="str">
        <f>IF(AND(Tabela1[[#This Row],[EA Play Season Pass]]="Yes",Tabela1[[#This Row],[Minecraft Season Pass]]="Yes"),"Yes","No")</f>
        <v>No</v>
      </c>
      <c r="P6620" t="str">
        <f>IF(OR(Tabela1[[#This Row],[EA Play Season Pass]]="Yes",Tabela1[[#This Row],[Minecraft Season Pass]]="Yes"),"Yes","No")</f>
        <v>Yes</v>
      </c>
      <c r="Q6620">
        <v>42</v>
      </c>
      <c r="R6620" s="2"/>
    </row>
    <row r="6621" spans="1:18" x14ac:dyDescent="0.25">
      <c r="A6621">
        <v>6620</v>
      </c>
      <c r="B6621" t="s">
        <v>7260</v>
      </c>
      <c r="C6621" t="s">
        <v>13</v>
      </c>
      <c r="D6621" s="50">
        <v>45526</v>
      </c>
      <c r="E6621">
        <f>YEAR(Tabela1[[#This Row],[Start Date]])</f>
        <v>2024</v>
      </c>
      <c r="F6621">
        <f>ROUNDUP(MONTH(Tabela1[[#This Row],[Start Date]])/3,0)</f>
        <v>3</v>
      </c>
      <c r="G6621" t="s">
        <v>11</v>
      </c>
      <c r="H6621">
        <v>10</v>
      </c>
      <c r="I6621" t="s">
        <v>12</v>
      </c>
      <c r="J6621" t="s">
        <v>8</v>
      </c>
      <c r="K6621">
        <v>30</v>
      </c>
      <c r="L6621" t="s">
        <v>8</v>
      </c>
      <c r="M6621">
        <v>20</v>
      </c>
      <c r="N6621">
        <v>3</v>
      </c>
      <c r="O6621" t="str">
        <f>IF(AND(Tabela1[[#This Row],[EA Play Season Pass]]="Yes",Tabela1[[#This Row],[Minecraft Season Pass]]="Yes"),"Yes","No")</f>
        <v>Yes</v>
      </c>
      <c r="P6621" t="str">
        <f>IF(OR(Tabela1[[#This Row],[EA Play Season Pass]]="Yes",Tabela1[[#This Row],[Minecraft Season Pass]]="Yes"),"Yes","No")</f>
        <v>Yes</v>
      </c>
      <c r="Q6621">
        <v>57</v>
      </c>
      <c r="R6621" s="2"/>
    </row>
    <row r="6622" spans="1:18" x14ac:dyDescent="0.25">
      <c r="A6622">
        <v>6621</v>
      </c>
      <c r="B6622" t="s">
        <v>1505</v>
      </c>
      <c r="C6622" t="s">
        <v>13</v>
      </c>
      <c r="D6622" s="50">
        <v>45526</v>
      </c>
      <c r="E6622">
        <f>YEAR(Tabela1[[#This Row],[Start Date]])</f>
        <v>2024</v>
      </c>
      <c r="F6622">
        <f>ROUNDUP(MONTH(Tabela1[[#This Row],[Start Date]])/3,0)</f>
        <v>3</v>
      </c>
      <c r="G6622" t="s">
        <v>8</v>
      </c>
      <c r="H6622">
        <v>10</v>
      </c>
      <c r="I6622" t="s">
        <v>14</v>
      </c>
      <c r="J6622" t="s">
        <v>11</v>
      </c>
      <c r="K6622">
        <v>0</v>
      </c>
      <c r="L6622" t="s">
        <v>8</v>
      </c>
      <c r="M6622">
        <v>20</v>
      </c>
      <c r="N6622">
        <v>3</v>
      </c>
      <c r="O6622" t="str">
        <f>IF(AND(Tabela1[[#This Row],[EA Play Season Pass]]="Yes",Tabela1[[#This Row],[Minecraft Season Pass]]="Yes"),"Yes","No")</f>
        <v>No</v>
      </c>
      <c r="P6622" t="str">
        <f>IF(OR(Tabela1[[#This Row],[EA Play Season Pass]]="Yes",Tabela1[[#This Row],[Minecraft Season Pass]]="Yes"),"Yes","No")</f>
        <v>Yes</v>
      </c>
      <c r="Q6622">
        <v>27</v>
      </c>
      <c r="R6622" s="2"/>
    </row>
    <row r="6623" spans="1:18" x14ac:dyDescent="0.25">
      <c r="A6623">
        <v>6622</v>
      </c>
      <c r="B6623" t="s">
        <v>7261</v>
      </c>
      <c r="C6623" t="s">
        <v>13</v>
      </c>
      <c r="D6623" s="50">
        <v>45526</v>
      </c>
      <c r="E6623">
        <f>YEAR(Tabela1[[#This Row],[Start Date]])</f>
        <v>2024</v>
      </c>
      <c r="F6623">
        <f>ROUNDUP(MONTH(Tabela1[[#This Row],[Start Date]])/3,0)</f>
        <v>3</v>
      </c>
      <c r="G6623" t="s">
        <v>8</v>
      </c>
      <c r="H6623">
        <v>10</v>
      </c>
      <c r="I6623" t="s">
        <v>12</v>
      </c>
      <c r="J6623" t="s">
        <v>8</v>
      </c>
      <c r="K6623">
        <v>30</v>
      </c>
      <c r="L6623" t="s">
        <v>11</v>
      </c>
      <c r="M6623">
        <v>0</v>
      </c>
      <c r="N6623">
        <v>1</v>
      </c>
      <c r="O6623" t="str">
        <f>IF(AND(Tabela1[[#This Row],[EA Play Season Pass]]="Yes",Tabela1[[#This Row],[Minecraft Season Pass]]="Yes"),"Yes","No")</f>
        <v>No</v>
      </c>
      <c r="P6623" t="str">
        <f>IF(OR(Tabela1[[#This Row],[EA Play Season Pass]]="Yes",Tabela1[[#This Row],[Minecraft Season Pass]]="Yes"),"Yes","No")</f>
        <v>Yes</v>
      </c>
      <c r="Q6623">
        <v>39</v>
      </c>
      <c r="R6623" s="2"/>
    </row>
    <row r="6624" spans="1:18" x14ac:dyDescent="0.25">
      <c r="A6624">
        <v>6623</v>
      </c>
      <c r="B6624" t="s">
        <v>2575</v>
      </c>
      <c r="C6624" t="s">
        <v>13</v>
      </c>
      <c r="D6624" s="50">
        <v>45526</v>
      </c>
      <c r="E6624">
        <f>YEAR(Tabela1[[#This Row],[Start Date]])</f>
        <v>2024</v>
      </c>
      <c r="F6624">
        <f>ROUNDUP(MONTH(Tabela1[[#This Row],[Start Date]])/3,0)</f>
        <v>3</v>
      </c>
      <c r="G6624" t="s">
        <v>8</v>
      </c>
      <c r="H6624">
        <v>10</v>
      </c>
      <c r="I6624" t="s">
        <v>14</v>
      </c>
      <c r="J6624" t="s">
        <v>11</v>
      </c>
      <c r="K6624">
        <v>0</v>
      </c>
      <c r="L6624" t="s">
        <v>8</v>
      </c>
      <c r="M6624">
        <v>20</v>
      </c>
      <c r="N6624">
        <v>1</v>
      </c>
      <c r="O6624" t="str">
        <f>IF(AND(Tabela1[[#This Row],[EA Play Season Pass]]="Yes",Tabela1[[#This Row],[Minecraft Season Pass]]="Yes"),"Yes","No")</f>
        <v>No</v>
      </c>
      <c r="P6624" t="str">
        <f>IF(OR(Tabela1[[#This Row],[EA Play Season Pass]]="Yes",Tabela1[[#This Row],[Minecraft Season Pass]]="Yes"),"Yes","No")</f>
        <v>Yes</v>
      </c>
      <c r="Q6624">
        <v>29</v>
      </c>
      <c r="R6624" s="2"/>
    </row>
    <row r="6625" spans="1:18" x14ac:dyDescent="0.25">
      <c r="A6625">
        <v>6624</v>
      </c>
      <c r="B6625" t="s">
        <v>4443</v>
      </c>
      <c r="C6625" t="s">
        <v>13</v>
      </c>
      <c r="D6625" s="50">
        <v>45526</v>
      </c>
      <c r="E6625">
        <f>YEAR(Tabela1[[#This Row],[Start Date]])</f>
        <v>2024</v>
      </c>
      <c r="F6625">
        <f>ROUNDUP(MONTH(Tabela1[[#This Row],[Start Date]])/3,0)</f>
        <v>3</v>
      </c>
      <c r="G6625" t="s">
        <v>11</v>
      </c>
      <c r="H6625">
        <v>10</v>
      </c>
      <c r="I6625" t="s">
        <v>14</v>
      </c>
      <c r="J6625" t="s">
        <v>11</v>
      </c>
      <c r="K6625">
        <v>0</v>
      </c>
      <c r="L6625" t="s">
        <v>8</v>
      </c>
      <c r="M6625">
        <v>20</v>
      </c>
      <c r="N6625">
        <v>3</v>
      </c>
      <c r="O6625" t="str">
        <f>IF(AND(Tabela1[[#This Row],[EA Play Season Pass]]="Yes",Tabela1[[#This Row],[Minecraft Season Pass]]="Yes"),"Yes","No")</f>
        <v>No</v>
      </c>
      <c r="P6625" t="str">
        <f>IF(OR(Tabela1[[#This Row],[EA Play Season Pass]]="Yes",Tabela1[[#This Row],[Minecraft Season Pass]]="Yes"),"Yes","No")</f>
        <v>Yes</v>
      </c>
      <c r="Q6625">
        <v>27</v>
      </c>
      <c r="R6625" s="2"/>
    </row>
    <row r="6626" spans="1:18" x14ac:dyDescent="0.25">
      <c r="A6626">
        <v>6625</v>
      </c>
      <c r="B6626" t="s">
        <v>1980</v>
      </c>
      <c r="C6626" t="s">
        <v>10</v>
      </c>
      <c r="D6626" s="50">
        <v>45526</v>
      </c>
      <c r="E6626">
        <f>YEAR(Tabela1[[#This Row],[Start Date]])</f>
        <v>2024</v>
      </c>
      <c r="F6626">
        <f>ROUNDUP(MONTH(Tabela1[[#This Row],[Start Date]])/3,0)</f>
        <v>3</v>
      </c>
      <c r="G6626" t="s">
        <v>8</v>
      </c>
      <c r="H6626">
        <v>5</v>
      </c>
      <c r="I6626" t="s">
        <v>14</v>
      </c>
      <c r="J6626" t="s">
        <v>11</v>
      </c>
      <c r="K6626">
        <v>0</v>
      </c>
      <c r="L6626" t="s">
        <v>8</v>
      </c>
      <c r="M6626">
        <v>20</v>
      </c>
      <c r="N6626">
        <v>3</v>
      </c>
      <c r="O6626" t="str">
        <f>IF(AND(Tabela1[[#This Row],[EA Play Season Pass]]="Yes",Tabela1[[#This Row],[Minecraft Season Pass]]="Yes"),"Yes","No")</f>
        <v>No</v>
      </c>
      <c r="P6626" t="str">
        <f>IF(OR(Tabela1[[#This Row],[EA Play Season Pass]]="Yes",Tabela1[[#This Row],[Minecraft Season Pass]]="Yes"),"Yes","No")</f>
        <v>Yes</v>
      </c>
      <c r="Q6626">
        <v>22</v>
      </c>
      <c r="R6626" s="2"/>
    </row>
    <row r="6627" spans="1:18" x14ac:dyDescent="0.25">
      <c r="A6627">
        <v>6626</v>
      </c>
      <c r="B6627" t="s">
        <v>7262</v>
      </c>
      <c r="C6627" t="s">
        <v>10</v>
      </c>
      <c r="D6627" s="50">
        <v>45526</v>
      </c>
      <c r="E6627">
        <f>YEAR(Tabela1[[#This Row],[Start Date]])</f>
        <v>2024</v>
      </c>
      <c r="F6627">
        <f>ROUNDUP(MONTH(Tabela1[[#This Row],[Start Date]])/3,0)</f>
        <v>3</v>
      </c>
      <c r="G6627" t="s">
        <v>8</v>
      </c>
      <c r="H6627">
        <v>5</v>
      </c>
      <c r="I6627" t="s">
        <v>14</v>
      </c>
      <c r="J6627" t="s">
        <v>8</v>
      </c>
      <c r="K6627">
        <v>30</v>
      </c>
      <c r="L6627" t="s">
        <v>8</v>
      </c>
      <c r="M6627">
        <v>20</v>
      </c>
      <c r="N6627">
        <v>2</v>
      </c>
      <c r="O6627" t="str">
        <f>IF(AND(Tabela1[[#This Row],[EA Play Season Pass]]="Yes",Tabela1[[#This Row],[Minecraft Season Pass]]="Yes"),"Yes","No")</f>
        <v>Yes</v>
      </c>
      <c r="P6627" t="str">
        <f>IF(OR(Tabela1[[#This Row],[EA Play Season Pass]]="Yes",Tabela1[[#This Row],[Minecraft Season Pass]]="Yes"),"Yes","No")</f>
        <v>Yes</v>
      </c>
      <c r="Q6627">
        <v>53</v>
      </c>
      <c r="R6627" s="2"/>
    </row>
    <row r="6628" spans="1:18" x14ac:dyDescent="0.25">
      <c r="A6628">
        <v>6627</v>
      </c>
      <c r="B6628" t="s">
        <v>677</v>
      </c>
      <c r="C6628" t="s">
        <v>7</v>
      </c>
      <c r="D6628" s="50">
        <v>45526</v>
      </c>
      <c r="E6628">
        <f>YEAR(Tabela1[[#This Row],[Start Date]])</f>
        <v>2024</v>
      </c>
      <c r="F6628">
        <f>ROUNDUP(MONTH(Tabela1[[#This Row],[Start Date]])/3,0)</f>
        <v>3</v>
      </c>
      <c r="G6628" t="s">
        <v>8</v>
      </c>
      <c r="H6628">
        <v>15</v>
      </c>
      <c r="I6628" t="s">
        <v>14</v>
      </c>
      <c r="J6628" t="s">
        <v>11</v>
      </c>
      <c r="K6628">
        <v>0</v>
      </c>
      <c r="L6628" t="s">
        <v>11</v>
      </c>
      <c r="M6628">
        <v>0</v>
      </c>
      <c r="N6628">
        <v>3</v>
      </c>
      <c r="O6628" t="str">
        <f>IF(AND(Tabela1[[#This Row],[EA Play Season Pass]]="Yes",Tabela1[[#This Row],[Minecraft Season Pass]]="Yes"),"Yes","No")</f>
        <v>No</v>
      </c>
      <c r="P6628" t="str">
        <f>IF(OR(Tabela1[[#This Row],[EA Play Season Pass]]="Yes",Tabela1[[#This Row],[Minecraft Season Pass]]="Yes"),"Yes","No")</f>
        <v>No</v>
      </c>
      <c r="Q6628">
        <v>12</v>
      </c>
      <c r="R6628" s="2"/>
    </row>
    <row r="6629" spans="1:18" x14ac:dyDescent="0.25">
      <c r="A6629">
        <v>6628</v>
      </c>
      <c r="B6629" t="s">
        <v>7263</v>
      </c>
      <c r="C6629" t="s">
        <v>10</v>
      </c>
      <c r="D6629" s="50">
        <v>45526</v>
      </c>
      <c r="E6629">
        <f>YEAR(Tabela1[[#This Row],[Start Date]])</f>
        <v>2024</v>
      </c>
      <c r="F6629">
        <f>ROUNDUP(MONTH(Tabela1[[#This Row],[Start Date]])/3,0)</f>
        <v>3</v>
      </c>
      <c r="G6629" t="s">
        <v>8</v>
      </c>
      <c r="H6629">
        <v>5</v>
      </c>
      <c r="I6629" t="s">
        <v>9</v>
      </c>
      <c r="J6629" t="s">
        <v>8</v>
      </c>
      <c r="K6629">
        <v>30</v>
      </c>
      <c r="L6629" t="s">
        <v>8</v>
      </c>
      <c r="M6629">
        <v>20</v>
      </c>
      <c r="N6629">
        <v>1</v>
      </c>
      <c r="O6629" t="str">
        <f>IF(AND(Tabela1[[#This Row],[EA Play Season Pass]]="Yes",Tabela1[[#This Row],[Minecraft Season Pass]]="Yes"),"Yes","No")</f>
        <v>Yes</v>
      </c>
      <c r="P6629" t="str">
        <f>IF(OR(Tabela1[[#This Row],[EA Play Season Pass]]="Yes",Tabela1[[#This Row],[Minecraft Season Pass]]="Yes"),"Yes","No")</f>
        <v>Yes</v>
      </c>
      <c r="Q6629">
        <v>54</v>
      </c>
      <c r="R6629" s="2"/>
    </row>
    <row r="6630" spans="1:18" x14ac:dyDescent="0.25">
      <c r="A6630">
        <v>6629</v>
      </c>
      <c r="B6630" t="s">
        <v>2865</v>
      </c>
      <c r="C6630" t="s">
        <v>7</v>
      </c>
      <c r="D6630" s="50">
        <v>45526</v>
      </c>
      <c r="E6630">
        <f>YEAR(Tabela1[[#This Row],[Start Date]])</f>
        <v>2024</v>
      </c>
      <c r="F6630">
        <f>ROUNDUP(MONTH(Tabela1[[#This Row],[Start Date]])/3,0)</f>
        <v>3</v>
      </c>
      <c r="G6630" t="s">
        <v>11</v>
      </c>
      <c r="H6630">
        <v>15</v>
      </c>
      <c r="I6630" t="s">
        <v>14</v>
      </c>
      <c r="J6630" t="s">
        <v>8</v>
      </c>
      <c r="K6630">
        <v>30</v>
      </c>
      <c r="L6630" t="s">
        <v>11</v>
      </c>
      <c r="M6630">
        <v>0</v>
      </c>
      <c r="N6630">
        <v>3</v>
      </c>
      <c r="O6630" t="str">
        <f>IF(AND(Tabela1[[#This Row],[EA Play Season Pass]]="Yes",Tabela1[[#This Row],[Minecraft Season Pass]]="Yes"),"Yes","No")</f>
        <v>No</v>
      </c>
      <c r="P6630" t="str">
        <f>IF(OR(Tabela1[[#This Row],[EA Play Season Pass]]="Yes",Tabela1[[#This Row],[Minecraft Season Pass]]="Yes"),"Yes","No")</f>
        <v>Yes</v>
      </c>
      <c r="Q6630">
        <v>42</v>
      </c>
      <c r="R6630" s="2"/>
    </row>
    <row r="6631" spans="1:18" x14ac:dyDescent="0.25">
      <c r="A6631">
        <v>6630</v>
      </c>
      <c r="B6631" t="s">
        <v>7264</v>
      </c>
      <c r="C6631" t="s">
        <v>10</v>
      </c>
      <c r="D6631" s="50">
        <v>45526</v>
      </c>
      <c r="E6631">
        <f>YEAR(Tabela1[[#This Row],[Start Date]])</f>
        <v>2024</v>
      </c>
      <c r="F6631">
        <f>ROUNDUP(MONTH(Tabela1[[#This Row],[Start Date]])/3,0)</f>
        <v>3</v>
      </c>
      <c r="G6631" t="s">
        <v>11</v>
      </c>
      <c r="H6631">
        <v>5</v>
      </c>
      <c r="I6631" t="s">
        <v>12</v>
      </c>
      <c r="J6631" t="s">
        <v>8</v>
      </c>
      <c r="K6631">
        <v>30</v>
      </c>
      <c r="L6631" t="s">
        <v>8</v>
      </c>
      <c r="M6631">
        <v>20</v>
      </c>
      <c r="N6631">
        <v>2</v>
      </c>
      <c r="O6631" t="str">
        <f>IF(AND(Tabela1[[#This Row],[EA Play Season Pass]]="Yes",Tabela1[[#This Row],[Minecraft Season Pass]]="Yes"),"Yes","No")</f>
        <v>Yes</v>
      </c>
      <c r="P6631" t="str">
        <f>IF(OR(Tabela1[[#This Row],[EA Play Season Pass]]="Yes",Tabela1[[#This Row],[Minecraft Season Pass]]="Yes"),"Yes","No")</f>
        <v>Yes</v>
      </c>
      <c r="Q6631">
        <v>53</v>
      </c>
      <c r="R6631" s="2"/>
    </row>
    <row r="6632" spans="1:18" x14ac:dyDescent="0.25">
      <c r="A6632">
        <v>6631</v>
      </c>
      <c r="B6632" t="s">
        <v>3262</v>
      </c>
      <c r="C6632" t="s">
        <v>10</v>
      </c>
      <c r="D6632" s="50">
        <v>45527</v>
      </c>
      <c r="E6632">
        <f>YEAR(Tabela1[[#This Row],[Start Date]])</f>
        <v>2024</v>
      </c>
      <c r="F6632">
        <f>ROUNDUP(MONTH(Tabela1[[#This Row],[Start Date]])/3,0)</f>
        <v>3</v>
      </c>
      <c r="G6632" t="s">
        <v>8</v>
      </c>
      <c r="H6632">
        <v>5</v>
      </c>
      <c r="I6632" t="s">
        <v>14</v>
      </c>
      <c r="J6632" t="s">
        <v>11</v>
      </c>
      <c r="K6632">
        <v>0</v>
      </c>
      <c r="L6632" t="s">
        <v>11</v>
      </c>
      <c r="M6632">
        <v>0</v>
      </c>
      <c r="N6632">
        <v>1</v>
      </c>
      <c r="O6632" t="str">
        <f>IF(AND(Tabela1[[#This Row],[EA Play Season Pass]]="Yes",Tabela1[[#This Row],[Minecraft Season Pass]]="Yes"),"Yes","No")</f>
        <v>No</v>
      </c>
      <c r="P6632" t="str">
        <f>IF(OR(Tabela1[[#This Row],[EA Play Season Pass]]="Yes",Tabela1[[#This Row],[Minecraft Season Pass]]="Yes"),"Yes","No")</f>
        <v>No</v>
      </c>
      <c r="Q6632">
        <v>4</v>
      </c>
      <c r="R6632" s="2"/>
    </row>
    <row r="6633" spans="1:18" x14ac:dyDescent="0.25">
      <c r="A6633">
        <v>6632</v>
      </c>
      <c r="B6633" t="s">
        <v>7265</v>
      </c>
      <c r="C6633" t="s">
        <v>7</v>
      </c>
      <c r="D6633" s="50">
        <v>45527</v>
      </c>
      <c r="E6633">
        <f>YEAR(Tabela1[[#This Row],[Start Date]])</f>
        <v>2024</v>
      </c>
      <c r="F6633">
        <f>ROUNDUP(MONTH(Tabela1[[#This Row],[Start Date]])/3,0)</f>
        <v>3</v>
      </c>
      <c r="G6633" t="s">
        <v>11</v>
      </c>
      <c r="H6633">
        <v>15</v>
      </c>
      <c r="I6633" t="s">
        <v>12</v>
      </c>
      <c r="J6633" t="s">
        <v>11</v>
      </c>
      <c r="K6633">
        <v>0</v>
      </c>
      <c r="L6633" t="s">
        <v>11</v>
      </c>
      <c r="M6633">
        <v>0</v>
      </c>
      <c r="N6633">
        <v>2</v>
      </c>
      <c r="O6633" t="str">
        <f>IF(AND(Tabela1[[#This Row],[EA Play Season Pass]]="Yes",Tabela1[[#This Row],[Minecraft Season Pass]]="Yes"),"Yes","No")</f>
        <v>No</v>
      </c>
      <c r="P6633" t="str">
        <f>IF(OR(Tabela1[[#This Row],[EA Play Season Pass]]="Yes",Tabela1[[#This Row],[Minecraft Season Pass]]="Yes"),"Yes","No")</f>
        <v>No</v>
      </c>
      <c r="Q6633">
        <v>13</v>
      </c>
      <c r="R6633" s="2"/>
    </row>
    <row r="6634" spans="1:18" x14ac:dyDescent="0.25">
      <c r="A6634">
        <v>6633</v>
      </c>
      <c r="B6634" t="s">
        <v>2044</v>
      </c>
      <c r="C6634" t="s">
        <v>10</v>
      </c>
      <c r="D6634" s="50">
        <v>45527</v>
      </c>
      <c r="E6634">
        <f>YEAR(Tabela1[[#This Row],[Start Date]])</f>
        <v>2024</v>
      </c>
      <c r="F6634">
        <f>ROUNDUP(MONTH(Tabela1[[#This Row],[Start Date]])/3,0)</f>
        <v>3</v>
      </c>
      <c r="G6634" t="s">
        <v>11</v>
      </c>
      <c r="H6634">
        <v>5</v>
      </c>
      <c r="I6634" t="s">
        <v>9</v>
      </c>
      <c r="J6634" t="s">
        <v>8</v>
      </c>
      <c r="K6634">
        <v>30</v>
      </c>
      <c r="L6634" t="s">
        <v>11</v>
      </c>
      <c r="M6634">
        <v>0</v>
      </c>
      <c r="N6634">
        <v>1</v>
      </c>
      <c r="O6634" t="str">
        <f>IF(AND(Tabela1[[#This Row],[EA Play Season Pass]]="Yes",Tabela1[[#This Row],[Minecraft Season Pass]]="Yes"),"Yes","No")</f>
        <v>No</v>
      </c>
      <c r="P6634" t="str">
        <f>IF(OR(Tabela1[[#This Row],[EA Play Season Pass]]="Yes",Tabela1[[#This Row],[Minecraft Season Pass]]="Yes"),"Yes","No")</f>
        <v>Yes</v>
      </c>
      <c r="Q6634">
        <v>34</v>
      </c>
      <c r="R6634" s="2"/>
    </row>
    <row r="6635" spans="1:18" x14ac:dyDescent="0.25">
      <c r="A6635">
        <v>6634</v>
      </c>
      <c r="B6635" t="s">
        <v>7266</v>
      </c>
      <c r="C6635" t="s">
        <v>13</v>
      </c>
      <c r="D6635" s="50">
        <v>45527</v>
      </c>
      <c r="E6635">
        <f>YEAR(Tabela1[[#This Row],[Start Date]])</f>
        <v>2024</v>
      </c>
      <c r="F6635">
        <f>ROUNDUP(MONTH(Tabela1[[#This Row],[Start Date]])/3,0)</f>
        <v>3</v>
      </c>
      <c r="G6635" t="s">
        <v>8</v>
      </c>
      <c r="H6635">
        <v>10</v>
      </c>
      <c r="I6635" t="s">
        <v>14</v>
      </c>
      <c r="J6635" t="s">
        <v>8</v>
      </c>
      <c r="K6635">
        <v>30</v>
      </c>
      <c r="L6635" t="s">
        <v>11</v>
      </c>
      <c r="M6635">
        <v>0</v>
      </c>
      <c r="N6635">
        <v>3</v>
      </c>
      <c r="O6635" t="str">
        <f>IF(AND(Tabela1[[#This Row],[EA Play Season Pass]]="Yes",Tabela1[[#This Row],[Minecraft Season Pass]]="Yes"),"Yes","No")</f>
        <v>No</v>
      </c>
      <c r="P6635" t="str">
        <f>IF(OR(Tabela1[[#This Row],[EA Play Season Pass]]="Yes",Tabela1[[#This Row],[Minecraft Season Pass]]="Yes"),"Yes","No")</f>
        <v>Yes</v>
      </c>
      <c r="Q6635">
        <v>37</v>
      </c>
      <c r="R6635" s="2"/>
    </row>
    <row r="6636" spans="1:18" x14ac:dyDescent="0.25">
      <c r="A6636">
        <v>6635</v>
      </c>
      <c r="B6636" t="s">
        <v>5133</v>
      </c>
      <c r="C6636" t="s">
        <v>7</v>
      </c>
      <c r="D6636" s="50">
        <v>45527</v>
      </c>
      <c r="E6636">
        <f>YEAR(Tabela1[[#This Row],[Start Date]])</f>
        <v>2024</v>
      </c>
      <c r="F6636">
        <f>ROUNDUP(MONTH(Tabela1[[#This Row],[Start Date]])/3,0)</f>
        <v>3</v>
      </c>
      <c r="G6636" t="s">
        <v>11</v>
      </c>
      <c r="H6636">
        <v>15</v>
      </c>
      <c r="I6636" t="s">
        <v>12</v>
      </c>
      <c r="J6636" t="s">
        <v>11</v>
      </c>
      <c r="K6636">
        <v>0</v>
      </c>
      <c r="L6636" t="s">
        <v>8</v>
      </c>
      <c r="M6636">
        <v>20</v>
      </c>
      <c r="N6636">
        <v>1</v>
      </c>
      <c r="O6636" t="str">
        <f>IF(AND(Tabela1[[#This Row],[EA Play Season Pass]]="Yes",Tabela1[[#This Row],[Minecraft Season Pass]]="Yes"),"Yes","No")</f>
        <v>No</v>
      </c>
      <c r="P6636" t="str">
        <f>IF(OR(Tabela1[[#This Row],[EA Play Season Pass]]="Yes",Tabela1[[#This Row],[Minecraft Season Pass]]="Yes"),"Yes","No")</f>
        <v>Yes</v>
      </c>
      <c r="Q6636">
        <v>34</v>
      </c>
      <c r="R6636" s="2"/>
    </row>
    <row r="6637" spans="1:18" x14ac:dyDescent="0.25">
      <c r="A6637">
        <v>6636</v>
      </c>
      <c r="B6637" t="s">
        <v>651</v>
      </c>
      <c r="C6637" t="s">
        <v>7</v>
      </c>
      <c r="D6637" s="50">
        <v>45527</v>
      </c>
      <c r="E6637">
        <f>YEAR(Tabela1[[#This Row],[Start Date]])</f>
        <v>2024</v>
      </c>
      <c r="F6637">
        <f>ROUNDUP(MONTH(Tabela1[[#This Row],[Start Date]])/3,0)</f>
        <v>3</v>
      </c>
      <c r="G6637" t="s">
        <v>8</v>
      </c>
      <c r="H6637">
        <v>15</v>
      </c>
      <c r="I6637" t="s">
        <v>14</v>
      </c>
      <c r="J6637" t="s">
        <v>8</v>
      </c>
      <c r="K6637">
        <v>30</v>
      </c>
      <c r="L6637" t="s">
        <v>11</v>
      </c>
      <c r="M6637">
        <v>0</v>
      </c>
      <c r="N6637">
        <v>3</v>
      </c>
      <c r="O6637" t="str">
        <f>IF(AND(Tabela1[[#This Row],[EA Play Season Pass]]="Yes",Tabela1[[#This Row],[Minecraft Season Pass]]="Yes"),"Yes","No")</f>
        <v>No</v>
      </c>
      <c r="P6637" t="str">
        <f>IF(OR(Tabela1[[#This Row],[EA Play Season Pass]]="Yes",Tabela1[[#This Row],[Minecraft Season Pass]]="Yes"),"Yes","No")</f>
        <v>Yes</v>
      </c>
      <c r="Q6637">
        <v>42</v>
      </c>
      <c r="R6637" s="2"/>
    </row>
    <row r="6638" spans="1:18" x14ac:dyDescent="0.25">
      <c r="A6638">
        <v>6637</v>
      </c>
      <c r="B6638" t="s">
        <v>7267</v>
      </c>
      <c r="C6638" t="s">
        <v>7</v>
      </c>
      <c r="D6638" s="50">
        <v>45527</v>
      </c>
      <c r="E6638">
        <f>YEAR(Tabela1[[#This Row],[Start Date]])</f>
        <v>2024</v>
      </c>
      <c r="F6638">
        <f>ROUNDUP(MONTH(Tabela1[[#This Row],[Start Date]])/3,0)</f>
        <v>3</v>
      </c>
      <c r="G6638" t="s">
        <v>11</v>
      </c>
      <c r="H6638">
        <v>15</v>
      </c>
      <c r="I6638" t="s">
        <v>12</v>
      </c>
      <c r="J6638" t="s">
        <v>8</v>
      </c>
      <c r="K6638">
        <v>30</v>
      </c>
      <c r="L6638" t="s">
        <v>11</v>
      </c>
      <c r="M6638">
        <v>0</v>
      </c>
      <c r="N6638">
        <v>1</v>
      </c>
      <c r="O6638" t="str">
        <f>IF(AND(Tabela1[[#This Row],[EA Play Season Pass]]="Yes",Tabela1[[#This Row],[Minecraft Season Pass]]="Yes"),"Yes","No")</f>
        <v>No</v>
      </c>
      <c r="P6638" t="str">
        <f>IF(OR(Tabela1[[#This Row],[EA Play Season Pass]]="Yes",Tabela1[[#This Row],[Minecraft Season Pass]]="Yes"),"Yes","No")</f>
        <v>Yes</v>
      </c>
      <c r="Q6638">
        <v>44</v>
      </c>
      <c r="R6638" s="2"/>
    </row>
    <row r="6639" spans="1:18" x14ac:dyDescent="0.25">
      <c r="A6639">
        <v>6638</v>
      </c>
      <c r="B6639" t="s">
        <v>1947</v>
      </c>
      <c r="C6639" t="s">
        <v>13</v>
      </c>
      <c r="D6639" s="50">
        <v>45527</v>
      </c>
      <c r="E6639">
        <f>YEAR(Tabela1[[#This Row],[Start Date]])</f>
        <v>2024</v>
      </c>
      <c r="F6639">
        <f>ROUNDUP(MONTH(Tabela1[[#This Row],[Start Date]])/3,0)</f>
        <v>3</v>
      </c>
      <c r="G6639" t="s">
        <v>8</v>
      </c>
      <c r="H6639">
        <v>10</v>
      </c>
      <c r="I6639" t="s">
        <v>12</v>
      </c>
      <c r="J6639" t="s">
        <v>11</v>
      </c>
      <c r="K6639">
        <v>0</v>
      </c>
      <c r="L6639" t="s">
        <v>8</v>
      </c>
      <c r="M6639">
        <v>20</v>
      </c>
      <c r="N6639">
        <v>2</v>
      </c>
      <c r="O6639" t="str">
        <f>IF(AND(Tabela1[[#This Row],[EA Play Season Pass]]="Yes",Tabela1[[#This Row],[Minecraft Season Pass]]="Yes"),"Yes","No")</f>
        <v>No</v>
      </c>
      <c r="P6639" t="str">
        <f>IF(OR(Tabela1[[#This Row],[EA Play Season Pass]]="Yes",Tabela1[[#This Row],[Minecraft Season Pass]]="Yes"),"Yes","No")</f>
        <v>Yes</v>
      </c>
      <c r="Q6639">
        <v>28</v>
      </c>
      <c r="R6639" s="2"/>
    </row>
    <row r="6640" spans="1:18" x14ac:dyDescent="0.25">
      <c r="A6640">
        <v>6639</v>
      </c>
      <c r="B6640" t="s">
        <v>2999</v>
      </c>
      <c r="C6640" t="s">
        <v>13</v>
      </c>
      <c r="D6640" s="50">
        <v>45527</v>
      </c>
      <c r="E6640">
        <f>YEAR(Tabela1[[#This Row],[Start Date]])</f>
        <v>2024</v>
      </c>
      <c r="F6640">
        <f>ROUNDUP(MONTH(Tabela1[[#This Row],[Start Date]])/3,0)</f>
        <v>3</v>
      </c>
      <c r="G6640" t="s">
        <v>8</v>
      </c>
      <c r="H6640">
        <v>10</v>
      </c>
      <c r="I6640" t="s">
        <v>14</v>
      </c>
      <c r="J6640" t="s">
        <v>11</v>
      </c>
      <c r="K6640">
        <v>0</v>
      </c>
      <c r="L6640" t="s">
        <v>8</v>
      </c>
      <c r="M6640">
        <v>20</v>
      </c>
      <c r="N6640">
        <v>3</v>
      </c>
      <c r="O6640" t="str">
        <f>IF(AND(Tabela1[[#This Row],[EA Play Season Pass]]="Yes",Tabela1[[#This Row],[Minecraft Season Pass]]="Yes"),"Yes","No")</f>
        <v>No</v>
      </c>
      <c r="P6640" t="str">
        <f>IF(OR(Tabela1[[#This Row],[EA Play Season Pass]]="Yes",Tabela1[[#This Row],[Minecraft Season Pass]]="Yes"),"Yes","No")</f>
        <v>Yes</v>
      </c>
      <c r="Q6640">
        <v>27</v>
      </c>
      <c r="R6640" s="2"/>
    </row>
    <row r="6641" spans="1:18" x14ac:dyDescent="0.25">
      <c r="A6641">
        <v>6640</v>
      </c>
      <c r="B6641" t="s">
        <v>7268</v>
      </c>
      <c r="C6641" t="s">
        <v>10</v>
      </c>
      <c r="D6641" s="50">
        <v>45527</v>
      </c>
      <c r="E6641">
        <f>YEAR(Tabela1[[#This Row],[Start Date]])</f>
        <v>2024</v>
      </c>
      <c r="F6641">
        <f>ROUNDUP(MONTH(Tabela1[[#This Row],[Start Date]])/3,0)</f>
        <v>3</v>
      </c>
      <c r="G6641" t="s">
        <v>11</v>
      </c>
      <c r="H6641">
        <v>5</v>
      </c>
      <c r="I6641" t="s">
        <v>9</v>
      </c>
      <c r="J6641" t="s">
        <v>8</v>
      </c>
      <c r="K6641">
        <v>30</v>
      </c>
      <c r="L6641" t="s">
        <v>8</v>
      </c>
      <c r="M6641">
        <v>20</v>
      </c>
      <c r="N6641">
        <v>2</v>
      </c>
      <c r="O6641" t="str">
        <f>IF(AND(Tabela1[[#This Row],[EA Play Season Pass]]="Yes",Tabela1[[#This Row],[Minecraft Season Pass]]="Yes"),"Yes","No")</f>
        <v>Yes</v>
      </c>
      <c r="P6641" t="str">
        <f>IF(OR(Tabela1[[#This Row],[EA Play Season Pass]]="Yes",Tabela1[[#This Row],[Minecraft Season Pass]]="Yes"),"Yes","No")</f>
        <v>Yes</v>
      </c>
      <c r="Q6641">
        <v>53</v>
      </c>
      <c r="R6641" s="2"/>
    </row>
    <row r="6642" spans="1:18" x14ac:dyDescent="0.25">
      <c r="A6642">
        <v>6641</v>
      </c>
      <c r="B6642" t="s">
        <v>7269</v>
      </c>
      <c r="C6642" t="s">
        <v>7</v>
      </c>
      <c r="D6642" s="50">
        <v>45528</v>
      </c>
      <c r="E6642">
        <f>YEAR(Tabela1[[#This Row],[Start Date]])</f>
        <v>2024</v>
      </c>
      <c r="F6642">
        <f>ROUNDUP(MONTH(Tabela1[[#This Row],[Start Date]])/3,0)</f>
        <v>3</v>
      </c>
      <c r="G6642" t="s">
        <v>11</v>
      </c>
      <c r="H6642">
        <v>15</v>
      </c>
      <c r="I6642" t="s">
        <v>14</v>
      </c>
      <c r="J6642" t="s">
        <v>8</v>
      </c>
      <c r="K6642">
        <v>30</v>
      </c>
      <c r="L6642" t="s">
        <v>8</v>
      </c>
      <c r="M6642">
        <v>20</v>
      </c>
      <c r="N6642">
        <v>2</v>
      </c>
      <c r="O6642" t="str">
        <f>IF(AND(Tabela1[[#This Row],[EA Play Season Pass]]="Yes",Tabela1[[#This Row],[Minecraft Season Pass]]="Yes"),"Yes","No")</f>
        <v>Yes</v>
      </c>
      <c r="P6642" t="str">
        <f>IF(OR(Tabela1[[#This Row],[EA Play Season Pass]]="Yes",Tabela1[[#This Row],[Minecraft Season Pass]]="Yes"),"Yes","No")</f>
        <v>Yes</v>
      </c>
      <c r="Q6642">
        <v>63</v>
      </c>
      <c r="R6642" s="2"/>
    </row>
    <row r="6643" spans="1:18" x14ac:dyDescent="0.25">
      <c r="A6643">
        <v>6642</v>
      </c>
      <c r="B6643" t="s">
        <v>1622</v>
      </c>
      <c r="C6643" t="s">
        <v>7</v>
      </c>
      <c r="D6643" s="50">
        <v>45528</v>
      </c>
      <c r="E6643">
        <f>YEAR(Tabela1[[#This Row],[Start Date]])</f>
        <v>2024</v>
      </c>
      <c r="F6643">
        <f>ROUNDUP(MONTH(Tabela1[[#This Row],[Start Date]])/3,0)</f>
        <v>3</v>
      </c>
      <c r="G6643" t="s">
        <v>8</v>
      </c>
      <c r="H6643">
        <v>15</v>
      </c>
      <c r="I6643" t="s">
        <v>12</v>
      </c>
      <c r="J6643" t="s">
        <v>8</v>
      </c>
      <c r="K6643">
        <v>30</v>
      </c>
      <c r="L6643" t="s">
        <v>8</v>
      </c>
      <c r="M6643">
        <v>20</v>
      </c>
      <c r="N6643">
        <v>3</v>
      </c>
      <c r="O6643" t="str">
        <f>IF(AND(Tabela1[[#This Row],[EA Play Season Pass]]="Yes",Tabela1[[#This Row],[Minecraft Season Pass]]="Yes"),"Yes","No")</f>
        <v>Yes</v>
      </c>
      <c r="P6643" t="str">
        <f>IF(OR(Tabela1[[#This Row],[EA Play Season Pass]]="Yes",Tabela1[[#This Row],[Minecraft Season Pass]]="Yes"),"Yes","No")</f>
        <v>Yes</v>
      </c>
      <c r="Q6643">
        <v>62</v>
      </c>
      <c r="R6643" s="2"/>
    </row>
    <row r="6644" spans="1:18" x14ac:dyDescent="0.25">
      <c r="A6644">
        <v>6643</v>
      </c>
      <c r="B6644" t="s">
        <v>7270</v>
      </c>
      <c r="C6644" t="s">
        <v>13</v>
      </c>
      <c r="D6644" s="50">
        <v>45528</v>
      </c>
      <c r="E6644">
        <f>YEAR(Tabela1[[#This Row],[Start Date]])</f>
        <v>2024</v>
      </c>
      <c r="F6644">
        <f>ROUNDUP(MONTH(Tabela1[[#This Row],[Start Date]])/3,0)</f>
        <v>3</v>
      </c>
      <c r="G6644" t="s">
        <v>11</v>
      </c>
      <c r="H6644">
        <v>10</v>
      </c>
      <c r="I6644" t="s">
        <v>12</v>
      </c>
      <c r="J6644" t="s">
        <v>11</v>
      </c>
      <c r="K6644">
        <v>0</v>
      </c>
      <c r="L6644" t="s">
        <v>11</v>
      </c>
      <c r="M6644">
        <v>0</v>
      </c>
      <c r="N6644">
        <v>3</v>
      </c>
      <c r="O6644" t="str">
        <f>IF(AND(Tabela1[[#This Row],[EA Play Season Pass]]="Yes",Tabela1[[#This Row],[Minecraft Season Pass]]="Yes"),"Yes","No")</f>
        <v>No</v>
      </c>
      <c r="P6644" t="str">
        <f>IF(OR(Tabela1[[#This Row],[EA Play Season Pass]]="Yes",Tabela1[[#This Row],[Minecraft Season Pass]]="Yes"),"Yes","No")</f>
        <v>No</v>
      </c>
      <c r="Q6644">
        <v>7</v>
      </c>
      <c r="R6644" s="2"/>
    </row>
    <row r="6645" spans="1:18" x14ac:dyDescent="0.25">
      <c r="A6645">
        <v>6644</v>
      </c>
      <c r="B6645" t="s">
        <v>7271</v>
      </c>
      <c r="C6645" t="s">
        <v>7</v>
      </c>
      <c r="D6645" s="50">
        <v>45528</v>
      </c>
      <c r="E6645">
        <f>YEAR(Tabela1[[#This Row],[Start Date]])</f>
        <v>2024</v>
      </c>
      <c r="F6645">
        <f>ROUNDUP(MONTH(Tabela1[[#This Row],[Start Date]])/3,0)</f>
        <v>3</v>
      </c>
      <c r="G6645" t="s">
        <v>8</v>
      </c>
      <c r="H6645">
        <v>15</v>
      </c>
      <c r="I6645" t="s">
        <v>9</v>
      </c>
      <c r="J6645" t="s">
        <v>11</v>
      </c>
      <c r="K6645">
        <v>0</v>
      </c>
      <c r="L6645" t="s">
        <v>11</v>
      </c>
      <c r="M6645">
        <v>0</v>
      </c>
      <c r="N6645">
        <v>3</v>
      </c>
      <c r="O6645" t="str">
        <f>IF(AND(Tabela1[[#This Row],[EA Play Season Pass]]="Yes",Tabela1[[#This Row],[Minecraft Season Pass]]="Yes"),"Yes","No")</f>
        <v>No</v>
      </c>
      <c r="P6645" t="str">
        <f>IF(OR(Tabela1[[#This Row],[EA Play Season Pass]]="Yes",Tabela1[[#This Row],[Minecraft Season Pass]]="Yes"),"Yes","No")</f>
        <v>No</v>
      </c>
      <c r="Q6645">
        <v>12</v>
      </c>
      <c r="R6645" s="2"/>
    </row>
    <row r="6646" spans="1:18" x14ac:dyDescent="0.25">
      <c r="A6646">
        <v>6645</v>
      </c>
      <c r="B6646" t="s">
        <v>7272</v>
      </c>
      <c r="C6646" t="s">
        <v>7</v>
      </c>
      <c r="D6646" s="50">
        <v>45528</v>
      </c>
      <c r="E6646">
        <f>YEAR(Tabela1[[#This Row],[Start Date]])</f>
        <v>2024</v>
      </c>
      <c r="F6646">
        <f>ROUNDUP(MONTH(Tabela1[[#This Row],[Start Date]])/3,0)</f>
        <v>3</v>
      </c>
      <c r="G6646" t="s">
        <v>8</v>
      </c>
      <c r="H6646">
        <v>15</v>
      </c>
      <c r="I6646" t="s">
        <v>9</v>
      </c>
      <c r="J6646" t="s">
        <v>8</v>
      </c>
      <c r="K6646">
        <v>30</v>
      </c>
      <c r="L6646" t="s">
        <v>8</v>
      </c>
      <c r="M6646">
        <v>20</v>
      </c>
      <c r="N6646">
        <v>3</v>
      </c>
      <c r="O6646" t="str">
        <f>IF(AND(Tabela1[[#This Row],[EA Play Season Pass]]="Yes",Tabela1[[#This Row],[Minecraft Season Pass]]="Yes"),"Yes","No")</f>
        <v>Yes</v>
      </c>
      <c r="P6646" t="str">
        <f>IF(OR(Tabela1[[#This Row],[EA Play Season Pass]]="Yes",Tabela1[[#This Row],[Minecraft Season Pass]]="Yes"),"Yes","No")</f>
        <v>Yes</v>
      </c>
      <c r="Q6646">
        <v>62</v>
      </c>
      <c r="R6646" s="2"/>
    </row>
    <row r="6647" spans="1:18" x14ac:dyDescent="0.25">
      <c r="A6647">
        <v>6646</v>
      </c>
      <c r="B6647" t="s">
        <v>7273</v>
      </c>
      <c r="C6647" t="s">
        <v>13</v>
      </c>
      <c r="D6647" s="50">
        <v>45528</v>
      </c>
      <c r="E6647">
        <f>YEAR(Tabela1[[#This Row],[Start Date]])</f>
        <v>2024</v>
      </c>
      <c r="F6647">
        <f>ROUNDUP(MONTH(Tabela1[[#This Row],[Start Date]])/3,0)</f>
        <v>3</v>
      </c>
      <c r="G6647" t="s">
        <v>11</v>
      </c>
      <c r="H6647">
        <v>10</v>
      </c>
      <c r="I6647" t="s">
        <v>9</v>
      </c>
      <c r="J6647" t="s">
        <v>8</v>
      </c>
      <c r="K6647">
        <v>30</v>
      </c>
      <c r="L6647" t="s">
        <v>11</v>
      </c>
      <c r="M6647">
        <v>0</v>
      </c>
      <c r="N6647">
        <v>2</v>
      </c>
      <c r="O6647" t="str">
        <f>IF(AND(Tabela1[[#This Row],[EA Play Season Pass]]="Yes",Tabela1[[#This Row],[Minecraft Season Pass]]="Yes"),"Yes","No")</f>
        <v>No</v>
      </c>
      <c r="P6647" t="str">
        <f>IF(OR(Tabela1[[#This Row],[EA Play Season Pass]]="Yes",Tabela1[[#This Row],[Minecraft Season Pass]]="Yes"),"Yes","No")</f>
        <v>Yes</v>
      </c>
      <c r="Q6647">
        <v>38</v>
      </c>
      <c r="R6647" s="2"/>
    </row>
    <row r="6648" spans="1:18" x14ac:dyDescent="0.25">
      <c r="A6648">
        <v>6647</v>
      </c>
      <c r="B6648" t="s">
        <v>7274</v>
      </c>
      <c r="C6648" t="s">
        <v>13</v>
      </c>
      <c r="D6648" s="50">
        <v>45528</v>
      </c>
      <c r="E6648">
        <f>YEAR(Tabela1[[#This Row],[Start Date]])</f>
        <v>2024</v>
      </c>
      <c r="F6648">
        <f>ROUNDUP(MONTH(Tabela1[[#This Row],[Start Date]])/3,0)</f>
        <v>3</v>
      </c>
      <c r="G6648" t="s">
        <v>8</v>
      </c>
      <c r="H6648">
        <v>10</v>
      </c>
      <c r="I6648" t="s">
        <v>12</v>
      </c>
      <c r="J6648" t="s">
        <v>11</v>
      </c>
      <c r="K6648">
        <v>0</v>
      </c>
      <c r="L6648" t="s">
        <v>11</v>
      </c>
      <c r="M6648">
        <v>0</v>
      </c>
      <c r="N6648">
        <v>2</v>
      </c>
      <c r="O6648" t="str">
        <f>IF(AND(Tabela1[[#This Row],[EA Play Season Pass]]="Yes",Tabela1[[#This Row],[Minecraft Season Pass]]="Yes"),"Yes","No")</f>
        <v>No</v>
      </c>
      <c r="P6648" t="str">
        <f>IF(OR(Tabela1[[#This Row],[EA Play Season Pass]]="Yes",Tabela1[[#This Row],[Minecraft Season Pass]]="Yes"),"Yes","No")</f>
        <v>No</v>
      </c>
      <c r="Q6648">
        <v>8</v>
      </c>
      <c r="R6648" s="2"/>
    </row>
    <row r="6649" spans="1:18" x14ac:dyDescent="0.25">
      <c r="A6649">
        <v>6648</v>
      </c>
      <c r="B6649" t="s">
        <v>7275</v>
      </c>
      <c r="C6649" t="s">
        <v>10</v>
      </c>
      <c r="D6649" s="50">
        <v>45529</v>
      </c>
      <c r="E6649">
        <f>YEAR(Tabela1[[#This Row],[Start Date]])</f>
        <v>2024</v>
      </c>
      <c r="F6649">
        <f>ROUNDUP(MONTH(Tabela1[[#This Row],[Start Date]])/3,0)</f>
        <v>3</v>
      </c>
      <c r="G6649" t="s">
        <v>11</v>
      </c>
      <c r="H6649">
        <v>5</v>
      </c>
      <c r="I6649" t="s">
        <v>9</v>
      </c>
      <c r="J6649" t="s">
        <v>11</v>
      </c>
      <c r="K6649">
        <v>0</v>
      </c>
      <c r="L6649" t="s">
        <v>8</v>
      </c>
      <c r="M6649">
        <v>20</v>
      </c>
      <c r="N6649">
        <v>2</v>
      </c>
      <c r="O6649" t="str">
        <f>IF(AND(Tabela1[[#This Row],[EA Play Season Pass]]="Yes",Tabela1[[#This Row],[Minecraft Season Pass]]="Yes"),"Yes","No")</f>
        <v>No</v>
      </c>
      <c r="P6649" t="str">
        <f>IF(OR(Tabela1[[#This Row],[EA Play Season Pass]]="Yes",Tabela1[[#This Row],[Minecraft Season Pass]]="Yes"),"Yes","No")</f>
        <v>Yes</v>
      </c>
      <c r="Q6649">
        <v>23</v>
      </c>
      <c r="R6649" s="2"/>
    </row>
    <row r="6650" spans="1:18" x14ac:dyDescent="0.25">
      <c r="A6650">
        <v>6649</v>
      </c>
      <c r="B6650" t="s">
        <v>7276</v>
      </c>
      <c r="C6650" t="s">
        <v>13</v>
      </c>
      <c r="D6650" s="50">
        <v>45529</v>
      </c>
      <c r="E6650">
        <f>YEAR(Tabela1[[#This Row],[Start Date]])</f>
        <v>2024</v>
      </c>
      <c r="F6650">
        <f>ROUNDUP(MONTH(Tabela1[[#This Row],[Start Date]])/3,0)</f>
        <v>3</v>
      </c>
      <c r="G6650" t="s">
        <v>11</v>
      </c>
      <c r="H6650">
        <v>10</v>
      </c>
      <c r="I6650" t="s">
        <v>14</v>
      </c>
      <c r="J6650" t="s">
        <v>8</v>
      </c>
      <c r="K6650">
        <v>30</v>
      </c>
      <c r="L6650" t="s">
        <v>11</v>
      </c>
      <c r="M6650">
        <v>0</v>
      </c>
      <c r="N6650">
        <v>1</v>
      </c>
      <c r="O6650" t="str">
        <f>IF(AND(Tabela1[[#This Row],[EA Play Season Pass]]="Yes",Tabela1[[#This Row],[Minecraft Season Pass]]="Yes"),"Yes","No")</f>
        <v>No</v>
      </c>
      <c r="P6650" t="str">
        <f>IF(OR(Tabela1[[#This Row],[EA Play Season Pass]]="Yes",Tabela1[[#This Row],[Minecraft Season Pass]]="Yes"),"Yes","No")</f>
        <v>Yes</v>
      </c>
      <c r="Q6650">
        <v>39</v>
      </c>
      <c r="R6650" s="2"/>
    </row>
    <row r="6651" spans="1:18" x14ac:dyDescent="0.25">
      <c r="A6651">
        <v>6650</v>
      </c>
      <c r="B6651" t="s">
        <v>5047</v>
      </c>
      <c r="C6651" t="s">
        <v>10</v>
      </c>
      <c r="D6651" s="50">
        <v>45529</v>
      </c>
      <c r="E6651">
        <f>YEAR(Tabela1[[#This Row],[Start Date]])</f>
        <v>2024</v>
      </c>
      <c r="F6651">
        <f>ROUNDUP(MONTH(Tabela1[[#This Row],[Start Date]])/3,0)</f>
        <v>3</v>
      </c>
      <c r="G6651" t="s">
        <v>11</v>
      </c>
      <c r="H6651">
        <v>5</v>
      </c>
      <c r="I6651" t="s">
        <v>9</v>
      </c>
      <c r="J6651" t="s">
        <v>8</v>
      </c>
      <c r="K6651">
        <v>30</v>
      </c>
      <c r="L6651" t="s">
        <v>8</v>
      </c>
      <c r="M6651">
        <v>20</v>
      </c>
      <c r="N6651">
        <v>3</v>
      </c>
      <c r="O6651" t="str">
        <f>IF(AND(Tabela1[[#This Row],[EA Play Season Pass]]="Yes",Tabela1[[#This Row],[Minecraft Season Pass]]="Yes"),"Yes","No")</f>
        <v>Yes</v>
      </c>
      <c r="P6651" t="str">
        <f>IF(OR(Tabela1[[#This Row],[EA Play Season Pass]]="Yes",Tabela1[[#This Row],[Minecraft Season Pass]]="Yes"),"Yes","No")</f>
        <v>Yes</v>
      </c>
      <c r="Q6651">
        <v>52</v>
      </c>
      <c r="R6651" s="2"/>
    </row>
    <row r="6652" spans="1:18" x14ac:dyDescent="0.25">
      <c r="A6652">
        <v>6651</v>
      </c>
      <c r="B6652" t="s">
        <v>7277</v>
      </c>
      <c r="C6652" t="s">
        <v>10</v>
      </c>
      <c r="D6652" s="50">
        <v>45529</v>
      </c>
      <c r="E6652">
        <f>YEAR(Tabela1[[#This Row],[Start Date]])</f>
        <v>2024</v>
      </c>
      <c r="F6652">
        <f>ROUNDUP(MONTH(Tabela1[[#This Row],[Start Date]])/3,0)</f>
        <v>3</v>
      </c>
      <c r="G6652" t="s">
        <v>11</v>
      </c>
      <c r="H6652">
        <v>5</v>
      </c>
      <c r="I6652" t="s">
        <v>12</v>
      </c>
      <c r="J6652" t="s">
        <v>8</v>
      </c>
      <c r="K6652">
        <v>30</v>
      </c>
      <c r="L6652" t="s">
        <v>11</v>
      </c>
      <c r="M6652">
        <v>0</v>
      </c>
      <c r="N6652">
        <v>2</v>
      </c>
      <c r="O6652" t="str">
        <f>IF(AND(Tabela1[[#This Row],[EA Play Season Pass]]="Yes",Tabela1[[#This Row],[Minecraft Season Pass]]="Yes"),"Yes","No")</f>
        <v>No</v>
      </c>
      <c r="P6652" t="str">
        <f>IF(OR(Tabela1[[#This Row],[EA Play Season Pass]]="Yes",Tabela1[[#This Row],[Minecraft Season Pass]]="Yes"),"Yes","No")</f>
        <v>Yes</v>
      </c>
      <c r="Q6652">
        <v>33</v>
      </c>
      <c r="R6652" s="2"/>
    </row>
    <row r="6653" spans="1:18" x14ac:dyDescent="0.25">
      <c r="A6653">
        <v>6652</v>
      </c>
      <c r="B6653" t="s">
        <v>7278</v>
      </c>
      <c r="C6653" t="s">
        <v>13</v>
      </c>
      <c r="D6653" s="50">
        <v>45529</v>
      </c>
      <c r="E6653">
        <f>YEAR(Tabela1[[#This Row],[Start Date]])</f>
        <v>2024</v>
      </c>
      <c r="F6653">
        <f>ROUNDUP(MONTH(Tabela1[[#This Row],[Start Date]])/3,0)</f>
        <v>3</v>
      </c>
      <c r="G6653" t="s">
        <v>11</v>
      </c>
      <c r="H6653">
        <v>10</v>
      </c>
      <c r="I6653" t="s">
        <v>14</v>
      </c>
      <c r="J6653" t="s">
        <v>8</v>
      </c>
      <c r="K6653">
        <v>30</v>
      </c>
      <c r="L6653" t="s">
        <v>11</v>
      </c>
      <c r="M6653">
        <v>0</v>
      </c>
      <c r="N6653">
        <v>2</v>
      </c>
      <c r="O6653" t="str">
        <f>IF(AND(Tabela1[[#This Row],[EA Play Season Pass]]="Yes",Tabela1[[#This Row],[Minecraft Season Pass]]="Yes"),"Yes","No")</f>
        <v>No</v>
      </c>
      <c r="P6653" t="str">
        <f>IF(OR(Tabela1[[#This Row],[EA Play Season Pass]]="Yes",Tabela1[[#This Row],[Minecraft Season Pass]]="Yes"),"Yes","No")</f>
        <v>Yes</v>
      </c>
      <c r="Q6653">
        <v>38</v>
      </c>
      <c r="R6653" s="2"/>
    </row>
    <row r="6654" spans="1:18" x14ac:dyDescent="0.25">
      <c r="A6654">
        <v>6653</v>
      </c>
      <c r="B6654" t="s">
        <v>7279</v>
      </c>
      <c r="C6654" t="s">
        <v>10</v>
      </c>
      <c r="D6654" s="50">
        <v>45529</v>
      </c>
      <c r="E6654">
        <f>YEAR(Tabela1[[#This Row],[Start Date]])</f>
        <v>2024</v>
      </c>
      <c r="F6654">
        <f>ROUNDUP(MONTH(Tabela1[[#This Row],[Start Date]])/3,0)</f>
        <v>3</v>
      </c>
      <c r="G6654" t="s">
        <v>8</v>
      </c>
      <c r="H6654">
        <v>5</v>
      </c>
      <c r="I6654" t="s">
        <v>12</v>
      </c>
      <c r="J6654" t="s">
        <v>8</v>
      </c>
      <c r="K6654">
        <v>30</v>
      </c>
      <c r="L6654" t="s">
        <v>8</v>
      </c>
      <c r="M6654">
        <v>20</v>
      </c>
      <c r="N6654">
        <v>1</v>
      </c>
      <c r="O6654" t="str">
        <f>IF(AND(Tabela1[[#This Row],[EA Play Season Pass]]="Yes",Tabela1[[#This Row],[Minecraft Season Pass]]="Yes"),"Yes","No")</f>
        <v>Yes</v>
      </c>
      <c r="P6654" t="str">
        <f>IF(OR(Tabela1[[#This Row],[EA Play Season Pass]]="Yes",Tabela1[[#This Row],[Minecraft Season Pass]]="Yes"),"Yes","No")</f>
        <v>Yes</v>
      </c>
      <c r="Q6654">
        <v>54</v>
      </c>
      <c r="R6654" s="2"/>
    </row>
    <row r="6655" spans="1:18" x14ac:dyDescent="0.25">
      <c r="A6655">
        <v>6654</v>
      </c>
      <c r="B6655" t="s">
        <v>7280</v>
      </c>
      <c r="C6655" t="s">
        <v>10</v>
      </c>
      <c r="D6655" s="50">
        <v>45529</v>
      </c>
      <c r="E6655">
        <f>YEAR(Tabela1[[#This Row],[Start Date]])</f>
        <v>2024</v>
      </c>
      <c r="F6655">
        <f>ROUNDUP(MONTH(Tabela1[[#This Row],[Start Date]])/3,0)</f>
        <v>3</v>
      </c>
      <c r="G6655" t="s">
        <v>8</v>
      </c>
      <c r="H6655">
        <v>5</v>
      </c>
      <c r="I6655" t="s">
        <v>14</v>
      </c>
      <c r="J6655" t="s">
        <v>11</v>
      </c>
      <c r="K6655">
        <v>0</v>
      </c>
      <c r="L6655" t="s">
        <v>11</v>
      </c>
      <c r="M6655">
        <v>0</v>
      </c>
      <c r="N6655">
        <v>2</v>
      </c>
      <c r="O6655" t="str">
        <f>IF(AND(Tabela1[[#This Row],[EA Play Season Pass]]="Yes",Tabela1[[#This Row],[Minecraft Season Pass]]="Yes"),"Yes","No")</f>
        <v>No</v>
      </c>
      <c r="P6655" t="str">
        <f>IF(OR(Tabela1[[#This Row],[EA Play Season Pass]]="Yes",Tabela1[[#This Row],[Minecraft Season Pass]]="Yes"),"Yes","No")</f>
        <v>No</v>
      </c>
      <c r="Q6655">
        <v>3</v>
      </c>
      <c r="R6655" s="2"/>
    </row>
    <row r="6656" spans="1:18" x14ac:dyDescent="0.25">
      <c r="A6656">
        <v>6655</v>
      </c>
      <c r="B6656" t="s">
        <v>2043</v>
      </c>
      <c r="C6656" t="s">
        <v>10</v>
      </c>
      <c r="D6656" s="50">
        <v>45529</v>
      </c>
      <c r="E6656">
        <f>YEAR(Tabela1[[#This Row],[Start Date]])</f>
        <v>2024</v>
      </c>
      <c r="F6656">
        <f>ROUNDUP(MONTH(Tabela1[[#This Row],[Start Date]])/3,0)</f>
        <v>3</v>
      </c>
      <c r="G6656" t="s">
        <v>8</v>
      </c>
      <c r="H6656">
        <v>5</v>
      </c>
      <c r="I6656" t="s">
        <v>12</v>
      </c>
      <c r="J6656" t="s">
        <v>11</v>
      </c>
      <c r="K6656">
        <v>0</v>
      </c>
      <c r="L6656" t="s">
        <v>8</v>
      </c>
      <c r="M6656">
        <v>20</v>
      </c>
      <c r="N6656">
        <v>1</v>
      </c>
      <c r="O6656" t="str">
        <f>IF(AND(Tabela1[[#This Row],[EA Play Season Pass]]="Yes",Tabela1[[#This Row],[Minecraft Season Pass]]="Yes"),"Yes","No")</f>
        <v>No</v>
      </c>
      <c r="P6656" t="str">
        <f>IF(OR(Tabela1[[#This Row],[EA Play Season Pass]]="Yes",Tabela1[[#This Row],[Minecraft Season Pass]]="Yes"),"Yes","No")</f>
        <v>Yes</v>
      </c>
      <c r="Q6656">
        <v>24</v>
      </c>
      <c r="R6656" s="2"/>
    </row>
    <row r="6657" spans="1:18" x14ac:dyDescent="0.25">
      <c r="A6657">
        <v>6656</v>
      </c>
      <c r="B6657" t="s">
        <v>7281</v>
      </c>
      <c r="C6657" t="s">
        <v>7</v>
      </c>
      <c r="D6657" s="50">
        <v>45529</v>
      </c>
      <c r="E6657">
        <f>YEAR(Tabela1[[#This Row],[Start Date]])</f>
        <v>2024</v>
      </c>
      <c r="F6657">
        <f>ROUNDUP(MONTH(Tabela1[[#This Row],[Start Date]])/3,0)</f>
        <v>3</v>
      </c>
      <c r="G6657" t="s">
        <v>11</v>
      </c>
      <c r="H6657">
        <v>15</v>
      </c>
      <c r="I6657" t="s">
        <v>14</v>
      </c>
      <c r="J6657" t="s">
        <v>8</v>
      </c>
      <c r="K6657">
        <v>30</v>
      </c>
      <c r="L6657" t="s">
        <v>11</v>
      </c>
      <c r="M6657">
        <v>0</v>
      </c>
      <c r="N6657">
        <v>1</v>
      </c>
      <c r="O6657" t="str">
        <f>IF(AND(Tabela1[[#This Row],[EA Play Season Pass]]="Yes",Tabela1[[#This Row],[Minecraft Season Pass]]="Yes"),"Yes","No")</f>
        <v>No</v>
      </c>
      <c r="P6657" t="str">
        <f>IF(OR(Tabela1[[#This Row],[EA Play Season Pass]]="Yes",Tabela1[[#This Row],[Minecraft Season Pass]]="Yes"),"Yes","No")</f>
        <v>Yes</v>
      </c>
      <c r="Q6657">
        <v>44</v>
      </c>
      <c r="R6657" s="2"/>
    </row>
    <row r="6658" spans="1:18" x14ac:dyDescent="0.25">
      <c r="A6658">
        <v>6657</v>
      </c>
      <c r="B6658" t="s">
        <v>525</v>
      </c>
      <c r="C6658" t="s">
        <v>7</v>
      </c>
      <c r="D6658" s="50">
        <v>45530</v>
      </c>
      <c r="E6658">
        <f>YEAR(Tabela1[[#This Row],[Start Date]])</f>
        <v>2024</v>
      </c>
      <c r="F6658">
        <f>ROUNDUP(MONTH(Tabela1[[#This Row],[Start Date]])/3,0)</f>
        <v>3</v>
      </c>
      <c r="G6658" t="s">
        <v>8</v>
      </c>
      <c r="H6658">
        <v>15</v>
      </c>
      <c r="I6658" t="s">
        <v>14</v>
      </c>
      <c r="J6658" t="s">
        <v>11</v>
      </c>
      <c r="K6658">
        <v>0</v>
      </c>
      <c r="L6658" t="s">
        <v>11</v>
      </c>
      <c r="M6658">
        <v>0</v>
      </c>
      <c r="N6658">
        <v>2</v>
      </c>
      <c r="O6658" t="str">
        <f>IF(AND(Tabela1[[#This Row],[EA Play Season Pass]]="Yes",Tabela1[[#This Row],[Minecraft Season Pass]]="Yes"),"Yes","No")</f>
        <v>No</v>
      </c>
      <c r="P6658" t="str">
        <f>IF(OR(Tabela1[[#This Row],[EA Play Season Pass]]="Yes",Tabela1[[#This Row],[Minecraft Season Pass]]="Yes"),"Yes","No")</f>
        <v>No</v>
      </c>
      <c r="Q6658">
        <v>13</v>
      </c>
      <c r="R6658" s="2"/>
    </row>
    <row r="6659" spans="1:18" x14ac:dyDescent="0.25">
      <c r="A6659">
        <v>6658</v>
      </c>
      <c r="B6659" t="s">
        <v>1323</v>
      </c>
      <c r="C6659" t="s">
        <v>13</v>
      </c>
      <c r="D6659" s="50">
        <v>45530</v>
      </c>
      <c r="E6659">
        <f>YEAR(Tabela1[[#This Row],[Start Date]])</f>
        <v>2024</v>
      </c>
      <c r="F6659">
        <f>ROUNDUP(MONTH(Tabela1[[#This Row],[Start Date]])/3,0)</f>
        <v>3</v>
      </c>
      <c r="G6659" t="s">
        <v>11</v>
      </c>
      <c r="H6659">
        <v>10</v>
      </c>
      <c r="I6659" t="s">
        <v>12</v>
      </c>
      <c r="J6659" t="s">
        <v>8</v>
      </c>
      <c r="K6659">
        <v>30</v>
      </c>
      <c r="L6659" t="s">
        <v>8</v>
      </c>
      <c r="M6659">
        <v>20</v>
      </c>
      <c r="N6659">
        <v>3</v>
      </c>
      <c r="O6659" t="str">
        <f>IF(AND(Tabela1[[#This Row],[EA Play Season Pass]]="Yes",Tabela1[[#This Row],[Minecraft Season Pass]]="Yes"),"Yes","No")</f>
        <v>Yes</v>
      </c>
      <c r="P6659" t="str">
        <f>IF(OR(Tabela1[[#This Row],[EA Play Season Pass]]="Yes",Tabela1[[#This Row],[Minecraft Season Pass]]="Yes"),"Yes","No")</f>
        <v>Yes</v>
      </c>
      <c r="Q6659">
        <v>57</v>
      </c>
      <c r="R6659" s="2"/>
    </row>
    <row r="6660" spans="1:18" x14ac:dyDescent="0.25">
      <c r="A6660">
        <v>6659</v>
      </c>
      <c r="B6660" t="s">
        <v>7282</v>
      </c>
      <c r="C6660" t="s">
        <v>10</v>
      </c>
      <c r="D6660" s="50">
        <v>45530</v>
      </c>
      <c r="E6660">
        <f>YEAR(Tabela1[[#This Row],[Start Date]])</f>
        <v>2024</v>
      </c>
      <c r="F6660">
        <f>ROUNDUP(MONTH(Tabela1[[#This Row],[Start Date]])/3,0)</f>
        <v>3</v>
      </c>
      <c r="G6660" t="s">
        <v>11</v>
      </c>
      <c r="H6660">
        <v>5</v>
      </c>
      <c r="I6660" t="s">
        <v>9</v>
      </c>
      <c r="J6660" t="s">
        <v>8</v>
      </c>
      <c r="K6660">
        <v>30</v>
      </c>
      <c r="L6660" t="s">
        <v>11</v>
      </c>
      <c r="M6660">
        <v>0</v>
      </c>
      <c r="N6660">
        <v>2</v>
      </c>
      <c r="O6660" t="str">
        <f>IF(AND(Tabela1[[#This Row],[EA Play Season Pass]]="Yes",Tabela1[[#This Row],[Minecraft Season Pass]]="Yes"),"Yes","No")</f>
        <v>No</v>
      </c>
      <c r="P6660" t="str">
        <f>IF(OR(Tabela1[[#This Row],[EA Play Season Pass]]="Yes",Tabela1[[#This Row],[Minecraft Season Pass]]="Yes"),"Yes","No")</f>
        <v>Yes</v>
      </c>
      <c r="Q6660">
        <v>33</v>
      </c>
      <c r="R6660" s="2"/>
    </row>
    <row r="6661" spans="1:18" x14ac:dyDescent="0.25">
      <c r="A6661">
        <v>6660</v>
      </c>
      <c r="B6661" t="s">
        <v>2371</v>
      </c>
      <c r="C6661" t="s">
        <v>10</v>
      </c>
      <c r="D6661" s="50">
        <v>45530</v>
      </c>
      <c r="E6661">
        <f>YEAR(Tabela1[[#This Row],[Start Date]])</f>
        <v>2024</v>
      </c>
      <c r="F6661">
        <f>ROUNDUP(MONTH(Tabela1[[#This Row],[Start Date]])/3,0)</f>
        <v>3</v>
      </c>
      <c r="G6661" t="s">
        <v>11</v>
      </c>
      <c r="H6661">
        <v>5</v>
      </c>
      <c r="I6661" t="s">
        <v>9</v>
      </c>
      <c r="J6661" t="s">
        <v>11</v>
      </c>
      <c r="K6661">
        <v>0</v>
      </c>
      <c r="L6661" t="s">
        <v>11</v>
      </c>
      <c r="M6661">
        <v>0</v>
      </c>
      <c r="N6661">
        <v>1</v>
      </c>
      <c r="O6661" t="str">
        <f>IF(AND(Tabela1[[#This Row],[EA Play Season Pass]]="Yes",Tabela1[[#This Row],[Minecraft Season Pass]]="Yes"),"Yes","No")</f>
        <v>No</v>
      </c>
      <c r="P6661" t="str">
        <f>IF(OR(Tabela1[[#This Row],[EA Play Season Pass]]="Yes",Tabela1[[#This Row],[Minecraft Season Pass]]="Yes"),"Yes","No")</f>
        <v>No</v>
      </c>
      <c r="Q6661">
        <v>4</v>
      </c>
      <c r="R6661" s="2"/>
    </row>
    <row r="6662" spans="1:18" x14ac:dyDescent="0.25">
      <c r="A6662">
        <v>6661</v>
      </c>
      <c r="B6662" t="s">
        <v>1771</v>
      </c>
      <c r="C6662" t="s">
        <v>13</v>
      </c>
      <c r="D6662" s="50">
        <v>45530</v>
      </c>
      <c r="E6662">
        <f>YEAR(Tabela1[[#This Row],[Start Date]])</f>
        <v>2024</v>
      </c>
      <c r="F6662">
        <f>ROUNDUP(MONTH(Tabela1[[#This Row],[Start Date]])/3,0)</f>
        <v>3</v>
      </c>
      <c r="G6662" t="s">
        <v>11</v>
      </c>
      <c r="H6662">
        <v>10</v>
      </c>
      <c r="I6662" t="s">
        <v>14</v>
      </c>
      <c r="J6662" t="s">
        <v>8</v>
      </c>
      <c r="K6662">
        <v>30</v>
      </c>
      <c r="L6662" t="s">
        <v>11</v>
      </c>
      <c r="M6662">
        <v>0</v>
      </c>
      <c r="N6662">
        <v>2</v>
      </c>
      <c r="O6662" t="str">
        <f>IF(AND(Tabela1[[#This Row],[EA Play Season Pass]]="Yes",Tabela1[[#This Row],[Minecraft Season Pass]]="Yes"),"Yes","No")</f>
        <v>No</v>
      </c>
      <c r="P6662" t="str">
        <f>IF(OR(Tabela1[[#This Row],[EA Play Season Pass]]="Yes",Tabela1[[#This Row],[Minecraft Season Pass]]="Yes"),"Yes","No")</f>
        <v>Yes</v>
      </c>
      <c r="Q6662">
        <v>38</v>
      </c>
      <c r="R6662" s="2"/>
    </row>
    <row r="6663" spans="1:18" x14ac:dyDescent="0.25">
      <c r="A6663">
        <v>6662</v>
      </c>
      <c r="B6663" t="s">
        <v>2341</v>
      </c>
      <c r="C6663" t="s">
        <v>10</v>
      </c>
      <c r="D6663" s="50">
        <v>45530</v>
      </c>
      <c r="E6663">
        <f>YEAR(Tabela1[[#This Row],[Start Date]])</f>
        <v>2024</v>
      </c>
      <c r="F6663">
        <f>ROUNDUP(MONTH(Tabela1[[#This Row],[Start Date]])/3,0)</f>
        <v>3</v>
      </c>
      <c r="G6663" t="s">
        <v>8</v>
      </c>
      <c r="H6663">
        <v>5</v>
      </c>
      <c r="I6663" t="s">
        <v>12</v>
      </c>
      <c r="J6663" t="s">
        <v>11</v>
      </c>
      <c r="K6663">
        <v>0</v>
      </c>
      <c r="L6663" t="s">
        <v>8</v>
      </c>
      <c r="M6663">
        <v>20</v>
      </c>
      <c r="N6663">
        <v>2</v>
      </c>
      <c r="O6663" t="str">
        <f>IF(AND(Tabela1[[#This Row],[EA Play Season Pass]]="Yes",Tabela1[[#This Row],[Minecraft Season Pass]]="Yes"),"Yes","No")</f>
        <v>No</v>
      </c>
      <c r="P6663" t="str">
        <f>IF(OR(Tabela1[[#This Row],[EA Play Season Pass]]="Yes",Tabela1[[#This Row],[Minecraft Season Pass]]="Yes"),"Yes","No")</f>
        <v>Yes</v>
      </c>
      <c r="Q6663">
        <v>23</v>
      </c>
      <c r="R6663" s="2"/>
    </row>
    <row r="6664" spans="1:18" x14ac:dyDescent="0.25">
      <c r="A6664">
        <v>6663</v>
      </c>
      <c r="B6664" t="s">
        <v>7283</v>
      </c>
      <c r="C6664" t="s">
        <v>7</v>
      </c>
      <c r="D6664" s="50">
        <v>45530</v>
      </c>
      <c r="E6664">
        <f>YEAR(Tabela1[[#This Row],[Start Date]])</f>
        <v>2024</v>
      </c>
      <c r="F6664">
        <f>ROUNDUP(MONTH(Tabela1[[#This Row],[Start Date]])/3,0)</f>
        <v>3</v>
      </c>
      <c r="G6664" t="s">
        <v>8</v>
      </c>
      <c r="H6664">
        <v>15</v>
      </c>
      <c r="I6664" t="s">
        <v>12</v>
      </c>
      <c r="J6664" t="s">
        <v>11</v>
      </c>
      <c r="K6664">
        <v>0</v>
      </c>
      <c r="L6664" t="s">
        <v>11</v>
      </c>
      <c r="M6664">
        <v>0</v>
      </c>
      <c r="N6664">
        <v>3</v>
      </c>
      <c r="O6664" t="str">
        <f>IF(AND(Tabela1[[#This Row],[EA Play Season Pass]]="Yes",Tabela1[[#This Row],[Minecraft Season Pass]]="Yes"),"Yes","No")</f>
        <v>No</v>
      </c>
      <c r="P6664" t="str">
        <f>IF(OR(Tabela1[[#This Row],[EA Play Season Pass]]="Yes",Tabela1[[#This Row],[Minecraft Season Pass]]="Yes"),"Yes","No")</f>
        <v>No</v>
      </c>
      <c r="Q6664">
        <v>12</v>
      </c>
      <c r="R6664" s="2"/>
    </row>
    <row r="6665" spans="1:18" x14ac:dyDescent="0.25">
      <c r="A6665">
        <v>6664</v>
      </c>
      <c r="B6665" t="s">
        <v>5252</v>
      </c>
      <c r="C6665" t="s">
        <v>10</v>
      </c>
      <c r="D6665" s="50">
        <v>45530</v>
      </c>
      <c r="E6665">
        <f>YEAR(Tabela1[[#This Row],[Start Date]])</f>
        <v>2024</v>
      </c>
      <c r="F6665">
        <f>ROUNDUP(MONTH(Tabela1[[#This Row],[Start Date]])/3,0)</f>
        <v>3</v>
      </c>
      <c r="G6665" t="s">
        <v>8</v>
      </c>
      <c r="H6665">
        <v>5</v>
      </c>
      <c r="I6665" t="s">
        <v>9</v>
      </c>
      <c r="J6665" t="s">
        <v>8</v>
      </c>
      <c r="K6665">
        <v>30</v>
      </c>
      <c r="L6665" t="s">
        <v>8</v>
      </c>
      <c r="M6665">
        <v>20</v>
      </c>
      <c r="N6665">
        <v>2</v>
      </c>
      <c r="O6665" t="str">
        <f>IF(AND(Tabela1[[#This Row],[EA Play Season Pass]]="Yes",Tabela1[[#This Row],[Minecraft Season Pass]]="Yes"),"Yes","No")</f>
        <v>Yes</v>
      </c>
      <c r="P6665" t="str">
        <f>IF(OR(Tabela1[[#This Row],[EA Play Season Pass]]="Yes",Tabela1[[#This Row],[Minecraft Season Pass]]="Yes"),"Yes","No")</f>
        <v>Yes</v>
      </c>
      <c r="Q6665">
        <v>53</v>
      </c>
      <c r="R6665" s="2"/>
    </row>
    <row r="6666" spans="1:18" x14ac:dyDescent="0.25">
      <c r="A6666">
        <v>6665</v>
      </c>
      <c r="B6666" t="s">
        <v>1003</v>
      </c>
      <c r="C6666" t="s">
        <v>13</v>
      </c>
      <c r="D6666" s="50">
        <v>45531</v>
      </c>
      <c r="E6666">
        <f>YEAR(Tabela1[[#This Row],[Start Date]])</f>
        <v>2024</v>
      </c>
      <c r="F6666">
        <f>ROUNDUP(MONTH(Tabela1[[#This Row],[Start Date]])/3,0)</f>
        <v>3</v>
      </c>
      <c r="G6666" t="s">
        <v>11</v>
      </c>
      <c r="H6666">
        <v>10</v>
      </c>
      <c r="I6666" t="s">
        <v>14</v>
      </c>
      <c r="J6666" t="s">
        <v>8</v>
      </c>
      <c r="K6666">
        <v>30</v>
      </c>
      <c r="L6666" t="s">
        <v>11</v>
      </c>
      <c r="M6666">
        <v>0</v>
      </c>
      <c r="N6666">
        <v>3</v>
      </c>
      <c r="O6666" t="str">
        <f>IF(AND(Tabela1[[#This Row],[EA Play Season Pass]]="Yes",Tabela1[[#This Row],[Minecraft Season Pass]]="Yes"),"Yes","No")</f>
        <v>No</v>
      </c>
      <c r="P6666" t="str">
        <f>IF(OR(Tabela1[[#This Row],[EA Play Season Pass]]="Yes",Tabela1[[#This Row],[Minecraft Season Pass]]="Yes"),"Yes","No")</f>
        <v>Yes</v>
      </c>
      <c r="Q6666">
        <v>37</v>
      </c>
      <c r="R6666" s="2"/>
    </row>
    <row r="6667" spans="1:18" x14ac:dyDescent="0.25">
      <c r="A6667">
        <v>6666</v>
      </c>
      <c r="B6667" t="s">
        <v>2655</v>
      </c>
      <c r="C6667" t="s">
        <v>10</v>
      </c>
      <c r="D6667" s="50">
        <v>45531</v>
      </c>
      <c r="E6667">
        <f>YEAR(Tabela1[[#This Row],[Start Date]])</f>
        <v>2024</v>
      </c>
      <c r="F6667">
        <f>ROUNDUP(MONTH(Tabela1[[#This Row],[Start Date]])/3,0)</f>
        <v>3</v>
      </c>
      <c r="G6667" t="s">
        <v>11</v>
      </c>
      <c r="H6667">
        <v>5</v>
      </c>
      <c r="I6667" t="s">
        <v>12</v>
      </c>
      <c r="J6667" t="s">
        <v>11</v>
      </c>
      <c r="K6667">
        <v>0</v>
      </c>
      <c r="L6667" t="s">
        <v>8</v>
      </c>
      <c r="M6667">
        <v>20</v>
      </c>
      <c r="N6667">
        <v>2</v>
      </c>
      <c r="O6667" t="str">
        <f>IF(AND(Tabela1[[#This Row],[EA Play Season Pass]]="Yes",Tabela1[[#This Row],[Minecraft Season Pass]]="Yes"),"Yes","No")</f>
        <v>No</v>
      </c>
      <c r="P6667" t="str">
        <f>IF(OR(Tabela1[[#This Row],[EA Play Season Pass]]="Yes",Tabela1[[#This Row],[Minecraft Season Pass]]="Yes"),"Yes","No")</f>
        <v>Yes</v>
      </c>
      <c r="Q6667">
        <v>23</v>
      </c>
      <c r="R6667" s="2"/>
    </row>
    <row r="6668" spans="1:18" x14ac:dyDescent="0.25">
      <c r="A6668">
        <v>6667</v>
      </c>
      <c r="B6668" t="s">
        <v>7284</v>
      </c>
      <c r="C6668" t="s">
        <v>10</v>
      </c>
      <c r="D6668" s="50">
        <v>45531</v>
      </c>
      <c r="E6668">
        <f>YEAR(Tabela1[[#This Row],[Start Date]])</f>
        <v>2024</v>
      </c>
      <c r="F6668">
        <f>ROUNDUP(MONTH(Tabela1[[#This Row],[Start Date]])/3,0)</f>
        <v>3</v>
      </c>
      <c r="G6668" t="s">
        <v>11</v>
      </c>
      <c r="H6668">
        <v>5</v>
      </c>
      <c r="I6668" t="s">
        <v>12</v>
      </c>
      <c r="J6668" t="s">
        <v>11</v>
      </c>
      <c r="K6668">
        <v>0</v>
      </c>
      <c r="L6668" t="s">
        <v>11</v>
      </c>
      <c r="M6668">
        <v>0</v>
      </c>
      <c r="N6668">
        <v>1</v>
      </c>
      <c r="O6668" t="str">
        <f>IF(AND(Tabela1[[#This Row],[EA Play Season Pass]]="Yes",Tabela1[[#This Row],[Minecraft Season Pass]]="Yes"),"Yes","No")</f>
        <v>No</v>
      </c>
      <c r="P6668" t="str">
        <f>IF(OR(Tabela1[[#This Row],[EA Play Season Pass]]="Yes",Tabela1[[#This Row],[Minecraft Season Pass]]="Yes"),"Yes","No")</f>
        <v>No</v>
      </c>
      <c r="Q6668">
        <v>4</v>
      </c>
      <c r="R6668" s="2"/>
    </row>
    <row r="6669" spans="1:18" x14ac:dyDescent="0.25">
      <c r="A6669">
        <v>6668</v>
      </c>
      <c r="B6669" t="s">
        <v>7285</v>
      </c>
      <c r="C6669" t="s">
        <v>10</v>
      </c>
      <c r="D6669" s="50">
        <v>45531</v>
      </c>
      <c r="E6669">
        <f>YEAR(Tabela1[[#This Row],[Start Date]])</f>
        <v>2024</v>
      </c>
      <c r="F6669">
        <f>ROUNDUP(MONTH(Tabela1[[#This Row],[Start Date]])/3,0)</f>
        <v>3</v>
      </c>
      <c r="G6669" t="s">
        <v>8</v>
      </c>
      <c r="H6669">
        <v>5</v>
      </c>
      <c r="I6669" t="s">
        <v>14</v>
      </c>
      <c r="J6669" t="s">
        <v>11</v>
      </c>
      <c r="K6669">
        <v>0</v>
      </c>
      <c r="L6669" t="s">
        <v>8</v>
      </c>
      <c r="M6669">
        <v>20</v>
      </c>
      <c r="N6669">
        <v>1</v>
      </c>
      <c r="O6669" t="str">
        <f>IF(AND(Tabela1[[#This Row],[EA Play Season Pass]]="Yes",Tabela1[[#This Row],[Minecraft Season Pass]]="Yes"),"Yes","No")</f>
        <v>No</v>
      </c>
      <c r="P6669" t="str">
        <f>IF(OR(Tabela1[[#This Row],[EA Play Season Pass]]="Yes",Tabela1[[#This Row],[Minecraft Season Pass]]="Yes"),"Yes","No")</f>
        <v>Yes</v>
      </c>
      <c r="Q6669">
        <v>24</v>
      </c>
      <c r="R6669" s="2"/>
    </row>
    <row r="6670" spans="1:18" x14ac:dyDescent="0.25">
      <c r="A6670">
        <v>6669</v>
      </c>
      <c r="B6670" t="s">
        <v>7286</v>
      </c>
      <c r="C6670" t="s">
        <v>13</v>
      </c>
      <c r="D6670" s="50">
        <v>45531</v>
      </c>
      <c r="E6670">
        <f>YEAR(Tabela1[[#This Row],[Start Date]])</f>
        <v>2024</v>
      </c>
      <c r="F6670">
        <f>ROUNDUP(MONTH(Tabela1[[#This Row],[Start Date]])/3,0)</f>
        <v>3</v>
      </c>
      <c r="G6670" t="s">
        <v>11</v>
      </c>
      <c r="H6670">
        <v>10</v>
      </c>
      <c r="I6670" t="s">
        <v>9</v>
      </c>
      <c r="J6670" t="s">
        <v>11</v>
      </c>
      <c r="K6670">
        <v>0</v>
      </c>
      <c r="L6670" t="s">
        <v>11</v>
      </c>
      <c r="M6670">
        <v>0</v>
      </c>
      <c r="N6670">
        <v>2</v>
      </c>
      <c r="O6670" t="str">
        <f>IF(AND(Tabela1[[#This Row],[EA Play Season Pass]]="Yes",Tabela1[[#This Row],[Minecraft Season Pass]]="Yes"),"Yes","No")</f>
        <v>No</v>
      </c>
      <c r="P6670" t="str">
        <f>IF(OR(Tabela1[[#This Row],[EA Play Season Pass]]="Yes",Tabela1[[#This Row],[Minecraft Season Pass]]="Yes"),"Yes","No")</f>
        <v>No</v>
      </c>
      <c r="Q6670">
        <v>8</v>
      </c>
      <c r="R6670" s="2"/>
    </row>
    <row r="6671" spans="1:18" x14ac:dyDescent="0.25">
      <c r="A6671">
        <v>6670</v>
      </c>
      <c r="B6671" t="s">
        <v>7287</v>
      </c>
      <c r="C6671" t="s">
        <v>7</v>
      </c>
      <c r="D6671" s="50">
        <v>45531</v>
      </c>
      <c r="E6671">
        <f>YEAR(Tabela1[[#This Row],[Start Date]])</f>
        <v>2024</v>
      </c>
      <c r="F6671">
        <f>ROUNDUP(MONTH(Tabela1[[#This Row],[Start Date]])/3,0)</f>
        <v>3</v>
      </c>
      <c r="G6671" t="s">
        <v>8</v>
      </c>
      <c r="H6671">
        <v>15</v>
      </c>
      <c r="I6671" t="s">
        <v>14</v>
      </c>
      <c r="J6671" t="s">
        <v>8</v>
      </c>
      <c r="K6671">
        <v>30</v>
      </c>
      <c r="L6671" t="s">
        <v>8</v>
      </c>
      <c r="M6671">
        <v>20</v>
      </c>
      <c r="N6671">
        <v>2</v>
      </c>
      <c r="O6671" t="str">
        <f>IF(AND(Tabela1[[#This Row],[EA Play Season Pass]]="Yes",Tabela1[[#This Row],[Minecraft Season Pass]]="Yes"),"Yes","No")</f>
        <v>Yes</v>
      </c>
      <c r="P6671" t="str">
        <f>IF(OR(Tabela1[[#This Row],[EA Play Season Pass]]="Yes",Tabela1[[#This Row],[Minecraft Season Pass]]="Yes"),"Yes","No")</f>
        <v>Yes</v>
      </c>
      <c r="Q6671">
        <v>63</v>
      </c>
      <c r="R6671" s="2"/>
    </row>
    <row r="6672" spans="1:18" x14ac:dyDescent="0.25">
      <c r="A6672">
        <v>6671</v>
      </c>
      <c r="B6672" t="s">
        <v>7288</v>
      </c>
      <c r="C6672" t="s">
        <v>13</v>
      </c>
      <c r="D6672" s="50">
        <v>45532</v>
      </c>
      <c r="E6672">
        <f>YEAR(Tabela1[[#This Row],[Start Date]])</f>
        <v>2024</v>
      </c>
      <c r="F6672">
        <f>ROUNDUP(MONTH(Tabela1[[#This Row],[Start Date]])/3,0)</f>
        <v>3</v>
      </c>
      <c r="G6672" t="s">
        <v>11</v>
      </c>
      <c r="H6672">
        <v>10</v>
      </c>
      <c r="I6672" t="s">
        <v>12</v>
      </c>
      <c r="J6672" t="s">
        <v>11</v>
      </c>
      <c r="K6672">
        <v>0</v>
      </c>
      <c r="L6672" t="s">
        <v>8</v>
      </c>
      <c r="M6672">
        <v>20</v>
      </c>
      <c r="N6672">
        <v>3</v>
      </c>
      <c r="O6672" t="str">
        <f>IF(AND(Tabela1[[#This Row],[EA Play Season Pass]]="Yes",Tabela1[[#This Row],[Minecraft Season Pass]]="Yes"),"Yes","No")</f>
        <v>No</v>
      </c>
      <c r="P6672" t="str">
        <f>IF(OR(Tabela1[[#This Row],[EA Play Season Pass]]="Yes",Tabela1[[#This Row],[Minecraft Season Pass]]="Yes"),"Yes","No")</f>
        <v>Yes</v>
      </c>
      <c r="Q6672">
        <v>27</v>
      </c>
      <c r="R6672" s="2"/>
    </row>
    <row r="6673" spans="1:18" x14ac:dyDescent="0.25">
      <c r="A6673">
        <v>6672</v>
      </c>
      <c r="B6673" t="s">
        <v>7289</v>
      </c>
      <c r="C6673" t="s">
        <v>13</v>
      </c>
      <c r="D6673" s="50">
        <v>45532</v>
      </c>
      <c r="E6673">
        <f>YEAR(Tabela1[[#This Row],[Start Date]])</f>
        <v>2024</v>
      </c>
      <c r="F6673">
        <f>ROUNDUP(MONTH(Tabela1[[#This Row],[Start Date]])/3,0)</f>
        <v>3</v>
      </c>
      <c r="G6673" t="s">
        <v>8</v>
      </c>
      <c r="H6673">
        <v>10</v>
      </c>
      <c r="I6673" t="s">
        <v>14</v>
      </c>
      <c r="J6673" t="s">
        <v>11</v>
      </c>
      <c r="K6673">
        <v>0</v>
      </c>
      <c r="L6673" t="s">
        <v>8</v>
      </c>
      <c r="M6673">
        <v>20</v>
      </c>
      <c r="N6673">
        <v>1</v>
      </c>
      <c r="O6673" t="str">
        <f>IF(AND(Tabela1[[#This Row],[EA Play Season Pass]]="Yes",Tabela1[[#This Row],[Minecraft Season Pass]]="Yes"),"Yes","No")</f>
        <v>No</v>
      </c>
      <c r="P6673" t="str">
        <f>IF(OR(Tabela1[[#This Row],[EA Play Season Pass]]="Yes",Tabela1[[#This Row],[Minecraft Season Pass]]="Yes"),"Yes","No")</f>
        <v>Yes</v>
      </c>
      <c r="Q6673">
        <v>29</v>
      </c>
      <c r="R6673" s="2"/>
    </row>
    <row r="6674" spans="1:18" x14ac:dyDescent="0.25">
      <c r="A6674">
        <v>6673</v>
      </c>
      <c r="B6674" t="s">
        <v>7290</v>
      </c>
      <c r="C6674" t="s">
        <v>7</v>
      </c>
      <c r="D6674" s="50">
        <v>45532</v>
      </c>
      <c r="E6674">
        <f>YEAR(Tabela1[[#This Row],[Start Date]])</f>
        <v>2024</v>
      </c>
      <c r="F6674">
        <f>ROUNDUP(MONTH(Tabela1[[#This Row],[Start Date]])/3,0)</f>
        <v>3</v>
      </c>
      <c r="G6674" t="s">
        <v>8</v>
      </c>
      <c r="H6674">
        <v>15</v>
      </c>
      <c r="I6674" t="s">
        <v>14</v>
      </c>
      <c r="J6674" t="s">
        <v>11</v>
      </c>
      <c r="K6674">
        <v>0</v>
      </c>
      <c r="L6674" t="s">
        <v>8</v>
      </c>
      <c r="M6674">
        <v>20</v>
      </c>
      <c r="N6674">
        <v>1</v>
      </c>
      <c r="O6674" t="str">
        <f>IF(AND(Tabela1[[#This Row],[EA Play Season Pass]]="Yes",Tabela1[[#This Row],[Minecraft Season Pass]]="Yes"),"Yes","No")</f>
        <v>No</v>
      </c>
      <c r="P6674" t="str">
        <f>IF(OR(Tabela1[[#This Row],[EA Play Season Pass]]="Yes",Tabela1[[#This Row],[Minecraft Season Pass]]="Yes"),"Yes","No")</f>
        <v>Yes</v>
      </c>
      <c r="Q6674">
        <v>34</v>
      </c>
      <c r="R6674" s="2"/>
    </row>
    <row r="6675" spans="1:18" x14ac:dyDescent="0.25">
      <c r="A6675">
        <v>6674</v>
      </c>
      <c r="B6675" t="s">
        <v>579</v>
      </c>
      <c r="C6675" t="s">
        <v>7</v>
      </c>
      <c r="D6675" s="50">
        <v>45532</v>
      </c>
      <c r="E6675">
        <f>YEAR(Tabela1[[#This Row],[Start Date]])</f>
        <v>2024</v>
      </c>
      <c r="F6675">
        <f>ROUNDUP(MONTH(Tabela1[[#This Row],[Start Date]])/3,0)</f>
        <v>3</v>
      </c>
      <c r="G6675" t="s">
        <v>8</v>
      </c>
      <c r="H6675">
        <v>15</v>
      </c>
      <c r="I6675" t="s">
        <v>12</v>
      </c>
      <c r="J6675" t="s">
        <v>8</v>
      </c>
      <c r="K6675">
        <v>30</v>
      </c>
      <c r="L6675" t="s">
        <v>11</v>
      </c>
      <c r="M6675">
        <v>0</v>
      </c>
      <c r="N6675">
        <v>2</v>
      </c>
      <c r="O6675" t="str">
        <f>IF(AND(Tabela1[[#This Row],[EA Play Season Pass]]="Yes",Tabela1[[#This Row],[Minecraft Season Pass]]="Yes"),"Yes","No")</f>
        <v>No</v>
      </c>
      <c r="P6675" t="str">
        <f>IF(OR(Tabela1[[#This Row],[EA Play Season Pass]]="Yes",Tabela1[[#This Row],[Minecraft Season Pass]]="Yes"),"Yes","No")</f>
        <v>Yes</v>
      </c>
      <c r="Q6675">
        <v>43</v>
      </c>
      <c r="R6675" s="2"/>
    </row>
    <row r="6676" spans="1:18" x14ac:dyDescent="0.25">
      <c r="A6676">
        <v>6675</v>
      </c>
      <c r="B6676" t="s">
        <v>7291</v>
      </c>
      <c r="C6676" t="s">
        <v>7</v>
      </c>
      <c r="D6676" s="50">
        <v>45532</v>
      </c>
      <c r="E6676">
        <f>YEAR(Tabela1[[#This Row],[Start Date]])</f>
        <v>2024</v>
      </c>
      <c r="F6676">
        <f>ROUNDUP(MONTH(Tabela1[[#This Row],[Start Date]])/3,0)</f>
        <v>3</v>
      </c>
      <c r="G6676" t="s">
        <v>11</v>
      </c>
      <c r="H6676">
        <v>15</v>
      </c>
      <c r="I6676" t="s">
        <v>14</v>
      </c>
      <c r="J6676" t="s">
        <v>8</v>
      </c>
      <c r="K6676">
        <v>30</v>
      </c>
      <c r="L6676" t="s">
        <v>8</v>
      </c>
      <c r="M6676">
        <v>20</v>
      </c>
      <c r="N6676">
        <v>1</v>
      </c>
      <c r="O6676" t="str">
        <f>IF(AND(Tabela1[[#This Row],[EA Play Season Pass]]="Yes",Tabela1[[#This Row],[Minecraft Season Pass]]="Yes"),"Yes","No")</f>
        <v>Yes</v>
      </c>
      <c r="P6676" t="str">
        <f>IF(OR(Tabela1[[#This Row],[EA Play Season Pass]]="Yes",Tabela1[[#This Row],[Minecraft Season Pass]]="Yes"),"Yes","No")</f>
        <v>Yes</v>
      </c>
      <c r="Q6676">
        <v>64</v>
      </c>
      <c r="R6676" s="2"/>
    </row>
    <row r="6677" spans="1:18" x14ac:dyDescent="0.25">
      <c r="A6677">
        <v>6676</v>
      </c>
      <c r="B6677" t="s">
        <v>1171</v>
      </c>
      <c r="C6677" t="s">
        <v>7</v>
      </c>
      <c r="D6677" s="50">
        <v>45532</v>
      </c>
      <c r="E6677">
        <f>YEAR(Tabela1[[#This Row],[Start Date]])</f>
        <v>2024</v>
      </c>
      <c r="F6677">
        <f>ROUNDUP(MONTH(Tabela1[[#This Row],[Start Date]])/3,0)</f>
        <v>3</v>
      </c>
      <c r="G6677" t="s">
        <v>8</v>
      </c>
      <c r="H6677">
        <v>15</v>
      </c>
      <c r="I6677" t="s">
        <v>14</v>
      </c>
      <c r="J6677" t="s">
        <v>11</v>
      </c>
      <c r="K6677">
        <v>0</v>
      </c>
      <c r="L6677" t="s">
        <v>11</v>
      </c>
      <c r="M6677">
        <v>0</v>
      </c>
      <c r="N6677">
        <v>1</v>
      </c>
      <c r="O6677" t="str">
        <f>IF(AND(Tabela1[[#This Row],[EA Play Season Pass]]="Yes",Tabela1[[#This Row],[Minecraft Season Pass]]="Yes"),"Yes","No")</f>
        <v>No</v>
      </c>
      <c r="P6677" t="str">
        <f>IF(OR(Tabela1[[#This Row],[EA Play Season Pass]]="Yes",Tabela1[[#This Row],[Minecraft Season Pass]]="Yes"),"Yes","No")</f>
        <v>No</v>
      </c>
      <c r="Q6677">
        <v>14</v>
      </c>
      <c r="R6677" s="2"/>
    </row>
    <row r="6678" spans="1:18" x14ac:dyDescent="0.25">
      <c r="A6678">
        <v>6677</v>
      </c>
      <c r="B6678" t="s">
        <v>7292</v>
      </c>
      <c r="C6678" t="s">
        <v>7</v>
      </c>
      <c r="D6678" s="50">
        <v>45532</v>
      </c>
      <c r="E6678">
        <f>YEAR(Tabela1[[#This Row],[Start Date]])</f>
        <v>2024</v>
      </c>
      <c r="F6678">
        <f>ROUNDUP(MONTH(Tabela1[[#This Row],[Start Date]])/3,0)</f>
        <v>3</v>
      </c>
      <c r="G6678" t="s">
        <v>11</v>
      </c>
      <c r="H6678">
        <v>15</v>
      </c>
      <c r="I6678" t="s">
        <v>9</v>
      </c>
      <c r="J6678" t="s">
        <v>11</v>
      </c>
      <c r="K6678">
        <v>0</v>
      </c>
      <c r="L6678" t="s">
        <v>8</v>
      </c>
      <c r="M6678">
        <v>20</v>
      </c>
      <c r="N6678">
        <v>1</v>
      </c>
      <c r="O6678" t="str">
        <f>IF(AND(Tabela1[[#This Row],[EA Play Season Pass]]="Yes",Tabela1[[#This Row],[Minecraft Season Pass]]="Yes"),"Yes","No")</f>
        <v>No</v>
      </c>
      <c r="P6678" t="str">
        <f>IF(OR(Tabela1[[#This Row],[EA Play Season Pass]]="Yes",Tabela1[[#This Row],[Minecraft Season Pass]]="Yes"),"Yes","No")</f>
        <v>Yes</v>
      </c>
      <c r="Q6678">
        <v>34</v>
      </c>
      <c r="R6678" s="2"/>
    </row>
    <row r="6679" spans="1:18" x14ac:dyDescent="0.25">
      <c r="A6679">
        <v>6678</v>
      </c>
      <c r="B6679" t="s">
        <v>7293</v>
      </c>
      <c r="C6679" t="s">
        <v>13</v>
      </c>
      <c r="D6679" s="50">
        <v>45533</v>
      </c>
      <c r="E6679">
        <f>YEAR(Tabela1[[#This Row],[Start Date]])</f>
        <v>2024</v>
      </c>
      <c r="F6679">
        <f>ROUNDUP(MONTH(Tabela1[[#This Row],[Start Date]])/3,0)</f>
        <v>3</v>
      </c>
      <c r="G6679" t="s">
        <v>11</v>
      </c>
      <c r="H6679">
        <v>10</v>
      </c>
      <c r="I6679" t="s">
        <v>14</v>
      </c>
      <c r="J6679" t="s">
        <v>11</v>
      </c>
      <c r="K6679">
        <v>0</v>
      </c>
      <c r="L6679" t="s">
        <v>8</v>
      </c>
      <c r="M6679">
        <v>20</v>
      </c>
      <c r="N6679">
        <v>3</v>
      </c>
      <c r="O6679" t="str">
        <f>IF(AND(Tabela1[[#This Row],[EA Play Season Pass]]="Yes",Tabela1[[#This Row],[Minecraft Season Pass]]="Yes"),"Yes","No")</f>
        <v>No</v>
      </c>
      <c r="P6679" t="str">
        <f>IF(OR(Tabela1[[#This Row],[EA Play Season Pass]]="Yes",Tabela1[[#This Row],[Minecraft Season Pass]]="Yes"),"Yes","No")</f>
        <v>Yes</v>
      </c>
      <c r="Q6679">
        <v>27</v>
      </c>
      <c r="R6679" s="2"/>
    </row>
    <row r="6680" spans="1:18" x14ac:dyDescent="0.25">
      <c r="A6680">
        <v>6679</v>
      </c>
      <c r="B6680" t="s">
        <v>2077</v>
      </c>
      <c r="C6680" t="s">
        <v>7</v>
      </c>
      <c r="D6680" s="50">
        <v>45533</v>
      </c>
      <c r="E6680">
        <f>YEAR(Tabela1[[#This Row],[Start Date]])</f>
        <v>2024</v>
      </c>
      <c r="F6680">
        <f>ROUNDUP(MONTH(Tabela1[[#This Row],[Start Date]])/3,0)</f>
        <v>3</v>
      </c>
      <c r="G6680" t="s">
        <v>8</v>
      </c>
      <c r="H6680">
        <v>15</v>
      </c>
      <c r="I6680" t="s">
        <v>9</v>
      </c>
      <c r="J6680" t="s">
        <v>11</v>
      </c>
      <c r="K6680">
        <v>0</v>
      </c>
      <c r="L6680" t="s">
        <v>8</v>
      </c>
      <c r="M6680">
        <v>20</v>
      </c>
      <c r="N6680">
        <v>3</v>
      </c>
      <c r="O6680" t="str">
        <f>IF(AND(Tabela1[[#This Row],[EA Play Season Pass]]="Yes",Tabela1[[#This Row],[Minecraft Season Pass]]="Yes"),"Yes","No")</f>
        <v>No</v>
      </c>
      <c r="P6680" t="str">
        <f>IF(OR(Tabela1[[#This Row],[EA Play Season Pass]]="Yes",Tabela1[[#This Row],[Minecraft Season Pass]]="Yes"),"Yes","No")</f>
        <v>Yes</v>
      </c>
      <c r="Q6680">
        <v>32</v>
      </c>
      <c r="R6680" s="2"/>
    </row>
    <row r="6681" spans="1:18" x14ac:dyDescent="0.25">
      <c r="A6681">
        <v>6680</v>
      </c>
      <c r="B6681" t="s">
        <v>785</v>
      </c>
      <c r="C6681" t="s">
        <v>13</v>
      </c>
      <c r="D6681" s="50">
        <v>45533</v>
      </c>
      <c r="E6681">
        <f>YEAR(Tabela1[[#This Row],[Start Date]])</f>
        <v>2024</v>
      </c>
      <c r="F6681">
        <f>ROUNDUP(MONTH(Tabela1[[#This Row],[Start Date]])/3,0)</f>
        <v>3</v>
      </c>
      <c r="G6681" t="s">
        <v>11</v>
      </c>
      <c r="H6681">
        <v>10</v>
      </c>
      <c r="I6681" t="s">
        <v>9</v>
      </c>
      <c r="J6681" t="s">
        <v>11</v>
      </c>
      <c r="K6681">
        <v>0</v>
      </c>
      <c r="L6681" t="s">
        <v>11</v>
      </c>
      <c r="M6681">
        <v>0</v>
      </c>
      <c r="N6681">
        <v>2</v>
      </c>
      <c r="O6681" t="str">
        <f>IF(AND(Tabela1[[#This Row],[EA Play Season Pass]]="Yes",Tabela1[[#This Row],[Minecraft Season Pass]]="Yes"),"Yes","No")</f>
        <v>No</v>
      </c>
      <c r="P6681" t="str">
        <f>IF(OR(Tabela1[[#This Row],[EA Play Season Pass]]="Yes",Tabela1[[#This Row],[Minecraft Season Pass]]="Yes"),"Yes","No")</f>
        <v>No</v>
      </c>
      <c r="Q6681">
        <v>8</v>
      </c>
      <c r="R6681" s="2"/>
    </row>
    <row r="6682" spans="1:18" x14ac:dyDescent="0.25">
      <c r="A6682">
        <v>6681</v>
      </c>
      <c r="B6682" t="s">
        <v>7294</v>
      </c>
      <c r="C6682" t="s">
        <v>13</v>
      </c>
      <c r="D6682" s="50">
        <v>45533</v>
      </c>
      <c r="E6682">
        <f>YEAR(Tabela1[[#This Row],[Start Date]])</f>
        <v>2024</v>
      </c>
      <c r="F6682">
        <f>ROUNDUP(MONTH(Tabela1[[#This Row],[Start Date]])/3,0)</f>
        <v>3</v>
      </c>
      <c r="G6682" t="s">
        <v>11</v>
      </c>
      <c r="H6682">
        <v>10</v>
      </c>
      <c r="I6682" t="s">
        <v>12</v>
      </c>
      <c r="J6682" t="s">
        <v>8</v>
      </c>
      <c r="K6682">
        <v>30</v>
      </c>
      <c r="L6682" t="s">
        <v>11</v>
      </c>
      <c r="M6682">
        <v>0</v>
      </c>
      <c r="N6682">
        <v>3</v>
      </c>
      <c r="O6682" t="str">
        <f>IF(AND(Tabela1[[#This Row],[EA Play Season Pass]]="Yes",Tabela1[[#This Row],[Minecraft Season Pass]]="Yes"),"Yes","No")</f>
        <v>No</v>
      </c>
      <c r="P6682" t="str">
        <f>IF(OR(Tabela1[[#This Row],[EA Play Season Pass]]="Yes",Tabela1[[#This Row],[Minecraft Season Pass]]="Yes"),"Yes","No")</f>
        <v>Yes</v>
      </c>
      <c r="Q6682">
        <v>37</v>
      </c>
      <c r="R6682" s="2"/>
    </row>
    <row r="6683" spans="1:18" x14ac:dyDescent="0.25">
      <c r="A6683">
        <v>6682</v>
      </c>
      <c r="B6683" t="s">
        <v>7295</v>
      </c>
      <c r="C6683" t="s">
        <v>10</v>
      </c>
      <c r="D6683" s="50">
        <v>45533</v>
      </c>
      <c r="E6683">
        <f>YEAR(Tabela1[[#This Row],[Start Date]])</f>
        <v>2024</v>
      </c>
      <c r="F6683">
        <f>ROUNDUP(MONTH(Tabela1[[#This Row],[Start Date]])/3,0)</f>
        <v>3</v>
      </c>
      <c r="G6683" t="s">
        <v>11</v>
      </c>
      <c r="H6683">
        <v>5</v>
      </c>
      <c r="I6683" t="s">
        <v>14</v>
      </c>
      <c r="J6683" t="s">
        <v>11</v>
      </c>
      <c r="K6683">
        <v>0</v>
      </c>
      <c r="L6683" t="s">
        <v>8</v>
      </c>
      <c r="M6683">
        <v>20</v>
      </c>
      <c r="N6683">
        <v>2</v>
      </c>
      <c r="O6683" t="str">
        <f>IF(AND(Tabela1[[#This Row],[EA Play Season Pass]]="Yes",Tabela1[[#This Row],[Minecraft Season Pass]]="Yes"),"Yes","No")</f>
        <v>No</v>
      </c>
      <c r="P6683" t="str">
        <f>IF(OR(Tabela1[[#This Row],[EA Play Season Pass]]="Yes",Tabela1[[#This Row],[Minecraft Season Pass]]="Yes"),"Yes","No")</f>
        <v>Yes</v>
      </c>
      <c r="Q6683">
        <v>23</v>
      </c>
      <c r="R6683" s="2"/>
    </row>
    <row r="6684" spans="1:18" x14ac:dyDescent="0.25">
      <c r="A6684">
        <v>6683</v>
      </c>
      <c r="B6684" t="s">
        <v>7296</v>
      </c>
      <c r="C6684" t="s">
        <v>7</v>
      </c>
      <c r="D6684" s="50">
        <v>45533</v>
      </c>
      <c r="E6684">
        <f>YEAR(Tabela1[[#This Row],[Start Date]])</f>
        <v>2024</v>
      </c>
      <c r="F6684">
        <f>ROUNDUP(MONTH(Tabela1[[#This Row],[Start Date]])/3,0)</f>
        <v>3</v>
      </c>
      <c r="G6684" t="s">
        <v>11</v>
      </c>
      <c r="H6684">
        <v>15</v>
      </c>
      <c r="I6684" t="s">
        <v>9</v>
      </c>
      <c r="J6684" t="s">
        <v>11</v>
      </c>
      <c r="K6684">
        <v>0</v>
      </c>
      <c r="L6684" t="s">
        <v>11</v>
      </c>
      <c r="M6684">
        <v>0</v>
      </c>
      <c r="N6684">
        <v>1</v>
      </c>
      <c r="O6684" t="str">
        <f>IF(AND(Tabela1[[#This Row],[EA Play Season Pass]]="Yes",Tabela1[[#This Row],[Minecraft Season Pass]]="Yes"),"Yes","No")</f>
        <v>No</v>
      </c>
      <c r="P6684" t="str">
        <f>IF(OR(Tabela1[[#This Row],[EA Play Season Pass]]="Yes",Tabela1[[#This Row],[Minecraft Season Pass]]="Yes"),"Yes","No")</f>
        <v>No</v>
      </c>
      <c r="Q6684">
        <v>14</v>
      </c>
      <c r="R6684" s="2"/>
    </row>
    <row r="6685" spans="1:18" x14ac:dyDescent="0.25">
      <c r="A6685">
        <v>6684</v>
      </c>
      <c r="B6685" t="s">
        <v>3022</v>
      </c>
      <c r="C6685" t="s">
        <v>10</v>
      </c>
      <c r="D6685" s="50">
        <v>45534</v>
      </c>
      <c r="E6685">
        <f>YEAR(Tabela1[[#This Row],[Start Date]])</f>
        <v>2024</v>
      </c>
      <c r="F6685">
        <f>ROUNDUP(MONTH(Tabela1[[#This Row],[Start Date]])/3,0)</f>
        <v>3</v>
      </c>
      <c r="G6685" t="s">
        <v>8</v>
      </c>
      <c r="H6685">
        <v>5</v>
      </c>
      <c r="I6685" t="s">
        <v>14</v>
      </c>
      <c r="J6685" t="s">
        <v>8</v>
      </c>
      <c r="K6685">
        <v>30</v>
      </c>
      <c r="L6685" t="s">
        <v>8</v>
      </c>
      <c r="M6685">
        <v>20</v>
      </c>
      <c r="N6685">
        <v>3</v>
      </c>
      <c r="O6685" t="str">
        <f>IF(AND(Tabela1[[#This Row],[EA Play Season Pass]]="Yes",Tabela1[[#This Row],[Minecraft Season Pass]]="Yes"),"Yes","No")</f>
        <v>Yes</v>
      </c>
      <c r="P6685" t="str">
        <f>IF(OR(Tabela1[[#This Row],[EA Play Season Pass]]="Yes",Tabela1[[#This Row],[Minecraft Season Pass]]="Yes"),"Yes","No")</f>
        <v>Yes</v>
      </c>
      <c r="Q6685">
        <v>52</v>
      </c>
      <c r="R6685" s="2"/>
    </row>
    <row r="6686" spans="1:18" x14ac:dyDescent="0.25">
      <c r="A6686">
        <v>6685</v>
      </c>
      <c r="B6686" t="s">
        <v>7297</v>
      </c>
      <c r="C6686" t="s">
        <v>10</v>
      </c>
      <c r="D6686" s="50">
        <v>45534</v>
      </c>
      <c r="E6686">
        <f>YEAR(Tabela1[[#This Row],[Start Date]])</f>
        <v>2024</v>
      </c>
      <c r="F6686">
        <f>ROUNDUP(MONTH(Tabela1[[#This Row],[Start Date]])/3,0)</f>
        <v>3</v>
      </c>
      <c r="G6686" t="s">
        <v>11</v>
      </c>
      <c r="H6686">
        <v>5</v>
      </c>
      <c r="I6686" t="s">
        <v>14</v>
      </c>
      <c r="J6686" t="s">
        <v>11</v>
      </c>
      <c r="K6686">
        <v>0</v>
      </c>
      <c r="L6686" t="s">
        <v>11</v>
      </c>
      <c r="M6686">
        <v>0</v>
      </c>
      <c r="N6686">
        <v>2</v>
      </c>
      <c r="O6686" t="str">
        <f>IF(AND(Tabela1[[#This Row],[EA Play Season Pass]]="Yes",Tabela1[[#This Row],[Minecraft Season Pass]]="Yes"),"Yes","No")</f>
        <v>No</v>
      </c>
      <c r="P6686" t="str">
        <f>IF(OR(Tabela1[[#This Row],[EA Play Season Pass]]="Yes",Tabela1[[#This Row],[Minecraft Season Pass]]="Yes"),"Yes","No")</f>
        <v>No</v>
      </c>
      <c r="Q6686">
        <v>3</v>
      </c>
      <c r="R6686" s="2"/>
    </row>
    <row r="6687" spans="1:18" x14ac:dyDescent="0.25">
      <c r="A6687">
        <v>6686</v>
      </c>
      <c r="B6687" t="s">
        <v>7298</v>
      </c>
      <c r="C6687" t="s">
        <v>13</v>
      </c>
      <c r="D6687" s="50">
        <v>45534</v>
      </c>
      <c r="E6687">
        <f>YEAR(Tabela1[[#This Row],[Start Date]])</f>
        <v>2024</v>
      </c>
      <c r="F6687">
        <f>ROUNDUP(MONTH(Tabela1[[#This Row],[Start Date]])/3,0)</f>
        <v>3</v>
      </c>
      <c r="G6687" t="s">
        <v>8</v>
      </c>
      <c r="H6687">
        <v>10</v>
      </c>
      <c r="I6687" t="s">
        <v>14</v>
      </c>
      <c r="J6687" t="s">
        <v>8</v>
      </c>
      <c r="K6687">
        <v>30</v>
      </c>
      <c r="L6687" t="s">
        <v>11</v>
      </c>
      <c r="M6687">
        <v>0</v>
      </c>
      <c r="N6687">
        <v>2</v>
      </c>
      <c r="O6687" t="str">
        <f>IF(AND(Tabela1[[#This Row],[EA Play Season Pass]]="Yes",Tabela1[[#This Row],[Minecraft Season Pass]]="Yes"),"Yes","No")</f>
        <v>No</v>
      </c>
      <c r="P6687" t="str">
        <f>IF(OR(Tabela1[[#This Row],[EA Play Season Pass]]="Yes",Tabela1[[#This Row],[Minecraft Season Pass]]="Yes"),"Yes","No")</f>
        <v>Yes</v>
      </c>
      <c r="Q6687">
        <v>38</v>
      </c>
      <c r="R6687" s="2"/>
    </row>
    <row r="6688" spans="1:18" x14ac:dyDescent="0.25">
      <c r="A6688">
        <v>6687</v>
      </c>
      <c r="B6688" t="s">
        <v>1955</v>
      </c>
      <c r="C6688" t="s">
        <v>13</v>
      </c>
      <c r="D6688" s="50">
        <v>45534</v>
      </c>
      <c r="E6688">
        <f>YEAR(Tabela1[[#This Row],[Start Date]])</f>
        <v>2024</v>
      </c>
      <c r="F6688">
        <f>ROUNDUP(MONTH(Tabela1[[#This Row],[Start Date]])/3,0)</f>
        <v>3</v>
      </c>
      <c r="G6688" t="s">
        <v>8</v>
      </c>
      <c r="H6688">
        <v>10</v>
      </c>
      <c r="I6688" t="s">
        <v>14</v>
      </c>
      <c r="J6688" t="s">
        <v>8</v>
      </c>
      <c r="K6688">
        <v>30</v>
      </c>
      <c r="L6688" t="s">
        <v>11</v>
      </c>
      <c r="M6688">
        <v>0</v>
      </c>
      <c r="N6688">
        <v>3</v>
      </c>
      <c r="O6688" t="str">
        <f>IF(AND(Tabela1[[#This Row],[EA Play Season Pass]]="Yes",Tabela1[[#This Row],[Minecraft Season Pass]]="Yes"),"Yes","No")</f>
        <v>No</v>
      </c>
      <c r="P6688" t="str">
        <f>IF(OR(Tabela1[[#This Row],[EA Play Season Pass]]="Yes",Tabela1[[#This Row],[Minecraft Season Pass]]="Yes"),"Yes","No")</f>
        <v>Yes</v>
      </c>
      <c r="Q6688">
        <v>37</v>
      </c>
      <c r="R6688" s="2"/>
    </row>
    <row r="6689" spans="1:18" x14ac:dyDescent="0.25">
      <c r="A6689">
        <v>6688</v>
      </c>
      <c r="B6689" t="s">
        <v>7299</v>
      </c>
      <c r="C6689" t="s">
        <v>7</v>
      </c>
      <c r="D6689" s="50">
        <v>45534</v>
      </c>
      <c r="E6689">
        <f>YEAR(Tabela1[[#This Row],[Start Date]])</f>
        <v>2024</v>
      </c>
      <c r="F6689">
        <f>ROUNDUP(MONTH(Tabela1[[#This Row],[Start Date]])/3,0)</f>
        <v>3</v>
      </c>
      <c r="G6689" t="s">
        <v>11</v>
      </c>
      <c r="H6689">
        <v>15</v>
      </c>
      <c r="I6689" t="s">
        <v>9</v>
      </c>
      <c r="J6689" t="s">
        <v>8</v>
      </c>
      <c r="K6689">
        <v>30</v>
      </c>
      <c r="L6689" t="s">
        <v>11</v>
      </c>
      <c r="M6689">
        <v>0</v>
      </c>
      <c r="N6689">
        <v>2</v>
      </c>
      <c r="O6689" t="str">
        <f>IF(AND(Tabela1[[#This Row],[EA Play Season Pass]]="Yes",Tabela1[[#This Row],[Minecraft Season Pass]]="Yes"),"Yes","No")</f>
        <v>No</v>
      </c>
      <c r="P6689" t="str">
        <f>IF(OR(Tabela1[[#This Row],[EA Play Season Pass]]="Yes",Tabela1[[#This Row],[Minecraft Season Pass]]="Yes"),"Yes","No")</f>
        <v>Yes</v>
      </c>
      <c r="Q6689">
        <v>43</v>
      </c>
      <c r="R6689" s="2"/>
    </row>
    <row r="6690" spans="1:18" x14ac:dyDescent="0.25">
      <c r="A6690">
        <v>6689</v>
      </c>
      <c r="B6690" t="s">
        <v>2454</v>
      </c>
      <c r="C6690" t="s">
        <v>13</v>
      </c>
      <c r="D6690" s="50">
        <v>45534</v>
      </c>
      <c r="E6690">
        <f>YEAR(Tabela1[[#This Row],[Start Date]])</f>
        <v>2024</v>
      </c>
      <c r="F6690">
        <f>ROUNDUP(MONTH(Tabela1[[#This Row],[Start Date]])/3,0)</f>
        <v>3</v>
      </c>
      <c r="G6690" t="s">
        <v>11</v>
      </c>
      <c r="H6690">
        <v>10</v>
      </c>
      <c r="I6690" t="s">
        <v>9</v>
      </c>
      <c r="J6690" t="s">
        <v>11</v>
      </c>
      <c r="K6690">
        <v>0</v>
      </c>
      <c r="L6690" t="s">
        <v>11</v>
      </c>
      <c r="M6690">
        <v>0</v>
      </c>
      <c r="N6690">
        <v>3</v>
      </c>
      <c r="O6690" t="str">
        <f>IF(AND(Tabela1[[#This Row],[EA Play Season Pass]]="Yes",Tabela1[[#This Row],[Minecraft Season Pass]]="Yes"),"Yes","No")</f>
        <v>No</v>
      </c>
      <c r="P6690" t="str">
        <f>IF(OR(Tabela1[[#This Row],[EA Play Season Pass]]="Yes",Tabela1[[#This Row],[Minecraft Season Pass]]="Yes"),"Yes","No")</f>
        <v>No</v>
      </c>
      <c r="Q6690">
        <v>7</v>
      </c>
      <c r="R6690" s="2"/>
    </row>
    <row r="6691" spans="1:18" x14ac:dyDescent="0.25">
      <c r="A6691">
        <v>6690</v>
      </c>
      <c r="B6691" t="s">
        <v>3041</v>
      </c>
      <c r="C6691" t="s">
        <v>10</v>
      </c>
      <c r="D6691" s="50">
        <v>45535</v>
      </c>
      <c r="E6691">
        <f>YEAR(Tabela1[[#This Row],[Start Date]])</f>
        <v>2024</v>
      </c>
      <c r="F6691">
        <f>ROUNDUP(MONTH(Tabela1[[#This Row],[Start Date]])/3,0)</f>
        <v>3</v>
      </c>
      <c r="G6691" t="s">
        <v>8</v>
      </c>
      <c r="H6691">
        <v>5</v>
      </c>
      <c r="I6691" t="s">
        <v>14</v>
      </c>
      <c r="J6691" t="s">
        <v>8</v>
      </c>
      <c r="K6691">
        <v>30</v>
      </c>
      <c r="L6691" t="s">
        <v>8</v>
      </c>
      <c r="M6691">
        <v>20</v>
      </c>
      <c r="N6691">
        <v>3</v>
      </c>
      <c r="O6691" t="str">
        <f>IF(AND(Tabela1[[#This Row],[EA Play Season Pass]]="Yes",Tabela1[[#This Row],[Minecraft Season Pass]]="Yes"),"Yes","No")</f>
        <v>Yes</v>
      </c>
      <c r="P6691" t="str">
        <f>IF(OR(Tabela1[[#This Row],[EA Play Season Pass]]="Yes",Tabela1[[#This Row],[Minecraft Season Pass]]="Yes"),"Yes","No")</f>
        <v>Yes</v>
      </c>
      <c r="Q6691">
        <v>52</v>
      </c>
      <c r="R6691" s="2"/>
    </row>
    <row r="6692" spans="1:18" x14ac:dyDescent="0.25">
      <c r="A6692">
        <v>6691</v>
      </c>
      <c r="B6692" t="s">
        <v>509</v>
      </c>
      <c r="C6692" t="s">
        <v>10</v>
      </c>
      <c r="D6692" s="50">
        <v>45535</v>
      </c>
      <c r="E6692">
        <f>YEAR(Tabela1[[#This Row],[Start Date]])</f>
        <v>2024</v>
      </c>
      <c r="F6692">
        <f>ROUNDUP(MONTH(Tabela1[[#This Row],[Start Date]])/3,0)</f>
        <v>3</v>
      </c>
      <c r="G6692" t="s">
        <v>8</v>
      </c>
      <c r="H6692">
        <v>5</v>
      </c>
      <c r="I6692" t="s">
        <v>12</v>
      </c>
      <c r="J6692" t="s">
        <v>8</v>
      </c>
      <c r="K6692">
        <v>30</v>
      </c>
      <c r="L6692" t="s">
        <v>11</v>
      </c>
      <c r="M6692">
        <v>0</v>
      </c>
      <c r="N6692">
        <v>2</v>
      </c>
      <c r="O6692" t="str">
        <f>IF(AND(Tabela1[[#This Row],[EA Play Season Pass]]="Yes",Tabela1[[#This Row],[Minecraft Season Pass]]="Yes"),"Yes","No")</f>
        <v>No</v>
      </c>
      <c r="P6692" t="str">
        <f>IF(OR(Tabela1[[#This Row],[EA Play Season Pass]]="Yes",Tabela1[[#This Row],[Minecraft Season Pass]]="Yes"),"Yes","No")</f>
        <v>Yes</v>
      </c>
      <c r="Q6692">
        <v>33</v>
      </c>
      <c r="R6692" s="2"/>
    </row>
    <row r="6693" spans="1:18" x14ac:dyDescent="0.25">
      <c r="A6693">
        <v>6692</v>
      </c>
      <c r="B6693" t="s">
        <v>5122</v>
      </c>
      <c r="C6693" t="s">
        <v>13</v>
      </c>
      <c r="D6693" s="50">
        <v>45535</v>
      </c>
      <c r="E6693">
        <f>YEAR(Tabela1[[#This Row],[Start Date]])</f>
        <v>2024</v>
      </c>
      <c r="F6693">
        <f>ROUNDUP(MONTH(Tabela1[[#This Row],[Start Date]])/3,0)</f>
        <v>3</v>
      </c>
      <c r="G6693" t="s">
        <v>11</v>
      </c>
      <c r="H6693">
        <v>10</v>
      </c>
      <c r="I6693" t="s">
        <v>9</v>
      </c>
      <c r="J6693" t="s">
        <v>11</v>
      </c>
      <c r="K6693">
        <v>0</v>
      </c>
      <c r="L6693" t="s">
        <v>8</v>
      </c>
      <c r="M6693">
        <v>20</v>
      </c>
      <c r="N6693">
        <v>2</v>
      </c>
      <c r="O6693" t="str">
        <f>IF(AND(Tabela1[[#This Row],[EA Play Season Pass]]="Yes",Tabela1[[#This Row],[Minecraft Season Pass]]="Yes"),"Yes","No")</f>
        <v>No</v>
      </c>
      <c r="P6693" t="str">
        <f>IF(OR(Tabela1[[#This Row],[EA Play Season Pass]]="Yes",Tabela1[[#This Row],[Minecraft Season Pass]]="Yes"),"Yes","No")</f>
        <v>Yes</v>
      </c>
      <c r="Q6693">
        <v>28</v>
      </c>
      <c r="R6693" s="2"/>
    </row>
    <row r="6694" spans="1:18" x14ac:dyDescent="0.25">
      <c r="A6694">
        <v>6693</v>
      </c>
      <c r="B6694" t="s">
        <v>2450</v>
      </c>
      <c r="C6694" t="s">
        <v>10</v>
      </c>
      <c r="D6694" s="50">
        <v>45535</v>
      </c>
      <c r="E6694">
        <f>YEAR(Tabela1[[#This Row],[Start Date]])</f>
        <v>2024</v>
      </c>
      <c r="F6694">
        <f>ROUNDUP(MONTH(Tabela1[[#This Row],[Start Date]])/3,0)</f>
        <v>3</v>
      </c>
      <c r="G6694" t="s">
        <v>8</v>
      </c>
      <c r="H6694">
        <v>5</v>
      </c>
      <c r="I6694" t="s">
        <v>9</v>
      </c>
      <c r="J6694" t="s">
        <v>8</v>
      </c>
      <c r="K6694">
        <v>30</v>
      </c>
      <c r="L6694" t="s">
        <v>11</v>
      </c>
      <c r="M6694">
        <v>0</v>
      </c>
      <c r="N6694">
        <v>1</v>
      </c>
      <c r="O6694" t="str">
        <f>IF(AND(Tabela1[[#This Row],[EA Play Season Pass]]="Yes",Tabela1[[#This Row],[Minecraft Season Pass]]="Yes"),"Yes","No")</f>
        <v>No</v>
      </c>
      <c r="P6694" t="str">
        <f>IF(OR(Tabela1[[#This Row],[EA Play Season Pass]]="Yes",Tabela1[[#This Row],[Minecraft Season Pass]]="Yes"),"Yes","No")</f>
        <v>Yes</v>
      </c>
      <c r="Q6694">
        <v>34</v>
      </c>
      <c r="R6694" s="2"/>
    </row>
    <row r="6695" spans="1:18" x14ac:dyDescent="0.25">
      <c r="A6695">
        <v>6694</v>
      </c>
      <c r="B6695" t="s">
        <v>6292</v>
      </c>
      <c r="C6695" t="s">
        <v>10</v>
      </c>
      <c r="D6695" s="50">
        <v>45535</v>
      </c>
      <c r="E6695">
        <f>YEAR(Tabela1[[#This Row],[Start Date]])</f>
        <v>2024</v>
      </c>
      <c r="F6695">
        <f>ROUNDUP(MONTH(Tabela1[[#This Row],[Start Date]])/3,0)</f>
        <v>3</v>
      </c>
      <c r="G6695" t="s">
        <v>8</v>
      </c>
      <c r="H6695">
        <v>5</v>
      </c>
      <c r="I6695" t="s">
        <v>14</v>
      </c>
      <c r="J6695" t="s">
        <v>11</v>
      </c>
      <c r="K6695">
        <v>0</v>
      </c>
      <c r="L6695" t="s">
        <v>8</v>
      </c>
      <c r="M6695">
        <v>20</v>
      </c>
      <c r="N6695">
        <v>2</v>
      </c>
      <c r="O6695" t="str">
        <f>IF(AND(Tabela1[[#This Row],[EA Play Season Pass]]="Yes",Tabela1[[#This Row],[Minecraft Season Pass]]="Yes"),"Yes","No")</f>
        <v>No</v>
      </c>
      <c r="P6695" t="str">
        <f>IF(OR(Tabela1[[#This Row],[EA Play Season Pass]]="Yes",Tabela1[[#This Row],[Minecraft Season Pass]]="Yes"),"Yes","No")</f>
        <v>Yes</v>
      </c>
      <c r="Q6695">
        <v>23</v>
      </c>
      <c r="R6695" s="2"/>
    </row>
    <row r="6696" spans="1:18" x14ac:dyDescent="0.25">
      <c r="A6696">
        <v>6695</v>
      </c>
      <c r="B6696" t="s">
        <v>2250</v>
      </c>
      <c r="C6696" t="s">
        <v>7</v>
      </c>
      <c r="D6696" s="50">
        <v>45535</v>
      </c>
      <c r="E6696">
        <f>YEAR(Tabela1[[#This Row],[Start Date]])</f>
        <v>2024</v>
      </c>
      <c r="F6696">
        <f>ROUNDUP(MONTH(Tabela1[[#This Row],[Start Date]])/3,0)</f>
        <v>3</v>
      </c>
      <c r="G6696" t="s">
        <v>11</v>
      </c>
      <c r="H6696">
        <v>15</v>
      </c>
      <c r="I6696" t="s">
        <v>14</v>
      </c>
      <c r="J6696" t="s">
        <v>8</v>
      </c>
      <c r="K6696">
        <v>30</v>
      </c>
      <c r="L6696" t="s">
        <v>8</v>
      </c>
      <c r="M6696">
        <v>20</v>
      </c>
      <c r="N6696">
        <v>2</v>
      </c>
      <c r="O6696" t="str">
        <f>IF(AND(Tabela1[[#This Row],[EA Play Season Pass]]="Yes",Tabela1[[#This Row],[Minecraft Season Pass]]="Yes"),"Yes","No")</f>
        <v>Yes</v>
      </c>
      <c r="P6696" t="str">
        <f>IF(OR(Tabela1[[#This Row],[EA Play Season Pass]]="Yes",Tabela1[[#This Row],[Minecraft Season Pass]]="Yes"),"Yes","No")</f>
        <v>Yes</v>
      </c>
      <c r="Q6696">
        <v>63</v>
      </c>
      <c r="R6696" s="2"/>
    </row>
    <row r="6697" spans="1:18" x14ac:dyDescent="0.25">
      <c r="A6697">
        <v>6696</v>
      </c>
      <c r="B6697" t="s">
        <v>7300</v>
      </c>
      <c r="C6697" t="s">
        <v>10</v>
      </c>
      <c r="D6697" s="50">
        <v>45535</v>
      </c>
      <c r="E6697">
        <f>YEAR(Tabela1[[#This Row],[Start Date]])</f>
        <v>2024</v>
      </c>
      <c r="F6697">
        <f>ROUNDUP(MONTH(Tabela1[[#This Row],[Start Date]])/3,0)</f>
        <v>3</v>
      </c>
      <c r="G6697" t="s">
        <v>8</v>
      </c>
      <c r="H6697">
        <v>5</v>
      </c>
      <c r="I6697" t="s">
        <v>9</v>
      </c>
      <c r="J6697" t="s">
        <v>11</v>
      </c>
      <c r="K6697">
        <v>0</v>
      </c>
      <c r="L6697" t="s">
        <v>8</v>
      </c>
      <c r="M6697">
        <v>20</v>
      </c>
      <c r="N6697">
        <v>1</v>
      </c>
      <c r="O6697" t="str">
        <f>IF(AND(Tabela1[[#This Row],[EA Play Season Pass]]="Yes",Tabela1[[#This Row],[Minecraft Season Pass]]="Yes"),"Yes","No")</f>
        <v>No</v>
      </c>
      <c r="P6697" t="str">
        <f>IF(OR(Tabela1[[#This Row],[EA Play Season Pass]]="Yes",Tabela1[[#This Row],[Minecraft Season Pass]]="Yes"),"Yes","No")</f>
        <v>Yes</v>
      </c>
      <c r="Q6697">
        <v>24</v>
      </c>
      <c r="R6697" s="2"/>
    </row>
    <row r="6698" spans="1:18" x14ac:dyDescent="0.25">
      <c r="A6698">
        <v>6697</v>
      </c>
      <c r="B6698" t="s">
        <v>3163</v>
      </c>
      <c r="C6698" t="s">
        <v>7</v>
      </c>
      <c r="D6698" s="50">
        <v>45535</v>
      </c>
      <c r="E6698">
        <f>YEAR(Tabela1[[#This Row],[Start Date]])</f>
        <v>2024</v>
      </c>
      <c r="F6698">
        <f>ROUNDUP(MONTH(Tabela1[[#This Row],[Start Date]])/3,0)</f>
        <v>3</v>
      </c>
      <c r="G6698" t="s">
        <v>11</v>
      </c>
      <c r="H6698">
        <v>15</v>
      </c>
      <c r="I6698" t="s">
        <v>14</v>
      </c>
      <c r="J6698" t="s">
        <v>8</v>
      </c>
      <c r="K6698">
        <v>30</v>
      </c>
      <c r="L6698" t="s">
        <v>8</v>
      </c>
      <c r="M6698">
        <v>20</v>
      </c>
      <c r="N6698">
        <v>3</v>
      </c>
      <c r="O6698" t="str">
        <f>IF(AND(Tabela1[[#This Row],[EA Play Season Pass]]="Yes",Tabela1[[#This Row],[Minecraft Season Pass]]="Yes"),"Yes","No")</f>
        <v>Yes</v>
      </c>
      <c r="P6698" t="str">
        <f>IF(OR(Tabela1[[#This Row],[EA Play Season Pass]]="Yes",Tabela1[[#This Row],[Minecraft Season Pass]]="Yes"),"Yes","No")</f>
        <v>Yes</v>
      </c>
      <c r="Q6698">
        <v>62</v>
      </c>
      <c r="R6698" s="2"/>
    </row>
    <row r="6699" spans="1:18" x14ac:dyDescent="0.25">
      <c r="A6699">
        <v>6698</v>
      </c>
      <c r="B6699" t="s">
        <v>7301</v>
      </c>
      <c r="C6699" t="s">
        <v>10</v>
      </c>
      <c r="D6699" s="50">
        <v>45536</v>
      </c>
      <c r="E6699">
        <f>YEAR(Tabela1[[#This Row],[Start Date]])</f>
        <v>2024</v>
      </c>
      <c r="F6699">
        <f>ROUNDUP(MONTH(Tabela1[[#This Row],[Start Date]])/3,0)</f>
        <v>3</v>
      </c>
      <c r="G6699" t="s">
        <v>8</v>
      </c>
      <c r="H6699">
        <v>5</v>
      </c>
      <c r="I6699" t="s">
        <v>14</v>
      </c>
      <c r="J6699" t="s">
        <v>8</v>
      </c>
      <c r="K6699">
        <v>30</v>
      </c>
      <c r="L6699" t="s">
        <v>11</v>
      </c>
      <c r="M6699">
        <v>0</v>
      </c>
      <c r="N6699">
        <v>3</v>
      </c>
      <c r="O6699" t="str">
        <f>IF(AND(Tabela1[[#This Row],[EA Play Season Pass]]="Yes",Tabela1[[#This Row],[Minecraft Season Pass]]="Yes"),"Yes","No")</f>
        <v>No</v>
      </c>
      <c r="P6699" t="str">
        <f>IF(OR(Tabela1[[#This Row],[EA Play Season Pass]]="Yes",Tabela1[[#This Row],[Minecraft Season Pass]]="Yes"),"Yes","No")</f>
        <v>Yes</v>
      </c>
      <c r="Q6699">
        <v>32</v>
      </c>
      <c r="R6699" s="2"/>
    </row>
    <row r="6700" spans="1:18" x14ac:dyDescent="0.25">
      <c r="A6700">
        <v>6699</v>
      </c>
      <c r="B6700" t="s">
        <v>784</v>
      </c>
      <c r="C6700" t="s">
        <v>13</v>
      </c>
      <c r="D6700" s="50">
        <v>45536</v>
      </c>
      <c r="E6700">
        <f>YEAR(Tabela1[[#This Row],[Start Date]])</f>
        <v>2024</v>
      </c>
      <c r="F6700">
        <f>ROUNDUP(MONTH(Tabela1[[#This Row],[Start Date]])/3,0)</f>
        <v>3</v>
      </c>
      <c r="G6700" t="s">
        <v>11</v>
      </c>
      <c r="H6700">
        <v>10</v>
      </c>
      <c r="I6700" t="s">
        <v>12</v>
      </c>
      <c r="J6700" t="s">
        <v>8</v>
      </c>
      <c r="K6700">
        <v>30</v>
      </c>
      <c r="L6700" t="s">
        <v>8</v>
      </c>
      <c r="M6700">
        <v>20</v>
      </c>
      <c r="N6700">
        <v>3</v>
      </c>
      <c r="O6700" t="str">
        <f>IF(AND(Tabela1[[#This Row],[EA Play Season Pass]]="Yes",Tabela1[[#This Row],[Minecraft Season Pass]]="Yes"),"Yes","No")</f>
        <v>Yes</v>
      </c>
      <c r="P6700" t="str">
        <f>IF(OR(Tabela1[[#This Row],[EA Play Season Pass]]="Yes",Tabela1[[#This Row],[Minecraft Season Pass]]="Yes"),"Yes","No")</f>
        <v>Yes</v>
      </c>
      <c r="Q6700">
        <v>57</v>
      </c>
      <c r="R6700" s="2"/>
    </row>
    <row r="6701" spans="1:18" x14ac:dyDescent="0.25">
      <c r="A6701">
        <v>6700</v>
      </c>
      <c r="B6701" t="s">
        <v>7302</v>
      </c>
      <c r="C6701" t="s">
        <v>10</v>
      </c>
      <c r="D6701" s="50">
        <v>45536</v>
      </c>
      <c r="E6701">
        <f>YEAR(Tabela1[[#This Row],[Start Date]])</f>
        <v>2024</v>
      </c>
      <c r="F6701">
        <f>ROUNDUP(MONTH(Tabela1[[#This Row],[Start Date]])/3,0)</f>
        <v>3</v>
      </c>
      <c r="G6701" t="s">
        <v>11</v>
      </c>
      <c r="H6701">
        <v>5</v>
      </c>
      <c r="I6701" t="s">
        <v>12</v>
      </c>
      <c r="J6701" t="s">
        <v>8</v>
      </c>
      <c r="K6701">
        <v>30</v>
      </c>
      <c r="L6701" t="s">
        <v>11</v>
      </c>
      <c r="M6701">
        <v>0</v>
      </c>
      <c r="N6701">
        <v>3</v>
      </c>
      <c r="O6701" t="str">
        <f>IF(AND(Tabela1[[#This Row],[EA Play Season Pass]]="Yes",Tabela1[[#This Row],[Minecraft Season Pass]]="Yes"),"Yes","No")</f>
        <v>No</v>
      </c>
      <c r="P6701" t="str">
        <f>IF(OR(Tabela1[[#This Row],[EA Play Season Pass]]="Yes",Tabela1[[#This Row],[Minecraft Season Pass]]="Yes"),"Yes","No")</f>
        <v>Yes</v>
      </c>
      <c r="Q6701">
        <v>32</v>
      </c>
      <c r="R6701" s="2"/>
    </row>
    <row r="6702" spans="1:18" x14ac:dyDescent="0.25">
      <c r="A6702">
        <v>6701</v>
      </c>
      <c r="B6702" t="s">
        <v>3451</v>
      </c>
      <c r="C6702" t="s">
        <v>13</v>
      </c>
      <c r="D6702" s="50">
        <v>45536</v>
      </c>
      <c r="E6702">
        <f>YEAR(Tabela1[[#This Row],[Start Date]])</f>
        <v>2024</v>
      </c>
      <c r="F6702">
        <f>ROUNDUP(MONTH(Tabela1[[#This Row],[Start Date]])/3,0)</f>
        <v>3</v>
      </c>
      <c r="G6702" t="s">
        <v>11</v>
      </c>
      <c r="H6702">
        <v>10</v>
      </c>
      <c r="I6702" t="s">
        <v>14</v>
      </c>
      <c r="J6702" t="s">
        <v>8</v>
      </c>
      <c r="K6702">
        <v>30</v>
      </c>
      <c r="L6702" t="s">
        <v>8</v>
      </c>
      <c r="M6702">
        <v>20</v>
      </c>
      <c r="N6702">
        <v>1</v>
      </c>
      <c r="O6702" t="str">
        <f>IF(AND(Tabela1[[#This Row],[EA Play Season Pass]]="Yes",Tabela1[[#This Row],[Minecraft Season Pass]]="Yes"),"Yes","No")</f>
        <v>Yes</v>
      </c>
      <c r="P6702" t="str">
        <f>IF(OR(Tabela1[[#This Row],[EA Play Season Pass]]="Yes",Tabela1[[#This Row],[Minecraft Season Pass]]="Yes"),"Yes","No")</f>
        <v>Yes</v>
      </c>
      <c r="Q6702">
        <v>59</v>
      </c>
      <c r="R6702" s="2"/>
    </row>
    <row r="6703" spans="1:18" x14ac:dyDescent="0.25">
      <c r="A6703">
        <v>6702</v>
      </c>
      <c r="B6703" t="s">
        <v>7303</v>
      </c>
      <c r="C6703" t="s">
        <v>10</v>
      </c>
      <c r="D6703" s="50">
        <v>45536</v>
      </c>
      <c r="E6703">
        <f>YEAR(Tabela1[[#This Row],[Start Date]])</f>
        <v>2024</v>
      </c>
      <c r="F6703">
        <f>ROUNDUP(MONTH(Tabela1[[#This Row],[Start Date]])/3,0)</f>
        <v>3</v>
      </c>
      <c r="G6703" t="s">
        <v>11</v>
      </c>
      <c r="H6703">
        <v>5</v>
      </c>
      <c r="I6703" t="s">
        <v>14</v>
      </c>
      <c r="J6703" t="s">
        <v>11</v>
      </c>
      <c r="K6703">
        <v>0</v>
      </c>
      <c r="L6703" t="s">
        <v>11</v>
      </c>
      <c r="M6703">
        <v>0</v>
      </c>
      <c r="N6703">
        <v>2</v>
      </c>
      <c r="O6703" t="str">
        <f>IF(AND(Tabela1[[#This Row],[EA Play Season Pass]]="Yes",Tabela1[[#This Row],[Minecraft Season Pass]]="Yes"),"Yes","No")</f>
        <v>No</v>
      </c>
      <c r="P6703" t="str">
        <f>IF(OR(Tabela1[[#This Row],[EA Play Season Pass]]="Yes",Tabela1[[#This Row],[Minecraft Season Pass]]="Yes"),"Yes","No")</f>
        <v>No</v>
      </c>
      <c r="Q6703">
        <v>3</v>
      </c>
      <c r="R6703" s="2"/>
    </row>
    <row r="6704" spans="1:18" x14ac:dyDescent="0.25">
      <c r="A6704">
        <v>6703</v>
      </c>
      <c r="B6704" t="s">
        <v>7304</v>
      </c>
      <c r="C6704" t="s">
        <v>10</v>
      </c>
      <c r="D6704" s="50">
        <v>45537</v>
      </c>
      <c r="E6704">
        <f>YEAR(Tabela1[[#This Row],[Start Date]])</f>
        <v>2024</v>
      </c>
      <c r="F6704">
        <f>ROUNDUP(MONTH(Tabela1[[#This Row],[Start Date]])/3,0)</f>
        <v>3</v>
      </c>
      <c r="G6704" t="s">
        <v>8</v>
      </c>
      <c r="H6704">
        <v>5</v>
      </c>
      <c r="I6704" t="s">
        <v>14</v>
      </c>
      <c r="J6704" t="s">
        <v>8</v>
      </c>
      <c r="K6704">
        <v>30</v>
      </c>
      <c r="L6704" t="s">
        <v>11</v>
      </c>
      <c r="M6704">
        <v>0</v>
      </c>
      <c r="N6704">
        <v>2</v>
      </c>
      <c r="O6704" t="str">
        <f>IF(AND(Tabela1[[#This Row],[EA Play Season Pass]]="Yes",Tabela1[[#This Row],[Minecraft Season Pass]]="Yes"),"Yes","No")</f>
        <v>No</v>
      </c>
      <c r="P6704" t="str">
        <f>IF(OR(Tabela1[[#This Row],[EA Play Season Pass]]="Yes",Tabela1[[#This Row],[Minecraft Season Pass]]="Yes"),"Yes","No")</f>
        <v>Yes</v>
      </c>
      <c r="Q6704">
        <v>33</v>
      </c>
      <c r="R6704" s="2"/>
    </row>
    <row r="6705" spans="1:18" x14ac:dyDescent="0.25">
      <c r="A6705">
        <v>6704</v>
      </c>
      <c r="B6705" t="s">
        <v>5035</v>
      </c>
      <c r="C6705" t="s">
        <v>10</v>
      </c>
      <c r="D6705" s="50">
        <v>45537</v>
      </c>
      <c r="E6705">
        <f>YEAR(Tabela1[[#This Row],[Start Date]])</f>
        <v>2024</v>
      </c>
      <c r="F6705">
        <f>ROUNDUP(MONTH(Tabela1[[#This Row],[Start Date]])/3,0)</f>
        <v>3</v>
      </c>
      <c r="G6705" t="s">
        <v>8</v>
      </c>
      <c r="H6705">
        <v>5</v>
      </c>
      <c r="I6705" t="s">
        <v>9</v>
      </c>
      <c r="J6705" t="s">
        <v>8</v>
      </c>
      <c r="K6705">
        <v>30</v>
      </c>
      <c r="L6705" t="s">
        <v>11</v>
      </c>
      <c r="M6705">
        <v>0</v>
      </c>
      <c r="N6705">
        <v>3</v>
      </c>
      <c r="O6705" t="str">
        <f>IF(AND(Tabela1[[#This Row],[EA Play Season Pass]]="Yes",Tabela1[[#This Row],[Minecraft Season Pass]]="Yes"),"Yes","No")</f>
        <v>No</v>
      </c>
      <c r="P6705" t="str">
        <f>IF(OR(Tabela1[[#This Row],[EA Play Season Pass]]="Yes",Tabela1[[#This Row],[Minecraft Season Pass]]="Yes"),"Yes","No")</f>
        <v>Yes</v>
      </c>
      <c r="Q6705">
        <v>32</v>
      </c>
      <c r="R6705" s="2"/>
    </row>
    <row r="6706" spans="1:18" x14ac:dyDescent="0.25">
      <c r="A6706">
        <v>6705</v>
      </c>
      <c r="B6706" t="s">
        <v>7305</v>
      </c>
      <c r="C6706" t="s">
        <v>13</v>
      </c>
      <c r="D6706" s="50">
        <v>45537</v>
      </c>
      <c r="E6706">
        <f>YEAR(Tabela1[[#This Row],[Start Date]])</f>
        <v>2024</v>
      </c>
      <c r="F6706">
        <f>ROUNDUP(MONTH(Tabela1[[#This Row],[Start Date]])/3,0)</f>
        <v>3</v>
      </c>
      <c r="G6706" t="s">
        <v>11</v>
      </c>
      <c r="H6706">
        <v>10</v>
      </c>
      <c r="I6706" t="s">
        <v>12</v>
      </c>
      <c r="J6706" t="s">
        <v>8</v>
      </c>
      <c r="K6706">
        <v>30</v>
      </c>
      <c r="L6706" t="s">
        <v>8</v>
      </c>
      <c r="M6706">
        <v>20</v>
      </c>
      <c r="N6706">
        <v>1</v>
      </c>
      <c r="O6706" t="str">
        <f>IF(AND(Tabela1[[#This Row],[EA Play Season Pass]]="Yes",Tabela1[[#This Row],[Minecraft Season Pass]]="Yes"),"Yes","No")</f>
        <v>Yes</v>
      </c>
      <c r="P6706" t="str">
        <f>IF(OR(Tabela1[[#This Row],[EA Play Season Pass]]="Yes",Tabela1[[#This Row],[Minecraft Season Pass]]="Yes"),"Yes","No")</f>
        <v>Yes</v>
      </c>
      <c r="Q6706">
        <v>59</v>
      </c>
      <c r="R6706" s="2"/>
    </row>
    <row r="6707" spans="1:18" x14ac:dyDescent="0.25">
      <c r="A6707">
        <v>6706</v>
      </c>
      <c r="B6707" t="s">
        <v>7306</v>
      </c>
      <c r="C6707" t="s">
        <v>7</v>
      </c>
      <c r="D6707" s="50">
        <v>45537</v>
      </c>
      <c r="E6707">
        <f>YEAR(Tabela1[[#This Row],[Start Date]])</f>
        <v>2024</v>
      </c>
      <c r="F6707">
        <f>ROUNDUP(MONTH(Tabela1[[#This Row],[Start Date]])/3,0)</f>
        <v>3</v>
      </c>
      <c r="G6707" t="s">
        <v>11</v>
      </c>
      <c r="H6707">
        <v>15</v>
      </c>
      <c r="I6707" t="s">
        <v>14</v>
      </c>
      <c r="J6707" t="s">
        <v>8</v>
      </c>
      <c r="K6707">
        <v>30</v>
      </c>
      <c r="L6707" t="s">
        <v>8</v>
      </c>
      <c r="M6707">
        <v>20</v>
      </c>
      <c r="N6707">
        <v>2</v>
      </c>
      <c r="O6707" t="str">
        <f>IF(AND(Tabela1[[#This Row],[EA Play Season Pass]]="Yes",Tabela1[[#This Row],[Minecraft Season Pass]]="Yes"),"Yes","No")</f>
        <v>Yes</v>
      </c>
      <c r="P6707" t="str">
        <f>IF(OR(Tabela1[[#This Row],[EA Play Season Pass]]="Yes",Tabela1[[#This Row],[Minecraft Season Pass]]="Yes"),"Yes","No")</f>
        <v>Yes</v>
      </c>
      <c r="Q6707">
        <v>63</v>
      </c>
      <c r="R6707" s="2"/>
    </row>
    <row r="6708" spans="1:18" x14ac:dyDescent="0.25">
      <c r="A6708">
        <v>6707</v>
      </c>
      <c r="B6708" t="s">
        <v>7307</v>
      </c>
      <c r="C6708" t="s">
        <v>7</v>
      </c>
      <c r="D6708" s="50">
        <v>45537</v>
      </c>
      <c r="E6708">
        <f>YEAR(Tabela1[[#This Row],[Start Date]])</f>
        <v>2024</v>
      </c>
      <c r="F6708">
        <f>ROUNDUP(MONTH(Tabela1[[#This Row],[Start Date]])/3,0)</f>
        <v>3</v>
      </c>
      <c r="G6708" t="s">
        <v>11</v>
      </c>
      <c r="H6708">
        <v>15</v>
      </c>
      <c r="I6708" t="s">
        <v>9</v>
      </c>
      <c r="J6708" t="s">
        <v>8</v>
      </c>
      <c r="K6708">
        <v>30</v>
      </c>
      <c r="L6708" t="s">
        <v>8</v>
      </c>
      <c r="M6708">
        <v>20</v>
      </c>
      <c r="N6708">
        <v>2</v>
      </c>
      <c r="O6708" t="str">
        <f>IF(AND(Tabela1[[#This Row],[EA Play Season Pass]]="Yes",Tabela1[[#This Row],[Minecraft Season Pass]]="Yes"),"Yes","No")</f>
        <v>Yes</v>
      </c>
      <c r="P6708" t="str">
        <f>IF(OR(Tabela1[[#This Row],[EA Play Season Pass]]="Yes",Tabela1[[#This Row],[Minecraft Season Pass]]="Yes"),"Yes","No")</f>
        <v>Yes</v>
      </c>
      <c r="Q6708">
        <v>63</v>
      </c>
      <c r="R6708" s="2"/>
    </row>
    <row r="6709" spans="1:18" x14ac:dyDescent="0.25">
      <c r="A6709">
        <v>6708</v>
      </c>
      <c r="B6709" t="s">
        <v>7066</v>
      </c>
      <c r="C6709" t="s">
        <v>10</v>
      </c>
      <c r="D6709" s="50">
        <v>45538</v>
      </c>
      <c r="E6709">
        <f>YEAR(Tabela1[[#This Row],[Start Date]])</f>
        <v>2024</v>
      </c>
      <c r="F6709">
        <f>ROUNDUP(MONTH(Tabela1[[#This Row],[Start Date]])/3,0)</f>
        <v>3</v>
      </c>
      <c r="G6709" t="s">
        <v>8</v>
      </c>
      <c r="H6709">
        <v>5</v>
      </c>
      <c r="I6709" t="s">
        <v>14</v>
      </c>
      <c r="J6709" t="s">
        <v>11</v>
      </c>
      <c r="K6709">
        <v>0</v>
      </c>
      <c r="L6709" t="s">
        <v>11</v>
      </c>
      <c r="M6709">
        <v>0</v>
      </c>
      <c r="N6709">
        <v>2</v>
      </c>
      <c r="O6709" t="str">
        <f>IF(AND(Tabela1[[#This Row],[EA Play Season Pass]]="Yes",Tabela1[[#This Row],[Minecraft Season Pass]]="Yes"),"Yes","No")</f>
        <v>No</v>
      </c>
      <c r="P6709" t="str">
        <f>IF(OR(Tabela1[[#This Row],[EA Play Season Pass]]="Yes",Tabela1[[#This Row],[Minecraft Season Pass]]="Yes"),"Yes","No")</f>
        <v>No</v>
      </c>
      <c r="Q6709">
        <v>3</v>
      </c>
      <c r="R6709" s="2"/>
    </row>
    <row r="6710" spans="1:18" x14ac:dyDescent="0.25">
      <c r="A6710">
        <v>6709</v>
      </c>
      <c r="B6710" t="s">
        <v>7308</v>
      </c>
      <c r="C6710" t="s">
        <v>7</v>
      </c>
      <c r="D6710" s="50">
        <v>45538</v>
      </c>
      <c r="E6710">
        <f>YEAR(Tabela1[[#This Row],[Start Date]])</f>
        <v>2024</v>
      </c>
      <c r="F6710">
        <f>ROUNDUP(MONTH(Tabela1[[#This Row],[Start Date]])/3,0)</f>
        <v>3</v>
      </c>
      <c r="G6710" t="s">
        <v>8</v>
      </c>
      <c r="H6710">
        <v>15</v>
      </c>
      <c r="I6710" t="s">
        <v>9</v>
      </c>
      <c r="J6710" t="s">
        <v>8</v>
      </c>
      <c r="K6710">
        <v>30</v>
      </c>
      <c r="L6710" t="s">
        <v>11</v>
      </c>
      <c r="M6710">
        <v>0</v>
      </c>
      <c r="N6710">
        <v>2</v>
      </c>
      <c r="O6710" t="str">
        <f>IF(AND(Tabela1[[#This Row],[EA Play Season Pass]]="Yes",Tabela1[[#This Row],[Minecraft Season Pass]]="Yes"),"Yes","No")</f>
        <v>No</v>
      </c>
      <c r="P6710" t="str">
        <f>IF(OR(Tabela1[[#This Row],[EA Play Season Pass]]="Yes",Tabela1[[#This Row],[Minecraft Season Pass]]="Yes"),"Yes","No")</f>
        <v>Yes</v>
      </c>
      <c r="Q6710">
        <v>43</v>
      </c>
      <c r="R6710" s="2"/>
    </row>
    <row r="6711" spans="1:18" x14ac:dyDescent="0.25">
      <c r="A6711">
        <v>6710</v>
      </c>
      <c r="B6711" t="s">
        <v>7309</v>
      </c>
      <c r="C6711" t="s">
        <v>10</v>
      </c>
      <c r="D6711" s="50">
        <v>45538</v>
      </c>
      <c r="E6711">
        <f>YEAR(Tabela1[[#This Row],[Start Date]])</f>
        <v>2024</v>
      </c>
      <c r="F6711">
        <f>ROUNDUP(MONTH(Tabela1[[#This Row],[Start Date]])/3,0)</f>
        <v>3</v>
      </c>
      <c r="G6711" t="s">
        <v>8</v>
      </c>
      <c r="H6711">
        <v>5</v>
      </c>
      <c r="I6711" t="s">
        <v>9</v>
      </c>
      <c r="J6711" t="s">
        <v>8</v>
      </c>
      <c r="K6711">
        <v>30</v>
      </c>
      <c r="L6711" t="s">
        <v>8</v>
      </c>
      <c r="M6711">
        <v>20</v>
      </c>
      <c r="N6711">
        <v>1</v>
      </c>
      <c r="O6711" t="str">
        <f>IF(AND(Tabela1[[#This Row],[EA Play Season Pass]]="Yes",Tabela1[[#This Row],[Minecraft Season Pass]]="Yes"),"Yes","No")</f>
        <v>Yes</v>
      </c>
      <c r="P6711" t="str">
        <f>IF(OR(Tabela1[[#This Row],[EA Play Season Pass]]="Yes",Tabela1[[#This Row],[Minecraft Season Pass]]="Yes"),"Yes","No")</f>
        <v>Yes</v>
      </c>
      <c r="Q6711">
        <v>54</v>
      </c>
      <c r="R6711" s="2"/>
    </row>
    <row r="6712" spans="1:18" x14ac:dyDescent="0.25">
      <c r="A6712">
        <v>6711</v>
      </c>
      <c r="B6712" t="s">
        <v>3363</v>
      </c>
      <c r="C6712" t="s">
        <v>13</v>
      </c>
      <c r="D6712" s="50">
        <v>45538</v>
      </c>
      <c r="E6712">
        <f>YEAR(Tabela1[[#This Row],[Start Date]])</f>
        <v>2024</v>
      </c>
      <c r="F6712">
        <f>ROUNDUP(MONTH(Tabela1[[#This Row],[Start Date]])/3,0)</f>
        <v>3</v>
      </c>
      <c r="G6712" t="s">
        <v>11</v>
      </c>
      <c r="H6712">
        <v>10</v>
      </c>
      <c r="I6712" t="s">
        <v>9</v>
      </c>
      <c r="J6712" t="s">
        <v>8</v>
      </c>
      <c r="K6712">
        <v>30</v>
      </c>
      <c r="L6712" t="s">
        <v>8</v>
      </c>
      <c r="M6712">
        <v>20</v>
      </c>
      <c r="N6712">
        <v>2</v>
      </c>
      <c r="O6712" t="str">
        <f>IF(AND(Tabela1[[#This Row],[EA Play Season Pass]]="Yes",Tabela1[[#This Row],[Minecraft Season Pass]]="Yes"),"Yes","No")</f>
        <v>Yes</v>
      </c>
      <c r="P6712" t="str">
        <f>IF(OR(Tabela1[[#This Row],[EA Play Season Pass]]="Yes",Tabela1[[#This Row],[Minecraft Season Pass]]="Yes"),"Yes","No")</f>
        <v>Yes</v>
      </c>
      <c r="Q6712">
        <v>58</v>
      </c>
      <c r="R6712" s="2"/>
    </row>
    <row r="6713" spans="1:18" x14ac:dyDescent="0.25">
      <c r="A6713">
        <v>6712</v>
      </c>
      <c r="B6713" t="s">
        <v>5704</v>
      </c>
      <c r="C6713" t="s">
        <v>13</v>
      </c>
      <c r="D6713" s="50">
        <v>45538</v>
      </c>
      <c r="E6713">
        <f>YEAR(Tabela1[[#This Row],[Start Date]])</f>
        <v>2024</v>
      </c>
      <c r="F6713">
        <f>ROUNDUP(MONTH(Tabela1[[#This Row],[Start Date]])/3,0)</f>
        <v>3</v>
      </c>
      <c r="G6713" t="s">
        <v>11</v>
      </c>
      <c r="H6713">
        <v>10</v>
      </c>
      <c r="I6713" t="s">
        <v>12</v>
      </c>
      <c r="J6713" t="s">
        <v>11</v>
      </c>
      <c r="K6713">
        <v>0</v>
      </c>
      <c r="L6713" t="s">
        <v>11</v>
      </c>
      <c r="M6713">
        <v>0</v>
      </c>
      <c r="N6713">
        <v>2</v>
      </c>
      <c r="O6713" t="str">
        <f>IF(AND(Tabela1[[#This Row],[EA Play Season Pass]]="Yes",Tabela1[[#This Row],[Minecraft Season Pass]]="Yes"),"Yes","No")</f>
        <v>No</v>
      </c>
      <c r="P6713" t="str">
        <f>IF(OR(Tabela1[[#This Row],[EA Play Season Pass]]="Yes",Tabela1[[#This Row],[Minecraft Season Pass]]="Yes"),"Yes","No")</f>
        <v>No</v>
      </c>
      <c r="Q6713">
        <v>8</v>
      </c>
      <c r="R6713" s="2"/>
    </row>
    <row r="6714" spans="1:18" x14ac:dyDescent="0.25">
      <c r="A6714">
        <v>6713</v>
      </c>
      <c r="B6714" t="s">
        <v>5643</v>
      </c>
      <c r="C6714" t="s">
        <v>10</v>
      </c>
      <c r="D6714" s="50">
        <v>45538</v>
      </c>
      <c r="E6714">
        <f>YEAR(Tabela1[[#This Row],[Start Date]])</f>
        <v>2024</v>
      </c>
      <c r="F6714">
        <f>ROUNDUP(MONTH(Tabela1[[#This Row],[Start Date]])/3,0)</f>
        <v>3</v>
      </c>
      <c r="G6714" t="s">
        <v>8</v>
      </c>
      <c r="H6714">
        <v>5</v>
      </c>
      <c r="I6714" t="s">
        <v>12</v>
      </c>
      <c r="J6714" t="s">
        <v>8</v>
      </c>
      <c r="K6714">
        <v>30</v>
      </c>
      <c r="L6714" t="s">
        <v>11</v>
      </c>
      <c r="M6714">
        <v>0</v>
      </c>
      <c r="N6714">
        <v>2</v>
      </c>
      <c r="O6714" t="str">
        <f>IF(AND(Tabela1[[#This Row],[EA Play Season Pass]]="Yes",Tabela1[[#This Row],[Minecraft Season Pass]]="Yes"),"Yes","No")</f>
        <v>No</v>
      </c>
      <c r="P6714" t="str">
        <f>IF(OR(Tabela1[[#This Row],[EA Play Season Pass]]="Yes",Tabela1[[#This Row],[Minecraft Season Pass]]="Yes"),"Yes","No")</f>
        <v>Yes</v>
      </c>
      <c r="Q6714">
        <v>33</v>
      </c>
      <c r="R6714" s="2"/>
    </row>
    <row r="6715" spans="1:18" x14ac:dyDescent="0.25">
      <c r="A6715">
        <v>6714</v>
      </c>
      <c r="B6715" t="s">
        <v>2407</v>
      </c>
      <c r="C6715" t="s">
        <v>7</v>
      </c>
      <c r="D6715" s="50">
        <v>45538</v>
      </c>
      <c r="E6715">
        <f>YEAR(Tabela1[[#This Row],[Start Date]])</f>
        <v>2024</v>
      </c>
      <c r="F6715">
        <f>ROUNDUP(MONTH(Tabela1[[#This Row],[Start Date]])/3,0)</f>
        <v>3</v>
      </c>
      <c r="G6715" t="s">
        <v>8</v>
      </c>
      <c r="H6715">
        <v>15</v>
      </c>
      <c r="I6715" t="s">
        <v>9</v>
      </c>
      <c r="J6715" t="s">
        <v>8</v>
      </c>
      <c r="K6715">
        <v>30</v>
      </c>
      <c r="L6715" t="s">
        <v>11</v>
      </c>
      <c r="M6715">
        <v>0</v>
      </c>
      <c r="N6715">
        <v>1</v>
      </c>
      <c r="O6715" t="str">
        <f>IF(AND(Tabela1[[#This Row],[EA Play Season Pass]]="Yes",Tabela1[[#This Row],[Minecraft Season Pass]]="Yes"),"Yes","No")</f>
        <v>No</v>
      </c>
      <c r="P6715" t="str">
        <f>IF(OR(Tabela1[[#This Row],[EA Play Season Pass]]="Yes",Tabela1[[#This Row],[Minecraft Season Pass]]="Yes"),"Yes","No")</f>
        <v>Yes</v>
      </c>
      <c r="Q6715">
        <v>44</v>
      </c>
      <c r="R6715" s="2"/>
    </row>
    <row r="6716" spans="1:18" x14ac:dyDescent="0.25">
      <c r="A6716">
        <v>6715</v>
      </c>
      <c r="B6716" t="s">
        <v>1112</v>
      </c>
      <c r="C6716" t="s">
        <v>13</v>
      </c>
      <c r="D6716" s="50">
        <v>45538</v>
      </c>
      <c r="E6716">
        <f>YEAR(Tabela1[[#This Row],[Start Date]])</f>
        <v>2024</v>
      </c>
      <c r="F6716">
        <f>ROUNDUP(MONTH(Tabela1[[#This Row],[Start Date]])/3,0)</f>
        <v>3</v>
      </c>
      <c r="G6716" t="s">
        <v>8</v>
      </c>
      <c r="H6716">
        <v>10</v>
      </c>
      <c r="I6716" t="s">
        <v>9</v>
      </c>
      <c r="J6716" t="s">
        <v>8</v>
      </c>
      <c r="K6716">
        <v>30</v>
      </c>
      <c r="L6716" t="s">
        <v>11</v>
      </c>
      <c r="M6716">
        <v>0</v>
      </c>
      <c r="N6716">
        <v>1</v>
      </c>
      <c r="O6716" t="str">
        <f>IF(AND(Tabela1[[#This Row],[EA Play Season Pass]]="Yes",Tabela1[[#This Row],[Minecraft Season Pass]]="Yes"),"Yes","No")</f>
        <v>No</v>
      </c>
      <c r="P6716" t="str">
        <f>IF(OR(Tabela1[[#This Row],[EA Play Season Pass]]="Yes",Tabela1[[#This Row],[Minecraft Season Pass]]="Yes"),"Yes","No")</f>
        <v>Yes</v>
      </c>
      <c r="Q6716">
        <v>39</v>
      </c>
      <c r="R6716" s="2"/>
    </row>
    <row r="6717" spans="1:18" x14ac:dyDescent="0.25">
      <c r="A6717">
        <v>6716</v>
      </c>
      <c r="B6717" t="s">
        <v>7310</v>
      </c>
      <c r="C6717" t="s">
        <v>13</v>
      </c>
      <c r="D6717" s="50">
        <v>45538</v>
      </c>
      <c r="E6717">
        <f>YEAR(Tabela1[[#This Row],[Start Date]])</f>
        <v>2024</v>
      </c>
      <c r="F6717">
        <f>ROUNDUP(MONTH(Tabela1[[#This Row],[Start Date]])/3,0)</f>
        <v>3</v>
      </c>
      <c r="G6717" t="s">
        <v>11</v>
      </c>
      <c r="H6717">
        <v>10</v>
      </c>
      <c r="I6717" t="s">
        <v>9</v>
      </c>
      <c r="J6717" t="s">
        <v>8</v>
      </c>
      <c r="K6717">
        <v>30</v>
      </c>
      <c r="L6717" t="s">
        <v>8</v>
      </c>
      <c r="M6717">
        <v>20</v>
      </c>
      <c r="N6717">
        <v>2</v>
      </c>
      <c r="O6717" t="str">
        <f>IF(AND(Tabela1[[#This Row],[EA Play Season Pass]]="Yes",Tabela1[[#This Row],[Minecraft Season Pass]]="Yes"),"Yes","No")</f>
        <v>Yes</v>
      </c>
      <c r="P6717" t="str">
        <f>IF(OR(Tabela1[[#This Row],[EA Play Season Pass]]="Yes",Tabela1[[#This Row],[Minecraft Season Pass]]="Yes"),"Yes","No")</f>
        <v>Yes</v>
      </c>
      <c r="Q6717">
        <v>58</v>
      </c>
      <c r="R6717" s="2"/>
    </row>
    <row r="6718" spans="1:18" x14ac:dyDescent="0.25">
      <c r="A6718">
        <v>6717</v>
      </c>
      <c r="B6718" t="s">
        <v>7311</v>
      </c>
      <c r="C6718" t="s">
        <v>13</v>
      </c>
      <c r="D6718" s="50">
        <v>45539</v>
      </c>
      <c r="E6718">
        <f>YEAR(Tabela1[[#This Row],[Start Date]])</f>
        <v>2024</v>
      </c>
      <c r="F6718">
        <f>ROUNDUP(MONTH(Tabela1[[#This Row],[Start Date]])/3,0)</f>
        <v>3</v>
      </c>
      <c r="G6718" t="s">
        <v>8</v>
      </c>
      <c r="H6718">
        <v>10</v>
      </c>
      <c r="I6718" t="s">
        <v>14</v>
      </c>
      <c r="J6718" t="s">
        <v>11</v>
      </c>
      <c r="K6718">
        <v>0</v>
      </c>
      <c r="L6718" t="s">
        <v>11</v>
      </c>
      <c r="M6718">
        <v>0</v>
      </c>
      <c r="N6718">
        <v>1</v>
      </c>
      <c r="O6718" t="str">
        <f>IF(AND(Tabela1[[#This Row],[EA Play Season Pass]]="Yes",Tabela1[[#This Row],[Minecraft Season Pass]]="Yes"),"Yes","No")</f>
        <v>No</v>
      </c>
      <c r="P6718" t="str">
        <f>IF(OR(Tabela1[[#This Row],[EA Play Season Pass]]="Yes",Tabela1[[#This Row],[Minecraft Season Pass]]="Yes"),"Yes","No")</f>
        <v>No</v>
      </c>
      <c r="Q6718">
        <v>9</v>
      </c>
      <c r="R6718" s="2"/>
    </row>
    <row r="6719" spans="1:18" x14ac:dyDescent="0.25">
      <c r="A6719">
        <v>6718</v>
      </c>
      <c r="B6719" t="s">
        <v>7312</v>
      </c>
      <c r="C6719" t="s">
        <v>7</v>
      </c>
      <c r="D6719" s="50">
        <v>45539</v>
      </c>
      <c r="E6719">
        <f>YEAR(Tabela1[[#This Row],[Start Date]])</f>
        <v>2024</v>
      </c>
      <c r="F6719">
        <f>ROUNDUP(MONTH(Tabela1[[#This Row],[Start Date]])/3,0)</f>
        <v>3</v>
      </c>
      <c r="G6719" t="s">
        <v>11</v>
      </c>
      <c r="H6719">
        <v>15</v>
      </c>
      <c r="I6719" t="s">
        <v>12</v>
      </c>
      <c r="J6719" t="s">
        <v>11</v>
      </c>
      <c r="K6719">
        <v>0</v>
      </c>
      <c r="L6719" t="s">
        <v>11</v>
      </c>
      <c r="M6719">
        <v>0</v>
      </c>
      <c r="N6719">
        <v>1</v>
      </c>
      <c r="O6719" t="str">
        <f>IF(AND(Tabela1[[#This Row],[EA Play Season Pass]]="Yes",Tabela1[[#This Row],[Minecraft Season Pass]]="Yes"),"Yes","No")</f>
        <v>No</v>
      </c>
      <c r="P6719" t="str">
        <f>IF(OR(Tabela1[[#This Row],[EA Play Season Pass]]="Yes",Tabela1[[#This Row],[Minecraft Season Pass]]="Yes"),"Yes","No")</f>
        <v>No</v>
      </c>
      <c r="Q6719">
        <v>14</v>
      </c>
      <c r="R6719" s="2"/>
    </row>
    <row r="6720" spans="1:18" x14ac:dyDescent="0.25">
      <c r="A6720">
        <v>6719</v>
      </c>
      <c r="B6720" t="s">
        <v>7313</v>
      </c>
      <c r="C6720" t="s">
        <v>13</v>
      </c>
      <c r="D6720" s="50">
        <v>45539</v>
      </c>
      <c r="E6720">
        <f>YEAR(Tabela1[[#This Row],[Start Date]])</f>
        <v>2024</v>
      </c>
      <c r="F6720">
        <f>ROUNDUP(MONTH(Tabela1[[#This Row],[Start Date]])/3,0)</f>
        <v>3</v>
      </c>
      <c r="G6720" t="s">
        <v>8</v>
      </c>
      <c r="H6720">
        <v>10</v>
      </c>
      <c r="I6720" t="s">
        <v>14</v>
      </c>
      <c r="J6720" t="s">
        <v>11</v>
      </c>
      <c r="K6720">
        <v>0</v>
      </c>
      <c r="L6720" t="s">
        <v>11</v>
      </c>
      <c r="M6720">
        <v>0</v>
      </c>
      <c r="N6720">
        <v>3</v>
      </c>
      <c r="O6720" t="str">
        <f>IF(AND(Tabela1[[#This Row],[EA Play Season Pass]]="Yes",Tabela1[[#This Row],[Minecraft Season Pass]]="Yes"),"Yes","No")</f>
        <v>No</v>
      </c>
      <c r="P6720" t="str">
        <f>IF(OR(Tabela1[[#This Row],[EA Play Season Pass]]="Yes",Tabela1[[#This Row],[Minecraft Season Pass]]="Yes"),"Yes","No")</f>
        <v>No</v>
      </c>
      <c r="Q6720">
        <v>7</v>
      </c>
      <c r="R6720" s="2"/>
    </row>
    <row r="6721" spans="1:18" x14ac:dyDescent="0.25">
      <c r="A6721">
        <v>6720</v>
      </c>
      <c r="B6721" t="s">
        <v>1429</v>
      </c>
      <c r="C6721" t="s">
        <v>13</v>
      </c>
      <c r="D6721" s="50">
        <v>45539</v>
      </c>
      <c r="E6721">
        <f>YEAR(Tabela1[[#This Row],[Start Date]])</f>
        <v>2024</v>
      </c>
      <c r="F6721">
        <f>ROUNDUP(MONTH(Tabela1[[#This Row],[Start Date]])/3,0)</f>
        <v>3</v>
      </c>
      <c r="G6721" t="s">
        <v>8</v>
      </c>
      <c r="H6721">
        <v>10</v>
      </c>
      <c r="I6721" t="s">
        <v>14</v>
      </c>
      <c r="J6721" t="s">
        <v>11</v>
      </c>
      <c r="K6721">
        <v>0</v>
      </c>
      <c r="L6721" t="s">
        <v>11</v>
      </c>
      <c r="M6721">
        <v>0</v>
      </c>
      <c r="N6721">
        <v>3</v>
      </c>
      <c r="O6721" t="str">
        <f>IF(AND(Tabela1[[#This Row],[EA Play Season Pass]]="Yes",Tabela1[[#This Row],[Minecraft Season Pass]]="Yes"),"Yes","No")</f>
        <v>No</v>
      </c>
      <c r="P6721" t="str">
        <f>IF(OR(Tabela1[[#This Row],[EA Play Season Pass]]="Yes",Tabela1[[#This Row],[Minecraft Season Pass]]="Yes"),"Yes","No")</f>
        <v>No</v>
      </c>
      <c r="Q6721">
        <v>7</v>
      </c>
      <c r="R6721" s="2"/>
    </row>
    <row r="6722" spans="1:18" x14ac:dyDescent="0.25">
      <c r="A6722">
        <v>6721</v>
      </c>
      <c r="B6722" t="s">
        <v>2874</v>
      </c>
      <c r="C6722" t="s">
        <v>7</v>
      </c>
      <c r="D6722" s="50">
        <v>45539</v>
      </c>
      <c r="E6722">
        <f>YEAR(Tabela1[[#This Row],[Start Date]])</f>
        <v>2024</v>
      </c>
      <c r="F6722">
        <f>ROUNDUP(MONTH(Tabela1[[#This Row],[Start Date]])/3,0)</f>
        <v>3</v>
      </c>
      <c r="G6722" t="s">
        <v>11</v>
      </c>
      <c r="H6722">
        <v>15</v>
      </c>
      <c r="I6722" t="s">
        <v>12</v>
      </c>
      <c r="J6722" t="s">
        <v>8</v>
      </c>
      <c r="K6722">
        <v>30</v>
      </c>
      <c r="L6722" t="s">
        <v>11</v>
      </c>
      <c r="M6722">
        <v>0</v>
      </c>
      <c r="N6722">
        <v>3</v>
      </c>
      <c r="O6722" t="str">
        <f>IF(AND(Tabela1[[#This Row],[EA Play Season Pass]]="Yes",Tabela1[[#This Row],[Minecraft Season Pass]]="Yes"),"Yes","No")</f>
        <v>No</v>
      </c>
      <c r="P6722" t="str">
        <f>IF(OR(Tabela1[[#This Row],[EA Play Season Pass]]="Yes",Tabela1[[#This Row],[Minecraft Season Pass]]="Yes"),"Yes","No")</f>
        <v>Yes</v>
      </c>
      <c r="Q6722">
        <v>42</v>
      </c>
      <c r="R6722" s="2"/>
    </row>
    <row r="6723" spans="1:18" x14ac:dyDescent="0.25">
      <c r="A6723">
        <v>6722</v>
      </c>
      <c r="B6723" t="s">
        <v>42</v>
      </c>
      <c r="C6723" t="s">
        <v>13</v>
      </c>
      <c r="D6723" s="50">
        <v>45539</v>
      </c>
      <c r="E6723">
        <f>YEAR(Tabela1[[#This Row],[Start Date]])</f>
        <v>2024</v>
      </c>
      <c r="F6723">
        <f>ROUNDUP(MONTH(Tabela1[[#This Row],[Start Date]])/3,0)</f>
        <v>3</v>
      </c>
      <c r="G6723" t="s">
        <v>8</v>
      </c>
      <c r="H6723">
        <v>10</v>
      </c>
      <c r="I6723" t="s">
        <v>14</v>
      </c>
      <c r="J6723" t="s">
        <v>8</v>
      </c>
      <c r="K6723">
        <v>30</v>
      </c>
      <c r="L6723" t="s">
        <v>11</v>
      </c>
      <c r="M6723">
        <v>0</v>
      </c>
      <c r="N6723">
        <v>2</v>
      </c>
      <c r="O6723" t="str">
        <f>IF(AND(Tabela1[[#This Row],[EA Play Season Pass]]="Yes",Tabela1[[#This Row],[Minecraft Season Pass]]="Yes"),"Yes","No")</f>
        <v>No</v>
      </c>
      <c r="P6723" t="str">
        <f>IF(OR(Tabela1[[#This Row],[EA Play Season Pass]]="Yes",Tabela1[[#This Row],[Minecraft Season Pass]]="Yes"),"Yes","No")</f>
        <v>Yes</v>
      </c>
      <c r="Q6723">
        <v>38</v>
      </c>
      <c r="R6723" s="2"/>
    </row>
    <row r="6724" spans="1:18" x14ac:dyDescent="0.25">
      <c r="A6724">
        <v>6723</v>
      </c>
      <c r="B6724" t="s">
        <v>7314</v>
      </c>
      <c r="C6724" t="s">
        <v>7</v>
      </c>
      <c r="D6724" s="50">
        <v>45539</v>
      </c>
      <c r="E6724">
        <f>YEAR(Tabela1[[#This Row],[Start Date]])</f>
        <v>2024</v>
      </c>
      <c r="F6724">
        <f>ROUNDUP(MONTH(Tabela1[[#This Row],[Start Date]])/3,0)</f>
        <v>3</v>
      </c>
      <c r="G6724" t="s">
        <v>8</v>
      </c>
      <c r="H6724">
        <v>15</v>
      </c>
      <c r="I6724" t="s">
        <v>14</v>
      </c>
      <c r="J6724" t="s">
        <v>11</v>
      </c>
      <c r="K6724">
        <v>0</v>
      </c>
      <c r="L6724" t="s">
        <v>11</v>
      </c>
      <c r="M6724">
        <v>0</v>
      </c>
      <c r="N6724">
        <v>3</v>
      </c>
      <c r="O6724" t="str">
        <f>IF(AND(Tabela1[[#This Row],[EA Play Season Pass]]="Yes",Tabela1[[#This Row],[Minecraft Season Pass]]="Yes"),"Yes","No")</f>
        <v>No</v>
      </c>
      <c r="P6724" t="str">
        <f>IF(OR(Tabela1[[#This Row],[EA Play Season Pass]]="Yes",Tabela1[[#This Row],[Minecraft Season Pass]]="Yes"),"Yes","No")</f>
        <v>No</v>
      </c>
      <c r="Q6724">
        <v>12</v>
      </c>
      <c r="R6724" s="2"/>
    </row>
    <row r="6725" spans="1:18" x14ac:dyDescent="0.25">
      <c r="A6725">
        <v>6724</v>
      </c>
      <c r="B6725" t="s">
        <v>7315</v>
      </c>
      <c r="C6725" t="s">
        <v>13</v>
      </c>
      <c r="D6725" s="50">
        <v>45539</v>
      </c>
      <c r="E6725">
        <f>YEAR(Tabela1[[#This Row],[Start Date]])</f>
        <v>2024</v>
      </c>
      <c r="F6725">
        <f>ROUNDUP(MONTH(Tabela1[[#This Row],[Start Date]])/3,0)</f>
        <v>3</v>
      </c>
      <c r="G6725" t="s">
        <v>11</v>
      </c>
      <c r="H6725">
        <v>10</v>
      </c>
      <c r="I6725" t="s">
        <v>9</v>
      </c>
      <c r="J6725" t="s">
        <v>8</v>
      </c>
      <c r="K6725">
        <v>30</v>
      </c>
      <c r="L6725" t="s">
        <v>8</v>
      </c>
      <c r="M6725">
        <v>20</v>
      </c>
      <c r="N6725">
        <v>1</v>
      </c>
      <c r="O6725" t="str">
        <f>IF(AND(Tabela1[[#This Row],[EA Play Season Pass]]="Yes",Tabela1[[#This Row],[Minecraft Season Pass]]="Yes"),"Yes","No")</f>
        <v>Yes</v>
      </c>
      <c r="P6725" t="str">
        <f>IF(OR(Tabela1[[#This Row],[EA Play Season Pass]]="Yes",Tabela1[[#This Row],[Minecraft Season Pass]]="Yes"),"Yes","No")</f>
        <v>Yes</v>
      </c>
      <c r="Q6725">
        <v>59</v>
      </c>
      <c r="R6725" s="2"/>
    </row>
    <row r="6726" spans="1:18" x14ac:dyDescent="0.25">
      <c r="A6726">
        <v>6725</v>
      </c>
      <c r="B6726" t="s">
        <v>7316</v>
      </c>
      <c r="C6726" t="s">
        <v>7</v>
      </c>
      <c r="D6726" s="50">
        <v>45539</v>
      </c>
      <c r="E6726">
        <f>YEAR(Tabela1[[#This Row],[Start Date]])</f>
        <v>2024</v>
      </c>
      <c r="F6726">
        <f>ROUNDUP(MONTH(Tabela1[[#This Row],[Start Date]])/3,0)</f>
        <v>3</v>
      </c>
      <c r="G6726" t="s">
        <v>11</v>
      </c>
      <c r="H6726">
        <v>15</v>
      </c>
      <c r="I6726" t="s">
        <v>14</v>
      </c>
      <c r="J6726" t="s">
        <v>8</v>
      </c>
      <c r="K6726">
        <v>30</v>
      </c>
      <c r="L6726" t="s">
        <v>11</v>
      </c>
      <c r="M6726">
        <v>0</v>
      </c>
      <c r="N6726">
        <v>2</v>
      </c>
      <c r="O6726" t="str">
        <f>IF(AND(Tabela1[[#This Row],[EA Play Season Pass]]="Yes",Tabela1[[#This Row],[Minecraft Season Pass]]="Yes"),"Yes","No")</f>
        <v>No</v>
      </c>
      <c r="P6726" t="str">
        <f>IF(OR(Tabela1[[#This Row],[EA Play Season Pass]]="Yes",Tabela1[[#This Row],[Minecraft Season Pass]]="Yes"),"Yes","No")</f>
        <v>Yes</v>
      </c>
      <c r="Q6726">
        <v>43</v>
      </c>
      <c r="R6726" s="2"/>
    </row>
    <row r="6727" spans="1:18" x14ac:dyDescent="0.25">
      <c r="A6727">
        <v>6726</v>
      </c>
      <c r="B6727" t="s">
        <v>7317</v>
      </c>
      <c r="C6727" t="s">
        <v>10</v>
      </c>
      <c r="D6727" s="50">
        <v>45539</v>
      </c>
      <c r="E6727">
        <f>YEAR(Tabela1[[#This Row],[Start Date]])</f>
        <v>2024</v>
      </c>
      <c r="F6727">
        <f>ROUNDUP(MONTH(Tabela1[[#This Row],[Start Date]])/3,0)</f>
        <v>3</v>
      </c>
      <c r="G6727" t="s">
        <v>11</v>
      </c>
      <c r="H6727">
        <v>5</v>
      </c>
      <c r="I6727" t="s">
        <v>9</v>
      </c>
      <c r="J6727" t="s">
        <v>11</v>
      </c>
      <c r="K6727">
        <v>0</v>
      </c>
      <c r="L6727" t="s">
        <v>11</v>
      </c>
      <c r="M6727">
        <v>0</v>
      </c>
      <c r="N6727">
        <v>1</v>
      </c>
      <c r="O6727" t="str">
        <f>IF(AND(Tabela1[[#This Row],[EA Play Season Pass]]="Yes",Tabela1[[#This Row],[Minecraft Season Pass]]="Yes"),"Yes","No")</f>
        <v>No</v>
      </c>
      <c r="P6727" t="str">
        <f>IF(OR(Tabela1[[#This Row],[EA Play Season Pass]]="Yes",Tabela1[[#This Row],[Minecraft Season Pass]]="Yes"),"Yes","No")</f>
        <v>No</v>
      </c>
      <c r="Q6727">
        <v>4</v>
      </c>
      <c r="R6727" s="2"/>
    </row>
    <row r="6728" spans="1:18" x14ac:dyDescent="0.25">
      <c r="A6728">
        <v>6727</v>
      </c>
      <c r="B6728" t="s">
        <v>7318</v>
      </c>
      <c r="C6728" t="s">
        <v>13</v>
      </c>
      <c r="D6728" s="50">
        <v>45539</v>
      </c>
      <c r="E6728">
        <f>YEAR(Tabela1[[#This Row],[Start Date]])</f>
        <v>2024</v>
      </c>
      <c r="F6728">
        <f>ROUNDUP(MONTH(Tabela1[[#This Row],[Start Date]])/3,0)</f>
        <v>3</v>
      </c>
      <c r="G6728" t="s">
        <v>11</v>
      </c>
      <c r="H6728">
        <v>10</v>
      </c>
      <c r="I6728" t="s">
        <v>12</v>
      </c>
      <c r="J6728" t="s">
        <v>8</v>
      </c>
      <c r="K6728">
        <v>30</v>
      </c>
      <c r="L6728" t="s">
        <v>8</v>
      </c>
      <c r="M6728">
        <v>20</v>
      </c>
      <c r="N6728">
        <v>2</v>
      </c>
      <c r="O6728" t="str">
        <f>IF(AND(Tabela1[[#This Row],[EA Play Season Pass]]="Yes",Tabela1[[#This Row],[Minecraft Season Pass]]="Yes"),"Yes","No")</f>
        <v>Yes</v>
      </c>
      <c r="P6728" t="str">
        <f>IF(OR(Tabela1[[#This Row],[EA Play Season Pass]]="Yes",Tabela1[[#This Row],[Minecraft Season Pass]]="Yes"),"Yes","No")</f>
        <v>Yes</v>
      </c>
      <c r="Q6728">
        <v>58</v>
      </c>
      <c r="R6728" s="2"/>
    </row>
    <row r="6729" spans="1:18" x14ac:dyDescent="0.25">
      <c r="A6729">
        <v>6728</v>
      </c>
      <c r="B6729" t="s">
        <v>7319</v>
      </c>
      <c r="C6729" t="s">
        <v>13</v>
      </c>
      <c r="D6729" s="50">
        <v>45540</v>
      </c>
      <c r="E6729">
        <f>YEAR(Tabela1[[#This Row],[Start Date]])</f>
        <v>2024</v>
      </c>
      <c r="F6729">
        <f>ROUNDUP(MONTH(Tabela1[[#This Row],[Start Date]])/3,0)</f>
        <v>3</v>
      </c>
      <c r="G6729" t="s">
        <v>11</v>
      </c>
      <c r="H6729">
        <v>10</v>
      </c>
      <c r="I6729" t="s">
        <v>14</v>
      </c>
      <c r="J6729" t="s">
        <v>11</v>
      </c>
      <c r="K6729">
        <v>0</v>
      </c>
      <c r="L6729" t="s">
        <v>8</v>
      </c>
      <c r="M6729">
        <v>20</v>
      </c>
      <c r="N6729">
        <v>3</v>
      </c>
      <c r="O6729" t="str">
        <f>IF(AND(Tabela1[[#This Row],[EA Play Season Pass]]="Yes",Tabela1[[#This Row],[Minecraft Season Pass]]="Yes"),"Yes","No")</f>
        <v>No</v>
      </c>
      <c r="P6729" t="str">
        <f>IF(OR(Tabela1[[#This Row],[EA Play Season Pass]]="Yes",Tabela1[[#This Row],[Minecraft Season Pass]]="Yes"),"Yes","No")</f>
        <v>Yes</v>
      </c>
      <c r="Q6729">
        <v>27</v>
      </c>
      <c r="R6729" s="2"/>
    </row>
    <row r="6730" spans="1:18" x14ac:dyDescent="0.25">
      <c r="A6730">
        <v>6729</v>
      </c>
      <c r="B6730" t="s">
        <v>1731</v>
      </c>
      <c r="C6730" t="s">
        <v>10</v>
      </c>
      <c r="D6730" s="50">
        <v>45540</v>
      </c>
      <c r="E6730">
        <f>YEAR(Tabela1[[#This Row],[Start Date]])</f>
        <v>2024</v>
      </c>
      <c r="F6730">
        <f>ROUNDUP(MONTH(Tabela1[[#This Row],[Start Date]])/3,0)</f>
        <v>3</v>
      </c>
      <c r="G6730" t="s">
        <v>8</v>
      </c>
      <c r="H6730">
        <v>5</v>
      </c>
      <c r="I6730" t="s">
        <v>14</v>
      </c>
      <c r="J6730" t="s">
        <v>11</v>
      </c>
      <c r="K6730">
        <v>0</v>
      </c>
      <c r="L6730" t="s">
        <v>11</v>
      </c>
      <c r="M6730">
        <v>0</v>
      </c>
      <c r="N6730">
        <v>1</v>
      </c>
      <c r="O6730" t="str">
        <f>IF(AND(Tabela1[[#This Row],[EA Play Season Pass]]="Yes",Tabela1[[#This Row],[Minecraft Season Pass]]="Yes"),"Yes","No")</f>
        <v>No</v>
      </c>
      <c r="P6730" t="str">
        <f>IF(OR(Tabela1[[#This Row],[EA Play Season Pass]]="Yes",Tabela1[[#This Row],[Minecraft Season Pass]]="Yes"),"Yes","No")</f>
        <v>No</v>
      </c>
      <c r="Q6730">
        <v>4</v>
      </c>
      <c r="R6730" s="2"/>
    </row>
    <row r="6731" spans="1:18" x14ac:dyDescent="0.25">
      <c r="A6731">
        <v>6730</v>
      </c>
      <c r="B6731" t="s">
        <v>1161</v>
      </c>
      <c r="C6731" t="s">
        <v>7</v>
      </c>
      <c r="D6731" s="50">
        <v>45540</v>
      </c>
      <c r="E6731">
        <f>YEAR(Tabela1[[#This Row],[Start Date]])</f>
        <v>2024</v>
      </c>
      <c r="F6731">
        <f>ROUNDUP(MONTH(Tabela1[[#This Row],[Start Date]])/3,0)</f>
        <v>3</v>
      </c>
      <c r="G6731" t="s">
        <v>11</v>
      </c>
      <c r="H6731">
        <v>15</v>
      </c>
      <c r="I6731" t="s">
        <v>14</v>
      </c>
      <c r="J6731" t="s">
        <v>8</v>
      </c>
      <c r="K6731">
        <v>30</v>
      </c>
      <c r="L6731" t="s">
        <v>11</v>
      </c>
      <c r="M6731">
        <v>0</v>
      </c>
      <c r="N6731">
        <v>2</v>
      </c>
      <c r="O6731" t="str">
        <f>IF(AND(Tabela1[[#This Row],[EA Play Season Pass]]="Yes",Tabela1[[#This Row],[Minecraft Season Pass]]="Yes"),"Yes","No")</f>
        <v>No</v>
      </c>
      <c r="P6731" t="str">
        <f>IF(OR(Tabela1[[#This Row],[EA Play Season Pass]]="Yes",Tabela1[[#This Row],[Minecraft Season Pass]]="Yes"),"Yes","No")</f>
        <v>Yes</v>
      </c>
      <c r="Q6731">
        <v>43</v>
      </c>
      <c r="R6731" s="2"/>
    </row>
    <row r="6732" spans="1:18" x14ac:dyDescent="0.25">
      <c r="A6732">
        <v>6731</v>
      </c>
      <c r="B6732" t="s">
        <v>7320</v>
      </c>
      <c r="C6732" t="s">
        <v>13</v>
      </c>
      <c r="D6732" s="50">
        <v>45540</v>
      </c>
      <c r="E6732">
        <f>YEAR(Tabela1[[#This Row],[Start Date]])</f>
        <v>2024</v>
      </c>
      <c r="F6732">
        <f>ROUNDUP(MONTH(Tabela1[[#This Row],[Start Date]])/3,0)</f>
        <v>3</v>
      </c>
      <c r="G6732" t="s">
        <v>11</v>
      </c>
      <c r="H6732">
        <v>10</v>
      </c>
      <c r="I6732" t="s">
        <v>14</v>
      </c>
      <c r="J6732" t="s">
        <v>11</v>
      </c>
      <c r="K6732">
        <v>0</v>
      </c>
      <c r="L6732" t="s">
        <v>8</v>
      </c>
      <c r="M6732">
        <v>20</v>
      </c>
      <c r="N6732">
        <v>2</v>
      </c>
      <c r="O6732" t="str">
        <f>IF(AND(Tabela1[[#This Row],[EA Play Season Pass]]="Yes",Tabela1[[#This Row],[Minecraft Season Pass]]="Yes"),"Yes","No")</f>
        <v>No</v>
      </c>
      <c r="P6732" t="str">
        <f>IF(OR(Tabela1[[#This Row],[EA Play Season Pass]]="Yes",Tabela1[[#This Row],[Minecraft Season Pass]]="Yes"),"Yes","No")</f>
        <v>Yes</v>
      </c>
      <c r="Q6732">
        <v>28</v>
      </c>
      <c r="R6732" s="2"/>
    </row>
    <row r="6733" spans="1:18" x14ac:dyDescent="0.25">
      <c r="A6733">
        <v>6732</v>
      </c>
      <c r="B6733" t="s">
        <v>7321</v>
      </c>
      <c r="C6733" t="s">
        <v>7</v>
      </c>
      <c r="D6733" s="50">
        <v>45540</v>
      </c>
      <c r="E6733">
        <f>YEAR(Tabela1[[#This Row],[Start Date]])</f>
        <v>2024</v>
      </c>
      <c r="F6733">
        <f>ROUNDUP(MONTH(Tabela1[[#This Row],[Start Date]])/3,0)</f>
        <v>3</v>
      </c>
      <c r="G6733" t="s">
        <v>11</v>
      </c>
      <c r="H6733">
        <v>15</v>
      </c>
      <c r="I6733" t="s">
        <v>9</v>
      </c>
      <c r="J6733" t="s">
        <v>8</v>
      </c>
      <c r="K6733">
        <v>30</v>
      </c>
      <c r="L6733" t="s">
        <v>11</v>
      </c>
      <c r="M6733">
        <v>0</v>
      </c>
      <c r="N6733">
        <v>2</v>
      </c>
      <c r="O6733" t="str">
        <f>IF(AND(Tabela1[[#This Row],[EA Play Season Pass]]="Yes",Tabela1[[#This Row],[Minecraft Season Pass]]="Yes"),"Yes","No")</f>
        <v>No</v>
      </c>
      <c r="P6733" t="str">
        <f>IF(OR(Tabela1[[#This Row],[EA Play Season Pass]]="Yes",Tabela1[[#This Row],[Minecraft Season Pass]]="Yes"),"Yes","No")</f>
        <v>Yes</v>
      </c>
      <c r="Q6733">
        <v>43</v>
      </c>
      <c r="R6733" s="2"/>
    </row>
    <row r="6734" spans="1:18" x14ac:dyDescent="0.25">
      <c r="A6734">
        <v>6733</v>
      </c>
      <c r="B6734" t="s">
        <v>2822</v>
      </c>
      <c r="C6734" t="s">
        <v>7</v>
      </c>
      <c r="D6734" s="50">
        <v>45541</v>
      </c>
      <c r="E6734">
        <f>YEAR(Tabela1[[#This Row],[Start Date]])</f>
        <v>2024</v>
      </c>
      <c r="F6734">
        <f>ROUNDUP(MONTH(Tabela1[[#This Row],[Start Date]])/3,0)</f>
        <v>3</v>
      </c>
      <c r="G6734" t="s">
        <v>11</v>
      </c>
      <c r="H6734">
        <v>15</v>
      </c>
      <c r="I6734" t="s">
        <v>12</v>
      </c>
      <c r="J6734" t="s">
        <v>11</v>
      </c>
      <c r="K6734">
        <v>0</v>
      </c>
      <c r="L6734" t="s">
        <v>11</v>
      </c>
      <c r="M6734">
        <v>0</v>
      </c>
      <c r="N6734">
        <v>1</v>
      </c>
      <c r="O6734" t="str">
        <f>IF(AND(Tabela1[[#This Row],[EA Play Season Pass]]="Yes",Tabela1[[#This Row],[Minecraft Season Pass]]="Yes"),"Yes","No")</f>
        <v>No</v>
      </c>
      <c r="P6734" t="str">
        <f>IF(OR(Tabela1[[#This Row],[EA Play Season Pass]]="Yes",Tabela1[[#This Row],[Minecraft Season Pass]]="Yes"),"Yes","No")</f>
        <v>No</v>
      </c>
      <c r="Q6734">
        <v>14</v>
      </c>
      <c r="R6734" s="2"/>
    </row>
    <row r="6735" spans="1:18" x14ac:dyDescent="0.25">
      <c r="A6735">
        <v>6734</v>
      </c>
      <c r="B6735" t="s">
        <v>1553</v>
      </c>
      <c r="C6735" t="s">
        <v>7</v>
      </c>
      <c r="D6735" s="50">
        <v>45541</v>
      </c>
      <c r="E6735">
        <f>YEAR(Tabela1[[#This Row],[Start Date]])</f>
        <v>2024</v>
      </c>
      <c r="F6735">
        <f>ROUNDUP(MONTH(Tabela1[[#This Row],[Start Date]])/3,0)</f>
        <v>3</v>
      </c>
      <c r="G6735" t="s">
        <v>11</v>
      </c>
      <c r="H6735">
        <v>15</v>
      </c>
      <c r="I6735" t="s">
        <v>12</v>
      </c>
      <c r="J6735" t="s">
        <v>8</v>
      </c>
      <c r="K6735">
        <v>30</v>
      </c>
      <c r="L6735" t="s">
        <v>11</v>
      </c>
      <c r="M6735">
        <v>0</v>
      </c>
      <c r="N6735">
        <v>3</v>
      </c>
      <c r="O6735" t="str">
        <f>IF(AND(Tabela1[[#This Row],[EA Play Season Pass]]="Yes",Tabela1[[#This Row],[Minecraft Season Pass]]="Yes"),"Yes","No")</f>
        <v>No</v>
      </c>
      <c r="P6735" t="str">
        <f>IF(OR(Tabela1[[#This Row],[EA Play Season Pass]]="Yes",Tabela1[[#This Row],[Minecraft Season Pass]]="Yes"),"Yes","No")</f>
        <v>Yes</v>
      </c>
      <c r="Q6735">
        <v>42</v>
      </c>
      <c r="R6735" s="2"/>
    </row>
    <row r="6736" spans="1:18" x14ac:dyDescent="0.25">
      <c r="A6736">
        <v>6735</v>
      </c>
      <c r="B6736" t="s">
        <v>1017</v>
      </c>
      <c r="C6736" t="s">
        <v>7</v>
      </c>
      <c r="D6736" s="50">
        <v>45541</v>
      </c>
      <c r="E6736">
        <f>YEAR(Tabela1[[#This Row],[Start Date]])</f>
        <v>2024</v>
      </c>
      <c r="F6736">
        <f>ROUNDUP(MONTH(Tabela1[[#This Row],[Start Date]])/3,0)</f>
        <v>3</v>
      </c>
      <c r="G6736" t="s">
        <v>11</v>
      </c>
      <c r="H6736">
        <v>15</v>
      </c>
      <c r="I6736" t="s">
        <v>9</v>
      </c>
      <c r="J6736" t="s">
        <v>11</v>
      </c>
      <c r="K6736">
        <v>0</v>
      </c>
      <c r="L6736" t="s">
        <v>11</v>
      </c>
      <c r="M6736">
        <v>0</v>
      </c>
      <c r="N6736">
        <v>3</v>
      </c>
      <c r="O6736" t="str">
        <f>IF(AND(Tabela1[[#This Row],[EA Play Season Pass]]="Yes",Tabela1[[#This Row],[Minecraft Season Pass]]="Yes"),"Yes","No")</f>
        <v>No</v>
      </c>
      <c r="P6736" t="str">
        <f>IF(OR(Tabela1[[#This Row],[EA Play Season Pass]]="Yes",Tabela1[[#This Row],[Minecraft Season Pass]]="Yes"),"Yes","No")</f>
        <v>No</v>
      </c>
      <c r="Q6736">
        <v>12</v>
      </c>
      <c r="R6736" s="2"/>
    </row>
    <row r="6737" spans="1:18" x14ac:dyDescent="0.25">
      <c r="A6737">
        <v>6736</v>
      </c>
      <c r="B6737" t="s">
        <v>7322</v>
      </c>
      <c r="C6737" t="s">
        <v>7</v>
      </c>
      <c r="D6737" s="50">
        <v>45541</v>
      </c>
      <c r="E6737">
        <f>YEAR(Tabela1[[#This Row],[Start Date]])</f>
        <v>2024</v>
      </c>
      <c r="F6737">
        <f>ROUNDUP(MONTH(Tabela1[[#This Row],[Start Date]])/3,0)</f>
        <v>3</v>
      </c>
      <c r="G6737" t="s">
        <v>8</v>
      </c>
      <c r="H6737">
        <v>15</v>
      </c>
      <c r="I6737" t="s">
        <v>9</v>
      </c>
      <c r="J6737" t="s">
        <v>8</v>
      </c>
      <c r="K6737">
        <v>30</v>
      </c>
      <c r="L6737" t="s">
        <v>11</v>
      </c>
      <c r="M6737">
        <v>0</v>
      </c>
      <c r="N6737">
        <v>1</v>
      </c>
      <c r="O6737" t="str">
        <f>IF(AND(Tabela1[[#This Row],[EA Play Season Pass]]="Yes",Tabela1[[#This Row],[Minecraft Season Pass]]="Yes"),"Yes","No")</f>
        <v>No</v>
      </c>
      <c r="P6737" t="str">
        <f>IF(OR(Tabela1[[#This Row],[EA Play Season Pass]]="Yes",Tabela1[[#This Row],[Minecraft Season Pass]]="Yes"),"Yes","No")</f>
        <v>Yes</v>
      </c>
      <c r="Q6737">
        <v>44</v>
      </c>
      <c r="R6737" s="2"/>
    </row>
    <row r="6738" spans="1:18" x14ac:dyDescent="0.25">
      <c r="A6738">
        <v>6737</v>
      </c>
      <c r="B6738" t="s">
        <v>551</v>
      </c>
      <c r="C6738" t="s">
        <v>7</v>
      </c>
      <c r="D6738" s="50">
        <v>45541</v>
      </c>
      <c r="E6738">
        <f>YEAR(Tabela1[[#This Row],[Start Date]])</f>
        <v>2024</v>
      </c>
      <c r="F6738">
        <f>ROUNDUP(MONTH(Tabela1[[#This Row],[Start Date]])/3,0)</f>
        <v>3</v>
      </c>
      <c r="G6738" t="s">
        <v>8</v>
      </c>
      <c r="H6738">
        <v>15</v>
      </c>
      <c r="I6738" t="s">
        <v>9</v>
      </c>
      <c r="J6738" t="s">
        <v>8</v>
      </c>
      <c r="K6738">
        <v>30</v>
      </c>
      <c r="L6738" t="s">
        <v>11</v>
      </c>
      <c r="M6738">
        <v>0</v>
      </c>
      <c r="N6738">
        <v>3</v>
      </c>
      <c r="O6738" t="str">
        <f>IF(AND(Tabela1[[#This Row],[EA Play Season Pass]]="Yes",Tabela1[[#This Row],[Minecraft Season Pass]]="Yes"),"Yes","No")</f>
        <v>No</v>
      </c>
      <c r="P6738" t="str">
        <f>IF(OR(Tabela1[[#This Row],[EA Play Season Pass]]="Yes",Tabela1[[#This Row],[Minecraft Season Pass]]="Yes"),"Yes","No")</f>
        <v>Yes</v>
      </c>
      <c r="Q6738">
        <v>42</v>
      </c>
      <c r="R6738" s="2"/>
    </row>
    <row r="6739" spans="1:18" x14ac:dyDescent="0.25">
      <c r="A6739">
        <v>6738</v>
      </c>
      <c r="B6739" t="s">
        <v>141</v>
      </c>
      <c r="C6739" t="s">
        <v>10</v>
      </c>
      <c r="D6739" s="50">
        <v>45542</v>
      </c>
      <c r="E6739">
        <f>YEAR(Tabela1[[#This Row],[Start Date]])</f>
        <v>2024</v>
      </c>
      <c r="F6739">
        <f>ROUNDUP(MONTH(Tabela1[[#This Row],[Start Date]])/3,0)</f>
        <v>3</v>
      </c>
      <c r="G6739" t="s">
        <v>8</v>
      </c>
      <c r="H6739">
        <v>5</v>
      </c>
      <c r="I6739" t="s">
        <v>14</v>
      </c>
      <c r="J6739" t="s">
        <v>8</v>
      </c>
      <c r="K6739">
        <v>30</v>
      </c>
      <c r="L6739" t="s">
        <v>8</v>
      </c>
      <c r="M6739">
        <v>20</v>
      </c>
      <c r="N6739">
        <v>3</v>
      </c>
      <c r="O6739" t="str">
        <f>IF(AND(Tabela1[[#This Row],[EA Play Season Pass]]="Yes",Tabela1[[#This Row],[Minecraft Season Pass]]="Yes"),"Yes","No")</f>
        <v>Yes</v>
      </c>
      <c r="P6739" t="str">
        <f>IF(OR(Tabela1[[#This Row],[EA Play Season Pass]]="Yes",Tabela1[[#This Row],[Minecraft Season Pass]]="Yes"),"Yes","No")</f>
        <v>Yes</v>
      </c>
      <c r="Q6739">
        <v>52</v>
      </c>
      <c r="R6739" s="2"/>
    </row>
    <row r="6740" spans="1:18" x14ac:dyDescent="0.25">
      <c r="A6740">
        <v>6739</v>
      </c>
      <c r="B6740" t="s">
        <v>7323</v>
      </c>
      <c r="C6740" t="s">
        <v>10</v>
      </c>
      <c r="D6740" s="50">
        <v>45542</v>
      </c>
      <c r="E6740">
        <f>YEAR(Tabela1[[#This Row],[Start Date]])</f>
        <v>2024</v>
      </c>
      <c r="F6740">
        <f>ROUNDUP(MONTH(Tabela1[[#This Row],[Start Date]])/3,0)</f>
        <v>3</v>
      </c>
      <c r="G6740" t="s">
        <v>11</v>
      </c>
      <c r="H6740">
        <v>5</v>
      </c>
      <c r="I6740" t="s">
        <v>9</v>
      </c>
      <c r="J6740" t="s">
        <v>8</v>
      </c>
      <c r="K6740">
        <v>30</v>
      </c>
      <c r="L6740" t="s">
        <v>8</v>
      </c>
      <c r="M6740">
        <v>20</v>
      </c>
      <c r="N6740">
        <v>1</v>
      </c>
      <c r="O6740" t="str">
        <f>IF(AND(Tabela1[[#This Row],[EA Play Season Pass]]="Yes",Tabela1[[#This Row],[Minecraft Season Pass]]="Yes"),"Yes","No")</f>
        <v>Yes</v>
      </c>
      <c r="P6740" t="str">
        <f>IF(OR(Tabela1[[#This Row],[EA Play Season Pass]]="Yes",Tabela1[[#This Row],[Minecraft Season Pass]]="Yes"),"Yes","No")</f>
        <v>Yes</v>
      </c>
      <c r="Q6740">
        <v>54</v>
      </c>
      <c r="R6740" s="2"/>
    </row>
    <row r="6741" spans="1:18" x14ac:dyDescent="0.25">
      <c r="A6741">
        <v>6740</v>
      </c>
      <c r="B6741" t="s">
        <v>850</v>
      </c>
      <c r="C6741" t="s">
        <v>13</v>
      </c>
      <c r="D6741" s="50">
        <v>45542</v>
      </c>
      <c r="E6741">
        <f>YEAR(Tabela1[[#This Row],[Start Date]])</f>
        <v>2024</v>
      </c>
      <c r="F6741">
        <f>ROUNDUP(MONTH(Tabela1[[#This Row],[Start Date]])/3,0)</f>
        <v>3</v>
      </c>
      <c r="G6741" t="s">
        <v>11</v>
      </c>
      <c r="H6741">
        <v>10</v>
      </c>
      <c r="I6741" t="s">
        <v>14</v>
      </c>
      <c r="J6741" t="s">
        <v>11</v>
      </c>
      <c r="K6741">
        <v>0</v>
      </c>
      <c r="L6741" t="s">
        <v>11</v>
      </c>
      <c r="M6741">
        <v>0</v>
      </c>
      <c r="N6741">
        <v>2</v>
      </c>
      <c r="O6741" t="str">
        <f>IF(AND(Tabela1[[#This Row],[EA Play Season Pass]]="Yes",Tabela1[[#This Row],[Minecraft Season Pass]]="Yes"),"Yes","No")</f>
        <v>No</v>
      </c>
      <c r="P6741" t="str">
        <f>IF(OR(Tabela1[[#This Row],[EA Play Season Pass]]="Yes",Tabela1[[#This Row],[Minecraft Season Pass]]="Yes"),"Yes","No")</f>
        <v>No</v>
      </c>
      <c r="Q6741">
        <v>8</v>
      </c>
      <c r="R6741" s="2"/>
    </row>
    <row r="6742" spans="1:18" x14ac:dyDescent="0.25">
      <c r="A6742">
        <v>6741</v>
      </c>
      <c r="B6742" t="s">
        <v>7324</v>
      </c>
      <c r="C6742" t="s">
        <v>10</v>
      </c>
      <c r="D6742" s="50">
        <v>45542</v>
      </c>
      <c r="E6742">
        <f>YEAR(Tabela1[[#This Row],[Start Date]])</f>
        <v>2024</v>
      </c>
      <c r="F6742">
        <f>ROUNDUP(MONTH(Tabela1[[#This Row],[Start Date]])/3,0)</f>
        <v>3</v>
      </c>
      <c r="G6742" t="s">
        <v>8</v>
      </c>
      <c r="H6742">
        <v>5</v>
      </c>
      <c r="I6742" t="s">
        <v>14</v>
      </c>
      <c r="J6742" t="s">
        <v>11</v>
      </c>
      <c r="K6742">
        <v>0</v>
      </c>
      <c r="L6742" t="s">
        <v>11</v>
      </c>
      <c r="M6742">
        <v>0</v>
      </c>
      <c r="N6742">
        <v>2</v>
      </c>
      <c r="O6742" t="str">
        <f>IF(AND(Tabela1[[#This Row],[EA Play Season Pass]]="Yes",Tabela1[[#This Row],[Minecraft Season Pass]]="Yes"),"Yes","No")</f>
        <v>No</v>
      </c>
      <c r="P6742" t="str">
        <f>IF(OR(Tabela1[[#This Row],[EA Play Season Pass]]="Yes",Tabela1[[#This Row],[Minecraft Season Pass]]="Yes"),"Yes","No")</f>
        <v>No</v>
      </c>
      <c r="Q6742">
        <v>3</v>
      </c>
      <c r="R6742" s="2"/>
    </row>
    <row r="6743" spans="1:18" x14ac:dyDescent="0.25">
      <c r="A6743">
        <v>6742</v>
      </c>
      <c r="B6743" t="s">
        <v>7325</v>
      </c>
      <c r="C6743" t="s">
        <v>10</v>
      </c>
      <c r="D6743" s="50">
        <v>45542</v>
      </c>
      <c r="E6743">
        <f>YEAR(Tabela1[[#This Row],[Start Date]])</f>
        <v>2024</v>
      </c>
      <c r="F6743">
        <f>ROUNDUP(MONTH(Tabela1[[#This Row],[Start Date]])/3,0)</f>
        <v>3</v>
      </c>
      <c r="G6743" t="s">
        <v>8</v>
      </c>
      <c r="H6743">
        <v>5</v>
      </c>
      <c r="I6743" t="s">
        <v>9</v>
      </c>
      <c r="J6743" t="s">
        <v>8</v>
      </c>
      <c r="K6743">
        <v>30</v>
      </c>
      <c r="L6743" t="s">
        <v>11</v>
      </c>
      <c r="M6743">
        <v>0</v>
      </c>
      <c r="N6743">
        <v>2</v>
      </c>
      <c r="O6743" t="str">
        <f>IF(AND(Tabela1[[#This Row],[EA Play Season Pass]]="Yes",Tabela1[[#This Row],[Minecraft Season Pass]]="Yes"),"Yes","No")</f>
        <v>No</v>
      </c>
      <c r="P6743" t="str">
        <f>IF(OR(Tabela1[[#This Row],[EA Play Season Pass]]="Yes",Tabela1[[#This Row],[Minecraft Season Pass]]="Yes"),"Yes","No")</f>
        <v>Yes</v>
      </c>
      <c r="Q6743">
        <v>33</v>
      </c>
      <c r="R6743" s="2"/>
    </row>
    <row r="6744" spans="1:18" x14ac:dyDescent="0.25">
      <c r="A6744">
        <v>6743</v>
      </c>
      <c r="B6744" t="s">
        <v>7326</v>
      </c>
      <c r="C6744" t="s">
        <v>10</v>
      </c>
      <c r="D6744" s="50">
        <v>45542</v>
      </c>
      <c r="E6744">
        <f>YEAR(Tabela1[[#This Row],[Start Date]])</f>
        <v>2024</v>
      </c>
      <c r="F6744">
        <f>ROUNDUP(MONTH(Tabela1[[#This Row],[Start Date]])/3,0)</f>
        <v>3</v>
      </c>
      <c r="G6744" t="s">
        <v>8</v>
      </c>
      <c r="H6744">
        <v>5</v>
      </c>
      <c r="I6744" t="s">
        <v>9</v>
      </c>
      <c r="J6744" t="s">
        <v>8</v>
      </c>
      <c r="K6744">
        <v>30</v>
      </c>
      <c r="L6744" t="s">
        <v>11</v>
      </c>
      <c r="M6744">
        <v>0</v>
      </c>
      <c r="N6744">
        <v>3</v>
      </c>
      <c r="O6744" t="str">
        <f>IF(AND(Tabela1[[#This Row],[EA Play Season Pass]]="Yes",Tabela1[[#This Row],[Minecraft Season Pass]]="Yes"),"Yes","No")</f>
        <v>No</v>
      </c>
      <c r="P6744" t="str">
        <f>IF(OR(Tabela1[[#This Row],[EA Play Season Pass]]="Yes",Tabela1[[#This Row],[Minecraft Season Pass]]="Yes"),"Yes","No")</f>
        <v>Yes</v>
      </c>
      <c r="Q6744">
        <v>32</v>
      </c>
      <c r="R6744" s="2"/>
    </row>
    <row r="6745" spans="1:18" x14ac:dyDescent="0.25">
      <c r="A6745">
        <v>6744</v>
      </c>
      <c r="B6745" t="s">
        <v>333</v>
      </c>
      <c r="C6745" t="s">
        <v>13</v>
      </c>
      <c r="D6745" s="50">
        <v>45542</v>
      </c>
      <c r="E6745">
        <f>YEAR(Tabela1[[#This Row],[Start Date]])</f>
        <v>2024</v>
      </c>
      <c r="F6745">
        <f>ROUNDUP(MONTH(Tabela1[[#This Row],[Start Date]])/3,0)</f>
        <v>3</v>
      </c>
      <c r="G6745" t="s">
        <v>8</v>
      </c>
      <c r="H6745">
        <v>10</v>
      </c>
      <c r="I6745" t="s">
        <v>9</v>
      </c>
      <c r="J6745" t="s">
        <v>11</v>
      </c>
      <c r="K6745">
        <v>0</v>
      </c>
      <c r="L6745" t="s">
        <v>8</v>
      </c>
      <c r="M6745">
        <v>20</v>
      </c>
      <c r="N6745">
        <v>1</v>
      </c>
      <c r="O6745" t="str">
        <f>IF(AND(Tabela1[[#This Row],[EA Play Season Pass]]="Yes",Tabela1[[#This Row],[Minecraft Season Pass]]="Yes"),"Yes","No")</f>
        <v>No</v>
      </c>
      <c r="P6745" t="str">
        <f>IF(OR(Tabela1[[#This Row],[EA Play Season Pass]]="Yes",Tabela1[[#This Row],[Minecraft Season Pass]]="Yes"),"Yes","No")</f>
        <v>Yes</v>
      </c>
      <c r="Q6745">
        <v>29</v>
      </c>
      <c r="R6745" s="2"/>
    </row>
    <row r="6746" spans="1:18" x14ac:dyDescent="0.25">
      <c r="A6746">
        <v>6745</v>
      </c>
      <c r="B6746" t="s">
        <v>7327</v>
      </c>
      <c r="C6746" t="s">
        <v>10</v>
      </c>
      <c r="D6746" s="50">
        <v>45542</v>
      </c>
      <c r="E6746">
        <f>YEAR(Tabela1[[#This Row],[Start Date]])</f>
        <v>2024</v>
      </c>
      <c r="F6746">
        <f>ROUNDUP(MONTH(Tabela1[[#This Row],[Start Date]])/3,0)</f>
        <v>3</v>
      </c>
      <c r="G6746" t="s">
        <v>8</v>
      </c>
      <c r="H6746">
        <v>5</v>
      </c>
      <c r="I6746" t="s">
        <v>9</v>
      </c>
      <c r="J6746" t="s">
        <v>8</v>
      </c>
      <c r="K6746">
        <v>30</v>
      </c>
      <c r="L6746" t="s">
        <v>8</v>
      </c>
      <c r="M6746">
        <v>20</v>
      </c>
      <c r="N6746">
        <v>3</v>
      </c>
      <c r="O6746" t="str">
        <f>IF(AND(Tabela1[[#This Row],[EA Play Season Pass]]="Yes",Tabela1[[#This Row],[Minecraft Season Pass]]="Yes"),"Yes","No")</f>
        <v>Yes</v>
      </c>
      <c r="P6746" t="str">
        <f>IF(OR(Tabela1[[#This Row],[EA Play Season Pass]]="Yes",Tabela1[[#This Row],[Minecraft Season Pass]]="Yes"),"Yes","No")</f>
        <v>Yes</v>
      </c>
      <c r="Q6746">
        <v>52</v>
      </c>
      <c r="R6746" s="2"/>
    </row>
    <row r="6747" spans="1:18" x14ac:dyDescent="0.25">
      <c r="A6747">
        <v>6746</v>
      </c>
      <c r="B6747" t="s">
        <v>7328</v>
      </c>
      <c r="C6747" t="s">
        <v>13</v>
      </c>
      <c r="D6747" s="50">
        <v>45542</v>
      </c>
      <c r="E6747">
        <f>YEAR(Tabela1[[#This Row],[Start Date]])</f>
        <v>2024</v>
      </c>
      <c r="F6747">
        <f>ROUNDUP(MONTH(Tabela1[[#This Row],[Start Date]])/3,0)</f>
        <v>3</v>
      </c>
      <c r="G6747" t="s">
        <v>8</v>
      </c>
      <c r="H6747">
        <v>10</v>
      </c>
      <c r="I6747" t="s">
        <v>14</v>
      </c>
      <c r="J6747" t="s">
        <v>11</v>
      </c>
      <c r="K6747">
        <v>0</v>
      </c>
      <c r="L6747" t="s">
        <v>8</v>
      </c>
      <c r="M6747">
        <v>20</v>
      </c>
      <c r="N6747">
        <v>3</v>
      </c>
      <c r="O6747" t="str">
        <f>IF(AND(Tabela1[[#This Row],[EA Play Season Pass]]="Yes",Tabela1[[#This Row],[Minecraft Season Pass]]="Yes"),"Yes","No")</f>
        <v>No</v>
      </c>
      <c r="P6747" t="str">
        <f>IF(OR(Tabela1[[#This Row],[EA Play Season Pass]]="Yes",Tabela1[[#This Row],[Minecraft Season Pass]]="Yes"),"Yes","No")</f>
        <v>Yes</v>
      </c>
      <c r="Q6747">
        <v>27</v>
      </c>
      <c r="R6747" s="2"/>
    </row>
    <row r="6748" spans="1:18" x14ac:dyDescent="0.25">
      <c r="A6748">
        <v>6747</v>
      </c>
      <c r="B6748" t="s">
        <v>7329</v>
      </c>
      <c r="C6748" t="s">
        <v>13</v>
      </c>
      <c r="D6748" s="50">
        <v>45543</v>
      </c>
      <c r="E6748">
        <f>YEAR(Tabela1[[#This Row],[Start Date]])</f>
        <v>2024</v>
      </c>
      <c r="F6748">
        <f>ROUNDUP(MONTH(Tabela1[[#This Row],[Start Date]])/3,0)</f>
        <v>3</v>
      </c>
      <c r="G6748" t="s">
        <v>11</v>
      </c>
      <c r="H6748">
        <v>10</v>
      </c>
      <c r="I6748" t="s">
        <v>9</v>
      </c>
      <c r="J6748" t="s">
        <v>8</v>
      </c>
      <c r="K6748">
        <v>30</v>
      </c>
      <c r="L6748" t="s">
        <v>11</v>
      </c>
      <c r="M6748">
        <v>0</v>
      </c>
      <c r="N6748">
        <v>1</v>
      </c>
      <c r="O6748" t="str">
        <f>IF(AND(Tabela1[[#This Row],[EA Play Season Pass]]="Yes",Tabela1[[#This Row],[Minecraft Season Pass]]="Yes"),"Yes","No")</f>
        <v>No</v>
      </c>
      <c r="P6748" t="str">
        <f>IF(OR(Tabela1[[#This Row],[EA Play Season Pass]]="Yes",Tabela1[[#This Row],[Minecraft Season Pass]]="Yes"),"Yes","No")</f>
        <v>Yes</v>
      </c>
      <c r="Q6748">
        <v>39</v>
      </c>
      <c r="R6748" s="2"/>
    </row>
    <row r="6749" spans="1:18" x14ac:dyDescent="0.25">
      <c r="A6749">
        <v>6748</v>
      </c>
      <c r="B6749" t="s">
        <v>2265</v>
      </c>
      <c r="C6749" t="s">
        <v>7</v>
      </c>
      <c r="D6749" s="50">
        <v>45543</v>
      </c>
      <c r="E6749">
        <f>YEAR(Tabela1[[#This Row],[Start Date]])</f>
        <v>2024</v>
      </c>
      <c r="F6749">
        <f>ROUNDUP(MONTH(Tabela1[[#This Row],[Start Date]])/3,0)</f>
        <v>3</v>
      </c>
      <c r="G6749" t="s">
        <v>8</v>
      </c>
      <c r="H6749">
        <v>15</v>
      </c>
      <c r="I6749" t="s">
        <v>12</v>
      </c>
      <c r="J6749" t="s">
        <v>8</v>
      </c>
      <c r="K6749">
        <v>30</v>
      </c>
      <c r="L6749" t="s">
        <v>8</v>
      </c>
      <c r="M6749">
        <v>20</v>
      </c>
      <c r="N6749">
        <v>2</v>
      </c>
      <c r="O6749" t="str">
        <f>IF(AND(Tabela1[[#This Row],[EA Play Season Pass]]="Yes",Tabela1[[#This Row],[Minecraft Season Pass]]="Yes"),"Yes","No")</f>
        <v>Yes</v>
      </c>
      <c r="P6749" t="str">
        <f>IF(OR(Tabela1[[#This Row],[EA Play Season Pass]]="Yes",Tabela1[[#This Row],[Minecraft Season Pass]]="Yes"),"Yes","No")</f>
        <v>Yes</v>
      </c>
      <c r="Q6749">
        <v>63</v>
      </c>
      <c r="R6749" s="2"/>
    </row>
    <row r="6750" spans="1:18" x14ac:dyDescent="0.25">
      <c r="A6750">
        <v>6749</v>
      </c>
      <c r="B6750" t="s">
        <v>1257</v>
      </c>
      <c r="C6750" t="s">
        <v>10</v>
      </c>
      <c r="D6750" s="50">
        <v>45543</v>
      </c>
      <c r="E6750">
        <f>YEAR(Tabela1[[#This Row],[Start Date]])</f>
        <v>2024</v>
      </c>
      <c r="F6750">
        <f>ROUNDUP(MONTH(Tabela1[[#This Row],[Start Date]])/3,0)</f>
        <v>3</v>
      </c>
      <c r="G6750" t="s">
        <v>8</v>
      </c>
      <c r="H6750">
        <v>5</v>
      </c>
      <c r="I6750" t="s">
        <v>14</v>
      </c>
      <c r="J6750" t="s">
        <v>8</v>
      </c>
      <c r="K6750">
        <v>30</v>
      </c>
      <c r="L6750" t="s">
        <v>8</v>
      </c>
      <c r="M6750">
        <v>20</v>
      </c>
      <c r="N6750">
        <v>2</v>
      </c>
      <c r="O6750" t="str">
        <f>IF(AND(Tabela1[[#This Row],[EA Play Season Pass]]="Yes",Tabela1[[#This Row],[Minecraft Season Pass]]="Yes"),"Yes","No")</f>
        <v>Yes</v>
      </c>
      <c r="P6750" t="str">
        <f>IF(OR(Tabela1[[#This Row],[EA Play Season Pass]]="Yes",Tabela1[[#This Row],[Minecraft Season Pass]]="Yes"),"Yes","No")</f>
        <v>Yes</v>
      </c>
      <c r="Q6750">
        <v>53</v>
      </c>
      <c r="R6750" s="2"/>
    </row>
    <row r="6751" spans="1:18" x14ac:dyDescent="0.25">
      <c r="A6751">
        <v>6750</v>
      </c>
      <c r="B6751" t="s">
        <v>7330</v>
      </c>
      <c r="C6751" t="s">
        <v>13</v>
      </c>
      <c r="D6751" s="50">
        <v>45544</v>
      </c>
      <c r="E6751">
        <f>YEAR(Tabela1[[#This Row],[Start Date]])</f>
        <v>2024</v>
      </c>
      <c r="F6751">
        <f>ROUNDUP(MONTH(Tabela1[[#This Row],[Start Date]])/3,0)</f>
        <v>3</v>
      </c>
      <c r="G6751" t="s">
        <v>11</v>
      </c>
      <c r="H6751">
        <v>10</v>
      </c>
      <c r="I6751" t="s">
        <v>14</v>
      </c>
      <c r="J6751" t="s">
        <v>11</v>
      </c>
      <c r="K6751">
        <v>0</v>
      </c>
      <c r="L6751" t="s">
        <v>8</v>
      </c>
      <c r="M6751">
        <v>20</v>
      </c>
      <c r="N6751">
        <v>1</v>
      </c>
      <c r="O6751" t="str">
        <f>IF(AND(Tabela1[[#This Row],[EA Play Season Pass]]="Yes",Tabela1[[#This Row],[Minecraft Season Pass]]="Yes"),"Yes","No")</f>
        <v>No</v>
      </c>
      <c r="P6751" t="str">
        <f>IF(OR(Tabela1[[#This Row],[EA Play Season Pass]]="Yes",Tabela1[[#This Row],[Minecraft Season Pass]]="Yes"),"Yes","No")</f>
        <v>Yes</v>
      </c>
      <c r="Q6751">
        <v>29</v>
      </c>
      <c r="R6751" s="2"/>
    </row>
    <row r="6752" spans="1:18" x14ac:dyDescent="0.25">
      <c r="A6752">
        <v>6751</v>
      </c>
      <c r="B6752" t="s">
        <v>2600</v>
      </c>
      <c r="C6752" t="s">
        <v>7</v>
      </c>
      <c r="D6752" s="50">
        <v>45544</v>
      </c>
      <c r="E6752">
        <f>YEAR(Tabela1[[#This Row],[Start Date]])</f>
        <v>2024</v>
      </c>
      <c r="F6752">
        <f>ROUNDUP(MONTH(Tabela1[[#This Row],[Start Date]])/3,0)</f>
        <v>3</v>
      </c>
      <c r="G6752" t="s">
        <v>11</v>
      </c>
      <c r="H6752">
        <v>15</v>
      </c>
      <c r="I6752" t="s">
        <v>14</v>
      </c>
      <c r="J6752" t="s">
        <v>11</v>
      </c>
      <c r="K6752">
        <v>0</v>
      </c>
      <c r="L6752" t="s">
        <v>11</v>
      </c>
      <c r="M6752">
        <v>0</v>
      </c>
      <c r="N6752">
        <v>1</v>
      </c>
      <c r="O6752" t="str">
        <f>IF(AND(Tabela1[[#This Row],[EA Play Season Pass]]="Yes",Tabela1[[#This Row],[Minecraft Season Pass]]="Yes"),"Yes","No")</f>
        <v>No</v>
      </c>
      <c r="P6752" t="str">
        <f>IF(OR(Tabela1[[#This Row],[EA Play Season Pass]]="Yes",Tabela1[[#This Row],[Minecraft Season Pass]]="Yes"),"Yes","No")</f>
        <v>No</v>
      </c>
      <c r="Q6752">
        <v>14</v>
      </c>
      <c r="R6752" s="2"/>
    </row>
    <row r="6753" spans="1:18" x14ac:dyDescent="0.25">
      <c r="A6753">
        <v>6752</v>
      </c>
      <c r="B6753" t="s">
        <v>7331</v>
      </c>
      <c r="C6753" t="s">
        <v>13</v>
      </c>
      <c r="D6753" s="50">
        <v>45544</v>
      </c>
      <c r="E6753">
        <f>YEAR(Tabela1[[#This Row],[Start Date]])</f>
        <v>2024</v>
      </c>
      <c r="F6753">
        <f>ROUNDUP(MONTH(Tabela1[[#This Row],[Start Date]])/3,0)</f>
        <v>3</v>
      </c>
      <c r="G6753" t="s">
        <v>11</v>
      </c>
      <c r="H6753">
        <v>10</v>
      </c>
      <c r="I6753" t="s">
        <v>9</v>
      </c>
      <c r="J6753" t="s">
        <v>8</v>
      </c>
      <c r="K6753">
        <v>30</v>
      </c>
      <c r="L6753" t="s">
        <v>11</v>
      </c>
      <c r="M6753">
        <v>0</v>
      </c>
      <c r="N6753">
        <v>2</v>
      </c>
      <c r="O6753" t="str">
        <f>IF(AND(Tabela1[[#This Row],[EA Play Season Pass]]="Yes",Tabela1[[#This Row],[Minecraft Season Pass]]="Yes"),"Yes","No")</f>
        <v>No</v>
      </c>
      <c r="P6753" t="str">
        <f>IF(OR(Tabela1[[#This Row],[EA Play Season Pass]]="Yes",Tabela1[[#This Row],[Minecraft Season Pass]]="Yes"),"Yes","No")</f>
        <v>Yes</v>
      </c>
      <c r="Q6753">
        <v>38</v>
      </c>
      <c r="R6753" s="2"/>
    </row>
    <row r="6754" spans="1:18" x14ac:dyDescent="0.25">
      <c r="A6754">
        <v>6753</v>
      </c>
      <c r="B6754" t="s">
        <v>7332</v>
      </c>
      <c r="C6754" t="s">
        <v>7</v>
      </c>
      <c r="D6754" s="50">
        <v>45544</v>
      </c>
      <c r="E6754">
        <f>YEAR(Tabela1[[#This Row],[Start Date]])</f>
        <v>2024</v>
      </c>
      <c r="F6754">
        <f>ROUNDUP(MONTH(Tabela1[[#This Row],[Start Date]])/3,0)</f>
        <v>3</v>
      </c>
      <c r="G6754" t="s">
        <v>8</v>
      </c>
      <c r="H6754">
        <v>15</v>
      </c>
      <c r="I6754" t="s">
        <v>14</v>
      </c>
      <c r="J6754" t="s">
        <v>8</v>
      </c>
      <c r="K6754">
        <v>30</v>
      </c>
      <c r="L6754" t="s">
        <v>8</v>
      </c>
      <c r="M6754">
        <v>20</v>
      </c>
      <c r="N6754">
        <v>3</v>
      </c>
      <c r="O6754" t="str">
        <f>IF(AND(Tabela1[[#This Row],[EA Play Season Pass]]="Yes",Tabela1[[#This Row],[Minecraft Season Pass]]="Yes"),"Yes","No")</f>
        <v>Yes</v>
      </c>
      <c r="P6754" t="str">
        <f>IF(OR(Tabela1[[#This Row],[EA Play Season Pass]]="Yes",Tabela1[[#This Row],[Minecraft Season Pass]]="Yes"),"Yes","No")</f>
        <v>Yes</v>
      </c>
      <c r="Q6754">
        <v>62</v>
      </c>
      <c r="R6754" s="2"/>
    </row>
    <row r="6755" spans="1:18" x14ac:dyDescent="0.25">
      <c r="A6755">
        <v>6754</v>
      </c>
      <c r="B6755" t="s">
        <v>2213</v>
      </c>
      <c r="C6755" t="s">
        <v>13</v>
      </c>
      <c r="D6755" s="50">
        <v>45545</v>
      </c>
      <c r="E6755">
        <f>YEAR(Tabela1[[#This Row],[Start Date]])</f>
        <v>2024</v>
      </c>
      <c r="F6755">
        <f>ROUNDUP(MONTH(Tabela1[[#This Row],[Start Date]])/3,0)</f>
        <v>3</v>
      </c>
      <c r="G6755" t="s">
        <v>8</v>
      </c>
      <c r="H6755">
        <v>10</v>
      </c>
      <c r="I6755" t="s">
        <v>9</v>
      </c>
      <c r="J6755" t="s">
        <v>8</v>
      </c>
      <c r="K6755">
        <v>30</v>
      </c>
      <c r="L6755" t="s">
        <v>8</v>
      </c>
      <c r="M6755">
        <v>20</v>
      </c>
      <c r="N6755">
        <v>1</v>
      </c>
      <c r="O6755" t="str">
        <f>IF(AND(Tabela1[[#This Row],[EA Play Season Pass]]="Yes",Tabela1[[#This Row],[Minecraft Season Pass]]="Yes"),"Yes","No")</f>
        <v>Yes</v>
      </c>
      <c r="P6755" t="str">
        <f>IF(OR(Tabela1[[#This Row],[EA Play Season Pass]]="Yes",Tabela1[[#This Row],[Minecraft Season Pass]]="Yes"),"Yes","No")</f>
        <v>Yes</v>
      </c>
      <c r="Q6755">
        <v>59</v>
      </c>
      <c r="R6755" s="2"/>
    </row>
    <row r="6756" spans="1:18" x14ac:dyDescent="0.25">
      <c r="A6756">
        <v>6755</v>
      </c>
      <c r="B6756" t="s">
        <v>2791</v>
      </c>
      <c r="C6756" t="s">
        <v>7</v>
      </c>
      <c r="D6756" s="50">
        <v>45545</v>
      </c>
      <c r="E6756">
        <f>YEAR(Tabela1[[#This Row],[Start Date]])</f>
        <v>2024</v>
      </c>
      <c r="F6756">
        <f>ROUNDUP(MONTH(Tabela1[[#This Row],[Start Date]])/3,0)</f>
        <v>3</v>
      </c>
      <c r="G6756" t="s">
        <v>11</v>
      </c>
      <c r="H6756">
        <v>15</v>
      </c>
      <c r="I6756" t="s">
        <v>9</v>
      </c>
      <c r="J6756" t="s">
        <v>8</v>
      </c>
      <c r="K6756">
        <v>30</v>
      </c>
      <c r="L6756" t="s">
        <v>8</v>
      </c>
      <c r="M6756">
        <v>20</v>
      </c>
      <c r="N6756">
        <v>2</v>
      </c>
      <c r="O6756" t="str">
        <f>IF(AND(Tabela1[[#This Row],[EA Play Season Pass]]="Yes",Tabela1[[#This Row],[Minecraft Season Pass]]="Yes"),"Yes","No")</f>
        <v>Yes</v>
      </c>
      <c r="P6756" t="str">
        <f>IF(OR(Tabela1[[#This Row],[EA Play Season Pass]]="Yes",Tabela1[[#This Row],[Minecraft Season Pass]]="Yes"),"Yes","No")</f>
        <v>Yes</v>
      </c>
      <c r="Q6756">
        <v>63</v>
      </c>
      <c r="R6756" s="2"/>
    </row>
    <row r="6757" spans="1:18" x14ac:dyDescent="0.25">
      <c r="A6757">
        <v>6756</v>
      </c>
      <c r="B6757" t="s">
        <v>391</v>
      </c>
      <c r="C6757" t="s">
        <v>7</v>
      </c>
      <c r="D6757" s="50">
        <v>45545</v>
      </c>
      <c r="E6757">
        <f>YEAR(Tabela1[[#This Row],[Start Date]])</f>
        <v>2024</v>
      </c>
      <c r="F6757">
        <f>ROUNDUP(MONTH(Tabela1[[#This Row],[Start Date]])/3,0)</f>
        <v>3</v>
      </c>
      <c r="G6757" t="s">
        <v>11</v>
      </c>
      <c r="H6757">
        <v>15</v>
      </c>
      <c r="I6757" t="s">
        <v>9</v>
      </c>
      <c r="J6757" t="s">
        <v>8</v>
      </c>
      <c r="K6757">
        <v>30</v>
      </c>
      <c r="L6757" t="s">
        <v>11</v>
      </c>
      <c r="M6757">
        <v>0</v>
      </c>
      <c r="N6757">
        <v>2</v>
      </c>
      <c r="O6757" t="str">
        <f>IF(AND(Tabela1[[#This Row],[EA Play Season Pass]]="Yes",Tabela1[[#This Row],[Minecraft Season Pass]]="Yes"),"Yes","No")</f>
        <v>No</v>
      </c>
      <c r="P6757" t="str">
        <f>IF(OR(Tabela1[[#This Row],[EA Play Season Pass]]="Yes",Tabela1[[#This Row],[Minecraft Season Pass]]="Yes"),"Yes","No")</f>
        <v>Yes</v>
      </c>
      <c r="Q6757">
        <v>43</v>
      </c>
      <c r="R6757" s="2"/>
    </row>
    <row r="6758" spans="1:18" x14ac:dyDescent="0.25">
      <c r="A6758">
        <v>6757</v>
      </c>
      <c r="B6758" t="s">
        <v>2336</v>
      </c>
      <c r="C6758" t="s">
        <v>10</v>
      </c>
      <c r="D6758" s="50">
        <v>45545</v>
      </c>
      <c r="E6758">
        <f>YEAR(Tabela1[[#This Row],[Start Date]])</f>
        <v>2024</v>
      </c>
      <c r="F6758">
        <f>ROUNDUP(MONTH(Tabela1[[#This Row],[Start Date]])/3,0)</f>
        <v>3</v>
      </c>
      <c r="G6758" t="s">
        <v>8</v>
      </c>
      <c r="H6758">
        <v>5</v>
      </c>
      <c r="I6758" t="s">
        <v>9</v>
      </c>
      <c r="J6758" t="s">
        <v>11</v>
      </c>
      <c r="K6758">
        <v>0</v>
      </c>
      <c r="L6758" t="s">
        <v>11</v>
      </c>
      <c r="M6758">
        <v>0</v>
      </c>
      <c r="N6758">
        <v>2</v>
      </c>
      <c r="O6758" t="str">
        <f>IF(AND(Tabela1[[#This Row],[EA Play Season Pass]]="Yes",Tabela1[[#This Row],[Minecraft Season Pass]]="Yes"),"Yes","No")</f>
        <v>No</v>
      </c>
      <c r="P6758" t="str">
        <f>IF(OR(Tabela1[[#This Row],[EA Play Season Pass]]="Yes",Tabela1[[#This Row],[Minecraft Season Pass]]="Yes"),"Yes","No")</f>
        <v>No</v>
      </c>
      <c r="Q6758">
        <v>3</v>
      </c>
      <c r="R6758" s="2"/>
    </row>
    <row r="6759" spans="1:18" x14ac:dyDescent="0.25">
      <c r="A6759">
        <v>6758</v>
      </c>
      <c r="B6759" t="s">
        <v>7333</v>
      </c>
      <c r="C6759" t="s">
        <v>13</v>
      </c>
      <c r="D6759" s="50">
        <v>45545</v>
      </c>
      <c r="E6759">
        <f>YEAR(Tabela1[[#This Row],[Start Date]])</f>
        <v>2024</v>
      </c>
      <c r="F6759">
        <f>ROUNDUP(MONTH(Tabela1[[#This Row],[Start Date]])/3,0)</f>
        <v>3</v>
      </c>
      <c r="G6759" t="s">
        <v>8</v>
      </c>
      <c r="H6759">
        <v>10</v>
      </c>
      <c r="I6759" t="s">
        <v>9</v>
      </c>
      <c r="J6759" t="s">
        <v>8</v>
      </c>
      <c r="K6759">
        <v>30</v>
      </c>
      <c r="L6759" t="s">
        <v>11</v>
      </c>
      <c r="M6759">
        <v>0</v>
      </c>
      <c r="N6759">
        <v>1</v>
      </c>
      <c r="O6759" t="str">
        <f>IF(AND(Tabela1[[#This Row],[EA Play Season Pass]]="Yes",Tabela1[[#This Row],[Minecraft Season Pass]]="Yes"),"Yes","No")</f>
        <v>No</v>
      </c>
      <c r="P6759" t="str">
        <f>IF(OR(Tabela1[[#This Row],[EA Play Season Pass]]="Yes",Tabela1[[#This Row],[Minecraft Season Pass]]="Yes"),"Yes","No")</f>
        <v>Yes</v>
      </c>
      <c r="Q6759">
        <v>39</v>
      </c>
      <c r="R6759" s="2"/>
    </row>
    <row r="6760" spans="1:18" x14ac:dyDescent="0.25">
      <c r="A6760">
        <v>6759</v>
      </c>
      <c r="B6760" t="s">
        <v>7334</v>
      </c>
      <c r="C6760" t="s">
        <v>10</v>
      </c>
      <c r="D6760" s="50">
        <v>45546</v>
      </c>
      <c r="E6760">
        <f>YEAR(Tabela1[[#This Row],[Start Date]])</f>
        <v>2024</v>
      </c>
      <c r="F6760">
        <f>ROUNDUP(MONTH(Tabela1[[#This Row],[Start Date]])/3,0)</f>
        <v>3</v>
      </c>
      <c r="G6760" t="s">
        <v>11</v>
      </c>
      <c r="H6760">
        <v>5</v>
      </c>
      <c r="I6760" t="s">
        <v>9</v>
      </c>
      <c r="J6760" t="s">
        <v>8</v>
      </c>
      <c r="K6760">
        <v>30</v>
      </c>
      <c r="L6760" t="s">
        <v>11</v>
      </c>
      <c r="M6760">
        <v>0</v>
      </c>
      <c r="N6760">
        <v>2</v>
      </c>
      <c r="O6760" t="str">
        <f>IF(AND(Tabela1[[#This Row],[EA Play Season Pass]]="Yes",Tabela1[[#This Row],[Minecraft Season Pass]]="Yes"),"Yes","No")</f>
        <v>No</v>
      </c>
      <c r="P6760" t="str">
        <f>IF(OR(Tabela1[[#This Row],[EA Play Season Pass]]="Yes",Tabela1[[#This Row],[Minecraft Season Pass]]="Yes"),"Yes","No")</f>
        <v>Yes</v>
      </c>
      <c r="Q6760">
        <v>33</v>
      </c>
      <c r="R6760" s="2"/>
    </row>
    <row r="6761" spans="1:18" x14ac:dyDescent="0.25">
      <c r="A6761">
        <v>6760</v>
      </c>
      <c r="B6761" t="s">
        <v>7314</v>
      </c>
      <c r="C6761" t="s">
        <v>10</v>
      </c>
      <c r="D6761" s="50">
        <v>45546</v>
      </c>
      <c r="E6761">
        <f>YEAR(Tabela1[[#This Row],[Start Date]])</f>
        <v>2024</v>
      </c>
      <c r="F6761">
        <f>ROUNDUP(MONTH(Tabela1[[#This Row],[Start Date]])/3,0)</f>
        <v>3</v>
      </c>
      <c r="G6761" t="s">
        <v>8</v>
      </c>
      <c r="H6761">
        <v>5</v>
      </c>
      <c r="I6761" t="s">
        <v>14</v>
      </c>
      <c r="J6761" t="s">
        <v>11</v>
      </c>
      <c r="K6761">
        <v>0</v>
      </c>
      <c r="L6761" t="s">
        <v>11</v>
      </c>
      <c r="M6761">
        <v>0</v>
      </c>
      <c r="N6761">
        <v>1</v>
      </c>
      <c r="O6761" t="str">
        <f>IF(AND(Tabela1[[#This Row],[EA Play Season Pass]]="Yes",Tabela1[[#This Row],[Minecraft Season Pass]]="Yes"),"Yes","No")</f>
        <v>No</v>
      </c>
      <c r="P6761" t="str">
        <f>IF(OR(Tabela1[[#This Row],[EA Play Season Pass]]="Yes",Tabela1[[#This Row],[Minecraft Season Pass]]="Yes"),"Yes","No")</f>
        <v>No</v>
      </c>
      <c r="Q6761">
        <v>4</v>
      </c>
      <c r="R6761" s="2"/>
    </row>
    <row r="6762" spans="1:18" x14ac:dyDescent="0.25">
      <c r="A6762">
        <v>6761</v>
      </c>
      <c r="B6762" t="s">
        <v>1061</v>
      </c>
      <c r="C6762" t="s">
        <v>10</v>
      </c>
      <c r="D6762" s="50">
        <v>45546</v>
      </c>
      <c r="E6762">
        <f>YEAR(Tabela1[[#This Row],[Start Date]])</f>
        <v>2024</v>
      </c>
      <c r="F6762">
        <f>ROUNDUP(MONTH(Tabela1[[#This Row],[Start Date]])/3,0)</f>
        <v>3</v>
      </c>
      <c r="G6762" t="s">
        <v>11</v>
      </c>
      <c r="H6762">
        <v>5</v>
      </c>
      <c r="I6762" t="s">
        <v>9</v>
      </c>
      <c r="J6762" t="s">
        <v>11</v>
      </c>
      <c r="K6762">
        <v>0</v>
      </c>
      <c r="L6762" t="s">
        <v>8</v>
      </c>
      <c r="M6762">
        <v>20</v>
      </c>
      <c r="N6762">
        <v>2</v>
      </c>
      <c r="O6762" t="str">
        <f>IF(AND(Tabela1[[#This Row],[EA Play Season Pass]]="Yes",Tabela1[[#This Row],[Minecraft Season Pass]]="Yes"),"Yes","No")</f>
        <v>No</v>
      </c>
      <c r="P6762" t="str">
        <f>IF(OR(Tabela1[[#This Row],[EA Play Season Pass]]="Yes",Tabela1[[#This Row],[Minecraft Season Pass]]="Yes"),"Yes","No")</f>
        <v>Yes</v>
      </c>
      <c r="Q6762">
        <v>23</v>
      </c>
      <c r="R6762" s="2"/>
    </row>
    <row r="6763" spans="1:18" x14ac:dyDescent="0.25">
      <c r="A6763">
        <v>6762</v>
      </c>
      <c r="B6763" t="s">
        <v>6962</v>
      </c>
      <c r="C6763" t="s">
        <v>7</v>
      </c>
      <c r="D6763" s="50">
        <v>45546</v>
      </c>
      <c r="E6763">
        <f>YEAR(Tabela1[[#This Row],[Start Date]])</f>
        <v>2024</v>
      </c>
      <c r="F6763">
        <f>ROUNDUP(MONTH(Tabela1[[#This Row],[Start Date]])/3,0)</f>
        <v>3</v>
      </c>
      <c r="G6763" t="s">
        <v>11</v>
      </c>
      <c r="H6763">
        <v>15</v>
      </c>
      <c r="I6763" t="s">
        <v>12</v>
      </c>
      <c r="J6763" t="s">
        <v>8</v>
      </c>
      <c r="K6763">
        <v>30</v>
      </c>
      <c r="L6763" t="s">
        <v>8</v>
      </c>
      <c r="M6763">
        <v>20</v>
      </c>
      <c r="N6763">
        <v>2</v>
      </c>
      <c r="O6763" t="str">
        <f>IF(AND(Tabela1[[#This Row],[EA Play Season Pass]]="Yes",Tabela1[[#This Row],[Minecraft Season Pass]]="Yes"),"Yes","No")</f>
        <v>Yes</v>
      </c>
      <c r="P6763" t="str">
        <f>IF(OR(Tabela1[[#This Row],[EA Play Season Pass]]="Yes",Tabela1[[#This Row],[Minecraft Season Pass]]="Yes"),"Yes","No")</f>
        <v>Yes</v>
      </c>
      <c r="Q6763">
        <v>63</v>
      </c>
      <c r="R6763" s="2"/>
    </row>
    <row r="6764" spans="1:18" x14ac:dyDescent="0.25">
      <c r="A6764">
        <v>6763</v>
      </c>
      <c r="B6764" t="s">
        <v>2933</v>
      </c>
      <c r="C6764" t="s">
        <v>10</v>
      </c>
      <c r="D6764" s="50">
        <v>45546</v>
      </c>
      <c r="E6764">
        <f>YEAR(Tabela1[[#This Row],[Start Date]])</f>
        <v>2024</v>
      </c>
      <c r="F6764">
        <f>ROUNDUP(MONTH(Tabela1[[#This Row],[Start Date]])/3,0)</f>
        <v>3</v>
      </c>
      <c r="G6764" t="s">
        <v>8</v>
      </c>
      <c r="H6764">
        <v>5</v>
      </c>
      <c r="I6764" t="s">
        <v>14</v>
      </c>
      <c r="J6764" t="s">
        <v>11</v>
      </c>
      <c r="K6764">
        <v>0</v>
      </c>
      <c r="L6764" t="s">
        <v>11</v>
      </c>
      <c r="M6764">
        <v>0</v>
      </c>
      <c r="N6764">
        <v>3</v>
      </c>
      <c r="O6764" t="str">
        <f>IF(AND(Tabela1[[#This Row],[EA Play Season Pass]]="Yes",Tabela1[[#This Row],[Minecraft Season Pass]]="Yes"),"Yes","No")</f>
        <v>No</v>
      </c>
      <c r="P6764" t="str">
        <f>IF(OR(Tabela1[[#This Row],[EA Play Season Pass]]="Yes",Tabela1[[#This Row],[Minecraft Season Pass]]="Yes"),"Yes","No")</f>
        <v>No</v>
      </c>
      <c r="Q6764">
        <v>2</v>
      </c>
      <c r="R6764" s="2"/>
    </row>
    <row r="6765" spans="1:18" x14ac:dyDescent="0.25">
      <c r="A6765">
        <v>6764</v>
      </c>
      <c r="B6765" t="s">
        <v>7335</v>
      </c>
      <c r="C6765" t="s">
        <v>13</v>
      </c>
      <c r="D6765" s="50">
        <v>45547</v>
      </c>
      <c r="E6765">
        <f>YEAR(Tabela1[[#This Row],[Start Date]])</f>
        <v>2024</v>
      </c>
      <c r="F6765">
        <f>ROUNDUP(MONTH(Tabela1[[#This Row],[Start Date]])/3,0)</f>
        <v>3</v>
      </c>
      <c r="G6765" t="s">
        <v>11</v>
      </c>
      <c r="H6765">
        <v>10</v>
      </c>
      <c r="I6765" t="s">
        <v>12</v>
      </c>
      <c r="J6765" t="s">
        <v>11</v>
      </c>
      <c r="K6765">
        <v>0</v>
      </c>
      <c r="L6765" t="s">
        <v>8</v>
      </c>
      <c r="M6765">
        <v>20</v>
      </c>
      <c r="N6765">
        <v>1</v>
      </c>
      <c r="O6765" t="str">
        <f>IF(AND(Tabela1[[#This Row],[EA Play Season Pass]]="Yes",Tabela1[[#This Row],[Minecraft Season Pass]]="Yes"),"Yes","No")</f>
        <v>No</v>
      </c>
      <c r="P6765" t="str">
        <f>IF(OR(Tabela1[[#This Row],[EA Play Season Pass]]="Yes",Tabela1[[#This Row],[Minecraft Season Pass]]="Yes"),"Yes","No")</f>
        <v>Yes</v>
      </c>
      <c r="Q6765">
        <v>29</v>
      </c>
      <c r="R6765" s="2"/>
    </row>
    <row r="6766" spans="1:18" x14ac:dyDescent="0.25">
      <c r="A6766">
        <v>6765</v>
      </c>
      <c r="B6766" t="s">
        <v>7336</v>
      </c>
      <c r="C6766" t="s">
        <v>13</v>
      </c>
      <c r="D6766" s="50">
        <v>45547</v>
      </c>
      <c r="E6766">
        <f>YEAR(Tabela1[[#This Row],[Start Date]])</f>
        <v>2024</v>
      </c>
      <c r="F6766">
        <f>ROUNDUP(MONTH(Tabela1[[#This Row],[Start Date]])/3,0)</f>
        <v>3</v>
      </c>
      <c r="G6766" t="s">
        <v>8</v>
      </c>
      <c r="H6766">
        <v>10</v>
      </c>
      <c r="I6766" t="s">
        <v>12</v>
      </c>
      <c r="J6766" t="s">
        <v>11</v>
      </c>
      <c r="K6766">
        <v>0</v>
      </c>
      <c r="L6766" t="s">
        <v>11</v>
      </c>
      <c r="M6766">
        <v>0</v>
      </c>
      <c r="N6766">
        <v>1</v>
      </c>
      <c r="O6766" t="str">
        <f>IF(AND(Tabela1[[#This Row],[EA Play Season Pass]]="Yes",Tabela1[[#This Row],[Minecraft Season Pass]]="Yes"),"Yes","No")</f>
        <v>No</v>
      </c>
      <c r="P6766" t="str">
        <f>IF(OR(Tabela1[[#This Row],[EA Play Season Pass]]="Yes",Tabela1[[#This Row],[Minecraft Season Pass]]="Yes"),"Yes","No")</f>
        <v>No</v>
      </c>
      <c r="Q6766">
        <v>9</v>
      </c>
      <c r="R6766" s="2"/>
    </row>
    <row r="6767" spans="1:18" x14ac:dyDescent="0.25">
      <c r="A6767">
        <v>6766</v>
      </c>
      <c r="B6767" t="s">
        <v>7337</v>
      </c>
      <c r="C6767" t="s">
        <v>10</v>
      </c>
      <c r="D6767" s="50">
        <v>45547</v>
      </c>
      <c r="E6767">
        <f>YEAR(Tabela1[[#This Row],[Start Date]])</f>
        <v>2024</v>
      </c>
      <c r="F6767">
        <f>ROUNDUP(MONTH(Tabela1[[#This Row],[Start Date]])/3,0)</f>
        <v>3</v>
      </c>
      <c r="G6767" t="s">
        <v>11</v>
      </c>
      <c r="H6767">
        <v>5</v>
      </c>
      <c r="I6767" t="s">
        <v>9</v>
      </c>
      <c r="J6767" t="s">
        <v>8</v>
      </c>
      <c r="K6767">
        <v>30</v>
      </c>
      <c r="L6767" t="s">
        <v>8</v>
      </c>
      <c r="M6767">
        <v>20</v>
      </c>
      <c r="N6767">
        <v>2</v>
      </c>
      <c r="O6767" t="str">
        <f>IF(AND(Tabela1[[#This Row],[EA Play Season Pass]]="Yes",Tabela1[[#This Row],[Minecraft Season Pass]]="Yes"),"Yes","No")</f>
        <v>Yes</v>
      </c>
      <c r="P6767" t="str">
        <f>IF(OR(Tabela1[[#This Row],[EA Play Season Pass]]="Yes",Tabela1[[#This Row],[Minecraft Season Pass]]="Yes"),"Yes","No")</f>
        <v>Yes</v>
      </c>
      <c r="Q6767">
        <v>53</v>
      </c>
      <c r="R6767" s="2"/>
    </row>
    <row r="6768" spans="1:18" x14ac:dyDescent="0.25">
      <c r="A6768">
        <v>6767</v>
      </c>
      <c r="B6768" t="s">
        <v>7338</v>
      </c>
      <c r="C6768" t="s">
        <v>13</v>
      </c>
      <c r="D6768" s="50">
        <v>45547</v>
      </c>
      <c r="E6768">
        <f>YEAR(Tabela1[[#This Row],[Start Date]])</f>
        <v>2024</v>
      </c>
      <c r="F6768">
        <f>ROUNDUP(MONTH(Tabela1[[#This Row],[Start Date]])/3,0)</f>
        <v>3</v>
      </c>
      <c r="G6768" t="s">
        <v>11</v>
      </c>
      <c r="H6768">
        <v>10</v>
      </c>
      <c r="I6768" t="s">
        <v>12</v>
      </c>
      <c r="J6768" t="s">
        <v>8</v>
      </c>
      <c r="K6768">
        <v>30</v>
      </c>
      <c r="L6768" t="s">
        <v>11</v>
      </c>
      <c r="M6768">
        <v>0</v>
      </c>
      <c r="N6768">
        <v>2</v>
      </c>
      <c r="O6768" t="str">
        <f>IF(AND(Tabela1[[#This Row],[EA Play Season Pass]]="Yes",Tabela1[[#This Row],[Minecraft Season Pass]]="Yes"),"Yes","No")</f>
        <v>No</v>
      </c>
      <c r="P6768" t="str">
        <f>IF(OR(Tabela1[[#This Row],[EA Play Season Pass]]="Yes",Tabela1[[#This Row],[Minecraft Season Pass]]="Yes"),"Yes","No")</f>
        <v>Yes</v>
      </c>
      <c r="Q6768">
        <v>38</v>
      </c>
      <c r="R6768" s="2"/>
    </row>
    <row r="6769" spans="1:18" x14ac:dyDescent="0.25">
      <c r="A6769">
        <v>6768</v>
      </c>
      <c r="B6769" t="s">
        <v>2910</v>
      </c>
      <c r="C6769" t="s">
        <v>7</v>
      </c>
      <c r="D6769" s="50">
        <v>45548</v>
      </c>
      <c r="E6769">
        <f>YEAR(Tabela1[[#This Row],[Start Date]])</f>
        <v>2024</v>
      </c>
      <c r="F6769">
        <f>ROUNDUP(MONTH(Tabela1[[#This Row],[Start Date]])/3,0)</f>
        <v>3</v>
      </c>
      <c r="G6769" t="s">
        <v>8</v>
      </c>
      <c r="H6769">
        <v>15</v>
      </c>
      <c r="I6769" t="s">
        <v>9</v>
      </c>
      <c r="J6769" t="s">
        <v>8</v>
      </c>
      <c r="K6769">
        <v>30</v>
      </c>
      <c r="L6769" t="s">
        <v>11</v>
      </c>
      <c r="M6769">
        <v>0</v>
      </c>
      <c r="N6769">
        <v>3</v>
      </c>
      <c r="O6769" t="str">
        <f>IF(AND(Tabela1[[#This Row],[EA Play Season Pass]]="Yes",Tabela1[[#This Row],[Minecraft Season Pass]]="Yes"),"Yes","No")</f>
        <v>No</v>
      </c>
      <c r="P6769" t="str">
        <f>IF(OR(Tabela1[[#This Row],[EA Play Season Pass]]="Yes",Tabela1[[#This Row],[Minecraft Season Pass]]="Yes"),"Yes","No")</f>
        <v>Yes</v>
      </c>
      <c r="Q6769">
        <v>42</v>
      </c>
      <c r="R6769" s="2"/>
    </row>
    <row r="6770" spans="1:18" x14ac:dyDescent="0.25">
      <c r="A6770">
        <v>6769</v>
      </c>
      <c r="B6770" t="s">
        <v>1887</v>
      </c>
      <c r="C6770" t="s">
        <v>13</v>
      </c>
      <c r="D6770" s="50">
        <v>45548</v>
      </c>
      <c r="E6770">
        <f>YEAR(Tabela1[[#This Row],[Start Date]])</f>
        <v>2024</v>
      </c>
      <c r="F6770">
        <f>ROUNDUP(MONTH(Tabela1[[#This Row],[Start Date]])/3,0)</f>
        <v>3</v>
      </c>
      <c r="G6770" t="s">
        <v>11</v>
      </c>
      <c r="H6770">
        <v>10</v>
      </c>
      <c r="I6770" t="s">
        <v>14</v>
      </c>
      <c r="J6770" t="s">
        <v>8</v>
      </c>
      <c r="K6770">
        <v>30</v>
      </c>
      <c r="L6770" t="s">
        <v>11</v>
      </c>
      <c r="M6770">
        <v>0</v>
      </c>
      <c r="N6770">
        <v>1</v>
      </c>
      <c r="O6770" t="str">
        <f>IF(AND(Tabela1[[#This Row],[EA Play Season Pass]]="Yes",Tabela1[[#This Row],[Minecraft Season Pass]]="Yes"),"Yes","No")</f>
        <v>No</v>
      </c>
      <c r="P6770" t="str">
        <f>IF(OR(Tabela1[[#This Row],[EA Play Season Pass]]="Yes",Tabela1[[#This Row],[Minecraft Season Pass]]="Yes"),"Yes","No")</f>
        <v>Yes</v>
      </c>
      <c r="Q6770">
        <v>39</v>
      </c>
      <c r="R6770" s="2"/>
    </row>
    <row r="6771" spans="1:18" x14ac:dyDescent="0.25">
      <c r="A6771">
        <v>6770</v>
      </c>
      <c r="B6771" t="s">
        <v>2362</v>
      </c>
      <c r="C6771" t="s">
        <v>10</v>
      </c>
      <c r="D6771" s="50">
        <v>45548</v>
      </c>
      <c r="E6771">
        <f>YEAR(Tabela1[[#This Row],[Start Date]])</f>
        <v>2024</v>
      </c>
      <c r="F6771">
        <f>ROUNDUP(MONTH(Tabela1[[#This Row],[Start Date]])/3,0)</f>
        <v>3</v>
      </c>
      <c r="G6771" t="s">
        <v>11</v>
      </c>
      <c r="H6771">
        <v>5</v>
      </c>
      <c r="I6771" t="s">
        <v>14</v>
      </c>
      <c r="J6771" t="s">
        <v>11</v>
      </c>
      <c r="K6771">
        <v>0</v>
      </c>
      <c r="L6771" t="s">
        <v>11</v>
      </c>
      <c r="M6771">
        <v>0</v>
      </c>
      <c r="N6771">
        <v>1</v>
      </c>
      <c r="O6771" t="str">
        <f>IF(AND(Tabela1[[#This Row],[EA Play Season Pass]]="Yes",Tabela1[[#This Row],[Minecraft Season Pass]]="Yes"),"Yes","No")</f>
        <v>No</v>
      </c>
      <c r="P6771" t="str">
        <f>IF(OR(Tabela1[[#This Row],[EA Play Season Pass]]="Yes",Tabela1[[#This Row],[Minecraft Season Pass]]="Yes"),"Yes","No")</f>
        <v>No</v>
      </c>
      <c r="Q6771">
        <v>4</v>
      </c>
      <c r="R6771" s="2"/>
    </row>
    <row r="6772" spans="1:18" x14ac:dyDescent="0.25">
      <c r="A6772">
        <v>6771</v>
      </c>
      <c r="B6772" t="s">
        <v>1598</v>
      </c>
      <c r="C6772" t="s">
        <v>10</v>
      </c>
      <c r="D6772" s="50">
        <v>45548</v>
      </c>
      <c r="E6772">
        <f>YEAR(Tabela1[[#This Row],[Start Date]])</f>
        <v>2024</v>
      </c>
      <c r="F6772">
        <f>ROUNDUP(MONTH(Tabela1[[#This Row],[Start Date]])/3,0)</f>
        <v>3</v>
      </c>
      <c r="G6772" t="s">
        <v>8</v>
      </c>
      <c r="H6772">
        <v>5</v>
      </c>
      <c r="I6772" t="s">
        <v>9</v>
      </c>
      <c r="J6772" t="s">
        <v>8</v>
      </c>
      <c r="K6772">
        <v>30</v>
      </c>
      <c r="L6772" t="s">
        <v>8</v>
      </c>
      <c r="M6772">
        <v>20</v>
      </c>
      <c r="N6772">
        <v>1</v>
      </c>
      <c r="O6772" t="str">
        <f>IF(AND(Tabela1[[#This Row],[EA Play Season Pass]]="Yes",Tabela1[[#This Row],[Minecraft Season Pass]]="Yes"),"Yes","No")</f>
        <v>Yes</v>
      </c>
      <c r="P6772" t="str">
        <f>IF(OR(Tabela1[[#This Row],[EA Play Season Pass]]="Yes",Tabela1[[#This Row],[Minecraft Season Pass]]="Yes"),"Yes","No")</f>
        <v>Yes</v>
      </c>
      <c r="Q6772">
        <v>54</v>
      </c>
      <c r="R6772" s="2"/>
    </row>
    <row r="6773" spans="1:18" x14ac:dyDescent="0.25">
      <c r="A6773">
        <v>6772</v>
      </c>
      <c r="B6773" t="s">
        <v>7339</v>
      </c>
      <c r="C6773" t="s">
        <v>7</v>
      </c>
      <c r="D6773" s="50">
        <v>45548</v>
      </c>
      <c r="E6773">
        <f>YEAR(Tabela1[[#This Row],[Start Date]])</f>
        <v>2024</v>
      </c>
      <c r="F6773">
        <f>ROUNDUP(MONTH(Tabela1[[#This Row],[Start Date]])/3,0)</f>
        <v>3</v>
      </c>
      <c r="G6773" t="s">
        <v>11</v>
      </c>
      <c r="H6773">
        <v>15</v>
      </c>
      <c r="I6773" t="s">
        <v>14</v>
      </c>
      <c r="J6773" t="s">
        <v>11</v>
      </c>
      <c r="K6773">
        <v>0</v>
      </c>
      <c r="L6773" t="s">
        <v>8</v>
      </c>
      <c r="M6773">
        <v>20</v>
      </c>
      <c r="N6773">
        <v>3</v>
      </c>
      <c r="O6773" t="str">
        <f>IF(AND(Tabela1[[#This Row],[EA Play Season Pass]]="Yes",Tabela1[[#This Row],[Minecraft Season Pass]]="Yes"),"Yes","No")</f>
        <v>No</v>
      </c>
      <c r="P6773" t="str">
        <f>IF(OR(Tabela1[[#This Row],[EA Play Season Pass]]="Yes",Tabela1[[#This Row],[Minecraft Season Pass]]="Yes"),"Yes","No")</f>
        <v>Yes</v>
      </c>
      <c r="Q6773">
        <v>32</v>
      </c>
      <c r="R6773" s="2"/>
    </row>
    <row r="6774" spans="1:18" x14ac:dyDescent="0.25">
      <c r="A6774">
        <v>6773</v>
      </c>
      <c r="B6774" t="s">
        <v>7340</v>
      </c>
      <c r="C6774" t="s">
        <v>10</v>
      </c>
      <c r="D6774" s="50">
        <v>45548</v>
      </c>
      <c r="E6774">
        <f>YEAR(Tabela1[[#This Row],[Start Date]])</f>
        <v>2024</v>
      </c>
      <c r="F6774">
        <f>ROUNDUP(MONTH(Tabela1[[#This Row],[Start Date]])/3,0)</f>
        <v>3</v>
      </c>
      <c r="G6774" t="s">
        <v>11</v>
      </c>
      <c r="H6774">
        <v>5</v>
      </c>
      <c r="I6774" t="s">
        <v>12</v>
      </c>
      <c r="J6774" t="s">
        <v>11</v>
      </c>
      <c r="K6774">
        <v>0</v>
      </c>
      <c r="L6774" t="s">
        <v>8</v>
      </c>
      <c r="M6774">
        <v>20</v>
      </c>
      <c r="N6774">
        <v>3</v>
      </c>
      <c r="O6774" t="str">
        <f>IF(AND(Tabela1[[#This Row],[EA Play Season Pass]]="Yes",Tabela1[[#This Row],[Minecraft Season Pass]]="Yes"),"Yes","No")</f>
        <v>No</v>
      </c>
      <c r="P6774" t="str">
        <f>IF(OR(Tabela1[[#This Row],[EA Play Season Pass]]="Yes",Tabela1[[#This Row],[Minecraft Season Pass]]="Yes"),"Yes","No")</f>
        <v>Yes</v>
      </c>
      <c r="Q6774">
        <v>22</v>
      </c>
      <c r="R6774" s="2"/>
    </row>
    <row r="6775" spans="1:18" x14ac:dyDescent="0.25">
      <c r="A6775">
        <v>6774</v>
      </c>
      <c r="B6775" t="s">
        <v>7341</v>
      </c>
      <c r="C6775" t="s">
        <v>13</v>
      </c>
      <c r="D6775" s="50">
        <v>45549</v>
      </c>
      <c r="E6775">
        <f>YEAR(Tabela1[[#This Row],[Start Date]])</f>
        <v>2024</v>
      </c>
      <c r="F6775">
        <f>ROUNDUP(MONTH(Tabela1[[#This Row],[Start Date]])/3,0)</f>
        <v>3</v>
      </c>
      <c r="G6775" t="s">
        <v>8</v>
      </c>
      <c r="H6775">
        <v>10</v>
      </c>
      <c r="I6775" t="s">
        <v>9</v>
      </c>
      <c r="J6775" t="s">
        <v>11</v>
      </c>
      <c r="K6775">
        <v>0</v>
      </c>
      <c r="L6775" t="s">
        <v>11</v>
      </c>
      <c r="M6775">
        <v>0</v>
      </c>
      <c r="N6775">
        <v>2</v>
      </c>
      <c r="O6775" t="str">
        <f>IF(AND(Tabela1[[#This Row],[EA Play Season Pass]]="Yes",Tabela1[[#This Row],[Minecraft Season Pass]]="Yes"),"Yes","No")</f>
        <v>No</v>
      </c>
      <c r="P6775" t="str">
        <f>IF(OR(Tabela1[[#This Row],[EA Play Season Pass]]="Yes",Tabela1[[#This Row],[Minecraft Season Pass]]="Yes"),"Yes","No")</f>
        <v>No</v>
      </c>
      <c r="Q6775">
        <v>8</v>
      </c>
      <c r="R6775" s="2"/>
    </row>
    <row r="6776" spans="1:18" x14ac:dyDescent="0.25">
      <c r="A6776">
        <v>6775</v>
      </c>
      <c r="B6776" t="s">
        <v>3848</v>
      </c>
      <c r="C6776" t="s">
        <v>7</v>
      </c>
      <c r="D6776" s="50">
        <v>45549</v>
      </c>
      <c r="E6776">
        <f>YEAR(Tabela1[[#This Row],[Start Date]])</f>
        <v>2024</v>
      </c>
      <c r="F6776">
        <f>ROUNDUP(MONTH(Tabela1[[#This Row],[Start Date]])/3,0)</f>
        <v>3</v>
      </c>
      <c r="G6776" t="s">
        <v>8</v>
      </c>
      <c r="H6776">
        <v>15</v>
      </c>
      <c r="I6776" t="s">
        <v>14</v>
      </c>
      <c r="J6776" t="s">
        <v>11</v>
      </c>
      <c r="K6776">
        <v>0</v>
      </c>
      <c r="L6776" t="s">
        <v>8</v>
      </c>
      <c r="M6776">
        <v>20</v>
      </c>
      <c r="N6776">
        <v>3</v>
      </c>
      <c r="O6776" t="str">
        <f>IF(AND(Tabela1[[#This Row],[EA Play Season Pass]]="Yes",Tabela1[[#This Row],[Minecraft Season Pass]]="Yes"),"Yes","No")</f>
        <v>No</v>
      </c>
      <c r="P6776" t="str">
        <f>IF(OR(Tabela1[[#This Row],[EA Play Season Pass]]="Yes",Tabela1[[#This Row],[Minecraft Season Pass]]="Yes"),"Yes","No")</f>
        <v>Yes</v>
      </c>
      <c r="Q6776">
        <v>32</v>
      </c>
      <c r="R6776" s="2"/>
    </row>
    <row r="6777" spans="1:18" x14ac:dyDescent="0.25">
      <c r="A6777">
        <v>6776</v>
      </c>
      <c r="B6777" t="s">
        <v>2163</v>
      </c>
      <c r="C6777" t="s">
        <v>13</v>
      </c>
      <c r="D6777" s="50">
        <v>45549</v>
      </c>
      <c r="E6777">
        <f>YEAR(Tabela1[[#This Row],[Start Date]])</f>
        <v>2024</v>
      </c>
      <c r="F6777">
        <f>ROUNDUP(MONTH(Tabela1[[#This Row],[Start Date]])/3,0)</f>
        <v>3</v>
      </c>
      <c r="G6777" t="s">
        <v>8</v>
      </c>
      <c r="H6777">
        <v>10</v>
      </c>
      <c r="I6777" t="s">
        <v>14</v>
      </c>
      <c r="J6777" t="s">
        <v>8</v>
      </c>
      <c r="K6777">
        <v>30</v>
      </c>
      <c r="L6777" t="s">
        <v>8</v>
      </c>
      <c r="M6777">
        <v>20</v>
      </c>
      <c r="N6777">
        <v>3</v>
      </c>
      <c r="O6777" t="str">
        <f>IF(AND(Tabela1[[#This Row],[EA Play Season Pass]]="Yes",Tabela1[[#This Row],[Minecraft Season Pass]]="Yes"),"Yes","No")</f>
        <v>Yes</v>
      </c>
      <c r="P6777" t="str">
        <f>IF(OR(Tabela1[[#This Row],[EA Play Season Pass]]="Yes",Tabela1[[#This Row],[Minecraft Season Pass]]="Yes"),"Yes","No")</f>
        <v>Yes</v>
      </c>
      <c r="Q6777">
        <v>57</v>
      </c>
      <c r="R6777" s="2"/>
    </row>
    <row r="6778" spans="1:18" x14ac:dyDescent="0.25">
      <c r="A6778">
        <v>6777</v>
      </c>
      <c r="B6778" t="s">
        <v>1164</v>
      </c>
      <c r="C6778" t="s">
        <v>10</v>
      </c>
      <c r="D6778" s="50">
        <v>45549</v>
      </c>
      <c r="E6778">
        <f>YEAR(Tabela1[[#This Row],[Start Date]])</f>
        <v>2024</v>
      </c>
      <c r="F6778">
        <f>ROUNDUP(MONTH(Tabela1[[#This Row],[Start Date]])/3,0)</f>
        <v>3</v>
      </c>
      <c r="G6778" t="s">
        <v>8</v>
      </c>
      <c r="H6778">
        <v>5</v>
      </c>
      <c r="I6778" t="s">
        <v>12</v>
      </c>
      <c r="J6778" t="s">
        <v>11</v>
      </c>
      <c r="K6778">
        <v>0</v>
      </c>
      <c r="L6778" t="s">
        <v>8</v>
      </c>
      <c r="M6778">
        <v>20</v>
      </c>
      <c r="N6778">
        <v>2</v>
      </c>
      <c r="O6778" t="str">
        <f>IF(AND(Tabela1[[#This Row],[EA Play Season Pass]]="Yes",Tabela1[[#This Row],[Minecraft Season Pass]]="Yes"),"Yes","No")</f>
        <v>No</v>
      </c>
      <c r="P6778" t="str">
        <f>IF(OR(Tabela1[[#This Row],[EA Play Season Pass]]="Yes",Tabela1[[#This Row],[Minecraft Season Pass]]="Yes"),"Yes","No")</f>
        <v>Yes</v>
      </c>
      <c r="Q6778">
        <v>23</v>
      </c>
      <c r="R6778" s="2"/>
    </row>
    <row r="6779" spans="1:18" x14ac:dyDescent="0.25">
      <c r="A6779">
        <v>6778</v>
      </c>
      <c r="B6779" t="s">
        <v>7342</v>
      </c>
      <c r="C6779" t="s">
        <v>13</v>
      </c>
      <c r="D6779" s="50">
        <v>45549</v>
      </c>
      <c r="E6779">
        <f>YEAR(Tabela1[[#This Row],[Start Date]])</f>
        <v>2024</v>
      </c>
      <c r="F6779">
        <f>ROUNDUP(MONTH(Tabela1[[#This Row],[Start Date]])/3,0)</f>
        <v>3</v>
      </c>
      <c r="G6779" t="s">
        <v>8</v>
      </c>
      <c r="H6779">
        <v>10</v>
      </c>
      <c r="I6779" t="s">
        <v>9</v>
      </c>
      <c r="J6779" t="s">
        <v>11</v>
      </c>
      <c r="K6779">
        <v>0</v>
      </c>
      <c r="L6779" t="s">
        <v>11</v>
      </c>
      <c r="M6779">
        <v>0</v>
      </c>
      <c r="N6779">
        <v>1</v>
      </c>
      <c r="O6779" t="str">
        <f>IF(AND(Tabela1[[#This Row],[EA Play Season Pass]]="Yes",Tabela1[[#This Row],[Minecraft Season Pass]]="Yes"),"Yes","No")</f>
        <v>No</v>
      </c>
      <c r="P6779" t="str">
        <f>IF(OR(Tabela1[[#This Row],[EA Play Season Pass]]="Yes",Tabela1[[#This Row],[Minecraft Season Pass]]="Yes"),"Yes","No")</f>
        <v>No</v>
      </c>
      <c r="Q6779">
        <v>9</v>
      </c>
      <c r="R6779" s="2"/>
    </row>
    <row r="6780" spans="1:18" x14ac:dyDescent="0.25">
      <c r="A6780">
        <v>6779</v>
      </c>
      <c r="B6780" t="s">
        <v>1131</v>
      </c>
      <c r="C6780" t="s">
        <v>10</v>
      </c>
      <c r="D6780" s="50">
        <v>45549</v>
      </c>
      <c r="E6780">
        <f>YEAR(Tabela1[[#This Row],[Start Date]])</f>
        <v>2024</v>
      </c>
      <c r="F6780">
        <f>ROUNDUP(MONTH(Tabela1[[#This Row],[Start Date]])/3,0)</f>
        <v>3</v>
      </c>
      <c r="G6780" t="s">
        <v>11</v>
      </c>
      <c r="H6780">
        <v>5</v>
      </c>
      <c r="I6780" t="s">
        <v>9</v>
      </c>
      <c r="J6780" t="s">
        <v>8</v>
      </c>
      <c r="K6780">
        <v>30</v>
      </c>
      <c r="L6780" t="s">
        <v>8</v>
      </c>
      <c r="M6780">
        <v>20</v>
      </c>
      <c r="N6780">
        <v>1</v>
      </c>
      <c r="O6780" t="str">
        <f>IF(AND(Tabela1[[#This Row],[EA Play Season Pass]]="Yes",Tabela1[[#This Row],[Minecraft Season Pass]]="Yes"),"Yes","No")</f>
        <v>Yes</v>
      </c>
      <c r="P6780" t="str">
        <f>IF(OR(Tabela1[[#This Row],[EA Play Season Pass]]="Yes",Tabela1[[#This Row],[Minecraft Season Pass]]="Yes"),"Yes","No")</f>
        <v>Yes</v>
      </c>
      <c r="Q6780">
        <v>54</v>
      </c>
      <c r="R6780" s="2"/>
    </row>
    <row r="6781" spans="1:18" x14ac:dyDescent="0.25">
      <c r="A6781">
        <v>6780</v>
      </c>
      <c r="B6781" t="s">
        <v>7343</v>
      </c>
      <c r="C6781" t="s">
        <v>10</v>
      </c>
      <c r="D6781" s="50">
        <v>45549</v>
      </c>
      <c r="E6781">
        <f>YEAR(Tabela1[[#This Row],[Start Date]])</f>
        <v>2024</v>
      </c>
      <c r="F6781">
        <f>ROUNDUP(MONTH(Tabela1[[#This Row],[Start Date]])/3,0)</f>
        <v>3</v>
      </c>
      <c r="G6781" t="s">
        <v>8</v>
      </c>
      <c r="H6781">
        <v>5</v>
      </c>
      <c r="I6781" t="s">
        <v>12</v>
      </c>
      <c r="J6781" t="s">
        <v>8</v>
      </c>
      <c r="K6781">
        <v>30</v>
      </c>
      <c r="L6781" t="s">
        <v>8</v>
      </c>
      <c r="M6781">
        <v>20</v>
      </c>
      <c r="N6781">
        <v>1</v>
      </c>
      <c r="O6781" t="str">
        <f>IF(AND(Tabela1[[#This Row],[EA Play Season Pass]]="Yes",Tabela1[[#This Row],[Minecraft Season Pass]]="Yes"),"Yes","No")</f>
        <v>Yes</v>
      </c>
      <c r="P6781" t="str">
        <f>IF(OR(Tabela1[[#This Row],[EA Play Season Pass]]="Yes",Tabela1[[#This Row],[Minecraft Season Pass]]="Yes"),"Yes","No")</f>
        <v>Yes</v>
      </c>
      <c r="Q6781">
        <v>54</v>
      </c>
      <c r="R6781" s="2"/>
    </row>
    <row r="6782" spans="1:18" x14ac:dyDescent="0.25">
      <c r="A6782">
        <v>6781</v>
      </c>
      <c r="B6782" t="s">
        <v>7344</v>
      </c>
      <c r="C6782" t="s">
        <v>13</v>
      </c>
      <c r="D6782" s="50">
        <v>45550</v>
      </c>
      <c r="E6782">
        <f>YEAR(Tabela1[[#This Row],[Start Date]])</f>
        <v>2024</v>
      </c>
      <c r="F6782">
        <f>ROUNDUP(MONTH(Tabela1[[#This Row],[Start Date]])/3,0)</f>
        <v>3</v>
      </c>
      <c r="G6782" t="s">
        <v>8</v>
      </c>
      <c r="H6782">
        <v>10</v>
      </c>
      <c r="I6782" t="s">
        <v>14</v>
      </c>
      <c r="J6782" t="s">
        <v>11</v>
      </c>
      <c r="K6782">
        <v>0</v>
      </c>
      <c r="L6782" t="s">
        <v>11</v>
      </c>
      <c r="M6782">
        <v>0</v>
      </c>
      <c r="N6782">
        <v>1</v>
      </c>
      <c r="O6782" t="str">
        <f>IF(AND(Tabela1[[#This Row],[EA Play Season Pass]]="Yes",Tabela1[[#This Row],[Minecraft Season Pass]]="Yes"),"Yes","No")</f>
        <v>No</v>
      </c>
      <c r="P6782" t="str">
        <f>IF(OR(Tabela1[[#This Row],[EA Play Season Pass]]="Yes",Tabela1[[#This Row],[Minecraft Season Pass]]="Yes"),"Yes","No")</f>
        <v>No</v>
      </c>
      <c r="Q6782">
        <v>9</v>
      </c>
      <c r="R6782" s="2"/>
    </row>
    <row r="6783" spans="1:18" x14ac:dyDescent="0.25">
      <c r="A6783">
        <v>6782</v>
      </c>
      <c r="B6783" t="s">
        <v>2321</v>
      </c>
      <c r="C6783" t="s">
        <v>13</v>
      </c>
      <c r="D6783" s="50">
        <v>45550</v>
      </c>
      <c r="E6783">
        <f>YEAR(Tabela1[[#This Row],[Start Date]])</f>
        <v>2024</v>
      </c>
      <c r="F6783">
        <f>ROUNDUP(MONTH(Tabela1[[#This Row],[Start Date]])/3,0)</f>
        <v>3</v>
      </c>
      <c r="G6783" t="s">
        <v>8</v>
      </c>
      <c r="H6783">
        <v>10</v>
      </c>
      <c r="I6783" t="s">
        <v>14</v>
      </c>
      <c r="J6783" t="s">
        <v>8</v>
      </c>
      <c r="K6783">
        <v>30</v>
      </c>
      <c r="L6783" t="s">
        <v>11</v>
      </c>
      <c r="M6783">
        <v>0</v>
      </c>
      <c r="N6783">
        <v>1</v>
      </c>
      <c r="O6783" t="str">
        <f>IF(AND(Tabela1[[#This Row],[EA Play Season Pass]]="Yes",Tabela1[[#This Row],[Minecraft Season Pass]]="Yes"),"Yes","No")</f>
        <v>No</v>
      </c>
      <c r="P6783" t="str">
        <f>IF(OR(Tabela1[[#This Row],[EA Play Season Pass]]="Yes",Tabela1[[#This Row],[Minecraft Season Pass]]="Yes"),"Yes","No")</f>
        <v>Yes</v>
      </c>
      <c r="Q6783">
        <v>39</v>
      </c>
      <c r="R6783" s="2"/>
    </row>
    <row r="6784" spans="1:18" x14ac:dyDescent="0.25">
      <c r="A6784">
        <v>6783</v>
      </c>
      <c r="B6784" t="s">
        <v>7345</v>
      </c>
      <c r="C6784" t="s">
        <v>7</v>
      </c>
      <c r="D6784" s="50">
        <v>45550</v>
      </c>
      <c r="E6784">
        <f>YEAR(Tabela1[[#This Row],[Start Date]])</f>
        <v>2024</v>
      </c>
      <c r="F6784">
        <f>ROUNDUP(MONTH(Tabela1[[#This Row],[Start Date]])/3,0)</f>
        <v>3</v>
      </c>
      <c r="G6784" t="s">
        <v>8</v>
      </c>
      <c r="H6784">
        <v>15</v>
      </c>
      <c r="I6784" t="s">
        <v>12</v>
      </c>
      <c r="J6784" t="s">
        <v>8</v>
      </c>
      <c r="K6784">
        <v>30</v>
      </c>
      <c r="L6784" t="s">
        <v>8</v>
      </c>
      <c r="M6784">
        <v>20</v>
      </c>
      <c r="N6784">
        <v>2</v>
      </c>
      <c r="O6784" t="str">
        <f>IF(AND(Tabela1[[#This Row],[EA Play Season Pass]]="Yes",Tabela1[[#This Row],[Minecraft Season Pass]]="Yes"),"Yes","No")</f>
        <v>Yes</v>
      </c>
      <c r="P6784" t="str">
        <f>IF(OR(Tabela1[[#This Row],[EA Play Season Pass]]="Yes",Tabela1[[#This Row],[Minecraft Season Pass]]="Yes"),"Yes","No")</f>
        <v>Yes</v>
      </c>
      <c r="Q6784">
        <v>63</v>
      </c>
      <c r="R6784" s="2"/>
    </row>
    <row r="6785" spans="1:18" x14ac:dyDescent="0.25">
      <c r="A6785">
        <v>6784</v>
      </c>
      <c r="B6785" t="s">
        <v>7346</v>
      </c>
      <c r="C6785" t="s">
        <v>10</v>
      </c>
      <c r="D6785" s="50">
        <v>45550</v>
      </c>
      <c r="E6785">
        <f>YEAR(Tabela1[[#This Row],[Start Date]])</f>
        <v>2024</v>
      </c>
      <c r="F6785">
        <f>ROUNDUP(MONTH(Tabela1[[#This Row],[Start Date]])/3,0)</f>
        <v>3</v>
      </c>
      <c r="G6785" t="s">
        <v>11</v>
      </c>
      <c r="H6785">
        <v>5</v>
      </c>
      <c r="I6785" t="s">
        <v>14</v>
      </c>
      <c r="J6785" t="s">
        <v>11</v>
      </c>
      <c r="K6785">
        <v>0</v>
      </c>
      <c r="L6785" t="s">
        <v>11</v>
      </c>
      <c r="M6785">
        <v>0</v>
      </c>
      <c r="N6785">
        <v>2</v>
      </c>
      <c r="O6785" t="str">
        <f>IF(AND(Tabela1[[#This Row],[EA Play Season Pass]]="Yes",Tabela1[[#This Row],[Minecraft Season Pass]]="Yes"),"Yes","No")</f>
        <v>No</v>
      </c>
      <c r="P6785" t="str">
        <f>IF(OR(Tabela1[[#This Row],[EA Play Season Pass]]="Yes",Tabela1[[#This Row],[Minecraft Season Pass]]="Yes"),"Yes","No")</f>
        <v>No</v>
      </c>
      <c r="Q6785">
        <v>3</v>
      </c>
      <c r="R6785" s="2"/>
    </row>
    <row r="6786" spans="1:18" x14ac:dyDescent="0.25">
      <c r="A6786">
        <v>6785</v>
      </c>
      <c r="B6786" t="s">
        <v>1916</v>
      </c>
      <c r="C6786" t="s">
        <v>13</v>
      </c>
      <c r="D6786" s="50">
        <v>45550</v>
      </c>
      <c r="E6786">
        <f>YEAR(Tabela1[[#This Row],[Start Date]])</f>
        <v>2024</v>
      </c>
      <c r="F6786">
        <f>ROUNDUP(MONTH(Tabela1[[#This Row],[Start Date]])/3,0)</f>
        <v>3</v>
      </c>
      <c r="G6786" t="s">
        <v>11</v>
      </c>
      <c r="H6786">
        <v>10</v>
      </c>
      <c r="I6786" t="s">
        <v>14</v>
      </c>
      <c r="J6786" t="s">
        <v>8</v>
      </c>
      <c r="K6786">
        <v>30</v>
      </c>
      <c r="L6786" t="s">
        <v>11</v>
      </c>
      <c r="M6786">
        <v>0</v>
      </c>
      <c r="N6786">
        <v>2</v>
      </c>
      <c r="O6786" t="str">
        <f>IF(AND(Tabela1[[#This Row],[EA Play Season Pass]]="Yes",Tabela1[[#This Row],[Minecraft Season Pass]]="Yes"),"Yes","No")</f>
        <v>No</v>
      </c>
      <c r="P6786" t="str">
        <f>IF(OR(Tabela1[[#This Row],[EA Play Season Pass]]="Yes",Tabela1[[#This Row],[Minecraft Season Pass]]="Yes"),"Yes","No")</f>
        <v>Yes</v>
      </c>
      <c r="Q6786">
        <v>38</v>
      </c>
      <c r="R6786" s="2"/>
    </row>
    <row r="6787" spans="1:18" x14ac:dyDescent="0.25">
      <c r="A6787">
        <v>6786</v>
      </c>
      <c r="B6787" t="s">
        <v>7347</v>
      </c>
      <c r="C6787" t="s">
        <v>10</v>
      </c>
      <c r="D6787" s="50">
        <v>45550</v>
      </c>
      <c r="E6787">
        <f>YEAR(Tabela1[[#This Row],[Start Date]])</f>
        <v>2024</v>
      </c>
      <c r="F6787">
        <f>ROUNDUP(MONTH(Tabela1[[#This Row],[Start Date]])/3,0)</f>
        <v>3</v>
      </c>
      <c r="G6787" t="s">
        <v>8</v>
      </c>
      <c r="H6787">
        <v>5</v>
      </c>
      <c r="I6787" t="s">
        <v>9</v>
      </c>
      <c r="J6787" t="s">
        <v>11</v>
      </c>
      <c r="K6787">
        <v>0</v>
      </c>
      <c r="L6787" t="s">
        <v>11</v>
      </c>
      <c r="M6787">
        <v>0</v>
      </c>
      <c r="N6787">
        <v>2</v>
      </c>
      <c r="O6787" t="str">
        <f>IF(AND(Tabela1[[#This Row],[EA Play Season Pass]]="Yes",Tabela1[[#This Row],[Minecraft Season Pass]]="Yes"),"Yes","No")</f>
        <v>No</v>
      </c>
      <c r="P6787" t="str">
        <f>IF(OR(Tabela1[[#This Row],[EA Play Season Pass]]="Yes",Tabela1[[#This Row],[Minecraft Season Pass]]="Yes"),"Yes","No")</f>
        <v>No</v>
      </c>
      <c r="Q6787">
        <v>3</v>
      </c>
      <c r="R6787" s="2"/>
    </row>
    <row r="6788" spans="1:18" x14ac:dyDescent="0.25">
      <c r="A6788">
        <v>6787</v>
      </c>
      <c r="B6788" t="s">
        <v>2031</v>
      </c>
      <c r="C6788" t="s">
        <v>7</v>
      </c>
      <c r="D6788" s="50">
        <v>45550</v>
      </c>
      <c r="E6788">
        <f>YEAR(Tabela1[[#This Row],[Start Date]])</f>
        <v>2024</v>
      </c>
      <c r="F6788">
        <f>ROUNDUP(MONTH(Tabela1[[#This Row],[Start Date]])/3,0)</f>
        <v>3</v>
      </c>
      <c r="G6788" t="s">
        <v>8</v>
      </c>
      <c r="H6788">
        <v>15</v>
      </c>
      <c r="I6788" t="s">
        <v>9</v>
      </c>
      <c r="J6788" t="s">
        <v>11</v>
      </c>
      <c r="K6788">
        <v>0</v>
      </c>
      <c r="L6788" t="s">
        <v>8</v>
      </c>
      <c r="M6788">
        <v>20</v>
      </c>
      <c r="N6788">
        <v>3</v>
      </c>
      <c r="O6788" t="str">
        <f>IF(AND(Tabela1[[#This Row],[EA Play Season Pass]]="Yes",Tabela1[[#This Row],[Minecraft Season Pass]]="Yes"),"Yes","No")</f>
        <v>No</v>
      </c>
      <c r="P6788" t="str">
        <f>IF(OR(Tabela1[[#This Row],[EA Play Season Pass]]="Yes",Tabela1[[#This Row],[Minecraft Season Pass]]="Yes"),"Yes","No")</f>
        <v>Yes</v>
      </c>
      <c r="Q6788">
        <v>32</v>
      </c>
      <c r="R6788" s="2"/>
    </row>
    <row r="6789" spans="1:18" x14ac:dyDescent="0.25">
      <c r="A6789">
        <v>6788</v>
      </c>
      <c r="B6789" t="s">
        <v>7348</v>
      </c>
      <c r="C6789" t="s">
        <v>10</v>
      </c>
      <c r="D6789" s="50">
        <v>45551</v>
      </c>
      <c r="E6789">
        <f>YEAR(Tabela1[[#This Row],[Start Date]])</f>
        <v>2024</v>
      </c>
      <c r="F6789">
        <f>ROUNDUP(MONTH(Tabela1[[#This Row],[Start Date]])/3,0)</f>
        <v>3</v>
      </c>
      <c r="G6789" t="s">
        <v>8</v>
      </c>
      <c r="H6789">
        <v>5</v>
      </c>
      <c r="I6789" t="s">
        <v>9</v>
      </c>
      <c r="J6789" t="s">
        <v>8</v>
      </c>
      <c r="K6789">
        <v>30</v>
      </c>
      <c r="L6789" t="s">
        <v>8</v>
      </c>
      <c r="M6789">
        <v>20</v>
      </c>
      <c r="N6789">
        <v>3</v>
      </c>
      <c r="O6789" t="str">
        <f>IF(AND(Tabela1[[#This Row],[EA Play Season Pass]]="Yes",Tabela1[[#This Row],[Minecraft Season Pass]]="Yes"),"Yes","No")</f>
        <v>Yes</v>
      </c>
      <c r="P6789" t="str">
        <f>IF(OR(Tabela1[[#This Row],[EA Play Season Pass]]="Yes",Tabela1[[#This Row],[Minecraft Season Pass]]="Yes"),"Yes","No")</f>
        <v>Yes</v>
      </c>
      <c r="Q6789">
        <v>52</v>
      </c>
      <c r="R6789" s="2"/>
    </row>
    <row r="6790" spans="1:18" x14ac:dyDescent="0.25">
      <c r="A6790">
        <v>6789</v>
      </c>
      <c r="B6790" t="s">
        <v>4985</v>
      </c>
      <c r="C6790" t="s">
        <v>10</v>
      </c>
      <c r="D6790" s="50">
        <v>45551</v>
      </c>
      <c r="E6790">
        <f>YEAR(Tabela1[[#This Row],[Start Date]])</f>
        <v>2024</v>
      </c>
      <c r="F6790">
        <f>ROUNDUP(MONTH(Tabela1[[#This Row],[Start Date]])/3,0)</f>
        <v>3</v>
      </c>
      <c r="G6790" t="s">
        <v>11</v>
      </c>
      <c r="H6790">
        <v>5</v>
      </c>
      <c r="I6790" t="s">
        <v>12</v>
      </c>
      <c r="J6790" t="s">
        <v>11</v>
      </c>
      <c r="K6790">
        <v>0</v>
      </c>
      <c r="L6790" t="s">
        <v>8</v>
      </c>
      <c r="M6790">
        <v>20</v>
      </c>
      <c r="N6790">
        <v>3</v>
      </c>
      <c r="O6790" t="str">
        <f>IF(AND(Tabela1[[#This Row],[EA Play Season Pass]]="Yes",Tabela1[[#This Row],[Minecraft Season Pass]]="Yes"),"Yes","No")</f>
        <v>No</v>
      </c>
      <c r="P6790" t="str">
        <f>IF(OR(Tabela1[[#This Row],[EA Play Season Pass]]="Yes",Tabela1[[#This Row],[Minecraft Season Pass]]="Yes"),"Yes","No")</f>
        <v>Yes</v>
      </c>
      <c r="Q6790">
        <v>22</v>
      </c>
      <c r="R6790" s="2"/>
    </row>
    <row r="6791" spans="1:18" x14ac:dyDescent="0.25">
      <c r="A6791">
        <v>6790</v>
      </c>
      <c r="B6791" t="s">
        <v>822</v>
      </c>
      <c r="C6791" t="s">
        <v>13</v>
      </c>
      <c r="D6791" s="50">
        <v>45551</v>
      </c>
      <c r="E6791">
        <f>YEAR(Tabela1[[#This Row],[Start Date]])</f>
        <v>2024</v>
      </c>
      <c r="F6791">
        <f>ROUNDUP(MONTH(Tabela1[[#This Row],[Start Date]])/3,0)</f>
        <v>3</v>
      </c>
      <c r="G6791" t="s">
        <v>11</v>
      </c>
      <c r="H6791">
        <v>10</v>
      </c>
      <c r="I6791" t="s">
        <v>14</v>
      </c>
      <c r="J6791" t="s">
        <v>11</v>
      </c>
      <c r="K6791">
        <v>0</v>
      </c>
      <c r="L6791" t="s">
        <v>8</v>
      </c>
      <c r="M6791">
        <v>20</v>
      </c>
      <c r="N6791">
        <v>1</v>
      </c>
      <c r="O6791" t="str">
        <f>IF(AND(Tabela1[[#This Row],[EA Play Season Pass]]="Yes",Tabela1[[#This Row],[Minecraft Season Pass]]="Yes"),"Yes","No")</f>
        <v>No</v>
      </c>
      <c r="P6791" t="str">
        <f>IF(OR(Tabela1[[#This Row],[EA Play Season Pass]]="Yes",Tabela1[[#This Row],[Minecraft Season Pass]]="Yes"),"Yes","No")</f>
        <v>Yes</v>
      </c>
      <c r="Q6791">
        <v>29</v>
      </c>
      <c r="R6791" s="2"/>
    </row>
    <row r="6792" spans="1:18" x14ac:dyDescent="0.25">
      <c r="A6792">
        <v>6791</v>
      </c>
      <c r="B6792" t="s">
        <v>2379</v>
      </c>
      <c r="C6792" t="s">
        <v>13</v>
      </c>
      <c r="D6792" s="50">
        <v>45551</v>
      </c>
      <c r="E6792">
        <f>YEAR(Tabela1[[#This Row],[Start Date]])</f>
        <v>2024</v>
      </c>
      <c r="F6792">
        <f>ROUNDUP(MONTH(Tabela1[[#This Row],[Start Date]])/3,0)</f>
        <v>3</v>
      </c>
      <c r="G6792" t="s">
        <v>8</v>
      </c>
      <c r="H6792">
        <v>10</v>
      </c>
      <c r="I6792" t="s">
        <v>12</v>
      </c>
      <c r="J6792" t="s">
        <v>11</v>
      </c>
      <c r="K6792">
        <v>0</v>
      </c>
      <c r="L6792" t="s">
        <v>11</v>
      </c>
      <c r="M6792">
        <v>0</v>
      </c>
      <c r="N6792">
        <v>2</v>
      </c>
      <c r="O6792" t="str">
        <f>IF(AND(Tabela1[[#This Row],[EA Play Season Pass]]="Yes",Tabela1[[#This Row],[Minecraft Season Pass]]="Yes"),"Yes","No")</f>
        <v>No</v>
      </c>
      <c r="P6792" t="str">
        <f>IF(OR(Tabela1[[#This Row],[EA Play Season Pass]]="Yes",Tabela1[[#This Row],[Minecraft Season Pass]]="Yes"),"Yes","No")</f>
        <v>No</v>
      </c>
      <c r="Q6792">
        <v>8</v>
      </c>
      <c r="R6792" s="2"/>
    </row>
    <row r="6793" spans="1:18" x14ac:dyDescent="0.25">
      <c r="A6793">
        <v>6792</v>
      </c>
      <c r="B6793" t="s">
        <v>2498</v>
      </c>
      <c r="C6793" t="s">
        <v>10</v>
      </c>
      <c r="D6793" s="50">
        <v>45551</v>
      </c>
      <c r="E6793">
        <f>YEAR(Tabela1[[#This Row],[Start Date]])</f>
        <v>2024</v>
      </c>
      <c r="F6793">
        <f>ROUNDUP(MONTH(Tabela1[[#This Row],[Start Date]])/3,0)</f>
        <v>3</v>
      </c>
      <c r="G6793" t="s">
        <v>8</v>
      </c>
      <c r="H6793">
        <v>5</v>
      </c>
      <c r="I6793" t="s">
        <v>12</v>
      </c>
      <c r="J6793" t="s">
        <v>8</v>
      </c>
      <c r="K6793">
        <v>30</v>
      </c>
      <c r="L6793" t="s">
        <v>8</v>
      </c>
      <c r="M6793">
        <v>20</v>
      </c>
      <c r="N6793">
        <v>2</v>
      </c>
      <c r="O6793" t="str">
        <f>IF(AND(Tabela1[[#This Row],[EA Play Season Pass]]="Yes",Tabela1[[#This Row],[Minecraft Season Pass]]="Yes"),"Yes","No")</f>
        <v>Yes</v>
      </c>
      <c r="P6793" t="str">
        <f>IF(OR(Tabela1[[#This Row],[EA Play Season Pass]]="Yes",Tabela1[[#This Row],[Minecraft Season Pass]]="Yes"),"Yes","No")</f>
        <v>Yes</v>
      </c>
      <c r="Q6793">
        <v>53</v>
      </c>
      <c r="R6793" s="2"/>
    </row>
    <row r="6794" spans="1:18" x14ac:dyDescent="0.25">
      <c r="A6794">
        <v>6793</v>
      </c>
      <c r="B6794" t="s">
        <v>7349</v>
      </c>
      <c r="C6794" t="s">
        <v>10</v>
      </c>
      <c r="D6794" s="50">
        <v>45552</v>
      </c>
      <c r="E6794">
        <f>YEAR(Tabela1[[#This Row],[Start Date]])</f>
        <v>2024</v>
      </c>
      <c r="F6794">
        <f>ROUNDUP(MONTH(Tabela1[[#This Row],[Start Date]])/3,0)</f>
        <v>3</v>
      </c>
      <c r="G6794" t="s">
        <v>8</v>
      </c>
      <c r="H6794">
        <v>5</v>
      </c>
      <c r="I6794" t="s">
        <v>12</v>
      </c>
      <c r="J6794" t="s">
        <v>8</v>
      </c>
      <c r="K6794">
        <v>30</v>
      </c>
      <c r="L6794" t="s">
        <v>8</v>
      </c>
      <c r="M6794">
        <v>20</v>
      </c>
      <c r="N6794">
        <v>2</v>
      </c>
      <c r="O6794" t="str">
        <f>IF(AND(Tabela1[[#This Row],[EA Play Season Pass]]="Yes",Tabela1[[#This Row],[Minecraft Season Pass]]="Yes"),"Yes","No")</f>
        <v>Yes</v>
      </c>
      <c r="P6794" t="str">
        <f>IF(OR(Tabela1[[#This Row],[EA Play Season Pass]]="Yes",Tabela1[[#This Row],[Minecraft Season Pass]]="Yes"),"Yes","No")</f>
        <v>Yes</v>
      </c>
      <c r="Q6794">
        <v>53</v>
      </c>
      <c r="R6794" s="2"/>
    </row>
    <row r="6795" spans="1:18" x14ac:dyDescent="0.25">
      <c r="A6795">
        <v>6794</v>
      </c>
      <c r="B6795" t="s">
        <v>1808</v>
      </c>
      <c r="C6795" t="s">
        <v>13</v>
      </c>
      <c r="D6795" s="50">
        <v>45552</v>
      </c>
      <c r="E6795">
        <f>YEAR(Tabela1[[#This Row],[Start Date]])</f>
        <v>2024</v>
      </c>
      <c r="F6795">
        <f>ROUNDUP(MONTH(Tabela1[[#This Row],[Start Date]])/3,0)</f>
        <v>3</v>
      </c>
      <c r="G6795" t="s">
        <v>8</v>
      </c>
      <c r="H6795">
        <v>10</v>
      </c>
      <c r="I6795" t="s">
        <v>9</v>
      </c>
      <c r="J6795" t="s">
        <v>8</v>
      </c>
      <c r="K6795">
        <v>30</v>
      </c>
      <c r="L6795" t="s">
        <v>11</v>
      </c>
      <c r="M6795">
        <v>0</v>
      </c>
      <c r="N6795">
        <v>3</v>
      </c>
      <c r="O6795" t="str">
        <f>IF(AND(Tabela1[[#This Row],[EA Play Season Pass]]="Yes",Tabela1[[#This Row],[Minecraft Season Pass]]="Yes"),"Yes","No")</f>
        <v>No</v>
      </c>
      <c r="P6795" t="str">
        <f>IF(OR(Tabela1[[#This Row],[EA Play Season Pass]]="Yes",Tabela1[[#This Row],[Minecraft Season Pass]]="Yes"),"Yes","No")</f>
        <v>Yes</v>
      </c>
      <c r="Q6795">
        <v>37</v>
      </c>
      <c r="R6795" s="2"/>
    </row>
    <row r="6796" spans="1:18" x14ac:dyDescent="0.25">
      <c r="A6796">
        <v>6795</v>
      </c>
      <c r="B6796" t="s">
        <v>463</v>
      </c>
      <c r="C6796" t="s">
        <v>13</v>
      </c>
      <c r="D6796" s="50">
        <v>45552</v>
      </c>
      <c r="E6796">
        <f>YEAR(Tabela1[[#This Row],[Start Date]])</f>
        <v>2024</v>
      </c>
      <c r="F6796">
        <f>ROUNDUP(MONTH(Tabela1[[#This Row],[Start Date]])/3,0)</f>
        <v>3</v>
      </c>
      <c r="G6796" t="s">
        <v>11</v>
      </c>
      <c r="H6796">
        <v>10</v>
      </c>
      <c r="I6796" t="s">
        <v>14</v>
      </c>
      <c r="J6796" t="s">
        <v>11</v>
      </c>
      <c r="K6796">
        <v>0</v>
      </c>
      <c r="L6796" t="s">
        <v>11</v>
      </c>
      <c r="M6796">
        <v>0</v>
      </c>
      <c r="N6796">
        <v>1</v>
      </c>
      <c r="O6796" t="str">
        <f>IF(AND(Tabela1[[#This Row],[EA Play Season Pass]]="Yes",Tabela1[[#This Row],[Minecraft Season Pass]]="Yes"),"Yes","No")</f>
        <v>No</v>
      </c>
      <c r="P6796" t="str">
        <f>IF(OR(Tabela1[[#This Row],[EA Play Season Pass]]="Yes",Tabela1[[#This Row],[Minecraft Season Pass]]="Yes"),"Yes","No")</f>
        <v>No</v>
      </c>
      <c r="Q6796">
        <v>9</v>
      </c>
      <c r="R6796" s="2"/>
    </row>
    <row r="6797" spans="1:18" x14ac:dyDescent="0.25">
      <c r="A6797">
        <v>6796</v>
      </c>
      <c r="B6797" t="s">
        <v>7350</v>
      </c>
      <c r="C6797" t="s">
        <v>7</v>
      </c>
      <c r="D6797" s="50">
        <v>45552</v>
      </c>
      <c r="E6797">
        <f>YEAR(Tabela1[[#This Row],[Start Date]])</f>
        <v>2024</v>
      </c>
      <c r="F6797">
        <f>ROUNDUP(MONTH(Tabela1[[#This Row],[Start Date]])/3,0)</f>
        <v>3</v>
      </c>
      <c r="G6797" t="s">
        <v>11</v>
      </c>
      <c r="H6797">
        <v>15</v>
      </c>
      <c r="I6797" t="s">
        <v>9</v>
      </c>
      <c r="J6797" t="s">
        <v>8</v>
      </c>
      <c r="K6797">
        <v>30</v>
      </c>
      <c r="L6797" t="s">
        <v>11</v>
      </c>
      <c r="M6797">
        <v>0</v>
      </c>
      <c r="N6797">
        <v>1</v>
      </c>
      <c r="O6797" t="str">
        <f>IF(AND(Tabela1[[#This Row],[EA Play Season Pass]]="Yes",Tabela1[[#This Row],[Minecraft Season Pass]]="Yes"),"Yes","No")</f>
        <v>No</v>
      </c>
      <c r="P6797" t="str">
        <f>IF(OR(Tabela1[[#This Row],[EA Play Season Pass]]="Yes",Tabela1[[#This Row],[Minecraft Season Pass]]="Yes"),"Yes","No")</f>
        <v>Yes</v>
      </c>
      <c r="Q6797">
        <v>44</v>
      </c>
      <c r="R6797" s="2"/>
    </row>
    <row r="6798" spans="1:18" x14ac:dyDescent="0.25">
      <c r="A6798">
        <v>6797</v>
      </c>
      <c r="B6798" t="s">
        <v>6862</v>
      </c>
      <c r="C6798" t="s">
        <v>13</v>
      </c>
      <c r="D6798" s="50">
        <v>45552</v>
      </c>
      <c r="E6798">
        <f>YEAR(Tabela1[[#This Row],[Start Date]])</f>
        <v>2024</v>
      </c>
      <c r="F6798">
        <f>ROUNDUP(MONTH(Tabela1[[#This Row],[Start Date]])/3,0)</f>
        <v>3</v>
      </c>
      <c r="G6798" t="s">
        <v>11</v>
      </c>
      <c r="H6798">
        <v>10</v>
      </c>
      <c r="I6798" t="s">
        <v>12</v>
      </c>
      <c r="J6798" t="s">
        <v>11</v>
      </c>
      <c r="K6798">
        <v>0</v>
      </c>
      <c r="L6798" t="s">
        <v>8</v>
      </c>
      <c r="M6798">
        <v>20</v>
      </c>
      <c r="N6798">
        <v>2</v>
      </c>
      <c r="O6798" t="str">
        <f>IF(AND(Tabela1[[#This Row],[EA Play Season Pass]]="Yes",Tabela1[[#This Row],[Minecraft Season Pass]]="Yes"),"Yes","No")</f>
        <v>No</v>
      </c>
      <c r="P6798" t="str">
        <f>IF(OR(Tabela1[[#This Row],[EA Play Season Pass]]="Yes",Tabela1[[#This Row],[Minecraft Season Pass]]="Yes"),"Yes","No")</f>
        <v>Yes</v>
      </c>
      <c r="Q6798">
        <v>28</v>
      </c>
      <c r="R6798" s="2"/>
    </row>
    <row r="6799" spans="1:18" x14ac:dyDescent="0.25">
      <c r="A6799">
        <v>6798</v>
      </c>
      <c r="B6799" t="s">
        <v>6422</v>
      </c>
      <c r="C6799" t="s">
        <v>7</v>
      </c>
      <c r="D6799" s="50">
        <v>45553</v>
      </c>
      <c r="E6799">
        <f>YEAR(Tabela1[[#This Row],[Start Date]])</f>
        <v>2024</v>
      </c>
      <c r="F6799">
        <f>ROUNDUP(MONTH(Tabela1[[#This Row],[Start Date]])/3,0)</f>
        <v>3</v>
      </c>
      <c r="G6799" t="s">
        <v>11</v>
      </c>
      <c r="H6799">
        <v>15</v>
      </c>
      <c r="I6799" t="s">
        <v>9</v>
      </c>
      <c r="J6799" t="s">
        <v>11</v>
      </c>
      <c r="K6799">
        <v>0</v>
      </c>
      <c r="L6799" t="s">
        <v>11</v>
      </c>
      <c r="M6799">
        <v>0</v>
      </c>
      <c r="N6799">
        <v>1</v>
      </c>
      <c r="O6799" t="str">
        <f>IF(AND(Tabela1[[#This Row],[EA Play Season Pass]]="Yes",Tabela1[[#This Row],[Minecraft Season Pass]]="Yes"),"Yes","No")</f>
        <v>No</v>
      </c>
      <c r="P6799" t="str">
        <f>IF(OR(Tabela1[[#This Row],[EA Play Season Pass]]="Yes",Tabela1[[#This Row],[Minecraft Season Pass]]="Yes"),"Yes","No")</f>
        <v>No</v>
      </c>
      <c r="Q6799">
        <v>14</v>
      </c>
      <c r="R6799" s="2"/>
    </row>
    <row r="6800" spans="1:18" x14ac:dyDescent="0.25">
      <c r="A6800">
        <v>6799</v>
      </c>
      <c r="B6800" t="s">
        <v>3154</v>
      </c>
      <c r="C6800" t="s">
        <v>10</v>
      </c>
      <c r="D6800" s="50">
        <v>45553</v>
      </c>
      <c r="E6800">
        <f>YEAR(Tabela1[[#This Row],[Start Date]])</f>
        <v>2024</v>
      </c>
      <c r="F6800">
        <f>ROUNDUP(MONTH(Tabela1[[#This Row],[Start Date]])/3,0)</f>
        <v>3</v>
      </c>
      <c r="G6800" t="s">
        <v>8</v>
      </c>
      <c r="H6800">
        <v>5</v>
      </c>
      <c r="I6800" t="s">
        <v>14</v>
      </c>
      <c r="J6800" t="s">
        <v>8</v>
      </c>
      <c r="K6800">
        <v>30</v>
      </c>
      <c r="L6800" t="s">
        <v>8</v>
      </c>
      <c r="M6800">
        <v>20</v>
      </c>
      <c r="N6800">
        <v>1</v>
      </c>
      <c r="O6800" t="str">
        <f>IF(AND(Tabela1[[#This Row],[EA Play Season Pass]]="Yes",Tabela1[[#This Row],[Minecraft Season Pass]]="Yes"),"Yes","No")</f>
        <v>Yes</v>
      </c>
      <c r="P6800" t="str">
        <f>IF(OR(Tabela1[[#This Row],[EA Play Season Pass]]="Yes",Tabela1[[#This Row],[Minecraft Season Pass]]="Yes"),"Yes","No")</f>
        <v>Yes</v>
      </c>
      <c r="Q6800">
        <v>54</v>
      </c>
      <c r="R6800" s="2"/>
    </row>
    <row r="6801" spans="1:18" x14ac:dyDescent="0.25">
      <c r="A6801">
        <v>6800</v>
      </c>
      <c r="B6801" t="s">
        <v>1229</v>
      </c>
      <c r="C6801" t="s">
        <v>10</v>
      </c>
      <c r="D6801" s="50">
        <v>45553</v>
      </c>
      <c r="E6801">
        <f>YEAR(Tabela1[[#This Row],[Start Date]])</f>
        <v>2024</v>
      </c>
      <c r="F6801">
        <f>ROUNDUP(MONTH(Tabela1[[#This Row],[Start Date]])/3,0)</f>
        <v>3</v>
      </c>
      <c r="G6801" t="s">
        <v>8</v>
      </c>
      <c r="H6801">
        <v>5</v>
      </c>
      <c r="I6801" t="s">
        <v>14</v>
      </c>
      <c r="J6801" t="s">
        <v>8</v>
      </c>
      <c r="K6801">
        <v>30</v>
      </c>
      <c r="L6801" t="s">
        <v>8</v>
      </c>
      <c r="M6801">
        <v>20</v>
      </c>
      <c r="N6801">
        <v>2</v>
      </c>
      <c r="O6801" t="str">
        <f>IF(AND(Tabela1[[#This Row],[EA Play Season Pass]]="Yes",Tabela1[[#This Row],[Minecraft Season Pass]]="Yes"),"Yes","No")</f>
        <v>Yes</v>
      </c>
      <c r="P6801" t="str">
        <f>IF(OR(Tabela1[[#This Row],[EA Play Season Pass]]="Yes",Tabela1[[#This Row],[Minecraft Season Pass]]="Yes"),"Yes","No")</f>
        <v>Yes</v>
      </c>
      <c r="Q6801">
        <v>53</v>
      </c>
      <c r="R6801" s="2"/>
    </row>
    <row r="6802" spans="1:18" x14ac:dyDescent="0.25">
      <c r="A6802">
        <v>6801</v>
      </c>
      <c r="B6802" t="s">
        <v>7351</v>
      </c>
      <c r="C6802" t="s">
        <v>13</v>
      </c>
      <c r="D6802" s="50">
        <v>45553</v>
      </c>
      <c r="E6802">
        <f>YEAR(Tabela1[[#This Row],[Start Date]])</f>
        <v>2024</v>
      </c>
      <c r="F6802">
        <f>ROUNDUP(MONTH(Tabela1[[#This Row],[Start Date]])/3,0)</f>
        <v>3</v>
      </c>
      <c r="G6802" t="s">
        <v>8</v>
      </c>
      <c r="H6802">
        <v>10</v>
      </c>
      <c r="I6802" t="s">
        <v>12</v>
      </c>
      <c r="J6802" t="s">
        <v>8</v>
      </c>
      <c r="K6802">
        <v>30</v>
      </c>
      <c r="L6802" t="s">
        <v>11</v>
      </c>
      <c r="M6802">
        <v>0</v>
      </c>
      <c r="N6802">
        <v>1</v>
      </c>
      <c r="O6802" t="str">
        <f>IF(AND(Tabela1[[#This Row],[EA Play Season Pass]]="Yes",Tabela1[[#This Row],[Minecraft Season Pass]]="Yes"),"Yes","No")</f>
        <v>No</v>
      </c>
      <c r="P6802" t="str">
        <f>IF(OR(Tabela1[[#This Row],[EA Play Season Pass]]="Yes",Tabela1[[#This Row],[Minecraft Season Pass]]="Yes"),"Yes","No")</f>
        <v>Yes</v>
      </c>
      <c r="Q6802">
        <v>39</v>
      </c>
      <c r="R6802" s="2"/>
    </row>
    <row r="6803" spans="1:18" x14ac:dyDescent="0.25">
      <c r="A6803">
        <v>6802</v>
      </c>
      <c r="B6803" t="s">
        <v>1923</v>
      </c>
      <c r="C6803" t="s">
        <v>10</v>
      </c>
      <c r="D6803" s="50">
        <v>45553</v>
      </c>
      <c r="E6803">
        <f>YEAR(Tabela1[[#This Row],[Start Date]])</f>
        <v>2024</v>
      </c>
      <c r="F6803">
        <f>ROUNDUP(MONTH(Tabela1[[#This Row],[Start Date]])/3,0)</f>
        <v>3</v>
      </c>
      <c r="G6803" t="s">
        <v>8</v>
      </c>
      <c r="H6803">
        <v>5</v>
      </c>
      <c r="I6803" t="s">
        <v>9</v>
      </c>
      <c r="J6803" t="s">
        <v>11</v>
      </c>
      <c r="K6803">
        <v>0</v>
      </c>
      <c r="L6803" t="s">
        <v>11</v>
      </c>
      <c r="M6803">
        <v>0</v>
      </c>
      <c r="N6803">
        <v>3</v>
      </c>
      <c r="O6803" t="str">
        <f>IF(AND(Tabela1[[#This Row],[EA Play Season Pass]]="Yes",Tabela1[[#This Row],[Minecraft Season Pass]]="Yes"),"Yes","No")</f>
        <v>No</v>
      </c>
      <c r="P6803" t="str">
        <f>IF(OR(Tabela1[[#This Row],[EA Play Season Pass]]="Yes",Tabela1[[#This Row],[Minecraft Season Pass]]="Yes"),"Yes","No")</f>
        <v>No</v>
      </c>
      <c r="Q6803">
        <v>2</v>
      </c>
      <c r="R6803" s="2"/>
    </row>
    <row r="6804" spans="1:18" x14ac:dyDescent="0.25">
      <c r="A6804">
        <v>6803</v>
      </c>
      <c r="B6804" t="s">
        <v>3056</v>
      </c>
      <c r="C6804" t="s">
        <v>10</v>
      </c>
      <c r="D6804" s="50">
        <v>45553</v>
      </c>
      <c r="E6804">
        <f>YEAR(Tabela1[[#This Row],[Start Date]])</f>
        <v>2024</v>
      </c>
      <c r="F6804">
        <f>ROUNDUP(MONTH(Tabela1[[#This Row],[Start Date]])/3,0)</f>
        <v>3</v>
      </c>
      <c r="G6804" t="s">
        <v>11</v>
      </c>
      <c r="H6804">
        <v>5</v>
      </c>
      <c r="I6804" t="s">
        <v>14</v>
      </c>
      <c r="J6804" t="s">
        <v>8</v>
      </c>
      <c r="K6804">
        <v>30</v>
      </c>
      <c r="L6804" t="s">
        <v>8</v>
      </c>
      <c r="M6804">
        <v>20</v>
      </c>
      <c r="N6804">
        <v>1</v>
      </c>
      <c r="O6804" t="str">
        <f>IF(AND(Tabela1[[#This Row],[EA Play Season Pass]]="Yes",Tabela1[[#This Row],[Minecraft Season Pass]]="Yes"),"Yes","No")</f>
        <v>Yes</v>
      </c>
      <c r="P6804" t="str">
        <f>IF(OR(Tabela1[[#This Row],[EA Play Season Pass]]="Yes",Tabela1[[#This Row],[Minecraft Season Pass]]="Yes"),"Yes","No")</f>
        <v>Yes</v>
      </c>
      <c r="Q6804">
        <v>54</v>
      </c>
      <c r="R6804" s="2"/>
    </row>
    <row r="6805" spans="1:18" x14ac:dyDescent="0.25">
      <c r="A6805">
        <v>6804</v>
      </c>
      <c r="B6805" t="s">
        <v>7352</v>
      </c>
      <c r="C6805" t="s">
        <v>10</v>
      </c>
      <c r="D6805" s="50">
        <v>45553</v>
      </c>
      <c r="E6805">
        <f>YEAR(Tabela1[[#This Row],[Start Date]])</f>
        <v>2024</v>
      </c>
      <c r="F6805">
        <f>ROUNDUP(MONTH(Tabela1[[#This Row],[Start Date]])/3,0)</f>
        <v>3</v>
      </c>
      <c r="G6805" t="s">
        <v>8</v>
      </c>
      <c r="H6805">
        <v>5</v>
      </c>
      <c r="I6805" t="s">
        <v>9</v>
      </c>
      <c r="J6805" t="s">
        <v>11</v>
      </c>
      <c r="K6805">
        <v>0</v>
      </c>
      <c r="L6805" t="s">
        <v>11</v>
      </c>
      <c r="M6805">
        <v>0</v>
      </c>
      <c r="N6805">
        <v>1</v>
      </c>
      <c r="O6805" t="str">
        <f>IF(AND(Tabela1[[#This Row],[EA Play Season Pass]]="Yes",Tabela1[[#This Row],[Minecraft Season Pass]]="Yes"),"Yes","No")</f>
        <v>No</v>
      </c>
      <c r="P6805" t="str">
        <f>IF(OR(Tabela1[[#This Row],[EA Play Season Pass]]="Yes",Tabela1[[#This Row],[Minecraft Season Pass]]="Yes"),"Yes","No")</f>
        <v>No</v>
      </c>
      <c r="Q6805">
        <v>4</v>
      </c>
      <c r="R6805" s="2"/>
    </row>
    <row r="6806" spans="1:18" x14ac:dyDescent="0.25">
      <c r="A6806">
        <v>6805</v>
      </c>
      <c r="B6806" t="s">
        <v>2252</v>
      </c>
      <c r="C6806" t="s">
        <v>13</v>
      </c>
      <c r="D6806" s="50">
        <v>45553</v>
      </c>
      <c r="E6806">
        <f>YEAR(Tabela1[[#This Row],[Start Date]])</f>
        <v>2024</v>
      </c>
      <c r="F6806">
        <f>ROUNDUP(MONTH(Tabela1[[#This Row],[Start Date]])/3,0)</f>
        <v>3</v>
      </c>
      <c r="G6806" t="s">
        <v>11</v>
      </c>
      <c r="H6806">
        <v>10</v>
      </c>
      <c r="I6806" t="s">
        <v>14</v>
      </c>
      <c r="J6806" t="s">
        <v>8</v>
      </c>
      <c r="K6806">
        <v>30</v>
      </c>
      <c r="L6806" t="s">
        <v>11</v>
      </c>
      <c r="M6806">
        <v>0</v>
      </c>
      <c r="N6806">
        <v>3</v>
      </c>
      <c r="O6806" t="str">
        <f>IF(AND(Tabela1[[#This Row],[EA Play Season Pass]]="Yes",Tabela1[[#This Row],[Minecraft Season Pass]]="Yes"),"Yes","No")</f>
        <v>No</v>
      </c>
      <c r="P6806" t="str">
        <f>IF(OR(Tabela1[[#This Row],[EA Play Season Pass]]="Yes",Tabela1[[#This Row],[Minecraft Season Pass]]="Yes"),"Yes","No")</f>
        <v>Yes</v>
      </c>
      <c r="Q6806">
        <v>37</v>
      </c>
      <c r="R6806" s="2"/>
    </row>
    <row r="6807" spans="1:18" x14ac:dyDescent="0.25">
      <c r="A6807">
        <v>6806</v>
      </c>
      <c r="B6807" t="s">
        <v>7353</v>
      </c>
      <c r="C6807" t="s">
        <v>13</v>
      </c>
      <c r="D6807" s="50">
        <v>45553</v>
      </c>
      <c r="E6807">
        <f>YEAR(Tabela1[[#This Row],[Start Date]])</f>
        <v>2024</v>
      </c>
      <c r="F6807">
        <f>ROUNDUP(MONTH(Tabela1[[#This Row],[Start Date]])/3,0)</f>
        <v>3</v>
      </c>
      <c r="G6807" t="s">
        <v>11</v>
      </c>
      <c r="H6807">
        <v>10</v>
      </c>
      <c r="I6807" t="s">
        <v>12</v>
      </c>
      <c r="J6807" t="s">
        <v>8</v>
      </c>
      <c r="K6807">
        <v>30</v>
      </c>
      <c r="L6807" t="s">
        <v>11</v>
      </c>
      <c r="M6807">
        <v>0</v>
      </c>
      <c r="N6807">
        <v>1</v>
      </c>
      <c r="O6807" t="str">
        <f>IF(AND(Tabela1[[#This Row],[EA Play Season Pass]]="Yes",Tabela1[[#This Row],[Minecraft Season Pass]]="Yes"),"Yes","No")</f>
        <v>No</v>
      </c>
      <c r="P6807" t="str">
        <f>IF(OR(Tabela1[[#This Row],[EA Play Season Pass]]="Yes",Tabela1[[#This Row],[Minecraft Season Pass]]="Yes"),"Yes","No")</f>
        <v>Yes</v>
      </c>
      <c r="Q6807">
        <v>39</v>
      </c>
      <c r="R6807" s="2"/>
    </row>
    <row r="6808" spans="1:18" x14ac:dyDescent="0.25">
      <c r="A6808">
        <v>6807</v>
      </c>
      <c r="B6808" t="s">
        <v>437</v>
      </c>
      <c r="C6808" t="s">
        <v>13</v>
      </c>
      <c r="D6808" s="50">
        <v>45554</v>
      </c>
      <c r="E6808">
        <f>YEAR(Tabela1[[#This Row],[Start Date]])</f>
        <v>2024</v>
      </c>
      <c r="F6808">
        <f>ROUNDUP(MONTH(Tabela1[[#This Row],[Start Date]])/3,0)</f>
        <v>3</v>
      </c>
      <c r="G6808" t="s">
        <v>8</v>
      </c>
      <c r="H6808">
        <v>10</v>
      </c>
      <c r="I6808" t="s">
        <v>12</v>
      </c>
      <c r="J6808" t="s">
        <v>8</v>
      </c>
      <c r="K6808">
        <v>30</v>
      </c>
      <c r="L6808" t="s">
        <v>8</v>
      </c>
      <c r="M6808">
        <v>20</v>
      </c>
      <c r="N6808">
        <v>1</v>
      </c>
      <c r="O6808" t="str">
        <f>IF(AND(Tabela1[[#This Row],[EA Play Season Pass]]="Yes",Tabela1[[#This Row],[Minecraft Season Pass]]="Yes"),"Yes","No")</f>
        <v>Yes</v>
      </c>
      <c r="P6808" t="str">
        <f>IF(OR(Tabela1[[#This Row],[EA Play Season Pass]]="Yes",Tabela1[[#This Row],[Minecraft Season Pass]]="Yes"),"Yes","No")</f>
        <v>Yes</v>
      </c>
      <c r="Q6808">
        <v>59</v>
      </c>
      <c r="R6808" s="2"/>
    </row>
    <row r="6809" spans="1:18" x14ac:dyDescent="0.25">
      <c r="A6809">
        <v>6808</v>
      </c>
      <c r="B6809" t="s">
        <v>7354</v>
      </c>
      <c r="C6809" t="s">
        <v>10</v>
      </c>
      <c r="D6809" s="50">
        <v>45554</v>
      </c>
      <c r="E6809">
        <f>YEAR(Tabela1[[#This Row],[Start Date]])</f>
        <v>2024</v>
      </c>
      <c r="F6809">
        <f>ROUNDUP(MONTH(Tabela1[[#This Row],[Start Date]])/3,0)</f>
        <v>3</v>
      </c>
      <c r="G6809" t="s">
        <v>11</v>
      </c>
      <c r="H6809">
        <v>5</v>
      </c>
      <c r="I6809" t="s">
        <v>12</v>
      </c>
      <c r="J6809" t="s">
        <v>11</v>
      </c>
      <c r="K6809">
        <v>0</v>
      </c>
      <c r="L6809" t="s">
        <v>8</v>
      </c>
      <c r="M6809">
        <v>20</v>
      </c>
      <c r="N6809">
        <v>2</v>
      </c>
      <c r="O6809" t="str">
        <f>IF(AND(Tabela1[[#This Row],[EA Play Season Pass]]="Yes",Tabela1[[#This Row],[Minecraft Season Pass]]="Yes"),"Yes","No")</f>
        <v>No</v>
      </c>
      <c r="P6809" t="str">
        <f>IF(OR(Tabela1[[#This Row],[EA Play Season Pass]]="Yes",Tabela1[[#This Row],[Minecraft Season Pass]]="Yes"),"Yes","No")</f>
        <v>Yes</v>
      </c>
      <c r="Q6809">
        <v>23</v>
      </c>
      <c r="R6809" s="2"/>
    </row>
    <row r="6810" spans="1:18" x14ac:dyDescent="0.25">
      <c r="A6810">
        <v>6809</v>
      </c>
      <c r="B6810" t="s">
        <v>1490</v>
      </c>
      <c r="C6810" t="s">
        <v>7</v>
      </c>
      <c r="D6810" s="50">
        <v>45554</v>
      </c>
      <c r="E6810">
        <f>YEAR(Tabela1[[#This Row],[Start Date]])</f>
        <v>2024</v>
      </c>
      <c r="F6810">
        <f>ROUNDUP(MONTH(Tabela1[[#This Row],[Start Date]])/3,0)</f>
        <v>3</v>
      </c>
      <c r="G6810" t="s">
        <v>8</v>
      </c>
      <c r="H6810">
        <v>15</v>
      </c>
      <c r="I6810" t="s">
        <v>14</v>
      </c>
      <c r="J6810" t="s">
        <v>8</v>
      </c>
      <c r="K6810">
        <v>30</v>
      </c>
      <c r="L6810" t="s">
        <v>8</v>
      </c>
      <c r="M6810">
        <v>20</v>
      </c>
      <c r="N6810">
        <v>3</v>
      </c>
      <c r="O6810" t="str">
        <f>IF(AND(Tabela1[[#This Row],[EA Play Season Pass]]="Yes",Tabela1[[#This Row],[Minecraft Season Pass]]="Yes"),"Yes","No")</f>
        <v>Yes</v>
      </c>
      <c r="P6810" t="str">
        <f>IF(OR(Tabela1[[#This Row],[EA Play Season Pass]]="Yes",Tabela1[[#This Row],[Minecraft Season Pass]]="Yes"),"Yes","No")</f>
        <v>Yes</v>
      </c>
      <c r="Q6810">
        <v>62</v>
      </c>
      <c r="R6810" s="2"/>
    </row>
    <row r="6811" spans="1:18" x14ac:dyDescent="0.25">
      <c r="A6811">
        <v>6810</v>
      </c>
      <c r="B6811" t="s">
        <v>3975</v>
      </c>
      <c r="C6811" t="s">
        <v>10</v>
      </c>
      <c r="D6811" s="50">
        <v>45554</v>
      </c>
      <c r="E6811">
        <f>YEAR(Tabela1[[#This Row],[Start Date]])</f>
        <v>2024</v>
      </c>
      <c r="F6811">
        <f>ROUNDUP(MONTH(Tabela1[[#This Row],[Start Date]])/3,0)</f>
        <v>3</v>
      </c>
      <c r="G6811" t="s">
        <v>8</v>
      </c>
      <c r="H6811">
        <v>5</v>
      </c>
      <c r="I6811" t="s">
        <v>14</v>
      </c>
      <c r="J6811" t="s">
        <v>8</v>
      </c>
      <c r="K6811">
        <v>30</v>
      </c>
      <c r="L6811" t="s">
        <v>8</v>
      </c>
      <c r="M6811">
        <v>20</v>
      </c>
      <c r="N6811">
        <v>2</v>
      </c>
      <c r="O6811" t="str">
        <f>IF(AND(Tabela1[[#This Row],[EA Play Season Pass]]="Yes",Tabela1[[#This Row],[Minecraft Season Pass]]="Yes"),"Yes","No")</f>
        <v>Yes</v>
      </c>
      <c r="P6811" t="str">
        <f>IF(OR(Tabela1[[#This Row],[EA Play Season Pass]]="Yes",Tabela1[[#This Row],[Minecraft Season Pass]]="Yes"),"Yes","No")</f>
        <v>Yes</v>
      </c>
      <c r="Q6811">
        <v>53</v>
      </c>
      <c r="R6811" s="2"/>
    </row>
    <row r="6812" spans="1:18" x14ac:dyDescent="0.25">
      <c r="A6812">
        <v>6811</v>
      </c>
      <c r="B6812" t="s">
        <v>4440</v>
      </c>
      <c r="C6812" t="s">
        <v>13</v>
      </c>
      <c r="D6812" s="50">
        <v>45554</v>
      </c>
      <c r="E6812">
        <f>YEAR(Tabela1[[#This Row],[Start Date]])</f>
        <v>2024</v>
      </c>
      <c r="F6812">
        <f>ROUNDUP(MONTH(Tabela1[[#This Row],[Start Date]])/3,0)</f>
        <v>3</v>
      </c>
      <c r="G6812" t="s">
        <v>11</v>
      </c>
      <c r="H6812">
        <v>10</v>
      </c>
      <c r="I6812" t="s">
        <v>14</v>
      </c>
      <c r="J6812" t="s">
        <v>11</v>
      </c>
      <c r="K6812">
        <v>0</v>
      </c>
      <c r="L6812" t="s">
        <v>8</v>
      </c>
      <c r="M6812">
        <v>20</v>
      </c>
      <c r="N6812">
        <v>1</v>
      </c>
      <c r="O6812" t="str">
        <f>IF(AND(Tabela1[[#This Row],[EA Play Season Pass]]="Yes",Tabela1[[#This Row],[Minecraft Season Pass]]="Yes"),"Yes","No")</f>
        <v>No</v>
      </c>
      <c r="P6812" t="str">
        <f>IF(OR(Tabela1[[#This Row],[EA Play Season Pass]]="Yes",Tabela1[[#This Row],[Minecraft Season Pass]]="Yes"),"Yes","No")</f>
        <v>Yes</v>
      </c>
      <c r="Q6812">
        <v>29</v>
      </c>
      <c r="R6812" s="2"/>
    </row>
    <row r="6813" spans="1:18" x14ac:dyDescent="0.25">
      <c r="A6813">
        <v>6812</v>
      </c>
      <c r="B6813" t="s">
        <v>310</v>
      </c>
      <c r="C6813" t="s">
        <v>7</v>
      </c>
      <c r="D6813" s="50">
        <v>45554</v>
      </c>
      <c r="E6813">
        <f>YEAR(Tabela1[[#This Row],[Start Date]])</f>
        <v>2024</v>
      </c>
      <c r="F6813">
        <f>ROUNDUP(MONTH(Tabela1[[#This Row],[Start Date]])/3,0)</f>
        <v>3</v>
      </c>
      <c r="G6813" t="s">
        <v>11</v>
      </c>
      <c r="H6813">
        <v>15</v>
      </c>
      <c r="I6813" t="s">
        <v>14</v>
      </c>
      <c r="J6813" t="s">
        <v>8</v>
      </c>
      <c r="K6813">
        <v>30</v>
      </c>
      <c r="L6813" t="s">
        <v>11</v>
      </c>
      <c r="M6813">
        <v>0</v>
      </c>
      <c r="N6813">
        <v>2</v>
      </c>
      <c r="O6813" t="str">
        <f>IF(AND(Tabela1[[#This Row],[EA Play Season Pass]]="Yes",Tabela1[[#This Row],[Minecraft Season Pass]]="Yes"),"Yes","No")</f>
        <v>No</v>
      </c>
      <c r="P6813" t="str">
        <f>IF(OR(Tabela1[[#This Row],[EA Play Season Pass]]="Yes",Tabela1[[#This Row],[Minecraft Season Pass]]="Yes"),"Yes","No")</f>
        <v>Yes</v>
      </c>
      <c r="Q6813">
        <v>43</v>
      </c>
      <c r="R6813" s="2"/>
    </row>
    <row r="6814" spans="1:18" x14ac:dyDescent="0.25">
      <c r="A6814">
        <v>6813</v>
      </c>
      <c r="B6814" t="s">
        <v>2700</v>
      </c>
      <c r="C6814" t="s">
        <v>7</v>
      </c>
      <c r="D6814" s="50">
        <v>45555</v>
      </c>
      <c r="E6814">
        <f>YEAR(Tabela1[[#This Row],[Start Date]])</f>
        <v>2024</v>
      </c>
      <c r="F6814">
        <f>ROUNDUP(MONTH(Tabela1[[#This Row],[Start Date]])/3,0)</f>
        <v>3</v>
      </c>
      <c r="G6814" t="s">
        <v>8</v>
      </c>
      <c r="H6814">
        <v>15</v>
      </c>
      <c r="I6814" t="s">
        <v>9</v>
      </c>
      <c r="J6814" t="s">
        <v>8</v>
      </c>
      <c r="K6814">
        <v>30</v>
      </c>
      <c r="L6814" t="s">
        <v>8</v>
      </c>
      <c r="M6814">
        <v>20</v>
      </c>
      <c r="N6814">
        <v>3</v>
      </c>
      <c r="O6814" t="str">
        <f>IF(AND(Tabela1[[#This Row],[EA Play Season Pass]]="Yes",Tabela1[[#This Row],[Minecraft Season Pass]]="Yes"),"Yes","No")</f>
        <v>Yes</v>
      </c>
      <c r="P6814" t="str">
        <f>IF(OR(Tabela1[[#This Row],[EA Play Season Pass]]="Yes",Tabela1[[#This Row],[Minecraft Season Pass]]="Yes"),"Yes","No")</f>
        <v>Yes</v>
      </c>
      <c r="Q6814">
        <v>62</v>
      </c>
      <c r="R6814" s="2"/>
    </row>
    <row r="6815" spans="1:18" x14ac:dyDescent="0.25">
      <c r="A6815">
        <v>6814</v>
      </c>
      <c r="B6815" t="s">
        <v>1616</v>
      </c>
      <c r="C6815" t="s">
        <v>13</v>
      </c>
      <c r="D6815" s="50">
        <v>45555</v>
      </c>
      <c r="E6815">
        <f>YEAR(Tabela1[[#This Row],[Start Date]])</f>
        <v>2024</v>
      </c>
      <c r="F6815">
        <f>ROUNDUP(MONTH(Tabela1[[#This Row],[Start Date]])/3,0)</f>
        <v>3</v>
      </c>
      <c r="G6815" t="s">
        <v>11</v>
      </c>
      <c r="H6815">
        <v>10</v>
      </c>
      <c r="I6815" t="s">
        <v>12</v>
      </c>
      <c r="J6815" t="s">
        <v>11</v>
      </c>
      <c r="K6815">
        <v>0</v>
      </c>
      <c r="L6815" t="s">
        <v>8</v>
      </c>
      <c r="M6815">
        <v>20</v>
      </c>
      <c r="N6815">
        <v>1</v>
      </c>
      <c r="O6815" t="str">
        <f>IF(AND(Tabela1[[#This Row],[EA Play Season Pass]]="Yes",Tabela1[[#This Row],[Minecraft Season Pass]]="Yes"),"Yes","No")</f>
        <v>No</v>
      </c>
      <c r="P6815" t="str">
        <f>IF(OR(Tabela1[[#This Row],[EA Play Season Pass]]="Yes",Tabela1[[#This Row],[Minecraft Season Pass]]="Yes"),"Yes","No")</f>
        <v>Yes</v>
      </c>
      <c r="Q6815">
        <v>29</v>
      </c>
      <c r="R6815" s="2"/>
    </row>
    <row r="6816" spans="1:18" x14ac:dyDescent="0.25">
      <c r="A6816">
        <v>6815</v>
      </c>
      <c r="B6816" t="s">
        <v>7355</v>
      </c>
      <c r="C6816" t="s">
        <v>7</v>
      </c>
      <c r="D6816" s="50">
        <v>45555</v>
      </c>
      <c r="E6816">
        <f>YEAR(Tabela1[[#This Row],[Start Date]])</f>
        <v>2024</v>
      </c>
      <c r="F6816">
        <f>ROUNDUP(MONTH(Tabela1[[#This Row],[Start Date]])/3,0)</f>
        <v>3</v>
      </c>
      <c r="G6816" t="s">
        <v>8</v>
      </c>
      <c r="H6816">
        <v>15</v>
      </c>
      <c r="I6816" t="s">
        <v>9</v>
      </c>
      <c r="J6816" t="s">
        <v>8</v>
      </c>
      <c r="K6816">
        <v>30</v>
      </c>
      <c r="L6816" t="s">
        <v>8</v>
      </c>
      <c r="M6816">
        <v>20</v>
      </c>
      <c r="N6816">
        <v>1</v>
      </c>
      <c r="O6816" t="str">
        <f>IF(AND(Tabela1[[#This Row],[EA Play Season Pass]]="Yes",Tabela1[[#This Row],[Minecraft Season Pass]]="Yes"),"Yes","No")</f>
        <v>Yes</v>
      </c>
      <c r="P6816" t="str">
        <f>IF(OR(Tabela1[[#This Row],[EA Play Season Pass]]="Yes",Tabela1[[#This Row],[Minecraft Season Pass]]="Yes"),"Yes","No")</f>
        <v>Yes</v>
      </c>
      <c r="Q6816">
        <v>64</v>
      </c>
      <c r="R6816" s="2"/>
    </row>
    <row r="6817" spans="1:18" x14ac:dyDescent="0.25">
      <c r="A6817">
        <v>6816</v>
      </c>
      <c r="B6817" t="s">
        <v>7356</v>
      </c>
      <c r="C6817" t="s">
        <v>13</v>
      </c>
      <c r="D6817" s="50">
        <v>45555</v>
      </c>
      <c r="E6817">
        <f>YEAR(Tabela1[[#This Row],[Start Date]])</f>
        <v>2024</v>
      </c>
      <c r="F6817">
        <f>ROUNDUP(MONTH(Tabela1[[#This Row],[Start Date]])/3,0)</f>
        <v>3</v>
      </c>
      <c r="G6817" t="s">
        <v>11</v>
      </c>
      <c r="H6817">
        <v>10</v>
      </c>
      <c r="I6817" t="s">
        <v>9</v>
      </c>
      <c r="J6817" t="s">
        <v>8</v>
      </c>
      <c r="K6817">
        <v>30</v>
      </c>
      <c r="L6817" t="s">
        <v>8</v>
      </c>
      <c r="M6817">
        <v>20</v>
      </c>
      <c r="N6817">
        <v>3</v>
      </c>
      <c r="O6817" t="str">
        <f>IF(AND(Tabela1[[#This Row],[EA Play Season Pass]]="Yes",Tabela1[[#This Row],[Minecraft Season Pass]]="Yes"),"Yes","No")</f>
        <v>Yes</v>
      </c>
      <c r="P6817" t="str">
        <f>IF(OR(Tabela1[[#This Row],[EA Play Season Pass]]="Yes",Tabela1[[#This Row],[Minecraft Season Pass]]="Yes"),"Yes","No")</f>
        <v>Yes</v>
      </c>
      <c r="Q6817">
        <v>57</v>
      </c>
      <c r="R6817" s="2"/>
    </row>
    <row r="6818" spans="1:18" x14ac:dyDescent="0.25">
      <c r="A6818">
        <v>6817</v>
      </c>
      <c r="B6818" t="s">
        <v>4380</v>
      </c>
      <c r="C6818" t="s">
        <v>13</v>
      </c>
      <c r="D6818" s="50">
        <v>45555</v>
      </c>
      <c r="E6818">
        <f>YEAR(Tabela1[[#This Row],[Start Date]])</f>
        <v>2024</v>
      </c>
      <c r="F6818">
        <f>ROUNDUP(MONTH(Tabela1[[#This Row],[Start Date]])/3,0)</f>
        <v>3</v>
      </c>
      <c r="G6818" t="s">
        <v>11</v>
      </c>
      <c r="H6818">
        <v>10</v>
      </c>
      <c r="I6818" t="s">
        <v>12</v>
      </c>
      <c r="J6818" t="s">
        <v>11</v>
      </c>
      <c r="K6818">
        <v>0</v>
      </c>
      <c r="L6818" t="s">
        <v>8</v>
      </c>
      <c r="M6818">
        <v>20</v>
      </c>
      <c r="N6818">
        <v>3</v>
      </c>
      <c r="O6818" t="str">
        <f>IF(AND(Tabela1[[#This Row],[EA Play Season Pass]]="Yes",Tabela1[[#This Row],[Minecraft Season Pass]]="Yes"),"Yes","No")</f>
        <v>No</v>
      </c>
      <c r="P6818" t="str">
        <f>IF(OR(Tabela1[[#This Row],[EA Play Season Pass]]="Yes",Tabela1[[#This Row],[Minecraft Season Pass]]="Yes"),"Yes","No")</f>
        <v>Yes</v>
      </c>
      <c r="Q6818">
        <v>27</v>
      </c>
      <c r="R6818" s="2"/>
    </row>
    <row r="6819" spans="1:18" x14ac:dyDescent="0.25">
      <c r="A6819">
        <v>6818</v>
      </c>
      <c r="B6819" t="s">
        <v>634</v>
      </c>
      <c r="C6819" t="s">
        <v>7</v>
      </c>
      <c r="D6819" s="50">
        <v>45555</v>
      </c>
      <c r="E6819">
        <f>YEAR(Tabela1[[#This Row],[Start Date]])</f>
        <v>2024</v>
      </c>
      <c r="F6819">
        <f>ROUNDUP(MONTH(Tabela1[[#This Row],[Start Date]])/3,0)</f>
        <v>3</v>
      </c>
      <c r="G6819" t="s">
        <v>11</v>
      </c>
      <c r="H6819">
        <v>15</v>
      </c>
      <c r="I6819" t="s">
        <v>9</v>
      </c>
      <c r="J6819" t="s">
        <v>11</v>
      </c>
      <c r="K6819">
        <v>0</v>
      </c>
      <c r="L6819" t="s">
        <v>8</v>
      </c>
      <c r="M6819">
        <v>20</v>
      </c>
      <c r="N6819">
        <v>2</v>
      </c>
      <c r="O6819" t="str">
        <f>IF(AND(Tabela1[[#This Row],[EA Play Season Pass]]="Yes",Tabela1[[#This Row],[Minecraft Season Pass]]="Yes"),"Yes","No")</f>
        <v>No</v>
      </c>
      <c r="P6819" t="str">
        <f>IF(OR(Tabela1[[#This Row],[EA Play Season Pass]]="Yes",Tabela1[[#This Row],[Minecraft Season Pass]]="Yes"),"Yes","No")</f>
        <v>Yes</v>
      </c>
      <c r="Q6819">
        <v>33</v>
      </c>
      <c r="R6819" s="2"/>
    </row>
    <row r="6820" spans="1:18" x14ac:dyDescent="0.25">
      <c r="A6820">
        <v>6819</v>
      </c>
      <c r="B6820" t="s">
        <v>7357</v>
      </c>
      <c r="C6820" t="s">
        <v>10</v>
      </c>
      <c r="D6820" s="50">
        <v>45555</v>
      </c>
      <c r="E6820">
        <f>YEAR(Tabela1[[#This Row],[Start Date]])</f>
        <v>2024</v>
      </c>
      <c r="F6820">
        <f>ROUNDUP(MONTH(Tabela1[[#This Row],[Start Date]])/3,0)</f>
        <v>3</v>
      </c>
      <c r="G6820" t="s">
        <v>8</v>
      </c>
      <c r="H6820">
        <v>5</v>
      </c>
      <c r="I6820" t="s">
        <v>12</v>
      </c>
      <c r="J6820" t="s">
        <v>8</v>
      </c>
      <c r="K6820">
        <v>30</v>
      </c>
      <c r="L6820" t="s">
        <v>11</v>
      </c>
      <c r="M6820">
        <v>0</v>
      </c>
      <c r="N6820">
        <v>2</v>
      </c>
      <c r="O6820" t="str">
        <f>IF(AND(Tabela1[[#This Row],[EA Play Season Pass]]="Yes",Tabela1[[#This Row],[Minecraft Season Pass]]="Yes"),"Yes","No")</f>
        <v>No</v>
      </c>
      <c r="P6820" t="str">
        <f>IF(OR(Tabela1[[#This Row],[EA Play Season Pass]]="Yes",Tabela1[[#This Row],[Minecraft Season Pass]]="Yes"),"Yes","No")</f>
        <v>Yes</v>
      </c>
      <c r="Q6820">
        <v>33</v>
      </c>
      <c r="R6820" s="2"/>
    </row>
    <row r="6821" spans="1:18" x14ac:dyDescent="0.25">
      <c r="A6821">
        <v>6820</v>
      </c>
      <c r="B6821" t="s">
        <v>613</v>
      </c>
      <c r="C6821" t="s">
        <v>7</v>
      </c>
      <c r="D6821" s="50">
        <v>45555</v>
      </c>
      <c r="E6821">
        <f>YEAR(Tabela1[[#This Row],[Start Date]])</f>
        <v>2024</v>
      </c>
      <c r="F6821">
        <f>ROUNDUP(MONTH(Tabela1[[#This Row],[Start Date]])/3,0)</f>
        <v>3</v>
      </c>
      <c r="G6821" t="s">
        <v>8</v>
      </c>
      <c r="H6821">
        <v>15</v>
      </c>
      <c r="I6821" t="s">
        <v>9</v>
      </c>
      <c r="J6821" t="s">
        <v>8</v>
      </c>
      <c r="K6821">
        <v>30</v>
      </c>
      <c r="L6821" t="s">
        <v>11</v>
      </c>
      <c r="M6821">
        <v>0</v>
      </c>
      <c r="N6821">
        <v>3</v>
      </c>
      <c r="O6821" t="str">
        <f>IF(AND(Tabela1[[#This Row],[EA Play Season Pass]]="Yes",Tabela1[[#This Row],[Minecraft Season Pass]]="Yes"),"Yes","No")</f>
        <v>No</v>
      </c>
      <c r="P6821" t="str">
        <f>IF(OR(Tabela1[[#This Row],[EA Play Season Pass]]="Yes",Tabela1[[#This Row],[Minecraft Season Pass]]="Yes"),"Yes","No")</f>
        <v>Yes</v>
      </c>
      <c r="Q6821">
        <v>42</v>
      </c>
      <c r="R6821" s="2"/>
    </row>
    <row r="6822" spans="1:18" x14ac:dyDescent="0.25">
      <c r="A6822">
        <v>6821</v>
      </c>
      <c r="B6822" t="s">
        <v>7358</v>
      </c>
      <c r="C6822" t="s">
        <v>7</v>
      </c>
      <c r="D6822" s="50">
        <v>45555</v>
      </c>
      <c r="E6822">
        <f>YEAR(Tabela1[[#This Row],[Start Date]])</f>
        <v>2024</v>
      </c>
      <c r="F6822">
        <f>ROUNDUP(MONTH(Tabela1[[#This Row],[Start Date]])/3,0)</f>
        <v>3</v>
      </c>
      <c r="G6822" t="s">
        <v>8</v>
      </c>
      <c r="H6822">
        <v>15</v>
      </c>
      <c r="I6822" t="s">
        <v>12</v>
      </c>
      <c r="J6822" t="s">
        <v>8</v>
      </c>
      <c r="K6822">
        <v>30</v>
      </c>
      <c r="L6822" t="s">
        <v>8</v>
      </c>
      <c r="M6822">
        <v>20</v>
      </c>
      <c r="N6822">
        <v>3</v>
      </c>
      <c r="O6822" t="str">
        <f>IF(AND(Tabela1[[#This Row],[EA Play Season Pass]]="Yes",Tabela1[[#This Row],[Minecraft Season Pass]]="Yes"),"Yes","No")</f>
        <v>Yes</v>
      </c>
      <c r="P6822" t="str">
        <f>IF(OR(Tabela1[[#This Row],[EA Play Season Pass]]="Yes",Tabela1[[#This Row],[Minecraft Season Pass]]="Yes"),"Yes","No")</f>
        <v>Yes</v>
      </c>
      <c r="Q6822">
        <v>62</v>
      </c>
      <c r="R6822" s="2"/>
    </row>
    <row r="6823" spans="1:18" x14ac:dyDescent="0.25">
      <c r="A6823">
        <v>6822</v>
      </c>
      <c r="B6823" t="s">
        <v>7359</v>
      </c>
      <c r="C6823" t="s">
        <v>13</v>
      </c>
      <c r="D6823" s="50">
        <v>45555</v>
      </c>
      <c r="E6823">
        <f>YEAR(Tabela1[[#This Row],[Start Date]])</f>
        <v>2024</v>
      </c>
      <c r="F6823">
        <f>ROUNDUP(MONTH(Tabela1[[#This Row],[Start Date]])/3,0)</f>
        <v>3</v>
      </c>
      <c r="G6823" t="s">
        <v>8</v>
      </c>
      <c r="H6823">
        <v>10</v>
      </c>
      <c r="I6823" t="s">
        <v>9</v>
      </c>
      <c r="J6823" t="s">
        <v>8</v>
      </c>
      <c r="K6823">
        <v>30</v>
      </c>
      <c r="L6823" t="s">
        <v>8</v>
      </c>
      <c r="M6823">
        <v>20</v>
      </c>
      <c r="N6823">
        <v>1</v>
      </c>
      <c r="O6823" t="str">
        <f>IF(AND(Tabela1[[#This Row],[EA Play Season Pass]]="Yes",Tabela1[[#This Row],[Minecraft Season Pass]]="Yes"),"Yes","No")</f>
        <v>Yes</v>
      </c>
      <c r="P6823" t="str">
        <f>IF(OR(Tabela1[[#This Row],[EA Play Season Pass]]="Yes",Tabela1[[#This Row],[Minecraft Season Pass]]="Yes"),"Yes","No")</f>
        <v>Yes</v>
      </c>
      <c r="Q6823">
        <v>59</v>
      </c>
      <c r="R6823" s="2"/>
    </row>
    <row r="6824" spans="1:18" x14ac:dyDescent="0.25">
      <c r="A6824">
        <v>6823</v>
      </c>
      <c r="B6824" t="s">
        <v>964</v>
      </c>
      <c r="C6824" t="s">
        <v>7</v>
      </c>
      <c r="D6824" s="50">
        <v>45555</v>
      </c>
      <c r="E6824">
        <f>YEAR(Tabela1[[#This Row],[Start Date]])</f>
        <v>2024</v>
      </c>
      <c r="F6824">
        <f>ROUNDUP(MONTH(Tabela1[[#This Row],[Start Date]])/3,0)</f>
        <v>3</v>
      </c>
      <c r="G6824" t="s">
        <v>11</v>
      </c>
      <c r="H6824">
        <v>15</v>
      </c>
      <c r="I6824" t="s">
        <v>12</v>
      </c>
      <c r="J6824" t="s">
        <v>8</v>
      </c>
      <c r="K6824">
        <v>30</v>
      </c>
      <c r="L6824" t="s">
        <v>11</v>
      </c>
      <c r="M6824">
        <v>0</v>
      </c>
      <c r="N6824">
        <v>1</v>
      </c>
      <c r="O6824" t="str">
        <f>IF(AND(Tabela1[[#This Row],[EA Play Season Pass]]="Yes",Tabela1[[#This Row],[Minecraft Season Pass]]="Yes"),"Yes","No")</f>
        <v>No</v>
      </c>
      <c r="P6824" t="str">
        <f>IF(OR(Tabela1[[#This Row],[EA Play Season Pass]]="Yes",Tabela1[[#This Row],[Minecraft Season Pass]]="Yes"),"Yes","No")</f>
        <v>Yes</v>
      </c>
      <c r="Q6824">
        <v>44</v>
      </c>
      <c r="R6824" s="2"/>
    </row>
    <row r="6825" spans="1:18" x14ac:dyDescent="0.25">
      <c r="A6825">
        <v>6824</v>
      </c>
      <c r="B6825" t="s">
        <v>382</v>
      </c>
      <c r="C6825" t="s">
        <v>10</v>
      </c>
      <c r="D6825" s="50">
        <v>45555</v>
      </c>
      <c r="E6825">
        <f>YEAR(Tabela1[[#This Row],[Start Date]])</f>
        <v>2024</v>
      </c>
      <c r="F6825">
        <f>ROUNDUP(MONTH(Tabela1[[#This Row],[Start Date]])/3,0)</f>
        <v>3</v>
      </c>
      <c r="G6825" t="s">
        <v>8</v>
      </c>
      <c r="H6825">
        <v>5</v>
      </c>
      <c r="I6825" t="s">
        <v>14</v>
      </c>
      <c r="J6825" t="s">
        <v>11</v>
      </c>
      <c r="K6825">
        <v>0</v>
      </c>
      <c r="L6825" t="s">
        <v>11</v>
      </c>
      <c r="M6825">
        <v>0</v>
      </c>
      <c r="N6825">
        <v>1</v>
      </c>
      <c r="O6825" t="str">
        <f>IF(AND(Tabela1[[#This Row],[EA Play Season Pass]]="Yes",Tabela1[[#This Row],[Minecraft Season Pass]]="Yes"),"Yes","No")</f>
        <v>No</v>
      </c>
      <c r="P6825" t="str">
        <f>IF(OR(Tabela1[[#This Row],[EA Play Season Pass]]="Yes",Tabela1[[#This Row],[Minecraft Season Pass]]="Yes"),"Yes","No")</f>
        <v>No</v>
      </c>
      <c r="Q6825">
        <v>4</v>
      </c>
      <c r="R6825" s="2"/>
    </row>
    <row r="6826" spans="1:18" x14ac:dyDescent="0.25">
      <c r="A6826">
        <v>6825</v>
      </c>
      <c r="B6826" t="s">
        <v>1151</v>
      </c>
      <c r="C6826" t="s">
        <v>10</v>
      </c>
      <c r="D6826" s="50">
        <v>45555</v>
      </c>
      <c r="E6826">
        <f>YEAR(Tabela1[[#This Row],[Start Date]])</f>
        <v>2024</v>
      </c>
      <c r="F6826">
        <f>ROUNDUP(MONTH(Tabela1[[#This Row],[Start Date]])/3,0)</f>
        <v>3</v>
      </c>
      <c r="G6826" t="s">
        <v>11</v>
      </c>
      <c r="H6826">
        <v>5</v>
      </c>
      <c r="I6826" t="s">
        <v>14</v>
      </c>
      <c r="J6826" t="s">
        <v>11</v>
      </c>
      <c r="K6826">
        <v>0</v>
      </c>
      <c r="L6826" t="s">
        <v>11</v>
      </c>
      <c r="M6826">
        <v>0</v>
      </c>
      <c r="N6826">
        <v>3</v>
      </c>
      <c r="O6826" t="str">
        <f>IF(AND(Tabela1[[#This Row],[EA Play Season Pass]]="Yes",Tabela1[[#This Row],[Minecraft Season Pass]]="Yes"),"Yes","No")</f>
        <v>No</v>
      </c>
      <c r="P6826" t="str">
        <f>IF(OR(Tabela1[[#This Row],[EA Play Season Pass]]="Yes",Tabela1[[#This Row],[Minecraft Season Pass]]="Yes"),"Yes","No")</f>
        <v>No</v>
      </c>
      <c r="Q6826">
        <v>2</v>
      </c>
      <c r="R6826" s="2"/>
    </row>
    <row r="6827" spans="1:18" x14ac:dyDescent="0.25">
      <c r="A6827">
        <v>6826</v>
      </c>
      <c r="B6827" t="s">
        <v>293</v>
      </c>
      <c r="C6827" t="s">
        <v>7</v>
      </c>
      <c r="D6827" s="50">
        <v>45555</v>
      </c>
      <c r="E6827">
        <f>YEAR(Tabela1[[#This Row],[Start Date]])</f>
        <v>2024</v>
      </c>
      <c r="F6827">
        <f>ROUNDUP(MONTH(Tabela1[[#This Row],[Start Date]])/3,0)</f>
        <v>3</v>
      </c>
      <c r="G6827" t="s">
        <v>11</v>
      </c>
      <c r="H6827">
        <v>15</v>
      </c>
      <c r="I6827" t="s">
        <v>14</v>
      </c>
      <c r="J6827" t="s">
        <v>8</v>
      </c>
      <c r="K6827">
        <v>30</v>
      </c>
      <c r="L6827" t="s">
        <v>8</v>
      </c>
      <c r="M6827">
        <v>20</v>
      </c>
      <c r="N6827">
        <v>3</v>
      </c>
      <c r="O6827" t="str">
        <f>IF(AND(Tabela1[[#This Row],[EA Play Season Pass]]="Yes",Tabela1[[#This Row],[Minecraft Season Pass]]="Yes"),"Yes","No")</f>
        <v>Yes</v>
      </c>
      <c r="P6827" t="str">
        <f>IF(OR(Tabela1[[#This Row],[EA Play Season Pass]]="Yes",Tabela1[[#This Row],[Minecraft Season Pass]]="Yes"),"Yes","No")</f>
        <v>Yes</v>
      </c>
      <c r="Q6827">
        <v>62</v>
      </c>
      <c r="R6827" s="2"/>
    </row>
    <row r="6828" spans="1:18" x14ac:dyDescent="0.25">
      <c r="A6828">
        <v>6827</v>
      </c>
      <c r="B6828" t="s">
        <v>378</v>
      </c>
      <c r="C6828" t="s">
        <v>10</v>
      </c>
      <c r="D6828" s="50">
        <v>45556</v>
      </c>
      <c r="E6828">
        <f>YEAR(Tabela1[[#This Row],[Start Date]])</f>
        <v>2024</v>
      </c>
      <c r="F6828">
        <f>ROUNDUP(MONTH(Tabela1[[#This Row],[Start Date]])/3,0)</f>
        <v>3</v>
      </c>
      <c r="G6828" t="s">
        <v>11</v>
      </c>
      <c r="H6828">
        <v>5</v>
      </c>
      <c r="I6828" t="s">
        <v>14</v>
      </c>
      <c r="J6828" t="s">
        <v>11</v>
      </c>
      <c r="K6828">
        <v>0</v>
      </c>
      <c r="L6828" t="s">
        <v>11</v>
      </c>
      <c r="M6828">
        <v>0</v>
      </c>
      <c r="N6828">
        <v>3</v>
      </c>
      <c r="O6828" t="str">
        <f>IF(AND(Tabela1[[#This Row],[EA Play Season Pass]]="Yes",Tabela1[[#This Row],[Minecraft Season Pass]]="Yes"),"Yes","No")</f>
        <v>No</v>
      </c>
      <c r="P6828" t="str">
        <f>IF(OR(Tabela1[[#This Row],[EA Play Season Pass]]="Yes",Tabela1[[#This Row],[Minecraft Season Pass]]="Yes"),"Yes","No")</f>
        <v>No</v>
      </c>
      <c r="Q6828">
        <v>2</v>
      </c>
      <c r="R6828" s="2"/>
    </row>
    <row r="6829" spans="1:18" x14ac:dyDescent="0.25">
      <c r="A6829">
        <v>6828</v>
      </c>
      <c r="B6829" t="s">
        <v>7360</v>
      </c>
      <c r="C6829" t="s">
        <v>10</v>
      </c>
      <c r="D6829" s="50">
        <v>45556</v>
      </c>
      <c r="E6829">
        <f>YEAR(Tabela1[[#This Row],[Start Date]])</f>
        <v>2024</v>
      </c>
      <c r="F6829">
        <f>ROUNDUP(MONTH(Tabela1[[#This Row],[Start Date]])/3,0)</f>
        <v>3</v>
      </c>
      <c r="G6829" t="s">
        <v>8</v>
      </c>
      <c r="H6829">
        <v>5</v>
      </c>
      <c r="I6829" t="s">
        <v>14</v>
      </c>
      <c r="J6829" t="s">
        <v>11</v>
      </c>
      <c r="K6829">
        <v>0</v>
      </c>
      <c r="L6829" t="s">
        <v>8</v>
      </c>
      <c r="M6829">
        <v>20</v>
      </c>
      <c r="N6829">
        <v>2</v>
      </c>
      <c r="O6829" t="str">
        <f>IF(AND(Tabela1[[#This Row],[EA Play Season Pass]]="Yes",Tabela1[[#This Row],[Minecraft Season Pass]]="Yes"),"Yes","No")</f>
        <v>No</v>
      </c>
      <c r="P6829" t="str">
        <f>IF(OR(Tabela1[[#This Row],[EA Play Season Pass]]="Yes",Tabela1[[#This Row],[Minecraft Season Pass]]="Yes"),"Yes","No")</f>
        <v>Yes</v>
      </c>
      <c r="Q6829">
        <v>23</v>
      </c>
      <c r="R6829" s="2"/>
    </row>
    <row r="6830" spans="1:18" x14ac:dyDescent="0.25">
      <c r="A6830">
        <v>6829</v>
      </c>
      <c r="B6830" t="s">
        <v>7361</v>
      </c>
      <c r="C6830" t="s">
        <v>10</v>
      </c>
      <c r="D6830" s="50">
        <v>45556</v>
      </c>
      <c r="E6830">
        <f>YEAR(Tabela1[[#This Row],[Start Date]])</f>
        <v>2024</v>
      </c>
      <c r="F6830">
        <f>ROUNDUP(MONTH(Tabela1[[#This Row],[Start Date]])/3,0)</f>
        <v>3</v>
      </c>
      <c r="G6830" t="s">
        <v>8</v>
      </c>
      <c r="H6830">
        <v>5</v>
      </c>
      <c r="I6830" t="s">
        <v>14</v>
      </c>
      <c r="J6830" t="s">
        <v>11</v>
      </c>
      <c r="K6830">
        <v>0</v>
      </c>
      <c r="L6830" t="s">
        <v>8</v>
      </c>
      <c r="M6830">
        <v>20</v>
      </c>
      <c r="N6830">
        <v>2</v>
      </c>
      <c r="O6830" t="str">
        <f>IF(AND(Tabela1[[#This Row],[EA Play Season Pass]]="Yes",Tabela1[[#This Row],[Minecraft Season Pass]]="Yes"),"Yes","No")</f>
        <v>No</v>
      </c>
      <c r="P6830" t="str">
        <f>IF(OR(Tabela1[[#This Row],[EA Play Season Pass]]="Yes",Tabela1[[#This Row],[Minecraft Season Pass]]="Yes"),"Yes","No")</f>
        <v>Yes</v>
      </c>
      <c r="Q6830">
        <v>23</v>
      </c>
      <c r="R6830" s="2"/>
    </row>
    <row r="6831" spans="1:18" x14ac:dyDescent="0.25">
      <c r="A6831">
        <v>6830</v>
      </c>
      <c r="B6831" t="s">
        <v>4074</v>
      </c>
      <c r="C6831" t="s">
        <v>10</v>
      </c>
      <c r="D6831" s="50">
        <v>45556</v>
      </c>
      <c r="E6831">
        <f>YEAR(Tabela1[[#This Row],[Start Date]])</f>
        <v>2024</v>
      </c>
      <c r="F6831">
        <f>ROUNDUP(MONTH(Tabela1[[#This Row],[Start Date]])/3,0)</f>
        <v>3</v>
      </c>
      <c r="G6831" t="s">
        <v>8</v>
      </c>
      <c r="H6831">
        <v>5</v>
      </c>
      <c r="I6831" t="s">
        <v>9</v>
      </c>
      <c r="J6831" t="s">
        <v>11</v>
      </c>
      <c r="K6831">
        <v>0</v>
      </c>
      <c r="L6831" t="s">
        <v>11</v>
      </c>
      <c r="M6831">
        <v>0</v>
      </c>
      <c r="N6831">
        <v>3</v>
      </c>
      <c r="O6831" t="str">
        <f>IF(AND(Tabela1[[#This Row],[EA Play Season Pass]]="Yes",Tabela1[[#This Row],[Minecraft Season Pass]]="Yes"),"Yes","No")</f>
        <v>No</v>
      </c>
      <c r="P6831" t="str">
        <f>IF(OR(Tabela1[[#This Row],[EA Play Season Pass]]="Yes",Tabela1[[#This Row],[Minecraft Season Pass]]="Yes"),"Yes","No")</f>
        <v>No</v>
      </c>
      <c r="Q6831">
        <v>2</v>
      </c>
      <c r="R6831" s="2"/>
    </row>
    <row r="6832" spans="1:18" x14ac:dyDescent="0.25">
      <c r="A6832">
        <v>6831</v>
      </c>
      <c r="B6832" t="s">
        <v>7362</v>
      </c>
      <c r="C6832" t="s">
        <v>10</v>
      </c>
      <c r="D6832" s="50">
        <v>45556</v>
      </c>
      <c r="E6832">
        <f>YEAR(Tabela1[[#This Row],[Start Date]])</f>
        <v>2024</v>
      </c>
      <c r="F6832">
        <f>ROUNDUP(MONTH(Tabela1[[#This Row],[Start Date]])/3,0)</f>
        <v>3</v>
      </c>
      <c r="G6832" t="s">
        <v>8</v>
      </c>
      <c r="H6832">
        <v>5</v>
      </c>
      <c r="I6832" t="s">
        <v>9</v>
      </c>
      <c r="J6832" t="s">
        <v>11</v>
      </c>
      <c r="K6832">
        <v>0</v>
      </c>
      <c r="L6832" t="s">
        <v>11</v>
      </c>
      <c r="M6832">
        <v>0</v>
      </c>
      <c r="N6832">
        <v>2</v>
      </c>
      <c r="O6832" t="str">
        <f>IF(AND(Tabela1[[#This Row],[EA Play Season Pass]]="Yes",Tabela1[[#This Row],[Minecraft Season Pass]]="Yes"),"Yes","No")</f>
        <v>No</v>
      </c>
      <c r="P6832" t="str">
        <f>IF(OR(Tabela1[[#This Row],[EA Play Season Pass]]="Yes",Tabela1[[#This Row],[Minecraft Season Pass]]="Yes"),"Yes","No")</f>
        <v>No</v>
      </c>
      <c r="Q6832">
        <v>3</v>
      </c>
      <c r="R6832" s="2"/>
    </row>
    <row r="6833" spans="1:18" x14ac:dyDescent="0.25">
      <c r="A6833">
        <v>6832</v>
      </c>
      <c r="B6833" t="s">
        <v>7363</v>
      </c>
      <c r="C6833" t="s">
        <v>13</v>
      </c>
      <c r="D6833" s="50">
        <v>45556</v>
      </c>
      <c r="E6833">
        <f>YEAR(Tabela1[[#This Row],[Start Date]])</f>
        <v>2024</v>
      </c>
      <c r="F6833">
        <f>ROUNDUP(MONTH(Tabela1[[#This Row],[Start Date]])/3,0)</f>
        <v>3</v>
      </c>
      <c r="G6833" t="s">
        <v>11</v>
      </c>
      <c r="H6833">
        <v>10</v>
      </c>
      <c r="I6833" t="s">
        <v>9</v>
      </c>
      <c r="J6833" t="s">
        <v>8</v>
      </c>
      <c r="K6833">
        <v>30</v>
      </c>
      <c r="L6833" t="s">
        <v>11</v>
      </c>
      <c r="M6833">
        <v>0</v>
      </c>
      <c r="N6833">
        <v>1</v>
      </c>
      <c r="O6833" t="str">
        <f>IF(AND(Tabela1[[#This Row],[EA Play Season Pass]]="Yes",Tabela1[[#This Row],[Minecraft Season Pass]]="Yes"),"Yes","No")</f>
        <v>No</v>
      </c>
      <c r="P6833" t="str">
        <f>IF(OR(Tabela1[[#This Row],[EA Play Season Pass]]="Yes",Tabela1[[#This Row],[Minecraft Season Pass]]="Yes"),"Yes","No")</f>
        <v>Yes</v>
      </c>
      <c r="Q6833">
        <v>39</v>
      </c>
      <c r="R6833" s="2"/>
    </row>
    <row r="6834" spans="1:18" x14ac:dyDescent="0.25">
      <c r="A6834">
        <v>6833</v>
      </c>
      <c r="B6834" t="s">
        <v>7364</v>
      </c>
      <c r="C6834" t="s">
        <v>13</v>
      </c>
      <c r="D6834" s="50">
        <v>45556</v>
      </c>
      <c r="E6834">
        <f>YEAR(Tabela1[[#This Row],[Start Date]])</f>
        <v>2024</v>
      </c>
      <c r="F6834">
        <f>ROUNDUP(MONTH(Tabela1[[#This Row],[Start Date]])/3,0)</f>
        <v>3</v>
      </c>
      <c r="G6834" t="s">
        <v>11</v>
      </c>
      <c r="H6834">
        <v>10</v>
      </c>
      <c r="I6834" t="s">
        <v>9</v>
      </c>
      <c r="J6834" t="s">
        <v>8</v>
      </c>
      <c r="K6834">
        <v>30</v>
      </c>
      <c r="L6834" t="s">
        <v>11</v>
      </c>
      <c r="M6834">
        <v>0</v>
      </c>
      <c r="N6834">
        <v>2</v>
      </c>
      <c r="O6834" t="str">
        <f>IF(AND(Tabela1[[#This Row],[EA Play Season Pass]]="Yes",Tabela1[[#This Row],[Minecraft Season Pass]]="Yes"),"Yes","No")</f>
        <v>No</v>
      </c>
      <c r="P6834" t="str">
        <f>IF(OR(Tabela1[[#This Row],[EA Play Season Pass]]="Yes",Tabela1[[#This Row],[Minecraft Season Pass]]="Yes"),"Yes","No")</f>
        <v>Yes</v>
      </c>
      <c r="Q6834">
        <v>38</v>
      </c>
      <c r="R6834" s="2"/>
    </row>
    <row r="6835" spans="1:18" x14ac:dyDescent="0.25">
      <c r="A6835">
        <v>6834</v>
      </c>
      <c r="B6835" t="s">
        <v>2219</v>
      </c>
      <c r="C6835" t="s">
        <v>13</v>
      </c>
      <c r="D6835" s="50">
        <v>45556</v>
      </c>
      <c r="E6835">
        <f>YEAR(Tabela1[[#This Row],[Start Date]])</f>
        <v>2024</v>
      </c>
      <c r="F6835">
        <f>ROUNDUP(MONTH(Tabela1[[#This Row],[Start Date]])/3,0)</f>
        <v>3</v>
      </c>
      <c r="G6835" t="s">
        <v>11</v>
      </c>
      <c r="H6835">
        <v>10</v>
      </c>
      <c r="I6835" t="s">
        <v>12</v>
      </c>
      <c r="J6835" t="s">
        <v>11</v>
      </c>
      <c r="K6835">
        <v>0</v>
      </c>
      <c r="L6835" t="s">
        <v>8</v>
      </c>
      <c r="M6835">
        <v>20</v>
      </c>
      <c r="N6835">
        <v>3</v>
      </c>
      <c r="O6835" t="str">
        <f>IF(AND(Tabela1[[#This Row],[EA Play Season Pass]]="Yes",Tabela1[[#This Row],[Minecraft Season Pass]]="Yes"),"Yes","No")</f>
        <v>No</v>
      </c>
      <c r="P6835" t="str">
        <f>IF(OR(Tabela1[[#This Row],[EA Play Season Pass]]="Yes",Tabela1[[#This Row],[Minecraft Season Pass]]="Yes"),"Yes","No")</f>
        <v>Yes</v>
      </c>
      <c r="Q6835">
        <v>27</v>
      </c>
      <c r="R6835" s="2"/>
    </row>
    <row r="6836" spans="1:18" x14ac:dyDescent="0.25">
      <c r="A6836">
        <v>6835</v>
      </c>
      <c r="B6836" t="s">
        <v>703</v>
      </c>
      <c r="C6836" t="s">
        <v>7</v>
      </c>
      <c r="D6836" s="50">
        <v>45556</v>
      </c>
      <c r="E6836">
        <f>YEAR(Tabela1[[#This Row],[Start Date]])</f>
        <v>2024</v>
      </c>
      <c r="F6836">
        <f>ROUNDUP(MONTH(Tabela1[[#This Row],[Start Date]])/3,0)</f>
        <v>3</v>
      </c>
      <c r="G6836" t="s">
        <v>8</v>
      </c>
      <c r="H6836">
        <v>15</v>
      </c>
      <c r="I6836" t="s">
        <v>12</v>
      </c>
      <c r="J6836" t="s">
        <v>8</v>
      </c>
      <c r="K6836">
        <v>30</v>
      </c>
      <c r="L6836" t="s">
        <v>8</v>
      </c>
      <c r="M6836">
        <v>20</v>
      </c>
      <c r="N6836">
        <v>2</v>
      </c>
      <c r="O6836" t="str">
        <f>IF(AND(Tabela1[[#This Row],[EA Play Season Pass]]="Yes",Tabela1[[#This Row],[Minecraft Season Pass]]="Yes"),"Yes","No")</f>
        <v>Yes</v>
      </c>
      <c r="P6836" t="str">
        <f>IF(OR(Tabela1[[#This Row],[EA Play Season Pass]]="Yes",Tabela1[[#This Row],[Minecraft Season Pass]]="Yes"),"Yes","No")</f>
        <v>Yes</v>
      </c>
      <c r="Q6836">
        <v>63</v>
      </c>
      <c r="R6836" s="2"/>
    </row>
    <row r="6837" spans="1:18" x14ac:dyDescent="0.25">
      <c r="A6837">
        <v>6836</v>
      </c>
      <c r="B6837" t="s">
        <v>7365</v>
      </c>
      <c r="C6837" t="s">
        <v>10</v>
      </c>
      <c r="D6837" s="50">
        <v>45557</v>
      </c>
      <c r="E6837">
        <f>YEAR(Tabela1[[#This Row],[Start Date]])</f>
        <v>2024</v>
      </c>
      <c r="F6837">
        <f>ROUNDUP(MONTH(Tabela1[[#This Row],[Start Date]])/3,0)</f>
        <v>3</v>
      </c>
      <c r="G6837" t="s">
        <v>8</v>
      </c>
      <c r="H6837">
        <v>5</v>
      </c>
      <c r="I6837" t="s">
        <v>9</v>
      </c>
      <c r="J6837" t="s">
        <v>8</v>
      </c>
      <c r="K6837">
        <v>30</v>
      </c>
      <c r="L6837" t="s">
        <v>8</v>
      </c>
      <c r="M6837">
        <v>20</v>
      </c>
      <c r="N6837">
        <v>2</v>
      </c>
      <c r="O6837" t="str">
        <f>IF(AND(Tabela1[[#This Row],[EA Play Season Pass]]="Yes",Tabela1[[#This Row],[Minecraft Season Pass]]="Yes"),"Yes","No")</f>
        <v>Yes</v>
      </c>
      <c r="P6837" t="str">
        <f>IF(OR(Tabela1[[#This Row],[EA Play Season Pass]]="Yes",Tabela1[[#This Row],[Minecraft Season Pass]]="Yes"),"Yes","No")</f>
        <v>Yes</v>
      </c>
      <c r="Q6837">
        <v>53</v>
      </c>
      <c r="R6837" s="2"/>
    </row>
    <row r="6838" spans="1:18" x14ac:dyDescent="0.25">
      <c r="A6838">
        <v>6837</v>
      </c>
      <c r="B6838" t="s">
        <v>4585</v>
      </c>
      <c r="C6838" t="s">
        <v>10</v>
      </c>
      <c r="D6838" s="50">
        <v>45557</v>
      </c>
      <c r="E6838">
        <f>YEAR(Tabela1[[#This Row],[Start Date]])</f>
        <v>2024</v>
      </c>
      <c r="F6838">
        <f>ROUNDUP(MONTH(Tabela1[[#This Row],[Start Date]])/3,0)</f>
        <v>3</v>
      </c>
      <c r="G6838" t="s">
        <v>11</v>
      </c>
      <c r="H6838">
        <v>5</v>
      </c>
      <c r="I6838" t="s">
        <v>14</v>
      </c>
      <c r="J6838" t="s">
        <v>11</v>
      </c>
      <c r="K6838">
        <v>0</v>
      </c>
      <c r="L6838" t="s">
        <v>11</v>
      </c>
      <c r="M6838">
        <v>0</v>
      </c>
      <c r="N6838">
        <v>2</v>
      </c>
      <c r="O6838" t="str">
        <f>IF(AND(Tabela1[[#This Row],[EA Play Season Pass]]="Yes",Tabela1[[#This Row],[Minecraft Season Pass]]="Yes"),"Yes","No")</f>
        <v>No</v>
      </c>
      <c r="P6838" t="str">
        <f>IF(OR(Tabela1[[#This Row],[EA Play Season Pass]]="Yes",Tabela1[[#This Row],[Minecraft Season Pass]]="Yes"),"Yes","No")</f>
        <v>No</v>
      </c>
      <c r="Q6838">
        <v>3</v>
      </c>
      <c r="R6838" s="2"/>
    </row>
    <row r="6839" spans="1:18" x14ac:dyDescent="0.25">
      <c r="A6839">
        <v>6838</v>
      </c>
      <c r="B6839" t="s">
        <v>7366</v>
      </c>
      <c r="C6839" t="s">
        <v>13</v>
      </c>
      <c r="D6839" s="50">
        <v>45557</v>
      </c>
      <c r="E6839">
        <f>YEAR(Tabela1[[#This Row],[Start Date]])</f>
        <v>2024</v>
      </c>
      <c r="F6839">
        <f>ROUNDUP(MONTH(Tabela1[[#This Row],[Start Date]])/3,0)</f>
        <v>3</v>
      </c>
      <c r="G6839" t="s">
        <v>11</v>
      </c>
      <c r="H6839">
        <v>10</v>
      </c>
      <c r="I6839" t="s">
        <v>14</v>
      </c>
      <c r="J6839" t="s">
        <v>8</v>
      </c>
      <c r="K6839">
        <v>30</v>
      </c>
      <c r="L6839" t="s">
        <v>11</v>
      </c>
      <c r="M6839">
        <v>0</v>
      </c>
      <c r="N6839">
        <v>3</v>
      </c>
      <c r="O6839" t="str">
        <f>IF(AND(Tabela1[[#This Row],[EA Play Season Pass]]="Yes",Tabela1[[#This Row],[Minecraft Season Pass]]="Yes"),"Yes","No")</f>
        <v>No</v>
      </c>
      <c r="P6839" t="str">
        <f>IF(OR(Tabela1[[#This Row],[EA Play Season Pass]]="Yes",Tabela1[[#This Row],[Minecraft Season Pass]]="Yes"),"Yes","No")</f>
        <v>Yes</v>
      </c>
      <c r="Q6839">
        <v>37</v>
      </c>
      <c r="R6839" s="2"/>
    </row>
    <row r="6840" spans="1:18" x14ac:dyDescent="0.25">
      <c r="A6840">
        <v>6839</v>
      </c>
      <c r="B6840" t="s">
        <v>6696</v>
      </c>
      <c r="C6840" t="s">
        <v>13</v>
      </c>
      <c r="D6840" s="50">
        <v>45557</v>
      </c>
      <c r="E6840">
        <f>YEAR(Tabela1[[#This Row],[Start Date]])</f>
        <v>2024</v>
      </c>
      <c r="F6840">
        <f>ROUNDUP(MONTH(Tabela1[[#This Row],[Start Date]])/3,0)</f>
        <v>3</v>
      </c>
      <c r="G6840" t="s">
        <v>8</v>
      </c>
      <c r="H6840">
        <v>10</v>
      </c>
      <c r="I6840" t="s">
        <v>12</v>
      </c>
      <c r="J6840" t="s">
        <v>8</v>
      </c>
      <c r="K6840">
        <v>30</v>
      </c>
      <c r="L6840" t="s">
        <v>11</v>
      </c>
      <c r="M6840">
        <v>0</v>
      </c>
      <c r="N6840">
        <v>1</v>
      </c>
      <c r="O6840" t="str">
        <f>IF(AND(Tabela1[[#This Row],[EA Play Season Pass]]="Yes",Tabela1[[#This Row],[Minecraft Season Pass]]="Yes"),"Yes","No")</f>
        <v>No</v>
      </c>
      <c r="P6840" t="str">
        <f>IF(OR(Tabela1[[#This Row],[EA Play Season Pass]]="Yes",Tabela1[[#This Row],[Minecraft Season Pass]]="Yes"),"Yes","No")</f>
        <v>Yes</v>
      </c>
      <c r="Q6840">
        <v>39</v>
      </c>
      <c r="R6840" s="2"/>
    </row>
    <row r="6841" spans="1:18" x14ac:dyDescent="0.25">
      <c r="A6841">
        <v>6840</v>
      </c>
      <c r="B6841" t="s">
        <v>459</v>
      </c>
      <c r="C6841" t="s">
        <v>10</v>
      </c>
      <c r="D6841" s="50">
        <v>45557</v>
      </c>
      <c r="E6841">
        <f>YEAR(Tabela1[[#This Row],[Start Date]])</f>
        <v>2024</v>
      </c>
      <c r="F6841">
        <f>ROUNDUP(MONTH(Tabela1[[#This Row],[Start Date]])/3,0)</f>
        <v>3</v>
      </c>
      <c r="G6841" t="s">
        <v>11</v>
      </c>
      <c r="H6841">
        <v>5</v>
      </c>
      <c r="I6841" t="s">
        <v>9</v>
      </c>
      <c r="J6841" t="s">
        <v>11</v>
      </c>
      <c r="K6841">
        <v>0</v>
      </c>
      <c r="L6841" t="s">
        <v>11</v>
      </c>
      <c r="M6841">
        <v>0</v>
      </c>
      <c r="N6841">
        <v>1</v>
      </c>
      <c r="O6841" t="str">
        <f>IF(AND(Tabela1[[#This Row],[EA Play Season Pass]]="Yes",Tabela1[[#This Row],[Minecraft Season Pass]]="Yes"),"Yes","No")</f>
        <v>No</v>
      </c>
      <c r="P6841" t="str">
        <f>IF(OR(Tabela1[[#This Row],[EA Play Season Pass]]="Yes",Tabela1[[#This Row],[Minecraft Season Pass]]="Yes"),"Yes","No")</f>
        <v>No</v>
      </c>
      <c r="Q6841">
        <v>4</v>
      </c>
      <c r="R6841" s="2"/>
    </row>
    <row r="6842" spans="1:18" x14ac:dyDescent="0.25">
      <c r="A6842">
        <v>6841</v>
      </c>
      <c r="B6842" t="s">
        <v>2426</v>
      </c>
      <c r="C6842" t="s">
        <v>13</v>
      </c>
      <c r="D6842" s="50">
        <v>45557</v>
      </c>
      <c r="E6842">
        <f>YEAR(Tabela1[[#This Row],[Start Date]])</f>
        <v>2024</v>
      </c>
      <c r="F6842">
        <f>ROUNDUP(MONTH(Tabela1[[#This Row],[Start Date]])/3,0)</f>
        <v>3</v>
      </c>
      <c r="G6842" t="s">
        <v>11</v>
      </c>
      <c r="H6842">
        <v>10</v>
      </c>
      <c r="I6842" t="s">
        <v>14</v>
      </c>
      <c r="J6842" t="s">
        <v>11</v>
      </c>
      <c r="K6842">
        <v>0</v>
      </c>
      <c r="L6842" t="s">
        <v>8</v>
      </c>
      <c r="M6842">
        <v>20</v>
      </c>
      <c r="N6842">
        <v>2</v>
      </c>
      <c r="O6842" t="str">
        <f>IF(AND(Tabela1[[#This Row],[EA Play Season Pass]]="Yes",Tabela1[[#This Row],[Minecraft Season Pass]]="Yes"),"Yes","No")</f>
        <v>No</v>
      </c>
      <c r="P6842" t="str">
        <f>IF(OR(Tabela1[[#This Row],[EA Play Season Pass]]="Yes",Tabela1[[#This Row],[Minecraft Season Pass]]="Yes"),"Yes","No")</f>
        <v>Yes</v>
      </c>
      <c r="Q6842">
        <v>28</v>
      </c>
      <c r="R6842" s="2"/>
    </row>
    <row r="6843" spans="1:18" x14ac:dyDescent="0.25">
      <c r="A6843">
        <v>6842</v>
      </c>
      <c r="B6843" t="s">
        <v>7367</v>
      </c>
      <c r="C6843" t="s">
        <v>7</v>
      </c>
      <c r="D6843" s="50">
        <v>45557</v>
      </c>
      <c r="E6843">
        <f>YEAR(Tabela1[[#This Row],[Start Date]])</f>
        <v>2024</v>
      </c>
      <c r="F6843">
        <f>ROUNDUP(MONTH(Tabela1[[#This Row],[Start Date]])/3,0)</f>
        <v>3</v>
      </c>
      <c r="G6843" t="s">
        <v>8</v>
      </c>
      <c r="H6843">
        <v>15</v>
      </c>
      <c r="I6843" t="s">
        <v>12</v>
      </c>
      <c r="J6843" t="s">
        <v>8</v>
      </c>
      <c r="K6843">
        <v>30</v>
      </c>
      <c r="L6843" t="s">
        <v>8</v>
      </c>
      <c r="M6843">
        <v>20</v>
      </c>
      <c r="N6843">
        <v>1</v>
      </c>
      <c r="O6843" t="str">
        <f>IF(AND(Tabela1[[#This Row],[EA Play Season Pass]]="Yes",Tabela1[[#This Row],[Minecraft Season Pass]]="Yes"),"Yes","No")</f>
        <v>Yes</v>
      </c>
      <c r="P6843" t="str">
        <f>IF(OR(Tabela1[[#This Row],[EA Play Season Pass]]="Yes",Tabela1[[#This Row],[Minecraft Season Pass]]="Yes"),"Yes","No")</f>
        <v>Yes</v>
      </c>
      <c r="Q6843">
        <v>64</v>
      </c>
      <c r="R6843" s="2"/>
    </row>
    <row r="6844" spans="1:18" x14ac:dyDescent="0.25">
      <c r="A6844">
        <v>6843</v>
      </c>
      <c r="B6844" t="s">
        <v>7368</v>
      </c>
      <c r="C6844" t="s">
        <v>7</v>
      </c>
      <c r="D6844" s="50">
        <v>45557</v>
      </c>
      <c r="E6844">
        <f>YEAR(Tabela1[[#This Row],[Start Date]])</f>
        <v>2024</v>
      </c>
      <c r="F6844">
        <f>ROUNDUP(MONTH(Tabela1[[#This Row],[Start Date]])/3,0)</f>
        <v>3</v>
      </c>
      <c r="G6844" t="s">
        <v>11</v>
      </c>
      <c r="H6844">
        <v>15</v>
      </c>
      <c r="I6844" t="s">
        <v>12</v>
      </c>
      <c r="J6844" t="s">
        <v>11</v>
      </c>
      <c r="K6844">
        <v>0</v>
      </c>
      <c r="L6844" t="s">
        <v>11</v>
      </c>
      <c r="M6844">
        <v>0</v>
      </c>
      <c r="N6844">
        <v>1</v>
      </c>
      <c r="O6844" t="str">
        <f>IF(AND(Tabela1[[#This Row],[EA Play Season Pass]]="Yes",Tabela1[[#This Row],[Minecraft Season Pass]]="Yes"),"Yes","No")</f>
        <v>No</v>
      </c>
      <c r="P6844" t="str">
        <f>IF(OR(Tabela1[[#This Row],[EA Play Season Pass]]="Yes",Tabela1[[#This Row],[Minecraft Season Pass]]="Yes"),"Yes","No")</f>
        <v>No</v>
      </c>
      <c r="Q6844">
        <v>14</v>
      </c>
      <c r="R6844" s="2"/>
    </row>
    <row r="6845" spans="1:18" x14ac:dyDescent="0.25">
      <c r="A6845">
        <v>6844</v>
      </c>
      <c r="B6845" t="s">
        <v>7369</v>
      </c>
      <c r="C6845" t="s">
        <v>7</v>
      </c>
      <c r="D6845" s="50">
        <v>45558</v>
      </c>
      <c r="E6845">
        <f>YEAR(Tabela1[[#This Row],[Start Date]])</f>
        <v>2024</v>
      </c>
      <c r="F6845">
        <f>ROUNDUP(MONTH(Tabela1[[#This Row],[Start Date]])/3,0)</f>
        <v>3</v>
      </c>
      <c r="G6845" t="s">
        <v>8</v>
      </c>
      <c r="H6845">
        <v>15</v>
      </c>
      <c r="I6845" t="s">
        <v>14</v>
      </c>
      <c r="J6845" t="s">
        <v>8</v>
      </c>
      <c r="K6845">
        <v>30</v>
      </c>
      <c r="L6845" t="s">
        <v>8</v>
      </c>
      <c r="M6845">
        <v>20</v>
      </c>
      <c r="N6845">
        <v>2</v>
      </c>
      <c r="O6845" t="str">
        <f>IF(AND(Tabela1[[#This Row],[EA Play Season Pass]]="Yes",Tabela1[[#This Row],[Minecraft Season Pass]]="Yes"),"Yes","No")</f>
        <v>Yes</v>
      </c>
      <c r="P6845" t="str">
        <f>IF(OR(Tabela1[[#This Row],[EA Play Season Pass]]="Yes",Tabela1[[#This Row],[Minecraft Season Pass]]="Yes"),"Yes","No")</f>
        <v>Yes</v>
      </c>
      <c r="Q6845">
        <v>63</v>
      </c>
      <c r="R6845" s="2"/>
    </row>
    <row r="6846" spans="1:18" x14ac:dyDescent="0.25">
      <c r="A6846">
        <v>6845</v>
      </c>
      <c r="B6846" t="s">
        <v>1692</v>
      </c>
      <c r="C6846" t="s">
        <v>13</v>
      </c>
      <c r="D6846" s="50">
        <v>45558</v>
      </c>
      <c r="E6846">
        <f>YEAR(Tabela1[[#This Row],[Start Date]])</f>
        <v>2024</v>
      </c>
      <c r="F6846">
        <f>ROUNDUP(MONTH(Tabela1[[#This Row],[Start Date]])/3,0)</f>
        <v>3</v>
      </c>
      <c r="G6846" t="s">
        <v>8</v>
      </c>
      <c r="H6846">
        <v>10</v>
      </c>
      <c r="I6846" t="s">
        <v>12</v>
      </c>
      <c r="J6846" t="s">
        <v>8</v>
      </c>
      <c r="K6846">
        <v>30</v>
      </c>
      <c r="L6846" t="s">
        <v>11</v>
      </c>
      <c r="M6846">
        <v>0</v>
      </c>
      <c r="N6846">
        <v>3</v>
      </c>
      <c r="O6846" t="str">
        <f>IF(AND(Tabela1[[#This Row],[EA Play Season Pass]]="Yes",Tabela1[[#This Row],[Minecraft Season Pass]]="Yes"),"Yes","No")</f>
        <v>No</v>
      </c>
      <c r="P6846" t="str">
        <f>IF(OR(Tabela1[[#This Row],[EA Play Season Pass]]="Yes",Tabela1[[#This Row],[Minecraft Season Pass]]="Yes"),"Yes","No")</f>
        <v>Yes</v>
      </c>
      <c r="Q6846">
        <v>37</v>
      </c>
      <c r="R6846" s="2"/>
    </row>
    <row r="6847" spans="1:18" x14ac:dyDescent="0.25">
      <c r="A6847">
        <v>6846</v>
      </c>
      <c r="B6847" t="s">
        <v>1826</v>
      </c>
      <c r="C6847" t="s">
        <v>7</v>
      </c>
      <c r="D6847" s="50">
        <v>45558</v>
      </c>
      <c r="E6847">
        <f>YEAR(Tabela1[[#This Row],[Start Date]])</f>
        <v>2024</v>
      </c>
      <c r="F6847">
        <f>ROUNDUP(MONTH(Tabela1[[#This Row],[Start Date]])/3,0)</f>
        <v>3</v>
      </c>
      <c r="G6847" t="s">
        <v>11</v>
      </c>
      <c r="H6847">
        <v>15</v>
      </c>
      <c r="I6847" t="s">
        <v>9</v>
      </c>
      <c r="J6847" t="s">
        <v>8</v>
      </c>
      <c r="K6847">
        <v>30</v>
      </c>
      <c r="L6847" t="s">
        <v>8</v>
      </c>
      <c r="M6847">
        <v>20</v>
      </c>
      <c r="N6847">
        <v>3</v>
      </c>
      <c r="O6847" t="str">
        <f>IF(AND(Tabela1[[#This Row],[EA Play Season Pass]]="Yes",Tabela1[[#This Row],[Minecraft Season Pass]]="Yes"),"Yes","No")</f>
        <v>Yes</v>
      </c>
      <c r="P6847" t="str">
        <f>IF(OR(Tabela1[[#This Row],[EA Play Season Pass]]="Yes",Tabela1[[#This Row],[Minecraft Season Pass]]="Yes"),"Yes","No")</f>
        <v>Yes</v>
      </c>
      <c r="Q6847">
        <v>62</v>
      </c>
      <c r="R6847" s="2"/>
    </row>
    <row r="6848" spans="1:18" x14ac:dyDescent="0.25">
      <c r="A6848">
        <v>6847</v>
      </c>
      <c r="B6848" t="s">
        <v>2680</v>
      </c>
      <c r="C6848" t="s">
        <v>10</v>
      </c>
      <c r="D6848" s="50">
        <v>45558</v>
      </c>
      <c r="E6848">
        <f>YEAR(Tabela1[[#This Row],[Start Date]])</f>
        <v>2024</v>
      </c>
      <c r="F6848">
        <f>ROUNDUP(MONTH(Tabela1[[#This Row],[Start Date]])/3,0)</f>
        <v>3</v>
      </c>
      <c r="G6848" t="s">
        <v>8</v>
      </c>
      <c r="H6848">
        <v>5</v>
      </c>
      <c r="I6848" t="s">
        <v>14</v>
      </c>
      <c r="J6848" t="s">
        <v>11</v>
      </c>
      <c r="K6848">
        <v>0</v>
      </c>
      <c r="L6848" t="s">
        <v>11</v>
      </c>
      <c r="M6848">
        <v>0</v>
      </c>
      <c r="N6848">
        <v>2</v>
      </c>
      <c r="O6848" t="str">
        <f>IF(AND(Tabela1[[#This Row],[EA Play Season Pass]]="Yes",Tabela1[[#This Row],[Minecraft Season Pass]]="Yes"),"Yes","No")</f>
        <v>No</v>
      </c>
      <c r="P6848" t="str">
        <f>IF(OR(Tabela1[[#This Row],[EA Play Season Pass]]="Yes",Tabela1[[#This Row],[Minecraft Season Pass]]="Yes"),"Yes","No")</f>
        <v>No</v>
      </c>
      <c r="Q6848">
        <v>3</v>
      </c>
      <c r="R6848" s="2"/>
    </row>
    <row r="6849" spans="1:18" x14ac:dyDescent="0.25">
      <c r="A6849">
        <v>6848</v>
      </c>
      <c r="B6849" t="s">
        <v>7370</v>
      </c>
      <c r="C6849" t="s">
        <v>13</v>
      </c>
      <c r="D6849" s="50">
        <v>45558</v>
      </c>
      <c r="E6849">
        <f>YEAR(Tabela1[[#This Row],[Start Date]])</f>
        <v>2024</v>
      </c>
      <c r="F6849">
        <f>ROUNDUP(MONTH(Tabela1[[#This Row],[Start Date]])/3,0)</f>
        <v>3</v>
      </c>
      <c r="G6849" t="s">
        <v>11</v>
      </c>
      <c r="H6849">
        <v>10</v>
      </c>
      <c r="I6849" t="s">
        <v>14</v>
      </c>
      <c r="J6849" t="s">
        <v>11</v>
      </c>
      <c r="K6849">
        <v>0</v>
      </c>
      <c r="L6849" t="s">
        <v>8</v>
      </c>
      <c r="M6849">
        <v>20</v>
      </c>
      <c r="N6849">
        <v>2</v>
      </c>
      <c r="O6849" t="str">
        <f>IF(AND(Tabela1[[#This Row],[EA Play Season Pass]]="Yes",Tabela1[[#This Row],[Minecraft Season Pass]]="Yes"),"Yes","No")</f>
        <v>No</v>
      </c>
      <c r="P6849" t="str">
        <f>IF(OR(Tabela1[[#This Row],[EA Play Season Pass]]="Yes",Tabela1[[#This Row],[Minecraft Season Pass]]="Yes"),"Yes","No")</f>
        <v>Yes</v>
      </c>
      <c r="Q6849">
        <v>28</v>
      </c>
      <c r="R6849" s="2"/>
    </row>
    <row r="6850" spans="1:18" x14ac:dyDescent="0.25">
      <c r="A6850">
        <v>6849</v>
      </c>
      <c r="B6850" t="s">
        <v>7371</v>
      </c>
      <c r="C6850" t="s">
        <v>7</v>
      </c>
      <c r="D6850" s="50">
        <v>45558</v>
      </c>
      <c r="E6850">
        <f>YEAR(Tabela1[[#This Row],[Start Date]])</f>
        <v>2024</v>
      </c>
      <c r="F6850">
        <f>ROUNDUP(MONTH(Tabela1[[#This Row],[Start Date]])/3,0)</f>
        <v>3</v>
      </c>
      <c r="G6850" t="s">
        <v>8</v>
      </c>
      <c r="H6850">
        <v>15</v>
      </c>
      <c r="I6850" t="s">
        <v>14</v>
      </c>
      <c r="J6850" t="s">
        <v>11</v>
      </c>
      <c r="K6850">
        <v>0</v>
      </c>
      <c r="L6850" t="s">
        <v>11</v>
      </c>
      <c r="M6850">
        <v>0</v>
      </c>
      <c r="N6850">
        <v>1</v>
      </c>
      <c r="O6850" t="str">
        <f>IF(AND(Tabela1[[#This Row],[EA Play Season Pass]]="Yes",Tabela1[[#This Row],[Minecraft Season Pass]]="Yes"),"Yes","No")</f>
        <v>No</v>
      </c>
      <c r="P6850" t="str">
        <f>IF(OR(Tabela1[[#This Row],[EA Play Season Pass]]="Yes",Tabela1[[#This Row],[Minecraft Season Pass]]="Yes"),"Yes","No")</f>
        <v>No</v>
      </c>
      <c r="Q6850">
        <v>14</v>
      </c>
      <c r="R6850" s="2"/>
    </row>
    <row r="6851" spans="1:18" x14ac:dyDescent="0.25">
      <c r="A6851">
        <v>6850</v>
      </c>
      <c r="B6851" t="s">
        <v>7372</v>
      </c>
      <c r="C6851" t="s">
        <v>13</v>
      </c>
      <c r="D6851" s="50">
        <v>45558</v>
      </c>
      <c r="E6851">
        <f>YEAR(Tabela1[[#This Row],[Start Date]])</f>
        <v>2024</v>
      </c>
      <c r="F6851">
        <f>ROUNDUP(MONTH(Tabela1[[#This Row],[Start Date]])/3,0)</f>
        <v>3</v>
      </c>
      <c r="G6851" t="s">
        <v>8</v>
      </c>
      <c r="H6851">
        <v>10</v>
      </c>
      <c r="I6851" t="s">
        <v>9</v>
      </c>
      <c r="J6851" t="s">
        <v>8</v>
      </c>
      <c r="K6851">
        <v>30</v>
      </c>
      <c r="L6851" t="s">
        <v>11</v>
      </c>
      <c r="M6851">
        <v>0</v>
      </c>
      <c r="N6851">
        <v>2</v>
      </c>
      <c r="O6851" t="str">
        <f>IF(AND(Tabela1[[#This Row],[EA Play Season Pass]]="Yes",Tabela1[[#This Row],[Minecraft Season Pass]]="Yes"),"Yes","No")</f>
        <v>No</v>
      </c>
      <c r="P6851" t="str">
        <f>IF(OR(Tabela1[[#This Row],[EA Play Season Pass]]="Yes",Tabela1[[#This Row],[Minecraft Season Pass]]="Yes"),"Yes","No")</f>
        <v>Yes</v>
      </c>
      <c r="Q6851">
        <v>38</v>
      </c>
      <c r="R6851" s="2"/>
    </row>
    <row r="6852" spans="1:18" x14ac:dyDescent="0.25">
      <c r="A6852">
        <v>6851</v>
      </c>
      <c r="B6852" t="s">
        <v>2389</v>
      </c>
      <c r="C6852" t="s">
        <v>10</v>
      </c>
      <c r="D6852" s="50">
        <v>45559</v>
      </c>
      <c r="E6852">
        <f>YEAR(Tabela1[[#This Row],[Start Date]])</f>
        <v>2024</v>
      </c>
      <c r="F6852">
        <f>ROUNDUP(MONTH(Tabela1[[#This Row],[Start Date]])/3,0)</f>
        <v>3</v>
      </c>
      <c r="G6852" t="s">
        <v>11</v>
      </c>
      <c r="H6852">
        <v>5</v>
      </c>
      <c r="I6852" t="s">
        <v>9</v>
      </c>
      <c r="J6852" t="s">
        <v>8</v>
      </c>
      <c r="K6852">
        <v>30</v>
      </c>
      <c r="L6852" t="s">
        <v>11</v>
      </c>
      <c r="M6852">
        <v>0</v>
      </c>
      <c r="N6852">
        <v>1</v>
      </c>
      <c r="O6852" t="str">
        <f>IF(AND(Tabela1[[#This Row],[EA Play Season Pass]]="Yes",Tabela1[[#This Row],[Minecraft Season Pass]]="Yes"),"Yes","No")</f>
        <v>No</v>
      </c>
      <c r="P6852" t="str">
        <f>IF(OR(Tabela1[[#This Row],[EA Play Season Pass]]="Yes",Tabela1[[#This Row],[Minecraft Season Pass]]="Yes"),"Yes","No")</f>
        <v>Yes</v>
      </c>
      <c r="Q6852">
        <v>34</v>
      </c>
      <c r="R6852" s="2"/>
    </row>
    <row r="6853" spans="1:18" x14ac:dyDescent="0.25">
      <c r="A6853">
        <v>6852</v>
      </c>
      <c r="B6853" t="s">
        <v>7373</v>
      </c>
      <c r="C6853" t="s">
        <v>13</v>
      </c>
      <c r="D6853" s="50">
        <v>45559</v>
      </c>
      <c r="E6853">
        <f>YEAR(Tabela1[[#This Row],[Start Date]])</f>
        <v>2024</v>
      </c>
      <c r="F6853">
        <f>ROUNDUP(MONTH(Tabela1[[#This Row],[Start Date]])/3,0)</f>
        <v>3</v>
      </c>
      <c r="G6853" t="s">
        <v>8</v>
      </c>
      <c r="H6853">
        <v>10</v>
      </c>
      <c r="I6853" t="s">
        <v>12</v>
      </c>
      <c r="J6853" t="s">
        <v>11</v>
      </c>
      <c r="K6853">
        <v>0</v>
      </c>
      <c r="L6853" t="s">
        <v>8</v>
      </c>
      <c r="M6853">
        <v>20</v>
      </c>
      <c r="N6853">
        <v>3</v>
      </c>
      <c r="O6853" t="str">
        <f>IF(AND(Tabela1[[#This Row],[EA Play Season Pass]]="Yes",Tabela1[[#This Row],[Minecraft Season Pass]]="Yes"),"Yes","No")</f>
        <v>No</v>
      </c>
      <c r="P6853" t="str">
        <f>IF(OR(Tabela1[[#This Row],[EA Play Season Pass]]="Yes",Tabela1[[#This Row],[Minecraft Season Pass]]="Yes"),"Yes","No")</f>
        <v>Yes</v>
      </c>
      <c r="Q6853">
        <v>27</v>
      </c>
      <c r="R6853" s="2"/>
    </row>
    <row r="6854" spans="1:18" x14ac:dyDescent="0.25">
      <c r="A6854">
        <v>6853</v>
      </c>
      <c r="B6854" t="s">
        <v>7374</v>
      </c>
      <c r="C6854" t="s">
        <v>7</v>
      </c>
      <c r="D6854" s="50">
        <v>45559</v>
      </c>
      <c r="E6854">
        <f>YEAR(Tabela1[[#This Row],[Start Date]])</f>
        <v>2024</v>
      </c>
      <c r="F6854">
        <f>ROUNDUP(MONTH(Tabela1[[#This Row],[Start Date]])/3,0)</f>
        <v>3</v>
      </c>
      <c r="G6854" t="s">
        <v>8</v>
      </c>
      <c r="H6854">
        <v>15</v>
      </c>
      <c r="I6854" t="s">
        <v>9</v>
      </c>
      <c r="J6854" t="s">
        <v>8</v>
      </c>
      <c r="K6854">
        <v>30</v>
      </c>
      <c r="L6854" t="s">
        <v>8</v>
      </c>
      <c r="M6854">
        <v>20</v>
      </c>
      <c r="N6854">
        <v>3</v>
      </c>
      <c r="O6854" t="str">
        <f>IF(AND(Tabela1[[#This Row],[EA Play Season Pass]]="Yes",Tabela1[[#This Row],[Minecraft Season Pass]]="Yes"),"Yes","No")</f>
        <v>Yes</v>
      </c>
      <c r="P6854" t="str">
        <f>IF(OR(Tabela1[[#This Row],[EA Play Season Pass]]="Yes",Tabela1[[#This Row],[Minecraft Season Pass]]="Yes"),"Yes","No")</f>
        <v>Yes</v>
      </c>
      <c r="Q6854">
        <v>62</v>
      </c>
      <c r="R6854" s="2"/>
    </row>
    <row r="6855" spans="1:18" x14ac:dyDescent="0.25">
      <c r="A6855">
        <v>6854</v>
      </c>
      <c r="B6855" t="s">
        <v>282</v>
      </c>
      <c r="C6855" t="s">
        <v>7</v>
      </c>
      <c r="D6855" s="50">
        <v>45559</v>
      </c>
      <c r="E6855">
        <f>YEAR(Tabela1[[#This Row],[Start Date]])</f>
        <v>2024</v>
      </c>
      <c r="F6855">
        <f>ROUNDUP(MONTH(Tabela1[[#This Row],[Start Date]])/3,0)</f>
        <v>3</v>
      </c>
      <c r="G6855" t="s">
        <v>11</v>
      </c>
      <c r="H6855">
        <v>15</v>
      </c>
      <c r="I6855" t="s">
        <v>14</v>
      </c>
      <c r="J6855" t="s">
        <v>11</v>
      </c>
      <c r="K6855">
        <v>0</v>
      </c>
      <c r="L6855" t="s">
        <v>11</v>
      </c>
      <c r="M6855">
        <v>0</v>
      </c>
      <c r="N6855">
        <v>2</v>
      </c>
      <c r="O6855" t="str">
        <f>IF(AND(Tabela1[[#This Row],[EA Play Season Pass]]="Yes",Tabela1[[#This Row],[Minecraft Season Pass]]="Yes"),"Yes","No")</f>
        <v>No</v>
      </c>
      <c r="P6855" t="str">
        <f>IF(OR(Tabela1[[#This Row],[EA Play Season Pass]]="Yes",Tabela1[[#This Row],[Minecraft Season Pass]]="Yes"),"Yes","No")</f>
        <v>No</v>
      </c>
      <c r="Q6855">
        <v>13</v>
      </c>
      <c r="R6855" s="2"/>
    </row>
    <row r="6856" spans="1:18" x14ac:dyDescent="0.25">
      <c r="A6856">
        <v>6855</v>
      </c>
      <c r="B6856" t="s">
        <v>7375</v>
      </c>
      <c r="C6856" t="s">
        <v>7</v>
      </c>
      <c r="D6856" s="50">
        <v>45559</v>
      </c>
      <c r="E6856">
        <f>YEAR(Tabela1[[#This Row],[Start Date]])</f>
        <v>2024</v>
      </c>
      <c r="F6856">
        <f>ROUNDUP(MONTH(Tabela1[[#This Row],[Start Date]])/3,0)</f>
        <v>3</v>
      </c>
      <c r="G6856" t="s">
        <v>11</v>
      </c>
      <c r="H6856">
        <v>15</v>
      </c>
      <c r="I6856" t="s">
        <v>9</v>
      </c>
      <c r="J6856" t="s">
        <v>11</v>
      </c>
      <c r="K6856">
        <v>0</v>
      </c>
      <c r="L6856" t="s">
        <v>8</v>
      </c>
      <c r="M6856">
        <v>20</v>
      </c>
      <c r="N6856">
        <v>1</v>
      </c>
      <c r="O6856" t="str">
        <f>IF(AND(Tabela1[[#This Row],[EA Play Season Pass]]="Yes",Tabela1[[#This Row],[Minecraft Season Pass]]="Yes"),"Yes","No")</f>
        <v>No</v>
      </c>
      <c r="P6856" t="str">
        <f>IF(OR(Tabela1[[#This Row],[EA Play Season Pass]]="Yes",Tabela1[[#This Row],[Minecraft Season Pass]]="Yes"),"Yes","No")</f>
        <v>Yes</v>
      </c>
      <c r="Q6856">
        <v>34</v>
      </c>
      <c r="R6856" s="2"/>
    </row>
    <row r="6857" spans="1:18" x14ac:dyDescent="0.25">
      <c r="A6857">
        <v>6856</v>
      </c>
      <c r="B6857" t="s">
        <v>3780</v>
      </c>
      <c r="C6857" t="s">
        <v>10</v>
      </c>
      <c r="D6857" s="50">
        <v>45559</v>
      </c>
      <c r="E6857">
        <f>YEAR(Tabela1[[#This Row],[Start Date]])</f>
        <v>2024</v>
      </c>
      <c r="F6857">
        <f>ROUNDUP(MONTH(Tabela1[[#This Row],[Start Date]])/3,0)</f>
        <v>3</v>
      </c>
      <c r="G6857" t="s">
        <v>8</v>
      </c>
      <c r="H6857">
        <v>5</v>
      </c>
      <c r="I6857" t="s">
        <v>12</v>
      </c>
      <c r="J6857" t="s">
        <v>8</v>
      </c>
      <c r="K6857">
        <v>30</v>
      </c>
      <c r="L6857" t="s">
        <v>8</v>
      </c>
      <c r="M6857">
        <v>20</v>
      </c>
      <c r="N6857">
        <v>3</v>
      </c>
      <c r="O6857" t="str">
        <f>IF(AND(Tabela1[[#This Row],[EA Play Season Pass]]="Yes",Tabela1[[#This Row],[Minecraft Season Pass]]="Yes"),"Yes","No")</f>
        <v>Yes</v>
      </c>
      <c r="P6857" t="str">
        <f>IF(OR(Tabela1[[#This Row],[EA Play Season Pass]]="Yes",Tabela1[[#This Row],[Minecraft Season Pass]]="Yes"),"Yes","No")</f>
        <v>Yes</v>
      </c>
      <c r="Q6857">
        <v>52</v>
      </c>
      <c r="R6857" s="2"/>
    </row>
    <row r="6858" spans="1:18" x14ac:dyDescent="0.25">
      <c r="A6858">
        <v>6857</v>
      </c>
      <c r="B6858" t="s">
        <v>401</v>
      </c>
      <c r="C6858" t="s">
        <v>7</v>
      </c>
      <c r="D6858" s="50">
        <v>45559</v>
      </c>
      <c r="E6858">
        <f>YEAR(Tabela1[[#This Row],[Start Date]])</f>
        <v>2024</v>
      </c>
      <c r="F6858">
        <f>ROUNDUP(MONTH(Tabela1[[#This Row],[Start Date]])/3,0)</f>
        <v>3</v>
      </c>
      <c r="G6858" t="s">
        <v>8</v>
      </c>
      <c r="H6858">
        <v>15</v>
      </c>
      <c r="I6858" t="s">
        <v>12</v>
      </c>
      <c r="J6858" t="s">
        <v>11</v>
      </c>
      <c r="K6858">
        <v>0</v>
      </c>
      <c r="L6858" t="s">
        <v>8</v>
      </c>
      <c r="M6858">
        <v>20</v>
      </c>
      <c r="N6858">
        <v>2</v>
      </c>
      <c r="O6858" t="str">
        <f>IF(AND(Tabela1[[#This Row],[EA Play Season Pass]]="Yes",Tabela1[[#This Row],[Minecraft Season Pass]]="Yes"),"Yes","No")</f>
        <v>No</v>
      </c>
      <c r="P6858" t="str">
        <f>IF(OR(Tabela1[[#This Row],[EA Play Season Pass]]="Yes",Tabela1[[#This Row],[Minecraft Season Pass]]="Yes"),"Yes","No")</f>
        <v>Yes</v>
      </c>
      <c r="Q6858">
        <v>33</v>
      </c>
      <c r="R6858" s="2"/>
    </row>
    <row r="6859" spans="1:18" x14ac:dyDescent="0.25">
      <c r="A6859">
        <v>6858</v>
      </c>
      <c r="B6859" t="s">
        <v>3317</v>
      </c>
      <c r="C6859" t="s">
        <v>13</v>
      </c>
      <c r="D6859" s="50">
        <v>45559</v>
      </c>
      <c r="E6859">
        <f>YEAR(Tabela1[[#This Row],[Start Date]])</f>
        <v>2024</v>
      </c>
      <c r="F6859">
        <f>ROUNDUP(MONTH(Tabela1[[#This Row],[Start Date]])/3,0)</f>
        <v>3</v>
      </c>
      <c r="G6859" t="s">
        <v>8</v>
      </c>
      <c r="H6859">
        <v>10</v>
      </c>
      <c r="I6859" t="s">
        <v>12</v>
      </c>
      <c r="J6859" t="s">
        <v>8</v>
      </c>
      <c r="K6859">
        <v>30</v>
      </c>
      <c r="L6859" t="s">
        <v>8</v>
      </c>
      <c r="M6859">
        <v>20</v>
      </c>
      <c r="N6859">
        <v>1</v>
      </c>
      <c r="O6859" t="str">
        <f>IF(AND(Tabela1[[#This Row],[EA Play Season Pass]]="Yes",Tabela1[[#This Row],[Minecraft Season Pass]]="Yes"),"Yes","No")</f>
        <v>Yes</v>
      </c>
      <c r="P6859" t="str">
        <f>IF(OR(Tabela1[[#This Row],[EA Play Season Pass]]="Yes",Tabela1[[#This Row],[Minecraft Season Pass]]="Yes"),"Yes","No")</f>
        <v>Yes</v>
      </c>
      <c r="Q6859">
        <v>59</v>
      </c>
      <c r="R6859" s="2"/>
    </row>
    <row r="6860" spans="1:18" x14ac:dyDescent="0.25">
      <c r="A6860">
        <v>6859</v>
      </c>
      <c r="B6860" t="s">
        <v>7376</v>
      </c>
      <c r="C6860" t="s">
        <v>10</v>
      </c>
      <c r="D6860" s="50">
        <v>45559</v>
      </c>
      <c r="E6860">
        <f>YEAR(Tabela1[[#This Row],[Start Date]])</f>
        <v>2024</v>
      </c>
      <c r="F6860">
        <f>ROUNDUP(MONTH(Tabela1[[#This Row],[Start Date]])/3,0)</f>
        <v>3</v>
      </c>
      <c r="G6860" t="s">
        <v>11</v>
      </c>
      <c r="H6860">
        <v>5</v>
      </c>
      <c r="I6860" t="s">
        <v>9</v>
      </c>
      <c r="J6860" t="s">
        <v>11</v>
      </c>
      <c r="K6860">
        <v>0</v>
      </c>
      <c r="L6860" t="s">
        <v>8</v>
      </c>
      <c r="M6860">
        <v>20</v>
      </c>
      <c r="N6860">
        <v>1</v>
      </c>
      <c r="O6860" t="str">
        <f>IF(AND(Tabela1[[#This Row],[EA Play Season Pass]]="Yes",Tabela1[[#This Row],[Minecraft Season Pass]]="Yes"),"Yes","No")</f>
        <v>No</v>
      </c>
      <c r="P6860" t="str">
        <f>IF(OR(Tabela1[[#This Row],[EA Play Season Pass]]="Yes",Tabela1[[#This Row],[Minecraft Season Pass]]="Yes"),"Yes","No")</f>
        <v>Yes</v>
      </c>
      <c r="Q6860">
        <v>24</v>
      </c>
      <c r="R6860" s="2"/>
    </row>
    <row r="6861" spans="1:18" x14ac:dyDescent="0.25">
      <c r="A6861">
        <v>6860</v>
      </c>
      <c r="B6861" t="s">
        <v>7377</v>
      </c>
      <c r="C6861" t="s">
        <v>13</v>
      </c>
      <c r="D6861" s="50">
        <v>45559</v>
      </c>
      <c r="E6861">
        <f>YEAR(Tabela1[[#This Row],[Start Date]])</f>
        <v>2024</v>
      </c>
      <c r="F6861">
        <f>ROUNDUP(MONTH(Tabela1[[#This Row],[Start Date]])/3,0)</f>
        <v>3</v>
      </c>
      <c r="G6861" t="s">
        <v>11</v>
      </c>
      <c r="H6861">
        <v>10</v>
      </c>
      <c r="I6861" t="s">
        <v>12</v>
      </c>
      <c r="J6861" t="s">
        <v>8</v>
      </c>
      <c r="K6861">
        <v>30</v>
      </c>
      <c r="L6861" t="s">
        <v>11</v>
      </c>
      <c r="M6861">
        <v>0</v>
      </c>
      <c r="N6861">
        <v>2</v>
      </c>
      <c r="O6861" t="str">
        <f>IF(AND(Tabela1[[#This Row],[EA Play Season Pass]]="Yes",Tabela1[[#This Row],[Minecraft Season Pass]]="Yes"),"Yes","No")</f>
        <v>No</v>
      </c>
      <c r="P6861" t="str">
        <f>IF(OR(Tabela1[[#This Row],[EA Play Season Pass]]="Yes",Tabela1[[#This Row],[Minecraft Season Pass]]="Yes"),"Yes","No")</f>
        <v>Yes</v>
      </c>
      <c r="Q6861">
        <v>38</v>
      </c>
      <c r="R6861" s="2"/>
    </row>
    <row r="6862" spans="1:18" x14ac:dyDescent="0.25">
      <c r="A6862">
        <v>6861</v>
      </c>
      <c r="B6862" t="s">
        <v>5825</v>
      </c>
      <c r="C6862" t="s">
        <v>13</v>
      </c>
      <c r="D6862" s="50">
        <v>45559</v>
      </c>
      <c r="E6862">
        <f>YEAR(Tabela1[[#This Row],[Start Date]])</f>
        <v>2024</v>
      </c>
      <c r="F6862">
        <f>ROUNDUP(MONTH(Tabela1[[#This Row],[Start Date]])/3,0)</f>
        <v>3</v>
      </c>
      <c r="G6862" t="s">
        <v>8</v>
      </c>
      <c r="H6862">
        <v>10</v>
      </c>
      <c r="I6862" t="s">
        <v>12</v>
      </c>
      <c r="J6862" t="s">
        <v>11</v>
      </c>
      <c r="K6862">
        <v>0</v>
      </c>
      <c r="L6862" t="s">
        <v>8</v>
      </c>
      <c r="M6862">
        <v>20</v>
      </c>
      <c r="N6862">
        <v>1</v>
      </c>
      <c r="O6862" t="str">
        <f>IF(AND(Tabela1[[#This Row],[EA Play Season Pass]]="Yes",Tabela1[[#This Row],[Minecraft Season Pass]]="Yes"),"Yes","No")</f>
        <v>No</v>
      </c>
      <c r="P6862" t="str">
        <f>IF(OR(Tabela1[[#This Row],[EA Play Season Pass]]="Yes",Tabela1[[#This Row],[Minecraft Season Pass]]="Yes"),"Yes","No")</f>
        <v>Yes</v>
      </c>
      <c r="Q6862">
        <v>29</v>
      </c>
      <c r="R6862" s="2"/>
    </row>
    <row r="6863" spans="1:18" x14ac:dyDescent="0.25">
      <c r="A6863">
        <v>6862</v>
      </c>
      <c r="B6863" t="s">
        <v>7378</v>
      </c>
      <c r="C6863" t="s">
        <v>13</v>
      </c>
      <c r="D6863" s="50">
        <v>45559</v>
      </c>
      <c r="E6863">
        <f>YEAR(Tabela1[[#This Row],[Start Date]])</f>
        <v>2024</v>
      </c>
      <c r="F6863">
        <f>ROUNDUP(MONTH(Tabela1[[#This Row],[Start Date]])/3,0)</f>
        <v>3</v>
      </c>
      <c r="G6863" t="s">
        <v>11</v>
      </c>
      <c r="H6863">
        <v>10</v>
      </c>
      <c r="I6863" t="s">
        <v>12</v>
      </c>
      <c r="J6863" t="s">
        <v>8</v>
      </c>
      <c r="K6863">
        <v>30</v>
      </c>
      <c r="L6863" t="s">
        <v>8</v>
      </c>
      <c r="M6863">
        <v>20</v>
      </c>
      <c r="N6863">
        <v>2</v>
      </c>
      <c r="O6863" t="str">
        <f>IF(AND(Tabela1[[#This Row],[EA Play Season Pass]]="Yes",Tabela1[[#This Row],[Minecraft Season Pass]]="Yes"),"Yes","No")</f>
        <v>Yes</v>
      </c>
      <c r="P6863" t="str">
        <f>IF(OR(Tabela1[[#This Row],[EA Play Season Pass]]="Yes",Tabela1[[#This Row],[Minecraft Season Pass]]="Yes"),"Yes","No")</f>
        <v>Yes</v>
      </c>
      <c r="Q6863">
        <v>58</v>
      </c>
      <c r="R6863" s="2"/>
    </row>
    <row r="6864" spans="1:18" x14ac:dyDescent="0.25">
      <c r="A6864">
        <v>6863</v>
      </c>
      <c r="B6864" t="s">
        <v>7379</v>
      </c>
      <c r="C6864" t="s">
        <v>13</v>
      </c>
      <c r="D6864" s="50">
        <v>45559</v>
      </c>
      <c r="E6864">
        <f>YEAR(Tabela1[[#This Row],[Start Date]])</f>
        <v>2024</v>
      </c>
      <c r="F6864">
        <f>ROUNDUP(MONTH(Tabela1[[#This Row],[Start Date]])/3,0)</f>
        <v>3</v>
      </c>
      <c r="G6864" t="s">
        <v>8</v>
      </c>
      <c r="H6864">
        <v>10</v>
      </c>
      <c r="I6864" t="s">
        <v>14</v>
      </c>
      <c r="J6864" t="s">
        <v>8</v>
      </c>
      <c r="K6864">
        <v>30</v>
      </c>
      <c r="L6864" t="s">
        <v>11</v>
      </c>
      <c r="M6864">
        <v>0</v>
      </c>
      <c r="N6864">
        <v>3</v>
      </c>
      <c r="O6864" t="str">
        <f>IF(AND(Tabela1[[#This Row],[EA Play Season Pass]]="Yes",Tabela1[[#This Row],[Minecraft Season Pass]]="Yes"),"Yes","No")</f>
        <v>No</v>
      </c>
      <c r="P6864" t="str">
        <f>IF(OR(Tabela1[[#This Row],[EA Play Season Pass]]="Yes",Tabela1[[#This Row],[Minecraft Season Pass]]="Yes"),"Yes","No")</f>
        <v>Yes</v>
      </c>
      <c r="Q6864">
        <v>37</v>
      </c>
      <c r="R6864" s="2"/>
    </row>
    <row r="6865" spans="1:18" x14ac:dyDescent="0.25">
      <c r="A6865">
        <v>6864</v>
      </c>
      <c r="B6865" t="s">
        <v>7380</v>
      </c>
      <c r="C6865" t="s">
        <v>10</v>
      </c>
      <c r="D6865" s="50">
        <v>45560</v>
      </c>
      <c r="E6865">
        <f>YEAR(Tabela1[[#This Row],[Start Date]])</f>
        <v>2024</v>
      </c>
      <c r="F6865">
        <f>ROUNDUP(MONTH(Tabela1[[#This Row],[Start Date]])/3,0)</f>
        <v>3</v>
      </c>
      <c r="G6865" t="s">
        <v>11</v>
      </c>
      <c r="H6865">
        <v>5</v>
      </c>
      <c r="I6865" t="s">
        <v>12</v>
      </c>
      <c r="J6865" t="s">
        <v>8</v>
      </c>
      <c r="K6865">
        <v>30</v>
      </c>
      <c r="L6865" t="s">
        <v>11</v>
      </c>
      <c r="M6865">
        <v>0</v>
      </c>
      <c r="N6865">
        <v>2</v>
      </c>
      <c r="O6865" t="str">
        <f>IF(AND(Tabela1[[#This Row],[EA Play Season Pass]]="Yes",Tabela1[[#This Row],[Minecraft Season Pass]]="Yes"),"Yes","No")</f>
        <v>No</v>
      </c>
      <c r="P6865" t="str">
        <f>IF(OR(Tabela1[[#This Row],[EA Play Season Pass]]="Yes",Tabela1[[#This Row],[Minecraft Season Pass]]="Yes"),"Yes","No")</f>
        <v>Yes</v>
      </c>
      <c r="Q6865">
        <v>33</v>
      </c>
      <c r="R6865" s="2"/>
    </row>
    <row r="6866" spans="1:18" x14ac:dyDescent="0.25">
      <c r="A6866">
        <v>6865</v>
      </c>
      <c r="B6866" t="s">
        <v>7381</v>
      </c>
      <c r="C6866" t="s">
        <v>13</v>
      </c>
      <c r="D6866" s="50">
        <v>45560</v>
      </c>
      <c r="E6866">
        <f>YEAR(Tabela1[[#This Row],[Start Date]])</f>
        <v>2024</v>
      </c>
      <c r="F6866">
        <f>ROUNDUP(MONTH(Tabela1[[#This Row],[Start Date]])/3,0)</f>
        <v>3</v>
      </c>
      <c r="G6866" t="s">
        <v>11</v>
      </c>
      <c r="H6866">
        <v>10</v>
      </c>
      <c r="I6866" t="s">
        <v>12</v>
      </c>
      <c r="J6866" t="s">
        <v>11</v>
      </c>
      <c r="K6866">
        <v>0</v>
      </c>
      <c r="L6866" t="s">
        <v>11</v>
      </c>
      <c r="M6866">
        <v>0</v>
      </c>
      <c r="N6866">
        <v>2</v>
      </c>
      <c r="O6866" t="str">
        <f>IF(AND(Tabela1[[#This Row],[EA Play Season Pass]]="Yes",Tabela1[[#This Row],[Minecraft Season Pass]]="Yes"),"Yes","No")</f>
        <v>No</v>
      </c>
      <c r="P6866" t="str">
        <f>IF(OR(Tabela1[[#This Row],[EA Play Season Pass]]="Yes",Tabela1[[#This Row],[Minecraft Season Pass]]="Yes"),"Yes","No")</f>
        <v>No</v>
      </c>
      <c r="Q6866">
        <v>8</v>
      </c>
      <c r="R6866" s="2"/>
    </row>
    <row r="6867" spans="1:18" x14ac:dyDescent="0.25">
      <c r="A6867">
        <v>6866</v>
      </c>
      <c r="B6867" t="s">
        <v>2983</v>
      </c>
      <c r="C6867" t="s">
        <v>10</v>
      </c>
      <c r="D6867" s="50">
        <v>45560</v>
      </c>
      <c r="E6867">
        <f>YEAR(Tabela1[[#This Row],[Start Date]])</f>
        <v>2024</v>
      </c>
      <c r="F6867">
        <f>ROUNDUP(MONTH(Tabela1[[#This Row],[Start Date]])/3,0)</f>
        <v>3</v>
      </c>
      <c r="G6867" t="s">
        <v>8</v>
      </c>
      <c r="H6867">
        <v>5</v>
      </c>
      <c r="I6867" t="s">
        <v>12</v>
      </c>
      <c r="J6867" t="s">
        <v>8</v>
      </c>
      <c r="K6867">
        <v>30</v>
      </c>
      <c r="L6867" t="s">
        <v>11</v>
      </c>
      <c r="M6867">
        <v>0</v>
      </c>
      <c r="N6867">
        <v>2</v>
      </c>
      <c r="O6867" t="str">
        <f>IF(AND(Tabela1[[#This Row],[EA Play Season Pass]]="Yes",Tabela1[[#This Row],[Minecraft Season Pass]]="Yes"),"Yes","No")</f>
        <v>No</v>
      </c>
      <c r="P6867" t="str">
        <f>IF(OR(Tabela1[[#This Row],[EA Play Season Pass]]="Yes",Tabela1[[#This Row],[Minecraft Season Pass]]="Yes"),"Yes","No")</f>
        <v>Yes</v>
      </c>
      <c r="Q6867">
        <v>33</v>
      </c>
      <c r="R6867" s="2"/>
    </row>
    <row r="6868" spans="1:18" x14ac:dyDescent="0.25">
      <c r="A6868">
        <v>6867</v>
      </c>
      <c r="B6868" t="s">
        <v>586</v>
      </c>
      <c r="C6868" t="s">
        <v>7</v>
      </c>
      <c r="D6868" s="50">
        <v>45560</v>
      </c>
      <c r="E6868">
        <f>YEAR(Tabela1[[#This Row],[Start Date]])</f>
        <v>2024</v>
      </c>
      <c r="F6868">
        <f>ROUNDUP(MONTH(Tabela1[[#This Row],[Start Date]])/3,0)</f>
        <v>3</v>
      </c>
      <c r="G6868" t="s">
        <v>11</v>
      </c>
      <c r="H6868">
        <v>15</v>
      </c>
      <c r="I6868" t="s">
        <v>9</v>
      </c>
      <c r="J6868" t="s">
        <v>11</v>
      </c>
      <c r="K6868">
        <v>0</v>
      </c>
      <c r="L6868" t="s">
        <v>11</v>
      </c>
      <c r="M6868">
        <v>0</v>
      </c>
      <c r="N6868">
        <v>2</v>
      </c>
      <c r="O6868" t="str">
        <f>IF(AND(Tabela1[[#This Row],[EA Play Season Pass]]="Yes",Tabela1[[#This Row],[Minecraft Season Pass]]="Yes"),"Yes","No")</f>
        <v>No</v>
      </c>
      <c r="P6868" t="str">
        <f>IF(OR(Tabela1[[#This Row],[EA Play Season Pass]]="Yes",Tabela1[[#This Row],[Minecraft Season Pass]]="Yes"),"Yes","No")</f>
        <v>No</v>
      </c>
      <c r="Q6868">
        <v>13</v>
      </c>
      <c r="R6868" s="2"/>
    </row>
    <row r="6869" spans="1:18" x14ac:dyDescent="0.25">
      <c r="A6869">
        <v>6868</v>
      </c>
      <c r="B6869" t="s">
        <v>1113</v>
      </c>
      <c r="C6869" t="s">
        <v>13</v>
      </c>
      <c r="D6869" s="50">
        <v>45560</v>
      </c>
      <c r="E6869">
        <f>YEAR(Tabela1[[#This Row],[Start Date]])</f>
        <v>2024</v>
      </c>
      <c r="F6869">
        <f>ROUNDUP(MONTH(Tabela1[[#This Row],[Start Date]])/3,0)</f>
        <v>3</v>
      </c>
      <c r="G6869" t="s">
        <v>8</v>
      </c>
      <c r="H6869">
        <v>10</v>
      </c>
      <c r="I6869" t="s">
        <v>14</v>
      </c>
      <c r="J6869" t="s">
        <v>8</v>
      </c>
      <c r="K6869">
        <v>30</v>
      </c>
      <c r="L6869" t="s">
        <v>8</v>
      </c>
      <c r="M6869">
        <v>20</v>
      </c>
      <c r="N6869">
        <v>1</v>
      </c>
      <c r="O6869" t="str">
        <f>IF(AND(Tabela1[[#This Row],[EA Play Season Pass]]="Yes",Tabela1[[#This Row],[Minecraft Season Pass]]="Yes"),"Yes","No")</f>
        <v>Yes</v>
      </c>
      <c r="P6869" t="str">
        <f>IF(OR(Tabela1[[#This Row],[EA Play Season Pass]]="Yes",Tabela1[[#This Row],[Minecraft Season Pass]]="Yes"),"Yes","No")</f>
        <v>Yes</v>
      </c>
      <c r="Q6869">
        <v>59</v>
      </c>
      <c r="R6869" s="2"/>
    </row>
    <row r="6870" spans="1:18" x14ac:dyDescent="0.25">
      <c r="A6870">
        <v>6869</v>
      </c>
      <c r="B6870" t="s">
        <v>1685</v>
      </c>
      <c r="C6870" t="s">
        <v>10</v>
      </c>
      <c r="D6870" s="50">
        <v>45561</v>
      </c>
      <c r="E6870">
        <f>YEAR(Tabela1[[#This Row],[Start Date]])</f>
        <v>2024</v>
      </c>
      <c r="F6870">
        <f>ROUNDUP(MONTH(Tabela1[[#This Row],[Start Date]])/3,0)</f>
        <v>3</v>
      </c>
      <c r="G6870" t="s">
        <v>8</v>
      </c>
      <c r="H6870">
        <v>5</v>
      </c>
      <c r="I6870" t="s">
        <v>14</v>
      </c>
      <c r="J6870" t="s">
        <v>11</v>
      </c>
      <c r="K6870">
        <v>0</v>
      </c>
      <c r="L6870" t="s">
        <v>8</v>
      </c>
      <c r="M6870">
        <v>20</v>
      </c>
      <c r="N6870">
        <v>2</v>
      </c>
      <c r="O6870" t="str">
        <f>IF(AND(Tabela1[[#This Row],[EA Play Season Pass]]="Yes",Tabela1[[#This Row],[Minecraft Season Pass]]="Yes"),"Yes","No")</f>
        <v>No</v>
      </c>
      <c r="P6870" t="str">
        <f>IF(OR(Tabela1[[#This Row],[EA Play Season Pass]]="Yes",Tabela1[[#This Row],[Minecraft Season Pass]]="Yes"),"Yes","No")</f>
        <v>Yes</v>
      </c>
      <c r="Q6870">
        <v>23</v>
      </c>
      <c r="R6870" s="2"/>
    </row>
    <row r="6871" spans="1:18" x14ac:dyDescent="0.25">
      <c r="A6871">
        <v>6870</v>
      </c>
      <c r="B6871" t="s">
        <v>440</v>
      </c>
      <c r="C6871" t="s">
        <v>10</v>
      </c>
      <c r="D6871" s="50">
        <v>45561</v>
      </c>
      <c r="E6871">
        <f>YEAR(Tabela1[[#This Row],[Start Date]])</f>
        <v>2024</v>
      </c>
      <c r="F6871">
        <f>ROUNDUP(MONTH(Tabela1[[#This Row],[Start Date]])/3,0)</f>
        <v>3</v>
      </c>
      <c r="G6871" t="s">
        <v>11</v>
      </c>
      <c r="H6871">
        <v>5</v>
      </c>
      <c r="I6871" t="s">
        <v>14</v>
      </c>
      <c r="J6871" t="s">
        <v>8</v>
      </c>
      <c r="K6871">
        <v>30</v>
      </c>
      <c r="L6871" t="s">
        <v>11</v>
      </c>
      <c r="M6871">
        <v>0</v>
      </c>
      <c r="N6871">
        <v>3</v>
      </c>
      <c r="O6871" t="str">
        <f>IF(AND(Tabela1[[#This Row],[EA Play Season Pass]]="Yes",Tabela1[[#This Row],[Minecraft Season Pass]]="Yes"),"Yes","No")</f>
        <v>No</v>
      </c>
      <c r="P6871" t="str">
        <f>IF(OR(Tabela1[[#This Row],[EA Play Season Pass]]="Yes",Tabela1[[#This Row],[Minecraft Season Pass]]="Yes"),"Yes","No")</f>
        <v>Yes</v>
      </c>
      <c r="Q6871">
        <v>32</v>
      </c>
      <c r="R6871" s="2"/>
    </row>
    <row r="6872" spans="1:18" x14ac:dyDescent="0.25">
      <c r="A6872">
        <v>6871</v>
      </c>
      <c r="B6872" t="s">
        <v>7382</v>
      </c>
      <c r="C6872" t="s">
        <v>7</v>
      </c>
      <c r="D6872" s="50">
        <v>45561</v>
      </c>
      <c r="E6872">
        <f>YEAR(Tabela1[[#This Row],[Start Date]])</f>
        <v>2024</v>
      </c>
      <c r="F6872">
        <f>ROUNDUP(MONTH(Tabela1[[#This Row],[Start Date]])/3,0)</f>
        <v>3</v>
      </c>
      <c r="G6872" t="s">
        <v>11</v>
      </c>
      <c r="H6872">
        <v>15</v>
      </c>
      <c r="I6872" t="s">
        <v>9</v>
      </c>
      <c r="J6872" t="s">
        <v>11</v>
      </c>
      <c r="K6872">
        <v>0</v>
      </c>
      <c r="L6872" t="s">
        <v>8</v>
      </c>
      <c r="M6872">
        <v>20</v>
      </c>
      <c r="N6872">
        <v>3</v>
      </c>
      <c r="O6872" t="str">
        <f>IF(AND(Tabela1[[#This Row],[EA Play Season Pass]]="Yes",Tabela1[[#This Row],[Minecraft Season Pass]]="Yes"),"Yes","No")</f>
        <v>No</v>
      </c>
      <c r="P6872" t="str">
        <f>IF(OR(Tabela1[[#This Row],[EA Play Season Pass]]="Yes",Tabela1[[#This Row],[Minecraft Season Pass]]="Yes"),"Yes","No")</f>
        <v>Yes</v>
      </c>
      <c r="Q6872">
        <v>32</v>
      </c>
      <c r="R6872" s="2"/>
    </row>
    <row r="6873" spans="1:18" x14ac:dyDescent="0.25">
      <c r="A6873">
        <v>6872</v>
      </c>
      <c r="B6873" t="s">
        <v>2137</v>
      </c>
      <c r="C6873" t="s">
        <v>7</v>
      </c>
      <c r="D6873" s="50">
        <v>45561</v>
      </c>
      <c r="E6873">
        <f>YEAR(Tabela1[[#This Row],[Start Date]])</f>
        <v>2024</v>
      </c>
      <c r="F6873">
        <f>ROUNDUP(MONTH(Tabela1[[#This Row],[Start Date]])/3,0)</f>
        <v>3</v>
      </c>
      <c r="G6873" t="s">
        <v>11</v>
      </c>
      <c r="H6873">
        <v>15</v>
      </c>
      <c r="I6873" t="s">
        <v>9</v>
      </c>
      <c r="J6873" t="s">
        <v>11</v>
      </c>
      <c r="K6873">
        <v>0</v>
      </c>
      <c r="L6873" t="s">
        <v>11</v>
      </c>
      <c r="M6873">
        <v>0</v>
      </c>
      <c r="N6873">
        <v>1</v>
      </c>
      <c r="O6873" t="str">
        <f>IF(AND(Tabela1[[#This Row],[EA Play Season Pass]]="Yes",Tabela1[[#This Row],[Minecraft Season Pass]]="Yes"),"Yes","No")</f>
        <v>No</v>
      </c>
      <c r="P6873" t="str">
        <f>IF(OR(Tabela1[[#This Row],[EA Play Season Pass]]="Yes",Tabela1[[#This Row],[Minecraft Season Pass]]="Yes"),"Yes","No")</f>
        <v>No</v>
      </c>
      <c r="Q6873">
        <v>14</v>
      </c>
      <c r="R6873" s="2"/>
    </row>
    <row r="6874" spans="1:18" x14ac:dyDescent="0.25">
      <c r="A6874">
        <v>6873</v>
      </c>
      <c r="B6874" t="s">
        <v>7383</v>
      </c>
      <c r="C6874" t="s">
        <v>7</v>
      </c>
      <c r="D6874" s="50">
        <v>45561</v>
      </c>
      <c r="E6874">
        <f>YEAR(Tabela1[[#This Row],[Start Date]])</f>
        <v>2024</v>
      </c>
      <c r="F6874">
        <f>ROUNDUP(MONTH(Tabela1[[#This Row],[Start Date]])/3,0)</f>
        <v>3</v>
      </c>
      <c r="G6874" t="s">
        <v>8</v>
      </c>
      <c r="H6874">
        <v>15</v>
      </c>
      <c r="I6874" t="s">
        <v>14</v>
      </c>
      <c r="J6874" t="s">
        <v>8</v>
      </c>
      <c r="K6874">
        <v>30</v>
      </c>
      <c r="L6874" t="s">
        <v>11</v>
      </c>
      <c r="M6874">
        <v>0</v>
      </c>
      <c r="N6874">
        <v>1</v>
      </c>
      <c r="O6874" t="str">
        <f>IF(AND(Tabela1[[#This Row],[EA Play Season Pass]]="Yes",Tabela1[[#This Row],[Minecraft Season Pass]]="Yes"),"Yes","No")</f>
        <v>No</v>
      </c>
      <c r="P6874" t="str">
        <f>IF(OR(Tabela1[[#This Row],[EA Play Season Pass]]="Yes",Tabela1[[#This Row],[Minecraft Season Pass]]="Yes"),"Yes","No")</f>
        <v>Yes</v>
      </c>
      <c r="Q6874">
        <v>44</v>
      </c>
      <c r="R6874" s="2"/>
    </row>
    <row r="6875" spans="1:18" x14ac:dyDescent="0.25">
      <c r="A6875">
        <v>6874</v>
      </c>
      <c r="B6875" t="s">
        <v>7226</v>
      </c>
      <c r="C6875" t="s">
        <v>10</v>
      </c>
      <c r="D6875" s="50">
        <v>45561</v>
      </c>
      <c r="E6875">
        <f>YEAR(Tabela1[[#This Row],[Start Date]])</f>
        <v>2024</v>
      </c>
      <c r="F6875">
        <f>ROUNDUP(MONTH(Tabela1[[#This Row],[Start Date]])/3,0)</f>
        <v>3</v>
      </c>
      <c r="G6875" t="s">
        <v>8</v>
      </c>
      <c r="H6875">
        <v>5</v>
      </c>
      <c r="I6875" t="s">
        <v>14</v>
      </c>
      <c r="J6875" t="s">
        <v>8</v>
      </c>
      <c r="K6875">
        <v>30</v>
      </c>
      <c r="L6875" t="s">
        <v>8</v>
      </c>
      <c r="M6875">
        <v>20</v>
      </c>
      <c r="N6875">
        <v>1</v>
      </c>
      <c r="O6875" t="str">
        <f>IF(AND(Tabela1[[#This Row],[EA Play Season Pass]]="Yes",Tabela1[[#This Row],[Minecraft Season Pass]]="Yes"),"Yes","No")</f>
        <v>Yes</v>
      </c>
      <c r="P6875" t="str">
        <f>IF(OR(Tabela1[[#This Row],[EA Play Season Pass]]="Yes",Tabela1[[#This Row],[Minecraft Season Pass]]="Yes"),"Yes","No")</f>
        <v>Yes</v>
      </c>
      <c r="Q6875">
        <v>54</v>
      </c>
      <c r="R6875" s="2"/>
    </row>
    <row r="6876" spans="1:18" x14ac:dyDescent="0.25">
      <c r="A6876">
        <v>6875</v>
      </c>
      <c r="B6876" t="s">
        <v>7384</v>
      </c>
      <c r="C6876" t="s">
        <v>13</v>
      </c>
      <c r="D6876" s="50">
        <v>45562</v>
      </c>
      <c r="E6876">
        <f>YEAR(Tabela1[[#This Row],[Start Date]])</f>
        <v>2024</v>
      </c>
      <c r="F6876">
        <f>ROUNDUP(MONTH(Tabela1[[#This Row],[Start Date]])/3,0)</f>
        <v>3</v>
      </c>
      <c r="G6876" t="s">
        <v>11</v>
      </c>
      <c r="H6876">
        <v>10</v>
      </c>
      <c r="I6876" t="s">
        <v>14</v>
      </c>
      <c r="J6876" t="s">
        <v>11</v>
      </c>
      <c r="K6876">
        <v>0</v>
      </c>
      <c r="L6876" t="s">
        <v>8</v>
      </c>
      <c r="M6876">
        <v>20</v>
      </c>
      <c r="N6876">
        <v>3</v>
      </c>
      <c r="O6876" t="str">
        <f>IF(AND(Tabela1[[#This Row],[EA Play Season Pass]]="Yes",Tabela1[[#This Row],[Minecraft Season Pass]]="Yes"),"Yes","No")</f>
        <v>No</v>
      </c>
      <c r="P6876" t="str">
        <f>IF(OR(Tabela1[[#This Row],[EA Play Season Pass]]="Yes",Tabela1[[#This Row],[Minecraft Season Pass]]="Yes"),"Yes","No")</f>
        <v>Yes</v>
      </c>
      <c r="Q6876">
        <v>27</v>
      </c>
      <c r="R6876" s="2"/>
    </row>
    <row r="6877" spans="1:18" x14ac:dyDescent="0.25">
      <c r="A6877">
        <v>6876</v>
      </c>
      <c r="B6877" t="s">
        <v>3602</v>
      </c>
      <c r="C6877" t="s">
        <v>10</v>
      </c>
      <c r="D6877" s="50">
        <v>45562</v>
      </c>
      <c r="E6877">
        <f>YEAR(Tabela1[[#This Row],[Start Date]])</f>
        <v>2024</v>
      </c>
      <c r="F6877">
        <f>ROUNDUP(MONTH(Tabela1[[#This Row],[Start Date]])/3,0)</f>
        <v>3</v>
      </c>
      <c r="G6877" t="s">
        <v>11</v>
      </c>
      <c r="H6877">
        <v>5</v>
      </c>
      <c r="I6877" t="s">
        <v>12</v>
      </c>
      <c r="J6877" t="s">
        <v>8</v>
      </c>
      <c r="K6877">
        <v>30</v>
      </c>
      <c r="L6877" t="s">
        <v>11</v>
      </c>
      <c r="M6877">
        <v>0</v>
      </c>
      <c r="N6877">
        <v>1</v>
      </c>
      <c r="O6877" t="str">
        <f>IF(AND(Tabela1[[#This Row],[EA Play Season Pass]]="Yes",Tabela1[[#This Row],[Minecraft Season Pass]]="Yes"),"Yes","No")</f>
        <v>No</v>
      </c>
      <c r="P6877" t="str">
        <f>IF(OR(Tabela1[[#This Row],[EA Play Season Pass]]="Yes",Tabela1[[#This Row],[Minecraft Season Pass]]="Yes"),"Yes","No")</f>
        <v>Yes</v>
      </c>
      <c r="Q6877">
        <v>34</v>
      </c>
      <c r="R6877" s="2"/>
    </row>
    <row r="6878" spans="1:18" x14ac:dyDescent="0.25">
      <c r="A6878">
        <v>6877</v>
      </c>
      <c r="B6878" t="s">
        <v>7385</v>
      </c>
      <c r="C6878" t="s">
        <v>10</v>
      </c>
      <c r="D6878" s="50">
        <v>45562</v>
      </c>
      <c r="E6878">
        <f>YEAR(Tabela1[[#This Row],[Start Date]])</f>
        <v>2024</v>
      </c>
      <c r="F6878">
        <f>ROUNDUP(MONTH(Tabela1[[#This Row],[Start Date]])/3,0)</f>
        <v>3</v>
      </c>
      <c r="G6878" t="s">
        <v>8</v>
      </c>
      <c r="H6878">
        <v>5</v>
      </c>
      <c r="I6878" t="s">
        <v>14</v>
      </c>
      <c r="J6878" t="s">
        <v>8</v>
      </c>
      <c r="K6878">
        <v>30</v>
      </c>
      <c r="L6878" t="s">
        <v>8</v>
      </c>
      <c r="M6878">
        <v>20</v>
      </c>
      <c r="N6878">
        <v>1</v>
      </c>
      <c r="O6878" t="str">
        <f>IF(AND(Tabela1[[#This Row],[EA Play Season Pass]]="Yes",Tabela1[[#This Row],[Minecraft Season Pass]]="Yes"),"Yes","No")</f>
        <v>Yes</v>
      </c>
      <c r="P6878" t="str">
        <f>IF(OR(Tabela1[[#This Row],[EA Play Season Pass]]="Yes",Tabela1[[#This Row],[Minecraft Season Pass]]="Yes"),"Yes","No")</f>
        <v>Yes</v>
      </c>
      <c r="Q6878">
        <v>54</v>
      </c>
      <c r="R6878" s="2"/>
    </row>
    <row r="6879" spans="1:18" x14ac:dyDescent="0.25">
      <c r="A6879">
        <v>6878</v>
      </c>
      <c r="B6879" t="s">
        <v>3154</v>
      </c>
      <c r="C6879" t="s">
        <v>13</v>
      </c>
      <c r="D6879" s="50">
        <v>45562</v>
      </c>
      <c r="E6879">
        <f>YEAR(Tabela1[[#This Row],[Start Date]])</f>
        <v>2024</v>
      </c>
      <c r="F6879">
        <f>ROUNDUP(MONTH(Tabela1[[#This Row],[Start Date]])/3,0)</f>
        <v>3</v>
      </c>
      <c r="G6879" t="s">
        <v>11</v>
      </c>
      <c r="H6879">
        <v>10</v>
      </c>
      <c r="I6879" t="s">
        <v>12</v>
      </c>
      <c r="J6879" t="s">
        <v>11</v>
      </c>
      <c r="K6879">
        <v>0</v>
      </c>
      <c r="L6879" t="s">
        <v>8</v>
      </c>
      <c r="M6879">
        <v>20</v>
      </c>
      <c r="N6879">
        <v>2</v>
      </c>
      <c r="O6879" t="str">
        <f>IF(AND(Tabela1[[#This Row],[EA Play Season Pass]]="Yes",Tabela1[[#This Row],[Minecraft Season Pass]]="Yes"),"Yes","No")</f>
        <v>No</v>
      </c>
      <c r="P6879" t="str">
        <f>IF(OR(Tabela1[[#This Row],[EA Play Season Pass]]="Yes",Tabela1[[#This Row],[Minecraft Season Pass]]="Yes"),"Yes","No")</f>
        <v>Yes</v>
      </c>
      <c r="Q6879">
        <v>28</v>
      </c>
      <c r="R6879" s="2"/>
    </row>
    <row r="6880" spans="1:18" x14ac:dyDescent="0.25">
      <c r="A6880">
        <v>6879</v>
      </c>
      <c r="B6880" t="s">
        <v>1319</v>
      </c>
      <c r="C6880" t="s">
        <v>10</v>
      </c>
      <c r="D6880" s="50">
        <v>45562</v>
      </c>
      <c r="E6880">
        <f>YEAR(Tabela1[[#This Row],[Start Date]])</f>
        <v>2024</v>
      </c>
      <c r="F6880">
        <f>ROUNDUP(MONTH(Tabela1[[#This Row],[Start Date]])/3,0)</f>
        <v>3</v>
      </c>
      <c r="G6880" t="s">
        <v>11</v>
      </c>
      <c r="H6880">
        <v>5</v>
      </c>
      <c r="I6880" t="s">
        <v>14</v>
      </c>
      <c r="J6880" t="s">
        <v>8</v>
      </c>
      <c r="K6880">
        <v>30</v>
      </c>
      <c r="L6880" t="s">
        <v>11</v>
      </c>
      <c r="M6880">
        <v>0</v>
      </c>
      <c r="N6880">
        <v>2</v>
      </c>
      <c r="O6880" t="str">
        <f>IF(AND(Tabela1[[#This Row],[EA Play Season Pass]]="Yes",Tabela1[[#This Row],[Minecraft Season Pass]]="Yes"),"Yes","No")</f>
        <v>No</v>
      </c>
      <c r="P6880" t="str">
        <f>IF(OR(Tabela1[[#This Row],[EA Play Season Pass]]="Yes",Tabela1[[#This Row],[Minecraft Season Pass]]="Yes"),"Yes","No")</f>
        <v>Yes</v>
      </c>
      <c r="Q6880">
        <v>33</v>
      </c>
      <c r="R6880" s="2"/>
    </row>
    <row r="6881" spans="1:18" x14ac:dyDescent="0.25">
      <c r="A6881">
        <v>6880</v>
      </c>
      <c r="B6881" t="s">
        <v>4629</v>
      </c>
      <c r="C6881" t="s">
        <v>7</v>
      </c>
      <c r="D6881" s="50">
        <v>45562</v>
      </c>
      <c r="E6881">
        <f>YEAR(Tabela1[[#This Row],[Start Date]])</f>
        <v>2024</v>
      </c>
      <c r="F6881">
        <f>ROUNDUP(MONTH(Tabela1[[#This Row],[Start Date]])/3,0)</f>
        <v>3</v>
      </c>
      <c r="G6881" t="s">
        <v>8</v>
      </c>
      <c r="H6881">
        <v>15</v>
      </c>
      <c r="I6881" t="s">
        <v>14</v>
      </c>
      <c r="J6881" t="s">
        <v>11</v>
      </c>
      <c r="K6881">
        <v>0</v>
      </c>
      <c r="L6881" t="s">
        <v>8</v>
      </c>
      <c r="M6881">
        <v>20</v>
      </c>
      <c r="N6881">
        <v>1</v>
      </c>
      <c r="O6881" t="str">
        <f>IF(AND(Tabela1[[#This Row],[EA Play Season Pass]]="Yes",Tabela1[[#This Row],[Minecraft Season Pass]]="Yes"),"Yes","No")</f>
        <v>No</v>
      </c>
      <c r="P6881" t="str">
        <f>IF(OR(Tabela1[[#This Row],[EA Play Season Pass]]="Yes",Tabela1[[#This Row],[Minecraft Season Pass]]="Yes"),"Yes","No")</f>
        <v>Yes</v>
      </c>
      <c r="Q6881">
        <v>34</v>
      </c>
      <c r="R6881" s="2"/>
    </row>
    <row r="6882" spans="1:18" x14ac:dyDescent="0.25">
      <c r="A6882">
        <v>6881</v>
      </c>
      <c r="B6882" t="s">
        <v>7386</v>
      </c>
      <c r="C6882" t="s">
        <v>13</v>
      </c>
      <c r="D6882" s="50">
        <v>45562</v>
      </c>
      <c r="E6882">
        <f>YEAR(Tabela1[[#This Row],[Start Date]])</f>
        <v>2024</v>
      </c>
      <c r="F6882">
        <f>ROUNDUP(MONTH(Tabela1[[#This Row],[Start Date]])/3,0)</f>
        <v>3</v>
      </c>
      <c r="G6882" t="s">
        <v>8</v>
      </c>
      <c r="H6882">
        <v>10</v>
      </c>
      <c r="I6882" t="s">
        <v>14</v>
      </c>
      <c r="J6882" t="s">
        <v>11</v>
      </c>
      <c r="K6882">
        <v>0</v>
      </c>
      <c r="L6882" t="s">
        <v>8</v>
      </c>
      <c r="M6882">
        <v>20</v>
      </c>
      <c r="N6882">
        <v>2</v>
      </c>
      <c r="O6882" t="str">
        <f>IF(AND(Tabela1[[#This Row],[EA Play Season Pass]]="Yes",Tabela1[[#This Row],[Minecraft Season Pass]]="Yes"),"Yes","No")</f>
        <v>No</v>
      </c>
      <c r="P6882" t="str">
        <f>IF(OR(Tabela1[[#This Row],[EA Play Season Pass]]="Yes",Tabela1[[#This Row],[Minecraft Season Pass]]="Yes"),"Yes","No")</f>
        <v>Yes</v>
      </c>
      <c r="Q6882">
        <v>28</v>
      </c>
      <c r="R6882" s="2"/>
    </row>
    <row r="6883" spans="1:18" x14ac:dyDescent="0.25">
      <c r="A6883">
        <v>6882</v>
      </c>
      <c r="B6883" t="s">
        <v>7387</v>
      </c>
      <c r="C6883" t="s">
        <v>7</v>
      </c>
      <c r="D6883" s="50">
        <v>45562</v>
      </c>
      <c r="E6883">
        <f>YEAR(Tabela1[[#This Row],[Start Date]])</f>
        <v>2024</v>
      </c>
      <c r="F6883">
        <f>ROUNDUP(MONTH(Tabela1[[#This Row],[Start Date]])/3,0)</f>
        <v>3</v>
      </c>
      <c r="G6883" t="s">
        <v>11</v>
      </c>
      <c r="H6883">
        <v>15</v>
      </c>
      <c r="I6883" t="s">
        <v>12</v>
      </c>
      <c r="J6883" t="s">
        <v>8</v>
      </c>
      <c r="K6883">
        <v>30</v>
      </c>
      <c r="L6883" t="s">
        <v>11</v>
      </c>
      <c r="M6883">
        <v>0</v>
      </c>
      <c r="N6883">
        <v>3</v>
      </c>
      <c r="O6883" t="str">
        <f>IF(AND(Tabela1[[#This Row],[EA Play Season Pass]]="Yes",Tabela1[[#This Row],[Minecraft Season Pass]]="Yes"),"Yes","No")</f>
        <v>No</v>
      </c>
      <c r="P6883" t="str">
        <f>IF(OR(Tabela1[[#This Row],[EA Play Season Pass]]="Yes",Tabela1[[#This Row],[Minecraft Season Pass]]="Yes"),"Yes","No")</f>
        <v>Yes</v>
      </c>
      <c r="Q6883">
        <v>42</v>
      </c>
      <c r="R6883" s="2"/>
    </row>
    <row r="6884" spans="1:18" x14ac:dyDescent="0.25">
      <c r="A6884">
        <v>6883</v>
      </c>
      <c r="B6884" t="s">
        <v>7388</v>
      </c>
      <c r="C6884" t="s">
        <v>10</v>
      </c>
      <c r="D6884" s="50">
        <v>45562</v>
      </c>
      <c r="E6884">
        <f>YEAR(Tabela1[[#This Row],[Start Date]])</f>
        <v>2024</v>
      </c>
      <c r="F6884">
        <f>ROUNDUP(MONTH(Tabela1[[#This Row],[Start Date]])/3,0)</f>
        <v>3</v>
      </c>
      <c r="G6884" t="s">
        <v>8</v>
      </c>
      <c r="H6884">
        <v>5</v>
      </c>
      <c r="I6884" t="s">
        <v>14</v>
      </c>
      <c r="J6884" t="s">
        <v>11</v>
      </c>
      <c r="K6884">
        <v>0</v>
      </c>
      <c r="L6884" t="s">
        <v>11</v>
      </c>
      <c r="M6884">
        <v>0</v>
      </c>
      <c r="N6884">
        <v>2</v>
      </c>
      <c r="O6884" t="str">
        <f>IF(AND(Tabela1[[#This Row],[EA Play Season Pass]]="Yes",Tabela1[[#This Row],[Minecraft Season Pass]]="Yes"),"Yes","No")</f>
        <v>No</v>
      </c>
      <c r="P6884" t="str">
        <f>IF(OR(Tabela1[[#This Row],[EA Play Season Pass]]="Yes",Tabela1[[#This Row],[Minecraft Season Pass]]="Yes"),"Yes","No")</f>
        <v>No</v>
      </c>
      <c r="Q6884">
        <v>3</v>
      </c>
      <c r="R6884" s="2"/>
    </row>
    <row r="6885" spans="1:18" x14ac:dyDescent="0.25">
      <c r="A6885">
        <v>6884</v>
      </c>
      <c r="B6885" t="s">
        <v>3979</v>
      </c>
      <c r="C6885" t="s">
        <v>13</v>
      </c>
      <c r="D6885" s="50">
        <v>45562</v>
      </c>
      <c r="E6885">
        <f>YEAR(Tabela1[[#This Row],[Start Date]])</f>
        <v>2024</v>
      </c>
      <c r="F6885">
        <f>ROUNDUP(MONTH(Tabela1[[#This Row],[Start Date]])/3,0)</f>
        <v>3</v>
      </c>
      <c r="G6885" t="s">
        <v>8</v>
      </c>
      <c r="H6885">
        <v>10</v>
      </c>
      <c r="I6885" t="s">
        <v>9</v>
      </c>
      <c r="J6885" t="s">
        <v>8</v>
      </c>
      <c r="K6885">
        <v>30</v>
      </c>
      <c r="L6885" t="s">
        <v>11</v>
      </c>
      <c r="M6885">
        <v>0</v>
      </c>
      <c r="N6885">
        <v>1</v>
      </c>
      <c r="O6885" t="str">
        <f>IF(AND(Tabela1[[#This Row],[EA Play Season Pass]]="Yes",Tabela1[[#This Row],[Minecraft Season Pass]]="Yes"),"Yes","No")</f>
        <v>No</v>
      </c>
      <c r="P6885" t="str">
        <f>IF(OR(Tabela1[[#This Row],[EA Play Season Pass]]="Yes",Tabela1[[#This Row],[Minecraft Season Pass]]="Yes"),"Yes","No")</f>
        <v>Yes</v>
      </c>
      <c r="Q6885">
        <v>39</v>
      </c>
      <c r="R6885" s="2"/>
    </row>
    <row r="6886" spans="1:18" x14ac:dyDescent="0.25">
      <c r="A6886">
        <v>6885</v>
      </c>
      <c r="B6886" t="s">
        <v>7389</v>
      </c>
      <c r="C6886" t="s">
        <v>13</v>
      </c>
      <c r="D6886" s="50">
        <v>45562</v>
      </c>
      <c r="E6886">
        <f>YEAR(Tabela1[[#This Row],[Start Date]])</f>
        <v>2024</v>
      </c>
      <c r="F6886">
        <f>ROUNDUP(MONTH(Tabela1[[#This Row],[Start Date]])/3,0)</f>
        <v>3</v>
      </c>
      <c r="G6886" t="s">
        <v>8</v>
      </c>
      <c r="H6886">
        <v>10</v>
      </c>
      <c r="I6886" t="s">
        <v>14</v>
      </c>
      <c r="J6886" t="s">
        <v>11</v>
      </c>
      <c r="K6886">
        <v>0</v>
      </c>
      <c r="L6886" t="s">
        <v>8</v>
      </c>
      <c r="M6886">
        <v>20</v>
      </c>
      <c r="N6886">
        <v>1</v>
      </c>
      <c r="O6886" t="str">
        <f>IF(AND(Tabela1[[#This Row],[EA Play Season Pass]]="Yes",Tabela1[[#This Row],[Minecraft Season Pass]]="Yes"),"Yes","No")</f>
        <v>No</v>
      </c>
      <c r="P6886" t="str">
        <f>IF(OR(Tabela1[[#This Row],[EA Play Season Pass]]="Yes",Tabela1[[#This Row],[Minecraft Season Pass]]="Yes"),"Yes","No")</f>
        <v>Yes</v>
      </c>
      <c r="Q6886">
        <v>29</v>
      </c>
      <c r="R6886" s="2"/>
    </row>
    <row r="6887" spans="1:18" x14ac:dyDescent="0.25">
      <c r="A6887">
        <v>6886</v>
      </c>
      <c r="B6887" t="s">
        <v>7390</v>
      </c>
      <c r="C6887" t="s">
        <v>13</v>
      </c>
      <c r="D6887" s="50">
        <v>45562</v>
      </c>
      <c r="E6887">
        <f>YEAR(Tabela1[[#This Row],[Start Date]])</f>
        <v>2024</v>
      </c>
      <c r="F6887">
        <f>ROUNDUP(MONTH(Tabela1[[#This Row],[Start Date]])/3,0)</f>
        <v>3</v>
      </c>
      <c r="G6887" t="s">
        <v>11</v>
      </c>
      <c r="H6887">
        <v>10</v>
      </c>
      <c r="I6887" t="s">
        <v>9</v>
      </c>
      <c r="J6887" t="s">
        <v>8</v>
      </c>
      <c r="K6887">
        <v>30</v>
      </c>
      <c r="L6887" t="s">
        <v>11</v>
      </c>
      <c r="M6887">
        <v>0</v>
      </c>
      <c r="N6887">
        <v>1</v>
      </c>
      <c r="O6887" t="str">
        <f>IF(AND(Tabela1[[#This Row],[EA Play Season Pass]]="Yes",Tabela1[[#This Row],[Minecraft Season Pass]]="Yes"),"Yes","No")</f>
        <v>No</v>
      </c>
      <c r="P6887" t="str">
        <f>IF(OR(Tabela1[[#This Row],[EA Play Season Pass]]="Yes",Tabela1[[#This Row],[Minecraft Season Pass]]="Yes"),"Yes","No")</f>
        <v>Yes</v>
      </c>
      <c r="Q6887">
        <v>39</v>
      </c>
      <c r="R6887" s="2"/>
    </row>
    <row r="6888" spans="1:18" x14ac:dyDescent="0.25">
      <c r="A6888">
        <v>6887</v>
      </c>
      <c r="B6888" t="s">
        <v>7391</v>
      </c>
      <c r="C6888" t="s">
        <v>10</v>
      </c>
      <c r="D6888" s="50">
        <v>45562</v>
      </c>
      <c r="E6888">
        <f>YEAR(Tabela1[[#This Row],[Start Date]])</f>
        <v>2024</v>
      </c>
      <c r="F6888">
        <f>ROUNDUP(MONTH(Tabela1[[#This Row],[Start Date]])/3,0)</f>
        <v>3</v>
      </c>
      <c r="G6888" t="s">
        <v>11</v>
      </c>
      <c r="H6888">
        <v>5</v>
      </c>
      <c r="I6888" t="s">
        <v>12</v>
      </c>
      <c r="J6888" t="s">
        <v>8</v>
      </c>
      <c r="K6888">
        <v>30</v>
      </c>
      <c r="L6888" t="s">
        <v>8</v>
      </c>
      <c r="M6888">
        <v>20</v>
      </c>
      <c r="N6888">
        <v>1</v>
      </c>
      <c r="O6888" t="str">
        <f>IF(AND(Tabela1[[#This Row],[EA Play Season Pass]]="Yes",Tabela1[[#This Row],[Minecraft Season Pass]]="Yes"),"Yes","No")</f>
        <v>Yes</v>
      </c>
      <c r="P6888" t="str">
        <f>IF(OR(Tabela1[[#This Row],[EA Play Season Pass]]="Yes",Tabela1[[#This Row],[Minecraft Season Pass]]="Yes"),"Yes","No")</f>
        <v>Yes</v>
      </c>
      <c r="Q6888">
        <v>54</v>
      </c>
      <c r="R6888" s="2"/>
    </row>
    <row r="6889" spans="1:18" x14ac:dyDescent="0.25">
      <c r="A6889">
        <v>6888</v>
      </c>
      <c r="B6889" t="s">
        <v>7392</v>
      </c>
      <c r="C6889" t="s">
        <v>10</v>
      </c>
      <c r="D6889" s="50">
        <v>45562</v>
      </c>
      <c r="E6889">
        <f>YEAR(Tabela1[[#This Row],[Start Date]])</f>
        <v>2024</v>
      </c>
      <c r="F6889">
        <f>ROUNDUP(MONTH(Tabela1[[#This Row],[Start Date]])/3,0)</f>
        <v>3</v>
      </c>
      <c r="G6889" t="s">
        <v>8</v>
      </c>
      <c r="H6889">
        <v>5</v>
      </c>
      <c r="I6889" t="s">
        <v>14</v>
      </c>
      <c r="J6889" t="s">
        <v>8</v>
      </c>
      <c r="K6889">
        <v>30</v>
      </c>
      <c r="L6889" t="s">
        <v>11</v>
      </c>
      <c r="M6889">
        <v>0</v>
      </c>
      <c r="N6889">
        <v>1</v>
      </c>
      <c r="O6889" t="str">
        <f>IF(AND(Tabela1[[#This Row],[EA Play Season Pass]]="Yes",Tabela1[[#This Row],[Minecraft Season Pass]]="Yes"),"Yes","No")</f>
        <v>No</v>
      </c>
      <c r="P6889" t="str">
        <f>IF(OR(Tabela1[[#This Row],[EA Play Season Pass]]="Yes",Tabela1[[#This Row],[Minecraft Season Pass]]="Yes"),"Yes","No")</f>
        <v>Yes</v>
      </c>
      <c r="Q6889">
        <v>34</v>
      </c>
      <c r="R6889" s="2"/>
    </row>
    <row r="6890" spans="1:18" x14ac:dyDescent="0.25">
      <c r="A6890">
        <v>6889</v>
      </c>
      <c r="B6890" t="s">
        <v>7393</v>
      </c>
      <c r="C6890" t="s">
        <v>7</v>
      </c>
      <c r="D6890" s="50">
        <v>45562</v>
      </c>
      <c r="E6890">
        <f>YEAR(Tabela1[[#This Row],[Start Date]])</f>
        <v>2024</v>
      </c>
      <c r="F6890">
        <f>ROUNDUP(MONTH(Tabela1[[#This Row],[Start Date]])/3,0)</f>
        <v>3</v>
      </c>
      <c r="G6890" t="s">
        <v>8</v>
      </c>
      <c r="H6890">
        <v>15</v>
      </c>
      <c r="I6890" t="s">
        <v>14</v>
      </c>
      <c r="J6890" t="s">
        <v>8</v>
      </c>
      <c r="K6890">
        <v>30</v>
      </c>
      <c r="L6890" t="s">
        <v>8</v>
      </c>
      <c r="M6890">
        <v>20</v>
      </c>
      <c r="N6890">
        <v>3</v>
      </c>
      <c r="O6890" t="str">
        <f>IF(AND(Tabela1[[#This Row],[EA Play Season Pass]]="Yes",Tabela1[[#This Row],[Minecraft Season Pass]]="Yes"),"Yes","No")</f>
        <v>Yes</v>
      </c>
      <c r="P6890" t="str">
        <f>IF(OR(Tabela1[[#This Row],[EA Play Season Pass]]="Yes",Tabela1[[#This Row],[Minecraft Season Pass]]="Yes"),"Yes","No")</f>
        <v>Yes</v>
      </c>
      <c r="Q6890">
        <v>62</v>
      </c>
      <c r="R6890" s="2"/>
    </row>
    <row r="6891" spans="1:18" x14ac:dyDescent="0.25">
      <c r="A6891">
        <v>6890</v>
      </c>
      <c r="B6891" t="s">
        <v>3380</v>
      </c>
      <c r="C6891" t="s">
        <v>13</v>
      </c>
      <c r="D6891" s="50">
        <v>45562</v>
      </c>
      <c r="E6891">
        <f>YEAR(Tabela1[[#This Row],[Start Date]])</f>
        <v>2024</v>
      </c>
      <c r="F6891">
        <f>ROUNDUP(MONTH(Tabela1[[#This Row],[Start Date]])/3,0)</f>
        <v>3</v>
      </c>
      <c r="G6891" t="s">
        <v>8</v>
      </c>
      <c r="H6891">
        <v>10</v>
      </c>
      <c r="I6891" t="s">
        <v>14</v>
      </c>
      <c r="J6891" t="s">
        <v>11</v>
      </c>
      <c r="K6891">
        <v>0</v>
      </c>
      <c r="L6891" t="s">
        <v>11</v>
      </c>
      <c r="M6891">
        <v>0</v>
      </c>
      <c r="N6891">
        <v>1</v>
      </c>
      <c r="O6891" t="str">
        <f>IF(AND(Tabela1[[#This Row],[EA Play Season Pass]]="Yes",Tabela1[[#This Row],[Minecraft Season Pass]]="Yes"),"Yes","No")</f>
        <v>No</v>
      </c>
      <c r="P6891" t="str">
        <f>IF(OR(Tabela1[[#This Row],[EA Play Season Pass]]="Yes",Tabela1[[#This Row],[Minecraft Season Pass]]="Yes"),"Yes","No")</f>
        <v>No</v>
      </c>
      <c r="Q6891">
        <v>9</v>
      </c>
      <c r="R6891" s="2"/>
    </row>
    <row r="6892" spans="1:18" x14ac:dyDescent="0.25">
      <c r="A6892">
        <v>6891</v>
      </c>
      <c r="B6892" t="s">
        <v>7394</v>
      </c>
      <c r="C6892" t="s">
        <v>7</v>
      </c>
      <c r="D6892" s="50">
        <v>45562</v>
      </c>
      <c r="E6892">
        <f>YEAR(Tabela1[[#This Row],[Start Date]])</f>
        <v>2024</v>
      </c>
      <c r="F6892">
        <f>ROUNDUP(MONTH(Tabela1[[#This Row],[Start Date]])/3,0)</f>
        <v>3</v>
      </c>
      <c r="G6892" t="s">
        <v>11</v>
      </c>
      <c r="H6892">
        <v>15</v>
      </c>
      <c r="I6892" t="s">
        <v>12</v>
      </c>
      <c r="J6892" t="s">
        <v>11</v>
      </c>
      <c r="K6892">
        <v>0</v>
      </c>
      <c r="L6892" t="s">
        <v>11</v>
      </c>
      <c r="M6892">
        <v>0</v>
      </c>
      <c r="N6892">
        <v>2</v>
      </c>
      <c r="O6892" t="str">
        <f>IF(AND(Tabela1[[#This Row],[EA Play Season Pass]]="Yes",Tabela1[[#This Row],[Minecraft Season Pass]]="Yes"),"Yes","No")</f>
        <v>No</v>
      </c>
      <c r="P6892" t="str">
        <f>IF(OR(Tabela1[[#This Row],[EA Play Season Pass]]="Yes",Tabela1[[#This Row],[Minecraft Season Pass]]="Yes"),"Yes","No")</f>
        <v>No</v>
      </c>
      <c r="Q6892">
        <v>13</v>
      </c>
      <c r="R6892" s="2"/>
    </row>
    <row r="6893" spans="1:18" x14ac:dyDescent="0.25">
      <c r="A6893">
        <v>6892</v>
      </c>
      <c r="B6893" t="s">
        <v>7395</v>
      </c>
      <c r="C6893" t="s">
        <v>10</v>
      </c>
      <c r="D6893" s="50">
        <v>45562</v>
      </c>
      <c r="E6893">
        <f>YEAR(Tabela1[[#This Row],[Start Date]])</f>
        <v>2024</v>
      </c>
      <c r="F6893">
        <f>ROUNDUP(MONTH(Tabela1[[#This Row],[Start Date]])/3,0)</f>
        <v>3</v>
      </c>
      <c r="G6893" t="s">
        <v>11</v>
      </c>
      <c r="H6893">
        <v>5</v>
      </c>
      <c r="I6893" t="s">
        <v>12</v>
      </c>
      <c r="J6893" t="s">
        <v>8</v>
      </c>
      <c r="K6893">
        <v>30</v>
      </c>
      <c r="L6893" t="s">
        <v>8</v>
      </c>
      <c r="M6893">
        <v>20</v>
      </c>
      <c r="N6893">
        <v>2</v>
      </c>
      <c r="O6893" t="str">
        <f>IF(AND(Tabela1[[#This Row],[EA Play Season Pass]]="Yes",Tabela1[[#This Row],[Minecraft Season Pass]]="Yes"),"Yes","No")</f>
        <v>Yes</v>
      </c>
      <c r="P6893" t="str">
        <f>IF(OR(Tabela1[[#This Row],[EA Play Season Pass]]="Yes",Tabela1[[#This Row],[Minecraft Season Pass]]="Yes"),"Yes","No")</f>
        <v>Yes</v>
      </c>
      <c r="Q6893">
        <v>53</v>
      </c>
      <c r="R6893" s="2"/>
    </row>
    <row r="6894" spans="1:18" x14ac:dyDescent="0.25">
      <c r="A6894">
        <v>6893</v>
      </c>
      <c r="B6894" t="s">
        <v>3166</v>
      </c>
      <c r="C6894" t="s">
        <v>10</v>
      </c>
      <c r="D6894" s="50">
        <v>45562</v>
      </c>
      <c r="E6894">
        <f>YEAR(Tabela1[[#This Row],[Start Date]])</f>
        <v>2024</v>
      </c>
      <c r="F6894">
        <f>ROUNDUP(MONTH(Tabela1[[#This Row],[Start Date]])/3,0)</f>
        <v>3</v>
      </c>
      <c r="G6894" t="s">
        <v>11</v>
      </c>
      <c r="H6894">
        <v>5</v>
      </c>
      <c r="I6894" t="s">
        <v>14</v>
      </c>
      <c r="J6894" t="s">
        <v>11</v>
      </c>
      <c r="K6894">
        <v>0</v>
      </c>
      <c r="L6894" t="s">
        <v>8</v>
      </c>
      <c r="M6894">
        <v>20</v>
      </c>
      <c r="N6894">
        <v>1</v>
      </c>
      <c r="O6894" t="str">
        <f>IF(AND(Tabela1[[#This Row],[EA Play Season Pass]]="Yes",Tabela1[[#This Row],[Minecraft Season Pass]]="Yes"),"Yes","No")</f>
        <v>No</v>
      </c>
      <c r="P6894" t="str">
        <f>IF(OR(Tabela1[[#This Row],[EA Play Season Pass]]="Yes",Tabela1[[#This Row],[Minecraft Season Pass]]="Yes"),"Yes","No")</f>
        <v>Yes</v>
      </c>
      <c r="Q6894">
        <v>24</v>
      </c>
      <c r="R6894" s="2"/>
    </row>
    <row r="6895" spans="1:18" x14ac:dyDescent="0.25">
      <c r="A6895">
        <v>6894</v>
      </c>
      <c r="B6895" t="s">
        <v>6810</v>
      </c>
      <c r="C6895" t="s">
        <v>10</v>
      </c>
      <c r="D6895" s="50">
        <v>45562</v>
      </c>
      <c r="E6895">
        <f>YEAR(Tabela1[[#This Row],[Start Date]])</f>
        <v>2024</v>
      </c>
      <c r="F6895">
        <f>ROUNDUP(MONTH(Tabela1[[#This Row],[Start Date]])/3,0)</f>
        <v>3</v>
      </c>
      <c r="G6895" t="s">
        <v>11</v>
      </c>
      <c r="H6895">
        <v>5</v>
      </c>
      <c r="I6895" t="s">
        <v>12</v>
      </c>
      <c r="J6895" t="s">
        <v>8</v>
      </c>
      <c r="K6895">
        <v>30</v>
      </c>
      <c r="L6895" t="s">
        <v>11</v>
      </c>
      <c r="M6895">
        <v>0</v>
      </c>
      <c r="N6895">
        <v>3</v>
      </c>
      <c r="O6895" t="str">
        <f>IF(AND(Tabela1[[#This Row],[EA Play Season Pass]]="Yes",Tabela1[[#This Row],[Minecraft Season Pass]]="Yes"),"Yes","No")</f>
        <v>No</v>
      </c>
      <c r="P6895" t="str">
        <f>IF(OR(Tabela1[[#This Row],[EA Play Season Pass]]="Yes",Tabela1[[#This Row],[Minecraft Season Pass]]="Yes"),"Yes","No")</f>
        <v>Yes</v>
      </c>
      <c r="Q6895">
        <v>32</v>
      </c>
      <c r="R6895" s="2"/>
    </row>
    <row r="6896" spans="1:18" x14ac:dyDescent="0.25">
      <c r="A6896">
        <v>6895</v>
      </c>
      <c r="B6896" t="s">
        <v>2739</v>
      </c>
      <c r="C6896" t="s">
        <v>7</v>
      </c>
      <c r="D6896" s="50">
        <v>45562</v>
      </c>
      <c r="E6896">
        <f>YEAR(Tabela1[[#This Row],[Start Date]])</f>
        <v>2024</v>
      </c>
      <c r="F6896">
        <f>ROUNDUP(MONTH(Tabela1[[#This Row],[Start Date]])/3,0)</f>
        <v>3</v>
      </c>
      <c r="G6896" t="s">
        <v>11</v>
      </c>
      <c r="H6896">
        <v>15</v>
      </c>
      <c r="I6896" t="s">
        <v>14</v>
      </c>
      <c r="J6896" t="s">
        <v>8</v>
      </c>
      <c r="K6896">
        <v>30</v>
      </c>
      <c r="L6896" t="s">
        <v>8</v>
      </c>
      <c r="M6896">
        <v>20</v>
      </c>
      <c r="N6896">
        <v>3</v>
      </c>
      <c r="O6896" t="str">
        <f>IF(AND(Tabela1[[#This Row],[EA Play Season Pass]]="Yes",Tabela1[[#This Row],[Minecraft Season Pass]]="Yes"),"Yes","No")</f>
        <v>Yes</v>
      </c>
      <c r="P6896" t="str">
        <f>IF(OR(Tabela1[[#This Row],[EA Play Season Pass]]="Yes",Tabela1[[#This Row],[Minecraft Season Pass]]="Yes"),"Yes","No")</f>
        <v>Yes</v>
      </c>
      <c r="Q6896">
        <v>62</v>
      </c>
      <c r="R6896" s="2"/>
    </row>
    <row r="6897" spans="1:18" x14ac:dyDescent="0.25">
      <c r="A6897">
        <v>6896</v>
      </c>
      <c r="B6897" t="s">
        <v>7396</v>
      </c>
      <c r="C6897" t="s">
        <v>7</v>
      </c>
      <c r="D6897" s="50">
        <v>45563</v>
      </c>
      <c r="E6897">
        <f>YEAR(Tabela1[[#This Row],[Start Date]])</f>
        <v>2024</v>
      </c>
      <c r="F6897">
        <f>ROUNDUP(MONTH(Tabela1[[#This Row],[Start Date]])/3,0)</f>
        <v>3</v>
      </c>
      <c r="G6897" t="s">
        <v>8</v>
      </c>
      <c r="H6897">
        <v>15</v>
      </c>
      <c r="I6897" t="s">
        <v>14</v>
      </c>
      <c r="J6897" t="s">
        <v>8</v>
      </c>
      <c r="K6897">
        <v>30</v>
      </c>
      <c r="L6897" t="s">
        <v>8</v>
      </c>
      <c r="M6897">
        <v>20</v>
      </c>
      <c r="N6897">
        <v>2</v>
      </c>
      <c r="O6897" t="str">
        <f>IF(AND(Tabela1[[#This Row],[EA Play Season Pass]]="Yes",Tabela1[[#This Row],[Minecraft Season Pass]]="Yes"),"Yes","No")</f>
        <v>Yes</v>
      </c>
      <c r="P6897" t="str">
        <f>IF(OR(Tabela1[[#This Row],[EA Play Season Pass]]="Yes",Tabela1[[#This Row],[Minecraft Season Pass]]="Yes"),"Yes","No")</f>
        <v>Yes</v>
      </c>
      <c r="Q6897">
        <v>63</v>
      </c>
      <c r="R6897" s="2"/>
    </row>
    <row r="6898" spans="1:18" x14ac:dyDescent="0.25">
      <c r="A6898">
        <v>6897</v>
      </c>
      <c r="B6898" t="s">
        <v>7397</v>
      </c>
      <c r="C6898" t="s">
        <v>10</v>
      </c>
      <c r="D6898" s="50">
        <v>45563</v>
      </c>
      <c r="E6898">
        <f>YEAR(Tabela1[[#This Row],[Start Date]])</f>
        <v>2024</v>
      </c>
      <c r="F6898">
        <f>ROUNDUP(MONTH(Tabela1[[#This Row],[Start Date]])/3,0)</f>
        <v>3</v>
      </c>
      <c r="G6898" t="s">
        <v>8</v>
      </c>
      <c r="H6898">
        <v>5</v>
      </c>
      <c r="I6898" t="s">
        <v>14</v>
      </c>
      <c r="J6898" t="s">
        <v>8</v>
      </c>
      <c r="K6898">
        <v>30</v>
      </c>
      <c r="L6898" t="s">
        <v>8</v>
      </c>
      <c r="M6898">
        <v>20</v>
      </c>
      <c r="N6898">
        <v>3</v>
      </c>
      <c r="O6898" t="str">
        <f>IF(AND(Tabela1[[#This Row],[EA Play Season Pass]]="Yes",Tabela1[[#This Row],[Minecraft Season Pass]]="Yes"),"Yes","No")</f>
        <v>Yes</v>
      </c>
      <c r="P6898" t="str">
        <f>IF(OR(Tabela1[[#This Row],[EA Play Season Pass]]="Yes",Tabela1[[#This Row],[Minecraft Season Pass]]="Yes"),"Yes","No")</f>
        <v>Yes</v>
      </c>
      <c r="Q6898">
        <v>52</v>
      </c>
      <c r="R6898" s="2"/>
    </row>
    <row r="6899" spans="1:18" x14ac:dyDescent="0.25">
      <c r="A6899">
        <v>6898</v>
      </c>
      <c r="B6899" t="s">
        <v>7398</v>
      </c>
      <c r="C6899" t="s">
        <v>13</v>
      </c>
      <c r="D6899" s="50">
        <v>45563</v>
      </c>
      <c r="E6899">
        <f>YEAR(Tabela1[[#This Row],[Start Date]])</f>
        <v>2024</v>
      </c>
      <c r="F6899">
        <f>ROUNDUP(MONTH(Tabela1[[#This Row],[Start Date]])/3,0)</f>
        <v>3</v>
      </c>
      <c r="G6899" t="s">
        <v>11</v>
      </c>
      <c r="H6899">
        <v>10</v>
      </c>
      <c r="I6899" t="s">
        <v>9</v>
      </c>
      <c r="J6899" t="s">
        <v>11</v>
      </c>
      <c r="K6899">
        <v>0</v>
      </c>
      <c r="L6899" t="s">
        <v>11</v>
      </c>
      <c r="M6899">
        <v>0</v>
      </c>
      <c r="N6899">
        <v>1</v>
      </c>
      <c r="O6899" t="str">
        <f>IF(AND(Tabela1[[#This Row],[EA Play Season Pass]]="Yes",Tabela1[[#This Row],[Minecraft Season Pass]]="Yes"),"Yes","No")</f>
        <v>No</v>
      </c>
      <c r="P6899" t="str">
        <f>IF(OR(Tabela1[[#This Row],[EA Play Season Pass]]="Yes",Tabela1[[#This Row],[Minecraft Season Pass]]="Yes"),"Yes","No")</f>
        <v>No</v>
      </c>
      <c r="Q6899">
        <v>9</v>
      </c>
      <c r="R6899" s="2"/>
    </row>
    <row r="6900" spans="1:18" x14ac:dyDescent="0.25">
      <c r="A6900">
        <v>6899</v>
      </c>
      <c r="B6900" t="s">
        <v>7399</v>
      </c>
      <c r="C6900" t="s">
        <v>7</v>
      </c>
      <c r="D6900" s="50">
        <v>45563</v>
      </c>
      <c r="E6900">
        <f>YEAR(Tabela1[[#This Row],[Start Date]])</f>
        <v>2024</v>
      </c>
      <c r="F6900">
        <f>ROUNDUP(MONTH(Tabela1[[#This Row],[Start Date]])/3,0)</f>
        <v>3</v>
      </c>
      <c r="G6900" t="s">
        <v>11</v>
      </c>
      <c r="H6900">
        <v>15</v>
      </c>
      <c r="I6900" t="s">
        <v>12</v>
      </c>
      <c r="J6900" t="s">
        <v>11</v>
      </c>
      <c r="K6900">
        <v>0</v>
      </c>
      <c r="L6900" t="s">
        <v>11</v>
      </c>
      <c r="M6900">
        <v>0</v>
      </c>
      <c r="N6900">
        <v>3</v>
      </c>
      <c r="O6900" t="str">
        <f>IF(AND(Tabela1[[#This Row],[EA Play Season Pass]]="Yes",Tabela1[[#This Row],[Minecraft Season Pass]]="Yes"),"Yes","No")</f>
        <v>No</v>
      </c>
      <c r="P6900" t="str">
        <f>IF(OR(Tabela1[[#This Row],[EA Play Season Pass]]="Yes",Tabela1[[#This Row],[Minecraft Season Pass]]="Yes"),"Yes","No")</f>
        <v>No</v>
      </c>
      <c r="Q6900">
        <v>12</v>
      </c>
      <c r="R6900" s="2"/>
    </row>
    <row r="6901" spans="1:18" x14ac:dyDescent="0.25">
      <c r="A6901">
        <v>6900</v>
      </c>
      <c r="B6901" t="s">
        <v>7400</v>
      </c>
      <c r="C6901" t="s">
        <v>13</v>
      </c>
      <c r="D6901" s="50">
        <v>45563</v>
      </c>
      <c r="E6901">
        <f>YEAR(Tabela1[[#This Row],[Start Date]])</f>
        <v>2024</v>
      </c>
      <c r="F6901">
        <f>ROUNDUP(MONTH(Tabela1[[#This Row],[Start Date]])/3,0)</f>
        <v>3</v>
      </c>
      <c r="G6901" t="s">
        <v>11</v>
      </c>
      <c r="H6901">
        <v>10</v>
      </c>
      <c r="I6901" t="s">
        <v>9</v>
      </c>
      <c r="J6901" t="s">
        <v>11</v>
      </c>
      <c r="K6901">
        <v>0</v>
      </c>
      <c r="L6901" t="s">
        <v>11</v>
      </c>
      <c r="M6901">
        <v>0</v>
      </c>
      <c r="N6901">
        <v>3</v>
      </c>
      <c r="O6901" t="str">
        <f>IF(AND(Tabela1[[#This Row],[EA Play Season Pass]]="Yes",Tabela1[[#This Row],[Minecraft Season Pass]]="Yes"),"Yes","No")</f>
        <v>No</v>
      </c>
      <c r="P6901" t="str">
        <f>IF(OR(Tabela1[[#This Row],[EA Play Season Pass]]="Yes",Tabela1[[#This Row],[Minecraft Season Pass]]="Yes"),"Yes","No")</f>
        <v>No</v>
      </c>
      <c r="Q6901">
        <v>7</v>
      </c>
      <c r="R6901" s="2"/>
    </row>
    <row r="6902" spans="1:18" x14ac:dyDescent="0.25">
      <c r="A6902">
        <v>6901</v>
      </c>
      <c r="B6902" t="s">
        <v>1592</v>
      </c>
      <c r="C6902" t="s">
        <v>10</v>
      </c>
      <c r="D6902" s="50">
        <v>45564</v>
      </c>
      <c r="E6902">
        <f>YEAR(Tabela1[[#This Row],[Start Date]])</f>
        <v>2024</v>
      </c>
      <c r="F6902">
        <f>ROUNDUP(MONTH(Tabela1[[#This Row],[Start Date]])/3,0)</f>
        <v>3</v>
      </c>
      <c r="G6902" t="s">
        <v>8</v>
      </c>
      <c r="H6902">
        <v>5</v>
      </c>
      <c r="I6902" t="s">
        <v>12</v>
      </c>
      <c r="J6902" t="s">
        <v>11</v>
      </c>
      <c r="K6902">
        <v>0</v>
      </c>
      <c r="L6902" t="s">
        <v>11</v>
      </c>
      <c r="M6902">
        <v>0</v>
      </c>
      <c r="N6902">
        <v>2</v>
      </c>
      <c r="O6902" t="str">
        <f>IF(AND(Tabela1[[#This Row],[EA Play Season Pass]]="Yes",Tabela1[[#This Row],[Minecraft Season Pass]]="Yes"),"Yes","No")</f>
        <v>No</v>
      </c>
      <c r="P6902" t="str">
        <f>IF(OR(Tabela1[[#This Row],[EA Play Season Pass]]="Yes",Tabela1[[#This Row],[Minecraft Season Pass]]="Yes"),"Yes","No")</f>
        <v>No</v>
      </c>
      <c r="Q6902">
        <v>3</v>
      </c>
      <c r="R6902" s="2"/>
    </row>
    <row r="6903" spans="1:18" x14ac:dyDescent="0.25">
      <c r="A6903">
        <v>6902</v>
      </c>
      <c r="B6903" t="s">
        <v>165</v>
      </c>
      <c r="C6903" t="s">
        <v>13</v>
      </c>
      <c r="D6903" s="50">
        <v>45564</v>
      </c>
      <c r="E6903">
        <f>YEAR(Tabela1[[#This Row],[Start Date]])</f>
        <v>2024</v>
      </c>
      <c r="F6903">
        <f>ROUNDUP(MONTH(Tabela1[[#This Row],[Start Date]])/3,0)</f>
        <v>3</v>
      </c>
      <c r="G6903" t="s">
        <v>8</v>
      </c>
      <c r="H6903">
        <v>10</v>
      </c>
      <c r="I6903" t="s">
        <v>14</v>
      </c>
      <c r="J6903" t="s">
        <v>8</v>
      </c>
      <c r="K6903">
        <v>30</v>
      </c>
      <c r="L6903" t="s">
        <v>8</v>
      </c>
      <c r="M6903">
        <v>20</v>
      </c>
      <c r="N6903">
        <v>1</v>
      </c>
      <c r="O6903" t="str">
        <f>IF(AND(Tabela1[[#This Row],[EA Play Season Pass]]="Yes",Tabela1[[#This Row],[Minecraft Season Pass]]="Yes"),"Yes","No")</f>
        <v>Yes</v>
      </c>
      <c r="P6903" t="str">
        <f>IF(OR(Tabela1[[#This Row],[EA Play Season Pass]]="Yes",Tabela1[[#This Row],[Minecraft Season Pass]]="Yes"),"Yes","No")</f>
        <v>Yes</v>
      </c>
      <c r="Q6903">
        <v>59</v>
      </c>
      <c r="R6903" s="2"/>
    </row>
    <row r="6904" spans="1:18" x14ac:dyDescent="0.25">
      <c r="A6904">
        <v>6903</v>
      </c>
      <c r="B6904" t="s">
        <v>4444</v>
      </c>
      <c r="C6904" t="s">
        <v>10</v>
      </c>
      <c r="D6904" s="50">
        <v>45564</v>
      </c>
      <c r="E6904">
        <f>YEAR(Tabela1[[#This Row],[Start Date]])</f>
        <v>2024</v>
      </c>
      <c r="F6904">
        <f>ROUNDUP(MONTH(Tabela1[[#This Row],[Start Date]])/3,0)</f>
        <v>3</v>
      </c>
      <c r="G6904" t="s">
        <v>11</v>
      </c>
      <c r="H6904">
        <v>5</v>
      </c>
      <c r="I6904" t="s">
        <v>14</v>
      </c>
      <c r="J6904" t="s">
        <v>11</v>
      </c>
      <c r="K6904">
        <v>0</v>
      </c>
      <c r="L6904" t="s">
        <v>11</v>
      </c>
      <c r="M6904">
        <v>0</v>
      </c>
      <c r="N6904">
        <v>3</v>
      </c>
      <c r="O6904" t="str">
        <f>IF(AND(Tabela1[[#This Row],[EA Play Season Pass]]="Yes",Tabela1[[#This Row],[Minecraft Season Pass]]="Yes"),"Yes","No")</f>
        <v>No</v>
      </c>
      <c r="P6904" t="str">
        <f>IF(OR(Tabela1[[#This Row],[EA Play Season Pass]]="Yes",Tabela1[[#This Row],[Minecraft Season Pass]]="Yes"),"Yes","No")</f>
        <v>No</v>
      </c>
      <c r="Q6904">
        <v>2</v>
      </c>
      <c r="R6904" s="2"/>
    </row>
    <row r="6905" spans="1:18" x14ac:dyDescent="0.25">
      <c r="A6905">
        <v>6904</v>
      </c>
      <c r="B6905" t="s">
        <v>3233</v>
      </c>
      <c r="C6905" t="s">
        <v>10</v>
      </c>
      <c r="D6905" s="50">
        <v>45564</v>
      </c>
      <c r="E6905">
        <f>YEAR(Tabela1[[#This Row],[Start Date]])</f>
        <v>2024</v>
      </c>
      <c r="F6905">
        <f>ROUNDUP(MONTH(Tabela1[[#This Row],[Start Date]])/3,0)</f>
        <v>3</v>
      </c>
      <c r="G6905" t="s">
        <v>11</v>
      </c>
      <c r="H6905">
        <v>5</v>
      </c>
      <c r="I6905" t="s">
        <v>9</v>
      </c>
      <c r="J6905" t="s">
        <v>11</v>
      </c>
      <c r="K6905">
        <v>0</v>
      </c>
      <c r="L6905" t="s">
        <v>8</v>
      </c>
      <c r="M6905">
        <v>20</v>
      </c>
      <c r="N6905">
        <v>3</v>
      </c>
      <c r="O6905" t="str">
        <f>IF(AND(Tabela1[[#This Row],[EA Play Season Pass]]="Yes",Tabela1[[#This Row],[Minecraft Season Pass]]="Yes"),"Yes","No")</f>
        <v>No</v>
      </c>
      <c r="P6905" t="str">
        <f>IF(OR(Tabela1[[#This Row],[EA Play Season Pass]]="Yes",Tabela1[[#This Row],[Minecraft Season Pass]]="Yes"),"Yes","No")</f>
        <v>Yes</v>
      </c>
      <c r="Q6905">
        <v>22</v>
      </c>
      <c r="R6905" s="2"/>
    </row>
    <row r="6906" spans="1:18" x14ac:dyDescent="0.25">
      <c r="A6906">
        <v>6905</v>
      </c>
      <c r="B6906" t="s">
        <v>2278</v>
      </c>
      <c r="C6906" t="s">
        <v>13</v>
      </c>
      <c r="D6906" s="50">
        <v>45564</v>
      </c>
      <c r="E6906">
        <f>YEAR(Tabela1[[#This Row],[Start Date]])</f>
        <v>2024</v>
      </c>
      <c r="F6906">
        <f>ROUNDUP(MONTH(Tabela1[[#This Row],[Start Date]])/3,0)</f>
        <v>3</v>
      </c>
      <c r="G6906" t="s">
        <v>11</v>
      </c>
      <c r="H6906">
        <v>10</v>
      </c>
      <c r="I6906" t="s">
        <v>14</v>
      </c>
      <c r="J6906" t="s">
        <v>11</v>
      </c>
      <c r="K6906">
        <v>0</v>
      </c>
      <c r="L6906" t="s">
        <v>8</v>
      </c>
      <c r="M6906">
        <v>20</v>
      </c>
      <c r="N6906">
        <v>2</v>
      </c>
      <c r="O6906" t="str">
        <f>IF(AND(Tabela1[[#This Row],[EA Play Season Pass]]="Yes",Tabela1[[#This Row],[Minecraft Season Pass]]="Yes"),"Yes","No")</f>
        <v>No</v>
      </c>
      <c r="P6906" t="str">
        <f>IF(OR(Tabela1[[#This Row],[EA Play Season Pass]]="Yes",Tabela1[[#This Row],[Minecraft Season Pass]]="Yes"),"Yes","No")</f>
        <v>Yes</v>
      </c>
      <c r="Q6906">
        <v>28</v>
      </c>
      <c r="R6906" s="2"/>
    </row>
    <row r="6907" spans="1:18" x14ac:dyDescent="0.25">
      <c r="A6907">
        <v>6906</v>
      </c>
      <c r="B6907" t="s">
        <v>2141</v>
      </c>
      <c r="C6907" t="s">
        <v>13</v>
      </c>
      <c r="D6907" s="50">
        <v>45564</v>
      </c>
      <c r="E6907">
        <f>YEAR(Tabela1[[#This Row],[Start Date]])</f>
        <v>2024</v>
      </c>
      <c r="F6907">
        <f>ROUNDUP(MONTH(Tabela1[[#This Row],[Start Date]])/3,0)</f>
        <v>3</v>
      </c>
      <c r="G6907" t="s">
        <v>11</v>
      </c>
      <c r="H6907">
        <v>10</v>
      </c>
      <c r="I6907" t="s">
        <v>12</v>
      </c>
      <c r="J6907" t="s">
        <v>11</v>
      </c>
      <c r="K6907">
        <v>0</v>
      </c>
      <c r="L6907" t="s">
        <v>11</v>
      </c>
      <c r="M6907">
        <v>0</v>
      </c>
      <c r="N6907">
        <v>1</v>
      </c>
      <c r="O6907" t="str">
        <f>IF(AND(Tabela1[[#This Row],[EA Play Season Pass]]="Yes",Tabela1[[#This Row],[Minecraft Season Pass]]="Yes"),"Yes","No")</f>
        <v>No</v>
      </c>
      <c r="P6907" t="str">
        <f>IF(OR(Tabela1[[#This Row],[EA Play Season Pass]]="Yes",Tabela1[[#This Row],[Minecraft Season Pass]]="Yes"),"Yes","No")</f>
        <v>No</v>
      </c>
      <c r="Q6907">
        <v>9</v>
      </c>
      <c r="R6907" s="2"/>
    </row>
    <row r="6908" spans="1:18" x14ac:dyDescent="0.25">
      <c r="A6908">
        <v>6907</v>
      </c>
      <c r="B6908" t="s">
        <v>1040</v>
      </c>
      <c r="C6908" t="s">
        <v>10</v>
      </c>
      <c r="D6908" s="50">
        <v>45564</v>
      </c>
      <c r="E6908">
        <f>YEAR(Tabela1[[#This Row],[Start Date]])</f>
        <v>2024</v>
      </c>
      <c r="F6908">
        <f>ROUNDUP(MONTH(Tabela1[[#This Row],[Start Date]])/3,0)</f>
        <v>3</v>
      </c>
      <c r="G6908" t="s">
        <v>11</v>
      </c>
      <c r="H6908">
        <v>5</v>
      </c>
      <c r="I6908" t="s">
        <v>9</v>
      </c>
      <c r="J6908" t="s">
        <v>8</v>
      </c>
      <c r="K6908">
        <v>30</v>
      </c>
      <c r="L6908" t="s">
        <v>11</v>
      </c>
      <c r="M6908">
        <v>0</v>
      </c>
      <c r="N6908">
        <v>1</v>
      </c>
      <c r="O6908" t="str">
        <f>IF(AND(Tabela1[[#This Row],[EA Play Season Pass]]="Yes",Tabela1[[#This Row],[Minecraft Season Pass]]="Yes"),"Yes","No")</f>
        <v>No</v>
      </c>
      <c r="P6908" t="str">
        <f>IF(OR(Tabela1[[#This Row],[EA Play Season Pass]]="Yes",Tabela1[[#This Row],[Minecraft Season Pass]]="Yes"),"Yes","No")</f>
        <v>Yes</v>
      </c>
      <c r="Q6908">
        <v>34</v>
      </c>
      <c r="R6908" s="2"/>
    </row>
    <row r="6909" spans="1:18" x14ac:dyDescent="0.25">
      <c r="A6909">
        <v>6908</v>
      </c>
      <c r="B6909" t="s">
        <v>7401</v>
      </c>
      <c r="C6909" t="s">
        <v>7</v>
      </c>
      <c r="D6909" s="50">
        <v>45564</v>
      </c>
      <c r="E6909">
        <f>YEAR(Tabela1[[#This Row],[Start Date]])</f>
        <v>2024</v>
      </c>
      <c r="F6909">
        <f>ROUNDUP(MONTH(Tabela1[[#This Row],[Start Date]])/3,0)</f>
        <v>3</v>
      </c>
      <c r="G6909" t="s">
        <v>8</v>
      </c>
      <c r="H6909">
        <v>15</v>
      </c>
      <c r="I6909" t="s">
        <v>12</v>
      </c>
      <c r="J6909" t="s">
        <v>8</v>
      </c>
      <c r="K6909">
        <v>30</v>
      </c>
      <c r="L6909" t="s">
        <v>8</v>
      </c>
      <c r="M6909">
        <v>20</v>
      </c>
      <c r="N6909">
        <v>3</v>
      </c>
      <c r="O6909" t="str">
        <f>IF(AND(Tabela1[[#This Row],[EA Play Season Pass]]="Yes",Tabela1[[#This Row],[Minecraft Season Pass]]="Yes"),"Yes","No")</f>
        <v>Yes</v>
      </c>
      <c r="P6909" t="str">
        <f>IF(OR(Tabela1[[#This Row],[EA Play Season Pass]]="Yes",Tabela1[[#This Row],[Minecraft Season Pass]]="Yes"),"Yes","No")</f>
        <v>Yes</v>
      </c>
      <c r="Q6909">
        <v>62</v>
      </c>
      <c r="R6909" s="2"/>
    </row>
    <row r="6910" spans="1:18" x14ac:dyDescent="0.25">
      <c r="A6910">
        <v>6909</v>
      </c>
      <c r="B6910" t="s">
        <v>4564</v>
      </c>
      <c r="C6910" t="s">
        <v>13</v>
      </c>
      <c r="D6910" s="50">
        <v>45564</v>
      </c>
      <c r="E6910">
        <f>YEAR(Tabela1[[#This Row],[Start Date]])</f>
        <v>2024</v>
      </c>
      <c r="F6910">
        <f>ROUNDUP(MONTH(Tabela1[[#This Row],[Start Date]])/3,0)</f>
        <v>3</v>
      </c>
      <c r="G6910" t="s">
        <v>11</v>
      </c>
      <c r="H6910">
        <v>10</v>
      </c>
      <c r="I6910" t="s">
        <v>14</v>
      </c>
      <c r="J6910" t="s">
        <v>11</v>
      </c>
      <c r="K6910">
        <v>0</v>
      </c>
      <c r="L6910" t="s">
        <v>11</v>
      </c>
      <c r="M6910">
        <v>0</v>
      </c>
      <c r="N6910">
        <v>3</v>
      </c>
      <c r="O6910" t="str">
        <f>IF(AND(Tabela1[[#This Row],[EA Play Season Pass]]="Yes",Tabela1[[#This Row],[Minecraft Season Pass]]="Yes"),"Yes","No")</f>
        <v>No</v>
      </c>
      <c r="P6910" t="str">
        <f>IF(OR(Tabela1[[#This Row],[EA Play Season Pass]]="Yes",Tabela1[[#This Row],[Minecraft Season Pass]]="Yes"),"Yes","No")</f>
        <v>No</v>
      </c>
      <c r="Q6910">
        <v>7</v>
      </c>
      <c r="R6910" s="2"/>
    </row>
    <row r="6911" spans="1:18" x14ac:dyDescent="0.25">
      <c r="A6911">
        <v>6910</v>
      </c>
      <c r="B6911" t="s">
        <v>7402</v>
      </c>
      <c r="C6911" t="s">
        <v>10</v>
      </c>
      <c r="D6911" s="50">
        <v>45565</v>
      </c>
      <c r="E6911">
        <f>YEAR(Tabela1[[#This Row],[Start Date]])</f>
        <v>2024</v>
      </c>
      <c r="F6911">
        <f>ROUNDUP(MONTH(Tabela1[[#This Row],[Start Date]])/3,0)</f>
        <v>3</v>
      </c>
      <c r="G6911" t="s">
        <v>8</v>
      </c>
      <c r="H6911">
        <v>5</v>
      </c>
      <c r="I6911" t="s">
        <v>12</v>
      </c>
      <c r="J6911" t="s">
        <v>8</v>
      </c>
      <c r="K6911">
        <v>30</v>
      </c>
      <c r="L6911" t="s">
        <v>11</v>
      </c>
      <c r="M6911">
        <v>0</v>
      </c>
      <c r="N6911">
        <v>2</v>
      </c>
      <c r="O6911" t="str">
        <f>IF(AND(Tabela1[[#This Row],[EA Play Season Pass]]="Yes",Tabela1[[#This Row],[Minecraft Season Pass]]="Yes"),"Yes","No")</f>
        <v>No</v>
      </c>
      <c r="P6911" t="str">
        <f>IF(OR(Tabela1[[#This Row],[EA Play Season Pass]]="Yes",Tabela1[[#This Row],[Minecraft Season Pass]]="Yes"),"Yes","No")</f>
        <v>Yes</v>
      </c>
      <c r="Q6911">
        <v>33</v>
      </c>
      <c r="R6911" s="2"/>
    </row>
    <row r="6912" spans="1:18" x14ac:dyDescent="0.25">
      <c r="A6912">
        <v>6911</v>
      </c>
      <c r="B6912" t="s">
        <v>1154</v>
      </c>
      <c r="C6912" t="s">
        <v>10</v>
      </c>
      <c r="D6912" s="50">
        <v>45565</v>
      </c>
      <c r="E6912">
        <f>YEAR(Tabela1[[#This Row],[Start Date]])</f>
        <v>2024</v>
      </c>
      <c r="F6912">
        <f>ROUNDUP(MONTH(Tabela1[[#This Row],[Start Date]])/3,0)</f>
        <v>3</v>
      </c>
      <c r="G6912" t="s">
        <v>8</v>
      </c>
      <c r="H6912">
        <v>5</v>
      </c>
      <c r="I6912" t="s">
        <v>12</v>
      </c>
      <c r="J6912" t="s">
        <v>8</v>
      </c>
      <c r="K6912">
        <v>30</v>
      </c>
      <c r="L6912" t="s">
        <v>8</v>
      </c>
      <c r="M6912">
        <v>20</v>
      </c>
      <c r="N6912">
        <v>3</v>
      </c>
      <c r="O6912" t="str">
        <f>IF(AND(Tabela1[[#This Row],[EA Play Season Pass]]="Yes",Tabela1[[#This Row],[Minecraft Season Pass]]="Yes"),"Yes","No")</f>
        <v>Yes</v>
      </c>
      <c r="P6912" t="str">
        <f>IF(OR(Tabela1[[#This Row],[EA Play Season Pass]]="Yes",Tabela1[[#This Row],[Minecraft Season Pass]]="Yes"),"Yes","No")</f>
        <v>Yes</v>
      </c>
      <c r="Q6912">
        <v>52</v>
      </c>
      <c r="R6912" s="2"/>
    </row>
    <row r="6913" spans="1:18" x14ac:dyDescent="0.25">
      <c r="A6913">
        <v>6912</v>
      </c>
      <c r="B6913" t="s">
        <v>2957</v>
      </c>
      <c r="C6913" t="s">
        <v>7</v>
      </c>
      <c r="D6913" s="50">
        <v>45565</v>
      </c>
      <c r="E6913">
        <f>YEAR(Tabela1[[#This Row],[Start Date]])</f>
        <v>2024</v>
      </c>
      <c r="F6913">
        <f>ROUNDUP(MONTH(Tabela1[[#This Row],[Start Date]])/3,0)</f>
        <v>3</v>
      </c>
      <c r="G6913" t="s">
        <v>8</v>
      </c>
      <c r="H6913">
        <v>15</v>
      </c>
      <c r="I6913" t="s">
        <v>9</v>
      </c>
      <c r="J6913" t="s">
        <v>8</v>
      </c>
      <c r="K6913">
        <v>30</v>
      </c>
      <c r="L6913" t="s">
        <v>11</v>
      </c>
      <c r="M6913">
        <v>0</v>
      </c>
      <c r="N6913">
        <v>1</v>
      </c>
      <c r="O6913" t="str">
        <f>IF(AND(Tabela1[[#This Row],[EA Play Season Pass]]="Yes",Tabela1[[#This Row],[Minecraft Season Pass]]="Yes"),"Yes","No")</f>
        <v>No</v>
      </c>
      <c r="P6913" t="str">
        <f>IF(OR(Tabela1[[#This Row],[EA Play Season Pass]]="Yes",Tabela1[[#This Row],[Minecraft Season Pass]]="Yes"),"Yes","No")</f>
        <v>Yes</v>
      </c>
      <c r="Q6913">
        <v>44</v>
      </c>
      <c r="R6913" s="2"/>
    </row>
    <row r="6914" spans="1:18" x14ac:dyDescent="0.25">
      <c r="A6914">
        <v>6913</v>
      </c>
      <c r="B6914" t="s">
        <v>261</v>
      </c>
      <c r="C6914" t="s">
        <v>10</v>
      </c>
      <c r="D6914" s="50">
        <v>45565</v>
      </c>
      <c r="E6914">
        <f>YEAR(Tabela1[[#This Row],[Start Date]])</f>
        <v>2024</v>
      </c>
      <c r="F6914">
        <f>ROUNDUP(MONTH(Tabela1[[#This Row],[Start Date]])/3,0)</f>
        <v>3</v>
      </c>
      <c r="G6914" t="s">
        <v>8</v>
      </c>
      <c r="H6914">
        <v>5</v>
      </c>
      <c r="I6914" t="s">
        <v>9</v>
      </c>
      <c r="J6914" t="s">
        <v>8</v>
      </c>
      <c r="K6914">
        <v>30</v>
      </c>
      <c r="L6914" t="s">
        <v>11</v>
      </c>
      <c r="M6914">
        <v>0</v>
      </c>
      <c r="N6914">
        <v>1</v>
      </c>
      <c r="O6914" t="str">
        <f>IF(AND(Tabela1[[#This Row],[EA Play Season Pass]]="Yes",Tabela1[[#This Row],[Minecraft Season Pass]]="Yes"),"Yes","No")</f>
        <v>No</v>
      </c>
      <c r="P6914" t="str">
        <f>IF(OR(Tabela1[[#This Row],[EA Play Season Pass]]="Yes",Tabela1[[#This Row],[Minecraft Season Pass]]="Yes"),"Yes","No")</f>
        <v>Yes</v>
      </c>
      <c r="Q6914">
        <v>34</v>
      </c>
      <c r="R6914" s="2"/>
    </row>
    <row r="6915" spans="1:18" x14ac:dyDescent="0.25">
      <c r="A6915">
        <v>6914</v>
      </c>
      <c r="B6915" t="s">
        <v>7403</v>
      </c>
      <c r="C6915" t="s">
        <v>13</v>
      </c>
      <c r="D6915" s="50">
        <v>45565</v>
      </c>
      <c r="E6915">
        <f>YEAR(Tabela1[[#This Row],[Start Date]])</f>
        <v>2024</v>
      </c>
      <c r="F6915">
        <f>ROUNDUP(MONTH(Tabela1[[#This Row],[Start Date]])/3,0)</f>
        <v>3</v>
      </c>
      <c r="G6915" t="s">
        <v>11</v>
      </c>
      <c r="H6915">
        <v>10</v>
      </c>
      <c r="I6915" t="s">
        <v>12</v>
      </c>
      <c r="J6915" t="s">
        <v>8</v>
      </c>
      <c r="K6915">
        <v>30</v>
      </c>
      <c r="L6915" t="s">
        <v>11</v>
      </c>
      <c r="M6915">
        <v>0</v>
      </c>
      <c r="N6915">
        <v>1</v>
      </c>
      <c r="O6915" t="str">
        <f>IF(AND(Tabela1[[#This Row],[EA Play Season Pass]]="Yes",Tabela1[[#This Row],[Minecraft Season Pass]]="Yes"),"Yes","No")</f>
        <v>No</v>
      </c>
      <c r="P6915" t="str">
        <f>IF(OR(Tabela1[[#This Row],[EA Play Season Pass]]="Yes",Tabela1[[#This Row],[Minecraft Season Pass]]="Yes"),"Yes","No")</f>
        <v>Yes</v>
      </c>
      <c r="Q6915">
        <v>39</v>
      </c>
      <c r="R6915" s="2"/>
    </row>
    <row r="6916" spans="1:18" x14ac:dyDescent="0.25">
      <c r="A6916">
        <v>6915</v>
      </c>
      <c r="B6916" t="s">
        <v>1480</v>
      </c>
      <c r="C6916" t="s">
        <v>10</v>
      </c>
      <c r="D6916" s="50">
        <v>45565</v>
      </c>
      <c r="E6916">
        <f>YEAR(Tabela1[[#This Row],[Start Date]])</f>
        <v>2024</v>
      </c>
      <c r="F6916">
        <f>ROUNDUP(MONTH(Tabela1[[#This Row],[Start Date]])/3,0)</f>
        <v>3</v>
      </c>
      <c r="G6916" t="s">
        <v>11</v>
      </c>
      <c r="H6916">
        <v>5</v>
      </c>
      <c r="I6916" t="s">
        <v>12</v>
      </c>
      <c r="J6916" t="s">
        <v>8</v>
      </c>
      <c r="K6916">
        <v>30</v>
      </c>
      <c r="L6916" t="s">
        <v>11</v>
      </c>
      <c r="M6916">
        <v>0</v>
      </c>
      <c r="N6916">
        <v>1</v>
      </c>
      <c r="O6916" t="str">
        <f>IF(AND(Tabela1[[#This Row],[EA Play Season Pass]]="Yes",Tabela1[[#This Row],[Minecraft Season Pass]]="Yes"),"Yes","No")</f>
        <v>No</v>
      </c>
      <c r="P6916" t="str">
        <f>IF(OR(Tabela1[[#This Row],[EA Play Season Pass]]="Yes",Tabela1[[#This Row],[Minecraft Season Pass]]="Yes"),"Yes","No")</f>
        <v>Yes</v>
      </c>
      <c r="Q6916">
        <v>34</v>
      </c>
      <c r="R6916" s="2"/>
    </row>
    <row r="6917" spans="1:18" x14ac:dyDescent="0.25">
      <c r="A6917">
        <v>6916</v>
      </c>
      <c r="B6917" t="s">
        <v>2786</v>
      </c>
      <c r="C6917" t="s">
        <v>10</v>
      </c>
      <c r="D6917" s="50">
        <v>45565</v>
      </c>
      <c r="E6917">
        <f>YEAR(Tabela1[[#This Row],[Start Date]])</f>
        <v>2024</v>
      </c>
      <c r="F6917">
        <f>ROUNDUP(MONTH(Tabela1[[#This Row],[Start Date]])/3,0)</f>
        <v>3</v>
      </c>
      <c r="G6917" t="s">
        <v>8</v>
      </c>
      <c r="H6917">
        <v>5</v>
      </c>
      <c r="I6917" t="s">
        <v>14</v>
      </c>
      <c r="J6917" t="s">
        <v>11</v>
      </c>
      <c r="K6917">
        <v>0</v>
      </c>
      <c r="L6917" t="s">
        <v>11</v>
      </c>
      <c r="M6917">
        <v>0</v>
      </c>
      <c r="N6917">
        <v>3</v>
      </c>
      <c r="O6917" t="str">
        <f>IF(AND(Tabela1[[#This Row],[EA Play Season Pass]]="Yes",Tabela1[[#This Row],[Minecraft Season Pass]]="Yes"),"Yes","No")</f>
        <v>No</v>
      </c>
      <c r="P6917" t="str">
        <f>IF(OR(Tabela1[[#This Row],[EA Play Season Pass]]="Yes",Tabela1[[#This Row],[Minecraft Season Pass]]="Yes"),"Yes","No")</f>
        <v>No</v>
      </c>
      <c r="Q6917">
        <v>2</v>
      </c>
      <c r="R6917" s="2"/>
    </row>
    <row r="6918" spans="1:18" x14ac:dyDescent="0.25">
      <c r="A6918">
        <v>6917</v>
      </c>
      <c r="B6918" t="s">
        <v>387</v>
      </c>
      <c r="C6918" t="s">
        <v>7</v>
      </c>
      <c r="D6918" s="50">
        <v>45565</v>
      </c>
      <c r="E6918">
        <f>YEAR(Tabela1[[#This Row],[Start Date]])</f>
        <v>2024</v>
      </c>
      <c r="F6918">
        <f>ROUNDUP(MONTH(Tabela1[[#This Row],[Start Date]])/3,0)</f>
        <v>3</v>
      </c>
      <c r="G6918" t="s">
        <v>8</v>
      </c>
      <c r="H6918">
        <v>15</v>
      </c>
      <c r="I6918" t="s">
        <v>12</v>
      </c>
      <c r="J6918" t="s">
        <v>8</v>
      </c>
      <c r="K6918">
        <v>30</v>
      </c>
      <c r="L6918" t="s">
        <v>11</v>
      </c>
      <c r="M6918">
        <v>0</v>
      </c>
      <c r="N6918">
        <v>2</v>
      </c>
      <c r="O6918" t="str">
        <f>IF(AND(Tabela1[[#This Row],[EA Play Season Pass]]="Yes",Tabela1[[#This Row],[Minecraft Season Pass]]="Yes"),"Yes","No")</f>
        <v>No</v>
      </c>
      <c r="P6918" t="str">
        <f>IF(OR(Tabela1[[#This Row],[EA Play Season Pass]]="Yes",Tabela1[[#This Row],[Minecraft Season Pass]]="Yes"),"Yes","No")</f>
        <v>Yes</v>
      </c>
      <c r="Q6918">
        <v>43</v>
      </c>
      <c r="R6918" s="2"/>
    </row>
    <row r="6919" spans="1:18" x14ac:dyDescent="0.25">
      <c r="A6919">
        <v>6918</v>
      </c>
      <c r="B6919" t="s">
        <v>7404</v>
      </c>
      <c r="C6919" t="s">
        <v>7</v>
      </c>
      <c r="D6919" s="50">
        <v>45565</v>
      </c>
      <c r="E6919">
        <f>YEAR(Tabela1[[#This Row],[Start Date]])</f>
        <v>2024</v>
      </c>
      <c r="F6919">
        <f>ROUNDUP(MONTH(Tabela1[[#This Row],[Start Date]])/3,0)</f>
        <v>3</v>
      </c>
      <c r="G6919" t="s">
        <v>8</v>
      </c>
      <c r="H6919">
        <v>15</v>
      </c>
      <c r="I6919" t="s">
        <v>12</v>
      </c>
      <c r="J6919" t="s">
        <v>8</v>
      </c>
      <c r="K6919">
        <v>30</v>
      </c>
      <c r="L6919" t="s">
        <v>8</v>
      </c>
      <c r="M6919">
        <v>20</v>
      </c>
      <c r="N6919">
        <v>2</v>
      </c>
      <c r="O6919" t="str">
        <f>IF(AND(Tabela1[[#This Row],[EA Play Season Pass]]="Yes",Tabela1[[#This Row],[Minecraft Season Pass]]="Yes"),"Yes","No")</f>
        <v>Yes</v>
      </c>
      <c r="P6919" t="str">
        <f>IF(OR(Tabela1[[#This Row],[EA Play Season Pass]]="Yes",Tabela1[[#This Row],[Minecraft Season Pass]]="Yes"),"Yes","No")</f>
        <v>Yes</v>
      </c>
      <c r="Q6919">
        <v>63</v>
      </c>
      <c r="R6919" s="2"/>
    </row>
    <row r="6920" spans="1:18" x14ac:dyDescent="0.25">
      <c r="A6920">
        <v>6919</v>
      </c>
      <c r="B6920" t="s">
        <v>3080</v>
      </c>
      <c r="C6920" t="s">
        <v>13</v>
      </c>
      <c r="D6920" s="50">
        <v>45565</v>
      </c>
      <c r="E6920">
        <f>YEAR(Tabela1[[#This Row],[Start Date]])</f>
        <v>2024</v>
      </c>
      <c r="F6920">
        <f>ROUNDUP(MONTH(Tabela1[[#This Row],[Start Date]])/3,0)</f>
        <v>3</v>
      </c>
      <c r="G6920" t="s">
        <v>8</v>
      </c>
      <c r="H6920">
        <v>10</v>
      </c>
      <c r="I6920" t="s">
        <v>14</v>
      </c>
      <c r="J6920" t="s">
        <v>11</v>
      </c>
      <c r="K6920">
        <v>0</v>
      </c>
      <c r="L6920" t="s">
        <v>8</v>
      </c>
      <c r="M6920">
        <v>20</v>
      </c>
      <c r="N6920">
        <v>3</v>
      </c>
      <c r="O6920" t="str">
        <f>IF(AND(Tabela1[[#This Row],[EA Play Season Pass]]="Yes",Tabela1[[#This Row],[Minecraft Season Pass]]="Yes"),"Yes","No")</f>
        <v>No</v>
      </c>
      <c r="P6920" t="str">
        <f>IF(OR(Tabela1[[#This Row],[EA Play Season Pass]]="Yes",Tabela1[[#This Row],[Minecraft Season Pass]]="Yes"),"Yes","No")</f>
        <v>Yes</v>
      </c>
      <c r="Q6920">
        <v>27</v>
      </c>
      <c r="R6920" s="2"/>
    </row>
    <row r="6921" spans="1:18" x14ac:dyDescent="0.25">
      <c r="A6921">
        <v>6920</v>
      </c>
      <c r="B6921" t="s">
        <v>7405</v>
      </c>
      <c r="C6921" t="s">
        <v>13</v>
      </c>
      <c r="D6921" s="50">
        <v>45565</v>
      </c>
      <c r="E6921">
        <f>YEAR(Tabela1[[#This Row],[Start Date]])</f>
        <v>2024</v>
      </c>
      <c r="F6921">
        <f>ROUNDUP(MONTH(Tabela1[[#This Row],[Start Date]])/3,0)</f>
        <v>3</v>
      </c>
      <c r="G6921" t="s">
        <v>11</v>
      </c>
      <c r="H6921">
        <v>10</v>
      </c>
      <c r="I6921" t="s">
        <v>12</v>
      </c>
      <c r="J6921" t="s">
        <v>11</v>
      </c>
      <c r="K6921">
        <v>0</v>
      </c>
      <c r="L6921" t="s">
        <v>11</v>
      </c>
      <c r="M6921">
        <v>0</v>
      </c>
      <c r="N6921">
        <v>1</v>
      </c>
      <c r="O6921" t="str">
        <f>IF(AND(Tabela1[[#This Row],[EA Play Season Pass]]="Yes",Tabela1[[#This Row],[Minecraft Season Pass]]="Yes"),"Yes","No")</f>
        <v>No</v>
      </c>
      <c r="P6921" t="str">
        <f>IF(OR(Tabela1[[#This Row],[EA Play Season Pass]]="Yes",Tabela1[[#This Row],[Minecraft Season Pass]]="Yes"),"Yes","No")</f>
        <v>No</v>
      </c>
      <c r="Q6921">
        <v>9</v>
      </c>
      <c r="R6921" s="2"/>
    </row>
    <row r="6922" spans="1:18" x14ac:dyDescent="0.25">
      <c r="A6922">
        <v>6921</v>
      </c>
      <c r="B6922" t="s">
        <v>2747</v>
      </c>
      <c r="C6922" t="s">
        <v>7</v>
      </c>
      <c r="D6922" s="50">
        <v>45565</v>
      </c>
      <c r="E6922">
        <f>YEAR(Tabela1[[#This Row],[Start Date]])</f>
        <v>2024</v>
      </c>
      <c r="F6922">
        <f>ROUNDUP(MONTH(Tabela1[[#This Row],[Start Date]])/3,0)</f>
        <v>3</v>
      </c>
      <c r="G6922" t="s">
        <v>11</v>
      </c>
      <c r="H6922">
        <v>15</v>
      </c>
      <c r="I6922" t="s">
        <v>9</v>
      </c>
      <c r="J6922" t="s">
        <v>11</v>
      </c>
      <c r="K6922">
        <v>0</v>
      </c>
      <c r="L6922" t="s">
        <v>8</v>
      </c>
      <c r="M6922">
        <v>20</v>
      </c>
      <c r="N6922">
        <v>3</v>
      </c>
      <c r="O6922" t="str">
        <f>IF(AND(Tabela1[[#This Row],[EA Play Season Pass]]="Yes",Tabela1[[#This Row],[Minecraft Season Pass]]="Yes"),"Yes","No")</f>
        <v>No</v>
      </c>
      <c r="P6922" t="str">
        <f>IF(OR(Tabela1[[#This Row],[EA Play Season Pass]]="Yes",Tabela1[[#This Row],[Minecraft Season Pass]]="Yes"),"Yes","No")</f>
        <v>Yes</v>
      </c>
      <c r="Q6922">
        <v>32</v>
      </c>
      <c r="R6922" s="2"/>
    </row>
    <row r="6923" spans="1:18" x14ac:dyDescent="0.25">
      <c r="A6923">
        <v>6922</v>
      </c>
      <c r="B6923" t="s">
        <v>7406</v>
      </c>
      <c r="C6923" t="s">
        <v>7</v>
      </c>
      <c r="D6923" s="50">
        <v>45565</v>
      </c>
      <c r="E6923">
        <f>YEAR(Tabela1[[#This Row],[Start Date]])</f>
        <v>2024</v>
      </c>
      <c r="F6923">
        <f>ROUNDUP(MONTH(Tabela1[[#This Row],[Start Date]])/3,0)</f>
        <v>3</v>
      </c>
      <c r="G6923" t="s">
        <v>8</v>
      </c>
      <c r="H6923">
        <v>15</v>
      </c>
      <c r="I6923" t="s">
        <v>9</v>
      </c>
      <c r="J6923" t="s">
        <v>11</v>
      </c>
      <c r="K6923">
        <v>0</v>
      </c>
      <c r="L6923" t="s">
        <v>8</v>
      </c>
      <c r="M6923">
        <v>20</v>
      </c>
      <c r="N6923">
        <v>2</v>
      </c>
      <c r="O6923" t="str">
        <f>IF(AND(Tabela1[[#This Row],[EA Play Season Pass]]="Yes",Tabela1[[#This Row],[Minecraft Season Pass]]="Yes"),"Yes","No")</f>
        <v>No</v>
      </c>
      <c r="P6923" t="str">
        <f>IF(OR(Tabela1[[#This Row],[EA Play Season Pass]]="Yes",Tabela1[[#This Row],[Minecraft Season Pass]]="Yes"),"Yes","No")</f>
        <v>Yes</v>
      </c>
      <c r="Q6923">
        <v>33</v>
      </c>
      <c r="R6923" s="2"/>
    </row>
    <row r="6924" spans="1:18" x14ac:dyDescent="0.25">
      <c r="A6924">
        <v>6923</v>
      </c>
      <c r="B6924" t="s">
        <v>3072</v>
      </c>
      <c r="C6924" t="s">
        <v>7</v>
      </c>
      <c r="D6924" s="50">
        <v>45565</v>
      </c>
      <c r="E6924">
        <f>YEAR(Tabela1[[#This Row],[Start Date]])</f>
        <v>2024</v>
      </c>
      <c r="F6924">
        <f>ROUNDUP(MONTH(Tabela1[[#This Row],[Start Date]])/3,0)</f>
        <v>3</v>
      </c>
      <c r="G6924" t="s">
        <v>11</v>
      </c>
      <c r="H6924">
        <v>15</v>
      </c>
      <c r="I6924" t="s">
        <v>9</v>
      </c>
      <c r="J6924" t="s">
        <v>8</v>
      </c>
      <c r="K6924">
        <v>30</v>
      </c>
      <c r="L6924" t="s">
        <v>8</v>
      </c>
      <c r="M6924">
        <v>20</v>
      </c>
      <c r="N6924">
        <v>2</v>
      </c>
      <c r="O6924" t="str">
        <f>IF(AND(Tabela1[[#This Row],[EA Play Season Pass]]="Yes",Tabela1[[#This Row],[Minecraft Season Pass]]="Yes"),"Yes","No")</f>
        <v>Yes</v>
      </c>
      <c r="P6924" t="str">
        <f>IF(OR(Tabela1[[#This Row],[EA Play Season Pass]]="Yes",Tabela1[[#This Row],[Minecraft Season Pass]]="Yes"),"Yes","No")</f>
        <v>Yes</v>
      </c>
      <c r="Q6924">
        <v>63</v>
      </c>
      <c r="R6924" s="2"/>
    </row>
    <row r="6925" spans="1:18" x14ac:dyDescent="0.25">
      <c r="A6925">
        <v>6924</v>
      </c>
      <c r="B6925" t="s">
        <v>3164</v>
      </c>
      <c r="C6925" t="s">
        <v>13</v>
      </c>
      <c r="D6925" s="50">
        <v>45566</v>
      </c>
      <c r="E6925">
        <f>YEAR(Tabela1[[#This Row],[Start Date]])</f>
        <v>2024</v>
      </c>
      <c r="F6925">
        <f>ROUNDUP(MONTH(Tabela1[[#This Row],[Start Date]])/3,0)</f>
        <v>4</v>
      </c>
      <c r="G6925" t="s">
        <v>11</v>
      </c>
      <c r="H6925">
        <v>10</v>
      </c>
      <c r="I6925" t="s">
        <v>14</v>
      </c>
      <c r="J6925" t="s">
        <v>8</v>
      </c>
      <c r="K6925">
        <v>30</v>
      </c>
      <c r="L6925" t="s">
        <v>11</v>
      </c>
      <c r="M6925">
        <v>0</v>
      </c>
      <c r="N6925">
        <v>1</v>
      </c>
      <c r="O6925" t="str">
        <f>IF(AND(Tabela1[[#This Row],[EA Play Season Pass]]="Yes",Tabela1[[#This Row],[Minecraft Season Pass]]="Yes"),"Yes","No")</f>
        <v>No</v>
      </c>
      <c r="P6925" t="str">
        <f>IF(OR(Tabela1[[#This Row],[EA Play Season Pass]]="Yes",Tabela1[[#This Row],[Minecraft Season Pass]]="Yes"),"Yes","No")</f>
        <v>Yes</v>
      </c>
      <c r="Q6925">
        <v>39</v>
      </c>
      <c r="R6925" s="2"/>
    </row>
    <row r="6926" spans="1:18" x14ac:dyDescent="0.25">
      <c r="A6926">
        <v>6925</v>
      </c>
      <c r="B6926" t="s">
        <v>7407</v>
      </c>
      <c r="C6926" t="s">
        <v>7</v>
      </c>
      <c r="D6926" s="50">
        <v>45566</v>
      </c>
      <c r="E6926">
        <f>YEAR(Tabela1[[#This Row],[Start Date]])</f>
        <v>2024</v>
      </c>
      <c r="F6926">
        <f>ROUNDUP(MONTH(Tabela1[[#This Row],[Start Date]])/3,0)</f>
        <v>4</v>
      </c>
      <c r="G6926" t="s">
        <v>11</v>
      </c>
      <c r="H6926">
        <v>15</v>
      </c>
      <c r="I6926" t="s">
        <v>12</v>
      </c>
      <c r="J6926" t="s">
        <v>8</v>
      </c>
      <c r="K6926">
        <v>30</v>
      </c>
      <c r="L6926" t="s">
        <v>11</v>
      </c>
      <c r="M6926">
        <v>0</v>
      </c>
      <c r="N6926">
        <v>3</v>
      </c>
      <c r="O6926" t="str">
        <f>IF(AND(Tabela1[[#This Row],[EA Play Season Pass]]="Yes",Tabela1[[#This Row],[Minecraft Season Pass]]="Yes"),"Yes","No")</f>
        <v>No</v>
      </c>
      <c r="P6926" t="str">
        <f>IF(OR(Tabela1[[#This Row],[EA Play Season Pass]]="Yes",Tabela1[[#This Row],[Minecraft Season Pass]]="Yes"),"Yes","No")</f>
        <v>Yes</v>
      </c>
      <c r="Q6926">
        <v>42</v>
      </c>
      <c r="R6926" s="2"/>
    </row>
    <row r="6927" spans="1:18" x14ac:dyDescent="0.25">
      <c r="A6927">
        <v>6926</v>
      </c>
      <c r="B6927" t="s">
        <v>7408</v>
      </c>
      <c r="C6927" t="s">
        <v>7</v>
      </c>
      <c r="D6927" s="50">
        <v>45566</v>
      </c>
      <c r="E6927">
        <f>YEAR(Tabela1[[#This Row],[Start Date]])</f>
        <v>2024</v>
      </c>
      <c r="F6927">
        <f>ROUNDUP(MONTH(Tabela1[[#This Row],[Start Date]])/3,0)</f>
        <v>4</v>
      </c>
      <c r="G6927" t="s">
        <v>8</v>
      </c>
      <c r="H6927">
        <v>15</v>
      </c>
      <c r="I6927" t="s">
        <v>12</v>
      </c>
      <c r="J6927" t="s">
        <v>11</v>
      </c>
      <c r="K6927">
        <v>0</v>
      </c>
      <c r="L6927" t="s">
        <v>8</v>
      </c>
      <c r="M6927">
        <v>20</v>
      </c>
      <c r="N6927">
        <v>3</v>
      </c>
      <c r="O6927" t="str">
        <f>IF(AND(Tabela1[[#This Row],[EA Play Season Pass]]="Yes",Tabela1[[#This Row],[Minecraft Season Pass]]="Yes"),"Yes","No")</f>
        <v>No</v>
      </c>
      <c r="P6927" t="str">
        <f>IF(OR(Tabela1[[#This Row],[EA Play Season Pass]]="Yes",Tabela1[[#This Row],[Minecraft Season Pass]]="Yes"),"Yes","No")</f>
        <v>Yes</v>
      </c>
      <c r="Q6927">
        <v>32</v>
      </c>
      <c r="R6927" s="2"/>
    </row>
    <row r="6928" spans="1:18" x14ac:dyDescent="0.25">
      <c r="A6928">
        <v>6927</v>
      </c>
      <c r="B6928" t="s">
        <v>7409</v>
      </c>
      <c r="C6928" t="s">
        <v>7</v>
      </c>
      <c r="D6928" s="50">
        <v>45566</v>
      </c>
      <c r="E6928">
        <f>YEAR(Tabela1[[#This Row],[Start Date]])</f>
        <v>2024</v>
      </c>
      <c r="F6928">
        <f>ROUNDUP(MONTH(Tabela1[[#This Row],[Start Date]])/3,0)</f>
        <v>4</v>
      </c>
      <c r="G6928" t="s">
        <v>11</v>
      </c>
      <c r="H6928">
        <v>15</v>
      </c>
      <c r="I6928" t="s">
        <v>9</v>
      </c>
      <c r="J6928" t="s">
        <v>11</v>
      </c>
      <c r="K6928">
        <v>0</v>
      </c>
      <c r="L6928" t="s">
        <v>11</v>
      </c>
      <c r="M6928">
        <v>0</v>
      </c>
      <c r="N6928">
        <v>2</v>
      </c>
      <c r="O6928" t="str">
        <f>IF(AND(Tabela1[[#This Row],[EA Play Season Pass]]="Yes",Tabela1[[#This Row],[Minecraft Season Pass]]="Yes"),"Yes","No")</f>
        <v>No</v>
      </c>
      <c r="P6928" t="str">
        <f>IF(OR(Tabela1[[#This Row],[EA Play Season Pass]]="Yes",Tabela1[[#This Row],[Minecraft Season Pass]]="Yes"),"Yes","No")</f>
        <v>No</v>
      </c>
      <c r="Q6928">
        <v>13</v>
      </c>
      <c r="R6928" s="2"/>
    </row>
    <row r="6929" spans="1:18" x14ac:dyDescent="0.25">
      <c r="A6929">
        <v>6928</v>
      </c>
      <c r="B6929" t="s">
        <v>2639</v>
      </c>
      <c r="C6929" t="s">
        <v>13</v>
      </c>
      <c r="D6929" s="50">
        <v>45566</v>
      </c>
      <c r="E6929">
        <f>YEAR(Tabela1[[#This Row],[Start Date]])</f>
        <v>2024</v>
      </c>
      <c r="F6929">
        <f>ROUNDUP(MONTH(Tabela1[[#This Row],[Start Date]])/3,0)</f>
        <v>4</v>
      </c>
      <c r="G6929" t="s">
        <v>11</v>
      </c>
      <c r="H6929">
        <v>10</v>
      </c>
      <c r="I6929" t="s">
        <v>12</v>
      </c>
      <c r="J6929" t="s">
        <v>8</v>
      </c>
      <c r="K6929">
        <v>30</v>
      </c>
      <c r="L6929" t="s">
        <v>8</v>
      </c>
      <c r="M6929">
        <v>20</v>
      </c>
      <c r="N6929">
        <v>3</v>
      </c>
      <c r="O6929" t="str">
        <f>IF(AND(Tabela1[[#This Row],[EA Play Season Pass]]="Yes",Tabela1[[#This Row],[Minecraft Season Pass]]="Yes"),"Yes","No")</f>
        <v>Yes</v>
      </c>
      <c r="P6929" t="str">
        <f>IF(OR(Tabela1[[#This Row],[EA Play Season Pass]]="Yes",Tabela1[[#This Row],[Minecraft Season Pass]]="Yes"),"Yes","No")</f>
        <v>Yes</v>
      </c>
      <c r="Q6929">
        <v>57</v>
      </c>
      <c r="R6929" s="2"/>
    </row>
    <row r="6930" spans="1:18" x14ac:dyDescent="0.25">
      <c r="A6930">
        <v>6929</v>
      </c>
      <c r="B6930" t="s">
        <v>7410</v>
      </c>
      <c r="C6930" t="s">
        <v>7</v>
      </c>
      <c r="D6930" s="50">
        <v>45566</v>
      </c>
      <c r="E6930">
        <f>YEAR(Tabela1[[#This Row],[Start Date]])</f>
        <v>2024</v>
      </c>
      <c r="F6930">
        <f>ROUNDUP(MONTH(Tabela1[[#This Row],[Start Date]])/3,0)</f>
        <v>4</v>
      </c>
      <c r="G6930" t="s">
        <v>11</v>
      </c>
      <c r="H6930">
        <v>15</v>
      </c>
      <c r="I6930" t="s">
        <v>9</v>
      </c>
      <c r="J6930" t="s">
        <v>11</v>
      </c>
      <c r="K6930">
        <v>0</v>
      </c>
      <c r="L6930" t="s">
        <v>8</v>
      </c>
      <c r="M6930">
        <v>20</v>
      </c>
      <c r="N6930">
        <v>3</v>
      </c>
      <c r="O6930" t="str">
        <f>IF(AND(Tabela1[[#This Row],[EA Play Season Pass]]="Yes",Tabela1[[#This Row],[Minecraft Season Pass]]="Yes"),"Yes","No")</f>
        <v>No</v>
      </c>
      <c r="P6930" t="str">
        <f>IF(OR(Tabela1[[#This Row],[EA Play Season Pass]]="Yes",Tabela1[[#This Row],[Minecraft Season Pass]]="Yes"),"Yes","No")</f>
        <v>Yes</v>
      </c>
      <c r="Q6930">
        <v>32</v>
      </c>
      <c r="R6930" s="2"/>
    </row>
    <row r="6931" spans="1:18" x14ac:dyDescent="0.25">
      <c r="A6931">
        <v>6930</v>
      </c>
      <c r="B6931" t="s">
        <v>7411</v>
      </c>
      <c r="C6931" t="s">
        <v>13</v>
      </c>
      <c r="D6931" s="50">
        <v>45566</v>
      </c>
      <c r="E6931">
        <f>YEAR(Tabela1[[#This Row],[Start Date]])</f>
        <v>2024</v>
      </c>
      <c r="F6931">
        <f>ROUNDUP(MONTH(Tabela1[[#This Row],[Start Date]])/3,0)</f>
        <v>4</v>
      </c>
      <c r="G6931" t="s">
        <v>11</v>
      </c>
      <c r="H6931">
        <v>10</v>
      </c>
      <c r="I6931" t="s">
        <v>9</v>
      </c>
      <c r="J6931" t="s">
        <v>11</v>
      </c>
      <c r="K6931">
        <v>0</v>
      </c>
      <c r="L6931" t="s">
        <v>8</v>
      </c>
      <c r="M6931">
        <v>20</v>
      </c>
      <c r="N6931">
        <v>1</v>
      </c>
      <c r="O6931" t="str">
        <f>IF(AND(Tabela1[[#This Row],[EA Play Season Pass]]="Yes",Tabela1[[#This Row],[Minecraft Season Pass]]="Yes"),"Yes","No")</f>
        <v>No</v>
      </c>
      <c r="P6931" t="str">
        <f>IF(OR(Tabela1[[#This Row],[EA Play Season Pass]]="Yes",Tabela1[[#This Row],[Minecraft Season Pass]]="Yes"),"Yes","No")</f>
        <v>Yes</v>
      </c>
      <c r="Q6931">
        <v>29</v>
      </c>
      <c r="R6931" s="2"/>
    </row>
    <row r="6932" spans="1:18" x14ac:dyDescent="0.25">
      <c r="A6932">
        <v>6931</v>
      </c>
      <c r="B6932" t="s">
        <v>7412</v>
      </c>
      <c r="C6932" t="s">
        <v>10</v>
      </c>
      <c r="D6932" s="50">
        <v>45566</v>
      </c>
      <c r="E6932">
        <f>YEAR(Tabela1[[#This Row],[Start Date]])</f>
        <v>2024</v>
      </c>
      <c r="F6932">
        <f>ROUNDUP(MONTH(Tabela1[[#This Row],[Start Date]])/3,0)</f>
        <v>4</v>
      </c>
      <c r="G6932" t="s">
        <v>11</v>
      </c>
      <c r="H6932">
        <v>5</v>
      </c>
      <c r="I6932" t="s">
        <v>9</v>
      </c>
      <c r="J6932" t="s">
        <v>8</v>
      </c>
      <c r="K6932">
        <v>30</v>
      </c>
      <c r="L6932" t="s">
        <v>8</v>
      </c>
      <c r="M6932">
        <v>20</v>
      </c>
      <c r="N6932">
        <v>3</v>
      </c>
      <c r="O6932" t="str">
        <f>IF(AND(Tabela1[[#This Row],[EA Play Season Pass]]="Yes",Tabela1[[#This Row],[Minecraft Season Pass]]="Yes"),"Yes","No")</f>
        <v>Yes</v>
      </c>
      <c r="P6932" t="str">
        <f>IF(OR(Tabela1[[#This Row],[EA Play Season Pass]]="Yes",Tabela1[[#This Row],[Minecraft Season Pass]]="Yes"),"Yes","No")</f>
        <v>Yes</v>
      </c>
      <c r="Q6932">
        <v>52</v>
      </c>
      <c r="R6932" s="2"/>
    </row>
    <row r="6933" spans="1:18" x14ac:dyDescent="0.25">
      <c r="A6933">
        <v>6932</v>
      </c>
      <c r="B6933" t="s">
        <v>2938</v>
      </c>
      <c r="C6933" t="s">
        <v>10</v>
      </c>
      <c r="D6933" s="50">
        <v>45566</v>
      </c>
      <c r="E6933">
        <f>YEAR(Tabela1[[#This Row],[Start Date]])</f>
        <v>2024</v>
      </c>
      <c r="F6933">
        <f>ROUNDUP(MONTH(Tabela1[[#This Row],[Start Date]])/3,0)</f>
        <v>4</v>
      </c>
      <c r="G6933" t="s">
        <v>8</v>
      </c>
      <c r="H6933">
        <v>5</v>
      </c>
      <c r="I6933" t="s">
        <v>14</v>
      </c>
      <c r="J6933" t="s">
        <v>8</v>
      </c>
      <c r="K6933">
        <v>30</v>
      </c>
      <c r="L6933" t="s">
        <v>8</v>
      </c>
      <c r="M6933">
        <v>20</v>
      </c>
      <c r="N6933">
        <v>3</v>
      </c>
      <c r="O6933" t="str">
        <f>IF(AND(Tabela1[[#This Row],[EA Play Season Pass]]="Yes",Tabela1[[#This Row],[Minecraft Season Pass]]="Yes"),"Yes","No")</f>
        <v>Yes</v>
      </c>
      <c r="P6933" t="str">
        <f>IF(OR(Tabela1[[#This Row],[EA Play Season Pass]]="Yes",Tabela1[[#This Row],[Minecraft Season Pass]]="Yes"),"Yes","No")</f>
        <v>Yes</v>
      </c>
      <c r="Q6933">
        <v>52</v>
      </c>
      <c r="R6933" s="2"/>
    </row>
    <row r="6934" spans="1:18" x14ac:dyDescent="0.25">
      <c r="A6934">
        <v>6933</v>
      </c>
      <c r="B6934" t="s">
        <v>7413</v>
      </c>
      <c r="C6934" t="s">
        <v>10</v>
      </c>
      <c r="D6934" s="50">
        <v>45567</v>
      </c>
      <c r="E6934">
        <f>YEAR(Tabela1[[#This Row],[Start Date]])</f>
        <v>2024</v>
      </c>
      <c r="F6934">
        <f>ROUNDUP(MONTH(Tabela1[[#This Row],[Start Date]])/3,0)</f>
        <v>4</v>
      </c>
      <c r="G6934" t="s">
        <v>11</v>
      </c>
      <c r="H6934">
        <v>5</v>
      </c>
      <c r="I6934" t="s">
        <v>12</v>
      </c>
      <c r="J6934" t="s">
        <v>8</v>
      </c>
      <c r="K6934">
        <v>30</v>
      </c>
      <c r="L6934" t="s">
        <v>8</v>
      </c>
      <c r="M6934">
        <v>20</v>
      </c>
      <c r="N6934">
        <v>3</v>
      </c>
      <c r="O6934" t="str">
        <f>IF(AND(Tabela1[[#This Row],[EA Play Season Pass]]="Yes",Tabela1[[#This Row],[Minecraft Season Pass]]="Yes"),"Yes","No")</f>
        <v>Yes</v>
      </c>
      <c r="P6934" t="str">
        <f>IF(OR(Tabela1[[#This Row],[EA Play Season Pass]]="Yes",Tabela1[[#This Row],[Minecraft Season Pass]]="Yes"),"Yes","No")</f>
        <v>Yes</v>
      </c>
      <c r="Q6934">
        <v>52</v>
      </c>
      <c r="R6934" s="2"/>
    </row>
    <row r="6935" spans="1:18" x14ac:dyDescent="0.25">
      <c r="A6935">
        <v>6934</v>
      </c>
      <c r="B6935" t="s">
        <v>7414</v>
      </c>
      <c r="C6935" t="s">
        <v>10</v>
      </c>
      <c r="D6935" s="50">
        <v>45567</v>
      </c>
      <c r="E6935">
        <f>YEAR(Tabela1[[#This Row],[Start Date]])</f>
        <v>2024</v>
      </c>
      <c r="F6935">
        <f>ROUNDUP(MONTH(Tabela1[[#This Row],[Start Date]])/3,0)</f>
        <v>4</v>
      </c>
      <c r="G6935" t="s">
        <v>11</v>
      </c>
      <c r="H6935">
        <v>5</v>
      </c>
      <c r="I6935" t="s">
        <v>14</v>
      </c>
      <c r="J6935" t="s">
        <v>8</v>
      </c>
      <c r="K6935">
        <v>30</v>
      </c>
      <c r="L6935" t="s">
        <v>11</v>
      </c>
      <c r="M6935">
        <v>0</v>
      </c>
      <c r="N6935">
        <v>3</v>
      </c>
      <c r="O6935" t="str">
        <f>IF(AND(Tabela1[[#This Row],[EA Play Season Pass]]="Yes",Tabela1[[#This Row],[Minecraft Season Pass]]="Yes"),"Yes","No")</f>
        <v>No</v>
      </c>
      <c r="P6935" t="str">
        <f>IF(OR(Tabela1[[#This Row],[EA Play Season Pass]]="Yes",Tabela1[[#This Row],[Minecraft Season Pass]]="Yes"),"Yes","No")</f>
        <v>Yes</v>
      </c>
      <c r="Q6935">
        <v>32</v>
      </c>
      <c r="R6935" s="2"/>
    </row>
    <row r="6936" spans="1:18" x14ac:dyDescent="0.25">
      <c r="A6936">
        <v>6935</v>
      </c>
      <c r="B6936" t="s">
        <v>5182</v>
      </c>
      <c r="C6936" t="s">
        <v>13</v>
      </c>
      <c r="D6936" s="50">
        <v>45567</v>
      </c>
      <c r="E6936">
        <f>YEAR(Tabela1[[#This Row],[Start Date]])</f>
        <v>2024</v>
      </c>
      <c r="F6936">
        <f>ROUNDUP(MONTH(Tabela1[[#This Row],[Start Date]])/3,0)</f>
        <v>4</v>
      </c>
      <c r="G6936" t="s">
        <v>8</v>
      </c>
      <c r="H6936">
        <v>10</v>
      </c>
      <c r="I6936" t="s">
        <v>14</v>
      </c>
      <c r="J6936" t="s">
        <v>11</v>
      </c>
      <c r="K6936">
        <v>0</v>
      </c>
      <c r="L6936" t="s">
        <v>11</v>
      </c>
      <c r="M6936">
        <v>0</v>
      </c>
      <c r="N6936">
        <v>2</v>
      </c>
      <c r="O6936" t="str">
        <f>IF(AND(Tabela1[[#This Row],[EA Play Season Pass]]="Yes",Tabela1[[#This Row],[Minecraft Season Pass]]="Yes"),"Yes","No")</f>
        <v>No</v>
      </c>
      <c r="P6936" t="str">
        <f>IF(OR(Tabela1[[#This Row],[EA Play Season Pass]]="Yes",Tabela1[[#This Row],[Minecraft Season Pass]]="Yes"),"Yes","No")</f>
        <v>No</v>
      </c>
      <c r="Q6936">
        <v>8</v>
      </c>
      <c r="R6936" s="2"/>
    </row>
    <row r="6937" spans="1:18" x14ac:dyDescent="0.25">
      <c r="A6937">
        <v>6936</v>
      </c>
      <c r="B6937" t="s">
        <v>7415</v>
      </c>
      <c r="C6937" t="s">
        <v>7</v>
      </c>
      <c r="D6937" s="50">
        <v>45567</v>
      </c>
      <c r="E6937">
        <f>YEAR(Tabela1[[#This Row],[Start Date]])</f>
        <v>2024</v>
      </c>
      <c r="F6937">
        <f>ROUNDUP(MONTH(Tabela1[[#This Row],[Start Date]])/3,0)</f>
        <v>4</v>
      </c>
      <c r="G6937" t="s">
        <v>11</v>
      </c>
      <c r="H6937">
        <v>15</v>
      </c>
      <c r="I6937" t="s">
        <v>14</v>
      </c>
      <c r="J6937" t="s">
        <v>8</v>
      </c>
      <c r="K6937">
        <v>30</v>
      </c>
      <c r="L6937" t="s">
        <v>8</v>
      </c>
      <c r="M6937">
        <v>20</v>
      </c>
      <c r="N6937">
        <v>1</v>
      </c>
      <c r="O6937" t="str">
        <f>IF(AND(Tabela1[[#This Row],[EA Play Season Pass]]="Yes",Tabela1[[#This Row],[Minecraft Season Pass]]="Yes"),"Yes","No")</f>
        <v>Yes</v>
      </c>
      <c r="P6937" t="str">
        <f>IF(OR(Tabela1[[#This Row],[EA Play Season Pass]]="Yes",Tabela1[[#This Row],[Minecraft Season Pass]]="Yes"),"Yes","No")</f>
        <v>Yes</v>
      </c>
      <c r="Q6937">
        <v>64</v>
      </c>
      <c r="R6937" s="2"/>
    </row>
    <row r="6938" spans="1:18" x14ac:dyDescent="0.25">
      <c r="A6938">
        <v>6937</v>
      </c>
      <c r="B6938" t="s">
        <v>7416</v>
      </c>
      <c r="C6938" t="s">
        <v>13</v>
      </c>
      <c r="D6938" s="50">
        <v>45567</v>
      </c>
      <c r="E6938">
        <f>YEAR(Tabela1[[#This Row],[Start Date]])</f>
        <v>2024</v>
      </c>
      <c r="F6938">
        <f>ROUNDUP(MONTH(Tabela1[[#This Row],[Start Date]])/3,0)</f>
        <v>4</v>
      </c>
      <c r="G6938" t="s">
        <v>8</v>
      </c>
      <c r="H6938">
        <v>10</v>
      </c>
      <c r="I6938" t="s">
        <v>12</v>
      </c>
      <c r="J6938" t="s">
        <v>11</v>
      </c>
      <c r="K6938">
        <v>0</v>
      </c>
      <c r="L6938" t="s">
        <v>8</v>
      </c>
      <c r="M6938">
        <v>20</v>
      </c>
      <c r="N6938">
        <v>3</v>
      </c>
      <c r="O6938" t="str">
        <f>IF(AND(Tabela1[[#This Row],[EA Play Season Pass]]="Yes",Tabela1[[#This Row],[Minecraft Season Pass]]="Yes"),"Yes","No")</f>
        <v>No</v>
      </c>
      <c r="P6938" t="str">
        <f>IF(OR(Tabela1[[#This Row],[EA Play Season Pass]]="Yes",Tabela1[[#This Row],[Minecraft Season Pass]]="Yes"),"Yes","No")</f>
        <v>Yes</v>
      </c>
      <c r="Q6938">
        <v>27</v>
      </c>
      <c r="R6938" s="2"/>
    </row>
    <row r="6939" spans="1:18" x14ac:dyDescent="0.25">
      <c r="A6939">
        <v>6938</v>
      </c>
      <c r="B6939" t="s">
        <v>7417</v>
      </c>
      <c r="C6939" t="s">
        <v>13</v>
      </c>
      <c r="D6939" s="50">
        <v>45567</v>
      </c>
      <c r="E6939">
        <f>YEAR(Tabela1[[#This Row],[Start Date]])</f>
        <v>2024</v>
      </c>
      <c r="F6939">
        <f>ROUNDUP(MONTH(Tabela1[[#This Row],[Start Date]])/3,0)</f>
        <v>4</v>
      </c>
      <c r="G6939" t="s">
        <v>8</v>
      </c>
      <c r="H6939">
        <v>10</v>
      </c>
      <c r="I6939" t="s">
        <v>9</v>
      </c>
      <c r="J6939" t="s">
        <v>11</v>
      </c>
      <c r="K6939">
        <v>0</v>
      </c>
      <c r="L6939" t="s">
        <v>11</v>
      </c>
      <c r="M6939">
        <v>0</v>
      </c>
      <c r="N6939">
        <v>2</v>
      </c>
      <c r="O6939" t="str">
        <f>IF(AND(Tabela1[[#This Row],[EA Play Season Pass]]="Yes",Tabela1[[#This Row],[Minecraft Season Pass]]="Yes"),"Yes","No")</f>
        <v>No</v>
      </c>
      <c r="P6939" t="str">
        <f>IF(OR(Tabela1[[#This Row],[EA Play Season Pass]]="Yes",Tabela1[[#This Row],[Minecraft Season Pass]]="Yes"),"Yes","No")</f>
        <v>No</v>
      </c>
      <c r="Q6939">
        <v>8</v>
      </c>
      <c r="R6939" s="2"/>
    </row>
    <row r="6940" spans="1:18" x14ac:dyDescent="0.25">
      <c r="A6940">
        <v>6939</v>
      </c>
      <c r="B6940" t="s">
        <v>7418</v>
      </c>
      <c r="C6940" t="s">
        <v>7</v>
      </c>
      <c r="D6940" s="50">
        <v>45567</v>
      </c>
      <c r="E6940">
        <f>YEAR(Tabela1[[#This Row],[Start Date]])</f>
        <v>2024</v>
      </c>
      <c r="F6940">
        <f>ROUNDUP(MONTH(Tabela1[[#This Row],[Start Date]])/3,0)</f>
        <v>4</v>
      </c>
      <c r="G6940" t="s">
        <v>8</v>
      </c>
      <c r="H6940">
        <v>15</v>
      </c>
      <c r="I6940" t="s">
        <v>14</v>
      </c>
      <c r="J6940" t="s">
        <v>11</v>
      </c>
      <c r="K6940">
        <v>0</v>
      </c>
      <c r="L6940" t="s">
        <v>8</v>
      </c>
      <c r="M6940">
        <v>20</v>
      </c>
      <c r="N6940">
        <v>2</v>
      </c>
      <c r="O6940" t="str">
        <f>IF(AND(Tabela1[[#This Row],[EA Play Season Pass]]="Yes",Tabela1[[#This Row],[Minecraft Season Pass]]="Yes"),"Yes","No")</f>
        <v>No</v>
      </c>
      <c r="P6940" t="str">
        <f>IF(OR(Tabela1[[#This Row],[EA Play Season Pass]]="Yes",Tabela1[[#This Row],[Minecraft Season Pass]]="Yes"),"Yes","No")</f>
        <v>Yes</v>
      </c>
      <c r="Q6940">
        <v>33</v>
      </c>
      <c r="R6940" s="2"/>
    </row>
    <row r="6941" spans="1:18" x14ac:dyDescent="0.25">
      <c r="A6941">
        <v>6940</v>
      </c>
      <c r="B6941" t="s">
        <v>7419</v>
      </c>
      <c r="C6941" t="s">
        <v>13</v>
      </c>
      <c r="D6941" s="50">
        <v>45567</v>
      </c>
      <c r="E6941">
        <f>YEAR(Tabela1[[#This Row],[Start Date]])</f>
        <v>2024</v>
      </c>
      <c r="F6941">
        <f>ROUNDUP(MONTH(Tabela1[[#This Row],[Start Date]])/3,0)</f>
        <v>4</v>
      </c>
      <c r="G6941" t="s">
        <v>8</v>
      </c>
      <c r="H6941">
        <v>10</v>
      </c>
      <c r="I6941" t="s">
        <v>14</v>
      </c>
      <c r="J6941" t="s">
        <v>8</v>
      </c>
      <c r="K6941">
        <v>30</v>
      </c>
      <c r="L6941" t="s">
        <v>8</v>
      </c>
      <c r="M6941">
        <v>20</v>
      </c>
      <c r="N6941">
        <v>2</v>
      </c>
      <c r="O6941" t="str">
        <f>IF(AND(Tabela1[[#This Row],[EA Play Season Pass]]="Yes",Tabela1[[#This Row],[Minecraft Season Pass]]="Yes"),"Yes","No")</f>
        <v>Yes</v>
      </c>
      <c r="P6941" t="str">
        <f>IF(OR(Tabela1[[#This Row],[EA Play Season Pass]]="Yes",Tabela1[[#This Row],[Minecraft Season Pass]]="Yes"),"Yes","No")</f>
        <v>Yes</v>
      </c>
      <c r="Q6941">
        <v>58</v>
      </c>
      <c r="R6941" s="2"/>
    </row>
    <row r="6942" spans="1:18" x14ac:dyDescent="0.25">
      <c r="A6942">
        <v>6941</v>
      </c>
      <c r="B6942" t="s">
        <v>7420</v>
      </c>
      <c r="C6942" t="s">
        <v>13</v>
      </c>
      <c r="D6942" s="50">
        <v>45568</v>
      </c>
      <c r="E6942">
        <f>YEAR(Tabela1[[#This Row],[Start Date]])</f>
        <v>2024</v>
      </c>
      <c r="F6942">
        <f>ROUNDUP(MONTH(Tabela1[[#This Row],[Start Date]])/3,0)</f>
        <v>4</v>
      </c>
      <c r="G6942" t="s">
        <v>8</v>
      </c>
      <c r="H6942">
        <v>10</v>
      </c>
      <c r="I6942" t="s">
        <v>14</v>
      </c>
      <c r="J6942" t="s">
        <v>8</v>
      </c>
      <c r="K6942">
        <v>30</v>
      </c>
      <c r="L6942" t="s">
        <v>8</v>
      </c>
      <c r="M6942">
        <v>20</v>
      </c>
      <c r="N6942">
        <v>1</v>
      </c>
      <c r="O6942" t="str">
        <f>IF(AND(Tabela1[[#This Row],[EA Play Season Pass]]="Yes",Tabela1[[#This Row],[Minecraft Season Pass]]="Yes"),"Yes","No")</f>
        <v>Yes</v>
      </c>
      <c r="P6942" t="str">
        <f>IF(OR(Tabela1[[#This Row],[EA Play Season Pass]]="Yes",Tabela1[[#This Row],[Minecraft Season Pass]]="Yes"),"Yes","No")</f>
        <v>Yes</v>
      </c>
      <c r="Q6942">
        <v>59</v>
      </c>
      <c r="R6942" s="2"/>
    </row>
    <row r="6943" spans="1:18" x14ac:dyDescent="0.25">
      <c r="A6943">
        <v>6942</v>
      </c>
      <c r="B6943" t="s">
        <v>7421</v>
      </c>
      <c r="C6943" t="s">
        <v>10</v>
      </c>
      <c r="D6943" s="50">
        <v>45568</v>
      </c>
      <c r="E6943">
        <f>YEAR(Tabela1[[#This Row],[Start Date]])</f>
        <v>2024</v>
      </c>
      <c r="F6943">
        <f>ROUNDUP(MONTH(Tabela1[[#This Row],[Start Date]])/3,0)</f>
        <v>4</v>
      </c>
      <c r="G6943" t="s">
        <v>11</v>
      </c>
      <c r="H6943">
        <v>5</v>
      </c>
      <c r="I6943" t="s">
        <v>9</v>
      </c>
      <c r="J6943" t="s">
        <v>11</v>
      </c>
      <c r="K6943">
        <v>0</v>
      </c>
      <c r="L6943" t="s">
        <v>11</v>
      </c>
      <c r="M6943">
        <v>0</v>
      </c>
      <c r="N6943">
        <v>2</v>
      </c>
      <c r="O6943" t="str">
        <f>IF(AND(Tabela1[[#This Row],[EA Play Season Pass]]="Yes",Tabela1[[#This Row],[Minecraft Season Pass]]="Yes"),"Yes","No")</f>
        <v>No</v>
      </c>
      <c r="P6943" t="str">
        <f>IF(OR(Tabela1[[#This Row],[EA Play Season Pass]]="Yes",Tabela1[[#This Row],[Minecraft Season Pass]]="Yes"),"Yes","No")</f>
        <v>No</v>
      </c>
      <c r="Q6943">
        <v>3</v>
      </c>
      <c r="R6943" s="2"/>
    </row>
    <row r="6944" spans="1:18" x14ac:dyDescent="0.25">
      <c r="A6944">
        <v>6943</v>
      </c>
      <c r="B6944" t="s">
        <v>1281</v>
      </c>
      <c r="C6944" t="s">
        <v>10</v>
      </c>
      <c r="D6944" s="50">
        <v>45568</v>
      </c>
      <c r="E6944">
        <f>YEAR(Tabela1[[#This Row],[Start Date]])</f>
        <v>2024</v>
      </c>
      <c r="F6944">
        <f>ROUNDUP(MONTH(Tabela1[[#This Row],[Start Date]])/3,0)</f>
        <v>4</v>
      </c>
      <c r="G6944" t="s">
        <v>8</v>
      </c>
      <c r="H6944">
        <v>5</v>
      </c>
      <c r="I6944" t="s">
        <v>9</v>
      </c>
      <c r="J6944" t="s">
        <v>11</v>
      </c>
      <c r="K6944">
        <v>0</v>
      </c>
      <c r="L6944" t="s">
        <v>8</v>
      </c>
      <c r="M6944">
        <v>20</v>
      </c>
      <c r="N6944">
        <v>2</v>
      </c>
      <c r="O6944" t="str">
        <f>IF(AND(Tabela1[[#This Row],[EA Play Season Pass]]="Yes",Tabela1[[#This Row],[Minecraft Season Pass]]="Yes"),"Yes","No")</f>
        <v>No</v>
      </c>
      <c r="P6944" t="str">
        <f>IF(OR(Tabela1[[#This Row],[EA Play Season Pass]]="Yes",Tabela1[[#This Row],[Minecraft Season Pass]]="Yes"),"Yes","No")</f>
        <v>Yes</v>
      </c>
      <c r="Q6944">
        <v>23</v>
      </c>
      <c r="R6944" s="2"/>
    </row>
    <row r="6945" spans="1:18" x14ac:dyDescent="0.25">
      <c r="A6945">
        <v>6944</v>
      </c>
      <c r="B6945" t="s">
        <v>2440</v>
      </c>
      <c r="C6945" t="s">
        <v>7</v>
      </c>
      <c r="D6945" s="50">
        <v>45568</v>
      </c>
      <c r="E6945">
        <f>YEAR(Tabela1[[#This Row],[Start Date]])</f>
        <v>2024</v>
      </c>
      <c r="F6945">
        <f>ROUNDUP(MONTH(Tabela1[[#This Row],[Start Date]])/3,0)</f>
        <v>4</v>
      </c>
      <c r="G6945" t="s">
        <v>11</v>
      </c>
      <c r="H6945">
        <v>15</v>
      </c>
      <c r="I6945" t="s">
        <v>14</v>
      </c>
      <c r="J6945" t="s">
        <v>11</v>
      </c>
      <c r="K6945">
        <v>0</v>
      </c>
      <c r="L6945" t="s">
        <v>11</v>
      </c>
      <c r="M6945">
        <v>0</v>
      </c>
      <c r="N6945">
        <v>3</v>
      </c>
      <c r="O6945" t="str">
        <f>IF(AND(Tabela1[[#This Row],[EA Play Season Pass]]="Yes",Tabela1[[#This Row],[Minecraft Season Pass]]="Yes"),"Yes","No")</f>
        <v>No</v>
      </c>
      <c r="P6945" t="str">
        <f>IF(OR(Tabela1[[#This Row],[EA Play Season Pass]]="Yes",Tabela1[[#This Row],[Minecraft Season Pass]]="Yes"),"Yes","No")</f>
        <v>No</v>
      </c>
      <c r="Q6945">
        <v>12</v>
      </c>
      <c r="R6945" s="2"/>
    </row>
    <row r="6946" spans="1:18" x14ac:dyDescent="0.25">
      <c r="A6946">
        <v>6945</v>
      </c>
      <c r="B6946" t="s">
        <v>3182</v>
      </c>
      <c r="C6946" t="s">
        <v>13</v>
      </c>
      <c r="D6946" s="50">
        <v>45568</v>
      </c>
      <c r="E6946">
        <f>YEAR(Tabela1[[#This Row],[Start Date]])</f>
        <v>2024</v>
      </c>
      <c r="F6946">
        <f>ROUNDUP(MONTH(Tabela1[[#This Row],[Start Date]])/3,0)</f>
        <v>4</v>
      </c>
      <c r="G6946" t="s">
        <v>8</v>
      </c>
      <c r="H6946">
        <v>10</v>
      </c>
      <c r="I6946" t="s">
        <v>9</v>
      </c>
      <c r="J6946" t="s">
        <v>11</v>
      </c>
      <c r="K6946">
        <v>0</v>
      </c>
      <c r="L6946" t="s">
        <v>8</v>
      </c>
      <c r="M6946">
        <v>20</v>
      </c>
      <c r="N6946">
        <v>3</v>
      </c>
      <c r="O6946" t="str">
        <f>IF(AND(Tabela1[[#This Row],[EA Play Season Pass]]="Yes",Tabela1[[#This Row],[Minecraft Season Pass]]="Yes"),"Yes","No")</f>
        <v>No</v>
      </c>
      <c r="P6946" t="str">
        <f>IF(OR(Tabela1[[#This Row],[EA Play Season Pass]]="Yes",Tabela1[[#This Row],[Minecraft Season Pass]]="Yes"),"Yes","No")</f>
        <v>Yes</v>
      </c>
      <c r="Q6946">
        <v>27</v>
      </c>
      <c r="R6946" s="2"/>
    </row>
    <row r="6947" spans="1:18" x14ac:dyDescent="0.25">
      <c r="A6947">
        <v>6946</v>
      </c>
      <c r="B6947" t="s">
        <v>1540</v>
      </c>
      <c r="C6947" t="s">
        <v>10</v>
      </c>
      <c r="D6947" s="50">
        <v>45568</v>
      </c>
      <c r="E6947">
        <f>YEAR(Tabela1[[#This Row],[Start Date]])</f>
        <v>2024</v>
      </c>
      <c r="F6947">
        <f>ROUNDUP(MONTH(Tabela1[[#This Row],[Start Date]])/3,0)</f>
        <v>4</v>
      </c>
      <c r="G6947" t="s">
        <v>11</v>
      </c>
      <c r="H6947">
        <v>5</v>
      </c>
      <c r="I6947" t="s">
        <v>12</v>
      </c>
      <c r="J6947" t="s">
        <v>11</v>
      </c>
      <c r="K6947">
        <v>0</v>
      </c>
      <c r="L6947" t="s">
        <v>8</v>
      </c>
      <c r="M6947">
        <v>20</v>
      </c>
      <c r="N6947">
        <v>2</v>
      </c>
      <c r="O6947" t="str">
        <f>IF(AND(Tabela1[[#This Row],[EA Play Season Pass]]="Yes",Tabela1[[#This Row],[Minecraft Season Pass]]="Yes"),"Yes","No")</f>
        <v>No</v>
      </c>
      <c r="P6947" t="str">
        <f>IF(OR(Tabela1[[#This Row],[EA Play Season Pass]]="Yes",Tabela1[[#This Row],[Minecraft Season Pass]]="Yes"),"Yes","No")</f>
        <v>Yes</v>
      </c>
      <c r="Q6947">
        <v>23</v>
      </c>
      <c r="R6947" s="2"/>
    </row>
    <row r="6948" spans="1:18" x14ac:dyDescent="0.25">
      <c r="A6948">
        <v>6947</v>
      </c>
      <c r="B6948" t="s">
        <v>547</v>
      </c>
      <c r="C6948" t="s">
        <v>7</v>
      </c>
      <c r="D6948" s="50">
        <v>45568</v>
      </c>
      <c r="E6948">
        <f>YEAR(Tabela1[[#This Row],[Start Date]])</f>
        <v>2024</v>
      </c>
      <c r="F6948">
        <f>ROUNDUP(MONTH(Tabela1[[#This Row],[Start Date]])/3,0)</f>
        <v>4</v>
      </c>
      <c r="G6948" t="s">
        <v>11</v>
      </c>
      <c r="H6948">
        <v>15</v>
      </c>
      <c r="I6948" t="s">
        <v>12</v>
      </c>
      <c r="J6948" t="s">
        <v>11</v>
      </c>
      <c r="K6948">
        <v>0</v>
      </c>
      <c r="L6948" t="s">
        <v>8</v>
      </c>
      <c r="M6948">
        <v>20</v>
      </c>
      <c r="N6948">
        <v>2</v>
      </c>
      <c r="O6948" t="str">
        <f>IF(AND(Tabela1[[#This Row],[EA Play Season Pass]]="Yes",Tabela1[[#This Row],[Minecraft Season Pass]]="Yes"),"Yes","No")</f>
        <v>No</v>
      </c>
      <c r="P6948" t="str">
        <f>IF(OR(Tabela1[[#This Row],[EA Play Season Pass]]="Yes",Tabela1[[#This Row],[Minecraft Season Pass]]="Yes"),"Yes","No")</f>
        <v>Yes</v>
      </c>
      <c r="Q6948">
        <v>33</v>
      </c>
      <c r="R6948" s="2"/>
    </row>
    <row r="6949" spans="1:18" x14ac:dyDescent="0.25">
      <c r="A6949">
        <v>6948</v>
      </c>
      <c r="B6949" t="s">
        <v>7422</v>
      </c>
      <c r="C6949" t="s">
        <v>7</v>
      </c>
      <c r="D6949" s="50">
        <v>45568</v>
      </c>
      <c r="E6949">
        <f>YEAR(Tabela1[[#This Row],[Start Date]])</f>
        <v>2024</v>
      </c>
      <c r="F6949">
        <f>ROUNDUP(MONTH(Tabela1[[#This Row],[Start Date]])/3,0)</f>
        <v>4</v>
      </c>
      <c r="G6949" t="s">
        <v>11</v>
      </c>
      <c r="H6949">
        <v>15</v>
      </c>
      <c r="I6949" t="s">
        <v>12</v>
      </c>
      <c r="J6949" t="s">
        <v>8</v>
      </c>
      <c r="K6949">
        <v>30</v>
      </c>
      <c r="L6949" t="s">
        <v>11</v>
      </c>
      <c r="M6949">
        <v>0</v>
      </c>
      <c r="N6949">
        <v>1</v>
      </c>
      <c r="O6949" t="str">
        <f>IF(AND(Tabela1[[#This Row],[EA Play Season Pass]]="Yes",Tabela1[[#This Row],[Minecraft Season Pass]]="Yes"),"Yes","No")</f>
        <v>No</v>
      </c>
      <c r="P6949" t="str">
        <f>IF(OR(Tabela1[[#This Row],[EA Play Season Pass]]="Yes",Tabela1[[#This Row],[Minecraft Season Pass]]="Yes"),"Yes","No")</f>
        <v>Yes</v>
      </c>
      <c r="Q6949">
        <v>44</v>
      </c>
      <c r="R6949" s="2"/>
    </row>
    <row r="6950" spans="1:18" x14ac:dyDescent="0.25">
      <c r="A6950">
        <v>6949</v>
      </c>
      <c r="B6950" t="s">
        <v>1883</v>
      </c>
      <c r="C6950" t="s">
        <v>13</v>
      </c>
      <c r="D6950" s="50">
        <v>45569</v>
      </c>
      <c r="E6950">
        <f>YEAR(Tabela1[[#This Row],[Start Date]])</f>
        <v>2024</v>
      </c>
      <c r="F6950">
        <f>ROUNDUP(MONTH(Tabela1[[#This Row],[Start Date]])/3,0)</f>
        <v>4</v>
      </c>
      <c r="G6950" t="s">
        <v>8</v>
      </c>
      <c r="H6950">
        <v>10</v>
      </c>
      <c r="I6950" t="s">
        <v>9</v>
      </c>
      <c r="J6950" t="s">
        <v>8</v>
      </c>
      <c r="K6950">
        <v>30</v>
      </c>
      <c r="L6950" t="s">
        <v>8</v>
      </c>
      <c r="M6950">
        <v>20</v>
      </c>
      <c r="N6950">
        <v>1</v>
      </c>
      <c r="O6950" t="str">
        <f>IF(AND(Tabela1[[#This Row],[EA Play Season Pass]]="Yes",Tabela1[[#This Row],[Minecraft Season Pass]]="Yes"),"Yes","No")</f>
        <v>Yes</v>
      </c>
      <c r="P6950" t="str">
        <f>IF(OR(Tabela1[[#This Row],[EA Play Season Pass]]="Yes",Tabela1[[#This Row],[Minecraft Season Pass]]="Yes"),"Yes","No")</f>
        <v>Yes</v>
      </c>
      <c r="Q6950">
        <v>59</v>
      </c>
      <c r="R6950" s="2"/>
    </row>
    <row r="6951" spans="1:18" x14ac:dyDescent="0.25">
      <c r="A6951">
        <v>6950</v>
      </c>
      <c r="B6951" t="s">
        <v>7423</v>
      </c>
      <c r="C6951" t="s">
        <v>7</v>
      </c>
      <c r="D6951" s="50">
        <v>45569</v>
      </c>
      <c r="E6951">
        <f>YEAR(Tabela1[[#This Row],[Start Date]])</f>
        <v>2024</v>
      </c>
      <c r="F6951">
        <f>ROUNDUP(MONTH(Tabela1[[#This Row],[Start Date]])/3,0)</f>
        <v>4</v>
      </c>
      <c r="G6951" t="s">
        <v>11</v>
      </c>
      <c r="H6951">
        <v>15</v>
      </c>
      <c r="I6951" t="s">
        <v>14</v>
      </c>
      <c r="J6951" t="s">
        <v>11</v>
      </c>
      <c r="K6951">
        <v>0</v>
      </c>
      <c r="L6951" t="s">
        <v>8</v>
      </c>
      <c r="M6951">
        <v>20</v>
      </c>
      <c r="N6951">
        <v>1</v>
      </c>
      <c r="O6951" t="str">
        <f>IF(AND(Tabela1[[#This Row],[EA Play Season Pass]]="Yes",Tabela1[[#This Row],[Minecraft Season Pass]]="Yes"),"Yes","No")</f>
        <v>No</v>
      </c>
      <c r="P6951" t="str">
        <f>IF(OR(Tabela1[[#This Row],[EA Play Season Pass]]="Yes",Tabela1[[#This Row],[Minecraft Season Pass]]="Yes"),"Yes","No")</f>
        <v>Yes</v>
      </c>
      <c r="Q6951">
        <v>34</v>
      </c>
      <c r="R6951" s="2"/>
    </row>
    <row r="6952" spans="1:18" x14ac:dyDescent="0.25">
      <c r="A6952">
        <v>6951</v>
      </c>
      <c r="B6952" t="s">
        <v>7424</v>
      </c>
      <c r="C6952" t="s">
        <v>7</v>
      </c>
      <c r="D6952" s="50">
        <v>45569</v>
      </c>
      <c r="E6952">
        <f>YEAR(Tabela1[[#This Row],[Start Date]])</f>
        <v>2024</v>
      </c>
      <c r="F6952">
        <f>ROUNDUP(MONTH(Tabela1[[#This Row],[Start Date]])/3,0)</f>
        <v>4</v>
      </c>
      <c r="G6952" t="s">
        <v>11</v>
      </c>
      <c r="H6952">
        <v>15</v>
      </c>
      <c r="I6952" t="s">
        <v>14</v>
      </c>
      <c r="J6952" t="s">
        <v>11</v>
      </c>
      <c r="K6952">
        <v>0</v>
      </c>
      <c r="L6952" t="s">
        <v>11</v>
      </c>
      <c r="M6952">
        <v>0</v>
      </c>
      <c r="N6952">
        <v>3</v>
      </c>
      <c r="O6952" t="str">
        <f>IF(AND(Tabela1[[#This Row],[EA Play Season Pass]]="Yes",Tabela1[[#This Row],[Minecraft Season Pass]]="Yes"),"Yes","No")</f>
        <v>No</v>
      </c>
      <c r="P6952" t="str">
        <f>IF(OR(Tabela1[[#This Row],[EA Play Season Pass]]="Yes",Tabela1[[#This Row],[Minecraft Season Pass]]="Yes"),"Yes","No")</f>
        <v>No</v>
      </c>
      <c r="Q6952">
        <v>12</v>
      </c>
      <c r="R6952" s="2"/>
    </row>
    <row r="6953" spans="1:18" x14ac:dyDescent="0.25">
      <c r="A6953">
        <v>6952</v>
      </c>
      <c r="B6953" t="s">
        <v>3751</v>
      </c>
      <c r="C6953" t="s">
        <v>13</v>
      </c>
      <c r="D6953" s="50">
        <v>45569</v>
      </c>
      <c r="E6953">
        <f>YEAR(Tabela1[[#This Row],[Start Date]])</f>
        <v>2024</v>
      </c>
      <c r="F6953">
        <f>ROUNDUP(MONTH(Tabela1[[#This Row],[Start Date]])/3,0)</f>
        <v>4</v>
      </c>
      <c r="G6953" t="s">
        <v>8</v>
      </c>
      <c r="H6953">
        <v>10</v>
      </c>
      <c r="I6953" t="s">
        <v>14</v>
      </c>
      <c r="J6953" t="s">
        <v>11</v>
      </c>
      <c r="K6953">
        <v>0</v>
      </c>
      <c r="L6953" t="s">
        <v>11</v>
      </c>
      <c r="M6953">
        <v>0</v>
      </c>
      <c r="N6953">
        <v>2</v>
      </c>
      <c r="O6953" t="str">
        <f>IF(AND(Tabela1[[#This Row],[EA Play Season Pass]]="Yes",Tabela1[[#This Row],[Minecraft Season Pass]]="Yes"),"Yes","No")</f>
        <v>No</v>
      </c>
      <c r="P6953" t="str">
        <f>IF(OR(Tabela1[[#This Row],[EA Play Season Pass]]="Yes",Tabela1[[#This Row],[Minecraft Season Pass]]="Yes"),"Yes","No")</f>
        <v>No</v>
      </c>
      <c r="Q6953">
        <v>8</v>
      </c>
      <c r="R6953" s="2"/>
    </row>
    <row r="6954" spans="1:18" x14ac:dyDescent="0.25">
      <c r="A6954">
        <v>6953</v>
      </c>
      <c r="B6954" t="s">
        <v>7425</v>
      </c>
      <c r="C6954" t="s">
        <v>10</v>
      </c>
      <c r="D6954" s="50">
        <v>45569</v>
      </c>
      <c r="E6954">
        <f>YEAR(Tabela1[[#This Row],[Start Date]])</f>
        <v>2024</v>
      </c>
      <c r="F6954">
        <f>ROUNDUP(MONTH(Tabela1[[#This Row],[Start Date]])/3,0)</f>
        <v>4</v>
      </c>
      <c r="G6954" t="s">
        <v>11</v>
      </c>
      <c r="H6954">
        <v>5</v>
      </c>
      <c r="I6954" t="s">
        <v>9</v>
      </c>
      <c r="J6954" t="s">
        <v>8</v>
      </c>
      <c r="K6954">
        <v>30</v>
      </c>
      <c r="L6954" t="s">
        <v>8</v>
      </c>
      <c r="M6954">
        <v>20</v>
      </c>
      <c r="N6954">
        <v>2</v>
      </c>
      <c r="O6954" t="str">
        <f>IF(AND(Tabela1[[#This Row],[EA Play Season Pass]]="Yes",Tabela1[[#This Row],[Minecraft Season Pass]]="Yes"),"Yes","No")</f>
        <v>Yes</v>
      </c>
      <c r="P6954" t="str">
        <f>IF(OR(Tabela1[[#This Row],[EA Play Season Pass]]="Yes",Tabela1[[#This Row],[Minecraft Season Pass]]="Yes"),"Yes","No")</f>
        <v>Yes</v>
      </c>
      <c r="Q6954">
        <v>53</v>
      </c>
      <c r="R6954" s="2"/>
    </row>
    <row r="6955" spans="1:18" x14ac:dyDescent="0.25">
      <c r="A6955">
        <v>6954</v>
      </c>
      <c r="B6955" t="s">
        <v>7426</v>
      </c>
      <c r="C6955" t="s">
        <v>13</v>
      </c>
      <c r="D6955" s="50">
        <v>45570</v>
      </c>
      <c r="E6955">
        <f>YEAR(Tabela1[[#This Row],[Start Date]])</f>
        <v>2024</v>
      </c>
      <c r="F6955">
        <f>ROUNDUP(MONTH(Tabela1[[#This Row],[Start Date]])/3,0)</f>
        <v>4</v>
      </c>
      <c r="G6955" t="s">
        <v>8</v>
      </c>
      <c r="H6955">
        <v>10</v>
      </c>
      <c r="I6955" t="s">
        <v>14</v>
      </c>
      <c r="J6955" t="s">
        <v>11</v>
      </c>
      <c r="K6955">
        <v>0</v>
      </c>
      <c r="L6955" t="s">
        <v>11</v>
      </c>
      <c r="M6955">
        <v>0</v>
      </c>
      <c r="N6955">
        <v>3</v>
      </c>
      <c r="O6955" t="str">
        <f>IF(AND(Tabela1[[#This Row],[EA Play Season Pass]]="Yes",Tabela1[[#This Row],[Minecraft Season Pass]]="Yes"),"Yes","No")</f>
        <v>No</v>
      </c>
      <c r="P6955" t="str">
        <f>IF(OR(Tabela1[[#This Row],[EA Play Season Pass]]="Yes",Tabela1[[#This Row],[Minecraft Season Pass]]="Yes"),"Yes","No")</f>
        <v>No</v>
      </c>
      <c r="Q6955">
        <v>7</v>
      </c>
      <c r="R6955" s="2"/>
    </row>
    <row r="6956" spans="1:18" x14ac:dyDescent="0.25">
      <c r="A6956">
        <v>6955</v>
      </c>
      <c r="B6956" t="s">
        <v>7427</v>
      </c>
      <c r="C6956" t="s">
        <v>13</v>
      </c>
      <c r="D6956" s="50">
        <v>45570</v>
      </c>
      <c r="E6956">
        <f>YEAR(Tabela1[[#This Row],[Start Date]])</f>
        <v>2024</v>
      </c>
      <c r="F6956">
        <f>ROUNDUP(MONTH(Tabela1[[#This Row],[Start Date]])/3,0)</f>
        <v>4</v>
      </c>
      <c r="G6956" t="s">
        <v>11</v>
      </c>
      <c r="H6956">
        <v>10</v>
      </c>
      <c r="I6956" t="s">
        <v>9</v>
      </c>
      <c r="J6956" t="s">
        <v>8</v>
      </c>
      <c r="K6956">
        <v>30</v>
      </c>
      <c r="L6956" t="s">
        <v>11</v>
      </c>
      <c r="M6956">
        <v>0</v>
      </c>
      <c r="N6956">
        <v>2</v>
      </c>
      <c r="O6956" t="str">
        <f>IF(AND(Tabela1[[#This Row],[EA Play Season Pass]]="Yes",Tabela1[[#This Row],[Minecraft Season Pass]]="Yes"),"Yes","No")</f>
        <v>No</v>
      </c>
      <c r="P6956" t="str">
        <f>IF(OR(Tabela1[[#This Row],[EA Play Season Pass]]="Yes",Tabela1[[#This Row],[Minecraft Season Pass]]="Yes"),"Yes","No")</f>
        <v>Yes</v>
      </c>
      <c r="Q6956">
        <v>38</v>
      </c>
      <c r="R6956" s="2"/>
    </row>
    <row r="6957" spans="1:18" x14ac:dyDescent="0.25">
      <c r="A6957">
        <v>6956</v>
      </c>
      <c r="B6957" t="s">
        <v>7428</v>
      </c>
      <c r="C6957" t="s">
        <v>13</v>
      </c>
      <c r="D6957" s="50">
        <v>45571</v>
      </c>
      <c r="E6957">
        <f>YEAR(Tabela1[[#This Row],[Start Date]])</f>
        <v>2024</v>
      </c>
      <c r="F6957">
        <f>ROUNDUP(MONTH(Tabela1[[#This Row],[Start Date]])/3,0)</f>
        <v>4</v>
      </c>
      <c r="G6957" t="s">
        <v>8</v>
      </c>
      <c r="H6957">
        <v>10</v>
      </c>
      <c r="I6957" t="s">
        <v>14</v>
      </c>
      <c r="J6957" t="s">
        <v>11</v>
      </c>
      <c r="K6957">
        <v>0</v>
      </c>
      <c r="L6957" t="s">
        <v>8</v>
      </c>
      <c r="M6957">
        <v>20</v>
      </c>
      <c r="N6957">
        <v>2</v>
      </c>
      <c r="O6957" t="str">
        <f>IF(AND(Tabela1[[#This Row],[EA Play Season Pass]]="Yes",Tabela1[[#This Row],[Minecraft Season Pass]]="Yes"),"Yes","No")</f>
        <v>No</v>
      </c>
      <c r="P6957" t="str">
        <f>IF(OR(Tabela1[[#This Row],[EA Play Season Pass]]="Yes",Tabela1[[#This Row],[Minecraft Season Pass]]="Yes"),"Yes","No")</f>
        <v>Yes</v>
      </c>
      <c r="Q6957">
        <v>28</v>
      </c>
      <c r="R6957" s="2"/>
    </row>
    <row r="6958" spans="1:18" x14ac:dyDescent="0.25">
      <c r="A6958">
        <v>6957</v>
      </c>
      <c r="B6958" t="s">
        <v>7429</v>
      </c>
      <c r="C6958" t="s">
        <v>13</v>
      </c>
      <c r="D6958" s="50">
        <v>45571</v>
      </c>
      <c r="E6958">
        <f>YEAR(Tabela1[[#This Row],[Start Date]])</f>
        <v>2024</v>
      </c>
      <c r="F6958">
        <f>ROUNDUP(MONTH(Tabela1[[#This Row],[Start Date]])/3,0)</f>
        <v>4</v>
      </c>
      <c r="G6958" t="s">
        <v>8</v>
      </c>
      <c r="H6958">
        <v>10</v>
      </c>
      <c r="I6958" t="s">
        <v>14</v>
      </c>
      <c r="J6958" t="s">
        <v>11</v>
      </c>
      <c r="K6958">
        <v>0</v>
      </c>
      <c r="L6958" t="s">
        <v>11</v>
      </c>
      <c r="M6958">
        <v>0</v>
      </c>
      <c r="N6958">
        <v>1</v>
      </c>
      <c r="O6958" t="str">
        <f>IF(AND(Tabela1[[#This Row],[EA Play Season Pass]]="Yes",Tabela1[[#This Row],[Minecraft Season Pass]]="Yes"),"Yes","No")</f>
        <v>No</v>
      </c>
      <c r="P6958" t="str">
        <f>IF(OR(Tabela1[[#This Row],[EA Play Season Pass]]="Yes",Tabela1[[#This Row],[Minecraft Season Pass]]="Yes"),"Yes","No")</f>
        <v>No</v>
      </c>
      <c r="Q6958">
        <v>9</v>
      </c>
      <c r="R6958" s="2"/>
    </row>
    <row r="6959" spans="1:18" x14ac:dyDescent="0.25">
      <c r="A6959">
        <v>6958</v>
      </c>
      <c r="B6959" t="s">
        <v>2015</v>
      </c>
      <c r="C6959" t="s">
        <v>10</v>
      </c>
      <c r="D6959" s="50">
        <v>45571</v>
      </c>
      <c r="E6959">
        <f>YEAR(Tabela1[[#This Row],[Start Date]])</f>
        <v>2024</v>
      </c>
      <c r="F6959">
        <f>ROUNDUP(MONTH(Tabela1[[#This Row],[Start Date]])/3,0)</f>
        <v>4</v>
      </c>
      <c r="G6959" t="s">
        <v>11</v>
      </c>
      <c r="H6959">
        <v>5</v>
      </c>
      <c r="I6959" t="s">
        <v>12</v>
      </c>
      <c r="J6959" t="s">
        <v>8</v>
      </c>
      <c r="K6959">
        <v>30</v>
      </c>
      <c r="L6959" t="s">
        <v>8</v>
      </c>
      <c r="M6959">
        <v>20</v>
      </c>
      <c r="N6959">
        <v>3</v>
      </c>
      <c r="O6959" t="str">
        <f>IF(AND(Tabela1[[#This Row],[EA Play Season Pass]]="Yes",Tabela1[[#This Row],[Minecraft Season Pass]]="Yes"),"Yes","No")</f>
        <v>Yes</v>
      </c>
      <c r="P6959" t="str">
        <f>IF(OR(Tabela1[[#This Row],[EA Play Season Pass]]="Yes",Tabela1[[#This Row],[Minecraft Season Pass]]="Yes"),"Yes","No")</f>
        <v>Yes</v>
      </c>
      <c r="Q6959">
        <v>52</v>
      </c>
      <c r="R6959" s="2"/>
    </row>
    <row r="6960" spans="1:18" x14ac:dyDescent="0.25">
      <c r="A6960">
        <v>6959</v>
      </c>
      <c r="B6960" t="s">
        <v>7430</v>
      </c>
      <c r="C6960" t="s">
        <v>7</v>
      </c>
      <c r="D6960" s="50">
        <v>45571</v>
      </c>
      <c r="E6960">
        <f>YEAR(Tabela1[[#This Row],[Start Date]])</f>
        <v>2024</v>
      </c>
      <c r="F6960">
        <f>ROUNDUP(MONTH(Tabela1[[#This Row],[Start Date]])/3,0)</f>
        <v>4</v>
      </c>
      <c r="G6960" t="s">
        <v>8</v>
      </c>
      <c r="H6960">
        <v>15</v>
      </c>
      <c r="I6960" t="s">
        <v>9</v>
      </c>
      <c r="J6960" t="s">
        <v>8</v>
      </c>
      <c r="K6960">
        <v>30</v>
      </c>
      <c r="L6960" t="s">
        <v>11</v>
      </c>
      <c r="M6960">
        <v>0</v>
      </c>
      <c r="N6960">
        <v>3</v>
      </c>
      <c r="O6960" t="str">
        <f>IF(AND(Tabela1[[#This Row],[EA Play Season Pass]]="Yes",Tabela1[[#This Row],[Minecraft Season Pass]]="Yes"),"Yes","No")</f>
        <v>No</v>
      </c>
      <c r="P6960" t="str">
        <f>IF(OR(Tabela1[[#This Row],[EA Play Season Pass]]="Yes",Tabela1[[#This Row],[Minecraft Season Pass]]="Yes"),"Yes","No")</f>
        <v>Yes</v>
      </c>
      <c r="Q6960">
        <v>42</v>
      </c>
      <c r="R6960" s="2"/>
    </row>
    <row r="6961" spans="1:18" x14ac:dyDescent="0.25">
      <c r="A6961">
        <v>6960</v>
      </c>
      <c r="B6961" t="s">
        <v>1009</v>
      </c>
      <c r="C6961" t="s">
        <v>7</v>
      </c>
      <c r="D6961" s="50">
        <v>45571</v>
      </c>
      <c r="E6961">
        <f>YEAR(Tabela1[[#This Row],[Start Date]])</f>
        <v>2024</v>
      </c>
      <c r="F6961">
        <f>ROUNDUP(MONTH(Tabela1[[#This Row],[Start Date]])/3,0)</f>
        <v>4</v>
      </c>
      <c r="G6961" t="s">
        <v>8</v>
      </c>
      <c r="H6961">
        <v>15</v>
      </c>
      <c r="I6961" t="s">
        <v>9</v>
      </c>
      <c r="J6961" t="s">
        <v>8</v>
      </c>
      <c r="K6961">
        <v>30</v>
      </c>
      <c r="L6961" t="s">
        <v>8</v>
      </c>
      <c r="M6961">
        <v>20</v>
      </c>
      <c r="N6961">
        <v>3</v>
      </c>
      <c r="O6961" t="str">
        <f>IF(AND(Tabela1[[#This Row],[EA Play Season Pass]]="Yes",Tabela1[[#This Row],[Minecraft Season Pass]]="Yes"),"Yes","No")</f>
        <v>Yes</v>
      </c>
      <c r="P6961" t="str">
        <f>IF(OR(Tabela1[[#This Row],[EA Play Season Pass]]="Yes",Tabela1[[#This Row],[Minecraft Season Pass]]="Yes"),"Yes","No")</f>
        <v>Yes</v>
      </c>
      <c r="Q6961">
        <v>62</v>
      </c>
      <c r="R6961" s="2"/>
    </row>
    <row r="6962" spans="1:18" x14ac:dyDescent="0.25">
      <c r="A6962">
        <v>6961</v>
      </c>
      <c r="B6962" t="s">
        <v>7431</v>
      </c>
      <c r="C6962" t="s">
        <v>7</v>
      </c>
      <c r="D6962" s="50">
        <v>45571</v>
      </c>
      <c r="E6962">
        <f>YEAR(Tabela1[[#This Row],[Start Date]])</f>
        <v>2024</v>
      </c>
      <c r="F6962">
        <f>ROUNDUP(MONTH(Tabela1[[#This Row],[Start Date]])/3,0)</f>
        <v>4</v>
      </c>
      <c r="G6962" t="s">
        <v>8</v>
      </c>
      <c r="H6962">
        <v>15</v>
      </c>
      <c r="I6962" t="s">
        <v>14</v>
      </c>
      <c r="J6962" t="s">
        <v>11</v>
      </c>
      <c r="K6962">
        <v>0</v>
      </c>
      <c r="L6962" t="s">
        <v>11</v>
      </c>
      <c r="M6962">
        <v>0</v>
      </c>
      <c r="N6962">
        <v>3</v>
      </c>
      <c r="O6962" t="str">
        <f>IF(AND(Tabela1[[#This Row],[EA Play Season Pass]]="Yes",Tabela1[[#This Row],[Minecraft Season Pass]]="Yes"),"Yes","No")</f>
        <v>No</v>
      </c>
      <c r="P6962" t="str">
        <f>IF(OR(Tabela1[[#This Row],[EA Play Season Pass]]="Yes",Tabela1[[#This Row],[Minecraft Season Pass]]="Yes"),"Yes","No")</f>
        <v>No</v>
      </c>
      <c r="Q6962">
        <v>12</v>
      </c>
      <c r="R6962" s="2"/>
    </row>
    <row r="6963" spans="1:18" x14ac:dyDescent="0.25">
      <c r="A6963">
        <v>6962</v>
      </c>
      <c r="B6963" t="s">
        <v>7432</v>
      </c>
      <c r="C6963" t="s">
        <v>7</v>
      </c>
      <c r="D6963" s="50">
        <v>45571</v>
      </c>
      <c r="E6963">
        <f>YEAR(Tabela1[[#This Row],[Start Date]])</f>
        <v>2024</v>
      </c>
      <c r="F6963">
        <f>ROUNDUP(MONTH(Tabela1[[#This Row],[Start Date]])/3,0)</f>
        <v>4</v>
      </c>
      <c r="G6963" t="s">
        <v>8</v>
      </c>
      <c r="H6963">
        <v>15</v>
      </c>
      <c r="I6963" t="s">
        <v>12</v>
      </c>
      <c r="J6963" t="s">
        <v>8</v>
      </c>
      <c r="K6963">
        <v>30</v>
      </c>
      <c r="L6963" t="s">
        <v>8</v>
      </c>
      <c r="M6963">
        <v>20</v>
      </c>
      <c r="N6963">
        <v>2</v>
      </c>
      <c r="O6963" t="str">
        <f>IF(AND(Tabela1[[#This Row],[EA Play Season Pass]]="Yes",Tabela1[[#This Row],[Minecraft Season Pass]]="Yes"),"Yes","No")</f>
        <v>Yes</v>
      </c>
      <c r="P6963" t="str">
        <f>IF(OR(Tabela1[[#This Row],[EA Play Season Pass]]="Yes",Tabela1[[#This Row],[Minecraft Season Pass]]="Yes"),"Yes","No")</f>
        <v>Yes</v>
      </c>
      <c r="Q6963">
        <v>63</v>
      </c>
      <c r="R6963" s="2"/>
    </row>
    <row r="6964" spans="1:18" x14ac:dyDescent="0.25">
      <c r="A6964">
        <v>6963</v>
      </c>
      <c r="B6964" t="s">
        <v>7433</v>
      </c>
      <c r="C6964" t="s">
        <v>10</v>
      </c>
      <c r="D6964" s="50">
        <v>45571</v>
      </c>
      <c r="E6964">
        <f>YEAR(Tabela1[[#This Row],[Start Date]])</f>
        <v>2024</v>
      </c>
      <c r="F6964">
        <f>ROUNDUP(MONTH(Tabela1[[#This Row],[Start Date]])/3,0)</f>
        <v>4</v>
      </c>
      <c r="G6964" t="s">
        <v>8</v>
      </c>
      <c r="H6964">
        <v>5</v>
      </c>
      <c r="I6964" t="s">
        <v>9</v>
      </c>
      <c r="J6964" t="s">
        <v>11</v>
      </c>
      <c r="K6964">
        <v>0</v>
      </c>
      <c r="L6964" t="s">
        <v>8</v>
      </c>
      <c r="M6964">
        <v>20</v>
      </c>
      <c r="N6964">
        <v>2</v>
      </c>
      <c r="O6964" t="str">
        <f>IF(AND(Tabela1[[#This Row],[EA Play Season Pass]]="Yes",Tabela1[[#This Row],[Minecraft Season Pass]]="Yes"),"Yes","No")</f>
        <v>No</v>
      </c>
      <c r="P6964" t="str">
        <f>IF(OR(Tabela1[[#This Row],[EA Play Season Pass]]="Yes",Tabela1[[#This Row],[Minecraft Season Pass]]="Yes"),"Yes","No")</f>
        <v>Yes</v>
      </c>
      <c r="Q6964">
        <v>23</v>
      </c>
      <c r="R6964" s="2"/>
    </row>
    <row r="6965" spans="1:18" x14ac:dyDescent="0.25">
      <c r="A6965">
        <v>6964</v>
      </c>
      <c r="B6965" t="s">
        <v>315</v>
      </c>
      <c r="C6965" t="s">
        <v>7</v>
      </c>
      <c r="D6965" s="50">
        <v>45572</v>
      </c>
      <c r="E6965">
        <f>YEAR(Tabela1[[#This Row],[Start Date]])</f>
        <v>2024</v>
      </c>
      <c r="F6965">
        <f>ROUNDUP(MONTH(Tabela1[[#This Row],[Start Date]])/3,0)</f>
        <v>4</v>
      </c>
      <c r="G6965" t="s">
        <v>8</v>
      </c>
      <c r="H6965">
        <v>15</v>
      </c>
      <c r="I6965" t="s">
        <v>14</v>
      </c>
      <c r="J6965" t="s">
        <v>8</v>
      </c>
      <c r="K6965">
        <v>30</v>
      </c>
      <c r="L6965" t="s">
        <v>8</v>
      </c>
      <c r="M6965">
        <v>20</v>
      </c>
      <c r="N6965">
        <v>2</v>
      </c>
      <c r="O6965" t="str">
        <f>IF(AND(Tabela1[[#This Row],[EA Play Season Pass]]="Yes",Tabela1[[#This Row],[Minecraft Season Pass]]="Yes"),"Yes","No")</f>
        <v>Yes</v>
      </c>
      <c r="P6965" t="str">
        <f>IF(OR(Tabela1[[#This Row],[EA Play Season Pass]]="Yes",Tabela1[[#This Row],[Minecraft Season Pass]]="Yes"),"Yes","No")</f>
        <v>Yes</v>
      </c>
      <c r="Q6965">
        <v>63</v>
      </c>
      <c r="R6965" s="2"/>
    </row>
    <row r="6966" spans="1:18" x14ac:dyDescent="0.25">
      <c r="A6966">
        <v>6965</v>
      </c>
      <c r="B6966" t="s">
        <v>7434</v>
      </c>
      <c r="C6966" t="s">
        <v>10</v>
      </c>
      <c r="D6966" s="50">
        <v>45572</v>
      </c>
      <c r="E6966">
        <f>YEAR(Tabela1[[#This Row],[Start Date]])</f>
        <v>2024</v>
      </c>
      <c r="F6966">
        <f>ROUNDUP(MONTH(Tabela1[[#This Row],[Start Date]])/3,0)</f>
        <v>4</v>
      </c>
      <c r="G6966" t="s">
        <v>11</v>
      </c>
      <c r="H6966">
        <v>5</v>
      </c>
      <c r="I6966" t="s">
        <v>9</v>
      </c>
      <c r="J6966" t="s">
        <v>8</v>
      </c>
      <c r="K6966">
        <v>30</v>
      </c>
      <c r="L6966" t="s">
        <v>11</v>
      </c>
      <c r="M6966">
        <v>0</v>
      </c>
      <c r="N6966">
        <v>3</v>
      </c>
      <c r="O6966" t="str">
        <f>IF(AND(Tabela1[[#This Row],[EA Play Season Pass]]="Yes",Tabela1[[#This Row],[Minecraft Season Pass]]="Yes"),"Yes","No")</f>
        <v>No</v>
      </c>
      <c r="P6966" t="str">
        <f>IF(OR(Tabela1[[#This Row],[EA Play Season Pass]]="Yes",Tabela1[[#This Row],[Minecraft Season Pass]]="Yes"),"Yes","No")</f>
        <v>Yes</v>
      </c>
      <c r="Q6966">
        <v>32</v>
      </c>
      <c r="R6966" s="2"/>
    </row>
    <row r="6967" spans="1:18" x14ac:dyDescent="0.25">
      <c r="A6967">
        <v>6966</v>
      </c>
      <c r="B6967" t="s">
        <v>7435</v>
      </c>
      <c r="C6967" t="s">
        <v>7</v>
      </c>
      <c r="D6967" s="50">
        <v>45572</v>
      </c>
      <c r="E6967">
        <f>YEAR(Tabela1[[#This Row],[Start Date]])</f>
        <v>2024</v>
      </c>
      <c r="F6967">
        <f>ROUNDUP(MONTH(Tabela1[[#This Row],[Start Date]])/3,0)</f>
        <v>4</v>
      </c>
      <c r="G6967" t="s">
        <v>8</v>
      </c>
      <c r="H6967">
        <v>15</v>
      </c>
      <c r="I6967" t="s">
        <v>14</v>
      </c>
      <c r="J6967" t="s">
        <v>11</v>
      </c>
      <c r="K6967">
        <v>0</v>
      </c>
      <c r="L6967" t="s">
        <v>8</v>
      </c>
      <c r="M6967">
        <v>20</v>
      </c>
      <c r="N6967">
        <v>3</v>
      </c>
      <c r="O6967" t="str">
        <f>IF(AND(Tabela1[[#This Row],[EA Play Season Pass]]="Yes",Tabela1[[#This Row],[Minecraft Season Pass]]="Yes"),"Yes","No")</f>
        <v>No</v>
      </c>
      <c r="P6967" t="str">
        <f>IF(OR(Tabela1[[#This Row],[EA Play Season Pass]]="Yes",Tabela1[[#This Row],[Minecraft Season Pass]]="Yes"),"Yes","No")</f>
        <v>Yes</v>
      </c>
      <c r="Q6967">
        <v>32</v>
      </c>
      <c r="R6967" s="2"/>
    </row>
    <row r="6968" spans="1:18" x14ac:dyDescent="0.25">
      <c r="A6968">
        <v>6967</v>
      </c>
      <c r="B6968" t="s">
        <v>7436</v>
      </c>
      <c r="C6968" t="s">
        <v>10</v>
      </c>
      <c r="D6968" s="50">
        <v>45572</v>
      </c>
      <c r="E6968">
        <f>YEAR(Tabela1[[#This Row],[Start Date]])</f>
        <v>2024</v>
      </c>
      <c r="F6968">
        <f>ROUNDUP(MONTH(Tabela1[[#This Row],[Start Date]])/3,0)</f>
        <v>4</v>
      </c>
      <c r="G6968" t="s">
        <v>11</v>
      </c>
      <c r="H6968">
        <v>5</v>
      </c>
      <c r="I6968" t="s">
        <v>12</v>
      </c>
      <c r="J6968" t="s">
        <v>8</v>
      </c>
      <c r="K6968">
        <v>30</v>
      </c>
      <c r="L6968" t="s">
        <v>8</v>
      </c>
      <c r="M6968">
        <v>20</v>
      </c>
      <c r="N6968">
        <v>2</v>
      </c>
      <c r="O6968" t="str">
        <f>IF(AND(Tabela1[[#This Row],[EA Play Season Pass]]="Yes",Tabela1[[#This Row],[Minecraft Season Pass]]="Yes"),"Yes","No")</f>
        <v>Yes</v>
      </c>
      <c r="P6968" t="str">
        <f>IF(OR(Tabela1[[#This Row],[EA Play Season Pass]]="Yes",Tabela1[[#This Row],[Minecraft Season Pass]]="Yes"),"Yes","No")</f>
        <v>Yes</v>
      </c>
      <c r="Q6968">
        <v>53</v>
      </c>
      <c r="R6968" s="2"/>
    </row>
    <row r="6969" spans="1:18" x14ac:dyDescent="0.25">
      <c r="A6969">
        <v>6968</v>
      </c>
      <c r="B6969" t="s">
        <v>3393</v>
      </c>
      <c r="C6969" t="s">
        <v>13</v>
      </c>
      <c r="D6969" s="50">
        <v>45572</v>
      </c>
      <c r="E6969">
        <f>YEAR(Tabela1[[#This Row],[Start Date]])</f>
        <v>2024</v>
      </c>
      <c r="F6969">
        <f>ROUNDUP(MONTH(Tabela1[[#This Row],[Start Date]])/3,0)</f>
        <v>4</v>
      </c>
      <c r="G6969" t="s">
        <v>8</v>
      </c>
      <c r="H6969">
        <v>10</v>
      </c>
      <c r="I6969" t="s">
        <v>14</v>
      </c>
      <c r="J6969" t="s">
        <v>11</v>
      </c>
      <c r="K6969">
        <v>0</v>
      </c>
      <c r="L6969" t="s">
        <v>8</v>
      </c>
      <c r="M6969">
        <v>20</v>
      </c>
      <c r="N6969">
        <v>2</v>
      </c>
      <c r="O6969" t="str">
        <f>IF(AND(Tabela1[[#This Row],[EA Play Season Pass]]="Yes",Tabela1[[#This Row],[Minecraft Season Pass]]="Yes"),"Yes","No")</f>
        <v>No</v>
      </c>
      <c r="P6969" t="str">
        <f>IF(OR(Tabela1[[#This Row],[EA Play Season Pass]]="Yes",Tabela1[[#This Row],[Minecraft Season Pass]]="Yes"),"Yes","No")</f>
        <v>Yes</v>
      </c>
      <c r="Q6969">
        <v>28</v>
      </c>
      <c r="R6969" s="2"/>
    </row>
    <row r="6970" spans="1:18" x14ac:dyDescent="0.25">
      <c r="A6970">
        <v>6969</v>
      </c>
      <c r="B6970" t="s">
        <v>7437</v>
      </c>
      <c r="C6970" t="s">
        <v>13</v>
      </c>
      <c r="D6970" s="50">
        <v>45572</v>
      </c>
      <c r="E6970">
        <f>YEAR(Tabela1[[#This Row],[Start Date]])</f>
        <v>2024</v>
      </c>
      <c r="F6970">
        <f>ROUNDUP(MONTH(Tabela1[[#This Row],[Start Date]])/3,0)</f>
        <v>4</v>
      </c>
      <c r="G6970" t="s">
        <v>8</v>
      </c>
      <c r="H6970">
        <v>10</v>
      </c>
      <c r="I6970" t="s">
        <v>9</v>
      </c>
      <c r="J6970" t="s">
        <v>11</v>
      </c>
      <c r="K6970">
        <v>0</v>
      </c>
      <c r="L6970" t="s">
        <v>8</v>
      </c>
      <c r="M6970">
        <v>20</v>
      </c>
      <c r="N6970">
        <v>2</v>
      </c>
      <c r="O6970" t="str">
        <f>IF(AND(Tabela1[[#This Row],[EA Play Season Pass]]="Yes",Tabela1[[#This Row],[Minecraft Season Pass]]="Yes"),"Yes","No")</f>
        <v>No</v>
      </c>
      <c r="P6970" t="str">
        <f>IF(OR(Tabela1[[#This Row],[EA Play Season Pass]]="Yes",Tabela1[[#This Row],[Minecraft Season Pass]]="Yes"),"Yes","No")</f>
        <v>Yes</v>
      </c>
      <c r="Q6970">
        <v>28</v>
      </c>
      <c r="R6970" s="2"/>
    </row>
    <row r="6971" spans="1:18" x14ac:dyDescent="0.25">
      <c r="A6971">
        <v>6970</v>
      </c>
      <c r="B6971" t="s">
        <v>7438</v>
      </c>
      <c r="C6971" t="s">
        <v>7</v>
      </c>
      <c r="D6971" s="50">
        <v>45572</v>
      </c>
      <c r="E6971">
        <f>YEAR(Tabela1[[#This Row],[Start Date]])</f>
        <v>2024</v>
      </c>
      <c r="F6971">
        <f>ROUNDUP(MONTH(Tabela1[[#This Row],[Start Date]])/3,0)</f>
        <v>4</v>
      </c>
      <c r="G6971" t="s">
        <v>11</v>
      </c>
      <c r="H6971">
        <v>15</v>
      </c>
      <c r="I6971" t="s">
        <v>9</v>
      </c>
      <c r="J6971" t="s">
        <v>8</v>
      </c>
      <c r="K6971">
        <v>30</v>
      </c>
      <c r="L6971" t="s">
        <v>11</v>
      </c>
      <c r="M6971">
        <v>0</v>
      </c>
      <c r="N6971">
        <v>2</v>
      </c>
      <c r="O6971" t="str">
        <f>IF(AND(Tabela1[[#This Row],[EA Play Season Pass]]="Yes",Tabela1[[#This Row],[Minecraft Season Pass]]="Yes"),"Yes","No")</f>
        <v>No</v>
      </c>
      <c r="P6971" t="str">
        <f>IF(OR(Tabela1[[#This Row],[EA Play Season Pass]]="Yes",Tabela1[[#This Row],[Minecraft Season Pass]]="Yes"),"Yes","No")</f>
        <v>Yes</v>
      </c>
      <c r="Q6971">
        <v>43</v>
      </c>
      <c r="R6971" s="2"/>
    </row>
    <row r="6972" spans="1:18" x14ac:dyDescent="0.25">
      <c r="A6972">
        <v>6971</v>
      </c>
      <c r="B6972" t="s">
        <v>2131</v>
      </c>
      <c r="C6972" t="s">
        <v>7</v>
      </c>
      <c r="D6972" s="50">
        <v>45572</v>
      </c>
      <c r="E6972">
        <f>YEAR(Tabela1[[#This Row],[Start Date]])</f>
        <v>2024</v>
      </c>
      <c r="F6972">
        <f>ROUNDUP(MONTH(Tabela1[[#This Row],[Start Date]])/3,0)</f>
        <v>4</v>
      </c>
      <c r="G6972" t="s">
        <v>8</v>
      </c>
      <c r="H6972">
        <v>15</v>
      </c>
      <c r="I6972" t="s">
        <v>12</v>
      </c>
      <c r="J6972" t="s">
        <v>8</v>
      </c>
      <c r="K6972">
        <v>30</v>
      </c>
      <c r="L6972" t="s">
        <v>11</v>
      </c>
      <c r="M6972">
        <v>0</v>
      </c>
      <c r="N6972">
        <v>3</v>
      </c>
      <c r="O6972" t="str">
        <f>IF(AND(Tabela1[[#This Row],[EA Play Season Pass]]="Yes",Tabela1[[#This Row],[Minecraft Season Pass]]="Yes"),"Yes","No")</f>
        <v>No</v>
      </c>
      <c r="P6972" t="str">
        <f>IF(OR(Tabela1[[#This Row],[EA Play Season Pass]]="Yes",Tabela1[[#This Row],[Minecraft Season Pass]]="Yes"),"Yes","No")</f>
        <v>Yes</v>
      </c>
      <c r="Q6972">
        <v>42</v>
      </c>
      <c r="R6972" s="2"/>
    </row>
    <row r="6973" spans="1:18" x14ac:dyDescent="0.25">
      <c r="A6973">
        <v>6972</v>
      </c>
      <c r="B6973" t="s">
        <v>7439</v>
      </c>
      <c r="C6973" t="s">
        <v>7</v>
      </c>
      <c r="D6973" s="50">
        <v>45573</v>
      </c>
      <c r="E6973">
        <f>YEAR(Tabela1[[#This Row],[Start Date]])</f>
        <v>2024</v>
      </c>
      <c r="F6973">
        <f>ROUNDUP(MONTH(Tabela1[[#This Row],[Start Date]])/3,0)</f>
        <v>4</v>
      </c>
      <c r="G6973" t="s">
        <v>8</v>
      </c>
      <c r="H6973">
        <v>15</v>
      </c>
      <c r="I6973" t="s">
        <v>9</v>
      </c>
      <c r="J6973" t="s">
        <v>11</v>
      </c>
      <c r="K6973">
        <v>0</v>
      </c>
      <c r="L6973" t="s">
        <v>11</v>
      </c>
      <c r="M6973">
        <v>0</v>
      </c>
      <c r="N6973">
        <v>2</v>
      </c>
      <c r="O6973" t="str">
        <f>IF(AND(Tabela1[[#This Row],[EA Play Season Pass]]="Yes",Tabela1[[#This Row],[Minecraft Season Pass]]="Yes"),"Yes","No")</f>
        <v>No</v>
      </c>
      <c r="P6973" t="str">
        <f>IF(OR(Tabela1[[#This Row],[EA Play Season Pass]]="Yes",Tabela1[[#This Row],[Minecraft Season Pass]]="Yes"),"Yes","No")</f>
        <v>No</v>
      </c>
      <c r="Q6973">
        <v>13</v>
      </c>
      <c r="R6973" s="2"/>
    </row>
    <row r="6974" spans="1:18" x14ac:dyDescent="0.25">
      <c r="A6974">
        <v>6973</v>
      </c>
      <c r="B6974" t="s">
        <v>7440</v>
      </c>
      <c r="C6974" t="s">
        <v>7</v>
      </c>
      <c r="D6974" s="50">
        <v>45573</v>
      </c>
      <c r="E6974">
        <f>YEAR(Tabela1[[#This Row],[Start Date]])</f>
        <v>2024</v>
      </c>
      <c r="F6974">
        <f>ROUNDUP(MONTH(Tabela1[[#This Row],[Start Date]])/3,0)</f>
        <v>4</v>
      </c>
      <c r="G6974" t="s">
        <v>11</v>
      </c>
      <c r="H6974">
        <v>15</v>
      </c>
      <c r="I6974" t="s">
        <v>12</v>
      </c>
      <c r="J6974" t="s">
        <v>11</v>
      </c>
      <c r="K6974">
        <v>0</v>
      </c>
      <c r="L6974" t="s">
        <v>11</v>
      </c>
      <c r="M6974">
        <v>0</v>
      </c>
      <c r="N6974">
        <v>3</v>
      </c>
      <c r="O6974" t="str">
        <f>IF(AND(Tabela1[[#This Row],[EA Play Season Pass]]="Yes",Tabela1[[#This Row],[Minecraft Season Pass]]="Yes"),"Yes","No")</f>
        <v>No</v>
      </c>
      <c r="P6974" t="str">
        <f>IF(OR(Tabela1[[#This Row],[EA Play Season Pass]]="Yes",Tabela1[[#This Row],[Minecraft Season Pass]]="Yes"),"Yes","No")</f>
        <v>No</v>
      </c>
      <c r="Q6974">
        <v>12</v>
      </c>
      <c r="R6974" s="2"/>
    </row>
    <row r="6975" spans="1:18" x14ac:dyDescent="0.25">
      <c r="A6975">
        <v>6974</v>
      </c>
      <c r="B6975" t="s">
        <v>7441</v>
      </c>
      <c r="C6975" t="s">
        <v>7</v>
      </c>
      <c r="D6975" s="50">
        <v>45573</v>
      </c>
      <c r="E6975">
        <f>YEAR(Tabela1[[#This Row],[Start Date]])</f>
        <v>2024</v>
      </c>
      <c r="F6975">
        <f>ROUNDUP(MONTH(Tabela1[[#This Row],[Start Date]])/3,0)</f>
        <v>4</v>
      </c>
      <c r="G6975" t="s">
        <v>11</v>
      </c>
      <c r="H6975">
        <v>15</v>
      </c>
      <c r="I6975" t="s">
        <v>9</v>
      </c>
      <c r="J6975" t="s">
        <v>8</v>
      </c>
      <c r="K6975">
        <v>30</v>
      </c>
      <c r="L6975" t="s">
        <v>11</v>
      </c>
      <c r="M6975">
        <v>0</v>
      </c>
      <c r="N6975">
        <v>1</v>
      </c>
      <c r="O6975" t="str">
        <f>IF(AND(Tabela1[[#This Row],[EA Play Season Pass]]="Yes",Tabela1[[#This Row],[Minecraft Season Pass]]="Yes"),"Yes","No")</f>
        <v>No</v>
      </c>
      <c r="P6975" t="str">
        <f>IF(OR(Tabela1[[#This Row],[EA Play Season Pass]]="Yes",Tabela1[[#This Row],[Minecraft Season Pass]]="Yes"),"Yes","No")</f>
        <v>Yes</v>
      </c>
      <c r="Q6975">
        <v>44</v>
      </c>
      <c r="R6975" s="2"/>
    </row>
    <row r="6976" spans="1:18" x14ac:dyDescent="0.25">
      <c r="A6976">
        <v>6975</v>
      </c>
      <c r="B6976" t="s">
        <v>3237</v>
      </c>
      <c r="C6976" t="s">
        <v>7</v>
      </c>
      <c r="D6976" s="50">
        <v>45573</v>
      </c>
      <c r="E6976">
        <f>YEAR(Tabela1[[#This Row],[Start Date]])</f>
        <v>2024</v>
      </c>
      <c r="F6976">
        <f>ROUNDUP(MONTH(Tabela1[[#This Row],[Start Date]])/3,0)</f>
        <v>4</v>
      </c>
      <c r="G6976" t="s">
        <v>11</v>
      </c>
      <c r="H6976">
        <v>15</v>
      </c>
      <c r="I6976" t="s">
        <v>14</v>
      </c>
      <c r="J6976" t="s">
        <v>11</v>
      </c>
      <c r="K6976">
        <v>0</v>
      </c>
      <c r="L6976" t="s">
        <v>8</v>
      </c>
      <c r="M6976">
        <v>20</v>
      </c>
      <c r="N6976">
        <v>3</v>
      </c>
      <c r="O6976" t="str">
        <f>IF(AND(Tabela1[[#This Row],[EA Play Season Pass]]="Yes",Tabela1[[#This Row],[Minecraft Season Pass]]="Yes"),"Yes","No")</f>
        <v>No</v>
      </c>
      <c r="P6976" t="str">
        <f>IF(OR(Tabela1[[#This Row],[EA Play Season Pass]]="Yes",Tabela1[[#This Row],[Minecraft Season Pass]]="Yes"),"Yes","No")</f>
        <v>Yes</v>
      </c>
      <c r="Q6976">
        <v>32</v>
      </c>
      <c r="R6976" s="2"/>
    </row>
    <row r="6977" spans="1:18" x14ac:dyDescent="0.25">
      <c r="A6977">
        <v>6976</v>
      </c>
      <c r="B6977" t="s">
        <v>2787</v>
      </c>
      <c r="C6977" t="s">
        <v>7</v>
      </c>
      <c r="D6977" s="50">
        <v>45573</v>
      </c>
      <c r="E6977">
        <f>YEAR(Tabela1[[#This Row],[Start Date]])</f>
        <v>2024</v>
      </c>
      <c r="F6977">
        <f>ROUNDUP(MONTH(Tabela1[[#This Row],[Start Date]])/3,0)</f>
        <v>4</v>
      </c>
      <c r="G6977" t="s">
        <v>11</v>
      </c>
      <c r="H6977">
        <v>15</v>
      </c>
      <c r="I6977" t="s">
        <v>14</v>
      </c>
      <c r="J6977" t="s">
        <v>8</v>
      </c>
      <c r="K6977">
        <v>30</v>
      </c>
      <c r="L6977" t="s">
        <v>11</v>
      </c>
      <c r="M6977">
        <v>0</v>
      </c>
      <c r="N6977">
        <v>1</v>
      </c>
      <c r="O6977" t="str">
        <f>IF(AND(Tabela1[[#This Row],[EA Play Season Pass]]="Yes",Tabela1[[#This Row],[Minecraft Season Pass]]="Yes"),"Yes","No")</f>
        <v>No</v>
      </c>
      <c r="P6977" t="str">
        <f>IF(OR(Tabela1[[#This Row],[EA Play Season Pass]]="Yes",Tabela1[[#This Row],[Minecraft Season Pass]]="Yes"),"Yes","No")</f>
        <v>Yes</v>
      </c>
      <c r="Q6977">
        <v>44</v>
      </c>
      <c r="R6977" s="2"/>
    </row>
    <row r="6978" spans="1:18" x14ac:dyDescent="0.25">
      <c r="A6978">
        <v>6977</v>
      </c>
      <c r="B6978" t="s">
        <v>7442</v>
      </c>
      <c r="C6978" t="s">
        <v>10</v>
      </c>
      <c r="D6978" s="50">
        <v>45573</v>
      </c>
      <c r="E6978">
        <f>YEAR(Tabela1[[#This Row],[Start Date]])</f>
        <v>2024</v>
      </c>
      <c r="F6978">
        <f>ROUNDUP(MONTH(Tabela1[[#This Row],[Start Date]])/3,0)</f>
        <v>4</v>
      </c>
      <c r="G6978" t="s">
        <v>11</v>
      </c>
      <c r="H6978">
        <v>5</v>
      </c>
      <c r="I6978" t="s">
        <v>9</v>
      </c>
      <c r="J6978" t="s">
        <v>8</v>
      </c>
      <c r="K6978">
        <v>30</v>
      </c>
      <c r="L6978" t="s">
        <v>8</v>
      </c>
      <c r="M6978">
        <v>20</v>
      </c>
      <c r="N6978">
        <v>3</v>
      </c>
      <c r="O6978" t="str">
        <f>IF(AND(Tabela1[[#This Row],[EA Play Season Pass]]="Yes",Tabela1[[#This Row],[Minecraft Season Pass]]="Yes"),"Yes","No")</f>
        <v>Yes</v>
      </c>
      <c r="P6978" t="str">
        <f>IF(OR(Tabela1[[#This Row],[EA Play Season Pass]]="Yes",Tabela1[[#This Row],[Minecraft Season Pass]]="Yes"),"Yes","No")</f>
        <v>Yes</v>
      </c>
      <c r="Q6978">
        <v>52</v>
      </c>
      <c r="R6978" s="2"/>
    </row>
    <row r="6979" spans="1:18" x14ac:dyDescent="0.25">
      <c r="A6979">
        <v>6978</v>
      </c>
      <c r="B6979" t="s">
        <v>1144</v>
      </c>
      <c r="C6979" t="s">
        <v>10</v>
      </c>
      <c r="D6979" s="50">
        <v>45573</v>
      </c>
      <c r="E6979">
        <f>YEAR(Tabela1[[#This Row],[Start Date]])</f>
        <v>2024</v>
      </c>
      <c r="F6979">
        <f>ROUNDUP(MONTH(Tabela1[[#This Row],[Start Date]])/3,0)</f>
        <v>4</v>
      </c>
      <c r="G6979" t="s">
        <v>11</v>
      </c>
      <c r="H6979">
        <v>5</v>
      </c>
      <c r="I6979" t="s">
        <v>14</v>
      </c>
      <c r="J6979" t="s">
        <v>8</v>
      </c>
      <c r="K6979">
        <v>30</v>
      </c>
      <c r="L6979" t="s">
        <v>8</v>
      </c>
      <c r="M6979">
        <v>20</v>
      </c>
      <c r="N6979">
        <v>3</v>
      </c>
      <c r="O6979" t="str">
        <f>IF(AND(Tabela1[[#This Row],[EA Play Season Pass]]="Yes",Tabela1[[#This Row],[Minecraft Season Pass]]="Yes"),"Yes","No")</f>
        <v>Yes</v>
      </c>
      <c r="P6979" t="str">
        <f>IF(OR(Tabela1[[#This Row],[EA Play Season Pass]]="Yes",Tabela1[[#This Row],[Minecraft Season Pass]]="Yes"),"Yes","No")</f>
        <v>Yes</v>
      </c>
      <c r="Q6979">
        <v>52</v>
      </c>
      <c r="R6979" s="2"/>
    </row>
    <row r="6980" spans="1:18" x14ac:dyDescent="0.25">
      <c r="A6980">
        <v>6979</v>
      </c>
      <c r="B6980" t="s">
        <v>7443</v>
      </c>
      <c r="C6980" t="s">
        <v>7</v>
      </c>
      <c r="D6980" s="50">
        <v>45573</v>
      </c>
      <c r="E6980">
        <f>YEAR(Tabela1[[#This Row],[Start Date]])</f>
        <v>2024</v>
      </c>
      <c r="F6980">
        <f>ROUNDUP(MONTH(Tabela1[[#This Row],[Start Date]])/3,0)</f>
        <v>4</v>
      </c>
      <c r="G6980" t="s">
        <v>11</v>
      </c>
      <c r="H6980">
        <v>15</v>
      </c>
      <c r="I6980" t="s">
        <v>12</v>
      </c>
      <c r="J6980" t="s">
        <v>8</v>
      </c>
      <c r="K6980">
        <v>30</v>
      </c>
      <c r="L6980" t="s">
        <v>11</v>
      </c>
      <c r="M6980">
        <v>0</v>
      </c>
      <c r="N6980">
        <v>3</v>
      </c>
      <c r="O6980" t="str">
        <f>IF(AND(Tabela1[[#This Row],[EA Play Season Pass]]="Yes",Tabela1[[#This Row],[Minecraft Season Pass]]="Yes"),"Yes","No")</f>
        <v>No</v>
      </c>
      <c r="P6980" t="str">
        <f>IF(OR(Tabela1[[#This Row],[EA Play Season Pass]]="Yes",Tabela1[[#This Row],[Minecraft Season Pass]]="Yes"),"Yes","No")</f>
        <v>Yes</v>
      </c>
      <c r="Q6980">
        <v>42</v>
      </c>
      <c r="R6980" s="2"/>
    </row>
    <row r="6981" spans="1:18" x14ac:dyDescent="0.25">
      <c r="A6981">
        <v>6980</v>
      </c>
      <c r="B6981" t="s">
        <v>7444</v>
      </c>
      <c r="C6981" t="s">
        <v>13</v>
      </c>
      <c r="D6981" s="50">
        <v>45574</v>
      </c>
      <c r="E6981">
        <f>YEAR(Tabela1[[#This Row],[Start Date]])</f>
        <v>2024</v>
      </c>
      <c r="F6981">
        <f>ROUNDUP(MONTH(Tabela1[[#This Row],[Start Date]])/3,0)</f>
        <v>4</v>
      </c>
      <c r="G6981" t="s">
        <v>8</v>
      </c>
      <c r="H6981">
        <v>10</v>
      </c>
      <c r="I6981" t="s">
        <v>14</v>
      </c>
      <c r="J6981" t="s">
        <v>11</v>
      </c>
      <c r="K6981">
        <v>0</v>
      </c>
      <c r="L6981" t="s">
        <v>8</v>
      </c>
      <c r="M6981">
        <v>20</v>
      </c>
      <c r="N6981">
        <v>3</v>
      </c>
      <c r="O6981" t="str">
        <f>IF(AND(Tabela1[[#This Row],[EA Play Season Pass]]="Yes",Tabela1[[#This Row],[Minecraft Season Pass]]="Yes"),"Yes","No")</f>
        <v>No</v>
      </c>
      <c r="P6981" t="str">
        <f>IF(OR(Tabela1[[#This Row],[EA Play Season Pass]]="Yes",Tabela1[[#This Row],[Minecraft Season Pass]]="Yes"),"Yes","No")</f>
        <v>Yes</v>
      </c>
      <c r="Q6981">
        <v>27</v>
      </c>
      <c r="R6981" s="2"/>
    </row>
    <row r="6982" spans="1:18" x14ac:dyDescent="0.25">
      <c r="A6982">
        <v>6981</v>
      </c>
      <c r="B6982" t="s">
        <v>7445</v>
      </c>
      <c r="C6982" t="s">
        <v>7</v>
      </c>
      <c r="D6982" s="50">
        <v>45574</v>
      </c>
      <c r="E6982">
        <f>YEAR(Tabela1[[#This Row],[Start Date]])</f>
        <v>2024</v>
      </c>
      <c r="F6982">
        <f>ROUNDUP(MONTH(Tabela1[[#This Row],[Start Date]])/3,0)</f>
        <v>4</v>
      </c>
      <c r="G6982" t="s">
        <v>11</v>
      </c>
      <c r="H6982">
        <v>15</v>
      </c>
      <c r="I6982" t="s">
        <v>14</v>
      </c>
      <c r="J6982" t="s">
        <v>11</v>
      </c>
      <c r="K6982">
        <v>0</v>
      </c>
      <c r="L6982" t="s">
        <v>11</v>
      </c>
      <c r="M6982">
        <v>0</v>
      </c>
      <c r="N6982">
        <v>3</v>
      </c>
      <c r="O6982" t="str">
        <f>IF(AND(Tabela1[[#This Row],[EA Play Season Pass]]="Yes",Tabela1[[#This Row],[Minecraft Season Pass]]="Yes"),"Yes","No")</f>
        <v>No</v>
      </c>
      <c r="P6982" t="str">
        <f>IF(OR(Tabela1[[#This Row],[EA Play Season Pass]]="Yes",Tabela1[[#This Row],[Minecraft Season Pass]]="Yes"),"Yes","No")</f>
        <v>No</v>
      </c>
      <c r="Q6982">
        <v>12</v>
      </c>
      <c r="R6982" s="2"/>
    </row>
    <row r="6983" spans="1:18" x14ac:dyDescent="0.25">
      <c r="A6983">
        <v>6982</v>
      </c>
      <c r="B6983" t="s">
        <v>7446</v>
      </c>
      <c r="C6983" t="s">
        <v>7</v>
      </c>
      <c r="D6983" s="50">
        <v>45574</v>
      </c>
      <c r="E6983">
        <f>YEAR(Tabela1[[#This Row],[Start Date]])</f>
        <v>2024</v>
      </c>
      <c r="F6983">
        <f>ROUNDUP(MONTH(Tabela1[[#This Row],[Start Date]])/3,0)</f>
        <v>4</v>
      </c>
      <c r="G6983" t="s">
        <v>8</v>
      </c>
      <c r="H6983">
        <v>15</v>
      </c>
      <c r="I6983" t="s">
        <v>9</v>
      </c>
      <c r="J6983" t="s">
        <v>8</v>
      </c>
      <c r="K6983">
        <v>30</v>
      </c>
      <c r="L6983" t="s">
        <v>11</v>
      </c>
      <c r="M6983">
        <v>0</v>
      </c>
      <c r="N6983">
        <v>2</v>
      </c>
      <c r="O6983" t="str">
        <f>IF(AND(Tabela1[[#This Row],[EA Play Season Pass]]="Yes",Tabela1[[#This Row],[Minecraft Season Pass]]="Yes"),"Yes","No")</f>
        <v>No</v>
      </c>
      <c r="P6983" t="str">
        <f>IF(OR(Tabela1[[#This Row],[EA Play Season Pass]]="Yes",Tabela1[[#This Row],[Minecraft Season Pass]]="Yes"),"Yes","No")</f>
        <v>Yes</v>
      </c>
      <c r="Q6983">
        <v>43</v>
      </c>
      <c r="R6983" s="2"/>
    </row>
    <row r="6984" spans="1:18" x14ac:dyDescent="0.25">
      <c r="A6984">
        <v>6983</v>
      </c>
      <c r="B6984" t="s">
        <v>7447</v>
      </c>
      <c r="C6984" t="s">
        <v>7</v>
      </c>
      <c r="D6984" s="50">
        <v>45574</v>
      </c>
      <c r="E6984">
        <f>YEAR(Tabela1[[#This Row],[Start Date]])</f>
        <v>2024</v>
      </c>
      <c r="F6984">
        <f>ROUNDUP(MONTH(Tabela1[[#This Row],[Start Date]])/3,0)</f>
        <v>4</v>
      </c>
      <c r="G6984" t="s">
        <v>8</v>
      </c>
      <c r="H6984">
        <v>15</v>
      </c>
      <c r="I6984" t="s">
        <v>14</v>
      </c>
      <c r="J6984" t="s">
        <v>11</v>
      </c>
      <c r="K6984">
        <v>0</v>
      </c>
      <c r="L6984" t="s">
        <v>8</v>
      </c>
      <c r="M6984">
        <v>20</v>
      </c>
      <c r="N6984">
        <v>1</v>
      </c>
      <c r="O6984" t="str">
        <f>IF(AND(Tabela1[[#This Row],[EA Play Season Pass]]="Yes",Tabela1[[#This Row],[Minecraft Season Pass]]="Yes"),"Yes","No")</f>
        <v>No</v>
      </c>
      <c r="P6984" t="str">
        <f>IF(OR(Tabela1[[#This Row],[EA Play Season Pass]]="Yes",Tabela1[[#This Row],[Minecraft Season Pass]]="Yes"),"Yes","No")</f>
        <v>Yes</v>
      </c>
      <c r="Q6984">
        <v>34</v>
      </c>
      <c r="R6984" s="2"/>
    </row>
    <row r="6985" spans="1:18" x14ac:dyDescent="0.25">
      <c r="A6985">
        <v>6984</v>
      </c>
      <c r="B6985" t="s">
        <v>7448</v>
      </c>
      <c r="C6985" t="s">
        <v>7</v>
      </c>
      <c r="D6985" s="50">
        <v>45574</v>
      </c>
      <c r="E6985">
        <f>YEAR(Tabela1[[#This Row],[Start Date]])</f>
        <v>2024</v>
      </c>
      <c r="F6985">
        <f>ROUNDUP(MONTH(Tabela1[[#This Row],[Start Date]])/3,0)</f>
        <v>4</v>
      </c>
      <c r="G6985" t="s">
        <v>11</v>
      </c>
      <c r="H6985">
        <v>15</v>
      </c>
      <c r="I6985" t="s">
        <v>14</v>
      </c>
      <c r="J6985" t="s">
        <v>8</v>
      </c>
      <c r="K6985">
        <v>30</v>
      </c>
      <c r="L6985" t="s">
        <v>11</v>
      </c>
      <c r="M6985">
        <v>0</v>
      </c>
      <c r="N6985">
        <v>1</v>
      </c>
      <c r="O6985" t="str">
        <f>IF(AND(Tabela1[[#This Row],[EA Play Season Pass]]="Yes",Tabela1[[#This Row],[Minecraft Season Pass]]="Yes"),"Yes","No")</f>
        <v>No</v>
      </c>
      <c r="P6985" t="str">
        <f>IF(OR(Tabela1[[#This Row],[EA Play Season Pass]]="Yes",Tabela1[[#This Row],[Minecraft Season Pass]]="Yes"),"Yes","No")</f>
        <v>Yes</v>
      </c>
      <c r="Q6985">
        <v>44</v>
      </c>
      <c r="R6985" s="2"/>
    </row>
    <row r="6986" spans="1:18" x14ac:dyDescent="0.25">
      <c r="A6986">
        <v>6985</v>
      </c>
      <c r="B6986" t="s">
        <v>1404</v>
      </c>
      <c r="C6986" t="s">
        <v>7</v>
      </c>
      <c r="D6986" s="50">
        <v>45574</v>
      </c>
      <c r="E6986">
        <f>YEAR(Tabela1[[#This Row],[Start Date]])</f>
        <v>2024</v>
      </c>
      <c r="F6986">
        <f>ROUNDUP(MONTH(Tabela1[[#This Row],[Start Date]])/3,0)</f>
        <v>4</v>
      </c>
      <c r="G6986" t="s">
        <v>11</v>
      </c>
      <c r="H6986">
        <v>15</v>
      </c>
      <c r="I6986" t="s">
        <v>12</v>
      </c>
      <c r="J6986" t="s">
        <v>8</v>
      </c>
      <c r="K6986">
        <v>30</v>
      </c>
      <c r="L6986" t="s">
        <v>8</v>
      </c>
      <c r="M6986">
        <v>20</v>
      </c>
      <c r="N6986">
        <v>1</v>
      </c>
      <c r="O6986" t="str">
        <f>IF(AND(Tabela1[[#This Row],[EA Play Season Pass]]="Yes",Tabela1[[#This Row],[Minecraft Season Pass]]="Yes"),"Yes","No")</f>
        <v>Yes</v>
      </c>
      <c r="P6986" t="str">
        <f>IF(OR(Tabela1[[#This Row],[EA Play Season Pass]]="Yes",Tabela1[[#This Row],[Minecraft Season Pass]]="Yes"),"Yes","No")</f>
        <v>Yes</v>
      </c>
      <c r="Q6986">
        <v>64</v>
      </c>
      <c r="R6986" s="2"/>
    </row>
    <row r="6987" spans="1:18" x14ac:dyDescent="0.25">
      <c r="A6987">
        <v>6986</v>
      </c>
      <c r="B6987" t="s">
        <v>6820</v>
      </c>
      <c r="C6987" t="s">
        <v>13</v>
      </c>
      <c r="D6987" s="50">
        <v>45574</v>
      </c>
      <c r="E6987">
        <f>YEAR(Tabela1[[#This Row],[Start Date]])</f>
        <v>2024</v>
      </c>
      <c r="F6987">
        <f>ROUNDUP(MONTH(Tabela1[[#This Row],[Start Date]])/3,0)</f>
        <v>4</v>
      </c>
      <c r="G6987" t="s">
        <v>11</v>
      </c>
      <c r="H6987">
        <v>10</v>
      </c>
      <c r="I6987" t="s">
        <v>14</v>
      </c>
      <c r="J6987" t="s">
        <v>8</v>
      </c>
      <c r="K6987">
        <v>30</v>
      </c>
      <c r="L6987" t="s">
        <v>8</v>
      </c>
      <c r="M6987">
        <v>20</v>
      </c>
      <c r="N6987">
        <v>3</v>
      </c>
      <c r="O6987" t="str">
        <f>IF(AND(Tabela1[[#This Row],[EA Play Season Pass]]="Yes",Tabela1[[#This Row],[Minecraft Season Pass]]="Yes"),"Yes","No")</f>
        <v>Yes</v>
      </c>
      <c r="P6987" t="str">
        <f>IF(OR(Tabela1[[#This Row],[EA Play Season Pass]]="Yes",Tabela1[[#This Row],[Minecraft Season Pass]]="Yes"),"Yes","No")</f>
        <v>Yes</v>
      </c>
      <c r="Q6987">
        <v>57</v>
      </c>
      <c r="R6987" s="2"/>
    </row>
    <row r="6988" spans="1:18" x14ac:dyDescent="0.25">
      <c r="A6988">
        <v>6987</v>
      </c>
      <c r="B6988" t="s">
        <v>7449</v>
      </c>
      <c r="C6988" t="s">
        <v>10</v>
      </c>
      <c r="D6988" s="50">
        <v>45574</v>
      </c>
      <c r="E6988">
        <f>YEAR(Tabela1[[#This Row],[Start Date]])</f>
        <v>2024</v>
      </c>
      <c r="F6988">
        <f>ROUNDUP(MONTH(Tabela1[[#This Row],[Start Date]])/3,0)</f>
        <v>4</v>
      </c>
      <c r="G6988" t="s">
        <v>8</v>
      </c>
      <c r="H6988">
        <v>5</v>
      </c>
      <c r="I6988" t="s">
        <v>14</v>
      </c>
      <c r="J6988" t="s">
        <v>8</v>
      </c>
      <c r="K6988">
        <v>30</v>
      </c>
      <c r="L6988" t="s">
        <v>8</v>
      </c>
      <c r="M6988">
        <v>20</v>
      </c>
      <c r="N6988">
        <v>3</v>
      </c>
      <c r="O6988" t="str">
        <f>IF(AND(Tabela1[[#This Row],[EA Play Season Pass]]="Yes",Tabela1[[#This Row],[Minecraft Season Pass]]="Yes"),"Yes","No")</f>
        <v>Yes</v>
      </c>
      <c r="P6988" t="str">
        <f>IF(OR(Tabela1[[#This Row],[EA Play Season Pass]]="Yes",Tabela1[[#This Row],[Minecraft Season Pass]]="Yes"),"Yes","No")</f>
        <v>Yes</v>
      </c>
      <c r="Q6988">
        <v>52</v>
      </c>
      <c r="R6988" s="2"/>
    </row>
    <row r="6989" spans="1:18" x14ac:dyDescent="0.25">
      <c r="A6989">
        <v>6988</v>
      </c>
      <c r="B6989" t="s">
        <v>1913</v>
      </c>
      <c r="C6989" t="s">
        <v>10</v>
      </c>
      <c r="D6989" s="50">
        <v>45575</v>
      </c>
      <c r="E6989">
        <f>YEAR(Tabela1[[#This Row],[Start Date]])</f>
        <v>2024</v>
      </c>
      <c r="F6989">
        <f>ROUNDUP(MONTH(Tabela1[[#This Row],[Start Date]])/3,0)</f>
        <v>4</v>
      </c>
      <c r="G6989" t="s">
        <v>8</v>
      </c>
      <c r="H6989">
        <v>5</v>
      </c>
      <c r="I6989" t="s">
        <v>12</v>
      </c>
      <c r="J6989" t="s">
        <v>8</v>
      </c>
      <c r="K6989">
        <v>30</v>
      </c>
      <c r="L6989" t="s">
        <v>11</v>
      </c>
      <c r="M6989">
        <v>0</v>
      </c>
      <c r="N6989">
        <v>1</v>
      </c>
      <c r="O6989" t="str">
        <f>IF(AND(Tabela1[[#This Row],[EA Play Season Pass]]="Yes",Tabela1[[#This Row],[Minecraft Season Pass]]="Yes"),"Yes","No")</f>
        <v>No</v>
      </c>
      <c r="P6989" t="str">
        <f>IF(OR(Tabela1[[#This Row],[EA Play Season Pass]]="Yes",Tabela1[[#This Row],[Minecraft Season Pass]]="Yes"),"Yes","No")</f>
        <v>Yes</v>
      </c>
      <c r="Q6989">
        <v>34</v>
      </c>
      <c r="R6989" s="2"/>
    </row>
    <row r="6990" spans="1:18" x14ac:dyDescent="0.25">
      <c r="A6990">
        <v>6989</v>
      </c>
      <c r="B6990" t="s">
        <v>1106</v>
      </c>
      <c r="C6990" t="s">
        <v>7</v>
      </c>
      <c r="D6990" s="50">
        <v>45575</v>
      </c>
      <c r="E6990">
        <f>YEAR(Tabela1[[#This Row],[Start Date]])</f>
        <v>2024</v>
      </c>
      <c r="F6990">
        <f>ROUNDUP(MONTH(Tabela1[[#This Row],[Start Date]])/3,0)</f>
        <v>4</v>
      </c>
      <c r="G6990" t="s">
        <v>8</v>
      </c>
      <c r="H6990">
        <v>15</v>
      </c>
      <c r="I6990" t="s">
        <v>9</v>
      </c>
      <c r="J6990" t="s">
        <v>11</v>
      </c>
      <c r="K6990">
        <v>0</v>
      </c>
      <c r="L6990" t="s">
        <v>8</v>
      </c>
      <c r="M6990">
        <v>20</v>
      </c>
      <c r="N6990">
        <v>3</v>
      </c>
      <c r="O6990" t="str">
        <f>IF(AND(Tabela1[[#This Row],[EA Play Season Pass]]="Yes",Tabela1[[#This Row],[Minecraft Season Pass]]="Yes"),"Yes","No")</f>
        <v>No</v>
      </c>
      <c r="P6990" t="str">
        <f>IF(OR(Tabela1[[#This Row],[EA Play Season Pass]]="Yes",Tabela1[[#This Row],[Minecraft Season Pass]]="Yes"),"Yes","No")</f>
        <v>Yes</v>
      </c>
      <c r="Q6990">
        <v>32</v>
      </c>
      <c r="R6990" s="2"/>
    </row>
    <row r="6991" spans="1:18" x14ac:dyDescent="0.25">
      <c r="A6991">
        <v>6990</v>
      </c>
      <c r="B6991" t="s">
        <v>7450</v>
      </c>
      <c r="C6991" t="s">
        <v>13</v>
      </c>
      <c r="D6991" s="50">
        <v>45575</v>
      </c>
      <c r="E6991">
        <f>YEAR(Tabela1[[#This Row],[Start Date]])</f>
        <v>2024</v>
      </c>
      <c r="F6991">
        <f>ROUNDUP(MONTH(Tabela1[[#This Row],[Start Date]])/3,0)</f>
        <v>4</v>
      </c>
      <c r="G6991" t="s">
        <v>11</v>
      </c>
      <c r="H6991">
        <v>10</v>
      </c>
      <c r="I6991" t="s">
        <v>14</v>
      </c>
      <c r="J6991" t="s">
        <v>11</v>
      </c>
      <c r="K6991">
        <v>0</v>
      </c>
      <c r="L6991" t="s">
        <v>8</v>
      </c>
      <c r="M6991">
        <v>20</v>
      </c>
      <c r="N6991">
        <v>1</v>
      </c>
      <c r="O6991" t="str">
        <f>IF(AND(Tabela1[[#This Row],[EA Play Season Pass]]="Yes",Tabela1[[#This Row],[Minecraft Season Pass]]="Yes"),"Yes","No")</f>
        <v>No</v>
      </c>
      <c r="P6991" t="str">
        <f>IF(OR(Tabela1[[#This Row],[EA Play Season Pass]]="Yes",Tabela1[[#This Row],[Minecraft Season Pass]]="Yes"),"Yes","No")</f>
        <v>Yes</v>
      </c>
      <c r="Q6991">
        <v>29</v>
      </c>
      <c r="R6991" s="2"/>
    </row>
    <row r="6992" spans="1:18" x14ac:dyDescent="0.25">
      <c r="A6992">
        <v>6991</v>
      </c>
      <c r="B6992" t="s">
        <v>7451</v>
      </c>
      <c r="C6992" t="s">
        <v>10</v>
      </c>
      <c r="D6992" s="50">
        <v>45575</v>
      </c>
      <c r="E6992">
        <f>YEAR(Tabela1[[#This Row],[Start Date]])</f>
        <v>2024</v>
      </c>
      <c r="F6992">
        <f>ROUNDUP(MONTH(Tabela1[[#This Row],[Start Date]])/3,0)</f>
        <v>4</v>
      </c>
      <c r="G6992" t="s">
        <v>8</v>
      </c>
      <c r="H6992">
        <v>5</v>
      </c>
      <c r="I6992" t="s">
        <v>14</v>
      </c>
      <c r="J6992" t="s">
        <v>8</v>
      </c>
      <c r="K6992">
        <v>30</v>
      </c>
      <c r="L6992" t="s">
        <v>8</v>
      </c>
      <c r="M6992">
        <v>20</v>
      </c>
      <c r="N6992">
        <v>2</v>
      </c>
      <c r="O6992" t="str">
        <f>IF(AND(Tabela1[[#This Row],[EA Play Season Pass]]="Yes",Tabela1[[#This Row],[Minecraft Season Pass]]="Yes"),"Yes","No")</f>
        <v>Yes</v>
      </c>
      <c r="P6992" t="str">
        <f>IF(OR(Tabela1[[#This Row],[EA Play Season Pass]]="Yes",Tabela1[[#This Row],[Minecraft Season Pass]]="Yes"),"Yes","No")</f>
        <v>Yes</v>
      </c>
      <c r="Q6992">
        <v>53</v>
      </c>
      <c r="R6992" s="2"/>
    </row>
    <row r="6993" spans="1:18" x14ac:dyDescent="0.25">
      <c r="A6993">
        <v>6992</v>
      </c>
      <c r="B6993" t="s">
        <v>1529</v>
      </c>
      <c r="C6993" t="s">
        <v>13</v>
      </c>
      <c r="D6993" s="50">
        <v>45575</v>
      </c>
      <c r="E6993">
        <f>YEAR(Tabela1[[#This Row],[Start Date]])</f>
        <v>2024</v>
      </c>
      <c r="F6993">
        <f>ROUNDUP(MONTH(Tabela1[[#This Row],[Start Date]])/3,0)</f>
        <v>4</v>
      </c>
      <c r="G6993" t="s">
        <v>11</v>
      </c>
      <c r="H6993">
        <v>10</v>
      </c>
      <c r="I6993" t="s">
        <v>12</v>
      </c>
      <c r="J6993" t="s">
        <v>8</v>
      </c>
      <c r="K6993">
        <v>30</v>
      </c>
      <c r="L6993" t="s">
        <v>8</v>
      </c>
      <c r="M6993">
        <v>20</v>
      </c>
      <c r="N6993">
        <v>3</v>
      </c>
      <c r="O6993" t="str">
        <f>IF(AND(Tabela1[[#This Row],[EA Play Season Pass]]="Yes",Tabela1[[#This Row],[Minecraft Season Pass]]="Yes"),"Yes","No")</f>
        <v>Yes</v>
      </c>
      <c r="P6993" t="str">
        <f>IF(OR(Tabela1[[#This Row],[EA Play Season Pass]]="Yes",Tabela1[[#This Row],[Minecraft Season Pass]]="Yes"),"Yes","No")</f>
        <v>Yes</v>
      </c>
      <c r="Q6993">
        <v>57</v>
      </c>
      <c r="R6993" s="2"/>
    </row>
    <row r="6994" spans="1:18" x14ac:dyDescent="0.25">
      <c r="A6994">
        <v>6993</v>
      </c>
      <c r="B6994" t="s">
        <v>7452</v>
      </c>
      <c r="C6994" t="s">
        <v>10</v>
      </c>
      <c r="D6994" s="50">
        <v>45575</v>
      </c>
      <c r="E6994">
        <f>YEAR(Tabela1[[#This Row],[Start Date]])</f>
        <v>2024</v>
      </c>
      <c r="F6994">
        <f>ROUNDUP(MONTH(Tabela1[[#This Row],[Start Date]])/3,0)</f>
        <v>4</v>
      </c>
      <c r="G6994" t="s">
        <v>11</v>
      </c>
      <c r="H6994">
        <v>5</v>
      </c>
      <c r="I6994" t="s">
        <v>9</v>
      </c>
      <c r="J6994" t="s">
        <v>11</v>
      </c>
      <c r="K6994">
        <v>0</v>
      </c>
      <c r="L6994" t="s">
        <v>11</v>
      </c>
      <c r="M6994">
        <v>0</v>
      </c>
      <c r="N6994">
        <v>2</v>
      </c>
      <c r="O6994" t="str">
        <f>IF(AND(Tabela1[[#This Row],[EA Play Season Pass]]="Yes",Tabela1[[#This Row],[Minecraft Season Pass]]="Yes"),"Yes","No")</f>
        <v>No</v>
      </c>
      <c r="P6994" t="str">
        <f>IF(OR(Tabela1[[#This Row],[EA Play Season Pass]]="Yes",Tabela1[[#This Row],[Minecraft Season Pass]]="Yes"),"Yes","No")</f>
        <v>No</v>
      </c>
      <c r="Q6994">
        <v>3</v>
      </c>
      <c r="R6994" s="2"/>
    </row>
    <row r="6995" spans="1:18" x14ac:dyDescent="0.25">
      <c r="A6995">
        <v>6994</v>
      </c>
      <c r="B6995" t="s">
        <v>1457</v>
      </c>
      <c r="C6995" t="s">
        <v>13</v>
      </c>
      <c r="D6995" s="50">
        <v>45576</v>
      </c>
      <c r="E6995">
        <f>YEAR(Tabela1[[#This Row],[Start Date]])</f>
        <v>2024</v>
      </c>
      <c r="F6995">
        <f>ROUNDUP(MONTH(Tabela1[[#This Row],[Start Date]])/3,0)</f>
        <v>4</v>
      </c>
      <c r="G6995" t="s">
        <v>8</v>
      </c>
      <c r="H6995">
        <v>10</v>
      </c>
      <c r="I6995" t="s">
        <v>9</v>
      </c>
      <c r="J6995" t="s">
        <v>8</v>
      </c>
      <c r="K6995">
        <v>30</v>
      </c>
      <c r="L6995" t="s">
        <v>11</v>
      </c>
      <c r="M6995">
        <v>0</v>
      </c>
      <c r="N6995">
        <v>1</v>
      </c>
      <c r="O6995" t="str">
        <f>IF(AND(Tabela1[[#This Row],[EA Play Season Pass]]="Yes",Tabela1[[#This Row],[Minecraft Season Pass]]="Yes"),"Yes","No")</f>
        <v>No</v>
      </c>
      <c r="P6995" t="str">
        <f>IF(OR(Tabela1[[#This Row],[EA Play Season Pass]]="Yes",Tabela1[[#This Row],[Minecraft Season Pass]]="Yes"),"Yes","No")</f>
        <v>Yes</v>
      </c>
      <c r="Q6995">
        <v>39</v>
      </c>
      <c r="R6995" s="2"/>
    </row>
    <row r="6996" spans="1:18" x14ac:dyDescent="0.25">
      <c r="A6996">
        <v>6995</v>
      </c>
      <c r="B6996" t="s">
        <v>1417</v>
      </c>
      <c r="C6996" t="s">
        <v>10</v>
      </c>
      <c r="D6996" s="50">
        <v>45576</v>
      </c>
      <c r="E6996">
        <f>YEAR(Tabela1[[#This Row],[Start Date]])</f>
        <v>2024</v>
      </c>
      <c r="F6996">
        <f>ROUNDUP(MONTH(Tabela1[[#This Row],[Start Date]])/3,0)</f>
        <v>4</v>
      </c>
      <c r="G6996" t="s">
        <v>11</v>
      </c>
      <c r="H6996">
        <v>5</v>
      </c>
      <c r="I6996" t="s">
        <v>14</v>
      </c>
      <c r="J6996" t="s">
        <v>8</v>
      </c>
      <c r="K6996">
        <v>30</v>
      </c>
      <c r="L6996" t="s">
        <v>8</v>
      </c>
      <c r="M6996">
        <v>20</v>
      </c>
      <c r="N6996">
        <v>3</v>
      </c>
      <c r="O6996" t="str">
        <f>IF(AND(Tabela1[[#This Row],[EA Play Season Pass]]="Yes",Tabela1[[#This Row],[Minecraft Season Pass]]="Yes"),"Yes","No")</f>
        <v>Yes</v>
      </c>
      <c r="P6996" t="str">
        <f>IF(OR(Tabela1[[#This Row],[EA Play Season Pass]]="Yes",Tabela1[[#This Row],[Minecraft Season Pass]]="Yes"),"Yes","No")</f>
        <v>Yes</v>
      </c>
      <c r="Q6996">
        <v>52</v>
      </c>
      <c r="R6996" s="2"/>
    </row>
    <row r="6997" spans="1:18" x14ac:dyDescent="0.25">
      <c r="A6997">
        <v>6996</v>
      </c>
      <c r="B6997" t="s">
        <v>7453</v>
      </c>
      <c r="C6997" t="s">
        <v>13</v>
      </c>
      <c r="D6997" s="50">
        <v>45576</v>
      </c>
      <c r="E6997">
        <f>YEAR(Tabela1[[#This Row],[Start Date]])</f>
        <v>2024</v>
      </c>
      <c r="F6997">
        <f>ROUNDUP(MONTH(Tabela1[[#This Row],[Start Date]])/3,0)</f>
        <v>4</v>
      </c>
      <c r="G6997" t="s">
        <v>8</v>
      </c>
      <c r="H6997">
        <v>10</v>
      </c>
      <c r="I6997" t="s">
        <v>12</v>
      </c>
      <c r="J6997" t="s">
        <v>11</v>
      </c>
      <c r="K6997">
        <v>0</v>
      </c>
      <c r="L6997" t="s">
        <v>11</v>
      </c>
      <c r="M6997">
        <v>0</v>
      </c>
      <c r="N6997">
        <v>2</v>
      </c>
      <c r="O6997" t="str">
        <f>IF(AND(Tabela1[[#This Row],[EA Play Season Pass]]="Yes",Tabela1[[#This Row],[Minecraft Season Pass]]="Yes"),"Yes","No")</f>
        <v>No</v>
      </c>
      <c r="P6997" t="str">
        <f>IF(OR(Tabela1[[#This Row],[EA Play Season Pass]]="Yes",Tabela1[[#This Row],[Minecraft Season Pass]]="Yes"),"Yes","No")</f>
        <v>No</v>
      </c>
      <c r="Q6997">
        <v>8</v>
      </c>
      <c r="R6997" s="2"/>
    </row>
    <row r="6998" spans="1:18" x14ac:dyDescent="0.25">
      <c r="A6998">
        <v>6997</v>
      </c>
      <c r="B6998" t="s">
        <v>7454</v>
      </c>
      <c r="C6998" t="s">
        <v>7</v>
      </c>
      <c r="D6998" s="50">
        <v>45576</v>
      </c>
      <c r="E6998">
        <f>YEAR(Tabela1[[#This Row],[Start Date]])</f>
        <v>2024</v>
      </c>
      <c r="F6998">
        <f>ROUNDUP(MONTH(Tabela1[[#This Row],[Start Date]])/3,0)</f>
        <v>4</v>
      </c>
      <c r="G6998" t="s">
        <v>8</v>
      </c>
      <c r="H6998">
        <v>15</v>
      </c>
      <c r="I6998" t="s">
        <v>12</v>
      </c>
      <c r="J6998" t="s">
        <v>8</v>
      </c>
      <c r="K6998">
        <v>30</v>
      </c>
      <c r="L6998" t="s">
        <v>11</v>
      </c>
      <c r="M6998">
        <v>0</v>
      </c>
      <c r="N6998">
        <v>3</v>
      </c>
      <c r="O6998" t="str">
        <f>IF(AND(Tabela1[[#This Row],[EA Play Season Pass]]="Yes",Tabela1[[#This Row],[Minecraft Season Pass]]="Yes"),"Yes","No")</f>
        <v>No</v>
      </c>
      <c r="P6998" t="str">
        <f>IF(OR(Tabela1[[#This Row],[EA Play Season Pass]]="Yes",Tabela1[[#This Row],[Minecraft Season Pass]]="Yes"),"Yes","No")</f>
        <v>Yes</v>
      </c>
      <c r="Q6998">
        <v>42</v>
      </c>
      <c r="R6998" s="2"/>
    </row>
    <row r="6999" spans="1:18" x14ac:dyDescent="0.25">
      <c r="A6999">
        <v>6998</v>
      </c>
      <c r="B6999" t="s">
        <v>7455</v>
      </c>
      <c r="C6999" t="s">
        <v>13</v>
      </c>
      <c r="D6999" s="50">
        <v>45576</v>
      </c>
      <c r="E6999">
        <f>YEAR(Tabela1[[#This Row],[Start Date]])</f>
        <v>2024</v>
      </c>
      <c r="F6999">
        <f>ROUNDUP(MONTH(Tabela1[[#This Row],[Start Date]])/3,0)</f>
        <v>4</v>
      </c>
      <c r="G6999" t="s">
        <v>8</v>
      </c>
      <c r="H6999">
        <v>10</v>
      </c>
      <c r="I6999" t="s">
        <v>14</v>
      </c>
      <c r="J6999" t="s">
        <v>11</v>
      </c>
      <c r="K6999">
        <v>0</v>
      </c>
      <c r="L6999" t="s">
        <v>11</v>
      </c>
      <c r="M6999">
        <v>0</v>
      </c>
      <c r="N6999">
        <v>2</v>
      </c>
      <c r="O6999" t="str">
        <f>IF(AND(Tabela1[[#This Row],[EA Play Season Pass]]="Yes",Tabela1[[#This Row],[Minecraft Season Pass]]="Yes"),"Yes","No")</f>
        <v>No</v>
      </c>
      <c r="P6999" t="str">
        <f>IF(OR(Tabela1[[#This Row],[EA Play Season Pass]]="Yes",Tabela1[[#This Row],[Minecraft Season Pass]]="Yes"),"Yes","No")</f>
        <v>No</v>
      </c>
      <c r="Q6999">
        <v>8</v>
      </c>
      <c r="R6999" s="2"/>
    </row>
    <row r="7000" spans="1:18" x14ac:dyDescent="0.25">
      <c r="A7000">
        <v>6999</v>
      </c>
      <c r="B7000" t="s">
        <v>7456</v>
      </c>
      <c r="C7000" t="s">
        <v>7</v>
      </c>
      <c r="D7000" s="50">
        <v>45576</v>
      </c>
      <c r="E7000">
        <f>YEAR(Tabela1[[#This Row],[Start Date]])</f>
        <v>2024</v>
      </c>
      <c r="F7000">
        <f>ROUNDUP(MONTH(Tabela1[[#This Row],[Start Date]])/3,0)</f>
        <v>4</v>
      </c>
      <c r="G7000" t="s">
        <v>11</v>
      </c>
      <c r="H7000">
        <v>15</v>
      </c>
      <c r="I7000" t="s">
        <v>12</v>
      </c>
      <c r="J7000" t="s">
        <v>8</v>
      </c>
      <c r="K7000">
        <v>30</v>
      </c>
      <c r="L7000" t="s">
        <v>8</v>
      </c>
      <c r="M7000">
        <v>20</v>
      </c>
      <c r="N7000">
        <v>3</v>
      </c>
      <c r="O7000" t="str">
        <f>IF(AND(Tabela1[[#This Row],[EA Play Season Pass]]="Yes",Tabela1[[#This Row],[Minecraft Season Pass]]="Yes"),"Yes","No")</f>
        <v>Yes</v>
      </c>
      <c r="P7000" t="str">
        <f>IF(OR(Tabela1[[#This Row],[EA Play Season Pass]]="Yes",Tabela1[[#This Row],[Minecraft Season Pass]]="Yes"),"Yes","No")</f>
        <v>Yes</v>
      </c>
      <c r="Q7000">
        <v>62</v>
      </c>
      <c r="R7000" s="2"/>
    </row>
    <row r="7001" spans="1:18" x14ac:dyDescent="0.25">
      <c r="A7001">
        <v>7000</v>
      </c>
      <c r="B7001" t="s">
        <v>7457</v>
      </c>
      <c r="C7001" t="s">
        <v>7</v>
      </c>
      <c r="D7001" s="50">
        <v>45576</v>
      </c>
      <c r="E7001">
        <f>YEAR(Tabela1[[#This Row],[Start Date]])</f>
        <v>2024</v>
      </c>
      <c r="F7001">
        <f>ROUNDUP(MONTH(Tabela1[[#This Row],[Start Date]])/3,0)</f>
        <v>4</v>
      </c>
      <c r="G7001" t="s">
        <v>8</v>
      </c>
      <c r="H7001">
        <v>15</v>
      </c>
      <c r="I7001" t="s">
        <v>12</v>
      </c>
      <c r="J7001" t="s">
        <v>11</v>
      </c>
      <c r="K7001">
        <v>0</v>
      </c>
      <c r="L7001" t="s">
        <v>11</v>
      </c>
      <c r="M7001">
        <v>0</v>
      </c>
      <c r="N7001">
        <v>3</v>
      </c>
      <c r="O7001" t="str">
        <f>IF(AND(Tabela1[[#This Row],[EA Play Season Pass]]="Yes",Tabela1[[#This Row],[Minecraft Season Pass]]="Yes"),"Yes","No")</f>
        <v>No</v>
      </c>
      <c r="P7001" t="str">
        <f>IF(OR(Tabela1[[#This Row],[EA Play Season Pass]]="Yes",Tabela1[[#This Row],[Minecraft Season Pass]]="Yes"),"Yes","No")</f>
        <v>No</v>
      </c>
      <c r="Q7001">
        <v>12</v>
      </c>
      <c r="R7001" s="2"/>
    </row>
    <row r="7002" spans="1:18" x14ac:dyDescent="0.25">
      <c r="A7002">
        <v>7001</v>
      </c>
      <c r="B7002" t="s">
        <v>3334</v>
      </c>
      <c r="C7002" t="s">
        <v>13</v>
      </c>
      <c r="D7002" s="50">
        <v>45576</v>
      </c>
      <c r="E7002">
        <f>YEAR(Tabela1[[#This Row],[Start Date]])</f>
        <v>2024</v>
      </c>
      <c r="F7002">
        <f>ROUNDUP(MONTH(Tabela1[[#This Row],[Start Date]])/3,0)</f>
        <v>4</v>
      </c>
      <c r="G7002" t="s">
        <v>8</v>
      </c>
      <c r="H7002">
        <v>10</v>
      </c>
      <c r="I7002" t="s">
        <v>14</v>
      </c>
      <c r="J7002" t="s">
        <v>11</v>
      </c>
      <c r="K7002">
        <v>0</v>
      </c>
      <c r="L7002" t="s">
        <v>11</v>
      </c>
      <c r="M7002">
        <v>0</v>
      </c>
      <c r="N7002">
        <v>3</v>
      </c>
      <c r="O7002" t="str">
        <f>IF(AND(Tabela1[[#This Row],[EA Play Season Pass]]="Yes",Tabela1[[#This Row],[Minecraft Season Pass]]="Yes"),"Yes","No")</f>
        <v>No</v>
      </c>
      <c r="P7002" t="str">
        <f>IF(OR(Tabela1[[#This Row],[EA Play Season Pass]]="Yes",Tabela1[[#This Row],[Minecraft Season Pass]]="Yes"),"Yes","No")</f>
        <v>No</v>
      </c>
      <c r="Q7002">
        <v>7</v>
      </c>
      <c r="R7002" s="2"/>
    </row>
    <row r="7003" spans="1:18" x14ac:dyDescent="0.25">
      <c r="A7003">
        <v>7002</v>
      </c>
      <c r="B7003" t="s">
        <v>7458</v>
      </c>
      <c r="C7003" t="s">
        <v>7</v>
      </c>
      <c r="D7003" s="50">
        <v>45576</v>
      </c>
      <c r="E7003">
        <f>YEAR(Tabela1[[#This Row],[Start Date]])</f>
        <v>2024</v>
      </c>
      <c r="F7003">
        <f>ROUNDUP(MONTH(Tabela1[[#This Row],[Start Date]])/3,0)</f>
        <v>4</v>
      </c>
      <c r="G7003" t="s">
        <v>8</v>
      </c>
      <c r="H7003">
        <v>15</v>
      </c>
      <c r="I7003" t="s">
        <v>9</v>
      </c>
      <c r="J7003" t="s">
        <v>11</v>
      </c>
      <c r="K7003">
        <v>0</v>
      </c>
      <c r="L7003" t="s">
        <v>11</v>
      </c>
      <c r="M7003">
        <v>0</v>
      </c>
      <c r="N7003">
        <v>2</v>
      </c>
      <c r="O7003" t="str">
        <f>IF(AND(Tabela1[[#This Row],[EA Play Season Pass]]="Yes",Tabela1[[#This Row],[Minecraft Season Pass]]="Yes"),"Yes","No")</f>
        <v>No</v>
      </c>
      <c r="P7003" t="str">
        <f>IF(OR(Tabela1[[#This Row],[EA Play Season Pass]]="Yes",Tabela1[[#This Row],[Minecraft Season Pass]]="Yes"),"Yes","No")</f>
        <v>No</v>
      </c>
      <c r="Q7003">
        <v>13</v>
      </c>
      <c r="R7003" s="2"/>
    </row>
    <row r="7004" spans="1:18" x14ac:dyDescent="0.25">
      <c r="A7004">
        <v>7003</v>
      </c>
      <c r="B7004" t="s">
        <v>5110</v>
      </c>
      <c r="C7004" t="s">
        <v>13</v>
      </c>
      <c r="D7004" s="50">
        <v>45576</v>
      </c>
      <c r="E7004">
        <f>YEAR(Tabela1[[#This Row],[Start Date]])</f>
        <v>2024</v>
      </c>
      <c r="F7004">
        <f>ROUNDUP(MONTH(Tabela1[[#This Row],[Start Date]])/3,0)</f>
        <v>4</v>
      </c>
      <c r="G7004" t="s">
        <v>11</v>
      </c>
      <c r="H7004">
        <v>10</v>
      </c>
      <c r="I7004" t="s">
        <v>12</v>
      </c>
      <c r="J7004" t="s">
        <v>11</v>
      </c>
      <c r="K7004">
        <v>0</v>
      </c>
      <c r="L7004" t="s">
        <v>11</v>
      </c>
      <c r="M7004">
        <v>0</v>
      </c>
      <c r="N7004">
        <v>2</v>
      </c>
      <c r="O7004" t="str">
        <f>IF(AND(Tabela1[[#This Row],[EA Play Season Pass]]="Yes",Tabela1[[#This Row],[Minecraft Season Pass]]="Yes"),"Yes","No")</f>
        <v>No</v>
      </c>
      <c r="P7004" t="str">
        <f>IF(OR(Tabela1[[#This Row],[EA Play Season Pass]]="Yes",Tabela1[[#This Row],[Minecraft Season Pass]]="Yes"),"Yes","No")</f>
        <v>No</v>
      </c>
      <c r="Q7004">
        <v>8</v>
      </c>
      <c r="R7004" s="2"/>
    </row>
    <row r="7005" spans="1:18" x14ac:dyDescent="0.25">
      <c r="A7005">
        <v>7004</v>
      </c>
      <c r="B7005" t="s">
        <v>7459</v>
      </c>
      <c r="C7005" t="s">
        <v>13</v>
      </c>
      <c r="D7005" s="50">
        <v>45577</v>
      </c>
      <c r="E7005">
        <f>YEAR(Tabela1[[#This Row],[Start Date]])</f>
        <v>2024</v>
      </c>
      <c r="F7005">
        <f>ROUNDUP(MONTH(Tabela1[[#This Row],[Start Date]])/3,0)</f>
        <v>4</v>
      </c>
      <c r="G7005" t="s">
        <v>8</v>
      </c>
      <c r="H7005">
        <v>10</v>
      </c>
      <c r="I7005" t="s">
        <v>14</v>
      </c>
      <c r="J7005" t="s">
        <v>11</v>
      </c>
      <c r="K7005">
        <v>0</v>
      </c>
      <c r="L7005" t="s">
        <v>8</v>
      </c>
      <c r="M7005">
        <v>20</v>
      </c>
      <c r="N7005">
        <v>3</v>
      </c>
      <c r="O7005" t="str">
        <f>IF(AND(Tabela1[[#This Row],[EA Play Season Pass]]="Yes",Tabela1[[#This Row],[Minecraft Season Pass]]="Yes"),"Yes","No")</f>
        <v>No</v>
      </c>
      <c r="P7005" t="str">
        <f>IF(OR(Tabela1[[#This Row],[EA Play Season Pass]]="Yes",Tabela1[[#This Row],[Minecraft Season Pass]]="Yes"),"Yes","No")</f>
        <v>Yes</v>
      </c>
      <c r="Q7005">
        <v>27</v>
      </c>
      <c r="R7005" s="2"/>
    </row>
    <row r="7006" spans="1:18" x14ac:dyDescent="0.25">
      <c r="A7006">
        <v>7005</v>
      </c>
      <c r="B7006" t="s">
        <v>7460</v>
      </c>
      <c r="C7006" t="s">
        <v>10</v>
      </c>
      <c r="D7006" s="50">
        <v>45577</v>
      </c>
      <c r="E7006">
        <f>YEAR(Tabela1[[#This Row],[Start Date]])</f>
        <v>2024</v>
      </c>
      <c r="F7006">
        <f>ROUNDUP(MONTH(Tabela1[[#This Row],[Start Date]])/3,0)</f>
        <v>4</v>
      </c>
      <c r="G7006" t="s">
        <v>8</v>
      </c>
      <c r="H7006">
        <v>5</v>
      </c>
      <c r="I7006" t="s">
        <v>14</v>
      </c>
      <c r="J7006" t="s">
        <v>8</v>
      </c>
      <c r="K7006">
        <v>30</v>
      </c>
      <c r="L7006" t="s">
        <v>11</v>
      </c>
      <c r="M7006">
        <v>0</v>
      </c>
      <c r="N7006">
        <v>3</v>
      </c>
      <c r="O7006" t="str">
        <f>IF(AND(Tabela1[[#This Row],[EA Play Season Pass]]="Yes",Tabela1[[#This Row],[Minecraft Season Pass]]="Yes"),"Yes","No")</f>
        <v>No</v>
      </c>
      <c r="P7006" t="str">
        <f>IF(OR(Tabela1[[#This Row],[EA Play Season Pass]]="Yes",Tabela1[[#This Row],[Minecraft Season Pass]]="Yes"),"Yes","No")</f>
        <v>Yes</v>
      </c>
      <c r="Q7006">
        <v>32</v>
      </c>
      <c r="R7006" s="2"/>
    </row>
    <row r="7007" spans="1:18" x14ac:dyDescent="0.25">
      <c r="A7007">
        <v>7006</v>
      </c>
      <c r="B7007" t="s">
        <v>7461</v>
      </c>
      <c r="C7007" t="s">
        <v>10</v>
      </c>
      <c r="D7007" s="50">
        <v>45577</v>
      </c>
      <c r="E7007">
        <f>YEAR(Tabela1[[#This Row],[Start Date]])</f>
        <v>2024</v>
      </c>
      <c r="F7007">
        <f>ROUNDUP(MONTH(Tabela1[[#This Row],[Start Date]])/3,0)</f>
        <v>4</v>
      </c>
      <c r="G7007" t="s">
        <v>11</v>
      </c>
      <c r="H7007">
        <v>5</v>
      </c>
      <c r="I7007" t="s">
        <v>14</v>
      </c>
      <c r="J7007" t="s">
        <v>8</v>
      </c>
      <c r="K7007">
        <v>30</v>
      </c>
      <c r="L7007" t="s">
        <v>8</v>
      </c>
      <c r="M7007">
        <v>20</v>
      </c>
      <c r="N7007">
        <v>2</v>
      </c>
      <c r="O7007" t="str">
        <f>IF(AND(Tabela1[[#This Row],[EA Play Season Pass]]="Yes",Tabela1[[#This Row],[Minecraft Season Pass]]="Yes"),"Yes","No")</f>
        <v>Yes</v>
      </c>
      <c r="P7007" t="str">
        <f>IF(OR(Tabela1[[#This Row],[EA Play Season Pass]]="Yes",Tabela1[[#This Row],[Minecraft Season Pass]]="Yes"),"Yes","No")</f>
        <v>Yes</v>
      </c>
      <c r="Q7007">
        <v>53</v>
      </c>
      <c r="R7007" s="2"/>
    </row>
    <row r="7008" spans="1:18" x14ac:dyDescent="0.25">
      <c r="A7008">
        <v>7007</v>
      </c>
      <c r="B7008" t="s">
        <v>7462</v>
      </c>
      <c r="C7008" t="s">
        <v>10</v>
      </c>
      <c r="D7008" s="50">
        <v>45577</v>
      </c>
      <c r="E7008">
        <f>YEAR(Tabela1[[#This Row],[Start Date]])</f>
        <v>2024</v>
      </c>
      <c r="F7008">
        <f>ROUNDUP(MONTH(Tabela1[[#This Row],[Start Date]])/3,0)</f>
        <v>4</v>
      </c>
      <c r="G7008" t="s">
        <v>8</v>
      </c>
      <c r="H7008">
        <v>5</v>
      </c>
      <c r="I7008" t="s">
        <v>12</v>
      </c>
      <c r="J7008" t="s">
        <v>11</v>
      </c>
      <c r="K7008">
        <v>0</v>
      </c>
      <c r="L7008" t="s">
        <v>11</v>
      </c>
      <c r="M7008">
        <v>0</v>
      </c>
      <c r="N7008">
        <v>3</v>
      </c>
      <c r="O7008" t="str">
        <f>IF(AND(Tabela1[[#This Row],[EA Play Season Pass]]="Yes",Tabela1[[#This Row],[Minecraft Season Pass]]="Yes"),"Yes","No")</f>
        <v>No</v>
      </c>
      <c r="P7008" t="str">
        <f>IF(OR(Tabela1[[#This Row],[EA Play Season Pass]]="Yes",Tabela1[[#This Row],[Minecraft Season Pass]]="Yes"),"Yes","No")</f>
        <v>No</v>
      </c>
      <c r="Q7008">
        <v>2</v>
      </c>
      <c r="R7008" s="2"/>
    </row>
    <row r="7009" spans="1:18" x14ac:dyDescent="0.25">
      <c r="A7009">
        <v>7008</v>
      </c>
      <c r="B7009" t="s">
        <v>7463</v>
      </c>
      <c r="C7009" t="s">
        <v>10</v>
      </c>
      <c r="D7009" s="50">
        <v>45577</v>
      </c>
      <c r="E7009">
        <f>YEAR(Tabela1[[#This Row],[Start Date]])</f>
        <v>2024</v>
      </c>
      <c r="F7009">
        <f>ROUNDUP(MONTH(Tabela1[[#This Row],[Start Date]])/3,0)</f>
        <v>4</v>
      </c>
      <c r="G7009" t="s">
        <v>11</v>
      </c>
      <c r="H7009">
        <v>5</v>
      </c>
      <c r="I7009" t="s">
        <v>12</v>
      </c>
      <c r="J7009" t="s">
        <v>11</v>
      </c>
      <c r="K7009">
        <v>0</v>
      </c>
      <c r="L7009" t="s">
        <v>11</v>
      </c>
      <c r="M7009">
        <v>0</v>
      </c>
      <c r="N7009">
        <v>1</v>
      </c>
      <c r="O7009" t="str">
        <f>IF(AND(Tabela1[[#This Row],[EA Play Season Pass]]="Yes",Tabela1[[#This Row],[Minecraft Season Pass]]="Yes"),"Yes","No")</f>
        <v>No</v>
      </c>
      <c r="P7009" t="str">
        <f>IF(OR(Tabela1[[#This Row],[EA Play Season Pass]]="Yes",Tabela1[[#This Row],[Minecraft Season Pass]]="Yes"),"Yes","No")</f>
        <v>No</v>
      </c>
      <c r="Q7009">
        <v>4</v>
      </c>
      <c r="R7009" s="2"/>
    </row>
    <row r="7010" spans="1:18" x14ac:dyDescent="0.25">
      <c r="A7010">
        <v>7009</v>
      </c>
      <c r="B7010" t="s">
        <v>692</v>
      </c>
      <c r="C7010" t="s">
        <v>10</v>
      </c>
      <c r="D7010" s="50">
        <v>45578</v>
      </c>
      <c r="E7010">
        <f>YEAR(Tabela1[[#This Row],[Start Date]])</f>
        <v>2024</v>
      </c>
      <c r="F7010">
        <f>ROUNDUP(MONTH(Tabela1[[#This Row],[Start Date]])/3,0)</f>
        <v>4</v>
      </c>
      <c r="G7010" t="s">
        <v>8</v>
      </c>
      <c r="H7010">
        <v>5</v>
      </c>
      <c r="I7010" t="s">
        <v>9</v>
      </c>
      <c r="J7010" t="s">
        <v>11</v>
      </c>
      <c r="K7010">
        <v>0</v>
      </c>
      <c r="L7010" t="s">
        <v>11</v>
      </c>
      <c r="M7010">
        <v>0</v>
      </c>
      <c r="N7010">
        <v>2</v>
      </c>
      <c r="O7010" t="str">
        <f>IF(AND(Tabela1[[#This Row],[EA Play Season Pass]]="Yes",Tabela1[[#This Row],[Minecraft Season Pass]]="Yes"),"Yes","No")</f>
        <v>No</v>
      </c>
      <c r="P7010" t="str">
        <f>IF(OR(Tabela1[[#This Row],[EA Play Season Pass]]="Yes",Tabela1[[#This Row],[Minecraft Season Pass]]="Yes"),"Yes","No")</f>
        <v>No</v>
      </c>
      <c r="Q7010">
        <v>3</v>
      </c>
      <c r="R7010" s="2"/>
    </row>
    <row r="7011" spans="1:18" x14ac:dyDescent="0.25">
      <c r="A7011">
        <v>7010</v>
      </c>
      <c r="B7011" t="s">
        <v>7464</v>
      </c>
      <c r="C7011" t="s">
        <v>10</v>
      </c>
      <c r="D7011" s="50">
        <v>45578</v>
      </c>
      <c r="E7011">
        <f>YEAR(Tabela1[[#This Row],[Start Date]])</f>
        <v>2024</v>
      </c>
      <c r="F7011">
        <f>ROUNDUP(MONTH(Tabela1[[#This Row],[Start Date]])/3,0)</f>
        <v>4</v>
      </c>
      <c r="G7011" t="s">
        <v>8</v>
      </c>
      <c r="H7011">
        <v>5</v>
      </c>
      <c r="I7011" t="s">
        <v>14</v>
      </c>
      <c r="J7011" t="s">
        <v>11</v>
      </c>
      <c r="K7011">
        <v>0</v>
      </c>
      <c r="L7011" t="s">
        <v>11</v>
      </c>
      <c r="M7011">
        <v>0</v>
      </c>
      <c r="N7011">
        <v>3</v>
      </c>
      <c r="O7011" t="str">
        <f>IF(AND(Tabela1[[#This Row],[EA Play Season Pass]]="Yes",Tabela1[[#This Row],[Minecraft Season Pass]]="Yes"),"Yes","No")</f>
        <v>No</v>
      </c>
      <c r="P7011" t="str">
        <f>IF(OR(Tabela1[[#This Row],[EA Play Season Pass]]="Yes",Tabela1[[#This Row],[Minecraft Season Pass]]="Yes"),"Yes","No")</f>
        <v>No</v>
      </c>
      <c r="Q7011">
        <v>2</v>
      </c>
      <c r="R7011" s="2"/>
    </row>
    <row r="7012" spans="1:18" x14ac:dyDescent="0.25">
      <c r="A7012">
        <v>7011</v>
      </c>
      <c r="B7012" t="s">
        <v>338</v>
      </c>
      <c r="C7012" t="s">
        <v>10</v>
      </c>
      <c r="D7012" s="50">
        <v>45578</v>
      </c>
      <c r="E7012">
        <f>YEAR(Tabela1[[#This Row],[Start Date]])</f>
        <v>2024</v>
      </c>
      <c r="F7012">
        <f>ROUNDUP(MONTH(Tabela1[[#This Row],[Start Date]])/3,0)</f>
        <v>4</v>
      </c>
      <c r="G7012" t="s">
        <v>11</v>
      </c>
      <c r="H7012">
        <v>5</v>
      </c>
      <c r="I7012" t="s">
        <v>9</v>
      </c>
      <c r="J7012" t="s">
        <v>11</v>
      </c>
      <c r="K7012">
        <v>0</v>
      </c>
      <c r="L7012" t="s">
        <v>11</v>
      </c>
      <c r="M7012">
        <v>0</v>
      </c>
      <c r="N7012">
        <v>2</v>
      </c>
      <c r="O7012" t="str">
        <f>IF(AND(Tabela1[[#This Row],[EA Play Season Pass]]="Yes",Tabela1[[#This Row],[Minecraft Season Pass]]="Yes"),"Yes","No")</f>
        <v>No</v>
      </c>
      <c r="P7012" t="str">
        <f>IF(OR(Tabela1[[#This Row],[EA Play Season Pass]]="Yes",Tabela1[[#This Row],[Minecraft Season Pass]]="Yes"),"Yes","No")</f>
        <v>No</v>
      </c>
      <c r="Q7012">
        <v>3</v>
      </c>
      <c r="R7012" s="2"/>
    </row>
    <row r="7013" spans="1:18" x14ac:dyDescent="0.25">
      <c r="A7013">
        <v>7012</v>
      </c>
      <c r="B7013" t="s">
        <v>2781</v>
      </c>
      <c r="C7013" t="s">
        <v>13</v>
      </c>
      <c r="D7013" s="50">
        <v>45578</v>
      </c>
      <c r="E7013">
        <f>YEAR(Tabela1[[#This Row],[Start Date]])</f>
        <v>2024</v>
      </c>
      <c r="F7013">
        <f>ROUNDUP(MONTH(Tabela1[[#This Row],[Start Date]])/3,0)</f>
        <v>4</v>
      </c>
      <c r="G7013" t="s">
        <v>11</v>
      </c>
      <c r="H7013">
        <v>10</v>
      </c>
      <c r="I7013" t="s">
        <v>12</v>
      </c>
      <c r="J7013" t="s">
        <v>11</v>
      </c>
      <c r="K7013">
        <v>0</v>
      </c>
      <c r="L7013" t="s">
        <v>11</v>
      </c>
      <c r="M7013">
        <v>0</v>
      </c>
      <c r="N7013">
        <v>2</v>
      </c>
      <c r="O7013" t="str">
        <f>IF(AND(Tabela1[[#This Row],[EA Play Season Pass]]="Yes",Tabela1[[#This Row],[Minecraft Season Pass]]="Yes"),"Yes","No")</f>
        <v>No</v>
      </c>
      <c r="P7013" t="str">
        <f>IF(OR(Tabela1[[#This Row],[EA Play Season Pass]]="Yes",Tabela1[[#This Row],[Minecraft Season Pass]]="Yes"),"Yes","No")</f>
        <v>No</v>
      </c>
      <c r="Q7013">
        <v>8</v>
      </c>
      <c r="R7013" s="2"/>
    </row>
    <row r="7014" spans="1:18" x14ac:dyDescent="0.25">
      <c r="A7014">
        <v>7013</v>
      </c>
      <c r="B7014" t="s">
        <v>7465</v>
      </c>
      <c r="C7014" t="s">
        <v>7</v>
      </c>
      <c r="D7014" s="50">
        <v>45578</v>
      </c>
      <c r="E7014">
        <f>YEAR(Tabela1[[#This Row],[Start Date]])</f>
        <v>2024</v>
      </c>
      <c r="F7014">
        <f>ROUNDUP(MONTH(Tabela1[[#This Row],[Start Date]])/3,0)</f>
        <v>4</v>
      </c>
      <c r="G7014" t="s">
        <v>8</v>
      </c>
      <c r="H7014">
        <v>15</v>
      </c>
      <c r="I7014" t="s">
        <v>9</v>
      </c>
      <c r="J7014" t="s">
        <v>8</v>
      </c>
      <c r="K7014">
        <v>30</v>
      </c>
      <c r="L7014" t="s">
        <v>8</v>
      </c>
      <c r="M7014">
        <v>20</v>
      </c>
      <c r="N7014">
        <v>3</v>
      </c>
      <c r="O7014" t="str">
        <f>IF(AND(Tabela1[[#This Row],[EA Play Season Pass]]="Yes",Tabela1[[#This Row],[Minecraft Season Pass]]="Yes"),"Yes","No")</f>
        <v>Yes</v>
      </c>
      <c r="P7014" t="str">
        <f>IF(OR(Tabela1[[#This Row],[EA Play Season Pass]]="Yes",Tabela1[[#This Row],[Minecraft Season Pass]]="Yes"),"Yes","No")</f>
        <v>Yes</v>
      </c>
      <c r="Q7014">
        <v>62</v>
      </c>
      <c r="R7014" s="2"/>
    </row>
    <row r="7015" spans="1:18" x14ac:dyDescent="0.25">
      <c r="A7015">
        <v>7014</v>
      </c>
      <c r="B7015" t="s">
        <v>1595</v>
      </c>
      <c r="C7015" t="s">
        <v>7</v>
      </c>
      <c r="D7015" s="50">
        <v>45578</v>
      </c>
      <c r="E7015">
        <f>YEAR(Tabela1[[#This Row],[Start Date]])</f>
        <v>2024</v>
      </c>
      <c r="F7015">
        <f>ROUNDUP(MONTH(Tabela1[[#This Row],[Start Date]])/3,0)</f>
        <v>4</v>
      </c>
      <c r="G7015" t="s">
        <v>8</v>
      </c>
      <c r="H7015">
        <v>15</v>
      </c>
      <c r="I7015" t="s">
        <v>14</v>
      </c>
      <c r="J7015" t="s">
        <v>11</v>
      </c>
      <c r="K7015">
        <v>0</v>
      </c>
      <c r="L7015" t="s">
        <v>11</v>
      </c>
      <c r="M7015">
        <v>0</v>
      </c>
      <c r="N7015">
        <v>3</v>
      </c>
      <c r="O7015" t="str">
        <f>IF(AND(Tabela1[[#This Row],[EA Play Season Pass]]="Yes",Tabela1[[#This Row],[Minecraft Season Pass]]="Yes"),"Yes","No")</f>
        <v>No</v>
      </c>
      <c r="P7015" t="str">
        <f>IF(OR(Tabela1[[#This Row],[EA Play Season Pass]]="Yes",Tabela1[[#This Row],[Minecraft Season Pass]]="Yes"),"Yes","No")</f>
        <v>No</v>
      </c>
      <c r="Q7015">
        <v>12</v>
      </c>
      <c r="R7015" s="2"/>
    </row>
    <row r="7016" spans="1:18" x14ac:dyDescent="0.25">
      <c r="A7016">
        <v>7015</v>
      </c>
      <c r="B7016" t="s">
        <v>6817</v>
      </c>
      <c r="C7016" t="s">
        <v>10</v>
      </c>
      <c r="D7016" s="50">
        <v>45578</v>
      </c>
      <c r="E7016">
        <f>YEAR(Tabela1[[#This Row],[Start Date]])</f>
        <v>2024</v>
      </c>
      <c r="F7016">
        <f>ROUNDUP(MONTH(Tabela1[[#This Row],[Start Date]])/3,0)</f>
        <v>4</v>
      </c>
      <c r="G7016" t="s">
        <v>11</v>
      </c>
      <c r="H7016">
        <v>5</v>
      </c>
      <c r="I7016" t="s">
        <v>14</v>
      </c>
      <c r="J7016" t="s">
        <v>11</v>
      </c>
      <c r="K7016">
        <v>0</v>
      </c>
      <c r="L7016" t="s">
        <v>8</v>
      </c>
      <c r="M7016">
        <v>20</v>
      </c>
      <c r="N7016">
        <v>2</v>
      </c>
      <c r="O7016" t="str">
        <f>IF(AND(Tabela1[[#This Row],[EA Play Season Pass]]="Yes",Tabela1[[#This Row],[Minecraft Season Pass]]="Yes"),"Yes","No")</f>
        <v>No</v>
      </c>
      <c r="P7016" t="str">
        <f>IF(OR(Tabela1[[#This Row],[EA Play Season Pass]]="Yes",Tabela1[[#This Row],[Minecraft Season Pass]]="Yes"),"Yes","No")</f>
        <v>Yes</v>
      </c>
      <c r="Q7016">
        <v>23</v>
      </c>
      <c r="R7016" s="2"/>
    </row>
    <row r="7017" spans="1:18" x14ac:dyDescent="0.25">
      <c r="A7017">
        <v>7016</v>
      </c>
      <c r="B7017" t="s">
        <v>7466</v>
      </c>
      <c r="C7017" t="s">
        <v>13</v>
      </c>
      <c r="D7017" s="50">
        <v>45578</v>
      </c>
      <c r="E7017">
        <f>YEAR(Tabela1[[#This Row],[Start Date]])</f>
        <v>2024</v>
      </c>
      <c r="F7017">
        <f>ROUNDUP(MONTH(Tabela1[[#This Row],[Start Date]])/3,0)</f>
        <v>4</v>
      </c>
      <c r="G7017" t="s">
        <v>8</v>
      </c>
      <c r="H7017">
        <v>10</v>
      </c>
      <c r="I7017" t="s">
        <v>14</v>
      </c>
      <c r="J7017" t="s">
        <v>8</v>
      </c>
      <c r="K7017">
        <v>30</v>
      </c>
      <c r="L7017" t="s">
        <v>11</v>
      </c>
      <c r="M7017">
        <v>0</v>
      </c>
      <c r="N7017">
        <v>2</v>
      </c>
      <c r="O7017" t="str">
        <f>IF(AND(Tabela1[[#This Row],[EA Play Season Pass]]="Yes",Tabela1[[#This Row],[Minecraft Season Pass]]="Yes"),"Yes","No")</f>
        <v>No</v>
      </c>
      <c r="P7017" t="str">
        <f>IF(OR(Tabela1[[#This Row],[EA Play Season Pass]]="Yes",Tabela1[[#This Row],[Minecraft Season Pass]]="Yes"),"Yes","No")</f>
        <v>Yes</v>
      </c>
      <c r="Q7017">
        <v>38</v>
      </c>
      <c r="R7017" s="2"/>
    </row>
    <row r="7018" spans="1:18" x14ac:dyDescent="0.25">
      <c r="A7018">
        <v>7017</v>
      </c>
      <c r="B7018" t="s">
        <v>7467</v>
      </c>
      <c r="C7018" t="s">
        <v>13</v>
      </c>
      <c r="D7018" s="50">
        <v>45578</v>
      </c>
      <c r="E7018">
        <f>YEAR(Tabela1[[#This Row],[Start Date]])</f>
        <v>2024</v>
      </c>
      <c r="F7018">
        <f>ROUNDUP(MONTH(Tabela1[[#This Row],[Start Date]])/3,0)</f>
        <v>4</v>
      </c>
      <c r="G7018" t="s">
        <v>8</v>
      </c>
      <c r="H7018">
        <v>10</v>
      </c>
      <c r="I7018" t="s">
        <v>12</v>
      </c>
      <c r="J7018" t="s">
        <v>11</v>
      </c>
      <c r="K7018">
        <v>0</v>
      </c>
      <c r="L7018" t="s">
        <v>11</v>
      </c>
      <c r="M7018">
        <v>0</v>
      </c>
      <c r="N7018">
        <v>3</v>
      </c>
      <c r="O7018" t="str">
        <f>IF(AND(Tabela1[[#This Row],[EA Play Season Pass]]="Yes",Tabela1[[#This Row],[Minecraft Season Pass]]="Yes"),"Yes","No")</f>
        <v>No</v>
      </c>
      <c r="P7018" t="str">
        <f>IF(OR(Tabela1[[#This Row],[EA Play Season Pass]]="Yes",Tabela1[[#This Row],[Minecraft Season Pass]]="Yes"),"Yes","No")</f>
        <v>No</v>
      </c>
      <c r="Q7018">
        <v>7</v>
      </c>
      <c r="R7018" s="2"/>
    </row>
    <row r="7019" spans="1:18" x14ac:dyDescent="0.25">
      <c r="A7019">
        <v>7018</v>
      </c>
      <c r="B7019" t="s">
        <v>7468</v>
      </c>
      <c r="C7019" t="s">
        <v>10</v>
      </c>
      <c r="D7019" s="50">
        <v>45578</v>
      </c>
      <c r="E7019">
        <f>YEAR(Tabela1[[#This Row],[Start Date]])</f>
        <v>2024</v>
      </c>
      <c r="F7019">
        <f>ROUNDUP(MONTH(Tabela1[[#This Row],[Start Date]])/3,0)</f>
        <v>4</v>
      </c>
      <c r="G7019" t="s">
        <v>11</v>
      </c>
      <c r="H7019">
        <v>5</v>
      </c>
      <c r="I7019" t="s">
        <v>14</v>
      </c>
      <c r="J7019" t="s">
        <v>8</v>
      </c>
      <c r="K7019">
        <v>30</v>
      </c>
      <c r="L7019" t="s">
        <v>11</v>
      </c>
      <c r="M7019">
        <v>0</v>
      </c>
      <c r="N7019">
        <v>1</v>
      </c>
      <c r="O7019" t="str">
        <f>IF(AND(Tabela1[[#This Row],[EA Play Season Pass]]="Yes",Tabela1[[#This Row],[Minecraft Season Pass]]="Yes"),"Yes","No")</f>
        <v>No</v>
      </c>
      <c r="P7019" t="str">
        <f>IF(OR(Tabela1[[#This Row],[EA Play Season Pass]]="Yes",Tabela1[[#This Row],[Minecraft Season Pass]]="Yes"),"Yes","No")</f>
        <v>Yes</v>
      </c>
      <c r="Q7019">
        <v>34</v>
      </c>
      <c r="R7019" s="2"/>
    </row>
    <row r="7020" spans="1:18" x14ac:dyDescent="0.25">
      <c r="A7020">
        <v>7019</v>
      </c>
      <c r="B7020" t="s">
        <v>7157</v>
      </c>
      <c r="C7020" t="s">
        <v>7</v>
      </c>
      <c r="D7020" s="50">
        <v>45578</v>
      </c>
      <c r="E7020">
        <f>YEAR(Tabela1[[#This Row],[Start Date]])</f>
        <v>2024</v>
      </c>
      <c r="F7020">
        <f>ROUNDUP(MONTH(Tabela1[[#This Row],[Start Date]])/3,0)</f>
        <v>4</v>
      </c>
      <c r="G7020" t="s">
        <v>11</v>
      </c>
      <c r="H7020">
        <v>15</v>
      </c>
      <c r="I7020" t="s">
        <v>9</v>
      </c>
      <c r="J7020" t="s">
        <v>11</v>
      </c>
      <c r="K7020">
        <v>0</v>
      </c>
      <c r="L7020" t="s">
        <v>11</v>
      </c>
      <c r="M7020">
        <v>0</v>
      </c>
      <c r="N7020">
        <v>1</v>
      </c>
      <c r="O7020" t="str">
        <f>IF(AND(Tabela1[[#This Row],[EA Play Season Pass]]="Yes",Tabela1[[#This Row],[Minecraft Season Pass]]="Yes"),"Yes","No")</f>
        <v>No</v>
      </c>
      <c r="P7020" t="str">
        <f>IF(OR(Tabela1[[#This Row],[EA Play Season Pass]]="Yes",Tabela1[[#This Row],[Minecraft Season Pass]]="Yes"),"Yes","No")</f>
        <v>No</v>
      </c>
      <c r="Q7020">
        <v>14</v>
      </c>
      <c r="R7020" s="2"/>
    </row>
    <row r="7021" spans="1:18" x14ac:dyDescent="0.25">
      <c r="A7021">
        <v>7020</v>
      </c>
      <c r="B7021" t="s">
        <v>7469</v>
      </c>
      <c r="C7021" t="s">
        <v>13</v>
      </c>
      <c r="D7021" s="50">
        <v>45579</v>
      </c>
      <c r="E7021">
        <f>YEAR(Tabela1[[#This Row],[Start Date]])</f>
        <v>2024</v>
      </c>
      <c r="F7021">
        <f>ROUNDUP(MONTH(Tabela1[[#This Row],[Start Date]])/3,0)</f>
        <v>4</v>
      </c>
      <c r="G7021" t="s">
        <v>11</v>
      </c>
      <c r="H7021">
        <v>10</v>
      </c>
      <c r="I7021" t="s">
        <v>9</v>
      </c>
      <c r="J7021" t="s">
        <v>11</v>
      </c>
      <c r="K7021">
        <v>0</v>
      </c>
      <c r="L7021" t="s">
        <v>11</v>
      </c>
      <c r="M7021">
        <v>0</v>
      </c>
      <c r="N7021">
        <v>3</v>
      </c>
      <c r="O7021" t="str">
        <f>IF(AND(Tabela1[[#This Row],[EA Play Season Pass]]="Yes",Tabela1[[#This Row],[Minecraft Season Pass]]="Yes"),"Yes","No")</f>
        <v>No</v>
      </c>
      <c r="P7021" t="str">
        <f>IF(OR(Tabela1[[#This Row],[EA Play Season Pass]]="Yes",Tabela1[[#This Row],[Minecraft Season Pass]]="Yes"),"Yes","No")</f>
        <v>No</v>
      </c>
      <c r="Q7021">
        <v>7</v>
      </c>
      <c r="R7021" s="2"/>
    </row>
    <row r="7022" spans="1:18" x14ac:dyDescent="0.25">
      <c r="A7022">
        <v>7021</v>
      </c>
      <c r="B7022" t="s">
        <v>7470</v>
      </c>
      <c r="C7022" t="s">
        <v>10</v>
      </c>
      <c r="D7022" s="50">
        <v>45579</v>
      </c>
      <c r="E7022">
        <f>YEAR(Tabela1[[#This Row],[Start Date]])</f>
        <v>2024</v>
      </c>
      <c r="F7022">
        <f>ROUNDUP(MONTH(Tabela1[[#This Row],[Start Date]])/3,0)</f>
        <v>4</v>
      </c>
      <c r="G7022" t="s">
        <v>8</v>
      </c>
      <c r="H7022">
        <v>5</v>
      </c>
      <c r="I7022" t="s">
        <v>9</v>
      </c>
      <c r="J7022" t="s">
        <v>8</v>
      </c>
      <c r="K7022">
        <v>30</v>
      </c>
      <c r="L7022" t="s">
        <v>8</v>
      </c>
      <c r="M7022">
        <v>20</v>
      </c>
      <c r="N7022">
        <v>1</v>
      </c>
      <c r="O7022" t="str">
        <f>IF(AND(Tabela1[[#This Row],[EA Play Season Pass]]="Yes",Tabela1[[#This Row],[Minecraft Season Pass]]="Yes"),"Yes","No")</f>
        <v>Yes</v>
      </c>
      <c r="P7022" t="str">
        <f>IF(OR(Tabela1[[#This Row],[EA Play Season Pass]]="Yes",Tabela1[[#This Row],[Minecraft Season Pass]]="Yes"),"Yes","No")</f>
        <v>Yes</v>
      </c>
      <c r="Q7022">
        <v>54</v>
      </c>
      <c r="R7022" s="2"/>
    </row>
    <row r="7023" spans="1:18" x14ac:dyDescent="0.25">
      <c r="A7023">
        <v>7022</v>
      </c>
      <c r="B7023" t="s">
        <v>7471</v>
      </c>
      <c r="C7023" t="s">
        <v>13</v>
      </c>
      <c r="D7023" s="50">
        <v>45579</v>
      </c>
      <c r="E7023">
        <f>YEAR(Tabela1[[#This Row],[Start Date]])</f>
        <v>2024</v>
      </c>
      <c r="F7023">
        <f>ROUNDUP(MONTH(Tabela1[[#This Row],[Start Date]])/3,0)</f>
        <v>4</v>
      </c>
      <c r="G7023" t="s">
        <v>8</v>
      </c>
      <c r="H7023">
        <v>10</v>
      </c>
      <c r="I7023" t="s">
        <v>12</v>
      </c>
      <c r="J7023" t="s">
        <v>8</v>
      </c>
      <c r="K7023">
        <v>30</v>
      </c>
      <c r="L7023" t="s">
        <v>8</v>
      </c>
      <c r="M7023">
        <v>20</v>
      </c>
      <c r="N7023">
        <v>1</v>
      </c>
      <c r="O7023" t="str">
        <f>IF(AND(Tabela1[[#This Row],[EA Play Season Pass]]="Yes",Tabela1[[#This Row],[Minecraft Season Pass]]="Yes"),"Yes","No")</f>
        <v>Yes</v>
      </c>
      <c r="P7023" t="str">
        <f>IF(OR(Tabela1[[#This Row],[EA Play Season Pass]]="Yes",Tabela1[[#This Row],[Minecraft Season Pass]]="Yes"),"Yes","No")</f>
        <v>Yes</v>
      </c>
      <c r="Q7023">
        <v>59</v>
      </c>
      <c r="R7023" s="2"/>
    </row>
    <row r="7024" spans="1:18" x14ac:dyDescent="0.25">
      <c r="A7024">
        <v>7023</v>
      </c>
      <c r="B7024" t="s">
        <v>7472</v>
      </c>
      <c r="C7024" t="s">
        <v>10</v>
      </c>
      <c r="D7024" s="50">
        <v>45579</v>
      </c>
      <c r="E7024">
        <f>YEAR(Tabela1[[#This Row],[Start Date]])</f>
        <v>2024</v>
      </c>
      <c r="F7024">
        <f>ROUNDUP(MONTH(Tabela1[[#This Row],[Start Date]])/3,0)</f>
        <v>4</v>
      </c>
      <c r="G7024" t="s">
        <v>8</v>
      </c>
      <c r="H7024">
        <v>5</v>
      </c>
      <c r="I7024" t="s">
        <v>9</v>
      </c>
      <c r="J7024" t="s">
        <v>11</v>
      </c>
      <c r="K7024">
        <v>0</v>
      </c>
      <c r="L7024" t="s">
        <v>8</v>
      </c>
      <c r="M7024">
        <v>20</v>
      </c>
      <c r="N7024">
        <v>1</v>
      </c>
      <c r="O7024" t="str">
        <f>IF(AND(Tabela1[[#This Row],[EA Play Season Pass]]="Yes",Tabela1[[#This Row],[Minecraft Season Pass]]="Yes"),"Yes","No")</f>
        <v>No</v>
      </c>
      <c r="P7024" t="str">
        <f>IF(OR(Tabela1[[#This Row],[EA Play Season Pass]]="Yes",Tabela1[[#This Row],[Minecraft Season Pass]]="Yes"),"Yes","No")</f>
        <v>Yes</v>
      </c>
      <c r="Q7024">
        <v>24</v>
      </c>
      <c r="R7024" s="2"/>
    </row>
    <row r="7025" spans="1:18" x14ac:dyDescent="0.25">
      <c r="A7025">
        <v>7024</v>
      </c>
      <c r="B7025" t="s">
        <v>7473</v>
      </c>
      <c r="C7025" t="s">
        <v>10</v>
      </c>
      <c r="D7025" s="50">
        <v>45579</v>
      </c>
      <c r="E7025">
        <f>YEAR(Tabela1[[#This Row],[Start Date]])</f>
        <v>2024</v>
      </c>
      <c r="F7025">
        <f>ROUNDUP(MONTH(Tabela1[[#This Row],[Start Date]])/3,0)</f>
        <v>4</v>
      </c>
      <c r="G7025" t="s">
        <v>8</v>
      </c>
      <c r="H7025">
        <v>5</v>
      </c>
      <c r="I7025" t="s">
        <v>9</v>
      </c>
      <c r="J7025" t="s">
        <v>11</v>
      </c>
      <c r="K7025">
        <v>0</v>
      </c>
      <c r="L7025" t="s">
        <v>11</v>
      </c>
      <c r="M7025">
        <v>0</v>
      </c>
      <c r="N7025">
        <v>1</v>
      </c>
      <c r="O7025" t="str">
        <f>IF(AND(Tabela1[[#This Row],[EA Play Season Pass]]="Yes",Tabela1[[#This Row],[Minecraft Season Pass]]="Yes"),"Yes","No")</f>
        <v>No</v>
      </c>
      <c r="P7025" t="str">
        <f>IF(OR(Tabela1[[#This Row],[EA Play Season Pass]]="Yes",Tabela1[[#This Row],[Minecraft Season Pass]]="Yes"),"Yes","No")</f>
        <v>No</v>
      </c>
      <c r="Q7025">
        <v>4</v>
      </c>
      <c r="R7025" s="2"/>
    </row>
    <row r="7026" spans="1:18" x14ac:dyDescent="0.25">
      <c r="A7026">
        <v>7025</v>
      </c>
      <c r="B7026" t="s">
        <v>296</v>
      </c>
      <c r="C7026" t="s">
        <v>7</v>
      </c>
      <c r="D7026" s="50">
        <v>45579</v>
      </c>
      <c r="E7026">
        <f>YEAR(Tabela1[[#This Row],[Start Date]])</f>
        <v>2024</v>
      </c>
      <c r="F7026">
        <f>ROUNDUP(MONTH(Tabela1[[#This Row],[Start Date]])/3,0)</f>
        <v>4</v>
      </c>
      <c r="G7026" t="s">
        <v>8</v>
      </c>
      <c r="H7026">
        <v>15</v>
      </c>
      <c r="I7026" t="s">
        <v>12</v>
      </c>
      <c r="J7026" t="s">
        <v>8</v>
      </c>
      <c r="K7026">
        <v>30</v>
      </c>
      <c r="L7026" t="s">
        <v>11</v>
      </c>
      <c r="M7026">
        <v>0</v>
      </c>
      <c r="N7026">
        <v>3</v>
      </c>
      <c r="O7026" t="str">
        <f>IF(AND(Tabela1[[#This Row],[EA Play Season Pass]]="Yes",Tabela1[[#This Row],[Minecraft Season Pass]]="Yes"),"Yes","No")</f>
        <v>No</v>
      </c>
      <c r="P7026" t="str">
        <f>IF(OR(Tabela1[[#This Row],[EA Play Season Pass]]="Yes",Tabela1[[#This Row],[Minecraft Season Pass]]="Yes"),"Yes","No")</f>
        <v>Yes</v>
      </c>
      <c r="Q7026">
        <v>42</v>
      </c>
      <c r="R7026" s="2"/>
    </row>
    <row r="7027" spans="1:18" x14ac:dyDescent="0.25">
      <c r="A7027">
        <v>7026</v>
      </c>
      <c r="B7027" t="s">
        <v>7474</v>
      </c>
      <c r="C7027" t="s">
        <v>13</v>
      </c>
      <c r="D7027" s="50">
        <v>45579</v>
      </c>
      <c r="E7027">
        <f>YEAR(Tabela1[[#This Row],[Start Date]])</f>
        <v>2024</v>
      </c>
      <c r="F7027">
        <f>ROUNDUP(MONTH(Tabela1[[#This Row],[Start Date]])/3,0)</f>
        <v>4</v>
      </c>
      <c r="G7027" t="s">
        <v>11</v>
      </c>
      <c r="H7027">
        <v>10</v>
      </c>
      <c r="I7027" t="s">
        <v>12</v>
      </c>
      <c r="J7027" t="s">
        <v>8</v>
      </c>
      <c r="K7027">
        <v>30</v>
      </c>
      <c r="L7027" t="s">
        <v>8</v>
      </c>
      <c r="M7027">
        <v>20</v>
      </c>
      <c r="N7027">
        <v>2</v>
      </c>
      <c r="O7027" t="str">
        <f>IF(AND(Tabela1[[#This Row],[EA Play Season Pass]]="Yes",Tabela1[[#This Row],[Minecraft Season Pass]]="Yes"),"Yes","No")</f>
        <v>Yes</v>
      </c>
      <c r="P7027" t="str">
        <f>IF(OR(Tabela1[[#This Row],[EA Play Season Pass]]="Yes",Tabela1[[#This Row],[Minecraft Season Pass]]="Yes"),"Yes","No")</f>
        <v>Yes</v>
      </c>
      <c r="Q7027">
        <v>58</v>
      </c>
      <c r="R7027" s="2"/>
    </row>
    <row r="7028" spans="1:18" x14ac:dyDescent="0.25">
      <c r="A7028">
        <v>7027</v>
      </c>
      <c r="B7028" t="s">
        <v>7475</v>
      </c>
      <c r="C7028" t="s">
        <v>10</v>
      </c>
      <c r="D7028" s="50">
        <v>45580</v>
      </c>
      <c r="E7028">
        <f>YEAR(Tabela1[[#This Row],[Start Date]])</f>
        <v>2024</v>
      </c>
      <c r="F7028">
        <f>ROUNDUP(MONTH(Tabela1[[#This Row],[Start Date]])/3,0)</f>
        <v>4</v>
      </c>
      <c r="G7028" t="s">
        <v>8</v>
      </c>
      <c r="H7028">
        <v>5</v>
      </c>
      <c r="I7028" t="s">
        <v>14</v>
      </c>
      <c r="J7028" t="s">
        <v>8</v>
      </c>
      <c r="K7028">
        <v>30</v>
      </c>
      <c r="L7028" t="s">
        <v>8</v>
      </c>
      <c r="M7028">
        <v>20</v>
      </c>
      <c r="N7028">
        <v>1</v>
      </c>
      <c r="O7028" t="str">
        <f>IF(AND(Tabela1[[#This Row],[EA Play Season Pass]]="Yes",Tabela1[[#This Row],[Minecraft Season Pass]]="Yes"),"Yes","No")</f>
        <v>Yes</v>
      </c>
      <c r="P7028" t="str">
        <f>IF(OR(Tabela1[[#This Row],[EA Play Season Pass]]="Yes",Tabela1[[#This Row],[Minecraft Season Pass]]="Yes"),"Yes","No")</f>
        <v>Yes</v>
      </c>
      <c r="Q7028">
        <v>54</v>
      </c>
      <c r="R7028" s="2"/>
    </row>
    <row r="7029" spans="1:18" x14ac:dyDescent="0.25">
      <c r="A7029">
        <v>7028</v>
      </c>
      <c r="B7029" t="s">
        <v>999</v>
      </c>
      <c r="C7029" t="s">
        <v>10</v>
      </c>
      <c r="D7029" s="50">
        <v>45580</v>
      </c>
      <c r="E7029">
        <f>YEAR(Tabela1[[#This Row],[Start Date]])</f>
        <v>2024</v>
      </c>
      <c r="F7029">
        <f>ROUNDUP(MONTH(Tabela1[[#This Row],[Start Date]])/3,0)</f>
        <v>4</v>
      </c>
      <c r="G7029" t="s">
        <v>8</v>
      </c>
      <c r="H7029">
        <v>5</v>
      </c>
      <c r="I7029" t="s">
        <v>12</v>
      </c>
      <c r="J7029" t="s">
        <v>8</v>
      </c>
      <c r="K7029">
        <v>30</v>
      </c>
      <c r="L7029" t="s">
        <v>11</v>
      </c>
      <c r="M7029">
        <v>0</v>
      </c>
      <c r="N7029">
        <v>1</v>
      </c>
      <c r="O7029" t="str">
        <f>IF(AND(Tabela1[[#This Row],[EA Play Season Pass]]="Yes",Tabela1[[#This Row],[Minecraft Season Pass]]="Yes"),"Yes","No")</f>
        <v>No</v>
      </c>
      <c r="P7029" t="str">
        <f>IF(OR(Tabela1[[#This Row],[EA Play Season Pass]]="Yes",Tabela1[[#This Row],[Minecraft Season Pass]]="Yes"),"Yes","No")</f>
        <v>Yes</v>
      </c>
      <c r="Q7029">
        <v>34</v>
      </c>
      <c r="R7029" s="2"/>
    </row>
    <row r="7030" spans="1:18" x14ac:dyDescent="0.25">
      <c r="A7030">
        <v>7029</v>
      </c>
      <c r="B7030" t="s">
        <v>1835</v>
      </c>
      <c r="C7030" t="s">
        <v>7</v>
      </c>
      <c r="D7030" s="50">
        <v>45580</v>
      </c>
      <c r="E7030">
        <f>YEAR(Tabela1[[#This Row],[Start Date]])</f>
        <v>2024</v>
      </c>
      <c r="F7030">
        <f>ROUNDUP(MONTH(Tabela1[[#This Row],[Start Date]])/3,0)</f>
        <v>4</v>
      </c>
      <c r="G7030" t="s">
        <v>8</v>
      </c>
      <c r="H7030">
        <v>15</v>
      </c>
      <c r="I7030" t="s">
        <v>9</v>
      </c>
      <c r="J7030" t="s">
        <v>11</v>
      </c>
      <c r="K7030">
        <v>0</v>
      </c>
      <c r="L7030" t="s">
        <v>8</v>
      </c>
      <c r="M7030">
        <v>20</v>
      </c>
      <c r="N7030">
        <v>3</v>
      </c>
      <c r="O7030" t="str">
        <f>IF(AND(Tabela1[[#This Row],[EA Play Season Pass]]="Yes",Tabela1[[#This Row],[Minecraft Season Pass]]="Yes"),"Yes","No")</f>
        <v>No</v>
      </c>
      <c r="P7030" t="str">
        <f>IF(OR(Tabela1[[#This Row],[EA Play Season Pass]]="Yes",Tabela1[[#This Row],[Minecraft Season Pass]]="Yes"),"Yes","No")</f>
        <v>Yes</v>
      </c>
      <c r="Q7030">
        <v>32</v>
      </c>
      <c r="R7030" s="2"/>
    </row>
    <row r="7031" spans="1:18" x14ac:dyDescent="0.25">
      <c r="A7031">
        <v>7030</v>
      </c>
      <c r="B7031" t="s">
        <v>2740</v>
      </c>
      <c r="C7031" t="s">
        <v>13</v>
      </c>
      <c r="D7031" s="50">
        <v>45580</v>
      </c>
      <c r="E7031">
        <f>YEAR(Tabela1[[#This Row],[Start Date]])</f>
        <v>2024</v>
      </c>
      <c r="F7031">
        <f>ROUNDUP(MONTH(Tabela1[[#This Row],[Start Date]])/3,0)</f>
        <v>4</v>
      </c>
      <c r="G7031" t="s">
        <v>11</v>
      </c>
      <c r="H7031">
        <v>10</v>
      </c>
      <c r="I7031" t="s">
        <v>9</v>
      </c>
      <c r="J7031" t="s">
        <v>8</v>
      </c>
      <c r="K7031">
        <v>30</v>
      </c>
      <c r="L7031" t="s">
        <v>11</v>
      </c>
      <c r="M7031">
        <v>0</v>
      </c>
      <c r="N7031">
        <v>3</v>
      </c>
      <c r="O7031" t="str">
        <f>IF(AND(Tabela1[[#This Row],[EA Play Season Pass]]="Yes",Tabela1[[#This Row],[Minecraft Season Pass]]="Yes"),"Yes","No")</f>
        <v>No</v>
      </c>
      <c r="P7031" t="str">
        <f>IF(OR(Tabela1[[#This Row],[EA Play Season Pass]]="Yes",Tabela1[[#This Row],[Minecraft Season Pass]]="Yes"),"Yes","No")</f>
        <v>Yes</v>
      </c>
      <c r="Q7031">
        <v>37</v>
      </c>
      <c r="R7031" s="2"/>
    </row>
    <row r="7032" spans="1:18" x14ac:dyDescent="0.25">
      <c r="A7032">
        <v>7031</v>
      </c>
      <c r="B7032" t="s">
        <v>3116</v>
      </c>
      <c r="C7032" t="s">
        <v>13</v>
      </c>
      <c r="D7032" s="50">
        <v>45580</v>
      </c>
      <c r="E7032">
        <f>YEAR(Tabela1[[#This Row],[Start Date]])</f>
        <v>2024</v>
      </c>
      <c r="F7032">
        <f>ROUNDUP(MONTH(Tabela1[[#This Row],[Start Date]])/3,0)</f>
        <v>4</v>
      </c>
      <c r="G7032" t="s">
        <v>8</v>
      </c>
      <c r="H7032">
        <v>10</v>
      </c>
      <c r="I7032" t="s">
        <v>9</v>
      </c>
      <c r="J7032" t="s">
        <v>11</v>
      </c>
      <c r="K7032">
        <v>0</v>
      </c>
      <c r="L7032" t="s">
        <v>8</v>
      </c>
      <c r="M7032">
        <v>20</v>
      </c>
      <c r="N7032">
        <v>3</v>
      </c>
      <c r="O7032" t="str">
        <f>IF(AND(Tabela1[[#This Row],[EA Play Season Pass]]="Yes",Tabela1[[#This Row],[Minecraft Season Pass]]="Yes"),"Yes","No")</f>
        <v>No</v>
      </c>
      <c r="P7032" t="str">
        <f>IF(OR(Tabela1[[#This Row],[EA Play Season Pass]]="Yes",Tabela1[[#This Row],[Minecraft Season Pass]]="Yes"),"Yes","No")</f>
        <v>Yes</v>
      </c>
      <c r="Q7032">
        <v>27</v>
      </c>
      <c r="R7032" s="2"/>
    </row>
    <row r="7033" spans="1:18" x14ac:dyDescent="0.25">
      <c r="A7033">
        <v>7032</v>
      </c>
      <c r="B7033" t="s">
        <v>1957</v>
      </c>
      <c r="C7033" t="s">
        <v>7</v>
      </c>
      <c r="D7033" s="50">
        <v>45580</v>
      </c>
      <c r="E7033">
        <f>YEAR(Tabela1[[#This Row],[Start Date]])</f>
        <v>2024</v>
      </c>
      <c r="F7033">
        <f>ROUNDUP(MONTH(Tabela1[[#This Row],[Start Date]])/3,0)</f>
        <v>4</v>
      </c>
      <c r="G7033" t="s">
        <v>11</v>
      </c>
      <c r="H7033">
        <v>15</v>
      </c>
      <c r="I7033" t="s">
        <v>9</v>
      </c>
      <c r="J7033" t="s">
        <v>8</v>
      </c>
      <c r="K7033">
        <v>30</v>
      </c>
      <c r="L7033" t="s">
        <v>11</v>
      </c>
      <c r="M7033">
        <v>0</v>
      </c>
      <c r="N7033">
        <v>1</v>
      </c>
      <c r="O7033" t="str">
        <f>IF(AND(Tabela1[[#This Row],[EA Play Season Pass]]="Yes",Tabela1[[#This Row],[Minecraft Season Pass]]="Yes"),"Yes","No")</f>
        <v>No</v>
      </c>
      <c r="P7033" t="str">
        <f>IF(OR(Tabela1[[#This Row],[EA Play Season Pass]]="Yes",Tabela1[[#This Row],[Minecraft Season Pass]]="Yes"),"Yes","No")</f>
        <v>Yes</v>
      </c>
      <c r="Q7033">
        <v>44</v>
      </c>
      <c r="R7033" s="2"/>
    </row>
    <row r="7034" spans="1:18" x14ac:dyDescent="0.25">
      <c r="A7034">
        <v>7033</v>
      </c>
      <c r="B7034" t="s">
        <v>7476</v>
      </c>
      <c r="C7034" t="s">
        <v>7</v>
      </c>
      <c r="D7034" s="50">
        <v>45580</v>
      </c>
      <c r="E7034">
        <f>YEAR(Tabela1[[#This Row],[Start Date]])</f>
        <v>2024</v>
      </c>
      <c r="F7034">
        <f>ROUNDUP(MONTH(Tabela1[[#This Row],[Start Date]])/3,0)</f>
        <v>4</v>
      </c>
      <c r="G7034" t="s">
        <v>11</v>
      </c>
      <c r="H7034">
        <v>15</v>
      </c>
      <c r="I7034" t="s">
        <v>12</v>
      </c>
      <c r="J7034" t="s">
        <v>8</v>
      </c>
      <c r="K7034">
        <v>30</v>
      </c>
      <c r="L7034" t="s">
        <v>11</v>
      </c>
      <c r="M7034">
        <v>0</v>
      </c>
      <c r="N7034">
        <v>3</v>
      </c>
      <c r="O7034" t="str">
        <f>IF(AND(Tabela1[[#This Row],[EA Play Season Pass]]="Yes",Tabela1[[#This Row],[Minecraft Season Pass]]="Yes"),"Yes","No")</f>
        <v>No</v>
      </c>
      <c r="P7034" t="str">
        <f>IF(OR(Tabela1[[#This Row],[EA Play Season Pass]]="Yes",Tabela1[[#This Row],[Minecraft Season Pass]]="Yes"),"Yes","No")</f>
        <v>Yes</v>
      </c>
      <c r="Q7034">
        <v>42</v>
      </c>
      <c r="R7034" s="2"/>
    </row>
    <row r="7035" spans="1:18" x14ac:dyDescent="0.25">
      <c r="A7035">
        <v>7034</v>
      </c>
      <c r="B7035" t="s">
        <v>3054</v>
      </c>
      <c r="C7035" t="s">
        <v>13</v>
      </c>
      <c r="D7035" s="50">
        <v>45581</v>
      </c>
      <c r="E7035">
        <f>YEAR(Tabela1[[#This Row],[Start Date]])</f>
        <v>2024</v>
      </c>
      <c r="F7035">
        <f>ROUNDUP(MONTH(Tabela1[[#This Row],[Start Date]])/3,0)</f>
        <v>4</v>
      </c>
      <c r="G7035" t="s">
        <v>11</v>
      </c>
      <c r="H7035">
        <v>10</v>
      </c>
      <c r="I7035" t="s">
        <v>12</v>
      </c>
      <c r="J7035" t="s">
        <v>11</v>
      </c>
      <c r="K7035">
        <v>0</v>
      </c>
      <c r="L7035" t="s">
        <v>11</v>
      </c>
      <c r="M7035">
        <v>0</v>
      </c>
      <c r="N7035">
        <v>2</v>
      </c>
      <c r="O7035" t="str">
        <f>IF(AND(Tabela1[[#This Row],[EA Play Season Pass]]="Yes",Tabela1[[#This Row],[Minecraft Season Pass]]="Yes"),"Yes","No")</f>
        <v>No</v>
      </c>
      <c r="P7035" t="str">
        <f>IF(OR(Tabela1[[#This Row],[EA Play Season Pass]]="Yes",Tabela1[[#This Row],[Minecraft Season Pass]]="Yes"),"Yes","No")</f>
        <v>No</v>
      </c>
      <c r="Q7035">
        <v>8</v>
      </c>
      <c r="R7035" s="2"/>
    </row>
    <row r="7036" spans="1:18" x14ac:dyDescent="0.25">
      <c r="A7036">
        <v>7035</v>
      </c>
      <c r="B7036" t="s">
        <v>2813</v>
      </c>
      <c r="C7036" t="s">
        <v>13</v>
      </c>
      <c r="D7036" s="50">
        <v>45581</v>
      </c>
      <c r="E7036">
        <f>YEAR(Tabela1[[#This Row],[Start Date]])</f>
        <v>2024</v>
      </c>
      <c r="F7036">
        <f>ROUNDUP(MONTH(Tabela1[[#This Row],[Start Date]])/3,0)</f>
        <v>4</v>
      </c>
      <c r="G7036" t="s">
        <v>11</v>
      </c>
      <c r="H7036">
        <v>10</v>
      </c>
      <c r="I7036" t="s">
        <v>14</v>
      </c>
      <c r="J7036" t="s">
        <v>8</v>
      </c>
      <c r="K7036">
        <v>30</v>
      </c>
      <c r="L7036" t="s">
        <v>11</v>
      </c>
      <c r="M7036">
        <v>0</v>
      </c>
      <c r="N7036">
        <v>3</v>
      </c>
      <c r="O7036" t="str">
        <f>IF(AND(Tabela1[[#This Row],[EA Play Season Pass]]="Yes",Tabela1[[#This Row],[Minecraft Season Pass]]="Yes"),"Yes","No")</f>
        <v>No</v>
      </c>
      <c r="P7036" t="str">
        <f>IF(OR(Tabela1[[#This Row],[EA Play Season Pass]]="Yes",Tabela1[[#This Row],[Minecraft Season Pass]]="Yes"),"Yes","No")</f>
        <v>Yes</v>
      </c>
      <c r="Q7036">
        <v>37</v>
      </c>
      <c r="R7036" s="2"/>
    </row>
    <row r="7037" spans="1:18" x14ac:dyDescent="0.25">
      <c r="A7037">
        <v>7036</v>
      </c>
      <c r="B7037" t="s">
        <v>7141</v>
      </c>
      <c r="C7037" t="s">
        <v>13</v>
      </c>
      <c r="D7037" s="50">
        <v>45581</v>
      </c>
      <c r="E7037">
        <f>YEAR(Tabela1[[#This Row],[Start Date]])</f>
        <v>2024</v>
      </c>
      <c r="F7037">
        <f>ROUNDUP(MONTH(Tabela1[[#This Row],[Start Date]])/3,0)</f>
        <v>4</v>
      </c>
      <c r="G7037" t="s">
        <v>8</v>
      </c>
      <c r="H7037">
        <v>10</v>
      </c>
      <c r="I7037" t="s">
        <v>12</v>
      </c>
      <c r="J7037" t="s">
        <v>11</v>
      </c>
      <c r="K7037">
        <v>0</v>
      </c>
      <c r="L7037" t="s">
        <v>8</v>
      </c>
      <c r="M7037">
        <v>20</v>
      </c>
      <c r="N7037">
        <v>1</v>
      </c>
      <c r="O7037" t="str">
        <f>IF(AND(Tabela1[[#This Row],[EA Play Season Pass]]="Yes",Tabela1[[#This Row],[Minecraft Season Pass]]="Yes"),"Yes","No")</f>
        <v>No</v>
      </c>
      <c r="P7037" t="str">
        <f>IF(OR(Tabela1[[#This Row],[EA Play Season Pass]]="Yes",Tabela1[[#This Row],[Minecraft Season Pass]]="Yes"),"Yes","No")</f>
        <v>Yes</v>
      </c>
      <c r="Q7037">
        <v>29</v>
      </c>
      <c r="R7037" s="2"/>
    </row>
    <row r="7038" spans="1:18" x14ac:dyDescent="0.25">
      <c r="A7038">
        <v>7037</v>
      </c>
      <c r="B7038" t="s">
        <v>7477</v>
      </c>
      <c r="C7038" t="s">
        <v>7</v>
      </c>
      <c r="D7038" s="50">
        <v>45581</v>
      </c>
      <c r="E7038">
        <f>YEAR(Tabela1[[#This Row],[Start Date]])</f>
        <v>2024</v>
      </c>
      <c r="F7038">
        <f>ROUNDUP(MONTH(Tabela1[[#This Row],[Start Date]])/3,0)</f>
        <v>4</v>
      </c>
      <c r="G7038" t="s">
        <v>11</v>
      </c>
      <c r="H7038">
        <v>15</v>
      </c>
      <c r="I7038" t="s">
        <v>12</v>
      </c>
      <c r="J7038" t="s">
        <v>8</v>
      </c>
      <c r="K7038">
        <v>30</v>
      </c>
      <c r="L7038" t="s">
        <v>8</v>
      </c>
      <c r="M7038">
        <v>20</v>
      </c>
      <c r="N7038">
        <v>1</v>
      </c>
      <c r="O7038" t="str">
        <f>IF(AND(Tabela1[[#This Row],[EA Play Season Pass]]="Yes",Tabela1[[#This Row],[Minecraft Season Pass]]="Yes"),"Yes","No")</f>
        <v>Yes</v>
      </c>
      <c r="P7038" t="str">
        <f>IF(OR(Tabela1[[#This Row],[EA Play Season Pass]]="Yes",Tabela1[[#This Row],[Minecraft Season Pass]]="Yes"),"Yes","No")</f>
        <v>Yes</v>
      </c>
      <c r="Q7038">
        <v>64</v>
      </c>
      <c r="R7038" s="2"/>
    </row>
    <row r="7039" spans="1:18" x14ac:dyDescent="0.25">
      <c r="A7039">
        <v>7038</v>
      </c>
      <c r="B7039" t="s">
        <v>7270</v>
      </c>
      <c r="C7039" t="s">
        <v>13</v>
      </c>
      <c r="D7039" s="50">
        <v>45581</v>
      </c>
      <c r="E7039">
        <f>YEAR(Tabela1[[#This Row],[Start Date]])</f>
        <v>2024</v>
      </c>
      <c r="F7039">
        <f>ROUNDUP(MONTH(Tabela1[[#This Row],[Start Date]])/3,0)</f>
        <v>4</v>
      </c>
      <c r="G7039" t="s">
        <v>8</v>
      </c>
      <c r="H7039">
        <v>10</v>
      </c>
      <c r="I7039" t="s">
        <v>12</v>
      </c>
      <c r="J7039" t="s">
        <v>8</v>
      </c>
      <c r="K7039">
        <v>30</v>
      </c>
      <c r="L7039" t="s">
        <v>8</v>
      </c>
      <c r="M7039">
        <v>20</v>
      </c>
      <c r="N7039">
        <v>1</v>
      </c>
      <c r="O7039" t="str">
        <f>IF(AND(Tabela1[[#This Row],[EA Play Season Pass]]="Yes",Tabela1[[#This Row],[Minecraft Season Pass]]="Yes"),"Yes","No")</f>
        <v>Yes</v>
      </c>
      <c r="P7039" t="str">
        <f>IF(OR(Tabela1[[#This Row],[EA Play Season Pass]]="Yes",Tabela1[[#This Row],[Minecraft Season Pass]]="Yes"),"Yes","No")</f>
        <v>Yes</v>
      </c>
      <c r="Q7039">
        <v>59</v>
      </c>
      <c r="R7039" s="2"/>
    </row>
    <row r="7040" spans="1:18" x14ac:dyDescent="0.25">
      <c r="A7040">
        <v>7039</v>
      </c>
      <c r="B7040" t="s">
        <v>160</v>
      </c>
      <c r="C7040" t="s">
        <v>13</v>
      </c>
      <c r="D7040" s="50">
        <v>45582</v>
      </c>
      <c r="E7040">
        <f>YEAR(Tabela1[[#This Row],[Start Date]])</f>
        <v>2024</v>
      </c>
      <c r="F7040">
        <f>ROUNDUP(MONTH(Tabela1[[#This Row],[Start Date]])/3,0)</f>
        <v>4</v>
      </c>
      <c r="G7040" t="s">
        <v>11</v>
      </c>
      <c r="H7040">
        <v>10</v>
      </c>
      <c r="I7040" t="s">
        <v>9</v>
      </c>
      <c r="J7040" t="s">
        <v>11</v>
      </c>
      <c r="K7040">
        <v>0</v>
      </c>
      <c r="L7040" t="s">
        <v>8</v>
      </c>
      <c r="M7040">
        <v>20</v>
      </c>
      <c r="N7040">
        <v>1</v>
      </c>
      <c r="O7040" t="str">
        <f>IF(AND(Tabela1[[#This Row],[EA Play Season Pass]]="Yes",Tabela1[[#This Row],[Minecraft Season Pass]]="Yes"),"Yes","No")</f>
        <v>No</v>
      </c>
      <c r="P7040" t="str">
        <f>IF(OR(Tabela1[[#This Row],[EA Play Season Pass]]="Yes",Tabela1[[#This Row],[Minecraft Season Pass]]="Yes"),"Yes","No")</f>
        <v>Yes</v>
      </c>
      <c r="Q7040">
        <v>29</v>
      </c>
      <c r="R7040" s="2"/>
    </row>
    <row r="7041" spans="1:18" x14ac:dyDescent="0.25">
      <c r="A7041">
        <v>7040</v>
      </c>
      <c r="B7041" t="s">
        <v>7478</v>
      </c>
      <c r="C7041" t="s">
        <v>13</v>
      </c>
      <c r="D7041" s="50">
        <v>45582</v>
      </c>
      <c r="E7041">
        <f>YEAR(Tabela1[[#This Row],[Start Date]])</f>
        <v>2024</v>
      </c>
      <c r="F7041">
        <f>ROUNDUP(MONTH(Tabela1[[#This Row],[Start Date]])/3,0)</f>
        <v>4</v>
      </c>
      <c r="G7041" t="s">
        <v>11</v>
      </c>
      <c r="H7041">
        <v>10</v>
      </c>
      <c r="I7041" t="s">
        <v>9</v>
      </c>
      <c r="J7041" t="s">
        <v>8</v>
      </c>
      <c r="K7041">
        <v>30</v>
      </c>
      <c r="L7041" t="s">
        <v>8</v>
      </c>
      <c r="M7041">
        <v>20</v>
      </c>
      <c r="N7041">
        <v>2</v>
      </c>
      <c r="O7041" t="str">
        <f>IF(AND(Tabela1[[#This Row],[EA Play Season Pass]]="Yes",Tabela1[[#This Row],[Minecraft Season Pass]]="Yes"),"Yes","No")</f>
        <v>Yes</v>
      </c>
      <c r="P7041" t="str">
        <f>IF(OR(Tabela1[[#This Row],[EA Play Season Pass]]="Yes",Tabela1[[#This Row],[Minecraft Season Pass]]="Yes"),"Yes","No")</f>
        <v>Yes</v>
      </c>
      <c r="Q7041">
        <v>58</v>
      </c>
      <c r="R7041" s="2"/>
    </row>
    <row r="7042" spans="1:18" x14ac:dyDescent="0.25">
      <c r="A7042">
        <v>7041</v>
      </c>
      <c r="B7042" t="s">
        <v>7479</v>
      </c>
      <c r="C7042" t="s">
        <v>7</v>
      </c>
      <c r="D7042" s="50">
        <v>45582</v>
      </c>
      <c r="E7042">
        <f>YEAR(Tabela1[[#This Row],[Start Date]])</f>
        <v>2024</v>
      </c>
      <c r="F7042">
        <f>ROUNDUP(MONTH(Tabela1[[#This Row],[Start Date]])/3,0)</f>
        <v>4</v>
      </c>
      <c r="G7042" t="s">
        <v>8</v>
      </c>
      <c r="H7042">
        <v>15</v>
      </c>
      <c r="I7042" t="s">
        <v>9</v>
      </c>
      <c r="J7042" t="s">
        <v>8</v>
      </c>
      <c r="K7042">
        <v>30</v>
      </c>
      <c r="L7042" t="s">
        <v>11</v>
      </c>
      <c r="M7042">
        <v>0</v>
      </c>
      <c r="N7042">
        <v>1</v>
      </c>
      <c r="O7042" t="str">
        <f>IF(AND(Tabela1[[#This Row],[EA Play Season Pass]]="Yes",Tabela1[[#This Row],[Minecraft Season Pass]]="Yes"),"Yes","No")</f>
        <v>No</v>
      </c>
      <c r="P7042" t="str">
        <f>IF(OR(Tabela1[[#This Row],[EA Play Season Pass]]="Yes",Tabela1[[#This Row],[Minecraft Season Pass]]="Yes"),"Yes","No")</f>
        <v>Yes</v>
      </c>
      <c r="Q7042">
        <v>44</v>
      </c>
      <c r="R7042" s="2"/>
    </row>
    <row r="7043" spans="1:18" x14ac:dyDescent="0.25">
      <c r="A7043">
        <v>7042</v>
      </c>
      <c r="B7043" t="s">
        <v>1766</v>
      </c>
      <c r="C7043" t="s">
        <v>13</v>
      </c>
      <c r="D7043" s="50">
        <v>45582</v>
      </c>
      <c r="E7043">
        <f>YEAR(Tabela1[[#This Row],[Start Date]])</f>
        <v>2024</v>
      </c>
      <c r="F7043">
        <f>ROUNDUP(MONTH(Tabela1[[#This Row],[Start Date]])/3,0)</f>
        <v>4</v>
      </c>
      <c r="G7043" t="s">
        <v>8</v>
      </c>
      <c r="H7043">
        <v>10</v>
      </c>
      <c r="I7043" t="s">
        <v>12</v>
      </c>
      <c r="J7043" t="s">
        <v>8</v>
      </c>
      <c r="K7043">
        <v>30</v>
      </c>
      <c r="L7043" t="s">
        <v>11</v>
      </c>
      <c r="M7043">
        <v>0</v>
      </c>
      <c r="N7043">
        <v>3</v>
      </c>
      <c r="O7043" t="str">
        <f>IF(AND(Tabela1[[#This Row],[EA Play Season Pass]]="Yes",Tabela1[[#This Row],[Minecraft Season Pass]]="Yes"),"Yes","No")</f>
        <v>No</v>
      </c>
      <c r="P7043" t="str">
        <f>IF(OR(Tabela1[[#This Row],[EA Play Season Pass]]="Yes",Tabela1[[#This Row],[Minecraft Season Pass]]="Yes"),"Yes","No")</f>
        <v>Yes</v>
      </c>
      <c r="Q7043">
        <v>37</v>
      </c>
      <c r="R7043" s="2"/>
    </row>
    <row r="7044" spans="1:18" x14ac:dyDescent="0.25">
      <c r="A7044">
        <v>7043</v>
      </c>
      <c r="B7044" t="s">
        <v>787</v>
      </c>
      <c r="C7044" t="s">
        <v>7</v>
      </c>
      <c r="D7044" s="50">
        <v>45582</v>
      </c>
      <c r="E7044">
        <f>YEAR(Tabela1[[#This Row],[Start Date]])</f>
        <v>2024</v>
      </c>
      <c r="F7044">
        <f>ROUNDUP(MONTH(Tabela1[[#This Row],[Start Date]])/3,0)</f>
        <v>4</v>
      </c>
      <c r="G7044" t="s">
        <v>8</v>
      </c>
      <c r="H7044">
        <v>15</v>
      </c>
      <c r="I7044" t="s">
        <v>12</v>
      </c>
      <c r="J7044" t="s">
        <v>8</v>
      </c>
      <c r="K7044">
        <v>30</v>
      </c>
      <c r="L7044" t="s">
        <v>11</v>
      </c>
      <c r="M7044">
        <v>0</v>
      </c>
      <c r="N7044">
        <v>3</v>
      </c>
      <c r="O7044" t="str">
        <f>IF(AND(Tabela1[[#This Row],[EA Play Season Pass]]="Yes",Tabela1[[#This Row],[Minecraft Season Pass]]="Yes"),"Yes","No")</f>
        <v>No</v>
      </c>
      <c r="P7044" t="str">
        <f>IF(OR(Tabela1[[#This Row],[EA Play Season Pass]]="Yes",Tabela1[[#This Row],[Minecraft Season Pass]]="Yes"),"Yes","No")</f>
        <v>Yes</v>
      </c>
      <c r="Q7044">
        <v>42</v>
      </c>
      <c r="R7044" s="2"/>
    </row>
    <row r="7045" spans="1:18" x14ac:dyDescent="0.25">
      <c r="A7045">
        <v>7044</v>
      </c>
      <c r="B7045" t="s">
        <v>879</v>
      </c>
      <c r="C7045" t="s">
        <v>7</v>
      </c>
      <c r="D7045" s="50">
        <v>45582</v>
      </c>
      <c r="E7045">
        <f>YEAR(Tabela1[[#This Row],[Start Date]])</f>
        <v>2024</v>
      </c>
      <c r="F7045">
        <f>ROUNDUP(MONTH(Tabela1[[#This Row],[Start Date]])/3,0)</f>
        <v>4</v>
      </c>
      <c r="G7045" t="s">
        <v>11</v>
      </c>
      <c r="H7045">
        <v>15</v>
      </c>
      <c r="I7045" t="s">
        <v>9</v>
      </c>
      <c r="J7045" t="s">
        <v>11</v>
      </c>
      <c r="K7045">
        <v>0</v>
      </c>
      <c r="L7045" t="s">
        <v>8</v>
      </c>
      <c r="M7045">
        <v>20</v>
      </c>
      <c r="N7045">
        <v>1</v>
      </c>
      <c r="O7045" t="str">
        <f>IF(AND(Tabela1[[#This Row],[EA Play Season Pass]]="Yes",Tabela1[[#This Row],[Minecraft Season Pass]]="Yes"),"Yes","No")</f>
        <v>No</v>
      </c>
      <c r="P7045" t="str">
        <f>IF(OR(Tabela1[[#This Row],[EA Play Season Pass]]="Yes",Tabela1[[#This Row],[Minecraft Season Pass]]="Yes"),"Yes","No")</f>
        <v>Yes</v>
      </c>
      <c r="Q7045">
        <v>34</v>
      </c>
      <c r="R7045" s="2"/>
    </row>
    <row r="7046" spans="1:18" x14ac:dyDescent="0.25">
      <c r="A7046">
        <v>7045</v>
      </c>
      <c r="B7046" t="s">
        <v>7480</v>
      </c>
      <c r="C7046" t="s">
        <v>7</v>
      </c>
      <c r="D7046" s="50">
        <v>45582</v>
      </c>
      <c r="E7046">
        <f>YEAR(Tabela1[[#This Row],[Start Date]])</f>
        <v>2024</v>
      </c>
      <c r="F7046">
        <f>ROUNDUP(MONTH(Tabela1[[#This Row],[Start Date]])/3,0)</f>
        <v>4</v>
      </c>
      <c r="G7046" t="s">
        <v>11</v>
      </c>
      <c r="H7046">
        <v>15</v>
      </c>
      <c r="I7046" t="s">
        <v>14</v>
      </c>
      <c r="J7046" t="s">
        <v>8</v>
      </c>
      <c r="K7046">
        <v>30</v>
      </c>
      <c r="L7046" t="s">
        <v>8</v>
      </c>
      <c r="M7046">
        <v>20</v>
      </c>
      <c r="N7046">
        <v>1</v>
      </c>
      <c r="O7046" t="str">
        <f>IF(AND(Tabela1[[#This Row],[EA Play Season Pass]]="Yes",Tabela1[[#This Row],[Minecraft Season Pass]]="Yes"),"Yes","No")</f>
        <v>Yes</v>
      </c>
      <c r="P7046" t="str">
        <f>IF(OR(Tabela1[[#This Row],[EA Play Season Pass]]="Yes",Tabela1[[#This Row],[Minecraft Season Pass]]="Yes"),"Yes","No")</f>
        <v>Yes</v>
      </c>
      <c r="Q7046">
        <v>64</v>
      </c>
      <c r="R7046" s="2"/>
    </row>
    <row r="7047" spans="1:18" x14ac:dyDescent="0.25">
      <c r="A7047">
        <v>7046</v>
      </c>
      <c r="B7047" t="s">
        <v>7481</v>
      </c>
      <c r="C7047" t="s">
        <v>13</v>
      </c>
      <c r="D7047" s="50">
        <v>45582</v>
      </c>
      <c r="E7047">
        <f>YEAR(Tabela1[[#This Row],[Start Date]])</f>
        <v>2024</v>
      </c>
      <c r="F7047">
        <f>ROUNDUP(MONTH(Tabela1[[#This Row],[Start Date]])/3,0)</f>
        <v>4</v>
      </c>
      <c r="G7047" t="s">
        <v>11</v>
      </c>
      <c r="H7047">
        <v>10</v>
      </c>
      <c r="I7047" t="s">
        <v>14</v>
      </c>
      <c r="J7047" t="s">
        <v>11</v>
      </c>
      <c r="K7047">
        <v>0</v>
      </c>
      <c r="L7047" t="s">
        <v>11</v>
      </c>
      <c r="M7047">
        <v>0</v>
      </c>
      <c r="N7047">
        <v>1</v>
      </c>
      <c r="O7047" t="str">
        <f>IF(AND(Tabela1[[#This Row],[EA Play Season Pass]]="Yes",Tabela1[[#This Row],[Minecraft Season Pass]]="Yes"),"Yes","No")</f>
        <v>No</v>
      </c>
      <c r="P7047" t="str">
        <f>IF(OR(Tabela1[[#This Row],[EA Play Season Pass]]="Yes",Tabela1[[#This Row],[Minecraft Season Pass]]="Yes"),"Yes","No")</f>
        <v>No</v>
      </c>
      <c r="Q7047">
        <v>9</v>
      </c>
      <c r="R7047" s="2"/>
    </row>
    <row r="7048" spans="1:18" x14ac:dyDescent="0.25">
      <c r="A7048">
        <v>7047</v>
      </c>
      <c r="B7048" t="s">
        <v>7482</v>
      </c>
      <c r="C7048" t="s">
        <v>13</v>
      </c>
      <c r="D7048" s="50">
        <v>45582</v>
      </c>
      <c r="E7048">
        <f>YEAR(Tabela1[[#This Row],[Start Date]])</f>
        <v>2024</v>
      </c>
      <c r="F7048">
        <f>ROUNDUP(MONTH(Tabela1[[#This Row],[Start Date]])/3,0)</f>
        <v>4</v>
      </c>
      <c r="G7048" t="s">
        <v>11</v>
      </c>
      <c r="H7048">
        <v>10</v>
      </c>
      <c r="I7048" t="s">
        <v>12</v>
      </c>
      <c r="J7048" t="s">
        <v>11</v>
      </c>
      <c r="K7048">
        <v>0</v>
      </c>
      <c r="L7048" t="s">
        <v>8</v>
      </c>
      <c r="M7048">
        <v>20</v>
      </c>
      <c r="N7048">
        <v>1</v>
      </c>
      <c r="O7048" t="str">
        <f>IF(AND(Tabela1[[#This Row],[EA Play Season Pass]]="Yes",Tabela1[[#This Row],[Minecraft Season Pass]]="Yes"),"Yes","No")</f>
        <v>No</v>
      </c>
      <c r="P7048" t="str">
        <f>IF(OR(Tabela1[[#This Row],[EA Play Season Pass]]="Yes",Tabela1[[#This Row],[Minecraft Season Pass]]="Yes"),"Yes","No")</f>
        <v>Yes</v>
      </c>
      <c r="Q7048">
        <v>29</v>
      </c>
      <c r="R7048" s="2"/>
    </row>
    <row r="7049" spans="1:18" x14ac:dyDescent="0.25">
      <c r="A7049">
        <v>7048</v>
      </c>
      <c r="B7049" t="s">
        <v>7483</v>
      </c>
      <c r="C7049" t="s">
        <v>13</v>
      </c>
      <c r="D7049" s="50">
        <v>45582</v>
      </c>
      <c r="E7049">
        <f>YEAR(Tabela1[[#This Row],[Start Date]])</f>
        <v>2024</v>
      </c>
      <c r="F7049">
        <f>ROUNDUP(MONTH(Tabela1[[#This Row],[Start Date]])/3,0)</f>
        <v>4</v>
      </c>
      <c r="G7049" t="s">
        <v>11</v>
      </c>
      <c r="H7049">
        <v>10</v>
      </c>
      <c r="I7049" t="s">
        <v>12</v>
      </c>
      <c r="J7049" t="s">
        <v>8</v>
      </c>
      <c r="K7049">
        <v>30</v>
      </c>
      <c r="L7049" t="s">
        <v>8</v>
      </c>
      <c r="M7049">
        <v>20</v>
      </c>
      <c r="N7049">
        <v>1</v>
      </c>
      <c r="O7049" t="str">
        <f>IF(AND(Tabela1[[#This Row],[EA Play Season Pass]]="Yes",Tabela1[[#This Row],[Minecraft Season Pass]]="Yes"),"Yes","No")</f>
        <v>Yes</v>
      </c>
      <c r="P7049" t="str">
        <f>IF(OR(Tabela1[[#This Row],[EA Play Season Pass]]="Yes",Tabela1[[#This Row],[Minecraft Season Pass]]="Yes"),"Yes","No")</f>
        <v>Yes</v>
      </c>
      <c r="Q7049">
        <v>59</v>
      </c>
      <c r="R7049" s="2"/>
    </row>
    <row r="7050" spans="1:18" x14ac:dyDescent="0.25">
      <c r="A7050">
        <v>7049</v>
      </c>
      <c r="B7050" t="s">
        <v>1109</v>
      </c>
      <c r="C7050" t="s">
        <v>13</v>
      </c>
      <c r="D7050" s="50">
        <v>45583</v>
      </c>
      <c r="E7050">
        <f>YEAR(Tabela1[[#This Row],[Start Date]])</f>
        <v>2024</v>
      </c>
      <c r="F7050">
        <f>ROUNDUP(MONTH(Tabela1[[#This Row],[Start Date]])/3,0)</f>
        <v>4</v>
      </c>
      <c r="G7050" t="s">
        <v>8</v>
      </c>
      <c r="H7050">
        <v>10</v>
      </c>
      <c r="I7050" t="s">
        <v>14</v>
      </c>
      <c r="J7050" t="s">
        <v>8</v>
      </c>
      <c r="K7050">
        <v>30</v>
      </c>
      <c r="L7050" t="s">
        <v>11</v>
      </c>
      <c r="M7050">
        <v>0</v>
      </c>
      <c r="N7050">
        <v>1</v>
      </c>
      <c r="O7050" t="str">
        <f>IF(AND(Tabela1[[#This Row],[EA Play Season Pass]]="Yes",Tabela1[[#This Row],[Minecraft Season Pass]]="Yes"),"Yes","No")</f>
        <v>No</v>
      </c>
      <c r="P7050" t="str">
        <f>IF(OR(Tabela1[[#This Row],[EA Play Season Pass]]="Yes",Tabela1[[#This Row],[Minecraft Season Pass]]="Yes"),"Yes","No")</f>
        <v>Yes</v>
      </c>
      <c r="Q7050">
        <v>39</v>
      </c>
      <c r="R7050" s="2"/>
    </row>
    <row r="7051" spans="1:18" x14ac:dyDescent="0.25">
      <c r="A7051">
        <v>7050</v>
      </c>
      <c r="B7051" t="s">
        <v>7484</v>
      </c>
      <c r="C7051" t="s">
        <v>7</v>
      </c>
      <c r="D7051" s="50">
        <v>45583</v>
      </c>
      <c r="E7051">
        <f>YEAR(Tabela1[[#This Row],[Start Date]])</f>
        <v>2024</v>
      </c>
      <c r="F7051">
        <f>ROUNDUP(MONTH(Tabela1[[#This Row],[Start Date]])/3,0)</f>
        <v>4</v>
      </c>
      <c r="G7051" t="s">
        <v>11</v>
      </c>
      <c r="H7051">
        <v>15</v>
      </c>
      <c r="I7051" t="s">
        <v>12</v>
      </c>
      <c r="J7051" t="s">
        <v>11</v>
      </c>
      <c r="K7051">
        <v>0</v>
      </c>
      <c r="L7051" t="s">
        <v>8</v>
      </c>
      <c r="M7051">
        <v>20</v>
      </c>
      <c r="N7051">
        <v>1</v>
      </c>
      <c r="O7051" t="str">
        <f>IF(AND(Tabela1[[#This Row],[EA Play Season Pass]]="Yes",Tabela1[[#This Row],[Minecraft Season Pass]]="Yes"),"Yes","No")</f>
        <v>No</v>
      </c>
      <c r="P7051" t="str">
        <f>IF(OR(Tabela1[[#This Row],[EA Play Season Pass]]="Yes",Tabela1[[#This Row],[Minecraft Season Pass]]="Yes"),"Yes","No")</f>
        <v>Yes</v>
      </c>
      <c r="Q7051">
        <v>34</v>
      </c>
      <c r="R7051" s="2"/>
    </row>
    <row r="7052" spans="1:18" x14ac:dyDescent="0.25">
      <c r="A7052">
        <v>7051</v>
      </c>
      <c r="B7052" t="s">
        <v>409</v>
      </c>
      <c r="C7052" t="s">
        <v>7</v>
      </c>
      <c r="D7052" s="50">
        <v>45583</v>
      </c>
      <c r="E7052">
        <f>YEAR(Tabela1[[#This Row],[Start Date]])</f>
        <v>2024</v>
      </c>
      <c r="F7052">
        <f>ROUNDUP(MONTH(Tabela1[[#This Row],[Start Date]])/3,0)</f>
        <v>4</v>
      </c>
      <c r="G7052" t="s">
        <v>11</v>
      </c>
      <c r="H7052">
        <v>15</v>
      </c>
      <c r="I7052" t="s">
        <v>12</v>
      </c>
      <c r="J7052" t="s">
        <v>8</v>
      </c>
      <c r="K7052">
        <v>30</v>
      </c>
      <c r="L7052" t="s">
        <v>8</v>
      </c>
      <c r="M7052">
        <v>20</v>
      </c>
      <c r="N7052">
        <v>1</v>
      </c>
      <c r="O7052" t="str">
        <f>IF(AND(Tabela1[[#This Row],[EA Play Season Pass]]="Yes",Tabela1[[#This Row],[Minecraft Season Pass]]="Yes"),"Yes","No")</f>
        <v>Yes</v>
      </c>
      <c r="P7052" t="str">
        <f>IF(OR(Tabela1[[#This Row],[EA Play Season Pass]]="Yes",Tabela1[[#This Row],[Minecraft Season Pass]]="Yes"),"Yes","No")</f>
        <v>Yes</v>
      </c>
      <c r="Q7052">
        <v>64</v>
      </c>
      <c r="R7052" s="2"/>
    </row>
    <row r="7053" spans="1:18" x14ac:dyDescent="0.25">
      <c r="A7053">
        <v>7052</v>
      </c>
      <c r="B7053" t="s">
        <v>1986</v>
      </c>
      <c r="C7053" t="s">
        <v>13</v>
      </c>
      <c r="D7053" s="50">
        <v>45583</v>
      </c>
      <c r="E7053">
        <f>YEAR(Tabela1[[#This Row],[Start Date]])</f>
        <v>2024</v>
      </c>
      <c r="F7053">
        <f>ROUNDUP(MONTH(Tabela1[[#This Row],[Start Date]])/3,0)</f>
        <v>4</v>
      </c>
      <c r="G7053" t="s">
        <v>11</v>
      </c>
      <c r="H7053">
        <v>10</v>
      </c>
      <c r="I7053" t="s">
        <v>12</v>
      </c>
      <c r="J7053" t="s">
        <v>11</v>
      </c>
      <c r="K7053">
        <v>0</v>
      </c>
      <c r="L7053" t="s">
        <v>8</v>
      </c>
      <c r="M7053">
        <v>20</v>
      </c>
      <c r="N7053">
        <v>1</v>
      </c>
      <c r="O7053" t="str">
        <f>IF(AND(Tabela1[[#This Row],[EA Play Season Pass]]="Yes",Tabela1[[#This Row],[Minecraft Season Pass]]="Yes"),"Yes","No")</f>
        <v>No</v>
      </c>
      <c r="P7053" t="str">
        <f>IF(OR(Tabela1[[#This Row],[EA Play Season Pass]]="Yes",Tabela1[[#This Row],[Minecraft Season Pass]]="Yes"),"Yes","No")</f>
        <v>Yes</v>
      </c>
      <c r="Q7053">
        <v>29</v>
      </c>
      <c r="R7053" s="2"/>
    </row>
    <row r="7054" spans="1:18" x14ac:dyDescent="0.25">
      <c r="A7054">
        <v>7053</v>
      </c>
      <c r="B7054" t="s">
        <v>7485</v>
      </c>
      <c r="C7054" t="s">
        <v>10</v>
      </c>
      <c r="D7054" s="50">
        <v>45584</v>
      </c>
      <c r="E7054">
        <f>YEAR(Tabela1[[#This Row],[Start Date]])</f>
        <v>2024</v>
      </c>
      <c r="F7054">
        <f>ROUNDUP(MONTH(Tabela1[[#This Row],[Start Date]])/3,0)</f>
        <v>4</v>
      </c>
      <c r="G7054" t="s">
        <v>8</v>
      </c>
      <c r="H7054">
        <v>5</v>
      </c>
      <c r="I7054" t="s">
        <v>12</v>
      </c>
      <c r="J7054" t="s">
        <v>11</v>
      </c>
      <c r="K7054">
        <v>0</v>
      </c>
      <c r="L7054" t="s">
        <v>11</v>
      </c>
      <c r="M7054">
        <v>0</v>
      </c>
      <c r="N7054">
        <v>3</v>
      </c>
      <c r="O7054" t="str">
        <f>IF(AND(Tabela1[[#This Row],[EA Play Season Pass]]="Yes",Tabela1[[#This Row],[Minecraft Season Pass]]="Yes"),"Yes","No")</f>
        <v>No</v>
      </c>
      <c r="P7054" t="str">
        <f>IF(OR(Tabela1[[#This Row],[EA Play Season Pass]]="Yes",Tabela1[[#This Row],[Minecraft Season Pass]]="Yes"),"Yes","No")</f>
        <v>No</v>
      </c>
      <c r="Q7054">
        <v>2</v>
      </c>
      <c r="R7054" s="2"/>
    </row>
    <row r="7055" spans="1:18" x14ac:dyDescent="0.25">
      <c r="A7055">
        <v>7054</v>
      </c>
      <c r="B7055" t="s">
        <v>5893</v>
      </c>
      <c r="C7055" t="s">
        <v>13</v>
      </c>
      <c r="D7055" s="50">
        <v>45584</v>
      </c>
      <c r="E7055">
        <f>YEAR(Tabela1[[#This Row],[Start Date]])</f>
        <v>2024</v>
      </c>
      <c r="F7055">
        <f>ROUNDUP(MONTH(Tabela1[[#This Row],[Start Date]])/3,0)</f>
        <v>4</v>
      </c>
      <c r="G7055" t="s">
        <v>11</v>
      </c>
      <c r="H7055">
        <v>10</v>
      </c>
      <c r="I7055" t="s">
        <v>12</v>
      </c>
      <c r="J7055" t="s">
        <v>8</v>
      </c>
      <c r="K7055">
        <v>30</v>
      </c>
      <c r="L7055" t="s">
        <v>11</v>
      </c>
      <c r="M7055">
        <v>0</v>
      </c>
      <c r="N7055">
        <v>3</v>
      </c>
      <c r="O7055" t="str">
        <f>IF(AND(Tabela1[[#This Row],[EA Play Season Pass]]="Yes",Tabela1[[#This Row],[Minecraft Season Pass]]="Yes"),"Yes","No")</f>
        <v>No</v>
      </c>
      <c r="P7055" t="str">
        <f>IF(OR(Tabela1[[#This Row],[EA Play Season Pass]]="Yes",Tabela1[[#This Row],[Minecraft Season Pass]]="Yes"),"Yes","No")</f>
        <v>Yes</v>
      </c>
      <c r="Q7055">
        <v>37</v>
      </c>
      <c r="R7055" s="2"/>
    </row>
    <row r="7056" spans="1:18" x14ac:dyDescent="0.25">
      <c r="A7056">
        <v>7055</v>
      </c>
      <c r="B7056" t="s">
        <v>2518</v>
      </c>
      <c r="C7056" t="s">
        <v>13</v>
      </c>
      <c r="D7056" s="50">
        <v>45584</v>
      </c>
      <c r="E7056">
        <f>YEAR(Tabela1[[#This Row],[Start Date]])</f>
        <v>2024</v>
      </c>
      <c r="F7056">
        <f>ROUNDUP(MONTH(Tabela1[[#This Row],[Start Date]])/3,0)</f>
        <v>4</v>
      </c>
      <c r="G7056" t="s">
        <v>8</v>
      </c>
      <c r="H7056">
        <v>10</v>
      </c>
      <c r="I7056" t="s">
        <v>9</v>
      </c>
      <c r="J7056" t="s">
        <v>8</v>
      </c>
      <c r="K7056">
        <v>30</v>
      </c>
      <c r="L7056" t="s">
        <v>8</v>
      </c>
      <c r="M7056">
        <v>20</v>
      </c>
      <c r="N7056">
        <v>1</v>
      </c>
      <c r="O7056" t="str">
        <f>IF(AND(Tabela1[[#This Row],[EA Play Season Pass]]="Yes",Tabela1[[#This Row],[Minecraft Season Pass]]="Yes"),"Yes","No")</f>
        <v>Yes</v>
      </c>
      <c r="P7056" t="str">
        <f>IF(OR(Tabela1[[#This Row],[EA Play Season Pass]]="Yes",Tabela1[[#This Row],[Minecraft Season Pass]]="Yes"),"Yes","No")</f>
        <v>Yes</v>
      </c>
      <c r="Q7056">
        <v>59</v>
      </c>
      <c r="R7056" s="2"/>
    </row>
    <row r="7057" spans="1:18" x14ac:dyDescent="0.25">
      <c r="A7057">
        <v>7056</v>
      </c>
      <c r="B7057" t="s">
        <v>1817</v>
      </c>
      <c r="C7057" t="s">
        <v>13</v>
      </c>
      <c r="D7057" s="50">
        <v>45584</v>
      </c>
      <c r="E7057">
        <f>YEAR(Tabela1[[#This Row],[Start Date]])</f>
        <v>2024</v>
      </c>
      <c r="F7057">
        <f>ROUNDUP(MONTH(Tabela1[[#This Row],[Start Date]])/3,0)</f>
        <v>4</v>
      </c>
      <c r="G7057" t="s">
        <v>11</v>
      </c>
      <c r="H7057">
        <v>10</v>
      </c>
      <c r="I7057" t="s">
        <v>14</v>
      </c>
      <c r="J7057" t="s">
        <v>8</v>
      </c>
      <c r="K7057">
        <v>30</v>
      </c>
      <c r="L7057" t="s">
        <v>11</v>
      </c>
      <c r="M7057">
        <v>0</v>
      </c>
      <c r="N7057">
        <v>2</v>
      </c>
      <c r="O7057" t="str">
        <f>IF(AND(Tabela1[[#This Row],[EA Play Season Pass]]="Yes",Tabela1[[#This Row],[Minecraft Season Pass]]="Yes"),"Yes","No")</f>
        <v>No</v>
      </c>
      <c r="P7057" t="str">
        <f>IF(OR(Tabela1[[#This Row],[EA Play Season Pass]]="Yes",Tabela1[[#This Row],[Minecraft Season Pass]]="Yes"),"Yes","No")</f>
        <v>Yes</v>
      </c>
      <c r="Q7057">
        <v>38</v>
      </c>
      <c r="R7057" s="2"/>
    </row>
    <row r="7058" spans="1:18" x14ac:dyDescent="0.25">
      <c r="A7058">
        <v>7057</v>
      </c>
      <c r="B7058" t="s">
        <v>7486</v>
      </c>
      <c r="C7058" t="s">
        <v>10</v>
      </c>
      <c r="D7058" s="50">
        <v>45584</v>
      </c>
      <c r="E7058">
        <f>YEAR(Tabela1[[#This Row],[Start Date]])</f>
        <v>2024</v>
      </c>
      <c r="F7058">
        <f>ROUNDUP(MONTH(Tabela1[[#This Row],[Start Date]])/3,0)</f>
        <v>4</v>
      </c>
      <c r="G7058" t="s">
        <v>8</v>
      </c>
      <c r="H7058">
        <v>5</v>
      </c>
      <c r="I7058" t="s">
        <v>14</v>
      </c>
      <c r="J7058" t="s">
        <v>11</v>
      </c>
      <c r="K7058">
        <v>0</v>
      </c>
      <c r="L7058" t="s">
        <v>11</v>
      </c>
      <c r="M7058">
        <v>0</v>
      </c>
      <c r="N7058">
        <v>2</v>
      </c>
      <c r="O7058" t="str">
        <f>IF(AND(Tabela1[[#This Row],[EA Play Season Pass]]="Yes",Tabela1[[#This Row],[Minecraft Season Pass]]="Yes"),"Yes","No")</f>
        <v>No</v>
      </c>
      <c r="P7058" t="str">
        <f>IF(OR(Tabela1[[#This Row],[EA Play Season Pass]]="Yes",Tabela1[[#This Row],[Minecraft Season Pass]]="Yes"),"Yes","No")</f>
        <v>No</v>
      </c>
      <c r="Q7058">
        <v>3</v>
      </c>
      <c r="R7058" s="2"/>
    </row>
    <row r="7059" spans="1:18" x14ac:dyDescent="0.25">
      <c r="A7059">
        <v>7058</v>
      </c>
      <c r="B7059" t="s">
        <v>1474</v>
      </c>
      <c r="C7059" t="s">
        <v>10</v>
      </c>
      <c r="D7059" s="50">
        <v>45584</v>
      </c>
      <c r="E7059">
        <f>YEAR(Tabela1[[#This Row],[Start Date]])</f>
        <v>2024</v>
      </c>
      <c r="F7059">
        <f>ROUNDUP(MONTH(Tabela1[[#This Row],[Start Date]])/3,0)</f>
        <v>4</v>
      </c>
      <c r="G7059" t="s">
        <v>11</v>
      </c>
      <c r="H7059">
        <v>5</v>
      </c>
      <c r="I7059" t="s">
        <v>12</v>
      </c>
      <c r="J7059" t="s">
        <v>11</v>
      </c>
      <c r="K7059">
        <v>0</v>
      </c>
      <c r="L7059" t="s">
        <v>11</v>
      </c>
      <c r="M7059">
        <v>0</v>
      </c>
      <c r="N7059">
        <v>2</v>
      </c>
      <c r="O7059" t="str">
        <f>IF(AND(Tabela1[[#This Row],[EA Play Season Pass]]="Yes",Tabela1[[#This Row],[Minecraft Season Pass]]="Yes"),"Yes","No")</f>
        <v>No</v>
      </c>
      <c r="P7059" t="str">
        <f>IF(OR(Tabela1[[#This Row],[EA Play Season Pass]]="Yes",Tabela1[[#This Row],[Minecraft Season Pass]]="Yes"),"Yes","No")</f>
        <v>No</v>
      </c>
      <c r="Q7059">
        <v>3</v>
      </c>
      <c r="R7059" s="2"/>
    </row>
    <row r="7060" spans="1:18" x14ac:dyDescent="0.25">
      <c r="A7060">
        <v>7059</v>
      </c>
      <c r="B7060" t="s">
        <v>7487</v>
      </c>
      <c r="C7060" t="s">
        <v>7</v>
      </c>
      <c r="D7060" s="50">
        <v>45584</v>
      </c>
      <c r="E7060">
        <f>YEAR(Tabela1[[#This Row],[Start Date]])</f>
        <v>2024</v>
      </c>
      <c r="F7060">
        <f>ROUNDUP(MONTH(Tabela1[[#This Row],[Start Date]])/3,0)</f>
        <v>4</v>
      </c>
      <c r="G7060" t="s">
        <v>11</v>
      </c>
      <c r="H7060">
        <v>15</v>
      </c>
      <c r="I7060" t="s">
        <v>9</v>
      </c>
      <c r="J7060" t="s">
        <v>11</v>
      </c>
      <c r="K7060">
        <v>0</v>
      </c>
      <c r="L7060" t="s">
        <v>8</v>
      </c>
      <c r="M7060">
        <v>20</v>
      </c>
      <c r="N7060">
        <v>3</v>
      </c>
      <c r="O7060" t="str">
        <f>IF(AND(Tabela1[[#This Row],[EA Play Season Pass]]="Yes",Tabela1[[#This Row],[Minecraft Season Pass]]="Yes"),"Yes","No")</f>
        <v>No</v>
      </c>
      <c r="P7060" t="str">
        <f>IF(OR(Tabela1[[#This Row],[EA Play Season Pass]]="Yes",Tabela1[[#This Row],[Minecraft Season Pass]]="Yes"),"Yes","No")</f>
        <v>Yes</v>
      </c>
      <c r="Q7060">
        <v>32</v>
      </c>
      <c r="R7060" s="2"/>
    </row>
    <row r="7061" spans="1:18" x14ac:dyDescent="0.25">
      <c r="A7061">
        <v>7060</v>
      </c>
      <c r="B7061" t="s">
        <v>515</v>
      </c>
      <c r="C7061" t="s">
        <v>13</v>
      </c>
      <c r="D7061" s="50">
        <v>45584</v>
      </c>
      <c r="E7061">
        <f>YEAR(Tabela1[[#This Row],[Start Date]])</f>
        <v>2024</v>
      </c>
      <c r="F7061">
        <f>ROUNDUP(MONTH(Tabela1[[#This Row],[Start Date]])/3,0)</f>
        <v>4</v>
      </c>
      <c r="G7061" t="s">
        <v>11</v>
      </c>
      <c r="H7061">
        <v>10</v>
      </c>
      <c r="I7061" t="s">
        <v>14</v>
      </c>
      <c r="J7061" t="s">
        <v>11</v>
      </c>
      <c r="K7061">
        <v>0</v>
      </c>
      <c r="L7061" t="s">
        <v>11</v>
      </c>
      <c r="M7061">
        <v>0</v>
      </c>
      <c r="N7061">
        <v>1</v>
      </c>
      <c r="O7061" t="str">
        <f>IF(AND(Tabela1[[#This Row],[EA Play Season Pass]]="Yes",Tabela1[[#This Row],[Minecraft Season Pass]]="Yes"),"Yes","No")</f>
        <v>No</v>
      </c>
      <c r="P7061" t="str">
        <f>IF(OR(Tabela1[[#This Row],[EA Play Season Pass]]="Yes",Tabela1[[#This Row],[Minecraft Season Pass]]="Yes"),"Yes","No")</f>
        <v>No</v>
      </c>
      <c r="Q7061">
        <v>9</v>
      </c>
      <c r="R7061" s="2"/>
    </row>
    <row r="7062" spans="1:18" x14ac:dyDescent="0.25">
      <c r="A7062">
        <v>7061</v>
      </c>
      <c r="B7062" t="s">
        <v>740</v>
      </c>
      <c r="C7062" t="s">
        <v>7</v>
      </c>
      <c r="D7062" s="50">
        <v>45585</v>
      </c>
      <c r="E7062">
        <f>YEAR(Tabela1[[#This Row],[Start Date]])</f>
        <v>2024</v>
      </c>
      <c r="F7062">
        <f>ROUNDUP(MONTH(Tabela1[[#This Row],[Start Date]])/3,0)</f>
        <v>4</v>
      </c>
      <c r="G7062" t="s">
        <v>8</v>
      </c>
      <c r="H7062">
        <v>15</v>
      </c>
      <c r="I7062" t="s">
        <v>12</v>
      </c>
      <c r="J7062" t="s">
        <v>8</v>
      </c>
      <c r="K7062">
        <v>30</v>
      </c>
      <c r="L7062" t="s">
        <v>8</v>
      </c>
      <c r="M7062">
        <v>20</v>
      </c>
      <c r="N7062">
        <v>3</v>
      </c>
      <c r="O7062" t="str">
        <f>IF(AND(Tabela1[[#This Row],[EA Play Season Pass]]="Yes",Tabela1[[#This Row],[Minecraft Season Pass]]="Yes"),"Yes","No")</f>
        <v>Yes</v>
      </c>
      <c r="P7062" t="str">
        <f>IF(OR(Tabela1[[#This Row],[EA Play Season Pass]]="Yes",Tabela1[[#This Row],[Minecraft Season Pass]]="Yes"),"Yes","No")</f>
        <v>Yes</v>
      </c>
      <c r="Q7062">
        <v>62</v>
      </c>
      <c r="R7062" s="2"/>
    </row>
    <row r="7063" spans="1:18" x14ac:dyDescent="0.25">
      <c r="A7063">
        <v>7062</v>
      </c>
      <c r="B7063" t="s">
        <v>2080</v>
      </c>
      <c r="C7063" t="s">
        <v>13</v>
      </c>
      <c r="D7063" s="50">
        <v>45585</v>
      </c>
      <c r="E7063">
        <f>YEAR(Tabela1[[#This Row],[Start Date]])</f>
        <v>2024</v>
      </c>
      <c r="F7063">
        <f>ROUNDUP(MONTH(Tabela1[[#This Row],[Start Date]])/3,0)</f>
        <v>4</v>
      </c>
      <c r="G7063" t="s">
        <v>11</v>
      </c>
      <c r="H7063">
        <v>10</v>
      </c>
      <c r="I7063" t="s">
        <v>12</v>
      </c>
      <c r="J7063" t="s">
        <v>11</v>
      </c>
      <c r="K7063">
        <v>0</v>
      </c>
      <c r="L7063" t="s">
        <v>11</v>
      </c>
      <c r="M7063">
        <v>0</v>
      </c>
      <c r="N7063">
        <v>2</v>
      </c>
      <c r="O7063" t="str">
        <f>IF(AND(Tabela1[[#This Row],[EA Play Season Pass]]="Yes",Tabela1[[#This Row],[Minecraft Season Pass]]="Yes"),"Yes","No")</f>
        <v>No</v>
      </c>
      <c r="P7063" t="str">
        <f>IF(OR(Tabela1[[#This Row],[EA Play Season Pass]]="Yes",Tabela1[[#This Row],[Minecraft Season Pass]]="Yes"),"Yes","No")</f>
        <v>No</v>
      </c>
      <c r="Q7063">
        <v>8</v>
      </c>
      <c r="R7063" s="2"/>
    </row>
    <row r="7064" spans="1:18" x14ac:dyDescent="0.25">
      <c r="A7064">
        <v>7063</v>
      </c>
      <c r="B7064" t="s">
        <v>571</v>
      </c>
      <c r="C7064" t="s">
        <v>10</v>
      </c>
      <c r="D7064" s="50">
        <v>45585</v>
      </c>
      <c r="E7064">
        <f>YEAR(Tabela1[[#This Row],[Start Date]])</f>
        <v>2024</v>
      </c>
      <c r="F7064">
        <f>ROUNDUP(MONTH(Tabela1[[#This Row],[Start Date]])/3,0)</f>
        <v>4</v>
      </c>
      <c r="G7064" t="s">
        <v>8</v>
      </c>
      <c r="H7064">
        <v>5</v>
      </c>
      <c r="I7064" t="s">
        <v>14</v>
      </c>
      <c r="J7064" t="s">
        <v>11</v>
      </c>
      <c r="K7064">
        <v>0</v>
      </c>
      <c r="L7064" t="s">
        <v>8</v>
      </c>
      <c r="M7064">
        <v>20</v>
      </c>
      <c r="N7064">
        <v>1</v>
      </c>
      <c r="O7064" t="str">
        <f>IF(AND(Tabela1[[#This Row],[EA Play Season Pass]]="Yes",Tabela1[[#This Row],[Minecraft Season Pass]]="Yes"),"Yes","No")</f>
        <v>No</v>
      </c>
      <c r="P7064" t="str">
        <f>IF(OR(Tabela1[[#This Row],[EA Play Season Pass]]="Yes",Tabela1[[#This Row],[Minecraft Season Pass]]="Yes"),"Yes","No")</f>
        <v>Yes</v>
      </c>
      <c r="Q7064">
        <v>24</v>
      </c>
      <c r="R7064" s="2"/>
    </row>
    <row r="7065" spans="1:18" x14ac:dyDescent="0.25">
      <c r="A7065">
        <v>7064</v>
      </c>
      <c r="B7065" t="s">
        <v>7488</v>
      </c>
      <c r="C7065" t="s">
        <v>10</v>
      </c>
      <c r="D7065" s="50">
        <v>45585</v>
      </c>
      <c r="E7065">
        <f>YEAR(Tabela1[[#This Row],[Start Date]])</f>
        <v>2024</v>
      </c>
      <c r="F7065">
        <f>ROUNDUP(MONTH(Tabela1[[#This Row],[Start Date]])/3,0)</f>
        <v>4</v>
      </c>
      <c r="G7065" t="s">
        <v>11</v>
      </c>
      <c r="H7065">
        <v>5</v>
      </c>
      <c r="I7065" t="s">
        <v>9</v>
      </c>
      <c r="J7065" t="s">
        <v>8</v>
      </c>
      <c r="K7065">
        <v>30</v>
      </c>
      <c r="L7065" t="s">
        <v>8</v>
      </c>
      <c r="M7065">
        <v>20</v>
      </c>
      <c r="N7065">
        <v>1</v>
      </c>
      <c r="O7065" t="str">
        <f>IF(AND(Tabela1[[#This Row],[EA Play Season Pass]]="Yes",Tabela1[[#This Row],[Minecraft Season Pass]]="Yes"),"Yes","No")</f>
        <v>Yes</v>
      </c>
      <c r="P7065" t="str">
        <f>IF(OR(Tabela1[[#This Row],[EA Play Season Pass]]="Yes",Tabela1[[#This Row],[Minecraft Season Pass]]="Yes"),"Yes","No")</f>
        <v>Yes</v>
      </c>
      <c r="Q7065">
        <v>54</v>
      </c>
      <c r="R7065" s="2"/>
    </row>
    <row r="7066" spans="1:18" x14ac:dyDescent="0.25">
      <c r="A7066">
        <v>7065</v>
      </c>
      <c r="B7066" t="s">
        <v>2029</v>
      </c>
      <c r="C7066" t="s">
        <v>7</v>
      </c>
      <c r="D7066" s="50">
        <v>45585</v>
      </c>
      <c r="E7066">
        <f>YEAR(Tabela1[[#This Row],[Start Date]])</f>
        <v>2024</v>
      </c>
      <c r="F7066">
        <f>ROUNDUP(MONTH(Tabela1[[#This Row],[Start Date]])/3,0)</f>
        <v>4</v>
      </c>
      <c r="G7066" t="s">
        <v>8</v>
      </c>
      <c r="H7066">
        <v>15</v>
      </c>
      <c r="I7066" t="s">
        <v>14</v>
      </c>
      <c r="J7066" t="s">
        <v>8</v>
      </c>
      <c r="K7066">
        <v>30</v>
      </c>
      <c r="L7066" t="s">
        <v>11</v>
      </c>
      <c r="M7066">
        <v>0</v>
      </c>
      <c r="N7066">
        <v>1</v>
      </c>
      <c r="O7066" t="str">
        <f>IF(AND(Tabela1[[#This Row],[EA Play Season Pass]]="Yes",Tabela1[[#This Row],[Minecraft Season Pass]]="Yes"),"Yes","No")</f>
        <v>No</v>
      </c>
      <c r="P7066" t="str">
        <f>IF(OR(Tabela1[[#This Row],[EA Play Season Pass]]="Yes",Tabela1[[#This Row],[Minecraft Season Pass]]="Yes"),"Yes","No")</f>
        <v>Yes</v>
      </c>
      <c r="Q7066">
        <v>44</v>
      </c>
      <c r="R7066" s="2"/>
    </row>
    <row r="7067" spans="1:18" x14ac:dyDescent="0.25">
      <c r="A7067">
        <v>7066</v>
      </c>
      <c r="B7067" t="s">
        <v>1145</v>
      </c>
      <c r="C7067" t="s">
        <v>13</v>
      </c>
      <c r="D7067" s="50">
        <v>45585</v>
      </c>
      <c r="E7067">
        <f>YEAR(Tabela1[[#This Row],[Start Date]])</f>
        <v>2024</v>
      </c>
      <c r="F7067">
        <f>ROUNDUP(MONTH(Tabela1[[#This Row],[Start Date]])/3,0)</f>
        <v>4</v>
      </c>
      <c r="G7067" t="s">
        <v>8</v>
      </c>
      <c r="H7067">
        <v>10</v>
      </c>
      <c r="I7067" t="s">
        <v>9</v>
      </c>
      <c r="J7067" t="s">
        <v>8</v>
      </c>
      <c r="K7067">
        <v>30</v>
      </c>
      <c r="L7067" t="s">
        <v>11</v>
      </c>
      <c r="M7067">
        <v>0</v>
      </c>
      <c r="N7067">
        <v>2</v>
      </c>
      <c r="O7067" t="str">
        <f>IF(AND(Tabela1[[#This Row],[EA Play Season Pass]]="Yes",Tabela1[[#This Row],[Minecraft Season Pass]]="Yes"),"Yes","No")</f>
        <v>No</v>
      </c>
      <c r="P7067" t="str">
        <f>IF(OR(Tabela1[[#This Row],[EA Play Season Pass]]="Yes",Tabela1[[#This Row],[Minecraft Season Pass]]="Yes"),"Yes","No")</f>
        <v>Yes</v>
      </c>
      <c r="Q7067">
        <v>38</v>
      </c>
      <c r="R7067" s="2"/>
    </row>
    <row r="7068" spans="1:18" x14ac:dyDescent="0.25">
      <c r="A7068">
        <v>7067</v>
      </c>
      <c r="B7068" t="s">
        <v>4771</v>
      </c>
      <c r="C7068" t="s">
        <v>7</v>
      </c>
      <c r="D7068" s="50">
        <v>45586</v>
      </c>
      <c r="E7068">
        <f>YEAR(Tabela1[[#This Row],[Start Date]])</f>
        <v>2024</v>
      </c>
      <c r="F7068">
        <f>ROUNDUP(MONTH(Tabela1[[#This Row],[Start Date]])/3,0)</f>
        <v>4</v>
      </c>
      <c r="G7068" t="s">
        <v>11</v>
      </c>
      <c r="H7068">
        <v>15</v>
      </c>
      <c r="I7068" t="s">
        <v>14</v>
      </c>
      <c r="J7068" t="s">
        <v>8</v>
      </c>
      <c r="K7068">
        <v>30</v>
      </c>
      <c r="L7068" t="s">
        <v>11</v>
      </c>
      <c r="M7068">
        <v>0</v>
      </c>
      <c r="N7068">
        <v>3</v>
      </c>
      <c r="O7068" t="str">
        <f>IF(AND(Tabela1[[#This Row],[EA Play Season Pass]]="Yes",Tabela1[[#This Row],[Minecraft Season Pass]]="Yes"),"Yes","No")</f>
        <v>No</v>
      </c>
      <c r="P7068" t="str">
        <f>IF(OR(Tabela1[[#This Row],[EA Play Season Pass]]="Yes",Tabela1[[#This Row],[Minecraft Season Pass]]="Yes"),"Yes","No")</f>
        <v>Yes</v>
      </c>
      <c r="Q7068">
        <v>42</v>
      </c>
      <c r="R7068" s="2"/>
    </row>
    <row r="7069" spans="1:18" x14ac:dyDescent="0.25">
      <c r="A7069">
        <v>7068</v>
      </c>
      <c r="B7069" t="s">
        <v>1618</v>
      </c>
      <c r="C7069" t="s">
        <v>13</v>
      </c>
      <c r="D7069" s="50">
        <v>45586</v>
      </c>
      <c r="E7069">
        <f>YEAR(Tabela1[[#This Row],[Start Date]])</f>
        <v>2024</v>
      </c>
      <c r="F7069">
        <f>ROUNDUP(MONTH(Tabela1[[#This Row],[Start Date]])/3,0)</f>
        <v>4</v>
      </c>
      <c r="G7069" t="s">
        <v>8</v>
      </c>
      <c r="H7069">
        <v>10</v>
      </c>
      <c r="I7069" t="s">
        <v>12</v>
      </c>
      <c r="J7069" t="s">
        <v>11</v>
      </c>
      <c r="K7069">
        <v>0</v>
      </c>
      <c r="L7069" t="s">
        <v>8</v>
      </c>
      <c r="M7069">
        <v>20</v>
      </c>
      <c r="N7069">
        <v>3</v>
      </c>
      <c r="O7069" t="str">
        <f>IF(AND(Tabela1[[#This Row],[EA Play Season Pass]]="Yes",Tabela1[[#This Row],[Minecraft Season Pass]]="Yes"),"Yes","No")</f>
        <v>No</v>
      </c>
      <c r="P7069" t="str">
        <f>IF(OR(Tabela1[[#This Row],[EA Play Season Pass]]="Yes",Tabela1[[#This Row],[Minecraft Season Pass]]="Yes"),"Yes","No")</f>
        <v>Yes</v>
      </c>
      <c r="Q7069">
        <v>27</v>
      </c>
      <c r="R7069" s="2"/>
    </row>
    <row r="7070" spans="1:18" x14ac:dyDescent="0.25">
      <c r="A7070">
        <v>7069</v>
      </c>
      <c r="B7070" t="s">
        <v>7489</v>
      </c>
      <c r="C7070" t="s">
        <v>13</v>
      </c>
      <c r="D7070" s="50">
        <v>45586</v>
      </c>
      <c r="E7070">
        <f>YEAR(Tabela1[[#This Row],[Start Date]])</f>
        <v>2024</v>
      </c>
      <c r="F7070">
        <f>ROUNDUP(MONTH(Tabela1[[#This Row],[Start Date]])/3,0)</f>
        <v>4</v>
      </c>
      <c r="G7070" t="s">
        <v>8</v>
      </c>
      <c r="H7070">
        <v>10</v>
      </c>
      <c r="I7070" t="s">
        <v>9</v>
      </c>
      <c r="J7070" t="s">
        <v>8</v>
      </c>
      <c r="K7070">
        <v>30</v>
      </c>
      <c r="L7070" t="s">
        <v>11</v>
      </c>
      <c r="M7070">
        <v>0</v>
      </c>
      <c r="N7070">
        <v>3</v>
      </c>
      <c r="O7070" t="str">
        <f>IF(AND(Tabela1[[#This Row],[EA Play Season Pass]]="Yes",Tabela1[[#This Row],[Minecraft Season Pass]]="Yes"),"Yes","No")</f>
        <v>No</v>
      </c>
      <c r="P7070" t="str">
        <f>IF(OR(Tabela1[[#This Row],[EA Play Season Pass]]="Yes",Tabela1[[#This Row],[Minecraft Season Pass]]="Yes"),"Yes","No")</f>
        <v>Yes</v>
      </c>
      <c r="Q7070">
        <v>37</v>
      </c>
      <c r="R7070" s="2"/>
    </row>
    <row r="7071" spans="1:18" x14ac:dyDescent="0.25">
      <c r="A7071">
        <v>7070</v>
      </c>
      <c r="B7071" t="s">
        <v>7490</v>
      </c>
      <c r="C7071" t="s">
        <v>13</v>
      </c>
      <c r="D7071" s="50">
        <v>45586</v>
      </c>
      <c r="E7071">
        <f>YEAR(Tabela1[[#This Row],[Start Date]])</f>
        <v>2024</v>
      </c>
      <c r="F7071">
        <f>ROUNDUP(MONTH(Tabela1[[#This Row],[Start Date]])/3,0)</f>
        <v>4</v>
      </c>
      <c r="G7071" t="s">
        <v>8</v>
      </c>
      <c r="H7071">
        <v>10</v>
      </c>
      <c r="I7071" t="s">
        <v>12</v>
      </c>
      <c r="J7071" t="s">
        <v>8</v>
      </c>
      <c r="K7071">
        <v>30</v>
      </c>
      <c r="L7071" t="s">
        <v>8</v>
      </c>
      <c r="M7071">
        <v>20</v>
      </c>
      <c r="N7071">
        <v>3</v>
      </c>
      <c r="O7071" t="str">
        <f>IF(AND(Tabela1[[#This Row],[EA Play Season Pass]]="Yes",Tabela1[[#This Row],[Minecraft Season Pass]]="Yes"),"Yes","No")</f>
        <v>Yes</v>
      </c>
      <c r="P7071" t="str">
        <f>IF(OR(Tabela1[[#This Row],[EA Play Season Pass]]="Yes",Tabela1[[#This Row],[Minecraft Season Pass]]="Yes"),"Yes","No")</f>
        <v>Yes</v>
      </c>
      <c r="Q7071">
        <v>57</v>
      </c>
      <c r="R7071" s="2"/>
    </row>
    <row r="7072" spans="1:18" x14ac:dyDescent="0.25">
      <c r="A7072">
        <v>7071</v>
      </c>
      <c r="B7072" t="s">
        <v>7491</v>
      </c>
      <c r="C7072" t="s">
        <v>10</v>
      </c>
      <c r="D7072" s="50">
        <v>45586</v>
      </c>
      <c r="E7072">
        <f>YEAR(Tabela1[[#This Row],[Start Date]])</f>
        <v>2024</v>
      </c>
      <c r="F7072">
        <f>ROUNDUP(MONTH(Tabela1[[#This Row],[Start Date]])/3,0)</f>
        <v>4</v>
      </c>
      <c r="G7072" t="s">
        <v>11</v>
      </c>
      <c r="H7072">
        <v>5</v>
      </c>
      <c r="I7072" t="s">
        <v>12</v>
      </c>
      <c r="J7072" t="s">
        <v>11</v>
      </c>
      <c r="K7072">
        <v>0</v>
      </c>
      <c r="L7072" t="s">
        <v>8</v>
      </c>
      <c r="M7072">
        <v>20</v>
      </c>
      <c r="N7072">
        <v>1</v>
      </c>
      <c r="O7072" t="str">
        <f>IF(AND(Tabela1[[#This Row],[EA Play Season Pass]]="Yes",Tabela1[[#This Row],[Minecraft Season Pass]]="Yes"),"Yes","No")</f>
        <v>No</v>
      </c>
      <c r="P7072" t="str">
        <f>IF(OR(Tabela1[[#This Row],[EA Play Season Pass]]="Yes",Tabela1[[#This Row],[Minecraft Season Pass]]="Yes"),"Yes","No")</f>
        <v>Yes</v>
      </c>
      <c r="Q7072">
        <v>24</v>
      </c>
      <c r="R7072" s="2"/>
    </row>
    <row r="7073" spans="1:18" x14ac:dyDescent="0.25">
      <c r="A7073">
        <v>7072</v>
      </c>
      <c r="B7073" t="s">
        <v>7492</v>
      </c>
      <c r="C7073" t="s">
        <v>7</v>
      </c>
      <c r="D7073" s="50">
        <v>45586</v>
      </c>
      <c r="E7073">
        <f>YEAR(Tabela1[[#This Row],[Start Date]])</f>
        <v>2024</v>
      </c>
      <c r="F7073">
        <f>ROUNDUP(MONTH(Tabela1[[#This Row],[Start Date]])/3,0)</f>
        <v>4</v>
      </c>
      <c r="G7073" t="s">
        <v>8</v>
      </c>
      <c r="H7073">
        <v>15</v>
      </c>
      <c r="I7073" t="s">
        <v>9</v>
      </c>
      <c r="J7073" t="s">
        <v>11</v>
      </c>
      <c r="K7073">
        <v>0</v>
      </c>
      <c r="L7073" t="s">
        <v>11</v>
      </c>
      <c r="M7073">
        <v>0</v>
      </c>
      <c r="N7073">
        <v>2</v>
      </c>
      <c r="O7073" t="str">
        <f>IF(AND(Tabela1[[#This Row],[EA Play Season Pass]]="Yes",Tabela1[[#This Row],[Minecraft Season Pass]]="Yes"),"Yes","No")</f>
        <v>No</v>
      </c>
      <c r="P7073" t="str">
        <f>IF(OR(Tabela1[[#This Row],[EA Play Season Pass]]="Yes",Tabela1[[#This Row],[Minecraft Season Pass]]="Yes"),"Yes","No")</f>
        <v>No</v>
      </c>
      <c r="Q7073">
        <v>13</v>
      </c>
      <c r="R7073" s="2"/>
    </row>
    <row r="7074" spans="1:18" x14ac:dyDescent="0.25">
      <c r="A7074">
        <v>7073</v>
      </c>
      <c r="B7074" t="s">
        <v>7493</v>
      </c>
      <c r="C7074" t="s">
        <v>10</v>
      </c>
      <c r="D7074" s="50">
        <v>45587</v>
      </c>
      <c r="E7074">
        <f>YEAR(Tabela1[[#This Row],[Start Date]])</f>
        <v>2024</v>
      </c>
      <c r="F7074">
        <f>ROUNDUP(MONTH(Tabela1[[#This Row],[Start Date]])/3,0)</f>
        <v>4</v>
      </c>
      <c r="G7074" t="s">
        <v>8</v>
      </c>
      <c r="H7074">
        <v>5</v>
      </c>
      <c r="I7074" t="s">
        <v>9</v>
      </c>
      <c r="J7074" t="s">
        <v>11</v>
      </c>
      <c r="K7074">
        <v>0</v>
      </c>
      <c r="L7074" t="s">
        <v>11</v>
      </c>
      <c r="M7074">
        <v>0</v>
      </c>
      <c r="N7074">
        <v>3</v>
      </c>
      <c r="O7074" t="str">
        <f>IF(AND(Tabela1[[#This Row],[EA Play Season Pass]]="Yes",Tabela1[[#This Row],[Minecraft Season Pass]]="Yes"),"Yes","No")</f>
        <v>No</v>
      </c>
      <c r="P7074" t="str">
        <f>IF(OR(Tabela1[[#This Row],[EA Play Season Pass]]="Yes",Tabela1[[#This Row],[Minecraft Season Pass]]="Yes"),"Yes","No")</f>
        <v>No</v>
      </c>
      <c r="Q7074">
        <v>2</v>
      </c>
      <c r="R7074" s="2"/>
    </row>
    <row r="7075" spans="1:18" x14ac:dyDescent="0.25">
      <c r="A7075">
        <v>7074</v>
      </c>
      <c r="B7075" t="s">
        <v>7494</v>
      </c>
      <c r="C7075" t="s">
        <v>10</v>
      </c>
      <c r="D7075" s="50">
        <v>45587</v>
      </c>
      <c r="E7075">
        <f>YEAR(Tabela1[[#This Row],[Start Date]])</f>
        <v>2024</v>
      </c>
      <c r="F7075">
        <f>ROUNDUP(MONTH(Tabela1[[#This Row],[Start Date]])/3,0)</f>
        <v>4</v>
      </c>
      <c r="G7075" t="s">
        <v>11</v>
      </c>
      <c r="H7075">
        <v>5</v>
      </c>
      <c r="I7075" t="s">
        <v>9</v>
      </c>
      <c r="J7075" t="s">
        <v>8</v>
      </c>
      <c r="K7075">
        <v>30</v>
      </c>
      <c r="L7075" t="s">
        <v>11</v>
      </c>
      <c r="M7075">
        <v>0</v>
      </c>
      <c r="N7075">
        <v>2</v>
      </c>
      <c r="O7075" t="str">
        <f>IF(AND(Tabela1[[#This Row],[EA Play Season Pass]]="Yes",Tabela1[[#This Row],[Minecraft Season Pass]]="Yes"),"Yes","No")</f>
        <v>No</v>
      </c>
      <c r="P7075" t="str">
        <f>IF(OR(Tabela1[[#This Row],[EA Play Season Pass]]="Yes",Tabela1[[#This Row],[Minecraft Season Pass]]="Yes"),"Yes","No")</f>
        <v>Yes</v>
      </c>
      <c r="Q7075">
        <v>33</v>
      </c>
      <c r="R7075" s="2"/>
    </row>
    <row r="7076" spans="1:18" x14ac:dyDescent="0.25">
      <c r="A7076">
        <v>7075</v>
      </c>
      <c r="B7076" t="s">
        <v>628</v>
      </c>
      <c r="C7076" t="s">
        <v>7</v>
      </c>
      <c r="D7076" s="50">
        <v>45587</v>
      </c>
      <c r="E7076">
        <f>YEAR(Tabela1[[#This Row],[Start Date]])</f>
        <v>2024</v>
      </c>
      <c r="F7076">
        <f>ROUNDUP(MONTH(Tabela1[[#This Row],[Start Date]])/3,0)</f>
        <v>4</v>
      </c>
      <c r="G7076" t="s">
        <v>8</v>
      </c>
      <c r="H7076">
        <v>15</v>
      </c>
      <c r="I7076" t="s">
        <v>14</v>
      </c>
      <c r="J7076" t="s">
        <v>8</v>
      </c>
      <c r="K7076">
        <v>30</v>
      </c>
      <c r="L7076" t="s">
        <v>11</v>
      </c>
      <c r="M7076">
        <v>0</v>
      </c>
      <c r="N7076">
        <v>1</v>
      </c>
      <c r="O7076" t="str">
        <f>IF(AND(Tabela1[[#This Row],[EA Play Season Pass]]="Yes",Tabela1[[#This Row],[Minecraft Season Pass]]="Yes"),"Yes","No")</f>
        <v>No</v>
      </c>
      <c r="P7076" t="str">
        <f>IF(OR(Tabela1[[#This Row],[EA Play Season Pass]]="Yes",Tabela1[[#This Row],[Minecraft Season Pass]]="Yes"),"Yes","No")</f>
        <v>Yes</v>
      </c>
      <c r="Q7076">
        <v>44</v>
      </c>
      <c r="R7076" s="2"/>
    </row>
    <row r="7077" spans="1:18" x14ac:dyDescent="0.25">
      <c r="A7077">
        <v>7076</v>
      </c>
      <c r="B7077" t="s">
        <v>7495</v>
      </c>
      <c r="C7077" t="s">
        <v>7</v>
      </c>
      <c r="D7077" s="50">
        <v>45587</v>
      </c>
      <c r="E7077">
        <f>YEAR(Tabela1[[#This Row],[Start Date]])</f>
        <v>2024</v>
      </c>
      <c r="F7077">
        <f>ROUNDUP(MONTH(Tabela1[[#This Row],[Start Date]])/3,0)</f>
        <v>4</v>
      </c>
      <c r="G7077" t="s">
        <v>11</v>
      </c>
      <c r="H7077">
        <v>15</v>
      </c>
      <c r="I7077" t="s">
        <v>14</v>
      </c>
      <c r="J7077" t="s">
        <v>11</v>
      </c>
      <c r="K7077">
        <v>0</v>
      </c>
      <c r="L7077" t="s">
        <v>8</v>
      </c>
      <c r="M7077">
        <v>20</v>
      </c>
      <c r="N7077">
        <v>2</v>
      </c>
      <c r="O7077" t="str">
        <f>IF(AND(Tabela1[[#This Row],[EA Play Season Pass]]="Yes",Tabela1[[#This Row],[Minecraft Season Pass]]="Yes"),"Yes","No")</f>
        <v>No</v>
      </c>
      <c r="P7077" t="str">
        <f>IF(OR(Tabela1[[#This Row],[EA Play Season Pass]]="Yes",Tabela1[[#This Row],[Minecraft Season Pass]]="Yes"),"Yes","No")</f>
        <v>Yes</v>
      </c>
      <c r="Q7077">
        <v>33</v>
      </c>
      <c r="R7077" s="2"/>
    </row>
    <row r="7078" spans="1:18" x14ac:dyDescent="0.25">
      <c r="A7078">
        <v>7077</v>
      </c>
      <c r="B7078" t="s">
        <v>7496</v>
      </c>
      <c r="C7078" t="s">
        <v>10</v>
      </c>
      <c r="D7078" s="50">
        <v>45588</v>
      </c>
      <c r="E7078">
        <f>YEAR(Tabela1[[#This Row],[Start Date]])</f>
        <v>2024</v>
      </c>
      <c r="F7078">
        <f>ROUNDUP(MONTH(Tabela1[[#This Row],[Start Date]])/3,0)</f>
        <v>4</v>
      </c>
      <c r="G7078" t="s">
        <v>11</v>
      </c>
      <c r="H7078">
        <v>5</v>
      </c>
      <c r="I7078" t="s">
        <v>12</v>
      </c>
      <c r="J7078" t="s">
        <v>11</v>
      </c>
      <c r="K7078">
        <v>0</v>
      </c>
      <c r="L7078" t="s">
        <v>8</v>
      </c>
      <c r="M7078">
        <v>20</v>
      </c>
      <c r="N7078">
        <v>1</v>
      </c>
      <c r="O7078" t="str">
        <f>IF(AND(Tabela1[[#This Row],[EA Play Season Pass]]="Yes",Tabela1[[#This Row],[Minecraft Season Pass]]="Yes"),"Yes","No")</f>
        <v>No</v>
      </c>
      <c r="P7078" t="str">
        <f>IF(OR(Tabela1[[#This Row],[EA Play Season Pass]]="Yes",Tabela1[[#This Row],[Minecraft Season Pass]]="Yes"),"Yes","No")</f>
        <v>Yes</v>
      </c>
      <c r="Q7078">
        <v>24</v>
      </c>
      <c r="R7078" s="2"/>
    </row>
    <row r="7079" spans="1:18" x14ac:dyDescent="0.25">
      <c r="A7079">
        <v>7078</v>
      </c>
      <c r="B7079" t="s">
        <v>7497</v>
      </c>
      <c r="C7079" t="s">
        <v>13</v>
      </c>
      <c r="D7079" s="50">
        <v>45588</v>
      </c>
      <c r="E7079">
        <f>YEAR(Tabela1[[#This Row],[Start Date]])</f>
        <v>2024</v>
      </c>
      <c r="F7079">
        <f>ROUNDUP(MONTH(Tabela1[[#This Row],[Start Date]])/3,0)</f>
        <v>4</v>
      </c>
      <c r="G7079" t="s">
        <v>8</v>
      </c>
      <c r="H7079">
        <v>10</v>
      </c>
      <c r="I7079" t="s">
        <v>9</v>
      </c>
      <c r="J7079" t="s">
        <v>8</v>
      </c>
      <c r="K7079">
        <v>30</v>
      </c>
      <c r="L7079" t="s">
        <v>8</v>
      </c>
      <c r="M7079">
        <v>20</v>
      </c>
      <c r="N7079">
        <v>2</v>
      </c>
      <c r="O7079" t="str">
        <f>IF(AND(Tabela1[[#This Row],[EA Play Season Pass]]="Yes",Tabela1[[#This Row],[Minecraft Season Pass]]="Yes"),"Yes","No")</f>
        <v>Yes</v>
      </c>
      <c r="P7079" t="str">
        <f>IF(OR(Tabela1[[#This Row],[EA Play Season Pass]]="Yes",Tabela1[[#This Row],[Minecraft Season Pass]]="Yes"),"Yes","No")</f>
        <v>Yes</v>
      </c>
      <c r="Q7079">
        <v>58</v>
      </c>
      <c r="R7079" s="2"/>
    </row>
    <row r="7080" spans="1:18" x14ac:dyDescent="0.25">
      <c r="A7080">
        <v>7079</v>
      </c>
      <c r="B7080" t="s">
        <v>2402</v>
      </c>
      <c r="C7080" t="s">
        <v>7</v>
      </c>
      <c r="D7080" s="50">
        <v>45588</v>
      </c>
      <c r="E7080">
        <f>YEAR(Tabela1[[#This Row],[Start Date]])</f>
        <v>2024</v>
      </c>
      <c r="F7080">
        <f>ROUNDUP(MONTH(Tabela1[[#This Row],[Start Date]])/3,0)</f>
        <v>4</v>
      </c>
      <c r="G7080" t="s">
        <v>11</v>
      </c>
      <c r="H7080">
        <v>15</v>
      </c>
      <c r="I7080" t="s">
        <v>9</v>
      </c>
      <c r="J7080" t="s">
        <v>11</v>
      </c>
      <c r="K7080">
        <v>0</v>
      </c>
      <c r="L7080" t="s">
        <v>11</v>
      </c>
      <c r="M7080">
        <v>0</v>
      </c>
      <c r="N7080">
        <v>3</v>
      </c>
      <c r="O7080" t="str">
        <f>IF(AND(Tabela1[[#This Row],[EA Play Season Pass]]="Yes",Tabela1[[#This Row],[Minecraft Season Pass]]="Yes"),"Yes","No")</f>
        <v>No</v>
      </c>
      <c r="P7080" t="str">
        <f>IF(OR(Tabela1[[#This Row],[EA Play Season Pass]]="Yes",Tabela1[[#This Row],[Minecraft Season Pass]]="Yes"),"Yes","No")</f>
        <v>No</v>
      </c>
      <c r="Q7080">
        <v>12</v>
      </c>
      <c r="R7080" s="2"/>
    </row>
    <row r="7081" spans="1:18" x14ac:dyDescent="0.25">
      <c r="A7081">
        <v>7080</v>
      </c>
      <c r="B7081" t="s">
        <v>978</v>
      </c>
      <c r="C7081" t="s">
        <v>13</v>
      </c>
      <c r="D7081" s="50">
        <v>45588</v>
      </c>
      <c r="E7081">
        <f>YEAR(Tabela1[[#This Row],[Start Date]])</f>
        <v>2024</v>
      </c>
      <c r="F7081">
        <f>ROUNDUP(MONTH(Tabela1[[#This Row],[Start Date]])/3,0)</f>
        <v>4</v>
      </c>
      <c r="G7081" t="s">
        <v>8</v>
      </c>
      <c r="H7081">
        <v>10</v>
      </c>
      <c r="I7081" t="s">
        <v>14</v>
      </c>
      <c r="J7081" t="s">
        <v>11</v>
      </c>
      <c r="K7081">
        <v>0</v>
      </c>
      <c r="L7081" t="s">
        <v>8</v>
      </c>
      <c r="M7081">
        <v>20</v>
      </c>
      <c r="N7081">
        <v>3</v>
      </c>
      <c r="O7081" t="str">
        <f>IF(AND(Tabela1[[#This Row],[EA Play Season Pass]]="Yes",Tabela1[[#This Row],[Minecraft Season Pass]]="Yes"),"Yes","No")</f>
        <v>No</v>
      </c>
      <c r="P7081" t="str">
        <f>IF(OR(Tabela1[[#This Row],[EA Play Season Pass]]="Yes",Tabela1[[#This Row],[Minecraft Season Pass]]="Yes"),"Yes","No")</f>
        <v>Yes</v>
      </c>
      <c r="Q7081">
        <v>27</v>
      </c>
      <c r="R7081" s="2"/>
    </row>
    <row r="7082" spans="1:18" x14ac:dyDescent="0.25">
      <c r="A7082">
        <v>7081</v>
      </c>
      <c r="B7082" t="s">
        <v>7498</v>
      </c>
      <c r="C7082" t="s">
        <v>7</v>
      </c>
      <c r="D7082" s="50">
        <v>45588</v>
      </c>
      <c r="E7082">
        <f>YEAR(Tabela1[[#This Row],[Start Date]])</f>
        <v>2024</v>
      </c>
      <c r="F7082">
        <f>ROUNDUP(MONTH(Tabela1[[#This Row],[Start Date]])/3,0)</f>
        <v>4</v>
      </c>
      <c r="G7082" t="s">
        <v>8</v>
      </c>
      <c r="H7082">
        <v>15</v>
      </c>
      <c r="I7082" t="s">
        <v>14</v>
      </c>
      <c r="J7082" t="s">
        <v>8</v>
      </c>
      <c r="K7082">
        <v>30</v>
      </c>
      <c r="L7082" t="s">
        <v>8</v>
      </c>
      <c r="M7082">
        <v>20</v>
      </c>
      <c r="N7082">
        <v>3</v>
      </c>
      <c r="O7082" t="str">
        <f>IF(AND(Tabela1[[#This Row],[EA Play Season Pass]]="Yes",Tabela1[[#This Row],[Minecraft Season Pass]]="Yes"),"Yes","No")</f>
        <v>Yes</v>
      </c>
      <c r="P7082" t="str">
        <f>IF(OR(Tabela1[[#This Row],[EA Play Season Pass]]="Yes",Tabela1[[#This Row],[Minecraft Season Pass]]="Yes"),"Yes","No")</f>
        <v>Yes</v>
      </c>
      <c r="Q7082">
        <v>62</v>
      </c>
      <c r="R7082" s="2"/>
    </row>
    <row r="7083" spans="1:18" x14ac:dyDescent="0.25">
      <c r="A7083">
        <v>7082</v>
      </c>
      <c r="B7083" t="s">
        <v>1440</v>
      </c>
      <c r="C7083" t="s">
        <v>10</v>
      </c>
      <c r="D7083" s="50">
        <v>45589</v>
      </c>
      <c r="E7083">
        <f>YEAR(Tabela1[[#This Row],[Start Date]])</f>
        <v>2024</v>
      </c>
      <c r="F7083">
        <f>ROUNDUP(MONTH(Tabela1[[#This Row],[Start Date]])/3,0)</f>
        <v>4</v>
      </c>
      <c r="G7083" t="s">
        <v>11</v>
      </c>
      <c r="H7083">
        <v>5</v>
      </c>
      <c r="I7083" t="s">
        <v>9</v>
      </c>
      <c r="J7083" t="s">
        <v>11</v>
      </c>
      <c r="K7083">
        <v>0</v>
      </c>
      <c r="L7083" t="s">
        <v>8</v>
      </c>
      <c r="M7083">
        <v>20</v>
      </c>
      <c r="N7083">
        <v>3</v>
      </c>
      <c r="O7083" t="str">
        <f>IF(AND(Tabela1[[#This Row],[EA Play Season Pass]]="Yes",Tabela1[[#This Row],[Minecraft Season Pass]]="Yes"),"Yes","No")</f>
        <v>No</v>
      </c>
      <c r="P7083" t="str">
        <f>IF(OR(Tabela1[[#This Row],[EA Play Season Pass]]="Yes",Tabela1[[#This Row],[Minecraft Season Pass]]="Yes"),"Yes","No")</f>
        <v>Yes</v>
      </c>
      <c r="Q7083">
        <v>22</v>
      </c>
      <c r="R7083" s="2"/>
    </row>
    <row r="7084" spans="1:18" x14ac:dyDescent="0.25">
      <c r="A7084">
        <v>7083</v>
      </c>
      <c r="B7084" t="s">
        <v>7499</v>
      </c>
      <c r="C7084" t="s">
        <v>13</v>
      </c>
      <c r="D7084" s="50">
        <v>45589</v>
      </c>
      <c r="E7084">
        <f>YEAR(Tabela1[[#This Row],[Start Date]])</f>
        <v>2024</v>
      </c>
      <c r="F7084">
        <f>ROUNDUP(MONTH(Tabela1[[#This Row],[Start Date]])/3,0)</f>
        <v>4</v>
      </c>
      <c r="G7084" t="s">
        <v>8</v>
      </c>
      <c r="H7084">
        <v>10</v>
      </c>
      <c r="I7084" t="s">
        <v>9</v>
      </c>
      <c r="J7084" t="s">
        <v>8</v>
      </c>
      <c r="K7084">
        <v>30</v>
      </c>
      <c r="L7084" t="s">
        <v>8</v>
      </c>
      <c r="M7084">
        <v>20</v>
      </c>
      <c r="N7084">
        <v>2</v>
      </c>
      <c r="O7084" t="str">
        <f>IF(AND(Tabela1[[#This Row],[EA Play Season Pass]]="Yes",Tabela1[[#This Row],[Minecraft Season Pass]]="Yes"),"Yes","No")</f>
        <v>Yes</v>
      </c>
      <c r="P7084" t="str">
        <f>IF(OR(Tabela1[[#This Row],[EA Play Season Pass]]="Yes",Tabela1[[#This Row],[Minecraft Season Pass]]="Yes"),"Yes","No")</f>
        <v>Yes</v>
      </c>
      <c r="Q7084">
        <v>58</v>
      </c>
      <c r="R7084" s="2"/>
    </row>
    <row r="7085" spans="1:18" x14ac:dyDescent="0.25">
      <c r="A7085">
        <v>7084</v>
      </c>
      <c r="B7085" t="s">
        <v>2978</v>
      </c>
      <c r="C7085" t="s">
        <v>7</v>
      </c>
      <c r="D7085" s="50">
        <v>45589</v>
      </c>
      <c r="E7085">
        <f>YEAR(Tabela1[[#This Row],[Start Date]])</f>
        <v>2024</v>
      </c>
      <c r="F7085">
        <f>ROUNDUP(MONTH(Tabela1[[#This Row],[Start Date]])/3,0)</f>
        <v>4</v>
      </c>
      <c r="G7085" t="s">
        <v>8</v>
      </c>
      <c r="H7085">
        <v>15</v>
      </c>
      <c r="I7085" t="s">
        <v>12</v>
      </c>
      <c r="J7085" t="s">
        <v>11</v>
      </c>
      <c r="K7085">
        <v>0</v>
      </c>
      <c r="L7085" t="s">
        <v>11</v>
      </c>
      <c r="M7085">
        <v>0</v>
      </c>
      <c r="N7085">
        <v>1</v>
      </c>
      <c r="O7085" t="str">
        <f>IF(AND(Tabela1[[#This Row],[EA Play Season Pass]]="Yes",Tabela1[[#This Row],[Minecraft Season Pass]]="Yes"),"Yes","No")</f>
        <v>No</v>
      </c>
      <c r="P7085" t="str">
        <f>IF(OR(Tabela1[[#This Row],[EA Play Season Pass]]="Yes",Tabela1[[#This Row],[Minecraft Season Pass]]="Yes"),"Yes","No")</f>
        <v>No</v>
      </c>
      <c r="Q7085">
        <v>14</v>
      </c>
      <c r="R7085" s="2"/>
    </row>
    <row r="7086" spans="1:18" x14ac:dyDescent="0.25">
      <c r="A7086">
        <v>7085</v>
      </c>
      <c r="B7086" t="s">
        <v>2821</v>
      </c>
      <c r="C7086" t="s">
        <v>10</v>
      </c>
      <c r="D7086" s="50">
        <v>45589</v>
      </c>
      <c r="E7086">
        <f>YEAR(Tabela1[[#This Row],[Start Date]])</f>
        <v>2024</v>
      </c>
      <c r="F7086">
        <f>ROUNDUP(MONTH(Tabela1[[#This Row],[Start Date]])/3,0)</f>
        <v>4</v>
      </c>
      <c r="G7086" t="s">
        <v>8</v>
      </c>
      <c r="H7086">
        <v>5</v>
      </c>
      <c r="I7086" t="s">
        <v>9</v>
      </c>
      <c r="J7086" t="s">
        <v>11</v>
      </c>
      <c r="K7086">
        <v>0</v>
      </c>
      <c r="L7086" t="s">
        <v>11</v>
      </c>
      <c r="M7086">
        <v>0</v>
      </c>
      <c r="N7086">
        <v>1</v>
      </c>
      <c r="O7086" t="str">
        <f>IF(AND(Tabela1[[#This Row],[EA Play Season Pass]]="Yes",Tabela1[[#This Row],[Minecraft Season Pass]]="Yes"),"Yes","No")</f>
        <v>No</v>
      </c>
      <c r="P7086" t="str">
        <f>IF(OR(Tabela1[[#This Row],[EA Play Season Pass]]="Yes",Tabela1[[#This Row],[Minecraft Season Pass]]="Yes"),"Yes","No")</f>
        <v>No</v>
      </c>
      <c r="Q7086">
        <v>4</v>
      </c>
      <c r="R7086" s="2"/>
    </row>
    <row r="7087" spans="1:18" x14ac:dyDescent="0.25">
      <c r="A7087">
        <v>7086</v>
      </c>
      <c r="B7087" t="s">
        <v>3108</v>
      </c>
      <c r="C7087" t="s">
        <v>13</v>
      </c>
      <c r="D7087" s="50">
        <v>45589</v>
      </c>
      <c r="E7087">
        <f>YEAR(Tabela1[[#This Row],[Start Date]])</f>
        <v>2024</v>
      </c>
      <c r="F7087">
        <f>ROUNDUP(MONTH(Tabela1[[#This Row],[Start Date]])/3,0)</f>
        <v>4</v>
      </c>
      <c r="G7087" t="s">
        <v>11</v>
      </c>
      <c r="H7087">
        <v>10</v>
      </c>
      <c r="I7087" t="s">
        <v>12</v>
      </c>
      <c r="J7087" t="s">
        <v>11</v>
      </c>
      <c r="K7087">
        <v>0</v>
      </c>
      <c r="L7087" t="s">
        <v>8</v>
      </c>
      <c r="M7087">
        <v>20</v>
      </c>
      <c r="N7087">
        <v>2</v>
      </c>
      <c r="O7087" t="str">
        <f>IF(AND(Tabela1[[#This Row],[EA Play Season Pass]]="Yes",Tabela1[[#This Row],[Minecraft Season Pass]]="Yes"),"Yes","No")</f>
        <v>No</v>
      </c>
      <c r="P7087" t="str">
        <f>IF(OR(Tabela1[[#This Row],[EA Play Season Pass]]="Yes",Tabela1[[#This Row],[Minecraft Season Pass]]="Yes"),"Yes","No")</f>
        <v>Yes</v>
      </c>
      <c r="Q7087">
        <v>28</v>
      </c>
      <c r="R7087" s="2"/>
    </row>
    <row r="7088" spans="1:18" x14ac:dyDescent="0.25">
      <c r="A7088">
        <v>7087</v>
      </c>
      <c r="B7088" t="s">
        <v>1385</v>
      </c>
      <c r="C7088" t="s">
        <v>10</v>
      </c>
      <c r="D7088" s="50">
        <v>45589</v>
      </c>
      <c r="E7088">
        <f>YEAR(Tabela1[[#This Row],[Start Date]])</f>
        <v>2024</v>
      </c>
      <c r="F7088">
        <f>ROUNDUP(MONTH(Tabela1[[#This Row],[Start Date]])/3,0)</f>
        <v>4</v>
      </c>
      <c r="G7088" t="s">
        <v>11</v>
      </c>
      <c r="H7088">
        <v>5</v>
      </c>
      <c r="I7088" t="s">
        <v>14</v>
      </c>
      <c r="J7088" t="s">
        <v>11</v>
      </c>
      <c r="K7088">
        <v>0</v>
      </c>
      <c r="L7088" t="s">
        <v>11</v>
      </c>
      <c r="M7088">
        <v>0</v>
      </c>
      <c r="N7088">
        <v>3</v>
      </c>
      <c r="O7088" t="str">
        <f>IF(AND(Tabela1[[#This Row],[EA Play Season Pass]]="Yes",Tabela1[[#This Row],[Minecraft Season Pass]]="Yes"),"Yes","No")</f>
        <v>No</v>
      </c>
      <c r="P7088" t="str">
        <f>IF(OR(Tabela1[[#This Row],[EA Play Season Pass]]="Yes",Tabela1[[#This Row],[Minecraft Season Pass]]="Yes"),"Yes","No")</f>
        <v>No</v>
      </c>
      <c r="Q7088">
        <v>2</v>
      </c>
      <c r="R7088" s="2"/>
    </row>
    <row r="7089" spans="1:18" x14ac:dyDescent="0.25">
      <c r="A7089">
        <v>7088</v>
      </c>
      <c r="B7089" t="s">
        <v>7500</v>
      </c>
      <c r="C7089" t="s">
        <v>10</v>
      </c>
      <c r="D7089" s="50">
        <v>45589</v>
      </c>
      <c r="E7089">
        <f>YEAR(Tabela1[[#This Row],[Start Date]])</f>
        <v>2024</v>
      </c>
      <c r="F7089">
        <f>ROUNDUP(MONTH(Tabela1[[#This Row],[Start Date]])/3,0)</f>
        <v>4</v>
      </c>
      <c r="G7089" t="s">
        <v>11</v>
      </c>
      <c r="H7089">
        <v>5</v>
      </c>
      <c r="I7089" t="s">
        <v>14</v>
      </c>
      <c r="J7089" t="s">
        <v>8</v>
      </c>
      <c r="K7089">
        <v>30</v>
      </c>
      <c r="L7089" t="s">
        <v>11</v>
      </c>
      <c r="M7089">
        <v>0</v>
      </c>
      <c r="N7089">
        <v>3</v>
      </c>
      <c r="O7089" t="str">
        <f>IF(AND(Tabela1[[#This Row],[EA Play Season Pass]]="Yes",Tabela1[[#This Row],[Minecraft Season Pass]]="Yes"),"Yes","No")</f>
        <v>No</v>
      </c>
      <c r="P7089" t="str">
        <f>IF(OR(Tabela1[[#This Row],[EA Play Season Pass]]="Yes",Tabela1[[#This Row],[Minecraft Season Pass]]="Yes"),"Yes","No")</f>
        <v>Yes</v>
      </c>
      <c r="Q7089">
        <v>32</v>
      </c>
      <c r="R7089" s="2"/>
    </row>
    <row r="7090" spans="1:18" x14ac:dyDescent="0.25">
      <c r="A7090">
        <v>7089</v>
      </c>
      <c r="B7090" t="s">
        <v>7501</v>
      </c>
      <c r="C7090" t="s">
        <v>10</v>
      </c>
      <c r="D7090" s="50">
        <v>45589</v>
      </c>
      <c r="E7090">
        <f>YEAR(Tabela1[[#This Row],[Start Date]])</f>
        <v>2024</v>
      </c>
      <c r="F7090">
        <f>ROUNDUP(MONTH(Tabela1[[#This Row],[Start Date]])/3,0)</f>
        <v>4</v>
      </c>
      <c r="G7090" t="s">
        <v>8</v>
      </c>
      <c r="H7090">
        <v>5</v>
      </c>
      <c r="I7090" t="s">
        <v>9</v>
      </c>
      <c r="J7090" t="s">
        <v>8</v>
      </c>
      <c r="K7090">
        <v>30</v>
      </c>
      <c r="L7090" t="s">
        <v>11</v>
      </c>
      <c r="M7090">
        <v>0</v>
      </c>
      <c r="N7090">
        <v>3</v>
      </c>
      <c r="O7090" t="str">
        <f>IF(AND(Tabela1[[#This Row],[EA Play Season Pass]]="Yes",Tabela1[[#This Row],[Minecraft Season Pass]]="Yes"),"Yes","No")</f>
        <v>No</v>
      </c>
      <c r="P7090" t="str">
        <f>IF(OR(Tabela1[[#This Row],[EA Play Season Pass]]="Yes",Tabela1[[#This Row],[Minecraft Season Pass]]="Yes"),"Yes","No")</f>
        <v>Yes</v>
      </c>
      <c r="Q7090">
        <v>32</v>
      </c>
      <c r="R7090" s="2"/>
    </row>
    <row r="7091" spans="1:18" x14ac:dyDescent="0.25">
      <c r="A7091">
        <v>7090</v>
      </c>
      <c r="B7091" t="s">
        <v>6696</v>
      </c>
      <c r="C7091" t="s">
        <v>13</v>
      </c>
      <c r="D7091" s="50">
        <v>45589</v>
      </c>
      <c r="E7091">
        <f>YEAR(Tabela1[[#This Row],[Start Date]])</f>
        <v>2024</v>
      </c>
      <c r="F7091">
        <f>ROUNDUP(MONTH(Tabela1[[#This Row],[Start Date]])/3,0)</f>
        <v>4</v>
      </c>
      <c r="G7091" t="s">
        <v>8</v>
      </c>
      <c r="H7091">
        <v>10</v>
      </c>
      <c r="I7091" t="s">
        <v>12</v>
      </c>
      <c r="J7091" t="s">
        <v>8</v>
      </c>
      <c r="K7091">
        <v>30</v>
      </c>
      <c r="L7091" t="s">
        <v>8</v>
      </c>
      <c r="M7091">
        <v>20</v>
      </c>
      <c r="N7091">
        <v>1</v>
      </c>
      <c r="O7091" t="str">
        <f>IF(AND(Tabela1[[#This Row],[EA Play Season Pass]]="Yes",Tabela1[[#This Row],[Minecraft Season Pass]]="Yes"),"Yes","No")</f>
        <v>Yes</v>
      </c>
      <c r="P7091" t="str">
        <f>IF(OR(Tabela1[[#This Row],[EA Play Season Pass]]="Yes",Tabela1[[#This Row],[Minecraft Season Pass]]="Yes"),"Yes","No")</f>
        <v>Yes</v>
      </c>
      <c r="Q7091">
        <v>59</v>
      </c>
      <c r="R7091" s="2"/>
    </row>
    <row r="7092" spans="1:18" x14ac:dyDescent="0.25">
      <c r="A7092">
        <v>7091</v>
      </c>
      <c r="B7092" t="s">
        <v>7502</v>
      </c>
      <c r="C7092" t="s">
        <v>10</v>
      </c>
      <c r="D7092" s="50">
        <v>45589</v>
      </c>
      <c r="E7092">
        <f>YEAR(Tabela1[[#This Row],[Start Date]])</f>
        <v>2024</v>
      </c>
      <c r="F7092">
        <f>ROUNDUP(MONTH(Tabela1[[#This Row],[Start Date]])/3,0)</f>
        <v>4</v>
      </c>
      <c r="G7092" t="s">
        <v>11</v>
      </c>
      <c r="H7092">
        <v>5</v>
      </c>
      <c r="I7092" t="s">
        <v>12</v>
      </c>
      <c r="J7092" t="s">
        <v>11</v>
      </c>
      <c r="K7092">
        <v>0</v>
      </c>
      <c r="L7092" t="s">
        <v>11</v>
      </c>
      <c r="M7092">
        <v>0</v>
      </c>
      <c r="N7092">
        <v>2</v>
      </c>
      <c r="O7092" t="str">
        <f>IF(AND(Tabela1[[#This Row],[EA Play Season Pass]]="Yes",Tabela1[[#This Row],[Minecraft Season Pass]]="Yes"),"Yes","No")</f>
        <v>No</v>
      </c>
      <c r="P7092" t="str">
        <f>IF(OR(Tabela1[[#This Row],[EA Play Season Pass]]="Yes",Tabela1[[#This Row],[Minecraft Season Pass]]="Yes"),"Yes","No")</f>
        <v>No</v>
      </c>
      <c r="Q7092">
        <v>3</v>
      </c>
      <c r="R7092" s="2"/>
    </row>
    <row r="7093" spans="1:18" x14ac:dyDescent="0.25">
      <c r="A7093">
        <v>7092</v>
      </c>
      <c r="B7093" t="s">
        <v>7503</v>
      </c>
      <c r="C7093" t="s">
        <v>10</v>
      </c>
      <c r="D7093" s="50">
        <v>45589</v>
      </c>
      <c r="E7093">
        <f>YEAR(Tabela1[[#This Row],[Start Date]])</f>
        <v>2024</v>
      </c>
      <c r="F7093">
        <f>ROUNDUP(MONTH(Tabela1[[#This Row],[Start Date]])/3,0)</f>
        <v>4</v>
      </c>
      <c r="G7093" t="s">
        <v>8</v>
      </c>
      <c r="H7093">
        <v>5</v>
      </c>
      <c r="I7093" t="s">
        <v>14</v>
      </c>
      <c r="J7093" t="s">
        <v>11</v>
      </c>
      <c r="K7093">
        <v>0</v>
      </c>
      <c r="L7093" t="s">
        <v>8</v>
      </c>
      <c r="M7093">
        <v>20</v>
      </c>
      <c r="N7093">
        <v>2</v>
      </c>
      <c r="O7093" t="str">
        <f>IF(AND(Tabela1[[#This Row],[EA Play Season Pass]]="Yes",Tabela1[[#This Row],[Minecraft Season Pass]]="Yes"),"Yes","No")</f>
        <v>No</v>
      </c>
      <c r="P7093" t="str">
        <f>IF(OR(Tabela1[[#This Row],[EA Play Season Pass]]="Yes",Tabela1[[#This Row],[Minecraft Season Pass]]="Yes"),"Yes","No")</f>
        <v>Yes</v>
      </c>
      <c r="Q7093">
        <v>23</v>
      </c>
      <c r="R7093" s="2"/>
    </row>
    <row r="7094" spans="1:18" x14ac:dyDescent="0.25">
      <c r="A7094">
        <v>7093</v>
      </c>
      <c r="B7094" t="s">
        <v>7504</v>
      </c>
      <c r="C7094" t="s">
        <v>10</v>
      </c>
      <c r="D7094" s="50">
        <v>45590</v>
      </c>
      <c r="E7094">
        <f>YEAR(Tabela1[[#This Row],[Start Date]])</f>
        <v>2024</v>
      </c>
      <c r="F7094">
        <f>ROUNDUP(MONTH(Tabela1[[#This Row],[Start Date]])/3,0)</f>
        <v>4</v>
      </c>
      <c r="G7094" t="s">
        <v>8</v>
      </c>
      <c r="H7094">
        <v>5</v>
      </c>
      <c r="I7094" t="s">
        <v>9</v>
      </c>
      <c r="J7094" t="s">
        <v>8</v>
      </c>
      <c r="K7094">
        <v>30</v>
      </c>
      <c r="L7094" t="s">
        <v>8</v>
      </c>
      <c r="M7094">
        <v>20</v>
      </c>
      <c r="N7094">
        <v>3</v>
      </c>
      <c r="O7094" t="str">
        <f>IF(AND(Tabela1[[#This Row],[EA Play Season Pass]]="Yes",Tabela1[[#This Row],[Minecraft Season Pass]]="Yes"),"Yes","No")</f>
        <v>Yes</v>
      </c>
      <c r="P7094" t="str">
        <f>IF(OR(Tabela1[[#This Row],[EA Play Season Pass]]="Yes",Tabela1[[#This Row],[Minecraft Season Pass]]="Yes"),"Yes","No")</f>
        <v>Yes</v>
      </c>
      <c r="Q7094">
        <v>52</v>
      </c>
      <c r="R7094" s="2"/>
    </row>
    <row r="7095" spans="1:18" x14ac:dyDescent="0.25">
      <c r="A7095">
        <v>7094</v>
      </c>
      <c r="B7095" t="s">
        <v>1075</v>
      </c>
      <c r="C7095" t="s">
        <v>7</v>
      </c>
      <c r="D7095" s="50">
        <v>45590</v>
      </c>
      <c r="E7095">
        <f>YEAR(Tabela1[[#This Row],[Start Date]])</f>
        <v>2024</v>
      </c>
      <c r="F7095">
        <f>ROUNDUP(MONTH(Tabela1[[#This Row],[Start Date]])/3,0)</f>
        <v>4</v>
      </c>
      <c r="G7095" t="s">
        <v>8</v>
      </c>
      <c r="H7095">
        <v>15</v>
      </c>
      <c r="I7095" t="s">
        <v>12</v>
      </c>
      <c r="J7095" t="s">
        <v>11</v>
      </c>
      <c r="K7095">
        <v>0</v>
      </c>
      <c r="L7095" t="s">
        <v>8</v>
      </c>
      <c r="M7095">
        <v>20</v>
      </c>
      <c r="N7095">
        <v>2</v>
      </c>
      <c r="O7095" t="str">
        <f>IF(AND(Tabela1[[#This Row],[EA Play Season Pass]]="Yes",Tabela1[[#This Row],[Minecraft Season Pass]]="Yes"),"Yes","No")</f>
        <v>No</v>
      </c>
      <c r="P7095" t="str">
        <f>IF(OR(Tabela1[[#This Row],[EA Play Season Pass]]="Yes",Tabela1[[#This Row],[Minecraft Season Pass]]="Yes"),"Yes","No")</f>
        <v>Yes</v>
      </c>
      <c r="Q7095">
        <v>33</v>
      </c>
      <c r="R7095" s="2"/>
    </row>
    <row r="7096" spans="1:18" x14ac:dyDescent="0.25">
      <c r="A7096">
        <v>7095</v>
      </c>
      <c r="B7096" t="s">
        <v>7505</v>
      </c>
      <c r="C7096" t="s">
        <v>7</v>
      </c>
      <c r="D7096" s="50">
        <v>45590</v>
      </c>
      <c r="E7096">
        <f>YEAR(Tabela1[[#This Row],[Start Date]])</f>
        <v>2024</v>
      </c>
      <c r="F7096">
        <f>ROUNDUP(MONTH(Tabela1[[#This Row],[Start Date]])/3,0)</f>
        <v>4</v>
      </c>
      <c r="G7096" t="s">
        <v>11</v>
      </c>
      <c r="H7096">
        <v>15</v>
      </c>
      <c r="I7096" t="s">
        <v>14</v>
      </c>
      <c r="J7096" t="s">
        <v>11</v>
      </c>
      <c r="K7096">
        <v>0</v>
      </c>
      <c r="L7096" t="s">
        <v>8</v>
      </c>
      <c r="M7096">
        <v>20</v>
      </c>
      <c r="N7096">
        <v>1</v>
      </c>
      <c r="O7096" t="str">
        <f>IF(AND(Tabela1[[#This Row],[EA Play Season Pass]]="Yes",Tabela1[[#This Row],[Minecraft Season Pass]]="Yes"),"Yes","No")</f>
        <v>No</v>
      </c>
      <c r="P7096" t="str">
        <f>IF(OR(Tabela1[[#This Row],[EA Play Season Pass]]="Yes",Tabela1[[#This Row],[Minecraft Season Pass]]="Yes"),"Yes","No")</f>
        <v>Yes</v>
      </c>
      <c r="Q7096">
        <v>34</v>
      </c>
      <c r="R7096" s="2"/>
    </row>
    <row r="7097" spans="1:18" x14ac:dyDescent="0.25">
      <c r="A7097">
        <v>7096</v>
      </c>
      <c r="B7097" t="s">
        <v>2960</v>
      </c>
      <c r="C7097" t="s">
        <v>10</v>
      </c>
      <c r="D7097" s="50">
        <v>45590</v>
      </c>
      <c r="E7097">
        <f>YEAR(Tabela1[[#This Row],[Start Date]])</f>
        <v>2024</v>
      </c>
      <c r="F7097">
        <f>ROUNDUP(MONTH(Tabela1[[#This Row],[Start Date]])/3,0)</f>
        <v>4</v>
      </c>
      <c r="G7097" t="s">
        <v>8</v>
      </c>
      <c r="H7097">
        <v>5</v>
      </c>
      <c r="I7097" t="s">
        <v>14</v>
      </c>
      <c r="J7097" t="s">
        <v>8</v>
      </c>
      <c r="K7097">
        <v>30</v>
      </c>
      <c r="L7097" t="s">
        <v>11</v>
      </c>
      <c r="M7097">
        <v>0</v>
      </c>
      <c r="N7097">
        <v>2</v>
      </c>
      <c r="O7097" t="str">
        <f>IF(AND(Tabela1[[#This Row],[EA Play Season Pass]]="Yes",Tabela1[[#This Row],[Minecraft Season Pass]]="Yes"),"Yes","No")</f>
        <v>No</v>
      </c>
      <c r="P7097" t="str">
        <f>IF(OR(Tabela1[[#This Row],[EA Play Season Pass]]="Yes",Tabela1[[#This Row],[Minecraft Season Pass]]="Yes"),"Yes","No")</f>
        <v>Yes</v>
      </c>
      <c r="Q7097">
        <v>33</v>
      </c>
      <c r="R7097" s="2"/>
    </row>
    <row r="7098" spans="1:18" x14ac:dyDescent="0.25">
      <c r="A7098">
        <v>7097</v>
      </c>
      <c r="B7098" t="s">
        <v>644</v>
      </c>
      <c r="C7098" t="s">
        <v>10</v>
      </c>
      <c r="D7098" s="50">
        <v>45590</v>
      </c>
      <c r="E7098">
        <f>YEAR(Tabela1[[#This Row],[Start Date]])</f>
        <v>2024</v>
      </c>
      <c r="F7098">
        <f>ROUNDUP(MONTH(Tabela1[[#This Row],[Start Date]])/3,0)</f>
        <v>4</v>
      </c>
      <c r="G7098" t="s">
        <v>8</v>
      </c>
      <c r="H7098">
        <v>5</v>
      </c>
      <c r="I7098" t="s">
        <v>12</v>
      </c>
      <c r="J7098" t="s">
        <v>8</v>
      </c>
      <c r="K7098">
        <v>30</v>
      </c>
      <c r="L7098" t="s">
        <v>8</v>
      </c>
      <c r="M7098">
        <v>20</v>
      </c>
      <c r="N7098">
        <v>2</v>
      </c>
      <c r="O7098" t="str">
        <f>IF(AND(Tabela1[[#This Row],[EA Play Season Pass]]="Yes",Tabela1[[#This Row],[Minecraft Season Pass]]="Yes"),"Yes","No")</f>
        <v>Yes</v>
      </c>
      <c r="P7098" t="str">
        <f>IF(OR(Tabela1[[#This Row],[EA Play Season Pass]]="Yes",Tabela1[[#This Row],[Minecraft Season Pass]]="Yes"),"Yes","No")</f>
        <v>Yes</v>
      </c>
      <c r="Q7098">
        <v>53</v>
      </c>
      <c r="R7098" s="2"/>
    </row>
    <row r="7099" spans="1:18" x14ac:dyDescent="0.25">
      <c r="A7099">
        <v>7098</v>
      </c>
      <c r="B7099" t="s">
        <v>936</v>
      </c>
      <c r="C7099" t="s">
        <v>13</v>
      </c>
      <c r="D7099" s="50">
        <v>45590</v>
      </c>
      <c r="E7099">
        <f>YEAR(Tabela1[[#This Row],[Start Date]])</f>
        <v>2024</v>
      </c>
      <c r="F7099">
        <f>ROUNDUP(MONTH(Tabela1[[#This Row],[Start Date]])/3,0)</f>
        <v>4</v>
      </c>
      <c r="G7099" t="s">
        <v>11</v>
      </c>
      <c r="H7099">
        <v>10</v>
      </c>
      <c r="I7099" t="s">
        <v>14</v>
      </c>
      <c r="J7099" t="s">
        <v>8</v>
      </c>
      <c r="K7099">
        <v>30</v>
      </c>
      <c r="L7099" t="s">
        <v>11</v>
      </c>
      <c r="M7099">
        <v>0</v>
      </c>
      <c r="N7099">
        <v>3</v>
      </c>
      <c r="O7099" t="str">
        <f>IF(AND(Tabela1[[#This Row],[EA Play Season Pass]]="Yes",Tabela1[[#This Row],[Minecraft Season Pass]]="Yes"),"Yes","No")</f>
        <v>No</v>
      </c>
      <c r="P7099" t="str">
        <f>IF(OR(Tabela1[[#This Row],[EA Play Season Pass]]="Yes",Tabela1[[#This Row],[Minecraft Season Pass]]="Yes"),"Yes","No")</f>
        <v>Yes</v>
      </c>
      <c r="Q7099">
        <v>37</v>
      </c>
      <c r="R7099" s="2"/>
    </row>
    <row r="7100" spans="1:18" x14ac:dyDescent="0.25">
      <c r="A7100">
        <v>7099</v>
      </c>
      <c r="B7100" t="s">
        <v>7506</v>
      </c>
      <c r="C7100" t="s">
        <v>13</v>
      </c>
      <c r="D7100" s="50">
        <v>45590</v>
      </c>
      <c r="E7100">
        <f>YEAR(Tabela1[[#This Row],[Start Date]])</f>
        <v>2024</v>
      </c>
      <c r="F7100">
        <f>ROUNDUP(MONTH(Tabela1[[#This Row],[Start Date]])/3,0)</f>
        <v>4</v>
      </c>
      <c r="G7100" t="s">
        <v>8</v>
      </c>
      <c r="H7100">
        <v>10</v>
      </c>
      <c r="I7100" t="s">
        <v>9</v>
      </c>
      <c r="J7100" t="s">
        <v>8</v>
      </c>
      <c r="K7100">
        <v>30</v>
      </c>
      <c r="L7100" t="s">
        <v>8</v>
      </c>
      <c r="M7100">
        <v>20</v>
      </c>
      <c r="N7100">
        <v>3</v>
      </c>
      <c r="O7100" t="str">
        <f>IF(AND(Tabela1[[#This Row],[EA Play Season Pass]]="Yes",Tabela1[[#This Row],[Minecraft Season Pass]]="Yes"),"Yes","No")</f>
        <v>Yes</v>
      </c>
      <c r="P7100" t="str">
        <f>IF(OR(Tabela1[[#This Row],[EA Play Season Pass]]="Yes",Tabela1[[#This Row],[Minecraft Season Pass]]="Yes"),"Yes","No")</f>
        <v>Yes</v>
      </c>
      <c r="Q7100">
        <v>57</v>
      </c>
      <c r="R7100" s="2"/>
    </row>
    <row r="7101" spans="1:18" x14ac:dyDescent="0.25">
      <c r="A7101">
        <v>7100</v>
      </c>
      <c r="B7101" t="s">
        <v>7507</v>
      </c>
      <c r="C7101" t="s">
        <v>7</v>
      </c>
      <c r="D7101" s="50">
        <v>45590</v>
      </c>
      <c r="E7101">
        <f>YEAR(Tabela1[[#This Row],[Start Date]])</f>
        <v>2024</v>
      </c>
      <c r="F7101">
        <f>ROUNDUP(MONTH(Tabela1[[#This Row],[Start Date]])/3,0)</f>
        <v>4</v>
      </c>
      <c r="G7101" t="s">
        <v>8</v>
      </c>
      <c r="H7101">
        <v>15</v>
      </c>
      <c r="I7101" t="s">
        <v>12</v>
      </c>
      <c r="J7101" t="s">
        <v>11</v>
      </c>
      <c r="K7101">
        <v>0</v>
      </c>
      <c r="L7101" t="s">
        <v>11</v>
      </c>
      <c r="M7101">
        <v>0</v>
      </c>
      <c r="N7101">
        <v>2</v>
      </c>
      <c r="O7101" t="str">
        <f>IF(AND(Tabela1[[#This Row],[EA Play Season Pass]]="Yes",Tabela1[[#This Row],[Minecraft Season Pass]]="Yes"),"Yes","No")</f>
        <v>No</v>
      </c>
      <c r="P7101" t="str">
        <f>IF(OR(Tabela1[[#This Row],[EA Play Season Pass]]="Yes",Tabela1[[#This Row],[Minecraft Season Pass]]="Yes"),"Yes","No")</f>
        <v>No</v>
      </c>
      <c r="Q7101">
        <v>13</v>
      </c>
      <c r="R7101" s="2"/>
    </row>
    <row r="7102" spans="1:18" x14ac:dyDescent="0.25">
      <c r="A7102">
        <v>7101</v>
      </c>
      <c r="B7102" t="s">
        <v>2972</v>
      </c>
      <c r="C7102" t="s">
        <v>13</v>
      </c>
      <c r="D7102" s="50">
        <v>45591</v>
      </c>
      <c r="E7102">
        <f>YEAR(Tabela1[[#This Row],[Start Date]])</f>
        <v>2024</v>
      </c>
      <c r="F7102">
        <f>ROUNDUP(MONTH(Tabela1[[#This Row],[Start Date]])/3,0)</f>
        <v>4</v>
      </c>
      <c r="G7102" t="s">
        <v>8</v>
      </c>
      <c r="H7102">
        <v>10</v>
      </c>
      <c r="I7102" t="s">
        <v>9</v>
      </c>
      <c r="J7102" t="s">
        <v>11</v>
      </c>
      <c r="K7102">
        <v>0</v>
      </c>
      <c r="L7102" t="s">
        <v>8</v>
      </c>
      <c r="M7102">
        <v>20</v>
      </c>
      <c r="N7102">
        <v>3</v>
      </c>
      <c r="O7102" t="str">
        <f>IF(AND(Tabela1[[#This Row],[EA Play Season Pass]]="Yes",Tabela1[[#This Row],[Minecraft Season Pass]]="Yes"),"Yes","No")</f>
        <v>No</v>
      </c>
      <c r="P7102" t="str">
        <f>IF(OR(Tabela1[[#This Row],[EA Play Season Pass]]="Yes",Tabela1[[#This Row],[Minecraft Season Pass]]="Yes"),"Yes","No")</f>
        <v>Yes</v>
      </c>
      <c r="Q7102">
        <v>27</v>
      </c>
      <c r="R7102" s="2"/>
    </row>
    <row r="7103" spans="1:18" x14ac:dyDescent="0.25">
      <c r="A7103">
        <v>7102</v>
      </c>
      <c r="B7103" t="s">
        <v>2115</v>
      </c>
      <c r="C7103" t="s">
        <v>13</v>
      </c>
      <c r="D7103" s="50">
        <v>45591</v>
      </c>
      <c r="E7103">
        <f>YEAR(Tabela1[[#This Row],[Start Date]])</f>
        <v>2024</v>
      </c>
      <c r="F7103">
        <f>ROUNDUP(MONTH(Tabela1[[#This Row],[Start Date]])/3,0)</f>
        <v>4</v>
      </c>
      <c r="G7103" t="s">
        <v>11</v>
      </c>
      <c r="H7103">
        <v>10</v>
      </c>
      <c r="I7103" t="s">
        <v>9</v>
      </c>
      <c r="J7103" t="s">
        <v>8</v>
      </c>
      <c r="K7103">
        <v>30</v>
      </c>
      <c r="L7103" t="s">
        <v>11</v>
      </c>
      <c r="M7103">
        <v>0</v>
      </c>
      <c r="N7103">
        <v>1</v>
      </c>
      <c r="O7103" t="str">
        <f>IF(AND(Tabela1[[#This Row],[EA Play Season Pass]]="Yes",Tabela1[[#This Row],[Minecraft Season Pass]]="Yes"),"Yes","No")</f>
        <v>No</v>
      </c>
      <c r="P7103" t="str">
        <f>IF(OR(Tabela1[[#This Row],[EA Play Season Pass]]="Yes",Tabela1[[#This Row],[Minecraft Season Pass]]="Yes"),"Yes","No")</f>
        <v>Yes</v>
      </c>
      <c r="Q7103">
        <v>39</v>
      </c>
      <c r="R7103" s="2"/>
    </row>
    <row r="7104" spans="1:18" x14ac:dyDescent="0.25">
      <c r="A7104">
        <v>7103</v>
      </c>
      <c r="B7104" t="s">
        <v>7508</v>
      </c>
      <c r="C7104" t="s">
        <v>7</v>
      </c>
      <c r="D7104" s="50">
        <v>45591</v>
      </c>
      <c r="E7104">
        <f>YEAR(Tabela1[[#This Row],[Start Date]])</f>
        <v>2024</v>
      </c>
      <c r="F7104">
        <f>ROUNDUP(MONTH(Tabela1[[#This Row],[Start Date]])/3,0)</f>
        <v>4</v>
      </c>
      <c r="G7104" t="s">
        <v>8</v>
      </c>
      <c r="H7104">
        <v>15</v>
      </c>
      <c r="I7104" t="s">
        <v>9</v>
      </c>
      <c r="J7104" t="s">
        <v>11</v>
      </c>
      <c r="K7104">
        <v>0</v>
      </c>
      <c r="L7104" t="s">
        <v>8</v>
      </c>
      <c r="M7104">
        <v>20</v>
      </c>
      <c r="N7104">
        <v>3</v>
      </c>
      <c r="O7104" t="str">
        <f>IF(AND(Tabela1[[#This Row],[EA Play Season Pass]]="Yes",Tabela1[[#This Row],[Minecraft Season Pass]]="Yes"),"Yes","No")</f>
        <v>No</v>
      </c>
      <c r="P7104" t="str">
        <f>IF(OR(Tabela1[[#This Row],[EA Play Season Pass]]="Yes",Tabela1[[#This Row],[Minecraft Season Pass]]="Yes"),"Yes","No")</f>
        <v>Yes</v>
      </c>
      <c r="Q7104">
        <v>32</v>
      </c>
      <c r="R7104" s="2"/>
    </row>
    <row r="7105" spans="1:18" x14ac:dyDescent="0.25">
      <c r="A7105">
        <v>7104</v>
      </c>
      <c r="B7105" t="s">
        <v>3292</v>
      </c>
      <c r="C7105" t="s">
        <v>7</v>
      </c>
      <c r="D7105" s="50">
        <v>45591</v>
      </c>
      <c r="E7105">
        <f>YEAR(Tabela1[[#This Row],[Start Date]])</f>
        <v>2024</v>
      </c>
      <c r="F7105">
        <f>ROUNDUP(MONTH(Tabela1[[#This Row],[Start Date]])/3,0)</f>
        <v>4</v>
      </c>
      <c r="G7105" t="s">
        <v>8</v>
      </c>
      <c r="H7105">
        <v>15</v>
      </c>
      <c r="I7105" t="s">
        <v>14</v>
      </c>
      <c r="J7105" t="s">
        <v>11</v>
      </c>
      <c r="K7105">
        <v>0</v>
      </c>
      <c r="L7105" t="s">
        <v>11</v>
      </c>
      <c r="M7105">
        <v>0</v>
      </c>
      <c r="N7105">
        <v>3</v>
      </c>
      <c r="O7105" t="str">
        <f>IF(AND(Tabela1[[#This Row],[EA Play Season Pass]]="Yes",Tabela1[[#This Row],[Minecraft Season Pass]]="Yes"),"Yes","No")</f>
        <v>No</v>
      </c>
      <c r="P7105" t="str">
        <f>IF(OR(Tabela1[[#This Row],[EA Play Season Pass]]="Yes",Tabela1[[#This Row],[Minecraft Season Pass]]="Yes"),"Yes","No")</f>
        <v>No</v>
      </c>
      <c r="Q7105">
        <v>12</v>
      </c>
      <c r="R7105" s="2"/>
    </row>
    <row r="7106" spans="1:18" x14ac:dyDescent="0.25">
      <c r="A7106">
        <v>7105</v>
      </c>
      <c r="B7106" t="s">
        <v>7509</v>
      </c>
      <c r="C7106" t="s">
        <v>7</v>
      </c>
      <c r="D7106" s="50">
        <v>45592</v>
      </c>
      <c r="E7106">
        <f>YEAR(Tabela1[[#This Row],[Start Date]])</f>
        <v>2024</v>
      </c>
      <c r="F7106">
        <f>ROUNDUP(MONTH(Tabela1[[#This Row],[Start Date]])/3,0)</f>
        <v>4</v>
      </c>
      <c r="G7106" t="s">
        <v>8</v>
      </c>
      <c r="H7106">
        <v>15</v>
      </c>
      <c r="I7106" t="s">
        <v>9</v>
      </c>
      <c r="J7106" t="s">
        <v>11</v>
      </c>
      <c r="K7106">
        <v>0</v>
      </c>
      <c r="L7106" t="s">
        <v>11</v>
      </c>
      <c r="M7106">
        <v>0</v>
      </c>
      <c r="N7106">
        <v>3</v>
      </c>
      <c r="O7106" t="str">
        <f>IF(AND(Tabela1[[#This Row],[EA Play Season Pass]]="Yes",Tabela1[[#This Row],[Minecraft Season Pass]]="Yes"),"Yes","No")</f>
        <v>No</v>
      </c>
      <c r="P7106" t="str">
        <f>IF(OR(Tabela1[[#This Row],[EA Play Season Pass]]="Yes",Tabela1[[#This Row],[Minecraft Season Pass]]="Yes"),"Yes","No")</f>
        <v>No</v>
      </c>
      <c r="Q7106">
        <v>12</v>
      </c>
      <c r="R7106" s="2"/>
    </row>
    <row r="7107" spans="1:18" x14ac:dyDescent="0.25">
      <c r="A7107">
        <v>7106</v>
      </c>
      <c r="B7107" t="s">
        <v>7510</v>
      </c>
      <c r="C7107" t="s">
        <v>13</v>
      </c>
      <c r="D7107" s="50">
        <v>45592</v>
      </c>
      <c r="E7107">
        <f>YEAR(Tabela1[[#This Row],[Start Date]])</f>
        <v>2024</v>
      </c>
      <c r="F7107">
        <f>ROUNDUP(MONTH(Tabela1[[#This Row],[Start Date]])/3,0)</f>
        <v>4</v>
      </c>
      <c r="G7107" t="s">
        <v>8</v>
      </c>
      <c r="H7107">
        <v>10</v>
      </c>
      <c r="I7107" t="s">
        <v>12</v>
      </c>
      <c r="J7107" t="s">
        <v>11</v>
      </c>
      <c r="K7107">
        <v>0</v>
      </c>
      <c r="L7107" t="s">
        <v>11</v>
      </c>
      <c r="M7107">
        <v>0</v>
      </c>
      <c r="N7107">
        <v>3</v>
      </c>
      <c r="O7107" t="str">
        <f>IF(AND(Tabela1[[#This Row],[EA Play Season Pass]]="Yes",Tabela1[[#This Row],[Minecraft Season Pass]]="Yes"),"Yes","No")</f>
        <v>No</v>
      </c>
      <c r="P7107" t="str">
        <f>IF(OR(Tabela1[[#This Row],[EA Play Season Pass]]="Yes",Tabela1[[#This Row],[Minecraft Season Pass]]="Yes"),"Yes","No")</f>
        <v>No</v>
      </c>
      <c r="Q7107">
        <v>7</v>
      </c>
      <c r="R7107" s="2"/>
    </row>
    <row r="7108" spans="1:18" x14ac:dyDescent="0.25">
      <c r="A7108">
        <v>7107</v>
      </c>
      <c r="B7108" t="s">
        <v>1646</v>
      </c>
      <c r="C7108" t="s">
        <v>10</v>
      </c>
      <c r="D7108" s="50">
        <v>45592</v>
      </c>
      <c r="E7108">
        <f>YEAR(Tabela1[[#This Row],[Start Date]])</f>
        <v>2024</v>
      </c>
      <c r="F7108">
        <f>ROUNDUP(MONTH(Tabela1[[#This Row],[Start Date]])/3,0)</f>
        <v>4</v>
      </c>
      <c r="G7108" t="s">
        <v>8</v>
      </c>
      <c r="H7108">
        <v>5</v>
      </c>
      <c r="I7108" t="s">
        <v>14</v>
      </c>
      <c r="J7108" t="s">
        <v>11</v>
      </c>
      <c r="K7108">
        <v>0</v>
      </c>
      <c r="L7108" t="s">
        <v>11</v>
      </c>
      <c r="M7108">
        <v>0</v>
      </c>
      <c r="N7108">
        <v>2</v>
      </c>
      <c r="O7108" t="str">
        <f>IF(AND(Tabela1[[#This Row],[EA Play Season Pass]]="Yes",Tabela1[[#This Row],[Minecraft Season Pass]]="Yes"),"Yes","No")</f>
        <v>No</v>
      </c>
      <c r="P7108" t="str">
        <f>IF(OR(Tabela1[[#This Row],[EA Play Season Pass]]="Yes",Tabela1[[#This Row],[Minecraft Season Pass]]="Yes"),"Yes","No")</f>
        <v>No</v>
      </c>
      <c r="Q7108">
        <v>3</v>
      </c>
      <c r="R7108" s="2"/>
    </row>
    <row r="7109" spans="1:18" x14ac:dyDescent="0.25">
      <c r="A7109">
        <v>7108</v>
      </c>
      <c r="B7109" t="s">
        <v>694</v>
      </c>
      <c r="C7109" t="s">
        <v>13</v>
      </c>
      <c r="D7109" s="50">
        <v>45592</v>
      </c>
      <c r="E7109">
        <f>YEAR(Tabela1[[#This Row],[Start Date]])</f>
        <v>2024</v>
      </c>
      <c r="F7109">
        <f>ROUNDUP(MONTH(Tabela1[[#This Row],[Start Date]])/3,0)</f>
        <v>4</v>
      </c>
      <c r="G7109" t="s">
        <v>8</v>
      </c>
      <c r="H7109">
        <v>10</v>
      </c>
      <c r="I7109" t="s">
        <v>12</v>
      </c>
      <c r="J7109" t="s">
        <v>11</v>
      </c>
      <c r="K7109">
        <v>0</v>
      </c>
      <c r="L7109" t="s">
        <v>11</v>
      </c>
      <c r="M7109">
        <v>0</v>
      </c>
      <c r="N7109">
        <v>1</v>
      </c>
      <c r="O7109" t="str">
        <f>IF(AND(Tabela1[[#This Row],[EA Play Season Pass]]="Yes",Tabela1[[#This Row],[Minecraft Season Pass]]="Yes"),"Yes","No")</f>
        <v>No</v>
      </c>
      <c r="P7109" t="str">
        <f>IF(OR(Tabela1[[#This Row],[EA Play Season Pass]]="Yes",Tabela1[[#This Row],[Minecraft Season Pass]]="Yes"),"Yes","No")</f>
        <v>No</v>
      </c>
      <c r="Q7109">
        <v>9</v>
      </c>
      <c r="R7109" s="2"/>
    </row>
    <row r="7110" spans="1:18" x14ac:dyDescent="0.25">
      <c r="A7110">
        <v>7109</v>
      </c>
      <c r="B7110" t="s">
        <v>2516</v>
      </c>
      <c r="C7110" t="s">
        <v>13</v>
      </c>
      <c r="D7110" s="50">
        <v>45592</v>
      </c>
      <c r="E7110">
        <f>YEAR(Tabela1[[#This Row],[Start Date]])</f>
        <v>2024</v>
      </c>
      <c r="F7110">
        <f>ROUNDUP(MONTH(Tabela1[[#This Row],[Start Date]])/3,0)</f>
        <v>4</v>
      </c>
      <c r="G7110" t="s">
        <v>8</v>
      </c>
      <c r="H7110">
        <v>10</v>
      </c>
      <c r="I7110" t="s">
        <v>12</v>
      </c>
      <c r="J7110" t="s">
        <v>11</v>
      </c>
      <c r="K7110">
        <v>0</v>
      </c>
      <c r="L7110" t="s">
        <v>11</v>
      </c>
      <c r="M7110">
        <v>0</v>
      </c>
      <c r="N7110">
        <v>2</v>
      </c>
      <c r="O7110" t="str">
        <f>IF(AND(Tabela1[[#This Row],[EA Play Season Pass]]="Yes",Tabela1[[#This Row],[Minecraft Season Pass]]="Yes"),"Yes","No")</f>
        <v>No</v>
      </c>
      <c r="P7110" t="str">
        <f>IF(OR(Tabela1[[#This Row],[EA Play Season Pass]]="Yes",Tabela1[[#This Row],[Minecraft Season Pass]]="Yes"),"Yes","No")</f>
        <v>No</v>
      </c>
      <c r="Q7110">
        <v>8</v>
      </c>
      <c r="R7110" s="2"/>
    </row>
    <row r="7111" spans="1:18" x14ac:dyDescent="0.25">
      <c r="A7111">
        <v>7110</v>
      </c>
      <c r="B7111" t="s">
        <v>7511</v>
      </c>
      <c r="C7111" t="s">
        <v>10</v>
      </c>
      <c r="D7111" s="50">
        <v>45592</v>
      </c>
      <c r="E7111">
        <f>YEAR(Tabela1[[#This Row],[Start Date]])</f>
        <v>2024</v>
      </c>
      <c r="F7111">
        <f>ROUNDUP(MONTH(Tabela1[[#This Row],[Start Date]])/3,0)</f>
        <v>4</v>
      </c>
      <c r="G7111" t="s">
        <v>8</v>
      </c>
      <c r="H7111">
        <v>5</v>
      </c>
      <c r="I7111" t="s">
        <v>14</v>
      </c>
      <c r="J7111" t="s">
        <v>11</v>
      </c>
      <c r="K7111">
        <v>0</v>
      </c>
      <c r="L7111" t="s">
        <v>8</v>
      </c>
      <c r="M7111">
        <v>20</v>
      </c>
      <c r="N7111">
        <v>2</v>
      </c>
      <c r="O7111" t="str">
        <f>IF(AND(Tabela1[[#This Row],[EA Play Season Pass]]="Yes",Tabela1[[#This Row],[Minecraft Season Pass]]="Yes"),"Yes","No")</f>
        <v>No</v>
      </c>
      <c r="P7111" t="str">
        <f>IF(OR(Tabela1[[#This Row],[EA Play Season Pass]]="Yes",Tabela1[[#This Row],[Minecraft Season Pass]]="Yes"),"Yes","No")</f>
        <v>Yes</v>
      </c>
      <c r="Q7111">
        <v>23</v>
      </c>
      <c r="R7111" s="2"/>
    </row>
    <row r="7112" spans="1:18" x14ac:dyDescent="0.25">
      <c r="A7112">
        <v>7111</v>
      </c>
      <c r="B7112" t="s">
        <v>312</v>
      </c>
      <c r="C7112" t="s">
        <v>13</v>
      </c>
      <c r="D7112" s="50">
        <v>45592</v>
      </c>
      <c r="E7112">
        <f>YEAR(Tabela1[[#This Row],[Start Date]])</f>
        <v>2024</v>
      </c>
      <c r="F7112">
        <f>ROUNDUP(MONTH(Tabela1[[#This Row],[Start Date]])/3,0)</f>
        <v>4</v>
      </c>
      <c r="G7112" t="s">
        <v>11</v>
      </c>
      <c r="H7112">
        <v>10</v>
      </c>
      <c r="I7112" t="s">
        <v>12</v>
      </c>
      <c r="J7112" t="s">
        <v>8</v>
      </c>
      <c r="K7112">
        <v>30</v>
      </c>
      <c r="L7112" t="s">
        <v>8</v>
      </c>
      <c r="M7112">
        <v>20</v>
      </c>
      <c r="N7112">
        <v>2</v>
      </c>
      <c r="O7112" t="str">
        <f>IF(AND(Tabela1[[#This Row],[EA Play Season Pass]]="Yes",Tabela1[[#This Row],[Minecraft Season Pass]]="Yes"),"Yes","No")</f>
        <v>Yes</v>
      </c>
      <c r="P7112" t="str">
        <f>IF(OR(Tabela1[[#This Row],[EA Play Season Pass]]="Yes",Tabela1[[#This Row],[Minecraft Season Pass]]="Yes"),"Yes","No")</f>
        <v>Yes</v>
      </c>
      <c r="Q7112">
        <v>58</v>
      </c>
      <c r="R7112" s="2"/>
    </row>
    <row r="7113" spans="1:18" x14ac:dyDescent="0.25">
      <c r="A7113">
        <v>7112</v>
      </c>
      <c r="B7113" t="s">
        <v>1683</v>
      </c>
      <c r="C7113" t="s">
        <v>10</v>
      </c>
      <c r="D7113" s="50">
        <v>45593</v>
      </c>
      <c r="E7113">
        <f>YEAR(Tabela1[[#This Row],[Start Date]])</f>
        <v>2024</v>
      </c>
      <c r="F7113">
        <f>ROUNDUP(MONTH(Tabela1[[#This Row],[Start Date]])/3,0)</f>
        <v>4</v>
      </c>
      <c r="G7113" t="s">
        <v>11</v>
      </c>
      <c r="H7113">
        <v>5</v>
      </c>
      <c r="I7113" t="s">
        <v>12</v>
      </c>
      <c r="J7113" t="s">
        <v>8</v>
      </c>
      <c r="K7113">
        <v>30</v>
      </c>
      <c r="L7113" t="s">
        <v>11</v>
      </c>
      <c r="M7113">
        <v>0</v>
      </c>
      <c r="N7113">
        <v>2</v>
      </c>
      <c r="O7113" t="str">
        <f>IF(AND(Tabela1[[#This Row],[EA Play Season Pass]]="Yes",Tabela1[[#This Row],[Minecraft Season Pass]]="Yes"),"Yes","No")</f>
        <v>No</v>
      </c>
      <c r="P7113" t="str">
        <f>IF(OR(Tabela1[[#This Row],[EA Play Season Pass]]="Yes",Tabela1[[#This Row],[Minecraft Season Pass]]="Yes"),"Yes","No")</f>
        <v>Yes</v>
      </c>
      <c r="Q7113">
        <v>33</v>
      </c>
      <c r="R7113" s="2"/>
    </row>
    <row r="7114" spans="1:18" x14ac:dyDescent="0.25">
      <c r="A7114">
        <v>7113</v>
      </c>
      <c r="B7114" t="s">
        <v>901</v>
      </c>
      <c r="C7114" t="s">
        <v>10</v>
      </c>
      <c r="D7114" s="50">
        <v>45593</v>
      </c>
      <c r="E7114">
        <f>YEAR(Tabela1[[#This Row],[Start Date]])</f>
        <v>2024</v>
      </c>
      <c r="F7114">
        <f>ROUNDUP(MONTH(Tabela1[[#This Row],[Start Date]])/3,0)</f>
        <v>4</v>
      </c>
      <c r="G7114" t="s">
        <v>11</v>
      </c>
      <c r="H7114">
        <v>5</v>
      </c>
      <c r="I7114" t="s">
        <v>14</v>
      </c>
      <c r="J7114" t="s">
        <v>11</v>
      </c>
      <c r="K7114">
        <v>0</v>
      </c>
      <c r="L7114" t="s">
        <v>8</v>
      </c>
      <c r="M7114">
        <v>20</v>
      </c>
      <c r="N7114">
        <v>1</v>
      </c>
      <c r="O7114" t="str">
        <f>IF(AND(Tabela1[[#This Row],[EA Play Season Pass]]="Yes",Tabela1[[#This Row],[Minecraft Season Pass]]="Yes"),"Yes","No")</f>
        <v>No</v>
      </c>
      <c r="P7114" t="str">
        <f>IF(OR(Tabela1[[#This Row],[EA Play Season Pass]]="Yes",Tabela1[[#This Row],[Minecraft Season Pass]]="Yes"),"Yes","No")</f>
        <v>Yes</v>
      </c>
      <c r="Q7114">
        <v>24</v>
      </c>
      <c r="R7114" s="2"/>
    </row>
    <row r="7115" spans="1:18" x14ac:dyDescent="0.25">
      <c r="A7115">
        <v>7114</v>
      </c>
      <c r="B7115" t="s">
        <v>7512</v>
      </c>
      <c r="C7115" t="s">
        <v>10</v>
      </c>
      <c r="D7115" s="50">
        <v>45593</v>
      </c>
      <c r="E7115">
        <f>YEAR(Tabela1[[#This Row],[Start Date]])</f>
        <v>2024</v>
      </c>
      <c r="F7115">
        <f>ROUNDUP(MONTH(Tabela1[[#This Row],[Start Date]])/3,0)</f>
        <v>4</v>
      </c>
      <c r="G7115" t="s">
        <v>8</v>
      </c>
      <c r="H7115">
        <v>5</v>
      </c>
      <c r="I7115" t="s">
        <v>9</v>
      </c>
      <c r="J7115" t="s">
        <v>11</v>
      </c>
      <c r="K7115">
        <v>0</v>
      </c>
      <c r="L7115" t="s">
        <v>8</v>
      </c>
      <c r="M7115">
        <v>20</v>
      </c>
      <c r="N7115">
        <v>3</v>
      </c>
      <c r="O7115" t="str">
        <f>IF(AND(Tabela1[[#This Row],[EA Play Season Pass]]="Yes",Tabela1[[#This Row],[Minecraft Season Pass]]="Yes"),"Yes","No")</f>
        <v>No</v>
      </c>
      <c r="P7115" t="str">
        <f>IF(OR(Tabela1[[#This Row],[EA Play Season Pass]]="Yes",Tabela1[[#This Row],[Minecraft Season Pass]]="Yes"),"Yes","No")</f>
        <v>Yes</v>
      </c>
      <c r="Q7115">
        <v>22</v>
      </c>
      <c r="R7115" s="2"/>
    </row>
    <row r="7116" spans="1:18" x14ac:dyDescent="0.25">
      <c r="A7116">
        <v>7115</v>
      </c>
      <c r="B7116" t="s">
        <v>7513</v>
      </c>
      <c r="C7116" t="s">
        <v>7</v>
      </c>
      <c r="D7116" s="50">
        <v>45594</v>
      </c>
      <c r="E7116">
        <f>YEAR(Tabela1[[#This Row],[Start Date]])</f>
        <v>2024</v>
      </c>
      <c r="F7116">
        <f>ROUNDUP(MONTH(Tabela1[[#This Row],[Start Date]])/3,0)</f>
        <v>4</v>
      </c>
      <c r="G7116" t="s">
        <v>11</v>
      </c>
      <c r="H7116">
        <v>15</v>
      </c>
      <c r="I7116" t="s">
        <v>12</v>
      </c>
      <c r="J7116" t="s">
        <v>11</v>
      </c>
      <c r="K7116">
        <v>0</v>
      </c>
      <c r="L7116" t="s">
        <v>11</v>
      </c>
      <c r="M7116">
        <v>0</v>
      </c>
      <c r="N7116">
        <v>2</v>
      </c>
      <c r="O7116" t="str">
        <f>IF(AND(Tabela1[[#This Row],[EA Play Season Pass]]="Yes",Tabela1[[#This Row],[Minecraft Season Pass]]="Yes"),"Yes","No")</f>
        <v>No</v>
      </c>
      <c r="P7116" t="str">
        <f>IF(OR(Tabela1[[#This Row],[EA Play Season Pass]]="Yes",Tabela1[[#This Row],[Minecraft Season Pass]]="Yes"),"Yes","No")</f>
        <v>No</v>
      </c>
      <c r="Q7116">
        <v>13</v>
      </c>
      <c r="R7116" s="2"/>
    </row>
    <row r="7117" spans="1:18" x14ac:dyDescent="0.25">
      <c r="A7117">
        <v>7116</v>
      </c>
      <c r="B7117" t="s">
        <v>7514</v>
      </c>
      <c r="C7117" t="s">
        <v>7</v>
      </c>
      <c r="D7117" s="50">
        <v>45594</v>
      </c>
      <c r="E7117">
        <f>YEAR(Tabela1[[#This Row],[Start Date]])</f>
        <v>2024</v>
      </c>
      <c r="F7117">
        <f>ROUNDUP(MONTH(Tabela1[[#This Row],[Start Date]])/3,0)</f>
        <v>4</v>
      </c>
      <c r="G7117" t="s">
        <v>8</v>
      </c>
      <c r="H7117">
        <v>15</v>
      </c>
      <c r="I7117" t="s">
        <v>14</v>
      </c>
      <c r="J7117" t="s">
        <v>8</v>
      </c>
      <c r="K7117">
        <v>30</v>
      </c>
      <c r="L7117" t="s">
        <v>11</v>
      </c>
      <c r="M7117">
        <v>0</v>
      </c>
      <c r="N7117">
        <v>2</v>
      </c>
      <c r="O7117" t="str">
        <f>IF(AND(Tabela1[[#This Row],[EA Play Season Pass]]="Yes",Tabela1[[#This Row],[Minecraft Season Pass]]="Yes"),"Yes","No")</f>
        <v>No</v>
      </c>
      <c r="P7117" t="str">
        <f>IF(OR(Tabela1[[#This Row],[EA Play Season Pass]]="Yes",Tabela1[[#This Row],[Minecraft Season Pass]]="Yes"),"Yes","No")</f>
        <v>Yes</v>
      </c>
      <c r="Q7117">
        <v>43</v>
      </c>
      <c r="R7117" s="2"/>
    </row>
    <row r="7118" spans="1:18" x14ac:dyDescent="0.25">
      <c r="A7118">
        <v>7117</v>
      </c>
      <c r="B7118" t="s">
        <v>1444</v>
      </c>
      <c r="C7118" t="s">
        <v>13</v>
      </c>
      <c r="D7118" s="50">
        <v>45594</v>
      </c>
      <c r="E7118">
        <f>YEAR(Tabela1[[#This Row],[Start Date]])</f>
        <v>2024</v>
      </c>
      <c r="F7118">
        <f>ROUNDUP(MONTH(Tabela1[[#This Row],[Start Date]])/3,0)</f>
        <v>4</v>
      </c>
      <c r="G7118" t="s">
        <v>8</v>
      </c>
      <c r="H7118">
        <v>10</v>
      </c>
      <c r="I7118" t="s">
        <v>14</v>
      </c>
      <c r="J7118" t="s">
        <v>8</v>
      </c>
      <c r="K7118">
        <v>30</v>
      </c>
      <c r="L7118" t="s">
        <v>11</v>
      </c>
      <c r="M7118">
        <v>0</v>
      </c>
      <c r="N7118">
        <v>2</v>
      </c>
      <c r="O7118" t="str">
        <f>IF(AND(Tabela1[[#This Row],[EA Play Season Pass]]="Yes",Tabela1[[#This Row],[Minecraft Season Pass]]="Yes"),"Yes","No")</f>
        <v>No</v>
      </c>
      <c r="P7118" t="str">
        <f>IF(OR(Tabela1[[#This Row],[EA Play Season Pass]]="Yes",Tabela1[[#This Row],[Minecraft Season Pass]]="Yes"),"Yes","No")</f>
        <v>Yes</v>
      </c>
      <c r="Q7118">
        <v>38</v>
      </c>
      <c r="R7118" s="2"/>
    </row>
    <row r="7119" spans="1:18" x14ac:dyDescent="0.25">
      <c r="A7119">
        <v>7118</v>
      </c>
      <c r="B7119" t="s">
        <v>7515</v>
      </c>
      <c r="C7119" t="s">
        <v>10</v>
      </c>
      <c r="D7119" s="50">
        <v>45594</v>
      </c>
      <c r="E7119">
        <f>YEAR(Tabela1[[#This Row],[Start Date]])</f>
        <v>2024</v>
      </c>
      <c r="F7119">
        <f>ROUNDUP(MONTH(Tabela1[[#This Row],[Start Date]])/3,0)</f>
        <v>4</v>
      </c>
      <c r="G7119" t="s">
        <v>11</v>
      </c>
      <c r="H7119">
        <v>5</v>
      </c>
      <c r="I7119" t="s">
        <v>12</v>
      </c>
      <c r="J7119" t="s">
        <v>11</v>
      </c>
      <c r="K7119">
        <v>0</v>
      </c>
      <c r="L7119" t="s">
        <v>11</v>
      </c>
      <c r="M7119">
        <v>0</v>
      </c>
      <c r="N7119">
        <v>2</v>
      </c>
      <c r="O7119" t="str">
        <f>IF(AND(Tabela1[[#This Row],[EA Play Season Pass]]="Yes",Tabela1[[#This Row],[Minecraft Season Pass]]="Yes"),"Yes","No")</f>
        <v>No</v>
      </c>
      <c r="P7119" t="str">
        <f>IF(OR(Tabela1[[#This Row],[EA Play Season Pass]]="Yes",Tabela1[[#This Row],[Minecraft Season Pass]]="Yes"),"Yes","No")</f>
        <v>No</v>
      </c>
      <c r="Q7119">
        <v>3</v>
      </c>
      <c r="R7119" s="2"/>
    </row>
    <row r="7120" spans="1:18" x14ac:dyDescent="0.25">
      <c r="A7120">
        <v>7119</v>
      </c>
      <c r="B7120" t="s">
        <v>7516</v>
      </c>
      <c r="C7120" t="s">
        <v>10</v>
      </c>
      <c r="D7120" s="50">
        <v>45594</v>
      </c>
      <c r="E7120">
        <f>YEAR(Tabela1[[#This Row],[Start Date]])</f>
        <v>2024</v>
      </c>
      <c r="F7120">
        <f>ROUNDUP(MONTH(Tabela1[[#This Row],[Start Date]])/3,0)</f>
        <v>4</v>
      </c>
      <c r="G7120" t="s">
        <v>11</v>
      </c>
      <c r="H7120">
        <v>5</v>
      </c>
      <c r="I7120" t="s">
        <v>12</v>
      </c>
      <c r="J7120" t="s">
        <v>11</v>
      </c>
      <c r="K7120">
        <v>0</v>
      </c>
      <c r="L7120" t="s">
        <v>8</v>
      </c>
      <c r="M7120">
        <v>20</v>
      </c>
      <c r="N7120">
        <v>3</v>
      </c>
      <c r="O7120" t="str">
        <f>IF(AND(Tabela1[[#This Row],[EA Play Season Pass]]="Yes",Tabela1[[#This Row],[Minecraft Season Pass]]="Yes"),"Yes","No")</f>
        <v>No</v>
      </c>
      <c r="P7120" t="str">
        <f>IF(OR(Tabela1[[#This Row],[EA Play Season Pass]]="Yes",Tabela1[[#This Row],[Minecraft Season Pass]]="Yes"),"Yes","No")</f>
        <v>Yes</v>
      </c>
      <c r="Q7120">
        <v>22</v>
      </c>
      <c r="R7120" s="2"/>
    </row>
    <row r="7121" spans="1:18" x14ac:dyDescent="0.25">
      <c r="A7121">
        <v>7120</v>
      </c>
      <c r="B7121" t="s">
        <v>7517</v>
      </c>
      <c r="C7121" t="s">
        <v>7</v>
      </c>
      <c r="D7121" s="50">
        <v>45594</v>
      </c>
      <c r="E7121">
        <f>YEAR(Tabela1[[#This Row],[Start Date]])</f>
        <v>2024</v>
      </c>
      <c r="F7121">
        <f>ROUNDUP(MONTH(Tabela1[[#This Row],[Start Date]])/3,0)</f>
        <v>4</v>
      </c>
      <c r="G7121" t="s">
        <v>8</v>
      </c>
      <c r="H7121">
        <v>15</v>
      </c>
      <c r="I7121" t="s">
        <v>9</v>
      </c>
      <c r="J7121" t="s">
        <v>11</v>
      </c>
      <c r="K7121">
        <v>0</v>
      </c>
      <c r="L7121" t="s">
        <v>8</v>
      </c>
      <c r="M7121">
        <v>20</v>
      </c>
      <c r="N7121">
        <v>2</v>
      </c>
      <c r="O7121" t="str">
        <f>IF(AND(Tabela1[[#This Row],[EA Play Season Pass]]="Yes",Tabela1[[#This Row],[Minecraft Season Pass]]="Yes"),"Yes","No")</f>
        <v>No</v>
      </c>
      <c r="P7121" t="str">
        <f>IF(OR(Tabela1[[#This Row],[EA Play Season Pass]]="Yes",Tabela1[[#This Row],[Minecraft Season Pass]]="Yes"),"Yes","No")</f>
        <v>Yes</v>
      </c>
      <c r="Q7121">
        <v>33</v>
      </c>
      <c r="R7121" s="2"/>
    </row>
    <row r="7122" spans="1:18" x14ac:dyDescent="0.25">
      <c r="A7122">
        <v>7121</v>
      </c>
      <c r="B7122" t="s">
        <v>7518</v>
      </c>
      <c r="C7122" t="s">
        <v>7</v>
      </c>
      <c r="D7122" s="50">
        <v>45595</v>
      </c>
      <c r="E7122">
        <f>YEAR(Tabela1[[#This Row],[Start Date]])</f>
        <v>2024</v>
      </c>
      <c r="F7122">
        <f>ROUNDUP(MONTH(Tabela1[[#This Row],[Start Date]])/3,0)</f>
        <v>4</v>
      </c>
      <c r="G7122" t="s">
        <v>11</v>
      </c>
      <c r="H7122">
        <v>15</v>
      </c>
      <c r="I7122" t="s">
        <v>12</v>
      </c>
      <c r="J7122" t="s">
        <v>11</v>
      </c>
      <c r="K7122">
        <v>0</v>
      </c>
      <c r="L7122" t="s">
        <v>11</v>
      </c>
      <c r="M7122">
        <v>0</v>
      </c>
      <c r="N7122">
        <v>2</v>
      </c>
      <c r="O7122" t="str">
        <f>IF(AND(Tabela1[[#This Row],[EA Play Season Pass]]="Yes",Tabela1[[#This Row],[Minecraft Season Pass]]="Yes"),"Yes","No")</f>
        <v>No</v>
      </c>
      <c r="P7122" t="str">
        <f>IF(OR(Tabela1[[#This Row],[EA Play Season Pass]]="Yes",Tabela1[[#This Row],[Minecraft Season Pass]]="Yes"),"Yes","No")</f>
        <v>No</v>
      </c>
      <c r="Q7122">
        <v>13</v>
      </c>
      <c r="R7122" s="2"/>
    </row>
    <row r="7123" spans="1:18" x14ac:dyDescent="0.25">
      <c r="A7123">
        <v>7122</v>
      </c>
      <c r="B7123" t="s">
        <v>7519</v>
      </c>
      <c r="C7123" t="s">
        <v>10</v>
      </c>
      <c r="D7123" s="50">
        <v>45595</v>
      </c>
      <c r="E7123">
        <f>YEAR(Tabela1[[#This Row],[Start Date]])</f>
        <v>2024</v>
      </c>
      <c r="F7123">
        <f>ROUNDUP(MONTH(Tabela1[[#This Row],[Start Date]])/3,0)</f>
        <v>4</v>
      </c>
      <c r="G7123" t="s">
        <v>8</v>
      </c>
      <c r="H7123">
        <v>5</v>
      </c>
      <c r="I7123" t="s">
        <v>12</v>
      </c>
      <c r="J7123" t="s">
        <v>11</v>
      </c>
      <c r="K7123">
        <v>0</v>
      </c>
      <c r="L7123" t="s">
        <v>11</v>
      </c>
      <c r="M7123">
        <v>0</v>
      </c>
      <c r="N7123">
        <v>2</v>
      </c>
      <c r="O7123" t="str">
        <f>IF(AND(Tabela1[[#This Row],[EA Play Season Pass]]="Yes",Tabela1[[#This Row],[Minecraft Season Pass]]="Yes"),"Yes","No")</f>
        <v>No</v>
      </c>
      <c r="P7123" t="str">
        <f>IF(OR(Tabela1[[#This Row],[EA Play Season Pass]]="Yes",Tabela1[[#This Row],[Minecraft Season Pass]]="Yes"),"Yes","No")</f>
        <v>No</v>
      </c>
      <c r="Q7123">
        <v>3</v>
      </c>
      <c r="R7123" s="2"/>
    </row>
    <row r="7124" spans="1:18" x14ac:dyDescent="0.25">
      <c r="A7124">
        <v>7123</v>
      </c>
      <c r="B7124" t="s">
        <v>562</v>
      </c>
      <c r="C7124" t="s">
        <v>7</v>
      </c>
      <c r="D7124" s="50">
        <v>45595</v>
      </c>
      <c r="E7124">
        <f>YEAR(Tabela1[[#This Row],[Start Date]])</f>
        <v>2024</v>
      </c>
      <c r="F7124">
        <f>ROUNDUP(MONTH(Tabela1[[#This Row],[Start Date]])/3,0)</f>
        <v>4</v>
      </c>
      <c r="G7124" t="s">
        <v>11</v>
      </c>
      <c r="H7124">
        <v>15</v>
      </c>
      <c r="I7124" t="s">
        <v>12</v>
      </c>
      <c r="J7124" t="s">
        <v>11</v>
      </c>
      <c r="K7124">
        <v>0</v>
      </c>
      <c r="L7124" t="s">
        <v>11</v>
      </c>
      <c r="M7124">
        <v>0</v>
      </c>
      <c r="N7124">
        <v>1</v>
      </c>
      <c r="O7124" t="str">
        <f>IF(AND(Tabela1[[#This Row],[EA Play Season Pass]]="Yes",Tabela1[[#This Row],[Minecraft Season Pass]]="Yes"),"Yes","No")</f>
        <v>No</v>
      </c>
      <c r="P7124" t="str">
        <f>IF(OR(Tabela1[[#This Row],[EA Play Season Pass]]="Yes",Tabela1[[#This Row],[Minecraft Season Pass]]="Yes"),"Yes","No")</f>
        <v>No</v>
      </c>
      <c r="Q7124">
        <v>14</v>
      </c>
      <c r="R7124" s="2"/>
    </row>
    <row r="7125" spans="1:18" x14ac:dyDescent="0.25">
      <c r="A7125">
        <v>7124</v>
      </c>
      <c r="B7125" t="s">
        <v>2424</v>
      </c>
      <c r="C7125" t="s">
        <v>13</v>
      </c>
      <c r="D7125" s="50">
        <v>45595</v>
      </c>
      <c r="E7125">
        <f>YEAR(Tabela1[[#This Row],[Start Date]])</f>
        <v>2024</v>
      </c>
      <c r="F7125">
        <f>ROUNDUP(MONTH(Tabela1[[#This Row],[Start Date]])/3,0)</f>
        <v>4</v>
      </c>
      <c r="G7125" t="s">
        <v>8</v>
      </c>
      <c r="H7125">
        <v>10</v>
      </c>
      <c r="I7125" t="s">
        <v>9</v>
      </c>
      <c r="J7125" t="s">
        <v>8</v>
      </c>
      <c r="K7125">
        <v>30</v>
      </c>
      <c r="L7125" t="s">
        <v>8</v>
      </c>
      <c r="M7125">
        <v>20</v>
      </c>
      <c r="N7125">
        <v>3</v>
      </c>
      <c r="O7125" t="str">
        <f>IF(AND(Tabela1[[#This Row],[EA Play Season Pass]]="Yes",Tabela1[[#This Row],[Minecraft Season Pass]]="Yes"),"Yes","No")</f>
        <v>Yes</v>
      </c>
      <c r="P7125" t="str">
        <f>IF(OR(Tabela1[[#This Row],[EA Play Season Pass]]="Yes",Tabela1[[#This Row],[Minecraft Season Pass]]="Yes"),"Yes","No")</f>
        <v>Yes</v>
      </c>
      <c r="Q7125">
        <v>57</v>
      </c>
      <c r="R7125" s="2"/>
    </row>
    <row r="7126" spans="1:18" x14ac:dyDescent="0.25">
      <c r="A7126">
        <v>7125</v>
      </c>
      <c r="B7126" t="s">
        <v>7520</v>
      </c>
      <c r="C7126" t="s">
        <v>7</v>
      </c>
      <c r="D7126" s="50">
        <v>45595</v>
      </c>
      <c r="E7126">
        <f>YEAR(Tabela1[[#This Row],[Start Date]])</f>
        <v>2024</v>
      </c>
      <c r="F7126">
        <f>ROUNDUP(MONTH(Tabela1[[#This Row],[Start Date]])/3,0)</f>
        <v>4</v>
      </c>
      <c r="G7126" t="s">
        <v>11</v>
      </c>
      <c r="H7126">
        <v>15</v>
      </c>
      <c r="I7126" t="s">
        <v>14</v>
      </c>
      <c r="J7126" t="s">
        <v>8</v>
      </c>
      <c r="K7126">
        <v>30</v>
      </c>
      <c r="L7126" t="s">
        <v>11</v>
      </c>
      <c r="M7126">
        <v>0</v>
      </c>
      <c r="N7126">
        <v>2</v>
      </c>
      <c r="O7126" t="str">
        <f>IF(AND(Tabela1[[#This Row],[EA Play Season Pass]]="Yes",Tabela1[[#This Row],[Minecraft Season Pass]]="Yes"),"Yes","No")</f>
        <v>No</v>
      </c>
      <c r="P7126" t="str">
        <f>IF(OR(Tabela1[[#This Row],[EA Play Season Pass]]="Yes",Tabela1[[#This Row],[Minecraft Season Pass]]="Yes"),"Yes","No")</f>
        <v>Yes</v>
      </c>
      <c r="Q7126">
        <v>43</v>
      </c>
      <c r="R7126" s="2"/>
    </row>
    <row r="7127" spans="1:18" x14ac:dyDescent="0.25">
      <c r="A7127">
        <v>7126</v>
      </c>
      <c r="B7127" t="s">
        <v>510</v>
      </c>
      <c r="C7127" t="s">
        <v>10</v>
      </c>
      <c r="D7127" s="50">
        <v>45595</v>
      </c>
      <c r="E7127">
        <f>YEAR(Tabela1[[#This Row],[Start Date]])</f>
        <v>2024</v>
      </c>
      <c r="F7127">
        <f>ROUNDUP(MONTH(Tabela1[[#This Row],[Start Date]])/3,0)</f>
        <v>4</v>
      </c>
      <c r="G7127" t="s">
        <v>8</v>
      </c>
      <c r="H7127">
        <v>5</v>
      </c>
      <c r="I7127" t="s">
        <v>9</v>
      </c>
      <c r="J7127" t="s">
        <v>8</v>
      </c>
      <c r="K7127">
        <v>30</v>
      </c>
      <c r="L7127" t="s">
        <v>8</v>
      </c>
      <c r="M7127">
        <v>20</v>
      </c>
      <c r="N7127">
        <v>2</v>
      </c>
      <c r="O7127" t="str">
        <f>IF(AND(Tabela1[[#This Row],[EA Play Season Pass]]="Yes",Tabela1[[#This Row],[Minecraft Season Pass]]="Yes"),"Yes","No")</f>
        <v>Yes</v>
      </c>
      <c r="P7127" t="str">
        <f>IF(OR(Tabela1[[#This Row],[EA Play Season Pass]]="Yes",Tabela1[[#This Row],[Minecraft Season Pass]]="Yes"),"Yes","No")</f>
        <v>Yes</v>
      </c>
      <c r="Q7127">
        <v>53</v>
      </c>
      <c r="R7127" s="2"/>
    </row>
    <row r="7128" spans="1:18" x14ac:dyDescent="0.25">
      <c r="A7128">
        <v>7127</v>
      </c>
      <c r="B7128" t="s">
        <v>7521</v>
      </c>
      <c r="C7128" t="s">
        <v>13</v>
      </c>
      <c r="D7128" s="50">
        <v>45595</v>
      </c>
      <c r="E7128">
        <f>YEAR(Tabela1[[#This Row],[Start Date]])</f>
        <v>2024</v>
      </c>
      <c r="F7128">
        <f>ROUNDUP(MONTH(Tabela1[[#This Row],[Start Date]])/3,0)</f>
        <v>4</v>
      </c>
      <c r="G7128" t="s">
        <v>8</v>
      </c>
      <c r="H7128">
        <v>10</v>
      </c>
      <c r="I7128" t="s">
        <v>9</v>
      </c>
      <c r="J7128" t="s">
        <v>11</v>
      </c>
      <c r="K7128">
        <v>0</v>
      </c>
      <c r="L7128" t="s">
        <v>11</v>
      </c>
      <c r="M7128">
        <v>0</v>
      </c>
      <c r="N7128">
        <v>3</v>
      </c>
      <c r="O7128" t="str">
        <f>IF(AND(Tabela1[[#This Row],[EA Play Season Pass]]="Yes",Tabela1[[#This Row],[Minecraft Season Pass]]="Yes"),"Yes","No")</f>
        <v>No</v>
      </c>
      <c r="P7128" t="str">
        <f>IF(OR(Tabela1[[#This Row],[EA Play Season Pass]]="Yes",Tabela1[[#This Row],[Minecraft Season Pass]]="Yes"),"Yes","No")</f>
        <v>No</v>
      </c>
      <c r="Q7128">
        <v>7</v>
      </c>
      <c r="R7128" s="2"/>
    </row>
    <row r="7129" spans="1:18" x14ac:dyDescent="0.25">
      <c r="A7129">
        <v>7128</v>
      </c>
      <c r="B7129" t="s">
        <v>2489</v>
      </c>
      <c r="C7129" t="s">
        <v>10</v>
      </c>
      <c r="D7129" s="50">
        <v>45596</v>
      </c>
      <c r="E7129">
        <f>YEAR(Tabela1[[#This Row],[Start Date]])</f>
        <v>2024</v>
      </c>
      <c r="F7129">
        <f>ROUNDUP(MONTH(Tabela1[[#This Row],[Start Date]])/3,0)</f>
        <v>4</v>
      </c>
      <c r="G7129" t="s">
        <v>8</v>
      </c>
      <c r="H7129">
        <v>5</v>
      </c>
      <c r="I7129" t="s">
        <v>9</v>
      </c>
      <c r="J7129" t="s">
        <v>8</v>
      </c>
      <c r="K7129">
        <v>30</v>
      </c>
      <c r="L7129" t="s">
        <v>8</v>
      </c>
      <c r="M7129">
        <v>20</v>
      </c>
      <c r="N7129">
        <v>2</v>
      </c>
      <c r="O7129" t="str">
        <f>IF(AND(Tabela1[[#This Row],[EA Play Season Pass]]="Yes",Tabela1[[#This Row],[Minecraft Season Pass]]="Yes"),"Yes","No")</f>
        <v>Yes</v>
      </c>
      <c r="P7129" t="str">
        <f>IF(OR(Tabela1[[#This Row],[EA Play Season Pass]]="Yes",Tabela1[[#This Row],[Minecraft Season Pass]]="Yes"),"Yes","No")</f>
        <v>Yes</v>
      </c>
      <c r="Q7129">
        <v>53</v>
      </c>
      <c r="R7129" s="2"/>
    </row>
    <row r="7130" spans="1:18" x14ac:dyDescent="0.25">
      <c r="A7130">
        <v>7129</v>
      </c>
      <c r="B7130" t="s">
        <v>7522</v>
      </c>
      <c r="C7130" t="s">
        <v>10</v>
      </c>
      <c r="D7130" s="50">
        <v>45596</v>
      </c>
      <c r="E7130">
        <f>YEAR(Tabela1[[#This Row],[Start Date]])</f>
        <v>2024</v>
      </c>
      <c r="F7130">
        <f>ROUNDUP(MONTH(Tabela1[[#This Row],[Start Date]])/3,0)</f>
        <v>4</v>
      </c>
      <c r="G7130" t="s">
        <v>8</v>
      </c>
      <c r="H7130">
        <v>5</v>
      </c>
      <c r="I7130" t="s">
        <v>14</v>
      </c>
      <c r="J7130" t="s">
        <v>11</v>
      </c>
      <c r="K7130">
        <v>0</v>
      </c>
      <c r="L7130" t="s">
        <v>11</v>
      </c>
      <c r="M7130">
        <v>0</v>
      </c>
      <c r="N7130">
        <v>3</v>
      </c>
      <c r="O7130" t="str">
        <f>IF(AND(Tabela1[[#This Row],[EA Play Season Pass]]="Yes",Tabela1[[#This Row],[Minecraft Season Pass]]="Yes"),"Yes","No")</f>
        <v>No</v>
      </c>
      <c r="P7130" t="str">
        <f>IF(OR(Tabela1[[#This Row],[EA Play Season Pass]]="Yes",Tabela1[[#This Row],[Minecraft Season Pass]]="Yes"),"Yes","No")</f>
        <v>No</v>
      </c>
      <c r="Q7130">
        <v>2</v>
      </c>
      <c r="R7130" s="2"/>
    </row>
    <row r="7131" spans="1:18" x14ac:dyDescent="0.25">
      <c r="A7131">
        <v>7130</v>
      </c>
      <c r="B7131" t="s">
        <v>7523</v>
      </c>
      <c r="C7131" t="s">
        <v>10</v>
      </c>
      <c r="D7131" s="50">
        <v>45596</v>
      </c>
      <c r="E7131">
        <f>YEAR(Tabela1[[#This Row],[Start Date]])</f>
        <v>2024</v>
      </c>
      <c r="F7131">
        <f>ROUNDUP(MONTH(Tabela1[[#This Row],[Start Date]])/3,0)</f>
        <v>4</v>
      </c>
      <c r="G7131" t="s">
        <v>11</v>
      </c>
      <c r="H7131">
        <v>5</v>
      </c>
      <c r="I7131" t="s">
        <v>12</v>
      </c>
      <c r="J7131" t="s">
        <v>8</v>
      </c>
      <c r="K7131">
        <v>30</v>
      </c>
      <c r="L7131" t="s">
        <v>8</v>
      </c>
      <c r="M7131">
        <v>20</v>
      </c>
      <c r="N7131">
        <v>1</v>
      </c>
      <c r="O7131" t="str">
        <f>IF(AND(Tabela1[[#This Row],[EA Play Season Pass]]="Yes",Tabela1[[#This Row],[Minecraft Season Pass]]="Yes"),"Yes","No")</f>
        <v>Yes</v>
      </c>
      <c r="P7131" t="str">
        <f>IF(OR(Tabela1[[#This Row],[EA Play Season Pass]]="Yes",Tabela1[[#This Row],[Minecraft Season Pass]]="Yes"),"Yes","No")</f>
        <v>Yes</v>
      </c>
      <c r="Q7131">
        <v>54</v>
      </c>
      <c r="R7131" s="2"/>
    </row>
    <row r="7132" spans="1:18" x14ac:dyDescent="0.25">
      <c r="A7132">
        <v>7131</v>
      </c>
      <c r="B7132" t="s">
        <v>7524</v>
      </c>
      <c r="C7132" t="s">
        <v>7</v>
      </c>
      <c r="D7132" s="50">
        <v>45596</v>
      </c>
      <c r="E7132">
        <f>YEAR(Tabela1[[#This Row],[Start Date]])</f>
        <v>2024</v>
      </c>
      <c r="F7132">
        <f>ROUNDUP(MONTH(Tabela1[[#This Row],[Start Date]])/3,0)</f>
        <v>4</v>
      </c>
      <c r="G7132" t="s">
        <v>11</v>
      </c>
      <c r="H7132">
        <v>15</v>
      </c>
      <c r="I7132" t="s">
        <v>12</v>
      </c>
      <c r="J7132" t="s">
        <v>11</v>
      </c>
      <c r="K7132">
        <v>0</v>
      </c>
      <c r="L7132" t="s">
        <v>11</v>
      </c>
      <c r="M7132">
        <v>0</v>
      </c>
      <c r="N7132">
        <v>2</v>
      </c>
      <c r="O7132" t="str">
        <f>IF(AND(Tabela1[[#This Row],[EA Play Season Pass]]="Yes",Tabela1[[#This Row],[Minecraft Season Pass]]="Yes"),"Yes","No")</f>
        <v>No</v>
      </c>
      <c r="P7132" t="str">
        <f>IF(OR(Tabela1[[#This Row],[EA Play Season Pass]]="Yes",Tabela1[[#This Row],[Minecraft Season Pass]]="Yes"),"Yes","No")</f>
        <v>No</v>
      </c>
      <c r="Q7132">
        <v>13</v>
      </c>
      <c r="R7132" s="2"/>
    </row>
    <row r="7133" spans="1:18" x14ac:dyDescent="0.25">
      <c r="A7133">
        <v>7132</v>
      </c>
      <c r="B7133" t="s">
        <v>3327</v>
      </c>
      <c r="C7133" t="s">
        <v>7</v>
      </c>
      <c r="D7133" s="50">
        <v>45596</v>
      </c>
      <c r="E7133">
        <f>YEAR(Tabela1[[#This Row],[Start Date]])</f>
        <v>2024</v>
      </c>
      <c r="F7133">
        <f>ROUNDUP(MONTH(Tabela1[[#This Row],[Start Date]])/3,0)</f>
        <v>4</v>
      </c>
      <c r="G7133" t="s">
        <v>8</v>
      </c>
      <c r="H7133">
        <v>15</v>
      </c>
      <c r="I7133" t="s">
        <v>14</v>
      </c>
      <c r="J7133" t="s">
        <v>11</v>
      </c>
      <c r="K7133">
        <v>0</v>
      </c>
      <c r="L7133" t="s">
        <v>11</v>
      </c>
      <c r="M7133">
        <v>0</v>
      </c>
      <c r="N7133">
        <v>1</v>
      </c>
      <c r="O7133" t="str">
        <f>IF(AND(Tabela1[[#This Row],[EA Play Season Pass]]="Yes",Tabela1[[#This Row],[Minecraft Season Pass]]="Yes"),"Yes","No")</f>
        <v>No</v>
      </c>
      <c r="P7133" t="str">
        <f>IF(OR(Tabela1[[#This Row],[EA Play Season Pass]]="Yes",Tabela1[[#This Row],[Minecraft Season Pass]]="Yes"),"Yes","No")</f>
        <v>No</v>
      </c>
      <c r="Q7133">
        <v>14</v>
      </c>
      <c r="R7133" s="2"/>
    </row>
    <row r="7134" spans="1:18" x14ac:dyDescent="0.25">
      <c r="A7134">
        <v>7133</v>
      </c>
      <c r="B7134" t="s">
        <v>7525</v>
      </c>
      <c r="C7134" t="s">
        <v>7</v>
      </c>
      <c r="D7134" s="50">
        <v>45596</v>
      </c>
      <c r="E7134">
        <f>YEAR(Tabela1[[#This Row],[Start Date]])</f>
        <v>2024</v>
      </c>
      <c r="F7134">
        <f>ROUNDUP(MONTH(Tabela1[[#This Row],[Start Date]])/3,0)</f>
        <v>4</v>
      </c>
      <c r="G7134" t="s">
        <v>8</v>
      </c>
      <c r="H7134">
        <v>15</v>
      </c>
      <c r="I7134" t="s">
        <v>9</v>
      </c>
      <c r="J7134" t="s">
        <v>8</v>
      </c>
      <c r="K7134">
        <v>30</v>
      </c>
      <c r="L7134" t="s">
        <v>8</v>
      </c>
      <c r="M7134">
        <v>20</v>
      </c>
      <c r="N7134">
        <v>1</v>
      </c>
      <c r="O7134" t="str">
        <f>IF(AND(Tabela1[[#This Row],[EA Play Season Pass]]="Yes",Tabela1[[#This Row],[Minecraft Season Pass]]="Yes"),"Yes","No")</f>
        <v>Yes</v>
      </c>
      <c r="P7134" t="str">
        <f>IF(OR(Tabela1[[#This Row],[EA Play Season Pass]]="Yes",Tabela1[[#This Row],[Minecraft Season Pass]]="Yes"),"Yes","No")</f>
        <v>Yes</v>
      </c>
      <c r="Q7134">
        <v>64</v>
      </c>
      <c r="R7134" s="2"/>
    </row>
    <row r="7135" spans="1:18" x14ac:dyDescent="0.25">
      <c r="A7135">
        <v>7134</v>
      </c>
      <c r="B7135" t="s">
        <v>145</v>
      </c>
      <c r="C7135" t="s">
        <v>7</v>
      </c>
      <c r="D7135" s="50">
        <v>45597</v>
      </c>
      <c r="E7135">
        <f>YEAR(Tabela1[[#This Row],[Start Date]])</f>
        <v>2024</v>
      </c>
      <c r="F7135">
        <f>ROUNDUP(MONTH(Tabela1[[#This Row],[Start Date]])/3,0)</f>
        <v>4</v>
      </c>
      <c r="G7135" t="s">
        <v>8</v>
      </c>
      <c r="H7135">
        <v>15</v>
      </c>
      <c r="I7135" t="s">
        <v>14</v>
      </c>
      <c r="J7135" t="s">
        <v>8</v>
      </c>
      <c r="K7135">
        <v>30</v>
      </c>
      <c r="L7135" t="s">
        <v>11</v>
      </c>
      <c r="M7135">
        <v>0</v>
      </c>
      <c r="N7135">
        <v>2</v>
      </c>
      <c r="O7135" t="str">
        <f>IF(AND(Tabela1[[#This Row],[EA Play Season Pass]]="Yes",Tabela1[[#This Row],[Minecraft Season Pass]]="Yes"),"Yes","No")</f>
        <v>No</v>
      </c>
      <c r="P7135" t="str">
        <f>IF(OR(Tabela1[[#This Row],[EA Play Season Pass]]="Yes",Tabela1[[#This Row],[Minecraft Season Pass]]="Yes"),"Yes","No")</f>
        <v>Yes</v>
      </c>
      <c r="Q7135">
        <v>43</v>
      </c>
      <c r="R7135" s="2"/>
    </row>
    <row r="7136" spans="1:18" x14ac:dyDescent="0.25">
      <c r="A7136">
        <v>7135</v>
      </c>
      <c r="B7136" t="s">
        <v>7526</v>
      </c>
      <c r="C7136" t="s">
        <v>13</v>
      </c>
      <c r="D7136" s="50">
        <v>45597</v>
      </c>
      <c r="E7136">
        <f>YEAR(Tabela1[[#This Row],[Start Date]])</f>
        <v>2024</v>
      </c>
      <c r="F7136">
        <f>ROUNDUP(MONTH(Tabela1[[#This Row],[Start Date]])/3,0)</f>
        <v>4</v>
      </c>
      <c r="G7136" t="s">
        <v>11</v>
      </c>
      <c r="H7136">
        <v>10</v>
      </c>
      <c r="I7136" t="s">
        <v>9</v>
      </c>
      <c r="J7136" t="s">
        <v>11</v>
      </c>
      <c r="K7136">
        <v>0</v>
      </c>
      <c r="L7136" t="s">
        <v>11</v>
      </c>
      <c r="M7136">
        <v>0</v>
      </c>
      <c r="N7136">
        <v>1</v>
      </c>
      <c r="O7136" t="str">
        <f>IF(AND(Tabela1[[#This Row],[EA Play Season Pass]]="Yes",Tabela1[[#This Row],[Minecraft Season Pass]]="Yes"),"Yes","No")</f>
        <v>No</v>
      </c>
      <c r="P7136" t="str">
        <f>IF(OR(Tabela1[[#This Row],[EA Play Season Pass]]="Yes",Tabela1[[#This Row],[Minecraft Season Pass]]="Yes"),"Yes","No")</f>
        <v>No</v>
      </c>
      <c r="Q7136">
        <v>9</v>
      </c>
      <c r="R7136" s="2"/>
    </row>
    <row r="7137" spans="1:18" x14ac:dyDescent="0.25">
      <c r="A7137">
        <v>7136</v>
      </c>
      <c r="B7137" t="s">
        <v>7527</v>
      </c>
      <c r="C7137" t="s">
        <v>13</v>
      </c>
      <c r="D7137" s="50">
        <v>45597</v>
      </c>
      <c r="E7137">
        <f>YEAR(Tabela1[[#This Row],[Start Date]])</f>
        <v>2024</v>
      </c>
      <c r="F7137">
        <f>ROUNDUP(MONTH(Tabela1[[#This Row],[Start Date]])/3,0)</f>
        <v>4</v>
      </c>
      <c r="G7137" t="s">
        <v>8</v>
      </c>
      <c r="H7137">
        <v>10</v>
      </c>
      <c r="I7137" t="s">
        <v>14</v>
      </c>
      <c r="J7137" t="s">
        <v>8</v>
      </c>
      <c r="K7137">
        <v>30</v>
      </c>
      <c r="L7137" t="s">
        <v>11</v>
      </c>
      <c r="M7137">
        <v>0</v>
      </c>
      <c r="N7137">
        <v>1</v>
      </c>
      <c r="O7137" t="str">
        <f>IF(AND(Tabela1[[#This Row],[EA Play Season Pass]]="Yes",Tabela1[[#This Row],[Minecraft Season Pass]]="Yes"),"Yes","No")</f>
        <v>No</v>
      </c>
      <c r="P7137" t="str">
        <f>IF(OR(Tabela1[[#This Row],[EA Play Season Pass]]="Yes",Tabela1[[#This Row],[Minecraft Season Pass]]="Yes"),"Yes","No")</f>
        <v>Yes</v>
      </c>
      <c r="Q7137">
        <v>39</v>
      </c>
      <c r="R7137" s="2"/>
    </row>
    <row r="7138" spans="1:18" x14ac:dyDescent="0.25">
      <c r="A7138">
        <v>7137</v>
      </c>
      <c r="B7138" t="s">
        <v>7528</v>
      </c>
      <c r="C7138" t="s">
        <v>13</v>
      </c>
      <c r="D7138" s="50">
        <v>45597</v>
      </c>
      <c r="E7138">
        <f>YEAR(Tabela1[[#This Row],[Start Date]])</f>
        <v>2024</v>
      </c>
      <c r="F7138">
        <f>ROUNDUP(MONTH(Tabela1[[#This Row],[Start Date]])/3,0)</f>
        <v>4</v>
      </c>
      <c r="G7138" t="s">
        <v>8</v>
      </c>
      <c r="H7138">
        <v>10</v>
      </c>
      <c r="I7138" t="s">
        <v>12</v>
      </c>
      <c r="J7138" t="s">
        <v>11</v>
      </c>
      <c r="K7138">
        <v>0</v>
      </c>
      <c r="L7138" t="s">
        <v>11</v>
      </c>
      <c r="M7138">
        <v>0</v>
      </c>
      <c r="N7138">
        <v>2</v>
      </c>
      <c r="O7138" t="str">
        <f>IF(AND(Tabela1[[#This Row],[EA Play Season Pass]]="Yes",Tabela1[[#This Row],[Minecraft Season Pass]]="Yes"),"Yes","No")</f>
        <v>No</v>
      </c>
      <c r="P7138" t="str">
        <f>IF(OR(Tabela1[[#This Row],[EA Play Season Pass]]="Yes",Tabela1[[#This Row],[Minecraft Season Pass]]="Yes"),"Yes","No")</f>
        <v>No</v>
      </c>
      <c r="Q7138">
        <v>8</v>
      </c>
      <c r="R7138" s="2"/>
    </row>
    <row r="7139" spans="1:18" x14ac:dyDescent="0.25">
      <c r="A7139">
        <v>7138</v>
      </c>
      <c r="B7139" t="s">
        <v>7529</v>
      </c>
      <c r="C7139" t="s">
        <v>7</v>
      </c>
      <c r="D7139" s="50">
        <v>45597</v>
      </c>
      <c r="E7139">
        <f>YEAR(Tabela1[[#This Row],[Start Date]])</f>
        <v>2024</v>
      </c>
      <c r="F7139">
        <f>ROUNDUP(MONTH(Tabela1[[#This Row],[Start Date]])/3,0)</f>
        <v>4</v>
      </c>
      <c r="G7139" t="s">
        <v>8</v>
      </c>
      <c r="H7139">
        <v>15</v>
      </c>
      <c r="I7139" t="s">
        <v>9</v>
      </c>
      <c r="J7139" t="s">
        <v>8</v>
      </c>
      <c r="K7139">
        <v>30</v>
      </c>
      <c r="L7139" t="s">
        <v>11</v>
      </c>
      <c r="M7139">
        <v>0</v>
      </c>
      <c r="N7139">
        <v>3</v>
      </c>
      <c r="O7139" t="str">
        <f>IF(AND(Tabela1[[#This Row],[EA Play Season Pass]]="Yes",Tabela1[[#This Row],[Minecraft Season Pass]]="Yes"),"Yes","No")</f>
        <v>No</v>
      </c>
      <c r="P7139" t="str">
        <f>IF(OR(Tabela1[[#This Row],[EA Play Season Pass]]="Yes",Tabela1[[#This Row],[Minecraft Season Pass]]="Yes"),"Yes","No")</f>
        <v>Yes</v>
      </c>
      <c r="Q7139">
        <v>42</v>
      </c>
      <c r="R7139" s="2"/>
    </row>
    <row r="7140" spans="1:18" x14ac:dyDescent="0.25">
      <c r="A7140">
        <v>7139</v>
      </c>
      <c r="B7140" t="s">
        <v>2218</v>
      </c>
      <c r="C7140" t="s">
        <v>7</v>
      </c>
      <c r="D7140" s="50">
        <v>45597</v>
      </c>
      <c r="E7140">
        <f>YEAR(Tabela1[[#This Row],[Start Date]])</f>
        <v>2024</v>
      </c>
      <c r="F7140">
        <f>ROUNDUP(MONTH(Tabela1[[#This Row],[Start Date]])/3,0)</f>
        <v>4</v>
      </c>
      <c r="G7140" t="s">
        <v>11</v>
      </c>
      <c r="H7140">
        <v>15</v>
      </c>
      <c r="I7140" t="s">
        <v>9</v>
      </c>
      <c r="J7140" t="s">
        <v>11</v>
      </c>
      <c r="K7140">
        <v>0</v>
      </c>
      <c r="L7140" t="s">
        <v>8</v>
      </c>
      <c r="M7140">
        <v>20</v>
      </c>
      <c r="N7140">
        <v>2</v>
      </c>
      <c r="O7140" t="str">
        <f>IF(AND(Tabela1[[#This Row],[EA Play Season Pass]]="Yes",Tabela1[[#This Row],[Minecraft Season Pass]]="Yes"),"Yes","No")</f>
        <v>No</v>
      </c>
      <c r="P7140" t="str">
        <f>IF(OR(Tabela1[[#This Row],[EA Play Season Pass]]="Yes",Tabela1[[#This Row],[Minecraft Season Pass]]="Yes"),"Yes","No")</f>
        <v>Yes</v>
      </c>
      <c r="Q7140">
        <v>33</v>
      </c>
      <c r="R7140" s="2"/>
    </row>
    <row r="7141" spans="1:18" x14ac:dyDescent="0.25">
      <c r="A7141">
        <v>7140</v>
      </c>
      <c r="B7141" t="s">
        <v>7530</v>
      </c>
      <c r="C7141" t="s">
        <v>7</v>
      </c>
      <c r="D7141" s="50">
        <v>45597</v>
      </c>
      <c r="E7141">
        <f>YEAR(Tabela1[[#This Row],[Start Date]])</f>
        <v>2024</v>
      </c>
      <c r="F7141">
        <f>ROUNDUP(MONTH(Tabela1[[#This Row],[Start Date]])/3,0)</f>
        <v>4</v>
      </c>
      <c r="G7141" t="s">
        <v>11</v>
      </c>
      <c r="H7141">
        <v>15</v>
      </c>
      <c r="I7141" t="s">
        <v>14</v>
      </c>
      <c r="J7141" t="s">
        <v>11</v>
      </c>
      <c r="K7141">
        <v>0</v>
      </c>
      <c r="L7141" t="s">
        <v>11</v>
      </c>
      <c r="M7141">
        <v>0</v>
      </c>
      <c r="N7141">
        <v>3</v>
      </c>
      <c r="O7141" t="str">
        <f>IF(AND(Tabela1[[#This Row],[EA Play Season Pass]]="Yes",Tabela1[[#This Row],[Minecraft Season Pass]]="Yes"),"Yes","No")</f>
        <v>No</v>
      </c>
      <c r="P7141" t="str">
        <f>IF(OR(Tabela1[[#This Row],[EA Play Season Pass]]="Yes",Tabela1[[#This Row],[Minecraft Season Pass]]="Yes"),"Yes","No")</f>
        <v>No</v>
      </c>
      <c r="Q7141">
        <v>12</v>
      </c>
      <c r="R7141" s="2"/>
    </row>
    <row r="7142" spans="1:18" x14ac:dyDescent="0.25">
      <c r="A7142">
        <v>7141</v>
      </c>
      <c r="B7142" t="s">
        <v>7531</v>
      </c>
      <c r="C7142" t="s">
        <v>13</v>
      </c>
      <c r="D7142" s="50">
        <v>45598</v>
      </c>
      <c r="E7142">
        <f>YEAR(Tabela1[[#This Row],[Start Date]])</f>
        <v>2024</v>
      </c>
      <c r="F7142">
        <f>ROUNDUP(MONTH(Tabela1[[#This Row],[Start Date]])/3,0)</f>
        <v>4</v>
      </c>
      <c r="G7142" t="s">
        <v>11</v>
      </c>
      <c r="H7142">
        <v>10</v>
      </c>
      <c r="I7142" t="s">
        <v>14</v>
      </c>
      <c r="J7142" t="s">
        <v>8</v>
      </c>
      <c r="K7142">
        <v>30</v>
      </c>
      <c r="L7142" t="s">
        <v>8</v>
      </c>
      <c r="M7142">
        <v>20</v>
      </c>
      <c r="N7142">
        <v>3</v>
      </c>
      <c r="O7142" t="str">
        <f>IF(AND(Tabela1[[#This Row],[EA Play Season Pass]]="Yes",Tabela1[[#This Row],[Minecraft Season Pass]]="Yes"),"Yes","No")</f>
        <v>Yes</v>
      </c>
      <c r="P7142" t="str">
        <f>IF(OR(Tabela1[[#This Row],[EA Play Season Pass]]="Yes",Tabela1[[#This Row],[Minecraft Season Pass]]="Yes"),"Yes","No")</f>
        <v>Yes</v>
      </c>
      <c r="Q7142">
        <v>57</v>
      </c>
      <c r="R7142" s="2"/>
    </row>
    <row r="7143" spans="1:18" x14ac:dyDescent="0.25">
      <c r="A7143">
        <v>7142</v>
      </c>
      <c r="B7143" t="s">
        <v>6618</v>
      </c>
      <c r="C7143" t="s">
        <v>10</v>
      </c>
      <c r="D7143" s="50">
        <v>45598</v>
      </c>
      <c r="E7143">
        <f>YEAR(Tabela1[[#This Row],[Start Date]])</f>
        <v>2024</v>
      </c>
      <c r="F7143">
        <f>ROUNDUP(MONTH(Tabela1[[#This Row],[Start Date]])/3,0)</f>
        <v>4</v>
      </c>
      <c r="G7143" t="s">
        <v>8</v>
      </c>
      <c r="H7143">
        <v>5</v>
      </c>
      <c r="I7143" t="s">
        <v>9</v>
      </c>
      <c r="J7143" t="s">
        <v>8</v>
      </c>
      <c r="K7143">
        <v>30</v>
      </c>
      <c r="L7143" t="s">
        <v>11</v>
      </c>
      <c r="M7143">
        <v>0</v>
      </c>
      <c r="N7143">
        <v>2</v>
      </c>
      <c r="O7143" t="str">
        <f>IF(AND(Tabela1[[#This Row],[EA Play Season Pass]]="Yes",Tabela1[[#This Row],[Minecraft Season Pass]]="Yes"),"Yes","No")</f>
        <v>No</v>
      </c>
      <c r="P7143" t="str">
        <f>IF(OR(Tabela1[[#This Row],[EA Play Season Pass]]="Yes",Tabela1[[#This Row],[Minecraft Season Pass]]="Yes"),"Yes","No")</f>
        <v>Yes</v>
      </c>
      <c r="Q7143">
        <v>33</v>
      </c>
      <c r="R7143" s="2"/>
    </row>
    <row r="7144" spans="1:18" x14ac:dyDescent="0.25">
      <c r="A7144">
        <v>7143</v>
      </c>
      <c r="B7144" t="s">
        <v>7532</v>
      </c>
      <c r="C7144" t="s">
        <v>7</v>
      </c>
      <c r="D7144" s="50">
        <v>45598</v>
      </c>
      <c r="E7144">
        <f>YEAR(Tabela1[[#This Row],[Start Date]])</f>
        <v>2024</v>
      </c>
      <c r="F7144">
        <f>ROUNDUP(MONTH(Tabela1[[#This Row],[Start Date]])/3,0)</f>
        <v>4</v>
      </c>
      <c r="G7144" t="s">
        <v>8</v>
      </c>
      <c r="H7144">
        <v>15</v>
      </c>
      <c r="I7144" t="s">
        <v>14</v>
      </c>
      <c r="J7144" t="s">
        <v>11</v>
      </c>
      <c r="K7144">
        <v>0</v>
      </c>
      <c r="L7144" t="s">
        <v>8</v>
      </c>
      <c r="M7144">
        <v>20</v>
      </c>
      <c r="N7144">
        <v>3</v>
      </c>
      <c r="O7144" t="str">
        <f>IF(AND(Tabela1[[#This Row],[EA Play Season Pass]]="Yes",Tabela1[[#This Row],[Minecraft Season Pass]]="Yes"),"Yes","No")</f>
        <v>No</v>
      </c>
      <c r="P7144" t="str">
        <f>IF(OR(Tabela1[[#This Row],[EA Play Season Pass]]="Yes",Tabela1[[#This Row],[Minecraft Season Pass]]="Yes"),"Yes","No")</f>
        <v>Yes</v>
      </c>
      <c r="Q7144">
        <v>32</v>
      </c>
      <c r="R7144" s="2"/>
    </row>
    <row r="7145" spans="1:18" x14ac:dyDescent="0.25">
      <c r="A7145">
        <v>7144</v>
      </c>
      <c r="B7145" t="s">
        <v>7533</v>
      </c>
      <c r="C7145" t="s">
        <v>13</v>
      </c>
      <c r="D7145" s="50">
        <v>45598</v>
      </c>
      <c r="E7145">
        <f>YEAR(Tabela1[[#This Row],[Start Date]])</f>
        <v>2024</v>
      </c>
      <c r="F7145">
        <f>ROUNDUP(MONTH(Tabela1[[#This Row],[Start Date]])/3,0)</f>
        <v>4</v>
      </c>
      <c r="G7145" t="s">
        <v>8</v>
      </c>
      <c r="H7145">
        <v>10</v>
      </c>
      <c r="I7145" t="s">
        <v>14</v>
      </c>
      <c r="J7145" t="s">
        <v>8</v>
      </c>
      <c r="K7145">
        <v>30</v>
      </c>
      <c r="L7145" t="s">
        <v>11</v>
      </c>
      <c r="M7145">
        <v>0</v>
      </c>
      <c r="N7145">
        <v>1</v>
      </c>
      <c r="O7145" t="str">
        <f>IF(AND(Tabela1[[#This Row],[EA Play Season Pass]]="Yes",Tabela1[[#This Row],[Minecraft Season Pass]]="Yes"),"Yes","No")</f>
        <v>No</v>
      </c>
      <c r="P7145" t="str">
        <f>IF(OR(Tabela1[[#This Row],[EA Play Season Pass]]="Yes",Tabela1[[#This Row],[Minecraft Season Pass]]="Yes"),"Yes","No")</f>
        <v>Yes</v>
      </c>
      <c r="Q7145">
        <v>39</v>
      </c>
      <c r="R7145" s="2"/>
    </row>
    <row r="7146" spans="1:18" x14ac:dyDescent="0.25">
      <c r="A7146">
        <v>7145</v>
      </c>
      <c r="B7146" t="s">
        <v>1198</v>
      </c>
      <c r="C7146" t="s">
        <v>7</v>
      </c>
      <c r="D7146" s="50">
        <v>45598</v>
      </c>
      <c r="E7146">
        <f>YEAR(Tabela1[[#This Row],[Start Date]])</f>
        <v>2024</v>
      </c>
      <c r="F7146">
        <f>ROUNDUP(MONTH(Tabela1[[#This Row],[Start Date]])/3,0)</f>
        <v>4</v>
      </c>
      <c r="G7146" t="s">
        <v>8</v>
      </c>
      <c r="H7146">
        <v>15</v>
      </c>
      <c r="I7146" t="s">
        <v>9</v>
      </c>
      <c r="J7146" t="s">
        <v>8</v>
      </c>
      <c r="K7146">
        <v>30</v>
      </c>
      <c r="L7146" t="s">
        <v>11</v>
      </c>
      <c r="M7146">
        <v>0</v>
      </c>
      <c r="N7146">
        <v>3</v>
      </c>
      <c r="O7146" t="str">
        <f>IF(AND(Tabela1[[#This Row],[EA Play Season Pass]]="Yes",Tabela1[[#This Row],[Minecraft Season Pass]]="Yes"),"Yes","No")</f>
        <v>No</v>
      </c>
      <c r="P7146" t="str">
        <f>IF(OR(Tabela1[[#This Row],[EA Play Season Pass]]="Yes",Tabela1[[#This Row],[Minecraft Season Pass]]="Yes"),"Yes","No")</f>
        <v>Yes</v>
      </c>
      <c r="Q7146">
        <v>42</v>
      </c>
      <c r="R7146" s="2"/>
    </row>
    <row r="7147" spans="1:18" x14ac:dyDescent="0.25">
      <c r="A7147">
        <v>7146</v>
      </c>
      <c r="B7147" t="s">
        <v>1432</v>
      </c>
      <c r="C7147" t="s">
        <v>13</v>
      </c>
      <c r="D7147" s="50">
        <v>45598</v>
      </c>
      <c r="E7147">
        <f>YEAR(Tabela1[[#This Row],[Start Date]])</f>
        <v>2024</v>
      </c>
      <c r="F7147">
        <f>ROUNDUP(MONTH(Tabela1[[#This Row],[Start Date]])/3,0)</f>
        <v>4</v>
      </c>
      <c r="G7147" t="s">
        <v>8</v>
      </c>
      <c r="H7147">
        <v>10</v>
      </c>
      <c r="I7147" t="s">
        <v>14</v>
      </c>
      <c r="J7147" t="s">
        <v>11</v>
      </c>
      <c r="K7147">
        <v>0</v>
      </c>
      <c r="L7147" t="s">
        <v>11</v>
      </c>
      <c r="M7147">
        <v>0</v>
      </c>
      <c r="N7147">
        <v>3</v>
      </c>
      <c r="O7147" t="str">
        <f>IF(AND(Tabela1[[#This Row],[EA Play Season Pass]]="Yes",Tabela1[[#This Row],[Minecraft Season Pass]]="Yes"),"Yes","No")</f>
        <v>No</v>
      </c>
      <c r="P7147" t="str">
        <f>IF(OR(Tabela1[[#This Row],[EA Play Season Pass]]="Yes",Tabela1[[#This Row],[Minecraft Season Pass]]="Yes"),"Yes","No")</f>
        <v>No</v>
      </c>
      <c r="Q7147">
        <v>7</v>
      </c>
      <c r="R7147" s="2"/>
    </row>
    <row r="7148" spans="1:18" x14ac:dyDescent="0.25">
      <c r="A7148">
        <v>7147</v>
      </c>
      <c r="B7148" t="s">
        <v>579</v>
      </c>
      <c r="C7148" t="s">
        <v>10</v>
      </c>
      <c r="D7148" s="50">
        <v>45598</v>
      </c>
      <c r="E7148">
        <f>YEAR(Tabela1[[#This Row],[Start Date]])</f>
        <v>2024</v>
      </c>
      <c r="F7148">
        <f>ROUNDUP(MONTH(Tabela1[[#This Row],[Start Date]])/3,0)</f>
        <v>4</v>
      </c>
      <c r="G7148" t="s">
        <v>8</v>
      </c>
      <c r="H7148">
        <v>5</v>
      </c>
      <c r="I7148" t="s">
        <v>14</v>
      </c>
      <c r="J7148" t="s">
        <v>11</v>
      </c>
      <c r="K7148">
        <v>0</v>
      </c>
      <c r="L7148" t="s">
        <v>11</v>
      </c>
      <c r="M7148">
        <v>0</v>
      </c>
      <c r="N7148">
        <v>3</v>
      </c>
      <c r="O7148" t="str">
        <f>IF(AND(Tabela1[[#This Row],[EA Play Season Pass]]="Yes",Tabela1[[#This Row],[Minecraft Season Pass]]="Yes"),"Yes","No")</f>
        <v>No</v>
      </c>
      <c r="P7148" t="str">
        <f>IF(OR(Tabela1[[#This Row],[EA Play Season Pass]]="Yes",Tabela1[[#This Row],[Minecraft Season Pass]]="Yes"),"Yes","No")</f>
        <v>No</v>
      </c>
      <c r="Q7148">
        <v>2</v>
      </c>
      <c r="R7148" s="2"/>
    </row>
    <row r="7149" spans="1:18" x14ac:dyDescent="0.25">
      <c r="A7149">
        <v>7148</v>
      </c>
      <c r="B7149" t="s">
        <v>7534</v>
      </c>
      <c r="C7149" t="s">
        <v>13</v>
      </c>
      <c r="D7149" s="50">
        <v>45598</v>
      </c>
      <c r="E7149">
        <f>YEAR(Tabela1[[#This Row],[Start Date]])</f>
        <v>2024</v>
      </c>
      <c r="F7149">
        <f>ROUNDUP(MONTH(Tabela1[[#This Row],[Start Date]])/3,0)</f>
        <v>4</v>
      </c>
      <c r="G7149" t="s">
        <v>11</v>
      </c>
      <c r="H7149">
        <v>10</v>
      </c>
      <c r="I7149" t="s">
        <v>9</v>
      </c>
      <c r="J7149" t="s">
        <v>8</v>
      </c>
      <c r="K7149">
        <v>30</v>
      </c>
      <c r="L7149" t="s">
        <v>8</v>
      </c>
      <c r="M7149">
        <v>20</v>
      </c>
      <c r="N7149">
        <v>1</v>
      </c>
      <c r="O7149" t="str">
        <f>IF(AND(Tabela1[[#This Row],[EA Play Season Pass]]="Yes",Tabela1[[#This Row],[Minecraft Season Pass]]="Yes"),"Yes","No")</f>
        <v>Yes</v>
      </c>
      <c r="P7149" t="str">
        <f>IF(OR(Tabela1[[#This Row],[EA Play Season Pass]]="Yes",Tabela1[[#This Row],[Minecraft Season Pass]]="Yes"),"Yes","No")</f>
        <v>Yes</v>
      </c>
      <c r="Q7149">
        <v>59</v>
      </c>
      <c r="R7149" s="2"/>
    </row>
    <row r="7150" spans="1:18" x14ac:dyDescent="0.25">
      <c r="A7150">
        <v>7149</v>
      </c>
      <c r="B7150" t="s">
        <v>2994</v>
      </c>
      <c r="C7150" t="s">
        <v>7</v>
      </c>
      <c r="D7150" s="50">
        <v>45598</v>
      </c>
      <c r="E7150">
        <f>YEAR(Tabela1[[#This Row],[Start Date]])</f>
        <v>2024</v>
      </c>
      <c r="F7150">
        <f>ROUNDUP(MONTH(Tabela1[[#This Row],[Start Date]])/3,0)</f>
        <v>4</v>
      </c>
      <c r="G7150" t="s">
        <v>8</v>
      </c>
      <c r="H7150">
        <v>15</v>
      </c>
      <c r="I7150" t="s">
        <v>12</v>
      </c>
      <c r="J7150" t="s">
        <v>8</v>
      </c>
      <c r="K7150">
        <v>30</v>
      </c>
      <c r="L7150" t="s">
        <v>8</v>
      </c>
      <c r="M7150">
        <v>20</v>
      </c>
      <c r="N7150">
        <v>2</v>
      </c>
      <c r="O7150" t="str">
        <f>IF(AND(Tabela1[[#This Row],[EA Play Season Pass]]="Yes",Tabela1[[#This Row],[Minecraft Season Pass]]="Yes"),"Yes","No")</f>
        <v>Yes</v>
      </c>
      <c r="P7150" t="str">
        <f>IF(OR(Tabela1[[#This Row],[EA Play Season Pass]]="Yes",Tabela1[[#This Row],[Minecraft Season Pass]]="Yes"),"Yes","No")</f>
        <v>Yes</v>
      </c>
      <c r="Q7150">
        <v>63</v>
      </c>
      <c r="R7150" s="2"/>
    </row>
    <row r="7151" spans="1:18" x14ac:dyDescent="0.25">
      <c r="A7151">
        <v>7150</v>
      </c>
      <c r="B7151" t="s">
        <v>7535</v>
      </c>
      <c r="C7151" t="s">
        <v>7</v>
      </c>
      <c r="D7151" s="50">
        <v>45598</v>
      </c>
      <c r="E7151">
        <f>YEAR(Tabela1[[#This Row],[Start Date]])</f>
        <v>2024</v>
      </c>
      <c r="F7151">
        <f>ROUNDUP(MONTH(Tabela1[[#This Row],[Start Date]])/3,0)</f>
        <v>4</v>
      </c>
      <c r="G7151" t="s">
        <v>11</v>
      </c>
      <c r="H7151">
        <v>15</v>
      </c>
      <c r="I7151" t="s">
        <v>14</v>
      </c>
      <c r="J7151" t="s">
        <v>8</v>
      </c>
      <c r="K7151">
        <v>30</v>
      </c>
      <c r="L7151" t="s">
        <v>11</v>
      </c>
      <c r="M7151">
        <v>0</v>
      </c>
      <c r="N7151">
        <v>2</v>
      </c>
      <c r="O7151" t="str">
        <f>IF(AND(Tabela1[[#This Row],[EA Play Season Pass]]="Yes",Tabela1[[#This Row],[Minecraft Season Pass]]="Yes"),"Yes","No")</f>
        <v>No</v>
      </c>
      <c r="P7151" t="str">
        <f>IF(OR(Tabela1[[#This Row],[EA Play Season Pass]]="Yes",Tabela1[[#This Row],[Minecraft Season Pass]]="Yes"),"Yes","No")</f>
        <v>Yes</v>
      </c>
      <c r="Q7151">
        <v>43</v>
      </c>
      <c r="R7151" s="2"/>
    </row>
    <row r="7152" spans="1:18" x14ac:dyDescent="0.25">
      <c r="A7152">
        <v>7151</v>
      </c>
      <c r="B7152" t="s">
        <v>2272</v>
      </c>
      <c r="C7152" t="s">
        <v>7</v>
      </c>
      <c r="D7152" s="50">
        <v>45599</v>
      </c>
      <c r="E7152">
        <f>YEAR(Tabela1[[#This Row],[Start Date]])</f>
        <v>2024</v>
      </c>
      <c r="F7152">
        <f>ROUNDUP(MONTH(Tabela1[[#This Row],[Start Date]])/3,0)</f>
        <v>4</v>
      </c>
      <c r="G7152" t="s">
        <v>8</v>
      </c>
      <c r="H7152">
        <v>15</v>
      </c>
      <c r="I7152" t="s">
        <v>9</v>
      </c>
      <c r="J7152" t="s">
        <v>8</v>
      </c>
      <c r="K7152">
        <v>30</v>
      </c>
      <c r="L7152" t="s">
        <v>8</v>
      </c>
      <c r="M7152">
        <v>20</v>
      </c>
      <c r="N7152">
        <v>3</v>
      </c>
      <c r="O7152" t="str">
        <f>IF(AND(Tabela1[[#This Row],[EA Play Season Pass]]="Yes",Tabela1[[#This Row],[Minecraft Season Pass]]="Yes"),"Yes","No")</f>
        <v>Yes</v>
      </c>
      <c r="P7152" t="str">
        <f>IF(OR(Tabela1[[#This Row],[EA Play Season Pass]]="Yes",Tabela1[[#This Row],[Minecraft Season Pass]]="Yes"),"Yes","No")</f>
        <v>Yes</v>
      </c>
      <c r="Q7152">
        <v>62</v>
      </c>
      <c r="R7152" s="2"/>
    </row>
    <row r="7153" spans="1:18" x14ac:dyDescent="0.25">
      <c r="A7153">
        <v>7152</v>
      </c>
      <c r="B7153" t="s">
        <v>496</v>
      </c>
      <c r="C7153" t="s">
        <v>10</v>
      </c>
      <c r="D7153" s="50">
        <v>45599</v>
      </c>
      <c r="E7153">
        <f>YEAR(Tabela1[[#This Row],[Start Date]])</f>
        <v>2024</v>
      </c>
      <c r="F7153">
        <f>ROUNDUP(MONTH(Tabela1[[#This Row],[Start Date]])/3,0)</f>
        <v>4</v>
      </c>
      <c r="G7153" t="s">
        <v>8</v>
      </c>
      <c r="H7153">
        <v>5</v>
      </c>
      <c r="I7153" t="s">
        <v>9</v>
      </c>
      <c r="J7153" t="s">
        <v>11</v>
      </c>
      <c r="K7153">
        <v>0</v>
      </c>
      <c r="L7153" t="s">
        <v>8</v>
      </c>
      <c r="M7153">
        <v>20</v>
      </c>
      <c r="N7153">
        <v>1</v>
      </c>
      <c r="O7153" t="str">
        <f>IF(AND(Tabela1[[#This Row],[EA Play Season Pass]]="Yes",Tabela1[[#This Row],[Minecraft Season Pass]]="Yes"),"Yes","No")</f>
        <v>No</v>
      </c>
      <c r="P7153" t="str">
        <f>IF(OR(Tabela1[[#This Row],[EA Play Season Pass]]="Yes",Tabela1[[#This Row],[Minecraft Season Pass]]="Yes"),"Yes","No")</f>
        <v>Yes</v>
      </c>
      <c r="Q7153">
        <v>24</v>
      </c>
      <c r="R7153" s="2"/>
    </row>
    <row r="7154" spans="1:18" x14ac:dyDescent="0.25">
      <c r="A7154">
        <v>7153</v>
      </c>
      <c r="B7154" t="s">
        <v>7536</v>
      </c>
      <c r="C7154" t="s">
        <v>10</v>
      </c>
      <c r="D7154" s="50">
        <v>45599</v>
      </c>
      <c r="E7154">
        <f>YEAR(Tabela1[[#This Row],[Start Date]])</f>
        <v>2024</v>
      </c>
      <c r="F7154">
        <f>ROUNDUP(MONTH(Tabela1[[#This Row],[Start Date]])/3,0)</f>
        <v>4</v>
      </c>
      <c r="G7154" t="s">
        <v>11</v>
      </c>
      <c r="H7154">
        <v>5</v>
      </c>
      <c r="I7154" t="s">
        <v>12</v>
      </c>
      <c r="J7154" t="s">
        <v>11</v>
      </c>
      <c r="K7154">
        <v>0</v>
      </c>
      <c r="L7154" t="s">
        <v>8</v>
      </c>
      <c r="M7154">
        <v>20</v>
      </c>
      <c r="N7154">
        <v>2</v>
      </c>
      <c r="O7154" t="str">
        <f>IF(AND(Tabela1[[#This Row],[EA Play Season Pass]]="Yes",Tabela1[[#This Row],[Minecraft Season Pass]]="Yes"),"Yes","No")</f>
        <v>No</v>
      </c>
      <c r="P7154" t="str">
        <f>IF(OR(Tabela1[[#This Row],[EA Play Season Pass]]="Yes",Tabela1[[#This Row],[Minecraft Season Pass]]="Yes"),"Yes","No")</f>
        <v>Yes</v>
      </c>
      <c r="Q7154">
        <v>23</v>
      </c>
      <c r="R7154" s="2"/>
    </row>
    <row r="7155" spans="1:18" x14ac:dyDescent="0.25">
      <c r="A7155">
        <v>7154</v>
      </c>
      <c r="B7155" t="s">
        <v>1354</v>
      </c>
      <c r="C7155" t="s">
        <v>7</v>
      </c>
      <c r="D7155" s="50">
        <v>45599</v>
      </c>
      <c r="E7155">
        <f>YEAR(Tabela1[[#This Row],[Start Date]])</f>
        <v>2024</v>
      </c>
      <c r="F7155">
        <f>ROUNDUP(MONTH(Tabela1[[#This Row],[Start Date]])/3,0)</f>
        <v>4</v>
      </c>
      <c r="G7155" t="s">
        <v>8</v>
      </c>
      <c r="H7155">
        <v>15</v>
      </c>
      <c r="I7155" t="s">
        <v>14</v>
      </c>
      <c r="J7155" t="s">
        <v>8</v>
      </c>
      <c r="K7155">
        <v>30</v>
      </c>
      <c r="L7155" t="s">
        <v>8</v>
      </c>
      <c r="M7155">
        <v>20</v>
      </c>
      <c r="N7155">
        <v>1</v>
      </c>
      <c r="O7155" t="str">
        <f>IF(AND(Tabela1[[#This Row],[EA Play Season Pass]]="Yes",Tabela1[[#This Row],[Minecraft Season Pass]]="Yes"),"Yes","No")</f>
        <v>Yes</v>
      </c>
      <c r="P7155" t="str">
        <f>IF(OR(Tabela1[[#This Row],[EA Play Season Pass]]="Yes",Tabela1[[#This Row],[Minecraft Season Pass]]="Yes"),"Yes","No")</f>
        <v>Yes</v>
      </c>
      <c r="Q7155">
        <v>64</v>
      </c>
      <c r="R7155" s="2"/>
    </row>
    <row r="7156" spans="1:18" x14ac:dyDescent="0.25">
      <c r="A7156">
        <v>7155</v>
      </c>
      <c r="B7156" t="s">
        <v>7537</v>
      </c>
      <c r="C7156" t="s">
        <v>10</v>
      </c>
      <c r="D7156" s="50">
        <v>45599</v>
      </c>
      <c r="E7156">
        <f>YEAR(Tabela1[[#This Row],[Start Date]])</f>
        <v>2024</v>
      </c>
      <c r="F7156">
        <f>ROUNDUP(MONTH(Tabela1[[#This Row],[Start Date]])/3,0)</f>
        <v>4</v>
      </c>
      <c r="G7156" t="s">
        <v>11</v>
      </c>
      <c r="H7156">
        <v>5</v>
      </c>
      <c r="I7156" t="s">
        <v>9</v>
      </c>
      <c r="J7156" t="s">
        <v>11</v>
      </c>
      <c r="K7156">
        <v>0</v>
      </c>
      <c r="L7156" t="s">
        <v>8</v>
      </c>
      <c r="M7156">
        <v>20</v>
      </c>
      <c r="N7156">
        <v>3</v>
      </c>
      <c r="O7156" t="str">
        <f>IF(AND(Tabela1[[#This Row],[EA Play Season Pass]]="Yes",Tabela1[[#This Row],[Minecraft Season Pass]]="Yes"),"Yes","No")</f>
        <v>No</v>
      </c>
      <c r="P7156" t="str">
        <f>IF(OR(Tabela1[[#This Row],[EA Play Season Pass]]="Yes",Tabela1[[#This Row],[Minecraft Season Pass]]="Yes"),"Yes","No")</f>
        <v>Yes</v>
      </c>
      <c r="Q7156">
        <v>22</v>
      </c>
      <c r="R7156" s="2"/>
    </row>
    <row r="7157" spans="1:18" x14ac:dyDescent="0.25">
      <c r="A7157">
        <v>7156</v>
      </c>
      <c r="B7157" t="s">
        <v>630</v>
      </c>
      <c r="C7157" t="s">
        <v>13</v>
      </c>
      <c r="D7157" s="50">
        <v>45600</v>
      </c>
      <c r="E7157">
        <f>YEAR(Tabela1[[#This Row],[Start Date]])</f>
        <v>2024</v>
      </c>
      <c r="F7157">
        <f>ROUNDUP(MONTH(Tabela1[[#This Row],[Start Date]])/3,0)</f>
        <v>4</v>
      </c>
      <c r="G7157" t="s">
        <v>8</v>
      </c>
      <c r="H7157">
        <v>10</v>
      </c>
      <c r="I7157" t="s">
        <v>12</v>
      </c>
      <c r="J7157" t="s">
        <v>8</v>
      </c>
      <c r="K7157">
        <v>30</v>
      </c>
      <c r="L7157" t="s">
        <v>8</v>
      </c>
      <c r="M7157">
        <v>20</v>
      </c>
      <c r="N7157">
        <v>2</v>
      </c>
      <c r="O7157" t="str">
        <f>IF(AND(Tabela1[[#This Row],[EA Play Season Pass]]="Yes",Tabela1[[#This Row],[Minecraft Season Pass]]="Yes"),"Yes","No")</f>
        <v>Yes</v>
      </c>
      <c r="P7157" t="str">
        <f>IF(OR(Tabela1[[#This Row],[EA Play Season Pass]]="Yes",Tabela1[[#This Row],[Minecraft Season Pass]]="Yes"),"Yes","No")</f>
        <v>Yes</v>
      </c>
      <c r="Q7157">
        <v>58</v>
      </c>
      <c r="R7157" s="2"/>
    </row>
    <row r="7158" spans="1:18" x14ac:dyDescent="0.25">
      <c r="A7158">
        <v>7157</v>
      </c>
      <c r="B7158" t="s">
        <v>6809</v>
      </c>
      <c r="C7158" t="s">
        <v>10</v>
      </c>
      <c r="D7158" s="50">
        <v>45600</v>
      </c>
      <c r="E7158">
        <f>YEAR(Tabela1[[#This Row],[Start Date]])</f>
        <v>2024</v>
      </c>
      <c r="F7158">
        <f>ROUNDUP(MONTH(Tabela1[[#This Row],[Start Date]])/3,0)</f>
        <v>4</v>
      </c>
      <c r="G7158" t="s">
        <v>8</v>
      </c>
      <c r="H7158">
        <v>5</v>
      </c>
      <c r="I7158" t="s">
        <v>14</v>
      </c>
      <c r="J7158" t="s">
        <v>11</v>
      </c>
      <c r="K7158">
        <v>0</v>
      </c>
      <c r="L7158" t="s">
        <v>11</v>
      </c>
      <c r="M7158">
        <v>0</v>
      </c>
      <c r="N7158">
        <v>1</v>
      </c>
      <c r="O7158" t="str">
        <f>IF(AND(Tabela1[[#This Row],[EA Play Season Pass]]="Yes",Tabela1[[#This Row],[Minecraft Season Pass]]="Yes"),"Yes","No")</f>
        <v>No</v>
      </c>
      <c r="P7158" t="str">
        <f>IF(OR(Tabela1[[#This Row],[EA Play Season Pass]]="Yes",Tabela1[[#This Row],[Minecraft Season Pass]]="Yes"),"Yes","No")</f>
        <v>No</v>
      </c>
      <c r="Q7158">
        <v>4</v>
      </c>
      <c r="R7158" s="2"/>
    </row>
    <row r="7159" spans="1:18" x14ac:dyDescent="0.25">
      <c r="A7159">
        <v>7158</v>
      </c>
      <c r="B7159" t="s">
        <v>2513</v>
      </c>
      <c r="C7159" t="s">
        <v>13</v>
      </c>
      <c r="D7159" s="50">
        <v>45600</v>
      </c>
      <c r="E7159">
        <f>YEAR(Tabela1[[#This Row],[Start Date]])</f>
        <v>2024</v>
      </c>
      <c r="F7159">
        <f>ROUNDUP(MONTH(Tabela1[[#This Row],[Start Date]])/3,0)</f>
        <v>4</v>
      </c>
      <c r="G7159" t="s">
        <v>8</v>
      </c>
      <c r="H7159">
        <v>10</v>
      </c>
      <c r="I7159" t="s">
        <v>12</v>
      </c>
      <c r="J7159" t="s">
        <v>8</v>
      </c>
      <c r="K7159">
        <v>30</v>
      </c>
      <c r="L7159" t="s">
        <v>11</v>
      </c>
      <c r="M7159">
        <v>0</v>
      </c>
      <c r="N7159">
        <v>1</v>
      </c>
      <c r="O7159" t="str">
        <f>IF(AND(Tabela1[[#This Row],[EA Play Season Pass]]="Yes",Tabela1[[#This Row],[Minecraft Season Pass]]="Yes"),"Yes","No")</f>
        <v>No</v>
      </c>
      <c r="P7159" t="str">
        <f>IF(OR(Tabela1[[#This Row],[EA Play Season Pass]]="Yes",Tabela1[[#This Row],[Minecraft Season Pass]]="Yes"),"Yes","No")</f>
        <v>Yes</v>
      </c>
      <c r="Q7159">
        <v>39</v>
      </c>
      <c r="R7159" s="2"/>
    </row>
    <row r="7160" spans="1:18" x14ac:dyDescent="0.25">
      <c r="A7160">
        <v>7159</v>
      </c>
      <c r="B7160" t="s">
        <v>2928</v>
      </c>
      <c r="C7160" t="s">
        <v>13</v>
      </c>
      <c r="D7160" s="50">
        <v>45600</v>
      </c>
      <c r="E7160">
        <f>YEAR(Tabela1[[#This Row],[Start Date]])</f>
        <v>2024</v>
      </c>
      <c r="F7160">
        <f>ROUNDUP(MONTH(Tabela1[[#This Row],[Start Date]])/3,0)</f>
        <v>4</v>
      </c>
      <c r="G7160" t="s">
        <v>8</v>
      </c>
      <c r="H7160">
        <v>10</v>
      </c>
      <c r="I7160" t="s">
        <v>9</v>
      </c>
      <c r="J7160" t="s">
        <v>8</v>
      </c>
      <c r="K7160">
        <v>30</v>
      </c>
      <c r="L7160" t="s">
        <v>11</v>
      </c>
      <c r="M7160">
        <v>0</v>
      </c>
      <c r="N7160">
        <v>3</v>
      </c>
      <c r="O7160" t="str">
        <f>IF(AND(Tabela1[[#This Row],[EA Play Season Pass]]="Yes",Tabela1[[#This Row],[Minecraft Season Pass]]="Yes"),"Yes","No")</f>
        <v>No</v>
      </c>
      <c r="P7160" t="str">
        <f>IF(OR(Tabela1[[#This Row],[EA Play Season Pass]]="Yes",Tabela1[[#This Row],[Minecraft Season Pass]]="Yes"),"Yes","No")</f>
        <v>Yes</v>
      </c>
      <c r="Q7160">
        <v>37</v>
      </c>
      <c r="R7160" s="2"/>
    </row>
    <row r="7161" spans="1:18" x14ac:dyDescent="0.25">
      <c r="A7161">
        <v>7160</v>
      </c>
      <c r="B7161" t="s">
        <v>7538</v>
      </c>
      <c r="C7161" t="s">
        <v>10</v>
      </c>
      <c r="D7161" s="50">
        <v>45600</v>
      </c>
      <c r="E7161">
        <f>YEAR(Tabela1[[#This Row],[Start Date]])</f>
        <v>2024</v>
      </c>
      <c r="F7161">
        <f>ROUNDUP(MONTH(Tabela1[[#This Row],[Start Date]])/3,0)</f>
        <v>4</v>
      </c>
      <c r="G7161" t="s">
        <v>11</v>
      </c>
      <c r="H7161">
        <v>5</v>
      </c>
      <c r="I7161" t="s">
        <v>9</v>
      </c>
      <c r="J7161" t="s">
        <v>11</v>
      </c>
      <c r="K7161">
        <v>0</v>
      </c>
      <c r="L7161" t="s">
        <v>11</v>
      </c>
      <c r="M7161">
        <v>0</v>
      </c>
      <c r="N7161">
        <v>1</v>
      </c>
      <c r="O7161" t="str">
        <f>IF(AND(Tabela1[[#This Row],[EA Play Season Pass]]="Yes",Tabela1[[#This Row],[Minecraft Season Pass]]="Yes"),"Yes","No")</f>
        <v>No</v>
      </c>
      <c r="P7161" t="str">
        <f>IF(OR(Tabela1[[#This Row],[EA Play Season Pass]]="Yes",Tabela1[[#This Row],[Minecraft Season Pass]]="Yes"),"Yes","No")</f>
        <v>No</v>
      </c>
      <c r="Q7161">
        <v>4</v>
      </c>
      <c r="R7161" s="2"/>
    </row>
    <row r="7162" spans="1:18" x14ac:dyDescent="0.25">
      <c r="A7162">
        <v>7161</v>
      </c>
      <c r="B7162" t="s">
        <v>7539</v>
      </c>
      <c r="C7162" t="s">
        <v>13</v>
      </c>
      <c r="D7162" s="50">
        <v>45600</v>
      </c>
      <c r="E7162">
        <f>YEAR(Tabela1[[#This Row],[Start Date]])</f>
        <v>2024</v>
      </c>
      <c r="F7162">
        <f>ROUNDUP(MONTH(Tabela1[[#This Row],[Start Date]])/3,0)</f>
        <v>4</v>
      </c>
      <c r="G7162" t="s">
        <v>8</v>
      </c>
      <c r="H7162">
        <v>10</v>
      </c>
      <c r="I7162" t="s">
        <v>9</v>
      </c>
      <c r="J7162" t="s">
        <v>8</v>
      </c>
      <c r="K7162">
        <v>30</v>
      </c>
      <c r="L7162" t="s">
        <v>8</v>
      </c>
      <c r="M7162">
        <v>20</v>
      </c>
      <c r="N7162">
        <v>2</v>
      </c>
      <c r="O7162" t="str">
        <f>IF(AND(Tabela1[[#This Row],[EA Play Season Pass]]="Yes",Tabela1[[#This Row],[Minecraft Season Pass]]="Yes"),"Yes","No")</f>
        <v>Yes</v>
      </c>
      <c r="P7162" t="str">
        <f>IF(OR(Tabela1[[#This Row],[EA Play Season Pass]]="Yes",Tabela1[[#This Row],[Minecraft Season Pass]]="Yes"),"Yes","No")</f>
        <v>Yes</v>
      </c>
      <c r="Q7162">
        <v>58</v>
      </c>
      <c r="R7162" s="2"/>
    </row>
    <row r="7163" spans="1:18" x14ac:dyDescent="0.25">
      <c r="A7163">
        <v>7162</v>
      </c>
      <c r="B7163" t="s">
        <v>7540</v>
      </c>
      <c r="C7163" t="s">
        <v>10</v>
      </c>
      <c r="D7163" s="50">
        <v>45600</v>
      </c>
      <c r="E7163">
        <f>YEAR(Tabela1[[#This Row],[Start Date]])</f>
        <v>2024</v>
      </c>
      <c r="F7163">
        <f>ROUNDUP(MONTH(Tabela1[[#This Row],[Start Date]])/3,0)</f>
        <v>4</v>
      </c>
      <c r="G7163" t="s">
        <v>8</v>
      </c>
      <c r="H7163">
        <v>5</v>
      </c>
      <c r="I7163" t="s">
        <v>12</v>
      </c>
      <c r="J7163" t="s">
        <v>8</v>
      </c>
      <c r="K7163">
        <v>30</v>
      </c>
      <c r="L7163" t="s">
        <v>8</v>
      </c>
      <c r="M7163">
        <v>20</v>
      </c>
      <c r="N7163">
        <v>3</v>
      </c>
      <c r="O7163" t="str">
        <f>IF(AND(Tabela1[[#This Row],[EA Play Season Pass]]="Yes",Tabela1[[#This Row],[Minecraft Season Pass]]="Yes"),"Yes","No")</f>
        <v>Yes</v>
      </c>
      <c r="P7163" t="str">
        <f>IF(OR(Tabela1[[#This Row],[EA Play Season Pass]]="Yes",Tabela1[[#This Row],[Minecraft Season Pass]]="Yes"),"Yes","No")</f>
        <v>Yes</v>
      </c>
      <c r="Q7163">
        <v>52</v>
      </c>
      <c r="R7163" s="2"/>
    </row>
    <row r="7164" spans="1:18" x14ac:dyDescent="0.25">
      <c r="A7164">
        <v>7163</v>
      </c>
      <c r="B7164" t="s">
        <v>7541</v>
      </c>
      <c r="C7164" t="s">
        <v>10</v>
      </c>
      <c r="D7164" s="50">
        <v>45601</v>
      </c>
      <c r="E7164">
        <f>YEAR(Tabela1[[#This Row],[Start Date]])</f>
        <v>2024</v>
      </c>
      <c r="F7164">
        <f>ROUNDUP(MONTH(Tabela1[[#This Row],[Start Date]])/3,0)</f>
        <v>4</v>
      </c>
      <c r="G7164" t="s">
        <v>11</v>
      </c>
      <c r="H7164">
        <v>5</v>
      </c>
      <c r="I7164" t="s">
        <v>14</v>
      </c>
      <c r="J7164" t="s">
        <v>11</v>
      </c>
      <c r="K7164">
        <v>0</v>
      </c>
      <c r="L7164" t="s">
        <v>11</v>
      </c>
      <c r="M7164">
        <v>0</v>
      </c>
      <c r="N7164">
        <v>3</v>
      </c>
      <c r="O7164" t="str">
        <f>IF(AND(Tabela1[[#This Row],[EA Play Season Pass]]="Yes",Tabela1[[#This Row],[Minecraft Season Pass]]="Yes"),"Yes","No")</f>
        <v>No</v>
      </c>
      <c r="P7164" t="str">
        <f>IF(OR(Tabela1[[#This Row],[EA Play Season Pass]]="Yes",Tabela1[[#This Row],[Minecraft Season Pass]]="Yes"),"Yes","No")</f>
        <v>No</v>
      </c>
      <c r="Q7164">
        <v>2</v>
      </c>
      <c r="R7164" s="2"/>
    </row>
    <row r="7165" spans="1:18" x14ac:dyDescent="0.25">
      <c r="A7165">
        <v>7164</v>
      </c>
      <c r="B7165" t="s">
        <v>7542</v>
      </c>
      <c r="C7165" t="s">
        <v>7</v>
      </c>
      <c r="D7165" s="50">
        <v>45601</v>
      </c>
      <c r="E7165">
        <f>YEAR(Tabela1[[#This Row],[Start Date]])</f>
        <v>2024</v>
      </c>
      <c r="F7165">
        <f>ROUNDUP(MONTH(Tabela1[[#This Row],[Start Date]])/3,0)</f>
        <v>4</v>
      </c>
      <c r="G7165" t="s">
        <v>8</v>
      </c>
      <c r="H7165">
        <v>15</v>
      </c>
      <c r="I7165" t="s">
        <v>9</v>
      </c>
      <c r="J7165" t="s">
        <v>8</v>
      </c>
      <c r="K7165">
        <v>30</v>
      </c>
      <c r="L7165" t="s">
        <v>11</v>
      </c>
      <c r="M7165">
        <v>0</v>
      </c>
      <c r="N7165">
        <v>3</v>
      </c>
      <c r="O7165" t="str">
        <f>IF(AND(Tabela1[[#This Row],[EA Play Season Pass]]="Yes",Tabela1[[#This Row],[Minecraft Season Pass]]="Yes"),"Yes","No")</f>
        <v>No</v>
      </c>
      <c r="P7165" t="str">
        <f>IF(OR(Tabela1[[#This Row],[EA Play Season Pass]]="Yes",Tabela1[[#This Row],[Minecraft Season Pass]]="Yes"),"Yes","No")</f>
        <v>Yes</v>
      </c>
      <c r="Q7165">
        <v>42</v>
      </c>
      <c r="R7165" s="2"/>
    </row>
    <row r="7166" spans="1:18" x14ac:dyDescent="0.25">
      <c r="A7166">
        <v>7165</v>
      </c>
      <c r="B7166" t="s">
        <v>4504</v>
      </c>
      <c r="C7166" t="s">
        <v>13</v>
      </c>
      <c r="D7166" s="50">
        <v>45601</v>
      </c>
      <c r="E7166">
        <f>YEAR(Tabela1[[#This Row],[Start Date]])</f>
        <v>2024</v>
      </c>
      <c r="F7166">
        <f>ROUNDUP(MONTH(Tabela1[[#This Row],[Start Date]])/3,0)</f>
        <v>4</v>
      </c>
      <c r="G7166" t="s">
        <v>8</v>
      </c>
      <c r="H7166">
        <v>10</v>
      </c>
      <c r="I7166" t="s">
        <v>12</v>
      </c>
      <c r="J7166" t="s">
        <v>8</v>
      </c>
      <c r="K7166">
        <v>30</v>
      </c>
      <c r="L7166" t="s">
        <v>8</v>
      </c>
      <c r="M7166">
        <v>20</v>
      </c>
      <c r="N7166">
        <v>1</v>
      </c>
      <c r="O7166" t="str">
        <f>IF(AND(Tabela1[[#This Row],[EA Play Season Pass]]="Yes",Tabela1[[#This Row],[Minecraft Season Pass]]="Yes"),"Yes","No")</f>
        <v>Yes</v>
      </c>
      <c r="P7166" t="str">
        <f>IF(OR(Tabela1[[#This Row],[EA Play Season Pass]]="Yes",Tabela1[[#This Row],[Minecraft Season Pass]]="Yes"),"Yes","No")</f>
        <v>Yes</v>
      </c>
      <c r="Q7166">
        <v>59</v>
      </c>
      <c r="R7166" s="2"/>
    </row>
    <row r="7167" spans="1:18" x14ac:dyDescent="0.25">
      <c r="A7167">
        <v>7166</v>
      </c>
      <c r="B7167" t="s">
        <v>7543</v>
      </c>
      <c r="C7167" t="s">
        <v>13</v>
      </c>
      <c r="D7167" s="50">
        <v>45601</v>
      </c>
      <c r="E7167">
        <f>YEAR(Tabela1[[#This Row],[Start Date]])</f>
        <v>2024</v>
      </c>
      <c r="F7167">
        <f>ROUNDUP(MONTH(Tabela1[[#This Row],[Start Date]])/3,0)</f>
        <v>4</v>
      </c>
      <c r="G7167" t="s">
        <v>8</v>
      </c>
      <c r="H7167">
        <v>10</v>
      </c>
      <c r="I7167" t="s">
        <v>14</v>
      </c>
      <c r="J7167" t="s">
        <v>11</v>
      </c>
      <c r="K7167">
        <v>0</v>
      </c>
      <c r="L7167" t="s">
        <v>8</v>
      </c>
      <c r="M7167">
        <v>20</v>
      </c>
      <c r="N7167">
        <v>1</v>
      </c>
      <c r="O7167" t="str">
        <f>IF(AND(Tabela1[[#This Row],[EA Play Season Pass]]="Yes",Tabela1[[#This Row],[Minecraft Season Pass]]="Yes"),"Yes","No")</f>
        <v>No</v>
      </c>
      <c r="P7167" t="str">
        <f>IF(OR(Tabela1[[#This Row],[EA Play Season Pass]]="Yes",Tabela1[[#This Row],[Minecraft Season Pass]]="Yes"),"Yes","No")</f>
        <v>Yes</v>
      </c>
      <c r="Q7167">
        <v>29</v>
      </c>
      <c r="R7167" s="2"/>
    </row>
    <row r="7168" spans="1:18" x14ac:dyDescent="0.25">
      <c r="A7168">
        <v>7167</v>
      </c>
      <c r="B7168" t="s">
        <v>7544</v>
      </c>
      <c r="C7168" t="s">
        <v>13</v>
      </c>
      <c r="D7168" s="50">
        <v>45601</v>
      </c>
      <c r="E7168">
        <f>YEAR(Tabela1[[#This Row],[Start Date]])</f>
        <v>2024</v>
      </c>
      <c r="F7168">
        <f>ROUNDUP(MONTH(Tabela1[[#This Row],[Start Date]])/3,0)</f>
        <v>4</v>
      </c>
      <c r="G7168" t="s">
        <v>11</v>
      </c>
      <c r="H7168">
        <v>10</v>
      </c>
      <c r="I7168" t="s">
        <v>9</v>
      </c>
      <c r="J7168" t="s">
        <v>8</v>
      </c>
      <c r="K7168">
        <v>30</v>
      </c>
      <c r="L7168" t="s">
        <v>11</v>
      </c>
      <c r="M7168">
        <v>0</v>
      </c>
      <c r="N7168">
        <v>3</v>
      </c>
      <c r="O7168" t="str">
        <f>IF(AND(Tabela1[[#This Row],[EA Play Season Pass]]="Yes",Tabela1[[#This Row],[Minecraft Season Pass]]="Yes"),"Yes","No")</f>
        <v>No</v>
      </c>
      <c r="P7168" t="str">
        <f>IF(OR(Tabela1[[#This Row],[EA Play Season Pass]]="Yes",Tabela1[[#This Row],[Minecraft Season Pass]]="Yes"),"Yes","No")</f>
        <v>Yes</v>
      </c>
      <c r="Q7168">
        <v>37</v>
      </c>
      <c r="R7168" s="2"/>
    </row>
    <row r="7169" spans="1:18" x14ac:dyDescent="0.25">
      <c r="A7169">
        <v>7168</v>
      </c>
      <c r="B7169" t="s">
        <v>7545</v>
      </c>
      <c r="C7169" t="s">
        <v>7</v>
      </c>
      <c r="D7169" s="50">
        <v>45601</v>
      </c>
      <c r="E7169">
        <f>YEAR(Tabela1[[#This Row],[Start Date]])</f>
        <v>2024</v>
      </c>
      <c r="F7169">
        <f>ROUNDUP(MONTH(Tabela1[[#This Row],[Start Date]])/3,0)</f>
        <v>4</v>
      </c>
      <c r="G7169" t="s">
        <v>8</v>
      </c>
      <c r="H7169">
        <v>15</v>
      </c>
      <c r="I7169" t="s">
        <v>14</v>
      </c>
      <c r="J7169" t="s">
        <v>8</v>
      </c>
      <c r="K7169">
        <v>30</v>
      </c>
      <c r="L7169" t="s">
        <v>11</v>
      </c>
      <c r="M7169">
        <v>0</v>
      </c>
      <c r="N7169">
        <v>3</v>
      </c>
      <c r="O7169" t="str">
        <f>IF(AND(Tabela1[[#This Row],[EA Play Season Pass]]="Yes",Tabela1[[#This Row],[Minecraft Season Pass]]="Yes"),"Yes","No")</f>
        <v>No</v>
      </c>
      <c r="P7169" t="str">
        <f>IF(OR(Tabela1[[#This Row],[EA Play Season Pass]]="Yes",Tabela1[[#This Row],[Minecraft Season Pass]]="Yes"),"Yes","No")</f>
        <v>Yes</v>
      </c>
      <c r="Q7169">
        <v>42</v>
      </c>
      <c r="R7169" s="2"/>
    </row>
    <row r="7170" spans="1:18" x14ac:dyDescent="0.25">
      <c r="A7170">
        <v>7169</v>
      </c>
      <c r="B7170" t="s">
        <v>2157</v>
      </c>
      <c r="C7170" t="s">
        <v>10</v>
      </c>
      <c r="D7170" s="50">
        <v>45601</v>
      </c>
      <c r="E7170">
        <f>YEAR(Tabela1[[#This Row],[Start Date]])</f>
        <v>2024</v>
      </c>
      <c r="F7170">
        <f>ROUNDUP(MONTH(Tabela1[[#This Row],[Start Date]])/3,0)</f>
        <v>4</v>
      </c>
      <c r="G7170" t="s">
        <v>11</v>
      </c>
      <c r="H7170">
        <v>5</v>
      </c>
      <c r="I7170" t="s">
        <v>9</v>
      </c>
      <c r="J7170" t="s">
        <v>8</v>
      </c>
      <c r="K7170">
        <v>30</v>
      </c>
      <c r="L7170" t="s">
        <v>11</v>
      </c>
      <c r="M7170">
        <v>0</v>
      </c>
      <c r="N7170">
        <v>3</v>
      </c>
      <c r="O7170" t="str">
        <f>IF(AND(Tabela1[[#This Row],[EA Play Season Pass]]="Yes",Tabela1[[#This Row],[Minecraft Season Pass]]="Yes"),"Yes","No")</f>
        <v>No</v>
      </c>
      <c r="P7170" t="str">
        <f>IF(OR(Tabela1[[#This Row],[EA Play Season Pass]]="Yes",Tabela1[[#This Row],[Minecraft Season Pass]]="Yes"),"Yes","No")</f>
        <v>Yes</v>
      </c>
      <c r="Q7170">
        <v>32</v>
      </c>
      <c r="R7170" s="2"/>
    </row>
    <row r="7171" spans="1:18" x14ac:dyDescent="0.25">
      <c r="A7171">
        <v>7170</v>
      </c>
      <c r="B7171" t="s">
        <v>7546</v>
      </c>
      <c r="C7171" t="s">
        <v>10</v>
      </c>
      <c r="D7171" s="50">
        <v>45602</v>
      </c>
      <c r="E7171">
        <f>YEAR(Tabela1[[#This Row],[Start Date]])</f>
        <v>2024</v>
      </c>
      <c r="F7171">
        <f>ROUNDUP(MONTH(Tabela1[[#This Row],[Start Date]])/3,0)</f>
        <v>4</v>
      </c>
      <c r="G7171" t="s">
        <v>8</v>
      </c>
      <c r="H7171">
        <v>5</v>
      </c>
      <c r="I7171" t="s">
        <v>9</v>
      </c>
      <c r="J7171" t="s">
        <v>8</v>
      </c>
      <c r="K7171">
        <v>30</v>
      </c>
      <c r="L7171" t="s">
        <v>8</v>
      </c>
      <c r="M7171">
        <v>20</v>
      </c>
      <c r="N7171">
        <v>2</v>
      </c>
      <c r="O7171" t="str">
        <f>IF(AND(Tabela1[[#This Row],[EA Play Season Pass]]="Yes",Tabela1[[#This Row],[Minecraft Season Pass]]="Yes"),"Yes","No")</f>
        <v>Yes</v>
      </c>
      <c r="P7171" t="str">
        <f>IF(OR(Tabela1[[#This Row],[EA Play Season Pass]]="Yes",Tabela1[[#This Row],[Minecraft Season Pass]]="Yes"),"Yes","No")</f>
        <v>Yes</v>
      </c>
      <c r="Q7171">
        <v>53</v>
      </c>
      <c r="R7171" s="2"/>
    </row>
    <row r="7172" spans="1:18" x14ac:dyDescent="0.25">
      <c r="A7172">
        <v>7171</v>
      </c>
      <c r="B7172" t="s">
        <v>1014</v>
      </c>
      <c r="C7172" t="s">
        <v>10</v>
      </c>
      <c r="D7172" s="50">
        <v>45602</v>
      </c>
      <c r="E7172">
        <f>YEAR(Tabela1[[#This Row],[Start Date]])</f>
        <v>2024</v>
      </c>
      <c r="F7172">
        <f>ROUNDUP(MONTH(Tabela1[[#This Row],[Start Date]])/3,0)</f>
        <v>4</v>
      </c>
      <c r="G7172" t="s">
        <v>11</v>
      </c>
      <c r="H7172">
        <v>5</v>
      </c>
      <c r="I7172" t="s">
        <v>14</v>
      </c>
      <c r="J7172" t="s">
        <v>8</v>
      </c>
      <c r="K7172">
        <v>30</v>
      </c>
      <c r="L7172" t="s">
        <v>8</v>
      </c>
      <c r="M7172">
        <v>20</v>
      </c>
      <c r="N7172">
        <v>2</v>
      </c>
      <c r="O7172" t="str">
        <f>IF(AND(Tabela1[[#This Row],[EA Play Season Pass]]="Yes",Tabela1[[#This Row],[Minecraft Season Pass]]="Yes"),"Yes","No")</f>
        <v>Yes</v>
      </c>
      <c r="P7172" t="str">
        <f>IF(OR(Tabela1[[#This Row],[EA Play Season Pass]]="Yes",Tabela1[[#This Row],[Minecraft Season Pass]]="Yes"),"Yes","No")</f>
        <v>Yes</v>
      </c>
      <c r="Q7172">
        <v>53</v>
      </c>
      <c r="R7172" s="2"/>
    </row>
    <row r="7173" spans="1:18" x14ac:dyDescent="0.25">
      <c r="A7173">
        <v>7172</v>
      </c>
      <c r="B7173" t="s">
        <v>2574</v>
      </c>
      <c r="C7173" t="s">
        <v>13</v>
      </c>
      <c r="D7173" s="50">
        <v>45602</v>
      </c>
      <c r="E7173">
        <f>YEAR(Tabela1[[#This Row],[Start Date]])</f>
        <v>2024</v>
      </c>
      <c r="F7173">
        <f>ROUNDUP(MONTH(Tabela1[[#This Row],[Start Date]])/3,0)</f>
        <v>4</v>
      </c>
      <c r="G7173" t="s">
        <v>11</v>
      </c>
      <c r="H7173">
        <v>10</v>
      </c>
      <c r="I7173" t="s">
        <v>14</v>
      </c>
      <c r="J7173" t="s">
        <v>11</v>
      </c>
      <c r="K7173">
        <v>0</v>
      </c>
      <c r="L7173" t="s">
        <v>8</v>
      </c>
      <c r="M7173">
        <v>20</v>
      </c>
      <c r="N7173">
        <v>3</v>
      </c>
      <c r="O7173" t="str">
        <f>IF(AND(Tabela1[[#This Row],[EA Play Season Pass]]="Yes",Tabela1[[#This Row],[Minecraft Season Pass]]="Yes"),"Yes","No")</f>
        <v>No</v>
      </c>
      <c r="P7173" t="str">
        <f>IF(OR(Tabela1[[#This Row],[EA Play Season Pass]]="Yes",Tabela1[[#This Row],[Minecraft Season Pass]]="Yes"),"Yes","No")</f>
        <v>Yes</v>
      </c>
      <c r="Q7173">
        <v>27</v>
      </c>
      <c r="R7173" s="2"/>
    </row>
    <row r="7174" spans="1:18" x14ac:dyDescent="0.25">
      <c r="A7174">
        <v>7173</v>
      </c>
      <c r="B7174" t="s">
        <v>7547</v>
      </c>
      <c r="C7174" t="s">
        <v>7</v>
      </c>
      <c r="D7174" s="50">
        <v>45602</v>
      </c>
      <c r="E7174">
        <f>YEAR(Tabela1[[#This Row],[Start Date]])</f>
        <v>2024</v>
      </c>
      <c r="F7174">
        <f>ROUNDUP(MONTH(Tabela1[[#This Row],[Start Date]])/3,0)</f>
        <v>4</v>
      </c>
      <c r="G7174" t="s">
        <v>8</v>
      </c>
      <c r="H7174">
        <v>15</v>
      </c>
      <c r="I7174" t="s">
        <v>14</v>
      </c>
      <c r="J7174" t="s">
        <v>8</v>
      </c>
      <c r="K7174">
        <v>30</v>
      </c>
      <c r="L7174" t="s">
        <v>8</v>
      </c>
      <c r="M7174">
        <v>20</v>
      </c>
      <c r="N7174">
        <v>2</v>
      </c>
      <c r="O7174" t="str">
        <f>IF(AND(Tabela1[[#This Row],[EA Play Season Pass]]="Yes",Tabela1[[#This Row],[Minecraft Season Pass]]="Yes"),"Yes","No")</f>
        <v>Yes</v>
      </c>
      <c r="P7174" t="str">
        <f>IF(OR(Tabela1[[#This Row],[EA Play Season Pass]]="Yes",Tabela1[[#This Row],[Minecraft Season Pass]]="Yes"),"Yes","No")</f>
        <v>Yes</v>
      </c>
      <c r="Q7174">
        <v>63</v>
      </c>
      <c r="R7174" s="2"/>
    </row>
    <row r="7175" spans="1:18" x14ac:dyDescent="0.25">
      <c r="A7175">
        <v>7174</v>
      </c>
      <c r="B7175" t="s">
        <v>43</v>
      </c>
      <c r="C7175" t="s">
        <v>10</v>
      </c>
      <c r="D7175" s="50">
        <v>45602</v>
      </c>
      <c r="E7175">
        <f>YEAR(Tabela1[[#This Row],[Start Date]])</f>
        <v>2024</v>
      </c>
      <c r="F7175">
        <f>ROUNDUP(MONTH(Tabela1[[#This Row],[Start Date]])/3,0)</f>
        <v>4</v>
      </c>
      <c r="G7175" t="s">
        <v>8</v>
      </c>
      <c r="H7175">
        <v>5</v>
      </c>
      <c r="I7175" t="s">
        <v>9</v>
      </c>
      <c r="J7175" t="s">
        <v>11</v>
      </c>
      <c r="K7175">
        <v>0</v>
      </c>
      <c r="L7175" t="s">
        <v>8</v>
      </c>
      <c r="M7175">
        <v>20</v>
      </c>
      <c r="N7175">
        <v>3</v>
      </c>
      <c r="O7175" t="str">
        <f>IF(AND(Tabela1[[#This Row],[EA Play Season Pass]]="Yes",Tabela1[[#This Row],[Minecraft Season Pass]]="Yes"),"Yes","No")</f>
        <v>No</v>
      </c>
      <c r="P7175" t="str">
        <f>IF(OR(Tabela1[[#This Row],[EA Play Season Pass]]="Yes",Tabela1[[#This Row],[Minecraft Season Pass]]="Yes"),"Yes","No")</f>
        <v>Yes</v>
      </c>
      <c r="Q7175">
        <v>22</v>
      </c>
      <c r="R7175" s="2"/>
    </row>
    <row r="7176" spans="1:18" x14ac:dyDescent="0.25">
      <c r="A7176">
        <v>7175</v>
      </c>
      <c r="B7176" t="s">
        <v>931</v>
      </c>
      <c r="C7176" t="s">
        <v>7</v>
      </c>
      <c r="D7176" s="50">
        <v>45602</v>
      </c>
      <c r="E7176">
        <f>YEAR(Tabela1[[#This Row],[Start Date]])</f>
        <v>2024</v>
      </c>
      <c r="F7176">
        <f>ROUNDUP(MONTH(Tabela1[[#This Row],[Start Date]])/3,0)</f>
        <v>4</v>
      </c>
      <c r="G7176" t="s">
        <v>11</v>
      </c>
      <c r="H7176">
        <v>15</v>
      </c>
      <c r="I7176" t="s">
        <v>12</v>
      </c>
      <c r="J7176" t="s">
        <v>11</v>
      </c>
      <c r="K7176">
        <v>0</v>
      </c>
      <c r="L7176" t="s">
        <v>11</v>
      </c>
      <c r="M7176">
        <v>0</v>
      </c>
      <c r="N7176">
        <v>3</v>
      </c>
      <c r="O7176" t="str">
        <f>IF(AND(Tabela1[[#This Row],[EA Play Season Pass]]="Yes",Tabela1[[#This Row],[Minecraft Season Pass]]="Yes"),"Yes","No")</f>
        <v>No</v>
      </c>
      <c r="P7176" t="str">
        <f>IF(OR(Tabela1[[#This Row],[EA Play Season Pass]]="Yes",Tabela1[[#This Row],[Minecraft Season Pass]]="Yes"),"Yes","No")</f>
        <v>No</v>
      </c>
      <c r="Q7176">
        <v>12</v>
      </c>
      <c r="R7176" s="2"/>
    </row>
    <row r="7177" spans="1:18" x14ac:dyDescent="0.25">
      <c r="A7177">
        <v>7176</v>
      </c>
      <c r="B7177" t="s">
        <v>2295</v>
      </c>
      <c r="C7177" t="s">
        <v>7</v>
      </c>
      <c r="D7177" s="50">
        <v>45602</v>
      </c>
      <c r="E7177">
        <f>YEAR(Tabela1[[#This Row],[Start Date]])</f>
        <v>2024</v>
      </c>
      <c r="F7177">
        <f>ROUNDUP(MONTH(Tabela1[[#This Row],[Start Date]])/3,0)</f>
        <v>4</v>
      </c>
      <c r="G7177" t="s">
        <v>8</v>
      </c>
      <c r="H7177">
        <v>15</v>
      </c>
      <c r="I7177" t="s">
        <v>14</v>
      </c>
      <c r="J7177" t="s">
        <v>11</v>
      </c>
      <c r="K7177">
        <v>0</v>
      </c>
      <c r="L7177" t="s">
        <v>11</v>
      </c>
      <c r="M7177">
        <v>0</v>
      </c>
      <c r="N7177">
        <v>2</v>
      </c>
      <c r="O7177" t="str">
        <f>IF(AND(Tabela1[[#This Row],[EA Play Season Pass]]="Yes",Tabela1[[#This Row],[Minecraft Season Pass]]="Yes"),"Yes","No")</f>
        <v>No</v>
      </c>
      <c r="P7177" t="str">
        <f>IF(OR(Tabela1[[#This Row],[EA Play Season Pass]]="Yes",Tabela1[[#This Row],[Minecraft Season Pass]]="Yes"),"Yes","No")</f>
        <v>No</v>
      </c>
      <c r="Q7177">
        <v>13</v>
      </c>
      <c r="R7177" s="2"/>
    </row>
    <row r="7178" spans="1:18" x14ac:dyDescent="0.25">
      <c r="A7178">
        <v>7177</v>
      </c>
      <c r="B7178" t="s">
        <v>2782</v>
      </c>
      <c r="C7178" t="s">
        <v>13</v>
      </c>
      <c r="D7178" s="50">
        <v>45603</v>
      </c>
      <c r="E7178">
        <f>YEAR(Tabela1[[#This Row],[Start Date]])</f>
        <v>2024</v>
      </c>
      <c r="F7178">
        <f>ROUNDUP(MONTH(Tabela1[[#This Row],[Start Date]])/3,0)</f>
        <v>4</v>
      </c>
      <c r="G7178" t="s">
        <v>11</v>
      </c>
      <c r="H7178">
        <v>10</v>
      </c>
      <c r="I7178" t="s">
        <v>12</v>
      </c>
      <c r="J7178" t="s">
        <v>8</v>
      </c>
      <c r="K7178">
        <v>30</v>
      </c>
      <c r="L7178" t="s">
        <v>11</v>
      </c>
      <c r="M7178">
        <v>0</v>
      </c>
      <c r="N7178">
        <v>3</v>
      </c>
      <c r="O7178" t="str">
        <f>IF(AND(Tabela1[[#This Row],[EA Play Season Pass]]="Yes",Tabela1[[#This Row],[Minecraft Season Pass]]="Yes"),"Yes","No")</f>
        <v>No</v>
      </c>
      <c r="P7178" t="str">
        <f>IF(OR(Tabela1[[#This Row],[EA Play Season Pass]]="Yes",Tabela1[[#This Row],[Minecraft Season Pass]]="Yes"),"Yes","No")</f>
        <v>Yes</v>
      </c>
      <c r="Q7178">
        <v>37</v>
      </c>
      <c r="R7178" s="2"/>
    </row>
    <row r="7179" spans="1:18" x14ac:dyDescent="0.25">
      <c r="A7179">
        <v>7178</v>
      </c>
      <c r="B7179" t="s">
        <v>727</v>
      </c>
      <c r="C7179" t="s">
        <v>10</v>
      </c>
      <c r="D7179" s="50">
        <v>45603</v>
      </c>
      <c r="E7179">
        <f>YEAR(Tabela1[[#This Row],[Start Date]])</f>
        <v>2024</v>
      </c>
      <c r="F7179">
        <f>ROUNDUP(MONTH(Tabela1[[#This Row],[Start Date]])/3,0)</f>
        <v>4</v>
      </c>
      <c r="G7179" t="s">
        <v>8</v>
      </c>
      <c r="H7179">
        <v>5</v>
      </c>
      <c r="I7179" t="s">
        <v>9</v>
      </c>
      <c r="J7179" t="s">
        <v>11</v>
      </c>
      <c r="K7179">
        <v>0</v>
      </c>
      <c r="L7179" t="s">
        <v>11</v>
      </c>
      <c r="M7179">
        <v>0</v>
      </c>
      <c r="N7179">
        <v>2</v>
      </c>
      <c r="O7179" t="str">
        <f>IF(AND(Tabela1[[#This Row],[EA Play Season Pass]]="Yes",Tabela1[[#This Row],[Minecraft Season Pass]]="Yes"),"Yes","No")</f>
        <v>No</v>
      </c>
      <c r="P7179" t="str">
        <f>IF(OR(Tabela1[[#This Row],[EA Play Season Pass]]="Yes",Tabela1[[#This Row],[Minecraft Season Pass]]="Yes"),"Yes","No")</f>
        <v>No</v>
      </c>
      <c r="Q7179">
        <v>3</v>
      </c>
      <c r="R7179" s="2"/>
    </row>
    <row r="7180" spans="1:18" x14ac:dyDescent="0.25">
      <c r="A7180">
        <v>7179</v>
      </c>
      <c r="B7180" t="s">
        <v>3628</v>
      </c>
      <c r="C7180" t="s">
        <v>7</v>
      </c>
      <c r="D7180" s="50">
        <v>45603</v>
      </c>
      <c r="E7180">
        <f>YEAR(Tabela1[[#This Row],[Start Date]])</f>
        <v>2024</v>
      </c>
      <c r="F7180">
        <f>ROUNDUP(MONTH(Tabela1[[#This Row],[Start Date]])/3,0)</f>
        <v>4</v>
      </c>
      <c r="G7180" t="s">
        <v>11</v>
      </c>
      <c r="H7180">
        <v>15</v>
      </c>
      <c r="I7180" t="s">
        <v>12</v>
      </c>
      <c r="J7180" t="s">
        <v>8</v>
      </c>
      <c r="K7180">
        <v>30</v>
      </c>
      <c r="L7180" t="s">
        <v>8</v>
      </c>
      <c r="M7180">
        <v>20</v>
      </c>
      <c r="N7180">
        <v>1</v>
      </c>
      <c r="O7180" t="str">
        <f>IF(AND(Tabela1[[#This Row],[EA Play Season Pass]]="Yes",Tabela1[[#This Row],[Minecraft Season Pass]]="Yes"),"Yes","No")</f>
        <v>Yes</v>
      </c>
      <c r="P7180" t="str">
        <f>IF(OR(Tabela1[[#This Row],[EA Play Season Pass]]="Yes",Tabela1[[#This Row],[Minecraft Season Pass]]="Yes"),"Yes","No")</f>
        <v>Yes</v>
      </c>
      <c r="Q7180">
        <v>64</v>
      </c>
      <c r="R7180" s="2"/>
    </row>
    <row r="7181" spans="1:18" x14ac:dyDescent="0.25">
      <c r="A7181">
        <v>7180</v>
      </c>
      <c r="B7181" t="s">
        <v>7548</v>
      </c>
      <c r="C7181" t="s">
        <v>7</v>
      </c>
      <c r="D7181" s="50">
        <v>45603</v>
      </c>
      <c r="E7181">
        <f>YEAR(Tabela1[[#This Row],[Start Date]])</f>
        <v>2024</v>
      </c>
      <c r="F7181">
        <f>ROUNDUP(MONTH(Tabela1[[#This Row],[Start Date]])/3,0)</f>
        <v>4</v>
      </c>
      <c r="G7181" t="s">
        <v>8</v>
      </c>
      <c r="H7181">
        <v>15</v>
      </c>
      <c r="I7181" t="s">
        <v>14</v>
      </c>
      <c r="J7181" t="s">
        <v>11</v>
      </c>
      <c r="K7181">
        <v>0</v>
      </c>
      <c r="L7181" t="s">
        <v>11</v>
      </c>
      <c r="M7181">
        <v>0</v>
      </c>
      <c r="N7181">
        <v>1</v>
      </c>
      <c r="O7181" t="str">
        <f>IF(AND(Tabela1[[#This Row],[EA Play Season Pass]]="Yes",Tabela1[[#This Row],[Minecraft Season Pass]]="Yes"),"Yes","No")</f>
        <v>No</v>
      </c>
      <c r="P7181" t="str">
        <f>IF(OR(Tabela1[[#This Row],[EA Play Season Pass]]="Yes",Tabela1[[#This Row],[Minecraft Season Pass]]="Yes"),"Yes","No")</f>
        <v>No</v>
      </c>
      <c r="Q7181">
        <v>14</v>
      </c>
      <c r="R7181" s="2"/>
    </row>
    <row r="7182" spans="1:18" x14ac:dyDescent="0.25">
      <c r="A7182">
        <v>7181</v>
      </c>
      <c r="B7182" t="s">
        <v>7549</v>
      </c>
      <c r="C7182" t="s">
        <v>7</v>
      </c>
      <c r="D7182" s="50">
        <v>45603</v>
      </c>
      <c r="E7182">
        <f>YEAR(Tabela1[[#This Row],[Start Date]])</f>
        <v>2024</v>
      </c>
      <c r="F7182">
        <f>ROUNDUP(MONTH(Tabela1[[#This Row],[Start Date]])/3,0)</f>
        <v>4</v>
      </c>
      <c r="G7182" t="s">
        <v>8</v>
      </c>
      <c r="H7182">
        <v>15</v>
      </c>
      <c r="I7182" t="s">
        <v>9</v>
      </c>
      <c r="J7182" t="s">
        <v>8</v>
      </c>
      <c r="K7182">
        <v>30</v>
      </c>
      <c r="L7182" t="s">
        <v>8</v>
      </c>
      <c r="M7182">
        <v>20</v>
      </c>
      <c r="N7182">
        <v>3</v>
      </c>
      <c r="O7182" t="str">
        <f>IF(AND(Tabela1[[#This Row],[EA Play Season Pass]]="Yes",Tabela1[[#This Row],[Minecraft Season Pass]]="Yes"),"Yes","No")</f>
        <v>Yes</v>
      </c>
      <c r="P7182" t="str">
        <f>IF(OR(Tabela1[[#This Row],[EA Play Season Pass]]="Yes",Tabela1[[#This Row],[Minecraft Season Pass]]="Yes"),"Yes","No")</f>
        <v>Yes</v>
      </c>
      <c r="Q7182">
        <v>62</v>
      </c>
      <c r="R7182" s="2"/>
    </row>
    <row r="7183" spans="1:18" x14ac:dyDescent="0.25">
      <c r="A7183">
        <v>7182</v>
      </c>
      <c r="B7183" t="s">
        <v>7550</v>
      </c>
      <c r="C7183" t="s">
        <v>10</v>
      </c>
      <c r="D7183" s="50">
        <v>45603</v>
      </c>
      <c r="E7183">
        <f>YEAR(Tabela1[[#This Row],[Start Date]])</f>
        <v>2024</v>
      </c>
      <c r="F7183">
        <f>ROUNDUP(MONTH(Tabela1[[#This Row],[Start Date]])/3,0)</f>
        <v>4</v>
      </c>
      <c r="G7183" t="s">
        <v>8</v>
      </c>
      <c r="H7183">
        <v>5</v>
      </c>
      <c r="I7183" t="s">
        <v>14</v>
      </c>
      <c r="J7183" t="s">
        <v>11</v>
      </c>
      <c r="K7183">
        <v>0</v>
      </c>
      <c r="L7183" t="s">
        <v>11</v>
      </c>
      <c r="M7183">
        <v>0</v>
      </c>
      <c r="N7183">
        <v>2</v>
      </c>
      <c r="O7183" t="str">
        <f>IF(AND(Tabela1[[#This Row],[EA Play Season Pass]]="Yes",Tabela1[[#This Row],[Minecraft Season Pass]]="Yes"),"Yes","No")</f>
        <v>No</v>
      </c>
      <c r="P7183" t="str">
        <f>IF(OR(Tabela1[[#This Row],[EA Play Season Pass]]="Yes",Tabela1[[#This Row],[Minecraft Season Pass]]="Yes"),"Yes","No")</f>
        <v>No</v>
      </c>
      <c r="Q7183">
        <v>3</v>
      </c>
      <c r="R7183" s="2"/>
    </row>
    <row r="7184" spans="1:18" x14ac:dyDescent="0.25">
      <c r="A7184">
        <v>7183</v>
      </c>
      <c r="B7184" t="s">
        <v>320</v>
      </c>
      <c r="C7184" t="s">
        <v>13</v>
      </c>
      <c r="D7184" s="50">
        <v>45603</v>
      </c>
      <c r="E7184">
        <f>YEAR(Tabela1[[#This Row],[Start Date]])</f>
        <v>2024</v>
      </c>
      <c r="F7184">
        <f>ROUNDUP(MONTH(Tabela1[[#This Row],[Start Date]])/3,0)</f>
        <v>4</v>
      </c>
      <c r="G7184" t="s">
        <v>11</v>
      </c>
      <c r="H7184">
        <v>10</v>
      </c>
      <c r="I7184" t="s">
        <v>9</v>
      </c>
      <c r="J7184" t="s">
        <v>11</v>
      </c>
      <c r="K7184">
        <v>0</v>
      </c>
      <c r="L7184" t="s">
        <v>11</v>
      </c>
      <c r="M7184">
        <v>0</v>
      </c>
      <c r="N7184">
        <v>3</v>
      </c>
      <c r="O7184" t="str">
        <f>IF(AND(Tabela1[[#This Row],[EA Play Season Pass]]="Yes",Tabela1[[#This Row],[Minecraft Season Pass]]="Yes"),"Yes","No")</f>
        <v>No</v>
      </c>
      <c r="P7184" t="str">
        <f>IF(OR(Tabela1[[#This Row],[EA Play Season Pass]]="Yes",Tabela1[[#This Row],[Minecraft Season Pass]]="Yes"),"Yes","No")</f>
        <v>No</v>
      </c>
      <c r="Q7184">
        <v>7</v>
      </c>
      <c r="R7184" s="2"/>
    </row>
    <row r="7185" spans="1:18" x14ac:dyDescent="0.25">
      <c r="A7185">
        <v>7184</v>
      </c>
      <c r="B7185" t="s">
        <v>7551</v>
      </c>
      <c r="C7185" t="s">
        <v>13</v>
      </c>
      <c r="D7185" s="50">
        <v>45603</v>
      </c>
      <c r="E7185">
        <f>YEAR(Tabela1[[#This Row],[Start Date]])</f>
        <v>2024</v>
      </c>
      <c r="F7185">
        <f>ROUNDUP(MONTH(Tabela1[[#This Row],[Start Date]])/3,0)</f>
        <v>4</v>
      </c>
      <c r="G7185" t="s">
        <v>8</v>
      </c>
      <c r="H7185">
        <v>10</v>
      </c>
      <c r="I7185" t="s">
        <v>9</v>
      </c>
      <c r="J7185" t="s">
        <v>11</v>
      </c>
      <c r="K7185">
        <v>0</v>
      </c>
      <c r="L7185" t="s">
        <v>8</v>
      </c>
      <c r="M7185">
        <v>20</v>
      </c>
      <c r="N7185">
        <v>2</v>
      </c>
      <c r="O7185" t="str">
        <f>IF(AND(Tabela1[[#This Row],[EA Play Season Pass]]="Yes",Tabela1[[#This Row],[Minecraft Season Pass]]="Yes"),"Yes","No")</f>
        <v>No</v>
      </c>
      <c r="P7185" t="str">
        <f>IF(OR(Tabela1[[#This Row],[EA Play Season Pass]]="Yes",Tabela1[[#This Row],[Minecraft Season Pass]]="Yes"),"Yes","No")</f>
        <v>Yes</v>
      </c>
      <c r="Q7185">
        <v>28</v>
      </c>
      <c r="R7185" s="2"/>
    </row>
    <row r="7186" spans="1:18" x14ac:dyDescent="0.25">
      <c r="A7186">
        <v>7185</v>
      </c>
      <c r="B7186" t="s">
        <v>7552</v>
      </c>
      <c r="C7186" t="s">
        <v>7</v>
      </c>
      <c r="D7186" s="50">
        <v>45604</v>
      </c>
      <c r="E7186">
        <f>YEAR(Tabela1[[#This Row],[Start Date]])</f>
        <v>2024</v>
      </c>
      <c r="F7186">
        <f>ROUNDUP(MONTH(Tabela1[[#This Row],[Start Date]])/3,0)</f>
        <v>4</v>
      </c>
      <c r="G7186" t="s">
        <v>11</v>
      </c>
      <c r="H7186">
        <v>15</v>
      </c>
      <c r="I7186" t="s">
        <v>14</v>
      </c>
      <c r="J7186" t="s">
        <v>8</v>
      </c>
      <c r="K7186">
        <v>30</v>
      </c>
      <c r="L7186" t="s">
        <v>8</v>
      </c>
      <c r="M7186">
        <v>20</v>
      </c>
      <c r="N7186">
        <v>2</v>
      </c>
      <c r="O7186" t="str">
        <f>IF(AND(Tabela1[[#This Row],[EA Play Season Pass]]="Yes",Tabela1[[#This Row],[Minecraft Season Pass]]="Yes"),"Yes","No")</f>
        <v>Yes</v>
      </c>
      <c r="P7186" t="str">
        <f>IF(OR(Tabela1[[#This Row],[EA Play Season Pass]]="Yes",Tabela1[[#This Row],[Minecraft Season Pass]]="Yes"),"Yes","No")</f>
        <v>Yes</v>
      </c>
      <c r="Q7186">
        <v>63</v>
      </c>
      <c r="R7186" s="2"/>
    </row>
    <row r="7187" spans="1:18" x14ac:dyDescent="0.25">
      <c r="A7187">
        <v>7186</v>
      </c>
      <c r="B7187" t="s">
        <v>1934</v>
      </c>
      <c r="C7187" t="s">
        <v>10</v>
      </c>
      <c r="D7187" s="50">
        <v>45604</v>
      </c>
      <c r="E7187">
        <f>YEAR(Tabela1[[#This Row],[Start Date]])</f>
        <v>2024</v>
      </c>
      <c r="F7187">
        <f>ROUNDUP(MONTH(Tabela1[[#This Row],[Start Date]])/3,0)</f>
        <v>4</v>
      </c>
      <c r="G7187" t="s">
        <v>8</v>
      </c>
      <c r="H7187">
        <v>5</v>
      </c>
      <c r="I7187" t="s">
        <v>14</v>
      </c>
      <c r="J7187" t="s">
        <v>11</v>
      </c>
      <c r="K7187">
        <v>0</v>
      </c>
      <c r="L7187" t="s">
        <v>8</v>
      </c>
      <c r="M7187">
        <v>20</v>
      </c>
      <c r="N7187">
        <v>2</v>
      </c>
      <c r="O7187" t="str">
        <f>IF(AND(Tabela1[[#This Row],[EA Play Season Pass]]="Yes",Tabela1[[#This Row],[Minecraft Season Pass]]="Yes"),"Yes","No")</f>
        <v>No</v>
      </c>
      <c r="P7187" t="str">
        <f>IF(OR(Tabela1[[#This Row],[EA Play Season Pass]]="Yes",Tabela1[[#This Row],[Minecraft Season Pass]]="Yes"),"Yes","No")</f>
        <v>Yes</v>
      </c>
      <c r="Q7187">
        <v>23</v>
      </c>
      <c r="R7187" s="2"/>
    </row>
    <row r="7188" spans="1:18" x14ac:dyDescent="0.25">
      <c r="A7188">
        <v>7187</v>
      </c>
      <c r="B7188" t="s">
        <v>7553</v>
      </c>
      <c r="C7188" t="s">
        <v>13</v>
      </c>
      <c r="D7188" s="50">
        <v>45604</v>
      </c>
      <c r="E7188">
        <f>YEAR(Tabela1[[#This Row],[Start Date]])</f>
        <v>2024</v>
      </c>
      <c r="F7188">
        <f>ROUNDUP(MONTH(Tabela1[[#This Row],[Start Date]])/3,0)</f>
        <v>4</v>
      </c>
      <c r="G7188" t="s">
        <v>11</v>
      </c>
      <c r="H7188">
        <v>10</v>
      </c>
      <c r="I7188" t="s">
        <v>9</v>
      </c>
      <c r="J7188" t="s">
        <v>11</v>
      </c>
      <c r="K7188">
        <v>0</v>
      </c>
      <c r="L7188" t="s">
        <v>11</v>
      </c>
      <c r="M7188">
        <v>0</v>
      </c>
      <c r="N7188">
        <v>3</v>
      </c>
      <c r="O7188" t="str">
        <f>IF(AND(Tabela1[[#This Row],[EA Play Season Pass]]="Yes",Tabela1[[#This Row],[Minecraft Season Pass]]="Yes"),"Yes","No")</f>
        <v>No</v>
      </c>
      <c r="P7188" t="str">
        <f>IF(OR(Tabela1[[#This Row],[EA Play Season Pass]]="Yes",Tabela1[[#This Row],[Minecraft Season Pass]]="Yes"),"Yes","No")</f>
        <v>No</v>
      </c>
      <c r="Q7188">
        <v>7</v>
      </c>
      <c r="R7188" s="2"/>
    </row>
    <row r="7189" spans="1:18" x14ac:dyDescent="0.25">
      <c r="A7189">
        <v>7188</v>
      </c>
      <c r="B7189" t="s">
        <v>1952</v>
      </c>
      <c r="C7189" t="s">
        <v>10</v>
      </c>
      <c r="D7189" s="50">
        <v>45604</v>
      </c>
      <c r="E7189">
        <f>YEAR(Tabela1[[#This Row],[Start Date]])</f>
        <v>2024</v>
      </c>
      <c r="F7189">
        <f>ROUNDUP(MONTH(Tabela1[[#This Row],[Start Date]])/3,0)</f>
        <v>4</v>
      </c>
      <c r="G7189" t="s">
        <v>11</v>
      </c>
      <c r="H7189">
        <v>5</v>
      </c>
      <c r="I7189" t="s">
        <v>9</v>
      </c>
      <c r="J7189" t="s">
        <v>11</v>
      </c>
      <c r="K7189">
        <v>0</v>
      </c>
      <c r="L7189" t="s">
        <v>8</v>
      </c>
      <c r="M7189">
        <v>20</v>
      </c>
      <c r="N7189">
        <v>1</v>
      </c>
      <c r="O7189" t="str">
        <f>IF(AND(Tabela1[[#This Row],[EA Play Season Pass]]="Yes",Tabela1[[#This Row],[Minecraft Season Pass]]="Yes"),"Yes","No")</f>
        <v>No</v>
      </c>
      <c r="P7189" t="str">
        <f>IF(OR(Tabela1[[#This Row],[EA Play Season Pass]]="Yes",Tabela1[[#This Row],[Minecraft Season Pass]]="Yes"),"Yes","No")</f>
        <v>Yes</v>
      </c>
      <c r="Q7189">
        <v>24</v>
      </c>
      <c r="R7189" s="2"/>
    </row>
    <row r="7190" spans="1:18" x14ac:dyDescent="0.25">
      <c r="A7190">
        <v>7189</v>
      </c>
      <c r="B7190" t="s">
        <v>1153</v>
      </c>
      <c r="C7190" t="s">
        <v>7</v>
      </c>
      <c r="D7190" s="50">
        <v>45604</v>
      </c>
      <c r="E7190">
        <f>YEAR(Tabela1[[#This Row],[Start Date]])</f>
        <v>2024</v>
      </c>
      <c r="F7190">
        <f>ROUNDUP(MONTH(Tabela1[[#This Row],[Start Date]])/3,0)</f>
        <v>4</v>
      </c>
      <c r="G7190" t="s">
        <v>8</v>
      </c>
      <c r="H7190">
        <v>15</v>
      </c>
      <c r="I7190" t="s">
        <v>14</v>
      </c>
      <c r="J7190" t="s">
        <v>11</v>
      </c>
      <c r="K7190">
        <v>0</v>
      </c>
      <c r="L7190" t="s">
        <v>11</v>
      </c>
      <c r="M7190">
        <v>0</v>
      </c>
      <c r="N7190">
        <v>2</v>
      </c>
      <c r="O7190" t="str">
        <f>IF(AND(Tabela1[[#This Row],[EA Play Season Pass]]="Yes",Tabela1[[#This Row],[Minecraft Season Pass]]="Yes"),"Yes","No")</f>
        <v>No</v>
      </c>
      <c r="P7190" t="str">
        <f>IF(OR(Tabela1[[#This Row],[EA Play Season Pass]]="Yes",Tabela1[[#This Row],[Minecraft Season Pass]]="Yes"),"Yes","No")</f>
        <v>No</v>
      </c>
      <c r="Q7190">
        <v>13</v>
      </c>
      <c r="R7190" s="2"/>
    </row>
    <row r="7191" spans="1:18" x14ac:dyDescent="0.25">
      <c r="A7191">
        <v>7190</v>
      </c>
      <c r="B7191" t="s">
        <v>1675</v>
      </c>
      <c r="C7191" t="s">
        <v>13</v>
      </c>
      <c r="D7191" s="50">
        <v>45604</v>
      </c>
      <c r="E7191">
        <f>YEAR(Tabela1[[#This Row],[Start Date]])</f>
        <v>2024</v>
      </c>
      <c r="F7191">
        <f>ROUNDUP(MONTH(Tabela1[[#This Row],[Start Date]])/3,0)</f>
        <v>4</v>
      </c>
      <c r="G7191" t="s">
        <v>8</v>
      </c>
      <c r="H7191">
        <v>10</v>
      </c>
      <c r="I7191" t="s">
        <v>14</v>
      </c>
      <c r="J7191" t="s">
        <v>8</v>
      </c>
      <c r="K7191">
        <v>30</v>
      </c>
      <c r="L7191" t="s">
        <v>8</v>
      </c>
      <c r="M7191">
        <v>20</v>
      </c>
      <c r="N7191">
        <v>2</v>
      </c>
      <c r="O7191" t="str">
        <f>IF(AND(Tabela1[[#This Row],[EA Play Season Pass]]="Yes",Tabela1[[#This Row],[Minecraft Season Pass]]="Yes"),"Yes","No")</f>
        <v>Yes</v>
      </c>
      <c r="P7191" t="str">
        <f>IF(OR(Tabela1[[#This Row],[EA Play Season Pass]]="Yes",Tabela1[[#This Row],[Minecraft Season Pass]]="Yes"),"Yes","No")</f>
        <v>Yes</v>
      </c>
      <c r="Q7191">
        <v>58</v>
      </c>
      <c r="R7191" s="2"/>
    </row>
    <row r="7192" spans="1:18" x14ac:dyDescent="0.25">
      <c r="A7192">
        <v>7191</v>
      </c>
      <c r="B7192" t="s">
        <v>7554</v>
      </c>
      <c r="C7192" t="s">
        <v>10</v>
      </c>
      <c r="D7192" s="50">
        <v>45604</v>
      </c>
      <c r="E7192">
        <f>YEAR(Tabela1[[#This Row],[Start Date]])</f>
        <v>2024</v>
      </c>
      <c r="F7192">
        <f>ROUNDUP(MONTH(Tabela1[[#This Row],[Start Date]])/3,0)</f>
        <v>4</v>
      </c>
      <c r="G7192" t="s">
        <v>8</v>
      </c>
      <c r="H7192">
        <v>5</v>
      </c>
      <c r="I7192" t="s">
        <v>12</v>
      </c>
      <c r="J7192" t="s">
        <v>11</v>
      </c>
      <c r="K7192">
        <v>0</v>
      </c>
      <c r="L7192" t="s">
        <v>11</v>
      </c>
      <c r="M7192">
        <v>0</v>
      </c>
      <c r="N7192">
        <v>3</v>
      </c>
      <c r="O7192" t="str">
        <f>IF(AND(Tabela1[[#This Row],[EA Play Season Pass]]="Yes",Tabela1[[#This Row],[Minecraft Season Pass]]="Yes"),"Yes","No")</f>
        <v>No</v>
      </c>
      <c r="P7192" t="str">
        <f>IF(OR(Tabela1[[#This Row],[EA Play Season Pass]]="Yes",Tabela1[[#This Row],[Minecraft Season Pass]]="Yes"),"Yes","No")</f>
        <v>No</v>
      </c>
      <c r="Q7192">
        <v>2</v>
      </c>
      <c r="R7192" s="2"/>
    </row>
    <row r="7193" spans="1:18" x14ac:dyDescent="0.25">
      <c r="A7193">
        <v>7192</v>
      </c>
      <c r="B7193" t="s">
        <v>7555</v>
      </c>
      <c r="C7193" t="s">
        <v>7</v>
      </c>
      <c r="D7193" s="50">
        <v>45605</v>
      </c>
      <c r="E7193">
        <f>YEAR(Tabela1[[#This Row],[Start Date]])</f>
        <v>2024</v>
      </c>
      <c r="F7193">
        <f>ROUNDUP(MONTH(Tabela1[[#This Row],[Start Date]])/3,0)</f>
        <v>4</v>
      </c>
      <c r="G7193" t="s">
        <v>11</v>
      </c>
      <c r="H7193">
        <v>15</v>
      </c>
      <c r="I7193" t="s">
        <v>14</v>
      </c>
      <c r="J7193" t="s">
        <v>11</v>
      </c>
      <c r="K7193">
        <v>0</v>
      </c>
      <c r="L7193" t="s">
        <v>8</v>
      </c>
      <c r="M7193">
        <v>20</v>
      </c>
      <c r="N7193">
        <v>1</v>
      </c>
      <c r="O7193" t="str">
        <f>IF(AND(Tabela1[[#This Row],[EA Play Season Pass]]="Yes",Tabela1[[#This Row],[Minecraft Season Pass]]="Yes"),"Yes","No")</f>
        <v>No</v>
      </c>
      <c r="P7193" t="str">
        <f>IF(OR(Tabela1[[#This Row],[EA Play Season Pass]]="Yes",Tabela1[[#This Row],[Minecraft Season Pass]]="Yes"),"Yes","No")</f>
        <v>Yes</v>
      </c>
      <c r="Q7193">
        <v>34</v>
      </c>
      <c r="R7193" s="2"/>
    </row>
    <row r="7194" spans="1:18" x14ac:dyDescent="0.25">
      <c r="A7194">
        <v>7193</v>
      </c>
      <c r="B7194" t="s">
        <v>7556</v>
      </c>
      <c r="C7194" t="s">
        <v>13</v>
      </c>
      <c r="D7194" s="50">
        <v>45605</v>
      </c>
      <c r="E7194">
        <f>YEAR(Tabela1[[#This Row],[Start Date]])</f>
        <v>2024</v>
      </c>
      <c r="F7194">
        <f>ROUNDUP(MONTH(Tabela1[[#This Row],[Start Date]])/3,0)</f>
        <v>4</v>
      </c>
      <c r="G7194" t="s">
        <v>8</v>
      </c>
      <c r="H7194">
        <v>10</v>
      </c>
      <c r="I7194" t="s">
        <v>14</v>
      </c>
      <c r="J7194" t="s">
        <v>8</v>
      </c>
      <c r="K7194">
        <v>30</v>
      </c>
      <c r="L7194" t="s">
        <v>8</v>
      </c>
      <c r="M7194">
        <v>20</v>
      </c>
      <c r="N7194">
        <v>2</v>
      </c>
      <c r="O7194" t="str">
        <f>IF(AND(Tabela1[[#This Row],[EA Play Season Pass]]="Yes",Tabela1[[#This Row],[Minecraft Season Pass]]="Yes"),"Yes","No")</f>
        <v>Yes</v>
      </c>
      <c r="P7194" t="str">
        <f>IF(OR(Tabela1[[#This Row],[EA Play Season Pass]]="Yes",Tabela1[[#This Row],[Minecraft Season Pass]]="Yes"),"Yes","No")</f>
        <v>Yes</v>
      </c>
      <c r="Q7194">
        <v>58</v>
      </c>
      <c r="R7194" s="2"/>
    </row>
    <row r="7195" spans="1:18" x14ac:dyDescent="0.25">
      <c r="A7195">
        <v>7194</v>
      </c>
      <c r="B7195" t="s">
        <v>1869</v>
      </c>
      <c r="C7195" t="s">
        <v>10</v>
      </c>
      <c r="D7195" s="50">
        <v>45605</v>
      </c>
      <c r="E7195">
        <f>YEAR(Tabela1[[#This Row],[Start Date]])</f>
        <v>2024</v>
      </c>
      <c r="F7195">
        <f>ROUNDUP(MONTH(Tabela1[[#This Row],[Start Date]])/3,0)</f>
        <v>4</v>
      </c>
      <c r="G7195" t="s">
        <v>8</v>
      </c>
      <c r="H7195">
        <v>5</v>
      </c>
      <c r="I7195" t="s">
        <v>14</v>
      </c>
      <c r="J7195" t="s">
        <v>8</v>
      </c>
      <c r="K7195">
        <v>30</v>
      </c>
      <c r="L7195" t="s">
        <v>11</v>
      </c>
      <c r="M7195">
        <v>0</v>
      </c>
      <c r="N7195">
        <v>1</v>
      </c>
      <c r="O7195" t="str">
        <f>IF(AND(Tabela1[[#This Row],[EA Play Season Pass]]="Yes",Tabela1[[#This Row],[Minecraft Season Pass]]="Yes"),"Yes","No")</f>
        <v>No</v>
      </c>
      <c r="P7195" t="str">
        <f>IF(OR(Tabela1[[#This Row],[EA Play Season Pass]]="Yes",Tabela1[[#This Row],[Minecraft Season Pass]]="Yes"),"Yes","No")</f>
        <v>Yes</v>
      </c>
      <c r="Q7195">
        <v>34</v>
      </c>
      <c r="R7195" s="2"/>
    </row>
    <row r="7196" spans="1:18" x14ac:dyDescent="0.25">
      <c r="A7196">
        <v>7195</v>
      </c>
      <c r="B7196" t="s">
        <v>980</v>
      </c>
      <c r="C7196" t="s">
        <v>13</v>
      </c>
      <c r="D7196" s="50">
        <v>45605</v>
      </c>
      <c r="E7196">
        <f>YEAR(Tabela1[[#This Row],[Start Date]])</f>
        <v>2024</v>
      </c>
      <c r="F7196">
        <f>ROUNDUP(MONTH(Tabela1[[#This Row],[Start Date]])/3,0)</f>
        <v>4</v>
      </c>
      <c r="G7196" t="s">
        <v>11</v>
      </c>
      <c r="H7196">
        <v>10</v>
      </c>
      <c r="I7196" t="s">
        <v>12</v>
      </c>
      <c r="J7196" t="s">
        <v>8</v>
      </c>
      <c r="K7196">
        <v>30</v>
      </c>
      <c r="L7196" t="s">
        <v>8</v>
      </c>
      <c r="M7196">
        <v>20</v>
      </c>
      <c r="N7196">
        <v>1</v>
      </c>
      <c r="O7196" t="str">
        <f>IF(AND(Tabela1[[#This Row],[EA Play Season Pass]]="Yes",Tabela1[[#This Row],[Minecraft Season Pass]]="Yes"),"Yes","No")</f>
        <v>Yes</v>
      </c>
      <c r="P7196" t="str">
        <f>IF(OR(Tabela1[[#This Row],[EA Play Season Pass]]="Yes",Tabela1[[#This Row],[Minecraft Season Pass]]="Yes"),"Yes","No")</f>
        <v>Yes</v>
      </c>
      <c r="Q7196">
        <v>59</v>
      </c>
      <c r="R7196" s="2"/>
    </row>
    <row r="7197" spans="1:18" x14ac:dyDescent="0.25">
      <c r="A7197">
        <v>7196</v>
      </c>
      <c r="B7197" t="s">
        <v>2669</v>
      </c>
      <c r="C7197" t="s">
        <v>7</v>
      </c>
      <c r="D7197" s="50">
        <v>45605</v>
      </c>
      <c r="E7197">
        <f>YEAR(Tabela1[[#This Row],[Start Date]])</f>
        <v>2024</v>
      </c>
      <c r="F7197">
        <f>ROUNDUP(MONTH(Tabela1[[#This Row],[Start Date]])/3,0)</f>
        <v>4</v>
      </c>
      <c r="G7197" t="s">
        <v>11</v>
      </c>
      <c r="H7197">
        <v>15</v>
      </c>
      <c r="I7197" t="s">
        <v>12</v>
      </c>
      <c r="J7197" t="s">
        <v>11</v>
      </c>
      <c r="K7197">
        <v>0</v>
      </c>
      <c r="L7197" t="s">
        <v>8</v>
      </c>
      <c r="M7197">
        <v>20</v>
      </c>
      <c r="N7197">
        <v>1</v>
      </c>
      <c r="O7197" t="str">
        <f>IF(AND(Tabela1[[#This Row],[EA Play Season Pass]]="Yes",Tabela1[[#This Row],[Minecraft Season Pass]]="Yes"),"Yes","No")</f>
        <v>No</v>
      </c>
      <c r="P7197" t="str">
        <f>IF(OR(Tabela1[[#This Row],[EA Play Season Pass]]="Yes",Tabela1[[#This Row],[Minecraft Season Pass]]="Yes"),"Yes","No")</f>
        <v>Yes</v>
      </c>
      <c r="Q7197">
        <v>34</v>
      </c>
      <c r="R7197" s="2"/>
    </row>
    <row r="7198" spans="1:18" x14ac:dyDescent="0.25">
      <c r="A7198">
        <v>7197</v>
      </c>
      <c r="B7198" t="s">
        <v>7557</v>
      </c>
      <c r="C7198" t="s">
        <v>7</v>
      </c>
      <c r="D7198" s="50">
        <v>45605</v>
      </c>
      <c r="E7198">
        <f>YEAR(Tabela1[[#This Row],[Start Date]])</f>
        <v>2024</v>
      </c>
      <c r="F7198">
        <f>ROUNDUP(MONTH(Tabela1[[#This Row],[Start Date]])/3,0)</f>
        <v>4</v>
      </c>
      <c r="G7198" t="s">
        <v>11</v>
      </c>
      <c r="H7198">
        <v>15</v>
      </c>
      <c r="I7198" t="s">
        <v>12</v>
      </c>
      <c r="J7198" t="s">
        <v>11</v>
      </c>
      <c r="K7198">
        <v>0</v>
      </c>
      <c r="L7198" t="s">
        <v>8</v>
      </c>
      <c r="M7198">
        <v>20</v>
      </c>
      <c r="N7198">
        <v>1</v>
      </c>
      <c r="O7198" t="str">
        <f>IF(AND(Tabela1[[#This Row],[EA Play Season Pass]]="Yes",Tabela1[[#This Row],[Minecraft Season Pass]]="Yes"),"Yes","No")</f>
        <v>No</v>
      </c>
      <c r="P7198" t="str">
        <f>IF(OR(Tabela1[[#This Row],[EA Play Season Pass]]="Yes",Tabela1[[#This Row],[Minecraft Season Pass]]="Yes"),"Yes","No")</f>
        <v>Yes</v>
      </c>
      <c r="Q7198">
        <v>34</v>
      </c>
      <c r="R7198" s="2"/>
    </row>
    <row r="7199" spans="1:18" x14ac:dyDescent="0.25">
      <c r="A7199">
        <v>7198</v>
      </c>
      <c r="B7199" t="s">
        <v>3039</v>
      </c>
      <c r="C7199" t="s">
        <v>13</v>
      </c>
      <c r="D7199" s="50">
        <v>45605</v>
      </c>
      <c r="E7199">
        <f>YEAR(Tabela1[[#This Row],[Start Date]])</f>
        <v>2024</v>
      </c>
      <c r="F7199">
        <f>ROUNDUP(MONTH(Tabela1[[#This Row],[Start Date]])/3,0)</f>
        <v>4</v>
      </c>
      <c r="G7199" t="s">
        <v>8</v>
      </c>
      <c r="H7199">
        <v>10</v>
      </c>
      <c r="I7199" t="s">
        <v>9</v>
      </c>
      <c r="J7199" t="s">
        <v>11</v>
      </c>
      <c r="K7199">
        <v>0</v>
      </c>
      <c r="L7199" t="s">
        <v>8</v>
      </c>
      <c r="M7199">
        <v>20</v>
      </c>
      <c r="N7199">
        <v>1</v>
      </c>
      <c r="O7199" t="str">
        <f>IF(AND(Tabela1[[#This Row],[EA Play Season Pass]]="Yes",Tabela1[[#This Row],[Minecraft Season Pass]]="Yes"),"Yes","No")</f>
        <v>No</v>
      </c>
      <c r="P7199" t="str">
        <f>IF(OR(Tabela1[[#This Row],[EA Play Season Pass]]="Yes",Tabela1[[#This Row],[Minecraft Season Pass]]="Yes"),"Yes","No")</f>
        <v>Yes</v>
      </c>
      <c r="Q7199">
        <v>29</v>
      </c>
      <c r="R7199" s="2"/>
    </row>
    <row r="7200" spans="1:18" x14ac:dyDescent="0.25">
      <c r="A7200">
        <v>7199</v>
      </c>
      <c r="B7200" t="s">
        <v>7558</v>
      </c>
      <c r="C7200" t="s">
        <v>7</v>
      </c>
      <c r="D7200" s="50">
        <v>45605</v>
      </c>
      <c r="E7200">
        <f>YEAR(Tabela1[[#This Row],[Start Date]])</f>
        <v>2024</v>
      </c>
      <c r="F7200">
        <f>ROUNDUP(MONTH(Tabela1[[#This Row],[Start Date]])/3,0)</f>
        <v>4</v>
      </c>
      <c r="G7200" t="s">
        <v>8</v>
      </c>
      <c r="H7200">
        <v>15</v>
      </c>
      <c r="I7200" t="s">
        <v>9</v>
      </c>
      <c r="J7200" t="s">
        <v>11</v>
      </c>
      <c r="K7200">
        <v>0</v>
      </c>
      <c r="L7200" t="s">
        <v>8</v>
      </c>
      <c r="M7200">
        <v>20</v>
      </c>
      <c r="N7200">
        <v>2</v>
      </c>
      <c r="O7200" t="str">
        <f>IF(AND(Tabela1[[#This Row],[EA Play Season Pass]]="Yes",Tabela1[[#This Row],[Minecraft Season Pass]]="Yes"),"Yes","No")</f>
        <v>No</v>
      </c>
      <c r="P7200" t="str">
        <f>IF(OR(Tabela1[[#This Row],[EA Play Season Pass]]="Yes",Tabela1[[#This Row],[Minecraft Season Pass]]="Yes"),"Yes","No")</f>
        <v>Yes</v>
      </c>
      <c r="Q7200">
        <v>33</v>
      </c>
      <c r="R7200" s="2"/>
    </row>
    <row r="7201" spans="1:18" x14ac:dyDescent="0.25">
      <c r="A7201">
        <v>7200</v>
      </c>
      <c r="B7201" t="s">
        <v>7559</v>
      </c>
      <c r="C7201" t="s">
        <v>13</v>
      </c>
      <c r="D7201" s="50">
        <v>45605</v>
      </c>
      <c r="E7201">
        <f>YEAR(Tabela1[[#This Row],[Start Date]])</f>
        <v>2024</v>
      </c>
      <c r="F7201">
        <f>ROUNDUP(MONTH(Tabela1[[#This Row],[Start Date]])/3,0)</f>
        <v>4</v>
      </c>
      <c r="G7201" t="s">
        <v>8</v>
      </c>
      <c r="H7201">
        <v>10</v>
      </c>
      <c r="I7201" t="s">
        <v>9</v>
      </c>
      <c r="J7201" t="s">
        <v>8</v>
      </c>
      <c r="K7201">
        <v>30</v>
      </c>
      <c r="L7201" t="s">
        <v>11</v>
      </c>
      <c r="M7201">
        <v>0</v>
      </c>
      <c r="N7201">
        <v>2</v>
      </c>
      <c r="O7201" t="str">
        <f>IF(AND(Tabela1[[#This Row],[EA Play Season Pass]]="Yes",Tabela1[[#This Row],[Minecraft Season Pass]]="Yes"),"Yes","No")</f>
        <v>No</v>
      </c>
      <c r="P7201" t="str">
        <f>IF(OR(Tabela1[[#This Row],[EA Play Season Pass]]="Yes",Tabela1[[#This Row],[Minecraft Season Pass]]="Yes"),"Yes","No")</f>
        <v>Yes</v>
      </c>
      <c r="Q7201">
        <v>38</v>
      </c>
      <c r="R7201" s="2"/>
    </row>
    <row r="7202" spans="1:18" x14ac:dyDescent="0.25">
      <c r="A7202">
        <v>7201</v>
      </c>
      <c r="B7202" t="s">
        <v>4775</v>
      </c>
      <c r="C7202" t="s">
        <v>10</v>
      </c>
      <c r="D7202" s="50">
        <v>45605</v>
      </c>
      <c r="E7202">
        <f>YEAR(Tabela1[[#This Row],[Start Date]])</f>
        <v>2024</v>
      </c>
      <c r="F7202">
        <f>ROUNDUP(MONTH(Tabela1[[#This Row],[Start Date]])/3,0)</f>
        <v>4</v>
      </c>
      <c r="G7202" t="s">
        <v>11</v>
      </c>
      <c r="H7202">
        <v>5</v>
      </c>
      <c r="I7202" t="s">
        <v>12</v>
      </c>
      <c r="J7202" t="s">
        <v>11</v>
      </c>
      <c r="K7202">
        <v>0</v>
      </c>
      <c r="L7202" t="s">
        <v>8</v>
      </c>
      <c r="M7202">
        <v>20</v>
      </c>
      <c r="N7202">
        <v>1</v>
      </c>
      <c r="O7202" t="str">
        <f>IF(AND(Tabela1[[#This Row],[EA Play Season Pass]]="Yes",Tabela1[[#This Row],[Minecraft Season Pass]]="Yes"),"Yes","No")</f>
        <v>No</v>
      </c>
      <c r="P7202" t="str">
        <f>IF(OR(Tabela1[[#This Row],[EA Play Season Pass]]="Yes",Tabela1[[#This Row],[Minecraft Season Pass]]="Yes"),"Yes","No")</f>
        <v>Yes</v>
      </c>
      <c r="Q7202">
        <v>24</v>
      </c>
      <c r="R7202" s="2"/>
    </row>
    <row r="7203" spans="1:18" x14ac:dyDescent="0.25">
      <c r="A7203">
        <v>7202</v>
      </c>
      <c r="B7203" t="s">
        <v>7560</v>
      </c>
      <c r="C7203" t="s">
        <v>7</v>
      </c>
      <c r="D7203" s="50">
        <v>45606</v>
      </c>
      <c r="E7203">
        <f>YEAR(Tabela1[[#This Row],[Start Date]])</f>
        <v>2024</v>
      </c>
      <c r="F7203">
        <f>ROUNDUP(MONTH(Tabela1[[#This Row],[Start Date]])/3,0)</f>
        <v>4</v>
      </c>
      <c r="G7203" t="s">
        <v>11</v>
      </c>
      <c r="H7203">
        <v>15</v>
      </c>
      <c r="I7203" t="s">
        <v>14</v>
      </c>
      <c r="J7203" t="s">
        <v>11</v>
      </c>
      <c r="K7203">
        <v>0</v>
      </c>
      <c r="L7203" t="s">
        <v>11</v>
      </c>
      <c r="M7203">
        <v>0</v>
      </c>
      <c r="N7203">
        <v>1</v>
      </c>
      <c r="O7203" t="str">
        <f>IF(AND(Tabela1[[#This Row],[EA Play Season Pass]]="Yes",Tabela1[[#This Row],[Minecraft Season Pass]]="Yes"),"Yes","No")</f>
        <v>No</v>
      </c>
      <c r="P7203" t="str">
        <f>IF(OR(Tabela1[[#This Row],[EA Play Season Pass]]="Yes",Tabela1[[#This Row],[Minecraft Season Pass]]="Yes"),"Yes","No")</f>
        <v>No</v>
      </c>
      <c r="Q7203">
        <v>14</v>
      </c>
      <c r="R7203" s="2"/>
    </row>
    <row r="7204" spans="1:18" x14ac:dyDescent="0.25">
      <c r="A7204">
        <v>7203</v>
      </c>
      <c r="B7204" t="s">
        <v>2225</v>
      </c>
      <c r="C7204" t="s">
        <v>7</v>
      </c>
      <c r="D7204" s="50">
        <v>45606</v>
      </c>
      <c r="E7204">
        <f>YEAR(Tabela1[[#This Row],[Start Date]])</f>
        <v>2024</v>
      </c>
      <c r="F7204">
        <f>ROUNDUP(MONTH(Tabela1[[#This Row],[Start Date]])/3,0)</f>
        <v>4</v>
      </c>
      <c r="G7204" t="s">
        <v>8</v>
      </c>
      <c r="H7204">
        <v>15</v>
      </c>
      <c r="I7204" t="s">
        <v>14</v>
      </c>
      <c r="J7204" t="s">
        <v>8</v>
      </c>
      <c r="K7204">
        <v>30</v>
      </c>
      <c r="L7204" t="s">
        <v>8</v>
      </c>
      <c r="M7204">
        <v>20</v>
      </c>
      <c r="N7204">
        <v>2</v>
      </c>
      <c r="O7204" t="str">
        <f>IF(AND(Tabela1[[#This Row],[EA Play Season Pass]]="Yes",Tabela1[[#This Row],[Minecraft Season Pass]]="Yes"),"Yes","No")</f>
        <v>Yes</v>
      </c>
      <c r="P7204" t="str">
        <f>IF(OR(Tabela1[[#This Row],[EA Play Season Pass]]="Yes",Tabela1[[#This Row],[Minecraft Season Pass]]="Yes"),"Yes","No")</f>
        <v>Yes</v>
      </c>
      <c r="Q7204">
        <v>63</v>
      </c>
      <c r="R7204" s="2"/>
    </row>
    <row r="7205" spans="1:18" x14ac:dyDescent="0.25">
      <c r="A7205">
        <v>7204</v>
      </c>
      <c r="B7205" t="s">
        <v>7561</v>
      </c>
      <c r="C7205" t="s">
        <v>10</v>
      </c>
      <c r="D7205" s="50">
        <v>45606</v>
      </c>
      <c r="E7205">
        <f>YEAR(Tabela1[[#This Row],[Start Date]])</f>
        <v>2024</v>
      </c>
      <c r="F7205">
        <f>ROUNDUP(MONTH(Tabela1[[#This Row],[Start Date]])/3,0)</f>
        <v>4</v>
      </c>
      <c r="G7205" t="s">
        <v>8</v>
      </c>
      <c r="H7205">
        <v>5</v>
      </c>
      <c r="I7205" t="s">
        <v>9</v>
      </c>
      <c r="J7205" t="s">
        <v>11</v>
      </c>
      <c r="K7205">
        <v>0</v>
      </c>
      <c r="L7205" t="s">
        <v>11</v>
      </c>
      <c r="M7205">
        <v>0</v>
      </c>
      <c r="N7205">
        <v>1</v>
      </c>
      <c r="O7205" t="str">
        <f>IF(AND(Tabela1[[#This Row],[EA Play Season Pass]]="Yes",Tabela1[[#This Row],[Minecraft Season Pass]]="Yes"),"Yes","No")</f>
        <v>No</v>
      </c>
      <c r="P7205" t="str">
        <f>IF(OR(Tabela1[[#This Row],[EA Play Season Pass]]="Yes",Tabela1[[#This Row],[Minecraft Season Pass]]="Yes"),"Yes","No")</f>
        <v>No</v>
      </c>
      <c r="Q7205">
        <v>4</v>
      </c>
      <c r="R7205" s="2"/>
    </row>
    <row r="7206" spans="1:18" x14ac:dyDescent="0.25">
      <c r="A7206">
        <v>7205</v>
      </c>
      <c r="B7206" t="s">
        <v>660</v>
      </c>
      <c r="C7206" t="s">
        <v>13</v>
      </c>
      <c r="D7206" s="50">
        <v>45606</v>
      </c>
      <c r="E7206">
        <f>YEAR(Tabela1[[#This Row],[Start Date]])</f>
        <v>2024</v>
      </c>
      <c r="F7206">
        <f>ROUNDUP(MONTH(Tabela1[[#This Row],[Start Date]])/3,0)</f>
        <v>4</v>
      </c>
      <c r="G7206" t="s">
        <v>11</v>
      </c>
      <c r="H7206">
        <v>10</v>
      </c>
      <c r="I7206" t="s">
        <v>9</v>
      </c>
      <c r="J7206" t="s">
        <v>8</v>
      </c>
      <c r="K7206">
        <v>30</v>
      </c>
      <c r="L7206" t="s">
        <v>8</v>
      </c>
      <c r="M7206">
        <v>20</v>
      </c>
      <c r="N7206">
        <v>3</v>
      </c>
      <c r="O7206" t="str">
        <f>IF(AND(Tabela1[[#This Row],[EA Play Season Pass]]="Yes",Tabela1[[#This Row],[Minecraft Season Pass]]="Yes"),"Yes","No")</f>
        <v>Yes</v>
      </c>
      <c r="P7206" t="str">
        <f>IF(OR(Tabela1[[#This Row],[EA Play Season Pass]]="Yes",Tabela1[[#This Row],[Minecraft Season Pass]]="Yes"),"Yes","No")</f>
        <v>Yes</v>
      </c>
      <c r="Q7206">
        <v>57</v>
      </c>
      <c r="R7206" s="2"/>
    </row>
    <row r="7207" spans="1:18" x14ac:dyDescent="0.25">
      <c r="A7207">
        <v>7206</v>
      </c>
      <c r="B7207" t="s">
        <v>3396</v>
      </c>
      <c r="C7207" t="s">
        <v>13</v>
      </c>
      <c r="D7207" s="50">
        <v>45606</v>
      </c>
      <c r="E7207">
        <f>YEAR(Tabela1[[#This Row],[Start Date]])</f>
        <v>2024</v>
      </c>
      <c r="F7207">
        <f>ROUNDUP(MONTH(Tabela1[[#This Row],[Start Date]])/3,0)</f>
        <v>4</v>
      </c>
      <c r="G7207" t="s">
        <v>11</v>
      </c>
      <c r="H7207">
        <v>10</v>
      </c>
      <c r="I7207" t="s">
        <v>9</v>
      </c>
      <c r="J7207" t="s">
        <v>8</v>
      </c>
      <c r="K7207">
        <v>30</v>
      </c>
      <c r="L7207" t="s">
        <v>8</v>
      </c>
      <c r="M7207">
        <v>20</v>
      </c>
      <c r="N7207">
        <v>1</v>
      </c>
      <c r="O7207" t="str">
        <f>IF(AND(Tabela1[[#This Row],[EA Play Season Pass]]="Yes",Tabela1[[#This Row],[Minecraft Season Pass]]="Yes"),"Yes","No")</f>
        <v>Yes</v>
      </c>
      <c r="P7207" t="str">
        <f>IF(OR(Tabela1[[#This Row],[EA Play Season Pass]]="Yes",Tabela1[[#This Row],[Minecraft Season Pass]]="Yes"),"Yes","No")</f>
        <v>Yes</v>
      </c>
      <c r="Q7207">
        <v>59</v>
      </c>
      <c r="R7207" s="2"/>
    </row>
    <row r="7208" spans="1:18" x14ac:dyDescent="0.25">
      <c r="A7208">
        <v>7207</v>
      </c>
      <c r="B7208" t="s">
        <v>674</v>
      </c>
      <c r="C7208" t="s">
        <v>7</v>
      </c>
      <c r="D7208" s="50">
        <v>45606</v>
      </c>
      <c r="E7208">
        <f>YEAR(Tabela1[[#This Row],[Start Date]])</f>
        <v>2024</v>
      </c>
      <c r="F7208">
        <f>ROUNDUP(MONTH(Tabela1[[#This Row],[Start Date]])/3,0)</f>
        <v>4</v>
      </c>
      <c r="G7208" t="s">
        <v>8</v>
      </c>
      <c r="H7208">
        <v>15</v>
      </c>
      <c r="I7208" t="s">
        <v>9</v>
      </c>
      <c r="J7208" t="s">
        <v>11</v>
      </c>
      <c r="K7208">
        <v>0</v>
      </c>
      <c r="L7208" t="s">
        <v>8</v>
      </c>
      <c r="M7208">
        <v>20</v>
      </c>
      <c r="N7208">
        <v>2</v>
      </c>
      <c r="O7208" t="str">
        <f>IF(AND(Tabela1[[#This Row],[EA Play Season Pass]]="Yes",Tabela1[[#This Row],[Minecraft Season Pass]]="Yes"),"Yes","No")</f>
        <v>No</v>
      </c>
      <c r="P7208" t="str">
        <f>IF(OR(Tabela1[[#This Row],[EA Play Season Pass]]="Yes",Tabela1[[#This Row],[Minecraft Season Pass]]="Yes"),"Yes","No")</f>
        <v>Yes</v>
      </c>
      <c r="Q7208">
        <v>33</v>
      </c>
      <c r="R7208" s="2"/>
    </row>
    <row r="7209" spans="1:18" x14ac:dyDescent="0.25">
      <c r="A7209">
        <v>7208</v>
      </c>
      <c r="B7209" t="s">
        <v>373</v>
      </c>
      <c r="C7209" t="s">
        <v>10</v>
      </c>
      <c r="D7209" s="50">
        <v>45607</v>
      </c>
      <c r="E7209">
        <f>YEAR(Tabela1[[#This Row],[Start Date]])</f>
        <v>2024</v>
      </c>
      <c r="F7209">
        <f>ROUNDUP(MONTH(Tabela1[[#This Row],[Start Date]])/3,0)</f>
        <v>4</v>
      </c>
      <c r="G7209" t="s">
        <v>8</v>
      </c>
      <c r="H7209">
        <v>5</v>
      </c>
      <c r="I7209" t="s">
        <v>14</v>
      </c>
      <c r="J7209" t="s">
        <v>11</v>
      </c>
      <c r="K7209">
        <v>0</v>
      </c>
      <c r="L7209" t="s">
        <v>8</v>
      </c>
      <c r="M7209">
        <v>20</v>
      </c>
      <c r="N7209">
        <v>2</v>
      </c>
      <c r="O7209" t="str">
        <f>IF(AND(Tabela1[[#This Row],[EA Play Season Pass]]="Yes",Tabela1[[#This Row],[Minecraft Season Pass]]="Yes"),"Yes","No")</f>
        <v>No</v>
      </c>
      <c r="P7209" t="str">
        <f>IF(OR(Tabela1[[#This Row],[EA Play Season Pass]]="Yes",Tabela1[[#This Row],[Minecraft Season Pass]]="Yes"),"Yes","No")</f>
        <v>Yes</v>
      </c>
      <c r="Q7209">
        <v>23</v>
      </c>
      <c r="R7209" s="2"/>
    </row>
    <row r="7210" spans="1:18" x14ac:dyDescent="0.25">
      <c r="A7210">
        <v>7209</v>
      </c>
      <c r="B7210" t="s">
        <v>1647</v>
      </c>
      <c r="C7210" t="s">
        <v>7</v>
      </c>
      <c r="D7210" s="50">
        <v>45607</v>
      </c>
      <c r="E7210">
        <f>YEAR(Tabela1[[#This Row],[Start Date]])</f>
        <v>2024</v>
      </c>
      <c r="F7210">
        <f>ROUNDUP(MONTH(Tabela1[[#This Row],[Start Date]])/3,0)</f>
        <v>4</v>
      </c>
      <c r="G7210" t="s">
        <v>11</v>
      </c>
      <c r="H7210">
        <v>15</v>
      </c>
      <c r="I7210" t="s">
        <v>9</v>
      </c>
      <c r="J7210" t="s">
        <v>11</v>
      </c>
      <c r="K7210">
        <v>0</v>
      </c>
      <c r="L7210" t="s">
        <v>11</v>
      </c>
      <c r="M7210">
        <v>0</v>
      </c>
      <c r="N7210">
        <v>1</v>
      </c>
      <c r="O7210" t="str">
        <f>IF(AND(Tabela1[[#This Row],[EA Play Season Pass]]="Yes",Tabela1[[#This Row],[Minecraft Season Pass]]="Yes"),"Yes","No")</f>
        <v>No</v>
      </c>
      <c r="P7210" t="str">
        <f>IF(OR(Tabela1[[#This Row],[EA Play Season Pass]]="Yes",Tabela1[[#This Row],[Minecraft Season Pass]]="Yes"),"Yes","No")</f>
        <v>No</v>
      </c>
      <c r="Q7210">
        <v>14</v>
      </c>
      <c r="R7210" s="2"/>
    </row>
    <row r="7211" spans="1:18" x14ac:dyDescent="0.25">
      <c r="A7211">
        <v>7210</v>
      </c>
      <c r="B7211" t="s">
        <v>7562</v>
      </c>
      <c r="C7211" t="s">
        <v>7</v>
      </c>
      <c r="D7211" s="50">
        <v>45607</v>
      </c>
      <c r="E7211">
        <f>YEAR(Tabela1[[#This Row],[Start Date]])</f>
        <v>2024</v>
      </c>
      <c r="F7211">
        <f>ROUNDUP(MONTH(Tabela1[[#This Row],[Start Date]])/3,0)</f>
        <v>4</v>
      </c>
      <c r="G7211" t="s">
        <v>8</v>
      </c>
      <c r="H7211">
        <v>15</v>
      </c>
      <c r="I7211" t="s">
        <v>9</v>
      </c>
      <c r="J7211" t="s">
        <v>8</v>
      </c>
      <c r="K7211">
        <v>30</v>
      </c>
      <c r="L7211" t="s">
        <v>11</v>
      </c>
      <c r="M7211">
        <v>0</v>
      </c>
      <c r="N7211">
        <v>3</v>
      </c>
      <c r="O7211" t="str">
        <f>IF(AND(Tabela1[[#This Row],[EA Play Season Pass]]="Yes",Tabela1[[#This Row],[Minecraft Season Pass]]="Yes"),"Yes","No")</f>
        <v>No</v>
      </c>
      <c r="P7211" t="str">
        <f>IF(OR(Tabela1[[#This Row],[EA Play Season Pass]]="Yes",Tabela1[[#This Row],[Minecraft Season Pass]]="Yes"),"Yes","No")</f>
        <v>Yes</v>
      </c>
      <c r="Q7211">
        <v>42</v>
      </c>
      <c r="R7211" s="2"/>
    </row>
    <row r="7212" spans="1:18" x14ac:dyDescent="0.25">
      <c r="A7212">
        <v>7211</v>
      </c>
      <c r="B7212" t="s">
        <v>5684</v>
      </c>
      <c r="C7212" t="s">
        <v>13</v>
      </c>
      <c r="D7212" s="50">
        <v>45607</v>
      </c>
      <c r="E7212">
        <f>YEAR(Tabela1[[#This Row],[Start Date]])</f>
        <v>2024</v>
      </c>
      <c r="F7212">
        <f>ROUNDUP(MONTH(Tabela1[[#This Row],[Start Date]])/3,0)</f>
        <v>4</v>
      </c>
      <c r="G7212" t="s">
        <v>11</v>
      </c>
      <c r="H7212">
        <v>10</v>
      </c>
      <c r="I7212" t="s">
        <v>12</v>
      </c>
      <c r="J7212" t="s">
        <v>8</v>
      </c>
      <c r="K7212">
        <v>30</v>
      </c>
      <c r="L7212" t="s">
        <v>11</v>
      </c>
      <c r="M7212">
        <v>0</v>
      </c>
      <c r="N7212">
        <v>1</v>
      </c>
      <c r="O7212" t="str">
        <f>IF(AND(Tabela1[[#This Row],[EA Play Season Pass]]="Yes",Tabela1[[#This Row],[Minecraft Season Pass]]="Yes"),"Yes","No")</f>
        <v>No</v>
      </c>
      <c r="P7212" t="str">
        <f>IF(OR(Tabela1[[#This Row],[EA Play Season Pass]]="Yes",Tabela1[[#This Row],[Minecraft Season Pass]]="Yes"),"Yes","No")</f>
        <v>Yes</v>
      </c>
      <c r="Q7212">
        <v>39</v>
      </c>
      <c r="R7212" s="2"/>
    </row>
    <row r="7213" spans="1:18" x14ac:dyDescent="0.25">
      <c r="A7213">
        <v>7212</v>
      </c>
      <c r="B7213" t="s">
        <v>7563</v>
      </c>
      <c r="C7213" t="s">
        <v>10</v>
      </c>
      <c r="D7213" s="50">
        <v>45607</v>
      </c>
      <c r="E7213">
        <f>YEAR(Tabela1[[#This Row],[Start Date]])</f>
        <v>2024</v>
      </c>
      <c r="F7213">
        <f>ROUNDUP(MONTH(Tabela1[[#This Row],[Start Date]])/3,0)</f>
        <v>4</v>
      </c>
      <c r="G7213" t="s">
        <v>8</v>
      </c>
      <c r="H7213">
        <v>5</v>
      </c>
      <c r="I7213" t="s">
        <v>12</v>
      </c>
      <c r="J7213" t="s">
        <v>8</v>
      </c>
      <c r="K7213">
        <v>30</v>
      </c>
      <c r="L7213" t="s">
        <v>8</v>
      </c>
      <c r="M7213">
        <v>20</v>
      </c>
      <c r="N7213">
        <v>2</v>
      </c>
      <c r="O7213" t="str">
        <f>IF(AND(Tabela1[[#This Row],[EA Play Season Pass]]="Yes",Tabela1[[#This Row],[Minecraft Season Pass]]="Yes"),"Yes","No")</f>
        <v>Yes</v>
      </c>
      <c r="P7213" t="str">
        <f>IF(OR(Tabela1[[#This Row],[EA Play Season Pass]]="Yes",Tabela1[[#This Row],[Minecraft Season Pass]]="Yes"),"Yes","No")</f>
        <v>Yes</v>
      </c>
      <c r="Q7213">
        <v>53</v>
      </c>
      <c r="R7213" s="2"/>
    </row>
    <row r="7214" spans="1:18" x14ac:dyDescent="0.25">
      <c r="A7214">
        <v>7213</v>
      </c>
      <c r="B7214" t="s">
        <v>7564</v>
      </c>
      <c r="C7214" t="s">
        <v>10</v>
      </c>
      <c r="D7214" s="50">
        <v>45607</v>
      </c>
      <c r="E7214">
        <f>YEAR(Tabela1[[#This Row],[Start Date]])</f>
        <v>2024</v>
      </c>
      <c r="F7214">
        <f>ROUNDUP(MONTH(Tabela1[[#This Row],[Start Date]])/3,0)</f>
        <v>4</v>
      </c>
      <c r="G7214" t="s">
        <v>8</v>
      </c>
      <c r="H7214">
        <v>5</v>
      </c>
      <c r="I7214" t="s">
        <v>14</v>
      </c>
      <c r="J7214" t="s">
        <v>11</v>
      </c>
      <c r="K7214">
        <v>0</v>
      </c>
      <c r="L7214" t="s">
        <v>11</v>
      </c>
      <c r="M7214">
        <v>0</v>
      </c>
      <c r="N7214">
        <v>2</v>
      </c>
      <c r="O7214" t="str">
        <f>IF(AND(Tabela1[[#This Row],[EA Play Season Pass]]="Yes",Tabela1[[#This Row],[Minecraft Season Pass]]="Yes"),"Yes","No")</f>
        <v>No</v>
      </c>
      <c r="P7214" t="str">
        <f>IF(OR(Tabela1[[#This Row],[EA Play Season Pass]]="Yes",Tabela1[[#This Row],[Minecraft Season Pass]]="Yes"),"Yes","No")</f>
        <v>No</v>
      </c>
      <c r="Q7214">
        <v>3</v>
      </c>
      <c r="R7214" s="2"/>
    </row>
    <row r="7215" spans="1:18" x14ac:dyDescent="0.25">
      <c r="A7215">
        <v>7214</v>
      </c>
      <c r="B7215" t="s">
        <v>7565</v>
      </c>
      <c r="C7215" t="s">
        <v>10</v>
      </c>
      <c r="D7215" s="50">
        <v>45607</v>
      </c>
      <c r="E7215">
        <f>YEAR(Tabela1[[#This Row],[Start Date]])</f>
        <v>2024</v>
      </c>
      <c r="F7215">
        <f>ROUNDUP(MONTH(Tabela1[[#This Row],[Start Date]])/3,0)</f>
        <v>4</v>
      </c>
      <c r="G7215" t="s">
        <v>11</v>
      </c>
      <c r="H7215">
        <v>5</v>
      </c>
      <c r="I7215" t="s">
        <v>12</v>
      </c>
      <c r="J7215" t="s">
        <v>8</v>
      </c>
      <c r="K7215">
        <v>30</v>
      </c>
      <c r="L7215" t="s">
        <v>8</v>
      </c>
      <c r="M7215">
        <v>20</v>
      </c>
      <c r="N7215">
        <v>2</v>
      </c>
      <c r="O7215" t="str">
        <f>IF(AND(Tabela1[[#This Row],[EA Play Season Pass]]="Yes",Tabela1[[#This Row],[Minecraft Season Pass]]="Yes"),"Yes","No")</f>
        <v>Yes</v>
      </c>
      <c r="P7215" t="str">
        <f>IF(OR(Tabela1[[#This Row],[EA Play Season Pass]]="Yes",Tabela1[[#This Row],[Minecraft Season Pass]]="Yes"),"Yes","No")</f>
        <v>Yes</v>
      </c>
      <c r="Q7215">
        <v>53</v>
      </c>
      <c r="R7215" s="2"/>
    </row>
    <row r="7216" spans="1:18" x14ac:dyDescent="0.25">
      <c r="A7216">
        <v>7215</v>
      </c>
      <c r="B7216" t="s">
        <v>663</v>
      </c>
      <c r="C7216" t="s">
        <v>10</v>
      </c>
      <c r="D7216" s="50">
        <v>45608</v>
      </c>
      <c r="E7216">
        <f>YEAR(Tabela1[[#This Row],[Start Date]])</f>
        <v>2024</v>
      </c>
      <c r="F7216">
        <f>ROUNDUP(MONTH(Tabela1[[#This Row],[Start Date]])/3,0)</f>
        <v>4</v>
      </c>
      <c r="G7216" t="s">
        <v>11</v>
      </c>
      <c r="H7216">
        <v>5</v>
      </c>
      <c r="I7216" t="s">
        <v>14</v>
      </c>
      <c r="J7216" t="s">
        <v>8</v>
      </c>
      <c r="K7216">
        <v>30</v>
      </c>
      <c r="L7216" t="s">
        <v>8</v>
      </c>
      <c r="M7216">
        <v>20</v>
      </c>
      <c r="N7216">
        <v>3</v>
      </c>
      <c r="O7216" t="str">
        <f>IF(AND(Tabela1[[#This Row],[EA Play Season Pass]]="Yes",Tabela1[[#This Row],[Minecraft Season Pass]]="Yes"),"Yes","No")</f>
        <v>Yes</v>
      </c>
      <c r="P7216" t="str">
        <f>IF(OR(Tabela1[[#This Row],[EA Play Season Pass]]="Yes",Tabela1[[#This Row],[Minecraft Season Pass]]="Yes"),"Yes","No")</f>
        <v>Yes</v>
      </c>
      <c r="Q7216">
        <v>52</v>
      </c>
      <c r="R7216" s="2"/>
    </row>
    <row r="7217" spans="1:18" x14ac:dyDescent="0.25">
      <c r="A7217">
        <v>7216</v>
      </c>
      <c r="B7217" t="s">
        <v>7566</v>
      </c>
      <c r="C7217" t="s">
        <v>7</v>
      </c>
      <c r="D7217" s="50">
        <v>45608</v>
      </c>
      <c r="E7217">
        <f>YEAR(Tabela1[[#This Row],[Start Date]])</f>
        <v>2024</v>
      </c>
      <c r="F7217">
        <f>ROUNDUP(MONTH(Tabela1[[#This Row],[Start Date]])/3,0)</f>
        <v>4</v>
      </c>
      <c r="G7217" t="s">
        <v>8</v>
      </c>
      <c r="H7217">
        <v>15</v>
      </c>
      <c r="I7217" t="s">
        <v>14</v>
      </c>
      <c r="J7217" t="s">
        <v>8</v>
      </c>
      <c r="K7217">
        <v>30</v>
      </c>
      <c r="L7217" t="s">
        <v>11</v>
      </c>
      <c r="M7217">
        <v>0</v>
      </c>
      <c r="N7217">
        <v>1</v>
      </c>
      <c r="O7217" t="str">
        <f>IF(AND(Tabela1[[#This Row],[EA Play Season Pass]]="Yes",Tabela1[[#This Row],[Minecraft Season Pass]]="Yes"),"Yes","No")</f>
        <v>No</v>
      </c>
      <c r="P7217" t="str">
        <f>IF(OR(Tabela1[[#This Row],[EA Play Season Pass]]="Yes",Tabela1[[#This Row],[Minecraft Season Pass]]="Yes"),"Yes","No")</f>
        <v>Yes</v>
      </c>
      <c r="Q7217">
        <v>44</v>
      </c>
      <c r="R7217" s="2"/>
    </row>
    <row r="7218" spans="1:18" x14ac:dyDescent="0.25">
      <c r="A7218">
        <v>7217</v>
      </c>
      <c r="B7218" t="s">
        <v>7567</v>
      </c>
      <c r="C7218" t="s">
        <v>7</v>
      </c>
      <c r="D7218" s="50">
        <v>45608</v>
      </c>
      <c r="E7218">
        <f>YEAR(Tabela1[[#This Row],[Start Date]])</f>
        <v>2024</v>
      </c>
      <c r="F7218">
        <f>ROUNDUP(MONTH(Tabela1[[#This Row],[Start Date]])/3,0)</f>
        <v>4</v>
      </c>
      <c r="G7218" t="s">
        <v>11</v>
      </c>
      <c r="H7218">
        <v>15</v>
      </c>
      <c r="I7218" t="s">
        <v>14</v>
      </c>
      <c r="J7218" t="s">
        <v>8</v>
      </c>
      <c r="K7218">
        <v>30</v>
      </c>
      <c r="L7218" t="s">
        <v>8</v>
      </c>
      <c r="M7218">
        <v>20</v>
      </c>
      <c r="N7218">
        <v>2</v>
      </c>
      <c r="O7218" t="str">
        <f>IF(AND(Tabela1[[#This Row],[EA Play Season Pass]]="Yes",Tabela1[[#This Row],[Minecraft Season Pass]]="Yes"),"Yes","No")</f>
        <v>Yes</v>
      </c>
      <c r="P7218" t="str">
        <f>IF(OR(Tabela1[[#This Row],[EA Play Season Pass]]="Yes",Tabela1[[#This Row],[Minecraft Season Pass]]="Yes"),"Yes","No")</f>
        <v>Yes</v>
      </c>
      <c r="Q7218">
        <v>63</v>
      </c>
      <c r="R7218" s="2"/>
    </row>
    <row r="7219" spans="1:18" x14ac:dyDescent="0.25">
      <c r="A7219">
        <v>7218</v>
      </c>
      <c r="B7219" t="s">
        <v>2335</v>
      </c>
      <c r="C7219" t="s">
        <v>13</v>
      </c>
      <c r="D7219" s="50">
        <v>45608</v>
      </c>
      <c r="E7219">
        <f>YEAR(Tabela1[[#This Row],[Start Date]])</f>
        <v>2024</v>
      </c>
      <c r="F7219">
        <f>ROUNDUP(MONTH(Tabela1[[#This Row],[Start Date]])/3,0)</f>
        <v>4</v>
      </c>
      <c r="G7219" t="s">
        <v>11</v>
      </c>
      <c r="H7219">
        <v>10</v>
      </c>
      <c r="I7219" t="s">
        <v>9</v>
      </c>
      <c r="J7219" t="s">
        <v>11</v>
      </c>
      <c r="K7219">
        <v>0</v>
      </c>
      <c r="L7219" t="s">
        <v>11</v>
      </c>
      <c r="M7219">
        <v>0</v>
      </c>
      <c r="N7219">
        <v>3</v>
      </c>
      <c r="O7219" t="str">
        <f>IF(AND(Tabela1[[#This Row],[EA Play Season Pass]]="Yes",Tabela1[[#This Row],[Minecraft Season Pass]]="Yes"),"Yes","No")</f>
        <v>No</v>
      </c>
      <c r="P7219" t="str">
        <f>IF(OR(Tabela1[[#This Row],[EA Play Season Pass]]="Yes",Tabela1[[#This Row],[Minecraft Season Pass]]="Yes"),"Yes","No")</f>
        <v>No</v>
      </c>
      <c r="Q7219">
        <v>7</v>
      </c>
      <c r="R7219" s="2"/>
    </row>
    <row r="7220" spans="1:18" x14ac:dyDescent="0.25">
      <c r="A7220">
        <v>7219</v>
      </c>
      <c r="B7220" t="s">
        <v>7568</v>
      </c>
      <c r="C7220" t="s">
        <v>10</v>
      </c>
      <c r="D7220" s="50">
        <v>45608</v>
      </c>
      <c r="E7220">
        <f>YEAR(Tabela1[[#This Row],[Start Date]])</f>
        <v>2024</v>
      </c>
      <c r="F7220">
        <f>ROUNDUP(MONTH(Tabela1[[#This Row],[Start Date]])/3,0)</f>
        <v>4</v>
      </c>
      <c r="G7220" t="s">
        <v>8</v>
      </c>
      <c r="H7220">
        <v>5</v>
      </c>
      <c r="I7220" t="s">
        <v>9</v>
      </c>
      <c r="J7220" t="s">
        <v>11</v>
      </c>
      <c r="K7220">
        <v>0</v>
      </c>
      <c r="L7220" t="s">
        <v>8</v>
      </c>
      <c r="M7220">
        <v>20</v>
      </c>
      <c r="N7220">
        <v>3</v>
      </c>
      <c r="O7220" t="str">
        <f>IF(AND(Tabela1[[#This Row],[EA Play Season Pass]]="Yes",Tabela1[[#This Row],[Minecraft Season Pass]]="Yes"),"Yes","No")</f>
        <v>No</v>
      </c>
      <c r="P7220" t="str">
        <f>IF(OR(Tabela1[[#This Row],[EA Play Season Pass]]="Yes",Tabela1[[#This Row],[Minecraft Season Pass]]="Yes"),"Yes","No")</f>
        <v>Yes</v>
      </c>
      <c r="Q7220">
        <v>22</v>
      </c>
      <c r="R7220" s="2"/>
    </row>
    <row r="7221" spans="1:18" x14ac:dyDescent="0.25">
      <c r="A7221">
        <v>7220</v>
      </c>
      <c r="B7221" t="s">
        <v>3015</v>
      </c>
      <c r="C7221" t="s">
        <v>13</v>
      </c>
      <c r="D7221" s="50">
        <v>45608</v>
      </c>
      <c r="E7221">
        <f>YEAR(Tabela1[[#This Row],[Start Date]])</f>
        <v>2024</v>
      </c>
      <c r="F7221">
        <f>ROUNDUP(MONTH(Tabela1[[#This Row],[Start Date]])/3,0)</f>
        <v>4</v>
      </c>
      <c r="G7221" t="s">
        <v>11</v>
      </c>
      <c r="H7221">
        <v>10</v>
      </c>
      <c r="I7221" t="s">
        <v>9</v>
      </c>
      <c r="J7221" t="s">
        <v>11</v>
      </c>
      <c r="K7221">
        <v>0</v>
      </c>
      <c r="L7221" t="s">
        <v>8</v>
      </c>
      <c r="M7221">
        <v>20</v>
      </c>
      <c r="N7221">
        <v>1</v>
      </c>
      <c r="O7221" t="str">
        <f>IF(AND(Tabela1[[#This Row],[EA Play Season Pass]]="Yes",Tabela1[[#This Row],[Minecraft Season Pass]]="Yes"),"Yes","No")</f>
        <v>No</v>
      </c>
      <c r="P7221" t="str">
        <f>IF(OR(Tabela1[[#This Row],[EA Play Season Pass]]="Yes",Tabela1[[#This Row],[Minecraft Season Pass]]="Yes"),"Yes","No")</f>
        <v>Yes</v>
      </c>
      <c r="Q7221">
        <v>29</v>
      </c>
      <c r="R7221" s="2"/>
    </row>
    <row r="7222" spans="1:18" x14ac:dyDescent="0.25">
      <c r="A7222">
        <v>7221</v>
      </c>
      <c r="B7222" t="s">
        <v>7569</v>
      </c>
      <c r="C7222" t="s">
        <v>10</v>
      </c>
      <c r="D7222" s="50">
        <v>45608</v>
      </c>
      <c r="E7222">
        <f>YEAR(Tabela1[[#This Row],[Start Date]])</f>
        <v>2024</v>
      </c>
      <c r="F7222">
        <f>ROUNDUP(MONTH(Tabela1[[#This Row],[Start Date]])/3,0)</f>
        <v>4</v>
      </c>
      <c r="G7222" t="s">
        <v>8</v>
      </c>
      <c r="H7222">
        <v>5</v>
      </c>
      <c r="I7222" t="s">
        <v>14</v>
      </c>
      <c r="J7222" t="s">
        <v>8</v>
      </c>
      <c r="K7222">
        <v>30</v>
      </c>
      <c r="L7222" t="s">
        <v>8</v>
      </c>
      <c r="M7222">
        <v>20</v>
      </c>
      <c r="N7222">
        <v>3</v>
      </c>
      <c r="O7222" t="str">
        <f>IF(AND(Tabela1[[#This Row],[EA Play Season Pass]]="Yes",Tabela1[[#This Row],[Minecraft Season Pass]]="Yes"),"Yes","No")</f>
        <v>Yes</v>
      </c>
      <c r="P7222" t="str">
        <f>IF(OR(Tabela1[[#This Row],[EA Play Season Pass]]="Yes",Tabela1[[#This Row],[Minecraft Season Pass]]="Yes"),"Yes","No")</f>
        <v>Yes</v>
      </c>
      <c r="Q7222">
        <v>52</v>
      </c>
      <c r="R7222" s="2"/>
    </row>
    <row r="7223" spans="1:18" x14ac:dyDescent="0.25">
      <c r="A7223">
        <v>7222</v>
      </c>
      <c r="B7223" t="s">
        <v>7570</v>
      </c>
      <c r="C7223" t="s">
        <v>13</v>
      </c>
      <c r="D7223" s="50">
        <v>45608</v>
      </c>
      <c r="E7223">
        <f>YEAR(Tabela1[[#This Row],[Start Date]])</f>
        <v>2024</v>
      </c>
      <c r="F7223">
        <f>ROUNDUP(MONTH(Tabela1[[#This Row],[Start Date]])/3,0)</f>
        <v>4</v>
      </c>
      <c r="G7223" t="s">
        <v>8</v>
      </c>
      <c r="H7223">
        <v>10</v>
      </c>
      <c r="I7223" t="s">
        <v>14</v>
      </c>
      <c r="J7223" t="s">
        <v>11</v>
      </c>
      <c r="K7223">
        <v>0</v>
      </c>
      <c r="L7223" t="s">
        <v>8</v>
      </c>
      <c r="M7223">
        <v>20</v>
      </c>
      <c r="N7223">
        <v>1</v>
      </c>
      <c r="O7223" t="str">
        <f>IF(AND(Tabela1[[#This Row],[EA Play Season Pass]]="Yes",Tabela1[[#This Row],[Minecraft Season Pass]]="Yes"),"Yes","No")</f>
        <v>No</v>
      </c>
      <c r="P7223" t="str">
        <f>IF(OR(Tabela1[[#This Row],[EA Play Season Pass]]="Yes",Tabela1[[#This Row],[Minecraft Season Pass]]="Yes"),"Yes","No")</f>
        <v>Yes</v>
      </c>
      <c r="Q7223">
        <v>29</v>
      </c>
      <c r="R7223" s="2"/>
    </row>
    <row r="7224" spans="1:18" x14ac:dyDescent="0.25">
      <c r="A7224">
        <v>7223</v>
      </c>
      <c r="B7224" t="s">
        <v>635</v>
      </c>
      <c r="C7224" t="s">
        <v>13</v>
      </c>
      <c r="D7224" s="50">
        <v>45609</v>
      </c>
      <c r="E7224">
        <f>YEAR(Tabela1[[#This Row],[Start Date]])</f>
        <v>2024</v>
      </c>
      <c r="F7224">
        <f>ROUNDUP(MONTH(Tabela1[[#This Row],[Start Date]])/3,0)</f>
        <v>4</v>
      </c>
      <c r="G7224" t="s">
        <v>11</v>
      </c>
      <c r="H7224">
        <v>10</v>
      </c>
      <c r="I7224" t="s">
        <v>12</v>
      </c>
      <c r="J7224" t="s">
        <v>8</v>
      </c>
      <c r="K7224">
        <v>30</v>
      </c>
      <c r="L7224" t="s">
        <v>8</v>
      </c>
      <c r="M7224">
        <v>20</v>
      </c>
      <c r="N7224">
        <v>1</v>
      </c>
      <c r="O7224" t="str">
        <f>IF(AND(Tabela1[[#This Row],[EA Play Season Pass]]="Yes",Tabela1[[#This Row],[Minecraft Season Pass]]="Yes"),"Yes","No")</f>
        <v>Yes</v>
      </c>
      <c r="P7224" t="str">
        <f>IF(OR(Tabela1[[#This Row],[EA Play Season Pass]]="Yes",Tabela1[[#This Row],[Minecraft Season Pass]]="Yes"),"Yes","No")</f>
        <v>Yes</v>
      </c>
      <c r="Q7224">
        <v>59</v>
      </c>
      <c r="R7224" s="2"/>
    </row>
    <row r="7225" spans="1:18" x14ac:dyDescent="0.25">
      <c r="A7225">
        <v>7224</v>
      </c>
      <c r="B7225" t="s">
        <v>7571</v>
      </c>
      <c r="C7225" t="s">
        <v>13</v>
      </c>
      <c r="D7225" s="50">
        <v>45609</v>
      </c>
      <c r="E7225">
        <f>YEAR(Tabela1[[#This Row],[Start Date]])</f>
        <v>2024</v>
      </c>
      <c r="F7225">
        <f>ROUNDUP(MONTH(Tabela1[[#This Row],[Start Date]])/3,0)</f>
        <v>4</v>
      </c>
      <c r="G7225" t="s">
        <v>8</v>
      </c>
      <c r="H7225">
        <v>10</v>
      </c>
      <c r="I7225" t="s">
        <v>9</v>
      </c>
      <c r="J7225" t="s">
        <v>11</v>
      </c>
      <c r="K7225">
        <v>0</v>
      </c>
      <c r="L7225" t="s">
        <v>8</v>
      </c>
      <c r="M7225">
        <v>20</v>
      </c>
      <c r="N7225">
        <v>1</v>
      </c>
      <c r="O7225" t="str">
        <f>IF(AND(Tabela1[[#This Row],[EA Play Season Pass]]="Yes",Tabela1[[#This Row],[Minecraft Season Pass]]="Yes"),"Yes","No")</f>
        <v>No</v>
      </c>
      <c r="P7225" t="str">
        <f>IF(OR(Tabela1[[#This Row],[EA Play Season Pass]]="Yes",Tabela1[[#This Row],[Minecraft Season Pass]]="Yes"),"Yes","No")</f>
        <v>Yes</v>
      </c>
      <c r="Q7225">
        <v>29</v>
      </c>
      <c r="R7225" s="2"/>
    </row>
    <row r="7226" spans="1:18" x14ac:dyDescent="0.25">
      <c r="A7226">
        <v>7225</v>
      </c>
      <c r="B7226" t="s">
        <v>2882</v>
      </c>
      <c r="C7226" t="s">
        <v>13</v>
      </c>
      <c r="D7226" s="50">
        <v>45609</v>
      </c>
      <c r="E7226">
        <f>YEAR(Tabela1[[#This Row],[Start Date]])</f>
        <v>2024</v>
      </c>
      <c r="F7226">
        <f>ROUNDUP(MONTH(Tabela1[[#This Row],[Start Date]])/3,0)</f>
        <v>4</v>
      </c>
      <c r="G7226" t="s">
        <v>8</v>
      </c>
      <c r="H7226">
        <v>10</v>
      </c>
      <c r="I7226" t="s">
        <v>14</v>
      </c>
      <c r="J7226" t="s">
        <v>11</v>
      </c>
      <c r="K7226">
        <v>0</v>
      </c>
      <c r="L7226" t="s">
        <v>11</v>
      </c>
      <c r="M7226">
        <v>0</v>
      </c>
      <c r="N7226">
        <v>2</v>
      </c>
      <c r="O7226" t="str">
        <f>IF(AND(Tabela1[[#This Row],[EA Play Season Pass]]="Yes",Tabela1[[#This Row],[Minecraft Season Pass]]="Yes"),"Yes","No")</f>
        <v>No</v>
      </c>
      <c r="P7226" t="str">
        <f>IF(OR(Tabela1[[#This Row],[EA Play Season Pass]]="Yes",Tabela1[[#This Row],[Minecraft Season Pass]]="Yes"),"Yes","No")</f>
        <v>No</v>
      </c>
      <c r="Q7226">
        <v>8</v>
      </c>
      <c r="R7226" s="2"/>
    </row>
    <row r="7227" spans="1:18" x14ac:dyDescent="0.25">
      <c r="A7227">
        <v>7226</v>
      </c>
      <c r="B7227" t="s">
        <v>3072</v>
      </c>
      <c r="C7227" t="s">
        <v>7</v>
      </c>
      <c r="D7227" s="50">
        <v>45609</v>
      </c>
      <c r="E7227">
        <f>YEAR(Tabela1[[#This Row],[Start Date]])</f>
        <v>2024</v>
      </c>
      <c r="F7227">
        <f>ROUNDUP(MONTH(Tabela1[[#This Row],[Start Date]])/3,0)</f>
        <v>4</v>
      </c>
      <c r="G7227" t="s">
        <v>11</v>
      </c>
      <c r="H7227">
        <v>15</v>
      </c>
      <c r="I7227" t="s">
        <v>9</v>
      </c>
      <c r="J7227" t="s">
        <v>8</v>
      </c>
      <c r="K7227">
        <v>30</v>
      </c>
      <c r="L7227" t="s">
        <v>11</v>
      </c>
      <c r="M7227">
        <v>0</v>
      </c>
      <c r="N7227">
        <v>1</v>
      </c>
      <c r="O7227" t="str">
        <f>IF(AND(Tabela1[[#This Row],[EA Play Season Pass]]="Yes",Tabela1[[#This Row],[Minecraft Season Pass]]="Yes"),"Yes","No")</f>
        <v>No</v>
      </c>
      <c r="P7227" t="str">
        <f>IF(OR(Tabela1[[#This Row],[EA Play Season Pass]]="Yes",Tabela1[[#This Row],[Minecraft Season Pass]]="Yes"),"Yes","No")</f>
        <v>Yes</v>
      </c>
      <c r="Q7227">
        <v>44</v>
      </c>
      <c r="R7227" s="2"/>
    </row>
    <row r="7228" spans="1:18" x14ac:dyDescent="0.25">
      <c r="A7228">
        <v>7227</v>
      </c>
      <c r="B7228" t="s">
        <v>1178</v>
      </c>
      <c r="C7228" t="s">
        <v>13</v>
      </c>
      <c r="D7228" s="50">
        <v>45610</v>
      </c>
      <c r="E7228">
        <f>YEAR(Tabela1[[#This Row],[Start Date]])</f>
        <v>2024</v>
      </c>
      <c r="F7228">
        <f>ROUNDUP(MONTH(Tabela1[[#This Row],[Start Date]])/3,0)</f>
        <v>4</v>
      </c>
      <c r="G7228" t="s">
        <v>8</v>
      </c>
      <c r="H7228">
        <v>10</v>
      </c>
      <c r="I7228" t="s">
        <v>12</v>
      </c>
      <c r="J7228" t="s">
        <v>8</v>
      </c>
      <c r="K7228">
        <v>30</v>
      </c>
      <c r="L7228" t="s">
        <v>8</v>
      </c>
      <c r="M7228">
        <v>20</v>
      </c>
      <c r="N7228">
        <v>1</v>
      </c>
      <c r="O7228" t="str">
        <f>IF(AND(Tabela1[[#This Row],[EA Play Season Pass]]="Yes",Tabela1[[#This Row],[Minecraft Season Pass]]="Yes"),"Yes","No")</f>
        <v>Yes</v>
      </c>
      <c r="P7228" t="str">
        <f>IF(OR(Tabela1[[#This Row],[EA Play Season Pass]]="Yes",Tabela1[[#This Row],[Minecraft Season Pass]]="Yes"),"Yes","No")</f>
        <v>Yes</v>
      </c>
      <c r="Q7228">
        <v>59</v>
      </c>
      <c r="R7228" s="2"/>
    </row>
    <row r="7229" spans="1:18" x14ac:dyDescent="0.25">
      <c r="A7229">
        <v>7228</v>
      </c>
      <c r="B7229" t="s">
        <v>7572</v>
      </c>
      <c r="C7229" t="s">
        <v>13</v>
      </c>
      <c r="D7229" s="50">
        <v>45610</v>
      </c>
      <c r="E7229">
        <f>YEAR(Tabela1[[#This Row],[Start Date]])</f>
        <v>2024</v>
      </c>
      <c r="F7229">
        <f>ROUNDUP(MONTH(Tabela1[[#This Row],[Start Date]])/3,0)</f>
        <v>4</v>
      </c>
      <c r="G7229" t="s">
        <v>11</v>
      </c>
      <c r="H7229">
        <v>10</v>
      </c>
      <c r="I7229" t="s">
        <v>9</v>
      </c>
      <c r="J7229" t="s">
        <v>11</v>
      </c>
      <c r="K7229">
        <v>0</v>
      </c>
      <c r="L7229" t="s">
        <v>8</v>
      </c>
      <c r="M7229">
        <v>20</v>
      </c>
      <c r="N7229">
        <v>2</v>
      </c>
      <c r="O7229" t="str">
        <f>IF(AND(Tabela1[[#This Row],[EA Play Season Pass]]="Yes",Tabela1[[#This Row],[Minecraft Season Pass]]="Yes"),"Yes","No")</f>
        <v>No</v>
      </c>
      <c r="P7229" t="str">
        <f>IF(OR(Tabela1[[#This Row],[EA Play Season Pass]]="Yes",Tabela1[[#This Row],[Minecraft Season Pass]]="Yes"),"Yes","No")</f>
        <v>Yes</v>
      </c>
      <c r="Q7229">
        <v>28</v>
      </c>
      <c r="R7229" s="2"/>
    </row>
    <row r="7230" spans="1:18" x14ac:dyDescent="0.25">
      <c r="A7230">
        <v>7229</v>
      </c>
      <c r="B7230" t="s">
        <v>6610</v>
      </c>
      <c r="C7230" t="s">
        <v>13</v>
      </c>
      <c r="D7230" s="50">
        <v>45610</v>
      </c>
      <c r="E7230">
        <f>YEAR(Tabela1[[#This Row],[Start Date]])</f>
        <v>2024</v>
      </c>
      <c r="F7230">
        <f>ROUNDUP(MONTH(Tabela1[[#This Row],[Start Date]])/3,0)</f>
        <v>4</v>
      </c>
      <c r="G7230" t="s">
        <v>11</v>
      </c>
      <c r="H7230">
        <v>10</v>
      </c>
      <c r="I7230" t="s">
        <v>14</v>
      </c>
      <c r="J7230" t="s">
        <v>8</v>
      </c>
      <c r="K7230">
        <v>30</v>
      </c>
      <c r="L7230" t="s">
        <v>8</v>
      </c>
      <c r="M7230">
        <v>20</v>
      </c>
      <c r="N7230">
        <v>2</v>
      </c>
      <c r="O7230" t="str">
        <f>IF(AND(Tabela1[[#This Row],[EA Play Season Pass]]="Yes",Tabela1[[#This Row],[Minecraft Season Pass]]="Yes"),"Yes","No")</f>
        <v>Yes</v>
      </c>
      <c r="P7230" t="str">
        <f>IF(OR(Tabela1[[#This Row],[EA Play Season Pass]]="Yes",Tabela1[[#This Row],[Minecraft Season Pass]]="Yes"),"Yes","No")</f>
        <v>Yes</v>
      </c>
      <c r="Q7230">
        <v>58</v>
      </c>
      <c r="R7230" s="2"/>
    </row>
    <row r="7231" spans="1:18" x14ac:dyDescent="0.25">
      <c r="A7231">
        <v>7230</v>
      </c>
      <c r="B7231" t="s">
        <v>7573</v>
      </c>
      <c r="C7231" t="s">
        <v>7</v>
      </c>
      <c r="D7231" s="50">
        <v>45610</v>
      </c>
      <c r="E7231">
        <f>YEAR(Tabela1[[#This Row],[Start Date]])</f>
        <v>2024</v>
      </c>
      <c r="F7231">
        <f>ROUNDUP(MONTH(Tabela1[[#This Row],[Start Date]])/3,0)</f>
        <v>4</v>
      </c>
      <c r="G7231" t="s">
        <v>11</v>
      </c>
      <c r="H7231">
        <v>15</v>
      </c>
      <c r="I7231" t="s">
        <v>12</v>
      </c>
      <c r="J7231" t="s">
        <v>8</v>
      </c>
      <c r="K7231">
        <v>30</v>
      </c>
      <c r="L7231" t="s">
        <v>11</v>
      </c>
      <c r="M7231">
        <v>0</v>
      </c>
      <c r="N7231">
        <v>2</v>
      </c>
      <c r="O7231" t="str">
        <f>IF(AND(Tabela1[[#This Row],[EA Play Season Pass]]="Yes",Tabela1[[#This Row],[Minecraft Season Pass]]="Yes"),"Yes","No")</f>
        <v>No</v>
      </c>
      <c r="P7231" t="str">
        <f>IF(OR(Tabela1[[#This Row],[EA Play Season Pass]]="Yes",Tabela1[[#This Row],[Minecraft Season Pass]]="Yes"),"Yes","No")</f>
        <v>Yes</v>
      </c>
      <c r="Q7231">
        <v>43</v>
      </c>
      <c r="R7231" s="2"/>
    </row>
    <row r="7232" spans="1:18" x14ac:dyDescent="0.25">
      <c r="A7232">
        <v>7231</v>
      </c>
      <c r="B7232" t="s">
        <v>2110</v>
      </c>
      <c r="C7232" t="s">
        <v>13</v>
      </c>
      <c r="D7232" s="50">
        <v>45610</v>
      </c>
      <c r="E7232">
        <f>YEAR(Tabela1[[#This Row],[Start Date]])</f>
        <v>2024</v>
      </c>
      <c r="F7232">
        <f>ROUNDUP(MONTH(Tabela1[[#This Row],[Start Date]])/3,0)</f>
        <v>4</v>
      </c>
      <c r="G7232" t="s">
        <v>11</v>
      </c>
      <c r="H7232">
        <v>10</v>
      </c>
      <c r="I7232" t="s">
        <v>12</v>
      </c>
      <c r="J7232" t="s">
        <v>11</v>
      </c>
      <c r="K7232">
        <v>0</v>
      </c>
      <c r="L7232" t="s">
        <v>11</v>
      </c>
      <c r="M7232">
        <v>0</v>
      </c>
      <c r="N7232">
        <v>2</v>
      </c>
      <c r="O7232" t="str">
        <f>IF(AND(Tabela1[[#This Row],[EA Play Season Pass]]="Yes",Tabela1[[#This Row],[Minecraft Season Pass]]="Yes"),"Yes","No")</f>
        <v>No</v>
      </c>
      <c r="P7232" t="str">
        <f>IF(OR(Tabela1[[#This Row],[EA Play Season Pass]]="Yes",Tabela1[[#This Row],[Minecraft Season Pass]]="Yes"),"Yes","No")</f>
        <v>No</v>
      </c>
      <c r="Q7232">
        <v>8</v>
      </c>
      <c r="R7232" s="2"/>
    </row>
    <row r="7233" spans="1:18" x14ac:dyDescent="0.25">
      <c r="A7233">
        <v>7232</v>
      </c>
      <c r="B7233" t="s">
        <v>7574</v>
      </c>
      <c r="C7233" t="s">
        <v>7</v>
      </c>
      <c r="D7233" s="50">
        <v>45610</v>
      </c>
      <c r="E7233">
        <f>YEAR(Tabela1[[#This Row],[Start Date]])</f>
        <v>2024</v>
      </c>
      <c r="F7233">
        <f>ROUNDUP(MONTH(Tabela1[[#This Row],[Start Date]])/3,0)</f>
        <v>4</v>
      </c>
      <c r="G7233" t="s">
        <v>11</v>
      </c>
      <c r="H7233">
        <v>15</v>
      </c>
      <c r="I7233" t="s">
        <v>9</v>
      </c>
      <c r="J7233" t="s">
        <v>11</v>
      </c>
      <c r="K7233">
        <v>0</v>
      </c>
      <c r="L7233" t="s">
        <v>11</v>
      </c>
      <c r="M7233">
        <v>0</v>
      </c>
      <c r="N7233">
        <v>1</v>
      </c>
      <c r="O7233" t="str">
        <f>IF(AND(Tabela1[[#This Row],[EA Play Season Pass]]="Yes",Tabela1[[#This Row],[Minecraft Season Pass]]="Yes"),"Yes","No")</f>
        <v>No</v>
      </c>
      <c r="P7233" t="str">
        <f>IF(OR(Tabela1[[#This Row],[EA Play Season Pass]]="Yes",Tabela1[[#This Row],[Minecraft Season Pass]]="Yes"),"Yes","No")</f>
        <v>No</v>
      </c>
      <c r="Q7233">
        <v>14</v>
      </c>
      <c r="R7233" s="2"/>
    </row>
    <row r="7234" spans="1:18" x14ac:dyDescent="0.25">
      <c r="A7234">
        <v>7233</v>
      </c>
      <c r="B7234" t="s">
        <v>505</v>
      </c>
      <c r="C7234" t="s">
        <v>13</v>
      </c>
      <c r="D7234" s="50">
        <v>45611</v>
      </c>
      <c r="E7234">
        <f>YEAR(Tabela1[[#This Row],[Start Date]])</f>
        <v>2024</v>
      </c>
      <c r="F7234">
        <f>ROUNDUP(MONTH(Tabela1[[#This Row],[Start Date]])/3,0)</f>
        <v>4</v>
      </c>
      <c r="G7234" t="s">
        <v>11</v>
      </c>
      <c r="H7234">
        <v>10</v>
      </c>
      <c r="I7234" t="s">
        <v>14</v>
      </c>
      <c r="J7234" t="s">
        <v>8</v>
      </c>
      <c r="K7234">
        <v>30</v>
      </c>
      <c r="L7234" t="s">
        <v>8</v>
      </c>
      <c r="M7234">
        <v>20</v>
      </c>
      <c r="N7234">
        <v>2</v>
      </c>
      <c r="O7234" t="str">
        <f>IF(AND(Tabela1[[#This Row],[EA Play Season Pass]]="Yes",Tabela1[[#This Row],[Minecraft Season Pass]]="Yes"),"Yes","No")</f>
        <v>Yes</v>
      </c>
      <c r="P7234" t="str">
        <f>IF(OR(Tabela1[[#This Row],[EA Play Season Pass]]="Yes",Tabela1[[#This Row],[Minecraft Season Pass]]="Yes"),"Yes","No")</f>
        <v>Yes</v>
      </c>
      <c r="Q7234">
        <v>58</v>
      </c>
      <c r="R7234" s="2"/>
    </row>
    <row r="7235" spans="1:18" x14ac:dyDescent="0.25">
      <c r="A7235">
        <v>7234</v>
      </c>
      <c r="B7235" t="s">
        <v>7575</v>
      </c>
      <c r="C7235" t="s">
        <v>13</v>
      </c>
      <c r="D7235" s="50">
        <v>45611</v>
      </c>
      <c r="E7235">
        <f>YEAR(Tabela1[[#This Row],[Start Date]])</f>
        <v>2024</v>
      </c>
      <c r="F7235">
        <f>ROUNDUP(MONTH(Tabela1[[#This Row],[Start Date]])/3,0)</f>
        <v>4</v>
      </c>
      <c r="G7235" t="s">
        <v>11</v>
      </c>
      <c r="H7235">
        <v>10</v>
      </c>
      <c r="I7235" t="s">
        <v>9</v>
      </c>
      <c r="J7235" t="s">
        <v>11</v>
      </c>
      <c r="K7235">
        <v>0</v>
      </c>
      <c r="L7235" t="s">
        <v>11</v>
      </c>
      <c r="M7235">
        <v>0</v>
      </c>
      <c r="N7235">
        <v>1</v>
      </c>
      <c r="O7235" t="str">
        <f>IF(AND(Tabela1[[#This Row],[EA Play Season Pass]]="Yes",Tabela1[[#This Row],[Minecraft Season Pass]]="Yes"),"Yes","No")</f>
        <v>No</v>
      </c>
      <c r="P7235" t="str">
        <f>IF(OR(Tabela1[[#This Row],[EA Play Season Pass]]="Yes",Tabela1[[#This Row],[Minecraft Season Pass]]="Yes"),"Yes","No")</f>
        <v>No</v>
      </c>
      <c r="Q7235">
        <v>9</v>
      </c>
      <c r="R7235" s="2"/>
    </row>
    <row r="7236" spans="1:18" x14ac:dyDescent="0.25">
      <c r="A7236">
        <v>7235</v>
      </c>
      <c r="B7236" t="s">
        <v>2615</v>
      </c>
      <c r="C7236" t="s">
        <v>7</v>
      </c>
      <c r="D7236" s="50">
        <v>45611</v>
      </c>
      <c r="E7236">
        <f>YEAR(Tabela1[[#This Row],[Start Date]])</f>
        <v>2024</v>
      </c>
      <c r="F7236">
        <f>ROUNDUP(MONTH(Tabela1[[#This Row],[Start Date]])/3,0)</f>
        <v>4</v>
      </c>
      <c r="G7236" t="s">
        <v>8</v>
      </c>
      <c r="H7236">
        <v>15</v>
      </c>
      <c r="I7236" t="s">
        <v>9</v>
      </c>
      <c r="J7236" t="s">
        <v>11</v>
      </c>
      <c r="K7236">
        <v>0</v>
      </c>
      <c r="L7236" t="s">
        <v>8</v>
      </c>
      <c r="M7236">
        <v>20</v>
      </c>
      <c r="N7236">
        <v>1</v>
      </c>
      <c r="O7236" t="str">
        <f>IF(AND(Tabela1[[#This Row],[EA Play Season Pass]]="Yes",Tabela1[[#This Row],[Minecraft Season Pass]]="Yes"),"Yes","No")</f>
        <v>No</v>
      </c>
      <c r="P7236" t="str">
        <f>IF(OR(Tabela1[[#This Row],[EA Play Season Pass]]="Yes",Tabela1[[#This Row],[Minecraft Season Pass]]="Yes"),"Yes","No")</f>
        <v>Yes</v>
      </c>
      <c r="Q7236">
        <v>34</v>
      </c>
      <c r="R7236" s="2"/>
    </row>
    <row r="7237" spans="1:18" x14ac:dyDescent="0.25">
      <c r="A7237">
        <v>7236</v>
      </c>
      <c r="B7237" t="s">
        <v>2513</v>
      </c>
      <c r="C7237" t="s">
        <v>13</v>
      </c>
      <c r="D7237" s="50">
        <v>45611</v>
      </c>
      <c r="E7237">
        <f>YEAR(Tabela1[[#This Row],[Start Date]])</f>
        <v>2024</v>
      </c>
      <c r="F7237">
        <f>ROUNDUP(MONTH(Tabela1[[#This Row],[Start Date]])/3,0)</f>
        <v>4</v>
      </c>
      <c r="G7237" t="s">
        <v>8</v>
      </c>
      <c r="H7237">
        <v>10</v>
      </c>
      <c r="I7237" t="s">
        <v>9</v>
      </c>
      <c r="J7237" t="s">
        <v>8</v>
      </c>
      <c r="K7237">
        <v>30</v>
      </c>
      <c r="L7237" t="s">
        <v>8</v>
      </c>
      <c r="M7237">
        <v>20</v>
      </c>
      <c r="N7237">
        <v>1</v>
      </c>
      <c r="O7237" t="str">
        <f>IF(AND(Tabela1[[#This Row],[EA Play Season Pass]]="Yes",Tabela1[[#This Row],[Minecraft Season Pass]]="Yes"),"Yes","No")</f>
        <v>Yes</v>
      </c>
      <c r="P7237" t="str">
        <f>IF(OR(Tabela1[[#This Row],[EA Play Season Pass]]="Yes",Tabela1[[#This Row],[Minecraft Season Pass]]="Yes"),"Yes","No")</f>
        <v>Yes</v>
      </c>
      <c r="Q7237">
        <v>59</v>
      </c>
      <c r="R7237" s="2"/>
    </row>
    <row r="7238" spans="1:18" x14ac:dyDescent="0.25">
      <c r="A7238">
        <v>7237</v>
      </c>
      <c r="B7238" t="s">
        <v>7576</v>
      </c>
      <c r="C7238" t="s">
        <v>7</v>
      </c>
      <c r="D7238" s="50">
        <v>45611</v>
      </c>
      <c r="E7238">
        <f>YEAR(Tabela1[[#This Row],[Start Date]])</f>
        <v>2024</v>
      </c>
      <c r="F7238">
        <f>ROUNDUP(MONTH(Tabela1[[#This Row],[Start Date]])/3,0)</f>
        <v>4</v>
      </c>
      <c r="G7238" t="s">
        <v>8</v>
      </c>
      <c r="H7238">
        <v>15</v>
      </c>
      <c r="I7238" t="s">
        <v>12</v>
      </c>
      <c r="J7238" t="s">
        <v>8</v>
      </c>
      <c r="K7238">
        <v>30</v>
      </c>
      <c r="L7238" t="s">
        <v>11</v>
      </c>
      <c r="M7238">
        <v>0</v>
      </c>
      <c r="N7238">
        <v>1</v>
      </c>
      <c r="O7238" t="str">
        <f>IF(AND(Tabela1[[#This Row],[EA Play Season Pass]]="Yes",Tabela1[[#This Row],[Minecraft Season Pass]]="Yes"),"Yes","No")</f>
        <v>No</v>
      </c>
      <c r="P7238" t="str">
        <f>IF(OR(Tabela1[[#This Row],[EA Play Season Pass]]="Yes",Tabela1[[#This Row],[Minecraft Season Pass]]="Yes"),"Yes","No")</f>
        <v>Yes</v>
      </c>
      <c r="Q7238">
        <v>44</v>
      </c>
      <c r="R7238" s="2"/>
    </row>
    <row r="7239" spans="1:18" x14ac:dyDescent="0.25">
      <c r="A7239">
        <v>7238</v>
      </c>
      <c r="B7239" t="s">
        <v>1215</v>
      </c>
      <c r="C7239" t="s">
        <v>13</v>
      </c>
      <c r="D7239" s="50">
        <v>45611</v>
      </c>
      <c r="E7239">
        <f>YEAR(Tabela1[[#This Row],[Start Date]])</f>
        <v>2024</v>
      </c>
      <c r="F7239">
        <f>ROUNDUP(MONTH(Tabela1[[#This Row],[Start Date]])/3,0)</f>
        <v>4</v>
      </c>
      <c r="G7239" t="s">
        <v>8</v>
      </c>
      <c r="H7239">
        <v>10</v>
      </c>
      <c r="I7239" t="s">
        <v>9</v>
      </c>
      <c r="J7239" t="s">
        <v>11</v>
      </c>
      <c r="K7239">
        <v>0</v>
      </c>
      <c r="L7239" t="s">
        <v>11</v>
      </c>
      <c r="M7239">
        <v>0</v>
      </c>
      <c r="N7239">
        <v>2</v>
      </c>
      <c r="O7239" t="str">
        <f>IF(AND(Tabela1[[#This Row],[EA Play Season Pass]]="Yes",Tabela1[[#This Row],[Minecraft Season Pass]]="Yes"),"Yes","No")</f>
        <v>No</v>
      </c>
      <c r="P7239" t="str">
        <f>IF(OR(Tabela1[[#This Row],[EA Play Season Pass]]="Yes",Tabela1[[#This Row],[Minecraft Season Pass]]="Yes"),"Yes","No")</f>
        <v>No</v>
      </c>
      <c r="Q7239">
        <v>8</v>
      </c>
      <c r="R7239" s="2"/>
    </row>
    <row r="7240" spans="1:18" x14ac:dyDescent="0.25">
      <c r="A7240">
        <v>7239</v>
      </c>
      <c r="B7240" t="s">
        <v>7577</v>
      </c>
      <c r="C7240" t="s">
        <v>10</v>
      </c>
      <c r="D7240" s="50">
        <v>45611</v>
      </c>
      <c r="E7240">
        <f>YEAR(Tabela1[[#This Row],[Start Date]])</f>
        <v>2024</v>
      </c>
      <c r="F7240">
        <f>ROUNDUP(MONTH(Tabela1[[#This Row],[Start Date]])/3,0)</f>
        <v>4</v>
      </c>
      <c r="G7240" t="s">
        <v>11</v>
      </c>
      <c r="H7240">
        <v>5</v>
      </c>
      <c r="I7240" t="s">
        <v>9</v>
      </c>
      <c r="J7240" t="s">
        <v>8</v>
      </c>
      <c r="K7240">
        <v>30</v>
      </c>
      <c r="L7240" t="s">
        <v>11</v>
      </c>
      <c r="M7240">
        <v>0</v>
      </c>
      <c r="N7240">
        <v>2</v>
      </c>
      <c r="O7240" t="str">
        <f>IF(AND(Tabela1[[#This Row],[EA Play Season Pass]]="Yes",Tabela1[[#This Row],[Minecraft Season Pass]]="Yes"),"Yes","No")</f>
        <v>No</v>
      </c>
      <c r="P7240" t="str">
        <f>IF(OR(Tabela1[[#This Row],[EA Play Season Pass]]="Yes",Tabela1[[#This Row],[Minecraft Season Pass]]="Yes"),"Yes","No")</f>
        <v>Yes</v>
      </c>
      <c r="Q7240">
        <v>33</v>
      </c>
      <c r="R7240" s="2"/>
    </row>
    <row r="7241" spans="1:18" x14ac:dyDescent="0.25">
      <c r="A7241">
        <v>7240</v>
      </c>
      <c r="B7241" t="s">
        <v>7578</v>
      </c>
      <c r="C7241" t="s">
        <v>10</v>
      </c>
      <c r="D7241" s="50">
        <v>45611</v>
      </c>
      <c r="E7241">
        <f>YEAR(Tabela1[[#This Row],[Start Date]])</f>
        <v>2024</v>
      </c>
      <c r="F7241">
        <f>ROUNDUP(MONTH(Tabela1[[#This Row],[Start Date]])/3,0)</f>
        <v>4</v>
      </c>
      <c r="G7241" t="s">
        <v>11</v>
      </c>
      <c r="H7241">
        <v>5</v>
      </c>
      <c r="I7241" t="s">
        <v>12</v>
      </c>
      <c r="J7241" t="s">
        <v>8</v>
      </c>
      <c r="K7241">
        <v>30</v>
      </c>
      <c r="L7241" t="s">
        <v>8</v>
      </c>
      <c r="M7241">
        <v>20</v>
      </c>
      <c r="N7241">
        <v>1</v>
      </c>
      <c r="O7241" t="str">
        <f>IF(AND(Tabela1[[#This Row],[EA Play Season Pass]]="Yes",Tabela1[[#This Row],[Minecraft Season Pass]]="Yes"),"Yes","No")</f>
        <v>Yes</v>
      </c>
      <c r="P7241" t="str">
        <f>IF(OR(Tabela1[[#This Row],[EA Play Season Pass]]="Yes",Tabela1[[#This Row],[Minecraft Season Pass]]="Yes"),"Yes","No")</f>
        <v>Yes</v>
      </c>
      <c r="Q7241">
        <v>54</v>
      </c>
      <c r="R7241" s="2"/>
    </row>
    <row r="7242" spans="1:18" x14ac:dyDescent="0.25">
      <c r="A7242">
        <v>7241</v>
      </c>
      <c r="B7242" t="s">
        <v>2156</v>
      </c>
      <c r="C7242" t="s">
        <v>7</v>
      </c>
      <c r="D7242" s="50">
        <v>45611</v>
      </c>
      <c r="E7242">
        <f>YEAR(Tabela1[[#This Row],[Start Date]])</f>
        <v>2024</v>
      </c>
      <c r="F7242">
        <f>ROUNDUP(MONTH(Tabela1[[#This Row],[Start Date]])/3,0)</f>
        <v>4</v>
      </c>
      <c r="G7242" t="s">
        <v>11</v>
      </c>
      <c r="H7242">
        <v>15</v>
      </c>
      <c r="I7242" t="s">
        <v>12</v>
      </c>
      <c r="J7242" t="s">
        <v>11</v>
      </c>
      <c r="K7242">
        <v>0</v>
      </c>
      <c r="L7242" t="s">
        <v>11</v>
      </c>
      <c r="M7242">
        <v>0</v>
      </c>
      <c r="N7242">
        <v>3</v>
      </c>
      <c r="O7242" t="str">
        <f>IF(AND(Tabela1[[#This Row],[EA Play Season Pass]]="Yes",Tabela1[[#This Row],[Minecraft Season Pass]]="Yes"),"Yes","No")</f>
        <v>No</v>
      </c>
      <c r="P7242" t="str">
        <f>IF(OR(Tabela1[[#This Row],[EA Play Season Pass]]="Yes",Tabela1[[#This Row],[Minecraft Season Pass]]="Yes"),"Yes","No")</f>
        <v>No</v>
      </c>
      <c r="Q7242">
        <v>12</v>
      </c>
      <c r="R7242" s="2"/>
    </row>
    <row r="7243" spans="1:18" x14ac:dyDescent="0.25">
      <c r="A7243">
        <v>7242</v>
      </c>
      <c r="B7243" t="s">
        <v>7579</v>
      </c>
      <c r="C7243" t="s">
        <v>13</v>
      </c>
      <c r="D7243" s="50">
        <v>45612</v>
      </c>
      <c r="E7243">
        <f>YEAR(Tabela1[[#This Row],[Start Date]])</f>
        <v>2024</v>
      </c>
      <c r="F7243">
        <f>ROUNDUP(MONTH(Tabela1[[#This Row],[Start Date]])/3,0)</f>
        <v>4</v>
      </c>
      <c r="G7243" t="s">
        <v>11</v>
      </c>
      <c r="H7243">
        <v>10</v>
      </c>
      <c r="I7243" t="s">
        <v>12</v>
      </c>
      <c r="J7243" t="s">
        <v>8</v>
      </c>
      <c r="K7243">
        <v>30</v>
      </c>
      <c r="L7243" t="s">
        <v>11</v>
      </c>
      <c r="M7243">
        <v>0</v>
      </c>
      <c r="N7243">
        <v>2</v>
      </c>
      <c r="O7243" t="str">
        <f>IF(AND(Tabela1[[#This Row],[EA Play Season Pass]]="Yes",Tabela1[[#This Row],[Minecraft Season Pass]]="Yes"),"Yes","No")</f>
        <v>No</v>
      </c>
      <c r="P7243" t="str">
        <f>IF(OR(Tabela1[[#This Row],[EA Play Season Pass]]="Yes",Tabela1[[#This Row],[Minecraft Season Pass]]="Yes"),"Yes","No")</f>
        <v>Yes</v>
      </c>
      <c r="Q7243">
        <v>38</v>
      </c>
      <c r="R7243" s="2"/>
    </row>
    <row r="7244" spans="1:18" x14ac:dyDescent="0.25">
      <c r="A7244">
        <v>7243</v>
      </c>
      <c r="B7244" t="s">
        <v>7580</v>
      </c>
      <c r="C7244" t="s">
        <v>7</v>
      </c>
      <c r="D7244" s="50">
        <v>45612</v>
      </c>
      <c r="E7244">
        <f>YEAR(Tabela1[[#This Row],[Start Date]])</f>
        <v>2024</v>
      </c>
      <c r="F7244">
        <f>ROUNDUP(MONTH(Tabela1[[#This Row],[Start Date]])/3,0)</f>
        <v>4</v>
      </c>
      <c r="G7244" t="s">
        <v>11</v>
      </c>
      <c r="H7244">
        <v>15</v>
      </c>
      <c r="I7244" t="s">
        <v>12</v>
      </c>
      <c r="J7244" t="s">
        <v>8</v>
      </c>
      <c r="K7244">
        <v>30</v>
      </c>
      <c r="L7244" t="s">
        <v>11</v>
      </c>
      <c r="M7244">
        <v>0</v>
      </c>
      <c r="N7244">
        <v>2</v>
      </c>
      <c r="O7244" t="str">
        <f>IF(AND(Tabela1[[#This Row],[EA Play Season Pass]]="Yes",Tabela1[[#This Row],[Minecraft Season Pass]]="Yes"),"Yes","No")</f>
        <v>No</v>
      </c>
      <c r="P7244" t="str">
        <f>IF(OR(Tabela1[[#This Row],[EA Play Season Pass]]="Yes",Tabela1[[#This Row],[Minecraft Season Pass]]="Yes"),"Yes","No")</f>
        <v>Yes</v>
      </c>
      <c r="Q7244">
        <v>43</v>
      </c>
      <c r="R7244" s="2"/>
    </row>
    <row r="7245" spans="1:18" x14ac:dyDescent="0.25">
      <c r="A7245">
        <v>7244</v>
      </c>
      <c r="B7245" t="s">
        <v>7581</v>
      </c>
      <c r="C7245" t="s">
        <v>7</v>
      </c>
      <c r="D7245" s="50">
        <v>45612</v>
      </c>
      <c r="E7245">
        <f>YEAR(Tabela1[[#This Row],[Start Date]])</f>
        <v>2024</v>
      </c>
      <c r="F7245">
        <f>ROUNDUP(MONTH(Tabela1[[#This Row],[Start Date]])/3,0)</f>
        <v>4</v>
      </c>
      <c r="G7245" t="s">
        <v>8</v>
      </c>
      <c r="H7245">
        <v>15</v>
      </c>
      <c r="I7245" t="s">
        <v>14</v>
      </c>
      <c r="J7245" t="s">
        <v>11</v>
      </c>
      <c r="K7245">
        <v>0</v>
      </c>
      <c r="L7245" t="s">
        <v>11</v>
      </c>
      <c r="M7245">
        <v>0</v>
      </c>
      <c r="N7245">
        <v>1</v>
      </c>
      <c r="O7245" t="str">
        <f>IF(AND(Tabela1[[#This Row],[EA Play Season Pass]]="Yes",Tabela1[[#This Row],[Minecraft Season Pass]]="Yes"),"Yes","No")</f>
        <v>No</v>
      </c>
      <c r="P7245" t="str">
        <f>IF(OR(Tabela1[[#This Row],[EA Play Season Pass]]="Yes",Tabela1[[#This Row],[Minecraft Season Pass]]="Yes"),"Yes","No")</f>
        <v>No</v>
      </c>
      <c r="Q7245">
        <v>14</v>
      </c>
      <c r="R7245" s="2"/>
    </row>
    <row r="7246" spans="1:18" x14ac:dyDescent="0.25">
      <c r="A7246">
        <v>7245</v>
      </c>
      <c r="B7246" t="s">
        <v>2192</v>
      </c>
      <c r="C7246" t="s">
        <v>13</v>
      </c>
      <c r="D7246" s="50">
        <v>45612</v>
      </c>
      <c r="E7246">
        <f>YEAR(Tabela1[[#This Row],[Start Date]])</f>
        <v>2024</v>
      </c>
      <c r="F7246">
        <f>ROUNDUP(MONTH(Tabela1[[#This Row],[Start Date]])/3,0)</f>
        <v>4</v>
      </c>
      <c r="G7246" t="s">
        <v>11</v>
      </c>
      <c r="H7246">
        <v>10</v>
      </c>
      <c r="I7246" t="s">
        <v>14</v>
      </c>
      <c r="J7246" t="s">
        <v>8</v>
      </c>
      <c r="K7246">
        <v>30</v>
      </c>
      <c r="L7246" t="s">
        <v>8</v>
      </c>
      <c r="M7246">
        <v>20</v>
      </c>
      <c r="N7246">
        <v>3</v>
      </c>
      <c r="O7246" t="str">
        <f>IF(AND(Tabela1[[#This Row],[EA Play Season Pass]]="Yes",Tabela1[[#This Row],[Minecraft Season Pass]]="Yes"),"Yes","No")</f>
        <v>Yes</v>
      </c>
      <c r="P7246" t="str">
        <f>IF(OR(Tabela1[[#This Row],[EA Play Season Pass]]="Yes",Tabela1[[#This Row],[Minecraft Season Pass]]="Yes"),"Yes","No")</f>
        <v>Yes</v>
      </c>
      <c r="Q7246">
        <v>57</v>
      </c>
      <c r="R7246" s="2"/>
    </row>
    <row r="7247" spans="1:18" x14ac:dyDescent="0.25">
      <c r="A7247">
        <v>7246</v>
      </c>
      <c r="B7247" t="s">
        <v>3324</v>
      </c>
      <c r="C7247" t="s">
        <v>13</v>
      </c>
      <c r="D7247" s="50">
        <v>45613</v>
      </c>
      <c r="E7247">
        <f>YEAR(Tabela1[[#This Row],[Start Date]])</f>
        <v>2024</v>
      </c>
      <c r="F7247">
        <f>ROUNDUP(MONTH(Tabela1[[#This Row],[Start Date]])/3,0)</f>
        <v>4</v>
      </c>
      <c r="G7247" t="s">
        <v>11</v>
      </c>
      <c r="H7247">
        <v>10</v>
      </c>
      <c r="I7247" t="s">
        <v>9</v>
      </c>
      <c r="J7247" t="s">
        <v>8</v>
      </c>
      <c r="K7247">
        <v>30</v>
      </c>
      <c r="L7247" t="s">
        <v>8</v>
      </c>
      <c r="M7247">
        <v>20</v>
      </c>
      <c r="N7247">
        <v>1</v>
      </c>
      <c r="O7247" t="str">
        <f>IF(AND(Tabela1[[#This Row],[EA Play Season Pass]]="Yes",Tabela1[[#This Row],[Minecraft Season Pass]]="Yes"),"Yes","No")</f>
        <v>Yes</v>
      </c>
      <c r="P7247" t="str">
        <f>IF(OR(Tabela1[[#This Row],[EA Play Season Pass]]="Yes",Tabela1[[#This Row],[Minecraft Season Pass]]="Yes"),"Yes","No")</f>
        <v>Yes</v>
      </c>
      <c r="Q7247">
        <v>59</v>
      </c>
      <c r="R7247" s="2"/>
    </row>
    <row r="7248" spans="1:18" x14ac:dyDescent="0.25">
      <c r="A7248">
        <v>7247</v>
      </c>
      <c r="B7248" t="s">
        <v>294</v>
      </c>
      <c r="C7248" t="s">
        <v>10</v>
      </c>
      <c r="D7248" s="50">
        <v>45613</v>
      </c>
      <c r="E7248">
        <f>YEAR(Tabela1[[#This Row],[Start Date]])</f>
        <v>2024</v>
      </c>
      <c r="F7248">
        <f>ROUNDUP(MONTH(Tabela1[[#This Row],[Start Date]])/3,0)</f>
        <v>4</v>
      </c>
      <c r="G7248" t="s">
        <v>8</v>
      </c>
      <c r="H7248">
        <v>5</v>
      </c>
      <c r="I7248" t="s">
        <v>9</v>
      </c>
      <c r="J7248" t="s">
        <v>11</v>
      </c>
      <c r="K7248">
        <v>0</v>
      </c>
      <c r="L7248" t="s">
        <v>8</v>
      </c>
      <c r="M7248">
        <v>20</v>
      </c>
      <c r="N7248">
        <v>2</v>
      </c>
      <c r="O7248" t="str">
        <f>IF(AND(Tabela1[[#This Row],[EA Play Season Pass]]="Yes",Tabela1[[#This Row],[Minecraft Season Pass]]="Yes"),"Yes","No")</f>
        <v>No</v>
      </c>
      <c r="P7248" t="str">
        <f>IF(OR(Tabela1[[#This Row],[EA Play Season Pass]]="Yes",Tabela1[[#This Row],[Minecraft Season Pass]]="Yes"),"Yes","No")</f>
        <v>Yes</v>
      </c>
      <c r="Q7248">
        <v>23</v>
      </c>
      <c r="R7248" s="2"/>
    </row>
    <row r="7249" spans="1:18" x14ac:dyDescent="0.25">
      <c r="A7249">
        <v>7248</v>
      </c>
      <c r="B7249" t="s">
        <v>1392</v>
      </c>
      <c r="C7249" t="s">
        <v>13</v>
      </c>
      <c r="D7249" s="50">
        <v>45613</v>
      </c>
      <c r="E7249">
        <f>YEAR(Tabela1[[#This Row],[Start Date]])</f>
        <v>2024</v>
      </c>
      <c r="F7249">
        <f>ROUNDUP(MONTH(Tabela1[[#This Row],[Start Date]])/3,0)</f>
        <v>4</v>
      </c>
      <c r="G7249" t="s">
        <v>8</v>
      </c>
      <c r="H7249">
        <v>10</v>
      </c>
      <c r="I7249" t="s">
        <v>12</v>
      </c>
      <c r="J7249" t="s">
        <v>11</v>
      </c>
      <c r="K7249">
        <v>0</v>
      </c>
      <c r="L7249" t="s">
        <v>8</v>
      </c>
      <c r="M7249">
        <v>20</v>
      </c>
      <c r="N7249">
        <v>3</v>
      </c>
      <c r="O7249" t="str">
        <f>IF(AND(Tabela1[[#This Row],[EA Play Season Pass]]="Yes",Tabela1[[#This Row],[Minecraft Season Pass]]="Yes"),"Yes","No")</f>
        <v>No</v>
      </c>
      <c r="P7249" t="str">
        <f>IF(OR(Tabela1[[#This Row],[EA Play Season Pass]]="Yes",Tabela1[[#This Row],[Minecraft Season Pass]]="Yes"),"Yes","No")</f>
        <v>Yes</v>
      </c>
      <c r="Q7249">
        <v>27</v>
      </c>
      <c r="R7249" s="2"/>
    </row>
    <row r="7250" spans="1:18" x14ac:dyDescent="0.25">
      <c r="A7250">
        <v>7249</v>
      </c>
      <c r="B7250" t="s">
        <v>7582</v>
      </c>
      <c r="C7250" t="s">
        <v>7</v>
      </c>
      <c r="D7250" s="50">
        <v>45613</v>
      </c>
      <c r="E7250">
        <f>YEAR(Tabela1[[#This Row],[Start Date]])</f>
        <v>2024</v>
      </c>
      <c r="F7250">
        <f>ROUNDUP(MONTH(Tabela1[[#This Row],[Start Date]])/3,0)</f>
        <v>4</v>
      </c>
      <c r="G7250" t="s">
        <v>8</v>
      </c>
      <c r="H7250">
        <v>15</v>
      </c>
      <c r="I7250" t="s">
        <v>9</v>
      </c>
      <c r="J7250" t="s">
        <v>11</v>
      </c>
      <c r="K7250">
        <v>0</v>
      </c>
      <c r="L7250" t="s">
        <v>8</v>
      </c>
      <c r="M7250">
        <v>20</v>
      </c>
      <c r="N7250">
        <v>2</v>
      </c>
      <c r="O7250" t="str">
        <f>IF(AND(Tabela1[[#This Row],[EA Play Season Pass]]="Yes",Tabela1[[#This Row],[Minecraft Season Pass]]="Yes"),"Yes","No")</f>
        <v>No</v>
      </c>
      <c r="P7250" t="str">
        <f>IF(OR(Tabela1[[#This Row],[EA Play Season Pass]]="Yes",Tabela1[[#This Row],[Minecraft Season Pass]]="Yes"),"Yes","No")</f>
        <v>Yes</v>
      </c>
      <c r="Q7250">
        <v>33</v>
      </c>
      <c r="R7250" s="2"/>
    </row>
    <row r="7251" spans="1:18" x14ac:dyDescent="0.25">
      <c r="A7251">
        <v>7250</v>
      </c>
      <c r="B7251" t="s">
        <v>2937</v>
      </c>
      <c r="C7251" t="s">
        <v>10</v>
      </c>
      <c r="D7251" s="50">
        <v>45614</v>
      </c>
      <c r="E7251">
        <f>YEAR(Tabela1[[#This Row],[Start Date]])</f>
        <v>2024</v>
      </c>
      <c r="F7251">
        <f>ROUNDUP(MONTH(Tabela1[[#This Row],[Start Date]])/3,0)</f>
        <v>4</v>
      </c>
      <c r="G7251" t="s">
        <v>11</v>
      </c>
      <c r="H7251">
        <v>5</v>
      </c>
      <c r="I7251" t="s">
        <v>9</v>
      </c>
      <c r="J7251" t="s">
        <v>11</v>
      </c>
      <c r="K7251">
        <v>0</v>
      </c>
      <c r="L7251" t="s">
        <v>8</v>
      </c>
      <c r="M7251">
        <v>20</v>
      </c>
      <c r="N7251">
        <v>1</v>
      </c>
      <c r="O7251" t="str">
        <f>IF(AND(Tabela1[[#This Row],[EA Play Season Pass]]="Yes",Tabela1[[#This Row],[Minecraft Season Pass]]="Yes"),"Yes","No")</f>
        <v>No</v>
      </c>
      <c r="P7251" t="str">
        <f>IF(OR(Tabela1[[#This Row],[EA Play Season Pass]]="Yes",Tabela1[[#This Row],[Minecraft Season Pass]]="Yes"),"Yes","No")</f>
        <v>Yes</v>
      </c>
      <c r="Q7251">
        <v>24</v>
      </c>
      <c r="R7251" s="2"/>
    </row>
    <row r="7252" spans="1:18" x14ac:dyDescent="0.25">
      <c r="A7252">
        <v>7251</v>
      </c>
      <c r="B7252" t="s">
        <v>1750</v>
      </c>
      <c r="C7252" t="s">
        <v>13</v>
      </c>
      <c r="D7252" s="50">
        <v>45614</v>
      </c>
      <c r="E7252">
        <f>YEAR(Tabela1[[#This Row],[Start Date]])</f>
        <v>2024</v>
      </c>
      <c r="F7252">
        <f>ROUNDUP(MONTH(Tabela1[[#This Row],[Start Date]])/3,0)</f>
        <v>4</v>
      </c>
      <c r="G7252" t="s">
        <v>8</v>
      </c>
      <c r="H7252">
        <v>10</v>
      </c>
      <c r="I7252" t="s">
        <v>9</v>
      </c>
      <c r="J7252" t="s">
        <v>8</v>
      </c>
      <c r="K7252">
        <v>30</v>
      </c>
      <c r="L7252" t="s">
        <v>8</v>
      </c>
      <c r="M7252">
        <v>20</v>
      </c>
      <c r="N7252">
        <v>2</v>
      </c>
      <c r="O7252" t="str">
        <f>IF(AND(Tabela1[[#This Row],[EA Play Season Pass]]="Yes",Tabela1[[#This Row],[Minecraft Season Pass]]="Yes"),"Yes","No")</f>
        <v>Yes</v>
      </c>
      <c r="P7252" t="str">
        <f>IF(OR(Tabela1[[#This Row],[EA Play Season Pass]]="Yes",Tabela1[[#This Row],[Minecraft Season Pass]]="Yes"),"Yes","No")</f>
        <v>Yes</v>
      </c>
      <c r="Q7252">
        <v>58</v>
      </c>
      <c r="R7252" s="2"/>
    </row>
    <row r="7253" spans="1:18" x14ac:dyDescent="0.25">
      <c r="A7253">
        <v>7252</v>
      </c>
      <c r="B7253" t="s">
        <v>6897</v>
      </c>
      <c r="C7253" t="s">
        <v>7</v>
      </c>
      <c r="D7253" s="50">
        <v>45614</v>
      </c>
      <c r="E7253">
        <f>YEAR(Tabela1[[#This Row],[Start Date]])</f>
        <v>2024</v>
      </c>
      <c r="F7253">
        <f>ROUNDUP(MONTH(Tabela1[[#This Row],[Start Date]])/3,0)</f>
        <v>4</v>
      </c>
      <c r="G7253" t="s">
        <v>8</v>
      </c>
      <c r="H7253">
        <v>15</v>
      </c>
      <c r="I7253" t="s">
        <v>12</v>
      </c>
      <c r="J7253" t="s">
        <v>11</v>
      </c>
      <c r="K7253">
        <v>0</v>
      </c>
      <c r="L7253" t="s">
        <v>11</v>
      </c>
      <c r="M7253">
        <v>0</v>
      </c>
      <c r="N7253">
        <v>3</v>
      </c>
      <c r="O7253" t="str">
        <f>IF(AND(Tabela1[[#This Row],[EA Play Season Pass]]="Yes",Tabela1[[#This Row],[Minecraft Season Pass]]="Yes"),"Yes","No")</f>
        <v>No</v>
      </c>
      <c r="P7253" t="str">
        <f>IF(OR(Tabela1[[#This Row],[EA Play Season Pass]]="Yes",Tabela1[[#This Row],[Minecraft Season Pass]]="Yes"),"Yes","No")</f>
        <v>No</v>
      </c>
      <c r="Q7253">
        <v>12</v>
      </c>
      <c r="R7253" s="2"/>
    </row>
    <row r="7254" spans="1:18" x14ac:dyDescent="0.25">
      <c r="A7254">
        <v>7253</v>
      </c>
      <c r="B7254" t="s">
        <v>1427</v>
      </c>
      <c r="C7254" t="s">
        <v>13</v>
      </c>
      <c r="D7254" s="50">
        <v>45614</v>
      </c>
      <c r="E7254">
        <f>YEAR(Tabela1[[#This Row],[Start Date]])</f>
        <v>2024</v>
      </c>
      <c r="F7254">
        <f>ROUNDUP(MONTH(Tabela1[[#This Row],[Start Date]])/3,0)</f>
        <v>4</v>
      </c>
      <c r="G7254" t="s">
        <v>11</v>
      </c>
      <c r="H7254">
        <v>10</v>
      </c>
      <c r="I7254" t="s">
        <v>12</v>
      </c>
      <c r="J7254" t="s">
        <v>8</v>
      </c>
      <c r="K7254">
        <v>30</v>
      </c>
      <c r="L7254" t="s">
        <v>11</v>
      </c>
      <c r="M7254">
        <v>0</v>
      </c>
      <c r="N7254">
        <v>3</v>
      </c>
      <c r="O7254" t="str">
        <f>IF(AND(Tabela1[[#This Row],[EA Play Season Pass]]="Yes",Tabela1[[#This Row],[Minecraft Season Pass]]="Yes"),"Yes","No")</f>
        <v>No</v>
      </c>
      <c r="P7254" t="str">
        <f>IF(OR(Tabela1[[#This Row],[EA Play Season Pass]]="Yes",Tabela1[[#This Row],[Minecraft Season Pass]]="Yes"),"Yes","No")</f>
        <v>Yes</v>
      </c>
      <c r="Q7254">
        <v>37</v>
      </c>
      <c r="R7254" s="2"/>
    </row>
    <row r="7255" spans="1:18" x14ac:dyDescent="0.25">
      <c r="A7255">
        <v>7254</v>
      </c>
      <c r="B7255" t="s">
        <v>383</v>
      </c>
      <c r="C7255" t="s">
        <v>7</v>
      </c>
      <c r="D7255" s="50">
        <v>45614</v>
      </c>
      <c r="E7255">
        <f>YEAR(Tabela1[[#This Row],[Start Date]])</f>
        <v>2024</v>
      </c>
      <c r="F7255">
        <f>ROUNDUP(MONTH(Tabela1[[#This Row],[Start Date]])/3,0)</f>
        <v>4</v>
      </c>
      <c r="G7255" t="s">
        <v>11</v>
      </c>
      <c r="H7255">
        <v>15</v>
      </c>
      <c r="I7255" t="s">
        <v>14</v>
      </c>
      <c r="J7255" t="s">
        <v>8</v>
      </c>
      <c r="K7255">
        <v>30</v>
      </c>
      <c r="L7255" t="s">
        <v>8</v>
      </c>
      <c r="M7255">
        <v>20</v>
      </c>
      <c r="N7255">
        <v>1</v>
      </c>
      <c r="O7255" t="str">
        <f>IF(AND(Tabela1[[#This Row],[EA Play Season Pass]]="Yes",Tabela1[[#This Row],[Minecraft Season Pass]]="Yes"),"Yes","No")</f>
        <v>Yes</v>
      </c>
      <c r="P7255" t="str">
        <f>IF(OR(Tabela1[[#This Row],[EA Play Season Pass]]="Yes",Tabela1[[#This Row],[Minecraft Season Pass]]="Yes"),"Yes","No")</f>
        <v>Yes</v>
      </c>
      <c r="Q7255">
        <v>64</v>
      </c>
      <c r="R7255" s="2"/>
    </row>
    <row r="7256" spans="1:18" x14ac:dyDescent="0.25">
      <c r="A7256">
        <v>7255</v>
      </c>
      <c r="B7256" t="s">
        <v>3061</v>
      </c>
      <c r="C7256" t="s">
        <v>13</v>
      </c>
      <c r="D7256" s="50">
        <v>45615</v>
      </c>
      <c r="E7256">
        <f>YEAR(Tabela1[[#This Row],[Start Date]])</f>
        <v>2024</v>
      </c>
      <c r="F7256">
        <f>ROUNDUP(MONTH(Tabela1[[#This Row],[Start Date]])/3,0)</f>
        <v>4</v>
      </c>
      <c r="G7256" t="s">
        <v>8</v>
      </c>
      <c r="H7256">
        <v>10</v>
      </c>
      <c r="I7256" t="s">
        <v>9</v>
      </c>
      <c r="J7256" t="s">
        <v>11</v>
      </c>
      <c r="K7256">
        <v>0</v>
      </c>
      <c r="L7256" t="s">
        <v>8</v>
      </c>
      <c r="M7256">
        <v>20</v>
      </c>
      <c r="N7256">
        <v>3</v>
      </c>
      <c r="O7256" t="str">
        <f>IF(AND(Tabela1[[#This Row],[EA Play Season Pass]]="Yes",Tabela1[[#This Row],[Minecraft Season Pass]]="Yes"),"Yes","No")</f>
        <v>No</v>
      </c>
      <c r="P7256" t="str">
        <f>IF(OR(Tabela1[[#This Row],[EA Play Season Pass]]="Yes",Tabela1[[#This Row],[Minecraft Season Pass]]="Yes"),"Yes","No")</f>
        <v>Yes</v>
      </c>
      <c r="Q7256">
        <v>27</v>
      </c>
      <c r="R7256" s="2"/>
    </row>
    <row r="7257" spans="1:18" x14ac:dyDescent="0.25">
      <c r="A7257">
        <v>7256</v>
      </c>
      <c r="B7257" t="s">
        <v>7583</v>
      </c>
      <c r="C7257" t="s">
        <v>7</v>
      </c>
      <c r="D7257" s="50">
        <v>45615</v>
      </c>
      <c r="E7257">
        <f>YEAR(Tabela1[[#This Row],[Start Date]])</f>
        <v>2024</v>
      </c>
      <c r="F7257">
        <f>ROUNDUP(MONTH(Tabela1[[#This Row],[Start Date]])/3,0)</f>
        <v>4</v>
      </c>
      <c r="G7257" t="s">
        <v>11</v>
      </c>
      <c r="H7257">
        <v>15</v>
      </c>
      <c r="I7257" t="s">
        <v>12</v>
      </c>
      <c r="J7257" t="s">
        <v>11</v>
      </c>
      <c r="K7257">
        <v>0</v>
      </c>
      <c r="L7257" t="s">
        <v>11</v>
      </c>
      <c r="M7257">
        <v>0</v>
      </c>
      <c r="N7257">
        <v>3</v>
      </c>
      <c r="O7257" t="str">
        <f>IF(AND(Tabela1[[#This Row],[EA Play Season Pass]]="Yes",Tabela1[[#This Row],[Minecraft Season Pass]]="Yes"),"Yes","No")</f>
        <v>No</v>
      </c>
      <c r="P7257" t="str">
        <f>IF(OR(Tabela1[[#This Row],[EA Play Season Pass]]="Yes",Tabela1[[#This Row],[Minecraft Season Pass]]="Yes"),"Yes","No")</f>
        <v>No</v>
      </c>
      <c r="Q7257">
        <v>12</v>
      </c>
      <c r="R7257" s="2"/>
    </row>
    <row r="7258" spans="1:18" x14ac:dyDescent="0.25">
      <c r="A7258">
        <v>7257</v>
      </c>
      <c r="B7258" t="s">
        <v>7584</v>
      </c>
      <c r="C7258" t="s">
        <v>7</v>
      </c>
      <c r="D7258" s="50">
        <v>45615</v>
      </c>
      <c r="E7258">
        <f>YEAR(Tabela1[[#This Row],[Start Date]])</f>
        <v>2024</v>
      </c>
      <c r="F7258">
        <f>ROUNDUP(MONTH(Tabela1[[#This Row],[Start Date]])/3,0)</f>
        <v>4</v>
      </c>
      <c r="G7258" t="s">
        <v>8</v>
      </c>
      <c r="H7258">
        <v>15</v>
      </c>
      <c r="I7258" t="s">
        <v>14</v>
      </c>
      <c r="J7258" t="s">
        <v>11</v>
      </c>
      <c r="K7258">
        <v>0</v>
      </c>
      <c r="L7258" t="s">
        <v>11</v>
      </c>
      <c r="M7258">
        <v>0</v>
      </c>
      <c r="N7258">
        <v>2</v>
      </c>
      <c r="O7258" t="str">
        <f>IF(AND(Tabela1[[#This Row],[EA Play Season Pass]]="Yes",Tabela1[[#This Row],[Minecraft Season Pass]]="Yes"),"Yes","No")</f>
        <v>No</v>
      </c>
      <c r="P7258" t="str">
        <f>IF(OR(Tabela1[[#This Row],[EA Play Season Pass]]="Yes",Tabela1[[#This Row],[Minecraft Season Pass]]="Yes"),"Yes","No")</f>
        <v>No</v>
      </c>
      <c r="Q7258">
        <v>13</v>
      </c>
      <c r="R7258" s="2"/>
    </row>
    <row r="7259" spans="1:18" x14ac:dyDescent="0.25">
      <c r="A7259">
        <v>7258</v>
      </c>
      <c r="B7259" t="s">
        <v>7585</v>
      </c>
      <c r="C7259" t="s">
        <v>10</v>
      </c>
      <c r="D7259" s="50">
        <v>45616</v>
      </c>
      <c r="E7259">
        <f>YEAR(Tabela1[[#This Row],[Start Date]])</f>
        <v>2024</v>
      </c>
      <c r="F7259">
        <f>ROUNDUP(MONTH(Tabela1[[#This Row],[Start Date]])/3,0)</f>
        <v>4</v>
      </c>
      <c r="G7259" t="s">
        <v>11</v>
      </c>
      <c r="H7259">
        <v>5</v>
      </c>
      <c r="I7259" t="s">
        <v>14</v>
      </c>
      <c r="J7259" t="s">
        <v>11</v>
      </c>
      <c r="K7259">
        <v>0</v>
      </c>
      <c r="L7259" t="s">
        <v>8</v>
      </c>
      <c r="M7259">
        <v>20</v>
      </c>
      <c r="N7259">
        <v>3</v>
      </c>
      <c r="O7259" t="str">
        <f>IF(AND(Tabela1[[#This Row],[EA Play Season Pass]]="Yes",Tabela1[[#This Row],[Minecraft Season Pass]]="Yes"),"Yes","No")</f>
        <v>No</v>
      </c>
      <c r="P7259" t="str">
        <f>IF(OR(Tabela1[[#This Row],[EA Play Season Pass]]="Yes",Tabela1[[#This Row],[Minecraft Season Pass]]="Yes"),"Yes","No")</f>
        <v>Yes</v>
      </c>
      <c r="Q7259">
        <v>22</v>
      </c>
      <c r="R7259" s="2"/>
    </row>
    <row r="7260" spans="1:18" x14ac:dyDescent="0.25">
      <c r="A7260">
        <v>7259</v>
      </c>
      <c r="B7260" t="s">
        <v>642</v>
      </c>
      <c r="C7260" t="s">
        <v>7</v>
      </c>
      <c r="D7260" s="50">
        <v>45616</v>
      </c>
      <c r="E7260">
        <f>YEAR(Tabela1[[#This Row],[Start Date]])</f>
        <v>2024</v>
      </c>
      <c r="F7260">
        <f>ROUNDUP(MONTH(Tabela1[[#This Row],[Start Date]])/3,0)</f>
        <v>4</v>
      </c>
      <c r="G7260" t="s">
        <v>11</v>
      </c>
      <c r="H7260">
        <v>15</v>
      </c>
      <c r="I7260" t="s">
        <v>9</v>
      </c>
      <c r="J7260" t="s">
        <v>8</v>
      </c>
      <c r="K7260">
        <v>30</v>
      </c>
      <c r="L7260" t="s">
        <v>11</v>
      </c>
      <c r="M7260">
        <v>0</v>
      </c>
      <c r="N7260">
        <v>1</v>
      </c>
      <c r="O7260" t="str">
        <f>IF(AND(Tabela1[[#This Row],[EA Play Season Pass]]="Yes",Tabela1[[#This Row],[Minecraft Season Pass]]="Yes"),"Yes","No")</f>
        <v>No</v>
      </c>
      <c r="P7260" t="str">
        <f>IF(OR(Tabela1[[#This Row],[EA Play Season Pass]]="Yes",Tabela1[[#This Row],[Minecraft Season Pass]]="Yes"),"Yes","No")</f>
        <v>Yes</v>
      </c>
      <c r="Q7260">
        <v>44</v>
      </c>
      <c r="R7260" s="2"/>
    </row>
    <row r="7261" spans="1:18" x14ac:dyDescent="0.25">
      <c r="A7261">
        <v>7260</v>
      </c>
      <c r="B7261" t="s">
        <v>7586</v>
      </c>
      <c r="C7261" t="s">
        <v>13</v>
      </c>
      <c r="D7261" s="50">
        <v>45616</v>
      </c>
      <c r="E7261">
        <f>YEAR(Tabela1[[#This Row],[Start Date]])</f>
        <v>2024</v>
      </c>
      <c r="F7261">
        <f>ROUNDUP(MONTH(Tabela1[[#This Row],[Start Date]])/3,0)</f>
        <v>4</v>
      </c>
      <c r="G7261" t="s">
        <v>8</v>
      </c>
      <c r="H7261">
        <v>10</v>
      </c>
      <c r="I7261" t="s">
        <v>14</v>
      </c>
      <c r="J7261" t="s">
        <v>11</v>
      </c>
      <c r="K7261">
        <v>0</v>
      </c>
      <c r="L7261" t="s">
        <v>11</v>
      </c>
      <c r="M7261">
        <v>0</v>
      </c>
      <c r="N7261">
        <v>2</v>
      </c>
      <c r="O7261" t="str">
        <f>IF(AND(Tabela1[[#This Row],[EA Play Season Pass]]="Yes",Tabela1[[#This Row],[Minecraft Season Pass]]="Yes"),"Yes","No")</f>
        <v>No</v>
      </c>
      <c r="P7261" t="str">
        <f>IF(OR(Tabela1[[#This Row],[EA Play Season Pass]]="Yes",Tabela1[[#This Row],[Minecraft Season Pass]]="Yes"),"Yes","No")</f>
        <v>No</v>
      </c>
      <c r="Q7261">
        <v>8</v>
      </c>
      <c r="R7261" s="2"/>
    </row>
    <row r="7262" spans="1:18" x14ac:dyDescent="0.25">
      <c r="A7262">
        <v>7261</v>
      </c>
      <c r="B7262" t="s">
        <v>310</v>
      </c>
      <c r="C7262" t="s">
        <v>7</v>
      </c>
      <c r="D7262" s="50">
        <v>45616</v>
      </c>
      <c r="E7262">
        <f>YEAR(Tabela1[[#This Row],[Start Date]])</f>
        <v>2024</v>
      </c>
      <c r="F7262">
        <f>ROUNDUP(MONTH(Tabela1[[#This Row],[Start Date]])/3,0)</f>
        <v>4</v>
      </c>
      <c r="G7262" t="s">
        <v>8</v>
      </c>
      <c r="H7262">
        <v>15</v>
      </c>
      <c r="I7262" t="s">
        <v>12</v>
      </c>
      <c r="J7262" t="s">
        <v>8</v>
      </c>
      <c r="K7262">
        <v>30</v>
      </c>
      <c r="L7262" t="s">
        <v>11</v>
      </c>
      <c r="M7262">
        <v>0</v>
      </c>
      <c r="N7262">
        <v>1</v>
      </c>
      <c r="O7262" t="str">
        <f>IF(AND(Tabela1[[#This Row],[EA Play Season Pass]]="Yes",Tabela1[[#This Row],[Minecraft Season Pass]]="Yes"),"Yes","No")</f>
        <v>No</v>
      </c>
      <c r="P7262" t="str">
        <f>IF(OR(Tabela1[[#This Row],[EA Play Season Pass]]="Yes",Tabela1[[#This Row],[Minecraft Season Pass]]="Yes"),"Yes","No")</f>
        <v>Yes</v>
      </c>
      <c r="Q7262">
        <v>44</v>
      </c>
      <c r="R7262" s="2"/>
    </row>
    <row r="7263" spans="1:18" x14ac:dyDescent="0.25">
      <c r="A7263">
        <v>7262</v>
      </c>
      <c r="B7263" t="s">
        <v>7587</v>
      </c>
      <c r="C7263" t="s">
        <v>10</v>
      </c>
      <c r="D7263" s="50">
        <v>45616</v>
      </c>
      <c r="E7263">
        <f>YEAR(Tabela1[[#This Row],[Start Date]])</f>
        <v>2024</v>
      </c>
      <c r="F7263">
        <f>ROUNDUP(MONTH(Tabela1[[#This Row],[Start Date]])/3,0)</f>
        <v>4</v>
      </c>
      <c r="G7263" t="s">
        <v>8</v>
      </c>
      <c r="H7263">
        <v>5</v>
      </c>
      <c r="I7263" t="s">
        <v>9</v>
      </c>
      <c r="J7263" t="s">
        <v>11</v>
      </c>
      <c r="K7263">
        <v>0</v>
      </c>
      <c r="L7263" t="s">
        <v>8</v>
      </c>
      <c r="M7263">
        <v>20</v>
      </c>
      <c r="N7263">
        <v>1</v>
      </c>
      <c r="O7263" t="str">
        <f>IF(AND(Tabela1[[#This Row],[EA Play Season Pass]]="Yes",Tabela1[[#This Row],[Minecraft Season Pass]]="Yes"),"Yes","No")</f>
        <v>No</v>
      </c>
      <c r="P7263" t="str">
        <f>IF(OR(Tabela1[[#This Row],[EA Play Season Pass]]="Yes",Tabela1[[#This Row],[Minecraft Season Pass]]="Yes"),"Yes","No")</f>
        <v>Yes</v>
      </c>
      <c r="Q7263">
        <v>24</v>
      </c>
      <c r="R7263" s="2"/>
    </row>
    <row r="7264" spans="1:18" x14ac:dyDescent="0.25">
      <c r="A7264">
        <v>7263</v>
      </c>
      <c r="B7264" t="s">
        <v>7588</v>
      </c>
      <c r="C7264" t="s">
        <v>13</v>
      </c>
      <c r="D7264" s="50">
        <v>45616</v>
      </c>
      <c r="E7264">
        <f>YEAR(Tabela1[[#This Row],[Start Date]])</f>
        <v>2024</v>
      </c>
      <c r="F7264">
        <f>ROUNDUP(MONTH(Tabela1[[#This Row],[Start Date]])/3,0)</f>
        <v>4</v>
      </c>
      <c r="G7264" t="s">
        <v>8</v>
      </c>
      <c r="H7264">
        <v>10</v>
      </c>
      <c r="I7264" t="s">
        <v>9</v>
      </c>
      <c r="J7264" t="s">
        <v>11</v>
      </c>
      <c r="K7264">
        <v>0</v>
      </c>
      <c r="L7264" t="s">
        <v>11</v>
      </c>
      <c r="M7264">
        <v>0</v>
      </c>
      <c r="N7264">
        <v>3</v>
      </c>
      <c r="O7264" t="str">
        <f>IF(AND(Tabela1[[#This Row],[EA Play Season Pass]]="Yes",Tabela1[[#This Row],[Minecraft Season Pass]]="Yes"),"Yes","No")</f>
        <v>No</v>
      </c>
      <c r="P7264" t="str">
        <f>IF(OR(Tabela1[[#This Row],[EA Play Season Pass]]="Yes",Tabela1[[#This Row],[Minecraft Season Pass]]="Yes"),"Yes","No")</f>
        <v>No</v>
      </c>
      <c r="Q7264">
        <v>7</v>
      </c>
      <c r="R7264" s="2"/>
    </row>
    <row r="7265" spans="1:18" x14ac:dyDescent="0.25">
      <c r="A7265">
        <v>7264</v>
      </c>
      <c r="B7265" t="s">
        <v>434</v>
      </c>
      <c r="C7265" t="s">
        <v>13</v>
      </c>
      <c r="D7265" s="50">
        <v>45616</v>
      </c>
      <c r="E7265">
        <f>YEAR(Tabela1[[#This Row],[Start Date]])</f>
        <v>2024</v>
      </c>
      <c r="F7265">
        <f>ROUNDUP(MONTH(Tabela1[[#This Row],[Start Date]])/3,0)</f>
        <v>4</v>
      </c>
      <c r="G7265" t="s">
        <v>8</v>
      </c>
      <c r="H7265">
        <v>10</v>
      </c>
      <c r="I7265" t="s">
        <v>12</v>
      </c>
      <c r="J7265" t="s">
        <v>11</v>
      </c>
      <c r="K7265">
        <v>0</v>
      </c>
      <c r="L7265" t="s">
        <v>8</v>
      </c>
      <c r="M7265">
        <v>20</v>
      </c>
      <c r="N7265">
        <v>3</v>
      </c>
      <c r="O7265" t="str">
        <f>IF(AND(Tabela1[[#This Row],[EA Play Season Pass]]="Yes",Tabela1[[#This Row],[Minecraft Season Pass]]="Yes"),"Yes","No")</f>
        <v>No</v>
      </c>
      <c r="P7265" t="str">
        <f>IF(OR(Tabela1[[#This Row],[EA Play Season Pass]]="Yes",Tabela1[[#This Row],[Minecraft Season Pass]]="Yes"),"Yes","No")</f>
        <v>Yes</v>
      </c>
      <c r="Q7265">
        <v>27</v>
      </c>
      <c r="R7265" s="2"/>
    </row>
    <row r="7266" spans="1:18" x14ac:dyDescent="0.25">
      <c r="A7266">
        <v>7265</v>
      </c>
      <c r="B7266" t="s">
        <v>7589</v>
      </c>
      <c r="C7266" t="s">
        <v>13</v>
      </c>
      <c r="D7266" s="50">
        <v>45616</v>
      </c>
      <c r="E7266">
        <f>YEAR(Tabela1[[#This Row],[Start Date]])</f>
        <v>2024</v>
      </c>
      <c r="F7266">
        <f>ROUNDUP(MONTH(Tabela1[[#This Row],[Start Date]])/3,0)</f>
        <v>4</v>
      </c>
      <c r="G7266" t="s">
        <v>8</v>
      </c>
      <c r="H7266">
        <v>10</v>
      </c>
      <c r="I7266" t="s">
        <v>12</v>
      </c>
      <c r="J7266" t="s">
        <v>8</v>
      </c>
      <c r="K7266">
        <v>30</v>
      </c>
      <c r="L7266" t="s">
        <v>8</v>
      </c>
      <c r="M7266">
        <v>20</v>
      </c>
      <c r="N7266">
        <v>2</v>
      </c>
      <c r="O7266" t="str">
        <f>IF(AND(Tabela1[[#This Row],[EA Play Season Pass]]="Yes",Tabela1[[#This Row],[Minecraft Season Pass]]="Yes"),"Yes","No")</f>
        <v>Yes</v>
      </c>
      <c r="P7266" t="str">
        <f>IF(OR(Tabela1[[#This Row],[EA Play Season Pass]]="Yes",Tabela1[[#This Row],[Minecraft Season Pass]]="Yes"),"Yes","No")</f>
        <v>Yes</v>
      </c>
      <c r="Q7266">
        <v>58</v>
      </c>
      <c r="R7266" s="2"/>
    </row>
    <row r="7267" spans="1:18" x14ac:dyDescent="0.25">
      <c r="A7267">
        <v>7266</v>
      </c>
      <c r="B7267" t="s">
        <v>7590</v>
      </c>
      <c r="C7267" t="s">
        <v>10</v>
      </c>
      <c r="D7267" s="50">
        <v>45617</v>
      </c>
      <c r="E7267">
        <f>YEAR(Tabela1[[#This Row],[Start Date]])</f>
        <v>2024</v>
      </c>
      <c r="F7267">
        <f>ROUNDUP(MONTH(Tabela1[[#This Row],[Start Date]])/3,0)</f>
        <v>4</v>
      </c>
      <c r="G7267" t="s">
        <v>8</v>
      </c>
      <c r="H7267">
        <v>5</v>
      </c>
      <c r="I7267" t="s">
        <v>9</v>
      </c>
      <c r="J7267" t="s">
        <v>11</v>
      </c>
      <c r="K7267">
        <v>0</v>
      </c>
      <c r="L7267" t="s">
        <v>8</v>
      </c>
      <c r="M7267">
        <v>20</v>
      </c>
      <c r="N7267">
        <v>3</v>
      </c>
      <c r="O7267" t="str">
        <f>IF(AND(Tabela1[[#This Row],[EA Play Season Pass]]="Yes",Tabela1[[#This Row],[Minecraft Season Pass]]="Yes"),"Yes","No")</f>
        <v>No</v>
      </c>
      <c r="P7267" t="str">
        <f>IF(OR(Tabela1[[#This Row],[EA Play Season Pass]]="Yes",Tabela1[[#This Row],[Minecraft Season Pass]]="Yes"),"Yes","No")</f>
        <v>Yes</v>
      </c>
      <c r="Q7267">
        <v>22</v>
      </c>
      <c r="R7267" s="2"/>
    </row>
    <row r="7268" spans="1:18" x14ac:dyDescent="0.25">
      <c r="A7268">
        <v>7267</v>
      </c>
      <c r="B7268" t="s">
        <v>7591</v>
      </c>
      <c r="C7268" t="s">
        <v>7</v>
      </c>
      <c r="D7268" s="50">
        <v>45617</v>
      </c>
      <c r="E7268">
        <f>YEAR(Tabela1[[#This Row],[Start Date]])</f>
        <v>2024</v>
      </c>
      <c r="F7268">
        <f>ROUNDUP(MONTH(Tabela1[[#This Row],[Start Date]])/3,0)</f>
        <v>4</v>
      </c>
      <c r="G7268" t="s">
        <v>11</v>
      </c>
      <c r="H7268">
        <v>15</v>
      </c>
      <c r="I7268" t="s">
        <v>9</v>
      </c>
      <c r="J7268" t="s">
        <v>8</v>
      </c>
      <c r="K7268">
        <v>30</v>
      </c>
      <c r="L7268" t="s">
        <v>11</v>
      </c>
      <c r="M7268">
        <v>0</v>
      </c>
      <c r="N7268">
        <v>2</v>
      </c>
      <c r="O7268" t="str">
        <f>IF(AND(Tabela1[[#This Row],[EA Play Season Pass]]="Yes",Tabela1[[#This Row],[Minecraft Season Pass]]="Yes"),"Yes","No")</f>
        <v>No</v>
      </c>
      <c r="P7268" t="str">
        <f>IF(OR(Tabela1[[#This Row],[EA Play Season Pass]]="Yes",Tabela1[[#This Row],[Minecraft Season Pass]]="Yes"),"Yes","No")</f>
        <v>Yes</v>
      </c>
      <c r="Q7268">
        <v>43</v>
      </c>
      <c r="R7268" s="2"/>
    </row>
    <row r="7269" spans="1:18" x14ac:dyDescent="0.25">
      <c r="A7269">
        <v>7268</v>
      </c>
      <c r="B7269" t="s">
        <v>1051</v>
      </c>
      <c r="C7269" t="s">
        <v>10</v>
      </c>
      <c r="D7269" s="50">
        <v>45617</v>
      </c>
      <c r="E7269">
        <f>YEAR(Tabela1[[#This Row],[Start Date]])</f>
        <v>2024</v>
      </c>
      <c r="F7269">
        <f>ROUNDUP(MONTH(Tabela1[[#This Row],[Start Date]])/3,0)</f>
        <v>4</v>
      </c>
      <c r="G7269" t="s">
        <v>11</v>
      </c>
      <c r="H7269">
        <v>5</v>
      </c>
      <c r="I7269" t="s">
        <v>9</v>
      </c>
      <c r="J7269" t="s">
        <v>8</v>
      </c>
      <c r="K7269">
        <v>30</v>
      </c>
      <c r="L7269" t="s">
        <v>11</v>
      </c>
      <c r="M7269">
        <v>0</v>
      </c>
      <c r="N7269">
        <v>2</v>
      </c>
      <c r="O7269" t="str">
        <f>IF(AND(Tabela1[[#This Row],[EA Play Season Pass]]="Yes",Tabela1[[#This Row],[Minecraft Season Pass]]="Yes"),"Yes","No")</f>
        <v>No</v>
      </c>
      <c r="P7269" t="str">
        <f>IF(OR(Tabela1[[#This Row],[EA Play Season Pass]]="Yes",Tabela1[[#This Row],[Minecraft Season Pass]]="Yes"),"Yes","No")</f>
        <v>Yes</v>
      </c>
      <c r="Q7269">
        <v>33</v>
      </c>
      <c r="R7269" s="2"/>
    </row>
    <row r="7270" spans="1:18" x14ac:dyDescent="0.25">
      <c r="A7270">
        <v>7269</v>
      </c>
      <c r="B7270" t="s">
        <v>7592</v>
      </c>
      <c r="C7270" t="s">
        <v>13</v>
      </c>
      <c r="D7270" s="50">
        <v>45617</v>
      </c>
      <c r="E7270">
        <f>YEAR(Tabela1[[#This Row],[Start Date]])</f>
        <v>2024</v>
      </c>
      <c r="F7270">
        <f>ROUNDUP(MONTH(Tabela1[[#This Row],[Start Date]])/3,0)</f>
        <v>4</v>
      </c>
      <c r="G7270" t="s">
        <v>11</v>
      </c>
      <c r="H7270">
        <v>10</v>
      </c>
      <c r="I7270" t="s">
        <v>14</v>
      </c>
      <c r="J7270" t="s">
        <v>8</v>
      </c>
      <c r="K7270">
        <v>30</v>
      </c>
      <c r="L7270" t="s">
        <v>11</v>
      </c>
      <c r="M7270">
        <v>0</v>
      </c>
      <c r="N7270">
        <v>3</v>
      </c>
      <c r="O7270" t="str">
        <f>IF(AND(Tabela1[[#This Row],[EA Play Season Pass]]="Yes",Tabela1[[#This Row],[Minecraft Season Pass]]="Yes"),"Yes","No")</f>
        <v>No</v>
      </c>
      <c r="P7270" t="str">
        <f>IF(OR(Tabela1[[#This Row],[EA Play Season Pass]]="Yes",Tabela1[[#This Row],[Minecraft Season Pass]]="Yes"),"Yes","No")</f>
        <v>Yes</v>
      </c>
      <c r="Q7270">
        <v>37</v>
      </c>
      <c r="R7270" s="2"/>
    </row>
    <row r="7271" spans="1:18" x14ac:dyDescent="0.25">
      <c r="A7271">
        <v>7270</v>
      </c>
      <c r="B7271" t="s">
        <v>7593</v>
      </c>
      <c r="C7271" t="s">
        <v>10</v>
      </c>
      <c r="D7271" s="50">
        <v>45617</v>
      </c>
      <c r="E7271">
        <f>YEAR(Tabela1[[#This Row],[Start Date]])</f>
        <v>2024</v>
      </c>
      <c r="F7271">
        <f>ROUNDUP(MONTH(Tabela1[[#This Row],[Start Date]])/3,0)</f>
        <v>4</v>
      </c>
      <c r="G7271" t="s">
        <v>11</v>
      </c>
      <c r="H7271">
        <v>5</v>
      </c>
      <c r="I7271" t="s">
        <v>9</v>
      </c>
      <c r="J7271" t="s">
        <v>11</v>
      </c>
      <c r="K7271">
        <v>0</v>
      </c>
      <c r="L7271" t="s">
        <v>8</v>
      </c>
      <c r="M7271">
        <v>20</v>
      </c>
      <c r="N7271">
        <v>1</v>
      </c>
      <c r="O7271" t="str">
        <f>IF(AND(Tabela1[[#This Row],[EA Play Season Pass]]="Yes",Tabela1[[#This Row],[Minecraft Season Pass]]="Yes"),"Yes","No")</f>
        <v>No</v>
      </c>
      <c r="P7271" t="str">
        <f>IF(OR(Tabela1[[#This Row],[EA Play Season Pass]]="Yes",Tabela1[[#This Row],[Minecraft Season Pass]]="Yes"),"Yes","No")</f>
        <v>Yes</v>
      </c>
      <c r="Q7271">
        <v>24</v>
      </c>
      <c r="R7271" s="2"/>
    </row>
    <row r="7272" spans="1:18" x14ac:dyDescent="0.25">
      <c r="A7272">
        <v>7271</v>
      </c>
      <c r="B7272" t="s">
        <v>707</v>
      </c>
      <c r="C7272" t="s">
        <v>13</v>
      </c>
      <c r="D7272" s="50">
        <v>45617</v>
      </c>
      <c r="E7272">
        <f>YEAR(Tabela1[[#This Row],[Start Date]])</f>
        <v>2024</v>
      </c>
      <c r="F7272">
        <f>ROUNDUP(MONTH(Tabela1[[#This Row],[Start Date]])/3,0)</f>
        <v>4</v>
      </c>
      <c r="G7272" t="s">
        <v>11</v>
      </c>
      <c r="H7272">
        <v>10</v>
      </c>
      <c r="I7272" t="s">
        <v>9</v>
      </c>
      <c r="J7272" t="s">
        <v>8</v>
      </c>
      <c r="K7272">
        <v>30</v>
      </c>
      <c r="L7272" t="s">
        <v>11</v>
      </c>
      <c r="M7272">
        <v>0</v>
      </c>
      <c r="N7272">
        <v>2</v>
      </c>
      <c r="O7272" t="str">
        <f>IF(AND(Tabela1[[#This Row],[EA Play Season Pass]]="Yes",Tabela1[[#This Row],[Minecraft Season Pass]]="Yes"),"Yes","No")</f>
        <v>No</v>
      </c>
      <c r="P7272" t="str">
        <f>IF(OR(Tabela1[[#This Row],[EA Play Season Pass]]="Yes",Tabela1[[#This Row],[Minecraft Season Pass]]="Yes"),"Yes","No")</f>
        <v>Yes</v>
      </c>
      <c r="Q7272">
        <v>38</v>
      </c>
      <c r="R7272" s="2"/>
    </row>
    <row r="7273" spans="1:18" x14ac:dyDescent="0.25">
      <c r="A7273">
        <v>7272</v>
      </c>
      <c r="B7273" t="s">
        <v>7594</v>
      </c>
      <c r="C7273" t="s">
        <v>7</v>
      </c>
      <c r="D7273" s="50">
        <v>45617</v>
      </c>
      <c r="E7273">
        <f>YEAR(Tabela1[[#This Row],[Start Date]])</f>
        <v>2024</v>
      </c>
      <c r="F7273">
        <f>ROUNDUP(MONTH(Tabela1[[#This Row],[Start Date]])/3,0)</f>
        <v>4</v>
      </c>
      <c r="G7273" t="s">
        <v>11</v>
      </c>
      <c r="H7273">
        <v>15</v>
      </c>
      <c r="I7273" t="s">
        <v>12</v>
      </c>
      <c r="J7273" t="s">
        <v>8</v>
      </c>
      <c r="K7273">
        <v>30</v>
      </c>
      <c r="L7273" t="s">
        <v>11</v>
      </c>
      <c r="M7273">
        <v>0</v>
      </c>
      <c r="N7273">
        <v>3</v>
      </c>
      <c r="O7273" t="str">
        <f>IF(AND(Tabela1[[#This Row],[EA Play Season Pass]]="Yes",Tabela1[[#This Row],[Minecraft Season Pass]]="Yes"),"Yes","No")</f>
        <v>No</v>
      </c>
      <c r="P7273" t="str">
        <f>IF(OR(Tabela1[[#This Row],[EA Play Season Pass]]="Yes",Tabela1[[#This Row],[Minecraft Season Pass]]="Yes"),"Yes","No")</f>
        <v>Yes</v>
      </c>
      <c r="Q7273">
        <v>42</v>
      </c>
      <c r="R7273" s="2"/>
    </row>
    <row r="7274" spans="1:18" x14ac:dyDescent="0.25">
      <c r="A7274">
        <v>7273</v>
      </c>
      <c r="B7274" t="s">
        <v>902</v>
      </c>
      <c r="C7274" t="s">
        <v>13</v>
      </c>
      <c r="D7274" s="50">
        <v>45617</v>
      </c>
      <c r="E7274">
        <f>YEAR(Tabela1[[#This Row],[Start Date]])</f>
        <v>2024</v>
      </c>
      <c r="F7274">
        <f>ROUNDUP(MONTH(Tabela1[[#This Row],[Start Date]])/3,0)</f>
        <v>4</v>
      </c>
      <c r="G7274" t="s">
        <v>8</v>
      </c>
      <c r="H7274">
        <v>10</v>
      </c>
      <c r="I7274" t="s">
        <v>12</v>
      </c>
      <c r="J7274" t="s">
        <v>8</v>
      </c>
      <c r="K7274">
        <v>30</v>
      </c>
      <c r="L7274" t="s">
        <v>8</v>
      </c>
      <c r="M7274">
        <v>20</v>
      </c>
      <c r="N7274">
        <v>2</v>
      </c>
      <c r="O7274" t="str">
        <f>IF(AND(Tabela1[[#This Row],[EA Play Season Pass]]="Yes",Tabela1[[#This Row],[Minecraft Season Pass]]="Yes"),"Yes","No")</f>
        <v>Yes</v>
      </c>
      <c r="P7274" t="str">
        <f>IF(OR(Tabela1[[#This Row],[EA Play Season Pass]]="Yes",Tabela1[[#This Row],[Minecraft Season Pass]]="Yes"),"Yes","No")</f>
        <v>Yes</v>
      </c>
      <c r="Q7274">
        <v>58</v>
      </c>
      <c r="R7274" s="2"/>
    </row>
    <row r="7275" spans="1:18" x14ac:dyDescent="0.25">
      <c r="A7275">
        <v>7274</v>
      </c>
      <c r="B7275" t="s">
        <v>3873</v>
      </c>
      <c r="C7275" t="s">
        <v>10</v>
      </c>
      <c r="D7275" s="50">
        <v>45617</v>
      </c>
      <c r="E7275">
        <f>YEAR(Tabela1[[#This Row],[Start Date]])</f>
        <v>2024</v>
      </c>
      <c r="F7275">
        <f>ROUNDUP(MONTH(Tabela1[[#This Row],[Start Date]])/3,0)</f>
        <v>4</v>
      </c>
      <c r="G7275" t="s">
        <v>8</v>
      </c>
      <c r="H7275">
        <v>5</v>
      </c>
      <c r="I7275" t="s">
        <v>12</v>
      </c>
      <c r="J7275" t="s">
        <v>8</v>
      </c>
      <c r="K7275">
        <v>30</v>
      </c>
      <c r="L7275" t="s">
        <v>11</v>
      </c>
      <c r="M7275">
        <v>0</v>
      </c>
      <c r="N7275">
        <v>2</v>
      </c>
      <c r="O7275" t="str">
        <f>IF(AND(Tabela1[[#This Row],[EA Play Season Pass]]="Yes",Tabela1[[#This Row],[Minecraft Season Pass]]="Yes"),"Yes","No")</f>
        <v>No</v>
      </c>
      <c r="P7275" t="str">
        <f>IF(OR(Tabela1[[#This Row],[EA Play Season Pass]]="Yes",Tabela1[[#This Row],[Minecraft Season Pass]]="Yes"),"Yes","No")</f>
        <v>Yes</v>
      </c>
      <c r="Q7275">
        <v>33</v>
      </c>
      <c r="R7275" s="2"/>
    </row>
    <row r="7276" spans="1:18" x14ac:dyDescent="0.25">
      <c r="A7276">
        <v>7275</v>
      </c>
      <c r="B7276" t="s">
        <v>7595</v>
      </c>
      <c r="C7276" t="s">
        <v>7</v>
      </c>
      <c r="D7276" s="50">
        <v>45617</v>
      </c>
      <c r="E7276">
        <f>YEAR(Tabela1[[#This Row],[Start Date]])</f>
        <v>2024</v>
      </c>
      <c r="F7276">
        <f>ROUNDUP(MONTH(Tabela1[[#This Row],[Start Date]])/3,0)</f>
        <v>4</v>
      </c>
      <c r="G7276" t="s">
        <v>11</v>
      </c>
      <c r="H7276">
        <v>15</v>
      </c>
      <c r="I7276" t="s">
        <v>12</v>
      </c>
      <c r="J7276" t="s">
        <v>8</v>
      </c>
      <c r="K7276">
        <v>30</v>
      </c>
      <c r="L7276" t="s">
        <v>8</v>
      </c>
      <c r="M7276">
        <v>20</v>
      </c>
      <c r="N7276">
        <v>1</v>
      </c>
      <c r="O7276" t="str">
        <f>IF(AND(Tabela1[[#This Row],[EA Play Season Pass]]="Yes",Tabela1[[#This Row],[Minecraft Season Pass]]="Yes"),"Yes","No")</f>
        <v>Yes</v>
      </c>
      <c r="P7276" t="str">
        <f>IF(OR(Tabela1[[#This Row],[EA Play Season Pass]]="Yes",Tabela1[[#This Row],[Minecraft Season Pass]]="Yes"),"Yes","No")</f>
        <v>Yes</v>
      </c>
      <c r="Q7276">
        <v>64</v>
      </c>
      <c r="R7276" s="2"/>
    </row>
    <row r="7277" spans="1:18" x14ac:dyDescent="0.25">
      <c r="A7277">
        <v>7276</v>
      </c>
      <c r="B7277" t="s">
        <v>7596</v>
      </c>
      <c r="C7277" t="s">
        <v>13</v>
      </c>
      <c r="D7277" s="50">
        <v>45618</v>
      </c>
      <c r="E7277">
        <f>YEAR(Tabela1[[#This Row],[Start Date]])</f>
        <v>2024</v>
      </c>
      <c r="F7277">
        <f>ROUNDUP(MONTH(Tabela1[[#This Row],[Start Date]])/3,0)</f>
        <v>4</v>
      </c>
      <c r="G7277" t="s">
        <v>11</v>
      </c>
      <c r="H7277">
        <v>10</v>
      </c>
      <c r="I7277" t="s">
        <v>12</v>
      </c>
      <c r="J7277" t="s">
        <v>11</v>
      </c>
      <c r="K7277">
        <v>0</v>
      </c>
      <c r="L7277" t="s">
        <v>11</v>
      </c>
      <c r="M7277">
        <v>0</v>
      </c>
      <c r="N7277">
        <v>1</v>
      </c>
      <c r="O7277" t="str">
        <f>IF(AND(Tabela1[[#This Row],[EA Play Season Pass]]="Yes",Tabela1[[#This Row],[Minecraft Season Pass]]="Yes"),"Yes","No")</f>
        <v>No</v>
      </c>
      <c r="P7277" t="str">
        <f>IF(OR(Tabela1[[#This Row],[EA Play Season Pass]]="Yes",Tabela1[[#This Row],[Minecraft Season Pass]]="Yes"),"Yes","No")</f>
        <v>No</v>
      </c>
      <c r="Q7277">
        <v>9</v>
      </c>
      <c r="R7277" s="2"/>
    </row>
    <row r="7278" spans="1:18" x14ac:dyDescent="0.25">
      <c r="A7278">
        <v>7277</v>
      </c>
      <c r="B7278" t="s">
        <v>7597</v>
      </c>
      <c r="C7278" t="s">
        <v>10</v>
      </c>
      <c r="D7278" s="50">
        <v>45618</v>
      </c>
      <c r="E7278">
        <f>YEAR(Tabela1[[#This Row],[Start Date]])</f>
        <v>2024</v>
      </c>
      <c r="F7278">
        <f>ROUNDUP(MONTH(Tabela1[[#This Row],[Start Date]])/3,0)</f>
        <v>4</v>
      </c>
      <c r="G7278" t="s">
        <v>8</v>
      </c>
      <c r="H7278">
        <v>5</v>
      </c>
      <c r="I7278" t="s">
        <v>14</v>
      </c>
      <c r="J7278" t="s">
        <v>11</v>
      </c>
      <c r="K7278">
        <v>0</v>
      </c>
      <c r="L7278" t="s">
        <v>11</v>
      </c>
      <c r="M7278">
        <v>0</v>
      </c>
      <c r="N7278">
        <v>3</v>
      </c>
      <c r="O7278" t="str">
        <f>IF(AND(Tabela1[[#This Row],[EA Play Season Pass]]="Yes",Tabela1[[#This Row],[Minecraft Season Pass]]="Yes"),"Yes","No")</f>
        <v>No</v>
      </c>
      <c r="P7278" t="str">
        <f>IF(OR(Tabela1[[#This Row],[EA Play Season Pass]]="Yes",Tabela1[[#This Row],[Minecraft Season Pass]]="Yes"),"Yes","No")</f>
        <v>No</v>
      </c>
      <c r="Q7278">
        <v>2</v>
      </c>
      <c r="R7278" s="2"/>
    </row>
    <row r="7279" spans="1:18" x14ac:dyDescent="0.25">
      <c r="A7279">
        <v>7278</v>
      </c>
      <c r="B7279" t="s">
        <v>7598</v>
      </c>
      <c r="C7279" t="s">
        <v>7</v>
      </c>
      <c r="D7279" s="50">
        <v>45618</v>
      </c>
      <c r="E7279">
        <f>YEAR(Tabela1[[#This Row],[Start Date]])</f>
        <v>2024</v>
      </c>
      <c r="F7279">
        <f>ROUNDUP(MONTH(Tabela1[[#This Row],[Start Date]])/3,0)</f>
        <v>4</v>
      </c>
      <c r="G7279" t="s">
        <v>8</v>
      </c>
      <c r="H7279">
        <v>15</v>
      </c>
      <c r="I7279" t="s">
        <v>14</v>
      </c>
      <c r="J7279" t="s">
        <v>11</v>
      </c>
      <c r="K7279">
        <v>0</v>
      </c>
      <c r="L7279" t="s">
        <v>8</v>
      </c>
      <c r="M7279">
        <v>20</v>
      </c>
      <c r="N7279">
        <v>1</v>
      </c>
      <c r="O7279" t="str">
        <f>IF(AND(Tabela1[[#This Row],[EA Play Season Pass]]="Yes",Tabela1[[#This Row],[Minecraft Season Pass]]="Yes"),"Yes","No")</f>
        <v>No</v>
      </c>
      <c r="P7279" t="str">
        <f>IF(OR(Tabela1[[#This Row],[EA Play Season Pass]]="Yes",Tabela1[[#This Row],[Minecraft Season Pass]]="Yes"),"Yes","No")</f>
        <v>Yes</v>
      </c>
      <c r="Q7279">
        <v>34</v>
      </c>
      <c r="R7279" s="2"/>
    </row>
    <row r="7280" spans="1:18" x14ac:dyDescent="0.25">
      <c r="A7280">
        <v>7279</v>
      </c>
      <c r="B7280" t="s">
        <v>4110</v>
      </c>
      <c r="C7280" t="s">
        <v>10</v>
      </c>
      <c r="D7280" s="50">
        <v>45618</v>
      </c>
      <c r="E7280">
        <f>YEAR(Tabela1[[#This Row],[Start Date]])</f>
        <v>2024</v>
      </c>
      <c r="F7280">
        <f>ROUNDUP(MONTH(Tabela1[[#This Row],[Start Date]])/3,0)</f>
        <v>4</v>
      </c>
      <c r="G7280" t="s">
        <v>11</v>
      </c>
      <c r="H7280">
        <v>5</v>
      </c>
      <c r="I7280" t="s">
        <v>12</v>
      </c>
      <c r="J7280" t="s">
        <v>11</v>
      </c>
      <c r="K7280">
        <v>0</v>
      </c>
      <c r="L7280" t="s">
        <v>8</v>
      </c>
      <c r="M7280">
        <v>20</v>
      </c>
      <c r="N7280">
        <v>3</v>
      </c>
      <c r="O7280" t="str">
        <f>IF(AND(Tabela1[[#This Row],[EA Play Season Pass]]="Yes",Tabela1[[#This Row],[Minecraft Season Pass]]="Yes"),"Yes","No")</f>
        <v>No</v>
      </c>
      <c r="P7280" t="str">
        <f>IF(OR(Tabela1[[#This Row],[EA Play Season Pass]]="Yes",Tabela1[[#This Row],[Minecraft Season Pass]]="Yes"),"Yes","No")</f>
        <v>Yes</v>
      </c>
      <c r="Q7280">
        <v>22</v>
      </c>
      <c r="R7280" s="2"/>
    </row>
    <row r="7281" spans="1:18" x14ac:dyDescent="0.25">
      <c r="A7281">
        <v>7280</v>
      </c>
      <c r="B7281" t="s">
        <v>7599</v>
      </c>
      <c r="C7281" t="s">
        <v>10</v>
      </c>
      <c r="D7281" s="50">
        <v>45618</v>
      </c>
      <c r="E7281">
        <f>YEAR(Tabela1[[#This Row],[Start Date]])</f>
        <v>2024</v>
      </c>
      <c r="F7281">
        <f>ROUNDUP(MONTH(Tabela1[[#This Row],[Start Date]])/3,0)</f>
        <v>4</v>
      </c>
      <c r="G7281" t="s">
        <v>8</v>
      </c>
      <c r="H7281">
        <v>5</v>
      </c>
      <c r="I7281" t="s">
        <v>9</v>
      </c>
      <c r="J7281" t="s">
        <v>8</v>
      </c>
      <c r="K7281">
        <v>30</v>
      </c>
      <c r="L7281" t="s">
        <v>8</v>
      </c>
      <c r="M7281">
        <v>20</v>
      </c>
      <c r="N7281">
        <v>3</v>
      </c>
      <c r="O7281" t="str">
        <f>IF(AND(Tabela1[[#This Row],[EA Play Season Pass]]="Yes",Tabela1[[#This Row],[Minecraft Season Pass]]="Yes"),"Yes","No")</f>
        <v>Yes</v>
      </c>
      <c r="P7281" t="str">
        <f>IF(OR(Tabela1[[#This Row],[EA Play Season Pass]]="Yes",Tabela1[[#This Row],[Minecraft Season Pass]]="Yes"),"Yes","No")</f>
        <v>Yes</v>
      </c>
      <c r="Q7281">
        <v>52</v>
      </c>
      <c r="R7281" s="2"/>
    </row>
    <row r="7282" spans="1:18" x14ac:dyDescent="0.25">
      <c r="A7282">
        <v>7281</v>
      </c>
      <c r="B7282" t="s">
        <v>1617</v>
      </c>
      <c r="C7282" t="s">
        <v>7</v>
      </c>
      <c r="D7282" s="50">
        <v>45618</v>
      </c>
      <c r="E7282">
        <f>YEAR(Tabela1[[#This Row],[Start Date]])</f>
        <v>2024</v>
      </c>
      <c r="F7282">
        <f>ROUNDUP(MONTH(Tabela1[[#This Row],[Start Date]])/3,0)</f>
        <v>4</v>
      </c>
      <c r="G7282" t="s">
        <v>11</v>
      </c>
      <c r="H7282">
        <v>15</v>
      </c>
      <c r="I7282" t="s">
        <v>14</v>
      </c>
      <c r="J7282" t="s">
        <v>11</v>
      </c>
      <c r="K7282">
        <v>0</v>
      </c>
      <c r="L7282" t="s">
        <v>8</v>
      </c>
      <c r="M7282">
        <v>20</v>
      </c>
      <c r="N7282">
        <v>2</v>
      </c>
      <c r="O7282" t="str">
        <f>IF(AND(Tabela1[[#This Row],[EA Play Season Pass]]="Yes",Tabela1[[#This Row],[Minecraft Season Pass]]="Yes"),"Yes","No")</f>
        <v>No</v>
      </c>
      <c r="P7282" t="str">
        <f>IF(OR(Tabela1[[#This Row],[EA Play Season Pass]]="Yes",Tabela1[[#This Row],[Minecraft Season Pass]]="Yes"),"Yes","No")</f>
        <v>Yes</v>
      </c>
      <c r="Q7282">
        <v>33</v>
      </c>
      <c r="R7282" s="2"/>
    </row>
    <row r="7283" spans="1:18" x14ac:dyDescent="0.25">
      <c r="A7283">
        <v>7282</v>
      </c>
      <c r="B7283" t="s">
        <v>7600</v>
      </c>
      <c r="C7283" t="s">
        <v>13</v>
      </c>
      <c r="D7283" s="50">
        <v>45618</v>
      </c>
      <c r="E7283">
        <f>YEAR(Tabela1[[#This Row],[Start Date]])</f>
        <v>2024</v>
      </c>
      <c r="F7283">
        <f>ROUNDUP(MONTH(Tabela1[[#This Row],[Start Date]])/3,0)</f>
        <v>4</v>
      </c>
      <c r="G7283" t="s">
        <v>8</v>
      </c>
      <c r="H7283">
        <v>10</v>
      </c>
      <c r="I7283" t="s">
        <v>9</v>
      </c>
      <c r="J7283" t="s">
        <v>8</v>
      </c>
      <c r="K7283">
        <v>30</v>
      </c>
      <c r="L7283" t="s">
        <v>8</v>
      </c>
      <c r="M7283">
        <v>20</v>
      </c>
      <c r="N7283">
        <v>2</v>
      </c>
      <c r="O7283" t="str">
        <f>IF(AND(Tabela1[[#This Row],[EA Play Season Pass]]="Yes",Tabela1[[#This Row],[Minecraft Season Pass]]="Yes"),"Yes","No")</f>
        <v>Yes</v>
      </c>
      <c r="P7283" t="str">
        <f>IF(OR(Tabela1[[#This Row],[EA Play Season Pass]]="Yes",Tabela1[[#This Row],[Minecraft Season Pass]]="Yes"),"Yes","No")</f>
        <v>Yes</v>
      </c>
      <c r="Q7283">
        <v>58</v>
      </c>
      <c r="R7283" s="2"/>
    </row>
    <row r="7284" spans="1:18" x14ac:dyDescent="0.25">
      <c r="A7284">
        <v>7283</v>
      </c>
      <c r="B7284" t="s">
        <v>7601</v>
      </c>
      <c r="C7284" t="s">
        <v>10</v>
      </c>
      <c r="D7284" s="50">
        <v>45618</v>
      </c>
      <c r="E7284">
        <f>YEAR(Tabela1[[#This Row],[Start Date]])</f>
        <v>2024</v>
      </c>
      <c r="F7284">
        <f>ROUNDUP(MONTH(Tabela1[[#This Row],[Start Date]])/3,0)</f>
        <v>4</v>
      </c>
      <c r="G7284" t="s">
        <v>8</v>
      </c>
      <c r="H7284">
        <v>5</v>
      </c>
      <c r="I7284" t="s">
        <v>14</v>
      </c>
      <c r="J7284" t="s">
        <v>8</v>
      </c>
      <c r="K7284">
        <v>30</v>
      </c>
      <c r="L7284" t="s">
        <v>8</v>
      </c>
      <c r="M7284">
        <v>20</v>
      </c>
      <c r="N7284">
        <v>1</v>
      </c>
      <c r="O7284" t="str">
        <f>IF(AND(Tabela1[[#This Row],[EA Play Season Pass]]="Yes",Tabela1[[#This Row],[Minecraft Season Pass]]="Yes"),"Yes","No")</f>
        <v>Yes</v>
      </c>
      <c r="P7284" t="str">
        <f>IF(OR(Tabela1[[#This Row],[EA Play Season Pass]]="Yes",Tabela1[[#This Row],[Minecraft Season Pass]]="Yes"),"Yes","No")</f>
        <v>Yes</v>
      </c>
      <c r="Q7284">
        <v>54</v>
      </c>
      <c r="R7284" s="2"/>
    </row>
    <row r="7285" spans="1:18" x14ac:dyDescent="0.25">
      <c r="A7285">
        <v>7284</v>
      </c>
      <c r="B7285" t="s">
        <v>7602</v>
      </c>
      <c r="C7285" t="s">
        <v>7</v>
      </c>
      <c r="D7285" s="50">
        <v>45619</v>
      </c>
      <c r="E7285">
        <f>YEAR(Tabela1[[#This Row],[Start Date]])</f>
        <v>2024</v>
      </c>
      <c r="F7285">
        <f>ROUNDUP(MONTH(Tabela1[[#This Row],[Start Date]])/3,0)</f>
        <v>4</v>
      </c>
      <c r="G7285" t="s">
        <v>8</v>
      </c>
      <c r="H7285">
        <v>15</v>
      </c>
      <c r="I7285" t="s">
        <v>14</v>
      </c>
      <c r="J7285" t="s">
        <v>8</v>
      </c>
      <c r="K7285">
        <v>30</v>
      </c>
      <c r="L7285" t="s">
        <v>8</v>
      </c>
      <c r="M7285">
        <v>20</v>
      </c>
      <c r="N7285">
        <v>2</v>
      </c>
      <c r="O7285" t="str">
        <f>IF(AND(Tabela1[[#This Row],[EA Play Season Pass]]="Yes",Tabela1[[#This Row],[Minecraft Season Pass]]="Yes"),"Yes","No")</f>
        <v>Yes</v>
      </c>
      <c r="P7285" t="str">
        <f>IF(OR(Tabela1[[#This Row],[EA Play Season Pass]]="Yes",Tabela1[[#This Row],[Minecraft Season Pass]]="Yes"),"Yes","No")</f>
        <v>Yes</v>
      </c>
      <c r="Q7285">
        <v>63</v>
      </c>
      <c r="R7285" s="2"/>
    </row>
    <row r="7286" spans="1:18" x14ac:dyDescent="0.25">
      <c r="A7286">
        <v>7285</v>
      </c>
      <c r="B7286" t="s">
        <v>1484</v>
      </c>
      <c r="C7286" t="s">
        <v>13</v>
      </c>
      <c r="D7286" s="50">
        <v>45619</v>
      </c>
      <c r="E7286">
        <f>YEAR(Tabela1[[#This Row],[Start Date]])</f>
        <v>2024</v>
      </c>
      <c r="F7286">
        <f>ROUNDUP(MONTH(Tabela1[[#This Row],[Start Date]])/3,0)</f>
        <v>4</v>
      </c>
      <c r="G7286" t="s">
        <v>11</v>
      </c>
      <c r="H7286">
        <v>10</v>
      </c>
      <c r="I7286" t="s">
        <v>14</v>
      </c>
      <c r="J7286" t="s">
        <v>11</v>
      </c>
      <c r="K7286">
        <v>0</v>
      </c>
      <c r="L7286" t="s">
        <v>8</v>
      </c>
      <c r="M7286">
        <v>20</v>
      </c>
      <c r="N7286">
        <v>1</v>
      </c>
      <c r="O7286" t="str">
        <f>IF(AND(Tabela1[[#This Row],[EA Play Season Pass]]="Yes",Tabela1[[#This Row],[Minecraft Season Pass]]="Yes"),"Yes","No")</f>
        <v>No</v>
      </c>
      <c r="P7286" t="str">
        <f>IF(OR(Tabela1[[#This Row],[EA Play Season Pass]]="Yes",Tabela1[[#This Row],[Minecraft Season Pass]]="Yes"),"Yes","No")</f>
        <v>Yes</v>
      </c>
      <c r="Q7286">
        <v>29</v>
      </c>
      <c r="R7286" s="2"/>
    </row>
    <row r="7287" spans="1:18" x14ac:dyDescent="0.25">
      <c r="A7287">
        <v>7286</v>
      </c>
      <c r="B7287" t="s">
        <v>2958</v>
      </c>
      <c r="C7287" t="s">
        <v>10</v>
      </c>
      <c r="D7287" s="50">
        <v>45619</v>
      </c>
      <c r="E7287">
        <f>YEAR(Tabela1[[#This Row],[Start Date]])</f>
        <v>2024</v>
      </c>
      <c r="F7287">
        <f>ROUNDUP(MONTH(Tabela1[[#This Row],[Start Date]])/3,0)</f>
        <v>4</v>
      </c>
      <c r="G7287" t="s">
        <v>11</v>
      </c>
      <c r="H7287">
        <v>5</v>
      </c>
      <c r="I7287" t="s">
        <v>14</v>
      </c>
      <c r="J7287" t="s">
        <v>11</v>
      </c>
      <c r="K7287">
        <v>0</v>
      </c>
      <c r="L7287" t="s">
        <v>11</v>
      </c>
      <c r="M7287">
        <v>0</v>
      </c>
      <c r="N7287">
        <v>3</v>
      </c>
      <c r="O7287" t="str">
        <f>IF(AND(Tabela1[[#This Row],[EA Play Season Pass]]="Yes",Tabela1[[#This Row],[Minecraft Season Pass]]="Yes"),"Yes","No")</f>
        <v>No</v>
      </c>
      <c r="P7287" t="str">
        <f>IF(OR(Tabela1[[#This Row],[EA Play Season Pass]]="Yes",Tabela1[[#This Row],[Minecraft Season Pass]]="Yes"),"Yes","No")</f>
        <v>No</v>
      </c>
      <c r="Q7287">
        <v>2</v>
      </c>
      <c r="R7287" s="2"/>
    </row>
    <row r="7288" spans="1:18" x14ac:dyDescent="0.25">
      <c r="A7288">
        <v>7287</v>
      </c>
      <c r="B7288" t="s">
        <v>7603</v>
      </c>
      <c r="C7288" t="s">
        <v>7</v>
      </c>
      <c r="D7288" s="50">
        <v>45619</v>
      </c>
      <c r="E7288">
        <f>YEAR(Tabela1[[#This Row],[Start Date]])</f>
        <v>2024</v>
      </c>
      <c r="F7288">
        <f>ROUNDUP(MONTH(Tabela1[[#This Row],[Start Date]])/3,0)</f>
        <v>4</v>
      </c>
      <c r="G7288" t="s">
        <v>11</v>
      </c>
      <c r="H7288">
        <v>15</v>
      </c>
      <c r="I7288" t="s">
        <v>12</v>
      </c>
      <c r="J7288" t="s">
        <v>11</v>
      </c>
      <c r="K7288">
        <v>0</v>
      </c>
      <c r="L7288" t="s">
        <v>8</v>
      </c>
      <c r="M7288">
        <v>20</v>
      </c>
      <c r="N7288">
        <v>2</v>
      </c>
      <c r="O7288" t="str">
        <f>IF(AND(Tabela1[[#This Row],[EA Play Season Pass]]="Yes",Tabela1[[#This Row],[Minecraft Season Pass]]="Yes"),"Yes","No")</f>
        <v>No</v>
      </c>
      <c r="P7288" t="str">
        <f>IF(OR(Tabela1[[#This Row],[EA Play Season Pass]]="Yes",Tabela1[[#This Row],[Minecraft Season Pass]]="Yes"),"Yes","No")</f>
        <v>Yes</v>
      </c>
      <c r="Q7288">
        <v>33</v>
      </c>
      <c r="R7288" s="2"/>
    </row>
    <row r="7289" spans="1:18" x14ac:dyDescent="0.25">
      <c r="A7289">
        <v>7288</v>
      </c>
      <c r="B7289" t="s">
        <v>7604</v>
      </c>
      <c r="C7289" t="s">
        <v>10</v>
      </c>
      <c r="D7289" s="50">
        <v>45619</v>
      </c>
      <c r="E7289">
        <f>YEAR(Tabela1[[#This Row],[Start Date]])</f>
        <v>2024</v>
      </c>
      <c r="F7289">
        <f>ROUNDUP(MONTH(Tabela1[[#This Row],[Start Date]])/3,0)</f>
        <v>4</v>
      </c>
      <c r="G7289" t="s">
        <v>8</v>
      </c>
      <c r="H7289">
        <v>5</v>
      </c>
      <c r="I7289" t="s">
        <v>9</v>
      </c>
      <c r="J7289" t="s">
        <v>8</v>
      </c>
      <c r="K7289">
        <v>30</v>
      </c>
      <c r="L7289" t="s">
        <v>11</v>
      </c>
      <c r="M7289">
        <v>0</v>
      </c>
      <c r="N7289">
        <v>1</v>
      </c>
      <c r="O7289" t="str">
        <f>IF(AND(Tabela1[[#This Row],[EA Play Season Pass]]="Yes",Tabela1[[#This Row],[Minecraft Season Pass]]="Yes"),"Yes","No")</f>
        <v>No</v>
      </c>
      <c r="P7289" t="str">
        <f>IF(OR(Tabela1[[#This Row],[EA Play Season Pass]]="Yes",Tabela1[[#This Row],[Minecraft Season Pass]]="Yes"),"Yes","No")</f>
        <v>Yes</v>
      </c>
      <c r="Q7289">
        <v>34</v>
      </c>
      <c r="R7289" s="2"/>
    </row>
    <row r="7290" spans="1:18" x14ac:dyDescent="0.25">
      <c r="A7290">
        <v>7289</v>
      </c>
      <c r="B7290" t="s">
        <v>2760</v>
      </c>
      <c r="C7290" t="s">
        <v>13</v>
      </c>
      <c r="D7290" s="50">
        <v>45619</v>
      </c>
      <c r="E7290">
        <f>YEAR(Tabela1[[#This Row],[Start Date]])</f>
        <v>2024</v>
      </c>
      <c r="F7290">
        <f>ROUNDUP(MONTH(Tabela1[[#This Row],[Start Date]])/3,0)</f>
        <v>4</v>
      </c>
      <c r="G7290" t="s">
        <v>11</v>
      </c>
      <c r="H7290">
        <v>10</v>
      </c>
      <c r="I7290" t="s">
        <v>14</v>
      </c>
      <c r="J7290" t="s">
        <v>8</v>
      </c>
      <c r="K7290">
        <v>30</v>
      </c>
      <c r="L7290" t="s">
        <v>8</v>
      </c>
      <c r="M7290">
        <v>20</v>
      </c>
      <c r="N7290">
        <v>1</v>
      </c>
      <c r="O7290" t="str">
        <f>IF(AND(Tabela1[[#This Row],[EA Play Season Pass]]="Yes",Tabela1[[#This Row],[Minecraft Season Pass]]="Yes"),"Yes","No")</f>
        <v>Yes</v>
      </c>
      <c r="P7290" t="str">
        <f>IF(OR(Tabela1[[#This Row],[EA Play Season Pass]]="Yes",Tabela1[[#This Row],[Minecraft Season Pass]]="Yes"),"Yes","No")</f>
        <v>Yes</v>
      </c>
      <c r="Q7290">
        <v>59</v>
      </c>
      <c r="R7290" s="2"/>
    </row>
    <row r="7291" spans="1:18" x14ac:dyDescent="0.25">
      <c r="A7291">
        <v>7290</v>
      </c>
      <c r="B7291" t="s">
        <v>1260</v>
      </c>
      <c r="C7291" t="s">
        <v>10</v>
      </c>
      <c r="D7291" s="50">
        <v>45619</v>
      </c>
      <c r="E7291">
        <f>YEAR(Tabela1[[#This Row],[Start Date]])</f>
        <v>2024</v>
      </c>
      <c r="F7291">
        <f>ROUNDUP(MONTH(Tabela1[[#This Row],[Start Date]])/3,0)</f>
        <v>4</v>
      </c>
      <c r="G7291" t="s">
        <v>11</v>
      </c>
      <c r="H7291">
        <v>5</v>
      </c>
      <c r="I7291" t="s">
        <v>14</v>
      </c>
      <c r="J7291" t="s">
        <v>8</v>
      </c>
      <c r="K7291">
        <v>30</v>
      </c>
      <c r="L7291" t="s">
        <v>8</v>
      </c>
      <c r="M7291">
        <v>20</v>
      </c>
      <c r="N7291">
        <v>1</v>
      </c>
      <c r="O7291" t="str">
        <f>IF(AND(Tabela1[[#This Row],[EA Play Season Pass]]="Yes",Tabela1[[#This Row],[Minecraft Season Pass]]="Yes"),"Yes","No")</f>
        <v>Yes</v>
      </c>
      <c r="P7291" t="str">
        <f>IF(OR(Tabela1[[#This Row],[EA Play Season Pass]]="Yes",Tabela1[[#This Row],[Minecraft Season Pass]]="Yes"),"Yes","No")</f>
        <v>Yes</v>
      </c>
      <c r="Q7291">
        <v>54</v>
      </c>
      <c r="R7291" s="2"/>
    </row>
    <row r="7292" spans="1:18" x14ac:dyDescent="0.25">
      <c r="A7292">
        <v>7291</v>
      </c>
      <c r="B7292" t="s">
        <v>7605</v>
      </c>
      <c r="C7292" t="s">
        <v>10</v>
      </c>
      <c r="D7292" s="50">
        <v>45620</v>
      </c>
      <c r="E7292">
        <f>YEAR(Tabela1[[#This Row],[Start Date]])</f>
        <v>2024</v>
      </c>
      <c r="F7292">
        <f>ROUNDUP(MONTH(Tabela1[[#This Row],[Start Date]])/3,0)</f>
        <v>4</v>
      </c>
      <c r="G7292" t="s">
        <v>11</v>
      </c>
      <c r="H7292">
        <v>5</v>
      </c>
      <c r="I7292" t="s">
        <v>12</v>
      </c>
      <c r="J7292" t="s">
        <v>11</v>
      </c>
      <c r="K7292">
        <v>0</v>
      </c>
      <c r="L7292" t="s">
        <v>8</v>
      </c>
      <c r="M7292">
        <v>20</v>
      </c>
      <c r="N7292">
        <v>1</v>
      </c>
      <c r="O7292" t="str">
        <f>IF(AND(Tabela1[[#This Row],[EA Play Season Pass]]="Yes",Tabela1[[#This Row],[Minecraft Season Pass]]="Yes"),"Yes","No")</f>
        <v>No</v>
      </c>
      <c r="P7292" t="str">
        <f>IF(OR(Tabela1[[#This Row],[EA Play Season Pass]]="Yes",Tabela1[[#This Row],[Minecraft Season Pass]]="Yes"),"Yes","No")</f>
        <v>Yes</v>
      </c>
      <c r="Q7292">
        <v>24</v>
      </c>
      <c r="R7292" s="2"/>
    </row>
    <row r="7293" spans="1:18" x14ac:dyDescent="0.25">
      <c r="A7293">
        <v>7292</v>
      </c>
      <c r="B7293" t="s">
        <v>2024</v>
      </c>
      <c r="C7293" t="s">
        <v>13</v>
      </c>
      <c r="D7293" s="50">
        <v>45620</v>
      </c>
      <c r="E7293">
        <f>YEAR(Tabela1[[#This Row],[Start Date]])</f>
        <v>2024</v>
      </c>
      <c r="F7293">
        <f>ROUNDUP(MONTH(Tabela1[[#This Row],[Start Date]])/3,0)</f>
        <v>4</v>
      </c>
      <c r="G7293" t="s">
        <v>8</v>
      </c>
      <c r="H7293">
        <v>10</v>
      </c>
      <c r="I7293" t="s">
        <v>14</v>
      </c>
      <c r="J7293" t="s">
        <v>8</v>
      </c>
      <c r="K7293">
        <v>30</v>
      </c>
      <c r="L7293" t="s">
        <v>11</v>
      </c>
      <c r="M7293">
        <v>0</v>
      </c>
      <c r="N7293">
        <v>2</v>
      </c>
      <c r="O7293" t="str">
        <f>IF(AND(Tabela1[[#This Row],[EA Play Season Pass]]="Yes",Tabela1[[#This Row],[Minecraft Season Pass]]="Yes"),"Yes","No")</f>
        <v>No</v>
      </c>
      <c r="P7293" t="str">
        <f>IF(OR(Tabela1[[#This Row],[EA Play Season Pass]]="Yes",Tabela1[[#This Row],[Minecraft Season Pass]]="Yes"),"Yes","No")</f>
        <v>Yes</v>
      </c>
      <c r="Q7293">
        <v>38</v>
      </c>
      <c r="R7293" s="2"/>
    </row>
    <row r="7294" spans="1:18" x14ac:dyDescent="0.25">
      <c r="A7294">
        <v>7293</v>
      </c>
      <c r="B7294" t="s">
        <v>696</v>
      </c>
      <c r="C7294" t="s">
        <v>10</v>
      </c>
      <c r="D7294" s="50">
        <v>45620</v>
      </c>
      <c r="E7294">
        <f>YEAR(Tabela1[[#This Row],[Start Date]])</f>
        <v>2024</v>
      </c>
      <c r="F7294">
        <f>ROUNDUP(MONTH(Tabela1[[#This Row],[Start Date]])/3,0)</f>
        <v>4</v>
      </c>
      <c r="G7294" t="s">
        <v>11</v>
      </c>
      <c r="H7294">
        <v>5</v>
      </c>
      <c r="I7294" t="s">
        <v>14</v>
      </c>
      <c r="J7294" t="s">
        <v>11</v>
      </c>
      <c r="K7294">
        <v>0</v>
      </c>
      <c r="L7294" t="s">
        <v>8</v>
      </c>
      <c r="M7294">
        <v>20</v>
      </c>
      <c r="N7294">
        <v>2</v>
      </c>
      <c r="O7294" t="str">
        <f>IF(AND(Tabela1[[#This Row],[EA Play Season Pass]]="Yes",Tabela1[[#This Row],[Minecraft Season Pass]]="Yes"),"Yes","No")</f>
        <v>No</v>
      </c>
      <c r="P7294" t="str">
        <f>IF(OR(Tabela1[[#This Row],[EA Play Season Pass]]="Yes",Tabela1[[#This Row],[Minecraft Season Pass]]="Yes"),"Yes","No")</f>
        <v>Yes</v>
      </c>
      <c r="Q7294">
        <v>23</v>
      </c>
      <c r="R7294" s="2"/>
    </row>
    <row r="7295" spans="1:18" x14ac:dyDescent="0.25">
      <c r="A7295">
        <v>7294</v>
      </c>
      <c r="B7295" t="s">
        <v>926</v>
      </c>
      <c r="C7295" t="s">
        <v>7</v>
      </c>
      <c r="D7295" s="50">
        <v>45620</v>
      </c>
      <c r="E7295">
        <f>YEAR(Tabela1[[#This Row],[Start Date]])</f>
        <v>2024</v>
      </c>
      <c r="F7295">
        <f>ROUNDUP(MONTH(Tabela1[[#This Row],[Start Date]])/3,0)</f>
        <v>4</v>
      </c>
      <c r="G7295" t="s">
        <v>11</v>
      </c>
      <c r="H7295">
        <v>15</v>
      </c>
      <c r="I7295" t="s">
        <v>9</v>
      </c>
      <c r="J7295" t="s">
        <v>11</v>
      </c>
      <c r="K7295">
        <v>0</v>
      </c>
      <c r="L7295" t="s">
        <v>8</v>
      </c>
      <c r="M7295">
        <v>20</v>
      </c>
      <c r="N7295">
        <v>3</v>
      </c>
      <c r="O7295" t="str">
        <f>IF(AND(Tabela1[[#This Row],[EA Play Season Pass]]="Yes",Tabela1[[#This Row],[Minecraft Season Pass]]="Yes"),"Yes","No")</f>
        <v>No</v>
      </c>
      <c r="P7295" t="str">
        <f>IF(OR(Tabela1[[#This Row],[EA Play Season Pass]]="Yes",Tabela1[[#This Row],[Minecraft Season Pass]]="Yes"),"Yes","No")</f>
        <v>Yes</v>
      </c>
      <c r="Q7295">
        <v>32</v>
      </c>
      <c r="R7295" s="2"/>
    </row>
    <row r="7296" spans="1:18" x14ac:dyDescent="0.25">
      <c r="A7296">
        <v>7295</v>
      </c>
      <c r="B7296" t="s">
        <v>1447</v>
      </c>
      <c r="C7296" t="s">
        <v>10</v>
      </c>
      <c r="D7296" s="50">
        <v>45620</v>
      </c>
      <c r="E7296">
        <f>YEAR(Tabela1[[#This Row],[Start Date]])</f>
        <v>2024</v>
      </c>
      <c r="F7296">
        <f>ROUNDUP(MONTH(Tabela1[[#This Row],[Start Date]])/3,0)</f>
        <v>4</v>
      </c>
      <c r="G7296" t="s">
        <v>8</v>
      </c>
      <c r="H7296">
        <v>5</v>
      </c>
      <c r="I7296" t="s">
        <v>14</v>
      </c>
      <c r="J7296" t="s">
        <v>11</v>
      </c>
      <c r="K7296">
        <v>0</v>
      </c>
      <c r="L7296" t="s">
        <v>8</v>
      </c>
      <c r="M7296">
        <v>20</v>
      </c>
      <c r="N7296">
        <v>3</v>
      </c>
      <c r="O7296" t="str">
        <f>IF(AND(Tabela1[[#This Row],[EA Play Season Pass]]="Yes",Tabela1[[#This Row],[Minecraft Season Pass]]="Yes"),"Yes","No")</f>
        <v>No</v>
      </c>
      <c r="P7296" t="str">
        <f>IF(OR(Tabela1[[#This Row],[EA Play Season Pass]]="Yes",Tabela1[[#This Row],[Minecraft Season Pass]]="Yes"),"Yes","No")</f>
        <v>Yes</v>
      </c>
      <c r="Q7296">
        <v>22</v>
      </c>
      <c r="R7296" s="2"/>
    </row>
    <row r="7297" spans="1:18" x14ac:dyDescent="0.25">
      <c r="A7297">
        <v>7296</v>
      </c>
      <c r="B7297" t="s">
        <v>7606</v>
      </c>
      <c r="C7297" t="s">
        <v>10</v>
      </c>
      <c r="D7297" s="50">
        <v>45621</v>
      </c>
      <c r="E7297">
        <f>YEAR(Tabela1[[#This Row],[Start Date]])</f>
        <v>2024</v>
      </c>
      <c r="F7297">
        <f>ROUNDUP(MONTH(Tabela1[[#This Row],[Start Date]])/3,0)</f>
        <v>4</v>
      </c>
      <c r="G7297" t="s">
        <v>11</v>
      </c>
      <c r="H7297">
        <v>5</v>
      </c>
      <c r="I7297" t="s">
        <v>12</v>
      </c>
      <c r="J7297" t="s">
        <v>8</v>
      </c>
      <c r="K7297">
        <v>30</v>
      </c>
      <c r="L7297" t="s">
        <v>11</v>
      </c>
      <c r="M7297">
        <v>0</v>
      </c>
      <c r="N7297">
        <v>3</v>
      </c>
      <c r="O7297" t="str">
        <f>IF(AND(Tabela1[[#This Row],[EA Play Season Pass]]="Yes",Tabela1[[#This Row],[Minecraft Season Pass]]="Yes"),"Yes","No")</f>
        <v>No</v>
      </c>
      <c r="P7297" t="str">
        <f>IF(OR(Tabela1[[#This Row],[EA Play Season Pass]]="Yes",Tabela1[[#This Row],[Minecraft Season Pass]]="Yes"),"Yes","No")</f>
        <v>Yes</v>
      </c>
      <c r="Q7297">
        <v>32</v>
      </c>
      <c r="R7297" s="2"/>
    </row>
    <row r="7298" spans="1:18" x14ac:dyDescent="0.25">
      <c r="A7298">
        <v>7297</v>
      </c>
      <c r="B7298" t="s">
        <v>7607</v>
      </c>
      <c r="C7298" t="s">
        <v>13</v>
      </c>
      <c r="D7298" s="50">
        <v>45621</v>
      </c>
      <c r="E7298">
        <f>YEAR(Tabela1[[#This Row],[Start Date]])</f>
        <v>2024</v>
      </c>
      <c r="F7298">
        <f>ROUNDUP(MONTH(Tabela1[[#This Row],[Start Date]])/3,0)</f>
        <v>4</v>
      </c>
      <c r="G7298" t="s">
        <v>11</v>
      </c>
      <c r="H7298">
        <v>10</v>
      </c>
      <c r="I7298" t="s">
        <v>9</v>
      </c>
      <c r="J7298" t="s">
        <v>8</v>
      </c>
      <c r="K7298">
        <v>30</v>
      </c>
      <c r="L7298" t="s">
        <v>8</v>
      </c>
      <c r="M7298">
        <v>20</v>
      </c>
      <c r="N7298">
        <v>2</v>
      </c>
      <c r="O7298" t="str">
        <f>IF(AND(Tabela1[[#This Row],[EA Play Season Pass]]="Yes",Tabela1[[#This Row],[Minecraft Season Pass]]="Yes"),"Yes","No")</f>
        <v>Yes</v>
      </c>
      <c r="P7298" t="str">
        <f>IF(OR(Tabela1[[#This Row],[EA Play Season Pass]]="Yes",Tabela1[[#This Row],[Minecraft Season Pass]]="Yes"),"Yes","No")</f>
        <v>Yes</v>
      </c>
      <c r="Q7298">
        <v>58</v>
      </c>
      <c r="R7298" s="2"/>
    </row>
    <row r="7299" spans="1:18" x14ac:dyDescent="0.25">
      <c r="A7299">
        <v>7298</v>
      </c>
      <c r="B7299" t="s">
        <v>7608</v>
      </c>
      <c r="C7299" t="s">
        <v>13</v>
      </c>
      <c r="D7299" s="50">
        <v>45621</v>
      </c>
      <c r="E7299">
        <f>YEAR(Tabela1[[#This Row],[Start Date]])</f>
        <v>2024</v>
      </c>
      <c r="F7299">
        <f>ROUNDUP(MONTH(Tabela1[[#This Row],[Start Date]])/3,0)</f>
        <v>4</v>
      </c>
      <c r="G7299" t="s">
        <v>8</v>
      </c>
      <c r="H7299">
        <v>10</v>
      </c>
      <c r="I7299" t="s">
        <v>9</v>
      </c>
      <c r="J7299" t="s">
        <v>11</v>
      </c>
      <c r="K7299">
        <v>0</v>
      </c>
      <c r="L7299" t="s">
        <v>8</v>
      </c>
      <c r="M7299">
        <v>20</v>
      </c>
      <c r="N7299">
        <v>3</v>
      </c>
      <c r="O7299" t="str">
        <f>IF(AND(Tabela1[[#This Row],[EA Play Season Pass]]="Yes",Tabela1[[#This Row],[Minecraft Season Pass]]="Yes"),"Yes","No")</f>
        <v>No</v>
      </c>
      <c r="P7299" t="str">
        <f>IF(OR(Tabela1[[#This Row],[EA Play Season Pass]]="Yes",Tabela1[[#This Row],[Minecraft Season Pass]]="Yes"),"Yes","No")</f>
        <v>Yes</v>
      </c>
      <c r="Q7299">
        <v>27</v>
      </c>
      <c r="R7299" s="2"/>
    </row>
    <row r="7300" spans="1:18" x14ac:dyDescent="0.25">
      <c r="A7300">
        <v>7299</v>
      </c>
      <c r="B7300" t="s">
        <v>7609</v>
      </c>
      <c r="C7300" t="s">
        <v>7</v>
      </c>
      <c r="D7300" s="50">
        <v>45621</v>
      </c>
      <c r="E7300">
        <f>YEAR(Tabela1[[#This Row],[Start Date]])</f>
        <v>2024</v>
      </c>
      <c r="F7300">
        <f>ROUNDUP(MONTH(Tabela1[[#This Row],[Start Date]])/3,0)</f>
        <v>4</v>
      </c>
      <c r="G7300" t="s">
        <v>8</v>
      </c>
      <c r="H7300">
        <v>15</v>
      </c>
      <c r="I7300" t="s">
        <v>9</v>
      </c>
      <c r="J7300" t="s">
        <v>11</v>
      </c>
      <c r="K7300">
        <v>0</v>
      </c>
      <c r="L7300" t="s">
        <v>8</v>
      </c>
      <c r="M7300">
        <v>20</v>
      </c>
      <c r="N7300">
        <v>2</v>
      </c>
      <c r="O7300" t="str">
        <f>IF(AND(Tabela1[[#This Row],[EA Play Season Pass]]="Yes",Tabela1[[#This Row],[Minecraft Season Pass]]="Yes"),"Yes","No")</f>
        <v>No</v>
      </c>
      <c r="P7300" t="str">
        <f>IF(OR(Tabela1[[#This Row],[EA Play Season Pass]]="Yes",Tabela1[[#This Row],[Minecraft Season Pass]]="Yes"),"Yes","No")</f>
        <v>Yes</v>
      </c>
      <c r="Q7300">
        <v>33</v>
      </c>
      <c r="R7300" s="2"/>
    </row>
    <row r="7301" spans="1:18" x14ac:dyDescent="0.25">
      <c r="A7301">
        <v>7300</v>
      </c>
      <c r="B7301" t="s">
        <v>1573</v>
      </c>
      <c r="C7301" t="s">
        <v>10</v>
      </c>
      <c r="D7301" s="50">
        <v>45621</v>
      </c>
      <c r="E7301">
        <f>YEAR(Tabela1[[#This Row],[Start Date]])</f>
        <v>2024</v>
      </c>
      <c r="F7301">
        <f>ROUNDUP(MONTH(Tabela1[[#This Row],[Start Date]])/3,0)</f>
        <v>4</v>
      </c>
      <c r="G7301" t="s">
        <v>11</v>
      </c>
      <c r="H7301">
        <v>5</v>
      </c>
      <c r="I7301" t="s">
        <v>12</v>
      </c>
      <c r="J7301" t="s">
        <v>11</v>
      </c>
      <c r="K7301">
        <v>0</v>
      </c>
      <c r="L7301" t="s">
        <v>8</v>
      </c>
      <c r="M7301">
        <v>20</v>
      </c>
      <c r="N7301">
        <v>3</v>
      </c>
      <c r="O7301" t="str">
        <f>IF(AND(Tabela1[[#This Row],[EA Play Season Pass]]="Yes",Tabela1[[#This Row],[Minecraft Season Pass]]="Yes"),"Yes","No")</f>
        <v>No</v>
      </c>
      <c r="P7301" t="str">
        <f>IF(OR(Tabela1[[#This Row],[EA Play Season Pass]]="Yes",Tabela1[[#This Row],[Minecraft Season Pass]]="Yes"),"Yes","No")</f>
        <v>Yes</v>
      </c>
      <c r="Q7301">
        <v>22</v>
      </c>
      <c r="R7301" s="2"/>
    </row>
    <row r="7302" spans="1:18" x14ac:dyDescent="0.25">
      <c r="A7302">
        <v>7301</v>
      </c>
      <c r="B7302" t="s">
        <v>1686</v>
      </c>
      <c r="C7302" t="s">
        <v>7</v>
      </c>
      <c r="D7302" s="50">
        <v>45621</v>
      </c>
      <c r="E7302">
        <f>YEAR(Tabela1[[#This Row],[Start Date]])</f>
        <v>2024</v>
      </c>
      <c r="F7302">
        <f>ROUNDUP(MONTH(Tabela1[[#This Row],[Start Date]])/3,0)</f>
        <v>4</v>
      </c>
      <c r="G7302" t="s">
        <v>11</v>
      </c>
      <c r="H7302">
        <v>15</v>
      </c>
      <c r="I7302" t="s">
        <v>9</v>
      </c>
      <c r="J7302" t="s">
        <v>11</v>
      </c>
      <c r="K7302">
        <v>0</v>
      </c>
      <c r="L7302" t="s">
        <v>8</v>
      </c>
      <c r="M7302">
        <v>20</v>
      </c>
      <c r="N7302">
        <v>3</v>
      </c>
      <c r="O7302" t="str">
        <f>IF(AND(Tabela1[[#This Row],[EA Play Season Pass]]="Yes",Tabela1[[#This Row],[Minecraft Season Pass]]="Yes"),"Yes","No")</f>
        <v>No</v>
      </c>
      <c r="P7302" t="str">
        <f>IF(OR(Tabela1[[#This Row],[EA Play Season Pass]]="Yes",Tabela1[[#This Row],[Minecraft Season Pass]]="Yes"),"Yes","No")</f>
        <v>Yes</v>
      </c>
      <c r="Q7302">
        <v>32</v>
      </c>
      <c r="R7302" s="2"/>
    </row>
    <row r="7303" spans="1:18" x14ac:dyDescent="0.25">
      <c r="A7303">
        <v>7302</v>
      </c>
      <c r="B7303" t="s">
        <v>7610</v>
      </c>
      <c r="C7303" t="s">
        <v>13</v>
      </c>
      <c r="D7303" s="50">
        <v>45621</v>
      </c>
      <c r="E7303">
        <f>YEAR(Tabela1[[#This Row],[Start Date]])</f>
        <v>2024</v>
      </c>
      <c r="F7303">
        <f>ROUNDUP(MONTH(Tabela1[[#This Row],[Start Date]])/3,0)</f>
        <v>4</v>
      </c>
      <c r="G7303" t="s">
        <v>8</v>
      </c>
      <c r="H7303">
        <v>10</v>
      </c>
      <c r="I7303" t="s">
        <v>14</v>
      </c>
      <c r="J7303" t="s">
        <v>11</v>
      </c>
      <c r="K7303">
        <v>0</v>
      </c>
      <c r="L7303" t="s">
        <v>8</v>
      </c>
      <c r="M7303">
        <v>20</v>
      </c>
      <c r="N7303">
        <v>3</v>
      </c>
      <c r="O7303" t="str">
        <f>IF(AND(Tabela1[[#This Row],[EA Play Season Pass]]="Yes",Tabela1[[#This Row],[Minecraft Season Pass]]="Yes"),"Yes","No")</f>
        <v>No</v>
      </c>
      <c r="P7303" t="str">
        <f>IF(OR(Tabela1[[#This Row],[EA Play Season Pass]]="Yes",Tabela1[[#This Row],[Minecraft Season Pass]]="Yes"),"Yes","No")</f>
        <v>Yes</v>
      </c>
      <c r="Q7303">
        <v>27</v>
      </c>
      <c r="R7303" s="2"/>
    </row>
    <row r="7304" spans="1:18" x14ac:dyDescent="0.25">
      <c r="A7304">
        <v>7303</v>
      </c>
      <c r="B7304" t="s">
        <v>7611</v>
      </c>
      <c r="C7304" t="s">
        <v>10</v>
      </c>
      <c r="D7304" s="50">
        <v>45621</v>
      </c>
      <c r="E7304">
        <f>YEAR(Tabela1[[#This Row],[Start Date]])</f>
        <v>2024</v>
      </c>
      <c r="F7304">
        <f>ROUNDUP(MONTH(Tabela1[[#This Row],[Start Date]])/3,0)</f>
        <v>4</v>
      </c>
      <c r="G7304" t="s">
        <v>11</v>
      </c>
      <c r="H7304">
        <v>5</v>
      </c>
      <c r="I7304" t="s">
        <v>9</v>
      </c>
      <c r="J7304" t="s">
        <v>11</v>
      </c>
      <c r="K7304">
        <v>0</v>
      </c>
      <c r="L7304" t="s">
        <v>8</v>
      </c>
      <c r="M7304">
        <v>20</v>
      </c>
      <c r="N7304">
        <v>3</v>
      </c>
      <c r="O7304" t="str">
        <f>IF(AND(Tabela1[[#This Row],[EA Play Season Pass]]="Yes",Tabela1[[#This Row],[Minecraft Season Pass]]="Yes"),"Yes","No")</f>
        <v>No</v>
      </c>
      <c r="P7304" t="str">
        <f>IF(OR(Tabela1[[#This Row],[EA Play Season Pass]]="Yes",Tabela1[[#This Row],[Minecraft Season Pass]]="Yes"),"Yes","No")</f>
        <v>Yes</v>
      </c>
      <c r="Q7304">
        <v>22</v>
      </c>
      <c r="R7304" s="2"/>
    </row>
    <row r="7305" spans="1:18" x14ac:dyDescent="0.25">
      <c r="A7305">
        <v>7304</v>
      </c>
      <c r="B7305" t="s">
        <v>7376</v>
      </c>
      <c r="C7305" t="s">
        <v>7</v>
      </c>
      <c r="D7305" s="50">
        <v>45621</v>
      </c>
      <c r="E7305">
        <f>YEAR(Tabela1[[#This Row],[Start Date]])</f>
        <v>2024</v>
      </c>
      <c r="F7305">
        <f>ROUNDUP(MONTH(Tabela1[[#This Row],[Start Date]])/3,0)</f>
        <v>4</v>
      </c>
      <c r="G7305" t="s">
        <v>8</v>
      </c>
      <c r="H7305">
        <v>15</v>
      </c>
      <c r="I7305" t="s">
        <v>14</v>
      </c>
      <c r="J7305" t="s">
        <v>11</v>
      </c>
      <c r="K7305">
        <v>0</v>
      </c>
      <c r="L7305" t="s">
        <v>8</v>
      </c>
      <c r="M7305">
        <v>20</v>
      </c>
      <c r="N7305">
        <v>2</v>
      </c>
      <c r="O7305" t="str">
        <f>IF(AND(Tabela1[[#This Row],[EA Play Season Pass]]="Yes",Tabela1[[#This Row],[Minecraft Season Pass]]="Yes"),"Yes","No")</f>
        <v>No</v>
      </c>
      <c r="P7305" t="str">
        <f>IF(OR(Tabela1[[#This Row],[EA Play Season Pass]]="Yes",Tabela1[[#This Row],[Minecraft Season Pass]]="Yes"),"Yes","No")</f>
        <v>Yes</v>
      </c>
      <c r="Q7305">
        <v>33</v>
      </c>
      <c r="R7305" s="2"/>
    </row>
    <row r="7306" spans="1:18" x14ac:dyDescent="0.25">
      <c r="A7306">
        <v>7305</v>
      </c>
      <c r="B7306" t="s">
        <v>3208</v>
      </c>
      <c r="C7306" t="s">
        <v>13</v>
      </c>
      <c r="D7306" s="50">
        <v>45621</v>
      </c>
      <c r="E7306">
        <f>YEAR(Tabela1[[#This Row],[Start Date]])</f>
        <v>2024</v>
      </c>
      <c r="F7306">
        <f>ROUNDUP(MONTH(Tabela1[[#This Row],[Start Date]])/3,0)</f>
        <v>4</v>
      </c>
      <c r="G7306" t="s">
        <v>11</v>
      </c>
      <c r="H7306">
        <v>10</v>
      </c>
      <c r="I7306" t="s">
        <v>9</v>
      </c>
      <c r="J7306" t="s">
        <v>11</v>
      </c>
      <c r="K7306">
        <v>0</v>
      </c>
      <c r="L7306" t="s">
        <v>11</v>
      </c>
      <c r="M7306">
        <v>0</v>
      </c>
      <c r="N7306">
        <v>1</v>
      </c>
      <c r="O7306" t="str">
        <f>IF(AND(Tabela1[[#This Row],[EA Play Season Pass]]="Yes",Tabela1[[#This Row],[Minecraft Season Pass]]="Yes"),"Yes","No")</f>
        <v>No</v>
      </c>
      <c r="P7306" t="str">
        <f>IF(OR(Tabela1[[#This Row],[EA Play Season Pass]]="Yes",Tabela1[[#This Row],[Minecraft Season Pass]]="Yes"),"Yes","No")</f>
        <v>No</v>
      </c>
      <c r="Q7306">
        <v>9</v>
      </c>
      <c r="R7306" s="2"/>
    </row>
    <row r="7307" spans="1:18" x14ac:dyDescent="0.25">
      <c r="A7307">
        <v>7306</v>
      </c>
      <c r="B7307" t="s">
        <v>836</v>
      </c>
      <c r="C7307" t="s">
        <v>10</v>
      </c>
      <c r="D7307" s="50">
        <v>45621</v>
      </c>
      <c r="E7307">
        <f>YEAR(Tabela1[[#This Row],[Start Date]])</f>
        <v>2024</v>
      </c>
      <c r="F7307">
        <f>ROUNDUP(MONTH(Tabela1[[#This Row],[Start Date]])/3,0)</f>
        <v>4</v>
      </c>
      <c r="G7307" t="s">
        <v>11</v>
      </c>
      <c r="H7307">
        <v>5</v>
      </c>
      <c r="I7307" t="s">
        <v>12</v>
      </c>
      <c r="J7307" t="s">
        <v>8</v>
      </c>
      <c r="K7307">
        <v>30</v>
      </c>
      <c r="L7307" t="s">
        <v>8</v>
      </c>
      <c r="M7307">
        <v>20</v>
      </c>
      <c r="N7307">
        <v>2</v>
      </c>
      <c r="O7307" t="str">
        <f>IF(AND(Tabela1[[#This Row],[EA Play Season Pass]]="Yes",Tabela1[[#This Row],[Minecraft Season Pass]]="Yes"),"Yes","No")</f>
        <v>Yes</v>
      </c>
      <c r="P7307" t="str">
        <f>IF(OR(Tabela1[[#This Row],[EA Play Season Pass]]="Yes",Tabela1[[#This Row],[Minecraft Season Pass]]="Yes"),"Yes","No")</f>
        <v>Yes</v>
      </c>
      <c r="Q7307">
        <v>53</v>
      </c>
      <c r="R7307" s="2"/>
    </row>
    <row r="7308" spans="1:18" x14ac:dyDescent="0.25">
      <c r="A7308">
        <v>7307</v>
      </c>
      <c r="B7308" t="s">
        <v>7612</v>
      </c>
      <c r="C7308" t="s">
        <v>7</v>
      </c>
      <c r="D7308" s="50">
        <v>45621</v>
      </c>
      <c r="E7308">
        <f>YEAR(Tabela1[[#This Row],[Start Date]])</f>
        <v>2024</v>
      </c>
      <c r="F7308">
        <f>ROUNDUP(MONTH(Tabela1[[#This Row],[Start Date]])/3,0)</f>
        <v>4</v>
      </c>
      <c r="G7308" t="s">
        <v>8</v>
      </c>
      <c r="H7308">
        <v>15</v>
      </c>
      <c r="I7308" t="s">
        <v>9</v>
      </c>
      <c r="J7308" t="s">
        <v>8</v>
      </c>
      <c r="K7308">
        <v>30</v>
      </c>
      <c r="L7308" t="s">
        <v>8</v>
      </c>
      <c r="M7308">
        <v>20</v>
      </c>
      <c r="N7308">
        <v>3</v>
      </c>
      <c r="O7308" t="str">
        <f>IF(AND(Tabela1[[#This Row],[EA Play Season Pass]]="Yes",Tabela1[[#This Row],[Minecraft Season Pass]]="Yes"),"Yes","No")</f>
        <v>Yes</v>
      </c>
      <c r="P7308" t="str">
        <f>IF(OR(Tabela1[[#This Row],[EA Play Season Pass]]="Yes",Tabela1[[#This Row],[Minecraft Season Pass]]="Yes"),"Yes","No")</f>
        <v>Yes</v>
      </c>
      <c r="Q7308">
        <v>62</v>
      </c>
      <c r="R7308" s="2"/>
    </row>
    <row r="7309" spans="1:18" x14ac:dyDescent="0.25">
      <c r="A7309">
        <v>7308</v>
      </c>
      <c r="B7309" t="s">
        <v>7613</v>
      </c>
      <c r="C7309" t="s">
        <v>7</v>
      </c>
      <c r="D7309" s="50">
        <v>45621</v>
      </c>
      <c r="E7309">
        <f>YEAR(Tabela1[[#This Row],[Start Date]])</f>
        <v>2024</v>
      </c>
      <c r="F7309">
        <f>ROUNDUP(MONTH(Tabela1[[#This Row],[Start Date]])/3,0)</f>
        <v>4</v>
      </c>
      <c r="G7309" t="s">
        <v>8</v>
      </c>
      <c r="H7309">
        <v>15</v>
      </c>
      <c r="I7309" t="s">
        <v>12</v>
      </c>
      <c r="J7309" t="s">
        <v>11</v>
      </c>
      <c r="K7309">
        <v>0</v>
      </c>
      <c r="L7309" t="s">
        <v>8</v>
      </c>
      <c r="M7309">
        <v>20</v>
      </c>
      <c r="N7309">
        <v>1</v>
      </c>
      <c r="O7309" t="str">
        <f>IF(AND(Tabela1[[#This Row],[EA Play Season Pass]]="Yes",Tabela1[[#This Row],[Minecraft Season Pass]]="Yes"),"Yes","No")</f>
        <v>No</v>
      </c>
      <c r="P7309" t="str">
        <f>IF(OR(Tabela1[[#This Row],[EA Play Season Pass]]="Yes",Tabela1[[#This Row],[Minecraft Season Pass]]="Yes"),"Yes","No")</f>
        <v>Yes</v>
      </c>
      <c r="Q7309">
        <v>34</v>
      </c>
      <c r="R7309" s="2"/>
    </row>
    <row r="7310" spans="1:18" x14ac:dyDescent="0.25">
      <c r="A7310">
        <v>7309</v>
      </c>
      <c r="B7310" t="s">
        <v>4380</v>
      </c>
      <c r="C7310" t="s">
        <v>13</v>
      </c>
      <c r="D7310" s="50">
        <v>45621</v>
      </c>
      <c r="E7310">
        <f>YEAR(Tabela1[[#This Row],[Start Date]])</f>
        <v>2024</v>
      </c>
      <c r="F7310">
        <f>ROUNDUP(MONTH(Tabela1[[#This Row],[Start Date]])/3,0)</f>
        <v>4</v>
      </c>
      <c r="G7310" t="s">
        <v>8</v>
      </c>
      <c r="H7310">
        <v>10</v>
      </c>
      <c r="I7310" t="s">
        <v>14</v>
      </c>
      <c r="J7310" t="s">
        <v>11</v>
      </c>
      <c r="K7310">
        <v>0</v>
      </c>
      <c r="L7310" t="s">
        <v>8</v>
      </c>
      <c r="M7310">
        <v>20</v>
      </c>
      <c r="N7310">
        <v>1</v>
      </c>
      <c r="O7310" t="str">
        <f>IF(AND(Tabela1[[#This Row],[EA Play Season Pass]]="Yes",Tabela1[[#This Row],[Minecraft Season Pass]]="Yes"),"Yes","No")</f>
        <v>No</v>
      </c>
      <c r="P7310" t="str">
        <f>IF(OR(Tabela1[[#This Row],[EA Play Season Pass]]="Yes",Tabela1[[#This Row],[Minecraft Season Pass]]="Yes"),"Yes","No")</f>
        <v>Yes</v>
      </c>
      <c r="Q7310">
        <v>29</v>
      </c>
      <c r="R7310" s="2"/>
    </row>
    <row r="7311" spans="1:18" x14ac:dyDescent="0.25">
      <c r="A7311">
        <v>7310</v>
      </c>
      <c r="B7311" t="s">
        <v>1631</v>
      </c>
      <c r="C7311" t="s">
        <v>7</v>
      </c>
      <c r="D7311" s="50">
        <v>45622</v>
      </c>
      <c r="E7311">
        <f>YEAR(Tabela1[[#This Row],[Start Date]])</f>
        <v>2024</v>
      </c>
      <c r="F7311">
        <f>ROUNDUP(MONTH(Tabela1[[#This Row],[Start Date]])/3,0)</f>
        <v>4</v>
      </c>
      <c r="G7311" t="s">
        <v>8</v>
      </c>
      <c r="H7311">
        <v>15</v>
      </c>
      <c r="I7311" t="s">
        <v>9</v>
      </c>
      <c r="J7311" t="s">
        <v>11</v>
      </c>
      <c r="K7311">
        <v>0</v>
      </c>
      <c r="L7311" t="s">
        <v>11</v>
      </c>
      <c r="M7311">
        <v>0</v>
      </c>
      <c r="N7311">
        <v>3</v>
      </c>
      <c r="O7311" t="str">
        <f>IF(AND(Tabela1[[#This Row],[EA Play Season Pass]]="Yes",Tabela1[[#This Row],[Minecraft Season Pass]]="Yes"),"Yes","No")</f>
        <v>No</v>
      </c>
      <c r="P7311" t="str">
        <f>IF(OR(Tabela1[[#This Row],[EA Play Season Pass]]="Yes",Tabela1[[#This Row],[Minecraft Season Pass]]="Yes"),"Yes","No")</f>
        <v>No</v>
      </c>
      <c r="Q7311">
        <v>12</v>
      </c>
      <c r="R7311" s="2"/>
    </row>
    <row r="7312" spans="1:18" x14ac:dyDescent="0.25">
      <c r="A7312">
        <v>7311</v>
      </c>
      <c r="B7312" t="s">
        <v>1210</v>
      </c>
      <c r="C7312" t="s">
        <v>13</v>
      </c>
      <c r="D7312" s="50">
        <v>45622</v>
      </c>
      <c r="E7312">
        <f>YEAR(Tabela1[[#This Row],[Start Date]])</f>
        <v>2024</v>
      </c>
      <c r="F7312">
        <f>ROUNDUP(MONTH(Tabela1[[#This Row],[Start Date]])/3,0)</f>
        <v>4</v>
      </c>
      <c r="G7312" t="s">
        <v>8</v>
      </c>
      <c r="H7312">
        <v>10</v>
      </c>
      <c r="I7312" t="s">
        <v>14</v>
      </c>
      <c r="J7312" t="s">
        <v>8</v>
      </c>
      <c r="K7312">
        <v>30</v>
      </c>
      <c r="L7312" t="s">
        <v>11</v>
      </c>
      <c r="M7312">
        <v>0</v>
      </c>
      <c r="N7312">
        <v>3</v>
      </c>
      <c r="O7312" t="str">
        <f>IF(AND(Tabela1[[#This Row],[EA Play Season Pass]]="Yes",Tabela1[[#This Row],[Minecraft Season Pass]]="Yes"),"Yes","No")</f>
        <v>No</v>
      </c>
      <c r="P7312" t="str">
        <f>IF(OR(Tabela1[[#This Row],[EA Play Season Pass]]="Yes",Tabela1[[#This Row],[Minecraft Season Pass]]="Yes"),"Yes","No")</f>
        <v>Yes</v>
      </c>
      <c r="Q7312">
        <v>37</v>
      </c>
      <c r="R7312" s="2"/>
    </row>
    <row r="7313" spans="1:18" x14ac:dyDescent="0.25">
      <c r="A7313">
        <v>7312</v>
      </c>
      <c r="B7313" t="s">
        <v>7614</v>
      </c>
      <c r="C7313" t="s">
        <v>10</v>
      </c>
      <c r="D7313" s="50">
        <v>45622</v>
      </c>
      <c r="E7313">
        <f>YEAR(Tabela1[[#This Row],[Start Date]])</f>
        <v>2024</v>
      </c>
      <c r="F7313">
        <f>ROUNDUP(MONTH(Tabela1[[#This Row],[Start Date]])/3,0)</f>
        <v>4</v>
      </c>
      <c r="G7313" t="s">
        <v>11</v>
      </c>
      <c r="H7313">
        <v>5</v>
      </c>
      <c r="I7313" t="s">
        <v>9</v>
      </c>
      <c r="J7313" t="s">
        <v>11</v>
      </c>
      <c r="K7313">
        <v>0</v>
      </c>
      <c r="L7313" t="s">
        <v>8</v>
      </c>
      <c r="M7313">
        <v>20</v>
      </c>
      <c r="N7313">
        <v>2</v>
      </c>
      <c r="O7313" t="str">
        <f>IF(AND(Tabela1[[#This Row],[EA Play Season Pass]]="Yes",Tabela1[[#This Row],[Minecraft Season Pass]]="Yes"),"Yes","No")</f>
        <v>No</v>
      </c>
      <c r="P7313" t="str">
        <f>IF(OR(Tabela1[[#This Row],[EA Play Season Pass]]="Yes",Tabela1[[#This Row],[Minecraft Season Pass]]="Yes"),"Yes","No")</f>
        <v>Yes</v>
      </c>
      <c r="Q7313">
        <v>23</v>
      </c>
      <c r="R7313" s="2"/>
    </row>
    <row r="7314" spans="1:18" x14ac:dyDescent="0.25">
      <c r="A7314">
        <v>7313</v>
      </c>
      <c r="B7314" t="s">
        <v>503</v>
      </c>
      <c r="C7314" t="s">
        <v>7</v>
      </c>
      <c r="D7314" s="50">
        <v>45622</v>
      </c>
      <c r="E7314">
        <f>YEAR(Tabela1[[#This Row],[Start Date]])</f>
        <v>2024</v>
      </c>
      <c r="F7314">
        <f>ROUNDUP(MONTH(Tabela1[[#This Row],[Start Date]])/3,0)</f>
        <v>4</v>
      </c>
      <c r="G7314" t="s">
        <v>8</v>
      </c>
      <c r="H7314">
        <v>15</v>
      </c>
      <c r="I7314" t="s">
        <v>14</v>
      </c>
      <c r="J7314" t="s">
        <v>11</v>
      </c>
      <c r="K7314">
        <v>0</v>
      </c>
      <c r="L7314" t="s">
        <v>8</v>
      </c>
      <c r="M7314">
        <v>20</v>
      </c>
      <c r="N7314">
        <v>3</v>
      </c>
      <c r="O7314" t="str">
        <f>IF(AND(Tabela1[[#This Row],[EA Play Season Pass]]="Yes",Tabela1[[#This Row],[Minecraft Season Pass]]="Yes"),"Yes","No")</f>
        <v>No</v>
      </c>
      <c r="P7314" t="str">
        <f>IF(OR(Tabela1[[#This Row],[EA Play Season Pass]]="Yes",Tabela1[[#This Row],[Minecraft Season Pass]]="Yes"),"Yes","No")</f>
        <v>Yes</v>
      </c>
      <c r="Q7314">
        <v>32</v>
      </c>
      <c r="R7314" s="2"/>
    </row>
    <row r="7315" spans="1:18" x14ac:dyDescent="0.25">
      <c r="A7315">
        <v>7314</v>
      </c>
      <c r="B7315" t="s">
        <v>511</v>
      </c>
      <c r="C7315" t="s">
        <v>10</v>
      </c>
      <c r="D7315" s="50">
        <v>45622</v>
      </c>
      <c r="E7315">
        <f>YEAR(Tabela1[[#This Row],[Start Date]])</f>
        <v>2024</v>
      </c>
      <c r="F7315">
        <f>ROUNDUP(MONTH(Tabela1[[#This Row],[Start Date]])/3,0)</f>
        <v>4</v>
      </c>
      <c r="G7315" t="s">
        <v>11</v>
      </c>
      <c r="H7315">
        <v>5</v>
      </c>
      <c r="I7315" t="s">
        <v>12</v>
      </c>
      <c r="J7315" t="s">
        <v>8</v>
      </c>
      <c r="K7315">
        <v>30</v>
      </c>
      <c r="L7315" t="s">
        <v>11</v>
      </c>
      <c r="M7315">
        <v>0</v>
      </c>
      <c r="N7315">
        <v>3</v>
      </c>
      <c r="O7315" t="str">
        <f>IF(AND(Tabela1[[#This Row],[EA Play Season Pass]]="Yes",Tabela1[[#This Row],[Minecraft Season Pass]]="Yes"),"Yes","No")</f>
        <v>No</v>
      </c>
      <c r="P7315" t="str">
        <f>IF(OR(Tabela1[[#This Row],[EA Play Season Pass]]="Yes",Tabela1[[#This Row],[Minecraft Season Pass]]="Yes"),"Yes","No")</f>
        <v>Yes</v>
      </c>
      <c r="Q7315">
        <v>32</v>
      </c>
      <c r="R7315" s="2"/>
    </row>
    <row r="7316" spans="1:18" x14ac:dyDescent="0.25">
      <c r="A7316">
        <v>7315</v>
      </c>
      <c r="B7316" t="s">
        <v>588</v>
      </c>
      <c r="C7316" t="s">
        <v>10</v>
      </c>
      <c r="D7316" s="50">
        <v>45622</v>
      </c>
      <c r="E7316">
        <f>YEAR(Tabela1[[#This Row],[Start Date]])</f>
        <v>2024</v>
      </c>
      <c r="F7316">
        <f>ROUNDUP(MONTH(Tabela1[[#This Row],[Start Date]])/3,0)</f>
        <v>4</v>
      </c>
      <c r="G7316" t="s">
        <v>11</v>
      </c>
      <c r="H7316">
        <v>5</v>
      </c>
      <c r="I7316" t="s">
        <v>12</v>
      </c>
      <c r="J7316" t="s">
        <v>11</v>
      </c>
      <c r="K7316">
        <v>0</v>
      </c>
      <c r="L7316" t="s">
        <v>8</v>
      </c>
      <c r="M7316">
        <v>20</v>
      </c>
      <c r="N7316">
        <v>1</v>
      </c>
      <c r="O7316" t="str">
        <f>IF(AND(Tabela1[[#This Row],[EA Play Season Pass]]="Yes",Tabela1[[#This Row],[Minecraft Season Pass]]="Yes"),"Yes","No")</f>
        <v>No</v>
      </c>
      <c r="P7316" t="str">
        <f>IF(OR(Tabela1[[#This Row],[EA Play Season Pass]]="Yes",Tabela1[[#This Row],[Minecraft Season Pass]]="Yes"),"Yes","No")</f>
        <v>Yes</v>
      </c>
      <c r="Q7316">
        <v>24</v>
      </c>
      <c r="R7316" s="2"/>
    </row>
    <row r="7317" spans="1:18" x14ac:dyDescent="0.25">
      <c r="A7317">
        <v>7316</v>
      </c>
      <c r="B7317" t="s">
        <v>7615</v>
      </c>
      <c r="C7317" t="s">
        <v>10</v>
      </c>
      <c r="D7317" s="50">
        <v>45622</v>
      </c>
      <c r="E7317">
        <f>YEAR(Tabela1[[#This Row],[Start Date]])</f>
        <v>2024</v>
      </c>
      <c r="F7317">
        <f>ROUNDUP(MONTH(Tabela1[[#This Row],[Start Date]])/3,0)</f>
        <v>4</v>
      </c>
      <c r="G7317" t="s">
        <v>11</v>
      </c>
      <c r="H7317">
        <v>5</v>
      </c>
      <c r="I7317" t="s">
        <v>9</v>
      </c>
      <c r="J7317" t="s">
        <v>11</v>
      </c>
      <c r="K7317">
        <v>0</v>
      </c>
      <c r="L7317" t="s">
        <v>8</v>
      </c>
      <c r="M7317">
        <v>20</v>
      </c>
      <c r="N7317">
        <v>2</v>
      </c>
      <c r="O7317" t="str">
        <f>IF(AND(Tabela1[[#This Row],[EA Play Season Pass]]="Yes",Tabela1[[#This Row],[Minecraft Season Pass]]="Yes"),"Yes","No")</f>
        <v>No</v>
      </c>
      <c r="P7317" t="str">
        <f>IF(OR(Tabela1[[#This Row],[EA Play Season Pass]]="Yes",Tabela1[[#This Row],[Minecraft Season Pass]]="Yes"),"Yes","No")</f>
        <v>Yes</v>
      </c>
      <c r="Q7317">
        <v>23</v>
      </c>
      <c r="R7317" s="2"/>
    </row>
    <row r="7318" spans="1:18" x14ac:dyDescent="0.25">
      <c r="A7318">
        <v>7317</v>
      </c>
      <c r="B7318" t="s">
        <v>7616</v>
      </c>
      <c r="C7318" t="s">
        <v>7</v>
      </c>
      <c r="D7318" s="50">
        <v>45623</v>
      </c>
      <c r="E7318">
        <f>YEAR(Tabela1[[#This Row],[Start Date]])</f>
        <v>2024</v>
      </c>
      <c r="F7318">
        <f>ROUNDUP(MONTH(Tabela1[[#This Row],[Start Date]])/3,0)</f>
        <v>4</v>
      </c>
      <c r="G7318" t="s">
        <v>11</v>
      </c>
      <c r="H7318">
        <v>15</v>
      </c>
      <c r="I7318" t="s">
        <v>14</v>
      </c>
      <c r="J7318" t="s">
        <v>11</v>
      </c>
      <c r="K7318">
        <v>0</v>
      </c>
      <c r="L7318" t="s">
        <v>11</v>
      </c>
      <c r="M7318">
        <v>0</v>
      </c>
      <c r="N7318">
        <v>1</v>
      </c>
      <c r="O7318" t="str">
        <f>IF(AND(Tabela1[[#This Row],[EA Play Season Pass]]="Yes",Tabela1[[#This Row],[Minecraft Season Pass]]="Yes"),"Yes","No")</f>
        <v>No</v>
      </c>
      <c r="P7318" t="str">
        <f>IF(OR(Tabela1[[#This Row],[EA Play Season Pass]]="Yes",Tabela1[[#This Row],[Minecraft Season Pass]]="Yes"),"Yes","No")</f>
        <v>No</v>
      </c>
      <c r="Q7318">
        <v>14</v>
      </c>
      <c r="R7318" s="2"/>
    </row>
    <row r="7319" spans="1:18" x14ac:dyDescent="0.25">
      <c r="A7319">
        <v>7318</v>
      </c>
      <c r="B7319" t="s">
        <v>550</v>
      </c>
      <c r="C7319" t="s">
        <v>10</v>
      </c>
      <c r="D7319" s="50">
        <v>45623</v>
      </c>
      <c r="E7319">
        <f>YEAR(Tabela1[[#This Row],[Start Date]])</f>
        <v>2024</v>
      </c>
      <c r="F7319">
        <f>ROUNDUP(MONTH(Tabela1[[#This Row],[Start Date]])/3,0)</f>
        <v>4</v>
      </c>
      <c r="G7319" t="s">
        <v>11</v>
      </c>
      <c r="H7319">
        <v>5</v>
      </c>
      <c r="I7319" t="s">
        <v>9</v>
      </c>
      <c r="J7319" t="s">
        <v>11</v>
      </c>
      <c r="K7319">
        <v>0</v>
      </c>
      <c r="L7319" t="s">
        <v>8</v>
      </c>
      <c r="M7319">
        <v>20</v>
      </c>
      <c r="N7319">
        <v>3</v>
      </c>
      <c r="O7319" t="str">
        <f>IF(AND(Tabela1[[#This Row],[EA Play Season Pass]]="Yes",Tabela1[[#This Row],[Minecraft Season Pass]]="Yes"),"Yes","No")</f>
        <v>No</v>
      </c>
      <c r="P7319" t="str">
        <f>IF(OR(Tabela1[[#This Row],[EA Play Season Pass]]="Yes",Tabela1[[#This Row],[Minecraft Season Pass]]="Yes"),"Yes","No")</f>
        <v>Yes</v>
      </c>
      <c r="Q7319">
        <v>22</v>
      </c>
      <c r="R7319" s="2"/>
    </row>
    <row r="7320" spans="1:18" x14ac:dyDescent="0.25">
      <c r="A7320">
        <v>7319</v>
      </c>
      <c r="B7320" t="s">
        <v>1743</v>
      </c>
      <c r="C7320" t="s">
        <v>10</v>
      </c>
      <c r="D7320" s="50">
        <v>45623</v>
      </c>
      <c r="E7320">
        <f>YEAR(Tabela1[[#This Row],[Start Date]])</f>
        <v>2024</v>
      </c>
      <c r="F7320">
        <f>ROUNDUP(MONTH(Tabela1[[#This Row],[Start Date]])/3,0)</f>
        <v>4</v>
      </c>
      <c r="G7320" t="s">
        <v>11</v>
      </c>
      <c r="H7320">
        <v>5</v>
      </c>
      <c r="I7320" t="s">
        <v>12</v>
      </c>
      <c r="J7320" t="s">
        <v>8</v>
      </c>
      <c r="K7320">
        <v>30</v>
      </c>
      <c r="L7320" t="s">
        <v>8</v>
      </c>
      <c r="M7320">
        <v>20</v>
      </c>
      <c r="N7320">
        <v>1</v>
      </c>
      <c r="O7320" t="str">
        <f>IF(AND(Tabela1[[#This Row],[EA Play Season Pass]]="Yes",Tabela1[[#This Row],[Minecraft Season Pass]]="Yes"),"Yes","No")</f>
        <v>Yes</v>
      </c>
      <c r="P7320" t="str">
        <f>IF(OR(Tabela1[[#This Row],[EA Play Season Pass]]="Yes",Tabela1[[#This Row],[Minecraft Season Pass]]="Yes"),"Yes","No")</f>
        <v>Yes</v>
      </c>
      <c r="Q7320">
        <v>54</v>
      </c>
      <c r="R7320" s="2"/>
    </row>
    <row r="7321" spans="1:18" x14ac:dyDescent="0.25">
      <c r="A7321">
        <v>7320</v>
      </c>
      <c r="B7321" t="s">
        <v>7617</v>
      </c>
      <c r="C7321" t="s">
        <v>13</v>
      </c>
      <c r="D7321" s="50">
        <v>45623</v>
      </c>
      <c r="E7321">
        <f>YEAR(Tabela1[[#This Row],[Start Date]])</f>
        <v>2024</v>
      </c>
      <c r="F7321">
        <f>ROUNDUP(MONTH(Tabela1[[#This Row],[Start Date]])/3,0)</f>
        <v>4</v>
      </c>
      <c r="G7321" t="s">
        <v>11</v>
      </c>
      <c r="H7321">
        <v>10</v>
      </c>
      <c r="I7321" t="s">
        <v>12</v>
      </c>
      <c r="J7321" t="s">
        <v>8</v>
      </c>
      <c r="K7321">
        <v>30</v>
      </c>
      <c r="L7321" t="s">
        <v>11</v>
      </c>
      <c r="M7321">
        <v>0</v>
      </c>
      <c r="N7321">
        <v>1</v>
      </c>
      <c r="O7321" t="str">
        <f>IF(AND(Tabela1[[#This Row],[EA Play Season Pass]]="Yes",Tabela1[[#This Row],[Minecraft Season Pass]]="Yes"),"Yes","No")</f>
        <v>No</v>
      </c>
      <c r="P7321" t="str">
        <f>IF(OR(Tabela1[[#This Row],[EA Play Season Pass]]="Yes",Tabela1[[#This Row],[Minecraft Season Pass]]="Yes"),"Yes","No")</f>
        <v>Yes</v>
      </c>
      <c r="Q7321">
        <v>39</v>
      </c>
      <c r="R7321" s="2"/>
    </row>
    <row r="7322" spans="1:18" x14ac:dyDescent="0.25">
      <c r="A7322">
        <v>7321</v>
      </c>
      <c r="B7322" t="s">
        <v>1733</v>
      </c>
      <c r="C7322" t="s">
        <v>13</v>
      </c>
      <c r="D7322" s="50">
        <v>45624</v>
      </c>
      <c r="E7322">
        <f>YEAR(Tabela1[[#This Row],[Start Date]])</f>
        <v>2024</v>
      </c>
      <c r="F7322">
        <f>ROUNDUP(MONTH(Tabela1[[#This Row],[Start Date]])/3,0)</f>
        <v>4</v>
      </c>
      <c r="G7322" t="s">
        <v>11</v>
      </c>
      <c r="H7322">
        <v>10</v>
      </c>
      <c r="I7322" t="s">
        <v>12</v>
      </c>
      <c r="J7322" t="s">
        <v>11</v>
      </c>
      <c r="K7322">
        <v>0</v>
      </c>
      <c r="L7322" t="s">
        <v>8</v>
      </c>
      <c r="M7322">
        <v>20</v>
      </c>
      <c r="N7322">
        <v>3</v>
      </c>
      <c r="O7322" t="str">
        <f>IF(AND(Tabela1[[#This Row],[EA Play Season Pass]]="Yes",Tabela1[[#This Row],[Minecraft Season Pass]]="Yes"),"Yes","No")</f>
        <v>No</v>
      </c>
      <c r="P7322" t="str">
        <f>IF(OR(Tabela1[[#This Row],[EA Play Season Pass]]="Yes",Tabela1[[#This Row],[Minecraft Season Pass]]="Yes"),"Yes","No")</f>
        <v>Yes</v>
      </c>
      <c r="Q7322">
        <v>27</v>
      </c>
      <c r="R7322" s="2"/>
    </row>
    <row r="7323" spans="1:18" x14ac:dyDescent="0.25">
      <c r="A7323">
        <v>7322</v>
      </c>
      <c r="B7323" t="s">
        <v>7618</v>
      </c>
      <c r="C7323" t="s">
        <v>13</v>
      </c>
      <c r="D7323" s="50">
        <v>45624</v>
      </c>
      <c r="E7323">
        <f>YEAR(Tabela1[[#This Row],[Start Date]])</f>
        <v>2024</v>
      </c>
      <c r="F7323">
        <f>ROUNDUP(MONTH(Tabela1[[#This Row],[Start Date]])/3,0)</f>
        <v>4</v>
      </c>
      <c r="G7323" t="s">
        <v>11</v>
      </c>
      <c r="H7323">
        <v>10</v>
      </c>
      <c r="I7323" t="s">
        <v>9</v>
      </c>
      <c r="J7323" t="s">
        <v>8</v>
      </c>
      <c r="K7323">
        <v>30</v>
      </c>
      <c r="L7323" t="s">
        <v>11</v>
      </c>
      <c r="M7323">
        <v>0</v>
      </c>
      <c r="N7323">
        <v>2</v>
      </c>
      <c r="O7323" t="str">
        <f>IF(AND(Tabela1[[#This Row],[EA Play Season Pass]]="Yes",Tabela1[[#This Row],[Minecraft Season Pass]]="Yes"),"Yes","No")</f>
        <v>No</v>
      </c>
      <c r="P7323" t="str">
        <f>IF(OR(Tabela1[[#This Row],[EA Play Season Pass]]="Yes",Tabela1[[#This Row],[Minecraft Season Pass]]="Yes"),"Yes","No")</f>
        <v>Yes</v>
      </c>
      <c r="Q7323">
        <v>38</v>
      </c>
      <c r="R7323" s="2"/>
    </row>
    <row r="7324" spans="1:18" x14ac:dyDescent="0.25">
      <c r="A7324">
        <v>7323</v>
      </c>
      <c r="B7324" t="s">
        <v>7619</v>
      </c>
      <c r="C7324" t="s">
        <v>13</v>
      </c>
      <c r="D7324" s="50">
        <v>45624</v>
      </c>
      <c r="E7324">
        <f>YEAR(Tabela1[[#This Row],[Start Date]])</f>
        <v>2024</v>
      </c>
      <c r="F7324">
        <f>ROUNDUP(MONTH(Tabela1[[#This Row],[Start Date]])/3,0)</f>
        <v>4</v>
      </c>
      <c r="G7324" t="s">
        <v>11</v>
      </c>
      <c r="H7324">
        <v>10</v>
      </c>
      <c r="I7324" t="s">
        <v>9</v>
      </c>
      <c r="J7324" t="s">
        <v>11</v>
      </c>
      <c r="K7324">
        <v>0</v>
      </c>
      <c r="L7324" t="s">
        <v>8</v>
      </c>
      <c r="M7324">
        <v>20</v>
      </c>
      <c r="N7324">
        <v>3</v>
      </c>
      <c r="O7324" t="str">
        <f>IF(AND(Tabela1[[#This Row],[EA Play Season Pass]]="Yes",Tabela1[[#This Row],[Minecraft Season Pass]]="Yes"),"Yes","No")</f>
        <v>No</v>
      </c>
      <c r="P7324" t="str">
        <f>IF(OR(Tabela1[[#This Row],[EA Play Season Pass]]="Yes",Tabela1[[#This Row],[Minecraft Season Pass]]="Yes"),"Yes","No")</f>
        <v>Yes</v>
      </c>
      <c r="Q7324">
        <v>27</v>
      </c>
      <c r="R7324" s="2"/>
    </row>
    <row r="7325" spans="1:18" x14ac:dyDescent="0.25">
      <c r="A7325">
        <v>7324</v>
      </c>
      <c r="B7325" t="s">
        <v>1444</v>
      </c>
      <c r="C7325" t="s">
        <v>7</v>
      </c>
      <c r="D7325" s="50">
        <v>45624</v>
      </c>
      <c r="E7325">
        <f>YEAR(Tabela1[[#This Row],[Start Date]])</f>
        <v>2024</v>
      </c>
      <c r="F7325">
        <f>ROUNDUP(MONTH(Tabela1[[#This Row],[Start Date]])/3,0)</f>
        <v>4</v>
      </c>
      <c r="G7325" t="s">
        <v>11</v>
      </c>
      <c r="H7325">
        <v>15</v>
      </c>
      <c r="I7325" t="s">
        <v>9</v>
      </c>
      <c r="J7325" t="s">
        <v>8</v>
      </c>
      <c r="K7325">
        <v>30</v>
      </c>
      <c r="L7325" t="s">
        <v>8</v>
      </c>
      <c r="M7325">
        <v>20</v>
      </c>
      <c r="N7325">
        <v>3</v>
      </c>
      <c r="O7325" t="str">
        <f>IF(AND(Tabela1[[#This Row],[EA Play Season Pass]]="Yes",Tabela1[[#This Row],[Minecraft Season Pass]]="Yes"),"Yes","No")</f>
        <v>Yes</v>
      </c>
      <c r="P7325" t="str">
        <f>IF(OR(Tabela1[[#This Row],[EA Play Season Pass]]="Yes",Tabela1[[#This Row],[Minecraft Season Pass]]="Yes"),"Yes","No")</f>
        <v>Yes</v>
      </c>
      <c r="Q7325">
        <v>62</v>
      </c>
      <c r="R7325" s="2"/>
    </row>
    <row r="7326" spans="1:18" x14ac:dyDescent="0.25">
      <c r="A7326">
        <v>7325</v>
      </c>
      <c r="B7326" t="s">
        <v>6500</v>
      </c>
      <c r="C7326" t="s">
        <v>7</v>
      </c>
      <c r="D7326" s="50">
        <v>45624</v>
      </c>
      <c r="E7326">
        <f>YEAR(Tabela1[[#This Row],[Start Date]])</f>
        <v>2024</v>
      </c>
      <c r="F7326">
        <f>ROUNDUP(MONTH(Tabela1[[#This Row],[Start Date]])/3,0)</f>
        <v>4</v>
      </c>
      <c r="G7326" t="s">
        <v>8</v>
      </c>
      <c r="H7326">
        <v>15</v>
      </c>
      <c r="I7326" t="s">
        <v>9</v>
      </c>
      <c r="J7326" t="s">
        <v>11</v>
      </c>
      <c r="K7326">
        <v>0</v>
      </c>
      <c r="L7326" t="s">
        <v>8</v>
      </c>
      <c r="M7326">
        <v>20</v>
      </c>
      <c r="N7326">
        <v>2</v>
      </c>
      <c r="O7326" t="str">
        <f>IF(AND(Tabela1[[#This Row],[EA Play Season Pass]]="Yes",Tabela1[[#This Row],[Minecraft Season Pass]]="Yes"),"Yes","No")</f>
        <v>No</v>
      </c>
      <c r="P7326" t="str">
        <f>IF(OR(Tabela1[[#This Row],[EA Play Season Pass]]="Yes",Tabela1[[#This Row],[Minecraft Season Pass]]="Yes"),"Yes","No")</f>
        <v>Yes</v>
      </c>
      <c r="Q7326">
        <v>33</v>
      </c>
      <c r="R7326" s="2"/>
    </row>
    <row r="7327" spans="1:18" x14ac:dyDescent="0.25">
      <c r="A7327">
        <v>7326</v>
      </c>
      <c r="B7327" t="s">
        <v>7620</v>
      </c>
      <c r="C7327" t="s">
        <v>7</v>
      </c>
      <c r="D7327" s="50">
        <v>45624</v>
      </c>
      <c r="E7327">
        <f>YEAR(Tabela1[[#This Row],[Start Date]])</f>
        <v>2024</v>
      </c>
      <c r="F7327">
        <f>ROUNDUP(MONTH(Tabela1[[#This Row],[Start Date]])/3,0)</f>
        <v>4</v>
      </c>
      <c r="G7327" t="s">
        <v>11</v>
      </c>
      <c r="H7327">
        <v>15</v>
      </c>
      <c r="I7327" t="s">
        <v>9</v>
      </c>
      <c r="J7327" t="s">
        <v>8</v>
      </c>
      <c r="K7327">
        <v>30</v>
      </c>
      <c r="L7327" t="s">
        <v>8</v>
      </c>
      <c r="M7327">
        <v>20</v>
      </c>
      <c r="N7327">
        <v>3</v>
      </c>
      <c r="O7327" t="str">
        <f>IF(AND(Tabela1[[#This Row],[EA Play Season Pass]]="Yes",Tabela1[[#This Row],[Minecraft Season Pass]]="Yes"),"Yes","No")</f>
        <v>Yes</v>
      </c>
      <c r="P7327" t="str">
        <f>IF(OR(Tabela1[[#This Row],[EA Play Season Pass]]="Yes",Tabela1[[#This Row],[Minecraft Season Pass]]="Yes"),"Yes","No")</f>
        <v>Yes</v>
      </c>
      <c r="Q7327">
        <v>62</v>
      </c>
      <c r="R7327" s="2"/>
    </row>
    <row r="7328" spans="1:18" x14ac:dyDescent="0.25">
      <c r="A7328">
        <v>7327</v>
      </c>
      <c r="B7328" t="s">
        <v>3162</v>
      </c>
      <c r="C7328" t="s">
        <v>7</v>
      </c>
      <c r="D7328" s="50">
        <v>45625</v>
      </c>
      <c r="E7328">
        <f>YEAR(Tabela1[[#This Row],[Start Date]])</f>
        <v>2024</v>
      </c>
      <c r="F7328">
        <f>ROUNDUP(MONTH(Tabela1[[#This Row],[Start Date]])/3,0)</f>
        <v>4</v>
      </c>
      <c r="G7328" t="s">
        <v>11</v>
      </c>
      <c r="H7328">
        <v>15</v>
      </c>
      <c r="I7328" t="s">
        <v>9</v>
      </c>
      <c r="J7328" t="s">
        <v>11</v>
      </c>
      <c r="K7328">
        <v>0</v>
      </c>
      <c r="L7328" t="s">
        <v>11</v>
      </c>
      <c r="M7328">
        <v>0</v>
      </c>
      <c r="N7328">
        <v>1</v>
      </c>
      <c r="O7328" t="str">
        <f>IF(AND(Tabela1[[#This Row],[EA Play Season Pass]]="Yes",Tabela1[[#This Row],[Minecraft Season Pass]]="Yes"),"Yes","No")</f>
        <v>No</v>
      </c>
      <c r="P7328" t="str">
        <f>IF(OR(Tabela1[[#This Row],[EA Play Season Pass]]="Yes",Tabela1[[#This Row],[Minecraft Season Pass]]="Yes"),"Yes","No")</f>
        <v>No</v>
      </c>
      <c r="Q7328">
        <v>14</v>
      </c>
      <c r="R7328" s="2"/>
    </row>
    <row r="7329" spans="1:18" x14ac:dyDescent="0.25">
      <c r="A7329">
        <v>7328</v>
      </c>
      <c r="B7329" t="s">
        <v>7621</v>
      </c>
      <c r="C7329" t="s">
        <v>10</v>
      </c>
      <c r="D7329" s="50">
        <v>45626</v>
      </c>
      <c r="E7329">
        <f>YEAR(Tabela1[[#This Row],[Start Date]])</f>
        <v>2024</v>
      </c>
      <c r="F7329">
        <f>ROUNDUP(MONTH(Tabela1[[#This Row],[Start Date]])/3,0)</f>
        <v>4</v>
      </c>
      <c r="G7329" t="s">
        <v>11</v>
      </c>
      <c r="H7329">
        <v>5</v>
      </c>
      <c r="I7329" t="s">
        <v>14</v>
      </c>
      <c r="J7329" t="s">
        <v>8</v>
      </c>
      <c r="K7329">
        <v>30</v>
      </c>
      <c r="L7329" t="s">
        <v>8</v>
      </c>
      <c r="M7329">
        <v>20</v>
      </c>
      <c r="N7329">
        <v>3</v>
      </c>
      <c r="O7329" t="str">
        <f>IF(AND(Tabela1[[#This Row],[EA Play Season Pass]]="Yes",Tabela1[[#This Row],[Minecraft Season Pass]]="Yes"),"Yes","No")</f>
        <v>Yes</v>
      </c>
      <c r="P7329" t="str">
        <f>IF(OR(Tabela1[[#This Row],[EA Play Season Pass]]="Yes",Tabela1[[#This Row],[Minecraft Season Pass]]="Yes"),"Yes","No")</f>
        <v>Yes</v>
      </c>
      <c r="Q7329">
        <v>52</v>
      </c>
      <c r="R7329" s="2"/>
    </row>
    <row r="7330" spans="1:18" x14ac:dyDescent="0.25">
      <c r="A7330">
        <v>7329</v>
      </c>
      <c r="B7330" t="s">
        <v>2132</v>
      </c>
      <c r="C7330" t="s">
        <v>7</v>
      </c>
      <c r="D7330" s="50">
        <v>45626</v>
      </c>
      <c r="E7330">
        <f>YEAR(Tabela1[[#This Row],[Start Date]])</f>
        <v>2024</v>
      </c>
      <c r="F7330">
        <f>ROUNDUP(MONTH(Tabela1[[#This Row],[Start Date]])/3,0)</f>
        <v>4</v>
      </c>
      <c r="G7330" t="s">
        <v>8</v>
      </c>
      <c r="H7330">
        <v>15</v>
      </c>
      <c r="I7330" t="s">
        <v>12</v>
      </c>
      <c r="J7330" t="s">
        <v>11</v>
      </c>
      <c r="K7330">
        <v>0</v>
      </c>
      <c r="L7330" t="s">
        <v>8</v>
      </c>
      <c r="M7330">
        <v>20</v>
      </c>
      <c r="N7330">
        <v>1</v>
      </c>
      <c r="O7330" t="str">
        <f>IF(AND(Tabela1[[#This Row],[EA Play Season Pass]]="Yes",Tabela1[[#This Row],[Minecraft Season Pass]]="Yes"),"Yes","No")</f>
        <v>No</v>
      </c>
      <c r="P7330" t="str">
        <f>IF(OR(Tabela1[[#This Row],[EA Play Season Pass]]="Yes",Tabela1[[#This Row],[Minecraft Season Pass]]="Yes"),"Yes","No")</f>
        <v>Yes</v>
      </c>
      <c r="Q7330">
        <v>34</v>
      </c>
      <c r="R7330" s="2"/>
    </row>
    <row r="7331" spans="1:18" x14ac:dyDescent="0.25">
      <c r="A7331">
        <v>7330</v>
      </c>
      <c r="B7331" t="s">
        <v>372</v>
      </c>
      <c r="C7331" t="s">
        <v>7</v>
      </c>
      <c r="D7331" s="50">
        <v>45626</v>
      </c>
      <c r="E7331">
        <f>YEAR(Tabela1[[#This Row],[Start Date]])</f>
        <v>2024</v>
      </c>
      <c r="F7331">
        <f>ROUNDUP(MONTH(Tabela1[[#This Row],[Start Date]])/3,0)</f>
        <v>4</v>
      </c>
      <c r="G7331" t="s">
        <v>8</v>
      </c>
      <c r="H7331">
        <v>15</v>
      </c>
      <c r="I7331" t="s">
        <v>14</v>
      </c>
      <c r="J7331" t="s">
        <v>8</v>
      </c>
      <c r="K7331">
        <v>30</v>
      </c>
      <c r="L7331" t="s">
        <v>8</v>
      </c>
      <c r="M7331">
        <v>20</v>
      </c>
      <c r="N7331">
        <v>2</v>
      </c>
      <c r="O7331" t="str">
        <f>IF(AND(Tabela1[[#This Row],[EA Play Season Pass]]="Yes",Tabela1[[#This Row],[Minecraft Season Pass]]="Yes"),"Yes","No")</f>
        <v>Yes</v>
      </c>
      <c r="P7331" t="str">
        <f>IF(OR(Tabela1[[#This Row],[EA Play Season Pass]]="Yes",Tabela1[[#This Row],[Minecraft Season Pass]]="Yes"),"Yes","No")</f>
        <v>Yes</v>
      </c>
      <c r="Q7331">
        <v>63</v>
      </c>
      <c r="R7331" s="2"/>
    </row>
    <row r="7332" spans="1:18" x14ac:dyDescent="0.25">
      <c r="A7332">
        <v>7331</v>
      </c>
      <c r="B7332" t="s">
        <v>2347</v>
      </c>
      <c r="C7332" t="s">
        <v>10</v>
      </c>
      <c r="D7332" s="50">
        <v>45626</v>
      </c>
      <c r="E7332">
        <f>YEAR(Tabela1[[#This Row],[Start Date]])</f>
        <v>2024</v>
      </c>
      <c r="F7332">
        <f>ROUNDUP(MONTH(Tabela1[[#This Row],[Start Date]])/3,0)</f>
        <v>4</v>
      </c>
      <c r="G7332" t="s">
        <v>11</v>
      </c>
      <c r="H7332">
        <v>5</v>
      </c>
      <c r="I7332" t="s">
        <v>9</v>
      </c>
      <c r="J7332" t="s">
        <v>11</v>
      </c>
      <c r="K7332">
        <v>0</v>
      </c>
      <c r="L7332" t="s">
        <v>11</v>
      </c>
      <c r="M7332">
        <v>0</v>
      </c>
      <c r="N7332">
        <v>2</v>
      </c>
      <c r="O7332" t="str">
        <f>IF(AND(Tabela1[[#This Row],[EA Play Season Pass]]="Yes",Tabela1[[#This Row],[Minecraft Season Pass]]="Yes"),"Yes","No")</f>
        <v>No</v>
      </c>
      <c r="P7332" t="str">
        <f>IF(OR(Tabela1[[#This Row],[EA Play Season Pass]]="Yes",Tabela1[[#This Row],[Minecraft Season Pass]]="Yes"),"Yes","No")</f>
        <v>No</v>
      </c>
      <c r="Q7332">
        <v>3</v>
      </c>
      <c r="R7332" s="2"/>
    </row>
    <row r="7333" spans="1:18" x14ac:dyDescent="0.25">
      <c r="A7333">
        <v>7332</v>
      </c>
      <c r="B7333" t="s">
        <v>7622</v>
      </c>
      <c r="C7333" t="s">
        <v>13</v>
      </c>
      <c r="D7333" s="50">
        <v>45626</v>
      </c>
      <c r="E7333">
        <f>YEAR(Tabela1[[#This Row],[Start Date]])</f>
        <v>2024</v>
      </c>
      <c r="F7333">
        <f>ROUNDUP(MONTH(Tabela1[[#This Row],[Start Date]])/3,0)</f>
        <v>4</v>
      </c>
      <c r="G7333" t="s">
        <v>11</v>
      </c>
      <c r="H7333">
        <v>10</v>
      </c>
      <c r="I7333" t="s">
        <v>9</v>
      </c>
      <c r="J7333" t="s">
        <v>11</v>
      </c>
      <c r="K7333">
        <v>0</v>
      </c>
      <c r="L7333" t="s">
        <v>8</v>
      </c>
      <c r="M7333">
        <v>20</v>
      </c>
      <c r="N7333">
        <v>1</v>
      </c>
      <c r="O7333" t="str">
        <f>IF(AND(Tabela1[[#This Row],[EA Play Season Pass]]="Yes",Tabela1[[#This Row],[Minecraft Season Pass]]="Yes"),"Yes","No")</f>
        <v>No</v>
      </c>
      <c r="P7333" t="str">
        <f>IF(OR(Tabela1[[#This Row],[EA Play Season Pass]]="Yes",Tabela1[[#This Row],[Minecraft Season Pass]]="Yes"),"Yes","No")</f>
        <v>Yes</v>
      </c>
      <c r="Q7333">
        <v>29</v>
      </c>
      <c r="R7333" s="2"/>
    </row>
    <row r="7334" spans="1:18" x14ac:dyDescent="0.25">
      <c r="A7334">
        <v>7333</v>
      </c>
      <c r="B7334" t="s">
        <v>7623</v>
      </c>
      <c r="C7334" t="s">
        <v>7</v>
      </c>
      <c r="D7334" s="50">
        <v>45626</v>
      </c>
      <c r="E7334">
        <f>YEAR(Tabela1[[#This Row],[Start Date]])</f>
        <v>2024</v>
      </c>
      <c r="F7334">
        <f>ROUNDUP(MONTH(Tabela1[[#This Row],[Start Date]])/3,0)</f>
        <v>4</v>
      </c>
      <c r="G7334" t="s">
        <v>11</v>
      </c>
      <c r="H7334">
        <v>15</v>
      </c>
      <c r="I7334" t="s">
        <v>12</v>
      </c>
      <c r="J7334" t="s">
        <v>11</v>
      </c>
      <c r="K7334">
        <v>0</v>
      </c>
      <c r="L7334" t="s">
        <v>8</v>
      </c>
      <c r="M7334">
        <v>20</v>
      </c>
      <c r="N7334">
        <v>3</v>
      </c>
      <c r="O7334" t="str">
        <f>IF(AND(Tabela1[[#This Row],[EA Play Season Pass]]="Yes",Tabela1[[#This Row],[Minecraft Season Pass]]="Yes"),"Yes","No")</f>
        <v>No</v>
      </c>
      <c r="P7334" t="str">
        <f>IF(OR(Tabela1[[#This Row],[EA Play Season Pass]]="Yes",Tabela1[[#This Row],[Minecraft Season Pass]]="Yes"),"Yes","No")</f>
        <v>Yes</v>
      </c>
      <c r="Q7334">
        <v>32</v>
      </c>
      <c r="R7334" s="2"/>
    </row>
    <row r="7335" spans="1:18" x14ac:dyDescent="0.25">
      <c r="A7335">
        <v>7334</v>
      </c>
      <c r="B7335" t="s">
        <v>7624</v>
      </c>
      <c r="C7335" t="s">
        <v>10</v>
      </c>
      <c r="D7335" s="50">
        <v>45627</v>
      </c>
      <c r="E7335">
        <f>YEAR(Tabela1[[#This Row],[Start Date]])</f>
        <v>2024</v>
      </c>
      <c r="F7335">
        <f>ROUNDUP(MONTH(Tabela1[[#This Row],[Start Date]])/3,0)</f>
        <v>4</v>
      </c>
      <c r="G7335" t="s">
        <v>11</v>
      </c>
      <c r="H7335">
        <v>5</v>
      </c>
      <c r="I7335" t="s">
        <v>9</v>
      </c>
      <c r="J7335" t="s">
        <v>8</v>
      </c>
      <c r="K7335">
        <v>30</v>
      </c>
      <c r="L7335" t="s">
        <v>11</v>
      </c>
      <c r="M7335">
        <v>0</v>
      </c>
      <c r="N7335">
        <v>2</v>
      </c>
      <c r="O7335" t="str">
        <f>IF(AND(Tabela1[[#This Row],[EA Play Season Pass]]="Yes",Tabela1[[#This Row],[Minecraft Season Pass]]="Yes"),"Yes","No")</f>
        <v>No</v>
      </c>
      <c r="P7335" t="str">
        <f>IF(OR(Tabela1[[#This Row],[EA Play Season Pass]]="Yes",Tabela1[[#This Row],[Minecraft Season Pass]]="Yes"),"Yes","No")</f>
        <v>Yes</v>
      </c>
      <c r="Q7335">
        <v>33</v>
      </c>
      <c r="R7335" s="2"/>
    </row>
    <row r="7336" spans="1:18" x14ac:dyDescent="0.25">
      <c r="A7336">
        <v>7335</v>
      </c>
      <c r="B7336" t="s">
        <v>669</v>
      </c>
      <c r="C7336" t="s">
        <v>13</v>
      </c>
      <c r="D7336" s="50">
        <v>45627</v>
      </c>
      <c r="E7336">
        <f>YEAR(Tabela1[[#This Row],[Start Date]])</f>
        <v>2024</v>
      </c>
      <c r="F7336">
        <f>ROUNDUP(MONTH(Tabela1[[#This Row],[Start Date]])/3,0)</f>
        <v>4</v>
      </c>
      <c r="G7336" t="s">
        <v>11</v>
      </c>
      <c r="H7336">
        <v>10</v>
      </c>
      <c r="I7336" t="s">
        <v>12</v>
      </c>
      <c r="J7336" t="s">
        <v>8</v>
      </c>
      <c r="K7336">
        <v>30</v>
      </c>
      <c r="L7336" t="s">
        <v>11</v>
      </c>
      <c r="M7336">
        <v>0</v>
      </c>
      <c r="N7336">
        <v>2</v>
      </c>
      <c r="O7336" t="str">
        <f>IF(AND(Tabela1[[#This Row],[EA Play Season Pass]]="Yes",Tabela1[[#This Row],[Minecraft Season Pass]]="Yes"),"Yes","No")</f>
        <v>No</v>
      </c>
      <c r="P7336" t="str">
        <f>IF(OR(Tabela1[[#This Row],[EA Play Season Pass]]="Yes",Tabela1[[#This Row],[Minecraft Season Pass]]="Yes"),"Yes","No")</f>
        <v>Yes</v>
      </c>
      <c r="Q7336">
        <v>38</v>
      </c>
      <c r="R7336" s="2"/>
    </row>
    <row r="7337" spans="1:18" x14ac:dyDescent="0.25">
      <c r="A7337">
        <v>7336</v>
      </c>
      <c r="B7337" t="s">
        <v>157</v>
      </c>
      <c r="C7337" t="s">
        <v>13</v>
      </c>
      <c r="D7337" s="50">
        <v>45627</v>
      </c>
      <c r="E7337">
        <f>YEAR(Tabela1[[#This Row],[Start Date]])</f>
        <v>2024</v>
      </c>
      <c r="F7337">
        <f>ROUNDUP(MONTH(Tabela1[[#This Row],[Start Date]])/3,0)</f>
        <v>4</v>
      </c>
      <c r="G7337" t="s">
        <v>11</v>
      </c>
      <c r="H7337">
        <v>10</v>
      </c>
      <c r="I7337" t="s">
        <v>9</v>
      </c>
      <c r="J7337" t="s">
        <v>11</v>
      </c>
      <c r="K7337">
        <v>0</v>
      </c>
      <c r="L7337" t="s">
        <v>11</v>
      </c>
      <c r="M7337">
        <v>0</v>
      </c>
      <c r="N7337">
        <v>3</v>
      </c>
      <c r="O7337" t="str">
        <f>IF(AND(Tabela1[[#This Row],[EA Play Season Pass]]="Yes",Tabela1[[#This Row],[Minecraft Season Pass]]="Yes"),"Yes","No")</f>
        <v>No</v>
      </c>
      <c r="P7337" t="str">
        <f>IF(OR(Tabela1[[#This Row],[EA Play Season Pass]]="Yes",Tabela1[[#This Row],[Minecraft Season Pass]]="Yes"),"Yes","No")</f>
        <v>No</v>
      </c>
      <c r="Q7337">
        <v>7</v>
      </c>
      <c r="R7337" s="2"/>
    </row>
    <row r="7338" spans="1:18" x14ac:dyDescent="0.25">
      <c r="A7338">
        <v>7337</v>
      </c>
      <c r="B7338" t="s">
        <v>7625</v>
      </c>
      <c r="C7338" t="s">
        <v>13</v>
      </c>
      <c r="D7338" s="50">
        <v>45627</v>
      </c>
      <c r="E7338">
        <f>YEAR(Tabela1[[#This Row],[Start Date]])</f>
        <v>2024</v>
      </c>
      <c r="F7338">
        <f>ROUNDUP(MONTH(Tabela1[[#This Row],[Start Date]])/3,0)</f>
        <v>4</v>
      </c>
      <c r="G7338" t="s">
        <v>11</v>
      </c>
      <c r="H7338">
        <v>10</v>
      </c>
      <c r="I7338" t="s">
        <v>9</v>
      </c>
      <c r="J7338" t="s">
        <v>8</v>
      </c>
      <c r="K7338">
        <v>30</v>
      </c>
      <c r="L7338" t="s">
        <v>8</v>
      </c>
      <c r="M7338">
        <v>20</v>
      </c>
      <c r="N7338">
        <v>2</v>
      </c>
      <c r="O7338" t="str">
        <f>IF(AND(Tabela1[[#This Row],[EA Play Season Pass]]="Yes",Tabela1[[#This Row],[Minecraft Season Pass]]="Yes"),"Yes","No")</f>
        <v>Yes</v>
      </c>
      <c r="P7338" t="str">
        <f>IF(OR(Tabela1[[#This Row],[EA Play Season Pass]]="Yes",Tabela1[[#This Row],[Minecraft Season Pass]]="Yes"),"Yes","No")</f>
        <v>Yes</v>
      </c>
      <c r="Q7338">
        <v>58</v>
      </c>
      <c r="R7338" s="2"/>
    </row>
    <row r="7339" spans="1:18" x14ac:dyDescent="0.25">
      <c r="A7339">
        <v>7338</v>
      </c>
      <c r="B7339" t="s">
        <v>1897</v>
      </c>
      <c r="C7339" t="s">
        <v>10</v>
      </c>
      <c r="D7339" s="50">
        <v>45627</v>
      </c>
      <c r="E7339">
        <f>YEAR(Tabela1[[#This Row],[Start Date]])</f>
        <v>2024</v>
      </c>
      <c r="F7339">
        <f>ROUNDUP(MONTH(Tabela1[[#This Row],[Start Date]])/3,0)</f>
        <v>4</v>
      </c>
      <c r="G7339" t="s">
        <v>8</v>
      </c>
      <c r="H7339">
        <v>5</v>
      </c>
      <c r="I7339" t="s">
        <v>14</v>
      </c>
      <c r="J7339" t="s">
        <v>11</v>
      </c>
      <c r="K7339">
        <v>0</v>
      </c>
      <c r="L7339" t="s">
        <v>8</v>
      </c>
      <c r="M7339">
        <v>20</v>
      </c>
      <c r="N7339">
        <v>1</v>
      </c>
      <c r="O7339" t="str">
        <f>IF(AND(Tabela1[[#This Row],[EA Play Season Pass]]="Yes",Tabela1[[#This Row],[Minecraft Season Pass]]="Yes"),"Yes","No")</f>
        <v>No</v>
      </c>
      <c r="P7339" t="str">
        <f>IF(OR(Tabela1[[#This Row],[EA Play Season Pass]]="Yes",Tabela1[[#This Row],[Minecraft Season Pass]]="Yes"),"Yes","No")</f>
        <v>Yes</v>
      </c>
      <c r="Q7339">
        <v>24</v>
      </c>
      <c r="R7339" s="2"/>
    </row>
    <row r="7340" spans="1:18" x14ac:dyDescent="0.25">
      <c r="A7340">
        <v>7339</v>
      </c>
      <c r="B7340" t="s">
        <v>7626</v>
      </c>
      <c r="C7340" t="s">
        <v>10</v>
      </c>
      <c r="D7340" s="50">
        <v>45628</v>
      </c>
      <c r="E7340">
        <f>YEAR(Tabela1[[#This Row],[Start Date]])</f>
        <v>2024</v>
      </c>
      <c r="F7340">
        <f>ROUNDUP(MONTH(Tabela1[[#This Row],[Start Date]])/3,0)</f>
        <v>4</v>
      </c>
      <c r="G7340" t="s">
        <v>11</v>
      </c>
      <c r="H7340">
        <v>5</v>
      </c>
      <c r="I7340" t="s">
        <v>9</v>
      </c>
      <c r="J7340" t="s">
        <v>8</v>
      </c>
      <c r="K7340">
        <v>30</v>
      </c>
      <c r="L7340" t="s">
        <v>11</v>
      </c>
      <c r="M7340">
        <v>0</v>
      </c>
      <c r="N7340">
        <v>3</v>
      </c>
      <c r="O7340" t="str">
        <f>IF(AND(Tabela1[[#This Row],[EA Play Season Pass]]="Yes",Tabela1[[#This Row],[Minecraft Season Pass]]="Yes"),"Yes","No")</f>
        <v>No</v>
      </c>
      <c r="P7340" t="str">
        <f>IF(OR(Tabela1[[#This Row],[EA Play Season Pass]]="Yes",Tabela1[[#This Row],[Minecraft Season Pass]]="Yes"),"Yes","No")</f>
        <v>Yes</v>
      </c>
      <c r="Q7340">
        <v>32</v>
      </c>
      <c r="R7340" s="2"/>
    </row>
    <row r="7341" spans="1:18" x14ac:dyDescent="0.25">
      <c r="A7341">
        <v>7340</v>
      </c>
      <c r="B7341" t="s">
        <v>7627</v>
      </c>
      <c r="C7341" t="s">
        <v>7</v>
      </c>
      <c r="D7341" s="50">
        <v>45628</v>
      </c>
      <c r="E7341">
        <f>YEAR(Tabela1[[#This Row],[Start Date]])</f>
        <v>2024</v>
      </c>
      <c r="F7341">
        <f>ROUNDUP(MONTH(Tabela1[[#This Row],[Start Date]])/3,0)</f>
        <v>4</v>
      </c>
      <c r="G7341" t="s">
        <v>11</v>
      </c>
      <c r="H7341">
        <v>15</v>
      </c>
      <c r="I7341" t="s">
        <v>12</v>
      </c>
      <c r="J7341" t="s">
        <v>8</v>
      </c>
      <c r="K7341">
        <v>30</v>
      </c>
      <c r="L7341" t="s">
        <v>11</v>
      </c>
      <c r="M7341">
        <v>0</v>
      </c>
      <c r="N7341">
        <v>2</v>
      </c>
      <c r="O7341" t="str">
        <f>IF(AND(Tabela1[[#This Row],[EA Play Season Pass]]="Yes",Tabela1[[#This Row],[Minecraft Season Pass]]="Yes"),"Yes","No")</f>
        <v>No</v>
      </c>
      <c r="P7341" t="str">
        <f>IF(OR(Tabela1[[#This Row],[EA Play Season Pass]]="Yes",Tabela1[[#This Row],[Minecraft Season Pass]]="Yes"),"Yes","No")</f>
        <v>Yes</v>
      </c>
      <c r="Q7341">
        <v>43</v>
      </c>
      <c r="R7341" s="2"/>
    </row>
    <row r="7342" spans="1:18" x14ac:dyDescent="0.25">
      <c r="A7342">
        <v>7341</v>
      </c>
      <c r="B7342" t="s">
        <v>7374</v>
      </c>
      <c r="C7342" t="s">
        <v>10</v>
      </c>
      <c r="D7342" s="50">
        <v>45628</v>
      </c>
      <c r="E7342">
        <f>YEAR(Tabela1[[#This Row],[Start Date]])</f>
        <v>2024</v>
      </c>
      <c r="F7342">
        <f>ROUNDUP(MONTH(Tabela1[[#This Row],[Start Date]])/3,0)</f>
        <v>4</v>
      </c>
      <c r="G7342" t="s">
        <v>11</v>
      </c>
      <c r="H7342">
        <v>5</v>
      </c>
      <c r="I7342" t="s">
        <v>14</v>
      </c>
      <c r="J7342" t="s">
        <v>8</v>
      </c>
      <c r="K7342">
        <v>30</v>
      </c>
      <c r="L7342" t="s">
        <v>11</v>
      </c>
      <c r="M7342">
        <v>0</v>
      </c>
      <c r="N7342">
        <v>2</v>
      </c>
      <c r="O7342" t="str">
        <f>IF(AND(Tabela1[[#This Row],[EA Play Season Pass]]="Yes",Tabela1[[#This Row],[Minecraft Season Pass]]="Yes"),"Yes","No")</f>
        <v>No</v>
      </c>
      <c r="P7342" t="str">
        <f>IF(OR(Tabela1[[#This Row],[EA Play Season Pass]]="Yes",Tabela1[[#This Row],[Minecraft Season Pass]]="Yes"),"Yes","No")</f>
        <v>Yes</v>
      </c>
      <c r="Q7342">
        <v>33</v>
      </c>
      <c r="R7342" s="2"/>
    </row>
    <row r="7343" spans="1:18" x14ac:dyDescent="0.25">
      <c r="A7343">
        <v>7342</v>
      </c>
      <c r="B7343" t="s">
        <v>7628</v>
      </c>
      <c r="C7343" t="s">
        <v>10</v>
      </c>
      <c r="D7343" s="50">
        <v>45628</v>
      </c>
      <c r="E7343">
        <f>YEAR(Tabela1[[#This Row],[Start Date]])</f>
        <v>2024</v>
      </c>
      <c r="F7343">
        <f>ROUNDUP(MONTH(Tabela1[[#This Row],[Start Date]])/3,0)</f>
        <v>4</v>
      </c>
      <c r="G7343" t="s">
        <v>11</v>
      </c>
      <c r="H7343">
        <v>5</v>
      </c>
      <c r="I7343" t="s">
        <v>14</v>
      </c>
      <c r="J7343" t="s">
        <v>8</v>
      </c>
      <c r="K7343">
        <v>30</v>
      </c>
      <c r="L7343" t="s">
        <v>8</v>
      </c>
      <c r="M7343">
        <v>20</v>
      </c>
      <c r="N7343">
        <v>3</v>
      </c>
      <c r="O7343" t="str">
        <f>IF(AND(Tabela1[[#This Row],[EA Play Season Pass]]="Yes",Tabela1[[#This Row],[Minecraft Season Pass]]="Yes"),"Yes","No")</f>
        <v>Yes</v>
      </c>
      <c r="P7343" t="str">
        <f>IF(OR(Tabela1[[#This Row],[EA Play Season Pass]]="Yes",Tabela1[[#This Row],[Minecraft Season Pass]]="Yes"),"Yes","No")</f>
        <v>Yes</v>
      </c>
      <c r="Q7343">
        <v>52</v>
      </c>
      <c r="R7343" s="2"/>
    </row>
    <row r="7344" spans="1:18" x14ac:dyDescent="0.25">
      <c r="A7344">
        <v>7343</v>
      </c>
      <c r="B7344" t="s">
        <v>1291</v>
      </c>
      <c r="C7344" t="s">
        <v>7</v>
      </c>
      <c r="D7344" s="50">
        <v>45628</v>
      </c>
      <c r="E7344">
        <f>YEAR(Tabela1[[#This Row],[Start Date]])</f>
        <v>2024</v>
      </c>
      <c r="F7344">
        <f>ROUNDUP(MONTH(Tabela1[[#This Row],[Start Date]])/3,0)</f>
        <v>4</v>
      </c>
      <c r="G7344" t="s">
        <v>8</v>
      </c>
      <c r="H7344">
        <v>15</v>
      </c>
      <c r="I7344" t="s">
        <v>9</v>
      </c>
      <c r="J7344" t="s">
        <v>11</v>
      </c>
      <c r="K7344">
        <v>0</v>
      </c>
      <c r="L7344" t="s">
        <v>8</v>
      </c>
      <c r="M7344">
        <v>20</v>
      </c>
      <c r="N7344">
        <v>2</v>
      </c>
      <c r="O7344" t="str">
        <f>IF(AND(Tabela1[[#This Row],[EA Play Season Pass]]="Yes",Tabela1[[#This Row],[Minecraft Season Pass]]="Yes"),"Yes","No")</f>
        <v>No</v>
      </c>
      <c r="P7344" t="str">
        <f>IF(OR(Tabela1[[#This Row],[EA Play Season Pass]]="Yes",Tabela1[[#This Row],[Minecraft Season Pass]]="Yes"),"Yes","No")</f>
        <v>Yes</v>
      </c>
      <c r="Q7344">
        <v>33</v>
      </c>
      <c r="R7344" s="2"/>
    </row>
    <row r="7345" spans="1:18" x14ac:dyDescent="0.25">
      <c r="A7345">
        <v>7344</v>
      </c>
      <c r="B7345" t="s">
        <v>7629</v>
      </c>
      <c r="C7345" t="s">
        <v>13</v>
      </c>
      <c r="D7345" s="50">
        <v>45628</v>
      </c>
      <c r="E7345">
        <f>YEAR(Tabela1[[#This Row],[Start Date]])</f>
        <v>2024</v>
      </c>
      <c r="F7345">
        <f>ROUNDUP(MONTH(Tabela1[[#This Row],[Start Date]])/3,0)</f>
        <v>4</v>
      </c>
      <c r="G7345" t="s">
        <v>11</v>
      </c>
      <c r="H7345">
        <v>10</v>
      </c>
      <c r="I7345" t="s">
        <v>14</v>
      </c>
      <c r="J7345" t="s">
        <v>8</v>
      </c>
      <c r="K7345">
        <v>30</v>
      </c>
      <c r="L7345" t="s">
        <v>8</v>
      </c>
      <c r="M7345">
        <v>20</v>
      </c>
      <c r="N7345">
        <v>3</v>
      </c>
      <c r="O7345" t="str">
        <f>IF(AND(Tabela1[[#This Row],[EA Play Season Pass]]="Yes",Tabela1[[#This Row],[Minecraft Season Pass]]="Yes"),"Yes","No")</f>
        <v>Yes</v>
      </c>
      <c r="P7345" t="str">
        <f>IF(OR(Tabela1[[#This Row],[EA Play Season Pass]]="Yes",Tabela1[[#This Row],[Minecraft Season Pass]]="Yes"),"Yes","No")</f>
        <v>Yes</v>
      </c>
      <c r="Q7345">
        <v>57</v>
      </c>
      <c r="R7345" s="2"/>
    </row>
    <row r="7346" spans="1:18" x14ac:dyDescent="0.25">
      <c r="A7346">
        <v>7345</v>
      </c>
      <c r="B7346" t="s">
        <v>7630</v>
      </c>
      <c r="C7346" t="s">
        <v>13</v>
      </c>
      <c r="D7346" s="50">
        <v>45628</v>
      </c>
      <c r="E7346">
        <f>YEAR(Tabela1[[#This Row],[Start Date]])</f>
        <v>2024</v>
      </c>
      <c r="F7346">
        <f>ROUNDUP(MONTH(Tabela1[[#This Row],[Start Date]])/3,0)</f>
        <v>4</v>
      </c>
      <c r="G7346" t="s">
        <v>11</v>
      </c>
      <c r="H7346">
        <v>10</v>
      </c>
      <c r="I7346" t="s">
        <v>12</v>
      </c>
      <c r="J7346" t="s">
        <v>11</v>
      </c>
      <c r="K7346">
        <v>0</v>
      </c>
      <c r="L7346" t="s">
        <v>11</v>
      </c>
      <c r="M7346">
        <v>0</v>
      </c>
      <c r="N7346">
        <v>2</v>
      </c>
      <c r="O7346" t="str">
        <f>IF(AND(Tabela1[[#This Row],[EA Play Season Pass]]="Yes",Tabela1[[#This Row],[Minecraft Season Pass]]="Yes"),"Yes","No")</f>
        <v>No</v>
      </c>
      <c r="P7346" t="str">
        <f>IF(OR(Tabela1[[#This Row],[EA Play Season Pass]]="Yes",Tabela1[[#This Row],[Minecraft Season Pass]]="Yes"),"Yes","No")</f>
        <v>No</v>
      </c>
      <c r="Q7346">
        <v>8</v>
      </c>
      <c r="R7346" s="2"/>
    </row>
    <row r="7347" spans="1:18" x14ac:dyDescent="0.25">
      <c r="A7347">
        <v>7346</v>
      </c>
      <c r="B7347" t="s">
        <v>7631</v>
      </c>
      <c r="C7347" t="s">
        <v>10</v>
      </c>
      <c r="D7347" s="50">
        <v>45628</v>
      </c>
      <c r="E7347">
        <f>YEAR(Tabela1[[#This Row],[Start Date]])</f>
        <v>2024</v>
      </c>
      <c r="F7347">
        <f>ROUNDUP(MONTH(Tabela1[[#This Row],[Start Date]])/3,0)</f>
        <v>4</v>
      </c>
      <c r="G7347" t="s">
        <v>11</v>
      </c>
      <c r="H7347">
        <v>5</v>
      </c>
      <c r="I7347" t="s">
        <v>14</v>
      </c>
      <c r="J7347" t="s">
        <v>8</v>
      </c>
      <c r="K7347">
        <v>30</v>
      </c>
      <c r="L7347" t="s">
        <v>8</v>
      </c>
      <c r="M7347">
        <v>20</v>
      </c>
      <c r="N7347">
        <v>3</v>
      </c>
      <c r="O7347" t="str">
        <f>IF(AND(Tabela1[[#This Row],[EA Play Season Pass]]="Yes",Tabela1[[#This Row],[Minecraft Season Pass]]="Yes"),"Yes","No")</f>
        <v>Yes</v>
      </c>
      <c r="P7347" t="str">
        <f>IF(OR(Tabela1[[#This Row],[EA Play Season Pass]]="Yes",Tabela1[[#This Row],[Minecraft Season Pass]]="Yes"),"Yes","No")</f>
        <v>Yes</v>
      </c>
      <c r="Q7347">
        <v>52</v>
      </c>
      <c r="R7347" s="2"/>
    </row>
    <row r="7348" spans="1:18" x14ac:dyDescent="0.25">
      <c r="A7348">
        <v>7347</v>
      </c>
      <c r="B7348" t="s">
        <v>670</v>
      </c>
      <c r="C7348" t="s">
        <v>7</v>
      </c>
      <c r="D7348" s="50">
        <v>45629</v>
      </c>
      <c r="E7348">
        <f>YEAR(Tabela1[[#This Row],[Start Date]])</f>
        <v>2024</v>
      </c>
      <c r="F7348">
        <f>ROUNDUP(MONTH(Tabela1[[#This Row],[Start Date]])/3,0)</f>
        <v>4</v>
      </c>
      <c r="G7348" t="s">
        <v>8</v>
      </c>
      <c r="H7348">
        <v>15</v>
      </c>
      <c r="I7348" t="s">
        <v>9</v>
      </c>
      <c r="J7348" t="s">
        <v>8</v>
      </c>
      <c r="K7348">
        <v>30</v>
      </c>
      <c r="L7348" t="s">
        <v>8</v>
      </c>
      <c r="M7348">
        <v>20</v>
      </c>
      <c r="N7348">
        <v>3</v>
      </c>
      <c r="O7348" t="str">
        <f>IF(AND(Tabela1[[#This Row],[EA Play Season Pass]]="Yes",Tabela1[[#This Row],[Minecraft Season Pass]]="Yes"),"Yes","No")</f>
        <v>Yes</v>
      </c>
      <c r="P7348" t="str">
        <f>IF(OR(Tabela1[[#This Row],[EA Play Season Pass]]="Yes",Tabela1[[#This Row],[Minecraft Season Pass]]="Yes"),"Yes","No")</f>
        <v>Yes</v>
      </c>
      <c r="Q7348">
        <v>62</v>
      </c>
      <c r="R7348" s="2"/>
    </row>
    <row r="7349" spans="1:18" x14ac:dyDescent="0.25">
      <c r="A7349">
        <v>7348</v>
      </c>
      <c r="B7349" t="s">
        <v>2297</v>
      </c>
      <c r="C7349" t="s">
        <v>13</v>
      </c>
      <c r="D7349" s="50">
        <v>45629</v>
      </c>
      <c r="E7349">
        <f>YEAR(Tabela1[[#This Row],[Start Date]])</f>
        <v>2024</v>
      </c>
      <c r="F7349">
        <f>ROUNDUP(MONTH(Tabela1[[#This Row],[Start Date]])/3,0)</f>
        <v>4</v>
      </c>
      <c r="G7349" t="s">
        <v>8</v>
      </c>
      <c r="H7349">
        <v>10</v>
      </c>
      <c r="I7349" t="s">
        <v>9</v>
      </c>
      <c r="J7349" t="s">
        <v>8</v>
      </c>
      <c r="K7349">
        <v>30</v>
      </c>
      <c r="L7349" t="s">
        <v>11</v>
      </c>
      <c r="M7349">
        <v>0</v>
      </c>
      <c r="N7349">
        <v>3</v>
      </c>
      <c r="O7349" t="str">
        <f>IF(AND(Tabela1[[#This Row],[EA Play Season Pass]]="Yes",Tabela1[[#This Row],[Minecraft Season Pass]]="Yes"),"Yes","No")</f>
        <v>No</v>
      </c>
      <c r="P7349" t="str">
        <f>IF(OR(Tabela1[[#This Row],[EA Play Season Pass]]="Yes",Tabela1[[#This Row],[Minecraft Season Pass]]="Yes"),"Yes","No")</f>
        <v>Yes</v>
      </c>
      <c r="Q7349">
        <v>37</v>
      </c>
      <c r="R7349" s="2"/>
    </row>
    <row r="7350" spans="1:18" x14ac:dyDescent="0.25">
      <c r="A7350">
        <v>7349</v>
      </c>
      <c r="B7350" t="s">
        <v>7632</v>
      </c>
      <c r="C7350" t="s">
        <v>10</v>
      </c>
      <c r="D7350" s="50">
        <v>45629</v>
      </c>
      <c r="E7350">
        <f>YEAR(Tabela1[[#This Row],[Start Date]])</f>
        <v>2024</v>
      </c>
      <c r="F7350">
        <f>ROUNDUP(MONTH(Tabela1[[#This Row],[Start Date]])/3,0)</f>
        <v>4</v>
      </c>
      <c r="G7350" t="s">
        <v>11</v>
      </c>
      <c r="H7350">
        <v>5</v>
      </c>
      <c r="I7350" t="s">
        <v>9</v>
      </c>
      <c r="J7350" t="s">
        <v>11</v>
      </c>
      <c r="K7350">
        <v>0</v>
      </c>
      <c r="L7350" t="s">
        <v>8</v>
      </c>
      <c r="M7350">
        <v>20</v>
      </c>
      <c r="N7350">
        <v>2</v>
      </c>
      <c r="O7350" t="str">
        <f>IF(AND(Tabela1[[#This Row],[EA Play Season Pass]]="Yes",Tabela1[[#This Row],[Minecraft Season Pass]]="Yes"),"Yes","No")</f>
        <v>No</v>
      </c>
      <c r="P7350" t="str">
        <f>IF(OR(Tabela1[[#This Row],[EA Play Season Pass]]="Yes",Tabela1[[#This Row],[Minecraft Season Pass]]="Yes"),"Yes","No")</f>
        <v>Yes</v>
      </c>
      <c r="Q7350">
        <v>23</v>
      </c>
      <c r="R7350" s="2"/>
    </row>
    <row r="7351" spans="1:18" x14ac:dyDescent="0.25">
      <c r="A7351">
        <v>7350</v>
      </c>
      <c r="B7351" t="s">
        <v>2839</v>
      </c>
      <c r="C7351" t="s">
        <v>13</v>
      </c>
      <c r="D7351" s="50">
        <v>45629</v>
      </c>
      <c r="E7351">
        <f>YEAR(Tabela1[[#This Row],[Start Date]])</f>
        <v>2024</v>
      </c>
      <c r="F7351">
        <f>ROUNDUP(MONTH(Tabela1[[#This Row],[Start Date]])/3,0)</f>
        <v>4</v>
      </c>
      <c r="G7351" t="s">
        <v>8</v>
      </c>
      <c r="H7351">
        <v>10</v>
      </c>
      <c r="I7351" t="s">
        <v>14</v>
      </c>
      <c r="J7351" t="s">
        <v>8</v>
      </c>
      <c r="K7351">
        <v>30</v>
      </c>
      <c r="L7351" t="s">
        <v>8</v>
      </c>
      <c r="M7351">
        <v>20</v>
      </c>
      <c r="N7351">
        <v>2</v>
      </c>
      <c r="O7351" t="str">
        <f>IF(AND(Tabela1[[#This Row],[EA Play Season Pass]]="Yes",Tabela1[[#This Row],[Minecraft Season Pass]]="Yes"),"Yes","No")</f>
        <v>Yes</v>
      </c>
      <c r="P7351" t="str">
        <f>IF(OR(Tabela1[[#This Row],[EA Play Season Pass]]="Yes",Tabela1[[#This Row],[Minecraft Season Pass]]="Yes"),"Yes","No")</f>
        <v>Yes</v>
      </c>
      <c r="Q7351">
        <v>58</v>
      </c>
      <c r="R7351" s="2"/>
    </row>
    <row r="7352" spans="1:18" x14ac:dyDescent="0.25">
      <c r="A7352">
        <v>7351</v>
      </c>
      <c r="B7352" t="s">
        <v>7633</v>
      </c>
      <c r="C7352" t="s">
        <v>7</v>
      </c>
      <c r="D7352" s="50">
        <v>45629</v>
      </c>
      <c r="E7352">
        <f>YEAR(Tabela1[[#This Row],[Start Date]])</f>
        <v>2024</v>
      </c>
      <c r="F7352">
        <f>ROUNDUP(MONTH(Tabela1[[#This Row],[Start Date]])/3,0)</f>
        <v>4</v>
      </c>
      <c r="G7352" t="s">
        <v>11</v>
      </c>
      <c r="H7352">
        <v>15</v>
      </c>
      <c r="I7352" t="s">
        <v>9</v>
      </c>
      <c r="J7352" t="s">
        <v>8</v>
      </c>
      <c r="K7352">
        <v>30</v>
      </c>
      <c r="L7352" t="s">
        <v>8</v>
      </c>
      <c r="M7352">
        <v>20</v>
      </c>
      <c r="N7352">
        <v>2</v>
      </c>
      <c r="O7352" t="str">
        <f>IF(AND(Tabela1[[#This Row],[EA Play Season Pass]]="Yes",Tabela1[[#This Row],[Minecraft Season Pass]]="Yes"),"Yes","No")</f>
        <v>Yes</v>
      </c>
      <c r="P7352" t="str">
        <f>IF(OR(Tabela1[[#This Row],[EA Play Season Pass]]="Yes",Tabela1[[#This Row],[Minecraft Season Pass]]="Yes"),"Yes","No")</f>
        <v>Yes</v>
      </c>
      <c r="Q7352">
        <v>63</v>
      </c>
      <c r="R7352" s="2"/>
    </row>
    <row r="7353" spans="1:18" x14ac:dyDescent="0.25">
      <c r="A7353">
        <v>7352</v>
      </c>
      <c r="B7353" t="s">
        <v>7634</v>
      </c>
      <c r="C7353" t="s">
        <v>7</v>
      </c>
      <c r="D7353" s="50">
        <v>45630</v>
      </c>
      <c r="E7353">
        <f>YEAR(Tabela1[[#This Row],[Start Date]])</f>
        <v>2024</v>
      </c>
      <c r="F7353">
        <f>ROUNDUP(MONTH(Tabela1[[#This Row],[Start Date]])/3,0)</f>
        <v>4</v>
      </c>
      <c r="G7353" t="s">
        <v>11</v>
      </c>
      <c r="H7353">
        <v>15</v>
      </c>
      <c r="I7353" t="s">
        <v>9</v>
      </c>
      <c r="J7353" t="s">
        <v>11</v>
      </c>
      <c r="K7353">
        <v>0</v>
      </c>
      <c r="L7353" t="s">
        <v>11</v>
      </c>
      <c r="M7353">
        <v>0</v>
      </c>
      <c r="N7353">
        <v>3</v>
      </c>
      <c r="O7353" t="str">
        <f>IF(AND(Tabela1[[#This Row],[EA Play Season Pass]]="Yes",Tabela1[[#This Row],[Minecraft Season Pass]]="Yes"),"Yes","No")</f>
        <v>No</v>
      </c>
      <c r="P7353" t="str">
        <f>IF(OR(Tabela1[[#This Row],[EA Play Season Pass]]="Yes",Tabela1[[#This Row],[Minecraft Season Pass]]="Yes"),"Yes","No")</f>
        <v>No</v>
      </c>
      <c r="Q7353">
        <v>12</v>
      </c>
      <c r="R7353" s="2"/>
    </row>
    <row r="7354" spans="1:18" x14ac:dyDescent="0.25">
      <c r="A7354">
        <v>7353</v>
      </c>
      <c r="B7354" t="s">
        <v>1120</v>
      </c>
      <c r="C7354" t="s">
        <v>13</v>
      </c>
      <c r="D7354" s="50">
        <v>45630</v>
      </c>
      <c r="E7354">
        <f>YEAR(Tabela1[[#This Row],[Start Date]])</f>
        <v>2024</v>
      </c>
      <c r="F7354">
        <f>ROUNDUP(MONTH(Tabela1[[#This Row],[Start Date]])/3,0)</f>
        <v>4</v>
      </c>
      <c r="G7354" t="s">
        <v>8</v>
      </c>
      <c r="H7354">
        <v>10</v>
      </c>
      <c r="I7354" t="s">
        <v>9</v>
      </c>
      <c r="J7354" t="s">
        <v>8</v>
      </c>
      <c r="K7354">
        <v>30</v>
      </c>
      <c r="L7354" t="s">
        <v>8</v>
      </c>
      <c r="M7354">
        <v>20</v>
      </c>
      <c r="N7354">
        <v>2</v>
      </c>
      <c r="O7354" t="str">
        <f>IF(AND(Tabela1[[#This Row],[EA Play Season Pass]]="Yes",Tabela1[[#This Row],[Minecraft Season Pass]]="Yes"),"Yes","No")</f>
        <v>Yes</v>
      </c>
      <c r="P7354" t="str">
        <f>IF(OR(Tabela1[[#This Row],[EA Play Season Pass]]="Yes",Tabela1[[#This Row],[Minecraft Season Pass]]="Yes"),"Yes","No")</f>
        <v>Yes</v>
      </c>
      <c r="Q7354">
        <v>58</v>
      </c>
      <c r="R7354" s="2"/>
    </row>
    <row r="7355" spans="1:18" x14ac:dyDescent="0.25">
      <c r="A7355">
        <v>7354</v>
      </c>
      <c r="B7355" t="s">
        <v>7635</v>
      </c>
      <c r="C7355" t="s">
        <v>7</v>
      </c>
      <c r="D7355" s="50">
        <v>45630</v>
      </c>
      <c r="E7355">
        <f>YEAR(Tabela1[[#This Row],[Start Date]])</f>
        <v>2024</v>
      </c>
      <c r="F7355">
        <f>ROUNDUP(MONTH(Tabela1[[#This Row],[Start Date]])/3,0)</f>
        <v>4</v>
      </c>
      <c r="G7355" t="s">
        <v>11</v>
      </c>
      <c r="H7355">
        <v>15</v>
      </c>
      <c r="I7355" t="s">
        <v>9</v>
      </c>
      <c r="J7355" t="s">
        <v>8</v>
      </c>
      <c r="K7355">
        <v>30</v>
      </c>
      <c r="L7355" t="s">
        <v>11</v>
      </c>
      <c r="M7355">
        <v>0</v>
      </c>
      <c r="N7355">
        <v>3</v>
      </c>
      <c r="O7355" t="str">
        <f>IF(AND(Tabela1[[#This Row],[EA Play Season Pass]]="Yes",Tabela1[[#This Row],[Minecraft Season Pass]]="Yes"),"Yes","No")</f>
        <v>No</v>
      </c>
      <c r="P7355" t="str">
        <f>IF(OR(Tabela1[[#This Row],[EA Play Season Pass]]="Yes",Tabela1[[#This Row],[Minecraft Season Pass]]="Yes"),"Yes","No")</f>
        <v>Yes</v>
      </c>
      <c r="Q7355">
        <v>42</v>
      </c>
      <c r="R7355" s="2"/>
    </row>
    <row r="7356" spans="1:18" x14ac:dyDescent="0.25">
      <c r="A7356">
        <v>7355</v>
      </c>
      <c r="B7356" t="s">
        <v>7636</v>
      </c>
      <c r="C7356" t="s">
        <v>10</v>
      </c>
      <c r="D7356" s="50">
        <v>45630</v>
      </c>
      <c r="E7356">
        <f>YEAR(Tabela1[[#This Row],[Start Date]])</f>
        <v>2024</v>
      </c>
      <c r="F7356">
        <f>ROUNDUP(MONTH(Tabela1[[#This Row],[Start Date]])/3,0)</f>
        <v>4</v>
      </c>
      <c r="G7356" t="s">
        <v>8</v>
      </c>
      <c r="H7356">
        <v>5</v>
      </c>
      <c r="I7356" t="s">
        <v>14</v>
      </c>
      <c r="J7356" t="s">
        <v>11</v>
      </c>
      <c r="K7356">
        <v>0</v>
      </c>
      <c r="L7356" t="s">
        <v>11</v>
      </c>
      <c r="M7356">
        <v>0</v>
      </c>
      <c r="N7356">
        <v>2</v>
      </c>
      <c r="O7356" t="str">
        <f>IF(AND(Tabela1[[#This Row],[EA Play Season Pass]]="Yes",Tabela1[[#This Row],[Minecraft Season Pass]]="Yes"),"Yes","No")</f>
        <v>No</v>
      </c>
      <c r="P7356" t="str">
        <f>IF(OR(Tabela1[[#This Row],[EA Play Season Pass]]="Yes",Tabela1[[#This Row],[Minecraft Season Pass]]="Yes"),"Yes","No")</f>
        <v>No</v>
      </c>
      <c r="Q7356">
        <v>3</v>
      </c>
      <c r="R7356" s="2"/>
    </row>
    <row r="7357" spans="1:18" x14ac:dyDescent="0.25">
      <c r="A7357">
        <v>7356</v>
      </c>
      <c r="B7357" t="s">
        <v>7637</v>
      </c>
      <c r="C7357" t="s">
        <v>7</v>
      </c>
      <c r="D7357" s="50">
        <v>45630</v>
      </c>
      <c r="E7357">
        <f>YEAR(Tabela1[[#This Row],[Start Date]])</f>
        <v>2024</v>
      </c>
      <c r="F7357">
        <f>ROUNDUP(MONTH(Tabela1[[#This Row],[Start Date]])/3,0)</f>
        <v>4</v>
      </c>
      <c r="G7357" t="s">
        <v>8</v>
      </c>
      <c r="H7357">
        <v>15</v>
      </c>
      <c r="I7357" t="s">
        <v>14</v>
      </c>
      <c r="J7357" t="s">
        <v>8</v>
      </c>
      <c r="K7357">
        <v>30</v>
      </c>
      <c r="L7357" t="s">
        <v>11</v>
      </c>
      <c r="M7357">
        <v>0</v>
      </c>
      <c r="N7357">
        <v>2</v>
      </c>
      <c r="O7357" t="str">
        <f>IF(AND(Tabela1[[#This Row],[EA Play Season Pass]]="Yes",Tabela1[[#This Row],[Minecraft Season Pass]]="Yes"),"Yes","No")</f>
        <v>No</v>
      </c>
      <c r="P7357" t="str">
        <f>IF(OR(Tabela1[[#This Row],[EA Play Season Pass]]="Yes",Tabela1[[#This Row],[Minecraft Season Pass]]="Yes"),"Yes","No")</f>
        <v>Yes</v>
      </c>
      <c r="Q7357">
        <v>43</v>
      </c>
      <c r="R7357" s="2"/>
    </row>
    <row r="7358" spans="1:18" x14ac:dyDescent="0.25">
      <c r="A7358">
        <v>7357</v>
      </c>
      <c r="B7358" t="s">
        <v>7638</v>
      </c>
      <c r="C7358" t="s">
        <v>13</v>
      </c>
      <c r="D7358" s="50">
        <v>45630</v>
      </c>
      <c r="E7358">
        <f>YEAR(Tabela1[[#This Row],[Start Date]])</f>
        <v>2024</v>
      </c>
      <c r="F7358">
        <f>ROUNDUP(MONTH(Tabela1[[#This Row],[Start Date]])/3,0)</f>
        <v>4</v>
      </c>
      <c r="G7358" t="s">
        <v>8</v>
      </c>
      <c r="H7358">
        <v>10</v>
      </c>
      <c r="I7358" t="s">
        <v>14</v>
      </c>
      <c r="J7358" t="s">
        <v>11</v>
      </c>
      <c r="K7358">
        <v>0</v>
      </c>
      <c r="L7358" t="s">
        <v>8</v>
      </c>
      <c r="M7358">
        <v>20</v>
      </c>
      <c r="N7358">
        <v>3</v>
      </c>
      <c r="O7358" t="str">
        <f>IF(AND(Tabela1[[#This Row],[EA Play Season Pass]]="Yes",Tabela1[[#This Row],[Minecraft Season Pass]]="Yes"),"Yes","No")</f>
        <v>No</v>
      </c>
      <c r="P7358" t="str">
        <f>IF(OR(Tabela1[[#This Row],[EA Play Season Pass]]="Yes",Tabela1[[#This Row],[Minecraft Season Pass]]="Yes"),"Yes","No")</f>
        <v>Yes</v>
      </c>
      <c r="Q7358">
        <v>27</v>
      </c>
      <c r="R7358" s="2"/>
    </row>
    <row r="7359" spans="1:18" x14ac:dyDescent="0.25">
      <c r="A7359">
        <v>7358</v>
      </c>
      <c r="B7359" t="s">
        <v>773</v>
      </c>
      <c r="C7359" t="s">
        <v>13</v>
      </c>
      <c r="D7359" s="50">
        <v>45630</v>
      </c>
      <c r="E7359">
        <f>YEAR(Tabela1[[#This Row],[Start Date]])</f>
        <v>2024</v>
      </c>
      <c r="F7359">
        <f>ROUNDUP(MONTH(Tabela1[[#This Row],[Start Date]])/3,0)</f>
        <v>4</v>
      </c>
      <c r="G7359" t="s">
        <v>8</v>
      </c>
      <c r="H7359">
        <v>10</v>
      </c>
      <c r="I7359" t="s">
        <v>9</v>
      </c>
      <c r="J7359" t="s">
        <v>11</v>
      </c>
      <c r="K7359">
        <v>0</v>
      </c>
      <c r="L7359" t="s">
        <v>8</v>
      </c>
      <c r="M7359">
        <v>20</v>
      </c>
      <c r="N7359">
        <v>2</v>
      </c>
      <c r="O7359" t="str">
        <f>IF(AND(Tabela1[[#This Row],[EA Play Season Pass]]="Yes",Tabela1[[#This Row],[Minecraft Season Pass]]="Yes"),"Yes","No")</f>
        <v>No</v>
      </c>
      <c r="P7359" t="str">
        <f>IF(OR(Tabela1[[#This Row],[EA Play Season Pass]]="Yes",Tabela1[[#This Row],[Minecraft Season Pass]]="Yes"),"Yes","No")</f>
        <v>Yes</v>
      </c>
      <c r="Q7359">
        <v>28</v>
      </c>
      <c r="R7359" s="2"/>
    </row>
    <row r="7360" spans="1:18" x14ac:dyDescent="0.25">
      <c r="A7360">
        <v>7359</v>
      </c>
      <c r="B7360" t="s">
        <v>7639</v>
      </c>
      <c r="C7360" t="s">
        <v>13</v>
      </c>
      <c r="D7360" s="50">
        <v>45631</v>
      </c>
      <c r="E7360">
        <f>YEAR(Tabela1[[#This Row],[Start Date]])</f>
        <v>2024</v>
      </c>
      <c r="F7360">
        <f>ROUNDUP(MONTH(Tabela1[[#This Row],[Start Date]])/3,0)</f>
        <v>4</v>
      </c>
      <c r="G7360" t="s">
        <v>8</v>
      </c>
      <c r="H7360">
        <v>10</v>
      </c>
      <c r="I7360" t="s">
        <v>14</v>
      </c>
      <c r="J7360" t="s">
        <v>11</v>
      </c>
      <c r="K7360">
        <v>0</v>
      </c>
      <c r="L7360" t="s">
        <v>8</v>
      </c>
      <c r="M7360">
        <v>20</v>
      </c>
      <c r="N7360">
        <v>1</v>
      </c>
      <c r="O7360" t="str">
        <f>IF(AND(Tabela1[[#This Row],[EA Play Season Pass]]="Yes",Tabela1[[#This Row],[Minecraft Season Pass]]="Yes"),"Yes","No")</f>
        <v>No</v>
      </c>
      <c r="P7360" t="str">
        <f>IF(OR(Tabela1[[#This Row],[EA Play Season Pass]]="Yes",Tabela1[[#This Row],[Minecraft Season Pass]]="Yes"),"Yes","No")</f>
        <v>Yes</v>
      </c>
      <c r="Q7360">
        <v>29</v>
      </c>
      <c r="R7360" s="2"/>
    </row>
    <row r="7361" spans="1:18" x14ac:dyDescent="0.25">
      <c r="A7361">
        <v>7360</v>
      </c>
      <c r="B7361" t="s">
        <v>3244</v>
      </c>
      <c r="C7361" t="s">
        <v>7</v>
      </c>
      <c r="D7361" s="50">
        <v>45631</v>
      </c>
      <c r="E7361">
        <f>YEAR(Tabela1[[#This Row],[Start Date]])</f>
        <v>2024</v>
      </c>
      <c r="F7361">
        <f>ROUNDUP(MONTH(Tabela1[[#This Row],[Start Date]])/3,0)</f>
        <v>4</v>
      </c>
      <c r="G7361" t="s">
        <v>11</v>
      </c>
      <c r="H7361">
        <v>15</v>
      </c>
      <c r="I7361" t="s">
        <v>14</v>
      </c>
      <c r="J7361" t="s">
        <v>8</v>
      </c>
      <c r="K7361">
        <v>30</v>
      </c>
      <c r="L7361" t="s">
        <v>8</v>
      </c>
      <c r="M7361">
        <v>20</v>
      </c>
      <c r="N7361">
        <v>2</v>
      </c>
      <c r="O7361" t="str">
        <f>IF(AND(Tabela1[[#This Row],[EA Play Season Pass]]="Yes",Tabela1[[#This Row],[Minecraft Season Pass]]="Yes"),"Yes","No")</f>
        <v>Yes</v>
      </c>
      <c r="P7361" t="str">
        <f>IF(OR(Tabela1[[#This Row],[EA Play Season Pass]]="Yes",Tabela1[[#This Row],[Minecraft Season Pass]]="Yes"),"Yes","No")</f>
        <v>Yes</v>
      </c>
      <c r="Q7361">
        <v>63</v>
      </c>
      <c r="R7361" s="2"/>
    </row>
    <row r="7362" spans="1:18" x14ac:dyDescent="0.25">
      <c r="A7362">
        <v>7361</v>
      </c>
      <c r="B7362" t="s">
        <v>2251</v>
      </c>
      <c r="C7362" t="s">
        <v>7</v>
      </c>
      <c r="D7362" s="50">
        <v>45631</v>
      </c>
      <c r="E7362">
        <f>YEAR(Tabela1[[#This Row],[Start Date]])</f>
        <v>2024</v>
      </c>
      <c r="F7362">
        <f>ROUNDUP(MONTH(Tabela1[[#This Row],[Start Date]])/3,0)</f>
        <v>4</v>
      </c>
      <c r="G7362" t="s">
        <v>11</v>
      </c>
      <c r="H7362">
        <v>15</v>
      </c>
      <c r="I7362" t="s">
        <v>9</v>
      </c>
      <c r="J7362" t="s">
        <v>11</v>
      </c>
      <c r="K7362">
        <v>0</v>
      </c>
      <c r="L7362" t="s">
        <v>8</v>
      </c>
      <c r="M7362">
        <v>20</v>
      </c>
      <c r="N7362">
        <v>1</v>
      </c>
      <c r="O7362" t="str">
        <f>IF(AND(Tabela1[[#This Row],[EA Play Season Pass]]="Yes",Tabela1[[#This Row],[Minecraft Season Pass]]="Yes"),"Yes","No")</f>
        <v>No</v>
      </c>
      <c r="P7362" t="str">
        <f>IF(OR(Tabela1[[#This Row],[EA Play Season Pass]]="Yes",Tabela1[[#This Row],[Minecraft Season Pass]]="Yes"),"Yes","No")</f>
        <v>Yes</v>
      </c>
      <c r="Q7362">
        <v>34</v>
      </c>
      <c r="R7362" s="2"/>
    </row>
    <row r="7363" spans="1:18" x14ac:dyDescent="0.25">
      <c r="A7363">
        <v>7362</v>
      </c>
      <c r="B7363" t="s">
        <v>6469</v>
      </c>
      <c r="C7363" t="s">
        <v>7</v>
      </c>
      <c r="D7363" s="50">
        <v>45631</v>
      </c>
      <c r="E7363">
        <f>YEAR(Tabela1[[#This Row],[Start Date]])</f>
        <v>2024</v>
      </c>
      <c r="F7363">
        <f>ROUNDUP(MONTH(Tabela1[[#This Row],[Start Date]])/3,0)</f>
        <v>4</v>
      </c>
      <c r="G7363" t="s">
        <v>11</v>
      </c>
      <c r="H7363">
        <v>15</v>
      </c>
      <c r="I7363" t="s">
        <v>9</v>
      </c>
      <c r="J7363" t="s">
        <v>8</v>
      </c>
      <c r="K7363">
        <v>30</v>
      </c>
      <c r="L7363" t="s">
        <v>8</v>
      </c>
      <c r="M7363">
        <v>20</v>
      </c>
      <c r="N7363">
        <v>1</v>
      </c>
      <c r="O7363" t="str">
        <f>IF(AND(Tabela1[[#This Row],[EA Play Season Pass]]="Yes",Tabela1[[#This Row],[Minecraft Season Pass]]="Yes"),"Yes","No")</f>
        <v>Yes</v>
      </c>
      <c r="P7363" t="str">
        <f>IF(OR(Tabela1[[#This Row],[EA Play Season Pass]]="Yes",Tabela1[[#This Row],[Minecraft Season Pass]]="Yes"),"Yes","No")</f>
        <v>Yes</v>
      </c>
      <c r="Q7363">
        <v>64</v>
      </c>
      <c r="R7363" s="2"/>
    </row>
    <row r="7364" spans="1:18" x14ac:dyDescent="0.25">
      <c r="A7364">
        <v>7363</v>
      </c>
      <c r="B7364" t="s">
        <v>7640</v>
      </c>
      <c r="C7364" t="s">
        <v>13</v>
      </c>
      <c r="D7364" s="50">
        <v>45631</v>
      </c>
      <c r="E7364">
        <f>YEAR(Tabela1[[#This Row],[Start Date]])</f>
        <v>2024</v>
      </c>
      <c r="F7364">
        <f>ROUNDUP(MONTH(Tabela1[[#This Row],[Start Date]])/3,0)</f>
        <v>4</v>
      </c>
      <c r="G7364" t="s">
        <v>8</v>
      </c>
      <c r="H7364">
        <v>10</v>
      </c>
      <c r="I7364" t="s">
        <v>14</v>
      </c>
      <c r="J7364" t="s">
        <v>11</v>
      </c>
      <c r="K7364">
        <v>0</v>
      </c>
      <c r="L7364" t="s">
        <v>8</v>
      </c>
      <c r="M7364">
        <v>20</v>
      </c>
      <c r="N7364">
        <v>2</v>
      </c>
      <c r="O7364" t="str">
        <f>IF(AND(Tabela1[[#This Row],[EA Play Season Pass]]="Yes",Tabela1[[#This Row],[Minecraft Season Pass]]="Yes"),"Yes","No")</f>
        <v>No</v>
      </c>
      <c r="P7364" t="str">
        <f>IF(OR(Tabela1[[#This Row],[EA Play Season Pass]]="Yes",Tabela1[[#This Row],[Minecraft Season Pass]]="Yes"),"Yes","No")</f>
        <v>Yes</v>
      </c>
      <c r="Q7364">
        <v>28</v>
      </c>
      <c r="R7364" s="2"/>
    </row>
    <row r="7365" spans="1:18" x14ac:dyDescent="0.25">
      <c r="A7365">
        <v>7364</v>
      </c>
      <c r="B7365" t="s">
        <v>4123</v>
      </c>
      <c r="C7365" t="s">
        <v>13</v>
      </c>
      <c r="D7365" s="50">
        <v>45631</v>
      </c>
      <c r="E7365">
        <f>YEAR(Tabela1[[#This Row],[Start Date]])</f>
        <v>2024</v>
      </c>
      <c r="F7365">
        <f>ROUNDUP(MONTH(Tabela1[[#This Row],[Start Date]])/3,0)</f>
        <v>4</v>
      </c>
      <c r="G7365" t="s">
        <v>8</v>
      </c>
      <c r="H7365">
        <v>10</v>
      </c>
      <c r="I7365" t="s">
        <v>12</v>
      </c>
      <c r="J7365" t="s">
        <v>8</v>
      </c>
      <c r="K7365">
        <v>30</v>
      </c>
      <c r="L7365" t="s">
        <v>11</v>
      </c>
      <c r="M7365">
        <v>0</v>
      </c>
      <c r="N7365">
        <v>2</v>
      </c>
      <c r="O7365" t="str">
        <f>IF(AND(Tabela1[[#This Row],[EA Play Season Pass]]="Yes",Tabela1[[#This Row],[Minecraft Season Pass]]="Yes"),"Yes","No")</f>
        <v>No</v>
      </c>
      <c r="P7365" t="str">
        <f>IF(OR(Tabela1[[#This Row],[EA Play Season Pass]]="Yes",Tabela1[[#This Row],[Minecraft Season Pass]]="Yes"),"Yes","No")</f>
        <v>Yes</v>
      </c>
      <c r="Q7365">
        <v>38</v>
      </c>
      <c r="R7365" s="2"/>
    </row>
    <row r="7366" spans="1:18" x14ac:dyDescent="0.25">
      <c r="A7366">
        <v>7365</v>
      </c>
      <c r="B7366" t="s">
        <v>856</v>
      </c>
      <c r="C7366" t="s">
        <v>13</v>
      </c>
      <c r="D7366" s="50">
        <v>45631</v>
      </c>
      <c r="E7366">
        <f>YEAR(Tabela1[[#This Row],[Start Date]])</f>
        <v>2024</v>
      </c>
      <c r="F7366">
        <f>ROUNDUP(MONTH(Tabela1[[#This Row],[Start Date]])/3,0)</f>
        <v>4</v>
      </c>
      <c r="G7366" t="s">
        <v>11</v>
      </c>
      <c r="H7366">
        <v>10</v>
      </c>
      <c r="I7366" t="s">
        <v>14</v>
      </c>
      <c r="J7366" t="s">
        <v>8</v>
      </c>
      <c r="K7366">
        <v>30</v>
      </c>
      <c r="L7366" t="s">
        <v>8</v>
      </c>
      <c r="M7366">
        <v>20</v>
      </c>
      <c r="N7366">
        <v>3</v>
      </c>
      <c r="O7366" t="str">
        <f>IF(AND(Tabela1[[#This Row],[EA Play Season Pass]]="Yes",Tabela1[[#This Row],[Minecraft Season Pass]]="Yes"),"Yes","No")</f>
        <v>Yes</v>
      </c>
      <c r="P7366" t="str">
        <f>IF(OR(Tabela1[[#This Row],[EA Play Season Pass]]="Yes",Tabela1[[#This Row],[Minecraft Season Pass]]="Yes"),"Yes","No")</f>
        <v>Yes</v>
      </c>
      <c r="Q7366">
        <v>57</v>
      </c>
      <c r="R7366" s="2"/>
    </row>
    <row r="7367" spans="1:18" x14ac:dyDescent="0.25">
      <c r="A7367">
        <v>7366</v>
      </c>
      <c r="B7367" t="s">
        <v>7641</v>
      </c>
      <c r="C7367" t="s">
        <v>10</v>
      </c>
      <c r="D7367" s="50">
        <v>45631</v>
      </c>
      <c r="E7367">
        <f>YEAR(Tabela1[[#This Row],[Start Date]])</f>
        <v>2024</v>
      </c>
      <c r="F7367">
        <f>ROUNDUP(MONTH(Tabela1[[#This Row],[Start Date]])/3,0)</f>
        <v>4</v>
      </c>
      <c r="G7367" t="s">
        <v>11</v>
      </c>
      <c r="H7367">
        <v>5</v>
      </c>
      <c r="I7367" t="s">
        <v>14</v>
      </c>
      <c r="J7367" t="s">
        <v>8</v>
      </c>
      <c r="K7367">
        <v>30</v>
      </c>
      <c r="L7367" t="s">
        <v>8</v>
      </c>
      <c r="M7367">
        <v>20</v>
      </c>
      <c r="N7367">
        <v>2</v>
      </c>
      <c r="O7367" t="str">
        <f>IF(AND(Tabela1[[#This Row],[EA Play Season Pass]]="Yes",Tabela1[[#This Row],[Minecraft Season Pass]]="Yes"),"Yes","No")</f>
        <v>Yes</v>
      </c>
      <c r="P7367" t="str">
        <f>IF(OR(Tabela1[[#This Row],[EA Play Season Pass]]="Yes",Tabela1[[#This Row],[Minecraft Season Pass]]="Yes"),"Yes","No")</f>
        <v>Yes</v>
      </c>
      <c r="Q7367">
        <v>53</v>
      </c>
      <c r="R7367" s="2"/>
    </row>
    <row r="7368" spans="1:18" x14ac:dyDescent="0.25">
      <c r="A7368">
        <v>7367</v>
      </c>
      <c r="B7368" t="s">
        <v>7642</v>
      </c>
      <c r="C7368" t="s">
        <v>10</v>
      </c>
      <c r="D7368" s="50">
        <v>45631</v>
      </c>
      <c r="E7368">
        <f>YEAR(Tabela1[[#This Row],[Start Date]])</f>
        <v>2024</v>
      </c>
      <c r="F7368">
        <f>ROUNDUP(MONTH(Tabela1[[#This Row],[Start Date]])/3,0)</f>
        <v>4</v>
      </c>
      <c r="G7368" t="s">
        <v>8</v>
      </c>
      <c r="H7368">
        <v>5</v>
      </c>
      <c r="I7368" t="s">
        <v>9</v>
      </c>
      <c r="J7368" t="s">
        <v>8</v>
      </c>
      <c r="K7368">
        <v>30</v>
      </c>
      <c r="L7368" t="s">
        <v>8</v>
      </c>
      <c r="M7368">
        <v>20</v>
      </c>
      <c r="N7368">
        <v>3</v>
      </c>
      <c r="O7368" t="str">
        <f>IF(AND(Tabela1[[#This Row],[EA Play Season Pass]]="Yes",Tabela1[[#This Row],[Minecraft Season Pass]]="Yes"),"Yes","No")</f>
        <v>Yes</v>
      </c>
      <c r="P7368" t="str">
        <f>IF(OR(Tabela1[[#This Row],[EA Play Season Pass]]="Yes",Tabela1[[#This Row],[Minecraft Season Pass]]="Yes"),"Yes","No")</f>
        <v>Yes</v>
      </c>
      <c r="Q7368">
        <v>52</v>
      </c>
      <c r="R7368" s="2"/>
    </row>
    <row r="7369" spans="1:18" x14ac:dyDescent="0.25">
      <c r="A7369">
        <v>7368</v>
      </c>
      <c r="B7369" t="s">
        <v>7643</v>
      </c>
      <c r="C7369" t="s">
        <v>7</v>
      </c>
      <c r="D7369" s="50">
        <v>45632</v>
      </c>
      <c r="E7369">
        <f>YEAR(Tabela1[[#This Row],[Start Date]])</f>
        <v>2024</v>
      </c>
      <c r="F7369">
        <f>ROUNDUP(MONTH(Tabela1[[#This Row],[Start Date]])/3,0)</f>
        <v>4</v>
      </c>
      <c r="G7369" t="s">
        <v>8</v>
      </c>
      <c r="H7369">
        <v>15</v>
      </c>
      <c r="I7369" t="s">
        <v>9</v>
      </c>
      <c r="J7369" t="s">
        <v>11</v>
      </c>
      <c r="K7369">
        <v>0</v>
      </c>
      <c r="L7369" t="s">
        <v>8</v>
      </c>
      <c r="M7369">
        <v>20</v>
      </c>
      <c r="N7369">
        <v>2</v>
      </c>
      <c r="O7369" t="str">
        <f>IF(AND(Tabela1[[#This Row],[EA Play Season Pass]]="Yes",Tabela1[[#This Row],[Minecraft Season Pass]]="Yes"),"Yes","No")</f>
        <v>No</v>
      </c>
      <c r="P7369" t="str">
        <f>IF(OR(Tabela1[[#This Row],[EA Play Season Pass]]="Yes",Tabela1[[#This Row],[Minecraft Season Pass]]="Yes"),"Yes","No")</f>
        <v>Yes</v>
      </c>
      <c r="Q7369">
        <v>33</v>
      </c>
      <c r="R7369" s="2"/>
    </row>
    <row r="7370" spans="1:18" x14ac:dyDescent="0.25">
      <c r="A7370">
        <v>7369</v>
      </c>
      <c r="B7370" t="s">
        <v>3406</v>
      </c>
      <c r="C7370" t="s">
        <v>13</v>
      </c>
      <c r="D7370" s="50">
        <v>45632</v>
      </c>
      <c r="E7370">
        <f>YEAR(Tabela1[[#This Row],[Start Date]])</f>
        <v>2024</v>
      </c>
      <c r="F7370">
        <f>ROUNDUP(MONTH(Tabela1[[#This Row],[Start Date]])/3,0)</f>
        <v>4</v>
      </c>
      <c r="G7370" t="s">
        <v>11</v>
      </c>
      <c r="H7370">
        <v>10</v>
      </c>
      <c r="I7370" t="s">
        <v>12</v>
      </c>
      <c r="J7370" t="s">
        <v>8</v>
      </c>
      <c r="K7370">
        <v>30</v>
      </c>
      <c r="L7370" t="s">
        <v>11</v>
      </c>
      <c r="M7370">
        <v>0</v>
      </c>
      <c r="N7370">
        <v>1</v>
      </c>
      <c r="O7370" t="str">
        <f>IF(AND(Tabela1[[#This Row],[EA Play Season Pass]]="Yes",Tabela1[[#This Row],[Minecraft Season Pass]]="Yes"),"Yes","No")</f>
        <v>No</v>
      </c>
      <c r="P7370" t="str">
        <f>IF(OR(Tabela1[[#This Row],[EA Play Season Pass]]="Yes",Tabela1[[#This Row],[Minecraft Season Pass]]="Yes"),"Yes","No")</f>
        <v>Yes</v>
      </c>
      <c r="Q7370">
        <v>39</v>
      </c>
      <c r="R7370" s="2"/>
    </row>
    <row r="7371" spans="1:18" x14ac:dyDescent="0.25">
      <c r="A7371">
        <v>7370</v>
      </c>
      <c r="B7371" t="s">
        <v>728</v>
      </c>
      <c r="C7371" t="s">
        <v>7</v>
      </c>
      <c r="D7371" s="50">
        <v>45632</v>
      </c>
      <c r="E7371">
        <f>YEAR(Tabela1[[#This Row],[Start Date]])</f>
        <v>2024</v>
      </c>
      <c r="F7371">
        <f>ROUNDUP(MONTH(Tabela1[[#This Row],[Start Date]])/3,0)</f>
        <v>4</v>
      </c>
      <c r="G7371" t="s">
        <v>11</v>
      </c>
      <c r="H7371">
        <v>15</v>
      </c>
      <c r="I7371" t="s">
        <v>14</v>
      </c>
      <c r="J7371" t="s">
        <v>11</v>
      </c>
      <c r="K7371">
        <v>0</v>
      </c>
      <c r="L7371" t="s">
        <v>8</v>
      </c>
      <c r="M7371">
        <v>20</v>
      </c>
      <c r="N7371">
        <v>2</v>
      </c>
      <c r="O7371" t="str">
        <f>IF(AND(Tabela1[[#This Row],[EA Play Season Pass]]="Yes",Tabela1[[#This Row],[Minecraft Season Pass]]="Yes"),"Yes","No")</f>
        <v>No</v>
      </c>
      <c r="P7371" t="str">
        <f>IF(OR(Tabela1[[#This Row],[EA Play Season Pass]]="Yes",Tabela1[[#This Row],[Minecraft Season Pass]]="Yes"),"Yes","No")</f>
        <v>Yes</v>
      </c>
      <c r="Q7371">
        <v>33</v>
      </c>
      <c r="R7371" s="2"/>
    </row>
    <row r="7372" spans="1:18" x14ac:dyDescent="0.25">
      <c r="A7372">
        <v>7371</v>
      </c>
      <c r="B7372" t="s">
        <v>2666</v>
      </c>
      <c r="C7372" t="s">
        <v>13</v>
      </c>
      <c r="D7372" s="50">
        <v>45632</v>
      </c>
      <c r="E7372">
        <f>YEAR(Tabela1[[#This Row],[Start Date]])</f>
        <v>2024</v>
      </c>
      <c r="F7372">
        <f>ROUNDUP(MONTH(Tabela1[[#This Row],[Start Date]])/3,0)</f>
        <v>4</v>
      </c>
      <c r="G7372" t="s">
        <v>8</v>
      </c>
      <c r="H7372">
        <v>10</v>
      </c>
      <c r="I7372" t="s">
        <v>9</v>
      </c>
      <c r="J7372" t="s">
        <v>8</v>
      </c>
      <c r="K7372">
        <v>30</v>
      </c>
      <c r="L7372" t="s">
        <v>11</v>
      </c>
      <c r="M7372">
        <v>0</v>
      </c>
      <c r="N7372">
        <v>3</v>
      </c>
      <c r="O7372" t="str">
        <f>IF(AND(Tabela1[[#This Row],[EA Play Season Pass]]="Yes",Tabela1[[#This Row],[Minecraft Season Pass]]="Yes"),"Yes","No")</f>
        <v>No</v>
      </c>
      <c r="P7372" t="str">
        <f>IF(OR(Tabela1[[#This Row],[EA Play Season Pass]]="Yes",Tabela1[[#This Row],[Minecraft Season Pass]]="Yes"),"Yes","No")</f>
        <v>Yes</v>
      </c>
      <c r="Q7372">
        <v>37</v>
      </c>
      <c r="R7372" s="2"/>
    </row>
    <row r="7373" spans="1:18" x14ac:dyDescent="0.25">
      <c r="A7373">
        <v>7372</v>
      </c>
      <c r="B7373" t="s">
        <v>1516</v>
      </c>
      <c r="C7373" t="s">
        <v>13</v>
      </c>
      <c r="D7373" s="50">
        <v>45633</v>
      </c>
      <c r="E7373">
        <f>YEAR(Tabela1[[#This Row],[Start Date]])</f>
        <v>2024</v>
      </c>
      <c r="F7373">
        <f>ROUNDUP(MONTH(Tabela1[[#This Row],[Start Date]])/3,0)</f>
        <v>4</v>
      </c>
      <c r="G7373" t="s">
        <v>11</v>
      </c>
      <c r="H7373">
        <v>10</v>
      </c>
      <c r="I7373" t="s">
        <v>9</v>
      </c>
      <c r="J7373" t="s">
        <v>8</v>
      </c>
      <c r="K7373">
        <v>30</v>
      </c>
      <c r="L7373" t="s">
        <v>8</v>
      </c>
      <c r="M7373">
        <v>20</v>
      </c>
      <c r="N7373">
        <v>2</v>
      </c>
      <c r="O7373" t="str">
        <f>IF(AND(Tabela1[[#This Row],[EA Play Season Pass]]="Yes",Tabela1[[#This Row],[Minecraft Season Pass]]="Yes"),"Yes","No")</f>
        <v>Yes</v>
      </c>
      <c r="P7373" t="str">
        <f>IF(OR(Tabela1[[#This Row],[EA Play Season Pass]]="Yes",Tabela1[[#This Row],[Minecraft Season Pass]]="Yes"),"Yes","No")</f>
        <v>Yes</v>
      </c>
      <c r="Q7373">
        <v>58</v>
      </c>
      <c r="R7373" s="2"/>
    </row>
    <row r="7374" spans="1:18" x14ac:dyDescent="0.25">
      <c r="A7374">
        <v>7373</v>
      </c>
      <c r="B7374" t="s">
        <v>7644</v>
      </c>
      <c r="C7374" t="s">
        <v>7</v>
      </c>
      <c r="D7374" s="50">
        <v>45633</v>
      </c>
      <c r="E7374">
        <f>YEAR(Tabela1[[#This Row],[Start Date]])</f>
        <v>2024</v>
      </c>
      <c r="F7374">
        <f>ROUNDUP(MONTH(Tabela1[[#This Row],[Start Date]])/3,0)</f>
        <v>4</v>
      </c>
      <c r="G7374" t="s">
        <v>8</v>
      </c>
      <c r="H7374">
        <v>15</v>
      </c>
      <c r="I7374" t="s">
        <v>14</v>
      </c>
      <c r="J7374" t="s">
        <v>11</v>
      </c>
      <c r="K7374">
        <v>0</v>
      </c>
      <c r="L7374" t="s">
        <v>11</v>
      </c>
      <c r="M7374">
        <v>0</v>
      </c>
      <c r="N7374">
        <v>1</v>
      </c>
      <c r="O7374" t="str">
        <f>IF(AND(Tabela1[[#This Row],[EA Play Season Pass]]="Yes",Tabela1[[#This Row],[Minecraft Season Pass]]="Yes"),"Yes","No")</f>
        <v>No</v>
      </c>
      <c r="P7374" t="str">
        <f>IF(OR(Tabela1[[#This Row],[EA Play Season Pass]]="Yes",Tabela1[[#This Row],[Minecraft Season Pass]]="Yes"),"Yes","No")</f>
        <v>No</v>
      </c>
      <c r="Q7374">
        <v>14</v>
      </c>
      <c r="R7374" s="2"/>
    </row>
    <row r="7375" spans="1:18" x14ac:dyDescent="0.25">
      <c r="A7375">
        <v>7374</v>
      </c>
      <c r="B7375" t="s">
        <v>7645</v>
      </c>
      <c r="C7375" t="s">
        <v>7</v>
      </c>
      <c r="D7375" s="50">
        <v>45633</v>
      </c>
      <c r="E7375">
        <f>YEAR(Tabela1[[#This Row],[Start Date]])</f>
        <v>2024</v>
      </c>
      <c r="F7375">
        <f>ROUNDUP(MONTH(Tabela1[[#This Row],[Start Date]])/3,0)</f>
        <v>4</v>
      </c>
      <c r="G7375" t="s">
        <v>11</v>
      </c>
      <c r="H7375">
        <v>15</v>
      </c>
      <c r="I7375" t="s">
        <v>12</v>
      </c>
      <c r="J7375" t="s">
        <v>8</v>
      </c>
      <c r="K7375">
        <v>30</v>
      </c>
      <c r="L7375" t="s">
        <v>8</v>
      </c>
      <c r="M7375">
        <v>20</v>
      </c>
      <c r="N7375">
        <v>2</v>
      </c>
      <c r="O7375" t="str">
        <f>IF(AND(Tabela1[[#This Row],[EA Play Season Pass]]="Yes",Tabela1[[#This Row],[Minecraft Season Pass]]="Yes"),"Yes","No")</f>
        <v>Yes</v>
      </c>
      <c r="P7375" t="str">
        <f>IF(OR(Tabela1[[#This Row],[EA Play Season Pass]]="Yes",Tabela1[[#This Row],[Minecraft Season Pass]]="Yes"),"Yes","No")</f>
        <v>Yes</v>
      </c>
      <c r="Q7375">
        <v>63</v>
      </c>
      <c r="R7375" s="2"/>
    </row>
    <row r="7376" spans="1:18" x14ac:dyDescent="0.25">
      <c r="A7376">
        <v>7375</v>
      </c>
      <c r="B7376" t="s">
        <v>7646</v>
      </c>
      <c r="C7376" t="s">
        <v>10</v>
      </c>
      <c r="D7376" s="50">
        <v>45633</v>
      </c>
      <c r="E7376">
        <f>YEAR(Tabela1[[#This Row],[Start Date]])</f>
        <v>2024</v>
      </c>
      <c r="F7376">
        <f>ROUNDUP(MONTH(Tabela1[[#This Row],[Start Date]])/3,0)</f>
        <v>4</v>
      </c>
      <c r="G7376" t="s">
        <v>11</v>
      </c>
      <c r="H7376">
        <v>5</v>
      </c>
      <c r="I7376" t="s">
        <v>9</v>
      </c>
      <c r="J7376" t="s">
        <v>8</v>
      </c>
      <c r="K7376">
        <v>30</v>
      </c>
      <c r="L7376" t="s">
        <v>8</v>
      </c>
      <c r="M7376">
        <v>20</v>
      </c>
      <c r="N7376">
        <v>2</v>
      </c>
      <c r="O7376" t="str">
        <f>IF(AND(Tabela1[[#This Row],[EA Play Season Pass]]="Yes",Tabela1[[#This Row],[Minecraft Season Pass]]="Yes"),"Yes","No")</f>
        <v>Yes</v>
      </c>
      <c r="P7376" t="str">
        <f>IF(OR(Tabela1[[#This Row],[EA Play Season Pass]]="Yes",Tabela1[[#This Row],[Minecraft Season Pass]]="Yes"),"Yes","No")</f>
        <v>Yes</v>
      </c>
      <c r="Q7376">
        <v>53</v>
      </c>
      <c r="R7376" s="2"/>
    </row>
    <row r="7377" spans="1:18" x14ac:dyDescent="0.25">
      <c r="A7377">
        <v>7376</v>
      </c>
      <c r="B7377" t="s">
        <v>1248</v>
      </c>
      <c r="C7377" t="s">
        <v>10</v>
      </c>
      <c r="D7377" s="50">
        <v>45633</v>
      </c>
      <c r="E7377">
        <f>YEAR(Tabela1[[#This Row],[Start Date]])</f>
        <v>2024</v>
      </c>
      <c r="F7377">
        <f>ROUNDUP(MONTH(Tabela1[[#This Row],[Start Date]])/3,0)</f>
        <v>4</v>
      </c>
      <c r="G7377" t="s">
        <v>11</v>
      </c>
      <c r="H7377">
        <v>5</v>
      </c>
      <c r="I7377" t="s">
        <v>14</v>
      </c>
      <c r="J7377" t="s">
        <v>11</v>
      </c>
      <c r="K7377">
        <v>0</v>
      </c>
      <c r="L7377" t="s">
        <v>11</v>
      </c>
      <c r="M7377">
        <v>0</v>
      </c>
      <c r="N7377">
        <v>2</v>
      </c>
      <c r="O7377" t="str">
        <f>IF(AND(Tabela1[[#This Row],[EA Play Season Pass]]="Yes",Tabela1[[#This Row],[Minecraft Season Pass]]="Yes"),"Yes","No")</f>
        <v>No</v>
      </c>
      <c r="P7377" t="str">
        <f>IF(OR(Tabela1[[#This Row],[EA Play Season Pass]]="Yes",Tabela1[[#This Row],[Minecraft Season Pass]]="Yes"),"Yes","No")</f>
        <v>No</v>
      </c>
      <c r="Q7377">
        <v>3</v>
      </c>
      <c r="R7377" s="2"/>
    </row>
    <row r="7378" spans="1:18" x14ac:dyDescent="0.25">
      <c r="A7378">
        <v>7377</v>
      </c>
      <c r="B7378" t="s">
        <v>7647</v>
      </c>
      <c r="C7378" t="s">
        <v>7</v>
      </c>
      <c r="D7378" s="50">
        <v>45633</v>
      </c>
      <c r="E7378">
        <f>YEAR(Tabela1[[#This Row],[Start Date]])</f>
        <v>2024</v>
      </c>
      <c r="F7378">
        <f>ROUNDUP(MONTH(Tabela1[[#This Row],[Start Date]])/3,0)</f>
        <v>4</v>
      </c>
      <c r="G7378" t="s">
        <v>11</v>
      </c>
      <c r="H7378">
        <v>15</v>
      </c>
      <c r="I7378" t="s">
        <v>14</v>
      </c>
      <c r="J7378" t="s">
        <v>8</v>
      </c>
      <c r="K7378">
        <v>30</v>
      </c>
      <c r="L7378" t="s">
        <v>11</v>
      </c>
      <c r="M7378">
        <v>0</v>
      </c>
      <c r="N7378">
        <v>1</v>
      </c>
      <c r="O7378" t="str">
        <f>IF(AND(Tabela1[[#This Row],[EA Play Season Pass]]="Yes",Tabela1[[#This Row],[Minecraft Season Pass]]="Yes"),"Yes","No")</f>
        <v>No</v>
      </c>
      <c r="P7378" t="str">
        <f>IF(OR(Tabela1[[#This Row],[EA Play Season Pass]]="Yes",Tabela1[[#This Row],[Minecraft Season Pass]]="Yes"),"Yes","No")</f>
        <v>Yes</v>
      </c>
      <c r="Q7378">
        <v>44</v>
      </c>
      <c r="R7378" s="2"/>
    </row>
    <row r="7379" spans="1:18" x14ac:dyDescent="0.25">
      <c r="A7379">
        <v>7378</v>
      </c>
      <c r="B7379" t="s">
        <v>3650</v>
      </c>
      <c r="C7379" t="s">
        <v>7</v>
      </c>
      <c r="D7379" s="50">
        <v>45633</v>
      </c>
      <c r="E7379">
        <f>YEAR(Tabela1[[#This Row],[Start Date]])</f>
        <v>2024</v>
      </c>
      <c r="F7379">
        <f>ROUNDUP(MONTH(Tabela1[[#This Row],[Start Date]])/3,0)</f>
        <v>4</v>
      </c>
      <c r="G7379" t="s">
        <v>11</v>
      </c>
      <c r="H7379">
        <v>15</v>
      </c>
      <c r="I7379" t="s">
        <v>9</v>
      </c>
      <c r="J7379" t="s">
        <v>11</v>
      </c>
      <c r="K7379">
        <v>0</v>
      </c>
      <c r="L7379" t="s">
        <v>11</v>
      </c>
      <c r="M7379">
        <v>0</v>
      </c>
      <c r="N7379">
        <v>1</v>
      </c>
      <c r="O7379" t="str">
        <f>IF(AND(Tabela1[[#This Row],[EA Play Season Pass]]="Yes",Tabela1[[#This Row],[Minecraft Season Pass]]="Yes"),"Yes","No")</f>
        <v>No</v>
      </c>
      <c r="P7379" t="str">
        <f>IF(OR(Tabela1[[#This Row],[EA Play Season Pass]]="Yes",Tabela1[[#This Row],[Minecraft Season Pass]]="Yes"),"Yes","No")</f>
        <v>No</v>
      </c>
      <c r="Q7379">
        <v>14</v>
      </c>
      <c r="R7379" s="2"/>
    </row>
    <row r="7380" spans="1:18" x14ac:dyDescent="0.25">
      <c r="A7380">
        <v>7379</v>
      </c>
      <c r="B7380" t="s">
        <v>5041</v>
      </c>
      <c r="C7380" t="s">
        <v>7</v>
      </c>
      <c r="D7380" s="50">
        <v>45633</v>
      </c>
      <c r="E7380">
        <f>YEAR(Tabela1[[#This Row],[Start Date]])</f>
        <v>2024</v>
      </c>
      <c r="F7380">
        <f>ROUNDUP(MONTH(Tabela1[[#This Row],[Start Date]])/3,0)</f>
        <v>4</v>
      </c>
      <c r="G7380" t="s">
        <v>11</v>
      </c>
      <c r="H7380">
        <v>15</v>
      </c>
      <c r="I7380" t="s">
        <v>14</v>
      </c>
      <c r="J7380" t="s">
        <v>11</v>
      </c>
      <c r="K7380">
        <v>0</v>
      </c>
      <c r="L7380" t="s">
        <v>11</v>
      </c>
      <c r="M7380">
        <v>0</v>
      </c>
      <c r="N7380">
        <v>1</v>
      </c>
      <c r="O7380" t="str">
        <f>IF(AND(Tabela1[[#This Row],[EA Play Season Pass]]="Yes",Tabela1[[#This Row],[Minecraft Season Pass]]="Yes"),"Yes","No")</f>
        <v>No</v>
      </c>
      <c r="P7380" t="str">
        <f>IF(OR(Tabela1[[#This Row],[EA Play Season Pass]]="Yes",Tabela1[[#This Row],[Minecraft Season Pass]]="Yes"),"Yes","No")</f>
        <v>No</v>
      </c>
      <c r="Q7380">
        <v>14</v>
      </c>
      <c r="R7380" s="2"/>
    </row>
    <row r="7381" spans="1:18" x14ac:dyDescent="0.25">
      <c r="A7381">
        <v>7380</v>
      </c>
      <c r="B7381" t="s">
        <v>7648</v>
      </c>
      <c r="C7381" t="s">
        <v>13</v>
      </c>
      <c r="D7381" s="50">
        <v>45634</v>
      </c>
      <c r="E7381">
        <f>YEAR(Tabela1[[#This Row],[Start Date]])</f>
        <v>2024</v>
      </c>
      <c r="F7381">
        <f>ROUNDUP(MONTH(Tabela1[[#This Row],[Start Date]])/3,0)</f>
        <v>4</v>
      </c>
      <c r="G7381" t="s">
        <v>8</v>
      </c>
      <c r="H7381">
        <v>10</v>
      </c>
      <c r="I7381" t="s">
        <v>14</v>
      </c>
      <c r="J7381" t="s">
        <v>8</v>
      </c>
      <c r="K7381">
        <v>30</v>
      </c>
      <c r="L7381" t="s">
        <v>8</v>
      </c>
      <c r="M7381">
        <v>20</v>
      </c>
      <c r="N7381">
        <v>2</v>
      </c>
      <c r="O7381" t="str">
        <f>IF(AND(Tabela1[[#This Row],[EA Play Season Pass]]="Yes",Tabela1[[#This Row],[Minecraft Season Pass]]="Yes"),"Yes","No")</f>
        <v>Yes</v>
      </c>
      <c r="P7381" t="str">
        <f>IF(OR(Tabela1[[#This Row],[EA Play Season Pass]]="Yes",Tabela1[[#This Row],[Minecraft Season Pass]]="Yes"),"Yes","No")</f>
        <v>Yes</v>
      </c>
      <c r="Q7381">
        <v>58</v>
      </c>
      <c r="R7381" s="2"/>
    </row>
    <row r="7382" spans="1:18" x14ac:dyDescent="0.25">
      <c r="A7382">
        <v>7381</v>
      </c>
      <c r="B7382" t="s">
        <v>2514</v>
      </c>
      <c r="C7382" t="s">
        <v>10</v>
      </c>
      <c r="D7382" s="50">
        <v>45634</v>
      </c>
      <c r="E7382">
        <f>YEAR(Tabela1[[#This Row],[Start Date]])</f>
        <v>2024</v>
      </c>
      <c r="F7382">
        <f>ROUNDUP(MONTH(Tabela1[[#This Row],[Start Date]])/3,0)</f>
        <v>4</v>
      </c>
      <c r="G7382" t="s">
        <v>8</v>
      </c>
      <c r="H7382">
        <v>5</v>
      </c>
      <c r="I7382" t="s">
        <v>12</v>
      </c>
      <c r="J7382" t="s">
        <v>11</v>
      </c>
      <c r="K7382">
        <v>0</v>
      </c>
      <c r="L7382" t="s">
        <v>11</v>
      </c>
      <c r="M7382">
        <v>0</v>
      </c>
      <c r="N7382">
        <v>1</v>
      </c>
      <c r="O7382" t="str">
        <f>IF(AND(Tabela1[[#This Row],[EA Play Season Pass]]="Yes",Tabela1[[#This Row],[Minecraft Season Pass]]="Yes"),"Yes","No")</f>
        <v>No</v>
      </c>
      <c r="P7382" t="str">
        <f>IF(OR(Tabela1[[#This Row],[EA Play Season Pass]]="Yes",Tabela1[[#This Row],[Minecraft Season Pass]]="Yes"),"Yes","No")</f>
        <v>No</v>
      </c>
      <c r="Q7382">
        <v>4</v>
      </c>
      <c r="R7382" s="2"/>
    </row>
    <row r="7383" spans="1:18" x14ac:dyDescent="0.25">
      <c r="A7383">
        <v>7382</v>
      </c>
      <c r="B7383" t="s">
        <v>7649</v>
      </c>
      <c r="C7383" t="s">
        <v>7</v>
      </c>
      <c r="D7383" s="50">
        <v>45634</v>
      </c>
      <c r="E7383">
        <f>YEAR(Tabela1[[#This Row],[Start Date]])</f>
        <v>2024</v>
      </c>
      <c r="F7383">
        <f>ROUNDUP(MONTH(Tabela1[[#This Row],[Start Date]])/3,0)</f>
        <v>4</v>
      </c>
      <c r="G7383" t="s">
        <v>8</v>
      </c>
      <c r="H7383">
        <v>15</v>
      </c>
      <c r="I7383" t="s">
        <v>12</v>
      </c>
      <c r="J7383" t="s">
        <v>8</v>
      </c>
      <c r="K7383">
        <v>30</v>
      </c>
      <c r="L7383" t="s">
        <v>8</v>
      </c>
      <c r="M7383">
        <v>20</v>
      </c>
      <c r="N7383">
        <v>3</v>
      </c>
      <c r="O7383" t="str">
        <f>IF(AND(Tabela1[[#This Row],[EA Play Season Pass]]="Yes",Tabela1[[#This Row],[Minecraft Season Pass]]="Yes"),"Yes","No")</f>
        <v>Yes</v>
      </c>
      <c r="P7383" t="str">
        <f>IF(OR(Tabela1[[#This Row],[EA Play Season Pass]]="Yes",Tabela1[[#This Row],[Minecraft Season Pass]]="Yes"),"Yes","No")</f>
        <v>Yes</v>
      </c>
      <c r="Q7383">
        <v>62</v>
      </c>
      <c r="R7383" s="2"/>
    </row>
    <row r="7384" spans="1:18" x14ac:dyDescent="0.25">
      <c r="A7384">
        <v>7383</v>
      </c>
      <c r="B7384" t="s">
        <v>7650</v>
      </c>
      <c r="C7384" t="s">
        <v>10</v>
      </c>
      <c r="D7384" s="50">
        <v>45634</v>
      </c>
      <c r="E7384">
        <f>YEAR(Tabela1[[#This Row],[Start Date]])</f>
        <v>2024</v>
      </c>
      <c r="F7384">
        <f>ROUNDUP(MONTH(Tabela1[[#This Row],[Start Date]])/3,0)</f>
        <v>4</v>
      </c>
      <c r="G7384" t="s">
        <v>8</v>
      </c>
      <c r="H7384">
        <v>5</v>
      </c>
      <c r="I7384" t="s">
        <v>14</v>
      </c>
      <c r="J7384" t="s">
        <v>8</v>
      </c>
      <c r="K7384">
        <v>30</v>
      </c>
      <c r="L7384" t="s">
        <v>8</v>
      </c>
      <c r="M7384">
        <v>20</v>
      </c>
      <c r="N7384">
        <v>2</v>
      </c>
      <c r="O7384" t="str">
        <f>IF(AND(Tabela1[[#This Row],[EA Play Season Pass]]="Yes",Tabela1[[#This Row],[Minecraft Season Pass]]="Yes"),"Yes","No")</f>
        <v>Yes</v>
      </c>
      <c r="P7384" t="str">
        <f>IF(OR(Tabela1[[#This Row],[EA Play Season Pass]]="Yes",Tabela1[[#This Row],[Minecraft Season Pass]]="Yes"),"Yes","No")</f>
        <v>Yes</v>
      </c>
      <c r="Q7384">
        <v>53</v>
      </c>
      <c r="R7384" s="2"/>
    </row>
    <row r="7385" spans="1:18" x14ac:dyDescent="0.25">
      <c r="A7385">
        <v>7384</v>
      </c>
      <c r="B7385" t="s">
        <v>7651</v>
      </c>
      <c r="C7385" t="s">
        <v>13</v>
      </c>
      <c r="D7385" s="50">
        <v>45634</v>
      </c>
      <c r="E7385">
        <f>YEAR(Tabela1[[#This Row],[Start Date]])</f>
        <v>2024</v>
      </c>
      <c r="F7385">
        <f>ROUNDUP(MONTH(Tabela1[[#This Row],[Start Date]])/3,0)</f>
        <v>4</v>
      </c>
      <c r="G7385" t="s">
        <v>8</v>
      </c>
      <c r="H7385">
        <v>10</v>
      </c>
      <c r="I7385" t="s">
        <v>14</v>
      </c>
      <c r="J7385" t="s">
        <v>11</v>
      </c>
      <c r="K7385">
        <v>0</v>
      </c>
      <c r="L7385" t="s">
        <v>11</v>
      </c>
      <c r="M7385">
        <v>0</v>
      </c>
      <c r="N7385">
        <v>3</v>
      </c>
      <c r="O7385" t="str">
        <f>IF(AND(Tabela1[[#This Row],[EA Play Season Pass]]="Yes",Tabela1[[#This Row],[Minecraft Season Pass]]="Yes"),"Yes","No")</f>
        <v>No</v>
      </c>
      <c r="P7385" t="str">
        <f>IF(OR(Tabela1[[#This Row],[EA Play Season Pass]]="Yes",Tabela1[[#This Row],[Minecraft Season Pass]]="Yes"),"Yes","No")</f>
        <v>No</v>
      </c>
      <c r="Q7385">
        <v>7</v>
      </c>
      <c r="R7385" s="2"/>
    </row>
    <row r="7386" spans="1:18" x14ac:dyDescent="0.25">
      <c r="A7386">
        <v>7385</v>
      </c>
      <c r="B7386" t="s">
        <v>7652</v>
      </c>
      <c r="C7386" t="s">
        <v>10</v>
      </c>
      <c r="D7386" s="50">
        <v>45634</v>
      </c>
      <c r="E7386">
        <f>YEAR(Tabela1[[#This Row],[Start Date]])</f>
        <v>2024</v>
      </c>
      <c r="F7386">
        <f>ROUNDUP(MONTH(Tabela1[[#This Row],[Start Date]])/3,0)</f>
        <v>4</v>
      </c>
      <c r="G7386" t="s">
        <v>11</v>
      </c>
      <c r="H7386">
        <v>5</v>
      </c>
      <c r="I7386" t="s">
        <v>14</v>
      </c>
      <c r="J7386" t="s">
        <v>8</v>
      </c>
      <c r="K7386">
        <v>30</v>
      </c>
      <c r="L7386" t="s">
        <v>11</v>
      </c>
      <c r="M7386">
        <v>0</v>
      </c>
      <c r="N7386">
        <v>2</v>
      </c>
      <c r="O7386" t="str">
        <f>IF(AND(Tabela1[[#This Row],[EA Play Season Pass]]="Yes",Tabela1[[#This Row],[Minecraft Season Pass]]="Yes"),"Yes","No")</f>
        <v>No</v>
      </c>
      <c r="P7386" t="str">
        <f>IF(OR(Tabela1[[#This Row],[EA Play Season Pass]]="Yes",Tabela1[[#This Row],[Minecraft Season Pass]]="Yes"),"Yes","No")</f>
        <v>Yes</v>
      </c>
      <c r="Q7386">
        <v>33</v>
      </c>
      <c r="R7386" s="2"/>
    </row>
    <row r="7387" spans="1:18" x14ac:dyDescent="0.25">
      <c r="A7387">
        <v>7386</v>
      </c>
      <c r="B7387" t="s">
        <v>480</v>
      </c>
      <c r="C7387" t="s">
        <v>10</v>
      </c>
      <c r="D7387" s="50">
        <v>45634</v>
      </c>
      <c r="E7387">
        <f>YEAR(Tabela1[[#This Row],[Start Date]])</f>
        <v>2024</v>
      </c>
      <c r="F7387">
        <f>ROUNDUP(MONTH(Tabela1[[#This Row],[Start Date]])/3,0)</f>
        <v>4</v>
      </c>
      <c r="G7387" t="s">
        <v>8</v>
      </c>
      <c r="H7387">
        <v>5</v>
      </c>
      <c r="I7387" t="s">
        <v>9</v>
      </c>
      <c r="J7387" t="s">
        <v>8</v>
      </c>
      <c r="K7387">
        <v>30</v>
      </c>
      <c r="L7387" t="s">
        <v>11</v>
      </c>
      <c r="M7387">
        <v>0</v>
      </c>
      <c r="N7387">
        <v>1</v>
      </c>
      <c r="O7387" t="str">
        <f>IF(AND(Tabela1[[#This Row],[EA Play Season Pass]]="Yes",Tabela1[[#This Row],[Minecraft Season Pass]]="Yes"),"Yes","No")</f>
        <v>No</v>
      </c>
      <c r="P7387" t="str">
        <f>IF(OR(Tabela1[[#This Row],[EA Play Season Pass]]="Yes",Tabela1[[#This Row],[Minecraft Season Pass]]="Yes"),"Yes","No")</f>
        <v>Yes</v>
      </c>
      <c r="Q7387">
        <v>34</v>
      </c>
      <c r="R7387" s="2"/>
    </row>
    <row r="7388" spans="1:18" x14ac:dyDescent="0.25">
      <c r="A7388">
        <v>7387</v>
      </c>
      <c r="B7388" t="s">
        <v>314</v>
      </c>
      <c r="C7388" t="s">
        <v>10</v>
      </c>
      <c r="D7388" s="50">
        <v>45634</v>
      </c>
      <c r="E7388">
        <f>YEAR(Tabela1[[#This Row],[Start Date]])</f>
        <v>2024</v>
      </c>
      <c r="F7388">
        <f>ROUNDUP(MONTH(Tabela1[[#This Row],[Start Date]])/3,0)</f>
        <v>4</v>
      </c>
      <c r="G7388" t="s">
        <v>8</v>
      </c>
      <c r="H7388">
        <v>5</v>
      </c>
      <c r="I7388" t="s">
        <v>14</v>
      </c>
      <c r="J7388" t="s">
        <v>8</v>
      </c>
      <c r="K7388">
        <v>30</v>
      </c>
      <c r="L7388" t="s">
        <v>8</v>
      </c>
      <c r="M7388">
        <v>20</v>
      </c>
      <c r="N7388">
        <v>1</v>
      </c>
      <c r="O7388" t="str">
        <f>IF(AND(Tabela1[[#This Row],[EA Play Season Pass]]="Yes",Tabela1[[#This Row],[Minecraft Season Pass]]="Yes"),"Yes","No")</f>
        <v>Yes</v>
      </c>
      <c r="P7388" t="str">
        <f>IF(OR(Tabela1[[#This Row],[EA Play Season Pass]]="Yes",Tabela1[[#This Row],[Minecraft Season Pass]]="Yes"),"Yes","No")</f>
        <v>Yes</v>
      </c>
      <c r="Q7388">
        <v>54</v>
      </c>
      <c r="R7388" s="2"/>
    </row>
    <row r="7389" spans="1:18" x14ac:dyDescent="0.25">
      <c r="A7389">
        <v>7388</v>
      </c>
      <c r="B7389" t="s">
        <v>7653</v>
      </c>
      <c r="C7389" t="s">
        <v>13</v>
      </c>
      <c r="D7389" s="50">
        <v>45634</v>
      </c>
      <c r="E7389">
        <f>YEAR(Tabela1[[#This Row],[Start Date]])</f>
        <v>2024</v>
      </c>
      <c r="F7389">
        <f>ROUNDUP(MONTH(Tabela1[[#This Row],[Start Date]])/3,0)</f>
        <v>4</v>
      </c>
      <c r="G7389" t="s">
        <v>11</v>
      </c>
      <c r="H7389">
        <v>10</v>
      </c>
      <c r="I7389" t="s">
        <v>12</v>
      </c>
      <c r="J7389" t="s">
        <v>8</v>
      </c>
      <c r="K7389">
        <v>30</v>
      </c>
      <c r="L7389" t="s">
        <v>8</v>
      </c>
      <c r="M7389">
        <v>20</v>
      </c>
      <c r="N7389">
        <v>1</v>
      </c>
      <c r="O7389" t="str">
        <f>IF(AND(Tabela1[[#This Row],[EA Play Season Pass]]="Yes",Tabela1[[#This Row],[Minecraft Season Pass]]="Yes"),"Yes","No")</f>
        <v>Yes</v>
      </c>
      <c r="P7389" t="str">
        <f>IF(OR(Tabela1[[#This Row],[EA Play Season Pass]]="Yes",Tabela1[[#This Row],[Minecraft Season Pass]]="Yes"),"Yes","No")</f>
        <v>Yes</v>
      </c>
      <c r="Q7389">
        <v>59</v>
      </c>
      <c r="R7389" s="2"/>
    </row>
    <row r="7390" spans="1:18" x14ac:dyDescent="0.25">
      <c r="A7390">
        <v>7389</v>
      </c>
      <c r="B7390" t="s">
        <v>7654</v>
      </c>
      <c r="C7390" t="s">
        <v>10</v>
      </c>
      <c r="D7390" s="50">
        <v>45635</v>
      </c>
      <c r="E7390">
        <f>YEAR(Tabela1[[#This Row],[Start Date]])</f>
        <v>2024</v>
      </c>
      <c r="F7390">
        <f>ROUNDUP(MONTH(Tabela1[[#This Row],[Start Date]])/3,0)</f>
        <v>4</v>
      </c>
      <c r="G7390" t="s">
        <v>11</v>
      </c>
      <c r="H7390">
        <v>5</v>
      </c>
      <c r="I7390" t="s">
        <v>12</v>
      </c>
      <c r="J7390" t="s">
        <v>11</v>
      </c>
      <c r="K7390">
        <v>0</v>
      </c>
      <c r="L7390" t="s">
        <v>11</v>
      </c>
      <c r="M7390">
        <v>0</v>
      </c>
      <c r="N7390">
        <v>1</v>
      </c>
      <c r="O7390" t="str">
        <f>IF(AND(Tabela1[[#This Row],[EA Play Season Pass]]="Yes",Tabela1[[#This Row],[Minecraft Season Pass]]="Yes"),"Yes","No")</f>
        <v>No</v>
      </c>
      <c r="P7390" t="str">
        <f>IF(OR(Tabela1[[#This Row],[EA Play Season Pass]]="Yes",Tabela1[[#This Row],[Minecraft Season Pass]]="Yes"),"Yes","No")</f>
        <v>No</v>
      </c>
      <c r="Q7390">
        <v>4</v>
      </c>
      <c r="R7390" s="2"/>
    </row>
    <row r="7391" spans="1:18" x14ac:dyDescent="0.25">
      <c r="A7391">
        <v>7390</v>
      </c>
      <c r="B7391" t="s">
        <v>7655</v>
      </c>
      <c r="C7391" t="s">
        <v>13</v>
      </c>
      <c r="D7391" s="50">
        <v>45635</v>
      </c>
      <c r="E7391">
        <f>YEAR(Tabela1[[#This Row],[Start Date]])</f>
        <v>2024</v>
      </c>
      <c r="F7391">
        <f>ROUNDUP(MONTH(Tabela1[[#This Row],[Start Date]])/3,0)</f>
        <v>4</v>
      </c>
      <c r="G7391" t="s">
        <v>8</v>
      </c>
      <c r="H7391">
        <v>10</v>
      </c>
      <c r="I7391" t="s">
        <v>9</v>
      </c>
      <c r="J7391" t="s">
        <v>11</v>
      </c>
      <c r="K7391">
        <v>0</v>
      </c>
      <c r="L7391" t="s">
        <v>8</v>
      </c>
      <c r="M7391">
        <v>20</v>
      </c>
      <c r="N7391">
        <v>1</v>
      </c>
      <c r="O7391" t="str">
        <f>IF(AND(Tabela1[[#This Row],[EA Play Season Pass]]="Yes",Tabela1[[#This Row],[Minecraft Season Pass]]="Yes"),"Yes","No")</f>
        <v>No</v>
      </c>
      <c r="P7391" t="str">
        <f>IF(OR(Tabela1[[#This Row],[EA Play Season Pass]]="Yes",Tabela1[[#This Row],[Minecraft Season Pass]]="Yes"),"Yes","No")</f>
        <v>Yes</v>
      </c>
      <c r="Q7391">
        <v>29</v>
      </c>
      <c r="R7391" s="2"/>
    </row>
    <row r="7392" spans="1:18" x14ac:dyDescent="0.25">
      <c r="A7392">
        <v>7391</v>
      </c>
      <c r="B7392" t="s">
        <v>2364</v>
      </c>
      <c r="C7392" t="s">
        <v>10</v>
      </c>
      <c r="D7392" s="50">
        <v>45635</v>
      </c>
      <c r="E7392">
        <f>YEAR(Tabela1[[#This Row],[Start Date]])</f>
        <v>2024</v>
      </c>
      <c r="F7392">
        <f>ROUNDUP(MONTH(Tabela1[[#This Row],[Start Date]])/3,0)</f>
        <v>4</v>
      </c>
      <c r="G7392" t="s">
        <v>8</v>
      </c>
      <c r="H7392">
        <v>5</v>
      </c>
      <c r="I7392" t="s">
        <v>12</v>
      </c>
      <c r="J7392" t="s">
        <v>8</v>
      </c>
      <c r="K7392">
        <v>30</v>
      </c>
      <c r="L7392" t="s">
        <v>11</v>
      </c>
      <c r="M7392">
        <v>0</v>
      </c>
      <c r="N7392">
        <v>3</v>
      </c>
      <c r="O7392" t="str">
        <f>IF(AND(Tabela1[[#This Row],[EA Play Season Pass]]="Yes",Tabela1[[#This Row],[Minecraft Season Pass]]="Yes"),"Yes","No")</f>
        <v>No</v>
      </c>
      <c r="P7392" t="str">
        <f>IF(OR(Tabela1[[#This Row],[EA Play Season Pass]]="Yes",Tabela1[[#This Row],[Minecraft Season Pass]]="Yes"),"Yes","No")</f>
        <v>Yes</v>
      </c>
      <c r="Q7392">
        <v>32</v>
      </c>
      <c r="R7392" s="2"/>
    </row>
    <row r="7393" spans="1:18" x14ac:dyDescent="0.25">
      <c r="A7393">
        <v>7392</v>
      </c>
      <c r="B7393" t="s">
        <v>6723</v>
      </c>
      <c r="C7393" t="s">
        <v>10</v>
      </c>
      <c r="D7393" s="50">
        <v>45635</v>
      </c>
      <c r="E7393">
        <f>YEAR(Tabela1[[#This Row],[Start Date]])</f>
        <v>2024</v>
      </c>
      <c r="F7393">
        <f>ROUNDUP(MONTH(Tabela1[[#This Row],[Start Date]])/3,0)</f>
        <v>4</v>
      </c>
      <c r="G7393" t="s">
        <v>8</v>
      </c>
      <c r="H7393">
        <v>5</v>
      </c>
      <c r="I7393" t="s">
        <v>12</v>
      </c>
      <c r="J7393" t="s">
        <v>8</v>
      </c>
      <c r="K7393">
        <v>30</v>
      </c>
      <c r="L7393" t="s">
        <v>11</v>
      </c>
      <c r="M7393">
        <v>0</v>
      </c>
      <c r="N7393">
        <v>2</v>
      </c>
      <c r="O7393" t="str">
        <f>IF(AND(Tabela1[[#This Row],[EA Play Season Pass]]="Yes",Tabela1[[#This Row],[Minecraft Season Pass]]="Yes"),"Yes","No")</f>
        <v>No</v>
      </c>
      <c r="P7393" t="str">
        <f>IF(OR(Tabela1[[#This Row],[EA Play Season Pass]]="Yes",Tabela1[[#This Row],[Minecraft Season Pass]]="Yes"),"Yes","No")</f>
        <v>Yes</v>
      </c>
      <c r="Q7393">
        <v>33</v>
      </c>
      <c r="R7393" s="2"/>
    </row>
    <row r="7394" spans="1:18" x14ac:dyDescent="0.25">
      <c r="A7394">
        <v>7393</v>
      </c>
      <c r="B7394" t="s">
        <v>1707</v>
      </c>
      <c r="C7394" t="s">
        <v>13</v>
      </c>
      <c r="D7394" s="50">
        <v>45635</v>
      </c>
      <c r="E7394">
        <f>YEAR(Tabela1[[#This Row],[Start Date]])</f>
        <v>2024</v>
      </c>
      <c r="F7394">
        <f>ROUNDUP(MONTH(Tabela1[[#This Row],[Start Date]])/3,0)</f>
        <v>4</v>
      </c>
      <c r="G7394" t="s">
        <v>11</v>
      </c>
      <c r="H7394">
        <v>10</v>
      </c>
      <c r="I7394" t="s">
        <v>9</v>
      </c>
      <c r="J7394" t="s">
        <v>8</v>
      </c>
      <c r="K7394">
        <v>30</v>
      </c>
      <c r="L7394" t="s">
        <v>8</v>
      </c>
      <c r="M7394">
        <v>20</v>
      </c>
      <c r="N7394">
        <v>3</v>
      </c>
      <c r="O7394" t="str">
        <f>IF(AND(Tabela1[[#This Row],[EA Play Season Pass]]="Yes",Tabela1[[#This Row],[Minecraft Season Pass]]="Yes"),"Yes","No")</f>
        <v>Yes</v>
      </c>
      <c r="P7394" t="str">
        <f>IF(OR(Tabela1[[#This Row],[EA Play Season Pass]]="Yes",Tabela1[[#This Row],[Minecraft Season Pass]]="Yes"),"Yes","No")</f>
        <v>Yes</v>
      </c>
      <c r="Q7394">
        <v>57</v>
      </c>
      <c r="R7394" s="2"/>
    </row>
    <row r="7395" spans="1:18" x14ac:dyDescent="0.25">
      <c r="A7395">
        <v>7394</v>
      </c>
      <c r="B7395" t="s">
        <v>2614</v>
      </c>
      <c r="C7395" t="s">
        <v>7</v>
      </c>
      <c r="D7395" s="50">
        <v>45636</v>
      </c>
      <c r="E7395">
        <f>YEAR(Tabela1[[#This Row],[Start Date]])</f>
        <v>2024</v>
      </c>
      <c r="F7395">
        <f>ROUNDUP(MONTH(Tabela1[[#This Row],[Start Date]])/3,0)</f>
        <v>4</v>
      </c>
      <c r="G7395" t="s">
        <v>11</v>
      </c>
      <c r="H7395">
        <v>15</v>
      </c>
      <c r="I7395" t="s">
        <v>12</v>
      </c>
      <c r="J7395" t="s">
        <v>8</v>
      </c>
      <c r="K7395">
        <v>30</v>
      </c>
      <c r="L7395" t="s">
        <v>8</v>
      </c>
      <c r="M7395">
        <v>20</v>
      </c>
      <c r="N7395">
        <v>3</v>
      </c>
      <c r="O7395" t="str">
        <f>IF(AND(Tabela1[[#This Row],[EA Play Season Pass]]="Yes",Tabela1[[#This Row],[Minecraft Season Pass]]="Yes"),"Yes","No")</f>
        <v>Yes</v>
      </c>
      <c r="P7395" t="str">
        <f>IF(OR(Tabela1[[#This Row],[EA Play Season Pass]]="Yes",Tabela1[[#This Row],[Minecraft Season Pass]]="Yes"),"Yes","No")</f>
        <v>Yes</v>
      </c>
      <c r="Q7395">
        <v>62</v>
      </c>
      <c r="R7395" s="2"/>
    </row>
    <row r="7396" spans="1:18" x14ac:dyDescent="0.25">
      <c r="A7396">
        <v>7395</v>
      </c>
      <c r="B7396" t="s">
        <v>1001</v>
      </c>
      <c r="C7396" t="s">
        <v>10</v>
      </c>
      <c r="D7396" s="50">
        <v>45636</v>
      </c>
      <c r="E7396">
        <f>YEAR(Tabela1[[#This Row],[Start Date]])</f>
        <v>2024</v>
      </c>
      <c r="F7396">
        <f>ROUNDUP(MONTH(Tabela1[[#This Row],[Start Date]])/3,0)</f>
        <v>4</v>
      </c>
      <c r="G7396" t="s">
        <v>8</v>
      </c>
      <c r="H7396">
        <v>5</v>
      </c>
      <c r="I7396" t="s">
        <v>9</v>
      </c>
      <c r="J7396" t="s">
        <v>8</v>
      </c>
      <c r="K7396">
        <v>30</v>
      </c>
      <c r="L7396" t="s">
        <v>8</v>
      </c>
      <c r="M7396">
        <v>20</v>
      </c>
      <c r="N7396">
        <v>1</v>
      </c>
      <c r="O7396" t="str">
        <f>IF(AND(Tabela1[[#This Row],[EA Play Season Pass]]="Yes",Tabela1[[#This Row],[Minecraft Season Pass]]="Yes"),"Yes","No")</f>
        <v>Yes</v>
      </c>
      <c r="P7396" t="str">
        <f>IF(OR(Tabela1[[#This Row],[EA Play Season Pass]]="Yes",Tabela1[[#This Row],[Minecraft Season Pass]]="Yes"),"Yes","No")</f>
        <v>Yes</v>
      </c>
      <c r="Q7396">
        <v>54</v>
      </c>
      <c r="R7396" s="2"/>
    </row>
    <row r="7397" spans="1:18" x14ac:dyDescent="0.25">
      <c r="A7397">
        <v>7396</v>
      </c>
      <c r="B7397" t="s">
        <v>7656</v>
      </c>
      <c r="C7397" t="s">
        <v>10</v>
      </c>
      <c r="D7397" s="50">
        <v>45636</v>
      </c>
      <c r="E7397">
        <f>YEAR(Tabela1[[#This Row],[Start Date]])</f>
        <v>2024</v>
      </c>
      <c r="F7397">
        <f>ROUNDUP(MONTH(Tabela1[[#This Row],[Start Date]])/3,0)</f>
        <v>4</v>
      </c>
      <c r="G7397" t="s">
        <v>11</v>
      </c>
      <c r="H7397">
        <v>5</v>
      </c>
      <c r="I7397" t="s">
        <v>9</v>
      </c>
      <c r="J7397" t="s">
        <v>11</v>
      </c>
      <c r="K7397">
        <v>0</v>
      </c>
      <c r="L7397" t="s">
        <v>8</v>
      </c>
      <c r="M7397">
        <v>20</v>
      </c>
      <c r="N7397">
        <v>3</v>
      </c>
      <c r="O7397" t="str">
        <f>IF(AND(Tabela1[[#This Row],[EA Play Season Pass]]="Yes",Tabela1[[#This Row],[Minecraft Season Pass]]="Yes"),"Yes","No")</f>
        <v>No</v>
      </c>
      <c r="P7397" t="str">
        <f>IF(OR(Tabela1[[#This Row],[EA Play Season Pass]]="Yes",Tabela1[[#This Row],[Minecraft Season Pass]]="Yes"),"Yes","No")</f>
        <v>Yes</v>
      </c>
      <c r="Q7397">
        <v>22</v>
      </c>
      <c r="R7397" s="2"/>
    </row>
    <row r="7398" spans="1:18" x14ac:dyDescent="0.25">
      <c r="A7398">
        <v>7397</v>
      </c>
      <c r="B7398" t="s">
        <v>7657</v>
      </c>
      <c r="C7398" t="s">
        <v>7</v>
      </c>
      <c r="D7398" s="50">
        <v>45636</v>
      </c>
      <c r="E7398">
        <f>YEAR(Tabela1[[#This Row],[Start Date]])</f>
        <v>2024</v>
      </c>
      <c r="F7398">
        <f>ROUNDUP(MONTH(Tabela1[[#This Row],[Start Date]])/3,0)</f>
        <v>4</v>
      </c>
      <c r="G7398" t="s">
        <v>8</v>
      </c>
      <c r="H7398">
        <v>15</v>
      </c>
      <c r="I7398" t="s">
        <v>9</v>
      </c>
      <c r="J7398" t="s">
        <v>11</v>
      </c>
      <c r="K7398">
        <v>0</v>
      </c>
      <c r="L7398" t="s">
        <v>8</v>
      </c>
      <c r="M7398">
        <v>20</v>
      </c>
      <c r="N7398">
        <v>3</v>
      </c>
      <c r="O7398" t="str">
        <f>IF(AND(Tabela1[[#This Row],[EA Play Season Pass]]="Yes",Tabela1[[#This Row],[Minecraft Season Pass]]="Yes"),"Yes","No")</f>
        <v>No</v>
      </c>
      <c r="P7398" t="str">
        <f>IF(OR(Tabela1[[#This Row],[EA Play Season Pass]]="Yes",Tabela1[[#This Row],[Minecraft Season Pass]]="Yes"),"Yes","No")</f>
        <v>Yes</v>
      </c>
      <c r="Q7398">
        <v>32</v>
      </c>
      <c r="R7398" s="2"/>
    </row>
    <row r="7399" spans="1:18" x14ac:dyDescent="0.25">
      <c r="A7399">
        <v>7398</v>
      </c>
      <c r="B7399" t="s">
        <v>7658</v>
      </c>
      <c r="C7399" t="s">
        <v>13</v>
      </c>
      <c r="D7399" s="50">
        <v>45636</v>
      </c>
      <c r="E7399">
        <f>YEAR(Tabela1[[#This Row],[Start Date]])</f>
        <v>2024</v>
      </c>
      <c r="F7399">
        <f>ROUNDUP(MONTH(Tabela1[[#This Row],[Start Date]])/3,0)</f>
        <v>4</v>
      </c>
      <c r="G7399" t="s">
        <v>11</v>
      </c>
      <c r="H7399">
        <v>10</v>
      </c>
      <c r="I7399" t="s">
        <v>14</v>
      </c>
      <c r="J7399" t="s">
        <v>8</v>
      </c>
      <c r="K7399">
        <v>30</v>
      </c>
      <c r="L7399" t="s">
        <v>11</v>
      </c>
      <c r="M7399">
        <v>0</v>
      </c>
      <c r="N7399">
        <v>2</v>
      </c>
      <c r="O7399" t="str">
        <f>IF(AND(Tabela1[[#This Row],[EA Play Season Pass]]="Yes",Tabela1[[#This Row],[Minecraft Season Pass]]="Yes"),"Yes","No")</f>
        <v>No</v>
      </c>
      <c r="P7399" t="str">
        <f>IF(OR(Tabela1[[#This Row],[EA Play Season Pass]]="Yes",Tabela1[[#This Row],[Minecraft Season Pass]]="Yes"),"Yes","No")</f>
        <v>Yes</v>
      </c>
      <c r="Q7399">
        <v>38</v>
      </c>
      <c r="R7399" s="2"/>
    </row>
    <row r="7400" spans="1:18" x14ac:dyDescent="0.25">
      <c r="A7400">
        <v>7399</v>
      </c>
      <c r="B7400" t="s">
        <v>7659</v>
      </c>
      <c r="C7400" t="s">
        <v>13</v>
      </c>
      <c r="D7400" s="50">
        <v>45636</v>
      </c>
      <c r="E7400">
        <f>YEAR(Tabela1[[#This Row],[Start Date]])</f>
        <v>2024</v>
      </c>
      <c r="F7400">
        <f>ROUNDUP(MONTH(Tabela1[[#This Row],[Start Date]])/3,0)</f>
        <v>4</v>
      </c>
      <c r="G7400" t="s">
        <v>8</v>
      </c>
      <c r="H7400">
        <v>10</v>
      </c>
      <c r="I7400" t="s">
        <v>9</v>
      </c>
      <c r="J7400" t="s">
        <v>11</v>
      </c>
      <c r="K7400">
        <v>0</v>
      </c>
      <c r="L7400" t="s">
        <v>11</v>
      </c>
      <c r="M7400">
        <v>0</v>
      </c>
      <c r="N7400">
        <v>2</v>
      </c>
      <c r="O7400" t="str">
        <f>IF(AND(Tabela1[[#This Row],[EA Play Season Pass]]="Yes",Tabela1[[#This Row],[Minecraft Season Pass]]="Yes"),"Yes","No")</f>
        <v>No</v>
      </c>
      <c r="P7400" t="str">
        <f>IF(OR(Tabela1[[#This Row],[EA Play Season Pass]]="Yes",Tabela1[[#This Row],[Minecraft Season Pass]]="Yes"),"Yes","No")</f>
        <v>No</v>
      </c>
      <c r="Q7400">
        <v>8</v>
      </c>
      <c r="R7400" s="2"/>
    </row>
    <row r="7401" spans="1:18" x14ac:dyDescent="0.25">
      <c r="A7401">
        <v>7400</v>
      </c>
      <c r="B7401" t="s">
        <v>2981</v>
      </c>
      <c r="C7401" t="s">
        <v>13</v>
      </c>
      <c r="D7401" s="50">
        <v>45637</v>
      </c>
      <c r="E7401">
        <f>YEAR(Tabela1[[#This Row],[Start Date]])</f>
        <v>2024</v>
      </c>
      <c r="F7401">
        <f>ROUNDUP(MONTH(Tabela1[[#This Row],[Start Date]])/3,0)</f>
        <v>4</v>
      </c>
      <c r="G7401" t="s">
        <v>11</v>
      </c>
      <c r="H7401">
        <v>10</v>
      </c>
      <c r="I7401" t="s">
        <v>14</v>
      </c>
      <c r="J7401" t="s">
        <v>8</v>
      </c>
      <c r="K7401">
        <v>30</v>
      </c>
      <c r="L7401" t="s">
        <v>8</v>
      </c>
      <c r="M7401">
        <v>20</v>
      </c>
      <c r="N7401">
        <v>3</v>
      </c>
      <c r="O7401" t="str">
        <f>IF(AND(Tabela1[[#This Row],[EA Play Season Pass]]="Yes",Tabela1[[#This Row],[Minecraft Season Pass]]="Yes"),"Yes","No")</f>
        <v>Yes</v>
      </c>
      <c r="P7401" t="str">
        <f>IF(OR(Tabela1[[#This Row],[EA Play Season Pass]]="Yes",Tabela1[[#This Row],[Minecraft Season Pass]]="Yes"),"Yes","No")</f>
        <v>Yes</v>
      </c>
      <c r="Q7401">
        <v>57</v>
      </c>
      <c r="R7401" s="2"/>
    </row>
    <row r="7402" spans="1:18" x14ac:dyDescent="0.25">
      <c r="A7402">
        <v>7401</v>
      </c>
      <c r="B7402" t="s">
        <v>2656</v>
      </c>
      <c r="C7402" t="s">
        <v>13</v>
      </c>
      <c r="D7402" s="50">
        <v>45637</v>
      </c>
      <c r="E7402">
        <f>YEAR(Tabela1[[#This Row],[Start Date]])</f>
        <v>2024</v>
      </c>
      <c r="F7402">
        <f>ROUNDUP(MONTH(Tabela1[[#This Row],[Start Date]])/3,0)</f>
        <v>4</v>
      </c>
      <c r="G7402" t="s">
        <v>11</v>
      </c>
      <c r="H7402">
        <v>10</v>
      </c>
      <c r="I7402" t="s">
        <v>12</v>
      </c>
      <c r="J7402" t="s">
        <v>8</v>
      </c>
      <c r="K7402">
        <v>30</v>
      </c>
      <c r="L7402" t="s">
        <v>8</v>
      </c>
      <c r="M7402">
        <v>20</v>
      </c>
      <c r="N7402">
        <v>2</v>
      </c>
      <c r="O7402" t="str">
        <f>IF(AND(Tabela1[[#This Row],[EA Play Season Pass]]="Yes",Tabela1[[#This Row],[Minecraft Season Pass]]="Yes"),"Yes","No")</f>
        <v>Yes</v>
      </c>
      <c r="P7402" t="str">
        <f>IF(OR(Tabela1[[#This Row],[EA Play Season Pass]]="Yes",Tabela1[[#This Row],[Minecraft Season Pass]]="Yes"),"Yes","No")</f>
        <v>Yes</v>
      </c>
      <c r="Q7402">
        <v>58</v>
      </c>
      <c r="R7402" s="2"/>
    </row>
    <row r="7403" spans="1:18" x14ac:dyDescent="0.25">
      <c r="A7403">
        <v>7402</v>
      </c>
      <c r="B7403" t="s">
        <v>319</v>
      </c>
      <c r="C7403" t="s">
        <v>7</v>
      </c>
      <c r="D7403" s="50">
        <v>45637</v>
      </c>
      <c r="E7403">
        <f>YEAR(Tabela1[[#This Row],[Start Date]])</f>
        <v>2024</v>
      </c>
      <c r="F7403">
        <f>ROUNDUP(MONTH(Tabela1[[#This Row],[Start Date]])/3,0)</f>
        <v>4</v>
      </c>
      <c r="G7403" t="s">
        <v>8</v>
      </c>
      <c r="H7403">
        <v>15</v>
      </c>
      <c r="I7403" t="s">
        <v>14</v>
      </c>
      <c r="J7403" t="s">
        <v>8</v>
      </c>
      <c r="K7403">
        <v>30</v>
      </c>
      <c r="L7403" t="s">
        <v>11</v>
      </c>
      <c r="M7403">
        <v>0</v>
      </c>
      <c r="N7403">
        <v>2</v>
      </c>
      <c r="O7403" t="str">
        <f>IF(AND(Tabela1[[#This Row],[EA Play Season Pass]]="Yes",Tabela1[[#This Row],[Minecraft Season Pass]]="Yes"),"Yes","No")</f>
        <v>No</v>
      </c>
      <c r="P7403" t="str">
        <f>IF(OR(Tabela1[[#This Row],[EA Play Season Pass]]="Yes",Tabela1[[#This Row],[Minecraft Season Pass]]="Yes"),"Yes","No")</f>
        <v>Yes</v>
      </c>
      <c r="Q7403">
        <v>43</v>
      </c>
      <c r="R7403" s="2"/>
    </row>
    <row r="7404" spans="1:18" x14ac:dyDescent="0.25">
      <c r="A7404">
        <v>7403</v>
      </c>
      <c r="B7404" t="s">
        <v>963</v>
      </c>
      <c r="C7404" t="s">
        <v>7</v>
      </c>
      <c r="D7404" s="50">
        <v>45637</v>
      </c>
      <c r="E7404">
        <f>YEAR(Tabela1[[#This Row],[Start Date]])</f>
        <v>2024</v>
      </c>
      <c r="F7404">
        <f>ROUNDUP(MONTH(Tabela1[[#This Row],[Start Date]])/3,0)</f>
        <v>4</v>
      </c>
      <c r="G7404" t="s">
        <v>11</v>
      </c>
      <c r="H7404">
        <v>15</v>
      </c>
      <c r="I7404" t="s">
        <v>14</v>
      </c>
      <c r="J7404" t="s">
        <v>11</v>
      </c>
      <c r="K7404">
        <v>0</v>
      </c>
      <c r="L7404" t="s">
        <v>8</v>
      </c>
      <c r="M7404">
        <v>20</v>
      </c>
      <c r="N7404">
        <v>3</v>
      </c>
      <c r="O7404" t="str">
        <f>IF(AND(Tabela1[[#This Row],[EA Play Season Pass]]="Yes",Tabela1[[#This Row],[Minecraft Season Pass]]="Yes"),"Yes","No")</f>
        <v>No</v>
      </c>
      <c r="P7404" t="str">
        <f>IF(OR(Tabela1[[#This Row],[EA Play Season Pass]]="Yes",Tabela1[[#This Row],[Minecraft Season Pass]]="Yes"),"Yes","No")</f>
        <v>Yes</v>
      </c>
      <c r="Q7404">
        <v>32</v>
      </c>
      <c r="R7404" s="2"/>
    </row>
    <row r="7405" spans="1:18" x14ac:dyDescent="0.25">
      <c r="A7405">
        <v>7404</v>
      </c>
      <c r="B7405" t="s">
        <v>7660</v>
      </c>
      <c r="C7405" t="s">
        <v>13</v>
      </c>
      <c r="D7405" s="50">
        <v>45637</v>
      </c>
      <c r="E7405">
        <f>YEAR(Tabela1[[#This Row],[Start Date]])</f>
        <v>2024</v>
      </c>
      <c r="F7405">
        <f>ROUNDUP(MONTH(Tabela1[[#This Row],[Start Date]])/3,0)</f>
        <v>4</v>
      </c>
      <c r="G7405" t="s">
        <v>8</v>
      </c>
      <c r="H7405">
        <v>10</v>
      </c>
      <c r="I7405" t="s">
        <v>9</v>
      </c>
      <c r="J7405" t="s">
        <v>8</v>
      </c>
      <c r="K7405">
        <v>30</v>
      </c>
      <c r="L7405" t="s">
        <v>8</v>
      </c>
      <c r="M7405">
        <v>20</v>
      </c>
      <c r="N7405">
        <v>2</v>
      </c>
      <c r="O7405" t="str">
        <f>IF(AND(Tabela1[[#This Row],[EA Play Season Pass]]="Yes",Tabela1[[#This Row],[Minecraft Season Pass]]="Yes"),"Yes","No")</f>
        <v>Yes</v>
      </c>
      <c r="P7405" t="str">
        <f>IF(OR(Tabela1[[#This Row],[EA Play Season Pass]]="Yes",Tabela1[[#This Row],[Minecraft Season Pass]]="Yes"),"Yes","No")</f>
        <v>Yes</v>
      </c>
      <c r="Q7405">
        <v>58</v>
      </c>
      <c r="R7405" s="2"/>
    </row>
    <row r="7406" spans="1:18" x14ac:dyDescent="0.25">
      <c r="A7406">
        <v>7405</v>
      </c>
      <c r="B7406" t="s">
        <v>7661</v>
      </c>
      <c r="C7406" t="s">
        <v>7</v>
      </c>
      <c r="D7406" s="50">
        <v>45637</v>
      </c>
      <c r="E7406">
        <f>YEAR(Tabela1[[#This Row],[Start Date]])</f>
        <v>2024</v>
      </c>
      <c r="F7406">
        <f>ROUNDUP(MONTH(Tabela1[[#This Row],[Start Date]])/3,0)</f>
        <v>4</v>
      </c>
      <c r="G7406" t="s">
        <v>8</v>
      </c>
      <c r="H7406">
        <v>15</v>
      </c>
      <c r="I7406" t="s">
        <v>9</v>
      </c>
      <c r="J7406" t="s">
        <v>8</v>
      </c>
      <c r="K7406">
        <v>30</v>
      </c>
      <c r="L7406" t="s">
        <v>11</v>
      </c>
      <c r="M7406">
        <v>0</v>
      </c>
      <c r="N7406">
        <v>2</v>
      </c>
      <c r="O7406" t="str">
        <f>IF(AND(Tabela1[[#This Row],[EA Play Season Pass]]="Yes",Tabela1[[#This Row],[Minecraft Season Pass]]="Yes"),"Yes","No")</f>
        <v>No</v>
      </c>
      <c r="P7406" t="str">
        <f>IF(OR(Tabela1[[#This Row],[EA Play Season Pass]]="Yes",Tabela1[[#This Row],[Minecraft Season Pass]]="Yes"),"Yes","No")</f>
        <v>Yes</v>
      </c>
      <c r="Q7406">
        <v>43</v>
      </c>
      <c r="R7406" s="2"/>
    </row>
    <row r="7407" spans="1:18" x14ac:dyDescent="0.25">
      <c r="A7407">
        <v>7406</v>
      </c>
      <c r="B7407" t="s">
        <v>7662</v>
      </c>
      <c r="C7407" t="s">
        <v>7</v>
      </c>
      <c r="D7407" s="50">
        <v>45637</v>
      </c>
      <c r="E7407">
        <f>YEAR(Tabela1[[#This Row],[Start Date]])</f>
        <v>2024</v>
      </c>
      <c r="F7407">
        <f>ROUNDUP(MONTH(Tabela1[[#This Row],[Start Date]])/3,0)</f>
        <v>4</v>
      </c>
      <c r="G7407" t="s">
        <v>11</v>
      </c>
      <c r="H7407">
        <v>15</v>
      </c>
      <c r="I7407" t="s">
        <v>12</v>
      </c>
      <c r="J7407" t="s">
        <v>8</v>
      </c>
      <c r="K7407">
        <v>30</v>
      </c>
      <c r="L7407" t="s">
        <v>8</v>
      </c>
      <c r="M7407">
        <v>20</v>
      </c>
      <c r="N7407">
        <v>2</v>
      </c>
      <c r="O7407" t="str">
        <f>IF(AND(Tabela1[[#This Row],[EA Play Season Pass]]="Yes",Tabela1[[#This Row],[Minecraft Season Pass]]="Yes"),"Yes","No")</f>
        <v>Yes</v>
      </c>
      <c r="P7407" t="str">
        <f>IF(OR(Tabela1[[#This Row],[EA Play Season Pass]]="Yes",Tabela1[[#This Row],[Minecraft Season Pass]]="Yes"),"Yes","No")</f>
        <v>Yes</v>
      </c>
      <c r="Q7407">
        <v>63</v>
      </c>
      <c r="R7407" s="2"/>
    </row>
    <row r="7408" spans="1:18" x14ac:dyDescent="0.25">
      <c r="A7408">
        <v>7407</v>
      </c>
      <c r="B7408" t="s">
        <v>162</v>
      </c>
      <c r="C7408" t="s">
        <v>10</v>
      </c>
      <c r="D7408" s="50">
        <v>45638</v>
      </c>
      <c r="E7408">
        <f>YEAR(Tabela1[[#This Row],[Start Date]])</f>
        <v>2024</v>
      </c>
      <c r="F7408">
        <f>ROUNDUP(MONTH(Tabela1[[#This Row],[Start Date]])/3,0)</f>
        <v>4</v>
      </c>
      <c r="G7408" t="s">
        <v>11</v>
      </c>
      <c r="H7408">
        <v>5</v>
      </c>
      <c r="I7408" t="s">
        <v>12</v>
      </c>
      <c r="J7408" t="s">
        <v>11</v>
      </c>
      <c r="K7408">
        <v>0</v>
      </c>
      <c r="L7408" t="s">
        <v>11</v>
      </c>
      <c r="M7408">
        <v>0</v>
      </c>
      <c r="N7408">
        <v>2</v>
      </c>
      <c r="O7408" t="str">
        <f>IF(AND(Tabela1[[#This Row],[EA Play Season Pass]]="Yes",Tabela1[[#This Row],[Minecraft Season Pass]]="Yes"),"Yes","No")</f>
        <v>No</v>
      </c>
      <c r="P7408" t="str">
        <f>IF(OR(Tabela1[[#This Row],[EA Play Season Pass]]="Yes",Tabela1[[#This Row],[Minecraft Season Pass]]="Yes"),"Yes","No")</f>
        <v>No</v>
      </c>
      <c r="Q7408">
        <v>3</v>
      </c>
      <c r="R7408" s="2"/>
    </row>
    <row r="7409" spans="1:18" x14ac:dyDescent="0.25">
      <c r="A7409">
        <v>7408</v>
      </c>
      <c r="B7409" t="s">
        <v>7663</v>
      </c>
      <c r="C7409" t="s">
        <v>10</v>
      </c>
      <c r="D7409" s="50">
        <v>45638</v>
      </c>
      <c r="E7409">
        <f>YEAR(Tabela1[[#This Row],[Start Date]])</f>
        <v>2024</v>
      </c>
      <c r="F7409">
        <f>ROUNDUP(MONTH(Tabela1[[#This Row],[Start Date]])/3,0)</f>
        <v>4</v>
      </c>
      <c r="G7409" t="s">
        <v>8</v>
      </c>
      <c r="H7409">
        <v>5</v>
      </c>
      <c r="I7409" t="s">
        <v>12</v>
      </c>
      <c r="J7409" t="s">
        <v>8</v>
      </c>
      <c r="K7409">
        <v>30</v>
      </c>
      <c r="L7409" t="s">
        <v>11</v>
      </c>
      <c r="M7409">
        <v>0</v>
      </c>
      <c r="N7409">
        <v>1</v>
      </c>
      <c r="O7409" t="str">
        <f>IF(AND(Tabela1[[#This Row],[EA Play Season Pass]]="Yes",Tabela1[[#This Row],[Minecraft Season Pass]]="Yes"),"Yes","No")</f>
        <v>No</v>
      </c>
      <c r="P7409" t="str">
        <f>IF(OR(Tabela1[[#This Row],[EA Play Season Pass]]="Yes",Tabela1[[#This Row],[Minecraft Season Pass]]="Yes"),"Yes","No")</f>
        <v>Yes</v>
      </c>
      <c r="Q7409">
        <v>34</v>
      </c>
      <c r="R7409" s="2"/>
    </row>
    <row r="7410" spans="1:18" x14ac:dyDescent="0.25">
      <c r="A7410">
        <v>7409</v>
      </c>
      <c r="B7410" t="s">
        <v>1297</v>
      </c>
      <c r="C7410" t="s">
        <v>10</v>
      </c>
      <c r="D7410" s="50">
        <v>45638</v>
      </c>
      <c r="E7410">
        <f>YEAR(Tabela1[[#This Row],[Start Date]])</f>
        <v>2024</v>
      </c>
      <c r="F7410">
        <f>ROUNDUP(MONTH(Tabela1[[#This Row],[Start Date]])/3,0)</f>
        <v>4</v>
      </c>
      <c r="G7410" t="s">
        <v>11</v>
      </c>
      <c r="H7410">
        <v>5</v>
      </c>
      <c r="I7410" t="s">
        <v>12</v>
      </c>
      <c r="J7410" t="s">
        <v>8</v>
      </c>
      <c r="K7410">
        <v>30</v>
      </c>
      <c r="L7410" t="s">
        <v>11</v>
      </c>
      <c r="M7410">
        <v>0</v>
      </c>
      <c r="N7410">
        <v>1</v>
      </c>
      <c r="O7410" t="str">
        <f>IF(AND(Tabela1[[#This Row],[EA Play Season Pass]]="Yes",Tabela1[[#This Row],[Minecraft Season Pass]]="Yes"),"Yes","No")</f>
        <v>No</v>
      </c>
      <c r="P7410" t="str">
        <f>IF(OR(Tabela1[[#This Row],[EA Play Season Pass]]="Yes",Tabela1[[#This Row],[Minecraft Season Pass]]="Yes"),"Yes","No")</f>
        <v>Yes</v>
      </c>
      <c r="Q7410">
        <v>34</v>
      </c>
      <c r="R7410" s="2"/>
    </row>
    <row r="7411" spans="1:18" x14ac:dyDescent="0.25">
      <c r="A7411">
        <v>7410</v>
      </c>
      <c r="B7411" t="s">
        <v>7664</v>
      </c>
      <c r="C7411" t="s">
        <v>10</v>
      </c>
      <c r="D7411" s="50">
        <v>45639</v>
      </c>
      <c r="E7411">
        <f>YEAR(Tabela1[[#This Row],[Start Date]])</f>
        <v>2024</v>
      </c>
      <c r="F7411">
        <f>ROUNDUP(MONTH(Tabela1[[#This Row],[Start Date]])/3,0)</f>
        <v>4</v>
      </c>
      <c r="G7411" t="s">
        <v>8</v>
      </c>
      <c r="H7411">
        <v>5</v>
      </c>
      <c r="I7411" t="s">
        <v>12</v>
      </c>
      <c r="J7411" t="s">
        <v>11</v>
      </c>
      <c r="K7411">
        <v>0</v>
      </c>
      <c r="L7411" t="s">
        <v>11</v>
      </c>
      <c r="M7411">
        <v>0</v>
      </c>
      <c r="N7411">
        <v>2</v>
      </c>
      <c r="O7411" t="str">
        <f>IF(AND(Tabela1[[#This Row],[EA Play Season Pass]]="Yes",Tabela1[[#This Row],[Minecraft Season Pass]]="Yes"),"Yes","No")</f>
        <v>No</v>
      </c>
      <c r="P7411" t="str">
        <f>IF(OR(Tabela1[[#This Row],[EA Play Season Pass]]="Yes",Tabela1[[#This Row],[Minecraft Season Pass]]="Yes"),"Yes","No")</f>
        <v>No</v>
      </c>
      <c r="Q7411">
        <v>3</v>
      </c>
      <c r="R7411" s="2"/>
    </row>
    <row r="7412" spans="1:18" x14ac:dyDescent="0.25">
      <c r="A7412">
        <v>7411</v>
      </c>
      <c r="B7412" t="s">
        <v>2259</v>
      </c>
      <c r="C7412" t="s">
        <v>10</v>
      </c>
      <c r="D7412" s="50">
        <v>45639</v>
      </c>
      <c r="E7412">
        <f>YEAR(Tabela1[[#This Row],[Start Date]])</f>
        <v>2024</v>
      </c>
      <c r="F7412">
        <f>ROUNDUP(MONTH(Tabela1[[#This Row],[Start Date]])/3,0)</f>
        <v>4</v>
      </c>
      <c r="G7412" t="s">
        <v>11</v>
      </c>
      <c r="H7412">
        <v>5</v>
      </c>
      <c r="I7412" t="s">
        <v>14</v>
      </c>
      <c r="J7412" t="s">
        <v>8</v>
      </c>
      <c r="K7412">
        <v>30</v>
      </c>
      <c r="L7412" t="s">
        <v>11</v>
      </c>
      <c r="M7412">
        <v>0</v>
      </c>
      <c r="N7412">
        <v>2</v>
      </c>
      <c r="O7412" t="str">
        <f>IF(AND(Tabela1[[#This Row],[EA Play Season Pass]]="Yes",Tabela1[[#This Row],[Minecraft Season Pass]]="Yes"),"Yes","No")</f>
        <v>No</v>
      </c>
      <c r="P7412" t="str">
        <f>IF(OR(Tabela1[[#This Row],[EA Play Season Pass]]="Yes",Tabela1[[#This Row],[Minecraft Season Pass]]="Yes"),"Yes","No")</f>
        <v>Yes</v>
      </c>
      <c r="Q7412">
        <v>33</v>
      </c>
      <c r="R7412" s="2"/>
    </row>
    <row r="7413" spans="1:18" x14ac:dyDescent="0.25">
      <c r="A7413">
        <v>7412</v>
      </c>
      <c r="B7413" t="s">
        <v>7665</v>
      </c>
      <c r="C7413" t="s">
        <v>13</v>
      </c>
      <c r="D7413" s="50">
        <v>45639</v>
      </c>
      <c r="E7413">
        <f>YEAR(Tabela1[[#This Row],[Start Date]])</f>
        <v>2024</v>
      </c>
      <c r="F7413">
        <f>ROUNDUP(MONTH(Tabela1[[#This Row],[Start Date]])/3,0)</f>
        <v>4</v>
      </c>
      <c r="G7413" t="s">
        <v>11</v>
      </c>
      <c r="H7413">
        <v>10</v>
      </c>
      <c r="I7413" t="s">
        <v>12</v>
      </c>
      <c r="J7413" t="s">
        <v>11</v>
      </c>
      <c r="K7413">
        <v>0</v>
      </c>
      <c r="L7413" t="s">
        <v>11</v>
      </c>
      <c r="M7413">
        <v>0</v>
      </c>
      <c r="N7413">
        <v>2</v>
      </c>
      <c r="O7413" t="str">
        <f>IF(AND(Tabela1[[#This Row],[EA Play Season Pass]]="Yes",Tabela1[[#This Row],[Minecraft Season Pass]]="Yes"),"Yes","No")</f>
        <v>No</v>
      </c>
      <c r="P7413" t="str">
        <f>IF(OR(Tabela1[[#This Row],[EA Play Season Pass]]="Yes",Tabela1[[#This Row],[Minecraft Season Pass]]="Yes"),"Yes","No")</f>
        <v>No</v>
      </c>
      <c r="Q7413">
        <v>8</v>
      </c>
      <c r="R7413" s="2"/>
    </row>
    <row r="7414" spans="1:18" x14ac:dyDescent="0.25">
      <c r="A7414">
        <v>7413</v>
      </c>
      <c r="B7414" t="s">
        <v>395</v>
      </c>
      <c r="C7414" t="s">
        <v>10</v>
      </c>
      <c r="D7414" s="50">
        <v>45639</v>
      </c>
      <c r="E7414">
        <f>YEAR(Tabela1[[#This Row],[Start Date]])</f>
        <v>2024</v>
      </c>
      <c r="F7414">
        <f>ROUNDUP(MONTH(Tabela1[[#This Row],[Start Date]])/3,0)</f>
        <v>4</v>
      </c>
      <c r="G7414" t="s">
        <v>8</v>
      </c>
      <c r="H7414">
        <v>5</v>
      </c>
      <c r="I7414" t="s">
        <v>12</v>
      </c>
      <c r="J7414" t="s">
        <v>8</v>
      </c>
      <c r="K7414">
        <v>30</v>
      </c>
      <c r="L7414" t="s">
        <v>8</v>
      </c>
      <c r="M7414">
        <v>20</v>
      </c>
      <c r="N7414">
        <v>3</v>
      </c>
      <c r="O7414" t="str">
        <f>IF(AND(Tabela1[[#This Row],[EA Play Season Pass]]="Yes",Tabela1[[#This Row],[Minecraft Season Pass]]="Yes"),"Yes","No")</f>
        <v>Yes</v>
      </c>
      <c r="P7414" t="str">
        <f>IF(OR(Tabela1[[#This Row],[EA Play Season Pass]]="Yes",Tabela1[[#This Row],[Minecraft Season Pass]]="Yes"),"Yes","No")</f>
        <v>Yes</v>
      </c>
      <c r="Q7414">
        <v>52</v>
      </c>
      <c r="R7414" s="2"/>
    </row>
    <row r="7415" spans="1:18" x14ac:dyDescent="0.25">
      <c r="A7415">
        <v>7414</v>
      </c>
      <c r="B7415" t="s">
        <v>3142</v>
      </c>
      <c r="C7415" t="s">
        <v>7</v>
      </c>
      <c r="D7415" s="50">
        <v>45639</v>
      </c>
      <c r="E7415">
        <f>YEAR(Tabela1[[#This Row],[Start Date]])</f>
        <v>2024</v>
      </c>
      <c r="F7415">
        <f>ROUNDUP(MONTH(Tabela1[[#This Row],[Start Date]])/3,0)</f>
        <v>4</v>
      </c>
      <c r="G7415" t="s">
        <v>8</v>
      </c>
      <c r="H7415">
        <v>15</v>
      </c>
      <c r="I7415" t="s">
        <v>9</v>
      </c>
      <c r="J7415" t="s">
        <v>11</v>
      </c>
      <c r="K7415">
        <v>0</v>
      </c>
      <c r="L7415" t="s">
        <v>8</v>
      </c>
      <c r="M7415">
        <v>20</v>
      </c>
      <c r="N7415">
        <v>1</v>
      </c>
      <c r="O7415" t="str">
        <f>IF(AND(Tabela1[[#This Row],[EA Play Season Pass]]="Yes",Tabela1[[#This Row],[Minecraft Season Pass]]="Yes"),"Yes","No")</f>
        <v>No</v>
      </c>
      <c r="P7415" t="str">
        <f>IF(OR(Tabela1[[#This Row],[EA Play Season Pass]]="Yes",Tabela1[[#This Row],[Minecraft Season Pass]]="Yes"),"Yes","No")</f>
        <v>Yes</v>
      </c>
      <c r="Q7415">
        <v>34</v>
      </c>
      <c r="R7415" s="2"/>
    </row>
    <row r="7416" spans="1:18" x14ac:dyDescent="0.25">
      <c r="A7416">
        <v>7415</v>
      </c>
      <c r="B7416" t="s">
        <v>7666</v>
      </c>
      <c r="C7416" t="s">
        <v>13</v>
      </c>
      <c r="D7416" s="50">
        <v>45640</v>
      </c>
      <c r="E7416">
        <f>YEAR(Tabela1[[#This Row],[Start Date]])</f>
        <v>2024</v>
      </c>
      <c r="F7416">
        <f>ROUNDUP(MONTH(Tabela1[[#This Row],[Start Date]])/3,0)</f>
        <v>4</v>
      </c>
      <c r="G7416" t="s">
        <v>11</v>
      </c>
      <c r="H7416">
        <v>10</v>
      </c>
      <c r="I7416" t="s">
        <v>9</v>
      </c>
      <c r="J7416" t="s">
        <v>11</v>
      </c>
      <c r="K7416">
        <v>0</v>
      </c>
      <c r="L7416" t="s">
        <v>11</v>
      </c>
      <c r="M7416">
        <v>0</v>
      </c>
      <c r="N7416">
        <v>3</v>
      </c>
      <c r="O7416" t="str">
        <f>IF(AND(Tabela1[[#This Row],[EA Play Season Pass]]="Yes",Tabela1[[#This Row],[Minecraft Season Pass]]="Yes"),"Yes","No")</f>
        <v>No</v>
      </c>
      <c r="P7416" t="str">
        <f>IF(OR(Tabela1[[#This Row],[EA Play Season Pass]]="Yes",Tabela1[[#This Row],[Minecraft Season Pass]]="Yes"),"Yes","No")</f>
        <v>No</v>
      </c>
      <c r="Q7416">
        <v>7</v>
      </c>
      <c r="R7416" s="2"/>
    </row>
    <row r="7417" spans="1:18" x14ac:dyDescent="0.25">
      <c r="A7417">
        <v>7416</v>
      </c>
      <c r="B7417" t="s">
        <v>755</v>
      </c>
      <c r="C7417" t="s">
        <v>7</v>
      </c>
      <c r="D7417" s="50">
        <v>45640</v>
      </c>
      <c r="E7417">
        <f>YEAR(Tabela1[[#This Row],[Start Date]])</f>
        <v>2024</v>
      </c>
      <c r="F7417">
        <f>ROUNDUP(MONTH(Tabela1[[#This Row],[Start Date]])/3,0)</f>
        <v>4</v>
      </c>
      <c r="G7417" t="s">
        <v>8</v>
      </c>
      <c r="H7417">
        <v>15</v>
      </c>
      <c r="I7417" t="s">
        <v>14</v>
      </c>
      <c r="J7417" t="s">
        <v>11</v>
      </c>
      <c r="K7417">
        <v>0</v>
      </c>
      <c r="L7417" t="s">
        <v>11</v>
      </c>
      <c r="M7417">
        <v>0</v>
      </c>
      <c r="N7417">
        <v>2</v>
      </c>
      <c r="O7417" t="str">
        <f>IF(AND(Tabela1[[#This Row],[EA Play Season Pass]]="Yes",Tabela1[[#This Row],[Minecraft Season Pass]]="Yes"),"Yes","No")</f>
        <v>No</v>
      </c>
      <c r="P7417" t="str">
        <f>IF(OR(Tabela1[[#This Row],[EA Play Season Pass]]="Yes",Tabela1[[#This Row],[Minecraft Season Pass]]="Yes"),"Yes","No")</f>
        <v>No</v>
      </c>
      <c r="Q7417">
        <v>13</v>
      </c>
      <c r="R7417" s="2"/>
    </row>
    <row r="7418" spans="1:18" x14ac:dyDescent="0.25">
      <c r="A7418">
        <v>7417</v>
      </c>
      <c r="B7418" t="s">
        <v>405</v>
      </c>
      <c r="C7418" t="s">
        <v>7</v>
      </c>
      <c r="D7418" s="50">
        <v>45640</v>
      </c>
      <c r="E7418">
        <f>YEAR(Tabela1[[#This Row],[Start Date]])</f>
        <v>2024</v>
      </c>
      <c r="F7418">
        <f>ROUNDUP(MONTH(Tabela1[[#This Row],[Start Date]])/3,0)</f>
        <v>4</v>
      </c>
      <c r="G7418" t="s">
        <v>11</v>
      </c>
      <c r="H7418">
        <v>15</v>
      </c>
      <c r="I7418" t="s">
        <v>12</v>
      </c>
      <c r="J7418" t="s">
        <v>8</v>
      </c>
      <c r="K7418">
        <v>30</v>
      </c>
      <c r="L7418" t="s">
        <v>11</v>
      </c>
      <c r="M7418">
        <v>0</v>
      </c>
      <c r="N7418">
        <v>3</v>
      </c>
      <c r="O7418" t="str">
        <f>IF(AND(Tabela1[[#This Row],[EA Play Season Pass]]="Yes",Tabela1[[#This Row],[Minecraft Season Pass]]="Yes"),"Yes","No")</f>
        <v>No</v>
      </c>
      <c r="P7418" t="str">
        <f>IF(OR(Tabela1[[#This Row],[EA Play Season Pass]]="Yes",Tabela1[[#This Row],[Minecraft Season Pass]]="Yes"),"Yes","No")</f>
        <v>Yes</v>
      </c>
      <c r="Q7418">
        <v>42</v>
      </c>
      <c r="R7418" s="2"/>
    </row>
    <row r="7419" spans="1:18" x14ac:dyDescent="0.25">
      <c r="A7419">
        <v>7418</v>
      </c>
      <c r="B7419" t="s">
        <v>7667</v>
      </c>
      <c r="C7419" t="s">
        <v>13</v>
      </c>
      <c r="D7419" s="50">
        <v>45640</v>
      </c>
      <c r="E7419">
        <f>YEAR(Tabela1[[#This Row],[Start Date]])</f>
        <v>2024</v>
      </c>
      <c r="F7419">
        <f>ROUNDUP(MONTH(Tabela1[[#This Row],[Start Date]])/3,0)</f>
        <v>4</v>
      </c>
      <c r="G7419" t="s">
        <v>11</v>
      </c>
      <c r="H7419">
        <v>10</v>
      </c>
      <c r="I7419" t="s">
        <v>14</v>
      </c>
      <c r="J7419" t="s">
        <v>8</v>
      </c>
      <c r="K7419">
        <v>30</v>
      </c>
      <c r="L7419" t="s">
        <v>11</v>
      </c>
      <c r="M7419">
        <v>0</v>
      </c>
      <c r="N7419">
        <v>3</v>
      </c>
      <c r="O7419" t="str">
        <f>IF(AND(Tabela1[[#This Row],[EA Play Season Pass]]="Yes",Tabela1[[#This Row],[Minecraft Season Pass]]="Yes"),"Yes","No")</f>
        <v>No</v>
      </c>
      <c r="P7419" t="str">
        <f>IF(OR(Tabela1[[#This Row],[EA Play Season Pass]]="Yes",Tabela1[[#This Row],[Minecraft Season Pass]]="Yes"),"Yes","No")</f>
        <v>Yes</v>
      </c>
      <c r="Q7419">
        <v>37</v>
      </c>
      <c r="R7419" s="2"/>
    </row>
    <row r="7420" spans="1:18" x14ac:dyDescent="0.25">
      <c r="A7420">
        <v>7419</v>
      </c>
      <c r="B7420" t="s">
        <v>2443</v>
      </c>
      <c r="C7420" t="s">
        <v>13</v>
      </c>
      <c r="D7420" s="50">
        <v>45640</v>
      </c>
      <c r="E7420">
        <f>YEAR(Tabela1[[#This Row],[Start Date]])</f>
        <v>2024</v>
      </c>
      <c r="F7420">
        <f>ROUNDUP(MONTH(Tabela1[[#This Row],[Start Date]])/3,0)</f>
        <v>4</v>
      </c>
      <c r="G7420" t="s">
        <v>8</v>
      </c>
      <c r="H7420">
        <v>10</v>
      </c>
      <c r="I7420" t="s">
        <v>12</v>
      </c>
      <c r="J7420" t="s">
        <v>11</v>
      </c>
      <c r="K7420">
        <v>0</v>
      </c>
      <c r="L7420" t="s">
        <v>8</v>
      </c>
      <c r="M7420">
        <v>20</v>
      </c>
      <c r="N7420">
        <v>3</v>
      </c>
      <c r="O7420" t="str">
        <f>IF(AND(Tabela1[[#This Row],[EA Play Season Pass]]="Yes",Tabela1[[#This Row],[Minecraft Season Pass]]="Yes"),"Yes","No")</f>
        <v>No</v>
      </c>
      <c r="P7420" t="str">
        <f>IF(OR(Tabela1[[#This Row],[EA Play Season Pass]]="Yes",Tabela1[[#This Row],[Minecraft Season Pass]]="Yes"),"Yes","No")</f>
        <v>Yes</v>
      </c>
      <c r="Q7420">
        <v>27</v>
      </c>
      <c r="R7420" s="2"/>
    </row>
    <row r="7421" spans="1:18" x14ac:dyDescent="0.25">
      <c r="A7421">
        <v>7420</v>
      </c>
      <c r="B7421" t="s">
        <v>2203</v>
      </c>
      <c r="C7421" t="s">
        <v>10</v>
      </c>
      <c r="D7421" s="50">
        <v>45640</v>
      </c>
      <c r="E7421">
        <f>YEAR(Tabela1[[#This Row],[Start Date]])</f>
        <v>2024</v>
      </c>
      <c r="F7421">
        <f>ROUNDUP(MONTH(Tabela1[[#This Row],[Start Date]])/3,0)</f>
        <v>4</v>
      </c>
      <c r="G7421" t="s">
        <v>11</v>
      </c>
      <c r="H7421">
        <v>5</v>
      </c>
      <c r="I7421" t="s">
        <v>12</v>
      </c>
      <c r="J7421" t="s">
        <v>8</v>
      </c>
      <c r="K7421">
        <v>30</v>
      </c>
      <c r="L7421" t="s">
        <v>11</v>
      </c>
      <c r="M7421">
        <v>0</v>
      </c>
      <c r="N7421">
        <v>1</v>
      </c>
      <c r="O7421" t="str">
        <f>IF(AND(Tabela1[[#This Row],[EA Play Season Pass]]="Yes",Tabela1[[#This Row],[Minecraft Season Pass]]="Yes"),"Yes","No")</f>
        <v>No</v>
      </c>
      <c r="P7421" t="str">
        <f>IF(OR(Tabela1[[#This Row],[EA Play Season Pass]]="Yes",Tabela1[[#This Row],[Minecraft Season Pass]]="Yes"),"Yes","No")</f>
        <v>Yes</v>
      </c>
      <c r="Q7421">
        <v>34</v>
      </c>
      <c r="R7421" s="2"/>
    </row>
    <row r="7422" spans="1:18" x14ac:dyDescent="0.25">
      <c r="A7422">
        <v>7421</v>
      </c>
      <c r="B7422" t="s">
        <v>1015</v>
      </c>
      <c r="C7422" t="s">
        <v>7</v>
      </c>
      <c r="D7422" s="50">
        <v>45640</v>
      </c>
      <c r="E7422">
        <f>YEAR(Tabela1[[#This Row],[Start Date]])</f>
        <v>2024</v>
      </c>
      <c r="F7422">
        <f>ROUNDUP(MONTH(Tabela1[[#This Row],[Start Date]])/3,0)</f>
        <v>4</v>
      </c>
      <c r="G7422" t="s">
        <v>11</v>
      </c>
      <c r="H7422">
        <v>15</v>
      </c>
      <c r="I7422" t="s">
        <v>12</v>
      </c>
      <c r="J7422" t="s">
        <v>8</v>
      </c>
      <c r="K7422">
        <v>30</v>
      </c>
      <c r="L7422" t="s">
        <v>11</v>
      </c>
      <c r="M7422">
        <v>0</v>
      </c>
      <c r="N7422">
        <v>2</v>
      </c>
      <c r="O7422" t="str">
        <f>IF(AND(Tabela1[[#This Row],[EA Play Season Pass]]="Yes",Tabela1[[#This Row],[Minecraft Season Pass]]="Yes"),"Yes","No")</f>
        <v>No</v>
      </c>
      <c r="P7422" t="str">
        <f>IF(OR(Tabela1[[#This Row],[EA Play Season Pass]]="Yes",Tabela1[[#This Row],[Minecraft Season Pass]]="Yes"),"Yes","No")</f>
        <v>Yes</v>
      </c>
      <c r="Q7422">
        <v>43</v>
      </c>
      <c r="R7422" s="2"/>
    </row>
    <row r="7423" spans="1:18" x14ac:dyDescent="0.25">
      <c r="A7423">
        <v>7422</v>
      </c>
      <c r="B7423" t="s">
        <v>7668</v>
      </c>
      <c r="C7423" t="s">
        <v>7</v>
      </c>
      <c r="D7423" s="50">
        <v>45641</v>
      </c>
      <c r="E7423">
        <f>YEAR(Tabela1[[#This Row],[Start Date]])</f>
        <v>2024</v>
      </c>
      <c r="F7423">
        <f>ROUNDUP(MONTH(Tabela1[[#This Row],[Start Date]])/3,0)</f>
        <v>4</v>
      </c>
      <c r="G7423" t="s">
        <v>11</v>
      </c>
      <c r="H7423">
        <v>15</v>
      </c>
      <c r="I7423" t="s">
        <v>14</v>
      </c>
      <c r="J7423" t="s">
        <v>11</v>
      </c>
      <c r="K7423">
        <v>0</v>
      </c>
      <c r="L7423" t="s">
        <v>8</v>
      </c>
      <c r="M7423">
        <v>20</v>
      </c>
      <c r="N7423">
        <v>2</v>
      </c>
      <c r="O7423" t="str">
        <f>IF(AND(Tabela1[[#This Row],[EA Play Season Pass]]="Yes",Tabela1[[#This Row],[Minecraft Season Pass]]="Yes"),"Yes","No")</f>
        <v>No</v>
      </c>
      <c r="P7423" t="str">
        <f>IF(OR(Tabela1[[#This Row],[EA Play Season Pass]]="Yes",Tabela1[[#This Row],[Minecraft Season Pass]]="Yes"),"Yes","No")</f>
        <v>Yes</v>
      </c>
      <c r="Q7423">
        <v>33</v>
      </c>
      <c r="R7423" s="2"/>
    </row>
    <row r="7424" spans="1:18" x14ac:dyDescent="0.25">
      <c r="A7424">
        <v>7423</v>
      </c>
      <c r="B7424" t="s">
        <v>2109</v>
      </c>
      <c r="C7424" t="s">
        <v>10</v>
      </c>
      <c r="D7424" s="50">
        <v>45641</v>
      </c>
      <c r="E7424">
        <f>YEAR(Tabela1[[#This Row],[Start Date]])</f>
        <v>2024</v>
      </c>
      <c r="F7424">
        <f>ROUNDUP(MONTH(Tabela1[[#This Row],[Start Date]])/3,0)</f>
        <v>4</v>
      </c>
      <c r="G7424" t="s">
        <v>11</v>
      </c>
      <c r="H7424">
        <v>5</v>
      </c>
      <c r="I7424" t="s">
        <v>14</v>
      </c>
      <c r="J7424" t="s">
        <v>8</v>
      </c>
      <c r="K7424">
        <v>30</v>
      </c>
      <c r="L7424" t="s">
        <v>8</v>
      </c>
      <c r="M7424">
        <v>20</v>
      </c>
      <c r="N7424">
        <v>1</v>
      </c>
      <c r="O7424" t="str">
        <f>IF(AND(Tabela1[[#This Row],[EA Play Season Pass]]="Yes",Tabela1[[#This Row],[Minecraft Season Pass]]="Yes"),"Yes","No")</f>
        <v>Yes</v>
      </c>
      <c r="P7424" t="str">
        <f>IF(OR(Tabela1[[#This Row],[EA Play Season Pass]]="Yes",Tabela1[[#This Row],[Minecraft Season Pass]]="Yes"),"Yes","No")</f>
        <v>Yes</v>
      </c>
      <c r="Q7424">
        <v>54</v>
      </c>
      <c r="R7424" s="2"/>
    </row>
    <row r="7425" spans="1:18" x14ac:dyDescent="0.25">
      <c r="A7425">
        <v>7424</v>
      </c>
      <c r="B7425" t="s">
        <v>7669</v>
      </c>
      <c r="C7425" t="s">
        <v>7</v>
      </c>
      <c r="D7425" s="50">
        <v>45641</v>
      </c>
      <c r="E7425">
        <f>YEAR(Tabela1[[#This Row],[Start Date]])</f>
        <v>2024</v>
      </c>
      <c r="F7425">
        <f>ROUNDUP(MONTH(Tabela1[[#This Row],[Start Date]])/3,0)</f>
        <v>4</v>
      </c>
      <c r="G7425" t="s">
        <v>8</v>
      </c>
      <c r="H7425">
        <v>15</v>
      </c>
      <c r="I7425" t="s">
        <v>14</v>
      </c>
      <c r="J7425" t="s">
        <v>11</v>
      </c>
      <c r="K7425">
        <v>0</v>
      </c>
      <c r="L7425" t="s">
        <v>11</v>
      </c>
      <c r="M7425">
        <v>0</v>
      </c>
      <c r="N7425">
        <v>3</v>
      </c>
      <c r="O7425" t="str">
        <f>IF(AND(Tabela1[[#This Row],[EA Play Season Pass]]="Yes",Tabela1[[#This Row],[Minecraft Season Pass]]="Yes"),"Yes","No")</f>
        <v>No</v>
      </c>
      <c r="P7425" t="str">
        <f>IF(OR(Tabela1[[#This Row],[EA Play Season Pass]]="Yes",Tabela1[[#This Row],[Minecraft Season Pass]]="Yes"),"Yes","No")</f>
        <v>No</v>
      </c>
      <c r="Q7425">
        <v>12</v>
      </c>
      <c r="R7425" s="2"/>
    </row>
    <row r="7426" spans="1:18" x14ac:dyDescent="0.25">
      <c r="A7426">
        <v>7425</v>
      </c>
      <c r="B7426" t="s">
        <v>1859</v>
      </c>
      <c r="C7426" t="s">
        <v>7</v>
      </c>
      <c r="D7426" s="50">
        <v>45641</v>
      </c>
      <c r="E7426">
        <f>YEAR(Tabela1[[#This Row],[Start Date]])</f>
        <v>2024</v>
      </c>
      <c r="F7426">
        <f>ROUNDUP(MONTH(Tabela1[[#This Row],[Start Date]])/3,0)</f>
        <v>4</v>
      </c>
      <c r="G7426" t="s">
        <v>8</v>
      </c>
      <c r="H7426">
        <v>15</v>
      </c>
      <c r="I7426" t="s">
        <v>9</v>
      </c>
      <c r="J7426" t="s">
        <v>8</v>
      </c>
      <c r="K7426">
        <v>30</v>
      </c>
      <c r="L7426" t="s">
        <v>8</v>
      </c>
      <c r="M7426">
        <v>20</v>
      </c>
      <c r="N7426">
        <v>1</v>
      </c>
      <c r="O7426" t="str">
        <f>IF(AND(Tabela1[[#This Row],[EA Play Season Pass]]="Yes",Tabela1[[#This Row],[Minecraft Season Pass]]="Yes"),"Yes","No")</f>
        <v>Yes</v>
      </c>
      <c r="P7426" t="str">
        <f>IF(OR(Tabela1[[#This Row],[EA Play Season Pass]]="Yes",Tabela1[[#This Row],[Minecraft Season Pass]]="Yes"),"Yes","No")</f>
        <v>Yes</v>
      </c>
      <c r="Q7426">
        <v>64</v>
      </c>
      <c r="R7426" s="2"/>
    </row>
    <row r="7427" spans="1:18" x14ac:dyDescent="0.25">
      <c r="A7427">
        <v>7426</v>
      </c>
      <c r="B7427" t="s">
        <v>7670</v>
      </c>
      <c r="C7427" t="s">
        <v>10</v>
      </c>
      <c r="D7427" s="50">
        <v>45641</v>
      </c>
      <c r="E7427">
        <f>YEAR(Tabela1[[#This Row],[Start Date]])</f>
        <v>2024</v>
      </c>
      <c r="F7427">
        <f>ROUNDUP(MONTH(Tabela1[[#This Row],[Start Date]])/3,0)</f>
        <v>4</v>
      </c>
      <c r="G7427" t="s">
        <v>11</v>
      </c>
      <c r="H7427">
        <v>5</v>
      </c>
      <c r="I7427" t="s">
        <v>9</v>
      </c>
      <c r="J7427" t="s">
        <v>8</v>
      </c>
      <c r="K7427">
        <v>30</v>
      </c>
      <c r="L7427" t="s">
        <v>11</v>
      </c>
      <c r="M7427">
        <v>0</v>
      </c>
      <c r="N7427">
        <v>1</v>
      </c>
      <c r="O7427" t="str">
        <f>IF(AND(Tabela1[[#This Row],[EA Play Season Pass]]="Yes",Tabela1[[#This Row],[Minecraft Season Pass]]="Yes"),"Yes","No")</f>
        <v>No</v>
      </c>
      <c r="P7427" t="str">
        <f>IF(OR(Tabela1[[#This Row],[EA Play Season Pass]]="Yes",Tabela1[[#This Row],[Minecraft Season Pass]]="Yes"),"Yes","No")</f>
        <v>Yes</v>
      </c>
      <c r="Q7427">
        <v>34</v>
      </c>
      <c r="R7427" s="2"/>
    </row>
    <row r="7428" spans="1:18" x14ac:dyDescent="0.25">
      <c r="A7428">
        <v>7427</v>
      </c>
      <c r="B7428" t="s">
        <v>3594</v>
      </c>
      <c r="C7428" t="s">
        <v>10</v>
      </c>
      <c r="D7428" s="50">
        <v>45642</v>
      </c>
      <c r="E7428">
        <f>YEAR(Tabela1[[#This Row],[Start Date]])</f>
        <v>2024</v>
      </c>
      <c r="F7428">
        <f>ROUNDUP(MONTH(Tabela1[[#This Row],[Start Date]])/3,0)</f>
        <v>4</v>
      </c>
      <c r="G7428" t="s">
        <v>11</v>
      </c>
      <c r="H7428">
        <v>5</v>
      </c>
      <c r="I7428" t="s">
        <v>14</v>
      </c>
      <c r="J7428" t="s">
        <v>11</v>
      </c>
      <c r="K7428">
        <v>0</v>
      </c>
      <c r="L7428" t="s">
        <v>8</v>
      </c>
      <c r="M7428">
        <v>20</v>
      </c>
      <c r="N7428">
        <v>2</v>
      </c>
      <c r="O7428" t="str">
        <f>IF(AND(Tabela1[[#This Row],[EA Play Season Pass]]="Yes",Tabela1[[#This Row],[Minecraft Season Pass]]="Yes"),"Yes","No")</f>
        <v>No</v>
      </c>
      <c r="P7428" t="str">
        <f>IF(OR(Tabela1[[#This Row],[EA Play Season Pass]]="Yes",Tabela1[[#This Row],[Minecraft Season Pass]]="Yes"),"Yes","No")</f>
        <v>Yes</v>
      </c>
      <c r="Q7428">
        <v>23</v>
      </c>
      <c r="R7428" s="2"/>
    </row>
    <row r="7429" spans="1:18" x14ac:dyDescent="0.25">
      <c r="A7429">
        <v>7428</v>
      </c>
      <c r="B7429" t="s">
        <v>7671</v>
      </c>
      <c r="C7429" t="s">
        <v>10</v>
      </c>
      <c r="D7429" s="50">
        <v>45642</v>
      </c>
      <c r="E7429">
        <f>YEAR(Tabela1[[#This Row],[Start Date]])</f>
        <v>2024</v>
      </c>
      <c r="F7429">
        <f>ROUNDUP(MONTH(Tabela1[[#This Row],[Start Date]])/3,0)</f>
        <v>4</v>
      </c>
      <c r="G7429" t="s">
        <v>11</v>
      </c>
      <c r="H7429">
        <v>5</v>
      </c>
      <c r="I7429" t="s">
        <v>14</v>
      </c>
      <c r="J7429" t="s">
        <v>8</v>
      </c>
      <c r="K7429">
        <v>30</v>
      </c>
      <c r="L7429" t="s">
        <v>8</v>
      </c>
      <c r="M7429">
        <v>20</v>
      </c>
      <c r="N7429">
        <v>1</v>
      </c>
      <c r="O7429" t="str">
        <f>IF(AND(Tabela1[[#This Row],[EA Play Season Pass]]="Yes",Tabela1[[#This Row],[Minecraft Season Pass]]="Yes"),"Yes","No")</f>
        <v>Yes</v>
      </c>
      <c r="P7429" t="str">
        <f>IF(OR(Tabela1[[#This Row],[EA Play Season Pass]]="Yes",Tabela1[[#This Row],[Minecraft Season Pass]]="Yes"),"Yes","No")</f>
        <v>Yes</v>
      </c>
      <c r="Q7429">
        <v>54</v>
      </c>
      <c r="R7429" s="2"/>
    </row>
    <row r="7430" spans="1:18" x14ac:dyDescent="0.25">
      <c r="A7430">
        <v>7429</v>
      </c>
      <c r="B7430" t="s">
        <v>1525</v>
      </c>
      <c r="C7430" t="s">
        <v>10</v>
      </c>
      <c r="D7430" s="50">
        <v>45642</v>
      </c>
      <c r="E7430">
        <f>YEAR(Tabela1[[#This Row],[Start Date]])</f>
        <v>2024</v>
      </c>
      <c r="F7430">
        <f>ROUNDUP(MONTH(Tabela1[[#This Row],[Start Date]])/3,0)</f>
        <v>4</v>
      </c>
      <c r="G7430" t="s">
        <v>11</v>
      </c>
      <c r="H7430">
        <v>5</v>
      </c>
      <c r="I7430" t="s">
        <v>12</v>
      </c>
      <c r="J7430" t="s">
        <v>11</v>
      </c>
      <c r="K7430">
        <v>0</v>
      </c>
      <c r="L7430" t="s">
        <v>11</v>
      </c>
      <c r="M7430">
        <v>0</v>
      </c>
      <c r="N7430">
        <v>1</v>
      </c>
      <c r="O7430" t="str">
        <f>IF(AND(Tabela1[[#This Row],[EA Play Season Pass]]="Yes",Tabela1[[#This Row],[Minecraft Season Pass]]="Yes"),"Yes","No")</f>
        <v>No</v>
      </c>
      <c r="P7430" t="str">
        <f>IF(OR(Tabela1[[#This Row],[EA Play Season Pass]]="Yes",Tabela1[[#This Row],[Minecraft Season Pass]]="Yes"),"Yes","No")</f>
        <v>No</v>
      </c>
      <c r="Q7430">
        <v>4</v>
      </c>
      <c r="R7430" s="2"/>
    </row>
    <row r="7431" spans="1:18" x14ac:dyDescent="0.25">
      <c r="A7431">
        <v>7430</v>
      </c>
      <c r="B7431" t="s">
        <v>1563</v>
      </c>
      <c r="C7431" t="s">
        <v>10</v>
      </c>
      <c r="D7431" s="50">
        <v>45643</v>
      </c>
      <c r="E7431">
        <f>YEAR(Tabela1[[#This Row],[Start Date]])</f>
        <v>2024</v>
      </c>
      <c r="F7431">
        <f>ROUNDUP(MONTH(Tabela1[[#This Row],[Start Date]])/3,0)</f>
        <v>4</v>
      </c>
      <c r="G7431" t="s">
        <v>8</v>
      </c>
      <c r="H7431">
        <v>5</v>
      </c>
      <c r="I7431" t="s">
        <v>12</v>
      </c>
      <c r="J7431" t="s">
        <v>11</v>
      </c>
      <c r="K7431">
        <v>0</v>
      </c>
      <c r="L7431" t="s">
        <v>11</v>
      </c>
      <c r="M7431">
        <v>0</v>
      </c>
      <c r="N7431">
        <v>2</v>
      </c>
      <c r="O7431" t="str">
        <f>IF(AND(Tabela1[[#This Row],[EA Play Season Pass]]="Yes",Tabela1[[#This Row],[Minecraft Season Pass]]="Yes"),"Yes","No")</f>
        <v>No</v>
      </c>
      <c r="P7431" t="str">
        <f>IF(OR(Tabela1[[#This Row],[EA Play Season Pass]]="Yes",Tabela1[[#This Row],[Minecraft Season Pass]]="Yes"),"Yes","No")</f>
        <v>No</v>
      </c>
      <c r="Q7431">
        <v>3</v>
      </c>
      <c r="R7431" s="2"/>
    </row>
    <row r="7432" spans="1:18" x14ac:dyDescent="0.25">
      <c r="A7432">
        <v>7431</v>
      </c>
      <c r="B7432" t="s">
        <v>7672</v>
      </c>
      <c r="C7432" t="s">
        <v>10</v>
      </c>
      <c r="D7432" s="50">
        <v>45643</v>
      </c>
      <c r="E7432">
        <f>YEAR(Tabela1[[#This Row],[Start Date]])</f>
        <v>2024</v>
      </c>
      <c r="F7432">
        <f>ROUNDUP(MONTH(Tabela1[[#This Row],[Start Date]])/3,0)</f>
        <v>4</v>
      </c>
      <c r="G7432" t="s">
        <v>11</v>
      </c>
      <c r="H7432">
        <v>5</v>
      </c>
      <c r="I7432" t="s">
        <v>12</v>
      </c>
      <c r="J7432" t="s">
        <v>11</v>
      </c>
      <c r="K7432">
        <v>0</v>
      </c>
      <c r="L7432" t="s">
        <v>11</v>
      </c>
      <c r="M7432">
        <v>0</v>
      </c>
      <c r="N7432">
        <v>2</v>
      </c>
      <c r="O7432" t="str">
        <f>IF(AND(Tabela1[[#This Row],[EA Play Season Pass]]="Yes",Tabela1[[#This Row],[Minecraft Season Pass]]="Yes"),"Yes","No")</f>
        <v>No</v>
      </c>
      <c r="P7432" t="str">
        <f>IF(OR(Tabela1[[#This Row],[EA Play Season Pass]]="Yes",Tabela1[[#This Row],[Minecraft Season Pass]]="Yes"),"Yes","No")</f>
        <v>No</v>
      </c>
      <c r="Q7432">
        <v>3</v>
      </c>
      <c r="R7432" s="2"/>
    </row>
    <row r="7433" spans="1:18" x14ac:dyDescent="0.25">
      <c r="A7433">
        <v>7432</v>
      </c>
      <c r="B7433" t="s">
        <v>7673</v>
      </c>
      <c r="C7433" t="s">
        <v>13</v>
      </c>
      <c r="D7433" s="50">
        <v>45643</v>
      </c>
      <c r="E7433">
        <f>YEAR(Tabela1[[#This Row],[Start Date]])</f>
        <v>2024</v>
      </c>
      <c r="F7433">
        <f>ROUNDUP(MONTH(Tabela1[[#This Row],[Start Date]])/3,0)</f>
        <v>4</v>
      </c>
      <c r="G7433" t="s">
        <v>11</v>
      </c>
      <c r="H7433">
        <v>10</v>
      </c>
      <c r="I7433" t="s">
        <v>12</v>
      </c>
      <c r="J7433" t="s">
        <v>8</v>
      </c>
      <c r="K7433">
        <v>30</v>
      </c>
      <c r="L7433" t="s">
        <v>11</v>
      </c>
      <c r="M7433">
        <v>0</v>
      </c>
      <c r="N7433">
        <v>3</v>
      </c>
      <c r="O7433" t="str">
        <f>IF(AND(Tabela1[[#This Row],[EA Play Season Pass]]="Yes",Tabela1[[#This Row],[Minecraft Season Pass]]="Yes"),"Yes","No")</f>
        <v>No</v>
      </c>
      <c r="P7433" t="str">
        <f>IF(OR(Tabela1[[#This Row],[EA Play Season Pass]]="Yes",Tabela1[[#This Row],[Minecraft Season Pass]]="Yes"),"Yes","No")</f>
        <v>Yes</v>
      </c>
      <c r="Q7433">
        <v>37</v>
      </c>
      <c r="R7433" s="2"/>
    </row>
    <row r="7434" spans="1:18" x14ac:dyDescent="0.25">
      <c r="A7434">
        <v>7433</v>
      </c>
      <c r="B7434" t="s">
        <v>7674</v>
      </c>
      <c r="C7434" t="s">
        <v>13</v>
      </c>
      <c r="D7434" s="50">
        <v>45643</v>
      </c>
      <c r="E7434">
        <f>YEAR(Tabela1[[#This Row],[Start Date]])</f>
        <v>2024</v>
      </c>
      <c r="F7434">
        <f>ROUNDUP(MONTH(Tabela1[[#This Row],[Start Date]])/3,0)</f>
        <v>4</v>
      </c>
      <c r="G7434" t="s">
        <v>8</v>
      </c>
      <c r="H7434">
        <v>10</v>
      </c>
      <c r="I7434" t="s">
        <v>9</v>
      </c>
      <c r="J7434" t="s">
        <v>11</v>
      </c>
      <c r="K7434">
        <v>0</v>
      </c>
      <c r="L7434" t="s">
        <v>8</v>
      </c>
      <c r="M7434">
        <v>20</v>
      </c>
      <c r="N7434">
        <v>2</v>
      </c>
      <c r="O7434" t="str">
        <f>IF(AND(Tabela1[[#This Row],[EA Play Season Pass]]="Yes",Tabela1[[#This Row],[Minecraft Season Pass]]="Yes"),"Yes","No")</f>
        <v>No</v>
      </c>
      <c r="P7434" t="str">
        <f>IF(OR(Tabela1[[#This Row],[EA Play Season Pass]]="Yes",Tabela1[[#This Row],[Minecraft Season Pass]]="Yes"),"Yes","No")</f>
        <v>Yes</v>
      </c>
      <c r="Q7434">
        <v>28</v>
      </c>
      <c r="R7434" s="2"/>
    </row>
    <row r="7435" spans="1:18" x14ac:dyDescent="0.25">
      <c r="A7435">
        <v>7434</v>
      </c>
      <c r="B7435" t="s">
        <v>632</v>
      </c>
      <c r="C7435" t="s">
        <v>13</v>
      </c>
      <c r="D7435" s="50">
        <v>45643</v>
      </c>
      <c r="E7435">
        <f>YEAR(Tabela1[[#This Row],[Start Date]])</f>
        <v>2024</v>
      </c>
      <c r="F7435">
        <f>ROUNDUP(MONTH(Tabela1[[#This Row],[Start Date]])/3,0)</f>
        <v>4</v>
      </c>
      <c r="G7435" t="s">
        <v>8</v>
      </c>
      <c r="H7435">
        <v>10</v>
      </c>
      <c r="I7435" t="s">
        <v>12</v>
      </c>
      <c r="J7435" t="s">
        <v>11</v>
      </c>
      <c r="K7435">
        <v>0</v>
      </c>
      <c r="L7435" t="s">
        <v>8</v>
      </c>
      <c r="M7435">
        <v>20</v>
      </c>
      <c r="N7435">
        <v>3</v>
      </c>
      <c r="O7435" t="str">
        <f>IF(AND(Tabela1[[#This Row],[EA Play Season Pass]]="Yes",Tabela1[[#This Row],[Minecraft Season Pass]]="Yes"),"Yes","No")</f>
        <v>No</v>
      </c>
      <c r="P7435" t="str">
        <f>IF(OR(Tabela1[[#This Row],[EA Play Season Pass]]="Yes",Tabela1[[#This Row],[Minecraft Season Pass]]="Yes"),"Yes","No")</f>
        <v>Yes</v>
      </c>
      <c r="Q7435">
        <v>27</v>
      </c>
      <c r="R7435" s="2"/>
    </row>
    <row r="7436" spans="1:18" x14ac:dyDescent="0.25">
      <c r="A7436">
        <v>7435</v>
      </c>
      <c r="B7436" t="s">
        <v>7675</v>
      </c>
      <c r="C7436" t="s">
        <v>7</v>
      </c>
      <c r="D7436" s="50">
        <v>45643</v>
      </c>
      <c r="E7436">
        <f>YEAR(Tabela1[[#This Row],[Start Date]])</f>
        <v>2024</v>
      </c>
      <c r="F7436">
        <f>ROUNDUP(MONTH(Tabela1[[#This Row],[Start Date]])/3,0)</f>
        <v>4</v>
      </c>
      <c r="G7436" t="s">
        <v>8</v>
      </c>
      <c r="H7436">
        <v>15</v>
      </c>
      <c r="I7436" t="s">
        <v>9</v>
      </c>
      <c r="J7436" t="s">
        <v>11</v>
      </c>
      <c r="K7436">
        <v>0</v>
      </c>
      <c r="L7436" t="s">
        <v>8</v>
      </c>
      <c r="M7436">
        <v>20</v>
      </c>
      <c r="N7436">
        <v>1</v>
      </c>
      <c r="O7436" t="str">
        <f>IF(AND(Tabela1[[#This Row],[EA Play Season Pass]]="Yes",Tabela1[[#This Row],[Minecraft Season Pass]]="Yes"),"Yes","No")</f>
        <v>No</v>
      </c>
      <c r="P7436" t="str">
        <f>IF(OR(Tabela1[[#This Row],[EA Play Season Pass]]="Yes",Tabela1[[#This Row],[Minecraft Season Pass]]="Yes"),"Yes","No")</f>
        <v>Yes</v>
      </c>
      <c r="Q7436">
        <v>34</v>
      </c>
      <c r="R7436" s="2"/>
    </row>
    <row r="7437" spans="1:18" x14ac:dyDescent="0.25">
      <c r="A7437">
        <v>7436</v>
      </c>
      <c r="B7437" t="s">
        <v>7676</v>
      </c>
      <c r="C7437" t="s">
        <v>10</v>
      </c>
      <c r="D7437" s="50">
        <v>45644</v>
      </c>
      <c r="E7437">
        <f>YEAR(Tabela1[[#This Row],[Start Date]])</f>
        <v>2024</v>
      </c>
      <c r="F7437">
        <f>ROUNDUP(MONTH(Tabela1[[#This Row],[Start Date]])/3,0)</f>
        <v>4</v>
      </c>
      <c r="G7437" t="s">
        <v>8</v>
      </c>
      <c r="H7437">
        <v>5</v>
      </c>
      <c r="I7437" t="s">
        <v>14</v>
      </c>
      <c r="J7437" t="s">
        <v>11</v>
      </c>
      <c r="K7437">
        <v>0</v>
      </c>
      <c r="L7437" t="s">
        <v>8</v>
      </c>
      <c r="M7437">
        <v>20</v>
      </c>
      <c r="N7437">
        <v>1</v>
      </c>
      <c r="O7437" t="str">
        <f>IF(AND(Tabela1[[#This Row],[EA Play Season Pass]]="Yes",Tabela1[[#This Row],[Minecraft Season Pass]]="Yes"),"Yes","No")</f>
        <v>No</v>
      </c>
      <c r="P7437" t="str">
        <f>IF(OR(Tabela1[[#This Row],[EA Play Season Pass]]="Yes",Tabela1[[#This Row],[Minecraft Season Pass]]="Yes"),"Yes","No")</f>
        <v>Yes</v>
      </c>
      <c r="Q7437">
        <v>24</v>
      </c>
      <c r="R7437" s="2"/>
    </row>
    <row r="7438" spans="1:18" x14ac:dyDescent="0.25">
      <c r="A7438">
        <v>7437</v>
      </c>
      <c r="B7438" t="s">
        <v>7677</v>
      </c>
      <c r="C7438" t="s">
        <v>13</v>
      </c>
      <c r="D7438" s="50">
        <v>45644</v>
      </c>
      <c r="E7438">
        <f>YEAR(Tabela1[[#This Row],[Start Date]])</f>
        <v>2024</v>
      </c>
      <c r="F7438">
        <f>ROUNDUP(MONTH(Tabela1[[#This Row],[Start Date]])/3,0)</f>
        <v>4</v>
      </c>
      <c r="G7438" t="s">
        <v>8</v>
      </c>
      <c r="H7438">
        <v>10</v>
      </c>
      <c r="I7438" t="s">
        <v>14</v>
      </c>
      <c r="J7438" t="s">
        <v>8</v>
      </c>
      <c r="K7438">
        <v>30</v>
      </c>
      <c r="L7438" t="s">
        <v>8</v>
      </c>
      <c r="M7438">
        <v>20</v>
      </c>
      <c r="N7438">
        <v>1</v>
      </c>
      <c r="O7438" t="str">
        <f>IF(AND(Tabela1[[#This Row],[EA Play Season Pass]]="Yes",Tabela1[[#This Row],[Minecraft Season Pass]]="Yes"),"Yes","No")</f>
        <v>Yes</v>
      </c>
      <c r="P7438" t="str">
        <f>IF(OR(Tabela1[[#This Row],[EA Play Season Pass]]="Yes",Tabela1[[#This Row],[Minecraft Season Pass]]="Yes"),"Yes","No")</f>
        <v>Yes</v>
      </c>
      <c r="Q7438">
        <v>59</v>
      </c>
      <c r="R7438" s="2"/>
    </row>
    <row r="7439" spans="1:18" x14ac:dyDescent="0.25">
      <c r="A7439">
        <v>7438</v>
      </c>
      <c r="B7439" t="s">
        <v>7678</v>
      </c>
      <c r="C7439" t="s">
        <v>10</v>
      </c>
      <c r="D7439" s="50">
        <v>45644</v>
      </c>
      <c r="E7439">
        <f>YEAR(Tabela1[[#This Row],[Start Date]])</f>
        <v>2024</v>
      </c>
      <c r="F7439">
        <f>ROUNDUP(MONTH(Tabela1[[#This Row],[Start Date]])/3,0)</f>
        <v>4</v>
      </c>
      <c r="G7439" t="s">
        <v>8</v>
      </c>
      <c r="H7439">
        <v>5</v>
      </c>
      <c r="I7439" t="s">
        <v>9</v>
      </c>
      <c r="J7439" t="s">
        <v>11</v>
      </c>
      <c r="K7439">
        <v>0</v>
      </c>
      <c r="L7439" t="s">
        <v>11</v>
      </c>
      <c r="M7439">
        <v>0</v>
      </c>
      <c r="N7439">
        <v>2</v>
      </c>
      <c r="O7439" t="str">
        <f>IF(AND(Tabela1[[#This Row],[EA Play Season Pass]]="Yes",Tabela1[[#This Row],[Minecraft Season Pass]]="Yes"),"Yes","No")</f>
        <v>No</v>
      </c>
      <c r="P7439" t="str">
        <f>IF(OR(Tabela1[[#This Row],[EA Play Season Pass]]="Yes",Tabela1[[#This Row],[Minecraft Season Pass]]="Yes"),"Yes","No")</f>
        <v>No</v>
      </c>
      <c r="Q7439">
        <v>3</v>
      </c>
      <c r="R7439" s="2"/>
    </row>
    <row r="7440" spans="1:18" x14ac:dyDescent="0.25">
      <c r="A7440">
        <v>7439</v>
      </c>
      <c r="B7440" t="s">
        <v>33</v>
      </c>
      <c r="C7440" t="s">
        <v>7</v>
      </c>
      <c r="D7440" s="50">
        <v>45645</v>
      </c>
      <c r="E7440">
        <f>YEAR(Tabela1[[#This Row],[Start Date]])</f>
        <v>2024</v>
      </c>
      <c r="F7440">
        <f>ROUNDUP(MONTH(Tabela1[[#This Row],[Start Date]])/3,0)</f>
        <v>4</v>
      </c>
      <c r="G7440" t="s">
        <v>11</v>
      </c>
      <c r="H7440">
        <v>15</v>
      </c>
      <c r="I7440" t="s">
        <v>12</v>
      </c>
      <c r="J7440" t="s">
        <v>8</v>
      </c>
      <c r="K7440">
        <v>30</v>
      </c>
      <c r="L7440" t="s">
        <v>11</v>
      </c>
      <c r="M7440">
        <v>0</v>
      </c>
      <c r="N7440">
        <v>2</v>
      </c>
      <c r="O7440" t="str">
        <f>IF(AND(Tabela1[[#This Row],[EA Play Season Pass]]="Yes",Tabela1[[#This Row],[Minecraft Season Pass]]="Yes"),"Yes","No")</f>
        <v>No</v>
      </c>
      <c r="P7440" t="str">
        <f>IF(OR(Tabela1[[#This Row],[EA Play Season Pass]]="Yes",Tabela1[[#This Row],[Minecraft Season Pass]]="Yes"),"Yes","No")</f>
        <v>Yes</v>
      </c>
      <c r="Q7440">
        <v>43</v>
      </c>
      <c r="R7440" s="2"/>
    </row>
    <row r="7441" spans="1:18" x14ac:dyDescent="0.25">
      <c r="A7441">
        <v>7440</v>
      </c>
      <c r="B7441" t="s">
        <v>7679</v>
      </c>
      <c r="C7441" t="s">
        <v>13</v>
      </c>
      <c r="D7441" s="50">
        <v>45645</v>
      </c>
      <c r="E7441">
        <f>YEAR(Tabela1[[#This Row],[Start Date]])</f>
        <v>2024</v>
      </c>
      <c r="F7441">
        <f>ROUNDUP(MONTH(Tabela1[[#This Row],[Start Date]])/3,0)</f>
        <v>4</v>
      </c>
      <c r="G7441" t="s">
        <v>8</v>
      </c>
      <c r="H7441">
        <v>10</v>
      </c>
      <c r="I7441" t="s">
        <v>14</v>
      </c>
      <c r="J7441" t="s">
        <v>11</v>
      </c>
      <c r="K7441">
        <v>0</v>
      </c>
      <c r="L7441" t="s">
        <v>11</v>
      </c>
      <c r="M7441">
        <v>0</v>
      </c>
      <c r="N7441">
        <v>2</v>
      </c>
      <c r="O7441" t="str">
        <f>IF(AND(Tabela1[[#This Row],[EA Play Season Pass]]="Yes",Tabela1[[#This Row],[Minecraft Season Pass]]="Yes"),"Yes","No")</f>
        <v>No</v>
      </c>
      <c r="P7441" t="str">
        <f>IF(OR(Tabela1[[#This Row],[EA Play Season Pass]]="Yes",Tabela1[[#This Row],[Minecraft Season Pass]]="Yes"),"Yes","No")</f>
        <v>No</v>
      </c>
      <c r="Q7441">
        <v>8</v>
      </c>
      <c r="R7441" s="2"/>
    </row>
    <row r="7442" spans="1:18" x14ac:dyDescent="0.25">
      <c r="A7442">
        <v>7441</v>
      </c>
      <c r="B7442" t="s">
        <v>304</v>
      </c>
      <c r="C7442" t="s">
        <v>13</v>
      </c>
      <c r="D7442" s="50">
        <v>45645</v>
      </c>
      <c r="E7442">
        <f>YEAR(Tabela1[[#This Row],[Start Date]])</f>
        <v>2024</v>
      </c>
      <c r="F7442">
        <f>ROUNDUP(MONTH(Tabela1[[#This Row],[Start Date]])/3,0)</f>
        <v>4</v>
      </c>
      <c r="G7442" t="s">
        <v>8</v>
      </c>
      <c r="H7442">
        <v>10</v>
      </c>
      <c r="I7442" t="s">
        <v>12</v>
      </c>
      <c r="J7442" t="s">
        <v>11</v>
      </c>
      <c r="K7442">
        <v>0</v>
      </c>
      <c r="L7442" t="s">
        <v>11</v>
      </c>
      <c r="M7442">
        <v>0</v>
      </c>
      <c r="N7442">
        <v>1</v>
      </c>
      <c r="O7442" t="str">
        <f>IF(AND(Tabela1[[#This Row],[EA Play Season Pass]]="Yes",Tabela1[[#This Row],[Minecraft Season Pass]]="Yes"),"Yes","No")</f>
        <v>No</v>
      </c>
      <c r="P7442" t="str">
        <f>IF(OR(Tabela1[[#This Row],[EA Play Season Pass]]="Yes",Tabela1[[#This Row],[Minecraft Season Pass]]="Yes"),"Yes","No")</f>
        <v>No</v>
      </c>
      <c r="Q7442">
        <v>9</v>
      </c>
      <c r="R7442" s="2"/>
    </row>
    <row r="7443" spans="1:18" x14ac:dyDescent="0.25">
      <c r="A7443">
        <v>7442</v>
      </c>
      <c r="B7443" t="s">
        <v>7680</v>
      </c>
      <c r="C7443" t="s">
        <v>10</v>
      </c>
      <c r="D7443" s="50">
        <v>45645</v>
      </c>
      <c r="E7443">
        <f>YEAR(Tabela1[[#This Row],[Start Date]])</f>
        <v>2024</v>
      </c>
      <c r="F7443">
        <f>ROUNDUP(MONTH(Tabela1[[#This Row],[Start Date]])/3,0)</f>
        <v>4</v>
      </c>
      <c r="G7443" t="s">
        <v>11</v>
      </c>
      <c r="H7443">
        <v>5</v>
      </c>
      <c r="I7443" t="s">
        <v>9</v>
      </c>
      <c r="J7443" t="s">
        <v>8</v>
      </c>
      <c r="K7443">
        <v>30</v>
      </c>
      <c r="L7443" t="s">
        <v>11</v>
      </c>
      <c r="M7443">
        <v>0</v>
      </c>
      <c r="N7443">
        <v>1</v>
      </c>
      <c r="O7443" t="str">
        <f>IF(AND(Tabela1[[#This Row],[EA Play Season Pass]]="Yes",Tabela1[[#This Row],[Minecraft Season Pass]]="Yes"),"Yes","No")</f>
        <v>No</v>
      </c>
      <c r="P7443" t="str">
        <f>IF(OR(Tabela1[[#This Row],[EA Play Season Pass]]="Yes",Tabela1[[#This Row],[Minecraft Season Pass]]="Yes"),"Yes","No")</f>
        <v>Yes</v>
      </c>
      <c r="Q7443">
        <v>34</v>
      </c>
      <c r="R7443" s="2"/>
    </row>
    <row r="7444" spans="1:18" x14ac:dyDescent="0.25">
      <c r="A7444">
        <v>7443</v>
      </c>
      <c r="B7444" t="s">
        <v>7681</v>
      </c>
      <c r="C7444" t="s">
        <v>7</v>
      </c>
      <c r="D7444" s="50">
        <v>45645</v>
      </c>
      <c r="E7444">
        <f>YEAR(Tabela1[[#This Row],[Start Date]])</f>
        <v>2024</v>
      </c>
      <c r="F7444">
        <f>ROUNDUP(MONTH(Tabela1[[#This Row],[Start Date]])/3,0)</f>
        <v>4</v>
      </c>
      <c r="G7444" t="s">
        <v>8</v>
      </c>
      <c r="H7444">
        <v>15</v>
      </c>
      <c r="I7444" t="s">
        <v>14</v>
      </c>
      <c r="J7444" t="s">
        <v>8</v>
      </c>
      <c r="K7444">
        <v>30</v>
      </c>
      <c r="L7444" t="s">
        <v>8</v>
      </c>
      <c r="M7444">
        <v>20</v>
      </c>
      <c r="N7444">
        <v>3</v>
      </c>
      <c r="O7444" t="str">
        <f>IF(AND(Tabela1[[#This Row],[EA Play Season Pass]]="Yes",Tabela1[[#This Row],[Minecraft Season Pass]]="Yes"),"Yes","No")</f>
        <v>Yes</v>
      </c>
      <c r="P7444" t="str">
        <f>IF(OR(Tabela1[[#This Row],[EA Play Season Pass]]="Yes",Tabela1[[#This Row],[Minecraft Season Pass]]="Yes"),"Yes","No")</f>
        <v>Yes</v>
      </c>
      <c r="Q7444">
        <v>62</v>
      </c>
      <c r="R7444" s="2"/>
    </row>
    <row r="7445" spans="1:18" x14ac:dyDescent="0.25">
      <c r="A7445">
        <v>7444</v>
      </c>
      <c r="B7445" t="s">
        <v>2870</v>
      </c>
      <c r="C7445" t="s">
        <v>10</v>
      </c>
      <c r="D7445" s="50">
        <v>45645</v>
      </c>
      <c r="E7445">
        <f>YEAR(Tabela1[[#This Row],[Start Date]])</f>
        <v>2024</v>
      </c>
      <c r="F7445">
        <f>ROUNDUP(MONTH(Tabela1[[#This Row],[Start Date]])/3,0)</f>
        <v>4</v>
      </c>
      <c r="G7445" t="s">
        <v>8</v>
      </c>
      <c r="H7445">
        <v>5</v>
      </c>
      <c r="I7445" t="s">
        <v>12</v>
      </c>
      <c r="J7445" t="s">
        <v>8</v>
      </c>
      <c r="K7445">
        <v>30</v>
      </c>
      <c r="L7445" t="s">
        <v>11</v>
      </c>
      <c r="M7445">
        <v>0</v>
      </c>
      <c r="N7445">
        <v>2</v>
      </c>
      <c r="O7445" t="str">
        <f>IF(AND(Tabela1[[#This Row],[EA Play Season Pass]]="Yes",Tabela1[[#This Row],[Minecraft Season Pass]]="Yes"),"Yes","No")</f>
        <v>No</v>
      </c>
      <c r="P7445" t="str">
        <f>IF(OR(Tabela1[[#This Row],[EA Play Season Pass]]="Yes",Tabela1[[#This Row],[Minecraft Season Pass]]="Yes"),"Yes","No")</f>
        <v>Yes</v>
      </c>
      <c r="Q7445">
        <v>33</v>
      </c>
      <c r="R7445" s="2"/>
    </row>
    <row r="7446" spans="1:18" x14ac:dyDescent="0.25">
      <c r="A7446">
        <v>7445</v>
      </c>
      <c r="B7446" t="s">
        <v>6469</v>
      </c>
      <c r="C7446" t="s">
        <v>13</v>
      </c>
      <c r="D7446" s="50">
        <v>45646</v>
      </c>
      <c r="E7446">
        <f>YEAR(Tabela1[[#This Row],[Start Date]])</f>
        <v>2024</v>
      </c>
      <c r="F7446">
        <f>ROUNDUP(MONTH(Tabela1[[#This Row],[Start Date]])/3,0)</f>
        <v>4</v>
      </c>
      <c r="G7446" t="s">
        <v>11</v>
      </c>
      <c r="H7446">
        <v>10</v>
      </c>
      <c r="I7446" t="s">
        <v>14</v>
      </c>
      <c r="J7446" t="s">
        <v>11</v>
      </c>
      <c r="K7446">
        <v>0</v>
      </c>
      <c r="L7446" t="s">
        <v>8</v>
      </c>
      <c r="M7446">
        <v>20</v>
      </c>
      <c r="N7446">
        <v>2</v>
      </c>
      <c r="O7446" t="str">
        <f>IF(AND(Tabela1[[#This Row],[EA Play Season Pass]]="Yes",Tabela1[[#This Row],[Minecraft Season Pass]]="Yes"),"Yes","No")</f>
        <v>No</v>
      </c>
      <c r="P7446" t="str">
        <f>IF(OR(Tabela1[[#This Row],[EA Play Season Pass]]="Yes",Tabela1[[#This Row],[Minecraft Season Pass]]="Yes"),"Yes","No")</f>
        <v>Yes</v>
      </c>
      <c r="Q7446">
        <v>28</v>
      </c>
      <c r="R7446" s="2"/>
    </row>
    <row r="7447" spans="1:18" x14ac:dyDescent="0.25">
      <c r="A7447">
        <v>7446</v>
      </c>
      <c r="B7447" t="s">
        <v>1919</v>
      </c>
      <c r="C7447" t="s">
        <v>7</v>
      </c>
      <c r="D7447" s="50">
        <v>45646</v>
      </c>
      <c r="E7447">
        <f>YEAR(Tabela1[[#This Row],[Start Date]])</f>
        <v>2024</v>
      </c>
      <c r="F7447">
        <f>ROUNDUP(MONTH(Tabela1[[#This Row],[Start Date]])/3,0)</f>
        <v>4</v>
      </c>
      <c r="G7447" t="s">
        <v>8</v>
      </c>
      <c r="H7447">
        <v>15</v>
      </c>
      <c r="I7447" t="s">
        <v>9</v>
      </c>
      <c r="J7447" t="s">
        <v>11</v>
      </c>
      <c r="K7447">
        <v>0</v>
      </c>
      <c r="L7447" t="s">
        <v>8</v>
      </c>
      <c r="M7447">
        <v>20</v>
      </c>
      <c r="N7447">
        <v>1</v>
      </c>
      <c r="O7447" t="str">
        <f>IF(AND(Tabela1[[#This Row],[EA Play Season Pass]]="Yes",Tabela1[[#This Row],[Minecraft Season Pass]]="Yes"),"Yes","No")</f>
        <v>No</v>
      </c>
      <c r="P7447" t="str">
        <f>IF(OR(Tabela1[[#This Row],[EA Play Season Pass]]="Yes",Tabela1[[#This Row],[Minecraft Season Pass]]="Yes"),"Yes","No")</f>
        <v>Yes</v>
      </c>
      <c r="Q7447">
        <v>34</v>
      </c>
      <c r="R7447" s="2"/>
    </row>
    <row r="7448" spans="1:18" x14ac:dyDescent="0.25">
      <c r="A7448">
        <v>7447</v>
      </c>
      <c r="B7448" t="s">
        <v>3326</v>
      </c>
      <c r="C7448" t="s">
        <v>13</v>
      </c>
      <c r="D7448" s="50">
        <v>45646</v>
      </c>
      <c r="E7448">
        <f>YEAR(Tabela1[[#This Row],[Start Date]])</f>
        <v>2024</v>
      </c>
      <c r="F7448">
        <f>ROUNDUP(MONTH(Tabela1[[#This Row],[Start Date]])/3,0)</f>
        <v>4</v>
      </c>
      <c r="G7448" t="s">
        <v>8</v>
      </c>
      <c r="H7448">
        <v>10</v>
      </c>
      <c r="I7448" t="s">
        <v>12</v>
      </c>
      <c r="J7448" t="s">
        <v>8</v>
      </c>
      <c r="K7448">
        <v>30</v>
      </c>
      <c r="L7448" t="s">
        <v>11</v>
      </c>
      <c r="M7448">
        <v>0</v>
      </c>
      <c r="N7448">
        <v>2</v>
      </c>
      <c r="O7448" t="str">
        <f>IF(AND(Tabela1[[#This Row],[EA Play Season Pass]]="Yes",Tabela1[[#This Row],[Minecraft Season Pass]]="Yes"),"Yes","No")</f>
        <v>No</v>
      </c>
      <c r="P7448" t="str">
        <f>IF(OR(Tabela1[[#This Row],[EA Play Season Pass]]="Yes",Tabela1[[#This Row],[Minecraft Season Pass]]="Yes"),"Yes","No")</f>
        <v>Yes</v>
      </c>
      <c r="Q7448">
        <v>38</v>
      </c>
      <c r="R7448" s="2"/>
    </row>
    <row r="7449" spans="1:18" x14ac:dyDescent="0.25">
      <c r="A7449">
        <v>7448</v>
      </c>
      <c r="B7449" t="s">
        <v>7682</v>
      </c>
      <c r="C7449" t="s">
        <v>13</v>
      </c>
      <c r="D7449" s="50">
        <v>45646</v>
      </c>
      <c r="E7449">
        <f>YEAR(Tabela1[[#This Row],[Start Date]])</f>
        <v>2024</v>
      </c>
      <c r="F7449">
        <f>ROUNDUP(MONTH(Tabela1[[#This Row],[Start Date]])/3,0)</f>
        <v>4</v>
      </c>
      <c r="G7449" t="s">
        <v>11</v>
      </c>
      <c r="H7449">
        <v>10</v>
      </c>
      <c r="I7449" t="s">
        <v>9</v>
      </c>
      <c r="J7449" t="s">
        <v>8</v>
      </c>
      <c r="K7449">
        <v>30</v>
      </c>
      <c r="L7449" t="s">
        <v>11</v>
      </c>
      <c r="M7449">
        <v>0</v>
      </c>
      <c r="N7449">
        <v>3</v>
      </c>
      <c r="O7449" t="str">
        <f>IF(AND(Tabela1[[#This Row],[EA Play Season Pass]]="Yes",Tabela1[[#This Row],[Minecraft Season Pass]]="Yes"),"Yes","No")</f>
        <v>No</v>
      </c>
      <c r="P7449" t="str">
        <f>IF(OR(Tabela1[[#This Row],[EA Play Season Pass]]="Yes",Tabela1[[#This Row],[Minecraft Season Pass]]="Yes"),"Yes","No")</f>
        <v>Yes</v>
      </c>
      <c r="Q7449">
        <v>37</v>
      </c>
      <c r="R7449" s="2"/>
    </row>
    <row r="7450" spans="1:18" x14ac:dyDescent="0.25">
      <c r="A7450">
        <v>7449</v>
      </c>
      <c r="B7450" t="s">
        <v>3001</v>
      </c>
      <c r="C7450" t="s">
        <v>7</v>
      </c>
      <c r="D7450" s="50">
        <v>45646</v>
      </c>
      <c r="E7450">
        <f>YEAR(Tabela1[[#This Row],[Start Date]])</f>
        <v>2024</v>
      </c>
      <c r="F7450">
        <f>ROUNDUP(MONTH(Tabela1[[#This Row],[Start Date]])/3,0)</f>
        <v>4</v>
      </c>
      <c r="G7450" t="s">
        <v>8</v>
      </c>
      <c r="H7450">
        <v>15</v>
      </c>
      <c r="I7450" t="s">
        <v>9</v>
      </c>
      <c r="J7450" t="s">
        <v>8</v>
      </c>
      <c r="K7450">
        <v>30</v>
      </c>
      <c r="L7450" t="s">
        <v>11</v>
      </c>
      <c r="M7450">
        <v>0</v>
      </c>
      <c r="N7450">
        <v>3</v>
      </c>
      <c r="O7450" t="str">
        <f>IF(AND(Tabela1[[#This Row],[EA Play Season Pass]]="Yes",Tabela1[[#This Row],[Minecraft Season Pass]]="Yes"),"Yes","No")</f>
        <v>No</v>
      </c>
      <c r="P7450" t="str">
        <f>IF(OR(Tabela1[[#This Row],[EA Play Season Pass]]="Yes",Tabela1[[#This Row],[Minecraft Season Pass]]="Yes"),"Yes","No")</f>
        <v>Yes</v>
      </c>
      <c r="Q7450">
        <v>42</v>
      </c>
      <c r="R7450" s="2"/>
    </row>
    <row r="7451" spans="1:18" x14ac:dyDescent="0.25">
      <c r="A7451">
        <v>7450</v>
      </c>
      <c r="B7451" t="s">
        <v>1982</v>
      </c>
      <c r="C7451" t="s">
        <v>7</v>
      </c>
      <c r="D7451" s="50">
        <v>45647</v>
      </c>
      <c r="E7451">
        <f>YEAR(Tabela1[[#This Row],[Start Date]])</f>
        <v>2024</v>
      </c>
      <c r="F7451">
        <f>ROUNDUP(MONTH(Tabela1[[#This Row],[Start Date]])/3,0)</f>
        <v>4</v>
      </c>
      <c r="G7451" t="s">
        <v>8</v>
      </c>
      <c r="H7451">
        <v>15</v>
      </c>
      <c r="I7451" t="s">
        <v>14</v>
      </c>
      <c r="J7451" t="s">
        <v>8</v>
      </c>
      <c r="K7451">
        <v>30</v>
      </c>
      <c r="L7451" t="s">
        <v>8</v>
      </c>
      <c r="M7451">
        <v>20</v>
      </c>
      <c r="N7451">
        <v>1</v>
      </c>
      <c r="O7451" t="str">
        <f>IF(AND(Tabela1[[#This Row],[EA Play Season Pass]]="Yes",Tabela1[[#This Row],[Minecraft Season Pass]]="Yes"),"Yes","No")</f>
        <v>Yes</v>
      </c>
      <c r="P7451" t="str">
        <f>IF(OR(Tabela1[[#This Row],[EA Play Season Pass]]="Yes",Tabela1[[#This Row],[Minecraft Season Pass]]="Yes"),"Yes","No")</f>
        <v>Yes</v>
      </c>
      <c r="Q7451">
        <v>64</v>
      </c>
      <c r="R7451" s="2"/>
    </row>
    <row r="7452" spans="1:18" x14ac:dyDescent="0.25">
      <c r="A7452">
        <v>7451</v>
      </c>
      <c r="B7452" t="s">
        <v>500</v>
      </c>
      <c r="C7452" t="s">
        <v>7</v>
      </c>
      <c r="D7452" s="50">
        <v>45647</v>
      </c>
      <c r="E7452">
        <f>YEAR(Tabela1[[#This Row],[Start Date]])</f>
        <v>2024</v>
      </c>
      <c r="F7452">
        <f>ROUNDUP(MONTH(Tabela1[[#This Row],[Start Date]])/3,0)</f>
        <v>4</v>
      </c>
      <c r="G7452" t="s">
        <v>8</v>
      </c>
      <c r="H7452">
        <v>15</v>
      </c>
      <c r="I7452" t="s">
        <v>12</v>
      </c>
      <c r="J7452" t="s">
        <v>11</v>
      </c>
      <c r="K7452">
        <v>0</v>
      </c>
      <c r="L7452" t="s">
        <v>8</v>
      </c>
      <c r="M7452">
        <v>20</v>
      </c>
      <c r="N7452">
        <v>1</v>
      </c>
      <c r="O7452" t="str">
        <f>IF(AND(Tabela1[[#This Row],[EA Play Season Pass]]="Yes",Tabela1[[#This Row],[Minecraft Season Pass]]="Yes"),"Yes","No")</f>
        <v>No</v>
      </c>
      <c r="P7452" t="str">
        <f>IF(OR(Tabela1[[#This Row],[EA Play Season Pass]]="Yes",Tabela1[[#This Row],[Minecraft Season Pass]]="Yes"),"Yes","No")</f>
        <v>Yes</v>
      </c>
      <c r="Q7452">
        <v>34</v>
      </c>
      <c r="R7452" s="2"/>
    </row>
    <row r="7453" spans="1:18" x14ac:dyDescent="0.25">
      <c r="A7453">
        <v>7452</v>
      </c>
      <c r="B7453" t="s">
        <v>2627</v>
      </c>
      <c r="C7453" t="s">
        <v>7</v>
      </c>
      <c r="D7453" s="50">
        <v>45647</v>
      </c>
      <c r="E7453">
        <f>YEAR(Tabela1[[#This Row],[Start Date]])</f>
        <v>2024</v>
      </c>
      <c r="F7453">
        <f>ROUNDUP(MONTH(Tabela1[[#This Row],[Start Date]])/3,0)</f>
        <v>4</v>
      </c>
      <c r="G7453" t="s">
        <v>11</v>
      </c>
      <c r="H7453">
        <v>15</v>
      </c>
      <c r="I7453" t="s">
        <v>9</v>
      </c>
      <c r="J7453" t="s">
        <v>11</v>
      </c>
      <c r="K7453">
        <v>0</v>
      </c>
      <c r="L7453" t="s">
        <v>8</v>
      </c>
      <c r="M7453">
        <v>20</v>
      </c>
      <c r="N7453">
        <v>3</v>
      </c>
      <c r="O7453" t="str">
        <f>IF(AND(Tabela1[[#This Row],[EA Play Season Pass]]="Yes",Tabela1[[#This Row],[Minecraft Season Pass]]="Yes"),"Yes","No")</f>
        <v>No</v>
      </c>
      <c r="P7453" t="str">
        <f>IF(OR(Tabela1[[#This Row],[EA Play Season Pass]]="Yes",Tabela1[[#This Row],[Minecraft Season Pass]]="Yes"),"Yes","No")</f>
        <v>Yes</v>
      </c>
      <c r="Q7453">
        <v>32</v>
      </c>
      <c r="R7453" s="2"/>
    </row>
    <row r="7454" spans="1:18" x14ac:dyDescent="0.25">
      <c r="A7454">
        <v>7453</v>
      </c>
      <c r="B7454" t="s">
        <v>7683</v>
      </c>
      <c r="C7454" t="s">
        <v>7</v>
      </c>
      <c r="D7454" s="50">
        <v>45647</v>
      </c>
      <c r="E7454">
        <f>YEAR(Tabela1[[#This Row],[Start Date]])</f>
        <v>2024</v>
      </c>
      <c r="F7454">
        <f>ROUNDUP(MONTH(Tabela1[[#This Row],[Start Date]])/3,0)</f>
        <v>4</v>
      </c>
      <c r="G7454" t="s">
        <v>11</v>
      </c>
      <c r="H7454">
        <v>15</v>
      </c>
      <c r="I7454" t="s">
        <v>12</v>
      </c>
      <c r="J7454" t="s">
        <v>8</v>
      </c>
      <c r="K7454">
        <v>30</v>
      </c>
      <c r="L7454" t="s">
        <v>11</v>
      </c>
      <c r="M7454">
        <v>0</v>
      </c>
      <c r="N7454">
        <v>3</v>
      </c>
      <c r="O7454" t="str">
        <f>IF(AND(Tabela1[[#This Row],[EA Play Season Pass]]="Yes",Tabela1[[#This Row],[Minecraft Season Pass]]="Yes"),"Yes","No")</f>
        <v>No</v>
      </c>
      <c r="P7454" t="str">
        <f>IF(OR(Tabela1[[#This Row],[EA Play Season Pass]]="Yes",Tabela1[[#This Row],[Minecraft Season Pass]]="Yes"),"Yes","No")</f>
        <v>Yes</v>
      </c>
      <c r="Q7454">
        <v>42</v>
      </c>
      <c r="R7454" s="2"/>
    </row>
    <row r="7455" spans="1:18" x14ac:dyDescent="0.25">
      <c r="A7455">
        <v>7454</v>
      </c>
      <c r="B7455" t="s">
        <v>7684</v>
      </c>
      <c r="C7455" t="s">
        <v>10</v>
      </c>
      <c r="D7455" s="50">
        <v>45647</v>
      </c>
      <c r="E7455">
        <f>YEAR(Tabela1[[#This Row],[Start Date]])</f>
        <v>2024</v>
      </c>
      <c r="F7455">
        <f>ROUNDUP(MONTH(Tabela1[[#This Row],[Start Date]])/3,0)</f>
        <v>4</v>
      </c>
      <c r="G7455" t="s">
        <v>11</v>
      </c>
      <c r="H7455">
        <v>5</v>
      </c>
      <c r="I7455" t="s">
        <v>14</v>
      </c>
      <c r="J7455" t="s">
        <v>11</v>
      </c>
      <c r="K7455">
        <v>0</v>
      </c>
      <c r="L7455" t="s">
        <v>8</v>
      </c>
      <c r="M7455">
        <v>20</v>
      </c>
      <c r="N7455">
        <v>1</v>
      </c>
      <c r="O7455" t="str">
        <f>IF(AND(Tabela1[[#This Row],[EA Play Season Pass]]="Yes",Tabela1[[#This Row],[Minecraft Season Pass]]="Yes"),"Yes","No")</f>
        <v>No</v>
      </c>
      <c r="P7455" t="str">
        <f>IF(OR(Tabela1[[#This Row],[EA Play Season Pass]]="Yes",Tabela1[[#This Row],[Minecraft Season Pass]]="Yes"),"Yes","No")</f>
        <v>Yes</v>
      </c>
      <c r="Q7455">
        <v>24</v>
      </c>
      <c r="R7455" s="2"/>
    </row>
    <row r="7456" spans="1:18" x14ac:dyDescent="0.25">
      <c r="A7456">
        <v>7455</v>
      </c>
      <c r="B7456" t="s">
        <v>1203</v>
      </c>
      <c r="C7456" t="s">
        <v>7</v>
      </c>
      <c r="D7456" s="50">
        <v>45647</v>
      </c>
      <c r="E7456">
        <f>YEAR(Tabela1[[#This Row],[Start Date]])</f>
        <v>2024</v>
      </c>
      <c r="F7456">
        <f>ROUNDUP(MONTH(Tabela1[[#This Row],[Start Date]])/3,0)</f>
        <v>4</v>
      </c>
      <c r="G7456" t="s">
        <v>8</v>
      </c>
      <c r="H7456">
        <v>15</v>
      </c>
      <c r="I7456" t="s">
        <v>12</v>
      </c>
      <c r="J7456" t="s">
        <v>11</v>
      </c>
      <c r="K7456">
        <v>0</v>
      </c>
      <c r="L7456" t="s">
        <v>11</v>
      </c>
      <c r="M7456">
        <v>0</v>
      </c>
      <c r="N7456">
        <v>1</v>
      </c>
      <c r="O7456" t="str">
        <f>IF(AND(Tabela1[[#This Row],[EA Play Season Pass]]="Yes",Tabela1[[#This Row],[Minecraft Season Pass]]="Yes"),"Yes","No")</f>
        <v>No</v>
      </c>
      <c r="P7456" t="str">
        <f>IF(OR(Tabela1[[#This Row],[EA Play Season Pass]]="Yes",Tabela1[[#This Row],[Minecraft Season Pass]]="Yes"),"Yes","No")</f>
        <v>No</v>
      </c>
      <c r="Q7456">
        <v>14</v>
      </c>
      <c r="R7456" s="2"/>
    </row>
    <row r="7457" spans="1:18" x14ac:dyDescent="0.25">
      <c r="A7457">
        <v>7456</v>
      </c>
      <c r="B7457" t="s">
        <v>1760</v>
      </c>
      <c r="C7457" t="s">
        <v>7</v>
      </c>
      <c r="D7457" s="50">
        <v>45647</v>
      </c>
      <c r="E7457">
        <f>YEAR(Tabela1[[#This Row],[Start Date]])</f>
        <v>2024</v>
      </c>
      <c r="F7457">
        <f>ROUNDUP(MONTH(Tabela1[[#This Row],[Start Date]])/3,0)</f>
        <v>4</v>
      </c>
      <c r="G7457" t="s">
        <v>11</v>
      </c>
      <c r="H7457">
        <v>15</v>
      </c>
      <c r="I7457" t="s">
        <v>14</v>
      </c>
      <c r="J7457" t="s">
        <v>11</v>
      </c>
      <c r="K7457">
        <v>0</v>
      </c>
      <c r="L7457" t="s">
        <v>11</v>
      </c>
      <c r="M7457">
        <v>0</v>
      </c>
      <c r="N7457">
        <v>1</v>
      </c>
      <c r="O7457" t="str">
        <f>IF(AND(Tabela1[[#This Row],[EA Play Season Pass]]="Yes",Tabela1[[#This Row],[Minecraft Season Pass]]="Yes"),"Yes","No")</f>
        <v>No</v>
      </c>
      <c r="P7457" t="str">
        <f>IF(OR(Tabela1[[#This Row],[EA Play Season Pass]]="Yes",Tabela1[[#This Row],[Minecraft Season Pass]]="Yes"),"Yes","No")</f>
        <v>No</v>
      </c>
      <c r="Q7457">
        <v>14</v>
      </c>
      <c r="R7457" s="2"/>
    </row>
    <row r="7458" spans="1:18" x14ac:dyDescent="0.25">
      <c r="A7458">
        <v>7457</v>
      </c>
      <c r="B7458" t="s">
        <v>7685</v>
      </c>
      <c r="C7458" t="s">
        <v>7</v>
      </c>
      <c r="D7458" s="50">
        <v>45647</v>
      </c>
      <c r="E7458">
        <f>YEAR(Tabela1[[#This Row],[Start Date]])</f>
        <v>2024</v>
      </c>
      <c r="F7458">
        <f>ROUNDUP(MONTH(Tabela1[[#This Row],[Start Date]])/3,0)</f>
        <v>4</v>
      </c>
      <c r="G7458" t="s">
        <v>11</v>
      </c>
      <c r="H7458">
        <v>15</v>
      </c>
      <c r="I7458" t="s">
        <v>14</v>
      </c>
      <c r="J7458" t="s">
        <v>8</v>
      </c>
      <c r="K7458">
        <v>30</v>
      </c>
      <c r="L7458" t="s">
        <v>8</v>
      </c>
      <c r="M7458">
        <v>20</v>
      </c>
      <c r="N7458">
        <v>1</v>
      </c>
      <c r="O7458" t="str">
        <f>IF(AND(Tabela1[[#This Row],[EA Play Season Pass]]="Yes",Tabela1[[#This Row],[Minecraft Season Pass]]="Yes"),"Yes","No")</f>
        <v>Yes</v>
      </c>
      <c r="P7458" t="str">
        <f>IF(OR(Tabela1[[#This Row],[EA Play Season Pass]]="Yes",Tabela1[[#This Row],[Minecraft Season Pass]]="Yes"),"Yes","No")</f>
        <v>Yes</v>
      </c>
      <c r="Q7458">
        <v>64</v>
      </c>
      <c r="R7458" s="2"/>
    </row>
    <row r="7459" spans="1:18" x14ac:dyDescent="0.25">
      <c r="A7459">
        <v>7458</v>
      </c>
      <c r="B7459" t="s">
        <v>1275</v>
      </c>
      <c r="C7459" t="s">
        <v>13</v>
      </c>
      <c r="D7459" s="50">
        <v>45648</v>
      </c>
      <c r="E7459">
        <f>YEAR(Tabela1[[#This Row],[Start Date]])</f>
        <v>2024</v>
      </c>
      <c r="F7459">
        <f>ROUNDUP(MONTH(Tabela1[[#This Row],[Start Date]])/3,0)</f>
        <v>4</v>
      </c>
      <c r="G7459" t="s">
        <v>11</v>
      </c>
      <c r="H7459">
        <v>10</v>
      </c>
      <c r="I7459" t="s">
        <v>12</v>
      </c>
      <c r="J7459" t="s">
        <v>8</v>
      </c>
      <c r="K7459">
        <v>30</v>
      </c>
      <c r="L7459" t="s">
        <v>8</v>
      </c>
      <c r="M7459">
        <v>20</v>
      </c>
      <c r="N7459">
        <v>3</v>
      </c>
      <c r="O7459" t="str">
        <f>IF(AND(Tabela1[[#This Row],[EA Play Season Pass]]="Yes",Tabela1[[#This Row],[Minecraft Season Pass]]="Yes"),"Yes","No")</f>
        <v>Yes</v>
      </c>
      <c r="P7459" t="str">
        <f>IF(OR(Tabela1[[#This Row],[EA Play Season Pass]]="Yes",Tabela1[[#This Row],[Minecraft Season Pass]]="Yes"),"Yes","No")</f>
        <v>Yes</v>
      </c>
      <c r="Q7459">
        <v>57</v>
      </c>
      <c r="R7459" s="2"/>
    </row>
    <row r="7460" spans="1:18" x14ac:dyDescent="0.25">
      <c r="A7460">
        <v>7459</v>
      </c>
      <c r="B7460" t="s">
        <v>172</v>
      </c>
      <c r="C7460" t="s">
        <v>13</v>
      </c>
      <c r="D7460" s="50">
        <v>45648</v>
      </c>
      <c r="E7460">
        <f>YEAR(Tabela1[[#This Row],[Start Date]])</f>
        <v>2024</v>
      </c>
      <c r="F7460">
        <f>ROUNDUP(MONTH(Tabela1[[#This Row],[Start Date]])/3,0)</f>
        <v>4</v>
      </c>
      <c r="G7460" t="s">
        <v>8</v>
      </c>
      <c r="H7460">
        <v>10</v>
      </c>
      <c r="I7460" t="s">
        <v>12</v>
      </c>
      <c r="J7460" t="s">
        <v>11</v>
      </c>
      <c r="K7460">
        <v>0</v>
      </c>
      <c r="L7460" t="s">
        <v>11</v>
      </c>
      <c r="M7460">
        <v>0</v>
      </c>
      <c r="N7460">
        <v>2</v>
      </c>
      <c r="O7460" t="str">
        <f>IF(AND(Tabela1[[#This Row],[EA Play Season Pass]]="Yes",Tabela1[[#This Row],[Minecraft Season Pass]]="Yes"),"Yes","No")</f>
        <v>No</v>
      </c>
      <c r="P7460" t="str">
        <f>IF(OR(Tabela1[[#This Row],[EA Play Season Pass]]="Yes",Tabela1[[#This Row],[Minecraft Season Pass]]="Yes"),"Yes","No")</f>
        <v>No</v>
      </c>
      <c r="Q7460">
        <v>8</v>
      </c>
      <c r="R7460" s="2"/>
    </row>
    <row r="7461" spans="1:18" x14ac:dyDescent="0.25">
      <c r="A7461">
        <v>7460</v>
      </c>
      <c r="B7461" t="s">
        <v>7686</v>
      </c>
      <c r="C7461" t="s">
        <v>13</v>
      </c>
      <c r="D7461" s="50">
        <v>45648</v>
      </c>
      <c r="E7461">
        <f>YEAR(Tabela1[[#This Row],[Start Date]])</f>
        <v>2024</v>
      </c>
      <c r="F7461">
        <f>ROUNDUP(MONTH(Tabela1[[#This Row],[Start Date]])/3,0)</f>
        <v>4</v>
      </c>
      <c r="G7461" t="s">
        <v>8</v>
      </c>
      <c r="H7461">
        <v>10</v>
      </c>
      <c r="I7461" t="s">
        <v>12</v>
      </c>
      <c r="J7461" t="s">
        <v>11</v>
      </c>
      <c r="K7461">
        <v>0</v>
      </c>
      <c r="L7461" t="s">
        <v>11</v>
      </c>
      <c r="M7461">
        <v>0</v>
      </c>
      <c r="N7461">
        <v>1</v>
      </c>
      <c r="O7461" t="str">
        <f>IF(AND(Tabela1[[#This Row],[EA Play Season Pass]]="Yes",Tabela1[[#This Row],[Minecraft Season Pass]]="Yes"),"Yes","No")</f>
        <v>No</v>
      </c>
      <c r="P7461" t="str">
        <f>IF(OR(Tabela1[[#This Row],[EA Play Season Pass]]="Yes",Tabela1[[#This Row],[Minecraft Season Pass]]="Yes"),"Yes","No")</f>
        <v>No</v>
      </c>
      <c r="Q7461">
        <v>9</v>
      </c>
      <c r="R7461" s="2"/>
    </row>
    <row r="7462" spans="1:18" x14ac:dyDescent="0.25">
      <c r="A7462">
        <v>7461</v>
      </c>
      <c r="B7462" t="s">
        <v>7687</v>
      </c>
      <c r="C7462" t="s">
        <v>7</v>
      </c>
      <c r="D7462" s="50">
        <v>45648</v>
      </c>
      <c r="E7462">
        <f>YEAR(Tabela1[[#This Row],[Start Date]])</f>
        <v>2024</v>
      </c>
      <c r="F7462">
        <f>ROUNDUP(MONTH(Tabela1[[#This Row],[Start Date]])/3,0)</f>
        <v>4</v>
      </c>
      <c r="G7462" t="s">
        <v>8</v>
      </c>
      <c r="H7462">
        <v>15</v>
      </c>
      <c r="I7462" t="s">
        <v>9</v>
      </c>
      <c r="J7462" t="s">
        <v>11</v>
      </c>
      <c r="K7462">
        <v>0</v>
      </c>
      <c r="L7462" t="s">
        <v>8</v>
      </c>
      <c r="M7462">
        <v>20</v>
      </c>
      <c r="N7462">
        <v>3</v>
      </c>
      <c r="O7462" t="str">
        <f>IF(AND(Tabela1[[#This Row],[EA Play Season Pass]]="Yes",Tabela1[[#This Row],[Minecraft Season Pass]]="Yes"),"Yes","No")</f>
        <v>No</v>
      </c>
      <c r="P7462" t="str">
        <f>IF(OR(Tabela1[[#This Row],[EA Play Season Pass]]="Yes",Tabela1[[#This Row],[Minecraft Season Pass]]="Yes"),"Yes","No")</f>
        <v>Yes</v>
      </c>
      <c r="Q7462">
        <v>32</v>
      </c>
      <c r="R7462" s="2"/>
    </row>
    <row r="7463" spans="1:18" x14ac:dyDescent="0.25">
      <c r="A7463">
        <v>7462</v>
      </c>
      <c r="B7463" t="s">
        <v>1002</v>
      </c>
      <c r="C7463" t="s">
        <v>13</v>
      </c>
      <c r="D7463" s="50">
        <v>45649</v>
      </c>
      <c r="E7463">
        <f>YEAR(Tabela1[[#This Row],[Start Date]])</f>
        <v>2024</v>
      </c>
      <c r="F7463">
        <f>ROUNDUP(MONTH(Tabela1[[#This Row],[Start Date]])/3,0)</f>
        <v>4</v>
      </c>
      <c r="G7463" t="s">
        <v>11</v>
      </c>
      <c r="H7463">
        <v>10</v>
      </c>
      <c r="I7463" t="s">
        <v>14</v>
      </c>
      <c r="J7463" t="s">
        <v>8</v>
      </c>
      <c r="K7463">
        <v>30</v>
      </c>
      <c r="L7463" t="s">
        <v>11</v>
      </c>
      <c r="M7463">
        <v>0</v>
      </c>
      <c r="N7463">
        <v>2</v>
      </c>
      <c r="O7463" t="str">
        <f>IF(AND(Tabela1[[#This Row],[EA Play Season Pass]]="Yes",Tabela1[[#This Row],[Minecraft Season Pass]]="Yes"),"Yes","No")</f>
        <v>No</v>
      </c>
      <c r="P7463" t="str">
        <f>IF(OR(Tabela1[[#This Row],[EA Play Season Pass]]="Yes",Tabela1[[#This Row],[Minecraft Season Pass]]="Yes"),"Yes","No")</f>
        <v>Yes</v>
      </c>
      <c r="Q7463">
        <v>38</v>
      </c>
      <c r="R7463" s="2"/>
    </row>
    <row r="7464" spans="1:18" x14ac:dyDescent="0.25">
      <c r="A7464">
        <v>7463</v>
      </c>
      <c r="B7464" t="s">
        <v>7688</v>
      </c>
      <c r="C7464" t="s">
        <v>10</v>
      </c>
      <c r="D7464" s="50">
        <v>45649</v>
      </c>
      <c r="E7464">
        <f>YEAR(Tabela1[[#This Row],[Start Date]])</f>
        <v>2024</v>
      </c>
      <c r="F7464">
        <f>ROUNDUP(MONTH(Tabela1[[#This Row],[Start Date]])/3,0)</f>
        <v>4</v>
      </c>
      <c r="G7464" t="s">
        <v>8</v>
      </c>
      <c r="H7464">
        <v>5</v>
      </c>
      <c r="I7464" t="s">
        <v>14</v>
      </c>
      <c r="J7464" t="s">
        <v>8</v>
      </c>
      <c r="K7464">
        <v>30</v>
      </c>
      <c r="L7464" t="s">
        <v>8</v>
      </c>
      <c r="M7464">
        <v>20</v>
      </c>
      <c r="N7464">
        <v>3</v>
      </c>
      <c r="O7464" t="str">
        <f>IF(AND(Tabela1[[#This Row],[EA Play Season Pass]]="Yes",Tabela1[[#This Row],[Minecraft Season Pass]]="Yes"),"Yes","No")</f>
        <v>Yes</v>
      </c>
      <c r="P7464" t="str">
        <f>IF(OR(Tabela1[[#This Row],[EA Play Season Pass]]="Yes",Tabela1[[#This Row],[Minecraft Season Pass]]="Yes"),"Yes","No")</f>
        <v>Yes</v>
      </c>
      <c r="Q7464">
        <v>52</v>
      </c>
      <c r="R7464" s="2"/>
    </row>
    <row r="7465" spans="1:18" x14ac:dyDescent="0.25">
      <c r="A7465">
        <v>7464</v>
      </c>
      <c r="B7465" t="s">
        <v>7689</v>
      </c>
      <c r="C7465" t="s">
        <v>13</v>
      </c>
      <c r="D7465" s="50">
        <v>45649</v>
      </c>
      <c r="E7465">
        <f>YEAR(Tabela1[[#This Row],[Start Date]])</f>
        <v>2024</v>
      </c>
      <c r="F7465">
        <f>ROUNDUP(MONTH(Tabela1[[#This Row],[Start Date]])/3,0)</f>
        <v>4</v>
      </c>
      <c r="G7465" t="s">
        <v>8</v>
      </c>
      <c r="H7465">
        <v>10</v>
      </c>
      <c r="I7465" t="s">
        <v>9</v>
      </c>
      <c r="J7465" t="s">
        <v>11</v>
      </c>
      <c r="K7465">
        <v>0</v>
      </c>
      <c r="L7465" t="s">
        <v>11</v>
      </c>
      <c r="M7465">
        <v>0</v>
      </c>
      <c r="N7465">
        <v>1</v>
      </c>
      <c r="O7465" t="str">
        <f>IF(AND(Tabela1[[#This Row],[EA Play Season Pass]]="Yes",Tabela1[[#This Row],[Minecraft Season Pass]]="Yes"),"Yes","No")</f>
        <v>No</v>
      </c>
      <c r="P7465" t="str">
        <f>IF(OR(Tabela1[[#This Row],[EA Play Season Pass]]="Yes",Tabela1[[#This Row],[Minecraft Season Pass]]="Yes"),"Yes","No")</f>
        <v>No</v>
      </c>
      <c r="Q7465">
        <v>9</v>
      </c>
      <c r="R7465" s="2"/>
    </row>
    <row r="7466" spans="1:18" x14ac:dyDescent="0.25">
      <c r="A7466">
        <v>7465</v>
      </c>
      <c r="B7466" t="s">
        <v>5337</v>
      </c>
      <c r="C7466" t="s">
        <v>10</v>
      </c>
      <c r="D7466" s="50">
        <v>45650</v>
      </c>
      <c r="E7466">
        <f>YEAR(Tabela1[[#This Row],[Start Date]])</f>
        <v>2024</v>
      </c>
      <c r="F7466">
        <f>ROUNDUP(MONTH(Tabela1[[#This Row],[Start Date]])/3,0)</f>
        <v>4</v>
      </c>
      <c r="G7466" t="s">
        <v>8</v>
      </c>
      <c r="H7466">
        <v>5</v>
      </c>
      <c r="I7466" t="s">
        <v>12</v>
      </c>
      <c r="J7466" t="s">
        <v>8</v>
      </c>
      <c r="K7466">
        <v>30</v>
      </c>
      <c r="L7466" t="s">
        <v>11</v>
      </c>
      <c r="M7466">
        <v>0</v>
      </c>
      <c r="N7466">
        <v>3</v>
      </c>
      <c r="O7466" t="str">
        <f>IF(AND(Tabela1[[#This Row],[EA Play Season Pass]]="Yes",Tabela1[[#This Row],[Minecraft Season Pass]]="Yes"),"Yes","No")</f>
        <v>No</v>
      </c>
      <c r="P7466" t="str">
        <f>IF(OR(Tabela1[[#This Row],[EA Play Season Pass]]="Yes",Tabela1[[#This Row],[Minecraft Season Pass]]="Yes"),"Yes","No")</f>
        <v>Yes</v>
      </c>
      <c r="Q7466">
        <v>32</v>
      </c>
      <c r="R7466" s="2"/>
    </row>
    <row r="7467" spans="1:18" x14ac:dyDescent="0.25">
      <c r="A7467">
        <v>7466</v>
      </c>
      <c r="B7467" t="s">
        <v>7690</v>
      </c>
      <c r="C7467" t="s">
        <v>7</v>
      </c>
      <c r="D7467" s="50">
        <v>45650</v>
      </c>
      <c r="E7467">
        <f>YEAR(Tabela1[[#This Row],[Start Date]])</f>
        <v>2024</v>
      </c>
      <c r="F7467">
        <f>ROUNDUP(MONTH(Tabela1[[#This Row],[Start Date]])/3,0)</f>
        <v>4</v>
      </c>
      <c r="G7467" t="s">
        <v>8</v>
      </c>
      <c r="H7467">
        <v>15</v>
      </c>
      <c r="I7467" t="s">
        <v>12</v>
      </c>
      <c r="J7467" t="s">
        <v>8</v>
      </c>
      <c r="K7467">
        <v>30</v>
      </c>
      <c r="L7467" t="s">
        <v>11</v>
      </c>
      <c r="M7467">
        <v>0</v>
      </c>
      <c r="N7467">
        <v>2</v>
      </c>
      <c r="O7467" t="str">
        <f>IF(AND(Tabela1[[#This Row],[EA Play Season Pass]]="Yes",Tabela1[[#This Row],[Minecraft Season Pass]]="Yes"),"Yes","No")</f>
        <v>No</v>
      </c>
      <c r="P7467" t="str">
        <f>IF(OR(Tabela1[[#This Row],[EA Play Season Pass]]="Yes",Tabela1[[#This Row],[Minecraft Season Pass]]="Yes"),"Yes","No")</f>
        <v>Yes</v>
      </c>
      <c r="Q7467">
        <v>43</v>
      </c>
      <c r="R7467" s="2"/>
    </row>
    <row r="7468" spans="1:18" x14ac:dyDescent="0.25">
      <c r="A7468">
        <v>7467</v>
      </c>
      <c r="B7468" t="s">
        <v>2781</v>
      </c>
      <c r="C7468" t="s">
        <v>7</v>
      </c>
      <c r="D7468" s="50">
        <v>45650</v>
      </c>
      <c r="E7468">
        <f>YEAR(Tabela1[[#This Row],[Start Date]])</f>
        <v>2024</v>
      </c>
      <c r="F7468">
        <f>ROUNDUP(MONTH(Tabela1[[#This Row],[Start Date]])/3,0)</f>
        <v>4</v>
      </c>
      <c r="G7468" t="s">
        <v>11</v>
      </c>
      <c r="H7468">
        <v>15</v>
      </c>
      <c r="I7468" t="s">
        <v>12</v>
      </c>
      <c r="J7468" t="s">
        <v>8</v>
      </c>
      <c r="K7468">
        <v>30</v>
      </c>
      <c r="L7468" t="s">
        <v>8</v>
      </c>
      <c r="M7468">
        <v>20</v>
      </c>
      <c r="N7468">
        <v>3</v>
      </c>
      <c r="O7468" t="str">
        <f>IF(AND(Tabela1[[#This Row],[EA Play Season Pass]]="Yes",Tabela1[[#This Row],[Minecraft Season Pass]]="Yes"),"Yes","No")</f>
        <v>Yes</v>
      </c>
      <c r="P7468" t="str">
        <f>IF(OR(Tabela1[[#This Row],[EA Play Season Pass]]="Yes",Tabela1[[#This Row],[Minecraft Season Pass]]="Yes"),"Yes","No")</f>
        <v>Yes</v>
      </c>
      <c r="Q7468">
        <v>62</v>
      </c>
      <c r="R7468" s="2"/>
    </row>
    <row r="7469" spans="1:18" x14ac:dyDescent="0.25">
      <c r="A7469">
        <v>7468</v>
      </c>
      <c r="B7469" t="s">
        <v>7691</v>
      </c>
      <c r="C7469" t="s">
        <v>13</v>
      </c>
      <c r="D7469" s="50">
        <v>45650</v>
      </c>
      <c r="E7469">
        <f>YEAR(Tabela1[[#This Row],[Start Date]])</f>
        <v>2024</v>
      </c>
      <c r="F7469">
        <f>ROUNDUP(MONTH(Tabela1[[#This Row],[Start Date]])/3,0)</f>
        <v>4</v>
      </c>
      <c r="G7469" t="s">
        <v>11</v>
      </c>
      <c r="H7469">
        <v>10</v>
      </c>
      <c r="I7469" t="s">
        <v>14</v>
      </c>
      <c r="J7469" t="s">
        <v>8</v>
      </c>
      <c r="K7469">
        <v>30</v>
      </c>
      <c r="L7469" t="s">
        <v>11</v>
      </c>
      <c r="M7469">
        <v>0</v>
      </c>
      <c r="N7469">
        <v>3</v>
      </c>
      <c r="O7469" t="str">
        <f>IF(AND(Tabela1[[#This Row],[EA Play Season Pass]]="Yes",Tabela1[[#This Row],[Minecraft Season Pass]]="Yes"),"Yes","No")</f>
        <v>No</v>
      </c>
      <c r="P7469" t="str">
        <f>IF(OR(Tabela1[[#This Row],[EA Play Season Pass]]="Yes",Tabela1[[#This Row],[Minecraft Season Pass]]="Yes"),"Yes","No")</f>
        <v>Yes</v>
      </c>
      <c r="Q7469">
        <v>37</v>
      </c>
      <c r="R7469" s="2"/>
    </row>
    <row r="7470" spans="1:18" x14ac:dyDescent="0.25">
      <c r="A7470">
        <v>7469</v>
      </c>
      <c r="B7470" t="s">
        <v>7692</v>
      </c>
      <c r="C7470" t="s">
        <v>7</v>
      </c>
      <c r="D7470" s="50">
        <v>45650</v>
      </c>
      <c r="E7470">
        <f>YEAR(Tabela1[[#This Row],[Start Date]])</f>
        <v>2024</v>
      </c>
      <c r="F7470">
        <f>ROUNDUP(MONTH(Tabela1[[#This Row],[Start Date]])/3,0)</f>
        <v>4</v>
      </c>
      <c r="G7470" t="s">
        <v>8</v>
      </c>
      <c r="H7470">
        <v>15</v>
      </c>
      <c r="I7470" t="s">
        <v>12</v>
      </c>
      <c r="J7470" t="s">
        <v>11</v>
      </c>
      <c r="K7470">
        <v>0</v>
      </c>
      <c r="L7470" t="s">
        <v>11</v>
      </c>
      <c r="M7470">
        <v>0</v>
      </c>
      <c r="N7470">
        <v>2</v>
      </c>
      <c r="O7470" t="str">
        <f>IF(AND(Tabela1[[#This Row],[EA Play Season Pass]]="Yes",Tabela1[[#This Row],[Minecraft Season Pass]]="Yes"),"Yes","No")</f>
        <v>No</v>
      </c>
      <c r="P7470" t="str">
        <f>IF(OR(Tabela1[[#This Row],[EA Play Season Pass]]="Yes",Tabela1[[#This Row],[Minecraft Season Pass]]="Yes"),"Yes","No")</f>
        <v>No</v>
      </c>
      <c r="Q7470">
        <v>13</v>
      </c>
      <c r="R7470" s="2"/>
    </row>
    <row r="7471" spans="1:18" x14ac:dyDescent="0.25">
      <c r="A7471">
        <v>7470</v>
      </c>
      <c r="B7471" t="s">
        <v>1657</v>
      </c>
      <c r="C7471" t="s">
        <v>7</v>
      </c>
      <c r="D7471" s="50">
        <v>45650</v>
      </c>
      <c r="E7471">
        <f>YEAR(Tabela1[[#This Row],[Start Date]])</f>
        <v>2024</v>
      </c>
      <c r="F7471">
        <f>ROUNDUP(MONTH(Tabela1[[#This Row],[Start Date]])/3,0)</f>
        <v>4</v>
      </c>
      <c r="G7471" t="s">
        <v>8</v>
      </c>
      <c r="H7471">
        <v>15</v>
      </c>
      <c r="I7471" t="s">
        <v>9</v>
      </c>
      <c r="J7471" t="s">
        <v>11</v>
      </c>
      <c r="K7471">
        <v>0</v>
      </c>
      <c r="L7471" t="s">
        <v>8</v>
      </c>
      <c r="M7471">
        <v>20</v>
      </c>
      <c r="N7471">
        <v>1</v>
      </c>
      <c r="O7471" t="str">
        <f>IF(AND(Tabela1[[#This Row],[EA Play Season Pass]]="Yes",Tabela1[[#This Row],[Minecraft Season Pass]]="Yes"),"Yes","No")</f>
        <v>No</v>
      </c>
      <c r="P7471" t="str">
        <f>IF(OR(Tabela1[[#This Row],[EA Play Season Pass]]="Yes",Tabela1[[#This Row],[Minecraft Season Pass]]="Yes"),"Yes","No")</f>
        <v>Yes</v>
      </c>
      <c r="Q7471">
        <v>34</v>
      </c>
      <c r="R7471" s="2"/>
    </row>
    <row r="7472" spans="1:18" x14ac:dyDescent="0.25">
      <c r="A7472">
        <v>7471</v>
      </c>
      <c r="B7472" t="s">
        <v>7693</v>
      </c>
      <c r="C7472" t="s">
        <v>13</v>
      </c>
      <c r="D7472" s="50">
        <v>45650</v>
      </c>
      <c r="E7472">
        <f>YEAR(Tabela1[[#This Row],[Start Date]])</f>
        <v>2024</v>
      </c>
      <c r="F7472">
        <f>ROUNDUP(MONTH(Tabela1[[#This Row],[Start Date]])/3,0)</f>
        <v>4</v>
      </c>
      <c r="G7472" t="s">
        <v>8</v>
      </c>
      <c r="H7472">
        <v>10</v>
      </c>
      <c r="I7472" t="s">
        <v>9</v>
      </c>
      <c r="J7472" t="s">
        <v>11</v>
      </c>
      <c r="K7472">
        <v>0</v>
      </c>
      <c r="L7472" t="s">
        <v>11</v>
      </c>
      <c r="M7472">
        <v>0</v>
      </c>
      <c r="N7472">
        <v>3</v>
      </c>
      <c r="O7472" t="str">
        <f>IF(AND(Tabela1[[#This Row],[EA Play Season Pass]]="Yes",Tabela1[[#This Row],[Minecraft Season Pass]]="Yes"),"Yes","No")</f>
        <v>No</v>
      </c>
      <c r="P7472" t="str">
        <f>IF(OR(Tabela1[[#This Row],[EA Play Season Pass]]="Yes",Tabela1[[#This Row],[Minecraft Season Pass]]="Yes"),"Yes","No")</f>
        <v>No</v>
      </c>
      <c r="Q7472">
        <v>7</v>
      </c>
      <c r="R7472" s="2"/>
    </row>
    <row r="7473" spans="1:18" x14ac:dyDescent="0.25">
      <c r="A7473">
        <v>7472</v>
      </c>
      <c r="B7473" t="s">
        <v>7694</v>
      </c>
      <c r="C7473" t="s">
        <v>13</v>
      </c>
      <c r="D7473" s="50">
        <v>45651</v>
      </c>
      <c r="E7473">
        <f>YEAR(Tabela1[[#This Row],[Start Date]])</f>
        <v>2024</v>
      </c>
      <c r="F7473">
        <f>ROUNDUP(MONTH(Tabela1[[#This Row],[Start Date]])/3,0)</f>
        <v>4</v>
      </c>
      <c r="G7473" t="s">
        <v>8</v>
      </c>
      <c r="H7473">
        <v>10</v>
      </c>
      <c r="I7473" t="s">
        <v>14</v>
      </c>
      <c r="J7473" t="s">
        <v>11</v>
      </c>
      <c r="K7473">
        <v>0</v>
      </c>
      <c r="L7473" t="s">
        <v>8</v>
      </c>
      <c r="M7473">
        <v>20</v>
      </c>
      <c r="N7473">
        <v>2</v>
      </c>
      <c r="O7473" t="str">
        <f>IF(AND(Tabela1[[#This Row],[EA Play Season Pass]]="Yes",Tabela1[[#This Row],[Minecraft Season Pass]]="Yes"),"Yes","No")</f>
        <v>No</v>
      </c>
      <c r="P7473" t="str">
        <f>IF(OR(Tabela1[[#This Row],[EA Play Season Pass]]="Yes",Tabela1[[#This Row],[Minecraft Season Pass]]="Yes"),"Yes","No")</f>
        <v>Yes</v>
      </c>
      <c r="Q7473">
        <v>28</v>
      </c>
      <c r="R7473" s="2"/>
    </row>
    <row r="7474" spans="1:18" x14ac:dyDescent="0.25">
      <c r="A7474">
        <v>7473</v>
      </c>
      <c r="B7474" t="s">
        <v>1908</v>
      </c>
      <c r="C7474" t="s">
        <v>10</v>
      </c>
      <c r="D7474" s="50">
        <v>45651</v>
      </c>
      <c r="E7474">
        <f>YEAR(Tabela1[[#This Row],[Start Date]])</f>
        <v>2024</v>
      </c>
      <c r="F7474">
        <f>ROUNDUP(MONTH(Tabela1[[#This Row],[Start Date]])/3,0)</f>
        <v>4</v>
      </c>
      <c r="G7474" t="s">
        <v>11</v>
      </c>
      <c r="H7474">
        <v>5</v>
      </c>
      <c r="I7474" t="s">
        <v>9</v>
      </c>
      <c r="J7474" t="s">
        <v>11</v>
      </c>
      <c r="K7474">
        <v>0</v>
      </c>
      <c r="L7474" t="s">
        <v>11</v>
      </c>
      <c r="M7474">
        <v>0</v>
      </c>
      <c r="N7474">
        <v>3</v>
      </c>
      <c r="O7474" t="str">
        <f>IF(AND(Tabela1[[#This Row],[EA Play Season Pass]]="Yes",Tabela1[[#This Row],[Minecraft Season Pass]]="Yes"),"Yes","No")</f>
        <v>No</v>
      </c>
      <c r="P7474" t="str">
        <f>IF(OR(Tabela1[[#This Row],[EA Play Season Pass]]="Yes",Tabela1[[#This Row],[Minecraft Season Pass]]="Yes"),"Yes","No")</f>
        <v>No</v>
      </c>
      <c r="Q7474">
        <v>2</v>
      </c>
      <c r="R7474" s="2"/>
    </row>
    <row r="7475" spans="1:18" x14ac:dyDescent="0.25">
      <c r="A7475">
        <v>7474</v>
      </c>
      <c r="B7475" t="s">
        <v>2721</v>
      </c>
      <c r="C7475" t="s">
        <v>7</v>
      </c>
      <c r="D7475" s="50">
        <v>45651</v>
      </c>
      <c r="E7475">
        <f>YEAR(Tabela1[[#This Row],[Start Date]])</f>
        <v>2024</v>
      </c>
      <c r="F7475">
        <f>ROUNDUP(MONTH(Tabela1[[#This Row],[Start Date]])/3,0)</f>
        <v>4</v>
      </c>
      <c r="G7475" t="s">
        <v>8</v>
      </c>
      <c r="H7475">
        <v>15</v>
      </c>
      <c r="I7475" t="s">
        <v>14</v>
      </c>
      <c r="J7475" t="s">
        <v>11</v>
      </c>
      <c r="K7475">
        <v>0</v>
      </c>
      <c r="L7475" t="s">
        <v>8</v>
      </c>
      <c r="M7475">
        <v>20</v>
      </c>
      <c r="N7475">
        <v>3</v>
      </c>
      <c r="O7475" t="str">
        <f>IF(AND(Tabela1[[#This Row],[EA Play Season Pass]]="Yes",Tabela1[[#This Row],[Minecraft Season Pass]]="Yes"),"Yes","No")</f>
        <v>No</v>
      </c>
      <c r="P7475" t="str">
        <f>IF(OR(Tabela1[[#This Row],[EA Play Season Pass]]="Yes",Tabela1[[#This Row],[Minecraft Season Pass]]="Yes"),"Yes","No")</f>
        <v>Yes</v>
      </c>
      <c r="Q7475">
        <v>32</v>
      </c>
      <c r="R7475" s="2"/>
    </row>
    <row r="7476" spans="1:18" x14ac:dyDescent="0.25">
      <c r="A7476">
        <v>7475</v>
      </c>
      <c r="B7476" t="s">
        <v>7695</v>
      </c>
      <c r="C7476" t="s">
        <v>7</v>
      </c>
      <c r="D7476" s="50">
        <v>45651</v>
      </c>
      <c r="E7476">
        <f>YEAR(Tabela1[[#This Row],[Start Date]])</f>
        <v>2024</v>
      </c>
      <c r="F7476">
        <f>ROUNDUP(MONTH(Tabela1[[#This Row],[Start Date]])/3,0)</f>
        <v>4</v>
      </c>
      <c r="G7476" t="s">
        <v>11</v>
      </c>
      <c r="H7476">
        <v>15</v>
      </c>
      <c r="I7476" t="s">
        <v>12</v>
      </c>
      <c r="J7476" t="s">
        <v>8</v>
      </c>
      <c r="K7476">
        <v>30</v>
      </c>
      <c r="L7476" t="s">
        <v>11</v>
      </c>
      <c r="M7476">
        <v>0</v>
      </c>
      <c r="N7476">
        <v>2</v>
      </c>
      <c r="O7476" t="str">
        <f>IF(AND(Tabela1[[#This Row],[EA Play Season Pass]]="Yes",Tabela1[[#This Row],[Minecraft Season Pass]]="Yes"),"Yes","No")</f>
        <v>No</v>
      </c>
      <c r="P7476" t="str">
        <f>IF(OR(Tabela1[[#This Row],[EA Play Season Pass]]="Yes",Tabela1[[#This Row],[Minecraft Season Pass]]="Yes"),"Yes","No")</f>
        <v>Yes</v>
      </c>
      <c r="Q7476">
        <v>43</v>
      </c>
      <c r="R7476" s="2"/>
    </row>
    <row r="7477" spans="1:18" x14ac:dyDescent="0.25">
      <c r="A7477">
        <v>7476</v>
      </c>
      <c r="B7477" t="s">
        <v>7696</v>
      </c>
      <c r="C7477" t="s">
        <v>13</v>
      </c>
      <c r="D7477" s="50">
        <v>45651</v>
      </c>
      <c r="E7477">
        <f>YEAR(Tabela1[[#This Row],[Start Date]])</f>
        <v>2024</v>
      </c>
      <c r="F7477">
        <f>ROUNDUP(MONTH(Tabela1[[#This Row],[Start Date]])/3,0)</f>
        <v>4</v>
      </c>
      <c r="G7477" t="s">
        <v>11</v>
      </c>
      <c r="H7477">
        <v>10</v>
      </c>
      <c r="I7477" t="s">
        <v>14</v>
      </c>
      <c r="J7477" t="s">
        <v>11</v>
      </c>
      <c r="K7477">
        <v>0</v>
      </c>
      <c r="L7477" t="s">
        <v>8</v>
      </c>
      <c r="M7477">
        <v>20</v>
      </c>
      <c r="N7477">
        <v>2</v>
      </c>
      <c r="O7477" t="str">
        <f>IF(AND(Tabela1[[#This Row],[EA Play Season Pass]]="Yes",Tabela1[[#This Row],[Minecraft Season Pass]]="Yes"),"Yes","No")</f>
        <v>No</v>
      </c>
      <c r="P7477" t="str">
        <f>IF(OR(Tabela1[[#This Row],[EA Play Season Pass]]="Yes",Tabela1[[#This Row],[Minecraft Season Pass]]="Yes"),"Yes","No")</f>
        <v>Yes</v>
      </c>
      <c r="Q7477">
        <v>28</v>
      </c>
      <c r="R7477" s="2"/>
    </row>
    <row r="7478" spans="1:18" x14ac:dyDescent="0.25">
      <c r="A7478">
        <v>7477</v>
      </c>
      <c r="B7478" t="s">
        <v>1815</v>
      </c>
      <c r="C7478" t="s">
        <v>10</v>
      </c>
      <c r="D7478" s="50">
        <v>45652</v>
      </c>
      <c r="E7478">
        <f>YEAR(Tabela1[[#This Row],[Start Date]])</f>
        <v>2024</v>
      </c>
      <c r="F7478">
        <f>ROUNDUP(MONTH(Tabela1[[#This Row],[Start Date]])/3,0)</f>
        <v>4</v>
      </c>
      <c r="G7478" t="s">
        <v>8</v>
      </c>
      <c r="H7478">
        <v>5</v>
      </c>
      <c r="I7478" t="s">
        <v>9</v>
      </c>
      <c r="J7478" t="s">
        <v>11</v>
      </c>
      <c r="K7478">
        <v>0</v>
      </c>
      <c r="L7478" t="s">
        <v>8</v>
      </c>
      <c r="M7478">
        <v>20</v>
      </c>
      <c r="N7478">
        <v>3</v>
      </c>
      <c r="O7478" t="str">
        <f>IF(AND(Tabela1[[#This Row],[EA Play Season Pass]]="Yes",Tabela1[[#This Row],[Minecraft Season Pass]]="Yes"),"Yes","No")</f>
        <v>No</v>
      </c>
      <c r="P7478" t="str">
        <f>IF(OR(Tabela1[[#This Row],[EA Play Season Pass]]="Yes",Tabela1[[#This Row],[Minecraft Season Pass]]="Yes"),"Yes","No")</f>
        <v>Yes</v>
      </c>
      <c r="Q7478">
        <v>22</v>
      </c>
      <c r="R7478" s="2"/>
    </row>
    <row r="7479" spans="1:18" x14ac:dyDescent="0.25">
      <c r="A7479">
        <v>7478</v>
      </c>
      <c r="B7479" t="s">
        <v>7697</v>
      </c>
      <c r="C7479" t="s">
        <v>10</v>
      </c>
      <c r="D7479" s="50">
        <v>45652</v>
      </c>
      <c r="E7479">
        <f>YEAR(Tabela1[[#This Row],[Start Date]])</f>
        <v>2024</v>
      </c>
      <c r="F7479">
        <f>ROUNDUP(MONTH(Tabela1[[#This Row],[Start Date]])/3,0)</f>
        <v>4</v>
      </c>
      <c r="G7479" t="s">
        <v>11</v>
      </c>
      <c r="H7479">
        <v>5</v>
      </c>
      <c r="I7479" t="s">
        <v>14</v>
      </c>
      <c r="J7479" t="s">
        <v>8</v>
      </c>
      <c r="K7479">
        <v>30</v>
      </c>
      <c r="L7479" t="s">
        <v>8</v>
      </c>
      <c r="M7479">
        <v>20</v>
      </c>
      <c r="N7479">
        <v>2</v>
      </c>
      <c r="O7479" t="str">
        <f>IF(AND(Tabela1[[#This Row],[EA Play Season Pass]]="Yes",Tabela1[[#This Row],[Minecraft Season Pass]]="Yes"),"Yes","No")</f>
        <v>Yes</v>
      </c>
      <c r="P7479" t="str">
        <f>IF(OR(Tabela1[[#This Row],[EA Play Season Pass]]="Yes",Tabela1[[#This Row],[Minecraft Season Pass]]="Yes"),"Yes","No")</f>
        <v>Yes</v>
      </c>
      <c r="Q7479">
        <v>53</v>
      </c>
      <c r="R7479" s="2"/>
    </row>
    <row r="7480" spans="1:18" x14ac:dyDescent="0.25">
      <c r="A7480">
        <v>7479</v>
      </c>
      <c r="B7480" t="s">
        <v>4122</v>
      </c>
      <c r="C7480" t="s">
        <v>7</v>
      </c>
      <c r="D7480" s="50">
        <v>45652</v>
      </c>
      <c r="E7480">
        <f>YEAR(Tabela1[[#This Row],[Start Date]])</f>
        <v>2024</v>
      </c>
      <c r="F7480">
        <f>ROUNDUP(MONTH(Tabela1[[#This Row],[Start Date]])/3,0)</f>
        <v>4</v>
      </c>
      <c r="G7480" t="s">
        <v>8</v>
      </c>
      <c r="H7480">
        <v>15</v>
      </c>
      <c r="I7480" t="s">
        <v>9</v>
      </c>
      <c r="J7480" t="s">
        <v>11</v>
      </c>
      <c r="K7480">
        <v>0</v>
      </c>
      <c r="L7480" t="s">
        <v>11</v>
      </c>
      <c r="M7480">
        <v>0</v>
      </c>
      <c r="N7480">
        <v>1</v>
      </c>
      <c r="O7480" t="str">
        <f>IF(AND(Tabela1[[#This Row],[EA Play Season Pass]]="Yes",Tabela1[[#This Row],[Minecraft Season Pass]]="Yes"),"Yes","No")</f>
        <v>No</v>
      </c>
      <c r="P7480" t="str">
        <f>IF(OR(Tabela1[[#This Row],[EA Play Season Pass]]="Yes",Tabela1[[#This Row],[Minecraft Season Pass]]="Yes"),"Yes","No")</f>
        <v>No</v>
      </c>
      <c r="Q7480">
        <v>14</v>
      </c>
      <c r="R7480" s="2"/>
    </row>
    <row r="7481" spans="1:18" x14ac:dyDescent="0.25">
      <c r="A7481">
        <v>7480</v>
      </c>
      <c r="B7481" t="s">
        <v>7698</v>
      </c>
      <c r="C7481" t="s">
        <v>13</v>
      </c>
      <c r="D7481" s="50">
        <v>45652</v>
      </c>
      <c r="E7481">
        <f>YEAR(Tabela1[[#This Row],[Start Date]])</f>
        <v>2024</v>
      </c>
      <c r="F7481">
        <f>ROUNDUP(MONTH(Tabela1[[#This Row],[Start Date]])/3,0)</f>
        <v>4</v>
      </c>
      <c r="G7481" t="s">
        <v>11</v>
      </c>
      <c r="H7481">
        <v>10</v>
      </c>
      <c r="I7481" t="s">
        <v>9</v>
      </c>
      <c r="J7481" t="s">
        <v>11</v>
      </c>
      <c r="K7481">
        <v>0</v>
      </c>
      <c r="L7481" t="s">
        <v>11</v>
      </c>
      <c r="M7481">
        <v>0</v>
      </c>
      <c r="N7481">
        <v>2</v>
      </c>
      <c r="O7481" t="str">
        <f>IF(AND(Tabela1[[#This Row],[EA Play Season Pass]]="Yes",Tabela1[[#This Row],[Minecraft Season Pass]]="Yes"),"Yes","No")</f>
        <v>No</v>
      </c>
      <c r="P7481" t="str">
        <f>IF(OR(Tabela1[[#This Row],[EA Play Season Pass]]="Yes",Tabela1[[#This Row],[Minecraft Season Pass]]="Yes"),"Yes","No")</f>
        <v>No</v>
      </c>
      <c r="Q7481">
        <v>8</v>
      </c>
      <c r="R7481" s="2"/>
    </row>
    <row r="7482" spans="1:18" x14ac:dyDescent="0.25">
      <c r="A7482">
        <v>7481</v>
      </c>
      <c r="B7482" t="s">
        <v>1550</v>
      </c>
      <c r="C7482" t="s">
        <v>7</v>
      </c>
      <c r="D7482" s="50">
        <v>45652</v>
      </c>
      <c r="E7482">
        <f>YEAR(Tabela1[[#This Row],[Start Date]])</f>
        <v>2024</v>
      </c>
      <c r="F7482">
        <f>ROUNDUP(MONTH(Tabela1[[#This Row],[Start Date]])/3,0)</f>
        <v>4</v>
      </c>
      <c r="G7482" t="s">
        <v>11</v>
      </c>
      <c r="H7482">
        <v>15</v>
      </c>
      <c r="I7482" t="s">
        <v>14</v>
      </c>
      <c r="J7482" t="s">
        <v>8</v>
      </c>
      <c r="K7482">
        <v>30</v>
      </c>
      <c r="L7482" t="s">
        <v>8</v>
      </c>
      <c r="M7482">
        <v>20</v>
      </c>
      <c r="N7482">
        <v>2</v>
      </c>
      <c r="O7482" t="str">
        <f>IF(AND(Tabela1[[#This Row],[EA Play Season Pass]]="Yes",Tabela1[[#This Row],[Minecraft Season Pass]]="Yes"),"Yes","No")</f>
        <v>Yes</v>
      </c>
      <c r="P7482" t="str">
        <f>IF(OR(Tabela1[[#This Row],[EA Play Season Pass]]="Yes",Tabela1[[#This Row],[Minecraft Season Pass]]="Yes"),"Yes","No")</f>
        <v>Yes</v>
      </c>
      <c r="Q7482">
        <v>63</v>
      </c>
      <c r="R7482" s="2"/>
    </row>
    <row r="7483" spans="1:18" x14ac:dyDescent="0.25">
      <c r="A7483">
        <v>7482</v>
      </c>
      <c r="B7483" t="s">
        <v>3013</v>
      </c>
      <c r="C7483" t="s">
        <v>7</v>
      </c>
      <c r="D7483" s="50">
        <v>45652</v>
      </c>
      <c r="E7483">
        <f>YEAR(Tabela1[[#This Row],[Start Date]])</f>
        <v>2024</v>
      </c>
      <c r="F7483">
        <f>ROUNDUP(MONTH(Tabela1[[#This Row],[Start Date]])/3,0)</f>
        <v>4</v>
      </c>
      <c r="G7483" t="s">
        <v>8</v>
      </c>
      <c r="H7483">
        <v>15</v>
      </c>
      <c r="I7483" t="s">
        <v>14</v>
      </c>
      <c r="J7483" t="s">
        <v>8</v>
      </c>
      <c r="K7483">
        <v>30</v>
      </c>
      <c r="L7483" t="s">
        <v>8</v>
      </c>
      <c r="M7483">
        <v>20</v>
      </c>
      <c r="N7483">
        <v>2</v>
      </c>
      <c r="O7483" t="str">
        <f>IF(AND(Tabela1[[#This Row],[EA Play Season Pass]]="Yes",Tabela1[[#This Row],[Minecraft Season Pass]]="Yes"),"Yes","No")</f>
        <v>Yes</v>
      </c>
      <c r="P7483" t="str">
        <f>IF(OR(Tabela1[[#This Row],[EA Play Season Pass]]="Yes",Tabela1[[#This Row],[Minecraft Season Pass]]="Yes"),"Yes","No")</f>
        <v>Yes</v>
      </c>
      <c r="Q7483">
        <v>63</v>
      </c>
      <c r="R7483" s="2"/>
    </row>
    <row r="7484" spans="1:18" x14ac:dyDescent="0.25">
      <c r="A7484">
        <v>7483</v>
      </c>
      <c r="B7484" t="s">
        <v>5059</v>
      </c>
      <c r="C7484" t="s">
        <v>7</v>
      </c>
      <c r="D7484" s="50">
        <v>45652</v>
      </c>
      <c r="E7484">
        <f>YEAR(Tabela1[[#This Row],[Start Date]])</f>
        <v>2024</v>
      </c>
      <c r="F7484">
        <f>ROUNDUP(MONTH(Tabela1[[#This Row],[Start Date]])/3,0)</f>
        <v>4</v>
      </c>
      <c r="G7484" t="s">
        <v>11</v>
      </c>
      <c r="H7484">
        <v>15</v>
      </c>
      <c r="I7484" t="s">
        <v>14</v>
      </c>
      <c r="J7484" t="s">
        <v>11</v>
      </c>
      <c r="K7484">
        <v>0</v>
      </c>
      <c r="L7484" t="s">
        <v>8</v>
      </c>
      <c r="M7484">
        <v>20</v>
      </c>
      <c r="N7484">
        <v>2</v>
      </c>
      <c r="O7484" t="str">
        <f>IF(AND(Tabela1[[#This Row],[EA Play Season Pass]]="Yes",Tabela1[[#This Row],[Minecraft Season Pass]]="Yes"),"Yes","No")</f>
        <v>No</v>
      </c>
      <c r="P7484" t="str">
        <f>IF(OR(Tabela1[[#This Row],[EA Play Season Pass]]="Yes",Tabela1[[#This Row],[Minecraft Season Pass]]="Yes"),"Yes","No")</f>
        <v>Yes</v>
      </c>
      <c r="Q7484">
        <v>33</v>
      </c>
      <c r="R7484" s="2"/>
    </row>
    <row r="7485" spans="1:18" x14ac:dyDescent="0.25">
      <c r="A7485">
        <v>7484</v>
      </c>
      <c r="B7485" t="s">
        <v>7699</v>
      </c>
      <c r="C7485" t="s">
        <v>7</v>
      </c>
      <c r="D7485" s="50">
        <v>45652</v>
      </c>
      <c r="E7485">
        <f>YEAR(Tabela1[[#This Row],[Start Date]])</f>
        <v>2024</v>
      </c>
      <c r="F7485">
        <f>ROUNDUP(MONTH(Tabela1[[#This Row],[Start Date]])/3,0)</f>
        <v>4</v>
      </c>
      <c r="G7485" t="s">
        <v>8</v>
      </c>
      <c r="H7485">
        <v>15</v>
      </c>
      <c r="I7485" t="s">
        <v>9</v>
      </c>
      <c r="J7485" t="s">
        <v>8</v>
      </c>
      <c r="K7485">
        <v>30</v>
      </c>
      <c r="L7485" t="s">
        <v>8</v>
      </c>
      <c r="M7485">
        <v>20</v>
      </c>
      <c r="N7485">
        <v>3</v>
      </c>
      <c r="O7485" t="str">
        <f>IF(AND(Tabela1[[#This Row],[EA Play Season Pass]]="Yes",Tabela1[[#This Row],[Minecraft Season Pass]]="Yes"),"Yes","No")</f>
        <v>Yes</v>
      </c>
      <c r="P7485" t="str">
        <f>IF(OR(Tabela1[[#This Row],[EA Play Season Pass]]="Yes",Tabela1[[#This Row],[Minecraft Season Pass]]="Yes"),"Yes","No")</f>
        <v>Yes</v>
      </c>
      <c r="Q7485">
        <v>62</v>
      </c>
      <c r="R7485" s="2"/>
    </row>
    <row r="7486" spans="1:18" x14ac:dyDescent="0.25">
      <c r="A7486">
        <v>7485</v>
      </c>
      <c r="B7486" t="s">
        <v>7700</v>
      </c>
      <c r="C7486" t="s">
        <v>10</v>
      </c>
      <c r="D7486" s="50">
        <v>45652</v>
      </c>
      <c r="E7486">
        <f>YEAR(Tabela1[[#This Row],[Start Date]])</f>
        <v>2024</v>
      </c>
      <c r="F7486">
        <f>ROUNDUP(MONTH(Tabela1[[#This Row],[Start Date]])/3,0)</f>
        <v>4</v>
      </c>
      <c r="G7486" t="s">
        <v>11</v>
      </c>
      <c r="H7486">
        <v>5</v>
      </c>
      <c r="I7486" t="s">
        <v>12</v>
      </c>
      <c r="J7486" t="s">
        <v>11</v>
      </c>
      <c r="K7486">
        <v>0</v>
      </c>
      <c r="L7486" t="s">
        <v>11</v>
      </c>
      <c r="M7486">
        <v>0</v>
      </c>
      <c r="N7486">
        <v>3</v>
      </c>
      <c r="O7486" t="str">
        <f>IF(AND(Tabela1[[#This Row],[EA Play Season Pass]]="Yes",Tabela1[[#This Row],[Minecraft Season Pass]]="Yes"),"Yes","No")</f>
        <v>No</v>
      </c>
      <c r="P7486" t="str">
        <f>IF(OR(Tabela1[[#This Row],[EA Play Season Pass]]="Yes",Tabela1[[#This Row],[Minecraft Season Pass]]="Yes"),"Yes","No")</f>
        <v>No</v>
      </c>
      <c r="Q7486">
        <v>2</v>
      </c>
      <c r="R7486" s="2"/>
    </row>
    <row r="7487" spans="1:18" x14ac:dyDescent="0.25">
      <c r="A7487">
        <v>7486</v>
      </c>
      <c r="B7487" t="s">
        <v>7701</v>
      </c>
      <c r="C7487" t="s">
        <v>10</v>
      </c>
      <c r="D7487" s="50">
        <v>45653</v>
      </c>
      <c r="E7487">
        <f>YEAR(Tabela1[[#This Row],[Start Date]])</f>
        <v>2024</v>
      </c>
      <c r="F7487">
        <f>ROUNDUP(MONTH(Tabela1[[#This Row],[Start Date]])/3,0)</f>
        <v>4</v>
      </c>
      <c r="G7487" t="s">
        <v>8</v>
      </c>
      <c r="H7487">
        <v>5</v>
      </c>
      <c r="I7487" t="s">
        <v>9</v>
      </c>
      <c r="J7487" t="s">
        <v>8</v>
      </c>
      <c r="K7487">
        <v>30</v>
      </c>
      <c r="L7487" t="s">
        <v>11</v>
      </c>
      <c r="M7487">
        <v>0</v>
      </c>
      <c r="N7487">
        <v>1</v>
      </c>
      <c r="O7487" t="str">
        <f>IF(AND(Tabela1[[#This Row],[EA Play Season Pass]]="Yes",Tabela1[[#This Row],[Minecraft Season Pass]]="Yes"),"Yes","No")</f>
        <v>No</v>
      </c>
      <c r="P7487" t="str">
        <f>IF(OR(Tabela1[[#This Row],[EA Play Season Pass]]="Yes",Tabela1[[#This Row],[Minecraft Season Pass]]="Yes"),"Yes","No")</f>
        <v>Yes</v>
      </c>
      <c r="Q7487">
        <v>34</v>
      </c>
      <c r="R7487" s="2"/>
    </row>
    <row r="7488" spans="1:18" x14ac:dyDescent="0.25">
      <c r="A7488">
        <v>7487</v>
      </c>
      <c r="B7488" t="s">
        <v>2176</v>
      </c>
      <c r="C7488" t="s">
        <v>13</v>
      </c>
      <c r="D7488" s="50">
        <v>45653</v>
      </c>
      <c r="E7488">
        <f>YEAR(Tabela1[[#This Row],[Start Date]])</f>
        <v>2024</v>
      </c>
      <c r="F7488">
        <f>ROUNDUP(MONTH(Tabela1[[#This Row],[Start Date]])/3,0)</f>
        <v>4</v>
      </c>
      <c r="G7488" t="s">
        <v>11</v>
      </c>
      <c r="H7488">
        <v>10</v>
      </c>
      <c r="I7488" t="s">
        <v>12</v>
      </c>
      <c r="J7488" t="s">
        <v>8</v>
      </c>
      <c r="K7488">
        <v>30</v>
      </c>
      <c r="L7488" t="s">
        <v>8</v>
      </c>
      <c r="M7488">
        <v>20</v>
      </c>
      <c r="N7488">
        <v>1</v>
      </c>
      <c r="O7488" t="str">
        <f>IF(AND(Tabela1[[#This Row],[EA Play Season Pass]]="Yes",Tabela1[[#This Row],[Minecraft Season Pass]]="Yes"),"Yes","No")</f>
        <v>Yes</v>
      </c>
      <c r="P7488" t="str">
        <f>IF(OR(Tabela1[[#This Row],[EA Play Season Pass]]="Yes",Tabela1[[#This Row],[Minecraft Season Pass]]="Yes"),"Yes","No")</f>
        <v>Yes</v>
      </c>
      <c r="Q7488">
        <v>59</v>
      </c>
      <c r="R7488" s="2"/>
    </row>
    <row r="7489" spans="1:18" x14ac:dyDescent="0.25">
      <c r="A7489">
        <v>7488</v>
      </c>
      <c r="B7489" t="s">
        <v>7702</v>
      </c>
      <c r="C7489" t="s">
        <v>13</v>
      </c>
      <c r="D7489" s="50">
        <v>45653</v>
      </c>
      <c r="E7489">
        <f>YEAR(Tabela1[[#This Row],[Start Date]])</f>
        <v>2024</v>
      </c>
      <c r="F7489">
        <f>ROUNDUP(MONTH(Tabela1[[#This Row],[Start Date]])/3,0)</f>
        <v>4</v>
      </c>
      <c r="G7489" t="s">
        <v>11</v>
      </c>
      <c r="H7489">
        <v>10</v>
      </c>
      <c r="I7489" t="s">
        <v>9</v>
      </c>
      <c r="J7489" t="s">
        <v>8</v>
      </c>
      <c r="K7489">
        <v>30</v>
      </c>
      <c r="L7489" t="s">
        <v>11</v>
      </c>
      <c r="M7489">
        <v>0</v>
      </c>
      <c r="N7489">
        <v>1</v>
      </c>
      <c r="O7489" t="str">
        <f>IF(AND(Tabela1[[#This Row],[EA Play Season Pass]]="Yes",Tabela1[[#This Row],[Minecraft Season Pass]]="Yes"),"Yes","No")</f>
        <v>No</v>
      </c>
      <c r="P7489" t="str">
        <f>IF(OR(Tabela1[[#This Row],[EA Play Season Pass]]="Yes",Tabela1[[#This Row],[Minecraft Season Pass]]="Yes"),"Yes","No")</f>
        <v>Yes</v>
      </c>
      <c r="Q7489">
        <v>39</v>
      </c>
      <c r="R7489" s="2"/>
    </row>
    <row r="7490" spans="1:18" x14ac:dyDescent="0.25">
      <c r="A7490">
        <v>7489</v>
      </c>
      <c r="B7490" t="s">
        <v>7703</v>
      </c>
      <c r="C7490" t="s">
        <v>10</v>
      </c>
      <c r="D7490" s="50">
        <v>45653</v>
      </c>
      <c r="E7490">
        <f>YEAR(Tabela1[[#This Row],[Start Date]])</f>
        <v>2024</v>
      </c>
      <c r="F7490">
        <f>ROUNDUP(MONTH(Tabela1[[#This Row],[Start Date]])/3,0)</f>
        <v>4</v>
      </c>
      <c r="G7490" t="s">
        <v>11</v>
      </c>
      <c r="H7490">
        <v>5</v>
      </c>
      <c r="I7490" t="s">
        <v>12</v>
      </c>
      <c r="J7490" t="s">
        <v>11</v>
      </c>
      <c r="K7490">
        <v>0</v>
      </c>
      <c r="L7490" t="s">
        <v>8</v>
      </c>
      <c r="M7490">
        <v>20</v>
      </c>
      <c r="N7490">
        <v>3</v>
      </c>
      <c r="O7490" t="str">
        <f>IF(AND(Tabela1[[#This Row],[EA Play Season Pass]]="Yes",Tabela1[[#This Row],[Minecraft Season Pass]]="Yes"),"Yes","No")</f>
        <v>No</v>
      </c>
      <c r="P7490" t="str">
        <f>IF(OR(Tabela1[[#This Row],[EA Play Season Pass]]="Yes",Tabela1[[#This Row],[Minecraft Season Pass]]="Yes"),"Yes","No")</f>
        <v>Yes</v>
      </c>
      <c r="Q7490">
        <v>22</v>
      </c>
      <c r="R7490" s="2"/>
    </row>
    <row r="7491" spans="1:18" x14ac:dyDescent="0.25">
      <c r="A7491">
        <v>7490</v>
      </c>
      <c r="B7491" t="s">
        <v>7704</v>
      </c>
      <c r="C7491" t="s">
        <v>13</v>
      </c>
      <c r="D7491" s="50">
        <v>45653</v>
      </c>
      <c r="E7491">
        <f>YEAR(Tabela1[[#This Row],[Start Date]])</f>
        <v>2024</v>
      </c>
      <c r="F7491">
        <f>ROUNDUP(MONTH(Tabela1[[#This Row],[Start Date]])/3,0)</f>
        <v>4</v>
      </c>
      <c r="G7491" t="s">
        <v>11</v>
      </c>
      <c r="H7491">
        <v>10</v>
      </c>
      <c r="I7491" t="s">
        <v>9</v>
      </c>
      <c r="J7491" t="s">
        <v>8</v>
      </c>
      <c r="K7491">
        <v>30</v>
      </c>
      <c r="L7491" t="s">
        <v>8</v>
      </c>
      <c r="M7491">
        <v>20</v>
      </c>
      <c r="N7491">
        <v>3</v>
      </c>
      <c r="O7491" t="str">
        <f>IF(AND(Tabela1[[#This Row],[EA Play Season Pass]]="Yes",Tabela1[[#This Row],[Minecraft Season Pass]]="Yes"),"Yes","No")</f>
        <v>Yes</v>
      </c>
      <c r="P7491" t="str">
        <f>IF(OR(Tabela1[[#This Row],[EA Play Season Pass]]="Yes",Tabela1[[#This Row],[Minecraft Season Pass]]="Yes"),"Yes","No")</f>
        <v>Yes</v>
      </c>
      <c r="Q7491">
        <v>57</v>
      </c>
      <c r="R7491" s="2"/>
    </row>
    <row r="7492" spans="1:18" x14ac:dyDescent="0.25">
      <c r="A7492">
        <v>7491</v>
      </c>
      <c r="B7492" t="s">
        <v>7705</v>
      </c>
      <c r="C7492" t="s">
        <v>10</v>
      </c>
      <c r="D7492" s="50">
        <v>45653</v>
      </c>
      <c r="E7492">
        <f>YEAR(Tabela1[[#This Row],[Start Date]])</f>
        <v>2024</v>
      </c>
      <c r="F7492">
        <f>ROUNDUP(MONTH(Tabela1[[#This Row],[Start Date]])/3,0)</f>
        <v>4</v>
      </c>
      <c r="G7492" t="s">
        <v>8</v>
      </c>
      <c r="H7492">
        <v>5</v>
      </c>
      <c r="I7492" t="s">
        <v>12</v>
      </c>
      <c r="J7492" t="s">
        <v>8</v>
      </c>
      <c r="K7492">
        <v>30</v>
      </c>
      <c r="L7492" t="s">
        <v>11</v>
      </c>
      <c r="M7492">
        <v>0</v>
      </c>
      <c r="N7492">
        <v>1</v>
      </c>
      <c r="O7492" t="str">
        <f>IF(AND(Tabela1[[#This Row],[EA Play Season Pass]]="Yes",Tabela1[[#This Row],[Minecraft Season Pass]]="Yes"),"Yes","No")</f>
        <v>No</v>
      </c>
      <c r="P7492" t="str">
        <f>IF(OR(Tabela1[[#This Row],[EA Play Season Pass]]="Yes",Tabela1[[#This Row],[Minecraft Season Pass]]="Yes"),"Yes","No")</f>
        <v>Yes</v>
      </c>
      <c r="Q7492">
        <v>34</v>
      </c>
      <c r="R7492" s="2"/>
    </row>
    <row r="7493" spans="1:18" x14ac:dyDescent="0.25">
      <c r="A7493">
        <v>7492</v>
      </c>
      <c r="B7493" t="s">
        <v>2126</v>
      </c>
      <c r="C7493" t="s">
        <v>10</v>
      </c>
      <c r="D7493" s="50">
        <v>45653</v>
      </c>
      <c r="E7493">
        <f>YEAR(Tabela1[[#This Row],[Start Date]])</f>
        <v>2024</v>
      </c>
      <c r="F7493">
        <f>ROUNDUP(MONTH(Tabela1[[#This Row],[Start Date]])/3,0)</f>
        <v>4</v>
      </c>
      <c r="G7493" t="s">
        <v>8</v>
      </c>
      <c r="H7493">
        <v>5</v>
      </c>
      <c r="I7493" t="s">
        <v>9</v>
      </c>
      <c r="J7493" t="s">
        <v>11</v>
      </c>
      <c r="K7493">
        <v>0</v>
      </c>
      <c r="L7493" t="s">
        <v>11</v>
      </c>
      <c r="M7493">
        <v>0</v>
      </c>
      <c r="N7493">
        <v>3</v>
      </c>
      <c r="O7493" t="str">
        <f>IF(AND(Tabela1[[#This Row],[EA Play Season Pass]]="Yes",Tabela1[[#This Row],[Minecraft Season Pass]]="Yes"),"Yes","No")</f>
        <v>No</v>
      </c>
      <c r="P7493" t="str">
        <f>IF(OR(Tabela1[[#This Row],[EA Play Season Pass]]="Yes",Tabela1[[#This Row],[Minecraft Season Pass]]="Yes"),"Yes","No")</f>
        <v>No</v>
      </c>
      <c r="Q7493">
        <v>2</v>
      </c>
      <c r="R7493" s="2"/>
    </row>
    <row r="7494" spans="1:18" x14ac:dyDescent="0.25">
      <c r="A7494">
        <v>7493</v>
      </c>
      <c r="B7494" t="s">
        <v>7706</v>
      </c>
      <c r="C7494" t="s">
        <v>13</v>
      </c>
      <c r="D7494" s="50">
        <v>45653</v>
      </c>
      <c r="E7494">
        <f>YEAR(Tabela1[[#This Row],[Start Date]])</f>
        <v>2024</v>
      </c>
      <c r="F7494">
        <f>ROUNDUP(MONTH(Tabela1[[#This Row],[Start Date]])/3,0)</f>
        <v>4</v>
      </c>
      <c r="G7494" t="s">
        <v>8</v>
      </c>
      <c r="H7494">
        <v>10</v>
      </c>
      <c r="I7494" t="s">
        <v>14</v>
      </c>
      <c r="J7494" t="s">
        <v>8</v>
      </c>
      <c r="K7494">
        <v>30</v>
      </c>
      <c r="L7494" t="s">
        <v>11</v>
      </c>
      <c r="M7494">
        <v>0</v>
      </c>
      <c r="N7494">
        <v>2</v>
      </c>
      <c r="O7494" t="str">
        <f>IF(AND(Tabela1[[#This Row],[EA Play Season Pass]]="Yes",Tabela1[[#This Row],[Minecraft Season Pass]]="Yes"),"Yes","No")</f>
        <v>No</v>
      </c>
      <c r="P7494" t="str">
        <f>IF(OR(Tabela1[[#This Row],[EA Play Season Pass]]="Yes",Tabela1[[#This Row],[Minecraft Season Pass]]="Yes"),"Yes","No")</f>
        <v>Yes</v>
      </c>
      <c r="Q7494">
        <v>38</v>
      </c>
      <c r="R7494" s="2"/>
    </row>
    <row r="7495" spans="1:18" x14ac:dyDescent="0.25">
      <c r="A7495">
        <v>7494</v>
      </c>
      <c r="B7495" t="s">
        <v>7707</v>
      </c>
      <c r="C7495" t="s">
        <v>10</v>
      </c>
      <c r="D7495" s="50">
        <v>45653</v>
      </c>
      <c r="E7495">
        <f>YEAR(Tabela1[[#This Row],[Start Date]])</f>
        <v>2024</v>
      </c>
      <c r="F7495">
        <f>ROUNDUP(MONTH(Tabela1[[#This Row],[Start Date]])/3,0)</f>
        <v>4</v>
      </c>
      <c r="G7495" t="s">
        <v>8</v>
      </c>
      <c r="H7495">
        <v>5</v>
      </c>
      <c r="I7495" t="s">
        <v>9</v>
      </c>
      <c r="J7495" t="s">
        <v>11</v>
      </c>
      <c r="K7495">
        <v>0</v>
      </c>
      <c r="L7495" t="s">
        <v>11</v>
      </c>
      <c r="M7495">
        <v>0</v>
      </c>
      <c r="N7495">
        <v>3</v>
      </c>
      <c r="O7495" t="str">
        <f>IF(AND(Tabela1[[#This Row],[EA Play Season Pass]]="Yes",Tabela1[[#This Row],[Minecraft Season Pass]]="Yes"),"Yes","No")</f>
        <v>No</v>
      </c>
      <c r="P7495" t="str">
        <f>IF(OR(Tabela1[[#This Row],[EA Play Season Pass]]="Yes",Tabela1[[#This Row],[Minecraft Season Pass]]="Yes"),"Yes","No")</f>
        <v>No</v>
      </c>
      <c r="Q7495">
        <v>2</v>
      </c>
      <c r="R7495" s="2"/>
    </row>
    <row r="7496" spans="1:18" x14ac:dyDescent="0.25">
      <c r="A7496">
        <v>7495</v>
      </c>
      <c r="B7496" t="s">
        <v>2991</v>
      </c>
      <c r="C7496" t="s">
        <v>13</v>
      </c>
      <c r="D7496" s="50">
        <v>45653</v>
      </c>
      <c r="E7496">
        <f>YEAR(Tabela1[[#This Row],[Start Date]])</f>
        <v>2024</v>
      </c>
      <c r="F7496">
        <f>ROUNDUP(MONTH(Tabela1[[#This Row],[Start Date]])/3,0)</f>
        <v>4</v>
      </c>
      <c r="G7496" t="s">
        <v>8</v>
      </c>
      <c r="H7496">
        <v>10</v>
      </c>
      <c r="I7496" t="s">
        <v>12</v>
      </c>
      <c r="J7496" t="s">
        <v>8</v>
      </c>
      <c r="K7496">
        <v>30</v>
      </c>
      <c r="L7496" t="s">
        <v>11</v>
      </c>
      <c r="M7496">
        <v>0</v>
      </c>
      <c r="N7496">
        <v>3</v>
      </c>
      <c r="O7496" t="str">
        <f>IF(AND(Tabela1[[#This Row],[EA Play Season Pass]]="Yes",Tabela1[[#This Row],[Minecraft Season Pass]]="Yes"),"Yes","No")</f>
        <v>No</v>
      </c>
      <c r="P7496" t="str">
        <f>IF(OR(Tabela1[[#This Row],[EA Play Season Pass]]="Yes",Tabela1[[#This Row],[Minecraft Season Pass]]="Yes"),"Yes","No")</f>
        <v>Yes</v>
      </c>
      <c r="Q7496">
        <v>37</v>
      </c>
      <c r="R7496" s="2"/>
    </row>
    <row r="7497" spans="1:18" x14ac:dyDescent="0.25">
      <c r="A7497">
        <v>7496</v>
      </c>
      <c r="B7497" t="s">
        <v>7708</v>
      </c>
      <c r="C7497" t="s">
        <v>10</v>
      </c>
      <c r="D7497" s="50">
        <v>45653</v>
      </c>
      <c r="E7497">
        <f>YEAR(Tabela1[[#This Row],[Start Date]])</f>
        <v>2024</v>
      </c>
      <c r="F7497">
        <f>ROUNDUP(MONTH(Tabela1[[#This Row],[Start Date]])/3,0)</f>
        <v>4</v>
      </c>
      <c r="G7497" t="s">
        <v>8</v>
      </c>
      <c r="H7497">
        <v>5</v>
      </c>
      <c r="I7497" t="s">
        <v>12</v>
      </c>
      <c r="J7497" t="s">
        <v>11</v>
      </c>
      <c r="K7497">
        <v>0</v>
      </c>
      <c r="L7497" t="s">
        <v>8</v>
      </c>
      <c r="M7497">
        <v>20</v>
      </c>
      <c r="N7497">
        <v>1</v>
      </c>
      <c r="O7497" t="str">
        <f>IF(AND(Tabela1[[#This Row],[EA Play Season Pass]]="Yes",Tabela1[[#This Row],[Minecraft Season Pass]]="Yes"),"Yes","No")</f>
        <v>No</v>
      </c>
      <c r="P7497" t="str">
        <f>IF(OR(Tabela1[[#This Row],[EA Play Season Pass]]="Yes",Tabela1[[#This Row],[Minecraft Season Pass]]="Yes"),"Yes","No")</f>
        <v>Yes</v>
      </c>
      <c r="Q7497">
        <v>24</v>
      </c>
      <c r="R7497" s="2"/>
    </row>
    <row r="7498" spans="1:18" x14ac:dyDescent="0.25">
      <c r="A7498">
        <v>7497</v>
      </c>
      <c r="B7498" t="s">
        <v>5726</v>
      </c>
      <c r="C7498" t="s">
        <v>7</v>
      </c>
      <c r="D7498" s="50">
        <v>45653</v>
      </c>
      <c r="E7498">
        <f>YEAR(Tabela1[[#This Row],[Start Date]])</f>
        <v>2024</v>
      </c>
      <c r="F7498">
        <f>ROUNDUP(MONTH(Tabela1[[#This Row],[Start Date]])/3,0)</f>
        <v>4</v>
      </c>
      <c r="G7498" t="s">
        <v>11</v>
      </c>
      <c r="H7498">
        <v>15</v>
      </c>
      <c r="I7498" t="s">
        <v>9</v>
      </c>
      <c r="J7498" t="s">
        <v>11</v>
      </c>
      <c r="K7498">
        <v>0</v>
      </c>
      <c r="L7498" t="s">
        <v>8</v>
      </c>
      <c r="M7498">
        <v>20</v>
      </c>
      <c r="N7498">
        <v>3</v>
      </c>
      <c r="O7498" t="str">
        <f>IF(AND(Tabela1[[#This Row],[EA Play Season Pass]]="Yes",Tabela1[[#This Row],[Minecraft Season Pass]]="Yes"),"Yes","No")</f>
        <v>No</v>
      </c>
      <c r="P7498" t="str">
        <f>IF(OR(Tabela1[[#This Row],[EA Play Season Pass]]="Yes",Tabela1[[#This Row],[Minecraft Season Pass]]="Yes"),"Yes","No")</f>
        <v>Yes</v>
      </c>
      <c r="Q7498">
        <v>32</v>
      </c>
      <c r="R7498" s="2"/>
    </row>
    <row r="7499" spans="1:18" x14ac:dyDescent="0.25">
      <c r="A7499">
        <v>7498</v>
      </c>
      <c r="B7499" t="s">
        <v>7485</v>
      </c>
      <c r="C7499" t="s">
        <v>13</v>
      </c>
      <c r="D7499" s="50">
        <v>45654</v>
      </c>
      <c r="E7499">
        <f>YEAR(Tabela1[[#This Row],[Start Date]])</f>
        <v>2024</v>
      </c>
      <c r="F7499">
        <f>ROUNDUP(MONTH(Tabela1[[#This Row],[Start Date]])/3,0)</f>
        <v>4</v>
      </c>
      <c r="G7499" t="s">
        <v>11</v>
      </c>
      <c r="H7499">
        <v>10</v>
      </c>
      <c r="I7499" t="s">
        <v>9</v>
      </c>
      <c r="J7499" t="s">
        <v>8</v>
      </c>
      <c r="K7499">
        <v>30</v>
      </c>
      <c r="L7499" t="s">
        <v>8</v>
      </c>
      <c r="M7499">
        <v>20</v>
      </c>
      <c r="N7499">
        <v>3</v>
      </c>
      <c r="O7499" t="str">
        <f>IF(AND(Tabela1[[#This Row],[EA Play Season Pass]]="Yes",Tabela1[[#This Row],[Minecraft Season Pass]]="Yes"),"Yes","No")</f>
        <v>Yes</v>
      </c>
      <c r="P7499" t="str">
        <f>IF(OR(Tabela1[[#This Row],[EA Play Season Pass]]="Yes",Tabela1[[#This Row],[Minecraft Season Pass]]="Yes"),"Yes","No")</f>
        <v>Yes</v>
      </c>
      <c r="Q7499">
        <v>57</v>
      </c>
      <c r="R7499" s="2"/>
    </row>
    <row r="7500" spans="1:18" x14ac:dyDescent="0.25">
      <c r="A7500">
        <v>7499</v>
      </c>
      <c r="B7500" t="s">
        <v>950</v>
      </c>
      <c r="C7500" t="s">
        <v>7</v>
      </c>
      <c r="D7500" s="50">
        <v>45654</v>
      </c>
      <c r="E7500">
        <f>YEAR(Tabela1[[#This Row],[Start Date]])</f>
        <v>2024</v>
      </c>
      <c r="F7500">
        <f>ROUNDUP(MONTH(Tabela1[[#This Row],[Start Date]])/3,0)</f>
        <v>4</v>
      </c>
      <c r="G7500" t="s">
        <v>8</v>
      </c>
      <c r="H7500">
        <v>15</v>
      </c>
      <c r="I7500" t="s">
        <v>14</v>
      </c>
      <c r="J7500" t="s">
        <v>11</v>
      </c>
      <c r="K7500">
        <v>0</v>
      </c>
      <c r="L7500" t="s">
        <v>11</v>
      </c>
      <c r="M7500">
        <v>0</v>
      </c>
      <c r="N7500">
        <v>3</v>
      </c>
      <c r="O7500" t="str">
        <f>IF(AND(Tabela1[[#This Row],[EA Play Season Pass]]="Yes",Tabela1[[#This Row],[Minecraft Season Pass]]="Yes"),"Yes","No")</f>
        <v>No</v>
      </c>
      <c r="P7500" t="str">
        <f>IF(OR(Tabela1[[#This Row],[EA Play Season Pass]]="Yes",Tabela1[[#This Row],[Minecraft Season Pass]]="Yes"),"Yes","No")</f>
        <v>No</v>
      </c>
      <c r="Q7500">
        <v>12</v>
      </c>
      <c r="R7500" s="2"/>
    </row>
    <row r="7501" spans="1:18" x14ac:dyDescent="0.25">
      <c r="A7501">
        <v>7500</v>
      </c>
      <c r="B7501" t="s">
        <v>7709</v>
      </c>
      <c r="C7501" t="s">
        <v>13</v>
      </c>
      <c r="D7501" s="50">
        <v>45654</v>
      </c>
      <c r="E7501">
        <f>YEAR(Tabela1[[#This Row],[Start Date]])</f>
        <v>2024</v>
      </c>
      <c r="F7501">
        <f>ROUNDUP(MONTH(Tabela1[[#This Row],[Start Date]])/3,0)</f>
        <v>4</v>
      </c>
      <c r="G7501" t="s">
        <v>8</v>
      </c>
      <c r="H7501">
        <v>10</v>
      </c>
      <c r="I7501" t="s">
        <v>14</v>
      </c>
      <c r="J7501" t="s">
        <v>8</v>
      </c>
      <c r="K7501">
        <v>30</v>
      </c>
      <c r="L7501" t="s">
        <v>11</v>
      </c>
      <c r="M7501">
        <v>0</v>
      </c>
      <c r="N7501">
        <v>3</v>
      </c>
      <c r="O7501" t="str">
        <f>IF(AND(Tabela1[[#This Row],[EA Play Season Pass]]="Yes",Tabela1[[#This Row],[Minecraft Season Pass]]="Yes"),"Yes","No")</f>
        <v>No</v>
      </c>
      <c r="P7501" t="str">
        <f>IF(OR(Tabela1[[#This Row],[EA Play Season Pass]]="Yes",Tabela1[[#This Row],[Minecraft Season Pass]]="Yes"),"Yes","No")</f>
        <v>Yes</v>
      </c>
      <c r="Q7501">
        <v>37</v>
      </c>
      <c r="R7501" s="2"/>
    </row>
    <row r="7502" spans="1:18" x14ac:dyDescent="0.25">
      <c r="A7502">
        <v>7501</v>
      </c>
      <c r="B7502" t="s">
        <v>7710</v>
      </c>
      <c r="C7502" t="s">
        <v>10</v>
      </c>
      <c r="D7502" s="50">
        <v>45654</v>
      </c>
      <c r="E7502">
        <f>YEAR(Tabela1[[#This Row],[Start Date]])</f>
        <v>2024</v>
      </c>
      <c r="F7502">
        <f>ROUNDUP(MONTH(Tabela1[[#This Row],[Start Date]])/3,0)</f>
        <v>4</v>
      </c>
      <c r="G7502" t="s">
        <v>11</v>
      </c>
      <c r="H7502">
        <v>5</v>
      </c>
      <c r="I7502" t="s">
        <v>14</v>
      </c>
      <c r="J7502" t="s">
        <v>8</v>
      </c>
      <c r="K7502">
        <v>30</v>
      </c>
      <c r="L7502" t="s">
        <v>8</v>
      </c>
      <c r="M7502">
        <v>20</v>
      </c>
      <c r="N7502">
        <v>3</v>
      </c>
      <c r="O7502" t="str">
        <f>IF(AND(Tabela1[[#This Row],[EA Play Season Pass]]="Yes",Tabela1[[#This Row],[Minecraft Season Pass]]="Yes"),"Yes","No")</f>
        <v>Yes</v>
      </c>
      <c r="P7502" t="str">
        <f>IF(OR(Tabela1[[#This Row],[EA Play Season Pass]]="Yes",Tabela1[[#This Row],[Minecraft Season Pass]]="Yes"),"Yes","No")</f>
        <v>Yes</v>
      </c>
      <c r="Q7502">
        <v>52</v>
      </c>
      <c r="R7502" s="2"/>
    </row>
    <row r="7503" spans="1:18" x14ac:dyDescent="0.25">
      <c r="A7503">
        <v>7502</v>
      </c>
      <c r="B7503" t="s">
        <v>1185</v>
      </c>
      <c r="C7503" t="s">
        <v>7</v>
      </c>
      <c r="D7503" s="50">
        <v>45654</v>
      </c>
      <c r="E7503">
        <f>YEAR(Tabela1[[#This Row],[Start Date]])</f>
        <v>2024</v>
      </c>
      <c r="F7503">
        <f>ROUNDUP(MONTH(Tabela1[[#This Row],[Start Date]])/3,0)</f>
        <v>4</v>
      </c>
      <c r="G7503" t="s">
        <v>11</v>
      </c>
      <c r="H7503">
        <v>15</v>
      </c>
      <c r="I7503" t="s">
        <v>12</v>
      </c>
      <c r="J7503" t="s">
        <v>11</v>
      </c>
      <c r="K7503">
        <v>0</v>
      </c>
      <c r="L7503" t="s">
        <v>8</v>
      </c>
      <c r="M7503">
        <v>20</v>
      </c>
      <c r="N7503">
        <v>2</v>
      </c>
      <c r="O7503" t="str">
        <f>IF(AND(Tabela1[[#This Row],[EA Play Season Pass]]="Yes",Tabela1[[#This Row],[Minecraft Season Pass]]="Yes"),"Yes","No")</f>
        <v>No</v>
      </c>
      <c r="P7503" t="str">
        <f>IF(OR(Tabela1[[#This Row],[EA Play Season Pass]]="Yes",Tabela1[[#This Row],[Minecraft Season Pass]]="Yes"),"Yes","No")</f>
        <v>Yes</v>
      </c>
      <c r="Q7503">
        <v>33</v>
      </c>
      <c r="R7503" s="2"/>
    </row>
    <row r="7504" spans="1:18" x14ac:dyDescent="0.25">
      <c r="A7504">
        <v>7503</v>
      </c>
      <c r="B7504" t="s">
        <v>1787</v>
      </c>
      <c r="C7504" t="s">
        <v>10</v>
      </c>
      <c r="D7504" s="50">
        <v>45654</v>
      </c>
      <c r="E7504">
        <f>YEAR(Tabela1[[#This Row],[Start Date]])</f>
        <v>2024</v>
      </c>
      <c r="F7504">
        <f>ROUNDUP(MONTH(Tabela1[[#This Row],[Start Date]])/3,0)</f>
        <v>4</v>
      </c>
      <c r="G7504" t="s">
        <v>8</v>
      </c>
      <c r="H7504">
        <v>5</v>
      </c>
      <c r="I7504" t="s">
        <v>12</v>
      </c>
      <c r="J7504" t="s">
        <v>8</v>
      </c>
      <c r="K7504">
        <v>30</v>
      </c>
      <c r="L7504" t="s">
        <v>11</v>
      </c>
      <c r="M7504">
        <v>0</v>
      </c>
      <c r="N7504">
        <v>2</v>
      </c>
      <c r="O7504" t="str">
        <f>IF(AND(Tabela1[[#This Row],[EA Play Season Pass]]="Yes",Tabela1[[#This Row],[Minecraft Season Pass]]="Yes"),"Yes","No")</f>
        <v>No</v>
      </c>
      <c r="P7504" t="str">
        <f>IF(OR(Tabela1[[#This Row],[EA Play Season Pass]]="Yes",Tabela1[[#This Row],[Minecraft Season Pass]]="Yes"),"Yes","No")</f>
        <v>Yes</v>
      </c>
      <c r="Q7504">
        <v>33</v>
      </c>
      <c r="R7504" s="2"/>
    </row>
    <row r="7505" spans="1:18" x14ac:dyDescent="0.25">
      <c r="A7505">
        <v>7504</v>
      </c>
      <c r="B7505" t="s">
        <v>1148</v>
      </c>
      <c r="C7505" t="s">
        <v>7</v>
      </c>
      <c r="D7505" s="50">
        <v>45654</v>
      </c>
      <c r="E7505">
        <f>YEAR(Tabela1[[#This Row],[Start Date]])</f>
        <v>2024</v>
      </c>
      <c r="F7505">
        <f>ROUNDUP(MONTH(Tabela1[[#This Row],[Start Date]])/3,0)</f>
        <v>4</v>
      </c>
      <c r="G7505" t="s">
        <v>8</v>
      </c>
      <c r="H7505">
        <v>15</v>
      </c>
      <c r="I7505" t="s">
        <v>12</v>
      </c>
      <c r="J7505" t="s">
        <v>11</v>
      </c>
      <c r="K7505">
        <v>0</v>
      </c>
      <c r="L7505" t="s">
        <v>8</v>
      </c>
      <c r="M7505">
        <v>20</v>
      </c>
      <c r="N7505">
        <v>2</v>
      </c>
      <c r="O7505" t="str">
        <f>IF(AND(Tabela1[[#This Row],[EA Play Season Pass]]="Yes",Tabela1[[#This Row],[Minecraft Season Pass]]="Yes"),"Yes","No")</f>
        <v>No</v>
      </c>
      <c r="P7505" t="str">
        <f>IF(OR(Tabela1[[#This Row],[EA Play Season Pass]]="Yes",Tabela1[[#This Row],[Minecraft Season Pass]]="Yes"),"Yes","No")</f>
        <v>Yes</v>
      </c>
      <c r="Q7505">
        <v>33</v>
      </c>
      <c r="R7505" s="2"/>
    </row>
    <row r="7506" spans="1:18" x14ac:dyDescent="0.25">
      <c r="A7506">
        <v>7505</v>
      </c>
      <c r="B7506" t="s">
        <v>2922</v>
      </c>
      <c r="C7506" t="s">
        <v>7</v>
      </c>
      <c r="D7506" s="50">
        <v>45654</v>
      </c>
      <c r="E7506">
        <f>YEAR(Tabela1[[#This Row],[Start Date]])</f>
        <v>2024</v>
      </c>
      <c r="F7506">
        <f>ROUNDUP(MONTH(Tabela1[[#This Row],[Start Date]])/3,0)</f>
        <v>4</v>
      </c>
      <c r="G7506" t="s">
        <v>8</v>
      </c>
      <c r="H7506">
        <v>15</v>
      </c>
      <c r="I7506" t="s">
        <v>9</v>
      </c>
      <c r="J7506" t="s">
        <v>8</v>
      </c>
      <c r="K7506">
        <v>30</v>
      </c>
      <c r="L7506" t="s">
        <v>11</v>
      </c>
      <c r="M7506">
        <v>0</v>
      </c>
      <c r="N7506">
        <v>1</v>
      </c>
      <c r="O7506" t="str">
        <f>IF(AND(Tabela1[[#This Row],[EA Play Season Pass]]="Yes",Tabela1[[#This Row],[Minecraft Season Pass]]="Yes"),"Yes","No")</f>
        <v>No</v>
      </c>
      <c r="P7506" t="str">
        <f>IF(OR(Tabela1[[#This Row],[EA Play Season Pass]]="Yes",Tabela1[[#This Row],[Minecraft Season Pass]]="Yes"),"Yes","No")</f>
        <v>Yes</v>
      </c>
      <c r="Q7506">
        <v>44</v>
      </c>
      <c r="R7506" s="2"/>
    </row>
    <row r="7507" spans="1:18" x14ac:dyDescent="0.25">
      <c r="A7507">
        <v>7506</v>
      </c>
      <c r="B7507" t="s">
        <v>6882</v>
      </c>
      <c r="C7507" t="s">
        <v>7</v>
      </c>
      <c r="D7507" s="50">
        <v>45654</v>
      </c>
      <c r="E7507">
        <f>YEAR(Tabela1[[#This Row],[Start Date]])</f>
        <v>2024</v>
      </c>
      <c r="F7507">
        <f>ROUNDUP(MONTH(Tabela1[[#This Row],[Start Date]])/3,0)</f>
        <v>4</v>
      </c>
      <c r="G7507" t="s">
        <v>11</v>
      </c>
      <c r="H7507">
        <v>15</v>
      </c>
      <c r="I7507" t="s">
        <v>9</v>
      </c>
      <c r="J7507" t="s">
        <v>11</v>
      </c>
      <c r="K7507">
        <v>0</v>
      </c>
      <c r="L7507" t="s">
        <v>11</v>
      </c>
      <c r="M7507">
        <v>0</v>
      </c>
      <c r="N7507">
        <v>1</v>
      </c>
      <c r="O7507" t="str">
        <f>IF(AND(Tabela1[[#This Row],[EA Play Season Pass]]="Yes",Tabela1[[#This Row],[Minecraft Season Pass]]="Yes"),"Yes","No")</f>
        <v>No</v>
      </c>
      <c r="P7507" t="str">
        <f>IF(OR(Tabela1[[#This Row],[EA Play Season Pass]]="Yes",Tabela1[[#This Row],[Minecraft Season Pass]]="Yes"),"Yes","No")</f>
        <v>No</v>
      </c>
      <c r="Q7507">
        <v>14</v>
      </c>
      <c r="R7507" s="2"/>
    </row>
    <row r="7508" spans="1:18" x14ac:dyDescent="0.25">
      <c r="A7508">
        <v>7507</v>
      </c>
      <c r="B7508" t="s">
        <v>7711</v>
      </c>
      <c r="C7508" t="s">
        <v>13</v>
      </c>
      <c r="D7508" s="50">
        <v>45655</v>
      </c>
      <c r="E7508">
        <f>YEAR(Tabela1[[#This Row],[Start Date]])</f>
        <v>2024</v>
      </c>
      <c r="F7508">
        <f>ROUNDUP(MONTH(Tabela1[[#This Row],[Start Date]])/3,0)</f>
        <v>4</v>
      </c>
      <c r="G7508" t="s">
        <v>8</v>
      </c>
      <c r="H7508">
        <v>10</v>
      </c>
      <c r="I7508" t="s">
        <v>9</v>
      </c>
      <c r="J7508" t="s">
        <v>11</v>
      </c>
      <c r="K7508">
        <v>0</v>
      </c>
      <c r="L7508" t="s">
        <v>8</v>
      </c>
      <c r="M7508">
        <v>20</v>
      </c>
      <c r="N7508">
        <v>1</v>
      </c>
      <c r="O7508" t="str">
        <f>IF(AND(Tabela1[[#This Row],[EA Play Season Pass]]="Yes",Tabela1[[#This Row],[Minecraft Season Pass]]="Yes"),"Yes","No")</f>
        <v>No</v>
      </c>
      <c r="P7508" t="str">
        <f>IF(OR(Tabela1[[#This Row],[EA Play Season Pass]]="Yes",Tabela1[[#This Row],[Minecraft Season Pass]]="Yes"),"Yes","No")</f>
        <v>Yes</v>
      </c>
      <c r="Q7508">
        <v>29</v>
      </c>
      <c r="R7508" s="2"/>
    </row>
    <row r="7509" spans="1:18" x14ac:dyDescent="0.25">
      <c r="A7509">
        <v>7508</v>
      </c>
      <c r="B7509" t="s">
        <v>7712</v>
      </c>
      <c r="C7509" t="s">
        <v>7</v>
      </c>
      <c r="D7509" s="50">
        <v>45655</v>
      </c>
      <c r="E7509">
        <f>YEAR(Tabela1[[#This Row],[Start Date]])</f>
        <v>2024</v>
      </c>
      <c r="F7509">
        <f>ROUNDUP(MONTH(Tabela1[[#This Row],[Start Date]])/3,0)</f>
        <v>4</v>
      </c>
      <c r="G7509" t="s">
        <v>8</v>
      </c>
      <c r="H7509">
        <v>15</v>
      </c>
      <c r="I7509" t="s">
        <v>12</v>
      </c>
      <c r="J7509" t="s">
        <v>8</v>
      </c>
      <c r="K7509">
        <v>30</v>
      </c>
      <c r="L7509" t="s">
        <v>11</v>
      </c>
      <c r="M7509">
        <v>0</v>
      </c>
      <c r="N7509">
        <v>3</v>
      </c>
      <c r="O7509" t="str">
        <f>IF(AND(Tabela1[[#This Row],[EA Play Season Pass]]="Yes",Tabela1[[#This Row],[Minecraft Season Pass]]="Yes"),"Yes","No")</f>
        <v>No</v>
      </c>
      <c r="P7509" t="str">
        <f>IF(OR(Tabela1[[#This Row],[EA Play Season Pass]]="Yes",Tabela1[[#This Row],[Minecraft Season Pass]]="Yes"),"Yes","No")</f>
        <v>Yes</v>
      </c>
      <c r="Q7509">
        <v>42</v>
      </c>
      <c r="R7509" s="2"/>
    </row>
    <row r="7510" spans="1:18" x14ac:dyDescent="0.25">
      <c r="A7510">
        <v>7509</v>
      </c>
      <c r="B7510" t="s">
        <v>7713</v>
      </c>
      <c r="C7510" t="s">
        <v>13</v>
      </c>
      <c r="D7510" s="50">
        <v>45655</v>
      </c>
      <c r="E7510">
        <f>YEAR(Tabela1[[#This Row],[Start Date]])</f>
        <v>2024</v>
      </c>
      <c r="F7510">
        <f>ROUNDUP(MONTH(Tabela1[[#This Row],[Start Date]])/3,0)</f>
        <v>4</v>
      </c>
      <c r="G7510" t="s">
        <v>11</v>
      </c>
      <c r="H7510">
        <v>10</v>
      </c>
      <c r="I7510" t="s">
        <v>9</v>
      </c>
      <c r="J7510" t="s">
        <v>8</v>
      </c>
      <c r="K7510">
        <v>30</v>
      </c>
      <c r="L7510" t="s">
        <v>11</v>
      </c>
      <c r="M7510">
        <v>0</v>
      </c>
      <c r="N7510">
        <v>2</v>
      </c>
      <c r="O7510" t="str">
        <f>IF(AND(Tabela1[[#This Row],[EA Play Season Pass]]="Yes",Tabela1[[#This Row],[Minecraft Season Pass]]="Yes"),"Yes","No")</f>
        <v>No</v>
      </c>
      <c r="P7510" t="str">
        <f>IF(OR(Tabela1[[#This Row],[EA Play Season Pass]]="Yes",Tabela1[[#This Row],[Minecraft Season Pass]]="Yes"),"Yes","No")</f>
        <v>Yes</v>
      </c>
      <c r="Q7510">
        <v>38</v>
      </c>
      <c r="R7510" s="2"/>
    </row>
    <row r="7511" spans="1:18" x14ac:dyDescent="0.25">
      <c r="A7511">
        <v>7510</v>
      </c>
      <c r="B7511" t="s">
        <v>7714</v>
      </c>
      <c r="C7511" t="s">
        <v>13</v>
      </c>
      <c r="D7511" s="50">
        <v>45655</v>
      </c>
      <c r="E7511">
        <f>YEAR(Tabela1[[#This Row],[Start Date]])</f>
        <v>2024</v>
      </c>
      <c r="F7511">
        <f>ROUNDUP(MONTH(Tabela1[[#This Row],[Start Date]])/3,0)</f>
        <v>4</v>
      </c>
      <c r="G7511" t="s">
        <v>11</v>
      </c>
      <c r="H7511">
        <v>10</v>
      </c>
      <c r="I7511" t="s">
        <v>12</v>
      </c>
      <c r="J7511" t="s">
        <v>8</v>
      </c>
      <c r="K7511">
        <v>30</v>
      </c>
      <c r="L7511" t="s">
        <v>8</v>
      </c>
      <c r="M7511">
        <v>20</v>
      </c>
      <c r="N7511">
        <v>2</v>
      </c>
      <c r="O7511" t="str">
        <f>IF(AND(Tabela1[[#This Row],[EA Play Season Pass]]="Yes",Tabela1[[#This Row],[Minecraft Season Pass]]="Yes"),"Yes","No")</f>
        <v>Yes</v>
      </c>
      <c r="P7511" t="str">
        <f>IF(OR(Tabela1[[#This Row],[EA Play Season Pass]]="Yes",Tabela1[[#This Row],[Minecraft Season Pass]]="Yes"),"Yes","No")</f>
        <v>Yes</v>
      </c>
      <c r="Q7511">
        <v>58</v>
      </c>
      <c r="R7511" s="2"/>
    </row>
    <row r="7512" spans="1:18" x14ac:dyDescent="0.25">
      <c r="A7512">
        <v>7511</v>
      </c>
      <c r="B7512" t="s">
        <v>7715</v>
      </c>
      <c r="C7512" t="s">
        <v>10</v>
      </c>
      <c r="D7512" s="50">
        <v>45655</v>
      </c>
      <c r="E7512">
        <f>YEAR(Tabela1[[#This Row],[Start Date]])</f>
        <v>2024</v>
      </c>
      <c r="F7512">
        <f>ROUNDUP(MONTH(Tabela1[[#This Row],[Start Date]])/3,0)</f>
        <v>4</v>
      </c>
      <c r="G7512" t="s">
        <v>8</v>
      </c>
      <c r="H7512">
        <v>5</v>
      </c>
      <c r="I7512" t="s">
        <v>14</v>
      </c>
      <c r="J7512" t="s">
        <v>8</v>
      </c>
      <c r="K7512">
        <v>30</v>
      </c>
      <c r="L7512" t="s">
        <v>8</v>
      </c>
      <c r="M7512">
        <v>20</v>
      </c>
      <c r="N7512">
        <v>3</v>
      </c>
      <c r="O7512" t="str">
        <f>IF(AND(Tabela1[[#This Row],[EA Play Season Pass]]="Yes",Tabela1[[#This Row],[Minecraft Season Pass]]="Yes"),"Yes","No")</f>
        <v>Yes</v>
      </c>
      <c r="P7512" t="str">
        <f>IF(OR(Tabela1[[#This Row],[EA Play Season Pass]]="Yes",Tabela1[[#This Row],[Minecraft Season Pass]]="Yes"),"Yes","No")</f>
        <v>Yes</v>
      </c>
      <c r="Q7512">
        <v>52</v>
      </c>
      <c r="R7512" s="2"/>
    </row>
    <row r="7513" spans="1:18" x14ac:dyDescent="0.25">
      <c r="A7513">
        <v>7512</v>
      </c>
      <c r="B7513" t="s">
        <v>295</v>
      </c>
      <c r="C7513" t="s">
        <v>10</v>
      </c>
      <c r="D7513" s="50">
        <v>45655</v>
      </c>
      <c r="E7513">
        <f>YEAR(Tabela1[[#This Row],[Start Date]])</f>
        <v>2024</v>
      </c>
      <c r="F7513">
        <f>ROUNDUP(MONTH(Tabela1[[#This Row],[Start Date]])/3,0)</f>
        <v>4</v>
      </c>
      <c r="G7513" t="s">
        <v>11</v>
      </c>
      <c r="H7513">
        <v>5</v>
      </c>
      <c r="I7513" t="s">
        <v>14</v>
      </c>
      <c r="J7513" t="s">
        <v>8</v>
      </c>
      <c r="K7513">
        <v>30</v>
      </c>
      <c r="L7513" t="s">
        <v>11</v>
      </c>
      <c r="M7513">
        <v>0</v>
      </c>
      <c r="N7513">
        <v>3</v>
      </c>
      <c r="O7513" t="str">
        <f>IF(AND(Tabela1[[#This Row],[EA Play Season Pass]]="Yes",Tabela1[[#This Row],[Minecraft Season Pass]]="Yes"),"Yes","No")</f>
        <v>No</v>
      </c>
      <c r="P7513" t="str">
        <f>IF(OR(Tabela1[[#This Row],[EA Play Season Pass]]="Yes",Tabela1[[#This Row],[Minecraft Season Pass]]="Yes"),"Yes","No")</f>
        <v>Yes</v>
      </c>
      <c r="Q7513">
        <v>32</v>
      </c>
      <c r="R7513" s="2"/>
    </row>
    <row r="7514" spans="1:18" x14ac:dyDescent="0.25">
      <c r="A7514">
        <v>7513</v>
      </c>
      <c r="B7514" t="s">
        <v>7716</v>
      </c>
      <c r="C7514" t="s">
        <v>13</v>
      </c>
      <c r="D7514" s="50">
        <v>45655</v>
      </c>
      <c r="E7514">
        <f>YEAR(Tabela1[[#This Row],[Start Date]])</f>
        <v>2024</v>
      </c>
      <c r="F7514">
        <f>ROUNDUP(MONTH(Tabela1[[#This Row],[Start Date]])/3,0)</f>
        <v>4</v>
      </c>
      <c r="G7514" t="s">
        <v>11</v>
      </c>
      <c r="H7514">
        <v>10</v>
      </c>
      <c r="I7514" t="s">
        <v>12</v>
      </c>
      <c r="J7514" t="s">
        <v>8</v>
      </c>
      <c r="K7514">
        <v>30</v>
      </c>
      <c r="L7514" t="s">
        <v>11</v>
      </c>
      <c r="M7514">
        <v>0</v>
      </c>
      <c r="N7514">
        <v>3</v>
      </c>
      <c r="O7514" t="str">
        <f>IF(AND(Tabela1[[#This Row],[EA Play Season Pass]]="Yes",Tabela1[[#This Row],[Minecraft Season Pass]]="Yes"),"Yes","No")</f>
        <v>No</v>
      </c>
      <c r="P7514" t="str">
        <f>IF(OR(Tabela1[[#This Row],[EA Play Season Pass]]="Yes",Tabela1[[#This Row],[Minecraft Season Pass]]="Yes"),"Yes","No")</f>
        <v>Yes</v>
      </c>
      <c r="Q7514">
        <v>37</v>
      </c>
      <c r="R7514" s="2"/>
    </row>
    <row r="7515" spans="1:18" x14ac:dyDescent="0.25">
      <c r="A7515">
        <v>7514</v>
      </c>
      <c r="B7515" t="s">
        <v>4337</v>
      </c>
      <c r="C7515" t="s">
        <v>13</v>
      </c>
      <c r="D7515" s="50">
        <v>45656</v>
      </c>
      <c r="E7515">
        <f>YEAR(Tabela1[[#This Row],[Start Date]])</f>
        <v>2024</v>
      </c>
      <c r="F7515">
        <f>ROUNDUP(MONTH(Tabela1[[#This Row],[Start Date]])/3,0)</f>
        <v>4</v>
      </c>
      <c r="G7515" t="s">
        <v>8</v>
      </c>
      <c r="H7515">
        <v>10</v>
      </c>
      <c r="I7515" t="s">
        <v>12</v>
      </c>
      <c r="J7515" t="s">
        <v>11</v>
      </c>
      <c r="K7515">
        <v>0</v>
      </c>
      <c r="L7515" t="s">
        <v>11</v>
      </c>
      <c r="M7515">
        <v>0</v>
      </c>
      <c r="N7515">
        <v>2</v>
      </c>
      <c r="O7515" t="str">
        <f>IF(AND(Tabela1[[#This Row],[EA Play Season Pass]]="Yes",Tabela1[[#This Row],[Minecraft Season Pass]]="Yes"),"Yes","No")</f>
        <v>No</v>
      </c>
      <c r="P7515" t="str">
        <f>IF(OR(Tabela1[[#This Row],[EA Play Season Pass]]="Yes",Tabela1[[#This Row],[Minecraft Season Pass]]="Yes"),"Yes","No")</f>
        <v>No</v>
      </c>
      <c r="Q7515">
        <v>8</v>
      </c>
      <c r="R7515" s="2"/>
    </row>
    <row r="7516" spans="1:18" x14ac:dyDescent="0.25">
      <c r="A7516">
        <v>7515</v>
      </c>
      <c r="B7516" t="s">
        <v>7717</v>
      </c>
      <c r="C7516" t="s">
        <v>7</v>
      </c>
      <c r="D7516" s="50">
        <v>45656</v>
      </c>
      <c r="E7516">
        <f>YEAR(Tabela1[[#This Row],[Start Date]])</f>
        <v>2024</v>
      </c>
      <c r="F7516">
        <f>ROUNDUP(MONTH(Tabela1[[#This Row],[Start Date]])/3,0)</f>
        <v>4</v>
      </c>
      <c r="G7516" t="s">
        <v>11</v>
      </c>
      <c r="H7516">
        <v>15</v>
      </c>
      <c r="I7516" t="s">
        <v>14</v>
      </c>
      <c r="J7516" t="s">
        <v>11</v>
      </c>
      <c r="K7516">
        <v>0</v>
      </c>
      <c r="L7516" t="s">
        <v>11</v>
      </c>
      <c r="M7516">
        <v>0</v>
      </c>
      <c r="N7516">
        <v>3</v>
      </c>
      <c r="O7516" t="str">
        <f>IF(AND(Tabela1[[#This Row],[EA Play Season Pass]]="Yes",Tabela1[[#This Row],[Minecraft Season Pass]]="Yes"),"Yes","No")</f>
        <v>No</v>
      </c>
      <c r="P7516" t="str">
        <f>IF(OR(Tabela1[[#This Row],[EA Play Season Pass]]="Yes",Tabela1[[#This Row],[Minecraft Season Pass]]="Yes"),"Yes","No")</f>
        <v>No</v>
      </c>
      <c r="Q7516">
        <v>12</v>
      </c>
      <c r="R7516" s="2"/>
    </row>
    <row r="7517" spans="1:18" x14ac:dyDescent="0.25">
      <c r="A7517">
        <v>7516</v>
      </c>
      <c r="B7517" t="s">
        <v>1221</v>
      </c>
      <c r="C7517" t="s">
        <v>13</v>
      </c>
      <c r="D7517" s="50">
        <v>45656</v>
      </c>
      <c r="E7517">
        <f>YEAR(Tabela1[[#This Row],[Start Date]])</f>
        <v>2024</v>
      </c>
      <c r="F7517">
        <f>ROUNDUP(MONTH(Tabela1[[#This Row],[Start Date]])/3,0)</f>
        <v>4</v>
      </c>
      <c r="G7517" t="s">
        <v>8</v>
      </c>
      <c r="H7517">
        <v>10</v>
      </c>
      <c r="I7517" t="s">
        <v>14</v>
      </c>
      <c r="J7517" t="s">
        <v>8</v>
      </c>
      <c r="K7517">
        <v>30</v>
      </c>
      <c r="L7517" t="s">
        <v>11</v>
      </c>
      <c r="M7517">
        <v>0</v>
      </c>
      <c r="N7517">
        <v>2</v>
      </c>
      <c r="O7517" t="str">
        <f>IF(AND(Tabela1[[#This Row],[EA Play Season Pass]]="Yes",Tabela1[[#This Row],[Minecraft Season Pass]]="Yes"),"Yes","No")</f>
        <v>No</v>
      </c>
      <c r="P7517" t="str">
        <f>IF(OR(Tabela1[[#This Row],[EA Play Season Pass]]="Yes",Tabela1[[#This Row],[Minecraft Season Pass]]="Yes"),"Yes","No")</f>
        <v>Yes</v>
      </c>
      <c r="Q7517">
        <v>38</v>
      </c>
      <c r="R7517" s="2"/>
    </row>
    <row r="7518" spans="1:18" x14ac:dyDescent="0.25">
      <c r="A7518">
        <v>7517</v>
      </c>
      <c r="B7518" t="s">
        <v>2500</v>
      </c>
      <c r="C7518" t="s">
        <v>7</v>
      </c>
      <c r="D7518" s="50">
        <v>45657</v>
      </c>
      <c r="E7518">
        <f>YEAR(Tabela1[[#This Row],[Start Date]])</f>
        <v>2024</v>
      </c>
      <c r="F7518">
        <f>ROUNDUP(MONTH(Tabela1[[#This Row],[Start Date]])/3,0)</f>
        <v>4</v>
      </c>
      <c r="G7518" t="s">
        <v>11</v>
      </c>
      <c r="H7518">
        <v>15</v>
      </c>
      <c r="I7518" t="s">
        <v>12</v>
      </c>
      <c r="J7518" t="s">
        <v>11</v>
      </c>
      <c r="K7518">
        <v>0</v>
      </c>
      <c r="L7518" t="s">
        <v>8</v>
      </c>
      <c r="M7518">
        <v>20</v>
      </c>
      <c r="N7518">
        <v>2</v>
      </c>
      <c r="O7518" t="str">
        <f>IF(AND(Tabela1[[#This Row],[EA Play Season Pass]]="Yes",Tabela1[[#This Row],[Minecraft Season Pass]]="Yes"),"Yes","No")</f>
        <v>No</v>
      </c>
      <c r="P7518" t="str">
        <f>IF(OR(Tabela1[[#This Row],[EA Play Season Pass]]="Yes",Tabela1[[#This Row],[Minecraft Season Pass]]="Yes"),"Yes","No")</f>
        <v>Yes</v>
      </c>
      <c r="Q7518">
        <v>33</v>
      </c>
      <c r="R7518" s="2"/>
    </row>
    <row r="7519" spans="1:18" x14ac:dyDescent="0.25">
      <c r="A7519">
        <v>7518</v>
      </c>
      <c r="B7519" t="s">
        <v>1511</v>
      </c>
      <c r="C7519" t="s">
        <v>13</v>
      </c>
      <c r="D7519" s="50">
        <v>45657</v>
      </c>
      <c r="E7519">
        <f>YEAR(Tabela1[[#This Row],[Start Date]])</f>
        <v>2024</v>
      </c>
      <c r="F7519">
        <f>ROUNDUP(MONTH(Tabela1[[#This Row],[Start Date]])/3,0)</f>
        <v>4</v>
      </c>
      <c r="G7519" t="s">
        <v>11</v>
      </c>
      <c r="H7519">
        <v>10</v>
      </c>
      <c r="I7519" t="s">
        <v>9</v>
      </c>
      <c r="J7519" t="s">
        <v>11</v>
      </c>
      <c r="K7519">
        <v>0</v>
      </c>
      <c r="L7519" t="s">
        <v>11</v>
      </c>
      <c r="M7519">
        <v>0</v>
      </c>
      <c r="N7519">
        <v>2</v>
      </c>
      <c r="O7519" t="str">
        <f>IF(AND(Tabela1[[#This Row],[EA Play Season Pass]]="Yes",Tabela1[[#This Row],[Minecraft Season Pass]]="Yes"),"Yes","No")</f>
        <v>No</v>
      </c>
      <c r="P7519" t="str">
        <f>IF(OR(Tabela1[[#This Row],[EA Play Season Pass]]="Yes",Tabela1[[#This Row],[Minecraft Season Pass]]="Yes"),"Yes","No")</f>
        <v>No</v>
      </c>
      <c r="Q7519">
        <v>8</v>
      </c>
      <c r="R7519" s="2"/>
    </row>
    <row r="7520" spans="1:18" x14ac:dyDescent="0.25">
      <c r="A7520">
        <v>7519</v>
      </c>
      <c r="B7520" t="s">
        <v>7718</v>
      </c>
      <c r="C7520" t="s">
        <v>13</v>
      </c>
      <c r="D7520" s="50">
        <v>45657</v>
      </c>
      <c r="E7520">
        <f>YEAR(Tabela1[[#This Row],[Start Date]])</f>
        <v>2024</v>
      </c>
      <c r="F7520">
        <f>ROUNDUP(MONTH(Tabela1[[#This Row],[Start Date]])/3,0)</f>
        <v>4</v>
      </c>
      <c r="G7520" t="s">
        <v>11</v>
      </c>
      <c r="H7520">
        <v>10</v>
      </c>
      <c r="I7520" t="s">
        <v>14</v>
      </c>
      <c r="J7520" t="s">
        <v>8</v>
      </c>
      <c r="K7520">
        <v>30</v>
      </c>
      <c r="L7520" t="s">
        <v>8</v>
      </c>
      <c r="M7520">
        <v>20</v>
      </c>
      <c r="N7520">
        <v>1</v>
      </c>
      <c r="O7520" t="str">
        <f>IF(AND(Tabela1[[#This Row],[EA Play Season Pass]]="Yes",Tabela1[[#This Row],[Minecraft Season Pass]]="Yes"),"Yes","No")</f>
        <v>Yes</v>
      </c>
      <c r="P7520" t="str">
        <f>IF(OR(Tabela1[[#This Row],[EA Play Season Pass]]="Yes",Tabela1[[#This Row],[Minecraft Season Pass]]="Yes"),"Yes","No")</f>
        <v>Yes</v>
      </c>
      <c r="Q7520">
        <v>59</v>
      </c>
      <c r="R7520" s="2"/>
    </row>
    <row r="7521" spans="1:18" x14ac:dyDescent="0.25">
      <c r="A7521">
        <v>7520</v>
      </c>
      <c r="B7521" t="s">
        <v>7719</v>
      </c>
      <c r="C7521" t="s">
        <v>13</v>
      </c>
      <c r="D7521" s="50">
        <v>45657</v>
      </c>
      <c r="E7521">
        <f>YEAR(Tabela1[[#This Row],[Start Date]])</f>
        <v>2024</v>
      </c>
      <c r="F7521">
        <f>ROUNDUP(MONTH(Tabela1[[#This Row],[Start Date]])/3,0)</f>
        <v>4</v>
      </c>
      <c r="G7521" t="s">
        <v>11</v>
      </c>
      <c r="H7521">
        <v>10</v>
      </c>
      <c r="I7521" t="s">
        <v>9</v>
      </c>
      <c r="J7521" t="s">
        <v>8</v>
      </c>
      <c r="K7521">
        <v>30</v>
      </c>
      <c r="L7521" t="s">
        <v>8</v>
      </c>
      <c r="M7521">
        <v>20</v>
      </c>
      <c r="N7521">
        <v>2</v>
      </c>
      <c r="O7521" t="str">
        <f>IF(AND(Tabela1[[#This Row],[EA Play Season Pass]]="Yes",Tabela1[[#This Row],[Minecraft Season Pass]]="Yes"),"Yes","No")</f>
        <v>Yes</v>
      </c>
      <c r="P7521" t="str">
        <f>IF(OR(Tabela1[[#This Row],[EA Play Season Pass]]="Yes",Tabela1[[#This Row],[Minecraft Season Pass]]="Yes"),"Yes","No")</f>
        <v>Yes</v>
      </c>
      <c r="Q7521">
        <v>58</v>
      </c>
      <c r="R7521" s="2"/>
    </row>
    <row r="7522" spans="1:18" x14ac:dyDescent="0.25">
      <c r="A7522">
        <v>7521</v>
      </c>
      <c r="B7522" t="s">
        <v>508</v>
      </c>
      <c r="C7522" t="s">
        <v>10</v>
      </c>
      <c r="D7522" s="50">
        <v>45657</v>
      </c>
      <c r="E7522">
        <f>YEAR(Tabela1[[#This Row],[Start Date]])</f>
        <v>2024</v>
      </c>
      <c r="F7522">
        <f>ROUNDUP(MONTH(Tabela1[[#This Row],[Start Date]])/3,0)</f>
        <v>4</v>
      </c>
      <c r="G7522" t="s">
        <v>11</v>
      </c>
      <c r="H7522">
        <v>5</v>
      </c>
      <c r="I7522" t="s">
        <v>14</v>
      </c>
      <c r="J7522" t="s">
        <v>8</v>
      </c>
      <c r="K7522">
        <v>30</v>
      </c>
      <c r="L7522" t="s">
        <v>8</v>
      </c>
      <c r="M7522">
        <v>20</v>
      </c>
      <c r="N7522">
        <v>1</v>
      </c>
      <c r="O7522" t="str">
        <f>IF(AND(Tabela1[[#This Row],[EA Play Season Pass]]="Yes",Tabela1[[#This Row],[Minecraft Season Pass]]="Yes"),"Yes","No")</f>
        <v>Yes</v>
      </c>
      <c r="P7522" t="str">
        <f>IF(OR(Tabela1[[#This Row],[EA Play Season Pass]]="Yes",Tabela1[[#This Row],[Minecraft Season Pass]]="Yes"),"Yes","No")</f>
        <v>Yes</v>
      </c>
      <c r="Q7522">
        <v>54</v>
      </c>
      <c r="R7522" s="2"/>
    </row>
    <row r="7523" spans="1:18" x14ac:dyDescent="0.25">
      <c r="A7523">
        <v>7522</v>
      </c>
      <c r="B7523" t="s">
        <v>7720</v>
      </c>
      <c r="C7523" t="s">
        <v>13</v>
      </c>
      <c r="D7523" s="50">
        <v>45657</v>
      </c>
      <c r="E7523">
        <f>YEAR(Tabela1[[#This Row],[Start Date]])</f>
        <v>2024</v>
      </c>
      <c r="F7523">
        <f>ROUNDUP(MONTH(Tabela1[[#This Row],[Start Date]])/3,0)</f>
        <v>4</v>
      </c>
      <c r="G7523" t="s">
        <v>11</v>
      </c>
      <c r="H7523">
        <v>10</v>
      </c>
      <c r="I7523" t="s">
        <v>12</v>
      </c>
      <c r="J7523" t="s">
        <v>8</v>
      </c>
      <c r="K7523">
        <v>30</v>
      </c>
      <c r="L7523" t="s">
        <v>11</v>
      </c>
      <c r="M7523">
        <v>0</v>
      </c>
      <c r="N7523">
        <v>2</v>
      </c>
      <c r="O7523" t="str">
        <f>IF(AND(Tabela1[[#This Row],[EA Play Season Pass]]="Yes",Tabela1[[#This Row],[Minecraft Season Pass]]="Yes"),"Yes","No")</f>
        <v>No</v>
      </c>
      <c r="P7523" t="str">
        <f>IF(OR(Tabela1[[#This Row],[EA Play Season Pass]]="Yes",Tabela1[[#This Row],[Minecraft Season Pass]]="Yes"),"Yes","No")</f>
        <v>Yes</v>
      </c>
      <c r="Q7523">
        <v>38</v>
      </c>
      <c r="R7523" s="2"/>
    </row>
    <row r="7524" spans="1:18" x14ac:dyDescent="0.25">
      <c r="A7524">
        <v>7523</v>
      </c>
      <c r="B7524" t="s">
        <v>7721</v>
      </c>
      <c r="C7524" t="s">
        <v>10</v>
      </c>
      <c r="D7524" s="50">
        <v>45657</v>
      </c>
      <c r="E7524">
        <f>YEAR(Tabela1[[#This Row],[Start Date]])</f>
        <v>2024</v>
      </c>
      <c r="F7524">
        <f>ROUNDUP(MONTH(Tabela1[[#This Row],[Start Date]])/3,0)</f>
        <v>4</v>
      </c>
      <c r="G7524" t="s">
        <v>8</v>
      </c>
      <c r="H7524">
        <v>5</v>
      </c>
      <c r="I7524" t="s">
        <v>12</v>
      </c>
      <c r="J7524" t="s">
        <v>11</v>
      </c>
      <c r="K7524">
        <v>0</v>
      </c>
      <c r="L7524" t="s">
        <v>11</v>
      </c>
      <c r="M7524">
        <v>0</v>
      </c>
      <c r="N7524">
        <v>3</v>
      </c>
      <c r="O7524" t="str">
        <f>IF(AND(Tabela1[[#This Row],[EA Play Season Pass]]="Yes",Tabela1[[#This Row],[Minecraft Season Pass]]="Yes"),"Yes","No")</f>
        <v>No</v>
      </c>
      <c r="P7524" t="str">
        <f>IF(OR(Tabela1[[#This Row],[EA Play Season Pass]]="Yes",Tabela1[[#This Row],[Minecraft Season Pass]]="Yes"),"Yes","No")</f>
        <v>No</v>
      </c>
      <c r="Q7524">
        <v>2</v>
      </c>
      <c r="R7524" s="2"/>
    </row>
    <row r="7525" spans="1:18" x14ac:dyDescent="0.25">
      <c r="A7525">
        <v>7524</v>
      </c>
      <c r="B7525" t="s">
        <v>7722</v>
      </c>
      <c r="C7525" t="s">
        <v>10</v>
      </c>
      <c r="D7525" s="50">
        <v>45657</v>
      </c>
      <c r="E7525">
        <f>YEAR(Tabela1[[#This Row],[Start Date]])</f>
        <v>2024</v>
      </c>
      <c r="F7525">
        <f>ROUNDUP(MONTH(Tabela1[[#This Row],[Start Date]])/3,0)</f>
        <v>4</v>
      </c>
      <c r="G7525" t="s">
        <v>8</v>
      </c>
      <c r="H7525">
        <v>5</v>
      </c>
      <c r="I7525" t="s">
        <v>9</v>
      </c>
      <c r="J7525" t="s">
        <v>11</v>
      </c>
      <c r="K7525">
        <v>0</v>
      </c>
      <c r="L7525" t="s">
        <v>8</v>
      </c>
      <c r="M7525">
        <v>20</v>
      </c>
      <c r="N7525">
        <v>3</v>
      </c>
      <c r="O7525" t="str">
        <f>IF(AND(Tabela1[[#This Row],[EA Play Season Pass]]="Yes",Tabela1[[#This Row],[Minecraft Season Pass]]="Yes"),"Yes","No")</f>
        <v>No</v>
      </c>
      <c r="P7525" t="str">
        <f>IF(OR(Tabela1[[#This Row],[EA Play Season Pass]]="Yes",Tabela1[[#This Row],[Minecraft Season Pass]]="Yes"),"Yes","No")</f>
        <v>Yes</v>
      </c>
      <c r="Q7525">
        <v>22</v>
      </c>
      <c r="R7525" s="2"/>
    </row>
    <row r="7526" spans="1:18" x14ac:dyDescent="0.25">
      <c r="A7526">
        <v>7525</v>
      </c>
      <c r="B7526" t="s">
        <v>7723</v>
      </c>
      <c r="C7526" t="s">
        <v>10</v>
      </c>
      <c r="D7526" s="50">
        <v>45657</v>
      </c>
      <c r="E7526">
        <f>YEAR(Tabela1[[#This Row],[Start Date]])</f>
        <v>2024</v>
      </c>
      <c r="F7526">
        <f>ROUNDUP(MONTH(Tabela1[[#This Row],[Start Date]])/3,0)</f>
        <v>4</v>
      </c>
      <c r="G7526" t="s">
        <v>8</v>
      </c>
      <c r="H7526">
        <v>5</v>
      </c>
      <c r="I7526" t="s">
        <v>14</v>
      </c>
      <c r="J7526" t="s">
        <v>11</v>
      </c>
      <c r="K7526">
        <v>0</v>
      </c>
      <c r="L7526" t="s">
        <v>8</v>
      </c>
      <c r="M7526">
        <v>20</v>
      </c>
      <c r="N7526">
        <v>3</v>
      </c>
      <c r="O7526" t="str">
        <f>IF(AND(Tabela1[[#This Row],[EA Play Season Pass]]="Yes",Tabela1[[#This Row],[Minecraft Season Pass]]="Yes"),"Yes","No")</f>
        <v>No</v>
      </c>
      <c r="P7526" t="str">
        <f>IF(OR(Tabela1[[#This Row],[EA Play Season Pass]]="Yes",Tabela1[[#This Row],[Minecraft Season Pass]]="Yes"),"Yes","No")</f>
        <v>Yes</v>
      </c>
      <c r="Q7526">
        <v>22</v>
      </c>
      <c r="R7526" s="2"/>
    </row>
    <row r="7527" spans="1:18" x14ac:dyDescent="0.25">
      <c r="A7527">
        <v>7526</v>
      </c>
      <c r="B7527" t="s">
        <v>7724</v>
      </c>
      <c r="C7527" t="s">
        <v>10</v>
      </c>
      <c r="D7527" s="50">
        <v>45657</v>
      </c>
      <c r="E7527">
        <f>YEAR(Tabela1[[#This Row],[Start Date]])</f>
        <v>2024</v>
      </c>
      <c r="F7527">
        <f>ROUNDUP(MONTH(Tabela1[[#This Row],[Start Date]])/3,0)</f>
        <v>4</v>
      </c>
      <c r="G7527" t="s">
        <v>8</v>
      </c>
      <c r="H7527">
        <v>5</v>
      </c>
      <c r="I7527" t="s">
        <v>9</v>
      </c>
      <c r="J7527" t="s">
        <v>8</v>
      </c>
      <c r="K7527">
        <v>30</v>
      </c>
      <c r="L7527" t="s">
        <v>11</v>
      </c>
      <c r="M7527">
        <v>0</v>
      </c>
      <c r="N7527">
        <v>1</v>
      </c>
      <c r="O7527" t="str">
        <f>IF(AND(Tabela1[[#This Row],[EA Play Season Pass]]="Yes",Tabela1[[#This Row],[Minecraft Season Pass]]="Yes"),"Yes","No")</f>
        <v>No</v>
      </c>
      <c r="P7527" t="str">
        <f>IF(OR(Tabela1[[#This Row],[EA Play Season Pass]]="Yes",Tabela1[[#This Row],[Minecraft Season Pass]]="Yes"),"Yes","No")</f>
        <v>Yes</v>
      </c>
      <c r="Q7527">
        <v>34</v>
      </c>
      <c r="R7527" s="2"/>
    </row>
    <row r="7528" spans="1:18" x14ac:dyDescent="0.25">
      <c r="A7528">
        <v>7527</v>
      </c>
      <c r="B7528" t="s">
        <v>7725</v>
      </c>
      <c r="C7528" t="s">
        <v>10</v>
      </c>
      <c r="D7528" s="50">
        <v>45658</v>
      </c>
      <c r="E7528">
        <f>YEAR(Tabela1[[#This Row],[Start Date]])</f>
        <v>2025</v>
      </c>
      <c r="F7528">
        <f>ROUNDUP(MONTH(Tabela1[[#This Row],[Start Date]])/3,0)</f>
        <v>1</v>
      </c>
      <c r="G7528" t="s">
        <v>11</v>
      </c>
      <c r="H7528">
        <v>5</v>
      </c>
      <c r="I7528" t="s">
        <v>12</v>
      </c>
      <c r="J7528" t="s">
        <v>11</v>
      </c>
      <c r="K7528">
        <v>0</v>
      </c>
      <c r="L7528" t="s">
        <v>8</v>
      </c>
      <c r="M7528">
        <v>20</v>
      </c>
      <c r="N7528">
        <v>1</v>
      </c>
      <c r="O7528" t="str">
        <f>IF(AND(Tabela1[[#This Row],[EA Play Season Pass]]="Yes",Tabela1[[#This Row],[Minecraft Season Pass]]="Yes"),"Yes","No")</f>
        <v>No</v>
      </c>
      <c r="P7528" t="str">
        <f>IF(OR(Tabela1[[#This Row],[EA Play Season Pass]]="Yes",Tabela1[[#This Row],[Minecraft Season Pass]]="Yes"),"Yes","No")</f>
        <v>Yes</v>
      </c>
      <c r="Q7528">
        <v>24</v>
      </c>
      <c r="R7528" s="2"/>
    </row>
    <row r="7529" spans="1:18" x14ac:dyDescent="0.25">
      <c r="A7529">
        <v>7528</v>
      </c>
      <c r="B7529" t="s">
        <v>7726</v>
      </c>
      <c r="C7529" t="s">
        <v>10</v>
      </c>
      <c r="D7529" s="50">
        <v>45658</v>
      </c>
      <c r="E7529">
        <f>YEAR(Tabela1[[#This Row],[Start Date]])</f>
        <v>2025</v>
      </c>
      <c r="F7529">
        <f>ROUNDUP(MONTH(Tabela1[[#This Row],[Start Date]])/3,0)</f>
        <v>1</v>
      </c>
      <c r="G7529" t="s">
        <v>8</v>
      </c>
      <c r="H7529">
        <v>5</v>
      </c>
      <c r="I7529" t="s">
        <v>12</v>
      </c>
      <c r="J7529" t="s">
        <v>8</v>
      </c>
      <c r="K7529">
        <v>30</v>
      </c>
      <c r="L7529" t="s">
        <v>11</v>
      </c>
      <c r="M7529">
        <v>0</v>
      </c>
      <c r="N7529">
        <v>1</v>
      </c>
      <c r="O7529" t="str">
        <f>IF(AND(Tabela1[[#This Row],[EA Play Season Pass]]="Yes",Tabela1[[#This Row],[Minecraft Season Pass]]="Yes"),"Yes","No")</f>
        <v>No</v>
      </c>
      <c r="P7529" t="str">
        <f>IF(OR(Tabela1[[#This Row],[EA Play Season Pass]]="Yes",Tabela1[[#This Row],[Minecraft Season Pass]]="Yes"),"Yes","No")</f>
        <v>Yes</v>
      </c>
      <c r="Q7529">
        <v>34</v>
      </c>
      <c r="R7529" s="2"/>
    </row>
    <row r="7530" spans="1:18" x14ac:dyDescent="0.25">
      <c r="A7530">
        <v>7529</v>
      </c>
      <c r="B7530" t="s">
        <v>7727</v>
      </c>
      <c r="C7530" t="s">
        <v>13</v>
      </c>
      <c r="D7530" s="50">
        <v>45658</v>
      </c>
      <c r="E7530">
        <f>YEAR(Tabela1[[#This Row],[Start Date]])</f>
        <v>2025</v>
      </c>
      <c r="F7530">
        <f>ROUNDUP(MONTH(Tabela1[[#This Row],[Start Date]])/3,0)</f>
        <v>1</v>
      </c>
      <c r="G7530" t="s">
        <v>8</v>
      </c>
      <c r="H7530">
        <v>10</v>
      </c>
      <c r="I7530" t="s">
        <v>12</v>
      </c>
      <c r="J7530" t="s">
        <v>11</v>
      </c>
      <c r="K7530">
        <v>0</v>
      </c>
      <c r="L7530" t="s">
        <v>8</v>
      </c>
      <c r="M7530">
        <v>20</v>
      </c>
      <c r="N7530">
        <v>1</v>
      </c>
      <c r="O7530" t="str">
        <f>IF(AND(Tabela1[[#This Row],[EA Play Season Pass]]="Yes",Tabela1[[#This Row],[Minecraft Season Pass]]="Yes"),"Yes","No")</f>
        <v>No</v>
      </c>
      <c r="P7530" t="str">
        <f>IF(OR(Tabela1[[#This Row],[EA Play Season Pass]]="Yes",Tabela1[[#This Row],[Minecraft Season Pass]]="Yes"),"Yes","No")</f>
        <v>Yes</v>
      </c>
      <c r="Q7530">
        <v>29</v>
      </c>
      <c r="R7530" s="2"/>
    </row>
    <row r="7531" spans="1:18" x14ac:dyDescent="0.25">
      <c r="A7531">
        <v>7530</v>
      </c>
      <c r="B7531" t="s">
        <v>1049</v>
      </c>
      <c r="C7531" t="s">
        <v>13</v>
      </c>
      <c r="D7531" s="50">
        <v>45658</v>
      </c>
      <c r="E7531">
        <f>YEAR(Tabela1[[#This Row],[Start Date]])</f>
        <v>2025</v>
      </c>
      <c r="F7531">
        <f>ROUNDUP(MONTH(Tabela1[[#This Row],[Start Date]])/3,0)</f>
        <v>1</v>
      </c>
      <c r="G7531" t="s">
        <v>11</v>
      </c>
      <c r="H7531">
        <v>10</v>
      </c>
      <c r="I7531" t="s">
        <v>12</v>
      </c>
      <c r="J7531" t="s">
        <v>11</v>
      </c>
      <c r="K7531">
        <v>0</v>
      </c>
      <c r="L7531" t="s">
        <v>8</v>
      </c>
      <c r="M7531">
        <v>20</v>
      </c>
      <c r="N7531">
        <v>3</v>
      </c>
      <c r="O7531" t="str">
        <f>IF(AND(Tabela1[[#This Row],[EA Play Season Pass]]="Yes",Tabela1[[#This Row],[Minecraft Season Pass]]="Yes"),"Yes","No")</f>
        <v>No</v>
      </c>
      <c r="P7531" t="str">
        <f>IF(OR(Tabela1[[#This Row],[EA Play Season Pass]]="Yes",Tabela1[[#This Row],[Minecraft Season Pass]]="Yes"),"Yes","No")</f>
        <v>Yes</v>
      </c>
      <c r="Q7531">
        <v>27</v>
      </c>
      <c r="R7531" s="2"/>
    </row>
    <row r="7532" spans="1:18" x14ac:dyDescent="0.25">
      <c r="A7532">
        <v>7531</v>
      </c>
      <c r="B7532" t="s">
        <v>2076</v>
      </c>
      <c r="C7532" t="s">
        <v>7</v>
      </c>
      <c r="D7532" s="50">
        <v>45658</v>
      </c>
      <c r="E7532">
        <f>YEAR(Tabela1[[#This Row],[Start Date]])</f>
        <v>2025</v>
      </c>
      <c r="F7532">
        <f>ROUNDUP(MONTH(Tabela1[[#This Row],[Start Date]])/3,0)</f>
        <v>1</v>
      </c>
      <c r="G7532" t="s">
        <v>8</v>
      </c>
      <c r="H7532">
        <v>15</v>
      </c>
      <c r="I7532" t="s">
        <v>14</v>
      </c>
      <c r="J7532" t="s">
        <v>8</v>
      </c>
      <c r="K7532">
        <v>30</v>
      </c>
      <c r="L7532" t="s">
        <v>8</v>
      </c>
      <c r="M7532">
        <v>20</v>
      </c>
      <c r="N7532">
        <v>3</v>
      </c>
      <c r="O7532" t="str">
        <f>IF(AND(Tabela1[[#This Row],[EA Play Season Pass]]="Yes",Tabela1[[#This Row],[Minecraft Season Pass]]="Yes"),"Yes","No")</f>
        <v>Yes</v>
      </c>
      <c r="P7532" t="str">
        <f>IF(OR(Tabela1[[#This Row],[EA Play Season Pass]]="Yes",Tabela1[[#This Row],[Minecraft Season Pass]]="Yes"),"Yes","No")</f>
        <v>Yes</v>
      </c>
      <c r="Q7532">
        <v>62</v>
      </c>
      <c r="R7532" s="2"/>
    </row>
    <row r="7533" spans="1:18" x14ac:dyDescent="0.25">
      <c r="A7533">
        <v>7532</v>
      </c>
      <c r="B7533" t="s">
        <v>6164</v>
      </c>
      <c r="C7533" t="s">
        <v>13</v>
      </c>
      <c r="D7533" s="50">
        <v>45658</v>
      </c>
      <c r="E7533">
        <f>YEAR(Tabela1[[#This Row],[Start Date]])</f>
        <v>2025</v>
      </c>
      <c r="F7533">
        <f>ROUNDUP(MONTH(Tabela1[[#This Row],[Start Date]])/3,0)</f>
        <v>1</v>
      </c>
      <c r="G7533" t="s">
        <v>11</v>
      </c>
      <c r="H7533">
        <v>10</v>
      </c>
      <c r="I7533" t="s">
        <v>14</v>
      </c>
      <c r="J7533" t="s">
        <v>8</v>
      </c>
      <c r="K7533">
        <v>30</v>
      </c>
      <c r="L7533" t="s">
        <v>11</v>
      </c>
      <c r="M7533">
        <v>0</v>
      </c>
      <c r="N7533">
        <v>3</v>
      </c>
      <c r="O7533" t="str">
        <f>IF(AND(Tabela1[[#This Row],[EA Play Season Pass]]="Yes",Tabela1[[#This Row],[Minecraft Season Pass]]="Yes"),"Yes","No")</f>
        <v>No</v>
      </c>
      <c r="P7533" t="str">
        <f>IF(OR(Tabela1[[#This Row],[EA Play Season Pass]]="Yes",Tabela1[[#This Row],[Minecraft Season Pass]]="Yes"),"Yes","No")</f>
        <v>Yes</v>
      </c>
      <c r="Q7533">
        <v>37</v>
      </c>
      <c r="R7533" s="2"/>
    </row>
    <row r="7534" spans="1:18" x14ac:dyDescent="0.25">
      <c r="A7534">
        <v>7533</v>
      </c>
      <c r="B7534" t="s">
        <v>1318</v>
      </c>
      <c r="C7534" t="s">
        <v>7</v>
      </c>
      <c r="D7534" s="50">
        <v>45658</v>
      </c>
      <c r="E7534">
        <f>YEAR(Tabela1[[#This Row],[Start Date]])</f>
        <v>2025</v>
      </c>
      <c r="F7534">
        <f>ROUNDUP(MONTH(Tabela1[[#This Row],[Start Date]])/3,0)</f>
        <v>1</v>
      </c>
      <c r="G7534" t="s">
        <v>11</v>
      </c>
      <c r="H7534">
        <v>15</v>
      </c>
      <c r="I7534" t="s">
        <v>12</v>
      </c>
      <c r="J7534" t="s">
        <v>11</v>
      </c>
      <c r="K7534">
        <v>0</v>
      </c>
      <c r="L7534" t="s">
        <v>8</v>
      </c>
      <c r="M7534">
        <v>20</v>
      </c>
      <c r="N7534">
        <v>2</v>
      </c>
      <c r="O7534" t="str">
        <f>IF(AND(Tabela1[[#This Row],[EA Play Season Pass]]="Yes",Tabela1[[#This Row],[Minecraft Season Pass]]="Yes"),"Yes","No")</f>
        <v>No</v>
      </c>
      <c r="P7534" t="str">
        <f>IF(OR(Tabela1[[#This Row],[EA Play Season Pass]]="Yes",Tabela1[[#This Row],[Minecraft Season Pass]]="Yes"),"Yes","No")</f>
        <v>Yes</v>
      </c>
      <c r="Q7534">
        <v>33</v>
      </c>
      <c r="R7534" s="2"/>
    </row>
    <row r="7535" spans="1:18" x14ac:dyDescent="0.25">
      <c r="A7535">
        <v>7534</v>
      </c>
      <c r="B7535" t="s">
        <v>7728</v>
      </c>
      <c r="C7535" t="s">
        <v>13</v>
      </c>
      <c r="D7535" s="50">
        <v>45658</v>
      </c>
      <c r="E7535">
        <f>YEAR(Tabela1[[#This Row],[Start Date]])</f>
        <v>2025</v>
      </c>
      <c r="F7535">
        <f>ROUNDUP(MONTH(Tabela1[[#This Row],[Start Date]])/3,0)</f>
        <v>1</v>
      </c>
      <c r="G7535" t="s">
        <v>8</v>
      </c>
      <c r="H7535">
        <v>10</v>
      </c>
      <c r="I7535" t="s">
        <v>12</v>
      </c>
      <c r="J7535" t="s">
        <v>8</v>
      </c>
      <c r="K7535">
        <v>30</v>
      </c>
      <c r="L7535" t="s">
        <v>11</v>
      </c>
      <c r="M7535">
        <v>0</v>
      </c>
      <c r="N7535">
        <v>1</v>
      </c>
      <c r="O7535" t="str">
        <f>IF(AND(Tabela1[[#This Row],[EA Play Season Pass]]="Yes",Tabela1[[#This Row],[Minecraft Season Pass]]="Yes"),"Yes","No")</f>
        <v>No</v>
      </c>
      <c r="P7535" t="str">
        <f>IF(OR(Tabela1[[#This Row],[EA Play Season Pass]]="Yes",Tabela1[[#This Row],[Minecraft Season Pass]]="Yes"),"Yes","No")</f>
        <v>Yes</v>
      </c>
      <c r="Q7535">
        <v>39</v>
      </c>
      <c r="R7535" s="2"/>
    </row>
    <row r="7536" spans="1:18" x14ac:dyDescent="0.25">
      <c r="A7536">
        <v>7535</v>
      </c>
      <c r="B7536" t="s">
        <v>7729</v>
      </c>
      <c r="C7536" t="s">
        <v>7</v>
      </c>
      <c r="D7536" s="50">
        <v>45659</v>
      </c>
      <c r="E7536">
        <f>YEAR(Tabela1[[#This Row],[Start Date]])</f>
        <v>2025</v>
      </c>
      <c r="F7536">
        <f>ROUNDUP(MONTH(Tabela1[[#This Row],[Start Date]])/3,0)</f>
        <v>1</v>
      </c>
      <c r="G7536" t="s">
        <v>11</v>
      </c>
      <c r="H7536">
        <v>15</v>
      </c>
      <c r="I7536" t="s">
        <v>14</v>
      </c>
      <c r="J7536" t="s">
        <v>11</v>
      </c>
      <c r="K7536">
        <v>0</v>
      </c>
      <c r="L7536" t="s">
        <v>11</v>
      </c>
      <c r="M7536">
        <v>0</v>
      </c>
      <c r="N7536">
        <v>2</v>
      </c>
      <c r="O7536" t="str">
        <f>IF(AND(Tabela1[[#This Row],[EA Play Season Pass]]="Yes",Tabela1[[#This Row],[Minecraft Season Pass]]="Yes"),"Yes","No")</f>
        <v>No</v>
      </c>
      <c r="P7536" t="str">
        <f>IF(OR(Tabela1[[#This Row],[EA Play Season Pass]]="Yes",Tabela1[[#This Row],[Minecraft Season Pass]]="Yes"),"Yes","No")</f>
        <v>No</v>
      </c>
      <c r="Q7536">
        <v>13</v>
      </c>
      <c r="R7536" s="2"/>
    </row>
    <row r="7537" spans="1:18" x14ac:dyDescent="0.25">
      <c r="A7537">
        <v>7536</v>
      </c>
      <c r="B7537" t="s">
        <v>7730</v>
      </c>
      <c r="C7537" t="s">
        <v>13</v>
      </c>
      <c r="D7537" s="50">
        <v>45659</v>
      </c>
      <c r="E7537">
        <f>YEAR(Tabela1[[#This Row],[Start Date]])</f>
        <v>2025</v>
      </c>
      <c r="F7537">
        <f>ROUNDUP(MONTH(Tabela1[[#This Row],[Start Date]])/3,0)</f>
        <v>1</v>
      </c>
      <c r="G7537" t="s">
        <v>8</v>
      </c>
      <c r="H7537">
        <v>10</v>
      </c>
      <c r="I7537" t="s">
        <v>14</v>
      </c>
      <c r="J7537" t="s">
        <v>8</v>
      </c>
      <c r="K7537">
        <v>30</v>
      </c>
      <c r="L7537" t="s">
        <v>8</v>
      </c>
      <c r="M7537">
        <v>20</v>
      </c>
      <c r="N7537">
        <v>3</v>
      </c>
      <c r="O7537" t="str">
        <f>IF(AND(Tabela1[[#This Row],[EA Play Season Pass]]="Yes",Tabela1[[#This Row],[Minecraft Season Pass]]="Yes"),"Yes","No")</f>
        <v>Yes</v>
      </c>
      <c r="P7537" t="str">
        <f>IF(OR(Tabela1[[#This Row],[EA Play Season Pass]]="Yes",Tabela1[[#This Row],[Minecraft Season Pass]]="Yes"),"Yes","No")</f>
        <v>Yes</v>
      </c>
      <c r="Q7537">
        <v>57</v>
      </c>
      <c r="R7537" s="2"/>
    </row>
    <row r="7538" spans="1:18" x14ac:dyDescent="0.25">
      <c r="A7538">
        <v>7537</v>
      </c>
      <c r="B7538" t="s">
        <v>1621</v>
      </c>
      <c r="C7538" t="s">
        <v>13</v>
      </c>
      <c r="D7538" s="50">
        <v>45660</v>
      </c>
      <c r="E7538">
        <f>YEAR(Tabela1[[#This Row],[Start Date]])</f>
        <v>2025</v>
      </c>
      <c r="F7538">
        <f>ROUNDUP(MONTH(Tabela1[[#This Row],[Start Date]])/3,0)</f>
        <v>1</v>
      </c>
      <c r="G7538" t="s">
        <v>11</v>
      </c>
      <c r="H7538">
        <v>10</v>
      </c>
      <c r="I7538" t="s">
        <v>14</v>
      </c>
      <c r="J7538" t="s">
        <v>11</v>
      </c>
      <c r="K7538">
        <v>0</v>
      </c>
      <c r="L7538" t="s">
        <v>8</v>
      </c>
      <c r="M7538">
        <v>20</v>
      </c>
      <c r="N7538">
        <v>1</v>
      </c>
      <c r="O7538" t="str">
        <f>IF(AND(Tabela1[[#This Row],[EA Play Season Pass]]="Yes",Tabela1[[#This Row],[Minecraft Season Pass]]="Yes"),"Yes","No")</f>
        <v>No</v>
      </c>
      <c r="P7538" t="str">
        <f>IF(OR(Tabela1[[#This Row],[EA Play Season Pass]]="Yes",Tabela1[[#This Row],[Minecraft Season Pass]]="Yes"),"Yes","No")</f>
        <v>Yes</v>
      </c>
      <c r="Q7538">
        <v>29</v>
      </c>
      <c r="R7538" s="2"/>
    </row>
    <row r="7539" spans="1:18" x14ac:dyDescent="0.25">
      <c r="A7539">
        <v>7538</v>
      </c>
      <c r="B7539" t="s">
        <v>249</v>
      </c>
      <c r="C7539" t="s">
        <v>13</v>
      </c>
      <c r="D7539" s="50">
        <v>45660</v>
      </c>
      <c r="E7539">
        <f>YEAR(Tabela1[[#This Row],[Start Date]])</f>
        <v>2025</v>
      </c>
      <c r="F7539">
        <f>ROUNDUP(MONTH(Tabela1[[#This Row],[Start Date]])/3,0)</f>
        <v>1</v>
      </c>
      <c r="G7539" t="s">
        <v>11</v>
      </c>
      <c r="H7539">
        <v>10</v>
      </c>
      <c r="I7539" t="s">
        <v>9</v>
      </c>
      <c r="J7539" t="s">
        <v>11</v>
      </c>
      <c r="K7539">
        <v>0</v>
      </c>
      <c r="L7539" t="s">
        <v>8</v>
      </c>
      <c r="M7539">
        <v>20</v>
      </c>
      <c r="N7539">
        <v>1</v>
      </c>
      <c r="O7539" t="str">
        <f>IF(AND(Tabela1[[#This Row],[EA Play Season Pass]]="Yes",Tabela1[[#This Row],[Minecraft Season Pass]]="Yes"),"Yes","No")</f>
        <v>No</v>
      </c>
      <c r="P7539" t="str">
        <f>IF(OR(Tabela1[[#This Row],[EA Play Season Pass]]="Yes",Tabela1[[#This Row],[Minecraft Season Pass]]="Yes"),"Yes","No")</f>
        <v>Yes</v>
      </c>
      <c r="Q7539">
        <v>29</v>
      </c>
      <c r="R7539" s="2"/>
    </row>
    <row r="7540" spans="1:18" x14ac:dyDescent="0.25">
      <c r="A7540">
        <v>7539</v>
      </c>
      <c r="B7540" t="s">
        <v>1566</v>
      </c>
      <c r="C7540" t="s">
        <v>7</v>
      </c>
      <c r="D7540" s="50">
        <v>45660</v>
      </c>
      <c r="E7540">
        <f>YEAR(Tabela1[[#This Row],[Start Date]])</f>
        <v>2025</v>
      </c>
      <c r="F7540">
        <f>ROUNDUP(MONTH(Tabela1[[#This Row],[Start Date]])/3,0)</f>
        <v>1</v>
      </c>
      <c r="G7540" t="s">
        <v>11</v>
      </c>
      <c r="H7540">
        <v>15</v>
      </c>
      <c r="I7540" t="s">
        <v>14</v>
      </c>
      <c r="J7540" t="s">
        <v>8</v>
      </c>
      <c r="K7540">
        <v>30</v>
      </c>
      <c r="L7540" t="s">
        <v>11</v>
      </c>
      <c r="M7540">
        <v>0</v>
      </c>
      <c r="N7540">
        <v>3</v>
      </c>
      <c r="O7540" t="str">
        <f>IF(AND(Tabela1[[#This Row],[EA Play Season Pass]]="Yes",Tabela1[[#This Row],[Minecraft Season Pass]]="Yes"),"Yes","No")</f>
        <v>No</v>
      </c>
      <c r="P7540" t="str">
        <f>IF(OR(Tabela1[[#This Row],[EA Play Season Pass]]="Yes",Tabela1[[#This Row],[Minecraft Season Pass]]="Yes"),"Yes","No")</f>
        <v>Yes</v>
      </c>
      <c r="Q7540">
        <v>42</v>
      </c>
      <c r="R7540" s="2"/>
    </row>
    <row r="7541" spans="1:18" x14ac:dyDescent="0.25">
      <c r="A7541">
        <v>7540</v>
      </c>
      <c r="B7541" t="s">
        <v>7731</v>
      </c>
      <c r="C7541" t="s">
        <v>7</v>
      </c>
      <c r="D7541" s="50">
        <v>45660</v>
      </c>
      <c r="E7541">
        <f>YEAR(Tabela1[[#This Row],[Start Date]])</f>
        <v>2025</v>
      </c>
      <c r="F7541">
        <f>ROUNDUP(MONTH(Tabela1[[#This Row],[Start Date]])/3,0)</f>
        <v>1</v>
      </c>
      <c r="G7541" t="s">
        <v>8</v>
      </c>
      <c r="H7541">
        <v>15</v>
      </c>
      <c r="I7541" t="s">
        <v>12</v>
      </c>
      <c r="J7541" t="s">
        <v>8</v>
      </c>
      <c r="K7541">
        <v>30</v>
      </c>
      <c r="L7541" t="s">
        <v>8</v>
      </c>
      <c r="M7541">
        <v>20</v>
      </c>
      <c r="N7541">
        <v>2</v>
      </c>
      <c r="O7541" t="str">
        <f>IF(AND(Tabela1[[#This Row],[EA Play Season Pass]]="Yes",Tabela1[[#This Row],[Minecraft Season Pass]]="Yes"),"Yes","No")</f>
        <v>Yes</v>
      </c>
      <c r="P7541" t="str">
        <f>IF(OR(Tabela1[[#This Row],[EA Play Season Pass]]="Yes",Tabela1[[#This Row],[Minecraft Season Pass]]="Yes"),"Yes","No")</f>
        <v>Yes</v>
      </c>
      <c r="Q7541">
        <v>63</v>
      </c>
      <c r="R7541" s="2"/>
    </row>
    <row r="7542" spans="1:18" x14ac:dyDescent="0.25">
      <c r="A7542">
        <v>7541</v>
      </c>
      <c r="B7542" t="s">
        <v>892</v>
      </c>
      <c r="C7542" t="s">
        <v>7</v>
      </c>
      <c r="D7542" s="50">
        <v>45660</v>
      </c>
      <c r="E7542">
        <f>YEAR(Tabela1[[#This Row],[Start Date]])</f>
        <v>2025</v>
      </c>
      <c r="F7542">
        <f>ROUNDUP(MONTH(Tabela1[[#This Row],[Start Date]])/3,0)</f>
        <v>1</v>
      </c>
      <c r="G7542" t="s">
        <v>8</v>
      </c>
      <c r="H7542">
        <v>15</v>
      </c>
      <c r="I7542" t="s">
        <v>12</v>
      </c>
      <c r="J7542" t="s">
        <v>8</v>
      </c>
      <c r="K7542">
        <v>30</v>
      </c>
      <c r="L7542" t="s">
        <v>11</v>
      </c>
      <c r="M7542">
        <v>0</v>
      </c>
      <c r="N7542">
        <v>1</v>
      </c>
      <c r="O7542" t="str">
        <f>IF(AND(Tabela1[[#This Row],[EA Play Season Pass]]="Yes",Tabela1[[#This Row],[Minecraft Season Pass]]="Yes"),"Yes","No")</f>
        <v>No</v>
      </c>
      <c r="P7542" t="str">
        <f>IF(OR(Tabela1[[#This Row],[EA Play Season Pass]]="Yes",Tabela1[[#This Row],[Minecraft Season Pass]]="Yes"),"Yes","No")</f>
        <v>Yes</v>
      </c>
      <c r="Q7542">
        <v>44</v>
      </c>
      <c r="R7542" s="2"/>
    </row>
    <row r="7543" spans="1:18" x14ac:dyDescent="0.25">
      <c r="A7543">
        <v>7542</v>
      </c>
      <c r="B7543" t="s">
        <v>7732</v>
      </c>
      <c r="C7543" t="s">
        <v>13</v>
      </c>
      <c r="D7543" s="50">
        <v>45660</v>
      </c>
      <c r="E7543">
        <f>YEAR(Tabela1[[#This Row],[Start Date]])</f>
        <v>2025</v>
      </c>
      <c r="F7543">
        <f>ROUNDUP(MONTH(Tabela1[[#This Row],[Start Date]])/3,0)</f>
        <v>1</v>
      </c>
      <c r="G7543" t="s">
        <v>11</v>
      </c>
      <c r="H7543">
        <v>10</v>
      </c>
      <c r="I7543" t="s">
        <v>9</v>
      </c>
      <c r="J7543" t="s">
        <v>11</v>
      </c>
      <c r="K7543">
        <v>0</v>
      </c>
      <c r="L7543" t="s">
        <v>11</v>
      </c>
      <c r="M7543">
        <v>0</v>
      </c>
      <c r="N7543">
        <v>2</v>
      </c>
      <c r="O7543" t="str">
        <f>IF(AND(Tabela1[[#This Row],[EA Play Season Pass]]="Yes",Tabela1[[#This Row],[Minecraft Season Pass]]="Yes"),"Yes","No")</f>
        <v>No</v>
      </c>
      <c r="P7543" t="str">
        <f>IF(OR(Tabela1[[#This Row],[EA Play Season Pass]]="Yes",Tabela1[[#This Row],[Minecraft Season Pass]]="Yes"),"Yes","No")</f>
        <v>No</v>
      </c>
      <c r="Q7543">
        <v>8</v>
      </c>
      <c r="R7543" s="2"/>
    </row>
    <row r="7544" spans="1:18" x14ac:dyDescent="0.25">
      <c r="A7544">
        <v>7543</v>
      </c>
      <c r="B7544" t="s">
        <v>7733</v>
      </c>
      <c r="C7544" t="s">
        <v>10</v>
      </c>
      <c r="D7544" s="50">
        <v>45660</v>
      </c>
      <c r="E7544">
        <f>YEAR(Tabela1[[#This Row],[Start Date]])</f>
        <v>2025</v>
      </c>
      <c r="F7544">
        <f>ROUNDUP(MONTH(Tabela1[[#This Row],[Start Date]])/3,0)</f>
        <v>1</v>
      </c>
      <c r="G7544" t="s">
        <v>11</v>
      </c>
      <c r="H7544">
        <v>5</v>
      </c>
      <c r="I7544" t="s">
        <v>9</v>
      </c>
      <c r="J7544" t="s">
        <v>8</v>
      </c>
      <c r="K7544">
        <v>30</v>
      </c>
      <c r="L7544" t="s">
        <v>8</v>
      </c>
      <c r="M7544">
        <v>20</v>
      </c>
      <c r="N7544">
        <v>2</v>
      </c>
      <c r="O7544" t="str">
        <f>IF(AND(Tabela1[[#This Row],[EA Play Season Pass]]="Yes",Tabela1[[#This Row],[Minecraft Season Pass]]="Yes"),"Yes","No")</f>
        <v>Yes</v>
      </c>
      <c r="P7544" t="str">
        <f>IF(OR(Tabela1[[#This Row],[EA Play Season Pass]]="Yes",Tabela1[[#This Row],[Minecraft Season Pass]]="Yes"),"Yes","No")</f>
        <v>Yes</v>
      </c>
      <c r="Q7544">
        <v>53</v>
      </c>
      <c r="R7544" s="2"/>
    </row>
    <row r="7545" spans="1:18" x14ac:dyDescent="0.25">
      <c r="A7545">
        <v>7544</v>
      </c>
      <c r="B7545" t="s">
        <v>2044</v>
      </c>
      <c r="C7545" t="s">
        <v>13</v>
      </c>
      <c r="D7545" s="50">
        <v>45660</v>
      </c>
      <c r="E7545">
        <f>YEAR(Tabela1[[#This Row],[Start Date]])</f>
        <v>2025</v>
      </c>
      <c r="F7545">
        <f>ROUNDUP(MONTH(Tabela1[[#This Row],[Start Date]])/3,0)</f>
        <v>1</v>
      </c>
      <c r="G7545" t="s">
        <v>8</v>
      </c>
      <c r="H7545">
        <v>10</v>
      </c>
      <c r="I7545" t="s">
        <v>14</v>
      </c>
      <c r="J7545" t="s">
        <v>11</v>
      </c>
      <c r="K7545">
        <v>0</v>
      </c>
      <c r="L7545" t="s">
        <v>11</v>
      </c>
      <c r="M7545">
        <v>0</v>
      </c>
      <c r="N7545">
        <v>3</v>
      </c>
      <c r="O7545" t="str">
        <f>IF(AND(Tabela1[[#This Row],[EA Play Season Pass]]="Yes",Tabela1[[#This Row],[Minecraft Season Pass]]="Yes"),"Yes","No")</f>
        <v>No</v>
      </c>
      <c r="P7545" t="str">
        <f>IF(OR(Tabela1[[#This Row],[EA Play Season Pass]]="Yes",Tabela1[[#This Row],[Minecraft Season Pass]]="Yes"),"Yes","No")</f>
        <v>No</v>
      </c>
      <c r="Q7545">
        <v>7</v>
      </c>
      <c r="R7545" s="2"/>
    </row>
    <row r="7546" spans="1:18" x14ac:dyDescent="0.25">
      <c r="A7546">
        <v>7545</v>
      </c>
      <c r="B7546" t="s">
        <v>2257</v>
      </c>
      <c r="C7546" t="s">
        <v>10</v>
      </c>
      <c r="D7546" s="50">
        <v>45660</v>
      </c>
      <c r="E7546">
        <f>YEAR(Tabela1[[#This Row],[Start Date]])</f>
        <v>2025</v>
      </c>
      <c r="F7546">
        <f>ROUNDUP(MONTH(Tabela1[[#This Row],[Start Date]])/3,0)</f>
        <v>1</v>
      </c>
      <c r="G7546" t="s">
        <v>8</v>
      </c>
      <c r="H7546">
        <v>5</v>
      </c>
      <c r="I7546" t="s">
        <v>12</v>
      </c>
      <c r="J7546" t="s">
        <v>8</v>
      </c>
      <c r="K7546">
        <v>30</v>
      </c>
      <c r="L7546" t="s">
        <v>11</v>
      </c>
      <c r="M7546">
        <v>0</v>
      </c>
      <c r="N7546">
        <v>2</v>
      </c>
      <c r="O7546" t="str">
        <f>IF(AND(Tabela1[[#This Row],[EA Play Season Pass]]="Yes",Tabela1[[#This Row],[Minecraft Season Pass]]="Yes"),"Yes","No")</f>
        <v>No</v>
      </c>
      <c r="P7546" t="str">
        <f>IF(OR(Tabela1[[#This Row],[EA Play Season Pass]]="Yes",Tabela1[[#This Row],[Minecraft Season Pass]]="Yes"),"Yes","No")</f>
        <v>Yes</v>
      </c>
      <c r="Q7546">
        <v>33</v>
      </c>
      <c r="R7546" s="2"/>
    </row>
    <row r="7547" spans="1:18" x14ac:dyDescent="0.25">
      <c r="A7547">
        <v>7546</v>
      </c>
      <c r="B7547" t="s">
        <v>3040</v>
      </c>
      <c r="C7547" t="s">
        <v>7</v>
      </c>
      <c r="D7547" s="50">
        <v>45661</v>
      </c>
      <c r="E7547">
        <f>YEAR(Tabela1[[#This Row],[Start Date]])</f>
        <v>2025</v>
      </c>
      <c r="F7547">
        <f>ROUNDUP(MONTH(Tabela1[[#This Row],[Start Date]])/3,0)</f>
        <v>1</v>
      </c>
      <c r="G7547" t="s">
        <v>11</v>
      </c>
      <c r="H7547">
        <v>15</v>
      </c>
      <c r="I7547" t="s">
        <v>9</v>
      </c>
      <c r="J7547" t="s">
        <v>8</v>
      </c>
      <c r="K7547">
        <v>30</v>
      </c>
      <c r="L7547" t="s">
        <v>8</v>
      </c>
      <c r="M7547">
        <v>20</v>
      </c>
      <c r="N7547">
        <v>2</v>
      </c>
      <c r="O7547" t="str">
        <f>IF(AND(Tabela1[[#This Row],[EA Play Season Pass]]="Yes",Tabela1[[#This Row],[Minecraft Season Pass]]="Yes"),"Yes","No")</f>
        <v>Yes</v>
      </c>
      <c r="P7547" t="str">
        <f>IF(OR(Tabela1[[#This Row],[EA Play Season Pass]]="Yes",Tabela1[[#This Row],[Minecraft Season Pass]]="Yes"),"Yes","No")</f>
        <v>Yes</v>
      </c>
      <c r="Q7547">
        <v>63</v>
      </c>
      <c r="R7547" s="2"/>
    </row>
    <row r="7548" spans="1:18" x14ac:dyDescent="0.25">
      <c r="A7548">
        <v>7547</v>
      </c>
      <c r="B7548" t="s">
        <v>7734</v>
      </c>
      <c r="C7548" t="s">
        <v>7</v>
      </c>
      <c r="D7548" s="50">
        <v>45661</v>
      </c>
      <c r="E7548">
        <f>YEAR(Tabela1[[#This Row],[Start Date]])</f>
        <v>2025</v>
      </c>
      <c r="F7548">
        <f>ROUNDUP(MONTH(Tabela1[[#This Row],[Start Date]])/3,0)</f>
        <v>1</v>
      </c>
      <c r="G7548" t="s">
        <v>8</v>
      </c>
      <c r="H7548">
        <v>15</v>
      </c>
      <c r="I7548" t="s">
        <v>12</v>
      </c>
      <c r="J7548" t="s">
        <v>8</v>
      </c>
      <c r="K7548">
        <v>30</v>
      </c>
      <c r="L7548" t="s">
        <v>11</v>
      </c>
      <c r="M7548">
        <v>0</v>
      </c>
      <c r="N7548">
        <v>1</v>
      </c>
      <c r="O7548" t="str">
        <f>IF(AND(Tabela1[[#This Row],[EA Play Season Pass]]="Yes",Tabela1[[#This Row],[Minecraft Season Pass]]="Yes"),"Yes","No")</f>
        <v>No</v>
      </c>
      <c r="P7548" t="str">
        <f>IF(OR(Tabela1[[#This Row],[EA Play Season Pass]]="Yes",Tabela1[[#This Row],[Minecraft Season Pass]]="Yes"),"Yes","No")</f>
        <v>Yes</v>
      </c>
      <c r="Q7548">
        <v>44</v>
      </c>
      <c r="R7548" s="2"/>
    </row>
    <row r="7549" spans="1:18" x14ac:dyDescent="0.25">
      <c r="A7549">
        <v>7548</v>
      </c>
      <c r="B7549" t="s">
        <v>7735</v>
      </c>
      <c r="C7549" t="s">
        <v>13</v>
      </c>
      <c r="D7549" s="50">
        <v>45661</v>
      </c>
      <c r="E7549">
        <f>YEAR(Tabela1[[#This Row],[Start Date]])</f>
        <v>2025</v>
      </c>
      <c r="F7549">
        <f>ROUNDUP(MONTH(Tabela1[[#This Row],[Start Date]])/3,0)</f>
        <v>1</v>
      </c>
      <c r="G7549" t="s">
        <v>8</v>
      </c>
      <c r="H7549">
        <v>10</v>
      </c>
      <c r="I7549" t="s">
        <v>14</v>
      </c>
      <c r="J7549" t="s">
        <v>8</v>
      </c>
      <c r="K7549">
        <v>30</v>
      </c>
      <c r="L7549" t="s">
        <v>8</v>
      </c>
      <c r="M7549">
        <v>20</v>
      </c>
      <c r="N7549">
        <v>3</v>
      </c>
      <c r="O7549" t="str">
        <f>IF(AND(Tabela1[[#This Row],[EA Play Season Pass]]="Yes",Tabela1[[#This Row],[Minecraft Season Pass]]="Yes"),"Yes","No")</f>
        <v>Yes</v>
      </c>
      <c r="P7549" t="str">
        <f>IF(OR(Tabela1[[#This Row],[EA Play Season Pass]]="Yes",Tabela1[[#This Row],[Minecraft Season Pass]]="Yes"),"Yes","No")</f>
        <v>Yes</v>
      </c>
      <c r="Q7549">
        <v>57</v>
      </c>
      <c r="R7549" s="2"/>
    </row>
    <row r="7550" spans="1:18" x14ac:dyDescent="0.25">
      <c r="A7550">
        <v>7549</v>
      </c>
      <c r="B7550" t="s">
        <v>7736</v>
      </c>
      <c r="C7550" t="s">
        <v>13</v>
      </c>
      <c r="D7550" s="50">
        <v>45661</v>
      </c>
      <c r="E7550">
        <f>YEAR(Tabela1[[#This Row],[Start Date]])</f>
        <v>2025</v>
      </c>
      <c r="F7550">
        <f>ROUNDUP(MONTH(Tabela1[[#This Row],[Start Date]])/3,0)</f>
        <v>1</v>
      </c>
      <c r="G7550" t="s">
        <v>11</v>
      </c>
      <c r="H7550">
        <v>10</v>
      </c>
      <c r="I7550" t="s">
        <v>14</v>
      </c>
      <c r="J7550" t="s">
        <v>8</v>
      </c>
      <c r="K7550">
        <v>30</v>
      </c>
      <c r="L7550" t="s">
        <v>11</v>
      </c>
      <c r="M7550">
        <v>0</v>
      </c>
      <c r="N7550">
        <v>2</v>
      </c>
      <c r="O7550" t="str">
        <f>IF(AND(Tabela1[[#This Row],[EA Play Season Pass]]="Yes",Tabela1[[#This Row],[Minecraft Season Pass]]="Yes"),"Yes","No")</f>
        <v>No</v>
      </c>
      <c r="P7550" t="str">
        <f>IF(OR(Tabela1[[#This Row],[EA Play Season Pass]]="Yes",Tabela1[[#This Row],[Minecraft Season Pass]]="Yes"),"Yes","No")</f>
        <v>Yes</v>
      </c>
      <c r="Q7550">
        <v>38</v>
      </c>
      <c r="R7550" s="2"/>
    </row>
    <row r="7551" spans="1:18" x14ac:dyDescent="0.25">
      <c r="A7551">
        <v>7550</v>
      </c>
      <c r="B7551" t="s">
        <v>7737</v>
      </c>
      <c r="C7551" t="s">
        <v>7</v>
      </c>
      <c r="D7551" s="50">
        <v>45661</v>
      </c>
      <c r="E7551">
        <f>YEAR(Tabela1[[#This Row],[Start Date]])</f>
        <v>2025</v>
      </c>
      <c r="F7551">
        <f>ROUNDUP(MONTH(Tabela1[[#This Row],[Start Date]])/3,0)</f>
        <v>1</v>
      </c>
      <c r="G7551" t="s">
        <v>11</v>
      </c>
      <c r="H7551">
        <v>15</v>
      </c>
      <c r="I7551" t="s">
        <v>14</v>
      </c>
      <c r="J7551" t="s">
        <v>11</v>
      </c>
      <c r="K7551">
        <v>0</v>
      </c>
      <c r="L7551" t="s">
        <v>11</v>
      </c>
      <c r="M7551">
        <v>0</v>
      </c>
      <c r="N7551">
        <v>3</v>
      </c>
      <c r="O7551" t="str">
        <f>IF(AND(Tabela1[[#This Row],[EA Play Season Pass]]="Yes",Tabela1[[#This Row],[Minecraft Season Pass]]="Yes"),"Yes","No")</f>
        <v>No</v>
      </c>
      <c r="P7551" t="str">
        <f>IF(OR(Tabela1[[#This Row],[EA Play Season Pass]]="Yes",Tabela1[[#This Row],[Minecraft Season Pass]]="Yes"),"Yes","No")</f>
        <v>No</v>
      </c>
      <c r="Q7551">
        <v>12</v>
      </c>
      <c r="R7551" s="2"/>
    </row>
    <row r="7552" spans="1:18" x14ac:dyDescent="0.25">
      <c r="A7552">
        <v>7551</v>
      </c>
      <c r="B7552" t="s">
        <v>7738</v>
      </c>
      <c r="C7552" t="s">
        <v>13</v>
      </c>
      <c r="D7552" s="50">
        <v>45661</v>
      </c>
      <c r="E7552">
        <f>YEAR(Tabela1[[#This Row],[Start Date]])</f>
        <v>2025</v>
      </c>
      <c r="F7552">
        <f>ROUNDUP(MONTH(Tabela1[[#This Row],[Start Date]])/3,0)</f>
        <v>1</v>
      </c>
      <c r="G7552" t="s">
        <v>11</v>
      </c>
      <c r="H7552">
        <v>10</v>
      </c>
      <c r="I7552" t="s">
        <v>9</v>
      </c>
      <c r="J7552" t="s">
        <v>8</v>
      </c>
      <c r="K7552">
        <v>30</v>
      </c>
      <c r="L7552" t="s">
        <v>8</v>
      </c>
      <c r="M7552">
        <v>20</v>
      </c>
      <c r="N7552">
        <v>3</v>
      </c>
      <c r="O7552" t="str">
        <f>IF(AND(Tabela1[[#This Row],[EA Play Season Pass]]="Yes",Tabela1[[#This Row],[Minecraft Season Pass]]="Yes"),"Yes","No")</f>
        <v>Yes</v>
      </c>
      <c r="P7552" t="str">
        <f>IF(OR(Tabela1[[#This Row],[EA Play Season Pass]]="Yes",Tabela1[[#This Row],[Minecraft Season Pass]]="Yes"),"Yes","No")</f>
        <v>Yes</v>
      </c>
      <c r="Q7552">
        <v>57</v>
      </c>
      <c r="R7552" s="2"/>
    </row>
    <row r="7553" spans="1:18" x14ac:dyDescent="0.25">
      <c r="A7553">
        <v>7552</v>
      </c>
      <c r="B7553" t="s">
        <v>2047</v>
      </c>
      <c r="C7553" t="s">
        <v>10</v>
      </c>
      <c r="D7553" s="50">
        <v>45662</v>
      </c>
      <c r="E7553">
        <f>YEAR(Tabela1[[#This Row],[Start Date]])</f>
        <v>2025</v>
      </c>
      <c r="F7553">
        <f>ROUNDUP(MONTH(Tabela1[[#This Row],[Start Date]])/3,0)</f>
        <v>1</v>
      </c>
      <c r="G7553" t="s">
        <v>11</v>
      </c>
      <c r="H7553">
        <v>5</v>
      </c>
      <c r="I7553" t="s">
        <v>9</v>
      </c>
      <c r="J7553" t="s">
        <v>11</v>
      </c>
      <c r="K7553">
        <v>0</v>
      </c>
      <c r="L7553" t="s">
        <v>11</v>
      </c>
      <c r="M7553">
        <v>0</v>
      </c>
      <c r="N7553">
        <v>1</v>
      </c>
      <c r="O7553" t="str">
        <f>IF(AND(Tabela1[[#This Row],[EA Play Season Pass]]="Yes",Tabela1[[#This Row],[Minecraft Season Pass]]="Yes"),"Yes","No")</f>
        <v>No</v>
      </c>
      <c r="P7553" t="str">
        <f>IF(OR(Tabela1[[#This Row],[EA Play Season Pass]]="Yes",Tabela1[[#This Row],[Minecraft Season Pass]]="Yes"),"Yes","No")</f>
        <v>No</v>
      </c>
      <c r="Q7553">
        <v>4</v>
      </c>
      <c r="R7553" s="2"/>
    </row>
    <row r="7554" spans="1:18" x14ac:dyDescent="0.25">
      <c r="A7554">
        <v>7553</v>
      </c>
      <c r="B7554" t="s">
        <v>7739</v>
      </c>
      <c r="C7554" t="s">
        <v>10</v>
      </c>
      <c r="D7554" s="50">
        <v>45662</v>
      </c>
      <c r="E7554">
        <f>YEAR(Tabela1[[#This Row],[Start Date]])</f>
        <v>2025</v>
      </c>
      <c r="F7554">
        <f>ROUNDUP(MONTH(Tabela1[[#This Row],[Start Date]])/3,0)</f>
        <v>1</v>
      </c>
      <c r="G7554" t="s">
        <v>8</v>
      </c>
      <c r="H7554">
        <v>5</v>
      </c>
      <c r="I7554" t="s">
        <v>12</v>
      </c>
      <c r="J7554" t="s">
        <v>11</v>
      </c>
      <c r="K7554">
        <v>0</v>
      </c>
      <c r="L7554" t="s">
        <v>8</v>
      </c>
      <c r="M7554">
        <v>20</v>
      </c>
      <c r="N7554">
        <v>3</v>
      </c>
      <c r="O7554" t="str">
        <f>IF(AND(Tabela1[[#This Row],[EA Play Season Pass]]="Yes",Tabela1[[#This Row],[Minecraft Season Pass]]="Yes"),"Yes","No")</f>
        <v>No</v>
      </c>
      <c r="P7554" t="str">
        <f>IF(OR(Tabela1[[#This Row],[EA Play Season Pass]]="Yes",Tabela1[[#This Row],[Minecraft Season Pass]]="Yes"),"Yes","No")</f>
        <v>Yes</v>
      </c>
      <c r="Q7554">
        <v>22</v>
      </c>
      <c r="R7554" s="2"/>
    </row>
    <row r="7555" spans="1:18" x14ac:dyDescent="0.25">
      <c r="A7555">
        <v>7554</v>
      </c>
      <c r="B7555" t="s">
        <v>7740</v>
      </c>
      <c r="C7555" t="s">
        <v>13</v>
      </c>
      <c r="D7555" s="50">
        <v>45662</v>
      </c>
      <c r="E7555">
        <f>YEAR(Tabela1[[#This Row],[Start Date]])</f>
        <v>2025</v>
      </c>
      <c r="F7555">
        <f>ROUNDUP(MONTH(Tabela1[[#This Row],[Start Date]])/3,0)</f>
        <v>1</v>
      </c>
      <c r="G7555" t="s">
        <v>8</v>
      </c>
      <c r="H7555">
        <v>10</v>
      </c>
      <c r="I7555" t="s">
        <v>12</v>
      </c>
      <c r="J7555" t="s">
        <v>8</v>
      </c>
      <c r="K7555">
        <v>30</v>
      </c>
      <c r="L7555" t="s">
        <v>11</v>
      </c>
      <c r="M7555">
        <v>0</v>
      </c>
      <c r="N7555">
        <v>2</v>
      </c>
      <c r="O7555" t="str">
        <f>IF(AND(Tabela1[[#This Row],[EA Play Season Pass]]="Yes",Tabela1[[#This Row],[Minecraft Season Pass]]="Yes"),"Yes","No")</f>
        <v>No</v>
      </c>
      <c r="P7555" t="str">
        <f>IF(OR(Tabela1[[#This Row],[EA Play Season Pass]]="Yes",Tabela1[[#This Row],[Minecraft Season Pass]]="Yes"),"Yes","No")</f>
        <v>Yes</v>
      </c>
      <c r="Q7555">
        <v>38</v>
      </c>
      <c r="R7555" s="2"/>
    </row>
    <row r="7556" spans="1:18" x14ac:dyDescent="0.25">
      <c r="A7556">
        <v>7555</v>
      </c>
      <c r="B7556" t="s">
        <v>2966</v>
      </c>
      <c r="C7556" t="s">
        <v>7</v>
      </c>
      <c r="D7556" s="50">
        <v>45662</v>
      </c>
      <c r="E7556">
        <f>YEAR(Tabela1[[#This Row],[Start Date]])</f>
        <v>2025</v>
      </c>
      <c r="F7556">
        <f>ROUNDUP(MONTH(Tabela1[[#This Row],[Start Date]])/3,0)</f>
        <v>1</v>
      </c>
      <c r="G7556" t="s">
        <v>11</v>
      </c>
      <c r="H7556">
        <v>15</v>
      </c>
      <c r="I7556" t="s">
        <v>12</v>
      </c>
      <c r="J7556" t="s">
        <v>11</v>
      </c>
      <c r="K7556">
        <v>0</v>
      </c>
      <c r="L7556" t="s">
        <v>8</v>
      </c>
      <c r="M7556">
        <v>20</v>
      </c>
      <c r="N7556">
        <v>3</v>
      </c>
      <c r="O7556" t="str">
        <f>IF(AND(Tabela1[[#This Row],[EA Play Season Pass]]="Yes",Tabela1[[#This Row],[Minecraft Season Pass]]="Yes"),"Yes","No")</f>
        <v>No</v>
      </c>
      <c r="P7556" t="str">
        <f>IF(OR(Tabela1[[#This Row],[EA Play Season Pass]]="Yes",Tabela1[[#This Row],[Minecraft Season Pass]]="Yes"),"Yes","No")</f>
        <v>Yes</v>
      </c>
      <c r="Q7556">
        <v>32</v>
      </c>
      <c r="R7556" s="2"/>
    </row>
    <row r="7557" spans="1:18" x14ac:dyDescent="0.25">
      <c r="A7557">
        <v>7556</v>
      </c>
      <c r="B7557" t="s">
        <v>7741</v>
      </c>
      <c r="C7557" t="s">
        <v>13</v>
      </c>
      <c r="D7557" s="50">
        <v>45662</v>
      </c>
      <c r="E7557">
        <f>YEAR(Tabela1[[#This Row],[Start Date]])</f>
        <v>2025</v>
      </c>
      <c r="F7557">
        <f>ROUNDUP(MONTH(Tabela1[[#This Row],[Start Date]])/3,0)</f>
        <v>1</v>
      </c>
      <c r="G7557" t="s">
        <v>11</v>
      </c>
      <c r="H7557">
        <v>10</v>
      </c>
      <c r="I7557" t="s">
        <v>9</v>
      </c>
      <c r="J7557" t="s">
        <v>11</v>
      </c>
      <c r="K7557">
        <v>0</v>
      </c>
      <c r="L7557" t="s">
        <v>11</v>
      </c>
      <c r="M7557">
        <v>0</v>
      </c>
      <c r="N7557">
        <v>1</v>
      </c>
      <c r="O7557" t="str">
        <f>IF(AND(Tabela1[[#This Row],[EA Play Season Pass]]="Yes",Tabela1[[#This Row],[Minecraft Season Pass]]="Yes"),"Yes","No")</f>
        <v>No</v>
      </c>
      <c r="P7557" t="str">
        <f>IF(OR(Tabela1[[#This Row],[EA Play Season Pass]]="Yes",Tabela1[[#This Row],[Minecraft Season Pass]]="Yes"),"Yes","No")</f>
        <v>No</v>
      </c>
      <c r="Q7557">
        <v>9</v>
      </c>
      <c r="R7557" s="2"/>
    </row>
    <row r="7558" spans="1:18" x14ac:dyDescent="0.25">
      <c r="A7558">
        <v>7557</v>
      </c>
      <c r="B7558" t="s">
        <v>2248</v>
      </c>
      <c r="C7558" t="s">
        <v>7</v>
      </c>
      <c r="D7558" s="50">
        <v>45662</v>
      </c>
      <c r="E7558">
        <f>YEAR(Tabela1[[#This Row],[Start Date]])</f>
        <v>2025</v>
      </c>
      <c r="F7558">
        <f>ROUNDUP(MONTH(Tabela1[[#This Row],[Start Date]])/3,0)</f>
        <v>1</v>
      </c>
      <c r="G7558" t="s">
        <v>11</v>
      </c>
      <c r="H7558">
        <v>15</v>
      </c>
      <c r="I7558" t="s">
        <v>9</v>
      </c>
      <c r="J7558" t="s">
        <v>11</v>
      </c>
      <c r="K7558">
        <v>0</v>
      </c>
      <c r="L7558" t="s">
        <v>11</v>
      </c>
      <c r="M7558">
        <v>0</v>
      </c>
      <c r="N7558">
        <v>3</v>
      </c>
      <c r="O7558" t="str">
        <f>IF(AND(Tabela1[[#This Row],[EA Play Season Pass]]="Yes",Tabela1[[#This Row],[Minecraft Season Pass]]="Yes"),"Yes","No")</f>
        <v>No</v>
      </c>
      <c r="P7558" t="str">
        <f>IF(OR(Tabela1[[#This Row],[EA Play Season Pass]]="Yes",Tabela1[[#This Row],[Minecraft Season Pass]]="Yes"),"Yes","No")</f>
        <v>No</v>
      </c>
      <c r="Q7558">
        <v>12</v>
      </c>
      <c r="R7558" s="2"/>
    </row>
    <row r="7559" spans="1:18" x14ac:dyDescent="0.25">
      <c r="A7559">
        <v>7558</v>
      </c>
      <c r="B7559" t="s">
        <v>7742</v>
      </c>
      <c r="C7559" t="s">
        <v>7</v>
      </c>
      <c r="D7559" s="50">
        <v>45662</v>
      </c>
      <c r="E7559">
        <f>YEAR(Tabela1[[#This Row],[Start Date]])</f>
        <v>2025</v>
      </c>
      <c r="F7559">
        <f>ROUNDUP(MONTH(Tabela1[[#This Row],[Start Date]])/3,0)</f>
        <v>1</v>
      </c>
      <c r="G7559" t="s">
        <v>11</v>
      </c>
      <c r="H7559">
        <v>15</v>
      </c>
      <c r="I7559" t="s">
        <v>9</v>
      </c>
      <c r="J7559" t="s">
        <v>8</v>
      </c>
      <c r="K7559">
        <v>30</v>
      </c>
      <c r="L7559" t="s">
        <v>8</v>
      </c>
      <c r="M7559">
        <v>20</v>
      </c>
      <c r="N7559">
        <v>1</v>
      </c>
      <c r="O7559" t="str">
        <f>IF(AND(Tabela1[[#This Row],[EA Play Season Pass]]="Yes",Tabela1[[#This Row],[Minecraft Season Pass]]="Yes"),"Yes","No")</f>
        <v>Yes</v>
      </c>
      <c r="P7559" t="str">
        <f>IF(OR(Tabela1[[#This Row],[EA Play Season Pass]]="Yes",Tabela1[[#This Row],[Minecraft Season Pass]]="Yes"),"Yes","No")</f>
        <v>Yes</v>
      </c>
      <c r="Q7559">
        <v>64</v>
      </c>
      <c r="R7559" s="2"/>
    </row>
    <row r="7560" spans="1:18" x14ac:dyDescent="0.25">
      <c r="A7560">
        <v>7559</v>
      </c>
      <c r="B7560" t="s">
        <v>2324</v>
      </c>
      <c r="C7560" t="s">
        <v>7</v>
      </c>
      <c r="D7560" s="50">
        <v>45662</v>
      </c>
      <c r="E7560">
        <f>YEAR(Tabela1[[#This Row],[Start Date]])</f>
        <v>2025</v>
      </c>
      <c r="F7560">
        <f>ROUNDUP(MONTH(Tabela1[[#This Row],[Start Date]])/3,0)</f>
        <v>1</v>
      </c>
      <c r="G7560" t="s">
        <v>11</v>
      </c>
      <c r="H7560">
        <v>15</v>
      </c>
      <c r="I7560" t="s">
        <v>14</v>
      </c>
      <c r="J7560" t="s">
        <v>11</v>
      </c>
      <c r="K7560">
        <v>0</v>
      </c>
      <c r="L7560" t="s">
        <v>8</v>
      </c>
      <c r="M7560">
        <v>20</v>
      </c>
      <c r="N7560">
        <v>1</v>
      </c>
      <c r="O7560" t="str">
        <f>IF(AND(Tabela1[[#This Row],[EA Play Season Pass]]="Yes",Tabela1[[#This Row],[Minecraft Season Pass]]="Yes"),"Yes","No")</f>
        <v>No</v>
      </c>
      <c r="P7560" t="str">
        <f>IF(OR(Tabela1[[#This Row],[EA Play Season Pass]]="Yes",Tabela1[[#This Row],[Minecraft Season Pass]]="Yes"),"Yes","No")</f>
        <v>Yes</v>
      </c>
      <c r="Q7560">
        <v>34</v>
      </c>
      <c r="R7560" s="2"/>
    </row>
    <row r="7561" spans="1:18" x14ac:dyDescent="0.25">
      <c r="A7561">
        <v>7560</v>
      </c>
      <c r="B7561" t="s">
        <v>7743</v>
      </c>
      <c r="C7561" t="s">
        <v>10</v>
      </c>
      <c r="D7561" s="50">
        <v>45662</v>
      </c>
      <c r="E7561">
        <f>YEAR(Tabela1[[#This Row],[Start Date]])</f>
        <v>2025</v>
      </c>
      <c r="F7561">
        <f>ROUNDUP(MONTH(Tabela1[[#This Row],[Start Date]])/3,0)</f>
        <v>1</v>
      </c>
      <c r="G7561" t="s">
        <v>11</v>
      </c>
      <c r="H7561">
        <v>5</v>
      </c>
      <c r="I7561" t="s">
        <v>9</v>
      </c>
      <c r="J7561" t="s">
        <v>11</v>
      </c>
      <c r="K7561">
        <v>0</v>
      </c>
      <c r="L7561" t="s">
        <v>8</v>
      </c>
      <c r="M7561">
        <v>20</v>
      </c>
      <c r="N7561">
        <v>3</v>
      </c>
      <c r="O7561" t="str">
        <f>IF(AND(Tabela1[[#This Row],[EA Play Season Pass]]="Yes",Tabela1[[#This Row],[Minecraft Season Pass]]="Yes"),"Yes","No")</f>
        <v>No</v>
      </c>
      <c r="P7561" t="str">
        <f>IF(OR(Tabela1[[#This Row],[EA Play Season Pass]]="Yes",Tabela1[[#This Row],[Minecraft Season Pass]]="Yes"),"Yes","No")</f>
        <v>Yes</v>
      </c>
      <c r="Q7561">
        <v>22</v>
      </c>
      <c r="R7561" s="2"/>
    </row>
    <row r="7562" spans="1:18" x14ac:dyDescent="0.25">
      <c r="A7562">
        <v>7561</v>
      </c>
      <c r="B7562" t="s">
        <v>7744</v>
      </c>
      <c r="C7562" t="s">
        <v>10</v>
      </c>
      <c r="D7562" s="50">
        <v>45662</v>
      </c>
      <c r="E7562">
        <f>YEAR(Tabela1[[#This Row],[Start Date]])</f>
        <v>2025</v>
      </c>
      <c r="F7562">
        <f>ROUNDUP(MONTH(Tabela1[[#This Row],[Start Date]])/3,0)</f>
        <v>1</v>
      </c>
      <c r="G7562" t="s">
        <v>8</v>
      </c>
      <c r="H7562">
        <v>5</v>
      </c>
      <c r="I7562" t="s">
        <v>14</v>
      </c>
      <c r="J7562" t="s">
        <v>8</v>
      </c>
      <c r="K7562">
        <v>30</v>
      </c>
      <c r="L7562" t="s">
        <v>11</v>
      </c>
      <c r="M7562">
        <v>0</v>
      </c>
      <c r="N7562">
        <v>1</v>
      </c>
      <c r="O7562" t="str">
        <f>IF(AND(Tabela1[[#This Row],[EA Play Season Pass]]="Yes",Tabela1[[#This Row],[Minecraft Season Pass]]="Yes"),"Yes","No")</f>
        <v>No</v>
      </c>
      <c r="P7562" t="str">
        <f>IF(OR(Tabela1[[#This Row],[EA Play Season Pass]]="Yes",Tabela1[[#This Row],[Minecraft Season Pass]]="Yes"),"Yes","No")</f>
        <v>Yes</v>
      </c>
      <c r="Q7562">
        <v>34</v>
      </c>
      <c r="R7562" s="2"/>
    </row>
    <row r="7563" spans="1:18" x14ac:dyDescent="0.25">
      <c r="A7563">
        <v>7562</v>
      </c>
      <c r="B7563" t="s">
        <v>1196</v>
      </c>
      <c r="C7563" t="s">
        <v>7</v>
      </c>
      <c r="D7563" s="50">
        <v>45663</v>
      </c>
      <c r="E7563">
        <f>YEAR(Tabela1[[#This Row],[Start Date]])</f>
        <v>2025</v>
      </c>
      <c r="F7563">
        <f>ROUNDUP(MONTH(Tabela1[[#This Row],[Start Date]])/3,0)</f>
        <v>1</v>
      </c>
      <c r="G7563" t="s">
        <v>8</v>
      </c>
      <c r="H7563">
        <v>15</v>
      </c>
      <c r="I7563" t="s">
        <v>14</v>
      </c>
      <c r="J7563" t="s">
        <v>8</v>
      </c>
      <c r="K7563">
        <v>30</v>
      </c>
      <c r="L7563" t="s">
        <v>8</v>
      </c>
      <c r="M7563">
        <v>20</v>
      </c>
      <c r="N7563">
        <v>1</v>
      </c>
      <c r="O7563" t="str">
        <f>IF(AND(Tabela1[[#This Row],[EA Play Season Pass]]="Yes",Tabela1[[#This Row],[Minecraft Season Pass]]="Yes"),"Yes","No")</f>
        <v>Yes</v>
      </c>
      <c r="P7563" t="str">
        <f>IF(OR(Tabela1[[#This Row],[EA Play Season Pass]]="Yes",Tabela1[[#This Row],[Minecraft Season Pass]]="Yes"),"Yes","No")</f>
        <v>Yes</v>
      </c>
      <c r="Q7563">
        <v>64</v>
      </c>
      <c r="R7563" s="2"/>
    </row>
    <row r="7564" spans="1:18" x14ac:dyDescent="0.25">
      <c r="A7564">
        <v>7563</v>
      </c>
      <c r="B7564" t="s">
        <v>7147</v>
      </c>
      <c r="C7564" t="s">
        <v>10</v>
      </c>
      <c r="D7564" s="50">
        <v>45663</v>
      </c>
      <c r="E7564">
        <f>YEAR(Tabela1[[#This Row],[Start Date]])</f>
        <v>2025</v>
      </c>
      <c r="F7564">
        <f>ROUNDUP(MONTH(Tabela1[[#This Row],[Start Date]])/3,0)</f>
        <v>1</v>
      </c>
      <c r="G7564" t="s">
        <v>11</v>
      </c>
      <c r="H7564">
        <v>5</v>
      </c>
      <c r="I7564" t="s">
        <v>12</v>
      </c>
      <c r="J7564" t="s">
        <v>11</v>
      </c>
      <c r="K7564">
        <v>0</v>
      </c>
      <c r="L7564" t="s">
        <v>8</v>
      </c>
      <c r="M7564">
        <v>20</v>
      </c>
      <c r="N7564">
        <v>1</v>
      </c>
      <c r="O7564" t="str">
        <f>IF(AND(Tabela1[[#This Row],[EA Play Season Pass]]="Yes",Tabela1[[#This Row],[Minecraft Season Pass]]="Yes"),"Yes","No")</f>
        <v>No</v>
      </c>
      <c r="P7564" t="str">
        <f>IF(OR(Tabela1[[#This Row],[EA Play Season Pass]]="Yes",Tabela1[[#This Row],[Minecraft Season Pass]]="Yes"),"Yes","No")</f>
        <v>Yes</v>
      </c>
      <c r="Q7564">
        <v>24</v>
      </c>
      <c r="R7564" s="2"/>
    </row>
    <row r="7565" spans="1:18" x14ac:dyDescent="0.25">
      <c r="A7565">
        <v>7564</v>
      </c>
      <c r="B7565" t="s">
        <v>7745</v>
      </c>
      <c r="C7565" t="s">
        <v>10</v>
      </c>
      <c r="D7565" s="50">
        <v>45663</v>
      </c>
      <c r="E7565">
        <f>YEAR(Tabela1[[#This Row],[Start Date]])</f>
        <v>2025</v>
      </c>
      <c r="F7565">
        <f>ROUNDUP(MONTH(Tabela1[[#This Row],[Start Date]])/3,0)</f>
        <v>1</v>
      </c>
      <c r="G7565" t="s">
        <v>11</v>
      </c>
      <c r="H7565">
        <v>5</v>
      </c>
      <c r="I7565" t="s">
        <v>9</v>
      </c>
      <c r="J7565" t="s">
        <v>11</v>
      </c>
      <c r="K7565">
        <v>0</v>
      </c>
      <c r="L7565" t="s">
        <v>11</v>
      </c>
      <c r="M7565">
        <v>0</v>
      </c>
      <c r="N7565">
        <v>1</v>
      </c>
      <c r="O7565" t="str">
        <f>IF(AND(Tabela1[[#This Row],[EA Play Season Pass]]="Yes",Tabela1[[#This Row],[Minecraft Season Pass]]="Yes"),"Yes","No")</f>
        <v>No</v>
      </c>
      <c r="P7565" t="str">
        <f>IF(OR(Tabela1[[#This Row],[EA Play Season Pass]]="Yes",Tabela1[[#This Row],[Minecraft Season Pass]]="Yes"),"Yes","No")</f>
        <v>No</v>
      </c>
      <c r="Q7565">
        <v>4</v>
      </c>
      <c r="R7565" s="2"/>
    </row>
    <row r="7566" spans="1:18" x14ac:dyDescent="0.25">
      <c r="A7566">
        <v>7565</v>
      </c>
      <c r="B7566" t="s">
        <v>5642</v>
      </c>
      <c r="C7566" t="s">
        <v>10</v>
      </c>
      <c r="D7566" s="50">
        <v>45663</v>
      </c>
      <c r="E7566">
        <f>YEAR(Tabela1[[#This Row],[Start Date]])</f>
        <v>2025</v>
      </c>
      <c r="F7566">
        <f>ROUNDUP(MONTH(Tabela1[[#This Row],[Start Date]])/3,0)</f>
        <v>1</v>
      </c>
      <c r="G7566" t="s">
        <v>11</v>
      </c>
      <c r="H7566">
        <v>5</v>
      </c>
      <c r="I7566" t="s">
        <v>9</v>
      </c>
      <c r="J7566" t="s">
        <v>8</v>
      </c>
      <c r="K7566">
        <v>30</v>
      </c>
      <c r="L7566" t="s">
        <v>11</v>
      </c>
      <c r="M7566">
        <v>0</v>
      </c>
      <c r="N7566">
        <v>1</v>
      </c>
      <c r="O7566" t="str">
        <f>IF(AND(Tabela1[[#This Row],[EA Play Season Pass]]="Yes",Tabela1[[#This Row],[Minecraft Season Pass]]="Yes"),"Yes","No")</f>
        <v>No</v>
      </c>
      <c r="P7566" t="str">
        <f>IF(OR(Tabela1[[#This Row],[EA Play Season Pass]]="Yes",Tabela1[[#This Row],[Minecraft Season Pass]]="Yes"),"Yes","No")</f>
        <v>Yes</v>
      </c>
      <c r="Q7566">
        <v>34</v>
      </c>
      <c r="R7566" s="2"/>
    </row>
    <row r="7567" spans="1:18" x14ac:dyDescent="0.25">
      <c r="A7567">
        <v>7566</v>
      </c>
      <c r="B7567" t="s">
        <v>526</v>
      </c>
      <c r="C7567" t="s">
        <v>10</v>
      </c>
      <c r="D7567" s="50">
        <v>45663</v>
      </c>
      <c r="E7567">
        <f>YEAR(Tabela1[[#This Row],[Start Date]])</f>
        <v>2025</v>
      </c>
      <c r="F7567">
        <f>ROUNDUP(MONTH(Tabela1[[#This Row],[Start Date]])/3,0)</f>
        <v>1</v>
      </c>
      <c r="G7567" t="s">
        <v>8</v>
      </c>
      <c r="H7567">
        <v>5</v>
      </c>
      <c r="I7567" t="s">
        <v>9</v>
      </c>
      <c r="J7567" t="s">
        <v>8</v>
      </c>
      <c r="K7567">
        <v>30</v>
      </c>
      <c r="L7567" t="s">
        <v>8</v>
      </c>
      <c r="M7567">
        <v>20</v>
      </c>
      <c r="N7567">
        <v>1</v>
      </c>
      <c r="O7567" t="str">
        <f>IF(AND(Tabela1[[#This Row],[EA Play Season Pass]]="Yes",Tabela1[[#This Row],[Minecraft Season Pass]]="Yes"),"Yes","No")</f>
        <v>Yes</v>
      </c>
      <c r="P7567" t="str">
        <f>IF(OR(Tabela1[[#This Row],[EA Play Season Pass]]="Yes",Tabela1[[#This Row],[Minecraft Season Pass]]="Yes"),"Yes","No")</f>
        <v>Yes</v>
      </c>
      <c r="Q7567">
        <v>54</v>
      </c>
      <c r="R7567" s="2"/>
    </row>
    <row r="7568" spans="1:18" x14ac:dyDescent="0.25">
      <c r="A7568">
        <v>7567</v>
      </c>
      <c r="B7568" t="s">
        <v>7746</v>
      </c>
      <c r="C7568" t="s">
        <v>10</v>
      </c>
      <c r="D7568" s="50">
        <v>45663</v>
      </c>
      <c r="E7568">
        <f>YEAR(Tabela1[[#This Row],[Start Date]])</f>
        <v>2025</v>
      </c>
      <c r="F7568">
        <f>ROUNDUP(MONTH(Tabela1[[#This Row],[Start Date]])/3,0)</f>
        <v>1</v>
      </c>
      <c r="G7568" t="s">
        <v>8</v>
      </c>
      <c r="H7568">
        <v>5</v>
      </c>
      <c r="I7568" t="s">
        <v>14</v>
      </c>
      <c r="J7568" t="s">
        <v>8</v>
      </c>
      <c r="K7568">
        <v>30</v>
      </c>
      <c r="L7568" t="s">
        <v>8</v>
      </c>
      <c r="M7568">
        <v>20</v>
      </c>
      <c r="N7568">
        <v>3</v>
      </c>
      <c r="O7568" t="str">
        <f>IF(AND(Tabela1[[#This Row],[EA Play Season Pass]]="Yes",Tabela1[[#This Row],[Minecraft Season Pass]]="Yes"),"Yes","No")</f>
        <v>Yes</v>
      </c>
      <c r="P7568" t="str">
        <f>IF(OR(Tabela1[[#This Row],[EA Play Season Pass]]="Yes",Tabela1[[#This Row],[Minecraft Season Pass]]="Yes"),"Yes","No")</f>
        <v>Yes</v>
      </c>
      <c r="Q7568">
        <v>52</v>
      </c>
      <c r="R7568" s="2"/>
    </row>
    <row r="7569" spans="1:18" x14ac:dyDescent="0.25">
      <c r="A7569">
        <v>7568</v>
      </c>
      <c r="B7569" t="s">
        <v>7747</v>
      </c>
      <c r="C7569" t="s">
        <v>7</v>
      </c>
      <c r="D7569" s="50">
        <v>45663</v>
      </c>
      <c r="E7569">
        <f>YEAR(Tabela1[[#This Row],[Start Date]])</f>
        <v>2025</v>
      </c>
      <c r="F7569">
        <f>ROUNDUP(MONTH(Tabela1[[#This Row],[Start Date]])/3,0)</f>
        <v>1</v>
      </c>
      <c r="G7569" t="s">
        <v>8</v>
      </c>
      <c r="H7569">
        <v>15</v>
      </c>
      <c r="I7569" t="s">
        <v>12</v>
      </c>
      <c r="J7569" t="s">
        <v>11</v>
      </c>
      <c r="K7569">
        <v>0</v>
      </c>
      <c r="L7569" t="s">
        <v>11</v>
      </c>
      <c r="M7569">
        <v>0</v>
      </c>
      <c r="N7569">
        <v>3</v>
      </c>
      <c r="O7569" t="str">
        <f>IF(AND(Tabela1[[#This Row],[EA Play Season Pass]]="Yes",Tabela1[[#This Row],[Minecraft Season Pass]]="Yes"),"Yes","No")</f>
        <v>No</v>
      </c>
      <c r="P7569" t="str">
        <f>IF(OR(Tabela1[[#This Row],[EA Play Season Pass]]="Yes",Tabela1[[#This Row],[Minecraft Season Pass]]="Yes"),"Yes","No")</f>
        <v>No</v>
      </c>
      <c r="Q7569">
        <v>12</v>
      </c>
      <c r="R7569" s="2"/>
    </row>
    <row r="7570" spans="1:18" x14ac:dyDescent="0.25">
      <c r="A7570">
        <v>7569</v>
      </c>
      <c r="B7570" t="s">
        <v>3493</v>
      </c>
      <c r="C7570" t="s">
        <v>10</v>
      </c>
      <c r="D7570" s="50">
        <v>45663</v>
      </c>
      <c r="E7570">
        <f>YEAR(Tabela1[[#This Row],[Start Date]])</f>
        <v>2025</v>
      </c>
      <c r="F7570">
        <f>ROUNDUP(MONTH(Tabela1[[#This Row],[Start Date]])/3,0)</f>
        <v>1</v>
      </c>
      <c r="G7570" t="s">
        <v>11</v>
      </c>
      <c r="H7570">
        <v>5</v>
      </c>
      <c r="I7570" t="s">
        <v>9</v>
      </c>
      <c r="J7570" t="s">
        <v>8</v>
      </c>
      <c r="K7570">
        <v>30</v>
      </c>
      <c r="L7570" t="s">
        <v>8</v>
      </c>
      <c r="M7570">
        <v>20</v>
      </c>
      <c r="N7570">
        <v>1</v>
      </c>
      <c r="O7570" t="str">
        <f>IF(AND(Tabela1[[#This Row],[EA Play Season Pass]]="Yes",Tabela1[[#This Row],[Minecraft Season Pass]]="Yes"),"Yes","No")</f>
        <v>Yes</v>
      </c>
      <c r="P7570" t="str">
        <f>IF(OR(Tabela1[[#This Row],[EA Play Season Pass]]="Yes",Tabela1[[#This Row],[Minecraft Season Pass]]="Yes"),"Yes","No")</f>
        <v>Yes</v>
      </c>
      <c r="Q7570">
        <v>54</v>
      </c>
      <c r="R7570" s="2"/>
    </row>
    <row r="7571" spans="1:18" x14ac:dyDescent="0.25">
      <c r="A7571">
        <v>7570</v>
      </c>
      <c r="B7571" t="s">
        <v>2736</v>
      </c>
      <c r="C7571" t="s">
        <v>10</v>
      </c>
      <c r="D7571" s="50">
        <v>45664</v>
      </c>
      <c r="E7571">
        <f>YEAR(Tabela1[[#This Row],[Start Date]])</f>
        <v>2025</v>
      </c>
      <c r="F7571">
        <f>ROUNDUP(MONTH(Tabela1[[#This Row],[Start Date]])/3,0)</f>
        <v>1</v>
      </c>
      <c r="G7571" t="s">
        <v>8</v>
      </c>
      <c r="H7571">
        <v>5</v>
      </c>
      <c r="I7571" t="s">
        <v>12</v>
      </c>
      <c r="J7571" t="s">
        <v>8</v>
      </c>
      <c r="K7571">
        <v>30</v>
      </c>
      <c r="L7571" t="s">
        <v>8</v>
      </c>
      <c r="M7571">
        <v>20</v>
      </c>
      <c r="N7571">
        <v>2</v>
      </c>
      <c r="O7571" t="str">
        <f>IF(AND(Tabela1[[#This Row],[EA Play Season Pass]]="Yes",Tabela1[[#This Row],[Minecraft Season Pass]]="Yes"),"Yes","No")</f>
        <v>Yes</v>
      </c>
      <c r="P7571" t="str">
        <f>IF(OR(Tabela1[[#This Row],[EA Play Season Pass]]="Yes",Tabela1[[#This Row],[Minecraft Season Pass]]="Yes"),"Yes","No")</f>
        <v>Yes</v>
      </c>
      <c r="Q7571">
        <v>53</v>
      </c>
      <c r="R7571" s="2"/>
    </row>
    <row r="7572" spans="1:18" x14ac:dyDescent="0.25">
      <c r="A7572">
        <v>7571</v>
      </c>
      <c r="B7572" t="s">
        <v>5234</v>
      </c>
      <c r="C7572" t="s">
        <v>10</v>
      </c>
      <c r="D7572" s="50">
        <v>45664</v>
      </c>
      <c r="E7572">
        <f>YEAR(Tabela1[[#This Row],[Start Date]])</f>
        <v>2025</v>
      </c>
      <c r="F7572">
        <f>ROUNDUP(MONTH(Tabela1[[#This Row],[Start Date]])/3,0)</f>
        <v>1</v>
      </c>
      <c r="G7572" t="s">
        <v>11</v>
      </c>
      <c r="H7572">
        <v>5</v>
      </c>
      <c r="I7572" t="s">
        <v>12</v>
      </c>
      <c r="J7572" t="s">
        <v>11</v>
      </c>
      <c r="K7572">
        <v>0</v>
      </c>
      <c r="L7572" t="s">
        <v>11</v>
      </c>
      <c r="M7572">
        <v>0</v>
      </c>
      <c r="N7572">
        <v>3</v>
      </c>
      <c r="O7572" t="str">
        <f>IF(AND(Tabela1[[#This Row],[EA Play Season Pass]]="Yes",Tabela1[[#This Row],[Minecraft Season Pass]]="Yes"),"Yes","No")</f>
        <v>No</v>
      </c>
      <c r="P7572" t="str">
        <f>IF(OR(Tabela1[[#This Row],[EA Play Season Pass]]="Yes",Tabela1[[#This Row],[Minecraft Season Pass]]="Yes"),"Yes","No")</f>
        <v>No</v>
      </c>
      <c r="Q7572">
        <v>2</v>
      </c>
      <c r="R7572" s="2"/>
    </row>
    <row r="7573" spans="1:18" x14ac:dyDescent="0.25">
      <c r="A7573">
        <v>7572</v>
      </c>
      <c r="B7573" t="s">
        <v>7748</v>
      </c>
      <c r="C7573" t="s">
        <v>7</v>
      </c>
      <c r="D7573" s="50">
        <v>45664</v>
      </c>
      <c r="E7573">
        <f>YEAR(Tabela1[[#This Row],[Start Date]])</f>
        <v>2025</v>
      </c>
      <c r="F7573">
        <f>ROUNDUP(MONTH(Tabela1[[#This Row],[Start Date]])/3,0)</f>
        <v>1</v>
      </c>
      <c r="G7573" t="s">
        <v>11</v>
      </c>
      <c r="H7573">
        <v>15</v>
      </c>
      <c r="I7573" t="s">
        <v>9</v>
      </c>
      <c r="J7573" t="s">
        <v>8</v>
      </c>
      <c r="K7573">
        <v>30</v>
      </c>
      <c r="L7573" t="s">
        <v>11</v>
      </c>
      <c r="M7573">
        <v>0</v>
      </c>
      <c r="N7573">
        <v>1</v>
      </c>
      <c r="O7573" t="str">
        <f>IF(AND(Tabela1[[#This Row],[EA Play Season Pass]]="Yes",Tabela1[[#This Row],[Minecraft Season Pass]]="Yes"),"Yes","No")</f>
        <v>No</v>
      </c>
      <c r="P7573" t="str">
        <f>IF(OR(Tabela1[[#This Row],[EA Play Season Pass]]="Yes",Tabela1[[#This Row],[Minecraft Season Pass]]="Yes"),"Yes","No")</f>
        <v>Yes</v>
      </c>
      <c r="Q7573">
        <v>44</v>
      </c>
      <c r="R7573" s="2"/>
    </row>
    <row r="7574" spans="1:18" x14ac:dyDescent="0.25">
      <c r="A7574">
        <v>7573</v>
      </c>
      <c r="B7574" t="s">
        <v>7749</v>
      </c>
      <c r="C7574" t="s">
        <v>7</v>
      </c>
      <c r="D7574" s="50">
        <v>45664</v>
      </c>
      <c r="E7574">
        <f>YEAR(Tabela1[[#This Row],[Start Date]])</f>
        <v>2025</v>
      </c>
      <c r="F7574">
        <f>ROUNDUP(MONTH(Tabela1[[#This Row],[Start Date]])/3,0)</f>
        <v>1</v>
      </c>
      <c r="G7574" t="s">
        <v>8</v>
      </c>
      <c r="H7574">
        <v>15</v>
      </c>
      <c r="I7574" t="s">
        <v>12</v>
      </c>
      <c r="J7574" t="s">
        <v>11</v>
      </c>
      <c r="K7574">
        <v>0</v>
      </c>
      <c r="L7574" t="s">
        <v>8</v>
      </c>
      <c r="M7574">
        <v>20</v>
      </c>
      <c r="N7574">
        <v>1</v>
      </c>
      <c r="O7574" t="str">
        <f>IF(AND(Tabela1[[#This Row],[EA Play Season Pass]]="Yes",Tabela1[[#This Row],[Minecraft Season Pass]]="Yes"),"Yes","No")</f>
        <v>No</v>
      </c>
      <c r="P7574" t="str">
        <f>IF(OR(Tabela1[[#This Row],[EA Play Season Pass]]="Yes",Tabela1[[#This Row],[Minecraft Season Pass]]="Yes"),"Yes","No")</f>
        <v>Yes</v>
      </c>
      <c r="Q7574">
        <v>34</v>
      </c>
      <c r="R7574" s="2"/>
    </row>
    <row r="7575" spans="1:18" x14ac:dyDescent="0.25">
      <c r="A7575">
        <v>7574</v>
      </c>
      <c r="B7575" t="s">
        <v>7750</v>
      </c>
      <c r="C7575" t="s">
        <v>7</v>
      </c>
      <c r="D7575" s="50">
        <v>45664</v>
      </c>
      <c r="E7575">
        <f>YEAR(Tabela1[[#This Row],[Start Date]])</f>
        <v>2025</v>
      </c>
      <c r="F7575">
        <f>ROUNDUP(MONTH(Tabela1[[#This Row],[Start Date]])/3,0)</f>
        <v>1</v>
      </c>
      <c r="G7575" t="s">
        <v>11</v>
      </c>
      <c r="H7575">
        <v>15</v>
      </c>
      <c r="I7575" t="s">
        <v>9</v>
      </c>
      <c r="J7575" t="s">
        <v>8</v>
      </c>
      <c r="K7575">
        <v>30</v>
      </c>
      <c r="L7575" t="s">
        <v>11</v>
      </c>
      <c r="M7575">
        <v>0</v>
      </c>
      <c r="N7575">
        <v>3</v>
      </c>
      <c r="O7575" t="str">
        <f>IF(AND(Tabela1[[#This Row],[EA Play Season Pass]]="Yes",Tabela1[[#This Row],[Minecraft Season Pass]]="Yes"),"Yes","No")</f>
        <v>No</v>
      </c>
      <c r="P7575" t="str">
        <f>IF(OR(Tabela1[[#This Row],[EA Play Season Pass]]="Yes",Tabela1[[#This Row],[Minecraft Season Pass]]="Yes"),"Yes","No")</f>
        <v>Yes</v>
      </c>
      <c r="Q7575">
        <v>42</v>
      </c>
      <c r="R7575" s="2"/>
    </row>
    <row r="7576" spans="1:18" x14ac:dyDescent="0.25">
      <c r="A7576">
        <v>7575</v>
      </c>
      <c r="B7576" t="s">
        <v>7751</v>
      </c>
      <c r="C7576" t="s">
        <v>10</v>
      </c>
      <c r="D7576" s="50">
        <v>45664</v>
      </c>
      <c r="E7576">
        <f>YEAR(Tabela1[[#This Row],[Start Date]])</f>
        <v>2025</v>
      </c>
      <c r="F7576">
        <f>ROUNDUP(MONTH(Tabela1[[#This Row],[Start Date]])/3,0)</f>
        <v>1</v>
      </c>
      <c r="G7576" t="s">
        <v>8</v>
      </c>
      <c r="H7576">
        <v>5</v>
      </c>
      <c r="I7576" t="s">
        <v>9</v>
      </c>
      <c r="J7576" t="s">
        <v>11</v>
      </c>
      <c r="K7576">
        <v>0</v>
      </c>
      <c r="L7576" t="s">
        <v>11</v>
      </c>
      <c r="M7576">
        <v>0</v>
      </c>
      <c r="N7576">
        <v>2</v>
      </c>
      <c r="O7576" t="str">
        <f>IF(AND(Tabela1[[#This Row],[EA Play Season Pass]]="Yes",Tabela1[[#This Row],[Minecraft Season Pass]]="Yes"),"Yes","No")</f>
        <v>No</v>
      </c>
      <c r="P7576" t="str">
        <f>IF(OR(Tabela1[[#This Row],[EA Play Season Pass]]="Yes",Tabela1[[#This Row],[Minecraft Season Pass]]="Yes"),"Yes","No")</f>
        <v>No</v>
      </c>
      <c r="Q7576">
        <v>3</v>
      </c>
      <c r="R7576" s="2"/>
    </row>
    <row r="7577" spans="1:18" x14ac:dyDescent="0.25">
      <c r="A7577">
        <v>7576</v>
      </c>
      <c r="B7577" t="s">
        <v>2783</v>
      </c>
      <c r="C7577" t="s">
        <v>7</v>
      </c>
      <c r="D7577" s="50">
        <v>45664</v>
      </c>
      <c r="E7577">
        <f>YEAR(Tabela1[[#This Row],[Start Date]])</f>
        <v>2025</v>
      </c>
      <c r="F7577">
        <f>ROUNDUP(MONTH(Tabela1[[#This Row],[Start Date]])/3,0)</f>
        <v>1</v>
      </c>
      <c r="G7577" t="s">
        <v>11</v>
      </c>
      <c r="H7577">
        <v>15</v>
      </c>
      <c r="I7577" t="s">
        <v>12</v>
      </c>
      <c r="J7577" t="s">
        <v>8</v>
      </c>
      <c r="K7577">
        <v>30</v>
      </c>
      <c r="L7577" t="s">
        <v>11</v>
      </c>
      <c r="M7577">
        <v>0</v>
      </c>
      <c r="N7577">
        <v>3</v>
      </c>
      <c r="O7577" t="str">
        <f>IF(AND(Tabela1[[#This Row],[EA Play Season Pass]]="Yes",Tabela1[[#This Row],[Minecraft Season Pass]]="Yes"),"Yes","No")</f>
        <v>No</v>
      </c>
      <c r="P7577" t="str">
        <f>IF(OR(Tabela1[[#This Row],[EA Play Season Pass]]="Yes",Tabela1[[#This Row],[Minecraft Season Pass]]="Yes"),"Yes","No")</f>
        <v>Yes</v>
      </c>
      <c r="Q7577">
        <v>42</v>
      </c>
      <c r="R7577" s="2"/>
    </row>
    <row r="7578" spans="1:18" x14ac:dyDescent="0.25">
      <c r="A7578">
        <v>7577</v>
      </c>
      <c r="B7578" t="s">
        <v>7752</v>
      </c>
      <c r="C7578" t="s">
        <v>13</v>
      </c>
      <c r="D7578" s="50">
        <v>45664</v>
      </c>
      <c r="E7578">
        <f>YEAR(Tabela1[[#This Row],[Start Date]])</f>
        <v>2025</v>
      </c>
      <c r="F7578">
        <f>ROUNDUP(MONTH(Tabela1[[#This Row],[Start Date]])/3,0)</f>
        <v>1</v>
      </c>
      <c r="G7578" t="s">
        <v>11</v>
      </c>
      <c r="H7578">
        <v>10</v>
      </c>
      <c r="I7578" t="s">
        <v>12</v>
      </c>
      <c r="J7578" t="s">
        <v>11</v>
      </c>
      <c r="K7578">
        <v>0</v>
      </c>
      <c r="L7578" t="s">
        <v>8</v>
      </c>
      <c r="M7578">
        <v>20</v>
      </c>
      <c r="N7578">
        <v>3</v>
      </c>
      <c r="O7578" t="str">
        <f>IF(AND(Tabela1[[#This Row],[EA Play Season Pass]]="Yes",Tabela1[[#This Row],[Minecraft Season Pass]]="Yes"),"Yes","No")</f>
        <v>No</v>
      </c>
      <c r="P7578" t="str">
        <f>IF(OR(Tabela1[[#This Row],[EA Play Season Pass]]="Yes",Tabela1[[#This Row],[Minecraft Season Pass]]="Yes"),"Yes","No")</f>
        <v>Yes</v>
      </c>
      <c r="Q7578">
        <v>27</v>
      </c>
      <c r="R7578" s="2"/>
    </row>
    <row r="7579" spans="1:18" x14ac:dyDescent="0.25">
      <c r="A7579">
        <v>7578</v>
      </c>
      <c r="B7579" t="s">
        <v>7753</v>
      </c>
      <c r="C7579" t="s">
        <v>7</v>
      </c>
      <c r="D7579" s="50">
        <v>45665</v>
      </c>
      <c r="E7579">
        <f>YEAR(Tabela1[[#This Row],[Start Date]])</f>
        <v>2025</v>
      </c>
      <c r="F7579">
        <f>ROUNDUP(MONTH(Tabela1[[#This Row],[Start Date]])/3,0)</f>
        <v>1</v>
      </c>
      <c r="G7579" t="s">
        <v>11</v>
      </c>
      <c r="H7579">
        <v>15</v>
      </c>
      <c r="I7579" t="s">
        <v>14</v>
      </c>
      <c r="J7579" t="s">
        <v>11</v>
      </c>
      <c r="K7579">
        <v>0</v>
      </c>
      <c r="L7579" t="s">
        <v>8</v>
      </c>
      <c r="M7579">
        <v>20</v>
      </c>
      <c r="N7579">
        <v>1</v>
      </c>
      <c r="O7579" t="str">
        <f>IF(AND(Tabela1[[#This Row],[EA Play Season Pass]]="Yes",Tabela1[[#This Row],[Minecraft Season Pass]]="Yes"),"Yes","No")</f>
        <v>No</v>
      </c>
      <c r="P7579" t="str">
        <f>IF(OR(Tabela1[[#This Row],[EA Play Season Pass]]="Yes",Tabela1[[#This Row],[Minecraft Season Pass]]="Yes"),"Yes","No")</f>
        <v>Yes</v>
      </c>
      <c r="Q7579">
        <v>34</v>
      </c>
      <c r="R7579" s="2"/>
    </row>
    <row r="7580" spans="1:18" x14ac:dyDescent="0.25">
      <c r="A7580">
        <v>7579</v>
      </c>
      <c r="B7580" t="s">
        <v>7136</v>
      </c>
      <c r="C7580" t="s">
        <v>10</v>
      </c>
      <c r="D7580" s="50">
        <v>45665</v>
      </c>
      <c r="E7580">
        <f>YEAR(Tabela1[[#This Row],[Start Date]])</f>
        <v>2025</v>
      </c>
      <c r="F7580">
        <f>ROUNDUP(MONTH(Tabela1[[#This Row],[Start Date]])/3,0)</f>
        <v>1</v>
      </c>
      <c r="G7580" t="s">
        <v>11</v>
      </c>
      <c r="H7580">
        <v>5</v>
      </c>
      <c r="I7580" t="s">
        <v>9</v>
      </c>
      <c r="J7580" t="s">
        <v>11</v>
      </c>
      <c r="K7580">
        <v>0</v>
      </c>
      <c r="L7580" t="s">
        <v>8</v>
      </c>
      <c r="M7580">
        <v>20</v>
      </c>
      <c r="N7580">
        <v>2</v>
      </c>
      <c r="O7580" t="str">
        <f>IF(AND(Tabela1[[#This Row],[EA Play Season Pass]]="Yes",Tabela1[[#This Row],[Minecraft Season Pass]]="Yes"),"Yes","No")</f>
        <v>No</v>
      </c>
      <c r="P7580" t="str">
        <f>IF(OR(Tabela1[[#This Row],[EA Play Season Pass]]="Yes",Tabela1[[#This Row],[Minecraft Season Pass]]="Yes"),"Yes","No")</f>
        <v>Yes</v>
      </c>
      <c r="Q7580">
        <v>23</v>
      </c>
      <c r="R7580" s="2"/>
    </row>
    <row r="7581" spans="1:18" x14ac:dyDescent="0.25">
      <c r="A7581">
        <v>7580</v>
      </c>
      <c r="B7581" t="s">
        <v>6407</v>
      </c>
      <c r="C7581" t="s">
        <v>10</v>
      </c>
      <c r="D7581" s="50">
        <v>45665</v>
      </c>
      <c r="E7581">
        <f>YEAR(Tabela1[[#This Row],[Start Date]])</f>
        <v>2025</v>
      </c>
      <c r="F7581">
        <f>ROUNDUP(MONTH(Tabela1[[#This Row],[Start Date]])/3,0)</f>
        <v>1</v>
      </c>
      <c r="G7581" t="s">
        <v>8</v>
      </c>
      <c r="H7581">
        <v>5</v>
      </c>
      <c r="I7581" t="s">
        <v>9</v>
      </c>
      <c r="J7581" t="s">
        <v>11</v>
      </c>
      <c r="K7581">
        <v>0</v>
      </c>
      <c r="L7581" t="s">
        <v>8</v>
      </c>
      <c r="M7581">
        <v>20</v>
      </c>
      <c r="N7581">
        <v>2</v>
      </c>
      <c r="O7581" t="str">
        <f>IF(AND(Tabela1[[#This Row],[EA Play Season Pass]]="Yes",Tabela1[[#This Row],[Minecraft Season Pass]]="Yes"),"Yes","No")</f>
        <v>No</v>
      </c>
      <c r="P7581" t="str">
        <f>IF(OR(Tabela1[[#This Row],[EA Play Season Pass]]="Yes",Tabela1[[#This Row],[Minecraft Season Pass]]="Yes"),"Yes","No")</f>
        <v>Yes</v>
      </c>
      <c r="Q7581">
        <v>23</v>
      </c>
      <c r="R7581" s="2"/>
    </row>
    <row r="7582" spans="1:18" x14ac:dyDescent="0.25">
      <c r="A7582">
        <v>7581</v>
      </c>
      <c r="B7582" t="s">
        <v>7754</v>
      </c>
      <c r="C7582" t="s">
        <v>13</v>
      </c>
      <c r="D7582" s="50">
        <v>45665</v>
      </c>
      <c r="E7582">
        <f>YEAR(Tabela1[[#This Row],[Start Date]])</f>
        <v>2025</v>
      </c>
      <c r="F7582">
        <f>ROUNDUP(MONTH(Tabela1[[#This Row],[Start Date]])/3,0)</f>
        <v>1</v>
      </c>
      <c r="G7582" t="s">
        <v>11</v>
      </c>
      <c r="H7582">
        <v>10</v>
      </c>
      <c r="I7582" t="s">
        <v>9</v>
      </c>
      <c r="J7582" t="s">
        <v>8</v>
      </c>
      <c r="K7582">
        <v>30</v>
      </c>
      <c r="L7582" t="s">
        <v>11</v>
      </c>
      <c r="M7582">
        <v>0</v>
      </c>
      <c r="N7582">
        <v>2</v>
      </c>
      <c r="O7582" t="str">
        <f>IF(AND(Tabela1[[#This Row],[EA Play Season Pass]]="Yes",Tabela1[[#This Row],[Minecraft Season Pass]]="Yes"),"Yes","No")</f>
        <v>No</v>
      </c>
      <c r="P7582" t="str">
        <f>IF(OR(Tabela1[[#This Row],[EA Play Season Pass]]="Yes",Tabela1[[#This Row],[Minecraft Season Pass]]="Yes"),"Yes","No")</f>
        <v>Yes</v>
      </c>
      <c r="Q7582">
        <v>38</v>
      </c>
      <c r="R7582" s="2"/>
    </row>
    <row r="7583" spans="1:18" x14ac:dyDescent="0.25">
      <c r="A7583">
        <v>7582</v>
      </c>
      <c r="B7583" t="s">
        <v>7755</v>
      </c>
      <c r="C7583" t="s">
        <v>13</v>
      </c>
      <c r="D7583" s="50">
        <v>45665</v>
      </c>
      <c r="E7583">
        <f>YEAR(Tabela1[[#This Row],[Start Date]])</f>
        <v>2025</v>
      </c>
      <c r="F7583">
        <f>ROUNDUP(MONTH(Tabela1[[#This Row],[Start Date]])/3,0)</f>
        <v>1</v>
      </c>
      <c r="G7583" t="s">
        <v>8</v>
      </c>
      <c r="H7583">
        <v>10</v>
      </c>
      <c r="I7583" t="s">
        <v>9</v>
      </c>
      <c r="J7583" t="s">
        <v>11</v>
      </c>
      <c r="K7583">
        <v>0</v>
      </c>
      <c r="L7583" t="s">
        <v>8</v>
      </c>
      <c r="M7583">
        <v>20</v>
      </c>
      <c r="N7583">
        <v>2</v>
      </c>
      <c r="O7583" t="str">
        <f>IF(AND(Tabela1[[#This Row],[EA Play Season Pass]]="Yes",Tabela1[[#This Row],[Minecraft Season Pass]]="Yes"),"Yes","No")</f>
        <v>No</v>
      </c>
      <c r="P7583" t="str">
        <f>IF(OR(Tabela1[[#This Row],[EA Play Season Pass]]="Yes",Tabela1[[#This Row],[Minecraft Season Pass]]="Yes"),"Yes","No")</f>
        <v>Yes</v>
      </c>
      <c r="Q7583">
        <v>28</v>
      </c>
      <c r="R7583" s="2"/>
    </row>
    <row r="7584" spans="1:18" x14ac:dyDescent="0.25">
      <c r="A7584">
        <v>7583</v>
      </c>
      <c r="B7584" t="s">
        <v>4869</v>
      </c>
      <c r="C7584" t="s">
        <v>10</v>
      </c>
      <c r="D7584" s="50">
        <v>45666</v>
      </c>
      <c r="E7584">
        <f>YEAR(Tabela1[[#This Row],[Start Date]])</f>
        <v>2025</v>
      </c>
      <c r="F7584">
        <f>ROUNDUP(MONTH(Tabela1[[#This Row],[Start Date]])/3,0)</f>
        <v>1</v>
      </c>
      <c r="G7584" t="s">
        <v>11</v>
      </c>
      <c r="H7584">
        <v>5</v>
      </c>
      <c r="I7584" t="s">
        <v>12</v>
      </c>
      <c r="J7584" t="s">
        <v>8</v>
      </c>
      <c r="K7584">
        <v>30</v>
      </c>
      <c r="L7584" t="s">
        <v>8</v>
      </c>
      <c r="M7584">
        <v>20</v>
      </c>
      <c r="N7584">
        <v>3</v>
      </c>
      <c r="O7584" t="str">
        <f>IF(AND(Tabela1[[#This Row],[EA Play Season Pass]]="Yes",Tabela1[[#This Row],[Minecraft Season Pass]]="Yes"),"Yes","No")</f>
        <v>Yes</v>
      </c>
      <c r="P7584" t="str">
        <f>IF(OR(Tabela1[[#This Row],[EA Play Season Pass]]="Yes",Tabela1[[#This Row],[Minecraft Season Pass]]="Yes"),"Yes","No")</f>
        <v>Yes</v>
      </c>
      <c r="Q7584">
        <v>52</v>
      </c>
      <c r="R7584" s="2"/>
    </row>
    <row r="7585" spans="1:18" x14ac:dyDescent="0.25">
      <c r="A7585">
        <v>7584</v>
      </c>
      <c r="B7585" t="s">
        <v>7756</v>
      </c>
      <c r="C7585" t="s">
        <v>10</v>
      </c>
      <c r="D7585" s="50">
        <v>45666</v>
      </c>
      <c r="E7585">
        <f>YEAR(Tabela1[[#This Row],[Start Date]])</f>
        <v>2025</v>
      </c>
      <c r="F7585">
        <f>ROUNDUP(MONTH(Tabela1[[#This Row],[Start Date]])/3,0)</f>
        <v>1</v>
      </c>
      <c r="G7585" t="s">
        <v>8</v>
      </c>
      <c r="H7585">
        <v>5</v>
      </c>
      <c r="I7585" t="s">
        <v>12</v>
      </c>
      <c r="J7585" t="s">
        <v>11</v>
      </c>
      <c r="K7585">
        <v>0</v>
      </c>
      <c r="L7585" t="s">
        <v>11</v>
      </c>
      <c r="M7585">
        <v>0</v>
      </c>
      <c r="N7585">
        <v>2</v>
      </c>
      <c r="O7585" t="str">
        <f>IF(AND(Tabela1[[#This Row],[EA Play Season Pass]]="Yes",Tabela1[[#This Row],[Minecraft Season Pass]]="Yes"),"Yes","No")</f>
        <v>No</v>
      </c>
      <c r="P7585" t="str">
        <f>IF(OR(Tabela1[[#This Row],[EA Play Season Pass]]="Yes",Tabela1[[#This Row],[Minecraft Season Pass]]="Yes"),"Yes","No")</f>
        <v>No</v>
      </c>
      <c r="Q7585">
        <v>3</v>
      </c>
      <c r="R7585" s="2"/>
    </row>
    <row r="7586" spans="1:18" x14ac:dyDescent="0.25">
      <c r="A7586">
        <v>7585</v>
      </c>
      <c r="B7586" t="s">
        <v>7757</v>
      </c>
      <c r="C7586" t="s">
        <v>7</v>
      </c>
      <c r="D7586" s="50">
        <v>45666</v>
      </c>
      <c r="E7586">
        <f>YEAR(Tabela1[[#This Row],[Start Date]])</f>
        <v>2025</v>
      </c>
      <c r="F7586">
        <f>ROUNDUP(MONTH(Tabela1[[#This Row],[Start Date]])/3,0)</f>
        <v>1</v>
      </c>
      <c r="G7586" t="s">
        <v>11</v>
      </c>
      <c r="H7586">
        <v>15</v>
      </c>
      <c r="I7586" t="s">
        <v>9</v>
      </c>
      <c r="J7586" t="s">
        <v>11</v>
      </c>
      <c r="K7586">
        <v>0</v>
      </c>
      <c r="L7586" t="s">
        <v>11</v>
      </c>
      <c r="M7586">
        <v>0</v>
      </c>
      <c r="N7586">
        <v>3</v>
      </c>
      <c r="O7586" t="str">
        <f>IF(AND(Tabela1[[#This Row],[EA Play Season Pass]]="Yes",Tabela1[[#This Row],[Minecraft Season Pass]]="Yes"),"Yes","No")</f>
        <v>No</v>
      </c>
      <c r="P7586" t="str">
        <f>IF(OR(Tabela1[[#This Row],[EA Play Season Pass]]="Yes",Tabela1[[#This Row],[Minecraft Season Pass]]="Yes"),"Yes","No")</f>
        <v>No</v>
      </c>
      <c r="Q7586">
        <v>12</v>
      </c>
      <c r="R7586" s="2"/>
    </row>
    <row r="7587" spans="1:18" x14ac:dyDescent="0.25">
      <c r="A7587">
        <v>7586</v>
      </c>
      <c r="B7587" t="s">
        <v>7758</v>
      </c>
      <c r="C7587" t="s">
        <v>7</v>
      </c>
      <c r="D7587" s="50">
        <v>45667</v>
      </c>
      <c r="E7587">
        <f>YEAR(Tabela1[[#This Row],[Start Date]])</f>
        <v>2025</v>
      </c>
      <c r="F7587">
        <f>ROUNDUP(MONTH(Tabela1[[#This Row],[Start Date]])/3,0)</f>
        <v>1</v>
      </c>
      <c r="G7587" t="s">
        <v>8</v>
      </c>
      <c r="H7587">
        <v>15</v>
      </c>
      <c r="I7587" t="s">
        <v>12</v>
      </c>
      <c r="J7587" t="s">
        <v>8</v>
      </c>
      <c r="K7587">
        <v>30</v>
      </c>
      <c r="L7587" t="s">
        <v>11</v>
      </c>
      <c r="M7587">
        <v>0</v>
      </c>
      <c r="N7587">
        <v>3</v>
      </c>
      <c r="O7587" t="str">
        <f>IF(AND(Tabela1[[#This Row],[EA Play Season Pass]]="Yes",Tabela1[[#This Row],[Minecraft Season Pass]]="Yes"),"Yes","No")</f>
        <v>No</v>
      </c>
      <c r="P7587" t="str">
        <f>IF(OR(Tabela1[[#This Row],[EA Play Season Pass]]="Yes",Tabela1[[#This Row],[Minecraft Season Pass]]="Yes"),"Yes","No")</f>
        <v>Yes</v>
      </c>
      <c r="Q7587">
        <v>42</v>
      </c>
      <c r="R7587" s="2"/>
    </row>
    <row r="7588" spans="1:18" x14ac:dyDescent="0.25">
      <c r="A7588">
        <v>7587</v>
      </c>
      <c r="B7588" t="s">
        <v>7759</v>
      </c>
      <c r="C7588" t="s">
        <v>10</v>
      </c>
      <c r="D7588" s="50">
        <v>45667</v>
      </c>
      <c r="E7588">
        <f>YEAR(Tabela1[[#This Row],[Start Date]])</f>
        <v>2025</v>
      </c>
      <c r="F7588">
        <f>ROUNDUP(MONTH(Tabela1[[#This Row],[Start Date]])/3,0)</f>
        <v>1</v>
      </c>
      <c r="G7588" t="s">
        <v>11</v>
      </c>
      <c r="H7588">
        <v>5</v>
      </c>
      <c r="I7588" t="s">
        <v>12</v>
      </c>
      <c r="J7588" t="s">
        <v>11</v>
      </c>
      <c r="K7588">
        <v>0</v>
      </c>
      <c r="L7588" t="s">
        <v>8</v>
      </c>
      <c r="M7588">
        <v>20</v>
      </c>
      <c r="N7588">
        <v>3</v>
      </c>
      <c r="O7588" t="str">
        <f>IF(AND(Tabela1[[#This Row],[EA Play Season Pass]]="Yes",Tabela1[[#This Row],[Minecraft Season Pass]]="Yes"),"Yes","No")</f>
        <v>No</v>
      </c>
      <c r="P7588" t="str">
        <f>IF(OR(Tabela1[[#This Row],[EA Play Season Pass]]="Yes",Tabela1[[#This Row],[Minecraft Season Pass]]="Yes"),"Yes","No")</f>
        <v>Yes</v>
      </c>
      <c r="Q7588">
        <v>22</v>
      </c>
      <c r="R7588" s="2"/>
    </row>
    <row r="7589" spans="1:18" x14ac:dyDescent="0.25">
      <c r="A7589">
        <v>7588</v>
      </c>
      <c r="B7589" t="s">
        <v>1805</v>
      </c>
      <c r="C7589" t="s">
        <v>7</v>
      </c>
      <c r="D7589" s="50">
        <v>45667</v>
      </c>
      <c r="E7589">
        <f>YEAR(Tabela1[[#This Row],[Start Date]])</f>
        <v>2025</v>
      </c>
      <c r="F7589">
        <f>ROUNDUP(MONTH(Tabela1[[#This Row],[Start Date]])/3,0)</f>
        <v>1</v>
      </c>
      <c r="G7589" t="s">
        <v>11</v>
      </c>
      <c r="H7589">
        <v>15</v>
      </c>
      <c r="I7589" t="s">
        <v>9</v>
      </c>
      <c r="J7589" t="s">
        <v>11</v>
      </c>
      <c r="K7589">
        <v>0</v>
      </c>
      <c r="L7589" t="s">
        <v>8</v>
      </c>
      <c r="M7589">
        <v>20</v>
      </c>
      <c r="N7589">
        <v>1</v>
      </c>
      <c r="O7589" t="str">
        <f>IF(AND(Tabela1[[#This Row],[EA Play Season Pass]]="Yes",Tabela1[[#This Row],[Minecraft Season Pass]]="Yes"),"Yes","No")</f>
        <v>No</v>
      </c>
      <c r="P7589" t="str">
        <f>IF(OR(Tabela1[[#This Row],[EA Play Season Pass]]="Yes",Tabela1[[#This Row],[Minecraft Season Pass]]="Yes"),"Yes","No")</f>
        <v>Yes</v>
      </c>
      <c r="Q7589">
        <v>34</v>
      </c>
      <c r="R7589" s="2"/>
    </row>
    <row r="7590" spans="1:18" x14ac:dyDescent="0.25">
      <c r="A7590">
        <v>7589</v>
      </c>
      <c r="B7590" t="s">
        <v>7760</v>
      </c>
      <c r="C7590" t="s">
        <v>13</v>
      </c>
      <c r="D7590" s="50">
        <v>45667</v>
      </c>
      <c r="E7590">
        <f>YEAR(Tabela1[[#This Row],[Start Date]])</f>
        <v>2025</v>
      </c>
      <c r="F7590">
        <f>ROUNDUP(MONTH(Tabela1[[#This Row],[Start Date]])/3,0)</f>
        <v>1</v>
      </c>
      <c r="G7590" t="s">
        <v>11</v>
      </c>
      <c r="H7590">
        <v>10</v>
      </c>
      <c r="I7590" t="s">
        <v>14</v>
      </c>
      <c r="J7590" t="s">
        <v>8</v>
      </c>
      <c r="K7590">
        <v>30</v>
      </c>
      <c r="L7590" t="s">
        <v>8</v>
      </c>
      <c r="M7590">
        <v>20</v>
      </c>
      <c r="N7590">
        <v>3</v>
      </c>
      <c r="O7590" t="str">
        <f>IF(AND(Tabela1[[#This Row],[EA Play Season Pass]]="Yes",Tabela1[[#This Row],[Minecraft Season Pass]]="Yes"),"Yes","No")</f>
        <v>Yes</v>
      </c>
      <c r="P7590" t="str">
        <f>IF(OR(Tabela1[[#This Row],[EA Play Season Pass]]="Yes",Tabela1[[#This Row],[Minecraft Season Pass]]="Yes"),"Yes","No")</f>
        <v>Yes</v>
      </c>
      <c r="Q7590">
        <v>57</v>
      </c>
      <c r="R7590" s="2"/>
    </row>
    <row r="7591" spans="1:18" x14ac:dyDescent="0.25">
      <c r="A7591">
        <v>7590</v>
      </c>
      <c r="B7591" t="s">
        <v>3278</v>
      </c>
      <c r="C7591" t="s">
        <v>13</v>
      </c>
      <c r="D7591" s="50">
        <v>45667</v>
      </c>
      <c r="E7591">
        <f>YEAR(Tabela1[[#This Row],[Start Date]])</f>
        <v>2025</v>
      </c>
      <c r="F7591">
        <f>ROUNDUP(MONTH(Tabela1[[#This Row],[Start Date]])/3,0)</f>
        <v>1</v>
      </c>
      <c r="G7591" t="s">
        <v>8</v>
      </c>
      <c r="H7591">
        <v>10</v>
      </c>
      <c r="I7591" t="s">
        <v>12</v>
      </c>
      <c r="J7591" t="s">
        <v>11</v>
      </c>
      <c r="K7591">
        <v>0</v>
      </c>
      <c r="L7591" t="s">
        <v>11</v>
      </c>
      <c r="M7591">
        <v>0</v>
      </c>
      <c r="N7591">
        <v>1</v>
      </c>
      <c r="O7591" t="str">
        <f>IF(AND(Tabela1[[#This Row],[EA Play Season Pass]]="Yes",Tabela1[[#This Row],[Minecraft Season Pass]]="Yes"),"Yes","No")</f>
        <v>No</v>
      </c>
      <c r="P7591" t="str">
        <f>IF(OR(Tabela1[[#This Row],[EA Play Season Pass]]="Yes",Tabela1[[#This Row],[Minecraft Season Pass]]="Yes"),"Yes","No")</f>
        <v>No</v>
      </c>
      <c r="Q7591">
        <v>9</v>
      </c>
      <c r="R7591" s="2"/>
    </row>
    <row r="7592" spans="1:18" x14ac:dyDescent="0.25">
      <c r="A7592">
        <v>7591</v>
      </c>
      <c r="B7592" t="s">
        <v>4423</v>
      </c>
      <c r="C7592" t="s">
        <v>10</v>
      </c>
      <c r="D7592" s="50">
        <v>45667</v>
      </c>
      <c r="E7592">
        <f>YEAR(Tabela1[[#This Row],[Start Date]])</f>
        <v>2025</v>
      </c>
      <c r="F7592">
        <f>ROUNDUP(MONTH(Tabela1[[#This Row],[Start Date]])/3,0)</f>
        <v>1</v>
      </c>
      <c r="G7592" t="s">
        <v>11</v>
      </c>
      <c r="H7592">
        <v>5</v>
      </c>
      <c r="I7592" t="s">
        <v>14</v>
      </c>
      <c r="J7592" t="s">
        <v>8</v>
      </c>
      <c r="K7592">
        <v>30</v>
      </c>
      <c r="L7592" t="s">
        <v>8</v>
      </c>
      <c r="M7592">
        <v>20</v>
      </c>
      <c r="N7592">
        <v>3</v>
      </c>
      <c r="O7592" t="str">
        <f>IF(AND(Tabela1[[#This Row],[EA Play Season Pass]]="Yes",Tabela1[[#This Row],[Minecraft Season Pass]]="Yes"),"Yes","No")</f>
        <v>Yes</v>
      </c>
      <c r="P7592" t="str">
        <f>IF(OR(Tabela1[[#This Row],[EA Play Season Pass]]="Yes",Tabela1[[#This Row],[Minecraft Season Pass]]="Yes"),"Yes","No")</f>
        <v>Yes</v>
      </c>
      <c r="Q7592">
        <v>52</v>
      </c>
      <c r="R7592" s="2"/>
    </row>
    <row r="7593" spans="1:18" x14ac:dyDescent="0.25">
      <c r="A7593">
        <v>7592</v>
      </c>
      <c r="B7593" t="s">
        <v>7761</v>
      </c>
      <c r="C7593" t="s">
        <v>10</v>
      </c>
      <c r="D7593" s="50">
        <v>45667</v>
      </c>
      <c r="E7593">
        <f>YEAR(Tabela1[[#This Row],[Start Date]])</f>
        <v>2025</v>
      </c>
      <c r="F7593">
        <f>ROUNDUP(MONTH(Tabela1[[#This Row],[Start Date]])/3,0)</f>
        <v>1</v>
      </c>
      <c r="G7593" t="s">
        <v>11</v>
      </c>
      <c r="H7593">
        <v>5</v>
      </c>
      <c r="I7593" t="s">
        <v>12</v>
      </c>
      <c r="J7593" t="s">
        <v>8</v>
      </c>
      <c r="K7593">
        <v>30</v>
      </c>
      <c r="L7593" t="s">
        <v>8</v>
      </c>
      <c r="M7593">
        <v>20</v>
      </c>
      <c r="N7593">
        <v>2</v>
      </c>
      <c r="O7593" t="str">
        <f>IF(AND(Tabela1[[#This Row],[EA Play Season Pass]]="Yes",Tabela1[[#This Row],[Minecraft Season Pass]]="Yes"),"Yes","No")</f>
        <v>Yes</v>
      </c>
      <c r="P7593" t="str">
        <f>IF(OR(Tabela1[[#This Row],[EA Play Season Pass]]="Yes",Tabela1[[#This Row],[Minecraft Season Pass]]="Yes"),"Yes","No")</f>
        <v>Yes</v>
      </c>
      <c r="Q7593">
        <v>53</v>
      </c>
      <c r="R7593" s="2"/>
    </row>
    <row r="7594" spans="1:18" x14ac:dyDescent="0.25">
      <c r="A7594">
        <v>7593</v>
      </c>
      <c r="B7594" t="s">
        <v>7762</v>
      </c>
      <c r="C7594" t="s">
        <v>7</v>
      </c>
      <c r="D7594" s="50">
        <v>45667</v>
      </c>
      <c r="E7594">
        <f>YEAR(Tabela1[[#This Row],[Start Date]])</f>
        <v>2025</v>
      </c>
      <c r="F7594">
        <f>ROUNDUP(MONTH(Tabela1[[#This Row],[Start Date]])/3,0)</f>
        <v>1</v>
      </c>
      <c r="G7594" t="s">
        <v>8</v>
      </c>
      <c r="H7594">
        <v>15</v>
      </c>
      <c r="I7594" t="s">
        <v>12</v>
      </c>
      <c r="J7594" t="s">
        <v>11</v>
      </c>
      <c r="K7594">
        <v>0</v>
      </c>
      <c r="L7594" t="s">
        <v>8</v>
      </c>
      <c r="M7594">
        <v>20</v>
      </c>
      <c r="N7594">
        <v>2</v>
      </c>
      <c r="O7594" t="str">
        <f>IF(AND(Tabela1[[#This Row],[EA Play Season Pass]]="Yes",Tabela1[[#This Row],[Minecraft Season Pass]]="Yes"),"Yes","No")</f>
        <v>No</v>
      </c>
      <c r="P7594" t="str">
        <f>IF(OR(Tabela1[[#This Row],[EA Play Season Pass]]="Yes",Tabela1[[#This Row],[Minecraft Season Pass]]="Yes"),"Yes","No")</f>
        <v>Yes</v>
      </c>
      <c r="Q7594">
        <v>33</v>
      </c>
      <c r="R7594" s="2"/>
    </row>
    <row r="7595" spans="1:18" x14ac:dyDescent="0.25">
      <c r="A7595">
        <v>7594</v>
      </c>
      <c r="B7595" t="s">
        <v>3300</v>
      </c>
      <c r="C7595" t="s">
        <v>13</v>
      </c>
      <c r="D7595" s="50">
        <v>45667</v>
      </c>
      <c r="E7595">
        <f>YEAR(Tabela1[[#This Row],[Start Date]])</f>
        <v>2025</v>
      </c>
      <c r="F7595">
        <f>ROUNDUP(MONTH(Tabela1[[#This Row],[Start Date]])/3,0)</f>
        <v>1</v>
      </c>
      <c r="G7595" t="s">
        <v>11</v>
      </c>
      <c r="H7595">
        <v>10</v>
      </c>
      <c r="I7595" t="s">
        <v>9</v>
      </c>
      <c r="J7595" t="s">
        <v>11</v>
      </c>
      <c r="K7595">
        <v>0</v>
      </c>
      <c r="L7595" t="s">
        <v>8</v>
      </c>
      <c r="M7595">
        <v>20</v>
      </c>
      <c r="N7595">
        <v>3</v>
      </c>
      <c r="O7595" t="str">
        <f>IF(AND(Tabela1[[#This Row],[EA Play Season Pass]]="Yes",Tabela1[[#This Row],[Minecraft Season Pass]]="Yes"),"Yes","No")</f>
        <v>No</v>
      </c>
      <c r="P7595" t="str">
        <f>IF(OR(Tabela1[[#This Row],[EA Play Season Pass]]="Yes",Tabela1[[#This Row],[Minecraft Season Pass]]="Yes"),"Yes","No")</f>
        <v>Yes</v>
      </c>
      <c r="Q7595">
        <v>27</v>
      </c>
      <c r="R7595" s="2"/>
    </row>
    <row r="7596" spans="1:18" x14ac:dyDescent="0.25">
      <c r="A7596">
        <v>7595</v>
      </c>
      <c r="B7596" t="s">
        <v>7567</v>
      </c>
      <c r="C7596" t="s">
        <v>10</v>
      </c>
      <c r="D7596" s="50">
        <v>45667</v>
      </c>
      <c r="E7596">
        <f>YEAR(Tabela1[[#This Row],[Start Date]])</f>
        <v>2025</v>
      </c>
      <c r="F7596">
        <f>ROUNDUP(MONTH(Tabela1[[#This Row],[Start Date]])/3,0)</f>
        <v>1</v>
      </c>
      <c r="G7596" t="s">
        <v>8</v>
      </c>
      <c r="H7596">
        <v>5</v>
      </c>
      <c r="I7596" t="s">
        <v>9</v>
      </c>
      <c r="J7596" t="s">
        <v>8</v>
      </c>
      <c r="K7596">
        <v>30</v>
      </c>
      <c r="L7596" t="s">
        <v>11</v>
      </c>
      <c r="M7596">
        <v>0</v>
      </c>
      <c r="N7596">
        <v>2</v>
      </c>
      <c r="O7596" t="str">
        <f>IF(AND(Tabela1[[#This Row],[EA Play Season Pass]]="Yes",Tabela1[[#This Row],[Minecraft Season Pass]]="Yes"),"Yes","No")</f>
        <v>No</v>
      </c>
      <c r="P7596" t="str">
        <f>IF(OR(Tabela1[[#This Row],[EA Play Season Pass]]="Yes",Tabela1[[#This Row],[Minecraft Season Pass]]="Yes"),"Yes","No")</f>
        <v>Yes</v>
      </c>
      <c r="Q7596">
        <v>33</v>
      </c>
      <c r="R7596" s="2"/>
    </row>
    <row r="7597" spans="1:18" x14ac:dyDescent="0.25">
      <c r="A7597">
        <v>7596</v>
      </c>
      <c r="B7597" t="s">
        <v>1415</v>
      </c>
      <c r="C7597" t="s">
        <v>13</v>
      </c>
      <c r="D7597" s="50">
        <v>45668</v>
      </c>
      <c r="E7597">
        <f>YEAR(Tabela1[[#This Row],[Start Date]])</f>
        <v>2025</v>
      </c>
      <c r="F7597">
        <f>ROUNDUP(MONTH(Tabela1[[#This Row],[Start Date]])/3,0)</f>
        <v>1</v>
      </c>
      <c r="G7597" t="s">
        <v>8</v>
      </c>
      <c r="H7597">
        <v>10</v>
      </c>
      <c r="I7597" t="s">
        <v>14</v>
      </c>
      <c r="J7597" t="s">
        <v>11</v>
      </c>
      <c r="K7597">
        <v>0</v>
      </c>
      <c r="L7597" t="s">
        <v>11</v>
      </c>
      <c r="M7597">
        <v>0</v>
      </c>
      <c r="N7597">
        <v>1</v>
      </c>
      <c r="O7597" t="str">
        <f>IF(AND(Tabela1[[#This Row],[EA Play Season Pass]]="Yes",Tabela1[[#This Row],[Minecraft Season Pass]]="Yes"),"Yes","No")</f>
        <v>No</v>
      </c>
      <c r="P7597" t="str">
        <f>IF(OR(Tabela1[[#This Row],[EA Play Season Pass]]="Yes",Tabela1[[#This Row],[Minecraft Season Pass]]="Yes"),"Yes","No")</f>
        <v>No</v>
      </c>
      <c r="Q7597">
        <v>9</v>
      </c>
      <c r="R7597" s="2"/>
    </row>
    <row r="7598" spans="1:18" x14ac:dyDescent="0.25">
      <c r="A7598">
        <v>7597</v>
      </c>
      <c r="B7598" t="s">
        <v>7763</v>
      </c>
      <c r="C7598" t="s">
        <v>7</v>
      </c>
      <c r="D7598" s="50">
        <v>45668</v>
      </c>
      <c r="E7598">
        <f>YEAR(Tabela1[[#This Row],[Start Date]])</f>
        <v>2025</v>
      </c>
      <c r="F7598">
        <f>ROUNDUP(MONTH(Tabela1[[#This Row],[Start Date]])/3,0)</f>
        <v>1</v>
      </c>
      <c r="G7598" t="s">
        <v>8</v>
      </c>
      <c r="H7598">
        <v>15</v>
      </c>
      <c r="I7598" t="s">
        <v>14</v>
      </c>
      <c r="J7598" t="s">
        <v>11</v>
      </c>
      <c r="K7598">
        <v>0</v>
      </c>
      <c r="L7598" t="s">
        <v>11</v>
      </c>
      <c r="M7598">
        <v>0</v>
      </c>
      <c r="N7598">
        <v>3</v>
      </c>
      <c r="O7598" t="str">
        <f>IF(AND(Tabela1[[#This Row],[EA Play Season Pass]]="Yes",Tabela1[[#This Row],[Minecraft Season Pass]]="Yes"),"Yes","No")</f>
        <v>No</v>
      </c>
      <c r="P7598" t="str">
        <f>IF(OR(Tabela1[[#This Row],[EA Play Season Pass]]="Yes",Tabela1[[#This Row],[Minecraft Season Pass]]="Yes"),"Yes","No")</f>
        <v>No</v>
      </c>
      <c r="Q7598">
        <v>12</v>
      </c>
      <c r="R7598" s="2"/>
    </row>
    <row r="7599" spans="1:18" x14ac:dyDescent="0.25">
      <c r="A7599">
        <v>7598</v>
      </c>
      <c r="B7599" t="s">
        <v>7764</v>
      </c>
      <c r="C7599" t="s">
        <v>13</v>
      </c>
      <c r="D7599" s="50">
        <v>45668</v>
      </c>
      <c r="E7599">
        <f>YEAR(Tabela1[[#This Row],[Start Date]])</f>
        <v>2025</v>
      </c>
      <c r="F7599">
        <f>ROUNDUP(MONTH(Tabela1[[#This Row],[Start Date]])/3,0)</f>
        <v>1</v>
      </c>
      <c r="G7599" t="s">
        <v>11</v>
      </c>
      <c r="H7599">
        <v>10</v>
      </c>
      <c r="I7599" t="s">
        <v>14</v>
      </c>
      <c r="J7599" t="s">
        <v>8</v>
      </c>
      <c r="K7599">
        <v>30</v>
      </c>
      <c r="L7599" t="s">
        <v>8</v>
      </c>
      <c r="M7599">
        <v>20</v>
      </c>
      <c r="N7599">
        <v>1</v>
      </c>
      <c r="O7599" t="str">
        <f>IF(AND(Tabela1[[#This Row],[EA Play Season Pass]]="Yes",Tabela1[[#This Row],[Minecraft Season Pass]]="Yes"),"Yes","No")</f>
        <v>Yes</v>
      </c>
      <c r="P7599" t="str">
        <f>IF(OR(Tabela1[[#This Row],[EA Play Season Pass]]="Yes",Tabela1[[#This Row],[Minecraft Season Pass]]="Yes"),"Yes","No")</f>
        <v>Yes</v>
      </c>
      <c r="Q7599">
        <v>59</v>
      </c>
      <c r="R7599" s="2"/>
    </row>
    <row r="7600" spans="1:18" x14ac:dyDescent="0.25">
      <c r="A7600">
        <v>7599</v>
      </c>
      <c r="B7600" t="s">
        <v>7765</v>
      </c>
      <c r="C7600" t="s">
        <v>7</v>
      </c>
      <c r="D7600" s="50">
        <v>45668</v>
      </c>
      <c r="E7600">
        <f>YEAR(Tabela1[[#This Row],[Start Date]])</f>
        <v>2025</v>
      </c>
      <c r="F7600">
        <f>ROUNDUP(MONTH(Tabela1[[#This Row],[Start Date]])/3,0)</f>
        <v>1</v>
      </c>
      <c r="G7600" t="s">
        <v>11</v>
      </c>
      <c r="H7600">
        <v>15</v>
      </c>
      <c r="I7600" t="s">
        <v>12</v>
      </c>
      <c r="J7600" t="s">
        <v>8</v>
      </c>
      <c r="K7600">
        <v>30</v>
      </c>
      <c r="L7600" t="s">
        <v>8</v>
      </c>
      <c r="M7600">
        <v>20</v>
      </c>
      <c r="N7600">
        <v>2</v>
      </c>
      <c r="O7600" t="str">
        <f>IF(AND(Tabela1[[#This Row],[EA Play Season Pass]]="Yes",Tabela1[[#This Row],[Minecraft Season Pass]]="Yes"),"Yes","No")</f>
        <v>Yes</v>
      </c>
      <c r="P7600" t="str">
        <f>IF(OR(Tabela1[[#This Row],[EA Play Season Pass]]="Yes",Tabela1[[#This Row],[Minecraft Season Pass]]="Yes"),"Yes","No")</f>
        <v>Yes</v>
      </c>
      <c r="Q7600">
        <v>63</v>
      </c>
      <c r="R7600" s="2"/>
    </row>
    <row r="7601" spans="1:18" x14ac:dyDescent="0.25">
      <c r="A7601">
        <v>7600</v>
      </c>
      <c r="B7601" t="s">
        <v>7766</v>
      </c>
      <c r="C7601" t="s">
        <v>13</v>
      </c>
      <c r="D7601" s="50">
        <v>45668</v>
      </c>
      <c r="E7601">
        <f>YEAR(Tabela1[[#This Row],[Start Date]])</f>
        <v>2025</v>
      </c>
      <c r="F7601">
        <f>ROUNDUP(MONTH(Tabela1[[#This Row],[Start Date]])/3,0)</f>
        <v>1</v>
      </c>
      <c r="G7601" t="s">
        <v>11</v>
      </c>
      <c r="H7601">
        <v>10</v>
      </c>
      <c r="I7601" t="s">
        <v>12</v>
      </c>
      <c r="J7601" t="s">
        <v>8</v>
      </c>
      <c r="K7601">
        <v>30</v>
      </c>
      <c r="L7601" t="s">
        <v>11</v>
      </c>
      <c r="M7601">
        <v>0</v>
      </c>
      <c r="N7601">
        <v>2</v>
      </c>
      <c r="O7601" t="str">
        <f>IF(AND(Tabela1[[#This Row],[EA Play Season Pass]]="Yes",Tabela1[[#This Row],[Minecraft Season Pass]]="Yes"),"Yes","No")</f>
        <v>No</v>
      </c>
      <c r="P7601" t="str">
        <f>IF(OR(Tabela1[[#This Row],[EA Play Season Pass]]="Yes",Tabela1[[#This Row],[Minecraft Season Pass]]="Yes"),"Yes","No")</f>
        <v>Yes</v>
      </c>
      <c r="Q7601">
        <v>38</v>
      </c>
      <c r="R7601" s="2"/>
    </row>
    <row r="7602" spans="1:18" x14ac:dyDescent="0.25">
      <c r="A7602">
        <v>7601</v>
      </c>
      <c r="B7602" t="s">
        <v>1839</v>
      </c>
      <c r="C7602" t="s">
        <v>7</v>
      </c>
      <c r="D7602" s="50">
        <v>45668</v>
      </c>
      <c r="E7602">
        <f>YEAR(Tabela1[[#This Row],[Start Date]])</f>
        <v>2025</v>
      </c>
      <c r="F7602">
        <f>ROUNDUP(MONTH(Tabela1[[#This Row],[Start Date]])/3,0)</f>
        <v>1</v>
      </c>
      <c r="G7602" t="s">
        <v>11</v>
      </c>
      <c r="H7602">
        <v>15</v>
      </c>
      <c r="I7602" t="s">
        <v>12</v>
      </c>
      <c r="J7602" t="s">
        <v>8</v>
      </c>
      <c r="K7602">
        <v>30</v>
      </c>
      <c r="L7602" t="s">
        <v>11</v>
      </c>
      <c r="M7602">
        <v>0</v>
      </c>
      <c r="N7602">
        <v>3</v>
      </c>
      <c r="O7602" t="str">
        <f>IF(AND(Tabela1[[#This Row],[EA Play Season Pass]]="Yes",Tabela1[[#This Row],[Minecraft Season Pass]]="Yes"),"Yes","No")</f>
        <v>No</v>
      </c>
      <c r="P7602" t="str">
        <f>IF(OR(Tabela1[[#This Row],[EA Play Season Pass]]="Yes",Tabela1[[#This Row],[Minecraft Season Pass]]="Yes"),"Yes","No")</f>
        <v>Yes</v>
      </c>
      <c r="Q7602">
        <v>42</v>
      </c>
      <c r="R7602" s="2"/>
    </row>
    <row r="7603" spans="1:18" x14ac:dyDescent="0.25">
      <c r="A7603">
        <v>7602</v>
      </c>
      <c r="B7603" t="s">
        <v>2809</v>
      </c>
      <c r="C7603" t="s">
        <v>10</v>
      </c>
      <c r="D7603" s="50">
        <v>45668</v>
      </c>
      <c r="E7603">
        <f>YEAR(Tabela1[[#This Row],[Start Date]])</f>
        <v>2025</v>
      </c>
      <c r="F7603">
        <f>ROUNDUP(MONTH(Tabela1[[#This Row],[Start Date]])/3,0)</f>
        <v>1</v>
      </c>
      <c r="G7603" t="s">
        <v>8</v>
      </c>
      <c r="H7603">
        <v>5</v>
      </c>
      <c r="I7603" t="s">
        <v>9</v>
      </c>
      <c r="J7603" t="s">
        <v>8</v>
      </c>
      <c r="K7603">
        <v>30</v>
      </c>
      <c r="L7603" t="s">
        <v>11</v>
      </c>
      <c r="M7603">
        <v>0</v>
      </c>
      <c r="N7603">
        <v>2</v>
      </c>
      <c r="O7603" t="str">
        <f>IF(AND(Tabela1[[#This Row],[EA Play Season Pass]]="Yes",Tabela1[[#This Row],[Minecraft Season Pass]]="Yes"),"Yes","No")</f>
        <v>No</v>
      </c>
      <c r="P7603" t="str">
        <f>IF(OR(Tabela1[[#This Row],[EA Play Season Pass]]="Yes",Tabela1[[#This Row],[Minecraft Season Pass]]="Yes"),"Yes","No")</f>
        <v>Yes</v>
      </c>
      <c r="Q7603">
        <v>33</v>
      </c>
      <c r="R7603" s="2"/>
    </row>
    <row r="7604" spans="1:18" x14ac:dyDescent="0.25">
      <c r="A7604">
        <v>7603</v>
      </c>
      <c r="B7604" t="s">
        <v>2580</v>
      </c>
      <c r="C7604" t="s">
        <v>7</v>
      </c>
      <c r="D7604" s="50">
        <v>45668</v>
      </c>
      <c r="E7604">
        <f>YEAR(Tabela1[[#This Row],[Start Date]])</f>
        <v>2025</v>
      </c>
      <c r="F7604">
        <f>ROUNDUP(MONTH(Tabela1[[#This Row],[Start Date]])/3,0)</f>
        <v>1</v>
      </c>
      <c r="G7604" t="s">
        <v>11</v>
      </c>
      <c r="H7604">
        <v>15</v>
      </c>
      <c r="I7604" t="s">
        <v>12</v>
      </c>
      <c r="J7604" t="s">
        <v>8</v>
      </c>
      <c r="K7604">
        <v>30</v>
      </c>
      <c r="L7604" t="s">
        <v>11</v>
      </c>
      <c r="M7604">
        <v>0</v>
      </c>
      <c r="N7604">
        <v>2</v>
      </c>
      <c r="O7604" t="str">
        <f>IF(AND(Tabela1[[#This Row],[EA Play Season Pass]]="Yes",Tabela1[[#This Row],[Minecraft Season Pass]]="Yes"),"Yes","No")</f>
        <v>No</v>
      </c>
      <c r="P7604" t="str">
        <f>IF(OR(Tabela1[[#This Row],[EA Play Season Pass]]="Yes",Tabela1[[#This Row],[Minecraft Season Pass]]="Yes"),"Yes","No")</f>
        <v>Yes</v>
      </c>
      <c r="Q7604">
        <v>43</v>
      </c>
      <c r="R7604" s="2"/>
    </row>
    <row r="7605" spans="1:18" x14ac:dyDescent="0.25">
      <c r="A7605">
        <v>7604</v>
      </c>
      <c r="B7605" t="s">
        <v>7767</v>
      </c>
      <c r="C7605" t="s">
        <v>13</v>
      </c>
      <c r="D7605" s="50">
        <v>45669</v>
      </c>
      <c r="E7605">
        <f>YEAR(Tabela1[[#This Row],[Start Date]])</f>
        <v>2025</v>
      </c>
      <c r="F7605">
        <f>ROUNDUP(MONTH(Tabela1[[#This Row],[Start Date]])/3,0)</f>
        <v>1</v>
      </c>
      <c r="G7605" t="s">
        <v>8</v>
      </c>
      <c r="H7605">
        <v>10</v>
      </c>
      <c r="I7605" t="s">
        <v>9</v>
      </c>
      <c r="J7605" t="s">
        <v>11</v>
      </c>
      <c r="K7605">
        <v>0</v>
      </c>
      <c r="L7605" t="s">
        <v>8</v>
      </c>
      <c r="M7605">
        <v>20</v>
      </c>
      <c r="N7605">
        <v>2</v>
      </c>
      <c r="O7605" t="str">
        <f>IF(AND(Tabela1[[#This Row],[EA Play Season Pass]]="Yes",Tabela1[[#This Row],[Minecraft Season Pass]]="Yes"),"Yes","No")</f>
        <v>No</v>
      </c>
      <c r="P7605" t="str">
        <f>IF(OR(Tabela1[[#This Row],[EA Play Season Pass]]="Yes",Tabela1[[#This Row],[Minecraft Season Pass]]="Yes"),"Yes","No")</f>
        <v>Yes</v>
      </c>
      <c r="Q7605">
        <v>28</v>
      </c>
      <c r="R7605" s="2"/>
    </row>
    <row r="7606" spans="1:18" x14ac:dyDescent="0.25">
      <c r="A7606">
        <v>7605</v>
      </c>
      <c r="B7606" t="s">
        <v>7768</v>
      </c>
      <c r="C7606" t="s">
        <v>7</v>
      </c>
      <c r="D7606" s="50">
        <v>45669</v>
      </c>
      <c r="E7606">
        <f>YEAR(Tabela1[[#This Row],[Start Date]])</f>
        <v>2025</v>
      </c>
      <c r="F7606">
        <f>ROUNDUP(MONTH(Tabela1[[#This Row],[Start Date]])/3,0)</f>
        <v>1</v>
      </c>
      <c r="G7606" t="s">
        <v>11</v>
      </c>
      <c r="H7606">
        <v>15</v>
      </c>
      <c r="I7606" t="s">
        <v>9</v>
      </c>
      <c r="J7606" t="s">
        <v>11</v>
      </c>
      <c r="K7606">
        <v>0</v>
      </c>
      <c r="L7606" t="s">
        <v>11</v>
      </c>
      <c r="M7606">
        <v>0</v>
      </c>
      <c r="N7606">
        <v>1</v>
      </c>
      <c r="O7606" t="str">
        <f>IF(AND(Tabela1[[#This Row],[EA Play Season Pass]]="Yes",Tabela1[[#This Row],[Minecraft Season Pass]]="Yes"),"Yes","No")</f>
        <v>No</v>
      </c>
      <c r="P7606" t="str">
        <f>IF(OR(Tabela1[[#This Row],[EA Play Season Pass]]="Yes",Tabela1[[#This Row],[Minecraft Season Pass]]="Yes"),"Yes","No")</f>
        <v>No</v>
      </c>
      <c r="Q7606">
        <v>14</v>
      </c>
      <c r="R7606" s="2"/>
    </row>
    <row r="7607" spans="1:18" x14ac:dyDescent="0.25">
      <c r="A7607">
        <v>7606</v>
      </c>
      <c r="B7607" t="s">
        <v>7769</v>
      </c>
      <c r="C7607" t="s">
        <v>7</v>
      </c>
      <c r="D7607" s="50">
        <v>45669</v>
      </c>
      <c r="E7607">
        <f>YEAR(Tabela1[[#This Row],[Start Date]])</f>
        <v>2025</v>
      </c>
      <c r="F7607">
        <f>ROUNDUP(MONTH(Tabela1[[#This Row],[Start Date]])/3,0)</f>
        <v>1</v>
      </c>
      <c r="G7607" t="s">
        <v>11</v>
      </c>
      <c r="H7607">
        <v>15</v>
      </c>
      <c r="I7607" t="s">
        <v>12</v>
      </c>
      <c r="J7607" t="s">
        <v>11</v>
      </c>
      <c r="K7607">
        <v>0</v>
      </c>
      <c r="L7607" t="s">
        <v>11</v>
      </c>
      <c r="M7607">
        <v>0</v>
      </c>
      <c r="N7607">
        <v>3</v>
      </c>
      <c r="O7607" t="str">
        <f>IF(AND(Tabela1[[#This Row],[EA Play Season Pass]]="Yes",Tabela1[[#This Row],[Minecraft Season Pass]]="Yes"),"Yes","No")</f>
        <v>No</v>
      </c>
      <c r="P7607" t="str">
        <f>IF(OR(Tabela1[[#This Row],[EA Play Season Pass]]="Yes",Tabela1[[#This Row],[Minecraft Season Pass]]="Yes"),"Yes","No")</f>
        <v>No</v>
      </c>
      <c r="Q7607">
        <v>12</v>
      </c>
      <c r="R7607" s="2"/>
    </row>
    <row r="7608" spans="1:18" x14ac:dyDescent="0.25">
      <c r="A7608">
        <v>7607</v>
      </c>
      <c r="B7608" t="s">
        <v>1852</v>
      </c>
      <c r="C7608" t="s">
        <v>7</v>
      </c>
      <c r="D7608" s="50">
        <v>45670</v>
      </c>
      <c r="E7608">
        <f>YEAR(Tabela1[[#This Row],[Start Date]])</f>
        <v>2025</v>
      </c>
      <c r="F7608">
        <f>ROUNDUP(MONTH(Tabela1[[#This Row],[Start Date]])/3,0)</f>
        <v>1</v>
      </c>
      <c r="G7608" t="s">
        <v>8</v>
      </c>
      <c r="H7608">
        <v>15</v>
      </c>
      <c r="I7608" t="s">
        <v>14</v>
      </c>
      <c r="J7608" t="s">
        <v>8</v>
      </c>
      <c r="K7608">
        <v>30</v>
      </c>
      <c r="L7608" t="s">
        <v>11</v>
      </c>
      <c r="M7608">
        <v>0</v>
      </c>
      <c r="N7608">
        <v>1</v>
      </c>
      <c r="O7608" t="str">
        <f>IF(AND(Tabela1[[#This Row],[EA Play Season Pass]]="Yes",Tabela1[[#This Row],[Minecraft Season Pass]]="Yes"),"Yes","No")</f>
        <v>No</v>
      </c>
      <c r="P7608" t="str">
        <f>IF(OR(Tabela1[[#This Row],[EA Play Season Pass]]="Yes",Tabela1[[#This Row],[Minecraft Season Pass]]="Yes"),"Yes","No")</f>
        <v>Yes</v>
      </c>
      <c r="Q7608">
        <v>44</v>
      </c>
      <c r="R7608" s="2"/>
    </row>
    <row r="7609" spans="1:18" x14ac:dyDescent="0.25">
      <c r="A7609">
        <v>7608</v>
      </c>
      <c r="B7609" t="s">
        <v>1610</v>
      </c>
      <c r="C7609" t="s">
        <v>7</v>
      </c>
      <c r="D7609" s="50">
        <v>45670</v>
      </c>
      <c r="E7609">
        <f>YEAR(Tabela1[[#This Row],[Start Date]])</f>
        <v>2025</v>
      </c>
      <c r="F7609">
        <f>ROUNDUP(MONTH(Tabela1[[#This Row],[Start Date]])/3,0)</f>
        <v>1</v>
      </c>
      <c r="G7609" t="s">
        <v>8</v>
      </c>
      <c r="H7609">
        <v>15</v>
      </c>
      <c r="I7609" t="s">
        <v>14</v>
      </c>
      <c r="J7609" t="s">
        <v>8</v>
      </c>
      <c r="K7609">
        <v>30</v>
      </c>
      <c r="L7609" t="s">
        <v>11</v>
      </c>
      <c r="M7609">
        <v>0</v>
      </c>
      <c r="N7609">
        <v>2</v>
      </c>
      <c r="O7609" t="str">
        <f>IF(AND(Tabela1[[#This Row],[EA Play Season Pass]]="Yes",Tabela1[[#This Row],[Minecraft Season Pass]]="Yes"),"Yes","No")</f>
        <v>No</v>
      </c>
      <c r="P7609" t="str">
        <f>IF(OR(Tabela1[[#This Row],[EA Play Season Pass]]="Yes",Tabela1[[#This Row],[Minecraft Season Pass]]="Yes"),"Yes","No")</f>
        <v>Yes</v>
      </c>
      <c r="Q7609">
        <v>43</v>
      </c>
      <c r="R7609" s="2"/>
    </row>
    <row r="7610" spans="1:18" x14ac:dyDescent="0.25">
      <c r="A7610">
        <v>7609</v>
      </c>
      <c r="B7610" t="s">
        <v>7770</v>
      </c>
      <c r="C7610" t="s">
        <v>7</v>
      </c>
      <c r="D7610" s="50">
        <v>45670</v>
      </c>
      <c r="E7610">
        <f>YEAR(Tabela1[[#This Row],[Start Date]])</f>
        <v>2025</v>
      </c>
      <c r="F7610">
        <f>ROUNDUP(MONTH(Tabela1[[#This Row],[Start Date]])/3,0)</f>
        <v>1</v>
      </c>
      <c r="G7610" t="s">
        <v>11</v>
      </c>
      <c r="H7610">
        <v>15</v>
      </c>
      <c r="I7610" t="s">
        <v>14</v>
      </c>
      <c r="J7610" t="s">
        <v>11</v>
      </c>
      <c r="K7610">
        <v>0</v>
      </c>
      <c r="L7610" t="s">
        <v>11</v>
      </c>
      <c r="M7610">
        <v>0</v>
      </c>
      <c r="N7610">
        <v>2</v>
      </c>
      <c r="O7610" t="str">
        <f>IF(AND(Tabela1[[#This Row],[EA Play Season Pass]]="Yes",Tabela1[[#This Row],[Minecraft Season Pass]]="Yes"),"Yes","No")</f>
        <v>No</v>
      </c>
      <c r="P7610" t="str">
        <f>IF(OR(Tabela1[[#This Row],[EA Play Season Pass]]="Yes",Tabela1[[#This Row],[Minecraft Season Pass]]="Yes"),"Yes","No")</f>
        <v>No</v>
      </c>
      <c r="Q7610">
        <v>13</v>
      </c>
      <c r="R7610" s="2"/>
    </row>
    <row r="7611" spans="1:18" x14ac:dyDescent="0.25">
      <c r="A7611">
        <v>7610</v>
      </c>
      <c r="B7611" t="s">
        <v>7771</v>
      </c>
      <c r="C7611" t="s">
        <v>10</v>
      </c>
      <c r="D7611" s="50">
        <v>45670</v>
      </c>
      <c r="E7611">
        <f>YEAR(Tabela1[[#This Row],[Start Date]])</f>
        <v>2025</v>
      </c>
      <c r="F7611">
        <f>ROUNDUP(MONTH(Tabela1[[#This Row],[Start Date]])/3,0)</f>
        <v>1</v>
      </c>
      <c r="G7611" t="s">
        <v>11</v>
      </c>
      <c r="H7611">
        <v>5</v>
      </c>
      <c r="I7611" t="s">
        <v>14</v>
      </c>
      <c r="J7611" t="s">
        <v>11</v>
      </c>
      <c r="K7611">
        <v>0</v>
      </c>
      <c r="L7611" t="s">
        <v>8</v>
      </c>
      <c r="M7611">
        <v>20</v>
      </c>
      <c r="N7611">
        <v>1</v>
      </c>
      <c r="O7611" t="str">
        <f>IF(AND(Tabela1[[#This Row],[EA Play Season Pass]]="Yes",Tabela1[[#This Row],[Minecraft Season Pass]]="Yes"),"Yes","No")</f>
        <v>No</v>
      </c>
      <c r="P7611" t="str">
        <f>IF(OR(Tabela1[[#This Row],[EA Play Season Pass]]="Yes",Tabela1[[#This Row],[Minecraft Season Pass]]="Yes"),"Yes","No")</f>
        <v>Yes</v>
      </c>
      <c r="Q7611">
        <v>24</v>
      </c>
      <c r="R7611" s="2"/>
    </row>
    <row r="7612" spans="1:18" x14ac:dyDescent="0.25">
      <c r="A7612">
        <v>7611</v>
      </c>
      <c r="B7612" t="s">
        <v>7772</v>
      </c>
      <c r="C7612" t="s">
        <v>13</v>
      </c>
      <c r="D7612" s="50">
        <v>45670</v>
      </c>
      <c r="E7612">
        <f>YEAR(Tabela1[[#This Row],[Start Date]])</f>
        <v>2025</v>
      </c>
      <c r="F7612">
        <f>ROUNDUP(MONTH(Tabela1[[#This Row],[Start Date]])/3,0)</f>
        <v>1</v>
      </c>
      <c r="G7612" t="s">
        <v>8</v>
      </c>
      <c r="H7612">
        <v>10</v>
      </c>
      <c r="I7612" t="s">
        <v>9</v>
      </c>
      <c r="J7612" t="s">
        <v>11</v>
      </c>
      <c r="K7612">
        <v>0</v>
      </c>
      <c r="L7612" t="s">
        <v>8</v>
      </c>
      <c r="M7612">
        <v>20</v>
      </c>
      <c r="N7612">
        <v>1</v>
      </c>
      <c r="O7612" t="str">
        <f>IF(AND(Tabela1[[#This Row],[EA Play Season Pass]]="Yes",Tabela1[[#This Row],[Minecraft Season Pass]]="Yes"),"Yes","No")</f>
        <v>No</v>
      </c>
      <c r="P7612" t="str">
        <f>IF(OR(Tabela1[[#This Row],[EA Play Season Pass]]="Yes",Tabela1[[#This Row],[Minecraft Season Pass]]="Yes"),"Yes","No")</f>
        <v>Yes</v>
      </c>
      <c r="Q7612">
        <v>29</v>
      </c>
      <c r="R7612" s="2"/>
    </row>
    <row r="7613" spans="1:18" x14ac:dyDescent="0.25">
      <c r="A7613">
        <v>7612</v>
      </c>
      <c r="B7613" t="s">
        <v>6312</v>
      </c>
      <c r="C7613" t="s">
        <v>10</v>
      </c>
      <c r="D7613" s="50">
        <v>45670</v>
      </c>
      <c r="E7613">
        <f>YEAR(Tabela1[[#This Row],[Start Date]])</f>
        <v>2025</v>
      </c>
      <c r="F7613">
        <f>ROUNDUP(MONTH(Tabela1[[#This Row],[Start Date]])/3,0)</f>
        <v>1</v>
      </c>
      <c r="G7613" t="s">
        <v>8</v>
      </c>
      <c r="H7613">
        <v>5</v>
      </c>
      <c r="I7613" t="s">
        <v>14</v>
      </c>
      <c r="J7613" t="s">
        <v>11</v>
      </c>
      <c r="K7613">
        <v>0</v>
      </c>
      <c r="L7613" t="s">
        <v>11</v>
      </c>
      <c r="M7613">
        <v>0</v>
      </c>
      <c r="N7613">
        <v>1</v>
      </c>
      <c r="O7613" t="str">
        <f>IF(AND(Tabela1[[#This Row],[EA Play Season Pass]]="Yes",Tabela1[[#This Row],[Minecraft Season Pass]]="Yes"),"Yes","No")</f>
        <v>No</v>
      </c>
      <c r="P7613" t="str">
        <f>IF(OR(Tabela1[[#This Row],[EA Play Season Pass]]="Yes",Tabela1[[#This Row],[Minecraft Season Pass]]="Yes"),"Yes","No")</f>
        <v>No</v>
      </c>
      <c r="Q7613">
        <v>4</v>
      </c>
      <c r="R7613" s="2"/>
    </row>
    <row r="7614" spans="1:18" x14ac:dyDescent="0.25">
      <c r="A7614">
        <v>7613</v>
      </c>
      <c r="B7614" t="s">
        <v>7773</v>
      </c>
      <c r="C7614" t="s">
        <v>7</v>
      </c>
      <c r="D7614" s="50">
        <v>45670</v>
      </c>
      <c r="E7614">
        <f>YEAR(Tabela1[[#This Row],[Start Date]])</f>
        <v>2025</v>
      </c>
      <c r="F7614">
        <f>ROUNDUP(MONTH(Tabela1[[#This Row],[Start Date]])/3,0)</f>
        <v>1</v>
      </c>
      <c r="G7614" t="s">
        <v>11</v>
      </c>
      <c r="H7614">
        <v>15</v>
      </c>
      <c r="I7614" t="s">
        <v>14</v>
      </c>
      <c r="J7614" t="s">
        <v>8</v>
      </c>
      <c r="K7614">
        <v>30</v>
      </c>
      <c r="L7614" t="s">
        <v>8</v>
      </c>
      <c r="M7614">
        <v>20</v>
      </c>
      <c r="N7614">
        <v>3</v>
      </c>
      <c r="O7614" t="str">
        <f>IF(AND(Tabela1[[#This Row],[EA Play Season Pass]]="Yes",Tabela1[[#This Row],[Minecraft Season Pass]]="Yes"),"Yes","No")</f>
        <v>Yes</v>
      </c>
      <c r="P7614" t="str">
        <f>IF(OR(Tabela1[[#This Row],[EA Play Season Pass]]="Yes",Tabela1[[#This Row],[Minecraft Season Pass]]="Yes"),"Yes","No")</f>
        <v>Yes</v>
      </c>
      <c r="Q7614">
        <v>62</v>
      </c>
      <c r="R7614" s="2"/>
    </row>
    <row r="7615" spans="1:18" x14ac:dyDescent="0.25">
      <c r="A7615">
        <v>7614</v>
      </c>
      <c r="B7615" t="s">
        <v>7774</v>
      </c>
      <c r="C7615" t="s">
        <v>10</v>
      </c>
      <c r="D7615" s="50">
        <v>45671</v>
      </c>
      <c r="E7615">
        <f>YEAR(Tabela1[[#This Row],[Start Date]])</f>
        <v>2025</v>
      </c>
      <c r="F7615">
        <f>ROUNDUP(MONTH(Tabela1[[#This Row],[Start Date]])/3,0)</f>
        <v>1</v>
      </c>
      <c r="G7615" t="s">
        <v>11</v>
      </c>
      <c r="H7615">
        <v>5</v>
      </c>
      <c r="I7615" t="s">
        <v>14</v>
      </c>
      <c r="J7615" t="s">
        <v>8</v>
      </c>
      <c r="K7615">
        <v>30</v>
      </c>
      <c r="L7615" t="s">
        <v>11</v>
      </c>
      <c r="M7615">
        <v>0</v>
      </c>
      <c r="N7615">
        <v>1</v>
      </c>
      <c r="O7615" t="str">
        <f>IF(AND(Tabela1[[#This Row],[EA Play Season Pass]]="Yes",Tabela1[[#This Row],[Minecraft Season Pass]]="Yes"),"Yes","No")</f>
        <v>No</v>
      </c>
      <c r="P7615" t="str">
        <f>IF(OR(Tabela1[[#This Row],[EA Play Season Pass]]="Yes",Tabela1[[#This Row],[Minecraft Season Pass]]="Yes"),"Yes","No")</f>
        <v>Yes</v>
      </c>
      <c r="Q7615">
        <v>34</v>
      </c>
      <c r="R7615" s="2"/>
    </row>
    <row r="7616" spans="1:18" x14ac:dyDescent="0.25">
      <c r="A7616">
        <v>7615</v>
      </c>
      <c r="B7616" t="s">
        <v>7775</v>
      </c>
      <c r="C7616" t="s">
        <v>10</v>
      </c>
      <c r="D7616" s="50">
        <v>45671</v>
      </c>
      <c r="E7616">
        <f>YEAR(Tabela1[[#This Row],[Start Date]])</f>
        <v>2025</v>
      </c>
      <c r="F7616">
        <f>ROUNDUP(MONTH(Tabela1[[#This Row],[Start Date]])/3,0)</f>
        <v>1</v>
      </c>
      <c r="G7616" t="s">
        <v>11</v>
      </c>
      <c r="H7616">
        <v>5</v>
      </c>
      <c r="I7616" t="s">
        <v>12</v>
      </c>
      <c r="J7616" t="s">
        <v>11</v>
      </c>
      <c r="K7616">
        <v>0</v>
      </c>
      <c r="L7616" t="s">
        <v>11</v>
      </c>
      <c r="M7616">
        <v>0</v>
      </c>
      <c r="N7616">
        <v>1</v>
      </c>
      <c r="O7616" t="str">
        <f>IF(AND(Tabela1[[#This Row],[EA Play Season Pass]]="Yes",Tabela1[[#This Row],[Minecraft Season Pass]]="Yes"),"Yes","No")</f>
        <v>No</v>
      </c>
      <c r="P7616" t="str">
        <f>IF(OR(Tabela1[[#This Row],[EA Play Season Pass]]="Yes",Tabela1[[#This Row],[Minecraft Season Pass]]="Yes"),"Yes","No")</f>
        <v>No</v>
      </c>
      <c r="Q7616">
        <v>4</v>
      </c>
      <c r="R7616" s="2"/>
    </row>
    <row r="7617" spans="1:18" x14ac:dyDescent="0.25">
      <c r="A7617">
        <v>7616</v>
      </c>
      <c r="B7617" t="s">
        <v>7776</v>
      </c>
      <c r="C7617" t="s">
        <v>7</v>
      </c>
      <c r="D7617" s="50">
        <v>45671</v>
      </c>
      <c r="E7617">
        <f>YEAR(Tabela1[[#This Row],[Start Date]])</f>
        <v>2025</v>
      </c>
      <c r="F7617">
        <f>ROUNDUP(MONTH(Tabela1[[#This Row],[Start Date]])/3,0)</f>
        <v>1</v>
      </c>
      <c r="G7617" t="s">
        <v>8</v>
      </c>
      <c r="H7617">
        <v>15</v>
      </c>
      <c r="I7617" t="s">
        <v>12</v>
      </c>
      <c r="J7617" t="s">
        <v>11</v>
      </c>
      <c r="K7617">
        <v>0</v>
      </c>
      <c r="L7617" t="s">
        <v>8</v>
      </c>
      <c r="M7617">
        <v>20</v>
      </c>
      <c r="N7617">
        <v>3</v>
      </c>
      <c r="O7617" t="str">
        <f>IF(AND(Tabela1[[#This Row],[EA Play Season Pass]]="Yes",Tabela1[[#This Row],[Minecraft Season Pass]]="Yes"),"Yes","No")</f>
        <v>No</v>
      </c>
      <c r="P7617" t="str">
        <f>IF(OR(Tabela1[[#This Row],[EA Play Season Pass]]="Yes",Tabela1[[#This Row],[Minecraft Season Pass]]="Yes"),"Yes","No")</f>
        <v>Yes</v>
      </c>
      <c r="Q7617">
        <v>32</v>
      </c>
      <c r="R7617" s="2"/>
    </row>
    <row r="7618" spans="1:18" x14ac:dyDescent="0.25">
      <c r="A7618">
        <v>7617</v>
      </c>
      <c r="B7618" t="s">
        <v>7777</v>
      </c>
      <c r="C7618" t="s">
        <v>13</v>
      </c>
      <c r="D7618" s="50">
        <v>45671</v>
      </c>
      <c r="E7618">
        <f>YEAR(Tabela1[[#This Row],[Start Date]])</f>
        <v>2025</v>
      </c>
      <c r="F7618">
        <f>ROUNDUP(MONTH(Tabela1[[#This Row],[Start Date]])/3,0)</f>
        <v>1</v>
      </c>
      <c r="G7618" t="s">
        <v>11</v>
      </c>
      <c r="H7618">
        <v>10</v>
      </c>
      <c r="I7618" t="s">
        <v>14</v>
      </c>
      <c r="J7618" t="s">
        <v>11</v>
      </c>
      <c r="K7618">
        <v>0</v>
      </c>
      <c r="L7618" t="s">
        <v>8</v>
      </c>
      <c r="M7618">
        <v>20</v>
      </c>
      <c r="N7618">
        <v>1</v>
      </c>
      <c r="O7618" t="str">
        <f>IF(AND(Tabela1[[#This Row],[EA Play Season Pass]]="Yes",Tabela1[[#This Row],[Minecraft Season Pass]]="Yes"),"Yes","No")</f>
        <v>No</v>
      </c>
      <c r="P7618" t="str">
        <f>IF(OR(Tabela1[[#This Row],[EA Play Season Pass]]="Yes",Tabela1[[#This Row],[Minecraft Season Pass]]="Yes"),"Yes","No")</f>
        <v>Yes</v>
      </c>
      <c r="Q7618">
        <v>29</v>
      </c>
      <c r="R7618" s="2"/>
    </row>
    <row r="7619" spans="1:18" x14ac:dyDescent="0.25">
      <c r="A7619">
        <v>7618</v>
      </c>
      <c r="B7619" t="s">
        <v>1497</v>
      </c>
      <c r="C7619" t="s">
        <v>7</v>
      </c>
      <c r="D7619" s="50">
        <v>45671</v>
      </c>
      <c r="E7619">
        <f>YEAR(Tabela1[[#This Row],[Start Date]])</f>
        <v>2025</v>
      </c>
      <c r="F7619">
        <f>ROUNDUP(MONTH(Tabela1[[#This Row],[Start Date]])/3,0)</f>
        <v>1</v>
      </c>
      <c r="G7619" t="s">
        <v>8</v>
      </c>
      <c r="H7619">
        <v>15</v>
      </c>
      <c r="I7619" t="s">
        <v>14</v>
      </c>
      <c r="J7619" t="s">
        <v>11</v>
      </c>
      <c r="K7619">
        <v>0</v>
      </c>
      <c r="L7619" t="s">
        <v>11</v>
      </c>
      <c r="M7619">
        <v>0</v>
      </c>
      <c r="N7619">
        <v>2</v>
      </c>
      <c r="O7619" t="str">
        <f>IF(AND(Tabela1[[#This Row],[EA Play Season Pass]]="Yes",Tabela1[[#This Row],[Minecraft Season Pass]]="Yes"),"Yes","No")</f>
        <v>No</v>
      </c>
      <c r="P7619" t="str">
        <f>IF(OR(Tabela1[[#This Row],[EA Play Season Pass]]="Yes",Tabela1[[#This Row],[Minecraft Season Pass]]="Yes"),"Yes","No")</f>
        <v>No</v>
      </c>
      <c r="Q7619">
        <v>13</v>
      </c>
      <c r="R7619" s="2"/>
    </row>
    <row r="7620" spans="1:18" x14ac:dyDescent="0.25">
      <c r="A7620">
        <v>7619</v>
      </c>
      <c r="B7620" t="s">
        <v>3667</v>
      </c>
      <c r="C7620" t="s">
        <v>10</v>
      </c>
      <c r="D7620" s="50">
        <v>45671</v>
      </c>
      <c r="E7620">
        <f>YEAR(Tabela1[[#This Row],[Start Date]])</f>
        <v>2025</v>
      </c>
      <c r="F7620">
        <f>ROUNDUP(MONTH(Tabela1[[#This Row],[Start Date]])/3,0)</f>
        <v>1</v>
      </c>
      <c r="G7620" t="s">
        <v>8</v>
      </c>
      <c r="H7620">
        <v>5</v>
      </c>
      <c r="I7620" t="s">
        <v>14</v>
      </c>
      <c r="J7620" t="s">
        <v>11</v>
      </c>
      <c r="K7620">
        <v>0</v>
      </c>
      <c r="L7620" t="s">
        <v>8</v>
      </c>
      <c r="M7620">
        <v>20</v>
      </c>
      <c r="N7620">
        <v>1</v>
      </c>
      <c r="O7620" t="str">
        <f>IF(AND(Tabela1[[#This Row],[EA Play Season Pass]]="Yes",Tabela1[[#This Row],[Minecraft Season Pass]]="Yes"),"Yes","No")</f>
        <v>No</v>
      </c>
      <c r="P7620" t="str">
        <f>IF(OR(Tabela1[[#This Row],[EA Play Season Pass]]="Yes",Tabela1[[#This Row],[Minecraft Season Pass]]="Yes"),"Yes","No")</f>
        <v>Yes</v>
      </c>
      <c r="Q7620">
        <v>24</v>
      </c>
      <c r="R7620" s="2"/>
    </row>
    <row r="7621" spans="1:18" x14ac:dyDescent="0.25">
      <c r="A7621">
        <v>7620</v>
      </c>
      <c r="B7621" t="s">
        <v>2165</v>
      </c>
      <c r="C7621" t="s">
        <v>7</v>
      </c>
      <c r="D7621" s="50">
        <v>45672</v>
      </c>
      <c r="E7621">
        <f>YEAR(Tabela1[[#This Row],[Start Date]])</f>
        <v>2025</v>
      </c>
      <c r="F7621">
        <f>ROUNDUP(MONTH(Tabela1[[#This Row],[Start Date]])/3,0)</f>
        <v>1</v>
      </c>
      <c r="G7621" t="s">
        <v>8</v>
      </c>
      <c r="H7621">
        <v>15</v>
      </c>
      <c r="I7621" t="s">
        <v>9</v>
      </c>
      <c r="J7621" t="s">
        <v>11</v>
      </c>
      <c r="K7621">
        <v>0</v>
      </c>
      <c r="L7621" t="s">
        <v>8</v>
      </c>
      <c r="M7621">
        <v>20</v>
      </c>
      <c r="N7621">
        <v>1</v>
      </c>
      <c r="O7621" t="str">
        <f>IF(AND(Tabela1[[#This Row],[EA Play Season Pass]]="Yes",Tabela1[[#This Row],[Minecraft Season Pass]]="Yes"),"Yes","No")</f>
        <v>No</v>
      </c>
      <c r="P7621" t="str">
        <f>IF(OR(Tabela1[[#This Row],[EA Play Season Pass]]="Yes",Tabela1[[#This Row],[Minecraft Season Pass]]="Yes"),"Yes","No")</f>
        <v>Yes</v>
      </c>
      <c r="Q7621">
        <v>34</v>
      </c>
      <c r="R7621" s="2"/>
    </row>
    <row r="7622" spans="1:18" x14ac:dyDescent="0.25">
      <c r="A7622">
        <v>7621</v>
      </c>
      <c r="B7622" t="s">
        <v>4581</v>
      </c>
      <c r="C7622" t="s">
        <v>10</v>
      </c>
      <c r="D7622" s="50">
        <v>45672</v>
      </c>
      <c r="E7622">
        <f>YEAR(Tabela1[[#This Row],[Start Date]])</f>
        <v>2025</v>
      </c>
      <c r="F7622">
        <f>ROUNDUP(MONTH(Tabela1[[#This Row],[Start Date]])/3,0)</f>
        <v>1</v>
      </c>
      <c r="G7622" t="s">
        <v>8</v>
      </c>
      <c r="H7622">
        <v>5</v>
      </c>
      <c r="I7622" t="s">
        <v>12</v>
      </c>
      <c r="J7622" t="s">
        <v>11</v>
      </c>
      <c r="K7622">
        <v>0</v>
      </c>
      <c r="L7622" t="s">
        <v>11</v>
      </c>
      <c r="M7622">
        <v>0</v>
      </c>
      <c r="N7622">
        <v>2</v>
      </c>
      <c r="O7622" t="str">
        <f>IF(AND(Tabela1[[#This Row],[EA Play Season Pass]]="Yes",Tabela1[[#This Row],[Minecraft Season Pass]]="Yes"),"Yes","No")</f>
        <v>No</v>
      </c>
      <c r="P7622" t="str">
        <f>IF(OR(Tabela1[[#This Row],[EA Play Season Pass]]="Yes",Tabela1[[#This Row],[Minecraft Season Pass]]="Yes"),"Yes","No")</f>
        <v>No</v>
      </c>
      <c r="Q7622">
        <v>3</v>
      </c>
      <c r="R7622" s="2"/>
    </row>
    <row r="7623" spans="1:18" x14ac:dyDescent="0.25">
      <c r="A7623">
        <v>7622</v>
      </c>
      <c r="B7623" t="s">
        <v>7778</v>
      </c>
      <c r="C7623" t="s">
        <v>7</v>
      </c>
      <c r="D7623" s="50">
        <v>45672</v>
      </c>
      <c r="E7623">
        <f>YEAR(Tabela1[[#This Row],[Start Date]])</f>
        <v>2025</v>
      </c>
      <c r="F7623">
        <f>ROUNDUP(MONTH(Tabela1[[#This Row],[Start Date]])/3,0)</f>
        <v>1</v>
      </c>
      <c r="G7623" t="s">
        <v>8</v>
      </c>
      <c r="H7623">
        <v>15</v>
      </c>
      <c r="I7623" t="s">
        <v>12</v>
      </c>
      <c r="J7623" t="s">
        <v>11</v>
      </c>
      <c r="K7623">
        <v>0</v>
      </c>
      <c r="L7623" t="s">
        <v>8</v>
      </c>
      <c r="M7623">
        <v>20</v>
      </c>
      <c r="N7623">
        <v>1</v>
      </c>
      <c r="O7623" t="str">
        <f>IF(AND(Tabela1[[#This Row],[EA Play Season Pass]]="Yes",Tabela1[[#This Row],[Minecraft Season Pass]]="Yes"),"Yes","No")</f>
        <v>No</v>
      </c>
      <c r="P7623" t="str">
        <f>IF(OR(Tabela1[[#This Row],[EA Play Season Pass]]="Yes",Tabela1[[#This Row],[Minecraft Season Pass]]="Yes"),"Yes","No")</f>
        <v>Yes</v>
      </c>
      <c r="Q7623">
        <v>34</v>
      </c>
      <c r="R7623" s="2"/>
    </row>
    <row r="7624" spans="1:18" x14ac:dyDescent="0.25">
      <c r="A7624">
        <v>7623</v>
      </c>
      <c r="B7624" t="s">
        <v>1235</v>
      </c>
      <c r="C7624" t="s">
        <v>7</v>
      </c>
      <c r="D7624" s="50">
        <v>45672</v>
      </c>
      <c r="E7624">
        <f>YEAR(Tabela1[[#This Row],[Start Date]])</f>
        <v>2025</v>
      </c>
      <c r="F7624">
        <f>ROUNDUP(MONTH(Tabela1[[#This Row],[Start Date]])/3,0)</f>
        <v>1</v>
      </c>
      <c r="G7624" t="s">
        <v>11</v>
      </c>
      <c r="H7624">
        <v>15</v>
      </c>
      <c r="I7624" t="s">
        <v>9</v>
      </c>
      <c r="J7624" t="s">
        <v>8</v>
      </c>
      <c r="K7624">
        <v>30</v>
      </c>
      <c r="L7624" t="s">
        <v>8</v>
      </c>
      <c r="M7624">
        <v>20</v>
      </c>
      <c r="N7624">
        <v>1</v>
      </c>
      <c r="O7624" t="str">
        <f>IF(AND(Tabela1[[#This Row],[EA Play Season Pass]]="Yes",Tabela1[[#This Row],[Minecraft Season Pass]]="Yes"),"Yes","No")</f>
        <v>Yes</v>
      </c>
      <c r="P7624" t="str">
        <f>IF(OR(Tabela1[[#This Row],[EA Play Season Pass]]="Yes",Tabela1[[#This Row],[Minecraft Season Pass]]="Yes"),"Yes","No")</f>
        <v>Yes</v>
      </c>
      <c r="Q7624">
        <v>64</v>
      </c>
      <c r="R7624" s="2"/>
    </row>
    <row r="7625" spans="1:18" x14ac:dyDescent="0.25">
      <c r="A7625">
        <v>7624</v>
      </c>
      <c r="B7625" t="s">
        <v>7779</v>
      </c>
      <c r="C7625" t="s">
        <v>10</v>
      </c>
      <c r="D7625" s="50">
        <v>45672</v>
      </c>
      <c r="E7625">
        <f>YEAR(Tabela1[[#This Row],[Start Date]])</f>
        <v>2025</v>
      </c>
      <c r="F7625">
        <f>ROUNDUP(MONTH(Tabela1[[#This Row],[Start Date]])/3,0)</f>
        <v>1</v>
      </c>
      <c r="G7625" t="s">
        <v>8</v>
      </c>
      <c r="H7625">
        <v>5</v>
      </c>
      <c r="I7625" t="s">
        <v>12</v>
      </c>
      <c r="J7625" t="s">
        <v>8</v>
      </c>
      <c r="K7625">
        <v>30</v>
      </c>
      <c r="L7625" t="s">
        <v>8</v>
      </c>
      <c r="M7625">
        <v>20</v>
      </c>
      <c r="N7625">
        <v>2</v>
      </c>
      <c r="O7625" t="str">
        <f>IF(AND(Tabela1[[#This Row],[EA Play Season Pass]]="Yes",Tabela1[[#This Row],[Minecraft Season Pass]]="Yes"),"Yes","No")</f>
        <v>Yes</v>
      </c>
      <c r="P7625" t="str">
        <f>IF(OR(Tabela1[[#This Row],[EA Play Season Pass]]="Yes",Tabela1[[#This Row],[Minecraft Season Pass]]="Yes"),"Yes","No")</f>
        <v>Yes</v>
      </c>
      <c r="Q7625">
        <v>53</v>
      </c>
      <c r="R7625" s="2"/>
    </row>
    <row r="7626" spans="1:18" x14ac:dyDescent="0.25">
      <c r="A7626">
        <v>7625</v>
      </c>
      <c r="B7626" t="s">
        <v>7780</v>
      </c>
      <c r="C7626" t="s">
        <v>10</v>
      </c>
      <c r="D7626" s="50">
        <v>45672</v>
      </c>
      <c r="E7626">
        <f>YEAR(Tabela1[[#This Row],[Start Date]])</f>
        <v>2025</v>
      </c>
      <c r="F7626">
        <f>ROUNDUP(MONTH(Tabela1[[#This Row],[Start Date]])/3,0)</f>
        <v>1</v>
      </c>
      <c r="G7626" t="s">
        <v>11</v>
      </c>
      <c r="H7626">
        <v>5</v>
      </c>
      <c r="I7626" t="s">
        <v>12</v>
      </c>
      <c r="J7626" t="s">
        <v>11</v>
      </c>
      <c r="K7626">
        <v>0</v>
      </c>
      <c r="L7626" t="s">
        <v>8</v>
      </c>
      <c r="M7626">
        <v>20</v>
      </c>
      <c r="N7626">
        <v>1</v>
      </c>
      <c r="O7626" t="str">
        <f>IF(AND(Tabela1[[#This Row],[EA Play Season Pass]]="Yes",Tabela1[[#This Row],[Minecraft Season Pass]]="Yes"),"Yes","No")</f>
        <v>No</v>
      </c>
      <c r="P7626" t="str">
        <f>IF(OR(Tabela1[[#This Row],[EA Play Season Pass]]="Yes",Tabela1[[#This Row],[Minecraft Season Pass]]="Yes"),"Yes","No")</f>
        <v>Yes</v>
      </c>
      <c r="Q7626">
        <v>24</v>
      </c>
      <c r="R7626" s="2"/>
    </row>
    <row r="7627" spans="1:18" x14ac:dyDescent="0.25">
      <c r="A7627">
        <v>7626</v>
      </c>
      <c r="B7627" t="s">
        <v>7781</v>
      </c>
      <c r="C7627" t="s">
        <v>10</v>
      </c>
      <c r="D7627" s="50">
        <v>45673</v>
      </c>
      <c r="E7627">
        <f>YEAR(Tabela1[[#This Row],[Start Date]])</f>
        <v>2025</v>
      </c>
      <c r="F7627">
        <f>ROUNDUP(MONTH(Tabela1[[#This Row],[Start Date]])/3,0)</f>
        <v>1</v>
      </c>
      <c r="G7627" t="s">
        <v>8</v>
      </c>
      <c r="H7627">
        <v>5</v>
      </c>
      <c r="I7627" t="s">
        <v>9</v>
      </c>
      <c r="J7627" t="s">
        <v>8</v>
      </c>
      <c r="K7627">
        <v>30</v>
      </c>
      <c r="L7627" t="s">
        <v>8</v>
      </c>
      <c r="M7627">
        <v>20</v>
      </c>
      <c r="N7627">
        <v>3</v>
      </c>
      <c r="O7627" t="str">
        <f>IF(AND(Tabela1[[#This Row],[EA Play Season Pass]]="Yes",Tabela1[[#This Row],[Minecraft Season Pass]]="Yes"),"Yes","No")</f>
        <v>Yes</v>
      </c>
      <c r="P7627" t="str">
        <f>IF(OR(Tabela1[[#This Row],[EA Play Season Pass]]="Yes",Tabela1[[#This Row],[Minecraft Season Pass]]="Yes"),"Yes","No")</f>
        <v>Yes</v>
      </c>
      <c r="Q7627">
        <v>52</v>
      </c>
      <c r="R7627" s="2"/>
    </row>
    <row r="7628" spans="1:18" x14ac:dyDescent="0.25">
      <c r="A7628">
        <v>7627</v>
      </c>
      <c r="B7628" t="s">
        <v>7782</v>
      </c>
      <c r="C7628" t="s">
        <v>13</v>
      </c>
      <c r="D7628" s="50">
        <v>45673</v>
      </c>
      <c r="E7628">
        <f>YEAR(Tabela1[[#This Row],[Start Date]])</f>
        <v>2025</v>
      </c>
      <c r="F7628">
        <f>ROUNDUP(MONTH(Tabela1[[#This Row],[Start Date]])/3,0)</f>
        <v>1</v>
      </c>
      <c r="G7628" t="s">
        <v>8</v>
      </c>
      <c r="H7628">
        <v>10</v>
      </c>
      <c r="I7628" t="s">
        <v>14</v>
      </c>
      <c r="J7628" t="s">
        <v>11</v>
      </c>
      <c r="K7628">
        <v>0</v>
      </c>
      <c r="L7628" t="s">
        <v>8</v>
      </c>
      <c r="M7628">
        <v>20</v>
      </c>
      <c r="N7628">
        <v>3</v>
      </c>
      <c r="O7628" t="str">
        <f>IF(AND(Tabela1[[#This Row],[EA Play Season Pass]]="Yes",Tabela1[[#This Row],[Minecraft Season Pass]]="Yes"),"Yes","No")</f>
        <v>No</v>
      </c>
      <c r="P7628" t="str">
        <f>IF(OR(Tabela1[[#This Row],[EA Play Season Pass]]="Yes",Tabela1[[#This Row],[Minecraft Season Pass]]="Yes"),"Yes","No")</f>
        <v>Yes</v>
      </c>
      <c r="Q7628">
        <v>27</v>
      </c>
      <c r="R7628" s="2"/>
    </row>
    <row r="7629" spans="1:18" x14ac:dyDescent="0.25">
      <c r="A7629">
        <v>7628</v>
      </c>
      <c r="B7629" t="s">
        <v>5919</v>
      </c>
      <c r="C7629" t="s">
        <v>10</v>
      </c>
      <c r="D7629" s="50">
        <v>45674</v>
      </c>
      <c r="E7629">
        <f>YEAR(Tabela1[[#This Row],[Start Date]])</f>
        <v>2025</v>
      </c>
      <c r="F7629">
        <f>ROUNDUP(MONTH(Tabela1[[#This Row],[Start Date]])/3,0)</f>
        <v>1</v>
      </c>
      <c r="G7629" t="s">
        <v>11</v>
      </c>
      <c r="H7629">
        <v>5</v>
      </c>
      <c r="I7629" t="s">
        <v>9</v>
      </c>
      <c r="J7629" t="s">
        <v>8</v>
      </c>
      <c r="K7629">
        <v>30</v>
      </c>
      <c r="L7629" t="s">
        <v>11</v>
      </c>
      <c r="M7629">
        <v>0</v>
      </c>
      <c r="N7629">
        <v>1</v>
      </c>
      <c r="O7629" t="str">
        <f>IF(AND(Tabela1[[#This Row],[EA Play Season Pass]]="Yes",Tabela1[[#This Row],[Minecraft Season Pass]]="Yes"),"Yes","No")</f>
        <v>No</v>
      </c>
      <c r="P7629" t="str">
        <f>IF(OR(Tabela1[[#This Row],[EA Play Season Pass]]="Yes",Tabela1[[#This Row],[Minecraft Season Pass]]="Yes"),"Yes","No")</f>
        <v>Yes</v>
      </c>
      <c r="Q7629">
        <v>34</v>
      </c>
      <c r="R7629" s="2"/>
    </row>
    <row r="7630" spans="1:18" x14ac:dyDescent="0.25">
      <c r="A7630">
        <v>7629</v>
      </c>
      <c r="B7630" t="s">
        <v>7783</v>
      </c>
      <c r="C7630" t="s">
        <v>10</v>
      </c>
      <c r="D7630" s="50">
        <v>45674</v>
      </c>
      <c r="E7630">
        <f>YEAR(Tabela1[[#This Row],[Start Date]])</f>
        <v>2025</v>
      </c>
      <c r="F7630">
        <f>ROUNDUP(MONTH(Tabela1[[#This Row],[Start Date]])/3,0)</f>
        <v>1</v>
      </c>
      <c r="G7630" t="s">
        <v>8</v>
      </c>
      <c r="H7630">
        <v>5</v>
      </c>
      <c r="I7630" t="s">
        <v>14</v>
      </c>
      <c r="J7630" t="s">
        <v>11</v>
      </c>
      <c r="K7630">
        <v>0</v>
      </c>
      <c r="L7630" t="s">
        <v>11</v>
      </c>
      <c r="M7630">
        <v>0</v>
      </c>
      <c r="N7630">
        <v>3</v>
      </c>
      <c r="O7630" t="str">
        <f>IF(AND(Tabela1[[#This Row],[EA Play Season Pass]]="Yes",Tabela1[[#This Row],[Minecraft Season Pass]]="Yes"),"Yes","No")</f>
        <v>No</v>
      </c>
      <c r="P7630" t="str">
        <f>IF(OR(Tabela1[[#This Row],[EA Play Season Pass]]="Yes",Tabela1[[#This Row],[Minecraft Season Pass]]="Yes"),"Yes","No")</f>
        <v>No</v>
      </c>
      <c r="Q7630">
        <v>2</v>
      </c>
      <c r="R7630" s="2"/>
    </row>
    <row r="7631" spans="1:18" x14ac:dyDescent="0.25">
      <c r="A7631">
        <v>7630</v>
      </c>
      <c r="B7631" t="s">
        <v>5126</v>
      </c>
      <c r="C7631" t="s">
        <v>7</v>
      </c>
      <c r="D7631" s="50">
        <v>45674</v>
      </c>
      <c r="E7631">
        <f>YEAR(Tabela1[[#This Row],[Start Date]])</f>
        <v>2025</v>
      </c>
      <c r="F7631">
        <f>ROUNDUP(MONTH(Tabela1[[#This Row],[Start Date]])/3,0)</f>
        <v>1</v>
      </c>
      <c r="G7631" t="s">
        <v>11</v>
      </c>
      <c r="H7631">
        <v>15</v>
      </c>
      <c r="I7631" t="s">
        <v>14</v>
      </c>
      <c r="J7631" t="s">
        <v>8</v>
      </c>
      <c r="K7631">
        <v>30</v>
      </c>
      <c r="L7631" t="s">
        <v>11</v>
      </c>
      <c r="M7631">
        <v>0</v>
      </c>
      <c r="N7631">
        <v>1</v>
      </c>
      <c r="O7631" t="str">
        <f>IF(AND(Tabela1[[#This Row],[EA Play Season Pass]]="Yes",Tabela1[[#This Row],[Minecraft Season Pass]]="Yes"),"Yes","No")</f>
        <v>No</v>
      </c>
      <c r="P7631" t="str">
        <f>IF(OR(Tabela1[[#This Row],[EA Play Season Pass]]="Yes",Tabela1[[#This Row],[Minecraft Season Pass]]="Yes"),"Yes","No")</f>
        <v>Yes</v>
      </c>
      <c r="Q7631">
        <v>44</v>
      </c>
      <c r="R7631" s="2"/>
    </row>
    <row r="7632" spans="1:18" x14ac:dyDescent="0.25">
      <c r="A7632">
        <v>7631</v>
      </c>
      <c r="B7632" t="s">
        <v>2511</v>
      </c>
      <c r="C7632" t="s">
        <v>10</v>
      </c>
      <c r="D7632" s="50">
        <v>45674</v>
      </c>
      <c r="E7632">
        <f>YEAR(Tabela1[[#This Row],[Start Date]])</f>
        <v>2025</v>
      </c>
      <c r="F7632">
        <f>ROUNDUP(MONTH(Tabela1[[#This Row],[Start Date]])/3,0)</f>
        <v>1</v>
      </c>
      <c r="G7632" t="s">
        <v>11</v>
      </c>
      <c r="H7632">
        <v>5</v>
      </c>
      <c r="I7632" t="s">
        <v>14</v>
      </c>
      <c r="J7632" t="s">
        <v>11</v>
      </c>
      <c r="K7632">
        <v>0</v>
      </c>
      <c r="L7632" t="s">
        <v>8</v>
      </c>
      <c r="M7632">
        <v>20</v>
      </c>
      <c r="N7632">
        <v>1</v>
      </c>
      <c r="O7632" t="str">
        <f>IF(AND(Tabela1[[#This Row],[EA Play Season Pass]]="Yes",Tabela1[[#This Row],[Minecraft Season Pass]]="Yes"),"Yes","No")</f>
        <v>No</v>
      </c>
      <c r="P7632" t="str">
        <f>IF(OR(Tabela1[[#This Row],[EA Play Season Pass]]="Yes",Tabela1[[#This Row],[Minecraft Season Pass]]="Yes"),"Yes","No")</f>
        <v>Yes</v>
      </c>
      <c r="Q7632">
        <v>24</v>
      </c>
      <c r="R7632" s="2"/>
    </row>
    <row r="7633" spans="1:18" x14ac:dyDescent="0.25">
      <c r="A7633">
        <v>7632</v>
      </c>
      <c r="B7633" t="s">
        <v>2190</v>
      </c>
      <c r="C7633" t="s">
        <v>10</v>
      </c>
      <c r="D7633" s="50">
        <v>45674</v>
      </c>
      <c r="E7633">
        <f>YEAR(Tabela1[[#This Row],[Start Date]])</f>
        <v>2025</v>
      </c>
      <c r="F7633">
        <f>ROUNDUP(MONTH(Tabela1[[#This Row],[Start Date]])/3,0)</f>
        <v>1</v>
      </c>
      <c r="G7633" t="s">
        <v>8</v>
      </c>
      <c r="H7633">
        <v>5</v>
      </c>
      <c r="I7633" t="s">
        <v>14</v>
      </c>
      <c r="J7633" t="s">
        <v>8</v>
      </c>
      <c r="K7633">
        <v>30</v>
      </c>
      <c r="L7633" t="s">
        <v>8</v>
      </c>
      <c r="M7633">
        <v>20</v>
      </c>
      <c r="N7633">
        <v>2</v>
      </c>
      <c r="O7633" t="str">
        <f>IF(AND(Tabela1[[#This Row],[EA Play Season Pass]]="Yes",Tabela1[[#This Row],[Minecraft Season Pass]]="Yes"),"Yes","No")</f>
        <v>Yes</v>
      </c>
      <c r="P7633" t="str">
        <f>IF(OR(Tabela1[[#This Row],[EA Play Season Pass]]="Yes",Tabela1[[#This Row],[Minecraft Season Pass]]="Yes"),"Yes","No")</f>
        <v>Yes</v>
      </c>
      <c r="Q7633">
        <v>53</v>
      </c>
      <c r="R7633" s="2"/>
    </row>
    <row r="7634" spans="1:18" x14ac:dyDescent="0.25">
      <c r="A7634">
        <v>7633</v>
      </c>
      <c r="B7634" t="s">
        <v>7784</v>
      </c>
      <c r="C7634" t="s">
        <v>13</v>
      </c>
      <c r="D7634" s="50">
        <v>45674</v>
      </c>
      <c r="E7634">
        <f>YEAR(Tabela1[[#This Row],[Start Date]])</f>
        <v>2025</v>
      </c>
      <c r="F7634">
        <f>ROUNDUP(MONTH(Tabela1[[#This Row],[Start Date]])/3,0)</f>
        <v>1</v>
      </c>
      <c r="G7634" t="s">
        <v>11</v>
      </c>
      <c r="H7634">
        <v>10</v>
      </c>
      <c r="I7634" t="s">
        <v>14</v>
      </c>
      <c r="J7634" t="s">
        <v>8</v>
      </c>
      <c r="K7634">
        <v>30</v>
      </c>
      <c r="L7634" t="s">
        <v>8</v>
      </c>
      <c r="M7634">
        <v>20</v>
      </c>
      <c r="N7634">
        <v>2</v>
      </c>
      <c r="O7634" t="str">
        <f>IF(AND(Tabela1[[#This Row],[EA Play Season Pass]]="Yes",Tabela1[[#This Row],[Minecraft Season Pass]]="Yes"),"Yes","No")</f>
        <v>Yes</v>
      </c>
      <c r="P7634" t="str">
        <f>IF(OR(Tabela1[[#This Row],[EA Play Season Pass]]="Yes",Tabela1[[#This Row],[Minecraft Season Pass]]="Yes"),"Yes","No")</f>
        <v>Yes</v>
      </c>
      <c r="Q7634">
        <v>58</v>
      </c>
      <c r="R7634" s="2"/>
    </row>
    <row r="7635" spans="1:18" x14ac:dyDescent="0.25">
      <c r="A7635">
        <v>7634</v>
      </c>
      <c r="B7635" t="s">
        <v>3282</v>
      </c>
      <c r="C7635" t="s">
        <v>7</v>
      </c>
      <c r="D7635" s="50">
        <v>45674</v>
      </c>
      <c r="E7635">
        <f>YEAR(Tabela1[[#This Row],[Start Date]])</f>
        <v>2025</v>
      </c>
      <c r="F7635">
        <f>ROUNDUP(MONTH(Tabela1[[#This Row],[Start Date]])/3,0)</f>
        <v>1</v>
      </c>
      <c r="G7635" t="s">
        <v>11</v>
      </c>
      <c r="H7635">
        <v>15</v>
      </c>
      <c r="I7635" t="s">
        <v>9</v>
      </c>
      <c r="J7635" t="s">
        <v>8</v>
      </c>
      <c r="K7635">
        <v>30</v>
      </c>
      <c r="L7635" t="s">
        <v>8</v>
      </c>
      <c r="M7635">
        <v>20</v>
      </c>
      <c r="N7635">
        <v>2</v>
      </c>
      <c r="O7635" t="str">
        <f>IF(AND(Tabela1[[#This Row],[EA Play Season Pass]]="Yes",Tabela1[[#This Row],[Minecraft Season Pass]]="Yes"),"Yes","No")</f>
        <v>Yes</v>
      </c>
      <c r="P7635" t="str">
        <f>IF(OR(Tabela1[[#This Row],[EA Play Season Pass]]="Yes",Tabela1[[#This Row],[Minecraft Season Pass]]="Yes"),"Yes","No")</f>
        <v>Yes</v>
      </c>
      <c r="Q7635">
        <v>63</v>
      </c>
      <c r="R7635" s="2"/>
    </row>
    <row r="7636" spans="1:18" x14ac:dyDescent="0.25">
      <c r="A7636">
        <v>7635</v>
      </c>
      <c r="B7636" t="s">
        <v>507</v>
      </c>
      <c r="C7636" t="s">
        <v>10</v>
      </c>
      <c r="D7636" s="50">
        <v>45674</v>
      </c>
      <c r="E7636">
        <f>YEAR(Tabela1[[#This Row],[Start Date]])</f>
        <v>2025</v>
      </c>
      <c r="F7636">
        <f>ROUNDUP(MONTH(Tabela1[[#This Row],[Start Date]])/3,0)</f>
        <v>1</v>
      </c>
      <c r="G7636" t="s">
        <v>8</v>
      </c>
      <c r="H7636">
        <v>5</v>
      </c>
      <c r="I7636" t="s">
        <v>12</v>
      </c>
      <c r="J7636" t="s">
        <v>8</v>
      </c>
      <c r="K7636">
        <v>30</v>
      </c>
      <c r="L7636" t="s">
        <v>8</v>
      </c>
      <c r="M7636">
        <v>20</v>
      </c>
      <c r="N7636">
        <v>1</v>
      </c>
      <c r="O7636" t="str">
        <f>IF(AND(Tabela1[[#This Row],[EA Play Season Pass]]="Yes",Tabela1[[#This Row],[Minecraft Season Pass]]="Yes"),"Yes","No")</f>
        <v>Yes</v>
      </c>
      <c r="P7636" t="str">
        <f>IF(OR(Tabela1[[#This Row],[EA Play Season Pass]]="Yes",Tabela1[[#This Row],[Minecraft Season Pass]]="Yes"),"Yes","No")</f>
        <v>Yes</v>
      </c>
      <c r="Q7636">
        <v>54</v>
      </c>
      <c r="R7636" s="2"/>
    </row>
    <row r="7637" spans="1:18" x14ac:dyDescent="0.25">
      <c r="A7637">
        <v>7636</v>
      </c>
      <c r="B7637" t="s">
        <v>7785</v>
      </c>
      <c r="C7637" t="s">
        <v>13</v>
      </c>
      <c r="D7637" s="50">
        <v>45675</v>
      </c>
      <c r="E7637">
        <f>YEAR(Tabela1[[#This Row],[Start Date]])</f>
        <v>2025</v>
      </c>
      <c r="F7637">
        <f>ROUNDUP(MONTH(Tabela1[[#This Row],[Start Date]])/3,0)</f>
        <v>1</v>
      </c>
      <c r="G7637" t="s">
        <v>11</v>
      </c>
      <c r="H7637">
        <v>10</v>
      </c>
      <c r="I7637" t="s">
        <v>14</v>
      </c>
      <c r="J7637" t="s">
        <v>8</v>
      </c>
      <c r="K7637">
        <v>30</v>
      </c>
      <c r="L7637" t="s">
        <v>11</v>
      </c>
      <c r="M7637">
        <v>0</v>
      </c>
      <c r="N7637">
        <v>2</v>
      </c>
      <c r="O7637" t="str">
        <f>IF(AND(Tabela1[[#This Row],[EA Play Season Pass]]="Yes",Tabela1[[#This Row],[Minecraft Season Pass]]="Yes"),"Yes","No")</f>
        <v>No</v>
      </c>
      <c r="P7637" t="str">
        <f>IF(OR(Tabela1[[#This Row],[EA Play Season Pass]]="Yes",Tabela1[[#This Row],[Minecraft Season Pass]]="Yes"),"Yes","No")</f>
        <v>Yes</v>
      </c>
      <c r="Q7637">
        <v>38</v>
      </c>
      <c r="R7637" s="2"/>
    </row>
    <row r="7638" spans="1:18" x14ac:dyDescent="0.25">
      <c r="A7638">
        <v>7637</v>
      </c>
      <c r="B7638" t="s">
        <v>7786</v>
      </c>
      <c r="C7638" t="s">
        <v>10</v>
      </c>
      <c r="D7638" s="50">
        <v>45675</v>
      </c>
      <c r="E7638">
        <f>YEAR(Tabela1[[#This Row],[Start Date]])</f>
        <v>2025</v>
      </c>
      <c r="F7638">
        <f>ROUNDUP(MONTH(Tabela1[[#This Row],[Start Date]])/3,0)</f>
        <v>1</v>
      </c>
      <c r="G7638" t="s">
        <v>8</v>
      </c>
      <c r="H7638">
        <v>5</v>
      </c>
      <c r="I7638" t="s">
        <v>9</v>
      </c>
      <c r="J7638" t="s">
        <v>11</v>
      </c>
      <c r="K7638">
        <v>0</v>
      </c>
      <c r="L7638" t="s">
        <v>11</v>
      </c>
      <c r="M7638">
        <v>0</v>
      </c>
      <c r="N7638">
        <v>2</v>
      </c>
      <c r="O7638" t="str">
        <f>IF(AND(Tabela1[[#This Row],[EA Play Season Pass]]="Yes",Tabela1[[#This Row],[Minecraft Season Pass]]="Yes"),"Yes","No")</f>
        <v>No</v>
      </c>
      <c r="P7638" t="str">
        <f>IF(OR(Tabela1[[#This Row],[EA Play Season Pass]]="Yes",Tabela1[[#This Row],[Minecraft Season Pass]]="Yes"),"Yes","No")</f>
        <v>No</v>
      </c>
      <c r="Q7638">
        <v>3</v>
      </c>
      <c r="R7638" s="2"/>
    </row>
    <row r="7639" spans="1:18" x14ac:dyDescent="0.25">
      <c r="A7639">
        <v>7638</v>
      </c>
      <c r="B7639" t="s">
        <v>1520</v>
      </c>
      <c r="C7639" t="s">
        <v>7</v>
      </c>
      <c r="D7639" s="50">
        <v>45675</v>
      </c>
      <c r="E7639">
        <f>YEAR(Tabela1[[#This Row],[Start Date]])</f>
        <v>2025</v>
      </c>
      <c r="F7639">
        <f>ROUNDUP(MONTH(Tabela1[[#This Row],[Start Date]])/3,0)</f>
        <v>1</v>
      </c>
      <c r="G7639" t="s">
        <v>11</v>
      </c>
      <c r="H7639">
        <v>15</v>
      </c>
      <c r="I7639" t="s">
        <v>14</v>
      </c>
      <c r="J7639" t="s">
        <v>11</v>
      </c>
      <c r="K7639">
        <v>0</v>
      </c>
      <c r="L7639" t="s">
        <v>8</v>
      </c>
      <c r="M7639">
        <v>20</v>
      </c>
      <c r="N7639">
        <v>3</v>
      </c>
      <c r="O7639" t="str">
        <f>IF(AND(Tabela1[[#This Row],[EA Play Season Pass]]="Yes",Tabela1[[#This Row],[Minecraft Season Pass]]="Yes"),"Yes","No")</f>
        <v>No</v>
      </c>
      <c r="P7639" t="str">
        <f>IF(OR(Tabela1[[#This Row],[EA Play Season Pass]]="Yes",Tabela1[[#This Row],[Minecraft Season Pass]]="Yes"),"Yes","No")</f>
        <v>Yes</v>
      </c>
      <c r="Q7639">
        <v>32</v>
      </c>
      <c r="R7639" s="2"/>
    </row>
    <row r="7640" spans="1:18" x14ac:dyDescent="0.25">
      <c r="A7640">
        <v>7639</v>
      </c>
      <c r="B7640" t="s">
        <v>1975</v>
      </c>
      <c r="C7640" t="s">
        <v>13</v>
      </c>
      <c r="D7640" s="50">
        <v>45675</v>
      </c>
      <c r="E7640">
        <f>YEAR(Tabela1[[#This Row],[Start Date]])</f>
        <v>2025</v>
      </c>
      <c r="F7640">
        <f>ROUNDUP(MONTH(Tabela1[[#This Row],[Start Date]])/3,0)</f>
        <v>1</v>
      </c>
      <c r="G7640" t="s">
        <v>11</v>
      </c>
      <c r="H7640">
        <v>10</v>
      </c>
      <c r="I7640" t="s">
        <v>14</v>
      </c>
      <c r="J7640" t="s">
        <v>11</v>
      </c>
      <c r="K7640">
        <v>0</v>
      </c>
      <c r="L7640" t="s">
        <v>8</v>
      </c>
      <c r="M7640">
        <v>20</v>
      </c>
      <c r="N7640">
        <v>3</v>
      </c>
      <c r="O7640" t="str">
        <f>IF(AND(Tabela1[[#This Row],[EA Play Season Pass]]="Yes",Tabela1[[#This Row],[Minecraft Season Pass]]="Yes"),"Yes","No")</f>
        <v>No</v>
      </c>
      <c r="P7640" t="str">
        <f>IF(OR(Tabela1[[#This Row],[EA Play Season Pass]]="Yes",Tabela1[[#This Row],[Minecraft Season Pass]]="Yes"),"Yes","No")</f>
        <v>Yes</v>
      </c>
      <c r="Q7640">
        <v>27</v>
      </c>
      <c r="R7640" s="2"/>
    </row>
    <row r="7641" spans="1:18" x14ac:dyDescent="0.25">
      <c r="A7641">
        <v>7640</v>
      </c>
      <c r="B7641" t="s">
        <v>7787</v>
      </c>
      <c r="C7641" t="s">
        <v>10</v>
      </c>
      <c r="D7641" s="50">
        <v>45675</v>
      </c>
      <c r="E7641">
        <f>YEAR(Tabela1[[#This Row],[Start Date]])</f>
        <v>2025</v>
      </c>
      <c r="F7641">
        <f>ROUNDUP(MONTH(Tabela1[[#This Row],[Start Date]])/3,0)</f>
        <v>1</v>
      </c>
      <c r="G7641" t="s">
        <v>8</v>
      </c>
      <c r="H7641">
        <v>5</v>
      </c>
      <c r="I7641" t="s">
        <v>12</v>
      </c>
      <c r="J7641" t="s">
        <v>11</v>
      </c>
      <c r="K7641">
        <v>0</v>
      </c>
      <c r="L7641" t="s">
        <v>8</v>
      </c>
      <c r="M7641">
        <v>20</v>
      </c>
      <c r="N7641">
        <v>3</v>
      </c>
      <c r="O7641" t="str">
        <f>IF(AND(Tabela1[[#This Row],[EA Play Season Pass]]="Yes",Tabela1[[#This Row],[Minecraft Season Pass]]="Yes"),"Yes","No")</f>
        <v>No</v>
      </c>
      <c r="P7641" t="str">
        <f>IF(OR(Tabela1[[#This Row],[EA Play Season Pass]]="Yes",Tabela1[[#This Row],[Minecraft Season Pass]]="Yes"),"Yes","No")</f>
        <v>Yes</v>
      </c>
      <c r="Q7641">
        <v>22</v>
      </c>
      <c r="R7641" s="2"/>
    </row>
    <row r="7642" spans="1:18" x14ac:dyDescent="0.25">
      <c r="A7642">
        <v>7641</v>
      </c>
      <c r="B7642" t="s">
        <v>7788</v>
      </c>
      <c r="C7642" t="s">
        <v>10</v>
      </c>
      <c r="D7642" s="50">
        <v>45675</v>
      </c>
      <c r="E7642">
        <f>YEAR(Tabela1[[#This Row],[Start Date]])</f>
        <v>2025</v>
      </c>
      <c r="F7642">
        <f>ROUNDUP(MONTH(Tabela1[[#This Row],[Start Date]])/3,0)</f>
        <v>1</v>
      </c>
      <c r="G7642" t="s">
        <v>11</v>
      </c>
      <c r="H7642">
        <v>5</v>
      </c>
      <c r="I7642" t="s">
        <v>9</v>
      </c>
      <c r="J7642" t="s">
        <v>11</v>
      </c>
      <c r="K7642">
        <v>0</v>
      </c>
      <c r="L7642" t="s">
        <v>11</v>
      </c>
      <c r="M7642">
        <v>0</v>
      </c>
      <c r="N7642">
        <v>2</v>
      </c>
      <c r="O7642" t="str">
        <f>IF(AND(Tabela1[[#This Row],[EA Play Season Pass]]="Yes",Tabela1[[#This Row],[Minecraft Season Pass]]="Yes"),"Yes","No")</f>
        <v>No</v>
      </c>
      <c r="P7642" t="str">
        <f>IF(OR(Tabela1[[#This Row],[EA Play Season Pass]]="Yes",Tabela1[[#This Row],[Minecraft Season Pass]]="Yes"),"Yes","No")</f>
        <v>No</v>
      </c>
      <c r="Q7642">
        <v>3</v>
      </c>
      <c r="R7642" s="2"/>
    </row>
    <row r="7643" spans="1:18" x14ac:dyDescent="0.25">
      <c r="A7643">
        <v>7642</v>
      </c>
      <c r="B7643" t="s">
        <v>2013</v>
      </c>
      <c r="C7643" t="s">
        <v>13</v>
      </c>
      <c r="D7643" s="50">
        <v>45675</v>
      </c>
      <c r="E7643">
        <f>YEAR(Tabela1[[#This Row],[Start Date]])</f>
        <v>2025</v>
      </c>
      <c r="F7643">
        <f>ROUNDUP(MONTH(Tabela1[[#This Row],[Start Date]])/3,0)</f>
        <v>1</v>
      </c>
      <c r="G7643" t="s">
        <v>11</v>
      </c>
      <c r="H7643">
        <v>10</v>
      </c>
      <c r="I7643" t="s">
        <v>12</v>
      </c>
      <c r="J7643" t="s">
        <v>8</v>
      </c>
      <c r="K7643">
        <v>30</v>
      </c>
      <c r="L7643" t="s">
        <v>8</v>
      </c>
      <c r="M7643">
        <v>20</v>
      </c>
      <c r="N7643">
        <v>3</v>
      </c>
      <c r="O7643" t="str">
        <f>IF(AND(Tabela1[[#This Row],[EA Play Season Pass]]="Yes",Tabela1[[#This Row],[Minecraft Season Pass]]="Yes"),"Yes","No")</f>
        <v>Yes</v>
      </c>
      <c r="P7643" t="str">
        <f>IF(OR(Tabela1[[#This Row],[EA Play Season Pass]]="Yes",Tabela1[[#This Row],[Minecraft Season Pass]]="Yes"),"Yes","No")</f>
        <v>Yes</v>
      </c>
      <c r="Q7643">
        <v>57</v>
      </c>
      <c r="R7643" s="2"/>
    </row>
    <row r="7644" spans="1:18" x14ac:dyDescent="0.25">
      <c r="A7644">
        <v>7643</v>
      </c>
      <c r="B7644" t="s">
        <v>7789</v>
      </c>
      <c r="C7644" t="s">
        <v>13</v>
      </c>
      <c r="D7644" s="50">
        <v>45676</v>
      </c>
      <c r="E7644">
        <f>YEAR(Tabela1[[#This Row],[Start Date]])</f>
        <v>2025</v>
      </c>
      <c r="F7644">
        <f>ROUNDUP(MONTH(Tabela1[[#This Row],[Start Date]])/3,0)</f>
        <v>1</v>
      </c>
      <c r="G7644" t="s">
        <v>8</v>
      </c>
      <c r="H7644">
        <v>10</v>
      </c>
      <c r="I7644" t="s">
        <v>9</v>
      </c>
      <c r="J7644" t="s">
        <v>11</v>
      </c>
      <c r="K7644">
        <v>0</v>
      </c>
      <c r="L7644" t="s">
        <v>8</v>
      </c>
      <c r="M7644">
        <v>20</v>
      </c>
      <c r="N7644">
        <v>3</v>
      </c>
      <c r="O7644" t="str">
        <f>IF(AND(Tabela1[[#This Row],[EA Play Season Pass]]="Yes",Tabela1[[#This Row],[Minecraft Season Pass]]="Yes"),"Yes","No")</f>
        <v>No</v>
      </c>
      <c r="P7644" t="str">
        <f>IF(OR(Tabela1[[#This Row],[EA Play Season Pass]]="Yes",Tabela1[[#This Row],[Minecraft Season Pass]]="Yes"),"Yes","No")</f>
        <v>Yes</v>
      </c>
      <c r="Q7644">
        <v>27</v>
      </c>
      <c r="R7644" s="2"/>
    </row>
    <row r="7645" spans="1:18" x14ac:dyDescent="0.25">
      <c r="A7645">
        <v>7644</v>
      </c>
      <c r="B7645" t="s">
        <v>3218</v>
      </c>
      <c r="C7645" t="s">
        <v>7</v>
      </c>
      <c r="D7645" s="50">
        <v>45676</v>
      </c>
      <c r="E7645">
        <f>YEAR(Tabela1[[#This Row],[Start Date]])</f>
        <v>2025</v>
      </c>
      <c r="F7645">
        <f>ROUNDUP(MONTH(Tabela1[[#This Row],[Start Date]])/3,0)</f>
        <v>1</v>
      </c>
      <c r="G7645" t="s">
        <v>8</v>
      </c>
      <c r="H7645">
        <v>15</v>
      </c>
      <c r="I7645" t="s">
        <v>12</v>
      </c>
      <c r="J7645" t="s">
        <v>11</v>
      </c>
      <c r="K7645">
        <v>0</v>
      </c>
      <c r="L7645" t="s">
        <v>11</v>
      </c>
      <c r="M7645">
        <v>0</v>
      </c>
      <c r="N7645">
        <v>3</v>
      </c>
      <c r="O7645" t="str">
        <f>IF(AND(Tabela1[[#This Row],[EA Play Season Pass]]="Yes",Tabela1[[#This Row],[Minecraft Season Pass]]="Yes"),"Yes","No")</f>
        <v>No</v>
      </c>
      <c r="P7645" t="str">
        <f>IF(OR(Tabela1[[#This Row],[EA Play Season Pass]]="Yes",Tabela1[[#This Row],[Minecraft Season Pass]]="Yes"),"Yes","No")</f>
        <v>No</v>
      </c>
      <c r="Q7645">
        <v>12</v>
      </c>
      <c r="R7645" s="2"/>
    </row>
    <row r="7646" spans="1:18" x14ac:dyDescent="0.25">
      <c r="A7646">
        <v>7645</v>
      </c>
      <c r="B7646" t="s">
        <v>7790</v>
      </c>
      <c r="C7646" t="s">
        <v>13</v>
      </c>
      <c r="D7646" s="50">
        <v>45676</v>
      </c>
      <c r="E7646">
        <f>YEAR(Tabela1[[#This Row],[Start Date]])</f>
        <v>2025</v>
      </c>
      <c r="F7646">
        <f>ROUNDUP(MONTH(Tabela1[[#This Row],[Start Date]])/3,0)</f>
        <v>1</v>
      </c>
      <c r="G7646" t="s">
        <v>11</v>
      </c>
      <c r="H7646">
        <v>10</v>
      </c>
      <c r="I7646" t="s">
        <v>14</v>
      </c>
      <c r="J7646" t="s">
        <v>11</v>
      </c>
      <c r="K7646">
        <v>0</v>
      </c>
      <c r="L7646" t="s">
        <v>11</v>
      </c>
      <c r="M7646">
        <v>0</v>
      </c>
      <c r="N7646">
        <v>2</v>
      </c>
      <c r="O7646" t="str">
        <f>IF(AND(Tabela1[[#This Row],[EA Play Season Pass]]="Yes",Tabela1[[#This Row],[Minecraft Season Pass]]="Yes"),"Yes","No")</f>
        <v>No</v>
      </c>
      <c r="P7646" t="str">
        <f>IF(OR(Tabela1[[#This Row],[EA Play Season Pass]]="Yes",Tabela1[[#This Row],[Minecraft Season Pass]]="Yes"),"Yes","No")</f>
        <v>No</v>
      </c>
      <c r="Q7646">
        <v>8</v>
      </c>
      <c r="R7646" s="2"/>
    </row>
    <row r="7647" spans="1:18" x14ac:dyDescent="0.25">
      <c r="A7647">
        <v>7646</v>
      </c>
      <c r="B7647" t="s">
        <v>6753</v>
      </c>
      <c r="C7647" t="s">
        <v>13</v>
      </c>
      <c r="D7647" s="50">
        <v>45676</v>
      </c>
      <c r="E7647">
        <f>YEAR(Tabela1[[#This Row],[Start Date]])</f>
        <v>2025</v>
      </c>
      <c r="F7647">
        <f>ROUNDUP(MONTH(Tabela1[[#This Row],[Start Date]])/3,0)</f>
        <v>1</v>
      </c>
      <c r="G7647" t="s">
        <v>8</v>
      </c>
      <c r="H7647">
        <v>10</v>
      </c>
      <c r="I7647" t="s">
        <v>12</v>
      </c>
      <c r="J7647" t="s">
        <v>11</v>
      </c>
      <c r="K7647">
        <v>0</v>
      </c>
      <c r="L7647" t="s">
        <v>11</v>
      </c>
      <c r="M7647">
        <v>0</v>
      </c>
      <c r="N7647">
        <v>2</v>
      </c>
      <c r="O7647" t="str">
        <f>IF(AND(Tabela1[[#This Row],[EA Play Season Pass]]="Yes",Tabela1[[#This Row],[Minecraft Season Pass]]="Yes"),"Yes","No")</f>
        <v>No</v>
      </c>
      <c r="P7647" t="str">
        <f>IF(OR(Tabela1[[#This Row],[EA Play Season Pass]]="Yes",Tabela1[[#This Row],[Minecraft Season Pass]]="Yes"),"Yes","No")</f>
        <v>No</v>
      </c>
      <c r="Q7647">
        <v>8</v>
      </c>
      <c r="R7647" s="2"/>
    </row>
    <row r="7648" spans="1:18" x14ac:dyDescent="0.25">
      <c r="A7648">
        <v>7647</v>
      </c>
      <c r="B7648" t="s">
        <v>7791</v>
      </c>
      <c r="C7648" t="s">
        <v>7</v>
      </c>
      <c r="D7648" s="50">
        <v>45676</v>
      </c>
      <c r="E7648">
        <f>YEAR(Tabela1[[#This Row],[Start Date]])</f>
        <v>2025</v>
      </c>
      <c r="F7648">
        <f>ROUNDUP(MONTH(Tabela1[[#This Row],[Start Date]])/3,0)</f>
        <v>1</v>
      </c>
      <c r="G7648" t="s">
        <v>8</v>
      </c>
      <c r="H7648">
        <v>15</v>
      </c>
      <c r="I7648" t="s">
        <v>14</v>
      </c>
      <c r="J7648" t="s">
        <v>11</v>
      </c>
      <c r="K7648">
        <v>0</v>
      </c>
      <c r="L7648" t="s">
        <v>8</v>
      </c>
      <c r="M7648">
        <v>20</v>
      </c>
      <c r="N7648">
        <v>1</v>
      </c>
      <c r="O7648" t="str">
        <f>IF(AND(Tabela1[[#This Row],[EA Play Season Pass]]="Yes",Tabela1[[#This Row],[Minecraft Season Pass]]="Yes"),"Yes","No")</f>
        <v>No</v>
      </c>
      <c r="P7648" t="str">
        <f>IF(OR(Tabela1[[#This Row],[EA Play Season Pass]]="Yes",Tabela1[[#This Row],[Minecraft Season Pass]]="Yes"),"Yes","No")</f>
        <v>Yes</v>
      </c>
      <c r="Q7648">
        <v>34</v>
      </c>
      <c r="R7648" s="2"/>
    </row>
    <row r="7649" spans="1:18" x14ac:dyDescent="0.25">
      <c r="A7649">
        <v>7648</v>
      </c>
      <c r="B7649" t="s">
        <v>7376</v>
      </c>
      <c r="C7649" t="s">
        <v>10</v>
      </c>
      <c r="D7649" s="50">
        <v>45676</v>
      </c>
      <c r="E7649">
        <f>YEAR(Tabela1[[#This Row],[Start Date]])</f>
        <v>2025</v>
      </c>
      <c r="F7649">
        <f>ROUNDUP(MONTH(Tabela1[[#This Row],[Start Date]])/3,0)</f>
        <v>1</v>
      </c>
      <c r="G7649" t="s">
        <v>11</v>
      </c>
      <c r="H7649">
        <v>5</v>
      </c>
      <c r="I7649" t="s">
        <v>14</v>
      </c>
      <c r="J7649" t="s">
        <v>11</v>
      </c>
      <c r="K7649">
        <v>0</v>
      </c>
      <c r="L7649" t="s">
        <v>8</v>
      </c>
      <c r="M7649">
        <v>20</v>
      </c>
      <c r="N7649">
        <v>1</v>
      </c>
      <c r="O7649" t="str">
        <f>IF(AND(Tabela1[[#This Row],[EA Play Season Pass]]="Yes",Tabela1[[#This Row],[Minecraft Season Pass]]="Yes"),"Yes","No")</f>
        <v>No</v>
      </c>
      <c r="P7649" t="str">
        <f>IF(OR(Tabela1[[#This Row],[EA Play Season Pass]]="Yes",Tabela1[[#This Row],[Minecraft Season Pass]]="Yes"),"Yes","No")</f>
        <v>Yes</v>
      </c>
      <c r="Q7649">
        <v>24</v>
      </c>
      <c r="R7649" s="2"/>
    </row>
    <row r="7650" spans="1:18" x14ac:dyDescent="0.25">
      <c r="A7650">
        <v>7649</v>
      </c>
      <c r="B7650" t="s">
        <v>435</v>
      </c>
      <c r="C7650" t="s">
        <v>13</v>
      </c>
      <c r="D7650" s="50">
        <v>45676</v>
      </c>
      <c r="E7650">
        <f>YEAR(Tabela1[[#This Row],[Start Date]])</f>
        <v>2025</v>
      </c>
      <c r="F7650">
        <f>ROUNDUP(MONTH(Tabela1[[#This Row],[Start Date]])/3,0)</f>
        <v>1</v>
      </c>
      <c r="G7650" t="s">
        <v>11</v>
      </c>
      <c r="H7650">
        <v>10</v>
      </c>
      <c r="I7650" t="s">
        <v>14</v>
      </c>
      <c r="J7650" t="s">
        <v>11</v>
      </c>
      <c r="K7650">
        <v>0</v>
      </c>
      <c r="L7650" t="s">
        <v>11</v>
      </c>
      <c r="M7650">
        <v>0</v>
      </c>
      <c r="N7650">
        <v>1</v>
      </c>
      <c r="O7650" t="str">
        <f>IF(AND(Tabela1[[#This Row],[EA Play Season Pass]]="Yes",Tabela1[[#This Row],[Minecraft Season Pass]]="Yes"),"Yes","No")</f>
        <v>No</v>
      </c>
      <c r="P7650" t="str">
        <f>IF(OR(Tabela1[[#This Row],[EA Play Season Pass]]="Yes",Tabela1[[#This Row],[Minecraft Season Pass]]="Yes"),"Yes","No")</f>
        <v>No</v>
      </c>
      <c r="Q7650">
        <v>9</v>
      </c>
      <c r="R7650" s="2"/>
    </row>
    <row r="7651" spans="1:18" x14ac:dyDescent="0.25">
      <c r="A7651">
        <v>7650</v>
      </c>
      <c r="B7651" t="s">
        <v>3419</v>
      </c>
      <c r="C7651" t="s">
        <v>10</v>
      </c>
      <c r="D7651" s="50">
        <v>45676</v>
      </c>
      <c r="E7651">
        <f>YEAR(Tabela1[[#This Row],[Start Date]])</f>
        <v>2025</v>
      </c>
      <c r="F7651">
        <f>ROUNDUP(MONTH(Tabela1[[#This Row],[Start Date]])/3,0)</f>
        <v>1</v>
      </c>
      <c r="G7651" t="s">
        <v>11</v>
      </c>
      <c r="H7651">
        <v>5</v>
      </c>
      <c r="I7651" t="s">
        <v>14</v>
      </c>
      <c r="J7651" t="s">
        <v>8</v>
      </c>
      <c r="K7651">
        <v>30</v>
      </c>
      <c r="L7651" t="s">
        <v>8</v>
      </c>
      <c r="M7651">
        <v>20</v>
      </c>
      <c r="N7651">
        <v>1</v>
      </c>
      <c r="O7651" t="str">
        <f>IF(AND(Tabela1[[#This Row],[EA Play Season Pass]]="Yes",Tabela1[[#This Row],[Minecraft Season Pass]]="Yes"),"Yes","No")</f>
        <v>Yes</v>
      </c>
      <c r="P7651" t="str">
        <f>IF(OR(Tabela1[[#This Row],[EA Play Season Pass]]="Yes",Tabela1[[#This Row],[Minecraft Season Pass]]="Yes"),"Yes","No")</f>
        <v>Yes</v>
      </c>
      <c r="Q7651">
        <v>54</v>
      </c>
      <c r="R7651" s="2"/>
    </row>
    <row r="7652" spans="1:18" x14ac:dyDescent="0.25">
      <c r="A7652">
        <v>7651</v>
      </c>
      <c r="B7652" t="s">
        <v>7792</v>
      </c>
      <c r="C7652" t="s">
        <v>7</v>
      </c>
      <c r="D7652" s="50">
        <v>45676</v>
      </c>
      <c r="E7652">
        <f>YEAR(Tabela1[[#This Row],[Start Date]])</f>
        <v>2025</v>
      </c>
      <c r="F7652">
        <f>ROUNDUP(MONTH(Tabela1[[#This Row],[Start Date]])/3,0)</f>
        <v>1</v>
      </c>
      <c r="G7652" t="s">
        <v>11</v>
      </c>
      <c r="H7652">
        <v>15</v>
      </c>
      <c r="I7652" t="s">
        <v>9</v>
      </c>
      <c r="J7652" t="s">
        <v>8</v>
      </c>
      <c r="K7652">
        <v>30</v>
      </c>
      <c r="L7652" t="s">
        <v>8</v>
      </c>
      <c r="M7652">
        <v>20</v>
      </c>
      <c r="N7652">
        <v>2</v>
      </c>
      <c r="O7652" t="str">
        <f>IF(AND(Tabela1[[#This Row],[EA Play Season Pass]]="Yes",Tabela1[[#This Row],[Minecraft Season Pass]]="Yes"),"Yes","No")</f>
        <v>Yes</v>
      </c>
      <c r="P7652" t="str">
        <f>IF(OR(Tabela1[[#This Row],[EA Play Season Pass]]="Yes",Tabela1[[#This Row],[Minecraft Season Pass]]="Yes"),"Yes","No")</f>
        <v>Yes</v>
      </c>
      <c r="Q7652">
        <v>63</v>
      </c>
      <c r="R7652" s="2"/>
    </row>
    <row r="7653" spans="1:18" x14ac:dyDescent="0.25">
      <c r="A7653">
        <v>7652</v>
      </c>
      <c r="B7653" t="s">
        <v>7793</v>
      </c>
      <c r="C7653" t="s">
        <v>7</v>
      </c>
      <c r="D7653" s="50">
        <v>45676</v>
      </c>
      <c r="E7653">
        <f>YEAR(Tabela1[[#This Row],[Start Date]])</f>
        <v>2025</v>
      </c>
      <c r="F7653">
        <f>ROUNDUP(MONTH(Tabela1[[#This Row],[Start Date]])/3,0)</f>
        <v>1</v>
      </c>
      <c r="G7653" t="s">
        <v>11</v>
      </c>
      <c r="H7653">
        <v>15</v>
      </c>
      <c r="I7653" t="s">
        <v>14</v>
      </c>
      <c r="J7653" t="s">
        <v>11</v>
      </c>
      <c r="K7653">
        <v>0</v>
      </c>
      <c r="L7653" t="s">
        <v>8</v>
      </c>
      <c r="M7653">
        <v>20</v>
      </c>
      <c r="N7653">
        <v>1</v>
      </c>
      <c r="O7653" t="str">
        <f>IF(AND(Tabela1[[#This Row],[EA Play Season Pass]]="Yes",Tabela1[[#This Row],[Minecraft Season Pass]]="Yes"),"Yes","No")</f>
        <v>No</v>
      </c>
      <c r="P7653" t="str">
        <f>IF(OR(Tabela1[[#This Row],[EA Play Season Pass]]="Yes",Tabela1[[#This Row],[Minecraft Season Pass]]="Yes"),"Yes","No")</f>
        <v>Yes</v>
      </c>
      <c r="Q7653">
        <v>34</v>
      </c>
      <c r="R7653" s="2"/>
    </row>
    <row r="7654" spans="1:18" x14ac:dyDescent="0.25">
      <c r="A7654">
        <v>7653</v>
      </c>
      <c r="B7654" t="s">
        <v>7794</v>
      </c>
      <c r="C7654" t="s">
        <v>13</v>
      </c>
      <c r="D7654" s="50">
        <v>45677</v>
      </c>
      <c r="E7654">
        <f>YEAR(Tabela1[[#This Row],[Start Date]])</f>
        <v>2025</v>
      </c>
      <c r="F7654">
        <f>ROUNDUP(MONTH(Tabela1[[#This Row],[Start Date]])/3,0)</f>
        <v>1</v>
      </c>
      <c r="G7654" t="s">
        <v>8</v>
      </c>
      <c r="H7654">
        <v>10</v>
      </c>
      <c r="I7654" t="s">
        <v>9</v>
      </c>
      <c r="J7654" t="s">
        <v>8</v>
      </c>
      <c r="K7654">
        <v>30</v>
      </c>
      <c r="L7654" t="s">
        <v>8</v>
      </c>
      <c r="M7654">
        <v>20</v>
      </c>
      <c r="N7654">
        <v>2</v>
      </c>
      <c r="O7654" t="str">
        <f>IF(AND(Tabela1[[#This Row],[EA Play Season Pass]]="Yes",Tabela1[[#This Row],[Minecraft Season Pass]]="Yes"),"Yes","No")</f>
        <v>Yes</v>
      </c>
      <c r="P7654" t="str">
        <f>IF(OR(Tabela1[[#This Row],[EA Play Season Pass]]="Yes",Tabela1[[#This Row],[Minecraft Season Pass]]="Yes"),"Yes","No")</f>
        <v>Yes</v>
      </c>
      <c r="Q7654">
        <v>58</v>
      </c>
      <c r="R7654" s="2"/>
    </row>
    <row r="7655" spans="1:18" x14ac:dyDescent="0.25">
      <c r="A7655">
        <v>7654</v>
      </c>
      <c r="B7655" t="s">
        <v>7795</v>
      </c>
      <c r="C7655" t="s">
        <v>10</v>
      </c>
      <c r="D7655" s="50">
        <v>45677</v>
      </c>
      <c r="E7655">
        <f>YEAR(Tabela1[[#This Row],[Start Date]])</f>
        <v>2025</v>
      </c>
      <c r="F7655">
        <f>ROUNDUP(MONTH(Tabela1[[#This Row],[Start Date]])/3,0)</f>
        <v>1</v>
      </c>
      <c r="G7655" t="s">
        <v>11</v>
      </c>
      <c r="H7655">
        <v>5</v>
      </c>
      <c r="I7655" t="s">
        <v>12</v>
      </c>
      <c r="J7655" t="s">
        <v>8</v>
      </c>
      <c r="K7655">
        <v>30</v>
      </c>
      <c r="L7655" t="s">
        <v>11</v>
      </c>
      <c r="M7655">
        <v>0</v>
      </c>
      <c r="N7655">
        <v>2</v>
      </c>
      <c r="O7655" t="str">
        <f>IF(AND(Tabela1[[#This Row],[EA Play Season Pass]]="Yes",Tabela1[[#This Row],[Minecraft Season Pass]]="Yes"),"Yes","No")</f>
        <v>No</v>
      </c>
      <c r="P7655" t="str">
        <f>IF(OR(Tabela1[[#This Row],[EA Play Season Pass]]="Yes",Tabela1[[#This Row],[Minecraft Season Pass]]="Yes"),"Yes","No")</f>
        <v>Yes</v>
      </c>
      <c r="Q7655">
        <v>33</v>
      </c>
      <c r="R7655" s="2"/>
    </row>
    <row r="7656" spans="1:18" x14ac:dyDescent="0.25">
      <c r="A7656">
        <v>7655</v>
      </c>
      <c r="B7656" t="s">
        <v>7796</v>
      </c>
      <c r="C7656" t="s">
        <v>13</v>
      </c>
      <c r="D7656" s="50">
        <v>45677</v>
      </c>
      <c r="E7656">
        <f>YEAR(Tabela1[[#This Row],[Start Date]])</f>
        <v>2025</v>
      </c>
      <c r="F7656">
        <f>ROUNDUP(MONTH(Tabela1[[#This Row],[Start Date]])/3,0)</f>
        <v>1</v>
      </c>
      <c r="G7656" t="s">
        <v>11</v>
      </c>
      <c r="H7656">
        <v>10</v>
      </c>
      <c r="I7656" t="s">
        <v>12</v>
      </c>
      <c r="J7656" t="s">
        <v>11</v>
      </c>
      <c r="K7656">
        <v>0</v>
      </c>
      <c r="L7656" t="s">
        <v>8</v>
      </c>
      <c r="M7656">
        <v>20</v>
      </c>
      <c r="N7656">
        <v>3</v>
      </c>
      <c r="O7656" t="str">
        <f>IF(AND(Tabela1[[#This Row],[EA Play Season Pass]]="Yes",Tabela1[[#This Row],[Minecraft Season Pass]]="Yes"),"Yes","No")</f>
        <v>No</v>
      </c>
      <c r="P7656" t="str">
        <f>IF(OR(Tabela1[[#This Row],[EA Play Season Pass]]="Yes",Tabela1[[#This Row],[Minecraft Season Pass]]="Yes"),"Yes","No")</f>
        <v>Yes</v>
      </c>
      <c r="Q7656">
        <v>27</v>
      </c>
      <c r="R7656" s="2"/>
    </row>
    <row r="7657" spans="1:18" x14ac:dyDescent="0.25">
      <c r="A7657">
        <v>7656</v>
      </c>
      <c r="B7657" t="s">
        <v>7797</v>
      </c>
      <c r="C7657" t="s">
        <v>13</v>
      </c>
      <c r="D7657" s="50">
        <v>45677</v>
      </c>
      <c r="E7657">
        <f>YEAR(Tabela1[[#This Row],[Start Date]])</f>
        <v>2025</v>
      </c>
      <c r="F7657">
        <f>ROUNDUP(MONTH(Tabela1[[#This Row],[Start Date]])/3,0)</f>
        <v>1</v>
      </c>
      <c r="G7657" t="s">
        <v>8</v>
      </c>
      <c r="H7657">
        <v>10</v>
      </c>
      <c r="I7657" t="s">
        <v>12</v>
      </c>
      <c r="J7657" t="s">
        <v>11</v>
      </c>
      <c r="K7657">
        <v>0</v>
      </c>
      <c r="L7657" t="s">
        <v>8</v>
      </c>
      <c r="M7657">
        <v>20</v>
      </c>
      <c r="N7657">
        <v>1</v>
      </c>
      <c r="O7657" t="str">
        <f>IF(AND(Tabela1[[#This Row],[EA Play Season Pass]]="Yes",Tabela1[[#This Row],[Minecraft Season Pass]]="Yes"),"Yes","No")</f>
        <v>No</v>
      </c>
      <c r="P7657" t="str">
        <f>IF(OR(Tabela1[[#This Row],[EA Play Season Pass]]="Yes",Tabela1[[#This Row],[Minecraft Season Pass]]="Yes"),"Yes","No")</f>
        <v>Yes</v>
      </c>
      <c r="Q7657">
        <v>29</v>
      </c>
      <c r="R7657" s="2"/>
    </row>
    <row r="7658" spans="1:18" x14ac:dyDescent="0.25">
      <c r="A7658">
        <v>7657</v>
      </c>
      <c r="B7658" t="s">
        <v>7798</v>
      </c>
      <c r="C7658" t="s">
        <v>7</v>
      </c>
      <c r="D7658" s="50">
        <v>45677</v>
      </c>
      <c r="E7658">
        <f>YEAR(Tabela1[[#This Row],[Start Date]])</f>
        <v>2025</v>
      </c>
      <c r="F7658">
        <f>ROUNDUP(MONTH(Tabela1[[#This Row],[Start Date]])/3,0)</f>
        <v>1</v>
      </c>
      <c r="G7658" t="s">
        <v>8</v>
      </c>
      <c r="H7658">
        <v>15</v>
      </c>
      <c r="I7658" t="s">
        <v>14</v>
      </c>
      <c r="J7658" t="s">
        <v>8</v>
      </c>
      <c r="K7658">
        <v>30</v>
      </c>
      <c r="L7658" t="s">
        <v>8</v>
      </c>
      <c r="M7658">
        <v>20</v>
      </c>
      <c r="N7658">
        <v>2</v>
      </c>
      <c r="O7658" t="str">
        <f>IF(AND(Tabela1[[#This Row],[EA Play Season Pass]]="Yes",Tabela1[[#This Row],[Minecraft Season Pass]]="Yes"),"Yes","No")</f>
        <v>Yes</v>
      </c>
      <c r="P7658" t="str">
        <f>IF(OR(Tabela1[[#This Row],[EA Play Season Pass]]="Yes",Tabela1[[#This Row],[Minecraft Season Pass]]="Yes"),"Yes","No")</f>
        <v>Yes</v>
      </c>
      <c r="Q7658">
        <v>63</v>
      </c>
      <c r="R7658" s="2"/>
    </row>
    <row r="7659" spans="1:18" x14ac:dyDescent="0.25">
      <c r="A7659">
        <v>7658</v>
      </c>
      <c r="B7659" t="s">
        <v>7799</v>
      </c>
      <c r="C7659" t="s">
        <v>7</v>
      </c>
      <c r="D7659" s="50">
        <v>45678</v>
      </c>
      <c r="E7659">
        <f>YEAR(Tabela1[[#This Row],[Start Date]])</f>
        <v>2025</v>
      </c>
      <c r="F7659">
        <f>ROUNDUP(MONTH(Tabela1[[#This Row],[Start Date]])/3,0)</f>
        <v>1</v>
      </c>
      <c r="G7659" t="s">
        <v>11</v>
      </c>
      <c r="H7659">
        <v>15</v>
      </c>
      <c r="I7659" t="s">
        <v>9</v>
      </c>
      <c r="J7659" t="s">
        <v>11</v>
      </c>
      <c r="K7659">
        <v>0</v>
      </c>
      <c r="L7659" t="s">
        <v>11</v>
      </c>
      <c r="M7659">
        <v>0</v>
      </c>
      <c r="N7659">
        <v>1</v>
      </c>
      <c r="O7659" t="str">
        <f>IF(AND(Tabela1[[#This Row],[EA Play Season Pass]]="Yes",Tabela1[[#This Row],[Minecraft Season Pass]]="Yes"),"Yes","No")</f>
        <v>No</v>
      </c>
      <c r="P7659" t="str">
        <f>IF(OR(Tabela1[[#This Row],[EA Play Season Pass]]="Yes",Tabela1[[#This Row],[Minecraft Season Pass]]="Yes"),"Yes","No")</f>
        <v>No</v>
      </c>
      <c r="Q7659">
        <v>14</v>
      </c>
      <c r="R7659" s="2"/>
    </row>
    <row r="7660" spans="1:18" x14ac:dyDescent="0.25">
      <c r="A7660">
        <v>7659</v>
      </c>
      <c r="B7660" t="s">
        <v>7800</v>
      </c>
      <c r="C7660" t="s">
        <v>10</v>
      </c>
      <c r="D7660" s="50">
        <v>45678</v>
      </c>
      <c r="E7660">
        <f>YEAR(Tabela1[[#This Row],[Start Date]])</f>
        <v>2025</v>
      </c>
      <c r="F7660">
        <f>ROUNDUP(MONTH(Tabela1[[#This Row],[Start Date]])/3,0)</f>
        <v>1</v>
      </c>
      <c r="G7660" t="s">
        <v>11</v>
      </c>
      <c r="H7660">
        <v>5</v>
      </c>
      <c r="I7660" t="s">
        <v>12</v>
      </c>
      <c r="J7660" t="s">
        <v>11</v>
      </c>
      <c r="K7660">
        <v>0</v>
      </c>
      <c r="L7660" t="s">
        <v>8</v>
      </c>
      <c r="M7660">
        <v>20</v>
      </c>
      <c r="N7660">
        <v>1</v>
      </c>
      <c r="O7660" t="str">
        <f>IF(AND(Tabela1[[#This Row],[EA Play Season Pass]]="Yes",Tabela1[[#This Row],[Minecraft Season Pass]]="Yes"),"Yes","No")</f>
        <v>No</v>
      </c>
      <c r="P7660" t="str">
        <f>IF(OR(Tabela1[[#This Row],[EA Play Season Pass]]="Yes",Tabela1[[#This Row],[Minecraft Season Pass]]="Yes"),"Yes","No")</f>
        <v>Yes</v>
      </c>
      <c r="Q7660">
        <v>24</v>
      </c>
      <c r="R7660" s="2"/>
    </row>
    <row r="7661" spans="1:18" x14ac:dyDescent="0.25">
      <c r="A7661">
        <v>7660</v>
      </c>
      <c r="B7661" t="s">
        <v>2530</v>
      </c>
      <c r="C7661" t="s">
        <v>10</v>
      </c>
      <c r="D7661" s="50">
        <v>45678</v>
      </c>
      <c r="E7661">
        <f>YEAR(Tabela1[[#This Row],[Start Date]])</f>
        <v>2025</v>
      </c>
      <c r="F7661">
        <f>ROUNDUP(MONTH(Tabela1[[#This Row],[Start Date]])/3,0)</f>
        <v>1</v>
      </c>
      <c r="G7661" t="s">
        <v>8</v>
      </c>
      <c r="H7661">
        <v>5</v>
      </c>
      <c r="I7661" t="s">
        <v>9</v>
      </c>
      <c r="J7661" t="s">
        <v>8</v>
      </c>
      <c r="K7661">
        <v>30</v>
      </c>
      <c r="L7661" t="s">
        <v>11</v>
      </c>
      <c r="M7661">
        <v>0</v>
      </c>
      <c r="N7661">
        <v>2</v>
      </c>
      <c r="O7661" t="str">
        <f>IF(AND(Tabela1[[#This Row],[EA Play Season Pass]]="Yes",Tabela1[[#This Row],[Minecraft Season Pass]]="Yes"),"Yes","No")</f>
        <v>No</v>
      </c>
      <c r="P7661" t="str">
        <f>IF(OR(Tabela1[[#This Row],[EA Play Season Pass]]="Yes",Tabela1[[#This Row],[Minecraft Season Pass]]="Yes"),"Yes","No")</f>
        <v>Yes</v>
      </c>
      <c r="Q7661">
        <v>33</v>
      </c>
      <c r="R7661" s="2"/>
    </row>
    <row r="7662" spans="1:18" x14ac:dyDescent="0.25">
      <c r="A7662">
        <v>7661</v>
      </c>
      <c r="B7662" t="s">
        <v>7801</v>
      </c>
      <c r="C7662" t="s">
        <v>13</v>
      </c>
      <c r="D7662" s="50">
        <v>45678</v>
      </c>
      <c r="E7662">
        <f>YEAR(Tabela1[[#This Row],[Start Date]])</f>
        <v>2025</v>
      </c>
      <c r="F7662">
        <f>ROUNDUP(MONTH(Tabela1[[#This Row],[Start Date]])/3,0)</f>
        <v>1</v>
      </c>
      <c r="G7662" t="s">
        <v>11</v>
      </c>
      <c r="H7662">
        <v>10</v>
      </c>
      <c r="I7662" t="s">
        <v>12</v>
      </c>
      <c r="J7662" t="s">
        <v>11</v>
      </c>
      <c r="K7662">
        <v>0</v>
      </c>
      <c r="L7662" t="s">
        <v>8</v>
      </c>
      <c r="M7662">
        <v>20</v>
      </c>
      <c r="N7662">
        <v>2</v>
      </c>
      <c r="O7662" t="str">
        <f>IF(AND(Tabela1[[#This Row],[EA Play Season Pass]]="Yes",Tabela1[[#This Row],[Minecraft Season Pass]]="Yes"),"Yes","No")</f>
        <v>No</v>
      </c>
      <c r="P7662" t="str">
        <f>IF(OR(Tabela1[[#This Row],[EA Play Season Pass]]="Yes",Tabela1[[#This Row],[Minecraft Season Pass]]="Yes"),"Yes","No")</f>
        <v>Yes</v>
      </c>
      <c r="Q7662">
        <v>28</v>
      </c>
      <c r="R7662" s="2"/>
    </row>
    <row r="7663" spans="1:18" x14ac:dyDescent="0.25">
      <c r="A7663">
        <v>7662</v>
      </c>
      <c r="B7663" t="s">
        <v>7802</v>
      </c>
      <c r="C7663" t="s">
        <v>10</v>
      </c>
      <c r="D7663" s="50">
        <v>45678</v>
      </c>
      <c r="E7663">
        <f>YEAR(Tabela1[[#This Row],[Start Date]])</f>
        <v>2025</v>
      </c>
      <c r="F7663">
        <f>ROUNDUP(MONTH(Tabela1[[#This Row],[Start Date]])/3,0)</f>
        <v>1</v>
      </c>
      <c r="G7663" t="s">
        <v>11</v>
      </c>
      <c r="H7663">
        <v>5</v>
      </c>
      <c r="I7663" t="s">
        <v>12</v>
      </c>
      <c r="J7663" t="s">
        <v>11</v>
      </c>
      <c r="K7663">
        <v>0</v>
      </c>
      <c r="L7663" t="s">
        <v>11</v>
      </c>
      <c r="M7663">
        <v>0</v>
      </c>
      <c r="N7663">
        <v>3</v>
      </c>
      <c r="O7663" t="str">
        <f>IF(AND(Tabela1[[#This Row],[EA Play Season Pass]]="Yes",Tabela1[[#This Row],[Minecraft Season Pass]]="Yes"),"Yes","No")</f>
        <v>No</v>
      </c>
      <c r="P7663" t="str">
        <f>IF(OR(Tabela1[[#This Row],[EA Play Season Pass]]="Yes",Tabela1[[#This Row],[Minecraft Season Pass]]="Yes"),"Yes","No")</f>
        <v>No</v>
      </c>
      <c r="Q7663">
        <v>2</v>
      </c>
      <c r="R7663" s="2"/>
    </row>
    <row r="7664" spans="1:18" x14ac:dyDescent="0.25">
      <c r="A7664">
        <v>7663</v>
      </c>
      <c r="B7664" t="s">
        <v>7803</v>
      </c>
      <c r="C7664" t="s">
        <v>13</v>
      </c>
      <c r="D7664" s="50">
        <v>45678</v>
      </c>
      <c r="E7664">
        <f>YEAR(Tabela1[[#This Row],[Start Date]])</f>
        <v>2025</v>
      </c>
      <c r="F7664">
        <f>ROUNDUP(MONTH(Tabela1[[#This Row],[Start Date]])/3,0)</f>
        <v>1</v>
      </c>
      <c r="G7664" t="s">
        <v>8</v>
      </c>
      <c r="H7664">
        <v>10</v>
      </c>
      <c r="I7664" t="s">
        <v>9</v>
      </c>
      <c r="J7664" t="s">
        <v>11</v>
      </c>
      <c r="K7664">
        <v>0</v>
      </c>
      <c r="L7664" t="s">
        <v>8</v>
      </c>
      <c r="M7664">
        <v>20</v>
      </c>
      <c r="N7664">
        <v>3</v>
      </c>
      <c r="O7664" t="str">
        <f>IF(AND(Tabela1[[#This Row],[EA Play Season Pass]]="Yes",Tabela1[[#This Row],[Minecraft Season Pass]]="Yes"),"Yes","No")</f>
        <v>No</v>
      </c>
      <c r="P7664" t="str">
        <f>IF(OR(Tabela1[[#This Row],[EA Play Season Pass]]="Yes",Tabela1[[#This Row],[Minecraft Season Pass]]="Yes"),"Yes","No")</f>
        <v>Yes</v>
      </c>
      <c r="Q7664">
        <v>27</v>
      </c>
      <c r="R7664" s="2"/>
    </row>
    <row r="7665" spans="1:18" x14ac:dyDescent="0.25">
      <c r="A7665">
        <v>7664</v>
      </c>
      <c r="B7665" t="s">
        <v>4295</v>
      </c>
      <c r="C7665" t="s">
        <v>10</v>
      </c>
      <c r="D7665" s="50">
        <v>45678</v>
      </c>
      <c r="E7665">
        <f>YEAR(Tabela1[[#This Row],[Start Date]])</f>
        <v>2025</v>
      </c>
      <c r="F7665">
        <f>ROUNDUP(MONTH(Tabela1[[#This Row],[Start Date]])/3,0)</f>
        <v>1</v>
      </c>
      <c r="G7665" t="s">
        <v>11</v>
      </c>
      <c r="H7665">
        <v>5</v>
      </c>
      <c r="I7665" t="s">
        <v>9</v>
      </c>
      <c r="J7665" t="s">
        <v>8</v>
      </c>
      <c r="K7665">
        <v>30</v>
      </c>
      <c r="L7665" t="s">
        <v>11</v>
      </c>
      <c r="M7665">
        <v>0</v>
      </c>
      <c r="N7665">
        <v>2</v>
      </c>
      <c r="O7665" t="str">
        <f>IF(AND(Tabela1[[#This Row],[EA Play Season Pass]]="Yes",Tabela1[[#This Row],[Minecraft Season Pass]]="Yes"),"Yes","No")</f>
        <v>No</v>
      </c>
      <c r="P7665" t="str">
        <f>IF(OR(Tabela1[[#This Row],[EA Play Season Pass]]="Yes",Tabela1[[#This Row],[Minecraft Season Pass]]="Yes"),"Yes","No")</f>
        <v>Yes</v>
      </c>
      <c r="Q7665">
        <v>33</v>
      </c>
      <c r="R7665" s="2"/>
    </row>
    <row r="7666" spans="1:18" x14ac:dyDescent="0.25">
      <c r="A7666">
        <v>7665</v>
      </c>
      <c r="B7666" t="s">
        <v>2149</v>
      </c>
      <c r="C7666" t="s">
        <v>7</v>
      </c>
      <c r="D7666" s="50">
        <v>45678</v>
      </c>
      <c r="E7666">
        <f>YEAR(Tabela1[[#This Row],[Start Date]])</f>
        <v>2025</v>
      </c>
      <c r="F7666">
        <f>ROUNDUP(MONTH(Tabela1[[#This Row],[Start Date]])/3,0)</f>
        <v>1</v>
      </c>
      <c r="G7666" t="s">
        <v>8</v>
      </c>
      <c r="H7666">
        <v>15</v>
      </c>
      <c r="I7666" t="s">
        <v>9</v>
      </c>
      <c r="J7666" t="s">
        <v>8</v>
      </c>
      <c r="K7666">
        <v>30</v>
      </c>
      <c r="L7666" t="s">
        <v>11</v>
      </c>
      <c r="M7666">
        <v>0</v>
      </c>
      <c r="N7666">
        <v>2</v>
      </c>
      <c r="O7666" t="str">
        <f>IF(AND(Tabela1[[#This Row],[EA Play Season Pass]]="Yes",Tabela1[[#This Row],[Minecraft Season Pass]]="Yes"),"Yes","No")</f>
        <v>No</v>
      </c>
      <c r="P7666" t="str">
        <f>IF(OR(Tabela1[[#This Row],[EA Play Season Pass]]="Yes",Tabela1[[#This Row],[Minecraft Season Pass]]="Yes"),"Yes","No")</f>
        <v>Yes</v>
      </c>
      <c r="Q7666">
        <v>43</v>
      </c>
      <c r="R7666" s="2"/>
    </row>
    <row r="7667" spans="1:18" x14ac:dyDescent="0.25">
      <c r="A7667">
        <v>7666</v>
      </c>
      <c r="B7667" t="s">
        <v>2662</v>
      </c>
      <c r="C7667" t="s">
        <v>10</v>
      </c>
      <c r="D7667" s="50">
        <v>45678</v>
      </c>
      <c r="E7667">
        <f>YEAR(Tabela1[[#This Row],[Start Date]])</f>
        <v>2025</v>
      </c>
      <c r="F7667">
        <f>ROUNDUP(MONTH(Tabela1[[#This Row],[Start Date]])/3,0)</f>
        <v>1</v>
      </c>
      <c r="G7667" t="s">
        <v>8</v>
      </c>
      <c r="H7667">
        <v>5</v>
      </c>
      <c r="I7667" t="s">
        <v>12</v>
      </c>
      <c r="J7667" t="s">
        <v>8</v>
      </c>
      <c r="K7667">
        <v>30</v>
      </c>
      <c r="L7667" t="s">
        <v>11</v>
      </c>
      <c r="M7667">
        <v>0</v>
      </c>
      <c r="N7667">
        <v>3</v>
      </c>
      <c r="O7667" t="str">
        <f>IF(AND(Tabela1[[#This Row],[EA Play Season Pass]]="Yes",Tabela1[[#This Row],[Minecraft Season Pass]]="Yes"),"Yes","No")</f>
        <v>No</v>
      </c>
      <c r="P7667" t="str">
        <f>IF(OR(Tabela1[[#This Row],[EA Play Season Pass]]="Yes",Tabela1[[#This Row],[Minecraft Season Pass]]="Yes"),"Yes","No")</f>
        <v>Yes</v>
      </c>
      <c r="Q7667">
        <v>32</v>
      </c>
      <c r="R7667" s="2"/>
    </row>
    <row r="7668" spans="1:18" x14ac:dyDescent="0.25">
      <c r="A7668">
        <v>7667</v>
      </c>
      <c r="B7668" t="s">
        <v>5932</v>
      </c>
      <c r="C7668" t="s">
        <v>7</v>
      </c>
      <c r="D7668" s="50">
        <v>45678</v>
      </c>
      <c r="E7668">
        <f>YEAR(Tabela1[[#This Row],[Start Date]])</f>
        <v>2025</v>
      </c>
      <c r="F7668">
        <f>ROUNDUP(MONTH(Tabela1[[#This Row],[Start Date]])/3,0)</f>
        <v>1</v>
      </c>
      <c r="G7668" t="s">
        <v>11</v>
      </c>
      <c r="H7668">
        <v>15</v>
      </c>
      <c r="I7668" t="s">
        <v>14</v>
      </c>
      <c r="J7668" t="s">
        <v>11</v>
      </c>
      <c r="K7668">
        <v>0</v>
      </c>
      <c r="L7668" t="s">
        <v>11</v>
      </c>
      <c r="M7668">
        <v>0</v>
      </c>
      <c r="N7668">
        <v>2</v>
      </c>
      <c r="O7668" t="str">
        <f>IF(AND(Tabela1[[#This Row],[EA Play Season Pass]]="Yes",Tabela1[[#This Row],[Minecraft Season Pass]]="Yes"),"Yes","No")</f>
        <v>No</v>
      </c>
      <c r="P7668" t="str">
        <f>IF(OR(Tabela1[[#This Row],[EA Play Season Pass]]="Yes",Tabela1[[#This Row],[Minecraft Season Pass]]="Yes"),"Yes","No")</f>
        <v>No</v>
      </c>
      <c r="Q7668">
        <v>13</v>
      </c>
      <c r="R7668" s="2"/>
    </row>
    <row r="7669" spans="1:18" x14ac:dyDescent="0.25">
      <c r="A7669">
        <v>7668</v>
      </c>
      <c r="B7669" t="s">
        <v>195</v>
      </c>
      <c r="C7669" t="s">
        <v>10</v>
      </c>
      <c r="D7669" s="50">
        <v>45678</v>
      </c>
      <c r="E7669">
        <f>YEAR(Tabela1[[#This Row],[Start Date]])</f>
        <v>2025</v>
      </c>
      <c r="F7669">
        <f>ROUNDUP(MONTH(Tabela1[[#This Row],[Start Date]])/3,0)</f>
        <v>1</v>
      </c>
      <c r="G7669" t="s">
        <v>8</v>
      </c>
      <c r="H7669">
        <v>5</v>
      </c>
      <c r="I7669" t="s">
        <v>12</v>
      </c>
      <c r="J7669" t="s">
        <v>11</v>
      </c>
      <c r="K7669">
        <v>0</v>
      </c>
      <c r="L7669" t="s">
        <v>11</v>
      </c>
      <c r="M7669">
        <v>0</v>
      </c>
      <c r="N7669">
        <v>2</v>
      </c>
      <c r="O7669" t="str">
        <f>IF(AND(Tabela1[[#This Row],[EA Play Season Pass]]="Yes",Tabela1[[#This Row],[Minecraft Season Pass]]="Yes"),"Yes","No")</f>
        <v>No</v>
      </c>
      <c r="P7669" t="str">
        <f>IF(OR(Tabela1[[#This Row],[EA Play Season Pass]]="Yes",Tabela1[[#This Row],[Minecraft Season Pass]]="Yes"),"Yes","No")</f>
        <v>No</v>
      </c>
      <c r="Q7669">
        <v>3</v>
      </c>
      <c r="R7669" s="2"/>
    </row>
    <row r="7670" spans="1:18" x14ac:dyDescent="0.25">
      <c r="A7670">
        <v>7669</v>
      </c>
      <c r="B7670" t="s">
        <v>637</v>
      </c>
      <c r="C7670" t="s">
        <v>10</v>
      </c>
      <c r="D7670" s="50">
        <v>45678</v>
      </c>
      <c r="E7670">
        <f>YEAR(Tabela1[[#This Row],[Start Date]])</f>
        <v>2025</v>
      </c>
      <c r="F7670">
        <f>ROUNDUP(MONTH(Tabela1[[#This Row],[Start Date]])/3,0)</f>
        <v>1</v>
      </c>
      <c r="G7670" t="s">
        <v>8</v>
      </c>
      <c r="H7670">
        <v>5</v>
      </c>
      <c r="I7670" t="s">
        <v>9</v>
      </c>
      <c r="J7670" t="s">
        <v>11</v>
      </c>
      <c r="K7670">
        <v>0</v>
      </c>
      <c r="L7670" t="s">
        <v>11</v>
      </c>
      <c r="M7670">
        <v>0</v>
      </c>
      <c r="N7670">
        <v>3</v>
      </c>
      <c r="O7670" t="str">
        <f>IF(AND(Tabela1[[#This Row],[EA Play Season Pass]]="Yes",Tabela1[[#This Row],[Minecraft Season Pass]]="Yes"),"Yes","No")</f>
        <v>No</v>
      </c>
      <c r="P7670" t="str">
        <f>IF(OR(Tabela1[[#This Row],[EA Play Season Pass]]="Yes",Tabela1[[#This Row],[Minecraft Season Pass]]="Yes"),"Yes","No")</f>
        <v>No</v>
      </c>
      <c r="Q7670">
        <v>2</v>
      </c>
      <c r="R7670" s="2"/>
    </row>
    <row r="7671" spans="1:18" x14ac:dyDescent="0.25">
      <c r="A7671">
        <v>7670</v>
      </c>
      <c r="B7671" t="s">
        <v>7804</v>
      </c>
      <c r="C7671" t="s">
        <v>13</v>
      </c>
      <c r="D7671" s="50">
        <v>45678</v>
      </c>
      <c r="E7671">
        <f>YEAR(Tabela1[[#This Row],[Start Date]])</f>
        <v>2025</v>
      </c>
      <c r="F7671">
        <f>ROUNDUP(MONTH(Tabela1[[#This Row],[Start Date]])/3,0)</f>
        <v>1</v>
      </c>
      <c r="G7671" t="s">
        <v>11</v>
      </c>
      <c r="H7671">
        <v>10</v>
      </c>
      <c r="I7671" t="s">
        <v>14</v>
      </c>
      <c r="J7671" t="s">
        <v>8</v>
      </c>
      <c r="K7671">
        <v>30</v>
      </c>
      <c r="L7671" t="s">
        <v>8</v>
      </c>
      <c r="M7671">
        <v>20</v>
      </c>
      <c r="N7671">
        <v>1</v>
      </c>
      <c r="O7671" t="str">
        <f>IF(AND(Tabela1[[#This Row],[EA Play Season Pass]]="Yes",Tabela1[[#This Row],[Minecraft Season Pass]]="Yes"),"Yes","No")</f>
        <v>Yes</v>
      </c>
      <c r="P7671" t="str">
        <f>IF(OR(Tabela1[[#This Row],[EA Play Season Pass]]="Yes",Tabela1[[#This Row],[Minecraft Season Pass]]="Yes"),"Yes","No")</f>
        <v>Yes</v>
      </c>
      <c r="Q7671">
        <v>59</v>
      </c>
      <c r="R7671" s="2"/>
    </row>
    <row r="7672" spans="1:18" x14ac:dyDescent="0.25">
      <c r="A7672">
        <v>7671</v>
      </c>
      <c r="B7672" t="s">
        <v>7805</v>
      </c>
      <c r="C7672" t="s">
        <v>7</v>
      </c>
      <c r="D7672" s="50">
        <v>45678</v>
      </c>
      <c r="E7672">
        <f>YEAR(Tabela1[[#This Row],[Start Date]])</f>
        <v>2025</v>
      </c>
      <c r="F7672">
        <f>ROUNDUP(MONTH(Tabela1[[#This Row],[Start Date]])/3,0)</f>
        <v>1</v>
      </c>
      <c r="G7672" t="s">
        <v>11</v>
      </c>
      <c r="H7672">
        <v>15</v>
      </c>
      <c r="I7672" t="s">
        <v>14</v>
      </c>
      <c r="J7672" t="s">
        <v>11</v>
      </c>
      <c r="K7672">
        <v>0</v>
      </c>
      <c r="L7672" t="s">
        <v>8</v>
      </c>
      <c r="M7672">
        <v>20</v>
      </c>
      <c r="N7672">
        <v>2</v>
      </c>
      <c r="O7672" t="str">
        <f>IF(AND(Tabela1[[#This Row],[EA Play Season Pass]]="Yes",Tabela1[[#This Row],[Minecraft Season Pass]]="Yes"),"Yes","No")</f>
        <v>No</v>
      </c>
      <c r="P7672" t="str">
        <f>IF(OR(Tabela1[[#This Row],[EA Play Season Pass]]="Yes",Tabela1[[#This Row],[Minecraft Season Pass]]="Yes"),"Yes","No")</f>
        <v>Yes</v>
      </c>
      <c r="Q7672">
        <v>33</v>
      </c>
      <c r="R7672" s="2"/>
    </row>
    <row r="7673" spans="1:18" x14ac:dyDescent="0.25">
      <c r="A7673">
        <v>7672</v>
      </c>
      <c r="B7673" t="s">
        <v>7806</v>
      </c>
      <c r="C7673" t="s">
        <v>13</v>
      </c>
      <c r="D7673" s="50">
        <v>45679</v>
      </c>
      <c r="E7673">
        <f>YEAR(Tabela1[[#This Row],[Start Date]])</f>
        <v>2025</v>
      </c>
      <c r="F7673">
        <f>ROUNDUP(MONTH(Tabela1[[#This Row],[Start Date]])/3,0)</f>
        <v>1</v>
      </c>
      <c r="G7673" t="s">
        <v>11</v>
      </c>
      <c r="H7673">
        <v>10</v>
      </c>
      <c r="I7673" t="s">
        <v>14</v>
      </c>
      <c r="J7673" t="s">
        <v>8</v>
      </c>
      <c r="K7673">
        <v>30</v>
      </c>
      <c r="L7673" t="s">
        <v>8</v>
      </c>
      <c r="M7673">
        <v>20</v>
      </c>
      <c r="N7673">
        <v>2</v>
      </c>
      <c r="O7673" t="str">
        <f>IF(AND(Tabela1[[#This Row],[EA Play Season Pass]]="Yes",Tabela1[[#This Row],[Minecraft Season Pass]]="Yes"),"Yes","No")</f>
        <v>Yes</v>
      </c>
      <c r="P7673" t="str">
        <f>IF(OR(Tabela1[[#This Row],[EA Play Season Pass]]="Yes",Tabela1[[#This Row],[Minecraft Season Pass]]="Yes"),"Yes","No")</f>
        <v>Yes</v>
      </c>
      <c r="Q7673">
        <v>58</v>
      </c>
      <c r="R7673" s="2"/>
    </row>
    <row r="7674" spans="1:18" x14ac:dyDescent="0.25">
      <c r="A7674">
        <v>7673</v>
      </c>
      <c r="B7674" t="s">
        <v>1726</v>
      </c>
      <c r="C7674" t="s">
        <v>7</v>
      </c>
      <c r="D7674" s="50">
        <v>45679</v>
      </c>
      <c r="E7674">
        <f>YEAR(Tabela1[[#This Row],[Start Date]])</f>
        <v>2025</v>
      </c>
      <c r="F7674">
        <f>ROUNDUP(MONTH(Tabela1[[#This Row],[Start Date]])/3,0)</f>
        <v>1</v>
      </c>
      <c r="G7674" t="s">
        <v>11</v>
      </c>
      <c r="H7674">
        <v>15</v>
      </c>
      <c r="I7674" t="s">
        <v>14</v>
      </c>
      <c r="J7674" t="s">
        <v>11</v>
      </c>
      <c r="K7674">
        <v>0</v>
      </c>
      <c r="L7674" t="s">
        <v>8</v>
      </c>
      <c r="M7674">
        <v>20</v>
      </c>
      <c r="N7674">
        <v>3</v>
      </c>
      <c r="O7674" t="str">
        <f>IF(AND(Tabela1[[#This Row],[EA Play Season Pass]]="Yes",Tabela1[[#This Row],[Minecraft Season Pass]]="Yes"),"Yes","No")</f>
        <v>No</v>
      </c>
      <c r="P7674" t="str">
        <f>IF(OR(Tabela1[[#This Row],[EA Play Season Pass]]="Yes",Tabela1[[#This Row],[Minecraft Season Pass]]="Yes"),"Yes","No")</f>
        <v>Yes</v>
      </c>
      <c r="Q7674">
        <v>32</v>
      </c>
      <c r="R7674" s="2"/>
    </row>
    <row r="7675" spans="1:18" x14ac:dyDescent="0.25">
      <c r="A7675">
        <v>7674</v>
      </c>
      <c r="B7675" t="s">
        <v>568</v>
      </c>
      <c r="C7675" t="s">
        <v>7</v>
      </c>
      <c r="D7675" s="50">
        <v>45679</v>
      </c>
      <c r="E7675">
        <f>YEAR(Tabela1[[#This Row],[Start Date]])</f>
        <v>2025</v>
      </c>
      <c r="F7675">
        <f>ROUNDUP(MONTH(Tabela1[[#This Row],[Start Date]])/3,0)</f>
        <v>1</v>
      </c>
      <c r="G7675" t="s">
        <v>8</v>
      </c>
      <c r="H7675">
        <v>15</v>
      </c>
      <c r="I7675" t="s">
        <v>14</v>
      </c>
      <c r="J7675" t="s">
        <v>8</v>
      </c>
      <c r="K7675">
        <v>30</v>
      </c>
      <c r="L7675" t="s">
        <v>8</v>
      </c>
      <c r="M7675">
        <v>20</v>
      </c>
      <c r="N7675">
        <v>3</v>
      </c>
      <c r="O7675" t="str">
        <f>IF(AND(Tabela1[[#This Row],[EA Play Season Pass]]="Yes",Tabela1[[#This Row],[Minecraft Season Pass]]="Yes"),"Yes","No")</f>
        <v>Yes</v>
      </c>
      <c r="P7675" t="str">
        <f>IF(OR(Tabela1[[#This Row],[EA Play Season Pass]]="Yes",Tabela1[[#This Row],[Minecraft Season Pass]]="Yes"),"Yes","No")</f>
        <v>Yes</v>
      </c>
      <c r="Q7675">
        <v>62</v>
      </c>
      <c r="R7675" s="2"/>
    </row>
    <row r="7676" spans="1:18" x14ac:dyDescent="0.25">
      <c r="A7676">
        <v>7675</v>
      </c>
      <c r="B7676" t="s">
        <v>7807</v>
      </c>
      <c r="C7676" t="s">
        <v>7</v>
      </c>
      <c r="D7676" s="50">
        <v>45679</v>
      </c>
      <c r="E7676">
        <f>YEAR(Tabela1[[#This Row],[Start Date]])</f>
        <v>2025</v>
      </c>
      <c r="F7676">
        <f>ROUNDUP(MONTH(Tabela1[[#This Row],[Start Date]])/3,0)</f>
        <v>1</v>
      </c>
      <c r="G7676" t="s">
        <v>11</v>
      </c>
      <c r="H7676">
        <v>15</v>
      </c>
      <c r="I7676" t="s">
        <v>12</v>
      </c>
      <c r="J7676" t="s">
        <v>11</v>
      </c>
      <c r="K7676">
        <v>0</v>
      </c>
      <c r="L7676" t="s">
        <v>8</v>
      </c>
      <c r="M7676">
        <v>20</v>
      </c>
      <c r="N7676">
        <v>3</v>
      </c>
      <c r="O7676" t="str">
        <f>IF(AND(Tabela1[[#This Row],[EA Play Season Pass]]="Yes",Tabela1[[#This Row],[Minecraft Season Pass]]="Yes"),"Yes","No")</f>
        <v>No</v>
      </c>
      <c r="P7676" t="str">
        <f>IF(OR(Tabela1[[#This Row],[EA Play Season Pass]]="Yes",Tabela1[[#This Row],[Minecraft Season Pass]]="Yes"),"Yes","No")</f>
        <v>Yes</v>
      </c>
      <c r="Q7676">
        <v>32</v>
      </c>
      <c r="R7676" s="2"/>
    </row>
    <row r="7677" spans="1:18" x14ac:dyDescent="0.25">
      <c r="A7677">
        <v>7676</v>
      </c>
      <c r="B7677" t="s">
        <v>7808</v>
      </c>
      <c r="C7677" t="s">
        <v>10</v>
      </c>
      <c r="D7677" s="50">
        <v>45679</v>
      </c>
      <c r="E7677">
        <f>YEAR(Tabela1[[#This Row],[Start Date]])</f>
        <v>2025</v>
      </c>
      <c r="F7677">
        <f>ROUNDUP(MONTH(Tabela1[[#This Row],[Start Date]])/3,0)</f>
        <v>1</v>
      </c>
      <c r="G7677" t="s">
        <v>8</v>
      </c>
      <c r="H7677">
        <v>5</v>
      </c>
      <c r="I7677" t="s">
        <v>9</v>
      </c>
      <c r="J7677" t="s">
        <v>11</v>
      </c>
      <c r="K7677">
        <v>0</v>
      </c>
      <c r="L7677" t="s">
        <v>8</v>
      </c>
      <c r="M7677">
        <v>20</v>
      </c>
      <c r="N7677">
        <v>1</v>
      </c>
      <c r="O7677" t="str">
        <f>IF(AND(Tabela1[[#This Row],[EA Play Season Pass]]="Yes",Tabela1[[#This Row],[Minecraft Season Pass]]="Yes"),"Yes","No")</f>
        <v>No</v>
      </c>
      <c r="P7677" t="str">
        <f>IF(OR(Tabela1[[#This Row],[EA Play Season Pass]]="Yes",Tabela1[[#This Row],[Minecraft Season Pass]]="Yes"),"Yes","No")</f>
        <v>Yes</v>
      </c>
      <c r="Q7677">
        <v>24</v>
      </c>
      <c r="R7677" s="2"/>
    </row>
    <row r="7678" spans="1:18" x14ac:dyDescent="0.25">
      <c r="A7678">
        <v>7677</v>
      </c>
      <c r="B7678" t="s">
        <v>181</v>
      </c>
      <c r="C7678" t="s">
        <v>7</v>
      </c>
      <c r="D7678" s="50">
        <v>45679</v>
      </c>
      <c r="E7678">
        <f>YEAR(Tabela1[[#This Row],[Start Date]])</f>
        <v>2025</v>
      </c>
      <c r="F7678">
        <f>ROUNDUP(MONTH(Tabela1[[#This Row],[Start Date]])/3,0)</f>
        <v>1</v>
      </c>
      <c r="G7678" t="s">
        <v>8</v>
      </c>
      <c r="H7678">
        <v>15</v>
      </c>
      <c r="I7678" t="s">
        <v>9</v>
      </c>
      <c r="J7678" t="s">
        <v>8</v>
      </c>
      <c r="K7678">
        <v>30</v>
      </c>
      <c r="L7678" t="s">
        <v>8</v>
      </c>
      <c r="M7678">
        <v>20</v>
      </c>
      <c r="N7678">
        <v>1</v>
      </c>
      <c r="O7678" t="str">
        <f>IF(AND(Tabela1[[#This Row],[EA Play Season Pass]]="Yes",Tabela1[[#This Row],[Minecraft Season Pass]]="Yes"),"Yes","No")</f>
        <v>Yes</v>
      </c>
      <c r="P7678" t="str">
        <f>IF(OR(Tabela1[[#This Row],[EA Play Season Pass]]="Yes",Tabela1[[#This Row],[Minecraft Season Pass]]="Yes"),"Yes","No")</f>
        <v>Yes</v>
      </c>
      <c r="Q7678">
        <v>64</v>
      </c>
      <c r="R7678" s="2"/>
    </row>
    <row r="7679" spans="1:18" x14ac:dyDescent="0.25">
      <c r="A7679">
        <v>7678</v>
      </c>
      <c r="B7679" t="s">
        <v>2030</v>
      </c>
      <c r="C7679" t="s">
        <v>10</v>
      </c>
      <c r="D7679" s="50">
        <v>45679</v>
      </c>
      <c r="E7679">
        <f>YEAR(Tabela1[[#This Row],[Start Date]])</f>
        <v>2025</v>
      </c>
      <c r="F7679">
        <f>ROUNDUP(MONTH(Tabela1[[#This Row],[Start Date]])/3,0)</f>
        <v>1</v>
      </c>
      <c r="G7679" t="s">
        <v>11</v>
      </c>
      <c r="H7679">
        <v>5</v>
      </c>
      <c r="I7679" t="s">
        <v>14</v>
      </c>
      <c r="J7679" t="s">
        <v>8</v>
      </c>
      <c r="K7679">
        <v>30</v>
      </c>
      <c r="L7679" t="s">
        <v>11</v>
      </c>
      <c r="M7679">
        <v>0</v>
      </c>
      <c r="N7679">
        <v>3</v>
      </c>
      <c r="O7679" t="str">
        <f>IF(AND(Tabela1[[#This Row],[EA Play Season Pass]]="Yes",Tabela1[[#This Row],[Minecraft Season Pass]]="Yes"),"Yes","No")</f>
        <v>No</v>
      </c>
      <c r="P7679" t="str">
        <f>IF(OR(Tabela1[[#This Row],[EA Play Season Pass]]="Yes",Tabela1[[#This Row],[Minecraft Season Pass]]="Yes"),"Yes","No")</f>
        <v>Yes</v>
      </c>
      <c r="Q7679">
        <v>32</v>
      </c>
      <c r="R7679" s="2"/>
    </row>
    <row r="7680" spans="1:18" x14ac:dyDescent="0.25">
      <c r="A7680">
        <v>7679</v>
      </c>
      <c r="B7680" t="s">
        <v>7809</v>
      </c>
      <c r="C7680" t="s">
        <v>10</v>
      </c>
      <c r="D7680" s="50">
        <v>45679</v>
      </c>
      <c r="E7680">
        <f>YEAR(Tabela1[[#This Row],[Start Date]])</f>
        <v>2025</v>
      </c>
      <c r="F7680">
        <f>ROUNDUP(MONTH(Tabela1[[#This Row],[Start Date]])/3,0)</f>
        <v>1</v>
      </c>
      <c r="G7680" t="s">
        <v>8</v>
      </c>
      <c r="H7680">
        <v>5</v>
      </c>
      <c r="I7680" t="s">
        <v>12</v>
      </c>
      <c r="J7680" t="s">
        <v>11</v>
      </c>
      <c r="K7680">
        <v>0</v>
      </c>
      <c r="L7680" t="s">
        <v>8</v>
      </c>
      <c r="M7680">
        <v>20</v>
      </c>
      <c r="N7680">
        <v>3</v>
      </c>
      <c r="O7680" t="str">
        <f>IF(AND(Tabela1[[#This Row],[EA Play Season Pass]]="Yes",Tabela1[[#This Row],[Minecraft Season Pass]]="Yes"),"Yes","No")</f>
        <v>No</v>
      </c>
      <c r="P7680" t="str">
        <f>IF(OR(Tabela1[[#This Row],[EA Play Season Pass]]="Yes",Tabela1[[#This Row],[Minecraft Season Pass]]="Yes"),"Yes","No")</f>
        <v>Yes</v>
      </c>
      <c r="Q7680">
        <v>22</v>
      </c>
      <c r="R7680" s="2"/>
    </row>
    <row r="7681" spans="1:18" x14ac:dyDescent="0.25">
      <c r="A7681">
        <v>7680</v>
      </c>
      <c r="B7681" t="s">
        <v>7810</v>
      </c>
      <c r="C7681" t="s">
        <v>10</v>
      </c>
      <c r="D7681" s="50">
        <v>45679</v>
      </c>
      <c r="E7681">
        <f>YEAR(Tabela1[[#This Row],[Start Date]])</f>
        <v>2025</v>
      </c>
      <c r="F7681">
        <f>ROUNDUP(MONTH(Tabela1[[#This Row],[Start Date]])/3,0)</f>
        <v>1</v>
      </c>
      <c r="G7681" t="s">
        <v>11</v>
      </c>
      <c r="H7681">
        <v>5</v>
      </c>
      <c r="I7681" t="s">
        <v>9</v>
      </c>
      <c r="J7681" t="s">
        <v>8</v>
      </c>
      <c r="K7681">
        <v>30</v>
      </c>
      <c r="L7681" t="s">
        <v>8</v>
      </c>
      <c r="M7681">
        <v>20</v>
      </c>
      <c r="N7681">
        <v>3</v>
      </c>
      <c r="O7681" t="str">
        <f>IF(AND(Tabela1[[#This Row],[EA Play Season Pass]]="Yes",Tabela1[[#This Row],[Minecraft Season Pass]]="Yes"),"Yes","No")</f>
        <v>Yes</v>
      </c>
      <c r="P7681" t="str">
        <f>IF(OR(Tabela1[[#This Row],[EA Play Season Pass]]="Yes",Tabela1[[#This Row],[Minecraft Season Pass]]="Yes"),"Yes","No")</f>
        <v>Yes</v>
      </c>
      <c r="Q7681">
        <v>52</v>
      </c>
      <c r="R7681" s="2"/>
    </row>
    <row r="7682" spans="1:18" x14ac:dyDescent="0.25">
      <c r="A7682">
        <v>7681</v>
      </c>
      <c r="B7682" t="s">
        <v>327</v>
      </c>
      <c r="C7682" t="s">
        <v>13</v>
      </c>
      <c r="D7682" s="50">
        <v>45679</v>
      </c>
      <c r="E7682">
        <f>YEAR(Tabela1[[#This Row],[Start Date]])</f>
        <v>2025</v>
      </c>
      <c r="F7682">
        <f>ROUNDUP(MONTH(Tabela1[[#This Row],[Start Date]])/3,0)</f>
        <v>1</v>
      </c>
      <c r="G7682" t="s">
        <v>8</v>
      </c>
      <c r="H7682">
        <v>10</v>
      </c>
      <c r="I7682" t="s">
        <v>14</v>
      </c>
      <c r="J7682" t="s">
        <v>8</v>
      </c>
      <c r="K7682">
        <v>30</v>
      </c>
      <c r="L7682" t="s">
        <v>8</v>
      </c>
      <c r="M7682">
        <v>20</v>
      </c>
      <c r="N7682">
        <v>1</v>
      </c>
      <c r="O7682" t="str">
        <f>IF(AND(Tabela1[[#This Row],[EA Play Season Pass]]="Yes",Tabela1[[#This Row],[Minecraft Season Pass]]="Yes"),"Yes","No")</f>
        <v>Yes</v>
      </c>
      <c r="P7682" t="str">
        <f>IF(OR(Tabela1[[#This Row],[EA Play Season Pass]]="Yes",Tabela1[[#This Row],[Minecraft Season Pass]]="Yes"),"Yes","No")</f>
        <v>Yes</v>
      </c>
      <c r="Q7682">
        <v>59</v>
      </c>
      <c r="R7682" s="2"/>
    </row>
    <row r="7683" spans="1:18" x14ac:dyDescent="0.25">
      <c r="A7683">
        <v>7682</v>
      </c>
      <c r="B7683" t="s">
        <v>7811</v>
      </c>
      <c r="C7683" t="s">
        <v>13</v>
      </c>
      <c r="D7683" s="50">
        <v>45679</v>
      </c>
      <c r="E7683">
        <f>YEAR(Tabela1[[#This Row],[Start Date]])</f>
        <v>2025</v>
      </c>
      <c r="F7683">
        <f>ROUNDUP(MONTH(Tabela1[[#This Row],[Start Date]])/3,0)</f>
        <v>1</v>
      </c>
      <c r="G7683" t="s">
        <v>8</v>
      </c>
      <c r="H7683">
        <v>10</v>
      </c>
      <c r="I7683" t="s">
        <v>14</v>
      </c>
      <c r="J7683" t="s">
        <v>11</v>
      </c>
      <c r="K7683">
        <v>0</v>
      </c>
      <c r="L7683" t="s">
        <v>8</v>
      </c>
      <c r="M7683">
        <v>20</v>
      </c>
      <c r="N7683">
        <v>1</v>
      </c>
      <c r="O7683" t="str">
        <f>IF(AND(Tabela1[[#This Row],[EA Play Season Pass]]="Yes",Tabela1[[#This Row],[Minecraft Season Pass]]="Yes"),"Yes","No")</f>
        <v>No</v>
      </c>
      <c r="P7683" t="str">
        <f>IF(OR(Tabela1[[#This Row],[EA Play Season Pass]]="Yes",Tabela1[[#This Row],[Minecraft Season Pass]]="Yes"),"Yes","No")</f>
        <v>Yes</v>
      </c>
      <c r="Q7683">
        <v>29</v>
      </c>
      <c r="R7683" s="2"/>
    </row>
    <row r="7684" spans="1:18" x14ac:dyDescent="0.25">
      <c r="A7684">
        <v>7683</v>
      </c>
      <c r="B7684" t="s">
        <v>7812</v>
      </c>
      <c r="C7684" t="s">
        <v>10</v>
      </c>
      <c r="D7684" s="50">
        <v>45679</v>
      </c>
      <c r="E7684">
        <f>YEAR(Tabela1[[#This Row],[Start Date]])</f>
        <v>2025</v>
      </c>
      <c r="F7684">
        <f>ROUNDUP(MONTH(Tabela1[[#This Row],[Start Date]])/3,0)</f>
        <v>1</v>
      </c>
      <c r="G7684" t="s">
        <v>8</v>
      </c>
      <c r="H7684">
        <v>5</v>
      </c>
      <c r="I7684" t="s">
        <v>14</v>
      </c>
      <c r="J7684" t="s">
        <v>11</v>
      </c>
      <c r="K7684">
        <v>0</v>
      </c>
      <c r="L7684" t="s">
        <v>8</v>
      </c>
      <c r="M7684">
        <v>20</v>
      </c>
      <c r="N7684">
        <v>2</v>
      </c>
      <c r="O7684" t="str">
        <f>IF(AND(Tabela1[[#This Row],[EA Play Season Pass]]="Yes",Tabela1[[#This Row],[Minecraft Season Pass]]="Yes"),"Yes","No")</f>
        <v>No</v>
      </c>
      <c r="P7684" t="str">
        <f>IF(OR(Tabela1[[#This Row],[EA Play Season Pass]]="Yes",Tabela1[[#This Row],[Minecraft Season Pass]]="Yes"),"Yes","No")</f>
        <v>Yes</v>
      </c>
      <c r="Q7684">
        <v>23</v>
      </c>
      <c r="R7684" s="2"/>
    </row>
    <row r="7685" spans="1:18" x14ac:dyDescent="0.25">
      <c r="A7685">
        <v>7684</v>
      </c>
      <c r="B7685" t="s">
        <v>1277</v>
      </c>
      <c r="C7685" t="s">
        <v>13</v>
      </c>
      <c r="D7685" s="50">
        <v>45679</v>
      </c>
      <c r="E7685">
        <f>YEAR(Tabela1[[#This Row],[Start Date]])</f>
        <v>2025</v>
      </c>
      <c r="F7685">
        <f>ROUNDUP(MONTH(Tabela1[[#This Row],[Start Date]])/3,0)</f>
        <v>1</v>
      </c>
      <c r="G7685" t="s">
        <v>11</v>
      </c>
      <c r="H7685">
        <v>10</v>
      </c>
      <c r="I7685" t="s">
        <v>9</v>
      </c>
      <c r="J7685" t="s">
        <v>11</v>
      </c>
      <c r="K7685">
        <v>0</v>
      </c>
      <c r="L7685" t="s">
        <v>8</v>
      </c>
      <c r="M7685">
        <v>20</v>
      </c>
      <c r="N7685">
        <v>3</v>
      </c>
      <c r="O7685" t="str">
        <f>IF(AND(Tabela1[[#This Row],[EA Play Season Pass]]="Yes",Tabela1[[#This Row],[Minecraft Season Pass]]="Yes"),"Yes","No")</f>
        <v>No</v>
      </c>
      <c r="P7685" t="str">
        <f>IF(OR(Tabela1[[#This Row],[EA Play Season Pass]]="Yes",Tabela1[[#This Row],[Minecraft Season Pass]]="Yes"),"Yes","No")</f>
        <v>Yes</v>
      </c>
      <c r="Q7685">
        <v>27</v>
      </c>
      <c r="R7685" s="2"/>
    </row>
    <row r="7686" spans="1:18" x14ac:dyDescent="0.25">
      <c r="A7686">
        <v>7685</v>
      </c>
      <c r="B7686" t="s">
        <v>7813</v>
      </c>
      <c r="C7686" t="s">
        <v>13</v>
      </c>
      <c r="D7686" s="50">
        <v>45680</v>
      </c>
      <c r="E7686">
        <f>YEAR(Tabela1[[#This Row],[Start Date]])</f>
        <v>2025</v>
      </c>
      <c r="F7686">
        <f>ROUNDUP(MONTH(Tabela1[[#This Row],[Start Date]])/3,0)</f>
        <v>1</v>
      </c>
      <c r="G7686" t="s">
        <v>11</v>
      </c>
      <c r="H7686">
        <v>10</v>
      </c>
      <c r="I7686" t="s">
        <v>14</v>
      </c>
      <c r="J7686" t="s">
        <v>8</v>
      </c>
      <c r="K7686">
        <v>30</v>
      </c>
      <c r="L7686" t="s">
        <v>11</v>
      </c>
      <c r="M7686">
        <v>0</v>
      </c>
      <c r="N7686">
        <v>1</v>
      </c>
      <c r="O7686" t="str">
        <f>IF(AND(Tabela1[[#This Row],[EA Play Season Pass]]="Yes",Tabela1[[#This Row],[Minecraft Season Pass]]="Yes"),"Yes","No")</f>
        <v>No</v>
      </c>
      <c r="P7686" t="str">
        <f>IF(OR(Tabela1[[#This Row],[EA Play Season Pass]]="Yes",Tabela1[[#This Row],[Minecraft Season Pass]]="Yes"),"Yes","No")</f>
        <v>Yes</v>
      </c>
      <c r="Q7686">
        <v>39</v>
      </c>
      <c r="R7686" s="2"/>
    </row>
    <row r="7687" spans="1:18" x14ac:dyDescent="0.25">
      <c r="A7687">
        <v>7686</v>
      </c>
      <c r="B7687" t="s">
        <v>7814</v>
      </c>
      <c r="C7687" t="s">
        <v>13</v>
      </c>
      <c r="D7687" s="50">
        <v>45680</v>
      </c>
      <c r="E7687">
        <f>YEAR(Tabela1[[#This Row],[Start Date]])</f>
        <v>2025</v>
      </c>
      <c r="F7687">
        <f>ROUNDUP(MONTH(Tabela1[[#This Row],[Start Date]])/3,0)</f>
        <v>1</v>
      </c>
      <c r="G7687" t="s">
        <v>8</v>
      </c>
      <c r="H7687">
        <v>10</v>
      </c>
      <c r="I7687" t="s">
        <v>12</v>
      </c>
      <c r="J7687" t="s">
        <v>11</v>
      </c>
      <c r="K7687">
        <v>0</v>
      </c>
      <c r="L7687" t="s">
        <v>11</v>
      </c>
      <c r="M7687">
        <v>0</v>
      </c>
      <c r="N7687">
        <v>2</v>
      </c>
      <c r="O7687" t="str">
        <f>IF(AND(Tabela1[[#This Row],[EA Play Season Pass]]="Yes",Tabela1[[#This Row],[Minecraft Season Pass]]="Yes"),"Yes","No")</f>
        <v>No</v>
      </c>
      <c r="P7687" t="str">
        <f>IF(OR(Tabela1[[#This Row],[EA Play Season Pass]]="Yes",Tabela1[[#This Row],[Minecraft Season Pass]]="Yes"),"Yes","No")</f>
        <v>No</v>
      </c>
      <c r="Q7687">
        <v>8</v>
      </c>
      <c r="R7687" s="2"/>
    </row>
    <row r="7688" spans="1:18" x14ac:dyDescent="0.25">
      <c r="A7688">
        <v>7687</v>
      </c>
      <c r="B7688" t="s">
        <v>1042</v>
      </c>
      <c r="C7688" t="s">
        <v>7</v>
      </c>
      <c r="D7688" s="50">
        <v>45680</v>
      </c>
      <c r="E7688">
        <f>YEAR(Tabela1[[#This Row],[Start Date]])</f>
        <v>2025</v>
      </c>
      <c r="F7688">
        <f>ROUNDUP(MONTH(Tabela1[[#This Row],[Start Date]])/3,0)</f>
        <v>1</v>
      </c>
      <c r="G7688" t="s">
        <v>8</v>
      </c>
      <c r="H7688">
        <v>15</v>
      </c>
      <c r="I7688" t="s">
        <v>9</v>
      </c>
      <c r="J7688" t="s">
        <v>11</v>
      </c>
      <c r="K7688">
        <v>0</v>
      </c>
      <c r="L7688" t="s">
        <v>8</v>
      </c>
      <c r="M7688">
        <v>20</v>
      </c>
      <c r="N7688">
        <v>2</v>
      </c>
      <c r="O7688" t="str">
        <f>IF(AND(Tabela1[[#This Row],[EA Play Season Pass]]="Yes",Tabela1[[#This Row],[Minecraft Season Pass]]="Yes"),"Yes","No")</f>
        <v>No</v>
      </c>
      <c r="P7688" t="str">
        <f>IF(OR(Tabela1[[#This Row],[EA Play Season Pass]]="Yes",Tabela1[[#This Row],[Minecraft Season Pass]]="Yes"),"Yes","No")</f>
        <v>Yes</v>
      </c>
      <c r="Q7688">
        <v>33</v>
      </c>
      <c r="R7688" s="2"/>
    </row>
    <row r="7689" spans="1:18" x14ac:dyDescent="0.25">
      <c r="A7689">
        <v>7688</v>
      </c>
      <c r="B7689" t="s">
        <v>2253</v>
      </c>
      <c r="C7689" t="s">
        <v>13</v>
      </c>
      <c r="D7689" s="50">
        <v>45680</v>
      </c>
      <c r="E7689">
        <f>YEAR(Tabela1[[#This Row],[Start Date]])</f>
        <v>2025</v>
      </c>
      <c r="F7689">
        <f>ROUNDUP(MONTH(Tabela1[[#This Row],[Start Date]])/3,0)</f>
        <v>1</v>
      </c>
      <c r="G7689" t="s">
        <v>11</v>
      </c>
      <c r="H7689">
        <v>10</v>
      </c>
      <c r="I7689" t="s">
        <v>9</v>
      </c>
      <c r="J7689" t="s">
        <v>8</v>
      </c>
      <c r="K7689">
        <v>30</v>
      </c>
      <c r="L7689" t="s">
        <v>11</v>
      </c>
      <c r="M7689">
        <v>0</v>
      </c>
      <c r="N7689">
        <v>1</v>
      </c>
      <c r="O7689" t="str">
        <f>IF(AND(Tabela1[[#This Row],[EA Play Season Pass]]="Yes",Tabela1[[#This Row],[Minecraft Season Pass]]="Yes"),"Yes","No")</f>
        <v>No</v>
      </c>
      <c r="P7689" t="str">
        <f>IF(OR(Tabela1[[#This Row],[EA Play Season Pass]]="Yes",Tabela1[[#This Row],[Minecraft Season Pass]]="Yes"),"Yes","No")</f>
        <v>Yes</v>
      </c>
      <c r="Q7689">
        <v>39</v>
      </c>
      <c r="R7689" s="2"/>
    </row>
    <row r="7690" spans="1:18" x14ac:dyDescent="0.25">
      <c r="A7690">
        <v>7689</v>
      </c>
      <c r="B7690" t="s">
        <v>1701</v>
      </c>
      <c r="C7690" t="s">
        <v>7</v>
      </c>
      <c r="D7690" s="50">
        <v>45680</v>
      </c>
      <c r="E7690">
        <f>YEAR(Tabela1[[#This Row],[Start Date]])</f>
        <v>2025</v>
      </c>
      <c r="F7690">
        <f>ROUNDUP(MONTH(Tabela1[[#This Row],[Start Date]])/3,0)</f>
        <v>1</v>
      </c>
      <c r="G7690" t="s">
        <v>8</v>
      </c>
      <c r="H7690">
        <v>15</v>
      </c>
      <c r="I7690" t="s">
        <v>14</v>
      </c>
      <c r="J7690" t="s">
        <v>8</v>
      </c>
      <c r="K7690">
        <v>30</v>
      </c>
      <c r="L7690" t="s">
        <v>8</v>
      </c>
      <c r="M7690">
        <v>20</v>
      </c>
      <c r="N7690">
        <v>1</v>
      </c>
      <c r="O7690" t="str">
        <f>IF(AND(Tabela1[[#This Row],[EA Play Season Pass]]="Yes",Tabela1[[#This Row],[Minecraft Season Pass]]="Yes"),"Yes","No")</f>
        <v>Yes</v>
      </c>
      <c r="P7690" t="str">
        <f>IF(OR(Tabela1[[#This Row],[EA Play Season Pass]]="Yes",Tabela1[[#This Row],[Minecraft Season Pass]]="Yes"),"Yes","No")</f>
        <v>Yes</v>
      </c>
      <c r="Q7690">
        <v>64</v>
      </c>
      <c r="R7690" s="2"/>
    </row>
    <row r="7691" spans="1:18" x14ac:dyDescent="0.25">
      <c r="A7691">
        <v>7690</v>
      </c>
      <c r="B7691" t="s">
        <v>1737</v>
      </c>
      <c r="C7691" t="s">
        <v>7</v>
      </c>
      <c r="D7691" s="50">
        <v>45680</v>
      </c>
      <c r="E7691">
        <f>YEAR(Tabela1[[#This Row],[Start Date]])</f>
        <v>2025</v>
      </c>
      <c r="F7691">
        <f>ROUNDUP(MONTH(Tabela1[[#This Row],[Start Date]])/3,0)</f>
        <v>1</v>
      </c>
      <c r="G7691" t="s">
        <v>11</v>
      </c>
      <c r="H7691">
        <v>15</v>
      </c>
      <c r="I7691" t="s">
        <v>9</v>
      </c>
      <c r="J7691" t="s">
        <v>8</v>
      </c>
      <c r="K7691">
        <v>30</v>
      </c>
      <c r="L7691" t="s">
        <v>11</v>
      </c>
      <c r="M7691">
        <v>0</v>
      </c>
      <c r="N7691">
        <v>1</v>
      </c>
      <c r="O7691" t="str">
        <f>IF(AND(Tabela1[[#This Row],[EA Play Season Pass]]="Yes",Tabela1[[#This Row],[Minecraft Season Pass]]="Yes"),"Yes","No")</f>
        <v>No</v>
      </c>
      <c r="P7691" t="str">
        <f>IF(OR(Tabela1[[#This Row],[EA Play Season Pass]]="Yes",Tabela1[[#This Row],[Minecraft Season Pass]]="Yes"),"Yes","No")</f>
        <v>Yes</v>
      </c>
      <c r="Q7691">
        <v>44</v>
      </c>
      <c r="R7691" s="2"/>
    </row>
    <row r="7692" spans="1:18" x14ac:dyDescent="0.25">
      <c r="A7692">
        <v>7691</v>
      </c>
      <c r="B7692" t="s">
        <v>3702</v>
      </c>
      <c r="C7692" t="s">
        <v>7</v>
      </c>
      <c r="D7692" s="50">
        <v>45680</v>
      </c>
      <c r="E7692">
        <f>YEAR(Tabela1[[#This Row],[Start Date]])</f>
        <v>2025</v>
      </c>
      <c r="F7692">
        <f>ROUNDUP(MONTH(Tabela1[[#This Row],[Start Date]])/3,0)</f>
        <v>1</v>
      </c>
      <c r="G7692" t="s">
        <v>11</v>
      </c>
      <c r="H7692">
        <v>15</v>
      </c>
      <c r="I7692" t="s">
        <v>9</v>
      </c>
      <c r="J7692" t="s">
        <v>11</v>
      </c>
      <c r="K7692">
        <v>0</v>
      </c>
      <c r="L7692" t="s">
        <v>8</v>
      </c>
      <c r="M7692">
        <v>20</v>
      </c>
      <c r="N7692">
        <v>3</v>
      </c>
      <c r="O7692" t="str">
        <f>IF(AND(Tabela1[[#This Row],[EA Play Season Pass]]="Yes",Tabela1[[#This Row],[Minecraft Season Pass]]="Yes"),"Yes","No")</f>
        <v>No</v>
      </c>
      <c r="P7692" t="str">
        <f>IF(OR(Tabela1[[#This Row],[EA Play Season Pass]]="Yes",Tabela1[[#This Row],[Minecraft Season Pass]]="Yes"),"Yes","No")</f>
        <v>Yes</v>
      </c>
      <c r="Q7692">
        <v>32</v>
      </c>
      <c r="R7692" s="2"/>
    </row>
    <row r="7693" spans="1:18" x14ac:dyDescent="0.25">
      <c r="A7693">
        <v>7692</v>
      </c>
      <c r="B7693" t="s">
        <v>7815</v>
      </c>
      <c r="C7693" t="s">
        <v>13</v>
      </c>
      <c r="D7693" s="50">
        <v>45680</v>
      </c>
      <c r="E7693">
        <f>YEAR(Tabela1[[#This Row],[Start Date]])</f>
        <v>2025</v>
      </c>
      <c r="F7693">
        <f>ROUNDUP(MONTH(Tabela1[[#This Row],[Start Date]])/3,0)</f>
        <v>1</v>
      </c>
      <c r="G7693" t="s">
        <v>11</v>
      </c>
      <c r="H7693">
        <v>10</v>
      </c>
      <c r="I7693" t="s">
        <v>9</v>
      </c>
      <c r="J7693" t="s">
        <v>8</v>
      </c>
      <c r="K7693">
        <v>30</v>
      </c>
      <c r="L7693" t="s">
        <v>11</v>
      </c>
      <c r="M7693">
        <v>0</v>
      </c>
      <c r="N7693">
        <v>3</v>
      </c>
      <c r="O7693" t="str">
        <f>IF(AND(Tabela1[[#This Row],[EA Play Season Pass]]="Yes",Tabela1[[#This Row],[Minecraft Season Pass]]="Yes"),"Yes","No")</f>
        <v>No</v>
      </c>
      <c r="P7693" t="str">
        <f>IF(OR(Tabela1[[#This Row],[EA Play Season Pass]]="Yes",Tabela1[[#This Row],[Minecraft Season Pass]]="Yes"),"Yes","No")</f>
        <v>Yes</v>
      </c>
      <c r="Q7693">
        <v>37</v>
      </c>
      <c r="R7693" s="2"/>
    </row>
    <row r="7694" spans="1:18" x14ac:dyDescent="0.25">
      <c r="A7694">
        <v>7693</v>
      </c>
      <c r="B7694" t="s">
        <v>7816</v>
      </c>
      <c r="C7694" t="s">
        <v>10</v>
      </c>
      <c r="D7694" s="50">
        <v>45681</v>
      </c>
      <c r="E7694">
        <f>YEAR(Tabela1[[#This Row],[Start Date]])</f>
        <v>2025</v>
      </c>
      <c r="F7694">
        <f>ROUNDUP(MONTH(Tabela1[[#This Row],[Start Date]])/3,0)</f>
        <v>1</v>
      </c>
      <c r="G7694" t="s">
        <v>8</v>
      </c>
      <c r="H7694">
        <v>5</v>
      </c>
      <c r="I7694" t="s">
        <v>9</v>
      </c>
      <c r="J7694" t="s">
        <v>8</v>
      </c>
      <c r="K7694">
        <v>30</v>
      </c>
      <c r="L7694" t="s">
        <v>11</v>
      </c>
      <c r="M7694">
        <v>0</v>
      </c>
      <c r="N7694">
        <v>3</v>
      </c>
      <c r="O7694" t="str">
        <f>IF(AND(Tabela1[[#This Row],[EA Play Season Pass]]="Yes",Tabela1[[#This Row],[Minecraft Season Pass]]="Yes"),"Yes","No")</f>
        <v>No</v>
      </c>
      <c r="P7694" t="str">
        <f>IF(OR(Tabela1[[#This Row],[EA Play Season Pass]]="Yes",Tabela1[[#This Row],[Minecraft Season Pass]]="Yes"),"Yes","No")</f>
        <v>Yes</v>
      </c>
      <c r="Q7694">
        <v>32</v>
      </c>
      <c r="R7694" s="2"/>
    </row>
    <row r="7695" spans="1:18" x14ac:dyDescent="0.25">
      <c r="A7695">
        <v>7694</v>
      </c>
      <c r="B7695" t="s">
        <v>5783</v>
      </c>
      <c r="C7695" t="s">
        <v>13</v>
      </c>
      <c r="D7695" s="50">
        <v>45681</v>
      </c>
      <c r="E7695">
        <f>YEAR(Tabela1[[#This Row],[Start Date]])</f>
        <v>2025</v>
      </c>
      <c r="F7695">
        <f>ROUNDUP(MONTH(Tabela1[[#This Row],[Start Date]])/3,0)</f>
        <v>1</v>
      </c>
      <c r="G7695" t="s">
        <v>8</v>
      </c>
      <c r="H7695">
        <v>10</v>
      </c>
      <c r="I7695" t="s">
        <v>12</v>
      </c>
      <c r="J7695" t="s">
        <v>11</v>
      </c>
      <c r="K7695">
        <v>0</v>
      </c>
      <c r="L7695" t="s">
        <v>11</v>
      </c>
      <c r="M7695">
        <v>0</v>
      </c>
      <c r="N7695">
        <v>2</v>
      </c>
      <c r="O7695" t="str">
        <f>IF(AND(Tabela1[[#This Row],[EA Play Season Pass]]="Yes",Tabela1[[#This Row],[Minecraft Season Pass]]="Yes"),"Yes","No")</f>
        <v>No</v>
      </c>
      <c r="P7695" t="str">
        <f>IF(OR(Tabela1[[#This Row],[EA Play Season Pass]]="Yes",Tabela1[[#This Row],[Minecraft Season Pass]]="Yes"),"Yes","No")</f>
        <v>No</v>
      </c>
      <c r="Q7695">
        <v>8</v>
      </c>
      <c r="R7695" s="2"/>
    </row>
    <row r="7696" spans="1:18" x14ac:dyDescent="0.25">
      <c r="A7696">
        <v>7695</v>
      </c>
      <c r="B7696" t="s">
        <v>6388</v>
      </c>
      <c r="C7696" t="s">
        <v>7</v>
      </c>
      <c r="D7696" s="50">
        <v>45681</v>
      </c>
      <c r="E7696">
        <f>YEAR(Tabela1[[#This Row],[Start Date]])</f>
        <v>2025</v>
      </c>
      <c r="F7696">
        <f>ROUNDUP(MONTH(Tabela1[[#This Row],[Start Date]])/3,0)</f>
        <v>1</v>
      </c>
      <c r="G7696" t="s">
        <v>8</v>
      </c>
      <c r="H7696">
        <v>15</v>
      </c>
      <c r="I7696" t="s">
        <v>14</v>
      </c>
      <c r="J7696" t="s">
        <v>11</v>
      </c>
      <c r="K7696">
        <v>0</v>
      </c>
      <c r="L7696" t="s">
        <v>11</v>
      </c>
      <c r="M7696">
        <v>0</v>
      </c>
      <c r="N7696">
        <v>3</v>
      </c>
      <c r="O7696" t="str">
        <f>IF(AND(Tabela1[[#This Row],[EA Play Season Pass]]="Yes",Tabela1[[#This Row],[Minecraft Season Pass]]="Yes"),"Yes","No")</f>
        <v>No</v>
      </c>
      <c r="P7696" t="str">
        <f>IF(OR(Tabela1[[#This Row],[EA Play Season Pass]]="Yes",Tabela1[[#This Row],[Minecraft Season Pass]]="Yes"),"Yes","No")</f>
        <v>No</v>
      </c>
      <c r="Q7696">
        <v>12</v>
      </c>
      <c r="R7696" s="2"/>
    </row>
    <row r="7697" spans="1:18" x14ac:dyDescent="0.25">
      <c r="A7697">
        <v>7696</v>
      </c>
      <c r="B7697" t="s">
        <v>7817</v>
      </c>
      <c r="C7697" t="s">
        <v>13</v>
      </c>
      <c r="D7697" s="50">
        <v>45681</v>
      </c>
      <c r="E7697">
        <f>YEAR(Tabela1[[#This Row],[Start Date]])</f>
        <v>2025</v>
      </c>
      <c r="F7697">
        <f>ROUNDUP(MONTH(Tabela1[[#This Row],[Start Date]])/3,0)</f>
        <v>1</v>
      </c>
      <c r="G7697" t="s">
        <v>11</v>
      </c>
      <c r="H7697">
        <v>10</v>
      </c>
      <c r="I7697" t="s">
        <v>12</v>
      </c>
      <c r="J7697" t="s">
        <v>11</v>
      </c>
      <c r="K7697">
        <v>0</v>
      </c>
      <c r="L7697" t="s">
        <v>8</v>
      </c>
      <c r="M7697">
        <v>20</v>
      </c>
      <c r="N7697">
        <v>2</v>
      </c>
      <c r="O7697" t="str">
        <f>IF(AND(Tabela1[[#This Row],[EA Play Season Pass]]="Yes",Tabela1[[#This Row],[Minecraft Season Pass]]="Yes"),"Yes","No")</f>
        <v>No</v>
      </c>
      <c r="P7697" t="str">
        <f>IF(OR(Tabela1[[#This Row],[EA Play Season Pass]]="Yes",Tabela1[[#This Row],[Minecraft Season Pass]]="Yes"),"Yes","No")</f>
        <v>Yes</v>
      </c>
      <c r="Q7697">
        <v>28</v>
      </c>
      <c r="R7697" s="2"/>
    </row>
    <row r="7698" spans="1:18" x14ac:dyDescent="0.25">
      <c r="A7698">
        <v>7697</v>
      </c>
      <c r="B7698" t="s">
        <v>7818</v>
      </c>
      <c r="C7698" t="s">
        <v>13</v>
      </c>
      <c r="D7698" s="50">
        <v>45681</v>
      </c>
      <c r="E7698">
        <f>YEAR(Tabela1[[#This Row],[Start Date]])</f>
        <v>2025</v>
      </c>
      <c r="F7698">
        <f>ROUNDUP(MONTH(Tabela1[[#This Row],[Start Date]])/3,0)</f>
        <v>1</v>
      </c>
      <c r="G7698" t="s">
        <v>11</v>
      </c>
      <c r="H7698">
        <v>10</v>
      </c>
      <c r="I7698" t="s">
        <v>12</v>
      </c>
      <c r="J7698" t="s">
        <v>11</v>
      </c>
      <c r="K7698">
        <v>0</v>
      </c>
      <c r="L7698" t="s">
        <v>11</v>
      </c>
      <c r="M7698">
        <v>0</v>
      </c>
      <c r="N7698">
        <v>2</v>
      </c>
      <c r="O7698" t="str">
        <f>IF(AND(Tabela1[[#This Row],[EA Play Season Pass]]="Yes",Tabela1[[#This Row],[Minecraft Season Pass]]="Yes"),"Yes","No")</f>
        <v>No</v>
      </c>
      <c r="P7698" t="str">
        <f>IF(OR(Tabela1[[#This Row],[EA Play Season Pass]]="Yes",Tabela1[[#This Row],[Minecraft Season Pass]]="Yes"),"Yes","No")</f>
        <v>No</v>
      </c>
      <c r="Q7698">
        <v>8</v>
      </c>
      <c r="R7698" s="2"/>
    </row>
    <row r="7699" spans="1:18" x14ac:dyDescent="0.25">
      <c r="A7699">
        <v>7698</v>
      </c>
      <c r="B7699" t="s">
        <v>7819</v>
      </c>
      <c r="C7699" t="s">
        <v>7</v>
      </c>
      <c r="D7699" s="50">
        <v>45681</v>
      </c>
      <c r="E7699">
        <f>YEAR(Tabela1[[#This Row],[Start Date]])</f>
        <v>2025</v>
      </c>
      <c r="F7699">
        <f>ROUNDUP(MONTH(Tabela1[[#This Row],[Start Date]])/3,0)</f>
        <v>1</v>
      </c>
      <c r="G7699" t="s">
        <v>11</v>
      </c>
      <c r="H7699">
        <v>15</v>
      </c>
      <c r="I7699" t="s">
        <v>12</v>
      </c>
      <c r="J7699" t="s">
        <v>11</v>
      </c>
      <c r="K7699">
        <v>0</v>
      </c>
      <c r="L7699" t="s">
        <v>8</v>
      </c>
      <c r="M7699">
        <v>20</v>
      </c>
      <c r="N7699">
        <v>1</v>
      </c>
      <c r="O7699" t="str">
        <f>IF(AND(Tabela1[[#This Row],[EA Play Season Pass]]="Yes",Tabela1[[#This Row],[Minecraft Season Pass]]="Yes"),"Yes","No")</f>
        <v>No</v>
      </c>
      <c r="P7699" t="str">
        <f>IF(OR(Tabela1[[#This Row],[EA Play Season Pass]]="Yes",Tabela1[[#This Row],[Minecraft Season Pass]]="Yes"),"Yes","No")</f>
        <v>Yes</v>
      </c>
      <c r="Q7699">
        <v>34</v>
      </c>
      <c r="R7699" s="2"/>
    </row>
    <row r="7700" spans="1:18" x14ac:dyDescent="0.25">
      <c r="A7700">
        <v>7699</v>
      </c>
      <c r="B7700" t="s">
        <v>2702</v>
      </c>
      <c r="C7700" t="s">
        <v>7</v>
      </c>
      <c r="D7700" s="50">
        <v>45681</v>
      </c>
      <c r="E7700">
        <f>YEAR(Tabela1[[#This Row],[Start Date]])</f>
        <v>2025</v>
      </c>
      <c r="F7700">
        <f>ROUNDUP(MONTH(Tabela1[[#This Row],[Start Date]])/3,0)</f>
        <v>1</v>
      </c>
      <c r="G7700" t="s">
        <v>11</v>
      </c>
      <c r="H7700">
        <v>15</v>
      </c>
      <c r="I7700" t="s">
        <v>9</v>
      </c>
      <c r="J7700" t="s">
        <v>11</v>
      </c>
      <c r="K7700">
        <v>0</v>
      </c>
      <c r="L7700" t="s">
        <v>8</v>
      </c>
      <c r="M7700">
        <v>20</v>
      </c>
      <c r="N7700">
        <v>1</v>
      </c>
      <c r="O7700" t="str">
        <f>IF(AND(Tabela1[[#This Row],[EA Play Season Pass]]="Yes",Tabela1[[#This Row],[Minecraft Season Pass]]="Yes"),"Yes","No")</f>
        <v>No</v>
      </c>
      <c r="P7700" t="str">
        <f>IF(OR(Tabela1[[#This Row],[EA Play Season Pass]]="Yes",Tabela1[[#This Row],[Minecraft Season Pass]]="Yes"),"Yes","No")</f>
        <v>Yes</v>
      </c>
      <c r="Q7700">
        <v>34</v>
      </c>
      <c r="R7700" s="2"/>
    </row>
    <row r="7701" spans="1:18" x14ac:dyDescent="0.25">
      <c r="A7701">
        <v>7700</v>
      </c>
      <c r="B7701" t="s">
        <v>7820</v>
      </c>
      <c r="C7701" t="s">
        <v>13</v>
      </c>
      <c r="D7701" s="50">
        <v>45681</v>
      </c>
      <c r="E7701">
        <f>YEAR(Tabela1[[#This Row],[Start Date]])</f>
        <v>2025</v>
      </c>
      <c r="F7701">
        <f>ROUNDUP(MONTH(Tabela1[[#This Row],[Start Date]])/3,0)</f>
        <v>1</v>
      </c>
      <c r="G7701" t="s">
        <v>8</v>
      </c>
      <c r="H7701">
        <v>10</v>
      </c>
      <c r="I7701" t="s">
        <v>14</v>
      </c>
      <c r="J7701" t="s">
        <v>11</v>
      </c>
      <c r="K7701">
        <v>0</v>
      </c>
      <c r="L7701" t="s">
        <v>11</v>
      </c>
      <c r="M7701">
        <v>0</v>
      </c>
      <c r="N7701">
        <v>2</v>
      </c>
      <c r="O7701" t="str">
        <f>IF(AND(Tabela1[[#This Row],[EA Play Season Pass]]="Yes",Tabela1[[#This Row],[Minecraft Season Pass]]="Yes"),"Yes","No")</f>
        <v>No</v>
      </c>
      <c r="P7701" t="str">
        <f>IF(OR(Tabela1[[#This Row],[EA Play Season Pass]]="Yes",Tabela1[[#This Row],[Minecraft Season Pass]]="Yes"),"Yes","No")</f>
        <v>No</v>
      </c>
      <c r="Q7701">
        <v>8</v>
      </c>
      <c r="R7701" s="2"/>
    </row>
    <row r="7702" spans="1:18" x14ac:dyDescent="0.25">
      <c r="A7702">
        <v>7701</v>
      </c>
      <c r="B7702" t="s">
        <v>7821</v>
      </c>
      <c r="C7702" t="s">
        <v>10</v>
      </c>
      <c r="D7702" s="50">
        <v>45682</v>
      </c>
      <c r="E7702">
        <f>YEAR(Tabela1[[#This Row],[Start Date]])</f>
        <v>2025</v>
      </c>
      <c r="F7702">
        <f>ROUNDUP(MONTH(Tabela1[[#This Row],[Start Date]])/3,0)</f>
        <v>1</v>
      </c>
      <c r="G7702" t="s">
        <v>8</v>
      </c>
      <c r="H7702">
        <v>5</v>
      </c>
      <c r="I7702" t="s">
        <v>14</v>
      </c>
      <c r="J7702" t="s">
        <v>8</v>
      </c>
      <c r="K7702">
        <v>30</v>
      </c>
      <c r="L7702" t="s">
        <v>8</v>
      </c>
      <c r="M7702">
        <v>20</v>
      </c>
      <c r="N7702">
        <v>2</v>
      </c>
      <c r="O7702" t="str">
        <f>IF(AND(Tabela1[[#This Row],[EA Play Season Pass]]="Yes",Tabela1[[#This Row],[Minecraft Season Pass]]="Yes"),"Yes","No")</f>
        <v>Yes</v>
      </c>
      <c r="P7702" t="str">
        <f>IF(OR(Tabela1[[#This Row],[EA Play Season Pass]]="Yes",Tabela1[[#This Row],[Minecraft Season Pass]]="Yes"),"Yes","No")</f>
        <v>Yes</v>
      </c>
      <c r="Q7702">
        <v>53</v>
      </c>
      <c r="R7702" s="2"/>
    </row>
    <row r="7703" spans="1:18" x14ac:dyDescent="0.25">
      <c r="A7703">
        <v>7702</v>
      </c>
      <c r="B7703" t="s">
        <v>7822</v>
      </c>
      <c r="C7703" t="s">
        <v>7</v>
      </c>
      <c r="D7703" s="50">
        <v>45682</v>
      </c>
      <c r="E7703">
        <f>YEAR(Tabela1[[#This Row],[Start Date]])</f>
        <v>2025</v>
      </c>
      <c r="F7703">
        <f>ROUNDUP(MONTH(Tabela1[[#This Row],[Start Date]])/3,0)</f>
        <v>1</v>
      </c>
      <c r="G7703" t="s">
        <v>8</v>
      </c>
      <c r="H7703">
        <v>15</v>
      </c>
      <c r="I7703" t="s">
        <v>14</v>
      </c>
      <c r="J7703" t="s">
        <v>8</v>
      </c>
      <c r="K7703">
        <v>30</v>
      </c>
      <c r="L7703" t="s">
        <v>11</v>
      </c>
      <c r="M7703">
        <v>0</v>
      </c>
      <c r="N7703">
        <v>3</v>
      </c>
      <c r="O7703" t="str">
        <f>IF(AND(Tabela1[[#This Row],[EA Play Season Pass]]="Yes",Tabela1[[#This Row],[Minecraft Season Pass]]="Yes"),"Yes","No")</f>
        <v>No</v>
      </c>
      <c r="P7703" t="str">
        <f>IF(OR(Tabela1[[#This Row],[EA Play Season Pass]]="Yes",Tabela1[[#This Row],[Minecraft Season Pass]]="Yes"),"Yes","No")</f>
        <v>Yes</v>
      </c>
      <c r="Q7703">
        <v>42</v>
      </c>
      <c r="R7703" s="2"/>
    </row>
    <row r="7704" spans="1:18" x14ac:dyDescent="0.25">
      <c r="A7704">
        <v>7703</v>
      </c>
      <c r="B7704" t="s">
        <v>1321</v>
      </c>
      <c r="C7704" t="s">
        <v>13</v>
      </c>
      <c r="D7704" s="50">
        <v>45682</v>
      </c>
      <c r="E7704">
        <f>YEAR(Tabela1[[#This Row],[Start Date]])</f>
        <v>2025</v>
      </c>
      <c r="F7704">
        <f>ROUNDUP(MONTH(Tabela1[[#This Row],[Start Date]])/3,0)</f>
        <v>1</v>
      </c>
      <c r="G7704" t="s">
        <v>11</v>
      </c>
      <c r="H7704">
        <v>10</v>
      </c>
      <c r="I7704" t="s">
        <v>9</v>
      </c>
      <c r="J7704" t="s">
        <v>11</v>
      </c>
      <c r="K7704">
        <v>0</v>
      </c>
      <c r="L7704" t="s">
        <v>8</v>
      </c>
      <c r="M7704">
        <v>20</v>
      </c>
      <c r="N7704">
        <v>3</v>
      </c>
      <c r="O7704" t="str">
        <f>IF(AND(Tabela1[[#This Row],[EA Play Season Pass]]="Yes",Tabela1[[#This Row],[Minecraft Season Pass]]="Yes"),"Yes","No")</f>
        <v>No</v>
      </c>
      <c r="P7704" t="str">
        <f>IF(OR(Tabela1[[#This Row],[EA Play Season Pass]]="Yes",Tabela1[[#This Row],[Minecraft Season Pass]]="Yes"),"Yes","No")</f>
        <v>Yes</v>
      </c>
      <c r="Q7704">
        <v>27</v>
      </c>
      <c r="R7704" s="2"/>
    </row>
    <row r="7705" spans="1:18" x14ac:dyDescent="0.25">
      <c r="A7705">
        <v>7704</v>
      </c>
      <c r="B7705" t="s">
        <v>7823</v>
      </c>
      <c r="C7705" t="s">
        <v>7</v>
      </c>
      <c r="D7705" s="50">
        <v>45682</v>
      </c>
      <c r="E7705">
        <f>YEAR(Tabela1[[#This Row],[Start Date]])</f>
        <v>2025</v>
      </c>
      <c r="F7705">
        <f>ROUNDUP(MONTH(Tabela1[[#This Row],[Start Date]])/3,0)</f>
        <v>1</v>
      </c>
      <c r="G7705" t="s">
        <v>8</v>
      </c>
      <c r="H7705">
        <v>15</v>
      </c>
      <c r="I7705" t="s">
        <v>9</v>
      </c>
      <c r="J7705" t="s">
        <v>11</v>
      </c>
      <c r="K7705">
        <v>0</v>
      </c>
      <c r="L7705" t="s">
        <v>8</v>
      </c>
      <c r="M7705">
        <v>20</v>
      </c>
      <c r="N7705">
        <v>2</v>
      </c>
      <c r="O7705" t="str">
        <f>IF(AND(Tabela1[[#This Row],[EA Play Season Pass]]="Yes",Tabela1[[#This Row],[Minecraft Season Pass]]="Yes"),"Yes","No")</f>
        <v>No</v>
      </c>
      <c r="P7705" t="str">
        <f>IF(OR(Tabela1[[#This Row],[EA Play Season Pass]]="Yes",Tabela1[[#This Row],[Minecraft Season Pass]]="Yes"),"Yes","No")</f>
        <v>Yes</v>
      </c>
      <c r="Q7705">
        <v>33</v>
      </c>
      <c r="R7705" s="2"/>
    </row>
    <row r="7706" spans="1:18" x14ac:dyDescent="0.25">
      <c r="A7706">
        <v>7705</v>
      </c>
      <c r="B7706" t="s">
        <v>1218</v>
      </c>
      <c r="C7706" t="s">
        <v>13</v>
      </c>
      <c r="D7706" s="50">
        <v>45683</v>
      </c>
      <c r="E7706">
        <f>YEAR(Tabela1[[#This Row],[Start Date]])</f>
        <v>2025</v>
      </c>
      <c r="F7706">
        <f>ROUNDUP(MONTH(Tabela1[[#This Row],[Start Date]])/3,0)</f>
        <v>1</v>
      </c>
      <c r="G7706" t="s">
        <v>8</v>
      </c>
      <c r="H7706">
        <v>10</v>
      </c>
      <c r="I7706" t="s">
        <v>9</v>
      </c>
      <c r="J7706" t="s">
        <v>8</v>
      </c>
      <c r="K7706">
        <v>30</v>
      </c>
      <c r="L7706" t="s">
        <v>8</v>
      </c>
      <c r="M7706">
        <v>20</v>
      </c>
      <c r="N7706">
        <v>3</v>
      </c>
      <c r="O7706" t="str">
        <f>IF(AND(Tabela1[[#This Row],[EA Play Season Pass]]="Yes",Tabela1[[#This Row],[Minecraft Season Pass]]="Yes"),"Yes","No")</f>
        <v>Yes</v>
      </c>
      <c r="P7706" t="str">
        <f>IF(OR(Tabela1[[#This Row],[EA Play Season Pass]]="Yes",Tabela1[[#This Row],[Minecraft Season Pass]]="Yes"),"Yes","No")</f>
        <v>Yes</v>
      </c>
      <c r="Q7706">
        <v>57</v>
      </c>
      <c r="R7706" s="2"/>
    </row>
    <row r="7707" spans="1:18" x14ac:dyDescent="0.25">
      <c r="A7707">
        <v>7706</v>
      </c>
      <c r="B7707" t="s">
        <v>7824</v>
      </c>
      <c r="C7707" t="s">
        <v>10</v>
      </c>
      <c r="D7707" s="50">
        <v>45683</v>
      </c>
      <c r="E7707">
        <f>YEAR(Tabela1[[#This Row],[Start Date]])</f>
        <v>2025</v>
      </c>
      <c r="F7707">
        <f>ROUNDUP(MONTH(Tabela1[[#This Row],[Start Date]])/3,0)</f>
        <v>1</v>
      </c>
      <c r="G7707" t="s">
        <v>8</v>
      </c>
      <c r="H7707">
        <v>5</v>
      </c>
      <c r="I7707" t="s">
        <v>9</v>
      </c>
      <c r="J7707" t="s">
        <v>8</v>
      </c>
      <c r="K7707">
        <v>30</v>
      </c>
      <c r="L7707" t="s">
        <v>11</v>
      </c>
      <c r="M7707">
        <v>0</v>
      </c>
      <c r="N7707">
        <v>3</v>
      </c>
      <c r="O7707" t="str">
        <f>IF(AND(Tabela1[[#This Row],[EA Play Season Pass]]="Yes",Tabela1[[#This Row],[Minecraft Season Pass]]="Yes"),"Yes","No")</f>
        <v>No</v>
      </c>
      <c r="P7707" t="str">
        <f>IF(OR(Tabela1[[#This Row],[EA Play Season Pass]]="Yes",Tabela1[[#This Row],[Minecraft Season Pass]]="Yes"),"Yes","No")</f>
        <v>Yes</v>
      </c>
      <c r="Q7707">
        <v>32</v>
      </c>
      <c r="R7707" s="2"/>
    </row>
    <row r="7708" spans="1:18" x14ac:dyDescent="0.25">
      <c r="A7708">
        <v>7707</v>
      </c>
      <c r="B7708" t="s">
        <v>7825</v>
      </c>
      <c r="C7708" t="s">
        <v>7</v>
      </c>
      <c r="D7708" s="50">
        <v>45683</v>
      </c>
      <c r="E7708">
        <f>YEAR(Tabela1[[#This Row],[Start Date]])</f>
        <v>2025</v>
      </c>
      <c r="F7708">
        <f>ROUNDUP(MONTH(Tabela1[[#This Row],[Start Date]])/3,0)</f>
        <v>1</v>
      </c>
      <c r="G7708" t="s">
        <v>8</v>
      </c>
      <c r="H7708">
        <v>15</v>
      </c>
      <c r="I7708" t="s">
        <v>9</v>
      </c>
      <c r="J7708" t="s">
        <v>11</v>
      </c>
      <c r="K7708">
        <v>0</v>
      </c>
      <c r="L7708" t="s">
        <v>8</v>
      </c>
      <c r="M7708">
        <v>20</v>
      </c>
      <c r="N7708">
        <v>3</v>
      </c>
      <c r="O7708" t="str">
        <f>IF(AND(Tabela1[[#This Row],[EA Play Season Pass]]="Yes",Tabela1[[#This Row],[Minecraft Season Pass]]="Yes"),"Yes","No")</f>
        <v>No</v>
      </c>
      <c r="P7708" t="str">
        <f>IF(OR(Tabela1[[#This Row],[EA Play Season Pass]]="Yes",Tabela1[[#This Row],[Minecraft Season Pass]]="Yes"),"Yes","No")</f>
        <v>Yes</v>
      </c>
      <c r="Q7708">
        <v>32</v>
      </c>
      <c r="R7708" s="2"/>
    </row>
    <row r="7709" spans="1:18" x14ac:dyDescent="0.25">
      <c r="A7709">
        <v>7708</v>
      </c>
      <c r="B7709" t="s">
        <v>7826</v>
      </c>
      <c r="C7709" t="s">
        <v>10</v>
      </c>
      <c r="D7709" s="50">
        <v>45683</v>
      </c>
      <c r="E7709">
        <f>YEAR(Tabela1[[#This Row],[Start Date]])</f>
        <v>2025</v>
      </c>
      <c r="F7709">
        <f>ROUNDUP(MONTH(Tabela1[[#This Row],[Start Date]])/3,0)</f>
        <v>1</v>
      </c>
      <c r="G7709" t="s">
        <v>8</v>
      </c>
      <c r="H7709">
        <v>5</v>
      </c>
      <c r="I7709" t="s">
        <v>9</v>
      </c>
      <c r="J7709" t="s">
        <v>8</v>
      </c>
      <c r="K7709">
        <v>30</v>
      </c>
      <c r="L7709" t="s">
        <v>11</v>
      </c>
      <c r="M7709">
        <v>0</v>
      </c>
      <c r="N7709">
        <v>2</v>
      </c>
      <c r="O7709" t="str">
        <f>IF(AND(Tabela1[[#This Row],[EA Play Season Pass]]="Yes",Tabela1[[#This Row],[Minecraft Season Pass]]="Yes"),"Yes","No")</f>
        <v>No</v>
      </c>
      <c r="P7709" t="str">
        <f>IF(OR(Tabela1[[#This Row],[EA Play Season Pass]]="Yes",Tabela1[[#This Row],[Minecraft Season Pass]]="Yes"),"Yes","No")</f>
        <v>Yes</v>
      </c>
      <c r="Q7709">
        <v>33</v>
      </c>
      <c r="R7709" s="2"/>
    </row>
    <row r="7710" spans="1:18" x14ac:dyDescent="0.25">
      <c r="A7710">
        <v>7709</v>
      </c>
      <c r="B7710" t="s">
        <v>3097</v>
      </c>
      <c r="C7710" t="s">
        <v>7</v>
      </c>
      <c r="D7710" s="50">
        <v>45683</v>
      </c>
      <c r="E7710">
        <f>YEAR(Tabela1[[#This Row],[Start Date]])</f>
        <v>2025</v>
      </c>
      <c r="F7710">
        <f>ROUNDUP(MONTH(Tabela1[[#This Row],[Start Date]])/3,0)</f>
        <v>1</v>
      </c>
      <c r="G7710" t="s">
        <v>8</v>
      </c>
      <c r="H7710">
        <v>15</v>
      </c>
      <c r="I7710" t="s">
        <v>12</v>
      </c>
      <c r="J7710" t="s">
        <v>8</v>
      </c>
      <c r="K7710">
        <v>30</v>
      </c>
      <c r="L7710" t="s">
        <v>8</v>
      </c>
      <c r="M7710">
        <v>20</v>
      </c>
      <c r="N7710">
        <v>1</v>
      </c>
      <c r="O7710" t="str">
        <f>IF(AND(Tabela1[[#This Row],[EA Play Season Pass]]="Yes",Tabela1[[#This Row],[Minecraft Season Pass]]="Yes"),"Yes","No")</f>
        <v>Yes</v>
      </c>
      <c r="P7710" t="str">
        <f>IF(OR(Tabela1[[#This Row],[EA Play Season Pass]]="Yes",Tabela1[[#This Row],[Minecraft Season Pass]]="Yes"),"Yes","No")</f>
        <v>Yes</v>
      </c>
      <c r="Q7710">
        <v>64</v>
      </c>
      <c r="R7710" s="2"/>
    </row>
    <row r="7711" spans="1:18" x14ac:dyDescent="0.25">
      <c r="A7711">
        <v>7710</v>
      </c>
      <c r="B7711" t="s">
        <v>1049</v>
      </c>
      <c r="C7711" t="s">
        <v>7</v>
      </c>
      <c r="D7711" s="50">
        <v>45683</v>
      </c>
      <c r="E7711">
        <f>YEAR(Tabela1[[#This Row],[Start Date]])</f>
        <v>2025</v>
      </c>
      <c r="F7711">
        <f>ROUNDUP(MONTH(Tabela1[[#This Row],[Start Date]])/3,0)</f>
        <v>1</v>
      </c>
      <c r="G7711" t="s">
        <v>8</v>
      </c>
      <c r="H7711">
        <v>15</v>
      </c>
      <c r="I7711" t="s">
        <v>12</v>
      </c>
      <c r="J7711" t="s">
        <v>8</v>
      </c>
      <c r="K7711">
        <v>30</v>
      </c>
      <c r="L7711" t="s">
        <v>11</v>
      </c>
      <c r="M7711">
        <v>0</v>
      </c>
      <c r="N7711">
        <v>1</v>
      </c>
      <c r="O7711" t="str">
        <f>IF(AND(Tabela1[[#This Row],[EA Play Season Pass]]="Yes",Tabela1[[#This Row],[Minecraft Season Pass]]="Yes"),"Yes","No")</f>
        <v>No</v>
      </c>
      <c r="P7711" t="str">
        <f>IF(OR(Tabela1[[#This Row],[EA Play Season Pass]]="Yes",Tabela1[[#This Row],[Minecraft Season Pass]]="Yes"),"Yes","No")</f>
        <v>Yes</v>
      </c>
      <c r="Q7711">
        <v>44</v>
      </c>
      <c r="R7711" s="2"/>
    </row>
    <row r="7712" spans="1:18" x14ac:dyDescent="0.25">
      <c r="A7712">
        <v>7711</v>
      </c>
      <c r="B7712" t="s">
        <v>3724</v>
      </c>
      <c r="C7712" t="s">
        <v>7</v>
      </c>
      <c r="D7712" s="50">
        <v>45683</v>
      </c>
      <c r="E7712">
        <f>YEAR(Tabela1[[#This Row],[Start Date]])</f>
        <v>2025</v>
      </c>
      <c r="F7712">
        <f>ROUNDUP(MONTH(Tabela1[[#This Row],[Start Date]])/3,0)</f>
        <v>1</v>
      </c>
      <c r="G7712" t="s">
        <v>8</v>
      </c>
      <c r="H7712">
        <v>15</v>
      </c>
      <c r="I7712" t="s">
        <v>12</v>
      </c>
      <c r="J7712" t="s">
        <v>8</v>
      </c>
      <c r="K7712">
        <v>30</v>
      </c>
      <c r="L7712" t="s">
        <v>11</v>
      </c>
      <c r="M7712">
        <v>0</v>
      </c>
      <c r="N7712">
        <v>1</v>
      </c>
      <c r="O7712" t="str">
        <f>IF(AND(Tabela1[[#This Row],[EA Play Season Pass]]="Yes",Tabela1[[#This Row],[Minecraft Season Pass]]="Yes"),"Yes","No")</f>
        <v>No</v>
      </c>
      <c r="P7712" t="str">
        <f>IF(OR(Tabela1[[#This Row],[EA Play Season Pass]]="Yes",Tabela1[[#This Row],[Minecraft Season Pass]]="Yes"),"Yes","No")</f>
        <v>Yes</v>
      </c>
      <c r="Q7712">
        <v>44</v>
      </c>
      <c r="R7712" s="2"/>
    </row>
    <row r="7713" spans="1:18" x14ac:dyDescent="0.25">
      <c r="A7713">
        <v>7712</v>
      </c>
      <c r="B7713" t="s">
        <v>7827</v>
      </c>
      <c r="C7713" t="s">
        <v>7</v>
      </c>
      <c r="D7713" s="50">
        <v>45683</v>
      </c>
      <c r="E7713">
        <f>YEAR(Tabela1[[#This Row],[Start Date]])</f>
        <v>2025</v>
      </c>
      <c r="F7713">
        <f>ROUNDUP(MONTH(Tabela1[[#This Row],[Start Date]])/3,0)</f>
        <v>1</v>
      </c>
      <c r="G7713" t="s">
        <v>11</v>
      </c>
      <c r="H7713">
        <v>15</v>
      </c>
      <c r="I7713" t="s">
        <v>14</v>
      </c>
      <c r="J7713" t="s">
        <v>8</v>
      </c>
      <c r="K7713">
        <v>30</v>
      </c>
      <c r="L7713" t="s">
        <v>8</v>
      </c>
      <c r="M7713">
        <v>20</v>
      </c>
      <c r="N7713">
        <v>3</v>
      </c>
      <c r="O7713" t="str">
        <f>IF(AND(Tabela1[[#This Row],[EA Play Season Pass]]="Yes",Tabela1[[#This Row],[Minecraft Season Pass]]="Yes"),"Yes","No")</f>
        <v>Yes</v>
      </c>
      <c r="P7713" t="str">
        <f>IF(OR(Tabela1[[#This Row],[EA Play Season Pass]]="Yes",Tabela1[[#This Row],[Minecraft Season Pass]]="Yes"),"Yes","No")</f>
        <v>Yes</v>
      </c>
      <c r="Q7713">
        <v>62</v>
      </c>
      <c r="R7713" s="2"/>
    </row>
    <row r="7714" spans="1:18" x14ac:dyDescent="0.25">
      <c r="A7714">
        <v>7713</v>
      </c>
      <c r="B7714" t="s">
        <v>2187</v>
      </c>
      <c r="C7714" t="s">
        <v>10</v>
      </c>
      <c r="D7714" s="50">
        <v>45683</v>
      </c>
      <c r="E7714">
        <f>YEAR(Tabela1[[#This Row],[Start Date]])</f>
        <v>2025</v>
      </c>
      <c r="F7714">
        <f>ROUNDUP(MONTH(Tabela1[[#This Row],[Start Date]])/3,0)</f>
        <v>1</v>
      </c>
      <c r="G7714" t="s">
        <v>11</v>
      </c>
      <c r="H7714">
        <v>5</v>
      </c>
      <c r="I7714" t="s">
        <v>14</v>
      </c>
      <c r="J7714" t="s">
        <v>8</v>
      </c>
      <c r="K7714">
        <v>30</v>
      </c>
      <c r="L7714" t="s">
        <v>8</v>
      </c>
      <c r="M7714">
        <v>20</v>
      </c>
      <c r="N7714">
        <v>1</v>
      </c>
      <c r="O7714" t="str">
        <f>IF(AND(Tabela1[[#This Row],[EA Play Season Pass]]="Yes",Tabela1[[#This Row],[Minecraft Season Pass]]="Yes"),"Yes","No")</f>
        <v>Yes</v>
      </c>
      <c r="P7714" t="str">
        <f>IF(OR(Tabela1[[#This Row],[EA Play Season Pass]]="Yes",Tabela1[[#This Row],[Minecraft Season Pass]]="Yes"),"Yes","No")</f>
        <v>Yes</v>
      </c>
      <c r="Q7714">
        <v>54</v>
      </c>
      <c r="R7714" s="2"/>
    </row>
    <row r="7715" spans="1:18" x14ac:dyDescent="0.25">
      <c r="A7715">
        <v>7714</v>
      </c>
      <c r="B7715" t="s">
        <v>7828</v>
      </c>
      <c r="C7715" t="s">
        <v>10</v>
      </c>
      <c r="D7715" s="50">
        <v>45683</v>
      </c>
      <c r="E7715">
        <f>YEAR(Tabela1[[#This Row],[Start Date]])</f>
        <v>2025</v>
      </c>
      <c r="F7715">
        <f>ROUNDUP(MONTH(Tabela1[[#This Row],[Start Date]])/3,0)</f>
        <v>1</v>
      </c>
      <c r="G7715" t="s">
        <v>8</v>
      </c>
      <c r="H7715">
        <v>5</v>
      </c>
      <c r="I7715" t="s">
        <v>9</v>
      </c>
      <c r="J7715" t="s">
        <v>8</v>
      </c>
      <c r="K7715">
        <v>30</v>
      </c>
      <c r="L7715" t="s">
        <v>11</v>
      </c>
      <c r="M7715">
        <v>0</v>
      </c>
      <c r="N7715">
        <v>3</v>
      </c>
      <c r="O7715" t="str">
        <f>IF(AND(Tabela1[[#This Row],[EA Play Season Pass]]="Yes",Tabela1[[#This Row],[Minecraft Season Pass]]="Yes"),"Yes","No")</f>
        <v>No</v>
      </c>
      <c r="P7715" t="str">
        <f>IF(OR(Tabela1[[#This Row],[EA Play Season Pass]]="Yes",Tabela1[[#This Row],[Minecraft Season Pass]]="Yes"),"Yes","No")</f>
        <v>Yes</v>
      </c>
      <c r="Q7715">
        <v>32</v>
      </c>
      <c r="R7715" s="2"/>
    </row>
    <row r="7716" spans="1:18" x14ac:dyDescent="0.25">
      <c r="A7716">
        <v>7715</v>
      </c>
      <c r="B7716" t="s">
        <v>4837</v>
      </c>
      <c r="C7716" t="s">
        <v>7</v>
      </c>
      <c r="D7716" s="50">
        <v>45683</v>
      </c>
      <c r="E7716">
        <f>YEAR(Tabela1[[#This Row],[Start Date]])</f>
        <v>2025</v>
      </c>
      <c r="F7716">
        <f>ROUNDUP(MONTH(Tabela1[[#This Row],[Start Date]])/3,0)</f>
        <v>1</v>
      </c>
      <c r="G7716" t="s">
        <v>8</v>
      </c>
      <c r="H7716">
        <v>15</v>
      </c>
      <c r="I7716" t="s">
        <v>12</v>
      </c>
      <c r="J7716" t="s">
        <v>11</v>
      </c>
      <c r="K7716">
        <v>0</v>
      </c>
      <c r="L7716" t="s">
        <v>8</v>
      </c>
      <c r="M7716">
        <v>20</v>
      </c>
      <c r="N7716">
        <v>2</v>
      </c>
      <c r="O7716" t="str">
        <f>IF(AND(Tabela1[[#This Row],[EA Play Season Pass]]="Yes",Tabela1[[#This Row],[Minecraft Season Pass]]="Yes"),"Yes","No")</f>
        <v>No</v>
      </c>
      <c r="P7716" t="str">
        <f>IF(OR(Tabela1[[#This Row],[EA Play Season Pass]]="Yes",Tabela1[[#This Row],[Minecraft Season Pass]]="Yes"),"Yes","No")</f>
        <v>Yes</v>
      </c>
      <c r="Q7716">
        <v>33</v>
      </c>
      <c r="R7716" s="2"/>
    </row>
    <row r="7717" spans="1:18" x14ac:dyDescent="0.25">
      <c r="A7717">
        <v>7716</v>
      </c>
      <c r="B7717" t="s">
        <v>2439</v>
      </c>
      <c r="C7717" t="s">
        <v>7</v>
      </c>
      <c r="D7717" s="50">
        <v>45684</v>
      </c>
      <c r="E7717">
        <f>YEAR(Tabela1[[#This Row],[Start Date]])</f>
        <v>2025</v>
      </c>
      <c r="F7717">
        <f>ROUNDUP(MONTH(Tabela1[[#This Row],[Start Date]])/3,0)</f>
        <v>1</v>
      </c>
      <c r="G7717" t="s">
        <v>11</v>
      </c>
      <c r="H7717">
        <v>15</v>
      </c>
      <c r="I7717" t="s">
        <v>9</v>
      </c>
      <c r="J7717" t="s">
        <v>8</v>
      </c>
      <c r="K7717">
        <v>30</v>
      </c>
      <c r="L7717" t="s">
        <v>11</v>
      </c>
      <c r="M7717">
        <v>0</v>
      </c>
      <c r="N7717">
        <v>2</v>
      </c>
      <c r="O7717" t="str">
        <f>IF(AND(Tabela1[[#This Row],[EA Play Season Pass]]="Yes",Tabela1[[#This Row],[Minecraft Season Pass]]="Yes"),"Yes","No")</f>
        <v>No</v>
      </c>
      <c r="P7717" t="str">
        <f>IF(OR(Tabela1[[#This Row],[EA Play Season Pass]]="Yes",Tabela1[[#This Row],[Minecraft Season Pass]]="Yes"),"Yes","No")</f>
        <v>Yes</v>
      </c>
      <c r="Q7717">
        <v>43</v>
      </c>
      <c r="R7717" s="2"/>
    </row>
    <row r="7718" spans="1:18" x14ac:dyDescent="0.25">
      <c r="A7718">
        <v>7717</v>
      </c>
      <c r="B7718" t="s">
        <v>1847</v>
      </c>
      <c r="C7718" t="s">
        <v>7</v>
      </c>
      <c r="D7718" s="50">
        <v>45684</v>
      </c>
      <c r="E7718">
        <f>YEAR(Tabela1[[#This Row],[Start Date]])</f>
        <v>2025</v>
      </c>
      <c r="F7718">
        <f>ROUNDUP(MONTH(Tabela1[[#This Row],[Start Date]])/3,0)</f>
        <v>1</v>
      </c>
      <c r="G7718" t="s">
        <v>11</v>
      </c>
      <c r="H7718">
        <v>15</v>
      </c>
      <c r="I7718" t="s">
        <v>9</v>
      </c>
      <c r="J7718" t="s">
        <v>11</v>
      </c>
      <c r="K7718">
        <v>0</v>
      </c>
      <c r="L7718" t="s">
        <v>8</v>
      </c>
      <c r="M7718">
        <v>20</v>
      </c>
      <c r="N7718">
        <v>2</v>
      </c>
      <c r="O7718" t="str">
        <f>IF(AND(Tabela1[[#This Row],[EA Play Season Pass]]="Yes",Tabela1[[#This Row],[Minecraft Season Pass]]="Yes"),"Yes","No")</f>
        <v>No</v>
      </c>
      <c r="P7718" t="str">
        <f>IF(OR(Tabela1[[#This Row],[EA Play Season Pass]]="Yes",Tabela1[[#This Row],[Minecraft Season Pass]]="Yes"),"Yes","No")</f>
        <v>Yes</v>
      </c>
      <c r="Q7718">
        <v>33</v>
      </c>
      <c r="R7718" s="2"/>
    </row>
    <row r="7719" spans="1:18" x14ac:dyDescent="0.25">
      <c r="A7719">
        <v>7718</v>
      </c>
      <c r="B7719" t="s">
        <v>7829</v>
      </c>
      <c r="C7719" t="s">
        <v>10</v>
      </c>
      <c r="D7719" s="50">
        <v>45684</v>
      </c>
      <c r="E7719">
        <f>YEAR(Tabela1[[#This Row],[Start Date]])</f>
        <v>2025</v>
      </c>
      <c r="F7719">
        <f>ROUNDUP(MONTH(Tabela1[[#This Row],[Start Date]])/3,0)</f>
        <v>1</v>
      </c>
      <c r="G7719" t="s">
        <v>8</v>
      </c>
      <c r="H7719">
        <v>5</v>
      </c>
      <c r="I7719" t="s">
        <v>9</v>
      </c>
      <c r="J7719" t="s">
        <v>8</v>
      </c>
      <c r="K7719">
        <v>30</v>
      </c>
      <c r="L7719" t="s">
        <v>11</v>
      </c>
      <c r="M7719">
        <v>0</v>
      </c>
      <c r="N7719">
        <v>1</v>
      </c>
      <c r="O7719" t="str">
        <f>IF(AND(Tabela1[[#This Row],[EA Play Season Pass]]="Yes",Tabela1[[#This Row],[Minecraft Season Pass]]="Yes"),"Yes","No")</f>
        <v>No</v>
      </c>
      <c r="P7719" t="str">
        <f>IF(OR(Tabela1[[#This Row],[EA Play Season Pass]]="Yes",Tabela1[[#This Row],[Minecraft Season Pass]]="Yes"),"Yes","No")</f>
        <v>Yes</v>
      </c>
      <c r="Q7719">
        <v>34</v>
      </c>
      <c r="R7719" s="2"/>
    </row>
    <row r="7720" spans="1:18" x14ac:dyDescent="0.25">
      <c r="A7720">
        <v>7719</v>
      </c>
      <c r="B7720" t="s">
        <v>1574</v>
      </c>
      <c r="C7720" t="s">
        <v>13</v>
      </c>
      <c r="D7720" s="50">
        <v>45684</v>
      </c>
      <c r="E7720">
        <f>YEAR(Tabela1[[#This Row],[Start Date]])</f>
        <v>2025</v>
      </c>
      <c r="F7720">
        <f>ROUNDUP(MONTH(Tabela1[[#This Row],[Start Date]])/3,0)</f>
        <v>1</v>
      </c>
      <c r="G7720" t="s">
        <v>11</v>
      </c>
      <c r="H7720">
        <v>10</v>
      </c>
      <c r="I7720" t="s">
        <v>9</v>
      </c>
      <c r="J7720" t="s">
        <v>8</v>
      </c>
      <c r="K7720">
        <v>30</v>
      </c>
      <c r="L7720" t="s">
        <v>11</v>
      </c>
      <c r="M7720">
        <v>0</v>
      </c>
      <c r="N7720">
        <v>3</v>
      </c>
      <c r="O7720" t="str">
        <f>IF(AND(Tabela1[[#This Row],[EA Play Season Pass]]="Yes",Tabela1[[#This Row],[Minecraft Season Pass]]="Yes"),"Yes","No")</f>
        <v>No</v>
      </c>
      <c r="P7720" t="str">
        <f>IF(OR(Tabela1[[#This Row],[EA Play Season Pass]]="Yes",Tabela1[[#This Row],[Minecraft Season Pass]]="Yes"),"Yes","No")</f>
        <v>Yes</v>
      </c>
      <c r="Q7720">
        <v>37</v>
      </c>
      <c r="R7720" s="2"/>
    </row>
    <row r="7721" spans="1:18" x14ac:dyDescent="0.25">
      <c r="A7721">
        <v>7720</v>
      </c>
      <c r="B7721" t="s">
        <v>2002</v>
      </c>
      <c r="C7721" t="s">
        <v>10</v>
      </c>
      <c r="D7721" s="50">
        <v>45684</v>
      </c>
      <c r="E7721">
        <f>YEAR(Tabela1[[#This Row],[Start Date]])</f>
        <v>2025</v>
      </c>
      <c r="F7721">
        <f>ROUNDUP(MONTH(Tabela1[[#This Row],[Start Date]])/3,0)</f>
        <v>1</v>
      </c>
      <c r="G7721" t="s">
        <v>11</v>
      </c>
      <c r="H7721">
        <v>5</v>
      </c>
      <c r="I7721" t="s">
        <v>9</v>
      </c>
      <c r="J7721" t="s">
        <v>11</v>
      </c>
      <c r="K7721">
        <v>0</v>
      </c>
      <c r="L7721" t="s">
        <v>8</v>
      </c>
      <c r="M7721">
        <v>20</v>
      </c>
      <c r="N7721">
        <v>3</v>
      </c>
      <c r="O7721" t="str">
        <f>IF(AND(Tabela1[[#This Row],[EA Play Season Pass]]="Yes",Tabela1[[#This Row],[Minecraft Season Pass]]="Yes"),"Yes","No")</f>
        <v>No</v>
      </c>
      <c r="P7721" t="str">
        <f>IF(OR(Tabela1[[#This Row],[EA Play Season Pass]]="Yes",Tabela1[[#This Row],[Minecraft Season Pass]]="Yes"),"Yes","No")</f>
        <v>Yes</v>
      </c>
      <c r="Q7721">
        <v>22</v>
      </c>
      <c r="R7721" s="2"/>
    </row>
    <row r="7722" spans="1:18" x14ac:dyDescent="0.25">
      <c r="A7722">
        <v>7721</v>
      </c>
      <c r="B7722" t="s">
        <v>2670</v>
      </c>
      <c r="C7722" t="s">
        <v>10</v>
      </c>
      <c r="D7722" s="50">
        <v>45684</v>
      </c>
      <c r="E7722">
        <f>YEAR(Tabela1[[#This Row],[Start Date]])</f>
        <v>2025</v>
      </c>
      <c r="F7722">
        <f>ROUNDUP(MONTH(Tabela1[[#This Row],[Start Date]])/3,0)</f>
        <v>1</v>
      </c>
      <c r="G7722" t="s">
        <v>8</v>
      </c>
      <c r="H7722">
        <v>5</v>
      </c>
      <c r="I7722" t="s">
        <v>14</v>
      </c>
      <c r="J7722" t="s">
        <v>11</v>
      </c>
      <c r="K7722">
        <v>0</v>
      </c>
      <c r="L7722" t="s">
        <v>8</v>
      </c>
      <c r="M7722">
        <v>20</v>
      </c>
      <c r="N7722">
        <v>2</v>
      </c>
      <c r="O7722" t="str">
        <f>IF(AND(Tabela1[[#This Row],[EA Play Season Pass]]="Yes",Tabela1[[#This Row],[Minecraft Season Pass]]="Yes"),"Yes","No")</f>
        <v>No</v>
      </c>
      <c r="P7722" t="str">
        <f>IF(OR(Tabela1[[#This Row],[EA Play Season Pass]]="Yes",Tabela1[[#This Row],[Minecraft Season Pass]]="Yes"),"Yes","No")</f>
        <v>Yes</v>
      </c>
      <c r="Q7722">
        <v>23</v>
      </c>
      <c r="R7722" s="2"/>
    </row>
    <row r="7723" spans="1:18" x14ac:dyDescent="0.25">
      <c r="A7723">
        <v>7722</v>
      </c>
      <c r="B7723" t="s">
        <v>34</v>
      </c>
      <c r="C7723" t="s">
        <v>13</v>
      </c>
      <c r="D7723" s="50">
        <v>45684</v>
      </c>
      <c r="E7723">
        <f>YEAR(Tabela1[[#This Row],[Start Date]])</f>
        <v>2025</v>
      </c>
      <c r="F7723">
        <f>ROUNDUP(MONTH(Tabela1[[#This Row],[Start Date]])/3,0)</f>
        <v>1</v>
      </c>
      <c r="G7723" t="s">
        <v>11</v>
      </c>
      <c r="H7723">
        <v>10</v>
      </c>
      <c r="I7723" t="s">
        <v>9</v>
      </c>
      <c r="J7723" t="s">
        <v>8</v>
      </c>
      <c r="K7723">
        <v>30</v>
      </c>
      <c r="L7723" t="s">
        <v>11</v>
      </c>
      <c r="M7723">
        <v>0</v>
      </c>
      <c r="N7723">
        <v>1</v>
      </c>
      <c r="O7723" t="str">
        <f>IF(AND(Tabela1[[#This Row],[EA Play Season Pass]]="Yes",Tabela1[[#This Row],[Minecraft Season Pass]]="Yes"),"Yes","No")</f>
        <v>No</v>
      </c>
      <c r="P7723" t="str">
        <f>IF(OR(Tabela1[[#This Row],[EA Play Season Pass]]="Yes",Tabela1[[#This Row],[Minecraft Season Pass]]="Yes"),"Yes","No")</f>
        <v>Yes</v>
      </c>
      <c r="Q7723">
        <v>39</v>
      </c>
      <c r="R7723" s="2"/>
    </row>
    <row r="7724" spans="1:18" x14ac:dyDescent="0.25">
      <c r="A7724">
        <v>7723</v>
      </c>
      <c r="B7724" t="s">
        <v>1054</v>
      </c>
      <c r="C7724" t="s">
        <v>13</v>
      </c>
      <c r="D7724" s="50">
        <v>45684</v>
      </c>
      <c r="E7724">
        <f>YEAR(Tabela1[[#This Row],[Start Date]])</f>
        <v>2025</v>
      </c>
      <c r="F7724">
        <f>ROUNDUP(MONTH(Tabela1[[#This Row],[Start Date]])/3,0)</f>
        <v>1</v>
      </c>
      <c r="G7724" t="s">
        <v>11</v>
      </c>
      <c r="H7724">
        <v>10</v>
      </c>
      <c r="I7724" t="s">
        <v>9</v>
      </c>
      <c r="J7724" t="s">
        <v>11</v>
      </c>
      <c r="K7724">
        <v>0</v>
      </c>
      <c r="L7724" t="s">
        <v>11</v>
      </c>
      <c r="M7724">
        <v>0</v>
      </c>
      <c r="N7724">
        <v>3</v>
      </c>
      <c r="O7724" t="str">
        <f>IF(AND(Tabela1[[#This Row],[EA Play Season Pass]]="Yes",Tabela1[[#This Row],[Minecraft Season Pass]]="Yes"),"Yes","No")</f>
        <v>No</v>
      </c>
      <c r="P7724" t="str">
        <f>IF(OR(Tabela1[[#This Row],[EA Play Season Pass]]="Yes",Tabela1[[#This Row],[Minecraft Season Pass]]="Yes"),"Yes","No")</f>
        <v>No</v>
      </c>
      <c r="Q7724">
        <v>7</v>
      </c>
      <c r="R7724" s="2"/>
    </row>
    <row r="7725" spans="1:18" x14ac:dyDescent="0.25">
      <c r="A7725">
        <v>7724</v>
      </c>
      <c r="B7725" t="s">
        <v>2332</v>
      </c>
      <c r="C7725" t="s">
        <v>13</v>
      </c>
      <c r="D7725" s="50">
        <v>45685</v>
      </c>
      <c r="E7725">
        <f>YEAR(Tabela1[[#This Row],[Start Date]])</f>
        <v>2025</v>
      </c>
      <c r="F7725">
        <f>ROUNDUP(MONTH(Tabela1[[#This Row],[Start Date]])/3,0)</f>
        <v>1</v>
      </c>
      <c r="G7725" t="s">
        <v>8</v>
      </c>
      <c r="H7725">
        <v>10</v>
      </c>
      <c r="I7725" t="s">
        <v>9</v>
      </c>
      <c r="J7725" t="s">
        <v>8</v>
      </c>
      <c r="K7725">
        <v>30</v>
      </c>
      <c r="L7725" t="s">
        <v>8</v>
      </c>
      <c r="M7725">
        <v>20</v>
      </c>
      <c r="N7725">
        <v>2</v>
      </c>
      <c r="O7725" t="str">
        <f>IF(AND(Tabela1[[#This Row],[EA Play Season Pass]]="Yes",Tabela1[[#This Row],[Minecraft Season Pass]]="Yes"),"Yes","No")</f>
        <v>Yes</v>
      </c>
      <c r="P7725" t="str">
        <f>IF(OR(Tabela1[[#This Row],[EA Play Season Pass]]="Yes",Tabela1[[#This Row],[Minecraft Season Pass]]="Yes"),"Yes","No")</f>
        <v>Yes</v>
      </c>
      <c r="Q7725">
        <v>58</v>
      </c>
      <c r="R7725" s="2"/>
    </row>
    <row r="7726" spans="1:18" x14ac:dyDescent="0.25">
      <c r="A7726">
        <v>7725</v>
      </c>
      <c r="B7726" t="s">
        <v>895</v>
      </c>
      <c r="C7726" t="s">
        <v>13</v>
      </c>
      <c r="D7726" s="50">
        <v>45685</v>
      </c>
      <c r="E7726">
        <f>YEAR(Tabela1[[#This Row],[Start Date]])</f>
        <v>2025</v>
      </c>
      <c r="F7726">
        <f>ROUNDUP(MONTH(Tabela1[[#This Row],[Start Date]])/3,0)</f>
        <v>1</v>
      </c>
      <c r="G7726" t="s">
        <v>8</v>
      </c>
      <c r="H7726">
        <v>10</v>
      </c>
      <c r="I7726" t="s">
        <v>9</v>
      </c>
      <c r="J7726" t="s">
        <v>8</v>
      </c>
      <c r="K7726">
        <v>30</v>
      </c>
      <c r="L7726" t="s">
        <v>8</v>
      </c>
      <c r="M7726">
        <v>20</v>
      </c>
      <c r="N7726">
        <v>1</v>
      </c>
      <c r="O7726" t="str">
        <f>IF(AND(Tabela1[[#This Row],[EA Play Season Pass]]="Yes",Tabela1[[#This Row],[Minecraft Season Pass]]="Yes"),"Yes","No")</f>
        <v>Yes</v>
      </c>
      <c r="P7726" t="str">
        <f>IF(OR(Tabela1[[#This Row],[EA Play Season Pass]]="Yes",Tabela1[[#This Row],[Minecraft Season Pass]]="Yes"),"Yes","No")</f>
        <v>Yes</v>
      </c>
      <c r="Q7726">
        <v>59</v>
      </c>
      <c r="R7726" s="2"/>
    </row>
    <row r="7727" spans="1:18" x14ac:dyDescent="0.25">
      <c r="A7727">
        <v>7726</v>
      </c>
      <c r="B7727" t="s">
        <v>709</v>
      </c>
      <c r="C7727" t="s">
        <v>10</v>
      </c>
      <c r="D7727" s="50">
        <v>45685</v>
      </c>
      <c r="E7727">
        <f>YEAR(Tabela1[[#This Row],[Start Date]])</f>
        <v>2025</v>
      </c>
      <c r="F7727">
        <f>ROUNDUP(MONTH(Tabela1[[#This Row],[Start Date]])/3,0)</f>
        <v>1</v>
      </c>
      <c r="G7727" t="s">
        <v>8</v>
      </c>
      <c r="H7727">
        <v>5</v>
      </c>
      <c r="I7727" t="s">
        <v>14</v>
      </c>
      <c r="J7727" t="s">
        <v>11</v>
      </c>
      <c r="K7727">
        <v>0</v>
      </c>
      <c r="L7727" t="s">
        <v>11</v>
      </c>
      <c r="M7727">
        <v>0</v>
      </c>
      <c r="N7727">
        <v>1</v>
      </c>
      <c r="O7727" t="str">
        <f>IF(AND(Tabela1[[#This Row],[EA Play Season Pass]]="Yes",Tabela1[[#This Row],[Minecraft Season Pass]]="Yes"),"Yes","No")</f>
        <v>No</v>
      </c>
      <c r="P7727" t="str">
        <f>IF(OR(Tabela1[[#This Row],[EA Play Season Pass]]="Yes",Tabela1[[#This Row],[Minecraft Season Pass]]="Yes"),"Yes","No")</f>
        <v>No</v>
      </c>
      <c r="Q7727">
        <v>4</v>
      </c>
      <c r="R7727" s="2"/>
    </row>
    <row r="7728" spans="1:18" x14ac:dyDescent="0.25">
      <c r="A7728">
        <v>7727</v>
      </c>
      <c r="B7728" t="s">
        <v>7830</v>
      </c>
      <c r="C7728" t="s">
        <v>10</v>
      </c>
      <c r="D7728" s="50">
        <v>45686</v>
      </c>
      <c r="E7728">
        <f>YEAR(Tabela1[[#This Row],[Start Date]])</f>
        <v>2025</v>
      </c>
      <c r="F7728">
        <f>ROUNDUP(MONTH(Tabela1[[#This Row],[Start Date]])/3,0)</f>
        <v>1</v>
      </c>
      <c r="G7728" t="s">
        <v>11</v>
      </c>
      <c r="H7728">
        <v>5</v>
      </c>
      <c r="I7728" t="s">
        <v>12</v>
      </c>
      <c r="J7728" t="s">
        <v>11</v>
      </c>
      <c r="K7728">
        <v>0</v>
      </c>
      <c r="L7728" t="s">
        <v>8</v>
      </c>
      <c r="M7728">
        <v>20</v>
      </c>
      <c r="N7728">
        <v>1</v>
      </c>
      <c r="O7728" t="str">
        <f>IF(AND(Tabela1[[#This Row],[EA Play Season Pass]]="Yes",Tabela1[[#This Row],[Minecraft Season Pass]]="Yes"),"Yes","No")</f>
        <v>No</v>
      </c>
      <c r="P7728" t="str">
        <f>IF(OR(Tabela1[[#This Row],[EA Play Season Pass]]="Yes",Tabela1[[#This Row],[Minecraft Season Pass]]="Yes"),"Yes","No")</f>
        <v>Yes</v>
      </c>
      <c r="Q7728">
        <v>24</v>
      </c>
      <c r="R7728" s="2"/>
    </row>
    <row r="7729" spans="1:18" x14ac:dyDescent="0.25">
      <c r="A7729">
        <v>7728</v>
      </c>
      <c r="B7729" t="s">
        <v>1057</v>
      </c>
      <c r="C7729" t="s">
        <v>10</v>
      </c>
      <c r="D7729" s="50">
        <v>45686</v>
      </c>
      <c r="E7729">
        <f>YEAR(Tabela1[[#This Row],[Start Date]])</f>
        <v>2025</v>
      </c>
      <c r="F7729">
        <f>ROUNDUP(MONTH(Tabela1[[#This Row],[Start Date]])/3,0)</f>
        <v>1</v>
      </c>
      <c r="G7729" t="s">
        <v>11</v>
      </c>
      <c r="H7729">
        <v>5</v>
      </c>
      <c r="I7729" t="s">
        <v>14</v>
      </c>
      <c r="J7729" t="s">
        <v>8</v>
      </c>
      <c r="K7729">
        <v>30</v>
      </c>
      <c r="L7729" t="s">
        <v>8</v>
      </c>
      <c r="M7729">
        <v>20</v>
      </c>
      <c r="N7729">
        <v>3</v>
      </c>
      <c r="O7729" t="str">
        <f>IF(AND(Tabela1[[#This Row],[EA Play Season Pass]]="Yes",Tabela1[[#This Row],[Minecraft Season Pass]]="Yes"),"Yes","No")</f>
        <v>Yes</v>
      </c>
      <c r="P7729" t="str">
        <f>IF(OR(Tabela1[[#This Row],[EA Play Season Pass]]="Yes",Tabela1[[#This Row],[Minecraft Season Pass]]="Yes"),"Yes","No")</f>
        <v>Yes</v>
      </c>
      <c r="Q7729">
        <v>52</v>
      </c>
      <c r="R7729" s="2"/>
    </row>
    <row r="7730" spans="1:18" x14ac:dyDescent="0.25">
      <c r="A7730">
        <v>7729</v>
      </c>
      <c r="B7730" t="s">
        <v>7831</v>
      </c>
      <c r="C7730" t="s">
        <v>10</v>
      </c>
      <c r="D7730" s="50">
        <v>45686</v>
      </c>
      <c r="E7730">
        <f>YEAR(Tabela1[[#This Row],[Start Date]])</f>
        <v>2025</v>
      </c>
      <c r="F7730">
        <f>ROUNDUP(MONTH(Tabela1[[#This Row],[Start Date]])/3,0)</f>
        <v>1</v>
      </c>
      <c r="G7730" t="s">
        <v>11</v>
      </c>
      <c r="H7730">
        <v>5</v>
      </c>
      <c r="I7730" t="s">
        <v>12</v>
      </c>
      <c r="J7730" t="s">
        <v>11</v>
      </c>
      <c r="K7730">
        <v>0</v>
      </c>
      <c r="L7730" t="s">
        <v>11</v>
      </c>
      <c r="M7730">
        <v>0</v>
      </c>
      <c r="N7730">
        <v>1</v>
      </c>
      <c r="O7730" t="str">
        <f>IF(AND(Tabela1[[#This Row],[EA Play Season Pass]]="Yes",Tabela1[[#This Row],[Minecraft Season Pass]]="Yes"),"Yes","No")</f>
        <v>No</v>
      </c>
      <c r="P7730" t="str">
        <f>IF(OR(Tabela1[[#This Row],[EA Play Season Pass]]="Yes",Tabela1[[#This Row],[Minecraft Season Pass]]="Yes"),"Yes","No")</f>
        <v>No</v>
      </c>
      <c r="Q7730">
        <v>4</v>
      </c>
      <c r="R7730" s="2"/>
    </row>
    <row r="7731" spans="1:18" x14ac:dyDescent="0.25">
      <c r="A7731">
        <v>7730</v>
      </c>
      <c r="B7731" t="s">
        <v>2779</v>
      </c>
      <c r="C7731" t="s">
        <v>10</v>
      </c>
      <c r="D7731" s="50">
        <v>45686</v>
      </c>
      <c r="E7731">
        <f>YEAR(Tabela1[[#This Row],[Start Date]])</f>
        <v>2025</v>
      </c>
      <c r="F7731">
        <f>ROUNDUP(MONTH(Tabela1[[#This Row],[Start Date]])/3,0)</f>
        <v>1</v>
      </c>
      <c r="G7731" t="s">
        <v>11</v>
      </c>
      <c r="H7731">
        <v>5</v>
      </c>
      <c r="I7731" t="s">
        <v>9</v>
      </c>
      <c r="J7731" t="s">
        <v>11</v>
      </c>
      <c r="K7731">
        <v>0</v>
      </c>
      <c r="L7731" t="s">
        <v>11</v>
      </c>
      <c r="M7731">
        <v>0</v>
      </c>
      <c r="N7731">
        <v>1</v>
      </c>
      <c r="O7731" t="str">
        <f>IF(AND(Tabela1[[#This Row],[EA Play Season Pass]]="Yes",Tabela1[[#This Row],[Minecraft Season Pass]]="Yes"),"Yes","No")</f>
        <v>No</v>
      </c>
      <c r="P7731" t="str">
        <f>IF(OR(Tabela1[[#This Row],[EA Play Season Pass]]="Yes",Tabela1[[#This Row],[Minecraft Season Pass]]="Yes"),"Yes","No")</f>
        <v>No</v>
      </c>
      <c r="Q7731">
        <v>4</v>
      </c>
      <c r="R7731" s="2"/>
    </row>
    <row r="7732" spans="1:18" x14ac:dyDescent="0.25">
      <c r="A7732">
        <v>7731</v>
      </c>
      <c r="B7732" t="s">
        <v>3918</v>
      </c>
      <c r="C7732" t="s">
        <v>7</v>
      </c>
      <c r="D7732" s="50">
        <v>45686</v>
      </c>
      <c r="E7732">
        <f>YEAR(Tabela1[[#This Row],[Start Date]])</f>
        <v>2025</v>
      </c>
      <c r="F7732">
        <f>ROUNDUP(MONTH(Tabela1[[#This Row],[Start Date]])/3,0)</f>
        <v>1</v>
      </c>
      <c r="G7732" t="s">
        <v>8</v>
      </c>
      <c r="H7732">
        <v>15</v>
      </c>
      <c r="I7732" t="s">
        <v>9</v>
      </c>
      <c r="J7732" t="s">
        <v>8</v>
      </c>
      <c r="K7732">
        <v>30</v>
      </c>
      <c r="L7732" t="s">
        <v>8</v>
      </c>
      <c r="M7732">
        <v>20</v>
      </c>
      <c r="N7732">
        <v>2</v>
      </c>
      <c r="O7732" t="str">
        <f>IF(AND(Tabela1[[#This Row],[EA Play Season Pass]]="Yes",Tabela1[[#This Row],[Minecraft Season Pass]]="Yes"),"Yes","No")</f>
        <v>Yes</v>
      </c>
      <c r="P7732" t="str">
        <f>IF(OR(Tabela1[[#This Row],[EA Play Season Pass]]="Yes",Tabela1[[#This Row],[Minecraft Season Pass]]="Yes"),"Yes","No")</f>
        <v>Yes</v>
      </c>
      <c r="Q7732">
        <v>63</v>
      </c>
      <c r="R7732" s="2"/>
    </row>
    <row r="7733" spans="1:18" x14ac:dyDescent="0.25">
      <c r="A7733">
        <v>7732</v>
      </c>
      <c r="B7733" t="s">
        <v>832</v>
      </c>
      <c r="C7733" t="s">
        <v>7</v>
      </c>
      <c r="D7733" s="50">
        <v>45686</v>
      </c>
      <c r="E7733">
        <f>YEAR(Tabela1[[#This Row],[Start Date]])</f>
        <v>2025</v>
      </c>
      <c r="F7733">
        <f>ROUNDUP(MONTH(Tabela1[[#This Row],[Start Date]])/3,0)</f>
        <v>1</v>
      </c>
      <c r="G7733" t="s">
        <v>8</v>
      </c>
      <c r="H7733">
        <v>15</v>
      </c>
      <c r="I7733" t="s">
        <v>14</v>
      </c>
      <c r="J7733" t="s">
        <v>8</v>
      </c>
      <c r="K7733">
        <v>30</v>
      </c>
      <c r="L7733" t="s">
        <v>11</v>
      </c>
      <c r="M7733">
        <v>0</v>
      </c>
      <c r="N7733">
        <v>3</v>
      </c>
      <c r="O7733" t="str">
        <f>IF(AND(Tabela1[[#This Row],[EA Play Season Pass]]="Yes",Tabela1[[#This Row],[Minecraft Season Pass]]="Yes"),"Yes","No")</f>
        <v>No</v>
      </c>
      <c r="P7733" t="str">
        <f>IF(OR(Tabela1[[#This Row],[EA Play Season Pass]]="Yes",Tabela1[[#This Row],[Minecraft Season Pass]]="Yes"),"Yes","No")</f>
        <v>Yes</v>
      </c>
      <c r="Q7733">
        <v>42</v>
      </c>
      <c r="R7733" s="2"/>
    </row>
    <row r="7734" spans="1:18" x14ac:dyDescent="0.25">
      <c r="A7734">
        <v>7733</v>
      </c>
      <c r="B7734" t="s">
        <v>7832</v>
      </c>
      <c r="C7734" t="s">
        <v>7</v>
      </c>
      <c r="D7734" s="50">
        <v>45687</v>
      </c>
      <c r="E7734">
        <f>YEAR(Tabela1[[#This Row],[Start Date]])</f>
        <v>2025</v>
      </c>
      <c r="F7734">
        <f>ROUNDUP(MONTH(Tabela1[[#This Row],[Start Date]])/3,0)</f>
        <v>1</v>
      </c>
      <c r="G7734" t="s">
        <v>8</v>
      </c>
      <c r="H7734">
        <v>15</v>
      </c>
      <c r="I7734" t="s">
        <v>12</v>
      </c>
      <c r="J7734" t="s">
        <v>11</v>
      </c>
      <c r="K7734">
        <v>0</v>
      </c>
      <c r="L7734" t="s">
        <v>8</v>
      </c>
      <c r="M7734">
        <v>20</v>
      </c>
      <c r="N7734">
        <v>2</v>
      </c>
      <c r="O7734" t="str">
        <f>IF(AND(Tabela1[[#This Row],[EA Play Season Pass]]="Yes",Tabela1[[#This Row],[Minecraft Season Pass]]="Yes"),"Yes","No")</f>
        <v>No</v>
      </c>
      <c r="P7734" t="str">
        <f>IF(OR(Tabela1[[#This Row],[EA Play Season Pass]]="Yes",Tabela1[[#This Row],[Minecraft Season Pass]]="Yes"),"Yes","No")</f>
        <v>Yes</v>
      </c>
      <c r="Q7734">
        <v>33</v>
      </c>
      <c r="R7734" s="2"/>
    </row>
    <row r="7735" spans="1:18" x14ac:dyDescent="0.25">
      <c r="A7735">
        <v>7734</v>
      </c>
      <c r="B7735" t="s">
        <v>1306</v>
      </c>
      <c r="C7735" t="s">
        <v>7</v>
      </c>
      <c r="D7735" s="50">
        <v>45687</v>
      </c>
      <c r="E7735">
        <f>YEAR(Tabela1[[#This Row],[Start Date]])</f>
        <v>2025</v>
      </c>
      <c r="F7735">
        <f>ROUNDUP(MONTH(Tabela1[[#This Row],[Start Date]])/3,0)</f>
        <v>1</v>
      </c>
      <c r="G7735" t="s">
        <v>11</v>
      </c>
      <c r="H7735">
        <v>15</v>
      </c>
      <c r="I7735" t="s">
        <v>9</v>
      </c>
      <c r="J7735" t="s">
        <v>11</v>
      </c>
      <c r="K7735">
        <v>0</v>
      </c>
      <c r="L7735" t="s">
        <v>11</v>
      </c>
      <c r="M7735">
        <v>0</v>
      </c>
      <c r="N7735">
        <v>1</v>
      </c>
      <c r="O7735" t="str">
        <f>IF(AND(Tabela1[[#This Row],[EA Play Season Pass]]="Yes",Tabela1[[#This Row],[Minecraft Season Pass]]="Yes"),"Yes","No")</f>
        <v>No</v>
      </c>
      <c r="P7735" t="str">
        <f>IF(OR(Tabela1[[#This Row],[EA Play Season Pass]]="Yes",Tabela1[[#This Row],[Minecraft Season Pass]]="Yes"),"Yes","No")</f>
        <v>No</v>
      </c>
      <c r="Q7735">
        <v>14</v>
      </c>
      <c r="R7735" s="2"/>
    </row>
    <row r="7736" spans="1:18" x14ac:dyDescent="0.25">
      <c r="A7736">
        <v>7735</v>
      </c>
      <c r="B7736" t="s">
        <v>7833</v>
      </c>
      <c r="C7736" t="s">
        <v>13</v>
      </c>
      <c r="D7736" s="50">
        <v>45687</v>
      </c>
      <c r="E7736">
        <f>YEAR(Tabela1[[#This Row],[Start Date]])</f>
        <v>2025</v>
      </c>
      <c r="F7736">
        <f>ROUNDUP(MONTH(Tabela1[[#This Row],[Start Date]])/3,0)</f>
        <v>1</v>
      </c>
      <c r="G7736" t="s">
        <v>11</v>
      </c>
      <c r="H7736">
        <v>10</v>
      </c>
      <c r="I7736" t="s">
        <v>14</v>
      </c>
      <c r="J7736" t="s">
        <v>8</v>
      </c>
      <c r="K7736">
        <v>30</v>
      </c>
      <c r="L7736" t="s">
        <v>8</v>
      </c>
      <c r="M7736">
        <v>20</v>
      </c>
      <c r="N7736">
        <v>3</v>
      </c>
      <c r="O7736" t="str">
        <f>IF(AND(Tabela1[[#This Row],[EA Play Season Pass]]="Yes",Tabela1[[#This Row],[Minecraft Season Pass]]="Yes"),"Yes","No")</f>
        <v>Yes</v>
      </c>
      <c r="P7736" t="str">
        <f>IF(OR(Tabela1[[#This Row],[EA Play Season Pass]]="Yes",Tabela1[[#This Row],[Minecraft Season Pass]]="Yes"),"Yes","No")</f>
        <v>Yes</v>
      </c>
      <c r="Q7736">
        <v>57</v>
      </c>
      <c r="R7736" s="2"/>
    </row>
    <row r="7737" spans="1:18" x14ac:dyDescent="0.25">
      <c r="A7737">
        <v>7736</v>
      </c>
      <c r="B7737" t="s">
        <v>3270</v>
      </c>
      <c r="C7737" t="s">
        <v>10</v>
      </c>
      <c r="D7737" s="50">
        <v>45687</v>
      </c>
      <c r="E7737">
        <f>YEAR(Tabela1[[#This Row],[Start Date]])</f>
        <v>2025</v>
      </c>
      <c r="F7737">
        <f>ROUNDUP(MONTH(Tabela1[[#This Row],[Start Date]])/3,0)</f>
        <v>1</v>
      </c>
      <c r="G7737" t="s">
        <v>11</v>
      </c>
      <c r="H7737">
        <v>5</v>
      </c>
      <c r="I7737" t="s">
        <v>12</v>
      </c>
      <c r="J7737" t="s">
        <v>8</v>
      </c>
      <c r="K7737">
        <v>30</v>
      </c>
      <c r="L7737" t="s">
        <v>8</v>
      </c>
      <c r="M7737">
        <v>20</v>
      </c>
      <c r="N7737">
        <v>1</v>
      </c>
      <c r="O7737" t="str">
        <f>IF(AND(Tabela1[[#This Row],[EA Play Season Pass]]="Yes",Tabela1[[#This Row],[Minecraft Season Pass]]="Yes"),"Yes","No")</f>
        <v>Yes</v>
      </c>
      <c r="P7737" t="str">
        <f>IF(OR(Tabela1[[#This Row],[EA Play Season Pass]]="Yes",Tabela1[[#This Row],[Minecraft Season Pass]]="Yes"),"Yes","No")</f>
        <v>Yes</v>
      </c>
      <c r="Q7737">
        <v>54</v>
      </c>
      <c r="R7737" s="2"/>
    </row>
    <row r="7738" spans="1:18" x14ac:dyDescent="0.25">
      <c r="A7738">
        <v>7737</v>
      </c>
      <c r="B7738" t="s">
        <v>7834</v>
      </c>
      <c r="C7738" t="s">
        <v>13</v>
      </c>
      <c r="D7738" s="50">
        <v>45687</v>
      </c>
      <c r="E7738">
        <f>YEAR(Tabela1[[#This Row],[Start Date]])</f>
        <v>2025</v>
      </c>
      <c r="F7738">
        <f>ROUNDUP(MONTH(Tabela1[[#This Row],[Start Date]])/3,0)</f>
        <v>1</v>
      </c>
      <c r="G7738" t="s">
        <v>8</v>
      </c>
      <c r="H7738">
        <v>10</v>
      </c>
      <c r="I7738" t="s">
        <v>12</v>
      </c>
      <c r="J7738" t="s">
        <v>8</v>
      </c>
      <c r="K7738">
        <v>30</v>
      </c>
      <c r="L7738" t="s">
        <v>8</v>
      </c>
      <c r="M7738">
        <v>20</v>
      </c>
      <c r="N7738">
        <v>1</v>
      </c>
      <c r="O7738" t="str">
        <f>IF(AND(Tabela1[[#This Row],[EA Play Season Pass]]="Yes",Tabela1[[#This Row],[Minecraft Season Pass]]="Yes"),"Yes","No")</f>
        <v>Yes</v>
      </c>
      <c r="P7738" t="str">
        <f>IF(OR(Tabela1[[#This Row],[EA Play Season Pass]]="Yes",Tabela1[[#This Row],[Minecraft Season Pass]]="Yes"),"Yes","No")</f>
        <v>Yes</v>
      </c>
      <c r="Q7738">
        <v>59</v>
      </c>
      <c r="R7738" s="2"/>
    </row>
    <row r="7739" spans="1:18" x14ac:dyDescent="0.25">
      <c r="A7739">
        <v>7738</v>
      </c>
      <c r="B7739" t="s">
        <v>1822</v>
      </c>
      <c r="C7739" t="s">
        <v>13</v>
      </c>
      <c r="D7739" s="50">
        <v>45687</v>
      </c>
      <c r="E7739">
        <f>YEAR(Tabela1[[#This Row],[Start Date]])</f>
        <v>2025</v>
      </c>
      <c r="F7739">
        <f>ROUNDUP(MONTH(Tabela1[[#This Row],[Start Date]])/3,0)</f>
        <v>1</v>
      </c>
      <c r="G7739" t="s">
        <v>11</v>
      </c>
      <c r="H7739">
        <v>10</v>
      </c>
      <c r="I7739" t="s">
        <v>12</v>
      </c>
      <c r="J7739" t="s">
        <v>8</v>
      </c>
      <c r="K7739">
        <v>30</v>
      </c>
      <c r="L7739" t="s">
        <v>11</v>
      </c>
      <c r="M7739">
        <v>0</v>
      </c>
      <c r="N7739">
        <v>2</v>
      </c>
      <c r="O7739" t="str">
        <f>IF(AND(Tabela1[[#This Row],[EA Play Season Pass]]="Yes",Tabela1[[#This Row],[Minecraft Season Pass]]="Yes"),"Yes","No")</f>
        <v>No</v>
      </c>
      <c r="P7739" t="str">
        <f>IF(OR(Tabela1[[#This Row],[EA Play Season Pass]]="Yes",Tabela1[[#This Row],[Minecraft Season Pass]]="Yes"),"Yes","No")</f>
        <v>Yes</v>
      </c>
      <c r="Q7739">
        <v>38</v>
      </c>
      <c r="R7739" s="2"/>
    </row>
    <row r="7740" spans="1:18" x14ac:dyDescent="0.25">
      <c r="A7740">
        <v>7739</v>
      </c>
      <c r="B7740" t="s">
        <v>7835</v>
      </c>
      <c r="C7740" t="s">
        <v>10</v>
      </c>
      <c r="D7740" s="50">
        <v>45687</v>
      </c>
      <c r="E7740">
        <f>YEAR(Tabela1[[#This Row],[Start Date]])</f>
        <v>2025</v>
      </c>
      <c r="F7740">
        <f>ROUNDUP(MONTH(Tabela1[[#This Row],[Start Date]])/3,0)</f>
        <v>1</v>
      </c>
      <c r="G7740" t="s">
        <v>8</v>
      </c>
      <c r="H7740">
        <v>5</v>
      </c>
      <c r="I7740" t="s">
        <v>9</v>
      </c>
      <c r="J7740" t="s">
        <v>11</v>
      </c>
      <c r="K7740">
        <v>0</v>
      </c>
      <c r="L7740" t="s">
        <v>11</v>
      </c>
      <c r="M7740">
        <v>0</v>
      </c>
      <c r="N7740">
        <v>3</v>
      </c>
      <c r="O7740" t="str">
        <f>IF(AND(Tabela1[[#This Row],[EA Play Season Pass]]="Yes",Tabela1[[#This Row],[Minecraft Season Pass]]="Yes"),"Yes","No")</f>
        <v>No</v>
      </c>
      <c r="P7740" t="str">
        <f>IF(OR(Tabela1[[#This Row],[EA Play Season Pass]]="Yes",Tabela1[[#This Row],[Minecraft Season Pass]]="Yes"),"Yes","No")</f>
        <v>No</v>
      </c>
      <c r="Q7740">
        <v>2</v>
      </c>
      <c r="R7740" s="2"/>
    </row>
    <row r="7741" spans="1:18" x14ac:dyDescent="0.25">
      <c r="A7741">
        <v>7740</v>
      </c>
      <c r="B7741" t="s">
        <v>7836</v>
      </c>
      <c r="C7741" t="s">
        <v>13</v>
      </c>
      <c r="D7741" s="50">
        <v>45688</v>
      </c>
      <c r="E7741">
        <f>YEAR(Tabela1[[#This Row],[Start Date]])</f>
        <v>2025</v>
      </c>
      <c r="F7741">
        <f>ROUNDUP(MONTH(Tabela1[[#This Row],[Start Date]])/3,0)</f>
        <v>1</v>
      </c>
      <c r="G7741" t="s">
        <v>11</v>
      </c>
      <c r="H7741">
        <v>10</v>
      </c>
      <c r="I7741" t="s">
        <v>12</v>
      </c>
      <c r="J7741" t="s">
        <v>8</v>
      </c>
      <c r="K7741">
        <v>30</v>
      </c>
      <c r="L7741" t="s">
        <v>11</v>
      </c>
      <c r="M7741">
        <v>0</v>
      </c>
      <c r="N7741">
        <v>2</v>
      </c>
      <c r="O7741" t="str">
        <f>IF(AND(Tabela1[[#This Row],[EA Play Season Pass]]="Yes",Tabela1[[#This Row],[Minecraft Season Pass]]="Yes"),"Yes","No")</f>
        <v>No</v>
      </c>
      <c r="P7741" t="str">
        <f>IF(OR(Tabela1[[#This Row],[EA Play Season Pass]]="Yes",Tabela1[[#This Row],[Minecraft Season Pass]]="Yes"),"Yes","No")</f>
        <v>Yes</v>
      </c>
      <c r="Q7741">
        <v>38</v>
      </c>
      <c r="R7741" s="2"/>
    </row>
    <row r="7742" spans="1:18" x14ac:dyDescent="0.25">
      <c r="A7742">
        <v>7741</v>
      </c>
      <c r="B7742" t="s">
        <v>7837</v>
      </c>
      <c r="C7742" t="s">
        <v>13</v>
      </c>
      <c r="D7742" s="50">
        <v>45688</v>
      </c>
      <c r="E7742">
        <f>YEAR(Tabela1[[#This Row],[Start Date]])</f>
        <v>2025</v>
      </c>
      <c r="F7742">
        <f>ROUNDUP(MONTH(Tabela1[[#This Row],[Start Date]])/3,0)</f>
        <v>1</v>
      </c>
      <c r="G7742" t="s">
        <v>8</v>
      </c>
      <c r="H7742">
        <v>10</v>
      </c>
      <c r="I7742" t="s">
        <v>14</v>
      </c>
      <c r="J7742" t="s">
        <v>8</v>
      </c>
      <c r="K7742">
        <v>30</v>
      </c>
      <c r="L7742" t="s">
        <v>8</v>
      </c>
      <c r="M7742">
        <v>20</v>
      </c>
      <c r="N7742">
        <v>1</v>
      </c>
      <c r="O7742" t="str">
        <f>IF(AND(Tabela1[[#This Row],[EA Play Season Pass]]="Yes",Tabela1[[#This Row],[Minecraft Season Pass]]="Yes"),"Yes","No")</f>
        <v>Yes</v>
      </c>
      <c r="P7742" t="str">
        <f>IF(OR(Tabela1[[#This Row],[EA Play Season Pass]]="Yes",Tabela1[[#This Row],[Minecraft Season Pass]]="Yes"),"Yes","No")</f>
        <v>Yes</v>
      </c>
      <c r="Q7742">
        <v>59</v>
      </c>
      <c r="R7742" s="2"/>
    </row>
    <row r="7743" spans="1:18" x14ac:dyDescent="0.25">
      <c r="A7743">
        <v>7742</v>
      </c>
      <c r="B7743" t="s">
        <v>801</v>
      </c>
      <c r="C7743" t="s">
        <v>7</v>
      </c>
      <c r="D7743" s="50">
        <v>45688</v>
      </c>
      <c r="E7743">
        <f>YEAR(Tabela1[[#This Row],[Start Date]])</f>
        <v>2025</v>
      </c>
      <c r="F7743">
        <f>ROUNDUP(MONTH(Tabela1[[#This Row],[Start Date]])/3,0)</f>
        <v>1</v>
      </c>
      <c r="G7743" t="s">
        <v>11</v>
      </c>
      <c r="H7743">
        <v>15</v>
      </c>
      <c r="I7743" t="s">
        <v>14</v>
      </c>
      <c r="J7743" t="s">
        <v>11</v>
      </c>
      <c r="K7743">
        <v>0</v>
      </c>
      <c r="L7743" t="s">
        <v>8</v>
      </c>
      <c r="M7743">
        <v>20</v>
      </c>
      <c r="N7743">
        <v>1</v>
      </c>
      <c r="O7743" t="str">
        <f>IF(AND(Tabela1[[#This Row],[EA Play Season Pass]]="Yes",Tabela1[[#This Row],[Minecraft Season Pass]]="Yes"),"Yes","No")</f>
        <v>No</v>
      </c>
      <c r="P7743" t="str">
        <f>IF(OR(Tabela1[[#This Row],[EA Play Season Pass]]="Yes",Tabela1[[#This Row],[Minecraft Season Pass]]="Yes"),"Yes","No")</f>
        <v>Yes</v>
      </c>
      <c r="Q7743">
        <v>34</v>
      </c>
      <c r="R7743" s="2"/>
    </row>
    <row r="7744" spans="1:18" x14ac:dyDescent="0.25">
      <c r="A7744">
        <v>7743</v>
      </c>
      <c r="B7744" t="s">
        <v>957</v>
      </c>
      <c r="C7744" t="s">
        <v>7</v>
      </c>
      <c r="D7744" s="50">
        <v>45688</v>
      </c>
      <c r="E7744">
        <f>YEAR(Tabela1[[#This Row],[Start Date]])</f>
        <v>2025</v>
      </c>
      <c r="F7744">
        <f>ROUNDUP(MONTH(Tabela1[[#This Row],[Start Date]])/3,0)</f>
        <v>1</v>
      </c>
      <c r="G7744" t="s">
        <v>8</v>
      </c>
      <c r="H7744">
        <v>15</v>
      </c>
      <c r="I7744" t="s">
        <v>14</v>
      </c>
      <c r="J7744" t="s">
        <v>8</v>
      </c>
      <c r="K7744">
        <v>30</v>
      </c>
      <c r="L7744" t="s">
        <v>8</v>
      </c>
      <c r="M7744">
        <v>20</v>
      </c>
      <c r="N7744">
        <v>2</v>
      </c>
      <c r="O7744" t="str">
        <f>IF(AND(Tabela1[[#This Row],[EA Play Season Pass]]="Yes",Tabela1[[#This Row],[Minecraft Season Pass]]="Yes"),"Yes","No")</f>
        <v>Yes</v>
      </c>
      <c r="P7744" t="str">
        <f>IF(OR(Tabela1[[#This Row],[EA Play Season Pass]]="Yes",Tabela1[[#This Row],[Minecraft Season Pass]]="Yes"),"Yes","No")</f>
        <v>Yes</v>
      </c>
      <c r="Q7744">
        <v>63</v>
      </c>
      <c r="R7744" s="2"/>
    </row>
    <row r="7745" spans="1:18" x14ac:dyDescent="0.25">
      <c r="A7745">
        <v>7744</v>
      </c>
      <c r="B7745" t="s">
        <v>7838</v>
      </c>
      <c r="C7745" t="s">
        <v>13</v>
      </c>
      <c r="D7745" s="50">
        <v>45688</v>
      </c>
      <c r="E7745">
        <f>YEAR(Tabela1[[#This Row],[Start Date]])</f>
        <v>2025</v>
      </c>
      <c r="F7745">
        <f>ROUNDUP(MONTH(Tabela1[[#This Row],[Start Date]])/3,0)</f>
        <v>1</v>
      </c>
      <c r="G7745" t="s">
        <v>8</v>
      </c>
      <c r="H7745">
        <v>10</v>
      </c>
      <c r="I7745" t="s">
        <v>9</v>
      </c>
      <c r="J7745" t="s">
        <v>8</v>
      </c>
      <c r="K7745">
        <v>30</v>
      </c>
      <c r="L7745" t="s">
        <v>8</v>
      </c>
      <c r="M7745">
        <v>20</v>
      </c>
      <c r="N7745">
        <v>2</v>
      </c>
      <c r="O7745" t="str">
        <f>IF(AND(Tabela1[[#This Row],[EA Play Season Pass]]="Yes",Tabela1[[#This Row],[Minecraft Season Pass]]="Yes"),"Yes","No")</f>
        <v>Yes</v>
      </c>
      <c r="P7745" t="str">
        <f>IF(OR(Tabela1[[#This Row],[EA Play Season Pass]]="Yes",Tabela1[[#This Row],[Minecraft Season Pass]]="Yes"),"Yes","No")</f>
        <v>Yes</v>
      </c>
      <c r="Q7745">
        <v>58</v>
      </c>
      <c r="R7745" s="2"/>
    </row>
    <row r="7746" spans="1:18" x14ac:dyDescent="0.25">
      <c r="A7746">
        <v>7745</v>
      </c>
      <c r="B7746" t="s">
        <v>908</v>
      </c>
      <c r="C7746" t="s">
        <v>10</v>
      </c>
      <c r="D7746" s="50">
        <v>45689</v>
      </c>
      <c r="E7746">
        <f>YEAR(Tabela1[[#This Row],[Start Date]])</f>
        <v>2025</v>
      </c>
      <c r="F7746">
        <f>ROUNDUP(MONTH(Tabela1[[#This Row],[Start Date]])/3,0)</f>
        <v>1</v>
      </c>
      <c r="G7746" t="s">
        <v>11</v>
      </c>
      <c r="H7746">
        <v>5</v>
      </c>
      <c r="I7746" t="s">
        <v>14</v>
      </c>
      <c r="J7746" t="s">
        <v>8</v>
      </c>
      <c r="K7746">
        <v>30</v>
      </c>
      <c r="L7746" t="s">
        <v>8</v>
      </c>
      <c r="M7746">
        <v>20</v>
      </c>
      <c r="N7746">
        <v>3</v>
      </c>
      <c r="O7746" t="str">
        <f>IF(AND(Tabela1[[#This Row],[EA Play Season Pass]]="Yes",Tabela1[[#This Row],[Minecraft Season Pass]]="Yes"),"Yes","No")</f>
        <v>Yes</v>
      </c>
      <c r="P7746" t="str">
        <f>IF(OR(Tabela1[[#This Row],[EA Play Season Pass]]="Yes",Tabela1[[#This Row],[Minecraft Season Pass]]="Yes"),"Yes","No")</f>
        <v>Yes</v>
      </c>
      <c r="Q7746">
        <v>52</v>
      </c>
      <c r="R7746" s="2"/>
    </row>
    <row r="7747" spans="1:18" x14ac:dyDescent="0.25">
      <c r="A7747">
        <v>7746</v>
      </c>
      <c r="B7747" t="s">
        <v>7839</v>
      </c>
      <c r="C7747" t="s">
        <v>13</v>
      </c>
      <c r="D7747" s="50">
        <v>45689</v>
      </c>
      <c r="E7747">
        <f>YEAR(Tabela1[[#This Row],[Start Date]])</f>
        <v>2025</v>
      </c>
      <c r="F7747">
        <f>ROUNDUP(MONTH(Tabela1[[#This Row],[Start Date]])/3,0)</f>
        <v>1</v>
      </c>
      <c r="G7747" t="s">
        <v>8</v>
      </c>
      <c r="H7747">
        <v>10</v>
      </c>
      <c r="I7747" t="s">
        <v>12</v>
      </c>
      <c r="J7747" t="s">
        <v>8</v>
      </c>
      <c r="K7747">
        <v>30</v>
      </c>
      <c r="L7747" t="s">
        <v>11</v>
      </c>
      <c r="M7747">
        <v>0</v>
      </c>
      <c r="N7747">
        <v>3</v>
      </c>
      <c r="O7747" t="str">
        <f>IF(AND(Tabela1[[#This Row],[EA Play Season Pass]]="Yes",Tabela1[[#This Row],[Minecraft Season Pass]]="Yes"),"Yes","No")</f>
        <v>No</v>
      </c>
      <c r="P7747" t="str">
        <f>IF(OR(Tabela1[[#This Row],[EA Play Season Pass]]="Yes",Tabela1[[#This Row],[Minecraft Season Pass]]="Yes"),"Yes","No")</f>
        <v>Yes</v>
      </c>
      <c r="Q7747">
        <v>37</v>
      </c>
      <c r="R7747" s="2"/>
    </row>
    <row r="7748" spans="1:18" x14ac:dyDescent="0.25">
      <c r="A7748">
        <v>7747</v>
      </c>
      <c r="B7748" t="s">
        <v>2267</v>
      </c>
      <c r="C7748" t="s">
        <v>7</v>
      </c>
      <c r="D7748" s="50">
        <v>45689</v>
      </c>
      <c r="E7748">
        <f>YEAR(Tabela1[[#This Row],[Start Date]])</f>
        <v>2025</v>
      </c>
      <c r="F7748">
        <f>ROUNDUP(MONTH(Tabela1[[#This Row],[Start Date]])/3,0)</f>
        <v>1</v>
      </c>
      <c r="G7748" t="s">
        <v>11</v>
      </c>
      <c r="H7748">
        <v>15</v>
      </c>
      <c r="I7748" t="s">
        <v>14</v>
      </c>
      <c r="J7748" t="s">
        <v>8</v>
      </c>
      <c r="K7748">
        <v>30</v>
      </c>
      <c r="L7748" t="s">
        <v>8</v>
      </c>
      <c r="M7748">
        <v>20</v>
      </c>
      <c r="N7748">
        <v>3</v>
      </c>
      <c r="O7748" t="str">
        <f>IF(AND(Tabela1[[#This Row],[EA Play Season Pass]]="Yes",Tabela1[[#This Row],[Minecraft Season Pass]]="Yes"),"Yes","No")</f>
        <v>Yes</v>
      </c>
      <c r="P7748" t="str">
        <f>IF(OR(Tabela1[[#This Row],[EA Play Season Pass]]="Yes",Tabela1[[#This Row],[Minecraft Season Pass]]="Yes"),"Yes","No")</f>
        <v>Yes</v>
      </c>
      <c r="Q7748">
        <v>62</v>
      </c>
      <c r="R7748" s="2"/>
    </row>
    <row r="7749" spans="1:18" x14ac:dyDescent="0.25">
      <c r="A7749">
        <v>7748</v>
      </c>
      <c r="B7749" t="s">
        <v>7840</v>
      </c>
      <c r="C7749" t="s">
        <v>10</v>
      </c>
      <c r="D7749" s="50">
        <v>45689</v>
      </c>
      <c r="E7749">
        <f>YEAR(Tabela1[[#This Row],[Start Date]])</f>
        <v>2025</v>
      </c>
      <c r="F7749">
        <f>ROUNDUP(MONTH(Tabela1[[#This Row],[Start Date]])/3,0)</f>
        <v>1</v>
      </c>
      <c r="G7749" t="s">
        <v>11</v>
      </c>
      <c r="H7749">
        <v>5</v>
      </c>
      <c r="I7749" t="s">
        <v>9</v>
      </c>
      <c r="J7749" t="s">
        <v>11</v>
      </c>
      <c r="K7749">
        <v>0</v>
      </c>
      <c r="L7749" t="s">
        <v>11</v>
      </c>
      <c r="M7749">
        <v>0</v>
      </c>
      <c r="N7749">
        <v>1</v>
      </c>
      <c r="O7749" t="str">
        <f>IF(AND(Tabela1[[#This Row],[EA Play Season Pass]]="Yes",Tabela1[[#This Row],[Minecraft Season Pass]]="Yes"),"Yes","No")</f>
        <v>No</v>
      </c>
      <c r="P7749" t="str">
        <f>IF(OR(Tabela1[[#This Row],[EA Play Season Pass]]="Yes",Tabela1[[#This Row],[Minecraft Season Pass]]="Yes"),"Yes","No")</f>
        <v>No</v>
      </c>
      <c r="Q7749">
        <v>4</v>
      </c>
      <c r="R7749" s="2"/>
    </row>
    <row r="7750" spans="1:18" x14ac:dyDescent="0.25">
      <c r="A7750">
        <v>7749</v>
      </c>
      <c r="B7750" t="s">
        <v>1001</v>
      </c>
      <c r="C7750" t="s">
        <v>13</v>
      </c>
      <c r="D7750" s="50">
        <v>45690</v>
      </c>
      <c r="E7750">
        <f>YEAR(Tabela1[[#This Row],[Start Date]])</f>
        <v>2025</v>
      </c>
      <c r="F7750">
        <f>ROUNDUP(MONTH(Tabela1[[#This Row],[Start Date]])/3,0)</f>
        <v>1</v>
      </c>
      <c r="G7750" t="s">
        <v>8</v>
      </c>
      <c r="H7750">
        <v>10</v>
      </c>
      <c r="I7750" t="s">
        <v>12</v>
      </c>
      <c r="J7750" t="s">
        <v>11</v>
      </c>
      <c r="K7750">
        <v>0</v>
      </c>
      <c r="L7750" t="s">
        <v>8</v>
      </c>
      <c r="M7750">
        <v>20</v>
      </c>
      <c r="N7750">
        <v>2</v>
      </c>
      <c r="O7750" t="str">
        <f>IF(AND(Tabela1[[#This Row],[EA Play Season Pass]]="Yes",Tabela1[[#This Row],[Minecraft Season Pass]]="Yes"),"Yes","No")</f>
        <v>No</v>
      </c>
      <c r="P7750" t="str">
        <f>IF(OR(Tabela1[[#This Row],[EA Play Season Pass]]="Yes",Tabela1[[#This Row],[Minecraft Season Pass]]="Yes"),"Yes","No")</f>
        <v>Yes</v>
      </c>
      <c r="Q7750">
        <v>28</v>
      </c>
      <c r="R7750" s="2"/>
    </row>
    <row r="7751" spans="1:18" x14ac:dyDescent="0.25">
      <c r="A7751">
        <v>7750</v>
      </c>
      <c r="B7751" t="s">
        <v>7841</v>
      </c>
      <c r="C7751" t="s">
        <v>7</v>
      </c>
      <c r="D7751" s="50">
        <v>45690</v>
      </c>
      <c r="E7751">
        <f>YEAR(Tabela1[[#This Row],[Start Date]])</f>
        <v>2025</v>
      </c>
      <c r="F7751">
        <f>ROUNDUP(MONTH(Tabela1[[#This Row],[Start Date]])/3,0)</f>
        <v>1</v>
      </c>
      <c r="G7751" t="s">
        <v>11</v>
      </c>
      <c r="H7751">
        <v>15</v>
      </c>
      <c r="I7751" t="s">
        <v>12</v>
      </c>
      <c r="J7751" t="s">
        <v>11</v>
      </c>
      <c r="K7751">
        <v>0</v>
      </c>
      <c r="L7751" t="s">
        <v>8</v>
      </c>
      <c r="M7751">
        <v>20</v>
      </c>
      <c r="N7751">
        <v>2</v>
      </c>
      <c r="O7751" t="str">
        <f>IF(AND(Tabela1[[#This Row],[EA Play Season Pass]]="Yes",Tabela1[[#This Row],[Minecraft Season Pass]]="Yes"),"Yes","No")</f>
        <v>No</v>
      </c>
      <c r="P7751" t="str">
        <f>IF(OR(Tabela1[[#This Row],[EA Play Season Pass]]="Yes",Tabela1[[#This Row],[Minecraft Season Pass]]="Yes"),"Yes","No")</f>
        <v>Yes</v>
      </c>
      <c r="Q7751">
        <v>33</v>
      </c>
      <c r="R7751" s="2"/>
    </row>
    <row r="7752" spans="1:18" x14ac:dyDescent="0.25">
      <c r="A7752">
        <v>7751</v>
      </c>
      <c r="B7752" t="s">
        <v>7842</v>
      </c>
      <c r="C7752" t="s">
        <v>13</v>
      </c>
      <c r="D7752" s="50">
        <v>45690</v>
      </c>
      <c r="E7752">
        <f>YEAR(Tabela1[[#This Row],[Start Date]])</f>
        <v>2025</v>
      </c>
      <c r="F7752">
        <f>ROUNDUP(MONTH(Tabela1[[#This Row],[Start Date]])/3,0)</f>
        <v>1</v>
      </c>
      <c r="G7752" t="s">
        <v>11</v>
      </c>
      <c r="H7752">
        <v>10</v>
      </c>
      <c r="I7752" t="s">
        <v>14</v>
      </c>
      <c r="J7752" t="s">
        <v>8</v>
      </c>
      <c r="K7752">
        <v>30</v>
      </c>
      <c r="L7752" t="s">
        <v>8</v>
      </c>
      <c r="M7752">
        <v>20</v>
      </c>
      <c r="N7752">
        <v>2</v>
      </c>
      <c r="O7752" t="str">
        <f>IF(AND(Tabela1[[#This Row],[EA Play Season Pass]]="Yes",Tabela1[[#This Row],[Minecraft Season Pass]]="Yes"),"Yes","No")</f>
        <v>Yes</v>
      </c>
      <c r="P7752" t="str">
        <f>IF(OR(Tabela1[[#This Row],[EA Play Season Pass]]="Yes",Tabela1[[#This Row],[Minecraft Season Pass]]="Yes"),"Yes","No")</f>
        <v>Yes</v>
      </c>
      <c r="Q7752">
        <v>58</v>
      </c>
      <c r="R7752" s="2"/>
    </row>
    <row r="7753" spans="1:18" x14ac:dyDescent="0.25">
      <c r="A7753">
        <v>7752</v>
      </c>
      <c r="B7753" t="s">
        <v>7843</v>
      </c>
      <c r="C7753" t="s">
        <v>10</v>
      </c>
      <c r="D7753" s="50">
        <v>45690</v>
      </c>
      <c r="E7753">
        <f>YEAR(Tabela1[[#This Row],[Start Date]])</f>
        <v>2025</v>
      </c>
      <c r="F7753">
        <f>ROUNDUP(MONTH(Tabela1[[#This Row],[Start Date]])/3,0)</f>
        <v>1</v>
      </c>
      <c r="G7753" t="s">
        <v>8</v>
      </c>
      <c r="H7753">
        <v>5</v>
      </c>
      <c r="I7753" t="s">
        <v>9</v>
      </c>
      <c r="J7753" t="s">
        <v>11</v>
      </c>
      <c r="K7753">
        <v>0</v>
      </c>
      <c r="L7753" t="s">
        <v>11</v>
      </c>
      <c r="M7753">
        <v>0</v>
      </c>
      <c r="N7753">
        <v>1</v>
      </c>
      <c r="O7753" t="str">
        <f>IF(AND(Tabela1[[#This Row],[EA Play Season Pass]]="Yes",Tabela1[[#This Row],[Minecraft Season Pass]]="Yes"),"Yes","No")</f>
        <v>No</v>
      </c>
      <c r="P7753" t="str">
        <f>IF(OR(Tabela1[[#This Row],[EA Play Season Pass]]="Yes",Tabela1[[#This Row],[Minecraft Season Pass]]="Yes"),"Yes","No")</f>
        <v>No</v>
      </c>
      <c r="Q7753">
        <v>4</v>
      </c>
      <c r="R7753" s="2"/>
    </row>
    <row r="7754" spans="1:18" x14ac:dyDescent="0.25">
      <c r="A7754">
        <v>7753</v>
      </c>
      <c r="B7754" t="s">
        <v>7844</v>
      </c>
      <c r="C7754" t="s">
        <v>10</v>
      </c>
      <c r="D7754" s="50">
        <v>45690</v>
      </c>
      <c r="E7754">
        <f>YEAR(Tabela1[[#This Row],[Start Date]])</f>
        <v>2025</v>
      </c>
      <c r="F7754">
        <f>ROUNDUP(MONTH(Tabela1[[#This Row],[Start Date]])/3,0)</f>
        <v>1</v>
      </c>
      <c r="G7754" t="s">
        <v>8</v>
      </c>
      <c r="H7754">
        <v>5</v>
      </c>
      <c r="I7754" t="s">
        <v>12</v>
      </c>
      <c r="J7754" t="s">
        <v>8</v>
      </c>
      <c r="K7754">
        <v>30</v>
      </c>
      <c r="L7754" t="s">
        <v>8</v>
      </c>
      <c r="M7754">
        <v>20</v>
      </c>
      <c r="N7754">
        <v>3</v>
      </c>
      <c r="O7754" t="str">
        <f>IF(AND(Tabela1[[#This Row],[EA Play Season Pass]]="Yes",Tabela1[[#This Row],[Minecraft Season Pass]]="Yes"),"Yes","No")</f>
        <v>Yes</v>
      </c>
      <c r="P7754" t="str">
        <f>IF(OR(Tabela1[[#This Row],[EA Play Season Pass]]="Yes",Tabela1[[#This Row],[Minecraft Season Pass]]="Yes"),"Yes","No")</f>
        <v>Yes</v>
      </c>
      <c r="Q7754">
        <v>52</v>
      </c>
      <c r="R7754" s="2"/>
    </row>
    <row r="7755" spans="1:18" x14ac:dyDescent="0.25">
      <c r="A7755">
        <v>7754</v>
      </c>
      <c r="B7755" t="s">
        <v>7845</v>
      </c>
      <c r="C7755" t="s">
        <v>13</v>
      </c>
      <c r="D7755" s="50">
        <v>45690</v>
      </c>
      <c r="E7755">
        <f>YEAR(Tabela1[[#This Row],[Start Date]])</f>
        <v>2025</v>
      </c>
      <c r="F7755">
        <f>ROUNDUP(MONTH(Tabela1[[#This Row],[Start Date]])/3,0)</f>
        <v>1</v>
      </c>
      <c r="G7755" t="s">
        <v>11</v>
      </c>
      <c r="H7755">
        <v>10</v>
      </c>
      <c r="I7755" t="s">
        <v>9</v>
      </c>
      <c r="J7755" t="s">
        <v>8</v>
      </c>
      <c r="K7755">
        <v>30</v>
      </c>
      <c r="L7755" t="s">
        <v>11</v>
      </c>
      <c r="M7755">
        <v>0</v>
      </c>
      <c r="N7755">
        <v>2</v>
      </c>
      <c r="O7755" t="str">
        <f>IF(AND(Tabela1[[#This Row],[EA Play Season Pass]]="Yes",Tabela1[[#This Row],[Minecraft Season Pass]]="Yes"),"Yes","No")</f>
        <v>No</v>
      </c>
      <c r="P7755" t="str">
        <f>IF(OR(Tabela1[[#This Row],[EA Play Season Pass]]="Yes",Tabela1[[#This Row],[Minecraft Season Pass]]="Yes"),"Yes","No")</f>
        <v>Yes</v>
      </c>
      <c r="Q7755">
        <v>38</v>
      </c>
      <c r="R7755" s="2"/>
    </row>
    <row r="7756" spans="1:18" x14ac:dyDescent="0.25">
      <c r="A7756">
        <v>7755</v>
      </c>
      <c r="B7756" t="s">
        <v>7846</v>
      </c>
      <c r="C7756" t="s">
        <v>13</v>
      </c>
      <c r="D7756" s="50">
        <v>45690</v>
      </c>
      <c r="E7756">
        <f>YEAR(Tabela1[[#This Row],[Start Date]])</f>
        <v>2025</v>
      </c>
      <c r="F7756">
        <f>ROUNDUP(MONTH(Tabela1[[#This Row],[Start Date]])/3,0)</f>
        <v>1</v>
      </c>
      <c r="G7756" t="s">
        <v>8</v>
      </c>
      <c r="H7756">
        <v>10</v>
      </c>
      <c r="I7756" t="s">
        <v>14</v>
      </c>
      <c r="J7756" t="s">
        <v>8</v>
      </c>
      <c r="K7756">
        <v>30</v>
      </c>
      <c r="L7756" t="s">
        <v>11</v>
      </c>
      <c r="M7756">
        <v>0</v>
      </c>
      <c r="N7756">
        <v>3</v>
      </c>
      <c r="O7756" t="str">
        <f>IF(AND(Tabela1[[#This Row],[EA Play Season Pass]]="Yes",Tabela1[[#This Row],[Minecraft Season Pass]]="Yes"),"Yes","No")</f>
        <v>No</v>
      </c>
      <c r="P7756" t="str">
        <f>IF(OR(Tabela1[[#This Row],[EA Play Season Pass]]="Yes",Tabela1[[#This Row],[Minecraft Season Pass]]="Yes"),"Yes","No")</f>
        <v>Yes</v>
      </c>
      <c r="Q7756">
        <v>37</v>
      </c>
      <c r="R7756" s="2"/>
    </row>
    <row r="7757" spans="1:18" x14ac:dyDescent="0.25">
      <c r="A7757">
        <v>7756</v>
      </c>
      <c r="B7757" t="s">
        <v>7847</v>
      </c>
      <c r="C7757" t="s">
        <v>10</v>
      </c>
      <c r="D7757" s="50">
        <v>45691</v>
      </c>
      <c r="E7757">
        <f>YEAR(Tabela1[[#This Row],[Start Date]])</f>
        <v>2025</v>
      </c>
      <c r="F7757">
        <f>ROUNDUP(MONTH(Tabela1[[#This Row],[Start Date]])/3,0)</f>
        <v>1</v>
      </c>
      <c r="G7757" t="s">
        <v>11</v>
      </c>
      <c r="H7757">
        <v>5</v>
      </c>
      <c r="I7757" t="s">
        <v>14</v>
      </c>
      <c r="J7757" t="s">
        <v>11</v>
      </c>
      <c r="K7757">
        <v>0</v>
      </c>
      <c r="L7757" t="s">
        <v>8</v>
      </c>
      <c r="M7757">
        <v>20</v>
      </c>
      <c r="N7757">
        <v>2</v>
      </c>
      <c r="O7757" t="str">
        <f>IF(AND(Tabela1[[#This Row],[EA Play Season Pass]]="Yes",Tabela1[[#This Row],[Minecraft Season Pass]]="Yes"),"Yes","No")</f>
        <v>No</v>
      </c>
      <c r="P7757" t="str">
        <f>IF(OR(Tabela1[[#This Row],[EA Play Season Pass]]="Yes",Tabela1[[#This Row],[Minecraft Season Pass]]="Yes"),"Yes","No")</f>
        <v>Yes</v>
      </c>
      <c r="Q7757">
        <v>23</v>
      </c>
      <c r="R7757" s="2"/>
    </row>
    <row r="7758" spans="1:18" x14ac:dyDescent="0.25">
      <c r="A7758">
        <v>7757</v>
      </c>
      <c r="B7758" t="s">
        <v>7848</v>
      </c>
      <c r="C7758" t="s">
        <v>13</v>
      </c>
      <c r="D7758" s="50">
        <v>45691</v>
      </c>
      <c r="E7758">
        <f>YEAR(Tabela1[[#This Row],[Start Date]])</f>
        <v>2025</v>
      </c>
      <c r="F7758">
        <f>ROUNDUP(MONTH(Tabela1[[#This Row],[Start Date]])/3,0)</f>
        <v>1</v>
      </c>
      <c r="G7758" t="s">
        <v>8</v>
      </c>
      <c r="H7758">
        <v>10</v>
      </c>
      <c r="I7758" t="s">
        <v>9</v>
      </c>
      <c r="J7758" t="s">
        <v>11</v>
      </c>
      <c r="K7758">
        <v>0</v>
      </c>
      <c r="L7758" t="s">
        <v>8</v>
      </c>
      <c r="M7758">
        <v>20</v>
      </c>
      <c r="N7758">
        <v>2</v>
      </c>
      <c r="O7758" t="str">
        <f>IF(AND(Tabela1[[#This Row],[EA Play Season Pass]]="Yes",Tabela1[[#This Row],[Minecraft Season Pass]]="Yes"),"Yes","No")</f>
        <v>No</v>
      </c>
      <c r="P7758" t="str">
        <f>IF(OR(Tabela1[[#This Row],[EA Play Season Pass]]="Yes",Tabela1[[#This Row],[Minecraft Season Pass]]="Yes"),"Yes","No")</f>
        <v>Yes</v>
      </c>
      <c r="Q7758">
        <v>28</v>
      </c>
      <c r="R7758" s="2"/>
    </row>
    <row r="7759" spans="1:18" x14ac:dyDescent="0.25">
      <c r="A7759">
        <v>7758</v>
      </c>
      <c r="B7759" t="s">
        <v>816</v>
      </c>
      <c r="C7759" t="s">
        <v>7</v>
      </c>
      <c r="D7759" s="50">
        <v>45691</v>
      </c>
      <c r="E7759">
        <f>YEAR(Tabela1[[#This Row],[Start Date]])</f>
        <v>2025</v>
      </c>
      <c r="F7759">
        <f>ROUNDUP(MONTH(Tabela1[[#This Row],[Start Date]])/3,0)</f>
        <v>1</v>
      </c>
      <c r="G7759" t="s">
        <v>8</v>
      </c>
      <c r="H7759">
        <v>15</v>
      </c>
      <c r="I7759" t="s">
        <v>9</v>
      </c>
      <c r="J7759" t="s">
        <v>8</v>
      </c>
      <c r="K7759">
        <v>30</v>
      </c>
      <c r="L7759" t="s">
        <v>11</v>
      </c>
      <c r="M7759">
        <v>0</v>
      </c>
      <c r="N7759">
        <v>3</v>
      </c>
      <c r="O7759" t="str">
        <f>IF(AND(Tabela1[[#This Row],[EA Play Season Pass]]="Yes",Tabela1[[#This Row],[Minecraft Season Pass]]="Yes"),"Yes","No")</f>
        <v>No</v>
      </c>
      <c r="P7759" t="str">
        <f>IF(OR(Tabela1[[#This Row],[EA Play Season Pass]]="Yes",Tabela1[[#This Row],[Minecraft Season Pass]]="Yes"),"Yes","No")</f>
        <v>Yes</v>
      </c>
      <c r="Q7759">
        <v>42</v>
      </c>
      <c r="R7759" s="2"/>
    </row>
    <row r="7760" spans="1:18" x14ac:dyDescent="0.25">
      <c r="A7760">
        <v>7759</v>
      </c>
      <c r="B7760" t="s">
        <v>7849</v>
      </c>
      <c r="C7760" t="s">
        <v>7</v>
      </c>
      <c r="D7760" s="50">
        <v>45691</v>
      </c>
      <c r="E7760">
        <f>YEAR(Tabela1[[#This Row],[Start Date]])</f>
        <v>2025</v>
      </c>
      <c r="F7760">
        <f>ROUNDUP(MONTH(Tabela1[[#This Row],[Start Date]])/3,0)</f>
        <v>1</v>
      </c>
      <c r="G7760" t="s">
        <v>11</v>
      </c>
      <c r="H7760">
        <v>15</v>
      </c>
      <c r="I7760" t="s">
        <v>12</v>
      </c>
      <c r="J7760" t="s">
        <v>11</v>
      </c>
      <c r="K7760">
        <v>0</v>
      </c>
      <c r="L7760" t="s">
        <v>8</v>
      </c>
      <c r="M7760">
        <v>20</v>
      </c>
      <c r="N7760">
        <v>1</v>
      </c>
      <c r="O7760" t="str">
        <f>IF(AND(Tabela1[[#This Row],[EA Play Season Pass]]="Yes",Tabela1[[#This Row],[Minecraft Season Pass]]="Yes"),"Yes","No")</f>
        <v>No</v>
      </c>
      <c r="P7760" t="str">
        <f>IF(OR(Tabela1[[#This Row],[EA Play Season Pass]]="Yes",Tabela1[[#This Row],[Minecraft Season Pass]]="Yes"),"Yes","No")</f>
        <v>Yes</v>
      </c>
      <c r="Q7760">
        <v>34</v>
      </c>
      <c r="R7760" s="2"/>
    </row>
    <row r="7761" spans="1:18" x14ac:dyDescent="0.25">
      <c r="A7761">
        <v>7760</v>
      </c>
      <c r="B7761" t="s">
        <v>212</v>
      </c>
      <c r="C7761" t="s">
        <v>13</v>
      </c>
      <c r="D7761" s="50">
        <v>45691</v>
      </c>
      <c r="E7761">
        <f>YEAR(Tabela1[[#This Row],[Start Date]])</f>
        <v>2025</v>
      </c>
      <c r="F7761">
        <f>ROUNDUP(MONTH(Tabela1[[#This Row],[Start Date]])/3,0)</f>
        <v>1</v>
      </c>
      <c r="G7761" t="s">
        <v>11</v>
      </c>
      <c r="H7761">
        <v>10</v>
      </c>
      <c r="I7761" t="s">
        <v>14</v>
      </c>
      <c r="J7761" t="s">
        <v>8</v>
      </c>
      <c r="K7761">
        <v>30</v>
      </c>
      <c r="L7761" t="s">
        <v>11</v>
      </c>
      <c r="M7761">
        <v>0</v>
      </c>
      <c r="N7761">
        <v>1</v>
      </c>
      <c r="O7761" t="str">
        <f>IF(AND(Tabela1[[#This Row],[EA Play Season Pass]]="Yes",Tabela1[[#This Row],[Minecraft Season Pass]]="Yes"),"Yes","No")</f>
        <v>No</v>
      </c>
      <c r="P7761" t="str">
        <f>IF(OR(Tabela1[[#This Row],[EA Play Season Pass]]="Yes",Tabela1[[#This Row],[Minecraft Season Pass]]="Yes"),"Yes","No")</f>
        <v>Yes</v>
      </c>
      <c r="Q7761">
        <v>39</v>
      </c>
      <c r="R7761" s="2"/>
    </row>
    <row r="7762" spans="1:18" x14ac:dyDescent="0.25">
      <c r="A7762">
        <v>7761</v>
      </c>
      <c r="B7762" t="s">
        <v>3033</v>
      </c>
      <c r="C7762" t="s">
        <v>10</v>
      </c>
      <c r="D7762" s="50">
        <v>45692</v>
      </c>
      <c r="E7762">
        <f>YEAR(Tabela1[[#This Row],[Start Date]])</f>
        <v>2025</v>
      </c>
      <c r="F7762">
        <f>ROUNDUP(MONTH(Tabela1[[#This Row],[Start Date]])/3,0)</f>
        <v>1</v>
      </c>
      <c r="G7762" t="s">
        <v>11</v>
      </c>
      <c r="H7762">
        <v>5</v>
      </c>
      <c r="I7762" t="s">
        <v>9</v>
      </c>
      <c r="J7762" t="s">
        <v>8</v>
      </c>
      <c r="K7762">
        <v>30</v>
      </c>
      <c r="L7762" t="s">
        <v>11</v>
      </c>
      <c r="M7762">
        <v>0</v>
      </c>
      <c r="N7762">
        <v>3</v>
      </c>
      <c r="O7762" t="str">
        <f>IF(AND(Tabela1[[#This Row],[EA Play Season Pass]]="Yes",Tabela1[[#This Row],[Minecraft Season Pass]]="Yes"),"Yes","No")</f>
        <v>No</v>
      </c>
      <c r="P7762" t="str">
        <f>IF(OR(Tabela1[[#This Row],[EA Play Season Pass]]="Yes",Tabela1[[#This Row],[Minecraft Season Pass]]="Yes"),"Yes","No")</f>
        <v>Yes</v>
      </c>
      <c r="Q7762">
        <v>32</v>
      </c>
      <c r="R7762" s="2"/>
    </row>
    <row r="7763" spans="1:18" x14ac:dyDescent="0.25">
      <c r="A7763">
        <v>7762</v>
      </c>
      <c r="B7763" t="s">
        <v>3255</v>
      </c>
      <c r="C7763" t="s">
        <v>7</v>
      </c>
      <c r="D7763" s="50">
        <v>45692</v>
      </c>
      <c r="E7763">
        <f>YEAR(Tabela1[[#This Row],[Start Date]])</f>
        <v>2025</v>
      </c>
      <c r="F7763">
        <f>ROUNDUP(MONTH(Tabela1[[#This Row],[Start Date]])/3,0)</f>
        <v>1</v>
      </c>
      <c r="G7763" t="s">
        <v>8</v>
      </c>
      <c r="H7763">
        <v>15</v>
      </c>
      <c r="I7763" t="s">
        <v>12</v>
      </c>
      <c r="J7763" t="s">
        <v>8</v>
      </c>
      <c r="K7763">
        <v>30</v>
      </c>
      <c r="L7763" t="s">
        <v>8</v>
      </c>
      <c r="M7763">
        <v>20</v>
      </c>
      <c r="N7763">
        <v>1</v>
      </c>
      <c r="O7763" t="str">
        <f>IF(AND(Tabela1[[#This Row],[EA Play Season Pass]]="Yes",Tabela1[[#This Row],[Minecraft Season Pass]]="Yes"),"Yes","No")</f>
        <v>Yes</v>
      </c>
      <c r="P7763" t="str">
        <f>IF(OR(Tabela1[[#This Row],[EA Play Season Pass]]="Yes",Tabela1[[#This Row],[Minecraft Season Pass]]="Yes"),"Yes","No")</f>
        <v>Yes</v>
      </c>
      <c r="Q7763">
        <v>64</v>
      </c>
      <c r="R7763" s="2"/>
    </row>
    <row r="7764" spans="1:18" x14ac:dyDescent="0.25">
      <c r="A7764">
        <v>7763</v>
      </c>
      <c r="B7764" t="s">
        <v>2131</v>
      </c>
      <c r="C7764" t="s">
        <v>7</v>
      </c>
      <c r="D7764" s="50">
        <v>45692</v>
      </c>
      <c r="E7764">
        <f>YEAR(Tabela1[[#This Row],[Start Date]])</f>
        <v>2025</v>
      </c>
      <c r="F7764">
        <f>ROUNDUP(MONTH(Tabela1[[#This Row],[Start Date]])/3,0)</f>
        <v>1</v>
      </c>
      <c r="G7764" t="s">
        <v>11</v>
      </c>
      <c r="H7764">
        <v>15</v>
      </c>
      <c r="I7764" t="s">
        <v>12</v>
      </c>
      <c r="J7764" t="s">
        <v>8</v>
      </c>
      <c r="K7764">
        <v>30</v>
      </c>
      <c r="L7764" t="s">
        <v>8</v>
      </c>
      <c r="M7764">
        <v>20</v>
      </c>
      <c r="N7764">
        <v>2</v>
      </c>
      <c r="O7764" t="str">
        <f>IF(AND(Tabela1[[#This Row],[EA Play Season Pass]]="Yes",Tabela1[[#This Row],[Minecraft Season Pass]]="Yes"),"Yes","No")</f>
        <v>Yes</v>
      </c>
      <c r="P7764" t="str">
        <f>IF(OR(Tabela1[[#This Row],[EA Play Season Pass]]="Yes",Tabela1[[#This Row],[Minecraft Season Pass]]="Yes"),"Yes","No")</f>
        <v>Yes</v>
      </c>
      <c r="Q7764">
        <v>63</v>
      </c>
      <c r="R7764" s="2"/>
    </row>
    <row r="7765" spans="1:18" x14ac:dyDescent="0.25">
      <c r="A7765">
        <v>7764</v>
      </c>
      <c r="B7765" t="s">
        <v>7850</v>
      </c>
      <c r="C7765" t="s">
        <v>13</v>
      </c>
      <c r="D7765" s="50">
        <v>45692</v>
      </c>
      <c r="E7765">
        <f>YEAR(Tabela1[[#This Row],[Start Date]])</f>
        <v>2025</v>
      </c>
      <c r="F7765">
        <f>ROUNDUP(MONTH(Tabela1[[#This Row],[Start Date]])/3,0)</f>
        <v>1</v>
      </c>
      <c r="G7765" t="s">
        <v>8</v>
      </c>
      <c r="H7765">
        <v>10</v>
      </c>
      <c r="I7765" t="s">
        <v>12</v>
      </c>
      <c r="J7765" t="s">
        <v>11</v>
      </c>
      <c r="K7765">
        <v>0</v>
      </c>
      <c r="L7765" t="s">
        <v>8</v>
      </c>
      <c r="M7765">
        <v>20</v>
      </c>
      <c r="N7765">
        <v>1</v>
      </c>
      <c r="O7765" t="str">
        <f>IF(AND(Tabela1[[#This Row],[EA Play Season Pass]]="Yes",Tabela1[[#This Row],[Minecraft Season Pass]]="Yes"),"Yes","No")</f>
        <v>No</v>
      </c>
      <c r="P7765" t="str">
        <f>IF(OR(Tabela1[[#This Row],[EA Play Season Pass]]="Yes",Tabela1[[#This Row],[Minecraft Season Pass]]="Yes"),"Yes","No")</f>
        <v>Yes</v>
      </c>
      <c r="Q7765">
        <v>29</v>
      </c>
      <c r="R7765" s="2"/>
    </row>
    <row r="7766" spans="1:18" x14ac:dyDescent="0.25">
      <c r="A7766">
        <v>7765</v>
      </c>
      <c r="B7766" t="s">
        <v>2668</v>
      </c>
      <c r="C7766" t="s">
        <v>10</v>
      </c>
      <c r="D7766" s="50">
        <v>45693</v>
      </c>
      <c r="E7766">
        <f>YEAR(Tabela1[[#This Row],[Start Date]])</f>
        <v>2025</v>
      </c>
      <c r="F7766">
        <f>ROUNDUP(MONTH(Tabela1[[#This Row],[Start Date]])/3,0)</f>
        <v>1</v>
      </c>
      <c r="G7766" t="s">
        <v>8</v>
      </c>
      <c r="H7766">
        <v>5</v>
      </c>
      <c r="I7766" t="s">
        <v>14</v>
      </c>
      <c r="J7766" t="s">
        <v>8</v>
      </c>
      <c r="K7766">
        <v>30</v>
      </c>
      <c r="L7766" t="s">
        <v>8</v>
      </c>
      <c r="M7766">
        <v>20</v>
      </c>
      <c r="N7766">
        <v>1</v>
      </c>
      <c r="O7766" t="str">
        <f>IF(AND(Tabela1[[#This Row],[EA Play Season Pass]]="Yes",Tabela1[[#This Row],[Minecraft Season Pass]]="Yes"),"Yes","No")</f>
        <v>Yes</v>
      </c>
      <c r="P7766" t="str">
        <f>IF(OR(Tabela1[[#This Row],[EA Play Season Pass]]="Yes",Tabela1[[#This Row],[Minecraft Season Pass]]="Yes"),"Yes","No")</f>
        <v>Yes</v>
      </c>
      <c r="Q7766">
        <v>54</v>
      </c>
      <c r="R7766" s="2"/>
    </row>
    <row r="7767" spans="1:18" x14ac:dyDescent="0.25">
      <c r="A7767">
        <v>7766</v>
      </c>
      <c r="B7767" t="s">
        <v>7851</v>
      </c>
      <c r="C7767" t="s">
        <v>7</v>
      </c>
      <c r="D7767" s="50">
        <v>45693</v>
      </c>
      <c r="E7767">
        <f>YEAR(Tabela1[[#This Row],[Start Date]])</f>
        <v>2025</v>
      </c>
      <c r="F7767">
        <f>ROUNDUP(MONTH(Tabela1[[#This Row],[Start Date]])/3,0)</f>
        <v>1</v>
      </c>
      <c r="G7767" t="s">
        <v>8</v>
      </c>
      <c r="H7767">
        <v>15</v>
      </c>
      <c r="I7767" t="s">
        <v>9</v>
      </c>
      <c r="J7767" t="s">
        <v>8</v>
      </c>
      <c r="K7767">
        <v>30</v>
      </c>
      <c r="L7767" t="s">
        <v>11</v>
      </c>
      <c r="M7767">
        <v>0</v>
      </c>
      <c r="N7767">
        <v>3</v>
      </c>
      <c r="O7767" t="str">
        <f>IF(AND(Tabela1[[#This Row],[EA Play Season Pass]]="Yes",Tabela1[[#This Row],[Minecraft Season Pass]]="Yes"),"Yes","No")</f>
        <v>No</v>
      </c>
      <c r="P7767" t="str">
        <f>IF(OR(Tabela1[[#This Row],[EA Play Season Pass]]="Yes",Tabela1[[#This Row],[Minecraft Season Pass]]="Yes"),"Yes","No")</f>
        <v>Yes</v>
      </c>
      <c r="Q7767">
        <v>42</v>
      </c>
      <c r="R7767" s="2"/>
    </row>
    <row r="7768" spans="1:18" x14ac:dyDescent="0.25">
      <c r="A7768">
        <v>7767</v>
      </c>
      <c r="B7768" t="s">
        <v>658</v>
      </c>
      <c r="C7768" t="s">
        <v>10</v>
      </c>
      <c r="D7768" s="50">
        <v>45693</v>
      </c>
      <c r="E7768">
        <f>YEAR(Tabela1[[#This Row],[Start Date]])</f>
        <v>2025</v>
      </c>
      <c r="F7768">
        <f>ROUNDUP(MONTH(Tabela1[[#This Row],[Start Date]])/3,0)</f>
        <v>1</v>
      </c>
      <c r="G7768" t="s">
        <v>11</v>
      </c>
      <c r="H7768">
        <v>5</v>
      </c>
      <c r="I7768" t="s">
        <v>9</v>
      </c>
      <c r="J7768" t="s">
        <v>11</v>
      </c>
      <c r="K7768">
        <v>0</v>
      </c>
      <c r="L7768" t="s">
        <v>11</v>
      </c>
      <c r="M7768">
        <v>0</v>
      </c>
      <c r="N7768">
        <v>3</v>
      </c>
      <c r="O7768" t="str">
        <f>IF(AND(Tabela1[[#This Row],[EA Play Season Pass]]="Yes",Tabela1[[#This Row],[Minecraft Season Pass]]="Yes"),"Yes","No")</f>
        <v>No</v>
      </c>
      <c r="P7768" t="str">
        <f>IF(OR(Tabela1[[#This Row],[EA Play Season Pass]]="Yes",Tabela1[[#This Row],[Minecraft Season Pass]]="Yes"),"Yes","No")</f>
        <v>No</v>
      </c>
      <c r="Q7768">
        <v>2</v>
      </c>
      <c r="R7768" s="2"/>
    </row>
    <row r="7769" spans="1:18" x14ac:dyDescent="0.25">
      <c r="A7769">
        <v>7768</v>
      </c>
      <c r="B7769" t="s">
        <v>7852</v>
      </c>
      <c r="C7769" t="s">
        <v>10</v>
      </c>
      <c r="D7769" s="50">
        <v>45693</v>
      </c>
      <c r="E7769">
        <f>YEAR(Tabela1[[#This Row],[Start Date]])</f>
        <v>2025</v>
      </c>
      <c r="F7769">
        <f>ROUNDUP(MONTH(Tabela1[[#This Row],[Start Date]])/3,0)</f>
        <v>1</v>
      </c>
      <c r="G7769" t="s">
        <v>11</v>
      </c>
      <c r="H7769">
        <v>5</v>
      </c>
      <c r="I7769" t="s">
        <v>12</v>
      </c>
      <c r="J7769" t="s">
        <v>11</v>
      </c>
      <c r="K7769">
        <v>0</v>
      </c>
      <c r="L7769" t="s">
        <v>8</v>
      </c>
      <c r="M7769">
        <v>20</v>
      </c>
      <c r="N7769">
        <v>2</v>
      </c>
      <c r="O7769" t="str">
        <f>IF(AND(Tabela1[[#This Row],[EA Play Season Pass]]="Yes",Tabela1[[#This Row],[Minecraft Season Pass]]="Yes"),"Yes","No")</f>
        <v>No</v>
      </c>
      <c r="P7769" t="str">
        <f>IF(OR(Tabela1[[#This Row],[EA Play Season Pass]]="Yes",Tabela1[[#This Row],[Minecraft Season Pass]]="Yes"),"Yes","No")</f>
        <v>Yes</v>
      </c>
      <c r="Q7769">
        <v>23</v>
      </c>
      <c r="R7769" s="2"/>
    </row>
    <row r="7770" spans="1:18" x14ac:dyDescent="0.25">
      <c r="A7770">
        <v>7769</v>
      </c>
      <c r="B7770" t="s">
        <v>3076</v>
      </c>
      <c r="C7770" t="s">
        <v>13</v>
      </c>
      <c r="D7770" s="50">
        <v>45693</v>
      </c>
      <c r="E7770">
        <f>YEAR(Tabela1[[#This Row],[Start Date]])</f>
        <v>2025</v>
      </c>
      <c r="F7770">
        <f>ROUNDUP(MONTH(Tabela1[[#This Row],[Start Date]])/3,0)</f>
        <v>1</v>
      </c>
      <c r="G7770" t="s">
        <v>11</v>
      </c>
      <c r="H7770">
        <v>10</v>
      </c>
      <c r="I7770" t="s">
        <v>12</v>
      </c>
      <c r="J7770" t="s">
        <v>11</v>
      </c>
      <c r="K7770">
        <v>0</v>
      </c>
      <c r="L7770" t="s">
        <v>8</v>
      </c>
      <c r="M7770">
        <v>20</v>
      </c>
      <c r="N7770">
        <v>2</v>
      </c>
      <c r="O7770" t="str">
        <f>IF(AND(Tabela1[[#This Row],[EA Play Season Pass]]="Yes",Tabela1[[#This Row],[Minecraft Season Pass]]="Yes"),"Yes","No")</f>
        <v>No</v>
      </c>
      <c r="P7770" t="str">
        <f>IF(OR(Tabela1[[#This Row],[EA Play Season Pass]]="Yes",Tabela1[[#This Row],[Minecraft Season Pass]]="Yes"),"Yes","No")</f>
        <v>Yes</v>
      </c>
      <c r="Q7770">
        <v>28</v>
      </c>
      <c r="R7770" s="2"/>
    </row>
    <row r="7771" spans="1:18" x14ac:dyDescent="0.25">
      <c r="A7771">
        <v>7770</v>
      </c>
      <c r="B7771" t="s">
        <v>2425</v>
      </c>
      <c r="C7771" t="s">
        <v>7</v>
      </c>
      <c r="D7771" s="50">
        <v>45693</v>
      </c>
      <c r="E7771">
        <f>YEAR(Tabela1[[#This Row],[Start Date]])</f>
        <v>2025</v>
      </c>
      <c r="F7771">
        <f>ROUNDUP(MONTH(Tabela1[[#This Row],[Start Date]])/3,0)</f>
        <v>1</v>
      </c>
      <c r="G7771" t="s">
        <v>8</v>
      </c>
      <c r="H7771">
        <v>15</v>
      </c>
      <c r="I7771" t="s">
        <v>9</v>
      </c>
      <c r="J7771" t="s">
        <v>8</v>
      </c>
      <c r="K7771">
        <v>30</v>
      </c>
      <c r="L7771" t="s">
        <v>11</v>
      </c>
      <c r="M7771">
        <v>0</v>
      </c>
      <c r="N7771">
        <v>2</v>
      </c>
      <c r="O7771" t="str">
        <f>IF(AND(Tabela1[[#This Row],[EA Play Season Pass]]="Yes",Tabela1[[#This Row],[Minecraft Season Pass]]="Yes"),"Yes","No")</f>
        <v>No</v>
      </c>
      <c r="P7771" t="str">
        <f>IF(OR(Tabela1[[#This Row],[EA Play Season Pass]]="Yes",Tabela1[[#This Row],[Minecraft Season Pass]]="Yes"),"Yes","No")</f>
        <v>Yes</v>
      </c>
      <c r="Q7771">
        <v>43</v>
      </c>
      <c r="R7771" s="2"/>
    </row>
    <row r="7772" spans="1:18" x14ac:dyDescent="0.25">
      <c r="A7772">
        <v>7771</v>
      </c>
      <c r="B7772" t="s">
        <v>1312</v>
      </c>
      <c r="C7772" t="s">
        <v>10</v>
      </c>
      <c r="D7772" s="50">
        <v>45693</v>
      </c>
      <c r="E7772">
        <f>YEAR(Tabela1[[#This Row],[Start Date]])</f>
        <v>2025</v>
      </c>
      <c r="F7772">
        <f>ROUNDUP(MONTH(Tabela1[[#This Row],[Start Date]])/3,0)</f>
        <v>1</v>
      </c>
      <c r="G7772" t="s">
        <v>11</v>
      </c>
      <c r="H7772">
        <v>5</v>
      </c>
      <c r="I7772" t="s">
        <v>12</v>
      </c>
      <c r="J7772" t="s">
        <v>11</v>
      </c>
      <c r="K7772">
        <v>0</v>
      </c>
      <c r="L7772" t="s">
        <v>11</v>
      </c>
      <c r="M7772">
        <v>0</v>
      </c>
      <c r="N7772">
        <v>2</v>
      </c>
      <c r="O7772" t="str">
        <f>IF(AND(Tabela1[[#This Row],[EA Play Season Pass]]="Yes",Tabela1[[#This Row],[Minecraft Season Pass]]="Yes"),"Yes","No")</f>
        <v>No</v>
      </c>
      <c r="P7772" t="str">
        <f>IF(OR(Tabela1[[#This Row],[EA Play Season Pass]]="Yes",Tabela1[[#This Row],[Minecraft Season Pass]]="Yes"),"Yes","No")</f>
        <v>No</v>
      </c>
      <c r="Q7772">
        <v>3</v>
      </c>
      <c r="R7772" s="2"/>
    </row>
    <row r="7773" spans="1:18" x14ac:dyDescent="0.25">
      <c r="A7773">
        <v>7772</v>
      </c>
      <c r="B7773" t="s">
        <v>7853</v>
      </c>
      <c r="C7773" t="s">
        <v>13</v>
      </c>
      <c r="D7773" s="50">
        <v>45693</v>
      </c>
      <c r="E7773">
        <f>YEAR(Tabela1[[#This Row],[Start Date]])</f>
        <v>2025</v>
      </c>
      <c r="F7773">
        <f>ROUNDUP(MONTH(Tabela1[[#This Row],[Start Date]])/3,0)</f>
        <v>1</v>
      </c>
      <c r="G7773" t="s">
        <v>11</v>
      </c>
      <c r="H7773">
        <v>10</v>
      </c>
      <c r="I7773" t="s">
        <v>9</v>
      </c>
      <c r="J7773" t="s">
        <v>11</v>
      </c>
      <c r="K7773">
        <v>0</v>
      </c>
      <c r="L7773" t="s">
        <v>11</v>
      </c>
      <c r="M7773">
        <v>0</v>
      </c>
      <c r="N7773">
        <v>1</v>
      </c>
      <c r="O7773" t="str">
        <f>IF(AND(Tabela1[[#This Row],[EA Play Season Pass]]="Yes",Tabela1[[#This Row],[Minecraft Season Pass]]="Yes"),"Yes","No")</f>
        <v>No</v>
      </c>
      <c r="P7773" t="str">
        <f>IF(OR(Tabela1[[#This Row],[EA Play Season Pass]]="Yes",Tabela1[[#This Row],[Minecraft Season Pass]]="Yes"),"Yes","No")</f>
        <v>No</v>
      </c>
      <c r="Q7773">
        <v>9</v>
      </c>
      <c r="R7773" s="2"/>
    </row>
    <row r="7774" spans="1:18" x14ac:dyDescent="0.25">
      <c r="A7774">
        <v>7773</v>
      </c>
      <c r="B7774" t="s">
        <v>6469</v>
      </c>
      <c r="C7774" t="s">
        <v>10</v>
      </c>
      <c r="D7774" s="50">
        <v>45694</v>
      </c>
      <c r="E7774">
        <f>YEAR(Tabela1[[#This Row],[Start Date]])</f>
        <v>2025</v>
      </c>
      <c r="F7774">
        <f>ROUNDUP(MONTH(Tabela1[[#This Row],[Start Date]])/3,0)</f>
        <v>1</v>
      </c>
      <c r="G7774" t="s">
        <v>8</v>
      </c>
      <c r="H7774">
        <v>5</v>
      </c>
      <c r="I7774" t="s">
        <v>12</v>
      </c>
      <c r="J7774" t="s">
        <v>8</v>
      </c>
      <c r="K7774">
        <v>30</v>
      </c>
      <c r="L7774" t="s">
        <v>8</v>
      </c>
      <c r="M7774">
        <v>20</v>
      </c>
      <c r="N7774">
        <v>1</v>
      </c>
      <c r="O7774" t="str">
        <f>IF(AND(Tabela1[[#This Row],[EA Play Season Pass]]="Yes",Tabela1[[#This Row],[Minecraft Season Pass]]="Yes"),"Yes","No")</f>
        <v>Yes</v>
      </c>
      <c r="P7774" t="str">
        <f>IF(OR(Tabela1[[#This Row],[EA Play Season Pass]]="Yes",Tabela1[[#This Row],[Minecraft Season Pass]]="Yes"),"Yes","No")</f>
        <v>Yes</v>
      </c>
      <c r="Q7774">
        <v>54</v>
      </c>
      <c r="R7774" s="2"/>
    </row>
    <row r="7775" spans="1:18" x14ac:dyDescent="0.25">
      <c r="A7775">
        <v>7774</v>
      </c>
      <c r="B7775" t="s">
        <v>4499</v>
      </c>
      <c r="C7775" t="s">
        <v>7</v>
      </c>
      <c r="D7775" s="50">
        <v>45694</v>
      </c>
      <c r="E7775">
        <f>YEAR(Tabela1[[#This Row],[Start Date]])</f>
        <v>2025</v>
      </c>
      <c r="F7775">
        <f>ROUNDUP(MONTH(Tabela1[[#This Row],[Start Date]])/3,0)</f>
        <v>1</v>
      </c>
      <c r="G7775" t="s">
        <v>8</v>
      </c>
      <c r="H7775">
        <v>15</v>
      </c>
      <c r="I7775" t="s">
        <v>14</v>
      </c>
      <c r="J7775" t="s">
        <v>11</v>
      </c>
      <c r="K7775">
        <v>0</v>
      </c>
      <c r="L7775" t="s">
        <v>8</v>
      </c>
      <c r="M7775">
        <v>20</v>
      </c>
      <c r="N7775">
        <v>3</v>
      </c>
      <c r="O7775" t="str">
        <f>IF(AND(Tabela1[[#This Row],[EA Play Season Pass]]="Yes",Tabela1[[#This Row],[Minecraft Season Pass]]="Yes"),"Yes","No")</f>
        <v>No</v>
      </c>
      <c r="P7775" t="str">
        <f>IF(OR(Tabela1[[#This Row],[EA Play Season Pass]]="Yes",Tabela1[[#This Row],[Minecraft Season Pass]]="Yes"),"Yes","No")</f>
        <v>Yes</v>
      </c>
      <c r="Q7775">
        <v>32</v>
      </c>
      <c r="R7775" s="2"/>
    </row>
    <row r="7776" spans="1:18" x14ac:dyDescent="0.25">
      <c r="A7776">
        <v>7775</v>
      </c>
      <c r="B7776" t="s">
        <v>7854</v>
      </c>
      <c r="C7776" t="s">
        <v>13</v>
      </c>
      <c r="D7776" s="50">
        <v>45694</v>
      </c>
      <c r="E7776">
        <f>YEAR(Tabela1[[#This Row],[Start Date]])</f>
        <v>2025</v>
      </c>
      <c r="F7776">
        <f>ROUNDUP(MONTH(Tabela1[[#This Row],[Start Date]])/3,0)</f>
        <v>1</v>
      </c>
      <c r="G7776" t="s">
        <v>8</v>
      </c>
      <c r="H7776">
        <v>10</v>
      </c>
      <c r="I7776" t="s">
        <v>9</v>
      </c>
      <c r="J7776" t="s">
        <v>11</v>
      </c>
      <c r="K7776">
        <v>0</v>
      </c>
      <c r="L7776" t="s">
        <v>11</v>
      </c>
      <c r="M7776">
        <v>0</v>
      </c>
      <c r="N7776">
        <v>3</v>
      </c>
      <c r="O7776" t="str">
        <f>IF(AND(Tabela1[[#This Row],[EA Play Season Pass]]="Yes",Tabela1[[#This Row],[Minecraft Season Pass]]="Yes"),"Yes","No")</f>
        <v>No</v>
      </c>
      <c r="P7776" t="str">
        <f>IF(OR(Tabela1[[#This Row],[EA Play Season Pass]]="Yes",Tabela1[[#This Row],[Minecraft Season Pass]]="Yes"),"Yes","No")</f>
        <v>No</v>
      </c>
      <c r="Q7776">
        <v>7</v>
      </c>
      <c r="R7776" s="2"/>
    </row>
    <row r="7777" spans="1:18" x14ac:dyDescent="0.25">
      <c r="A7777">
        <v>7776</v>
      </c>
      <c r="B7777" t="s">
        <v>7855</v>
      </c>
      <c r="C7777" t="s">
        <v>7</v>
      </c>
      <c r="D7777" s="50">
        <v>45694</v>
      </c>
      <c r="E7777">
        <f>YEAR(Tabela1[[#This Row],[Start Date]])</f>
        <v>2025</v>
      </c>
      <c r="F7777">
        <f>ROUNDUP(MONTH(Tabela1[[#This Row],[Start Date]])/3,0)</f>
        <v>1</v>
      </c>
      <c r="G7777" t="s">
        <v>8</v>
      </c>
      <c r="H7777">
        <v>15</v>
      </c>
      <c r="I7777" t="s">
        <v>12</v>
      </c>
      <c r="J7777" t="s">
        <v>8</v>
      </c>
      <c r="K7777">
        <v>30</v>
      </c>
      <c r="L7777" t="s">
        <v>11</v>
      </c>
      <c r="M7777">
        <v>0</v>
      </c>
      <c r="N7777">
        <v>3</v>
      </c>
      <c r="O7777" t="str">
        <f>IF(AND(Tabela1[[#This Row],[EA Play Season Pass]]="Yes",Tabela1[[#This Row],[Minecraft Season Pass]]="Yes"),"Yes","No")</f>
        <v>No</v>
      </c>
      <c r="P7777" t="str">
        <f>IF(OR(Tabela1[[#This Row],[EA Play Season Pass]]="Yes",Tabela1[[#This Row],[Minecraft Season Pass]]="Yes"),"Yes","No")</f>
        <v>Yes</v>
      </c>
      <c r="Q7777">
        <v>42</v>
      </c>
      <c r="R7777" s="2"/>
    </row>
    <row r="7778" spans="1:18" x14ac:dyDescent="0.25">
      <c r="A7778">
        <v>7777</v>
      </c>
      <c r="B7778" t="s">
        <v>7856</v>
      </c>
      <c r="C7778" t="s">
        <v>7</v>
      </c>
      <c r="D7778" s="50">
        <v>45694</v>
      </c>
      <c r="E7778">
        <f>YEAR(Tabela1[[#This Row],[Start Date]])</f>
        <v>2025</v>
      </c>
      <c r="F7778">
        <f>ROUNDUP(MONTH(Tabela1[[#This Row],[Start Date]])/3,0)</f>
        <v>1</v>
      </c>
      <c r="G7778" t="s">
        <v>8</v>
      </c>
      <c r="H7778">
        <v>15</v>
      </c>
      <c r="I7778" t="s">
        <v>14</v>
      </c>
      <c r="J7778" t="s">
        <v>11</v>
      </c>
      <c r="K7778">
        <v>0</v>
      </c>
      <c r="L7778" t="s">
        <v>11</v>
      </c>
      <c r="M7778">
        <v>0</v>
      </c>
      <c r="N7778">
        <v>3</v>
      </c>
      <c r="O7778" t="str">
        <f>IF(AND(Tabela1[[#This Row],[EA Play Season Pass]]="Yes",Tabela1[[#This Row],[Minecraft Season Pass]]="Yes"),"Yes","No")</f>
        <v>No</v>
      </c>
      <c r="P7778" t="str">
        <f>IF(OR(Tabela1[[#This Row],[EA Play Season Pass]]="Yes",Tabela1[[#This Row],[Minecraft Season Pass]]="Yes"),"Yes","No")</f>
        <v>No</v>
      </c>
      <c r="Q7778">
        <v>12</v>
      </c>
      <c r="R7778" s="2"/>
    </row>
    <row r="7779" spans="1:18" x14ac:dyDescent="0.25">
      <c r="A7779">
        <v>7778</v>
      </c>
      <c r="B7779" t="s">
        <v>1971</v>
      </c>
      <c r="C7779" t="s">
        <v>7</v>
      </c>
      <c r="D7779" s="50">
        <v>45694</v>
      </c>
      <c r="E7779">
        <f>YEAR(Tabela1[[#This Row],[Start Date]])</f>
        <v>2025</v>
      </c>
      <c r="F7779">
        <f>ROUNDUP(MONTH(Tabela1[[#This Row],[Start Date]])/3,0)</f>
        <v>1</v>
      </c>
      <c r="G7779" t="s">
        <v>8</v>
      </c>
      <c r="H7779">
        <v>15</v>
      </c>
      <c r="I7779" t="s">
        <v>12</v>
      </c>
      <c r="J7779" t="s">
        <v>8</v>
      </c>
      <c r="K7779">
        <v>30</v>
      </c>
      <c r="L7779" t="s">
        <v>8</v>
      </c>
      <c r="M7779">
        <v>20</v>
      </c>
      <c r="N7779">
        <v>1</v>
      </c>
      <c r="O7779" t="str">
        <f>IF(AND(Tabela1[[#This Row],[EA Play Season Pass]]="Yes",Tabela1[[#This Row],[Minecraft Season Pass]]="Yes"),"Yes","No")</f>
        <v>Yes</v>
      </c>
      <c r="P7779" t="str">
        <f>IF(OR(Tabela1[[#This Row],[EA Play Season Pass]]="Yes",Tabela1[[#This Row],[Minecraft Season Pass]]="Yes"),"Yes","No")</f>
        <v>Yes</v>
      </c>
      <c r="Q7779">
        <v>64</v>
      </c>
      <c r="R7779" s="2"/>
    </row>
    <row r="7780" spans="1:18" x14ac:dyDescent="0.25">
      <c r="A7780">
        <v>7779</v>
      </c>
      <c r="B7780" t="s">
        <v>1253</v>
      </c>
      <c r="C7780" t="s">
        <v>7</v>
      </c>
      <c r="D7780" s="50">
        <v>45695</v>
      </c>
      <c r="E7780">
        <f>YEAR(Tabela1[[#This Row],[Start Date]])</f>
        <v>2025</v>
      </c>
      <c r="F7780">
        <f>ROUNDUP(MONTH(Tabela1[[#This Row],[Start Date]])/3,0)</f>
        <v>1</v>
      </c>
      <c r="G7780" t="s">
        <v>11</v>
      </c>
      <c r="H7780">
        <v>15</v>
      </c>
      <c r="I7780" t="s">
        <v>12</v>
      </c>
      <c r="J7780" t="s">
        <v>8</v>
      </c>
      <c r="K7780">
        <v>30</v>
      </c>
      <c r="L7780" t="s">
        <v>11</v>
      </c>
      <c r="M7780">
        <v>0</v>
      </c>
      <c r="N7780">
        <v>1</v>
      </c>
      <c r="O7780" t="str">
        <f>IF(AND(Tabela1[[#This Row],[EA Play Season Pass]]="Yes",Tabela1[[#This Row],[Minecraft Season Pass]]="Yes"),"Yes","No")</f>
        <v>No</v>
      </c>
      <c r="P7780" t="str">
        <f>IF(OR(Tabela1[[#This Row],[EA Play Season Pass]]="Yes",Tabela1[[#This Row],[Minecraft Season Pass]]="Yes"),"Yes","No")</f>
        <v>Yes</v>
      </c>
      <c r="Q7780">
        <v>44</v>
      </c>
      <c r="R7780" s="2"/>
    </row>
    <row r="7781" spans="1:18" x14ac:dyDescent="0.25">
      <c r="A7781">
        <v>7780</v>
      </c>
      <c r="B7781" t="s">
        <v>5649</v>
      </c>
      <c r="C7781" t="s">
        <v>10</v>
      </c>
      <c r="D7781" s="50">
        <v>45695</v>
      </c>
      <c r="E7781">
        <f>YEAR(Tabela1[[#This Row],[Start Date]])</f>
        <v>2025</v>
      </c>
      <c r="F7781">
        <f>ROUNDUP(MONTH(Tabela1[[#This Row],[Start Date]])/3,0)</f>
        <v>1</v>
      </c>
      <c r="G7781" t="s">
        <v>11</v>
      </c>
      <c r="H7781">
        <v>5</v>
      </c>
      <c r="I7781" t="s">
        <v>14</v>
      </c>
      <c r="J7781" t="s">
        <v>8</v>
      </c>
      <c r="K7781">
        <v>30</v>
      </c>
      <c r="L7781" t="s">
        <v>8</v>
      </c>
      <c r="M7781">
        <v>20</v>
      </c>
      <c r="N7781">
        <v>1</v>
      </c>
      <c r="O7781" t="str">
        <f>IF(AND(Tabela1[[#This Row],[EA Play Season Pass]]="Yes",Tabela1[[#This Row],[Minecraft Season Pass]]="Yes"),"Yes","No")</f>
        <v>Yes</v>
      </c>
      <c r="P7781" t="str">
        <f>IF(OR(Tabela1[[#This Row],[EA Play Season Pass]]="Yes",Tabela1[[#This Row],[Minecraft Season Pass]]="Yes"),"Yes","No")</f>
        <v>Yes</v>
      </c>
      <c r="Q7781">
        <v>54</v>
      </c>
      <c r="R7781" s="2"/>
    </row>
    <row r="7782" spans="1:18" x14ac:dyDescent="0.25">
      <c r="A7782">
        <v>7781</v>
      </c>
      <c r="B7782" t="s">
        <v>7857</v>
      </c>
      <c r="C7782" t="s">
        <v>7</v>
      </c>
      <c r="D7782" s="50">
        <v>45695</v>
      </c>
      <c r="E7782">
        <f>YEAR(Tabela1[[#This Row],[Start Date]])</f>
        <v>2025</v>
      </c>
      <c r="F7782">
        <f>ROUNDUP(MONTH(Tabela1[[#This Row],[Start Date]])/3,0)</f>
        <v>1</v>
      </c>
      <c r="G7782" t="s">
        <v>11</v>
      </c>
      <c r="H7782">
        <v>15</v>
      </c>
      <c r="I7782" t="s">
        <v>12</v>
      </c>
      <c r="J7782" t="s">
        <v>11</v>
      </c>
      <c r="K7782">
        <v>0</v>
      </c>
      <c r="L7782" t="s">
        <v>11</v>
      </c>
      <c r="M7782">
        <v>0</v>
      </c>
      <c r="N7782">
        <v>3</v>
      </c>
      <c r="O7782" t="str">
        <f>IF(AND(Tabela1[[#This Row],[EA Play Season Pass]]="Yes",Tabela1[[#This Row],[Minecraft Season Pass]]="Yes"),"Yes","No")</f>
        <v>No</v>
      </c>
      <c r="P7782" t="str">
        <f>IF(OR(Tabela1[[#This Row],[EA Play Season Pass]]="Yes",Tabela1[[#This Row],[Minecraft Season Pass]]="Yes"),"Yes","No")</f>
        <v>No</v>
      </c>
      <c r="Q7782">
        <v>12</v>
      </c>
      <c r="R7782" s="2"/>
    </row>
    <row r="7783" spans="1:18" x14ac:dyDescent="0.25">
      <c r="A7783">
        <v>7782</v>
      </c>
      <c r="B7783" t="s">
        <v>1653</v>
      </c>
      <c r="C7783" t="s">
        <v>13</v>
      </c>
      <c r="D7783" s="50">
        <v>45695</v>
      </c>
      <c r="E7783">
        <f>YEAR(Tabela1[[#This Row],[Start Date]])</f>
        <v>2025</v>
      </c>
      <c r="F7783">
        <f>ROUNDUP(MONTH(Tabela1[[#This Row],[Start Date]])/3,0)</f>
        <v>1</v>
      </c>
      <c r="G7783" t="s">
        <v>11</v>
      </c>
      <c r="H7783">
        <v>10</v>
      </c>
      <c r="I7783" t="s">
        <v>14</v>
      </c>
      <c r="J7783" t="s">
        <v>8</v>
      </c>
      <c r="K7783">
        <v>30</v>
      </c>
      <c r="L7783" t="s">
        <v>8</v>
      </c>
      <c r="M7783">
        <v>20</v>
      </c>
      <c r="N7783">
        <v>3</v>
      </c>
      <c r="O7783" t="str">
        <f>IF(AND(Tabela1[[#This Row],[EA Play Season Pass]]="Yes",Tabela1[[#This Row],[Minecraft Season Pass]]="Yes"),"Yes","No")</f>
        <v>Yes</v>
      </c>
      <c r="P7783" t="str">
        <f>IF(OR(Tabela1[[#This Row],[EA Play Season Pass]]="Yes",Tabela1[[#This Row],[Minecraft Season Pass]]="Yes"),"Yes","No")</f>
        <v>Yes</v>
      </c>
      <c r="Q7783">
        <v>57</v>
      </c>
      <c r="R7783" s="2"/>
    </row>
    <row r="7784" spans="1:18" x14ac:dyDescent="0.25">
      <c r="A7784">
        <v>7783</v>
      </c>
      <c r="B7784" t="s">
        <v>3817</v>
      </c>
      <c r="C7784" t="s">
        <v>7</v>
      </c>
      <c r="D7784" s="50">
        <v>45695</v>
      </c>
      <c r="E7784">
        <f>YEAR(Tabela1[[#This Row],[Start Date]])</f>
        <v>2025</v>
      </c>
      <c r="F7784">
        <f>ROUNDUP(MONTH(Tabela1[[#This Row],[Start Date]])/3,0)</f>
        <v>1</v>
      </c>
      <c r="G7784" t="s">
        <v>11</v>
      </c>
      <c r="H7784">
        <v>15</v>
      </c>
      <c r="I7784" t="s">
        <v>14</v>
      </c>
      <c r="J7784" t="s">
        <v>8</v>
      </c>
      <c r="K7784">
        <v>30</v>
      </c>
      <c r="L7784" t="s">
        <v>8</v>
      </c>
      <c r="M7784">
        <v>20</v>
      </c>
      <c r="N7784">
        <v>3</v>
      </c>
      <c r="O7784" t="str">
        <f>IF(AND(Tabela1[[#This Row],[EA Play Season Pass]]="Yes",Tabela1[[#This Row],[Minecraft Season Pass]]="Yes"),"Yes","No")</f>
        <v>Yes</v>
      </c>
      <c r="P7784" t="str">
        <f>IF(OR(Tabela1[[#This Row],[EA Play Season Pass]]="Yes",Tabela1[[#This Row],[Minecraft Season Pass]]="Yes"),"Yes","No")</f>
        <v>Yes</v>
      </c>
      <c r="Q7784">
        <v>62</v>
      </c>
      <c r="R7784" s="2"/>
    </row>
    <row r="7785" spans="1:18" x14ac:dyDescent="0.25">
      <c r="A7785">
        <v>7784</v>
      </c>
      <c r="B7785" t="s">
        <v>620</v>
      </c>
      <c r="C7785" t="s">
        <v>7</v>
      </c>
      <c r="D7785" s="50">
        <v>45695</v>
      </c>
      <c r="E7785">
        <f>YEAR(Tabela1[[#This Row],[Start Date]])</f>
        <v>2025</v>
      </c>
      <c r="F7785">
        <f>ROUNDUP(MONTH(Tabela1[[#This Row],[Start Date]])/3,0)</f>
        <v>1</v>
      </c>
      <c r="G7785" t="s">
        <v>8</v>
      </c>
      <c r="H7785">
        <v>15</v>
      </c>
      <c r="I7785" t="s">
        <v>14</v>
      </c>
      <c r="J7785" t="s">
        <v>8</v>
      </c>
      <c r="K7785">
        <v>30</v>
      </c>
      <c r="L7785" t="s">
        <v>11</v>
      </c>
      <c r="M7785">
        <v>0</v>
      </c>
      <c r="N7785">
        <v>2</v>
      </c>
      <c r="O7785" t="str">
        <f>IF(AND(Tabela1[[#This Row],[EA Play Season Pass]]="Yes",Tabela1[[#This Row],[Minecraft Season Pass]]="Yes"),"Yes","No")</f>
        <v>No</v>
      </c>
      <c r="P7785" t="str">
        <f>IF(OR(Tabela1[[#This Row],[EA Play Season Pass]]="Yes",Tabela1[[#This Row],[Minecraft Season Pass]]="Yes"),"Yes","No")</f>
        <v>Yes</v>
      </c>
      <c r="Q7785">
        <v>43</v>
      </c>
      <c r="R7785" s="2"/>
    </row>
    <row r="7786" spans="1:18" x14ac:dyDescent="0.25">
      <c r="A7786">
        <v>7785</v>
      </c>
      <c r="B7786" t="s">
        <v>7858</v>
      </c>
      <c r="C7786" t="s">
        <v>7</v>
      </c>
      <c r="D7786" s="50">
        <v>45695</v>
      </c>
      <c r="E7786">
        <f>YEAR(Tabela1[[#This Row],[Start Date]])</f>
        <v>2025</v>
      </c>
      <c r="F7786">
        <f>ROUNDUP(MONTH(Tabela1[[#This Row],[Start Date]])/3,0)</f>
        <v>1</v>
      </c>
      <c r="G7786" t="s">
        <v>11</v>
      </c>
      <c r="H7786">
        <v>15</v>
      </c>
      <c r="I7786" t="s">
        <v>12</v>
      </c>
      <c r="J7786" t="s">
        <v>11</v>
      </c>
      <c r="K7786">
        <v>0</v>
      </c>
      <c r="L7786" t="s">
        <v>11</v>
      </c>
      <c r="M7786">
        <v>0</v>
      </c>
      <c r="N7786">
        <v>3</v>
      </c>
      <c r="O7786" t="str">
        <f>IF(AND(Tabela1[[#This Row],[EA Play Season Pass]]="Yes",Tabela1[[#This Row],[Minecraft Season Pass]]="Yes"),"Yes","No")</f>
        <v>No</v>
      </c>
      <c r="P7786" t="str">
        <f>IF(OR(Tabela1[[#This Row],[EA Play Season Pass]]="Yes",Tabela1[[#This Row],[Minecraft Season Pass]]="Yes"),"Yes","No")</f>
        <v>No</v>
      </c>
      <c r="Q7786">
        <v>12</v>
      </c>
      <c r="R7786" s="2"/>
    </row>
    <row r="7787" spans="1:18" x14ac:dyDescent="0.25">
      <c r="A7787">
        <v>7786</v>
      </c>
      <c r="B7787" t="s">
        <v>7859</v>
      </c>
      <c r="C7787" t="s">
        <v>13</v>
      </c>
      <c r="D7787" s="50">
        <v>45695</v>
      </c>
      <c r="E7787">
        <f>YEAR(Tabela1[[#This Row],[Start Date]])</f>
        <v>2025</v>
      </c>
      <c r="F7787">
        <f>ROUNDUP(MONTH(Tabela1[[#This Row],[Start Date]])/3,0)</f>
        <v>1</v>
      </c>
      <c r="G7787" t="s">
        <v>11</v>
      </c>
      <c r="H7787">
        <v>10</v>
      </c>
      <c r="I7787" t="s">
        <v>9</v>
      </c>
      <c r="J7787" t="s">
        <v>11</v>
      </c>
      <c r="K7787">
        <v>0</v>
      </c>
      <c r="L7787" t="s">
        <v>8</v>
      </c>
      <c r="M7787">
        <v>20</v>
      </c>
      <c r="N7787">
        <v>3</v>
      </c>
      <c r="O7787" t="str">
        <f>IF(AND(Tabela1[[#This Row],[EA Play Season Pass]]="Yes",Tabela1[[#This Row],[Minecraft Season Pass]]="Yes"),"Yes","No")</f>
        <v>No</v>
      </c>
      <c r="P7787" t="str">
        <f>IF(OR(Tabela1[[#This Row],[EA Play Season Pass]]="Yes",Tabela1[[#This Row],[Minecraft Season Pass]]="Yes"),"Yes","No")</f>
        <v>Yes</v>
      </c>
      <c r="Q7787">
        <v>27</v>
      </c>
      <c r="R7787" s="2"/>
    </row>
    <row r="7788" spans="1:18" x14ac:dyDescent="0.25">
      <c r="A7788">
        <v>7787</v>
      </c>
      <c r="B7788" t="s">
        <v>7860</v>
      </c>
      <c r="C7788" t="s">
        <v>13</v>
      </c>
      <c r="D7788" s="50">
        <v>45696</v>
      </c>
      <c r="E7788">
        <f>YEAR(Tabela1[[#This Row],[Start Date]])</f>
        <v>2025</v>
      </c>
      <c r="F7788">
        <f>ROUNDUP(MONTH(Tabela1[[#This Row],[Start Date]])/3,0)</f>
        <v>1</v>
      </c>
      <c r="G7788" t="s">
        <v>11</v>
      </c>
      <c r="H7788">
        <v>10</v>
      </c>
      <c r="I7788" t="s">
        <v>14</v>
      </c>
      <c r="J7788" t="s">
        <v>8</v>
      </c>
      <c r="K7788">
        <v>30</v>
      </c>
      <c r="L7788" t="s">
        <v>8</v>
      </c>
      <c r="M7788">
        <v>20</v>
      </c>
      <c r="N7788">
        <v>3</v>
      </c>
      <c r="O7788" t="str">
        <f>IF(AND(Tabela1[[#This Row],[EA Play Season Pass]]="Yes",Tabela1[[#This Row],[Minecraft Season Pass]]="Yes"),"Yes","No")</f>
        <v>Yes</v>
      </c>
      <c r="P7788" t="str">
        <f>IF(OR(Tabela1[[#This Row],[EA Play Season Pass]]="Yes",Tabela1[[#This Row],[Minecraft Season Pass]]="Yes"),"Yes","No")</f>
        <v>Yes</v>
      </c>
      <c r="Q7788">
        <v>57</v>
      </c>
      <c r="R7788" s="2"/>
    </row>
    <row r="7789" spans="1:18" x14ac:dyDescent="0.25">
      <c r="A7789">
        <v>7788</v>
      </c>
      <c r="B7789" t="s">
        <v>7861</v>
      </c>
      <c r="C7789" t="s">
        <v>13</v>
      </c>
      <c r="D7789" s="50">
        <v>45696</v>
      </c>
      <c r="E7789">
        <f>YEAR(Tabela1[[#This Row],[Start Date]])</f>
        <v>2025</v>
      </c>
      <c r="F7789">
        <f>ROUNDUP(MONTH(Tabela1[[#This Row],[Start Date]])/3,0)</f>
        <v>1</v>
      </c>
      <c r="G7789" t="s">
        <v>11</v>
      </c>
      <c r="H7789">
        <v>10</v>
      </c>
      <c r="I7789" t="s">
        <v>14</v>
      </c>
      <c r="J7789" t="s">
        <v>8</v>
      </c>
      <c r="K7789">
        <v>30</v>
      </c>
      <c r="L7789" t="s">
        <v>8</v>
      </c>
      <c r="M7789">
        <v>20</v>
      </c>
      <c r="N7789">
        <v>3</v>
      </c>
      <c r="O7789" t="str">
        <f>IF(AND(Tabela1[[#This Row],[EA Play Season Pass]]="Yes",Tabela1[[#This Row],[Minecraft Season Pass]]="Yes"),"Yes","No")</f>
        <v>Yes</v>
      </c>
      <c r="P7789" t="str">
        <f>IF(OR(Tabela1[[#This Row],[EA Play Season Pass]]="Yes",Tabela1[[#This Row],[Minecraft Season Pass]]="Yes"),"Yes","No")</f>
        <v>Yes</v>
      </c>
      <c r="Q7789">
        <v>57</v>
      </c>
      <c r="R7789" s="2"/>
    </row>
    <row r="7790" spans="1:18" x14ac:dyDescent="0.25">
      <c r="A7790">
        <v>7789</v>
      </c>
      <c r="B7790" t="s">
        <v>3268</v>
      </c>
      <c r="C7790" t="s">
        <v>10</v>
      </c>
      <c r="D7790" s="50">
        <v>45696</v>
      </c>
      <c r="E7790">
        <f>YEAR(Tabela1[[#This Row],[Start Date]])</f>
        <v>2025</v>
      </c>
      <c r="F7790">
        <f>ROUNDUP(MONTH(Tabela1[[#This Row],[Start Date]])/3,0)</f>
        <v>1</v>
      </c>
      <c r="G7790" t="s">
        <v>8</v>
      </c>
      <c r="H7790">
        <v>5</v>
      </c>
      <c r="I7790" t="s">
        <v>9</v>
      </c>
      <c r="J7790" t="s">
        <v>8</v>
      </c>
      <c r="K7790">
        <v>30</v>
      </c>
      <c r="L7790" t="s">
        <v>11</v>
      </c>
      <c r="M7790">
        <v>0</v>
      </c>
      <c r="N7790">
        <v>3</v>
      </c>
      <c r="O7790" t="str">
        <f>IF(AND(Tabela1[[#This Row],[EA Play Season Pass]]="Yes",Tabela1[[#This Row],[Minecraft Season Pass]]="Yes"),"Yes","No")</f>
        <v>No</v>
      </c>
      <c r="P7790" t="str">
        <f>IF(OR(Tabela1[[#This Row],[EA Play Season Pass]]="Yes",Tabela1[[#This Row],[Minecraft Season Pass]]="Yes"),"Yes","No")</f>
        <v>Yes</v>
      </c>
      <c r="Q7790">
        <v>32</v>
      </c>
      <c r="R7790" s="2"/>
    </row>
    <row r="7791" spans="1:18" x14ac:dyDescent="0.25">
      <c r="A7791">
        <v>7790</v>
      </c>
      <c r="B7791" t="s">
        <v>7862</v>
      </c>
      <c r="C7791" t="s">
        <v>10</v>
      </c>
      <c r="D7791" s="50">
        <v>45697</v>
      </c>
      <c r="E7791">
        <f>YEAR(Tabela1[[#This Row],[Start Date]])</f>
        <v>2025</v>
      </c>
      <c r="F7791">
        <f>ROUNDUP(MONTH(Tabela1[[#This Row],[Start Date]])/3,0)</f>
        <v>1</v>
      </c>
      <c r="G7791" t="s">
        <v>11</v>
      </c>
      <c r="H7791">
        <v>5</v>
      </c>
      <c r="I7791" t="s">
        <v>12</v>
      </c>
      <c r="J7791" t="s">
        <v>11</v>
      </c>
      <c r="K7791">
        <v>0</v>
      </c>
      <c r="L7791" t="s">
        <v>8</v>
      </c>
      <c r="M7791">
        <v>20</v>
      </c>
      <c r="N7791">
        <v>1</v>
      </c>
      <c r="O7791" t="str">
        <f>IF(AND(Tabela1[[#This Row],[EA Play Season Pass]]="Yes",Tabela1[[#This Row],[Minecraft Season Pass]]="Yes"),"Yes","No")</f>
        <v>No</v>
      </c>
      <c r="P7791" t="str">
        <f>IF(OR(Tabela1[[#This Row],[EA Play Season Pass]]="Yes",Tabela1[[#This Row],[Minecraft Season Pass]]="Yes"),"Yes","No")</f>
        <v>Yes</v>
      </c>
      <c r="Q7791">
        <v>24</v>
      </c>
      <c r="R7791" s="2"/>
    </row>
    <row r="7792" spans="1:18" x14ac:dyDescent="0.25">
      <c r="A7792">
        <v>7791</v>
      </c>
      <c r="B7792" t="s">
        <v>7863</v>
      </c>
      <c r="C7792" t="s">
        <v>10</v>
      </c>
      <c r="D7792" s="50">
        <v>45697</v>
      </c>
      <c r="E7792">
        <f>YEAR(Tabela1[[#This Row],[Start Date]])</f>
        <v>2025</v>
      </c>
      <c r="F7792">
        <f>ROUNDUP(MONTH(Tabela1[[#This Row],[Start Date]])/3,0)</f>
        <v>1</v>
      </c>
      <c r="G7792" t="s">
        <v>11</v>
      </c>
      <c r="H7792">
        <v>5</v>
      </c>
      <c r="I7792" t="s">
        <v>9</v>
      </c>
      <c r="J7792" t="s">
        <v>11</v>
      </c>
      <c r="K7792">
        <v>0</v>
      </c>
      <c r="L7792" t="s">
        <v>8</v>
      </c>
      <c r="M7792">
        <v>20</v>
      </c>
      <c r="N7792">
        <v>1</v>
      </c>
      <c r="O7792" t="str">
        <f>IF(AND(Tabela1[[#This Row],[EA Play Season Pass]]="Yes",Tabela1[[#This Row],[Minecraft Season Pass]]="Yes"),"Yes","No")</f>
        <v>No</v>
      </c>
      <c r="P7792" t="str">
        <f>IF(OR(Tabela1[[#This Row],[EA Play Season Pass]]="Yes",Tabela1[[#This Row],[Minecraft Season Pass]]="Yes"),"Yes","No")</f>
        <v>Yes</v>
      </c>
      <c r="Q7792">
        <v>24</v>
      </c>
      <c r="R7792" s="2"/>
    </row>
    <row r="7793" spans="1:18" x14ac:dyDescent="0.25">
      <c r="A7793">
        <v>7792</v>
      </c>
      <c r="B7793" t="s">
        <v>7864</v>
      </c>
      <c r="C7793" t="s">
        <v>7</v>
      </c>
      <c r="D7793" s="50">
        <v>45697</v>
      </c>
      <c r="E7793">
        <f>YEAR(Tabela1[[#This Row],[Start Date]])</f>
        <v>2025</v>
      </c>
      <c r="F7793">
        <f>ROUNDUP(MONTH(Tabela1[[#This Row],[Start Date]])/3,0)</f>
        <v>1</v>
      </c>
      <c r="G7793" t="s">
        <v>11</v>
      </c>
      <c r="H7793">
        <v>15</v>
      </c>
      <c r="I7793" t="s">
        <v>14</v>
      </c>
      <c r="J7793" t="s">
        <v>11</v>
      </c>
      <c r="K7793">
        <v>0</v>
      </c>
      <c r="L7793" t="s">
        <v>8</v>
      </c>
      <c r="M7793">
        <v>20</v>
      </c>
      <c r="N7793">
        <v>2</v>
      </c>
      <c r="O7793" t="str">
        <f>IF(AND(Tabela1[[#This Row],[EA Play Season Pass]]="Yes",Tabela1[[#This Row],[Minecraft Season Pass]]="Yes"),"Yes","No")</f>
        <v>No</v>
      </c>
      <c r="P7793" t="str">
        <f>IF(OR(Tabela1[[#This Row],[EA Play Season Pass]]="Yes",Tabela1[[#This Row],[Minecraft Season Pass]]="Yes"),"Yes","No")</f>
        <v>Yes</v>
      </c>
      <c r="Q7793">
        <v>33</v>
      </c>
      <c r="R7793" s="2"/>
    </row>
    <row r="7794" spans="1:18" x14ac:dyDescent="0.25">
      <c r="A7794">
        <v>7793</v>
      </c>
      <c r="B7794" t="s">
        <v>7865</v>
      </c>
      <c r="C7794" t="s">
        <v>7</v>
      </c>
      <c r="D7794" s="50">
        <v>45697</v>
      </c>
      <c r="E7794">
        <f>YEAR(Tabela1[[#This Row],[Start Date]])</f>
        <v>2025</v>
      </c>
      <c r="F7794">
        <f>ROUNDUP(MONTH(Tabela1[[#This Row],[Start Date]])/3,0)</f>
        <v>1</v>
      </c>
      <c r="G7794" t="s">
        <v>8</v>
      </c>
      <c r="H7794">
        <v>15</v>
      </c>
      <c r="I7794" t="s">
        <v>12</v>
      </c>
      <c r="J7794" t="s">
        <v>11</v>
      </c>
      <c r="K7794">
        <v>0</v>
      </c>
      <c r="L7794" t="s">
        <v>11</v>
      </c>
      <c r="M7794">
        <v>0</v>
      </c>
      <c r="N7794">
        <v>2</v>
      </c>
      <c r="O7794" t="str">
        <f>IF(AND(Tabela1[[#This Row],[EA Play Season Pass]]="Yes",Tabela1[[#This Row],[Minecraft Season Pass]]="Yes"),"Yes","No")</f>
        <v>No</v>
      </c>
      <c r="P7794" t="str">
        <f>IF(OR(Tabela1[[#This Row],[EA Play Season Pass]]="Yes",Tabela1[[#This Row],[Minecraft Season Pass]]="Yes"),"Yes","No")</f>
        <v>No</v>
      </c>
      <c r="Q7794">
        <v>13</v>
      </c>
      <c r="R7794" s="2"/>
    </row>
    <row r="7795" spans="1:18" x14ac:dyDescent="0.25">
      <c r="A7795">
        <v>7794</v>
      </c>
      <c r="B7795" t="s">
        <v>7866</v>
      </c>
      <c r="C7795" t="s">
        <v>10</v>
      </c>
      <c r="D7795" s="50">
        <v>45697</v>
      </c>
      <c r="E7795">
        <f>YEAR(Tabela1[[#This Row],[Start Date]])</f>
        <v>2025</v>
      </c>
      <c r="F7795">
        <f>ROUNDUP(MONTH(Tabela1[[#This Row],[Start Date]])/3,0)</f>
        <v>1</v>
      </c>
      <c r="G7795" t="s">
        <v>11</v>
      </c>
      <c r="H7795">
        <v>5</v>
      </c>
      <c r="I7795" t="s">
        <v>12</v>
      </c>
      <c r="J7795" t="s">
        <v>11</v>
      </c>
      <c r="K7795">
        <v>0</v>
      </c>
      <c r="L7795" t="s">
        <v>8</v>
      </c>
      <c r="M7795">
        <v>20</v>
      </c>
      <c r="N7795">
        <v>1</v>
      </c>
      <c r="O7795" t="str">
        <f>IF(AND(Tabela1[[#This Row],[EA Play Season Pass]]="Yes",Tabela1[[#This Row],[Minecraft Season Pass]]="Yes"),"Yes","No")</f>
        <v>No</v>
      </c>
      <c r="P7795" t="str">
        <f>IF(OR(Tabela1[[#This Row],[EA Play Season Pass]]="Yes",Tabela1[[#This Row],[Minecraft Season Pass]]="Yes"),"Yes","No")</f>
        <v>Yes</v>
      </c>
      <c r="Q7795">
        <v>24</v>
      </c>
      <c r="R7795" s="2"/>
    </row>
    <row r="7796" spans="1:18" x14ac:dyDescent="0.25">
      <c r="A7796">
        <v>7795</v>
      </c>
      <c r="B7796" t="s">
        <v>1874</v>
      </c>
      <c r="C7796" t="s">
        <v>13</v>
      </c>
      <c r="D7796" s="50">
        <v>45697</v>
      </c>
      <c r="E7796">
        <f>YEAR(Tabela1[[#This Row],[Start Date]])</f>
        <v>2025</v>
      </c>
      <c r="F7796">
        <f>ROUNDUP(MONTH(Tabela1[[#This Row],[Start Date]])/3,0)</f>
        <v>1</v>
      </c>
      <c r="G7796" t="s">
        <v>11</v>
      </c>
      <c r="H7796">
        <v>10</v>
      </c>
      <c r="I7796" t="s">
        <v>12</v>
      </c>
      <c r="J7796" t="s">
        <v>8</v>
      </c>
      <c r="K7796">
        <v>30</v>
      </c>
      <c r="L7796" t="s">
        <v>11</v>
      </c>
      <c r="M7796">
        <v>0</v>
      </c>
      <c r="N7796">
        <v>3</v>
      </c>
      <c r="O7796" t="str">
        <f>IF(AND(Tabela1[[#This Row],[EA Play Season Pass]]="Yes",Tabela1[[#This Row],[Minecraft Season Pass]]="Yes"),"Yes","No")</f>
        <v>No</v>
      </c>
      <c r="P7796" t="str">
        <f>IF(OR(Tabela1[[#This Row],[EA Play Season Pass]]="Yes",Tabela1[[#This Row],[Minecraft Season Pass]]="Yes"),"Yes","No")</f>
        <v>Yes</v>
      </c>
      <c r="Q7796">
        <v>37</v>
      </c>
      <c r="R7796" s="2"/>
    </row>
    <row r="7797" spans="1:18" x14ac:dyDescent="0.25">
      <c r="A7797">
        <v>7796</v>
      </c>
      <c r="B7797" t="s">
        <v>7867</v>
      </c>
      <c r="C7797" t="s">
        <v>10</v>
      </c>
      <c r="D7797" s="50">
        <v>45697</v>
      </c>
      <c r="E7797">
        <f>YEAR(Tabela1[[#This Row],[Start Date]])</f>
        <v>2025</v>
      </c>
      <c r="F7797">
        <f>ROUNDUP(MONTH(Tabela1[[#This Row],[Start Date]])/3,0)</f>
        <v>1</v>
      </c>
      <c r="G7797" t="s">
        <v>11</v>
      </c>
      <c r="H7797">
        <v>5</v>
      </c>
      <c r="I7797" t="s">
        <v>14</v>
      </c>
      <c r="J7797" t="s">
        <v>11</v>
      </c>
      <c r="K7797">
        <v>0</v>
      </c>
      <c r="L7797" t="s">
        <v>11</v>
      </c>
      <c r="M7797">
        <v>0</v>
      </c>
      <c r="N7797">
        <v>1</v>
      </c>
      <c r="O7797" t="str">
        <f>IF(AND(Tabela1[[#This Row],[EA Play Season Pass]]="Yes",Tabela1[[#This Row],[Minecraft Season Pass]]="Yes"),"Yes","No")</f>
        <v>No</v>
      </c>
      <c r="P7797" t="str">
        <f>IF(OR(Tabela1[[#This Row],[EA Play Season Pass]]="Yes",Tabela1[[#This Row],[Minecraft Season Pass]]="Yes"),"Yes","No")</f>
        <v>No</v>
      </c>
      <c r="Q7797">
        <v>4</v>
      </c>
      <c r="R7797" s="2"/>
    </row>
    <row r="7798" spans="1:18" x14ac:dyDescent="0.25">
      <c r="A7798">
        <v>7797</v>
      </c>
      <c r="B7798" t="s">
        <v>7868</v>
      </c>
      <c r="C7798" t="s">
        <v>10</v>
      </c>
      <c r="D7798" s="50">
        <v>45698</v>
      </c>
      <c r="E7798">
        <f>YEAR(Tabela1[[#This Row],[Start Date]])</f>
        <v>2025</v>
      </c>
      <c r="F7798">
        <f>ROUNDUP(MONTH(Tabela1[[#This Row],[Start Date]])/3,0)</f>
        <v>1</v>
      </c>
      <c r="G7798" t="s">
        <v>11</v>
      </c>
      <c r="H7798">
        <v>5</v>
      </c>
      <c r="I7798" t="s">
        <v>14</v>
      </c>
      <c r="J7798" t="s">
        <v>8</v>
      </c>
      <c r="K7798">
        <v>30</v>
      </c>
      <c r="L7798" t="s">
        <v>8</v>
      </c>
      <c r="M7798">
        <v>20</v>
      </c>
      <c r="N7798">
        <v>2</v>
      </c>
      <c r="O7798" t="str">
        <f>IF(AND(Tabela1[[#This Row],[EA Play Season Pass]]="Yes",Tabela1[[#This Row],[Minecraft Season Pass]]="Yes"),"Yes","No")</f>
        <v>Yes</v>
      </c>
      <c r="P7798" t="str">
        <f>IF(OR(Tabela1[[#This Row],[EA Play Season Pass]]="Yes",Tabela1[[#This Row],[Minecraft Season Pass]]="Yes"),"Yes","No")</f>
        <v>Yes</v>
      </c>
      <c r="Q7798">
        <v>53</v>
      </c>
      <c r="R7798" s="2"/>
    </row>
    <row r="7799" spans="1:18" x14ac:dyDescent="0.25">
      <c r="A7799">
        <v>7798</v>
      </c>
      <c r="B7799" t="s">
        <v>7869</v>
      </c>
      <c r="C7799" t="s">
        <v>13</v>
      </c>
      <c r="D7799" s="50">
        <v>45698</v>
      </c>
      <c r="E7799">
        <f>YEAR(Tabela1[[#This Row],[Start Date]])</f>
        <v>2025</v>
      </c>
      <c r="F7799">
        <f>ROUNDUP(MONTH(Tabela1[[#This Row],[Start Date]])/3,0)</f>
        <v>1</v>
      </c>
      <c r="G7799" t="s">
        <v>8</v>
      </c>
      <c r="H7799">
        <v>10</v>
      </c>
      <c r="I7799" t="s">
        <v>9</v>
      </c>
      <c r="J7799" t="s">
        <v>11</v>
      </c>
      <c r="K7799">
        <v>0</v>
      </c>
      <c r="L7799" t="s">
        <v>11</v>
      </c>
      <c r="M7799">
        <v>0</v>
      </c>
      <c r="N7799">
        <v>1</v>
      </c>
      <c r="O7799" t="str">
        <f>IF(AND(Tabela1[[#This Row],[EA Play Season Pass]]="Yes",Tabela1[[#This Row],[Minecraft Season Pass]]="Yes"),"Yes","No")</f>
        <v>No</v>
      </c>
      <c r="P7799" t="str">
        <f>IF(OR(Tabela1[[#This Row],[EA Play Season Pass]]="Yes",Tabela1[[#This Row],[Minecraft Season Pass]]="Yes"),"Yes","No")</f>
        <v>No</v>
      </c>
      <c r="Q7799">
        <v>9</v>
      </c>
      <c r="R7799" s="2"/>
    </row>
    <row r="7800" spans="1:18" x14ac:dyDescent="0.25">
      <c r="A7800">
        <v>7799</v>
      </c>
      <c r="B7800" t="s">
        <v>7870</v>
      </c>
      <c r="C7800" t="s">
        <v>10</v>
      </c>
      <c r="D7800" s="50">
        <v>45698</v>
      </c>
      <c r="E7800">
        <f>YEAR(Tabela1[[#This Row],[Start Date]])</f>
        <v>2025</v>
      </c>
      <c r="F7800">
        <f>ROUNDUP(MONTH(Tabela1[[#This Row],[Start Date]])/3,0)</f>
        <v>1</v>
      </c>
      <c r="G7800" t="s">
        <v>8</v>
      </c>
      <c r="H7800">
        <v>5</v>
      </c>
      <c r="I7800" t="s">
        <v>12</v>
      </c>
      <c r="J7800" t="s">
        <v>11</v>
      </c>
      <c r="K7800">
        <v>0</v>
      </c>
      <c r="L7800" t="s">
        <v>8</v>
      </c>
      <c r="M7800">
        <v>20</v>
      </c>
      <c r="N7800">
        <v>1</v>
      </c>
      <c r="O7800" t="str">
        <f>IF(AND(Tabela1[[#This Row],[EA Play Season Pass]]="Yes",Tabela1[[#This Row],[Minecraft Season Pass]]="Yes"),"Yes","No")</f>
        <v>No</v>
      </c>
      <c r="P7800" t="str">
        <f>IF(OR(Tabela1[[#This Row],[EA Play Season Pass]]="Yes",Tabela1[[#This Row],[Minecraft Season Pass]]="Yes"),"Yes","No")</f>
        <v>Yes</v>
      </c>
      <c r="Q7800">
        <v>24</v>
      </c>
      <c r="R7800" s="2"/>
    </row>
    <row r="7801" spans="1:18" x14ac:dyDescent="0.25">
      <c r="A7801">
        <v>7800</v>
      </c>
      <c r="B7801" t="s">
        <v>5964</v>
      </c>
      <c r="C7801" t="s">
        <v>10</v>
      </c>
      <c r="D7801" s="50">
        <v>45698</v>
      </c>
      <c r="E7801">
        <f>YEAR(Tabela1[[#This Row],[Start Date]])</f>
        <v>2025</v>
      </c>
      <c r="F7801">
        <f>ROUNDUP(MONTH(Tabela1[[#This Row],[Start Date]])/3,0)</f>
        <v>1</v>
      </c>
      <c r="G7801" t="s">
        <v>11</v>
      </c>
      <c r="H7801">
        <v>5</v>
      </c>
      <c r="I7801" t="s">
        <v>14</v>
      </c>
      <c r="J7801" t="s">
        <v>8</v>
      </c>
      <c r="K7801">
        <v>30</v>
      </c>
      <c r="L7801" t="s">
        <v>8</v>
      </c>
      <c r="M7801">
        <v>20</v>
      </c>
      <c r="N7801">
        <v>2</v>
      </c>
      <c r="O7801" t="str">
        <f>IF(AND(Tabela1[[#This Row],[EA Play Season Pass]]="Yes",Tabela1[[#This Row],[Minecraft Season Pass]]="Yes"),"Yes","No")</f>
        <v>Yes</v>
      </c>
      <c r="P7801" t="str">
        <f>IF(OR(Tabela1[[#This Row],[EA Play Season Pass]]="Yes",Tabela1[[#This Row],[Minecraft Season Pass]]="Yes"),"Yes","No")</f>
        <v>Yes</v>
      </c>
      <c r="Q7801">
        <v>53</v>
      </c>
      <c r="R7801" s="2"/>
    </row>
    <row r="7802" spans="1:18" x14ac:dyDescent="0.25">
      <c r="A7802">
        <v>7801</v>
      </c>
      <c r="B7802" t="s">
        <v>7871</v>
      </c>
      <c r="C7802" t="s">
        <v>7</v>
      </c>
      <c r="D7802" s="50">
        <v>45699</v>
      </c>
      <c r="E7802">
        <f>YEAR(Tabela1[[#This Row],[Start Date]])</f>
        <v>2025</v>
      </c>
      <c r="F7802">
        <f>ROUNDUP(MONTH(Tabela1[[#This Row],[Start Date]])/3,0)</f>
        <v>1</v>
      </c>
      <c r="G7802" t="s">
        <v>8</v>
      </c>
      <c r="H7802">
        <v>15</v>
      </c>
      <c r="I7802" t="s">
        <v>12</v>
      </c>
      <c r="J7802" t="s">
        <v>8</v>
      </c>
      <c r="K7802">
        <v>30</v>
      </c>
      <c r="L7802" t="s">
        <v>8</v>
      </c>
      <c r="M7802">
        <v>20</v>
      </c>
      <c r="N7802">
        <v>3</v>
      </c>
      <c r="O7802" t="str">
        <f>IF(AND(Tabela1[[#This Row],[EA Play Season Pass]]="Yes",Tabela1[[#This Row],[Minecraft Season Pass]]="Yes"),"Yes","No")</f>
        <v>Yes</v>
      </c>
      <c r="P7802" t="str">
        <f>IF(OR(Tabela1[[#This Row],[EA Play Season Pass]]="Yes",Tabela1[[#This Row],[Minecraft Season Pass]]="Yes"),"Yes","No")</f>
        <v>Yes</v>
      </c>
      <c r="Q7802">
        <v>62</v>
      </c>
      <c r="R7802" s="2"/>
    </row>
    <row r="7803" spans="1:18" x14ac:dyDescent="0.25">
      <c r="A7803">
        <v>7802</v>
      </c>
      <c r="B7803" t="s">
        <v>7872</v>
      </c>
      <c r="C7803" t="s">
        <v>10</v>
      </c>
      <c r="D7803" s="50">
        <v>45699</v>
      </c>
      <c r="E7803">
        <f>YEAR(Tabela1[[#This Row],[Start Date]])</f>
        <v>2025</v>
      </c>
      <c r="F7803">
        <f>ROUNDUP(MONTH(Tabela1[[#This Row],[Start Date]])/3,0)</f>
        <v>1</v>
      </c>
      <c r="G7803" t="s">
        <v>11</v>
      </c>
      <c r="H7803">
        <v>5</v>
      </c>
      <c r="I7803" t="s">
        <v>9</v>
      </c>
      <c r="J7803" t="s">
        <v>8</v>
      </c>
      <c r="K7803">
        <v>30</v>
      </c>
      <c r="L7803" t="s">
        <v>11</v>
      </c>
      <c r="M7803">
        <v>0</v>
      </c>
      <c r="N7803">
        <v>2</v>
      </c>
      <c r="O7803" t="str">
        <f>IF(AND(Tabela1[[#This Row],[EA Play Season Pass]]="Yes",Tabela1[[#This Row],[Minecraft Season Pass]]="Yes"),"Yes","No")</f>
        <v>No</v>
      </c>
      <c r="P7803" t="str">
        <f>IF(OR(Tabela1[[#This Row],[EA Play Season Pass]]="Yes",Tabela1[[#This Row],[Minecraft Season Pass]]="Yes"),"Yes","No")</f>
        <v>Yes</v>
      </c>
      <c r="Q7803">
        <v>33</v>
      </c>
      <c r="R7803" s="2"/>
    </row>
    <row r="7804" spans="1:18" x14ac:dyDescent="0.25">
      <c r="A7804">
        <v>7803</v>
      </c>
      <c r="B7804" t="s">
        <v>7873</v>
      </c>
      <c r="C7804" t="s">
        <v>7</v>
      </c>
      <c r="D7804" s="50">
        <v>45699</v>
      </c>
      <c r="E7804">
        <f>YEAR(Tabela1[[#This Row],[Start Date]])</f>
        <v>2025</v>
      </c>
      <c r="F7804">
        <f>ROUNDUP(MONTH(Tabela1[[#This Row],[Start Date]])/3,0)</f>
        <v>1</v>
      </c>
      <c r="G7804" t="s">
        <v>11</v>
      </c>
      <c r="H7804">
        <v>15</v>
      </c>
      <c r="I7804" t="s">
        <v>12</v>
      </c>
      <c r="J7804" t="s">
        <v>8</v>
      </c>
      <c r="K7804">
        <v>30</v>
      </c>
      <c r="L7804" t="s">
        <v>8</v>
      </c>
      <c r="M7804">
        <v>20</v>
      </c>
      <c r="N7804">
        <v>1</v>
      </c>
      <c r="O7804" t="str">
        <f>IF(AND(Tabela1[[#This Row],[EA Play Season Pass]]="Yes",Tabela1[[#This Row],[Minecraft Season Pass]]="Yes"),"Yes","No")</f>
        <v>Yes</v>
      </c>
      <c r="P7804" t="str">
        <f>IF(OR(Tabela1[[#This Row],[EA Play Season Pass]]="Yes",Tabela1[[#This Row],[Minecraft Season Pass]]="Yes"),"Yes","No")</f>
        <v>Yes</v>
      </c>
      <c r="Q7804">
        <v>64</v>
      </c>
      <c r="R7804" s="2"/>
    </row>
    <row r="7805" spans="1:18" x14ac:dyDescent="0.25">
      <c r="A7805">
        <v>7804</v>
      </c>
      <c r="B7805" t="s">
        <v>7874</v>
      </c>
      <c r="C7805" t="s">
        <v>10</v>
      </c>
      <c r="D7805" s="50">
        <v>45699</v>
      </c>
      <c r="E7805">
        <f>YEAR(Tabela1[[#This Row],[Start Date]])</f>
        <v>2025</v>
      </c>
      <c r="F7805">
        <f>ROUNDUP(MONTH(Tabela1[[#This Row],[Start Date]])/3,0)</f>
        <v>1</v>
      </c>
      <c r="G7805" t="s">
        <v>8</v>
      </c>
      <c r="H7805">
        <v>5</v>
      </c>
      <c r="I7805" t="s">
        <v>9</v>
      </c>
      <c r="J7805" t="s">
        <v>11</v>
      </c>
      <c r="K7805">
        <v>0</v>
      </c>
      <c r="L7805" t="s">
        <v>8</v>
      </c>
      <c r="M7805">
        <v>20</v>
      </c>
      <c r="N7805">
        <v>3</v>
      </c>
      <c r="O7805" t="str">
        <f>IF(AND(Tabela1[[#This Row],[EA Play Season Pass]]="Yes",Tabela1[[#This Row],[Minecraft Season Pass]]="Yes"),"Yes","No")</f>
        <v>No</v>
      </c>
      <c r="P7805" t="str">
        <f>IF(OR(Tabela1[[#This Row],[EA Play Season Pass]]="Yes",Tabela1[[#This Row],[Minecraft Season Pass]]="Yes"),"Yes","No")</f>
        <v>Yes</v>
      </c>
      <c r="Q7805">
        <v>22</v>
      </c>
      <c r="R7805" s="2"/>
    </row>
    <row r="7806" spans="1:18" x14ac:dyDescent="0.25">
      <c r="A7806">
        <v>7805</v>
      </c>
      <c r="B7806" t="s">
        <v>7875</v>
      </c>
      <c r="C7806" t="s">
        <v>13</v>
      </c>
      <c r="D7806" s="50">
        <v>45700</v>
      </c>
      <c r="E7806">
        <f>YEAR(Tabela1[[#This Row],[Start Date]])</f>
        <v>2025</v>
      </c>
      <c r="F7806">
        <f>ROUNDUP(MONTH(Tabela1[[#This Row],[Start Date]])/3,0)</f>
        <v>1</v>
      </c>
      <c r="G7806" t="s">
        <v>11</v>
      </c>
      <c r="H7806">
        <v>10</v>
      </c>
      <c r="I7806" t="s">
        <v>12</v>
      </c>
      <c r="J7806" t="s">
        <v>8</v>
      </c>
      <c r="K7806">
        <v>30</v>
      </c>
      <c r="L7806" t="s">
        <v>8</v>
      </c>
      <c r="M7806">
        <v>20</v>
      </c>
      <c r="N7806">
        <v>3</v>
      </c>
      <c r="O7806" t="str">
        <f>IF(AND(Tabela1[[#This Row],[EA Play Season Pass]]="Yes",Tabela1[[#This Row],[Minecraft Season Pass]]="Yes"),"Yes","No")</f>
        <v>Yes</v>
      </c>
      <c r="P7806" t="str">
        <f>IF(OR(Tabela1[[#This Row],[EA Play Season Pass]]="Yes",Tabela1[[#This Row],[Minecraft Season Pass]]="Yes"),"Yes","No")</f>
        <v>Yes</v>
      </c>
      <c r="Q7806">
        <v>57</v>
      </c>
      <c r="R7806" s="2"/>
    </row>
    <row r="7807" spans="1:18" x14ac:dyDescent="0.25">
      <c r="A7807">
        <v>7806</v>
      </c>
      <c r="B7807" t="s">
        <v>1079</v>
      </c>
      <c r="C7807" t="s">
        <v>7</v>
      </c>
      <c r="D7807" s="50">
        <v>45700</v>
      </c>
      <c r="E7807">
        <f>YEAR(Tabela1[[#This Row],[Start Date]])</f>
        <v>2025</v>
      </c>
      <c r="F7807">
        <f>ROUNDUP(MONTH(Tabela1[[#This Row],[Start Date]])/3,0)</f>
        <v>1</v>
      </c>
      <c r="G7807" t="s">
        <v>8</v>
      </c>
      <c r="H7807">
        <v>15</v>
      </c>
      <c r="I7807" t="s">
        <v>12</v>
      </c>
      <c r="J7807" t="s">
        <v>11</v>
      </c>
      <c r="K7807">
        <v>0</v>
      </c>
      <c r="L7807" t="s">
        <v>11</v>
      </c>
      <c r="M7807">
        <v>0</v>
      </c>
      <c r="N7807">
        <v>2</v>
      </c>
      <c r="O7807" t="str">
        <f>IF(AND(Tabela1[[#This Row],[EA Play Season Pass]]="Yes",Tabela1[[#This Row],[Minecraft Season Pass]]="Yes"),"Yes","No")</f>
        <v>No</v>
      </c>
      <c r="P7807" t="str">
        <f>IF(OR(Tabela1[[#This Row],[EA Play Season Pass]]="Yes",Tabela1[[#This Row],[Minecraft Season Pass]]="Yes"),"Yes","No")</f>
        <v>No</v>
      </c>
      <c r="Q7807">
        <v>13</v>
      </c>
      <c r="R7807" s="2"/>
    </row>
    <row r="7808" spans="1:18" x14ac:dyDescent="0.25">
      <c r="A7808">
        <v>7807</v>
      </c>
      <c r="B7808" t="s">
        <v>7876</v>
      </c>
      <c r="C7808" t="s">
        <v>7</v>
      </c>
      <c r="D7808" s="50">
        <v>45700</v>
      </c>
      <c r="E7808">
        <f>YEAR(Tabela1[[#This Row],[Start Date]])</f>
        <v>2025</v>
      </c>
      <c r="F7808">
        <f>ROUNDUP(MONTH(Tabela1[[#This Row],[Start Date]])/3,0)</f>
        <v>1</v>
      </c>
      <c r="G7808" t="s">
        <v>11</v>
      </c>
      <c r="H7808">
        <v>15</v>
      </c>
      <c r="I7808" t="s">
        <v>14</v>
      </c>
      <c r="J7808" t="s">
        <v>8</v>
      </c>
      <c r="K7808">
        <v>30</v>
      </c>
      <c r="L7808" t="s">
        <v>11</v>
      </c>
      <c r="M7808">
        <v>0</v>
      </c>
      <c r="N7808">
        <v>3</v>
      </c>
      <c r="O7808" t="str">
        <f>IF(AND(Tabela1[[#This Row],[EA Play Season Pass]]="Yes",Tabela1[[#This Row],[Minecraft Season Pass]]="Yes"),"Yes","No")</f>
        <v>No</v>
      </c>
      <c r="P7808" t="str">
        <f>IF(OR(Tabela1[[#This Row],[EA Play Season Pass]]="Yes",Tabela1[[#This Row],[Minecraft Season Pass]]="Yes"),"Yes","No")</f>
        <v>Yes</v>
      </c>
      <c r="Q7808">
        <v>42</v>
      </c>
      <c r="R7808" s="2"/>
    </row>
    <row r="7809" spans="1:18" x14ac:dyDescent="0.25">
      <c r="A7809">
        <v>7808</v>
      </c>
      <c r="B7809" t="s">
        <v>1987</v>
      </c>
      <c r="C7809" t="s">
        <v>10</v>
      </c>
      <c r="D7809" s="50">
        <v>45700</v>
      </c>
      <c r="E7809">
        <f>YEAR(Tabela1[[#This Row],[Start Date]])</f>
        <v>2025</v>
      </c>
      <c r="F7809">
        <f>ROUNDUP(MONTH(Tabela1[[#This Row],[Start Date]])/3,0)</f>
        <v>1</v>
      </c>
      <c r="G7809" t="s">
        <v>8</v>
      </c>
      <c r="H7809">
        <v>5</v>
      </c>
      <c r="I7809" t="s">
        <v>14</v>
      </c>
      <c r="J7809" t="s">
        <v>8</v>
      </c>
      <c r="K7809">
        <v>30</v>
      </c>
      <c r="L7809" t="s">
        <v>8</v>
      </c>
      <c r="M7809">
        <v>20</v>
      </c>
      <c r="N7809">
        <v>3</v>
      </c>
      <c r="O7809" t="str">
        <f>IF(AND(Tabela1[[#This Row],[EA Play Season Pass]]="Yes",Tabela1[[#This Row],[Minecraft Season Pass]]="Yes"),"Yes","No")</f>
        <v>Yes</v>
      </c>
      <c r="P7809" t="str">
        <f>IF(OR(Tabela1[[#This Row],[EA Play Season Pass]]="Yes",Tabela1[[#This Row],[Minecraft Season Pass]]="Yes"),"Yes","No")</f>
        <v>Yes</v>
      </c>
      <c r="Q7809">
        <v>52</v>
      </c>
      <c r="R7809" s="2"/>
    </row>
    <row r="7810" spans="1:18" x14ac:dyDescent="0.25">
      <c r="A7810">
        <v>7809</v>
      </c>
      <c r="B7810" t="s">
        <v>2596</v>
      </c>
      <c r="C7810" t="s">
        <v>13</v>
      </c>
      <c r="D7810" s="50">
        <v>45700</v>
      </c>
      <c r="E7810">
        <f>YEAR(Tabela1[[#This Row],[Start Date]])</f>
        <v>2025</v>
      </c>
      <c r="F7810">
        <f>ROUNDUP(MONTH(Tabela1[[#This Row],[Start Date]])/3,0)</f>
        <v>1</v>
      </c>
      <c r="G7810" t="s">
        <v>11</v>
      </c>
      <c r="H7810">
        <v>10</v>
      </c>
      <c r="I7810" t="s">
        <v>12</v>
      </c>
      <c r="J7810" t="s">
        <v>11</v>
      </c>
      <c r="K7810">
        <v>0</v>
      </c>
      <c r="L7810" t="s">
        <v>8</v>
      </c>
      <c r="M7810">
        <v>20</v>
      </c>
      <c r="N7810">
        <v>2</v>
      </c>
      <c r="O7810" t="str">
        <f>IF(AND(Tabela1[[#This Row],[EA Play Season Pass]]="Yes",Tabela1[[#This Row],[Minecraft Season Pass]]="Yes"),"Yes","No")</f>
        <v>No</v>
      </c>
      <c r="P7810" t="str">
        <f>IF(OR(Tabela1[[#This Row],[EA Play Season Pass]]="Yes",Tabela1[[#This Row],[Minecraft Season Pass]]="Yes"),"Yes","No")</f>
        <v>Yes</v>
      </c>
      <c r="Q7810">
        <v>28</v>
      </c>
      <c r="R7810" s="2"/>
    </row>
    <row r="7811" spans="1:18" x14ac:dyDescent="0.25">
      <c r="A7811">
        <v>7810</v>
      </c>
      <c r="B7811" t="s">
        <v>3093</v>
      </c>
      <c r="C7811" t="s">
        <v>10</v>
      </c>
      <c r="D7811" s="50">
        <v>45700</v>
      </c>
      <c r="E7811">
        <f>YEAR(Tabela1[[#This Row],[Start Date]])</f>
        <v>2025</v>
      </c>
      <c r="F7811">
        <f>ROUNDUP(MONTH(Tabela1[[#This Row],[Start Date]])/3,0)</f>
        <v>1</v>
      </c>
      <c r="G7811" t="s">
        <v>11</v>
      </c>
      <c r="H7811">
        <v>5</v>
      </c>
      <c r="I7811" t="s">
        <v>14</v>
      </c>
      <c r="J7811" t="s">
        <v>11</v>
      </c>
      <c r="K7811">
        <v>0</v>
      </c>
      <c r="L7811" t="s">
        <v>11</v>
      </c>
      <c r="M7811">
        <v>0</v>
      </c>
      <c r="N7811">
        <v>1</v>
      </c>
      <c r="O7811" t="str">
        <f>IF(AND(Tabela1[[#This Row],[EA Play Season Pass]]="Yes",Tabela1[[#This Row],[Minecraft Season Pass]]="Yes"),"Yes","No")</f>
        <v>No</v>
      </c>
      <c r="P7811" t="str">
        <f>IF(OR(Tabela1[[#This Row],[EA Play Season Pass]]="Yes",Tabela1[[#This Row],[Minecraft Season Pass]]="Yes"),"Yes","No")</f>
        <v>No</v>
      </c>
      <c r="Q7811">
        <v>4</v>
      </c>
      <c r="R7811" s="2"/>
    </row>
    <row r="7812" spans="1:18" x14ac:dyDescent="0.25">
      <c r="A7812">
        <v>7811</v>
      </c>
      <c r="B7812" t="s">
        <v>7877</v>
      </c>
      <c r="C7812" t="s">
        <v>13</v>
      </c>
      <c r="D7812" s="50">
        <v>45700</v>
      </c>
      <c r="E7812">
        <f>YEAR(Tabela1[[#This Row],[Start Date]])</f>
        <v>2025</v>
      </c>
      <c r="F7812">
        <f>ROUNDUP(MONTH(Tabela1[[#This Row],[Start Date]])/3,0)</f>
        <v>1</v>
      </c>
      <c r="G7812" t="s">
        <v>8</v>
      </c>
      <c r="H7812">
        <v>10</v>
      </c>
      <c r="I7812" t="s">
        <v>9</v>
      </c>
      <c r="J7812" t="s">
        <v>11</v>
      </c>
      <c r="K7812">
        <v>0</v>
      </c>
      <c r="L7812" t="s">
        <v>11</v>
      </c>
      <c r="M7812">
        <v>0</v>
      </c>
      <c r="N7812">
        <v>3</v>
      </c>
      <c r="O7812" t="str">
        <f>IF(AND(Tabela1[[#This Row],[EA Play Season Pass]]="Yes",Tabela1[[#This Row],[Minecraft Season Pass]]="Yes"),"Yes","No")</f>
        <v>No</v>
      </c>
      <c r="P7812" t="str">
        <f>IF(OR(Tabela1[[#This Row],[EA Play Season Pass]]="Yes",Tabela1[[#This Row],[Minecraft Season Pass]]="Yes"),"Yes","No")</f>
        <v>No</v>
      </c>
      <c r="Q7812">
        <v>7</v>
      </c>
      <c r="R7812" s="2"/>
    </row>
    <row r="7813" spans="1:18" x14ac:dyDescent="0.25">
      <c r="A7813">
        <v>7812</v>
      </c>
      <c r="B7813" t="s">
        <v>1572</v>
      </c>
      <c r="C7813" t="s">
        <v>10</v>
      </c>
      <c r="D7813" s="50">
        <v>45701</v>
      </c>
      <c r="E7813">
        <f>YEAR(Tabela1[[#This Row],[Start Date]])</f>
        <v>2025</v>
      </c>
      <c r="F7813">
        <f>ROUNDUP(MONTH(Tabela1[[#This Row],[Start Date]])/3,0)</f>
        <v>1</v>
      </c>
      <c r="G7813" t="s">
        <v>11</v>
      </c>
      <c r="H7813">
        <v>5</v>
      </c>
      <c r="I7813" t="s">
        <v>9</v>
      </c>
      <c r="J7813" t="s">
        <v>11</v>
      </c>
      <c r="K7813">
        <v>0</v>
      </c>
      <c r="L7813" t="s">
        <v>11</v>
      </c>
      <c r="M7813">
        <v>0</v>
      </c>
      <c r="N7813">
        <v>1</v>
      </c>
      <c r="O7813" t="str">
        <f>IF(AND(Tabela1[[#This Row],[EA Play Season Pass]]="Yes",Tabela1[[#This Row],[Minecraft Season Pass]]="Yes"),"Yes","No")</f>
        <v>No</v>
      </c>
      <c r="P7813" t="str">
        <f>IF(OR(Tabela1[[#This Row],[EA Play Season Pass]]="Yes",Tabela1[[#This Row],[Minecraft Season Pass]]="Yes"),"Yes","No")</f>
        <v>No</v>
      </c>
      <c r="Q7813">
        <v>4</v>
      </c>
      <c r="R7813" s="2"/>
    </row>
    <row r="7814" spans="1:18" x14ac:dyDescent="0.25">
      <c r="A7814">
        <v>7813</v>
      </c>
      <c r="B7814" t="s">
        <v>2249</v>
      </c>
      <c r="C7814" t="s">
        <v>13</v>
      </c>
      <c r="D7814" s="50">
        <v>45701</v>
      </c>
      <c r="E7814">
        <f>YEAR(Tabela1[[#This Row],[Start Date]])</f>
        <v>2025</v>
      </c>
      <c r="F7814">
        <f>ROUNDUP(MONTH(Tabela1[[#This Row],[Start Date]])/3,0)</f>
        <v>1</v>
      </c>
      <c r="G7814" t="s">
        <v>11</v>
      </c>
      <c r="H7814">
        <v>10</v>
      </c>
      <c r="I7814" t="s">
        <v>12</v>
      </c>
      <c r="J7814" t="s">
        <v>8</v>
      </c>
      <c r="K7814">
        <v>30</v>
      </c>
      <c r="L7814" t="s">
        <v>8</v>
      </c>
      <c r="M7814">
        <v>20</v>
      </c>
      <c r="N7814">
        <v>2</v>
      </c>
      <c r="O7814" t="str">
        <f>IF(AND(Tabela1[[#This Row],[EA Play Season Pass]]="Yes",Tabela1[[#This Row],[Minecraft Season Pass]]="Yes"),"Yes","No")</f>
        <v>Yes</v>
      </c>
      <c r="P7814" t="str">
        <f>IF(OR(Tabela1[[#This Row],[EA Play Season Pass]]="Yes",Tabela1[[#This Row],[Minecraft Season Pass]]="Yes"),"Yes","No")</f>
        <v>Yes</v>
      </c>
      <c r="Q7814">
        <v>58</v>
      </c>
      <c r="R7814" s="2"/>
    </row>
    <row r="7815" spans="1:18" x14ac:dyDescent="0.25">
      <c r="A7815">
        <v>7814</v>
      </c>
      <c r="B7815" t="s">
        <v>4039</v>
      </c>
      <c r="C7815" t="s">
        <v>10</v>
      </c>
      <c r="D7815" s="50">
        <v>45701</v>
      </c>
      <c r="E7815">
        <f>YEAR(Tabela1[[#This Row],[Start Date]])</f>
        <v>2025</v>
      </c>
      <c r="F7815">
        <f>ROUNDUP(MONTH(Tabela1[[#This Row],[Start Date]])/3,0)</f>
        <v>1</v>
      </c>
      <c r="G7815" t="s">
        <v>8</v>
      </c>
      <c r="H7815">
        <v>5</v>
      </c>
      <c r="I7815" t="s">
        <v>14</v>
      </c>
      <c r="J7815" t="s">
        <v>8</v>
      </c>
      <c r="K7815">
        <v>30</v>
      </c>
      <c r="L7815" t="s">
        <v>11</v>
      </c>
      <c r="M7815">
        <v>0</v>
      </c>
      <c r="N7815">
        <v>3</v>
      </c>
      <c r="O7815" t="str">
        <f>IF(AND(Tabela1[[#This Row],[EA Play Season Pass]]="Yes",Tabela1[[#This Row],[Minecraft Season Pass]]="Yes"),"Yes","No")</f>
        <v>No</v>
      </c>
      <c r="P7815" t="str">
        <f>IF(OR(Tabela1[[#This Row],[EA Play Season Pass]]="Yes",Tabela1[[#This Row],[Minecraft Season Pass]]="Yes"),"Yes","No")</f>
        <v>Yes</v>
      </c>
      <c r="Q7815">
        <v>32</v>
      </c>
      <c r="R7815" s="2"/>
    </row>
    <row r="7816" spans="1:18" x14ac:dyDescent="0.25">
      <c r="A7816">
        <v>7815</v>
      </c>
      <c r="B7816" t="s">
        <v>7878</v>
      </c>
      <c r="C7816" t="s">
        <v>13</v>
      </c>
      <c r="D7816" s="50">
        <v>45701</v>
      </c>
      <c r="E7816">
        <f>YEAR(Tabela1[[#This Row],[Start Date]])</f>
        <v>2025</v>
      </c>
      <c r="F7816">
        <f>ROUNDUP(MONTH(Tabela1[[#This Row],[Start Date]])/3,0)</f>
        <v>1</v>
      </c>
      <c r="G7816" t="s">
        <v>8</v>
      </c>
      <c r="H7816">
        <v>10</v>
      </c>
      <c r="I7816" t="s">
        <v>14</v>
      </c>
      <c r="J7816" t="s">
        <v>11</v>
      </c>
      <c r="K7816">
        <v>0</v>
      </c>
      <c r="L7816" t="s">
        <v>11</v>
      </c>
      <c r="M7816">
        <v>0</v>
      </c>
      <c r="N7816">
        <v>3</v>
      </c>
      <c r="O7816" t="str">
        <f>IF(AND(Tabela1[[#This Row],[EA Play Season Pass]]="Yes",Tabela1[[#This Row],[Minecraft Season Pass]]="Yes"),"Yes","No")</f>
        <v>No</v>
      </c>
      <c r="P7816" t="str">
        <f>IF(OR(Tabela1[[#This Row],[EA Play Season Pass]]="Yes",Tabela1[[#This Row],[Minecraft Season Pass]]="Yes"),"Yes","No")</f>
        <v>No</v>
      </c>
      <c r="Q7816">
        <v>7</v>
      </c>
      <c r="R7816" s="2"/>
    </row>
    <row r="7817" spans="1:18" x14ac:dyDescent="0.25">
      <c r="A7817">
        <v>7816</v>
      </c>
      <c r="B7817" t="s">
        <v>2325</v>
      </c>
      <c r="C7817" t="s">
        <v>13</v>
      </c>
      <c r="D7817" s="50">
        <v>45701</v>
      </c>
      <c r="E7817">
        <f>YEAR(Tabela1[[#This Row],[Start Date]])</f>
        <v>2025</v>
      </c>
      <c r="F7817">
        <f>ROUNDUP(MONTH(Tabela1[[#This Row],[Start Date]])/3,0)</f>
        <v>1</v>
      </c>
      <c r="G7817" t="s">
        <v>11</v>
      </c>
      <c r="H7817">
        <v>10</v>
      </c>
      <c r="I7817" t="s">
        <v>14</v>
      </c>
      <c r="J7817" t="s">
        <v>11</v>
      </c>
      <c r="K7817">
        <v>0</v>
      </c>
      <c r="L7817" t="s">
        <v>11</v>
      </c>
      <c r="M7817">
        <v>0</v>
      </c>
      <c r="N7817">
        <v>2</v>
      </c>
      <c r="O7817" t="str">
        <f>IF(AND(Tabela1[[#This Row],[EA Play Season Pass]]="Yes",Tabela1[[#This Row],[Minecraft Season Pass]]="Yes"),"Yes","No")</f>
        <v>No</v>
      </c>
      <c r="P7817" t="str">
        <f>IF(OR(Tabela1[[#This Row],[EA Play Season Pass]]="Yes",Tabela1[[#This Row],[Minecraft Season Pass]]="Yes"),"Yes","No")</f>
        <v>No</v>
      </c>
      <c r="Q7817">
        <v>8</v>
      </c>
      <c r="R7817" s="2"/>
    </row>
    <row r="7818" spans="1:18" x14ac:dyDescent="0.25">
      <c r="A7818">
        <v>7817</v>
      </c>
      <c r="B7818" t="s">
        <v>1991</v>
      </c>
      <c r="C7818" t="s">
        <v>10</v>
      </c>
      <c r="D7818" s="50">
        <v>45701</v>
      </c>
      <c r="E7818">
        <f>YEAR(Tabela1[[#This Row],[Start Date]])</f>
        <v>2025</v>
      </c>
      <c r="F7818">
        <f>ROUNDUP(MONTH(Tabela1[[#This Row],[Start Date]])/3,0)</f>
        <v>1</v>
      </c>
      <c r="G7818" t="s">
        <v>11</v>
      </c>
      <c r="H7818">
        <v>5</v>
      </c>
      <c r="I7818" t="s">
        <v>9</v>
      </c>
      <c r="J7818" t="s">
        <v>8</v>
      </c>
      <c r="K7818">
        <v>30</v>
      </c>
      <c r="L7818" t="s">
        <v>8</v>
      </c>
      <c r="M7818">
        <v>20</v>
      </c>
      <c r="N7818">
        <v>2</v>
      </c>
      <c r="O7818" t="str">
        <f>IF(AND(Tabela1[[#This Row],[EA Play Season Pass]]="Yes",Tabela1[[#This Row],[Minecraft Season Pass]]="Yes"),"Yes","No")</f>
        <v>Yes</v>
      </c>
      <c r="P7818" t="str">
        <f>IF(OR(Tabela1[[#This Row],[EA Play Season Pass]]="Yes",Tabela1[[#This Row],[Minecraft Season Pass]]="Yes"),"Yes","No")</f>
        <v>Yes</v>
      </c>
      <c r="Q7818">
        <v>53</v>
      </c>
      <c r="R7818" s="2"/>
    </row>
    <row r="7819" spans="1:18" x14ac:dyDescent="0.25">
      <c r="A7819">
        <v>7818</v>
      </c>
      <c r="B7819" t="s">
        <v>2248</v>
      </c>
      <c r="C7819" t="s">
        <v>13</v>
      </c>
      <c r="D7819" s="50">
        <v>45701</v>
      </c>
      <c r="E7819">
        <f>YEAR(Tabela1[[#This Row],[Start Date]])</f>
        <v>2025</v>
      </c>
      <c r="F7819">
        <f>ROUNDUP(MONTH(Tabela1[[#This Row],[Start Date]])/3,0)</f>
        <v>1</v>
      </c>
      <c r="G7819" t="s">
        <v>8</v>
      </c>
      <c r="H7819">
        <v>10</v>
      </c>
      <c r="I7819" t="s">
        <v>14</v>
      </c>
      <c r="J7819" t="s">
        <v>11</v>
      </c>
      <c r="K7819">
        <v>0</v>
      </c>
      <c r="L7819" t="s">
        <v>11</v>
      </c>
      <c r="M7819">
        <v>0</v>
      </c>
      <c r="N7819">
        <v>2</v>
      </c>
      <c r="O7819" t="str">
        <f>IF(AND(Tabela1[[#This Row],[EA Play Season Pass]]="Yes",Tabela1[[#This Row],[Minecraft Season Pass]]="Yes"),"Yes","No")</f>
        <v>No</v>
      </c>
      <c r="P7819" t="str">
        <f>IF(OR(Tabela1[[#This Row],[EA Play Season Pass]]="Yes",Tabela1[[#This Row],[Minecraft Season Pass]]="Yes"),"Yes","No")</f>
        <v>No</v>
      </c>
      <c r="Q7819">
        <v>8</v>
      </c>
      <c r="R7819" s="2"/>
    </row>
    <row r="7820" spans="1:18" x14ac:dyDescent="0.25">
      <c r="A7820">
        <v>7819</v>
      </c>
      <c r="B7820" t="s">
        <v>7879</v>
      </c>
      <c r="C7820" t="s">
        <v>7</v>
      </c>
      <c r="D7820" s="50">
        <v>45701</v>
      </c>
      <c r="E7820">
        <f>YEAR(Tabela1[[#This Row],[Start Date]])</f>
        <v>2025</v>
      </c>
      <c r="F7820">
        <f>ROUNDUP(MONTH(Tabela1[[#This Row],[Start Date]])/3,0)</f>
        <v>1</v>
      </c>
      <c r="G7820" t="s">
        <v>8</v>
      </c>
      <c r="H7820">
        <v>15</v>
      </c>
      <c r="I7820" t="s">
        <v>12</v>
      </c>
      <c r="J7820" t="s">
        <v>11</v>
      </c>
      <c r="K7820">
        <v>0</v>
      </c>
      <c r="L7820" t="s">
        <v>11</v>
      </c>
      <c r="M7820">
        <v>0</v>
      </c>
      <c r="N7820">
        <v>2</v>
      </c>
      <c r="O7820" t="str">
        <f>IF(AND(Tabela1[[#This Row],[EA Play Season Pass]]="Yes",Tabela1[[#This Row],[Minecraft Season Pass]]="Yes"),"Yes","No")</f>
        <v>No</v>
      </c>
      <c r="P7820" t="str">
        <f>IF(OR(Tabela1[[#This Row],[EA Play Season Pass]]="Yes",Tabela1[[#This Row],[Minecraft Season Pass]]="Yes"),"Yes","No")</f>
        <v>No</v>
      </c>
      <c r="Q7820">
        <v>13</v>
      </c>
      <c r="R7820" s="2"/>
    </row>
    <row r="7821" spans="1:18" x14ac:dyDescent="0.25">
      <c r="A7821">
        <v>7820</v>
      </c>
      <c r="B7821" t="s">
        <v>7880</v>
      </c>
      <c r="C7821" t="s">
        <v>13</v>
      </c>
      <c r="D7821" s="50">
        <v>45701</v>
      </c>
      <c r="E7821">
        <f>YEAR(Tabela1[[#This Row],[Start Date]])</f>
        <v>2025</v>
      </c>
      <c r="F7821">
        <f>ROUNDUP(MONTH(Tabela1[[#This Row],[Start Date]])/3,0)</f>
        <v>1</v>
      </c>
      <c r="G7821" t="s">
        <v>11</v>
      </c>
      <c r="H7821">
        <v>10</v>
      </c>
      <c r="I7821" t="s">
        <v>9</v>
      </c>
      <c r="J7821" t="s">
        <v>11</v>
      </c>
      <c r="K7821">
        <v>0</v>
      </c>
      <c r="L7821" t="s">
        <v>11</v>
      </c>
      <c r="M7821">
        <v>0</v>
      </c>
      <c r="N7821">
        <v>3</v>
      </c>
      <c r="O7821" t="str">
        <f>IF(AND(Tabela1[[#This Row],[EA Play Season Pass]]="Yes",Tabela1[[#This Row],[Minecraft Season Pass]]="Yes"),"Yes","No")</f>
        <v>No</v>
      </c>
      <c r="P7821" t="str">
        <f>IF(OR(Tabela1[[#This Row],[EA Play Season Pass]]="Yes",Tabela1[[#This Row],[Minecraft Season Pass]]="Yes"),"Yes","No")</f>
        <v>No</v>
      </c>
      <c r="Q7821">
        <v>7</v>
      </c>
      <c r="R7821" s="2"/>
    </row>
    <row r="7822" spans="1:18" x14ac:dyDescent="0.25">
      <c r="A7822">
        <v>7821</v>
      </c>
      <c r="B7822" t="s">
        <v>7881</v>
      </c>
      <c r="C7822" t="s">
        <v>7</v>
      </c>
      <c r="D7822" s="50">
        <v>45701</v>
      </c>
      <c r="E7822">
        <f>YEAR(Tabela1[[#This Row],[Start Date]])</f>
        <v>2025</v>
      </c>
      <c r="F7822">
        <f>ROUNDUP(MONTH(Tabela1[[#This Row],[Start Date]])/3,0)</f>
        <v>1</v>
      </c>
      <c r="G7822" t="s">
        <v>11</v>
      </c>
      <c r="H7822">
        <v>15</v>
      </c>
      <c r="I7822" t="s">
        <v>14</v>
      </c>
      <c r="J7822" t="s">
        <v>8</v>
      </c>
      <c r="K7822">
        <v>30</v>
      </c>
      <c r="L7822" t="s">
        <v>8</v>
      </c>
      <c r="M7822">
        <v>20</v>
      </c>
      <c r="N7822">
        <v>3</v>
      </c>
      <c r="O7822" t="str">
        <f>IF(AND(Tabela1[[#This Row],[EA Play Season Pass]]="Yes",Tabela1[[#This Row],[Minecraft Season Pass]]="Yes"),"Yes","No")</f>
        <v>Yes</v>
      </c>
      <c r="P7822" t="str">
        <f>IF(OR(Tabela1[[#This Row],[EA Play Season Pass]]="Yes",Tabela1[[#This Row],[Minecraft Season Pass]]="Yes"),"Yes","No")</f>
        <v>Yes</v>
      </c>
      <c r="Q7822">
        <v>62</v>
      </c>
      <c r="R7822" s="2"/>
    </row>
    <row r="7823" spans="1:18" x14ac:dyDescent="0.25">
      <c r="A7823">
        <v>7822</v>
      </c>
      <c r="B7823" t="s">
        <v>3185</v>
      </c>
      <c r="C7823" t="s">
        <v>7</v>
      </c>
      <c r="D7823" s="50">
        <v>45702</v>
      </c>
      <c r="E7823">
        <f>YEAR(Tabela1[[#This Row],[Start Date]])</f>
        <v>2025</v>
      </c>
      <c r="F7823">
        <f>ROUNDUP(MONTH(Tabela1[[#This Row],[Start Date]])/3,0)</f>
        <v>1</v>
      </c>
      <c r="G7823" t="s">
        <v>11</v>
      </c>
      <c r="H7823">
        <v>15</v>
      </c>
      <c r="I7823" t="s">
        <v>14</v>
      </c>
      <c r="J7823" t="s">
        <v>8</v>
      </c>
      <c r="K7823">
        <v>30</v>
      </c>
      <c r="L7823" t="s">
        <v>11</v>
      </c>
      <c r="M7823">
        <v>0</v>
      </c>
      <c r="N7823">
        <v>1</v>
      </c>
      <c r="O7823" t="str">
        <f>IF(AND(Tabela1[[#This Row],[EA Play Season Pass]]="Yes",Tabela1[[#This Row],[Minecraft Season Pass]]="Yes"),"Yes","No")</f>
        <v>No</v>
      </c>
      <c r="P7823" t="str">
        <f>IF(OR(Tabela1[[#This Row],[EA Play Season Pass]]="Yes",Tabela1[[#This Row],[Minecraft Season Pass]]="Yes"),"Yes","No")</f>
        <v>Yes</v>
      </c>
      <c r="Q7823">
        <v>44</v>
      </c>
      <c r="R7823" s="2"/>
    </row>
    <row r="7824" spans="1:18" x14ac:dyDescent="0.25">
      <c r="A7824">
        <v>7823</v>
      </c>
      <c r="B7824" t="s">
        <v>5053</v>
      </c>
      <c r="C7824" t="s">
        <v>7</v>
      </c>
      <c r="D7824" s="50">
        <v>45702</v>
      </c>
      <c r="E7824">
        <f>YEAR(Tabela1[[#This Row],[Start Date]])</f>
        <v>2025</v>
      </c>
      <c r="F7824">
        <f>ROUNDUP(MONTH(Tabela1[[#This Row],[Start Date]])/3,0)</f>
        <v>1</v>
      </c>
      <c r="G7824" t="s">
        <v>8</v>
      </c>
      <c r="H7824">
        <v>15</v>
      </c>
      <c r="I7824" t="s">
        <v>14</v>
      </c>
      <c r="J7824" t="s">
        <v>8</v>
      </c>
      <c r="K7824">
        <v>30</v>
      </c>
      <c r="L7824" t="s">
        <v>11</v>
      </c>
      <c r="M7824">
        <v>0</v>
      </c>
      <c r="N7824">
        <v>3</v>
      </c>
      <c r="O7824" t="str">
        <f>IF(AND(Tabela1[[#This Row],[EA Play Season Pass]]="Yes",Tabela1[[#This Row],[Minecraft Season Pass]]="Yes"),"Yes","No")</f>
        <v>No</v>
      </c>
      <c r="P7824" t="str">
        <f>IF(OR(Tabela1[[#This Row],[EA Play Season Pass]]="Yes",Tabela1[[#This Row],[Minecraft Season Pass]]="Yes"),"Yes","No")</f>
        <v>Yes</v>
      </c>
      <c r="Q7824">
        <v>42</v>
      </c>
      <c r="R7824" s="2"/>
    </row>
    <row r="7825" spans="1:18" x14ac:dyDescent="0.25">
      <c r="A7825">
        <v>7824</v>
      </c>
      <c r="B7825" t="s">
        <v>7882</v>
      </c>
      <c r="C7825" t="s">
        <v>13</v>
      </c>
      <c r="D7825" s="50">
        <v>45702</v>
      </c>
      <c r="E7825">
        <f>YEAR(Tabela1[[#This Row],[Start Date]])</f>
        <v>2025</v>
      </c>
      <c r="F7825">
        <f>ROUNDUP(MONTH(Tabela1[[#This Row],[Start Date]])/3,0)</f>
        <v>1</v>
      </c>
      <c r="G7825" t="s">
        <v>8</v>
      </c>
      <c r="H7825">
        <v>10</v>
      </c>
      <c r="I7825" t="s">
        <v>9</v>
      </c>
      <c r="J7825" t="s">
        <v>11</v>
      </c>
      <c r="K7825">
        <v>0</v>
      </c>
      <c r="L7825" t="s">
        <v>8</v>
      </c>
      <c r="M7825">
        <v>20</v>
      </c>
      <c r="N7825">
        <v>2</v>
      </c>
      <c r="O7825" t="str">
        <f>IF(AND(Tabela1[[#This Row],[EA Play Season Pass]]="Yes",Tabela1[[#This Row],[Minecraft Season Pass]]="Yes"),"Yes","No")</f>
        <v>No</v>
      </c>
      <c r="P7825" t="str">
        <f>IF(OR(Tabela1[[#This Row],[EA Play Season Pass]]="Yes",Tabela1[[#This Row],[Minecraft Season Pass]]="Yes"),"Yes","No")</f>
        <v>Yes</v>
      </c>
      <c r="Q7825">
        <v>28</v>
      </c>
      <c r="R7825" s="2"/>
    </row>
    <row r="7826" spans="1:18" x14ac:dyDescent="0.25">
      <c r="A7826">
        <v>7825</v>
      </c>
      <c r="B7826" t="s">
        <v>7883</v>
      </c>
      <c r="C7826" t="s">
        <v>13</v>
      </c>
      <c r="D7826" s="50">
        <v>45702</v>
      </c>
      <c r="E7826">
        <f>YEAR(Tabela1[[#This Row],[Start Date]])</f>
        <v>2025</v>
      </c>
      <c r="F7826">
        <f>ROUNDUP(MONTH(Tabela1[[#This Row],[Start Date]])/3,0)</f>
        <v>1</v>
      </c>
      <c r="G7826" t="s">
        <v>11</v>
      </c>
      <c r="H7826">
        <v>10</v>
      </c>
      <c r="I7826" t="s">
        <v>14</v>
      </c>
      <c r="J7826" t="s">
        <v>8</v>
      </c>
      <c r="K7826">
        <v>30</v>
      </c>
      <c r="L7826" t="s">
        <v>11</v>
      </c>
      <c r="M7826">
        <v>0</v>
      </c>
      <c r="N7826">
        <v>1</v>
      </c>
      <c r="O7826" t="str">
        <f>IF(AND(Tabela1[[#This Row],[EA Play Season Pass]]="Yes",Tabela1[[#This Row],[Minecraft Season Pass]]="Yes"),"Yes","No")</f>
        <v>No</v>
      </c>
      <c r="P7826" t="str">
        <f>IF(OR(Tabela1[[#This Row],[EA Play Season Pass]]="Yes",Tabela1[[#This Row],[Minecraft Season Pass]]="Yes"),"Yes","No")</f>
        <v>Yes</v>
      </c>
      <c r="Q7826">
        <v>39</v>
      </c>
      <c r="R7826" s="2"/>
    </row>
    <row r="7827" spans="1:18" x14ac:dyDescent="0.25">
      <c r="A7827">
        <v>7826</v>
      </c>
      <c r="B7827" t="s">
        <v>7884</v>
      </c>
      <c r="C7827" t="s">
        <v>7</v>
      </c>
      <c r="D7827" s="50">
        <v>45702</v>
      </c>
      <c r="E7827">
        <f>YEAR(Tabela1[[#This Row],[Start Date]])</f>
        <v>2025</v>
      </c>
      <c r="F7827">
        <f>ROUNDUP(MONTH(Tabela1[[#This Row],[Start Date]])/3,0)</f>
        <v>1</v>
      </c>
      <c r="G7827" t="s">
        <v>8</v>
      </c>
      <c r="H7827">
        <v>15</v>
      </c>
      <c r="I7827" t="s">
        <v>12</v>
      </c>
      <c r="J7827" t="s">
        <v>11</v>
      </c>
      <c r="K7827">
        <v>0</v>
      </c>
      <c r="L7827" t="s">
        <v>11</v>
      </c>
      <c r="M7827">
        <v>0</v>
      </c>
      <c r="N7827">
        <v>1</v>
      </c>
      <c r="O7827" t="str">
        <f>IF(AND(Tabela1[[#This Row],[EA Play Season Pass]]="Yes",Tabela1[[#This Row],[Minecraft Season Pass]]="Yes"),"Yes","No")</f>
        <v>No</v>
      </c>
      <c r="P7827" t="str">
        <f>IF(OR(Tabela1[[#This Row],[EA Play Season Pass]]="Yes",Tabela1[[#This Row],[Minecraft Season Pass]]="Yes"),"Yes","No")</f>
        <v>No</v>
      </c>
      <c r="Q7827">
        <v>14</v>
      </c>
      <c r="R7827" s="2"/>
    </row>
    <row r="7828" spans="1:18" x14ac:dyDescent="0.25">
      <c r="A7828">
        <v>7827</v>
      </c>
      <c r="B7828" t="s">
        <v>7885</v>
      </c>
      <c r="C7828" t="s">
        <v>7</v>
      </c>
      <c r="D7828" s="50">
        <v>45703</v>
      </c>
      <c r="E7828">
        <f>YEAR(Tabela1[[#This Row],[Start Date]])</f>
        <v>2025</v>
      </c>
      <c r="F7828">
        <f>ROUNDUP(MONTH(Tabela1[[#This Row],[Start Date]])/3,0)</f>
        <v>1</v>
      </c>
      <c r="G7828" t="s">
        <v>11</v>
      </c>
      <c r="H7828">
        <v>15</v>
      </c>
      <c r="I7828" t="s">
        <v>12</v>
      </c>
      <c r="J7828" t="s">
        <v>11</v>
      </c>
      <c r="K7828">
        <v>0</v>
      </c>
      <c r="L7828" t="s">
        <v>8</v>
      </c>
      <c r="M7828">
        <v>20</v>
      </c>
      <c r="N7828">
        <v>3</v>
      </c>
      <c r="O7828" t="str">
        <f>IF(AND(Tabela1[[#This Row],[EA Play Season Pass]]="Yes",Tabela1[[#This Row],[Minecraft Season Pass]]="Yes"),"Yes","No")</f>
        <v>No</v>
      </c>
      <c r="P7828" t="str">
        <f>IF(OR(Tabela1[[#This Row],[EA Play Season Pass]]="Yes",Tabela1[[#This Row],[Minecraft Season Pass]]="Yes"),"Yes","No")</f>
        <v>Yes</v>
      </c>
      <c r="Q7828">
        <v>32</v>
      </c>
      <c r="R7828" s="2"/>
    </row>
    <row r="7829" spans="1:18" x14ac:dyDescent="0.25">
      <c r="A7829">
        <v>7828</v>
      </c>
      <c r="B7829" t="s">
        <v>414</v>
      </c>
      <c r="C7829" t="s">
        <v>10</v>
      </c>
      <c r="D7829" s="50">
        <v>45703</v>
      </c>
      <c r="E7829">
        <f>YEAR(Tabela1[[#This Row],[Start Date]])</f>
        <v>2025</v>
      </c>
      <c r="F7829">
        <f>ROUNDUP(MONTH(Tabela1[[#This Row],[Start Date]])/3,0)</f>
        <v>1</v>
      </c>
      <c r="G7829" t="s">
        <v>8</v>
      </c>
      <c r="H7829">
        <v>5</v>
      </c>
      <c r="I7829" t="s">
        <v>14</v>
      </c>
      <c r="J7829" t="s">
        <v>11</v>
      </c>
      <c r="K7829">
        <v>0</v>
      </c>
      <c r="L7829" t="s">
        <v>11</v>
      </c>
      <c r="M7829">
        <v>0</v>
      </c>
      <c r="N7829">
        <v>1</v>
      </c>
      <c r="O7829" t="str">
        <f>IF(AND(Tabela1[[#This Row],[EA Play Season Pass]]="Yes",Tabela1[[#This Row],[Minecraft Season Pass]]="Yes"),"Yes","No")</f>
        <v>No</v>
      </c>
      <c r="P7829" t="str">
        <f>IF(OR(Tabela1[[#This Row],[EA Play Season Pass]]="Yes",Tabela1[[#This Row],[Minecraft Season Pass]]="Yes"),"Yes","No")</f>
        <v>No</v>
      </c>
      <c r="Q7829">
        <v>4</v>
      </c>
      <c r="R7829" s="2"/>
    </row>
    <row r="7830" spans="1:18" x14ac:dyDescent="0.25">
      <c r="A7830">
        <v>7829</v>
      </c>
      <c r="B7830" t="s">
        <v>2075</v>
      </c>
      <c r="C7830" t="s">
        <v>7</v>
      </c>
      <c r="D7830" s="50">
        <v>45703</v>
      </c>
      <c r="E7830">
        <f>YEAR(Tabela1[[#This Row],[Start Date]])</f>
        <v>2025</v>
      </c>
      <c r="F7830">
        <f>ROUNDUP(MONTH(Tabela1[[#This Row],[Start Date]])/3,0)</f>
        <v>1</v>
      </c>
      <c r="G7830" t="s">
        <v>11</v>
      </c>
      <c r="H7830">
        <v>15</v>
      </c>
      <c r="I7830" t="s">
        <v>12</v>
      </c>
      <c r="J7830" t="s">
        <v>11</v>
      </c>
      <c r="K7830">
        <v>0</v>
      </c>
      <c r="L7830" t="s">
        <v>11</v>
      </c>
      <c r="M7830">
        <v>0</v>
      </c>
      <c r="N7830">
        <v>2</v>
      </c>
      <c r="O7830" t="str">
        <f>IF(AND(Tabela1[[#This Row],[EA Play Season Pass]]="Yes",Tabela1[[#This Row],[Minecraft Season Pass]]="Yes"),"Yes","No")</f>
        <v>No</v>
      </c>
      <c r="P7830" t="str">
        <f>IF(OR(Tabela1[[#This Row],[EA Play Season Pass]]="Yes",Tabela1[[#This Row],[Minecraft Season Pass]]="Yes"),"Yes","No")</f>
        <v>No</v>
      </c>
      <c r="Q7830">
        <v>13</v>
      </c>
      <c r="R7830" s="2"/>
    </row>
    <row r="7831" spans="1:18" x14ac:dyDescent="0.25">
      <c r="A7831">
        <v>7830</v>
      </c>
      <c r="B7831" t="s">
        <v>2258</v>
      </c>
      <c r="C7831" t="s">
        <v>7</v>
      </c>
      <c r="D7831" s="50">
        <v>45703</v>
      </c>
      <c r="E7831">
        <f>YEAR(Tabela1[[#This Row],[Start Date]])</f>
        <v>2025</v>
      </c>
      <c r="F7831">
        <f>ROUNDUP(MONTH(Tabela1[[#This Row],[Start Date]])/3,0)</f>
        <v>1</v>
      </c>
      <c r="G7831" t="s">
        <v>11</v>
      </c>
      <c r="H7831">
        <v>15</v>
      </c>
      <c r="I7831" t="s">
        <v>14</v>
      </c>
      <c r="J7831" t="s">
        <v>8</v>
      </c>
      <c r="K7831">
        <v>30</v>
      </c>
      <c r="L7831" t="s">
        <v>8</v>
      </c>
      <c r="M7831">
        <v>20</v>
      </c>
      <c r="N7831">
        <v>1</v>
      </c>
      <c r="O7831" t="str">
        <f>IF(AND(Tabela1[[#This Row],[EA Play Season Pass]]="Yes",Tabela1[[#This Row],[Minecraft Season Pass]]="Yes"),"Yes","No")</f>
        <v>Yes</v>
      </c>
      <c r="P7831" t="str">
        <f>IF(OR(Tabela1[[#This Row],[EA Play Season Pass]]="Yes",Tabela1[[#This Row],[Minecraft Season Pass]]="Yes"),"Yes","No")</f>
        <v>Yes</v>
      </c>
      <c r="Q7831">
        <v>64</v>
      </c>
      <c r="R7831" s="2"/>
    </row>
    <row r="7832" spans="1:18" x14ac:dyDescent="0.25">
      <c r="A7832">
        <v>7831</v>
      </c>
      <c r="B7832" t="s">
        <v>7886</v>
      </c>
      <c r="C7832" t="s">
        <v>13</v>
      </c>
      <c r="D7832" s="50">
        <v>45703</v>
      </c>
      <c r="E7832">
        <f>YEAR(Tabela1[[#This Row],[Start Date]])</f>
        <v>2025</v>
      </c>
      <c r="F7832">
        <f>ROUNDUP(MONTH(Tabela1[[#This Row],[Start Date]])/3,0)</f>
        <v>1</v>
      </c>
      <c r="G7832" t="s">
        <v>11</v>
      </c>
      <c r="H7832">
        <v>10</v>
      </c>
      <c r="I7832" t="s">
        <v>9</v>
      </c>
      <c r="J7832" t="s">
        <v>8</v>
      </c>
      <c r="K7832">
        <v>30</v>
      </c>
      <c r="L7832" t="s">
        <v>8</v>
      </c>
      <c r="M7832">
        <v>20</v>
      </c>
      <c r="N7832">
        <v>1</v>
      </c>
      <c r="O7832" t="str">
        <f>IF(AND(Tabela1[[#This Row],[EA Play Season Pass]]="Yes",Tabela1[[#This Row],[Minecraft Season Pass]]="Yes"),"Yes","No")</f>
        <v>Yes</v>
      </c>
      <c r="P7832" t="str">
        <f>IF(OR(Tabela1[[#This Row],[EA Play Season Pass]]="Yes",Tabela1[[#This Row],[Minecraft Season Pass]]="Yes"),"Yes","No")</f>
        <v>Yes</v>
      </c>
      <c r="Q7832">
        <v>59</v>
      </c>
      <c r="R7832" s="2"/>
    </row>
    <row r="7833" spans="1:18" x14ac:dyDescent="0.25">
      <c r="A7833">
        <v>7832</v>
      </c>
      <c r="B7833" t="s">
        <v>1053</v>
      </c>
      <c r="C7833" t="s">
        <v>10</v>
      </c>
      <c r="D7833" s="50">
        <v>45704</v>
      </c>
      <c r="E7833">
        <f>YEAR(Tabela1[[#This Row],[Start Date]])</f>
        <v>2025</v>
      </c>
      <c r="F7833">
        <f>ROUNDUP(MONTH(Tabela1[[#This Row],[Start Date]])/3,0)</f>
        <v>1</v>
      </c>
      <c r="G7833" t="s">
        <v>8</v>
      </c>
      <c r="H7833">
        <v>5</v>
      </c>
      <c r="I7833" t="s">
        <v>9</v>
      </c>
      <c r="J7833" t="s">
        <v>11</v>
      </c>
      <c r="K7833">
        <v>0</v>
      </c>
      <c r="L7833" t="s">
        <v>8</v>
      </c>
      <c r="M7833">
        <v>20</v>
      </c>
      <c r="N7833">
        <v>1</v>
      </c>
      <c r="O7833" t="str">
        <f>IF(AND(Tabela1[[#This Row],[EA Play Season Pass]]="Yes",Tabela1[[#This Row],[Minecraft Season Pass]]="Yes"),"Yes","No")</f>
        <v>No</v>
      </c>
      <c r="P7833" t="str">
        <f>IF(OR(Tabela1[[#This Row],[EA Play Season Pass]]="Yes",Tabela1[[#This Row],[Minecraft Season Pass]]="Yes"),"Yes","No")</f>
        <v>Yes</v>
      </c>
      <c r="Q7833">
        <v>24</v>
      </c>
      <c r="R7833" s="2"/>
    </row>
    <row r="7834" spans="1:18" x14ac:dyDescent="0.25">
      <c r="A7834">
        <v>7833</v>
      </c>
      <c r="B7834" t="s">
        <v>7887</v>
      </c>
      <c r="C7834" t="s">
        <v>10</v>
      </c>
      <c r="D7834" s="50">
        <v>45704</v>
      </c>
      <c r="E7834">
        <f>YEAR(Tabela1[[#This Row],[Start Date]])</f>
        <v>2025</v>
      </c>
      <c r="F7834">
        <f>ROUNDUP(MONTH(Tabela1[[#This Row],[Start Date]])/3,0)</f>
        <v>1</v>
      </c>
      <c r="G7834" t="s">
        <v>8</v>
      </c>
      <c r="H7834">
        <v>5</v>
      </c>
      <c r="I7834" t="s">
        <v>9</v>
      </c>
      <c r="J7834" t="s">
        <v>11</v>
      </c>
      <c r="K7834">
        <v>0</v>
      </c>
      <c r="L7834" t="s">
        <v>8</v>
      </c>
      <c r="M7834">
        <v>20</v>
      </c>
      <c r="N7834">
        <v>1</v>
      </c>
      <c r="O7834" t="str">
        <f>IF(AND(Tabela1[[#This Row],[EA Play Season Pass]]="Yes",Tabela1[[#This Row],[Minecraft Season Pass]]="Yes"),"Yes","No")</f>
        <v>No</v>
      </c>
      <c r="P7834" t="str">
        <f>IF(OR(Tabela1[[#This Row],[EA Play Season Pass]]="Yes",Tabela1[[#This Row],[Minecraft Season Pass]]="Yes"),"Yes","No")</f>
        <v>Yes</v>
      </c>
      <c r="Q7834">
        <v>24</v>
      </c>
      <c r="R7834" s="2"/>
    </row>
    <row r="7835" spans="1:18" x14ac:dyDescent="0.25">
      <c r="A7835">
        <v>7834</v>
      </c>
      <c r="B7835" t="s">
        <v>7134</v>
      </c>
      <c r="C7835" t="s">
        <v>7</v>
      </c>
      <c r="D7835" s="50">
        <v>45704</v>
      </c>
      <c r="E7835">
        <f>YEAR(Tabela1[[#This Row],[Start Date]])</f>
        <v>2025</v>
      </c>
      <c r="F7835">
        <f>ROUNDUP(MONTH(Tabela1[[#This Row],[Start Date]])/3,0)</f>
        <v>1</v>
      </c>
      <c r="G7835" t="s">
        <v>11</v>
      </c>
      <c r="H7835">
        <v>15</v>
      </c>
      <c r="I7835" t="s">
        <v>12</v>
      </c>
      <c r="J7835" t="s">
        <v>11</v>
      </c>
      <c r="K7835">
        <v>0</v>
      </c>
      <c r="L7835" t="s">
        <v>8</v>
      </c>
      <c r="M7835">
        <v>20</v>
      </c>
      <c r="N7835">
        <v>3</v>
      </c>
      <c r="O7835" t="str">
        <f>IF(AND(Tabela1[[#This Row],[EA Play Season Pass]]="Yes",Tabela1[[#This Row],[Minecraft Season Pass]]="Yes"),"Yes","No")</f>
        <v>No</v>
      </c>
      <c r="P7835" t="str">
        <f>IF(OR(Tabela1[[#This Row],[EA Play Season Pass]]="Yes",Tabela1[[#This Row],[Minecraft Season Pass]]="Yes"),"Yes","No")</f>
        <v>Yes</v>
      </c>
      <c r="Q7835">
        <v>32</v>
      </c>
      <c r="R7835" s="2"/>
    </row>
    <row r="7836" spans="1:18" x14ac:dyDescent="0.25">
      <c r="A7836">
        <v>7835</v>
      </c>
      <c r="B7836" t="s">
        <v>7888</v>
      </c>
      <c r="C7836" t="s">
        <v>13</v>
      </c>
      <c r="D7836" s="50">
        <v>45704</v>
      </c>
      <c r="E7836">
        <f>YEAR(Tabela1[[#This Row],[Start Date]])</f>
        <v>2025</v>
      </c>
      <c r="F7836">
        <f>ROUNDUP(MONTH(Tabela1[[#This Row],[Start Date]])/3,0)</f>
        <v>1</v>
      </c>
      <c r="G7836" t="s">
        <v>11</v>
      </c>
      <c r="H7836">
        <v>10</v>
      </c>
      <c r="I7836" t="s">
        <v>14</v>
      </c>
      <c r="J7836" t="s">
        <v>8</v>
      </c>
      <c r="K7836">
        <v>30</v>
      </c>
      <c r="L7836" t="s">
        <v>11</v>
      </c>
      <c r="M7836">
        <v>0</v>
      </c>
      <c r="N7836">
        <v>3</v>
      </c>
      <c r="O7836" t="str">
        <f>IF(AND(Tabela1[[#This Row],[EA Play Season Pass]]="Yes",Tabela1[[#This Row],[Minecraft Season Pass]]="Yes"),"Yes","No")</f>
        <v>No</v>
      </c>
      <c r="P7836" t="str">
        <f>IF(OR(Tabela1[[#This Row],[EA Play Season Pass]]="Yes",Tabela1[[#This Row],[Minecraft Season Pass]]="Yes"),"Yes","No")</f>
        <v>Yes</v>
      </c>
      <c r="Q7836">
        <v>37</v>
      </c>
      <c r="R7836" s="2"/>
    </row>
    <row r="7837" spans="1:18" x14ac:dyDescent="0.25">
      <c r="A7837">
        <v>7836</v>
      </c>
      <c r="B7837" t="s">
        <v>2456</v>
      </c>
      <c r="C7837" t="s">
        <v>13</v>
      </c>
      <c r="D7837" s="50">
        <v>45705</v>
      </c>
      <c r="E7837">
        <f>YEAR(Tabela1[[#This Row],[Start Date]])</f>
        <v>2025</v>
      </c>
      <c r="F7837">
        <f>ROUNDUP(MONTH(Tabela1[[#This Row],[Start Date]])/3,0)</f>
        <v>1</v>
      </c>
      <c r="G7837" t="s">
        <v>11</v>
      </c>
      <c r="H7837">
        <v>10</v>
      </c>
      <c r="I7837" t="s">
        <v>14</v>
      </c>
      <c r="J7837" t="s">
        <v>11</v>
      </c>
      <c r="K7837">
        <v>0</v>
      </c>
      <c r="L7837" t="s">
        <v>8</v>
      </c>
      <c r="M7837">
        <v>20</v>
      </c>
      <c r="N7837">
        <v>1</v>
      </c>
      <c r="O7837" t="str">
        <f>IF(AND(Tabela1[[#This Row],[EA Play Season Pass]]="Yes",Tabela1[[#This Row],[Minecraft Season Pass]]="Yes"),"Yes","No")</f>
        <v>No</v>
      </c>
      <c r="P7837" t="str">
        <f>IF(OR(Tabela1[[#This Row],[EA Play Season Pass]]="Yes",Tabela1[[#This Row],[Minecraft Season Pass]]="Yes"),"Yes","No")</f>
        <v>Yes</v>
      </c>
      <c r="Q7837">
        <v>29</v>
      </c>
      <c r="R7837" s="2"/>
    </row>
    <row r="7838" spans="1:18" x14ac:dyDescent="0.25">
      <c r="A7838">
        <v>7837</v>
      </c>
      <c r="B7838" t="s">
        <v>1642</v>
      </c>
      <c r="C7838" t="s">
        <v>13</v>
      </c>
      <c r="D7838" s="50">
        <v>45705</v>
      </c>
      <c r="E7838">
        <f>YEAR(Tabela1[[#This Row],[Start Date]])</f>
        <v>2025</v>
      </c>
      <c r="F7838">
        <f>ROUNDUP(MONTH(Tabela1[[#This Row],[Start Date]])/3,0)</f>
        <v>1</v>
      </c>
      <c r="G7838" t="s">
        <v>11</v>
      </c>
      <c r="H7838">
        <v>10</v>
      </c>
      <c r="I7838" t="s">
        <v>12</v>
      </c>
      <c r="J7838" t="s">
        <v>8</v>
      </c>
      <c r="K7838">
        <v>30</v>
      </c>
      <c r="L7838" t="s">
        <v>11</v>
      </c>
      <c r="M7838">
        <v>0</v>
      </c>
      <c r="N7838">
        <v>2</v>
      </c>
      <c r="O7838" t="str">
        <f>IF(AND(Tabela1[[#This Row],[EA Play Season Pass]]="Yes",Tabela1[[#This Row],[Minecraft Season Pass]]="Yes"),"Yes","No")</f>
        <v>No</v>
      </c>
      <c r="P7838" t="str">
        <f>IF(OR(Tabela1[[#This Row],[EA Play Season Pass]]="Yes",Tabela1[[#This Row],[Minecraft Season Pass]]="Yes"),"Yes","No")</f>
        <v>Yes</v>
      </c>
      <c r="Q7838">
        <v>38</v>
      </c>
      <c r="R7838" s="2"/>
    </row>
    <row r="7839" spans="1:18" x14ac:dyDescent="0.25">
      <c r="A7839">
        <v>7838</v>
      </c>
      <c r="B7839" t="s">
        <v>2422</v>
      </c>
      <c r="C7839" t="s">
        <v>10</v>
      </c>
      <c r="D7839" s="50">
        <v>45705</v>
      </c>
      <c r="E7839">
        <f>YEAR(Tabela1[[#This Row],[Start Date]])</f>
        <v>2025</v>
      </c>
      <c r="F7839">
        <f>ROUNDUP(MONTH(Tabela1[[#This Row],[Start Date]])/3,0)</f>
        <v>1</v>
      </c>
      <c r="G7839" t="s">
        <v>8</v>
      </c>
      <c r="H7839">
        <v>5</v>
      </c>
      <c r="I7839" t="s">
        <v>14</v>
      </c>
      <c r="J7839" t="s">
        <v>11</v>
      </c>
      <c r="K7839">
        <v>0</v>
      </c>
      <c r="L7839" t="s">
        <v>8</v>
      </c>
      <c r="M7839">
        <v>20</v>
      </c>
      <c r="N7839">
        <v>1</v>
      </c>
      <c r="O7839" t="str">
        <f>IF(AND(Tabela1[[#This Row],[EA Play Season Pass]]="Yes",Tabela1[[#This Row],[Minecraft Season Pass]]="Yes"),"Yes","No")</f>
        <v>No</v>
      </c>
      <c r="P7839" t="str">
        <f>IF(OR(Tabela1[[#This Row],[EA Play Season Pass]]="Yes",Tabela1[[#This Row],[Minecraft Season Pass]]="Yes"),"Yes","No")</f>
        <v>Yes</v>
      </c>
      <c r="Q7839">
        <v>24</v>
      </c>
      <c r="R7839" s="2"/>
    </row>
    <row r="7840" spans="1:18" x14ac:dyDescent="0.25">
      <c r="A7840">
        <v>7839</v>
      </c>
      <c r="B7840" t="s">
        <v>7889</v>
      </c>
      <c r="C7840" t="s">
        <v>7</v>
      </c>
      <c r="D7840" s="50">
        <v>45705</v>
      </c>
      <c r="E7840">
        <f>YEAR(Tabela1[[#This Row],[Start Date]])</f>
        <v>2025</v>
      </c>
      <c r="F7840">
        <f>ROUNDUP(MONTH(Tabela1[[#This Row],[Start Date]])/3,0)</f>
        <v>1</v>
      </c>
      <c r="G7840" t="s">
        <v>8</v>
      </c>
      <c r="H7840">
        <v>15</v>
      </c>
      <c r="I7840" t="s">
        <v>12</v>
      </c>
      <c r="J7840" t="s">
        <v>11</v>
      </c>
      <c r="K7840">
        <v>0</v>
      </c>
      <c r="L7840" t="s">
        <v>8</v>
      </c>
      <c r="M7840">
        <v>20</v>
      </c>
      <c r="N7840">
        <v>1</v>
      </c>
      <c r="O7840" t="str">
        <f>IF(AND(Tabela1[[#This Row],[EA Play Season Pass]]="Yes",Tabela1[[#This Row],[Minecraft Season Pass]]="Yes"),"Yes","No")</f>
        <v>No</v>
      </c>
      <c r="P7840" t="str">
        <f>IF(OR(Tabela1[[#This Row],[EA Play Season Pass]]="Yes",Tabela1[[#This Row],[Minecraft Season Pass]]="Yes"),"Yes","No")</f>
        <v>Yes</v>
      </c>
      <c r="Q7840">
        <v>34</v>
      </c>
      <c r="R7840" s="2"/>
    </row>
    <row r="7841" spans="1:18" x14ac:dyDescent="0.25">
      <c r="A7841">
        <v>7840</v>
      </c>
      <c r="B7841" t="s">
        <v>7890</v>
      </c>
      <c r="C7841" t="s">
        <v>10</v>
      </c>
      <c r="D7841" s="50">
        <v>45705</v>
      </c>
      <c r="E7841">
        <f>YEAR(Tabela1[[#This Row],[Start Date]])</f>
        <v>2025</v>
      </c>
      <c r="F7841">
        <f>ROUNDUP(MONTH(Tabela1[[#This Row],[Start Date]])/3,0)</f>
        <v>1</v>
      </c>
      <c r="G7841" t="s">
        <v>8</v>
      </c>
      <c r="H7841">
        <v>5</v>
      </c>
      <c r="I7841" t="s">
        <v>12</v>
      </c>
      <c r="J7841" t="s">
        <v>8</v>
      </c>
      <c r="K7841">
        <v>30</v>
      </c>
      <c r="L7841" t="s">
        <v>11</v>
      </c>
      <c r="M7841">
        <v>0</v>
      </c>
      <c r="N7841">
        <v>2</v>
      </c>
      <c r="O7841" t="str">
        <f>IF(AND(Tabela1[[#This Row],[EA Play Season Pass]]="Yes",Tabela1[[#This Row],[Minecraft Season Pass]]="Yes"),"Yes","No")</f>
        <v>No</v>
      </c>
      <c r="P7841" t="str">
        <f>IF(OR(Tabela1[[#This Row],[EA Play Season Pass]]="Yes",Tabela1[[#This Row],[Minecraft Season Pass]]="Yes"),"Yes","No")</f>
        <v>Yes</v>
      </c>
      <c r="Q7841">
        <v>33</v>
      </c>
      <c r="R7841" s="2"/>
    </row>
    <row r="7842" spans="1:18" x14ac:dyDescent="0.25">
      <c r="A7842">
        <v>7841</v>
      </c>
      <c r="B7842" t="s">
        <v>680</v>
      </c>
      <c r="C7842" t="s">
        <v>10</v>
      </c>
      <c r="D7842" s="50">
        <v>45705</v>
      </c>
      <c r="E7842">
        <f>YEAR(Tabela1[[#This Row],[Start Date]])</f>
        <v>2025</v>
      </c>
      <c r="F7842">
        <f>ROUNDUP(MONTH(Tabela1[[#This Row],[Start Date]])/3,0)</f>
        <v>1</v>
      </c>
      <c r="G7842" t="s">
        <v>8</v>
      </c>
      <c r="H7842">
        <v>5</v>
      </c>
      <c r="I7842" t="s">
        <v>9</v>
      </c>
      <c r="J7842" t="s">
        <v>11</v>
      </c>
      <c r="K7842">
        <v>0</v>
      </c>
      <c r="L7842" t="s">
        <v>11</v>
      </c>
      <c r="M7842">
        <v>0</v>
      </c>
      <c r="N7842">
        <v>3</v>
      </c>
      <c r="O7842" t="str">
        <f>IF(AND(Tabela1[[#This Row],[EA Play Season Pass]]="Yes",Tabela1[[#This Row],[Minecraft Season Pass]]="Yes"),"Yes","No")</f>
        <v>No</v>
      </c>
      <c r="P7842" t="str">
        <f>IF(OR(Tabela1[[#This Row],[EA Play Season Pass]]="Yes",Tabela1[[#This Row],[Minecraft Season Pass]]="Yes"),"Yes","No")</f>
        <v>No</v>
      </c>
      <c r="Q7842">
        <v>2</v>
      </c>
      <c r="R7842" s="2"/>
    </row>
    <row r="7843" spans="1:18" x14ac:dyDescent="0.25">
      <c r="A7843">
        <v>7842</v>
      </c>
      <c r="B7843" t="s">
        <v>2820</v>
      </c>
      <c r="C7843" t="s">
        <v>7</v>
      </c>
      <c r="D7843" s="50">
        <v>45705</v>
      </c>
      <c r="E7843">
        <f>YEAR(Tabela1[[#This Row],[Start Date]])</f>
        <v>2025</v>
      </c>
      <c r="F7843">
        <f>ROUNDUP(MONTH(Tabela1[[#This Row],[Start Date]])/3,0)</f>
        <v>1</v>
      </c>
      <c r="G7843" t="s">
        <v>11</v>
      </c>
      <c r="H7843">
        <v>15</v>
      </c>
      <c r="I7843" t="s">
        <v>9</v>
      </c>
      <c r="J7843" t="s">
        <v>11</v>
      </c>
      <c r="K7843">
        <v>0</v>
      </c>
      <c r="L7843" t="s">
        <v>8</v>
      </c>
      <c r="M7843">
        <v>20</v>
      </c>
      <c r="N7843">
        <v>3</v>
      </c>
      <c r="O7843" t="str">
        <f>IF(AND(Tabela1[[#This Row],[EA Play Season Pass]]="Yes",Tabela1[[#This Row],[Minecraft Season Pass]]="Yes"),"Yes","No")</f>
        <v>No</v>
      </c>
      <c r="P7843" t="str">
        <f>IF(OR(Tabela1[[#This Row],[EA Play Season Pass]]="Yes",Tabela1[[#This Row],[Minecraft Season Pass]]="Yes"),"Yes","No")</f>
        <v>Yes</v>
      </c>
      <c r="Q7843">
        <v>32</v>
      </c>
      <c r="R7843" s="2"/>
    </row>
    <row r="7844" spans="1:18" x14ac:dyDescent="0.25">
      <c r="A7844">
        <v>7843</v>
      </c>
      <c r="B7844" t="s">
        <v>3384</v>
      </c>
      <c r="C7844" t="s">
        <v>10</v>
      </c>
      <c r="D7844" s="50">
        <v>45706</v>
      </c>
      <c r="E7844">
        <f>YEAR(Tabela1[[#This Row],[Start Date]])</f>
        <v>2025</v>
      </c>
      <c r="F7844">
        <f>ROUNDUP(MONTH(Tabela1[[#This Row],[Start Date]])/3,0)</f>
        <v>1</v>
      </c>
      <c r="G7844" t="s">
        <v>11</v>
      </c>
      <c r="H7844">
        <v>5</v>
      </c>
      <c r="I7844" t="s">
        <v>12</v>
      </c>
      <c r="J7844" t="s">
        <v>11</v>
      </c>
      <c r="K7844">
        <v>0</v>
      </c>
      <c r="L7844" t="s">
        <v>8</v>
      </c>
      <c r="M7844">
        <v>20</v>
      </c>
      <c r="N7844">
        <v>2</v>
      </c>
      <c r="O7844" t="str">
        <f>IF(AND(Tabela1[[#This Row],[EA Play Season Pass]]="Yes",Tabela1[[#This Row],[Minecraft Season Pass]]="Yes"),"Yes","No")</f>
        <v>No</v>
      </c>
      <c r="P7844" t="str">
        <f>IF(OR(Tabela1[[#This Row],[EA Play Season Pass]]="Yes",Tabela1[[#This Row],[Minecraft Season Pass]]="Yes"),"Yes","No")</f>
        <v>Yes</v>
      </c>
      <c r="Q7844">
        <v>23</v>
      </c>
      <c r="R7844" s="2"/>
    </row>
    <row r="7845" spans="1:18" x14ac:dyDescent="0.25">
      <c r="A7845">
        <v>7844</v>
      </c>
      <c r="B7845" t="s">
        <v>3225</v>
      </c>
      <c r="C7845" t="s">
        <v>13</v>
      </c>
      <c r="D7845" s="50">
        <v>45706</v>
      </c>
      <c r="E7845">
        <f>YEAR(Tabela1[[#This Row],[Start Date]])</f>
        <v>2025</v>
      </c>
      <c r="F7845">
        <f>ROUNDUP(MONTH(Tabela1[[#This Row],[Start Date]])/3,0)</f>
        <v>1</v>
      </c>
      <c r="G7845" t="s">
        <v>8</v>
      </c>
      <c r="H7845">
        <v>10</v>
      </c>
      <c r="I7845" t="s">
        <v>12</v>
      </c>
      <c r="J7845" t="s">
        <v>11</v>
      </c>
      <c r="K7845">
        <v>0</v>
      </c>
      <c r="L7845" t="s">
        <v>11</v>
      </c>
      <c r="M7845">
        <v>0</v>
      </c>
      <c r="N7845">
        <v>1</v>
      </c>
      <c r="O7845" t="str">
        <f>IF(AND(Tabela1[[#This Row],[EA Play Season Pass]]="Yes",Tabela1[[#This Row],[Minecraft Season Pass]]="Yes"),"Yes","No")</f>
        <v>No</v>
      </c>
      <c r="P7845" t="str">
        <f>IF(OR(Tabela1[[#This Row],[EA Play Season Pass]]="Yes",Tabela1[[#This Row],[Minecraft Season Pass]]="Yes"),"Yes","No")</f>
        <v>No</v>
      </c>
      <c r="Q7845">
        <v>9</v>
      </c>
      <c r="R7845" s="2"/>
    </row>
    <row r="7846" spans="1:18" x14ac:dyDescent="0.25">
      <c r="A7846">
        <v>7845</v>
      </c>
      <c r="B7846" t="s">
        <v>260</v>
      </c>
      <c r="C7846" t="s">
        <v>10</v>
      </c>
      <c r="D7846" s="50">
        <v>45706</v>
      </c>
      <c r="E7846">
        <f>YEAR(Tabela1[[#This Row],[Start Date]])</f>
        <v>2025</v>
      </c>
      <c r="F7846">
        <f>ROUNDUP(MONTH(Tabela1[[#This Row],[Start Date]])/3,0)</f>
        <v>1</v>
      </c>
      <c r="G7846" t="s">
        <v>11</v>
      </c>
      <c r="H7846">
        <v>5</v>
      </c>
      <c r="I7846" t="s">
        <v>9</v>
      </c>
      <c r="J7846" t="s">
        <v>11</v>
      </c>
      <c r="K7846">
        <v>0</v>
      </c>
      <c r="L7846" t="s">
        <v>11</v>
      </c>
      <c r="M7846">
        <v>0</v>
      </c>
      <c r="N7846">
        <v>1</v>
      </c>
      <c r="O7846" t="str">
        <f>IF(AND(Tabela1[[#This Row],[EA Play Season Pass]]="Yes",Tabela1[[#This Row],[Minecraft Season Pass]]="Yes"),"Yes","No")</f>
        <v>No</v>
      </c>
      <c r="P7846" t="str">
        <f>IF(OR(Tabela1[[#This Row],[EA Play Season Pass]]="Yes",Tabela1[[#This Row],[Minecraft Season Pass]]="Yes"),"Yes","No")</f>
        <v>No</v>
      </c>
      <c r="Q7846">
        <v>4</v>
      </c>
      <c r="R7846" s="2"/>
    </row>
    <row r="7847" spans="1:18" x14ac:dyDescent="0.25">
      <c r="A7847">
        <v>7846</v>
      </c>
      <c r="B7847" t="s">
        <v>7891</v>
      </c>
      <c r="C7847" t="s">
        <v>7</v>
      </c>
      <c r="D7847" s="50">
        <v>45706</v>
      </c>
      <c r="E7847">
        <f>YEAR(Tabela1[[#This Row],[Start Date]])</f>
        <v>2025</v>
      </c>
      <c r="F7847">
        <f>ROUNDUP(MONTH(Tabela1[[#This Row],[Start Date]])/3,0)</f>
        <v>1</v>
      </c>
      <c r="G7847" t="s">
        <v>8</v>
      </c>
      <c r="H7847">
        <v>15</v>
      </c>
      <c r="I7847" t="s">
        <v>12</v>
      </c>
      <c r="J7847" t="s">
        <v>8</v>
      </c>
      <c r="K7847">
        <v>30</v>
      </c>
      <c r="L7847" t="s">
        <v>11</v>
      </c>
      <c r="M7847">
        <v>0</v>
      </c>
      <c r="N7847">
        <v>3</v>
      </c>
      <c r="O7847" t="str">
        <f>IF(AND(Tabela1[[#This Row],[EA Play Season Pass]]="Yes",Tabela1[[#This Row],[Minecraft Season Pass]]="Yes"),"Yes","No")</f>
        <v>No</v>
      </c>
      <c r="P7847" t="str">
        <f>IF(OR(Tabela1[[#This Row],[EA Play Season Pass]]="Yes",Tabela1[[#This Row],[Minecraft Season Pass]]="Yes"),"Yes","No")</f>
        <v>Yes</v>
      </c>
      <c r="Q7847">
        <v>42</v>
      </c>
      <c r="R7847" s="2"/>
    </row>
    <row r="7848" spans="1:18" x14ac:dyDescent="0.25">
      <c r="A7848">
        <v>7847</v>
      </c>
      <c r="B7848" t="s">
        <v>3083</v>
      </c>
      <c r="C7848" t="s">
        <v>13</v>
      </c>
      <c r="D7848" s="50">
        <v>45706</v>
      </c>
      <c r="E7848">
        <f>YEAR(Tabela1[[#This Row],[Start Date]])</f>
        <v>2025</v>
      </c>
      <c r="F7848">
        <f>ROUNDUP(MONTH(Tabela1[[#This Row],[Start Date]])/3,0)</f>
        <v>1</v>
      </c>
      <c r="G7848" t="s">
        <v>8</v>
      </c>
      <c r="H7848">
        <v>10</v>
      </c>
      <c r="I7848" t="s">
        <v>14</v>
      </c>
      <c r="J7848" t="s">
        <v>11</v>
      </c>
      <c r="K7848">
        <v>0</v>
      </c>
      <c r="L7848" t="s">
        <v>11</v>
      </c>
      <c r="M7848">
        <v>0</v>
      </c>
      <c r="N7848">
        <v>1</v>
      </c>
      <c r="O7848" t="str">
        <f>IF(AND(Tabela1[[#This Row],[EA Play Season Pass]]="Yes",Tabela1[[#This Row],[Minecraft Season Pass]]="Yes"),"Yes","No")</f>
        <v>No</v>
      </c>
      <c r="P7848" t="str">
        <f>IF(OR(Tabela1[[#This Row],[EA Play Season Pass]]="Yes",Tabela1[[#This Row],[Minecraft Season Pass]]="Yes"),"Yes","No")</f>
        <v>No</v>
      </c>
      <c r="Q7848">
        <v>9</v>
      </c>
      <c r="R7848" s="2"/>
    </row>
    <row r="7849" spans="1:18" x14ac:dyDescent="0.25">
      <c r="A7849">
        <v>7848</v>
      </c>
      <c r="B7849" t="s">
        <v>2153</v>
      </c>
      <c r="C7849" t="s">
        <v>13</v>
      </c>
      <c r="D7849" s="50">
        <v>45706</v>
      </c>
      <c r="E7849">
        <f>YEAR(Tabela1[[#This Row],[Start Date]])</f>
        <v>2025</v>
      </c>
      <c r="F7849">
        <f>ROUNDUP(MONTH(Tabela1[[#This Row],[Start Date]])/3,0)</f>
        <v>1</v>
      </c>
      <c r="G7849" t="s">
        <v>11</v>
      </c>
      <c r="H7849">
        <v>10</v>
      </c>
      <c r="I7849" t="s">
        <v>9</v>
      </c>
      <c r="J7849" t="s">
        <v>11</v>
      </c>
      <c r="K7849">
        <v>0</v>
      </c>
      <c r="L7849" t="s">
        <v>8</v>
      </c>
      <c r="M7849">
        <v>20</v>
      </c>
      <c r="N7849">
        <v>3</v>
      </c>
      <c r="O7849" t="str">
        <f>IF(AND(Tabela1[[#This Row],[EA Play Season Pass]]="Yes",Tabela1[[#This Row],[Minecraft Season Pass]]="Yes"),"Yes","No")</f>
        <v>No</v>
      </c>
      <c r="P7849" t="str">
        <f>IF(OR(Tabela1[[#This Row],[EA Play Season Pass]]="Yes",Tabela1[[#This Row],[Minecraft Season Pass]]="Yes"),"Yes","No")</f>
        <v>Yes</v>
      </c>
      <c r="Q7849">
        <v>27</v>
      </c>
      <c r="R7849" s="2"/>
    </row>
    <row r="7850" spans="1:18" x14ac:dyDescent="0.25">
      <c r="A7850">
        <v>7849</v>
      </c>
      <c r="B7850" t="s">
        <v>7892</v>
      </c>
      <c r="C7850" t="s">
        <v>10</v>
      </c>
      <c r="D7850" s="50">
        <v>45706</v>
      </c>
      <c r="E7850">
        <f>YEAR(Tabela1[[#This Row],[Start Date]])</f>
        <v>2025</v>
      </c>
      <c r="F7850">
        <f>ROUNDUP(MONTH(Tabela1[[#This Row],[Start Date]])/3,0)</f>
        <v>1</v>
      </c>
      <c r="G7850" t="s">
        <v>8</v>
      </c>
      <c r="H7850">
        <v>5</v>
      </c>
      <c r="I7850" t="s">
        <v>14</v>
      </c>
      <c r="J7850" t="s">
        <v>11</v>
      </c>
      <c r="K7850">
        <v>0</v>
      </c>
      <c r="L7850" t="s">
        <v>11</v>
      </c>
      <c r="M7850">
        <v>0</v>
      </c>
      <c r="N7850">
        <v>2</v>
      </c>
      <c r="O7850" t="str">
        <f>IF(AND(Tabela1[[#This Row],[EA Play Season Pass]]="Yes",Tabela1[[#This Row],[Minecraft Season Pass]]="Yes"),"Yes","No")</f>
        <v>No</v>
      </c>
      <c r="P7850" t="str">
        <f>IF(OR(Tabela1[[#This Row],[EA Play Season Pass]]="Yes",Tabela1[[#This Row],[Minecraft Season Pass]]="Yes"),"Yes","No")</f>
        <v>No</v>
      </c>
      <c r="Q7850">
        <v>3</v>
      </c>
      <c r="R7850" s="2"/>
    </row>
    <row r="7851" spans="1:18" x14ac:dyDescent="0.25">
      <c r="A7851">
        <v>7850</v>
      </c>
      <c r="B7851" t="s">
        <v>995</v>
      </c>
      <c r="C7851" t="s">
        <v>10</v>
      </c>
      <c r="D7851" s="50">
        <v>45706</v>
      </c>
      <c r="E7851">
        <f>YEAR(Tabela1[[#This Row],[Start Date]])</f>
        <v>2025</v>
      </c>
      <c r="F7851">
        <f>ROUNDUP(MONTH(Tabela1[[#This Row],[Start Date]])/3,0)</f>
        <v>1</v>
      </c>
      <c r="G7851" t="s">
        <v>11</v>
      </c>
      <c r="H7851">
        <v>5</v>
      </c>
      <c r="I7851" t="s">
        <v>14</v>
      </c>
      <c r="J7851" t="s">
        <v>11</v>
      </c>
      <c r="K7851">
        <v>0</v>
      </c>
      <c r="L7851" t="s">
        <v>11</v>
      </c>
      <c r="M7851">
        <v>0</v>
      </c>
      <c r="N7851">
        <v>2</v>
      </c>
      <c r="O7851" t="str">
        <f>IF(AND(Tabela1[[#This Row],[EA Play Season Pass]]="Yes",Tabela1[[#This Row],[Minecraft Season Pass]]="Yes"),"Yes","No")</f>
        <v>No</v>
      </c>
      <c r="P7851" t="str">
        <f>IF(OR(Tabela1[[#This Row],[EA Play Season Pass]]="Yes",Tabela1[[#This Row],[Minecraft Season Pass]]="Yes"),"Yes","No")</f>
        <v>No</v>
      </c>
      <c r="Q7851">
        <v>3</v>
      </c>
      <c r="R7851" s="2"/>
    </row>
    <row r="7852" spans="1:18" x14ac:dyDescent="0.25">
      <c r="A7852">
        <v>7851</v>
      </c>
      <c r="B7852" t="s">
        <v>7893</v>
      </c>
      <c r="C7852" t="s">
        <v>7</v>
      </c>
      <c r="D7852" s="50">
        <v>45706</v>
      </c>
      <c r="E7852">
        <f>YEAR(Tabela1[[#This Row],[Start Date]])</f>
        <v>2025</v>
      </c>
      <c r="F7852">
        <f>ROUNDUP(MONTH(Tabela1[[#This Row],[Start Date]])/3,0)</f>
        <v>1</v>
      </c>
      <c r="G7852" t="s">
        <v>11</v>
      </c>
      <c r="H7852">
        <v>15</v>
      </c>
      <c r="I7852" t="s">
        <v>14</v>
      </c>
      <c r="J7852" t="s">
        <v>8</v>
      </c>
      <c r="K7852">
        <v>30</v>
      </c>
      <c r="L7852" t="s">
        <v>8</v>
      </c>
      <c r="M7852">
        <v>20</v>
      </c>
      <c r="N7852">
        <v>3</v>
      </c>
      <c r="O7852" t="str">
        <f>IF(AND(Tabela1[[#This Row],[EA Play Season Pass]]="Yes",Tabela1[[#This Row],[Minecraft Season Pass]]="Yes"),"Yes","No")</f>
        <v>Yes</v>
      </c>
      <c r="P7852" t="str">
        <f>IF(OR(Tabela1[[#This Row],[EA Play Season Pass]]="Yes",Tabela1[[#This Row],[Minecraft Season Pass]]="Yes"),"Yes","No")</f>
        <v>Yes</v>
      </c>
      <c r="Q7852">
        <v>62</v>
      </c>
      <c r="R7852" s="2"/>
    </row>
    <row r="7853" spans="1:18" x14ac:dyDescent="0.25">
      <c r="A7853">
        <v>7852</v>
      </c>
      <c r="B7853" t="s">
        <v>1639</v>
      </c>
      <c r="C7853" t="s">
        <v>13</v>
      </c>
      <c r="D7853" s="50">
        <v>45706</v>
      </c>
      <c r="E7853">
        <f>YEAR(Tabela1[[#This Row],[Start Date]])</f>
        <v>2025</v>
      </c>
      <c r="F7853">
        <f>ROUNDUP(MONTH(Tabela1[[#This Row],[Start Date]])/3,0)</f>
        <v>1</v>
      </c>
      <c r="G7853" t="s">
        <v>11</v>
      </c>
      <c r="H7853">
        <v>10</v>
      </c>
      <c r="I7853" t="s">
        <v>9</v>
      </c>
      <c r="J7853" t="s">
        <v>8</v>
      </c>
      <c r="K7853">
        <v>30</v>
      </c>
      <c r="L7853" t="s">
        <v>8</v>
      </c>
      <c r="M7853">
        <v>20</v>
      </c>
      <c r="N7853">
        <v>3</v>
      </c>
      <c r="O7853" t="str">
        <f>IF(AND(Tabela1[[#This Row],[EA Play Season Pass]]="Yes",Tabela1[[#This Row],[Minecraft Season Pass]]="Yes"),"Yes","No")</f>
        <v>Yes</v>
      </c>
      <c r="P7853" t="str">
        <f>IF(OR(Tabela1[[#This Row],[EA Play Season Pass]]="Yes",Tabela1[[#This Row],[Minecraft Season Pass]]="Yes"),"Yes","No")</f>
        <v>Yes</v>
      </c>
      <c r="Q7853">
        <v>57</v>
      </c>
      <c r="R7853" s="2"/>
    </row>
    <row r="7854" spans="1:18" x14ac:dyDescent="0.25">
      <c r="A7854">
        <v>7853</v>
      </c>
      <c r="B7854" t="s">
        <v>7894</v>
      </c>
      <c r="C7854" t="s">
        <v>13</v>
      </c>
      <c r="D7854" s="50">
        <v>45706</v>
      </c>
      <c r="E7854">
        <f>YEAR(Tabela1[[#This Row],[Start Date]])</f>
        <v>2025</v>
      </c>
      <c r="F7854">
        <f>ROUNDUP(MONTH(Tabela1[[#This Row],[Start Date]])/3,0)</f>
        <v>1</v>
      </c>
      <c r="G7854" t="s">
        <v>11</v>
      </c>
      <c r="H7854">
        <v>10</v>
      </c>
      <c r="I7854" t="s">
        <v>9</v>
      </c>
      <c r="J7854" t="s">
        <v>8</v>
      </c>
      <c r="K7854">
        <v>30</v>
      </c>
      <c r="L7854" t="s">
        <v>11</v>
      </c>
      <c r="M7854">
        <v>0</v>
      </c>
      <c r="N7854">
        <v>2</v>
      </c>
      <c r="O7854" t="str">
        <f>IF(AND(Tabela1[[#This Row],[EA Play Season Pass]]="Yes",Tabela1[[#This Row],[Minecraft Season Pass]]="Yes"),"Yes","No")</f>
        <v>No</v>
      </c>
      <c r="P7854" t="str">
        <f>IF(OR(Tabela1[[#This Row],[EA Play Season Pass]]="Yes",Tabela1[[#This Row],[Minecraft Season Pass]]="Yes"),"Yes","No")</f>
        <v>Yes</v>
      </c>
      <c r="Q7854">
        <v>38</v>
      </c>
      <c r="R7854" s="2"/>
    </row>
    <row r="7855" spans="1:18" x14ac:dyDescent="0.25">
      <c r="A7855">
        <v>7854</v>
      </c>
      <c r="B7855" t="s">
        <v>418</v>
      </c>
      <c r="C7855" t="s">
        <v>10</v>
      </c>
      <c r="D7855" s="50">
        <v>45706</v>
      </c>
      <c r="E7855">
        <f>YEAR(Tabela1[[#This Row],[Start Date]])</f>
        <v>2025</v>
      </c>
      <c r="F7855">
        <f>ROUNDUP(MONTH(Tabela1[[#This Row],[Start Date]])/3,0)</f>
        <v>1</v>
      </c>
      <c r="G7855" t="s">
        <v>11</v>
      </c>
      <c r="H7855">
        <v>5</v>
      </c>
      <c r="I7855" t="s">
        <v>12</v>
      </c>
      <c r="J7855" t="s">
        <v>8</v>
      </c>
      <c r="K7855">
        <v>30</v>
      </c>
      <c r="L7855" t="s">
        <v>8</v>
      </c>
      <c r="M7855">
        <v>20</v>
      </c>
      <c r="N7855">
        <v>1</v>
      </c>
      <c r="O7855" t="str">
        <f>IF(AND(Tabela1[[#This Row],[EA Play Season Pass]]="Yes",Tabela1[[#This Row],[Minecraft Season Pass]]="Yes"),"Yes","No")</f>
        <v>Yes</v>
      </c>
      <c r="P7855" t="str">
        <f>IF(OR(Tabela1[[#This Row],[EA Play Season Pass]]="Yes",Tabela1[[#This Row],[Minecraft Season Pass]]="Yes"),"Yes","No")</f>
        <v>Yes</v>
      </c>
      <c r="Q7855">
        <v>54</v>
      </c>
      <c r="R7855" s="2"/>
    </row>
    <row r="7856" spans="1:18" x14ac:dyDescent="0.25">
      <c r="A7856">
        <v>7855</v>
      </c>
      <c r="B7856" t="s">
        <v>7895</v>
      </c>
      <c r="C7856" t="s">
        <v>7</v>
      </c>
      <c r="D7856" s="50">
        <v>45707</v>
      </c>
      <c r="E7856">
        <f>YEAR(Tabela1[[#This Row],[Start Date]])</f>
        <v>2025</v>
      </c>
      <c r="F7856">
        <f>ROUNDUP(MONTH(Tabela1[[#This Row],[Start Date]])/3,0)</f>
        <v>1</v>
      </c>
      <c r="G7856" t="s">
        <v>8</v>
      </c>
      <c r="H7856">
        <v>15</v>
      </c>
      <c r="I7856" t="s">
        <v>9</v>
      </c>
      <c r="J7856" t="s">
        <v>8</v>
      </c>
      <c r="K7856">
        <v>30</v>
      </c>
      <c r="L7856" t="s">
        <v>11</v>
      </c>
      <c r="M7856">
        <v>0</v>
      </c>
      <c r="N7856">
        <v>1</v>
      </c>
      <c r="O7856" t="str">
        <f>IF(AND(Tabela1[[#This Row],[EA Play Season Pass]]="Yes",Tabela1[[#This Row],[Minecraft Season Pass]]="Yes"),"Yes","No")</f>
        <v>No</v>
      </c>
      <c r="P7856" t="str">
        <f>IF(OR(Tabela1[[#This Row],[EA Play Season Pass]]="Yes",Tabela1[[#This Row],[Minecraft Season Pass]]="Yes"),"Yes","No")</f>
        <v>Yes</v>
      </c>
      <c r="Q7856">
        <v>44</v>
      </c>
      <c r="R7856" s="2"/>
    </row>
    <row r="7857" spans="1:18" x14ac:dyDescent="0.25">
      <c r="A7857">
        <v>7856</v>
      </c>
      <c r="B7857" t="s">
        <v>7896</v>
      </c>
      <c r="C7857" t="s">
        <v>10</v>
      </c>
      <c r="D7857" s="50">
        <v>45707</v>
      </c>
      <c r="E7857">
        <f>YEAR(Tabela1[[#This Row],[Start Date]])</f>
        <v>2025</v>
      </c>
      <c r="F7857">
        <f>ROUNDUP(MONTH(Tabela1[[#This Row],[Start Date]])/3,0)</f>
        <v>1</v>
      </c>
      <c r="G7857" t="s">
        <v>8</v>
      </c>
      <c r="H7857">
        <v>5</v>
      </c>
      <c r="I7857" t="s">
        <v>14</v>
      </c>
      <c r="J7857" t="s">
        <v>11</v>
      </c>
      <c r="K7857">
        <v>0</v>
      </c>
      <c r="L7857" t="s">
        <v>8</v>
      </c>
      <c r="M7857">
        <v>20</v>
      </c>
      <c r="N7857">
        <v>2</v>
      </c>
      <c r="O7857" t="str">
        <f>IF(AND(Tabela1[[#This Row],[EA Play Season Pass]]="Yes",Tabela1[[#This Row],[Minecraft Season Pass]]="Yes"),"Yes","No")</f>
        <v>No</v>
      </c>
      <c r="P7857" t="str">
        <f>IF(OR(Tabela1[[#This Row],[EA Play Season Pass]]="Yes",Tabela1[[#This Row],[Minecraft Season Pass]]="Yes"),"Yes","No")</f>
        <v>Yes</v>
      </c>
      <c r="Q7857">
        <v>23</v>
      </c>
      <c r="R7857" s="2"/>
    </row>
    <row r="7858" spans="1:18" x14ac:dyDescent="0.25">
      <c r="A7858">
        <v>7857</v>
      </c>
      <c r="B7858" t="s">
        <v>168</v>
      </c>
      <c r="C7858" t="s">
        <v>10</v>
      </c>
      <c r="D7858" s="50">
        <v>45707</v>
      </c>
      <c r="E7858">
        <f>YEAR(Tabela1[[#This Row],[Start Date]])</f>
        <v>2025</v>
      </c>
      <c r="F7858">
        <f>ROUNDUP(MONTH(Tabela1[[#This Row],[Start Date]])/3,0)</f>
        <v>1</v>
      </c>
      <c r="G7858" t="s">
        <v>8</v>
      </c>
      <c r="H7858">
        <v>5</v>
      </c>
      <c r="I7858" t="s">
        <v>14</v>
      </c>
      <c r="J7858" t="s">
        <v>11</v>
      </c>
      <c r="K7858">
        <v>0</v>
      </c>
      <c r="L7858" t="s">
        <v>8</v>
      </c>
      <c r="M7858">
        <v>20</v>
      </c>
      <c r="N7858">
        <v>3</v>
      </c>
      <c r="O7858" t="str">
        <f>IF(AND(Tabela1[[#This Row],[EA Play Season Pass]]="Yes",Tabela1[[#This Row],[Minecraft Season Pass]]="Yes"),"Yes","No")</f>
        <v>No</v>
      </c>
      <c r="P7858" t="str">
        <f>IF(OR(Tabela1[[#This Row],[EA Play Season Pass]]="Yes",Tabela1[[#This Row],[Minecraft Season Pass]]="Yes"),"Yes","No")</f>
        <v>Yes</v>
      </c>
      <c r="Q7858">
        <v>22</v>
      </c>
      <c r="R7858" s="2"/>
    </row>
    <row r="7859" spans="1:18" x14ac:dyDescent="0.25">
      <c r="A7859">
        <v>7858</v>
      </c>
      <c r="B7859" t="s">
        <v>5193</v>
      </c>
      <c r="C7859" t="s">
        <v>7</v>
      </c>
      <c r="D7859" s="50">
        <v>45707</v>
      </c>
      <c r="E7859">
        <f>YEAR(Tabela1[[#This Row],[Start Date]])</f>
        <v>2025</v>
      </c>
      <c r="F7859">
        <f>ROUNDUP(MONTH(Tabela1[[#This Row],[Start Date]])/3,0)</f>
        <v>1</v>
      </c>
      <c r="G7859" t="s">
        <v>8</v>
      </c>
      <c r="H7859">
        <v>15</v>
      </c>
      <c r="I7859" t="s">
        <v>14</v>
      </c>
      <c r="J7859" t="s">
        <v>8</v>
      </c>
      <c r="K7859">
        <v>30</v>
      </c>
      <c r="L7859" t="s">
        <v>11</v>
      </c>
      <c r="M7859">
        <v>0</v>
      </c>
      <c r="N7859">
        <v>3</v>
      </c>
      <c r="O7859" t="str">
        <f>IF(AND(Tabela1[[#This Row],[EA Play Season Pass]]="Yes",Tabela1[[#This Row],[Minecraft Season Pass]]="Yes"),"Yes","No")</f>
        <v>No</v>
      </c>
      <c r="P7859" t="str">
        <f>IF(OR(Tabela1[[#This Row],[EA Play Season Pass]]="Yes",Tabela1[[#This Row],[Minecraft Season Pass]]="Yes"),"Yes","No")</f>
        <v>Yes</v>
      </c>
      <c r="Q7859">
        <v>42</v>
      </c>
      <c r="R7859" s="2"/>
    </row>
    <row r="7860" spans="1:18" x14ac:dyDescent="0.25">
      <c r="A7860">
        <v>7859</v>
      </c>
      <c r="B7860" t="s">
        <v>7897</v>
      </c>
      <c r="C7860" t="s">
        <v>10</v>
      </c>
      <c r="D7860" s="50">
        <v>45707</v>
      </c>
      <c r="E7860">
        <f>YEAR(Tabela1[[#This Row],[Start Date]])</f>
        <v>2025</v>
      </c>
      <c r="F7860">
        <f>ROUNDUP(MONTH(Tabela1[[#This Row],[Start Date]])/3,0)</f>
        <v>1</v>
      </c>
      <c r="G7860" t="s">
        <v>8</v>
      </c>
      <c r="H7860">
        <v>5</v>
      </c>
      <c r="I7860" t="s">
        <v>14</v>
      </c>
      <c r="J7860" t="s">
        <v>8</v>
      </c>
      <c r="K7860">
        <v>30</v>
      </c>
      <c r="L7860" t="s">
        <v>8</v>
      </c>
      <c r="M7860">
        <v>20</v>
      </c>
      <c r="N7860">
        <v>3</v>
      </c>
      <c r="O7860" t="str">
        <f>IF(AND(Tabela1[[#This Row],[EA Play Season Pass]]="Yes",Tabela1[[#This Row],[Minecraft Season Pass]]="Yes"),"Yes","No")</f>
        <v>Yes</v>
      </c>
      <c r="P7860" t="str">
        <f>IF(OR(Tabela1[[#This Row],[EA Play Season Pass]]="Yes",Tabela1[[#This Row],[Minecraft Season Pass]]="Yes"),"Yes","No")</f>
        <v>Yes</v>
      </c>
      <c r="Q7860">
        <v>52</v>
      </c>
      <c r="R7860" s="2"/>
    </row>
    <row r="7861" spans="1:18" x14ac:dyDescent="0.25">
      <c r="A7861">
        <v>7860</v>
      </c>
      <c r="B7861" t="s">
        <v>6126</v>
      </c>
      <c r="C7861" t="s">
        <v>10</v>
      </c>
      <c r="D7861" s="50">
        <v>45707</v>
      </c>
      <c r="E7861">
        <f>YEAR(Tabela1[[#This Row],[Start Date]])</f>
        <v>2025</v>
      </c>
      <c r="F7861">
        <f>ROUNDUP(MONTH(Tabela1[[#This Row],[Start Date]])/3,0)</f>
        <v>1</v>
      </c>
      <c r="G7861" t="s">
        <v>8</v>
      </c>
      <c r="H7861">
        <v>5</v>
      </c>
      <c r="I7861" t="s">
        <v>9</v>
      </c>
      <c r="J7861" t="s">
        <v>11</v>
      </c>
      <c r="K7861">
        <v>0</v>
      </c>
      <c r="L7861" t="s">
        <v>8</v>
      </c>
      <c r="M7861">
        <v>20</v>
      </c>
      <c r="N7861">
        <v>3</v>
      </c>
      <c r="O7861" t="str">
        <f>IF(AND(Tabela1[[#This Row],[EA Play Season Pass]]="Yes",Tabela1[[#This Row],[Minecraft Season Pass]]="Yes"),"Yes","No")</f>
        <v>No</v>
      </c>
      <c r="P7861" t="str">
        <f>IF(OR(Tabela1[[#This Row],[EA Play Season Pass]]="Yes",Tabela1[[#This Row],[Minecraft Season Pass]]="Yes"),"Yes","No")</f>
        <v>Yes</v>
      </c>
      <c r="Q7861">
        <v>22</v>
      </c>
      <c r="R7861" s="2"/>
    </row>
    <row r="7862" spans="1:18" x14ac:dyDescent="0.25">
      <c r="A7862">
        <v>7861</v>
      </c>
      <c r="B7862" t="s">
        <v>7898</v>
      </c>
      <c r="C7862" t="s">
        <v>7</v>
      </c>
      <c r="D7862" s="50">
        <v>45707</v>
      </c>
      <c r="E7862">
        <f>YEAR(Tabela1[[#This Row],[Start Date]])</f>
        <v>2025</v>
      </c>
      <c r="F7862">
        <f>ROUNDUP(MONTH(Tabela1[[#This Row],[Start Date]])/3,0)</f>
        <v>1</v>
      </c>
      <c r="G7862" t="s">
        <v>11</v>
      </c>
      <c r="H7862">
        <v>15</v>
      </c>
      <c r="I7862" t="s">
        <v>12</v>
      </c>
      <c r="J7862" t="s">
        <v>11</v>
      </c>
      <c r="K7862">
        <v>0</v>
      </c>
      <c r="L7862" t="s">
        <v>8</v>
      </c>
      <c r="M7862">
        <v>20</v>
      </c>
      <c r="N7862">
        <v>1</v>
      </c>
      <c r="O7862" t="str">
        <f>IF(AND(Tabela1[[#This Row],[EA Play Season Pass]]="Yes",Tabela1[[#This Row],[Minecraft Season Pass]]="Yes"),"Yes","No")</f>
        <v>No</v>
      </c>
      <c r="P7862" t="str">
        <f>IF(OR(Tabela1[[#This Row],[EA Play Season Pass]]="Yes",Tabela1[[#This Row],[Minecraft Season Pass]]="Yes"),"Yes","No")</f>
        <v>Yes</v>
      </c>
      <c r="Q7862">
        <v>34</v>
      </c>
      <c r="R7862" s="2"/>
    </row>
    <row r="7863" spans="1:18" x14ac:dyDescent="0.25">
      <c r="A7863">
        <v>7862</v>
      </c>
      <c r="B7863" t="s">
        <v>2684</v>
      </c>
      <c r="C7863" t="s">
        <v>10</v>
      </c>
      <c r="D7863" s="50">
        <v>45708</v>
      </c>
      <c r="E7863">
        <f>YEAR(Tabela1[[#This Row],[Start Date]])</f>
        <v>2025</v>
      </c>
      <c r="F7863">
        <f>ROUNDUP(MONTH(Tabela1[[#This Row],[Start Date]])/3,0)</f>
        <v>1</v>
      </c>
      <c r="G7863" t="s">
        <v>11</v>
      </c>
      <c r="H7863">
        <v>5</v>
      </c>
      <c r="I7863" t="s">
        <v>9</v>
      </c>
      <c r="J7863" t="s">
        <v>8</v>
      </c>
      <c r="K7863">
        <v>30</v>
      </c>
      <c r="L7863" t="s">
        <v>11</v>
      </c>
      <c r="M7863">
        <v>0</v>
      </c>
      <c r="N7863">
        <v>2</v>
      </c>
      <c r="O7863" t="str">
        <f>IF(AND(Tabela1[[#This Row],[EA Play Season Pass]]="Yes",Tabela1[[#This Row],[Minecraft Season Pass]]="Yes"),"Yes","No")</f>
        <v>No</v>
      </c>
      <c r="P7863" t="str">
        <f>IF(OR(Tabela1[[#This Row],[EA Play Season Pass]]="Yes",Tabela1[[#This Row],[Minecraft Season Pass]]="Yes"),"Yes","No")</f>
        <v>Yes</v>
      </c>
      <c r="Q7863">
        <v>33</v>
      </c>
      <c r="R7863" s="2"/>
    </row>
    <row r="7864" spans="1:18" x14ac:dyDescent="0.25">
      <c r="A7864">
        <v>7863</v>
      </c>
      <c r="B7864" t="s">
        <v>2797</v>
      </c>
      <c r="C7864" t="s">
        <v>7</v>
      </c>
      <c r="D7864" s="50">
        <v>45708</v>
      </c>
      <c r="E7864">
        <f>YEAR(Tabela1[[#This Row],[Start Date]])</f>
        <v>2025</v>
      </c>
      <c r="F7864">
        <f>ROUNDUP(MONTH(Tabela1[[#This Row],[Start Date]])/3,0)</f>
        <v>1</v>
      </c>
      <c r="G7864" t="s">
        <v>11</v>
      </c>
      <c r="H7864">
        <v>15</v>
      </c>
      <c r="I7864" t="s">
        <v>12</v>
      </c>
      <c r="J7864" t="s">
        <v>8</v>
      </c>
      <c r="K7864">
        <v>30</v>
      </c>
      <c r="L7864" t="s">
        <v>11</v>
      </c>
      <c r="M7864">
        <v>0</v>
      </c>
      <c r="N7864">
        <v>1</v>
      </c>
      <c r="O7864" t="str">
        <f>IF(AND(Tabela1[[#This Row],[EA Play Season Pass]]="Yes",Tabela1[[#This Row],[Minecraft Season Pass]]="Yes"),"Yes","No")</f>
        <v>No</v>
      </c>
      <c r="P7864" t="str">
        <f>IF(OR(Tabela1[[#This Row],[EA Play Season Pass]]="Yes",Tabela1[[#This Row],[Minecraft Season Pass]]="Yes"),"Yes","No")</f>
        <v>Yes</v>
      </c>
      <c r="Q7864">
        <v>44</v>
      </c>
      <c r="R7864" s="2"/>
    </row>
    <row r="7865" spans="1:18" x14ac:dyDescent="0.25">
      <c r="A7865">
        <v>7864</v>
      </c>
      <c r="B7865" t="s">
        <v>6496</v>
      </c>
      <c r="C7865" t="s">
        <v>7</v>
      </c>
      <c r="D7865" s="50">
        <v>45708</v>
      </c>
      <c r="E7865">
        <f>YEAR(Tabela1[[#This Row],[Start Date]])</f>
        <v>2025</v>
      </c>
      <c r="F7865">
        <f>ROUNDUP(MONTH(Tabela1[[#This Row],[Start Date]])/3,0)</f>
        <v>1</v>
      </c>
      <c r="G7865" t="s">
        <v>8</v>
      </c>
      <c r="H7865">
        <v>15</v>
      </c>
      <c r="I7865" t="s">
        <v>12</v>
      </c>
      <c r="J7865" t="s">
        <v>11</v>
      </c>
      <c r="K7865">
        <v>0</v>
      </c>
      <c r="L7865" t="s">
        <v>11</v>
      </c>
      <c r="M7865">
        <v>0</v>
      </c>
      <c r="N7865">
        <v>1</v>
      </c>
      <c r="O7865" t="str">
        <f>IF(AND(Tabela1[[#This Row],[EA Play Season Pass]]="Yes",Tabela1[[#This Row],[Minecraft Season Pass]]="Yes"),"Yes","No")</f>
        <v>No</v>
      </c>
      <c r="P7865" t="str">
        <f>IF(OR(Tabela1[[#This Row],[EA Play Season Pass]]="Yes",Tabela1[[#This Row],[Minecraft Season Pass]]="Yes"),"Yes","No")</f>
        <v>No</v>
      </c>
      <c r="Q7865">
        <v>14</v>
      </c>
      <c r="R7865" s="2"/>
    </row>
    <row r="7866" spans="1:18" x14ac:dyDescent="0.25">
      <c r="A7866">
        <v>7865</v>
      </c>
      <c r="B7866" t="s">
        <v>7757</v>
      </c>
      <c r="C7866" t="s">
        <v>13</v>
      </c>
      <c r="D7866" s="50">
        <v>45708</v>
      </c>
      <c r="E7866">
        <f>YEAR(Tabela1[[#This Row],[Start Date]])</f>
        <v>2025</v>
      </c>
      <c r="F7866">
        <f>ROUNDUP(MONTH(Tabela1[[#This Row],[Start Date]])/3,0)</f>
        <v>1</v>
      </c>
      <c r="G7866" t="s">
        <v>8</v>
      </c>
      <c r="H7866">
        <v>10</v>
      </c>
      <c r="I7866" t="s">
        <v>12</v>
      </c>
      <c r="J7866" t="s">
        <v>8</v>
      </c>
      <c r="K7866">
        <v>30</v>
      </c>
      <c r="L7866" t="s">
        <v>8</v>
      </c>
      <c r="M7866">
        <v>20</v>
      </c>
      <c r="N7866">
        <v>2</v>
      </c>
      <c r="O7866" t="str">
        <f>IF(AND(Tabela1[[#This Row],[EA Play Season Pass]]="Yes",Tabela1[[#This Row],[Minecraft Season Pass]]="Yes"),"Yes","No")</f>
        <v>Yes</v>
      </c>
      <c r="P7866" t="str">
        <f>IF(OR(Tabela1[[#This Row],[EA Play Season Pass]]="Yes",Tabela1[[#This Row],[Minecraft Season Pass]]="Yes"),"Yes","No")</f>
        <v>Yes</v>
      </c>
      <c r="Q7866">
        <v>58</v>
      </c>
      <c r="R7866" s="2"/>
    </row>
    <row r="7867" spans="1:18" x14ac:dyDescent="0.25">
      <c r="A7867">
        <v>7866</v>
      </c>
      <c r="B7867" t="s">
        <v>842</v>
      </c>
      <c r="C7867" t="s">
        <v>7</v>
      </c>
      <c r="D7867" s="50">
        <v>45708</v>
      </c>
      <c r="E7867">
        <f>YEAR(Tabela1[[#This Row],[Start Date]])</f>
        <v>2025</v>
      </c>
      <c r="F7867">
        <f>ROUNDUP(MONTH(Tabela1[[#This Row],[Start Date]])/3,0)</f>
        <v>1</v>
      </c>
      <c r="G7867" t="s">
        <v>8</v>
      </c>
      <c r="H7867">
        <v>15</v>
      </c>
      <c r="I7867" t="s">
        <v>12</v>
      </c>
      <c r="J7867" t="s">
        <v>11</v>
      </c>
      <c r="K7867">
        <v>0</v>
      </c>
      <c r="L7867" t="s">
        <v>11</v>
      </c>
      <c r="M7867">
        <v>0</v>
      </c>
      <c r="N7867">
        <v>2</v>
      </c>
      <c r="O7867" t="str">
        <f>IF(AND(Tabela1[[#This Row],[EA Play Season Pass]]="Yes",Tabela1[[#This Row],[Minecraft Season Pass]]="Yes"),"Yes","No")</f>
        <v>No</v>
      </c>
      <c r="P7867" t="str">
        <f>IF(OR(Tabela1[[#This Row],[EA Play Season Pass]]="Yes",Tabela1[[#This Row],[Minecraft Season Pass]]="Yes"),"Yes","No")</f>
        <v>No</v>
      </c>
      <c r="Q7867">
        <v>13</v>
      </c>
      <c r="R7867" s="2"/>
    </row>
    <row r="7868" spans="1:18" x14ac:dyDescent="0.25">
      <c r="A7868">
        <v>7867</v>
      </c>
      <c r="B7868" t="s">
        <v>7899</v>
      </c>
      <c r="C7868" t="s">
        <v>10</v>
      </c>
      <c r="D7868" s="50">
        <v>45708</v>
      </c>
      <c r="E7868">
        <f>YEAR(Tabela1[[#This Row],[Start Date]])</f>
        <v>2025</v>
      </c>
      <c r="F7868">
        <f>ROUNDUP(MONTH(Tabela1[[#This Row],[Start Date]])/3,0)</f>
        <v>1</v>
      </c>
      <c r="G7868" t="s">
        <v>8</v>
      </c>
      <c r="H7868">
        <v>5</v>
      </c>
      <c r="I7868" t="s">
        <v>14</v>
      </c>
      <c r="J7868" t="s">
        <v>8</v>
      </c>
      <c r="K7868">
        <v>30</v>
      </c>
      <c r="L7868" t="s">
        <v>8</v>
      </c>
      <c r="M7868">
        <v>20</v>
      </c>
      <c r="N7868">
        <v>1</v>
      </c>
      <c r="O7868" t="str">
        <f>IF(AND(Tabela1[[#This Row],[EA Play Season Pass]]="Yes",Tabela1[[#This Row],[Minecraft Season Pass]]="Yes"),"Yes","No")</f>
        <v>Yes</v>
      </c>
      <c r="P7868" t="str">
        <f>IF(OR(Tabela1[[#This Row],[EA Play Season Pass]]="Yes",Tabela1[[#This Row],[Minecraft Season Pass]]="Yes"),"Yes","No")</f>
        <v>Yes</v>
      </c>
      <c r="Q7868">
        <v>54</v>
      </c>
      <c r="R7868" s="2"/>
    </row>
    <row r="7869" spans="1:18" x14ac:dyDescent="0.25">
      <c r="A7869">
        <v>7868</v>
      </c>
      <c r="B7869" t="s">
        <v>7900</v>
      </c>
      <c r="C7869" t="s">
        <v>7</v>
      </c>
      <c r="D7869" s="50">
        <v>45708</v>
      </c>
      <c r="E7869">
        <f>YEAR(Tabela1[[#This Row],[Start Date]])</f>
        <v>2025</v>
      </c>
      <c r="F7869">
        <f>ROUNDUP(MONTH(Tabela1[[#This Row],[Start Date]])/3,0)</f>
        <v>1</v>
      </c>
      <c r="G7869" t="s">
        <v>11</v>
      </c>
      <c r="H7869">
        <v>15</v>
      </c>
      <c r="I7869" t="s">
        <v>9</v>
      </c>
      <c r="J7869" t="s">
        <v>11</v>
      </c>
      <c r="K7869">
        <v>0</v>
      </c>
      <c r="L7869" t="s">
        <v>11</v>
      </c>
      <c r="M7869">
        <v>0</v>
      </c>
      <c r="N7869">
        <v>3</v>
      </c>
      <c r="O7869" t="str">
        <f>IF(AND(Tabela1[[#This Row],[EA Play Season Pass]]="Yes",Tabela1[[#This Row],[Minecraft Season Pass]]="Yes"),"Yes","No")</f>
        <v>No</v>
      </c>
      <c r="P7869" t="str">
        <f>IF(OR(Tabela1[[#This Row],[EA Play Season Pass]]="Yes",Tabela1[[#This Row],[Minecraft Season Pass]]="Yes"),"Yes","No")</f>
        <v>No</v>
      </c>
      <c r="Q7869">
        <v>12</v>
      </c>
      <c r="R7869" s="2"/>
    </row>
    <row r="7870" spans="1:18" x14ac:dyDescent="0.25">
      <c r="A7870">
        <v>7869</v>
      </c>
      <c r="B7870" t="s">
        <v>6644</v>
      </c>
      <c r="C7870" t="s">
        <v>13</v>
      </c>
      <c r="D7870" s="50">
        <v>45708</v>
      </c>
      <c r="E7870">
        <f>YEAR(Tabela1[[#This Row],[Start Date]])</f>
        <v>2025</v>
      </c>
      <c r="F7870">
        <f>ROUNDUP(MONTH(Tabela1[[#This Row],[Start Date]])/3,0)</f>
        <v>1</v>
      </c>
      <c r="G7870" t="s">
        <v>11</v>
      </c>
      <c r="H7870">
        <v>10</v>
      </c>
      <c r="I7870" t="s">
        <v>12</v>
      </c>
      <c r="J7870" t="s">
        <v>8</v>
      </c>
      <c r="K7870">
        <v>30</v>
      </c>
      <c r="L7870" t="s">
        <v>11</v>
      </c>
      <c r="M7870">
        <v>0</v>
      </c>
      <c r="N7870">
        <v>2</v>
      </c>
      <c r="O7870" t="str">
        <f>IF(AND(Tabela1[[#This Row],[EA Play Season Pass]]="Yes",Tabela1[[#This Row],[Minecraft Season Pass]]="Yes"),"Yes","No")</f>
        <v>No</v>
      </c>
      <c r="P7870" t="str">
        <f>IF(OR(Tabela1[[#This Row],[EA Play Season Pass]]="Yes",Tabela1[[#This Row],[Minecraft Season Pass]]="Yes"),"Yes","No")</f>
        <v>Yes</v>
      </c>
      <c r="Q7870">
        <v>38</v>
      </c>
      <c r="R7870" s="2"/>
    </row>
    <row r="7871" spans="1:18" x14ac:dyDescent="0.25">
      <c r="A7871">
        <v>7870</v>
      </c>
      <c r="B7871" t="s">
        <v>6902</v>
      </c>
      <c r="C7871" t="s">
        <v>13</v>
      </c>
      <c r="D7871" s="50">
        <v>45709</v>
      </c>
      <c r="E7871">
        <f>YEAR(Tabela1[[#This Row],[Start Date]])</f>
        <v>2025</v>
      </c>
      <c r="F7871">
        <f>ROUNDUP(MONTH(Tabela1[[#This Row],[Start Date]])/3,0)</f>
        <v>1</v>
      </c>
      <c r="G7871" t="s">
        <v>8</v>
      </c>
      <c r="H7871">
        <v>10</v>
      </c>
      <c r="I7871" t="s">
        <v>9</v>
      </c>
      <c r="J7871" t="s">
        <v>11</v>
      </c>
      <c r="K7871">
        <v>0</v>
      </c>
      <c r="L7871" t="s">
        <v>8</v>
      </c>
      <c r="M7871">
        <v>20</v>
      </c>
      <c r="N7871">
        <v>2</v>
      </c>
      <c r="O7871" t="str">
        <f>IF(AND(Tabela1[[#This Row],[EA Play Season Pass]]="Yes",Tabela1[[#This Row],[Minecraft Season Pass]]="Yes"),"Yes","No")</f>
        <v>No</v>
      </c>
      <c r="P7871" t="str">
        <f>IF(OR(Tabela1[[#This Row],[EA Play Season Pass]]="Yes",Tabela1[[#This Row],[Minecraft Season Pass]]="Yes"),"Yes","No")</f>
        <v>Yes</v>
      </c>
      <c r="Q7871">
        <v>28</v>
      </c>
      <c r="R7871" s="2"/>
    </row>
    <row r="7872" spans="1:18" x14ac:dyDescent="0.25">
      <c r="A7872">
        <v>7871</v>
      </c>
      <c r="B7872" t="s">
        <v>340</v>
      </c>
      <c r="C7872" t="s">
        <v>13</v>
      </c>
      <c r="D7872" s="50">
        <v>45709</v>
      </c>
      <c r="E7872">
        <f>YEAR(Tabela1[[#This Row],[Start Date]])</f>
        <v>2025</v>
      </c>
      <c r="F7872">
        <f>ROUNDUP(MONTH(Tabela1[[#This Row],[Start Date]])/3,0)</f>
        <v>1</v>
      </c>
      <c r="G7872" t="s">
        <v>8</v>
      </c>
      <c r="H7872">
        <v>10</v>
      </c>
      <c r="I7872" t="s">
        <v>12</v>
      </c>
      <c r="J7872" t="s">
        <v>8</v>
      </c>
      <c r="K7872">
        <v>30</v>
      </c>
      <c r="L7872" t="s">
        <v>8</v>
      </c>
      <c r="M7872">
        <v>20</v>
      </c>
      <c r="N7872">
        <v>1</v>
      </c>
      <c r="O7872" t="str">
        <f>IF(AND(Tabela1[[#This Row],[EA Play Season Pass]]="Yes",Tabela1[[#This Row],[Minecraft Season Pass]]="Yes"),"Yes","No")</f>
        <v>Yes</v>
      </c>
      <c r="P7872" t="str">
        <f>IF(OR(Tabela1[[#This Row],[EA Play Season Pass]]="Yes",Tabela1[[#This Row],[Minecraft Season Pass]]="Yes"),"Yes","No")</f>
        <v>Yes</v>
      </c>
      <c r="Q7872">
        <v>59</v>
      </c>
      <c r="R7872" s="2"/>
    </row>
    <row r="7873" spans="1:18" x14ac:dyDescent="0.25">
      <c r="A7873">
        <v>7872</v>
      </c>
      <c r="B7873" t="s">
        <v>7901</v>
      </c>
      <c r="C7873" t="s">
        <v>10</v>
      </c>
      <c r="D7873" s="50">
        <v>45709</v>
      </c>
      <c r="E7873">
        <f>YEAR(Tabela1[[#This Row],[Start Date]])</f>
        <v>2025</v>
      </c>
      <c r="F7873">
        <f>ROUNDUP(MONTH(Tabela1[[#This Row],[Start Date]])/3,0)</f>
        <v>1</v>
      </c>
      <c r="G7873" t="s">
        <v>11</v>
      </c>
      <c r="H7873">
        <v>5</v>
      </c>
      <c r="I7873" t="s">
        <v>14</v>
      </c>
      <c r="J7873" t="s">
        <v>8</v>
      </c>
      <c r="K7873">
        <v>30</v>
      </c>
      <c r="L7873" t="s">
        <v>8</v>
      </c>
      <c r="M7873">
        <v>20</v>
      </c>
      <c r="N7873">
        <v>2</v>
      </c>
      <c r="O7873" t="str">
        <f>IF(AND(Tabela1[[#This Row],[EA Play Season Pass]]="Yes",Tabela1[[#This Row],[Minecraft Season Pass]]="Yes"),"Yes","No")</f>
        <v>Yes</v>
      </c>
      <c r="P7873" t="str">
        <f>IF(OR(Tabela1[[#This Row],[EA Play Season Pass]]="Yes",Tabela1[[#This Row],[Minecraft Season Pass]]="Yes"),"Yes","No")</f>
        <v>Yes</v>
      </c>
      <c r="Q7873">
        <v>53</v>
      </c>
      <c r="R7873" s="2"/>
    </row>
    <row r="7874" spans="1:18" x14ac:dyDescent="0.25">
      <c r="A7874">
        <v>7873</v>
      </c>
      <c r="B7874" t="s">
        <v>5302</v>
      </c>
      <c r="C7874" t="s">
        <v>10</v>
      </c>
      <c r="D7874" s="50">
        <v>45709</v>
      </c>
      <c r="E7874">
        <f>YEAR(Tabela1[[#This Row],[Start Date]])</f>
        <v>2025</v>
      </c>
      <c r="F7874">
        <f>ROUNDUP(MONTH(Tabela1[[#This Row],[Start Date]])/3,0)</f>
        <v>1</v>
      </c>
      <c r="G7874" t="s">
        <v>11</v>
      </c>
      <c r="H7874">
        <v>5</v>
      </c>
      <c r="I7874" t="s">
        <v>14</v>
      </c>
      <c r="J7874" t="s">
        <v>8</v>
      </c>
      <c r="K7874">
        <v>30</v>
      </c>
      <c r="L7874" t="s">
        <v>11</v>
      </c>
      <c r="M7874">
        <v>0</v>
      </c>
      <c r="N7874">
        <v>1</v>
      </c>
      <c r="O7874" t="str">
        <f>IF(AND(Tabela1[[#This Row],[EA Play Season Pass]]="Yes",Tabela1[[#This Row],[Minecraft Season Pass]]="Yes"),"Yes","No")</f>
        <v>No</v>
      </c>
      <c r="P7874" t="str">
        <f>IF(OR(Tabela1[[#This Row],[EA Play Season Pass]]="Yes",Tabela1[[#This Row],[Minecraft Season Pass]]="Yes"),"Yes","No")</f>
        <v>Yes</v>
      </c>
      <c r="Q7874">
        <v>34</v>
      </c>
      <c r="R7874" s="2"/>
    </row>
    <row r="7875" spans="1:18" x14ac:dyDescent="0.25">
      <c r="A7875">
        <v>7874</v>
      </c>
      <c r="B7875" t="s">
        <v>7493</v>
      </c>
      <c r="C7875" t="s">
        <v>10</v>
      </c>
      <c r="D7875" s="50">
        <v>45710</v>
      </c>
      <c r="E7875">
        <f>YEAR(Tabela1[[#This Row],[Start Date]])</f>
        <v>2025</v>
      </c>
      <c r="F7875">
        <f>ROUNDUP(MONTH(Tabela1[[#This Row],[Start Date]])/3,0)</f>
        <v>1</v>
      </c>
      <c r="G7875" t="s">
        <v>11</v>
      </c>
      <c r="H7875">
        <v>5</v>
      </c>
      <c r="I7875" t="s">
        <v>12</v>
      </c>
      <c r="J7875" t="s">
        <v>11</v>
      </c>
      <c r="K7875">
        <v>0</v>
      </c>
      <c r="L7875" t="s">
        <v>11</v>
      </c>
      <c r="M7875">
        <v>0</v>
      </c>
      <c r="N7875">
        <v>2</v>
      </c>
      <c r="O7875" t="str">
        <f>IF(AND(Tabela1[[#This Row],[EA Play Season Pass]]="Yes",Tabela1[[#This Row],[Minecraft Season Pass]]="Yes"),"Yes","No")</f>
        <v>No</v>
      </c>
      <c r="P7875" t="str">
        <f>IF(OR(Tabela1[[#This Row],[EA Play Season Pass]]="Yes",Tabela1[[#This Row],[Minecraft Season Pass]]="Yes"),"Yes","No")</f>
        <v>No</v>
      </c>
      <c r="Q7875">
        <v>3</v>
      </c>
      <c r="R7875" s="2"/>
    </row>
    <row r="7876" spans="1:18" x14ac:dyDescent="0.25">
      <c r="A7876">
        <v>7875</v>
      </c>
      <c r="B7876" t="s">
        <v>7902</v>
      </c>
      <c r="C7876" t="s">
        <v>7</v>
      </c>
      <c r="D7876" s="50">
        <v>45710</v>
      </c>
      <c r="E7876">
        <f>YEAR(Tabela1[[#This Row],[Start Date]])</f>
        <v>2025</v>
      </c>
      <c r="F7876">
        <f>ROUNDUP(MONTH(Tabela1[[#This Row],[Start Date]])/3,0)</f>
        <v>1</v>
      </c>
      <c r="G7876" t="s">
        <v>8</v>
      </c>
      <c r="H7876">
        <v>15</v>
      </c>
      <c r="I7876" t="s">
        <v>14</v>
      </c>
      <c r="J7876" t="s">
        <v>11</v>
      </c>
      <c r="K7876">
        <v>0</v>
      </c>
      <c r="L7876" t="s">
        <v>8</v>
      </c>
      <c r="M7876">
        <v>20</v>
      </c>
      <c r="N7876">
        <v>3</v>
      </c>
      <c r="O7876" t="str">
        <f>IF(AND(Tabela1[[#This Row],[EA Play Season Pass]]="Yes",Tabela1[[#This Row],[Minecraft Season Pass]]="Yes"),"Yes","No")</f>
        <v>No</v>
      </c>
      <c r="P7876" t="str">
        <f>IF(OR(Tabela1[[#This Row],[EA Play Season Pass]]="Yes",Tabela1[[#This Row],[Minecraft Season Pass]]="Yes"),"Yes","No")</f>
        <v>Yes</v>
      </c>
      <c r="Q7876">
        <v>32</v>
      </c>
      <c r="R7876" s="2"/>
    </row>
    <row r="7877" spans="1:18" x14ac:dyDescent="0.25">
      <c r="A7877">
        <v>7876</v>
      </c>
      <c r="B7877" t="s">
        <v>7690</v>
      </c>
      <c r="C7877" t="s">
        <v>13</v>
      </c>
      <c r="D7877" s="50">
        <v>45710</v>
      </c>
      <c r="E7877">
        <f>YEAR(Tabela1[[#This Row],[Start Date]])</f>
        <v>2025</v>
      </c>
      <c r="F7877">
        <f>ROUNDUP(MONTH(Tabela1[[#This Row],[Start Date]])/3,0)</f>
        <v>1</v>
      </c>
      <c r="G7877" t="s">
        <v>11</v>
      </c>
      <c r="H7877">
        <v>10</v>
      </c>
      <c r="I7877" t="s">
        <v>9</v>
      </c>
      <c r="J7877" t="s">
        <v>8</v>
      </c>
      <c r="K7877">
        <v>30</v>
      </c>
      <c r="L7877" t="s">
        <v>8</v>
      </c>
      <c r="M7877">
        <v>20</v>
      </c>
      <c r="N7877">
        <v>1</v>
      </c>
      <c r="O7877" t="str">
        <f>IF(AND(Tabela1[[#This Row],[EA Play Season Pass]]="Yes",Tabela1[[#This Row],[Minecraft Season Pass]]="Yes"),"Yes","No")</f>
        <v>Yes</v>
      </c>
      <c r="P7877" t="str">
        <f>IF(OR(Tabela1[[#This Row],[EA Play Season Pass]]="Yes",Tabela1[[#This Row],[Minecraft Season Pass]]="Yes"),"Yes","No")</f>
        <v>Yes</v>
      </c>
      <c r="Q7877">
        <v>59</v>
      </c>
      <c r="R7877" s="2"/>
    </row>
    <row r="7878" spans="1:18" x14ac:dyDescent="0.25">
      <c r="A7878">
        <v>7877</v>
      </c>
      <c r="B7878" t="s">
        <v>7903</v>
      </c>
      <c r="C7878" t="s">
        <v>13</v>
      </c>
      <c r="D7878" s="50">
        <v>45710</v>
      </c>
      <c r="E7878">
        <f>YEAR(Tabela1[[#This Row],[Start Date]])</f>
        <v>2025</v>
      </c>
      <c r="F7878">
        <f>ROUNDUP(MONTH(Tabela1[[#This Row],[Start Date]])/3,0)</f>
        <v>1</v>
      </c>
      <c r="G7878" t="s">
        <v>11</v>
      </c>
      <c r="H7878">
        <v>10</v>
      </c>
      <c r="I7878" t="s">
        <v>14</v>
      </c>
      <c r="J7878" t="s">
        <v>8</v>
      </c>
      <c r="K7878">
        <v>30</v>
      </c>
      <c r="L7878" t="s">
        <v>8</v>
      </c>
      <c r="M7878">
        <v>20</v>
      </c>
      <c r="N7878">
        <v>2</v>
      </c>
      <c r="O7878" t="str">
        <f>IF(AND(Tabela1[[#This Row],[EA Play Season Pass]]="Yes",Tabela1[[#This Row],[Minecraft Season Pass]]="Yes"),"Yes","No")</f>
        <v>Yes</v>
      </c>
      <c r="P7878" t="str">
        <f>IF(OR(Tabela1[[#This Row],[EA Play Season Pass]]="Yes",Tabela1[[#This Row],[Minecraft Season Pass]]="Yes"),"Yes","No")</f>
        <v>Yes</v>
      </c>
      <c r="Q7878">
        <v>58</v>
      </c>
      <c r="R7878" s="2"/>
    </row>
    <row r="7879" spans="1:18" x14ac:dyDescent="0.25">
      <c r="A7879">
        <v>7878</v>
      </c>
      <c r="B7879" t="s">
        <v>7904</v>
      </c>
      <c r="C7879" t="s">
        <v>13</v>
      </c>
      <c r="D7879" s="50">
        <v>45710</v>
      </c>
      <c r="E7879">
        <f>YEAR(Tabela1[[#This Row],[Start Date]])</f>
        <v>2025</v>
      </c>
      <c r="F7879">
        <f>ROUNDUP(MONTH(Tabela1[[#This Row],[Start Date]])/3,0)</f>
        <v>1</v>
      </c>
      <c r="G7879" t="s">
        <v>11</v>
      </c>
      <c r="H7879">
        <v>10</v>
      </c>
      <c r="I7879" t="s">
        <v>14</v>
      </c>
      <c r="J7879" t="s">
        <v>11</v>
      </c>
      <c r="K7879">
        <v>0</v>
      </c>
      <c r="L7879" t="s">
        <v>11</v>
      </c>
      <c r="M7879">
        <v>0</v>
      </c>
      <c r="N7879">
        <v>2</v>
      </c>
      <c r="O7879" t="str">
        <f>IF(AND(Tabela1[[#This Row],[EA Play Season Pass]]="Yes",Tabela1[[#This Row],[Minecraft Season Pass]]="Yes"),"Yes","No")</f>
        <v>No</v>
      </c>
      <c r="P7879" t="str">
        <f>IF(OR(Tabela1[[#This Row],[EA Play Season Pass]]="Yes",Tabela1[[#This Row],[Minecraft Season Pass]]="Yes"),"Yes","No")</f>
        <v>No</v>
      </c>
      <c r="Q7879">
        <v>8</v>
      </c>
      <c r="R7879" s="2"/>
    </row>
    <row r="7880" spans="1:18" x14ac:dyDescent="0.25">
      <c r="A7880">
        <v>7879</v>
      </c>
      <c r="B7880" t="s">
        <v>7905</v>
      </c>
      <c r="C7880" t="s">
        <v>7</v>
      </c>
      <c r="D7880" s="50">
        <v>45710</v>
      </c>
      <c r="E7880">
        <f>YEAR(Tabela1[[#This Row],[Start Date]])</f>
        <v>2025</v>
      </c>
      <c r="F7880">
        <f>ROUNDUP(MONTH(Tabela1[[#This Row],[Start Date]])/3,0)</f>
        <v>1</v>
      </c>
      <c r="G7880" t="s">
        <v>11</v>
      </c>
      <c r="H7880">
        <v>15</v>
      </c>
      <c r="I7880" t="s">
        <v>9</v>
      </c>
      <c r="J7880" t="s">
        <v>8</v>
      </c>
      <c r="K7880">
        <v>30</v>
      </c>
      <c r="L7880" t="s">
        <v>8</v>
      </c>
      <c r="M7880">
        <v>20</v>
      </c>
      <c r="N7880">
        <v>2</v>
      </c>
      <c r="O7880" t="str">
        <f>IF(AND(Tabela1[[#This Row],[EA Play Season Pass]]="Yes",Tabela1[[#This Row],[Minecraft Season Pass]]="Yes"),"Yes","No")</f>
        <v>Yes</v>
      </c>
      <c r="P7880" t="str">
        <f>IF(OR(Tabela1[[#This Row],[EA Play Season Pass]]="Yes",Tabela1[[#This Row],[Minecraft Season Pass]]="Yes"),"Yes","No")</f>
        <v>Yes</v>
      </c>
      <c r="Q7880">
        <v>63</v>
      </c>
      <c r="R7880" s="2"/>
    </row>
    <row r="7881" spans="1:18" x14ac:dyDescent="0.25">
      <c r="A7881">
        <v>7880</v>
      </c>
      <c r="B7881" t="s">
        <v>7906</v>
      </c>
      <c r="C7881" t="s">
        <v>10</v>
      </c>
      <c r="D7881" s="50">
        <v>45710</v>
      </c>
      <c r="E7881">
        <f>YEAR(Tabela1[[#This Row],[Start Date]])</f>
        <v>2025</v>
      </c>
      <c r="F7881">
        <f>ROUNDUP(MONTH(Tabela1[[#This Row],[Start Date]])/3,0)</f>
        <v>1</v>
      </c>
      <c r="G7881" t="s">
        <v>8</v>
      </c>
      <c r="H7881">
        <v>5</v>
      </c>
      <c r="I7881" t="s">
        <v>9</v>
      </c>
      <c r="J7881" t="s">
        <v>8</v>
      </c>
      <c r="K7881">
        <v>30</v>
      </c>
      <c r="L7881" t="s">
        <v>8</v>
      </c>
      <c r="M7881">
        <v>20</v>
      </c>
      <c r="N7881">
        <v>3</v>
      </c>
      <c r="O7881" t="str">
        <f>IF(AND(Tabela1[[#This Row],[EA Play Season Pass]]="Yes",Tabela1[[#This Row],[Minecraft Season Pass]]="Yes"),"Yes","No")</f>
        <v>Yes</v>
      </c>
      <c r="P7881" t="str">
        <f>IF(OR(Tabela1[[#This Row],[EA Play Season Pass]]="Yes",Tabela1[[#This Row],[Minecraft Season Pass]]="Yes"),"Yes","No")</f>
        <v>Yes</v>
      </c>
      <c r="Q7881">
        <v>52</v>
      </c>
      <c r="R7881" s="2"/>
    </row>
    <row r="7882" spans="1:18" x14ac:dyDescent="0.25">
      <c r="A7882">
        <v>7881</v>
      </c>
      <c r="B7882" t="s">
        <v>7907</v>
      </c>
      <c r="C7882" t="s">
        <v>7</v>
      </c>
      <c r="D7882" s="50">
        <v>45711</v>
      </c>
      <c r="E7882">
        <f>YEAR(Tabela1[[#This Row],[Start Date]])</f>
        <v>2025</v>
      </c>
      <c r="F7882">
        <f>ROUNDUP(MONTH(Tabela1[[#This Row],[Start Date]])/3,0)</f>
        <v>1</v>
      </c>
      <c r="G7882" t="s">
        <v>8</v>
      </c>
      <c r="H7882">
        <v>15</v>
      </c>
      <c r="I7882" t="s">
        <v>9</v>
      </c>
      <c r="J7882" t="s">
        <v>8</v>
      </c>
      <c r="K7882">
        <v>30</v>
      </c>
      <c r="L7882" t="s">
        <v>11</v>
      </c>
      <c r="M7882">
        <v>0</v>
      </c>
      <c r="N7882">
        <v>1</v>
      </c>
      <c r="O7882" t="str">
        <f>IF(AND(Tabela1[[#This Row],[EA Play Season Pass]]="Yes",Tabela1[[#This Row],[Minecraft Season Pass]]="Yes"),"Yes","No")</f>
        <v>No</v>
      </c>
      <c r="P7882" t="str">
        <f>IF(OR(Tabela1[[#This Row],[EA Play Season Pass]]="Yes",Tabela1[[#This Row],[Minecraft Season Pass]]="Yes"),"Yes","No")</f>
        <v>Yes</v>
      </c>
      <c r="Q7882">
        <v>44</v>
      </c>
      <c r="R7882" s="2"/>
    </row>
    <row r="7883" spans="1:18" x14ac:dyDescent="0.25">
      <c r="A7883">
        <v>7882</v>
      </c>
      <c r="B7883" t="s">
        <v>7908</v>
      </c>
      <c r="C7883" t="s">
        <v>13</v>
      </c>
      <c r="D7883" s="50">
        <v>45711</v>
      </c>
      <c r="E7883">
        <f>YEAR(Tabela1[[#This Row],[Start Date]])</f>
        <v>2025</v>
      </c>
      <c r="F7883">
        <f>ROUNDUP(MONTH(Tabela1[[#This Row],[Start Date]])/3,0)</f>
        <v>1</v>
      </c>
      <c r="G7883" t="s">
        <v>8</v>
      </c>
      <c r="H7883">
        <v>10</v>
      </c>
      <c r="I7883" t="s">
        <v>12</v>
      </c>
      <c r="J7883" t="s">
        <v>8</v>
      </c>
      <c r="K7883">
        <v>30</v>
      </c>
      <c r="L7883" t="s">
        <v>8</v>
      </c>
      <c r="M7883">
        <v>20</v>
      </c>
      <c r="N7883">
        <v>2</v>
      </c>
      <c r="O7883" t="str">
        <f>IF(AND(Tabela1[[#This Row],[EA Play Season Pass]]="Yes",Tabela1[[#This Row],[Minecraft Season Pass]]="Yes"),"Yes","No")</f>
        <v>Yes</v>
      </c>
      <c r="P7883" t="str">
        <f>IF(OR(Tabela1[[#This Row],[EA Play Season Pass]]="Yes",Tabela1[[#This Row],[Minecraft Season Pass]]="Yes"),"Yes","No")</f>
        <v>Yes</v>
      </c>
      <c r="Q7883">
        <v>58</v>
      </c>
      <c r="R7883" s="2"/>
    </row>
    <row r="7884" spans="1:18" x14ac:dyDescent="0.25">
      <c r="A7884">
        <v>7883</v>
      </c>
      <c r="B7884" t="s">
        <v>7909</v>
      </c>
      <c r="C7884" t="s">
        <v>10</v>
      </c>
      <c r="D7884" s="50">
        <v>45711</v>
      </c>
      <c r="E7884">
        <f>YEAR(Tabela1[[#This Row],[Start Date]])</f>
        <v>2025</v>
      </c>
      <c r="F7884">
        <f>ROUNDUP(MONTH(Tabela1[[#This Row],[Start Date]])/3,0)</f>
        <v>1</v>
      </c>
      <c r="G7884" t="s">
        <v>11</v>
      </c>
      <c r="H7884">
        <v>5</v>
      </c>
      <c r="I7884" t="s">
        <v>12</v>
      </c>
      <c r="J7884" t="s">
        <v>11</v>
      </c>
      <c r="K7884">
        <v>0</v>
      </c>
      <c r="L7884" t="s">
        <v>11</v>
      </c>
      <c r="M7884">
        <v>0</v>
      </c>
      <c r="N7884">
        <v>2</v>
      </c>
      <c r="O7884" t="str">
        <f>IF(AND(Tabela1[[#This Row],[EA Play Season Pass]]="Yes",Tabela1[[#This Row],[Minecraft Season Pass]]="Yes"),"Yes","No")</f>
        <v>No</v>
      </c>
      <c r="P7884" t="str">
        <f>IF(OR(Tabela1[[#This Row],[EA Play Season Pass]]="Yes",Tabela1[[#This Row],[Minecraft Season Pass]]="Yes"),"Yes","No")</f>
        <v>No</v>
      </c>
      <c r="Q7884">
        <v>3</v>
      </c>
      <c r="R7884" s="2"/>
    </row>
    <row r="7885" spans="1:18" x14ac:dyDescent="0.25">
      <c r="A7885">
        <v>7884</v>
      </c>
      <c r="B7885" t="s">
        <v>2266</v>
      </c>
      <c r="C7885" t="s">
        <v>10</v>
      </c>
      <c r="D7885" s="50">
        <v>45711</v>
      </c>
      <c r="E7885">
        <f>YEAR(Tabela1[[#This Row],[Start Date]])</f>
        <v>2025</v>
      </c>
      <c r="F7885">
        <f>ROUNDUP(MONTH(Tabela1[[#This Row],[Start Date]])/3,0)</f>
        <v>1</v>
      </c>
      <c r="G7885" t="s">
        <v>8</v>
      </c>
      <c r="H7885">
        <v>5</v>
      </c>
      <c r="I7885" t="s">
        <v>14</v>
      </c>
      <c r="J7885" t="s">
        <v>8</v>
      </c>
      <c r="K7885">
        <v>30</v>
      </c>
      <c r="L7885" t="s">
        <v>8</v>
      </c>
      <c r="M7885">
        <v>20</v>
      </c>
      <c r="N7885">
        <v>1</v>
      </c>
      <c r="O7885" t="str">
        <f>IF(AND(Tabela1[[#This Row],[EA Play Season Pass]]="Yes",Tabela1[[#This Row],[Minecraft Season Pass]]="Yes"),"Yes","No")</f>
        <v>Yes</v>
      </c>
      <c r="P7885" t="str">
        <f>IF(OR(Tabela1[[#This Row],[EA Play Season Pass]]="Yes",Tabela1[[#This Row],[Minecraft Season Pass]]="Yes"),"Yes","No")</f>
        <v>Yes</v>
      </c>
      <c r="Q7885">
        <v>54</v>
      </c>
      <c r="R7885" s="2"/>
    </row>
    <row r="7886" spans="1:18" x14ac:dyDescent="0.25">
      <c r="A7886">
        <v>7885</v>
      </c>
      <c r="B7886" t="s">
        <v>7910</v>
      </c>
      <c r="C7886" t="s">
        <v>10</v>
      </c>
      <c r="D7886" s="50">
        <v>45711</v>
      </c>
      <c r="E7886">
        <f>YEAR(Tabela1[[#This Row],[Start Date]])</f>
        <v>2025</v>
      </c>
      <c r="F7886">
        <f>ROUNDUP(MONTH(Tabela1[[#This Row],[Start Date]])/3,0)</f>
        <v>1</v>
      </c>
      <c r="G7886" t="s">
        <v>8</v>
      </c>
      <c r="H7886">
        <v>5</v>
      </c>
      <c r="I7886" t="s">
        <v>9</v>
      </c>
      <c r="J7886" t="s">
        <v>11</v>
      </c>
      <c r="K7886">
        <v>0</v>
      </c>
      <c r="L7886" t="s">
        <v>8</v>
      </c>
      <c r="M7886">
        <v>20</v>
      </c>
      <c r="N7886">
        <v>3</v>
      </c>
      <c r="O7886" t="str">
        <f>IF(AND(Tabela1[[#This Row],[EA Play Season Pass]]="Yes",Tabela1[[#This Row],[Minecraft Season Pass]]="Yes"),"Yes","No")</f>
        <v>No</v>
      </c>
      <c r="P7886" t="str">
        <f>IF(OR(Tabela1[[#This Row],[EA Play Season Pass]]="Yes",Tabela1[[#This Row],[Minecraft Season Pass]]="Yes"),"Yes","No")</f>
        <v>Yes</v>
      </c>
      <c r="Q7886">
        <v>22</v>
      </c>
      <c r="R7886" s="2"/>
    </row>
    <row r="7887" spans="1:18" x14ac:dyDescent="0.25">
      <c r="A7887">
        <v>7886</v>
      </c>
      <c r="B7887" t="s">
        <v>1437</v>
      </c>
      <c r="C7887" t="s">
        <v>10</v>
      </c>
      <c r="D7887" s="50">
        <v>45711</v>
      </c>
      <c r="E7887">
        <f>YEAR(Tabela1[[#This Row],[Start Date]])</f>
        <v>2025</v>
      </c>
      <c r="F7887">
        <f>ROUNDUP(MONTH(Tabela1[[#This Row],[Start Date]])/3,0)</f>
        <v>1</v>
      </c>
      <c r="G7887" t="s">
        <v>8</v>
      </c>
      <c r="H7887">
        <v>5</v>
      </c>
      <c r="I7887" t="s">
        <v>14</v>
      </c>
      <c r="J7887" t="s">
        <v>8</v>
      </c>
      <c r="K7887">
        <v>30</v>
      </c>
      <c r="L7887" t="s">
        <v>11</v>
      </c>
      <c r="M7887">
        <v>0</v>
      </c>
      <c r="N7887">
        <v>3</v>
      </c>
      <c r="O7887" t="str">
        <f>IF(AND(Tabela1[[#This Row],[EA Play Season Pass]]="Yes",Tabela1[[#This Row],[Minecraft Season Pass]]="Yes"),"Yes","No")</f>
        <v>No</v>
      </c>
      <c r="P7887" t="str">
        <f>IF(OR(Tabela1[[#This Row],[EA Play Season Pass]]="Yes",Tabela1[[#This Row],[Minecraft Season Pass]]="Yes"),"Yes","No")</f>
        <v>Yes</v>
      </c>
      <c r="Q7887">
        <v>32</v>
      </c>
      <c r="R7887" s="2"/>
    </row>
    <row r="7888" spans="1:18" x14ac:dyDescent="0.25">
      <c r="A7888">
        <v>7887</v>
      </c>
      <c r="B7888" t="s">
        <v>1545</v>
      </c>
      <c r="C7888" t="s">
        <v>13</v>
      </c>
      <c r="D7888" s="50">
        <v>45711</v>
      </c>
      <c r="E7888">
        <f>YEAR(Tabela1[[#This Row],[Start Date]])</f>
        <v>2025</v>
      </c>
      <c r="F7888">
        <f>ROUNDUP(MONTH(Tabela1[[#This Row],[Start Date]])/3,0)</f>
        <v>1</v>
      </c>
      <c r="G7888" t="s">
        <v>11</v>
      </c>
      <c r="H7888">
        <v>10</v>
      </c>
      <c r="I7888" t="s">
        <v>9</v>
      </c>
      <c r="J7888" t="s">
        <v>8</v>
      </c>
      <c r="K7888">
        <v>30</v>
      </c>
      <c r="L7888" t="s">
        <v>11</v>
      </c>
      <c r="M7888">
        <v>0</v>
      </c>
      <c r="N7888">
        <v>2</v>
      </c>
      <c r="O7888" t="str">
        <f>IF(AND(Tabela1[[#This Row],[EA Play Season Pass]]="Yes",Tabela1[[#This Row],[Minecraft Season Pass]]="Yes"),"Yes","No")</f>
        <v>No</v>
      </c>
      <c r="P7888" t="str">
        <f>IF(OR(Tabela1[[#This Row],[EA Play Season Pass]]="Yes",Tabela1[[#This Row],[Minecraft Season Pass]]="Yes"),"Yes","No")</f>
        <v>Yes</v>
      </c>
      <c r="Q7888">
        <v>38</v>
      </c>
      <c r="R7888" s="2"/>
    </row>
    <row r="7889" spans="1:18" x14ac:dyDescent="0.25">
      <c r="A7889">
        <v>7888</v>
      </c>
      <c r="B7889" t="s">
        <v>3268</v>
      </c>
      <c r="C7889" t="s">
        <v>10</v>
      </c>
      <c r="D7889" s="50">
        <v>45711</v>
      </c>
      <c r="E7889">
        <f>YEAR(Tabela1[[#This Row],[Start Date]])</f>
        <v>2025</v>
      </c>
      <c r="F7889">
        <f>ROUNDUP(MONTH(Tabela1[[#This Row],[Start Date]])/3,0)</f>
        <v>1</v>
      </c>
      <c r="G7889" t="s">
        <v>11</v>
      </c>
      <c r="H7889">
        <v>5</v>
      </c>
      <c r="I7889" t="s">
        <v>14</v>
      </c>
      <c r="J7889" t="s">
        <v>11</v>
      </c>
      <c r="K7889">
        <v>0</v>
      </c>
      <c r="L7889" t="s">
        <v>11</v>
      </c>
      <c r="M7889">
        <v>0</v>
      </c>
      <c r="N7889">
        <v>1</v>
      </c>
      <c r="O7889" t="str">
        <f>IF(AND(Tabela1[[#This Row],[EA Play Season Pass]]="Yes",Tabela1[[#This Row],[Minecraft Season Pass]]="Yes"),"Yes","No")</f>
        <v>No</v>
      </c>
      <c r="P7889" t="str">
        <f>IF(OR(Tabela1[[#This Row],[EA Play Season Pass]]="Yes",Tabela1[[#This Row],[Minecraft Season Pass]]="Yes"),"Yes","No")</f>
        <v>No</v>
      </c>
      <c r="Q7889">
        <v>4</v>
      </c>
      <c r="R7889" s="2"/>
    </row>
    <row r="7890" spans="1:18" x14ac:dyDescent="0.25">
      <c r="A7890">
        <v>7889</v>
      </c>
      <c r="B7890" t="s">
        <v>7911</v>
      </c>
      <c r="C7890" t="s">
        <v>7</v>
      </c>
      <c r="D7890" s="50">
        <v>45712</v>
      </c>
      <c r="E7890">
        <f>YEAR(Tabela1[[#This Row],[Start Date]])</f>
        <v>2025</v>
      </c>
      <c r="F7890">
        <f>ROUNDUP(MONTH(Tabela1[[#This Row],[Start Date]])/3,0)</f>
        <v>1</v>
      </c>
      <c r="G7890" t="s">
        <v>11</v>
      </c>
      <c r="H7890">
        <v>15</v>
      </c>
      <c r="I7890" t="s">
        <v>9</v>
      </c>
      <c r="J7890" t="s">
        <v>8</v>
      </c>
      <c r="K7890">
        <v>30</v>
      </c>
      <c r="L7890" t="s">
        <v>11</v>
      </c>
      <c r="M7890">
        <v>0</v>
      </c>
      <c r="N7890">
        <v>3</v>
      </c>
      <c r="O7890" t="str">
        <f>IF(AND(Tabela1[[#This Row],[EA Play Season Pass]]="Yes",Tabela1[[#This Row],[Minecraft Season Pass]]="Yes"),"Yes","No")</f>
        <v>No</v>
      </c>
      <c r="P7890" t="str">
        <f>IF(OR(Tabela1[[#This Row],[EA Play Season Pass]]="Yes",Tabela1[[#This Row],[Minecraft Season Pass]]="Yes"),"Yes","No")</f>
        <v>Yes</v>
      </c>
      <c r="Q7890">
        <v>42</v>
      </c>
      <c r="R7890" s="2"/>
    </row>
    <row r="7891" spans="1:18" x14ac:dyDescent="0.25">
      <c r="A7891">
        <v>7890</v>
      </c>
      <c r="B7891" t="s">
        <v>5981</v>
      </c>
      <c r="C7891" t="s">
        <v>10</v>
      </c>
      <c r="D7891" s="50">
        <v>45712</v>
      </c>
      <c r="E7891">
        <f>YEAR(Tabela1[[#This Row],[Start Date]])</f>
        <v>2025</v>
      </c>
      <c r="F7891">
        <f>ROUNDUP(MONTH(Tabela1[[#This Row],[Start Date]])/3,0)</f>
        <v>1</v>
      </c>
      <c r="G7891" t="s">
        <v>8</v>
      </c>
      <c r="H7891">
        <v>5</v>
      </c>
      <c r="I7891" t="s">
        <v>14</v>
      </c>
      <c r="J7891" t="s">
        <v>8</v>
      </c>
      <c r="K7891">
        <v>30</v>
      </c>
      <c r="L7891" t="s">
        <v>11</v>
      </c>
      <c r="M7891">
        <v>0</v>
      </c>
      <c r="N7891">
        <v>1</v>
      </c>
      <c r="O7891" t="str">
        <f>IF(AND(Tabela1[[#This Row],[EA Play Season Pass]]="Yes",Tabela1[[#This Row],[Minecraft Season Pass]]="Yes"),"Yes","No")</f>
        <v>No</v>
      </c>
      <c r="P7891" t="str">
        <f>IF(OR(Tabela1[[#This Row],[EA Play Season Pass]]="Yes",Tabela1[[#This Row],[Minecraft Season Pass]]="Yes"),"Yes","No")</f>
        <v>Yes</v>
      </c>
      <c r="Q7891">
        <v>34</v>
      </c>
      <c r="R7891" s="2"/>
    </row>
    <row r="7892" spans="1:18" x14ac:dyDescent="0.25">
      <c r="A7892">
        <v>7891</v>
      </c>
      <c r="B7892" t="s">
        <v>1729</v>
      </c>
      <c r="C7892" t="s">
        <v>13</v>
      </c>
      <c r="D7892" s="50">
        <v>45712</v>
      </c>
      <c r="E7892">
        <f>YEAR(Tabela1[[#This Row],[Start Date]])</f>
        <v>2025</v>
      </c>
      <c r="F7892">
        <f>ROUNDUP(MONTH(Tabela1[[#This Row],[Start Date]])/3,0)</f>
        <v>1</v>
      </c>
      <c r="G7892" t="s">
        <v>8</v>
      </c>
      <c r="H7892">
        <v>10</v>
      </c>
      <c r="I7892" t="s">
        <v>14</v>
      </c>
      <c r="J7892" t="s">
        <v>8</v>
      </c>
      <c r="K7892">
        <v>30</v>
      </c>
      <c r="L7892" t="s">
        <v>11</v>
      </c>
      <c r="M7892">
        <v>0</v>
      </c>
      <c r="N7892">
        <v>3</v>
      </c>
      <c r="O7892" t="str">
        <f>IF(AND(Tabela1[[#This Row],[EA Play Season Pass]]="Yes",Tabela1[[#This Row],[Minecraft Season Pass]]="Yes"),"Yes","No")</f>
        <v>No</v>
      </c>
      <c r="P7892" t="str">
        <f>IF(OR(Tabela1[[#This Row],[EA Play Season Pass]]="Yes",Tabela1[[#This Row],[Minecraft Season Pass]]="Yes"),"Yes","No")</f>
        <v>Yes</v>
      </c>
      <c r="Q7892">
        <v>37</v>
      </c>
      <c r="R7892" s="2"/>
    </row>
    <row r="7893" spans="1:18" x14ac:dyDescent="0.25">
      <c r="A7893">
        <v>7892</v>
      </c>
      <c r="B7893" t="s">
        <v>3437</v>
      </c>
      <c r="C7893" t="s">
        <v>7</v>
      </c>
      <c r="D7893" s="50">
        <v>45712</v>
      </c>
      <c r="E7893">
        <f>YEAR(Tabela1[[#This Row],[Start Date]])</f>
        <v>2025</v>
      </c>
      <c r="F7893">
        <f>ROUNDUP(MONTH(Tabela1[[#This Row],[Start Date]])/3,0)</f>
        <v>1</v>
      </c>
      <c r="G7893" t="s">
        <v>11</v>
      </c>
      <c r="H7893">
        <v>15</v>
      </c>
      <c r="I7893" t="s">
        <v>14</v>
      </c>
      <c r="J7893" t="s">
        <v>11</v>
      </c>
      <c r="K7893">
        <v>0</v>
      </c>
      <c r="L7893" t="s">
        <v>8</v>
      </c>
      <c r="M7893">
        <v>20</v>
      </c>
      <c r="N7893">
        <v>3</v>
      </c>
      <c r="O7893" t="str">
        <f>IF(AND(Tabela1[[#This Row],[EA Play Season Pass]]="Yes",Tabela1[[#This Row],[Minecraft Season Pass]]="Yes"),"Yes","No")</f>
        <v>No</v>
      </c>
      <c r="P7893" t="str">
        <f>IF(OR(Tabela1[[#This Row],[EA Play Season Pass]]="Yes",Tabela1[[#This Row],[Minecraft Season Pass]]="Yes"),"Yes","No")</f>
        <v>Yes</v>
      </c>
      <c r="Q7893">
        <v>32</v>
      </c>
      <c r="R7893" s="2"/>
    </row>
    <row r="7894" spans="1:18" x14ac:dyDescent="0.25">
      <c r="A7894">
        <v>7893</v>
      </c>
      <c r="B7894" t="s">
        <v>7912</v>
      </c>
      <c r="C7894" t="s">
        <v>10</v>
      </c>
      <c r="D7894" s="50">
        <v>45712</v>
      </c>
      <c r="E7894">
        <f>YEAR(Tabela1[[#This Row],[Start Date]])</f>
        <v>2025</v>
      </c>
      <c r="F7894">
        <f>ROUNDUP(MONTH(Tabela1[[#This Row],[Start Date]])/3,0)</f>
        <v>1</v>
      </c>
      <c r="G7894" t="s">
        <v>11</v>
      </c>
      <c r="H7894">
        <v>5</v>
      </c>
      <c r="I7894" t="s">
        <v>9</v>
      </c>
      <c r="J7894" t="s">
        <v>8</v>
      </c>
      <c r="K7894">
        <v>30</v>
      </c>
      <c r="L7894" t="s">
        <v>11</v>
      </c>
      <c r="M7894">
        <v>0</v>
      </c>
      <c r="N7894">
        <v>3</v>
      </c>
      <c r="O7894" t="str">
        <f>IF(AND(Tabela1[[#This Row],[EA Play Season Pass]]="Yes",Tabela1[[#This Row],[Minecraft Season Pass]]="Yes"),"Yes","No")</f>
        <v>No</v>
      </c>
      <c r="P7894" t="str">
        <f>IF(OR(Tabela1[[#This Row],[EA Play Season Pass]]="Yes",Tabela1[[#This Row],[Minecraft Season Pass]]="Yes"),"Yes","No")</f>
        <v>Yes</v>
      </c>
      <c r="Q7894">
        <v>32</v>
      </c>
      <c r="R7894" s="2"/>
    </row>
    <row r="7895" spans="1:18" x14ac:dyDescent="0.25">
      <c r="A7895">
        <v>7894</v>
      </c>
      <c r="B7895" t="s">
        <v>7913</v>
      </c>
      <c r="C7895" t="s">
        <v>13</v>
      </c>
      <c r="D7895" s="50">
        <v>45712</v>
      </c>
      <c r="E7895">
        <f>YEAR(Tabela1[[#This Row],[Start Date]])</f>
        <v>2025</v>
      </c>
      <c r="F7895">
        <f>ROUNDUP(MONTH(Tabela1[[#This Row],[Start Date]])/3,0)</f>
        <v>1</v>
      </c>
      <c r="G7895" t="s">
        <v>11</v>
      </c>
      <c r="H7895">
        <v>10</v>
      </c>
      <c r="I7895" t="s">
        <v>9</v>
      </c>
      <c r="J7895" t="s">
        <v>8</v>
      </c>
      <c r="K7895">
        <v>30</v>
      </c>
      <c r="L7895" t="s">
        <v>11</v>
      </c>
      <c r="M7895">
        <v>0</v>
      </c>
      <c r="N7895">
        <v>3</v>
      </c>
      <c r="O7895" t="str">
        <f>IF(AND(Tabela1[[#This Row],[EA Play Season Pass]]="Yes",Tabela1[[#This Row],[Minecraft Season Pass]]="Yes"),"Yes","No")</f>
        <v>No</v>
      </c>
      <c r="P7895" t="str">
        <f>IF(OR(Tabela1[[#This Row],[EA Play Season Pass]]="Yes",Tabela1[[#This Row],[Minecraft Season Pass]]="Yes"),"Yes","No")</f>
        <v>Yes</v>
      </c>
      <c r="Q7895">
        <v>37</v>
      </c>
      <c r="R7895" s="2"/>
    </row>
    <row r="7896" spans="1:18" x14ac:dyDescent="0.25">
      <c r="A7896">
        <v>7895</v>
      </c>
      <c r="B7896" t="s">
        <v>7914</v>
      </c>
      <c r="C7896" t="s">
        <v>7</v>
      </c>
      <c r="D7896" s="50">
        <v>45712</v>
      </c>
      <c r="E7896">
        <f>YEAR(Tabela1[[#This Row],[Start Date]])</f>
        <v>2025</v>
      </c>
      <c r="F7896">
        <f>ROUNDUP(MONTH(Tabela1[[#This Row],[Start Date]])/3,0)</f>
        <v>1</v>
      </c>
      <c r="G7896" t="s">
        <v>8</v>
      </c>
      <c r="H7896">
        <v>15</v>
      </c>
      <c r="I7896" t="s">
        <v>9</v>
      </c>
      <c r="J7896" t="s">
        <v>11</v>
      </c>
      <c r="K7896">
        <v>0</v>
      </c>
      <c r="L7896" t="s">
        <v>8</v>
      </c>
      <c r="M7896">
        <v>20</v>
      </c>
      <c r="N7896">
        <v>3</v>
      </c>
      <c r="O7896" t="str">
        <f>IF(AND(Tabela1[[#This Row],[EA Play Season Pass]]="Yes",Tabela1[[#This Row],[Minecraft Season Pass]]="Yes"),"Yes","No")</f>
        <v>No</v>
      </c>
      <c r="P7896" t="str">
        <f>IF(OR(Tabela1[[#This Row],[EA Play Season Pass]]="Yes",Tabela1[[#This Row],[Minecraft Season Pass]]="Yes"),"Yes","No")</f>
        <v>Yes</v>
      </c>
      <c r="Q7896">
        <v>32</v>
      </c>
      <c r="R7896" s="2"/>
    </row>
    <row r="7897" spans="1:18" x14ac:dyDescent="0.25">
      <c r="A7897">
        <v>7896</v>
      </c>
      <c r="B7897" t="s">
        <v>997</v>
      </c>
      <c r="C7897" t="s">
        <v>13</v>
      </c>
      <c r="D7897" s="50">
        <v>45712</v>
      </c>
      <c r="E7897">
        <f>YEAR(Tabela1[[#This Row],[Start Date]])</f>
        <v>2025</v>
      </c>
      <c r="F7897">
        <f>ROUNDUP(MONTH(Tabela1[[#This Row],[Start Date]])/3,0)</f>
        <v>1</v>
      </c>
      <c r="G7897" t="s">
        <v>11</v>
      </c>
      <c r="H7897">
        <v>10</v>
      </c>
      <c r="I7897" t="s">
        <v>14</v>
      </c>
      <c r="J7897" t="s">
        <v>11</v>
      </c>
      <c r="K7897">
        <v>0</v>
      </c>
      <c r="L7897" t="s">
        <v>8</v>
      </c>
      <c r="M7897">
        <v>20</v>
      </c>
      <c r="N7897">
        <v>2</v>
      </c>
      <c r="O7897" t="str">
        <f>IF(AND(Tabela1[[#This Row],[EA Play Season Pass]]="Yes",Tabela1[[#This Row],[Minecraft Season Pass]]="Yes"),"Yes","No")</f>
        <v>No</v>
      </c>
      <c r="P7897" t="str">
        <f>IF(OR(Tabela1[[#This Row],[EA Play Season Pass]]="Yes",Tabela1[[#This Row],[Minecraft Season Pass]]="Yes"),"Yes","No")</f>
        <v>Yes</v>
      </c>
      <c r="Q7897">
        <v>28</v>
      </c>
      <c r="R7897" s="2"/>
    </row>
    <row r="7898" spans="1:18" x14ac:dyDescent="0.25">
      <c r="A7898">
        <v>7897</v>
      </c>
      <c r="B7898" t="s">
        <v>2553</v>
      </c>
      <c r="C7898" t="s">
        <v>7</v>
      </c>
      <c r="D7898" s="50">
        <v>45712</v>
      </c>
      <c r="E7898">
        <f>YEAR(Tabela1[[#This Row],[Start Date]])</f>
        <v>2025</v>
      </c>
      <c r="F7898">
        <f>ROUNDUP(MONTH(Tabela1[[#This Row],[Start Date]])/3,0)</f>
        <v>1</v>
      </c>
      <c r="G7898" t="s">
        <v>11</v>
      </c>
      <c r="H7898">
        <v>15</v>
      </c>
      <c r="I7898" t="s">
        <v>12</v>
      </c>
      <c r="J7898" t="s">
        <v>11</v>
      </c>
      <c r="K7898">
        <v>0</v>
      </c>
      <c r="L7898" t="s">
        <v>8</v>
      </c>
      <c r="M7898">
        <v>20</v>
      </c>
      <c r="N7898">
        <v>3</v>
      </c>
      <c r="O7898" t="str">
        <f>IF(AND(Tabela1[[#This Row],[EA Play Season Pass]]="Yes",Tabela1[[#This Row],[Minecraft Season Pass]]="Yes"),"Yes","No")</f>
        <v>No</v>
      </c>
      <c r="P7898" t="str">
        <f>IF(OR(Tabela1[[#This Row],[EA Play Season Pass]]="Yes",Tabela1[[#This Row],[Minecraft Season Pass]]="Yes"),"Yes","No")</f>
        <v>Yes</v>
      </c>
      <c r="Q7898">
        <v>32</v>
      </c>
      <c r="R7898" s="2"/>
    </row>
    <row r="7899" spans="1:18" x14ac:dyDescent="0.25">
      <c r="A7899">
        <v>7898</v>
      </c>
      <c r="B7899" t="s">
        <v>2886</v>
      </c>
      <c r="C7899" t="s">
        <v>7</v>
      </c>
      <c r="D7899" s="50">
        <v>45712</v>
      </c>
      <c r="E7899">
        <f>YEAR(Tabela1[[#This Row],[Start Date]])</f>
        <v>2025</v>
      </c>
      <c r="F7899">
        <f>ROUNDUP(MONTH(Tabela1[[#This Row],[Start Date]])/3,0)</f>
        <v>1</v>
      </c>
      <c r="G7899" t="s">
        <v>11</v>
      </c>
      <c r="H7899">
        <v>15</v>
      </c>
      <c r="I7899" t="s">
        <v>12</v>
      </c>
      <c r="J7899" t="s">
        <v>8</v>
      </c>
      <c r="K7899">
        <v>30</v>
      </c>
      <c r="L7899" t="s">
        <v>8</v>
      </c>
      <c r="M7899">
        <v>20</v>
      </c>
      <c r="N7899">
        <v>3</v>
      </c>
      <c r="O7899" t="str">
        <f>IF(AND(Tabela1[[#This Row],[EA Play Season Pass]]="Yes",Tabela1[[#This Row],[Minecraft Season Pass]]="Yes"),"Yes","No")</f>
        <v>Yes</v>
      </c>
      <c r="P7899" t="str">
        <f>IF(OR(Tabela1[[#This Row],[EA Play Season Pass]]="Yes",Tabela1[[#This Row],[Minecraft Season Pass]]="Yes"),"Yes","No")</f>
        <v>Yes</v>
      </c>
      <c r="Q7899">
        <v>62</v>
      </c>
      <c r="R7899" s="2"/>
    </row>
    <row r="7900" spans="1:18" x14ac:dyDescent="0.25">
      <c r="A7900">
        <v>7899</v>
      </c>
      <c r="B7900" t="s">
        <v>7915</v>
      </c>
      <c r="C7900" t="s">
        <v>7</v>
      </c>
      <c r="D7900" s="50">
        <v>45712</v>
      </c>
      <c r="E7900">
        <f>YEAR(Tabela1[[#This Row],[Start Date]])</f>
        <v>2025</v>
      </c>
      <c r="F7900">
        <f>ROUNDUP(MONTH(Tabela1[[#This Row],[Start Date]])/3,0)</f>
        <v>1</v>
      </c>
      <c r="G7900" t="s">
        <v>11</v>
      </c>
      <c r="H7900">
        <v>15</v>
      </c>
      <c r="I7900" t="s">
        <v>14</v>
      </c>
      <c r="J7900" t="s">
        <v>8</v>
      </c>
      <c r="K7900">
        <v>30</v>
      </c>
      <c r="L7900" t="s">
        <v>8</v>
      </c>
      <c r="M7900">
        <v>20</v>
      </c>
      <c r="N7900">
        <v>3</v>
      </c>
      <c r="O7900" t="str">
        <f>IF(AND(Tabela1[[#This Row],[EA Play Season Pass]]="Yes",Tabela1[[#This Row],[Minecraft Season Pass]]="Yes"),"Yes","No")</f>
        <v>Yes</v>
      </c>
      <c r="P7900" t="str">
        <f>IF(OR(Tabela1[[#This Row],[EA Play Season Pass]]="Yes",Tabela1[[#This Row],[Minecraft Season Pass]]="Yes"),"Yes","No")</f>
        <v>Yes</v>
      </c>
      <c r="Q7900">
        <v>62</v>
      </c>
      <c r="R7900" s="2"/>
    </row>
    <row r="7901" spans="1:18" x14ac:dyDescent="0.25">
      <c r="A7901">
        <v>7900</v>
      </c>
      <c r="B7901" t="s">
        <v>1273</v>
      </c>
      <c r="C7901" t="s">
        <v>10</v>
      </c>
      <c r="D7901" s="50">
        <v>45712</v>
      </c>
      <c r="E7901">
        <f>YEAR(Tabela1[[#This Row],[Start Date]])</f>
        <v>2025</v>
      </c>
      <c r="F7901">
        <f>ROUNDUP(MONTH(Tabela1[[#This Row],[Start Date]])/3,0)</f>
        <v>1</v>
      </c>
      <c r="G7901" t="s">
        <v>11</v>
      </c>
      <c r="H7901">
        <v>5</v>
      </c>
      <c r="I7901" t="s">
        <v>9</v>
      </c>
      <c r="J7901" t="s">
        <v>11</v>
      </c>
      <c r="K7901">
        <v>0</v>
      </c>
      <c r="L7901" t="s">
        <v>11</v>
      </c>
      <c r="M7901">
        <v>0</v>
      </c>
      <c r="N7901">
        <v>2</v>
      </c>
      <c r="O7901" t="str">
        <f>IF(AND(Tabela1[[#This Row],[EA Play Season Pass]]="Yes",Tabela1[[#This Row],[Minecraft Season Pass]]="Yes"),"Yes","No")</f>
        <v>No</v>
      </c>
      <c r="P7901" t="str">
        <f>IF(OR(Tabela1[[#This Row],[EA Play Season Pass]]="Yes",Tabela1[[#This Row],[Minecraft Season Pass]]="Yes"),"Yes","No")</f>
        <v>No</v>
      </c>
      <c r="Q7901">
        <v>3</v>
      </c>
      <c r="R7901" s="2"/>
    </row>
    <row r="7902" spans="1:18" x14ac:dyDescent="0.25">
      <c r="A7902">
        <v>7901</v>
      </c>
      <c r="B7902" t="s">
        <v>1823</v>
      </c>
      <c r="C7902" t="s">
        <v>7</v>
      </c>
      <c r="D7902" s="50">
        <v>45712</v>
      </c>
      <c r="E7902">
        <f>YEAR(Tabela1[[#This Row],[Start Date]])</f>
        <v>2025</v>
      </c>
      <c r="F7902">
        <f>ROUNDUP(MONTH(Tabela1[[#This Row],[Start Date]])/3,0)</f>
        <v>1</v>
      </c>
      <c r="G7902" t="s">
        <v>8</v>
      </c>
      <c r="H7902">
        <v>15</v>
      </c>
      <c r="I7902" t="s">
        <v>9</v>
      </c>
      <c r="J7902" t="s">
        <v>8</v>
      </c>
      <c r="K7902">
        <v>30</v>
      </c>
      <c r="L7902" t="s">
        <v>11</v>
      </c>
      <c r="M7902">
        <v>0</v>
      </c>
      <c r="N7902">
        <v>2</v>
      </c>
      <c r="O7902" t="str">
        <f>IF(AND(Tabela1[[#This Row],[EA Play Season Pass]]="Yes",Tabela1[[#This Row],[Minecraft Season Pass]]="Yes"),"Yes","No")</f>
        <v>No</v>
      </c>
      <c r="P7902" t="str">
        <f>IF(OR(Tabela1[[#This Row],[EA Play Season Pass]]="Yes",Tabela1[[#This Row],[Minecraft Season Pass]]="Yes"),"Yes","No")</f>
        <v>Yes</v>
      </c>
      <c r="Q7902">
        <v>43</v>
      </c>
      <c r="R7902" s="2"/>
    </row>
    <row r="7903" spans="1:18" x14ac:dyDescent="0.25">
      <c r="A7903">
        <v>7902</v>
      </c>
      <c r="B7903" t="s">
        <v>7916</v>
      </c>
      <c r="C7903" t="s">
        <v>13</v>
      </c>
      <c r="D7903" s="50">
        <v>45713</v>
      </c>
      <c r="E7903">
        <f>YEAR(Tabela1[[#This Row],[Start Date]])</f>
        <v>2025</v>
      </c>
      <c r="F7903">
        <f>ROUNDUP(MONTH(Tabela1[[#This Row],[Start Date]])/3,0)</f>
        <v>1</v>
      </c>
      <c r="G7903" t="s">
        <v>8</v>
      </c>
      <c r="H7903">
        <v>10</v>
      </c>
      <c r="I7903" t="s">
        <v>14</v>
      </c>
      <c r="J7903" t="s">
        <v>11</v>
      </c>
      <c r="K7903">
        <v>0</v>
      </c>
      <c r="L7903" t="s">
        <v>8</v>
      </c>
      <c r="M7903">
        <v>20</v>
      </c>
      <c r="N7903">
        <v>1</v>
      </c>
      <c r="O7903" t="str">
        <f>IF(AND(Tabela1[[#This Row],[EA Play Season Pass]]="Yes",Tabela1[[#This Row],[Minecraft Season Pass]]="Yes"),"Yes","No")</f>
        <v>No</v>
      </c>
      <c r="P7903" t="str">
        <f>IF(OR(Tabela1[[#This Row],[EA Play Season Pass]]="Yes",Tabela1[[#This Row],[Minecraft Season Pass]]="Yes"),"Yes","No")</f>
        <v>Yes</v>
      </c>
      <c r="Q7903">
        <v>29</v>
      </c>
      <c r="R7903" s="2"/>
    </row>
    <row r="7904" spans="1:18" x14ac:dyDescent="0.25">
      <c r="A7904">
        <v>7903</v>
      </c>
      <c r="B7904" t="s">
        <v>7917</v>
      </c>
      <c r="C7904" t="s">
        <v>13</v>
      </c>
      <c r="D7904" s="50">
        <v>45713</v>
      </c>
      <c r="E7904">
        <f>YEAR(Tabela1[[#This Row],[Start Date]])</f>
        <v>2025</v>
      </c>
      <c r="F7904">
        <f>ROUNDUP(MONTH(Tabela1[[#This Row],[Start Date]])/3,0)</f>
        <v>1</v>
      </c>
      <c r="G7904" t="s">
        <v>8</v>
      </c>
      <c r="H7904">
        <v>10</v>
      </c>
      <c r="I7904" t="s">
        <v>12</v>
      </c>
      <c r="J7904" t="s">
        <v>8</v>
      </c>
      <c r="K7904">
        <v>30</v>
      </c>
      <c r="L7904" t="s">
        <v>8</v>
      </c>
      <c r="M7904">
        <v>20</v>
      </c>
      <c r="N7904">
        <v>2</v>
      </c>
      <c r="O7904" t="str">
        <f>IF(AND(Tabela1[[#This Row],[EA Play Season Pass]]="Yes",Tabela1[[#This Row],[Minecraft Season Pass]]="Yes"),"Yes","No")</f>
        <v>Yes</v>
      </c>
      <c r="P7904" t="str">
        <f>IF(OR(Tabela1[[#This Row],[EA Play Season Pass]]="Yes",Tabela1[[#This Row],[Minecraft Season Pass]]="Yes"),"Yes","No")</f>
        <v>Yes</v>
      </c>
      <c r="Q7904">
        <v>58</v>
      </c>
      <c r="R7904" s="2"/>
    </row>
    <row r="7905" spans="1:18" x14ac:dyDescent="0.25">
      <c r="A7905">
        <v>7904</v>
      </c>
      <c r="B7905" t="s">
        <v>5587</v>
      </c>
      <c r="C7905" t="s">
        <v>10</v>
      </c>
      <c r="D7905" s="50">
        <v>45713</v>
      </c>
      <c r="E7905">
        <f>YEAR(Tabela1[[#This Row],[Start Date]])</f>
        <v>2025</v>
      </c>
      <c r="F7905">
        <f>ROUNDUP(MONTH(Tabela1[[#This Row],[Start Date]])/3,0)</f>
        <v>1</v>
      </c>
      <c r="G7905" t="s">
        <v>8</v>
      </c>
      <c r="H7905">
        <v>5</v>
      </c>
      <c r="I7905" t="s">
        <v>14</v>
      </c>
      <c r="J7905" t="s">
        <v>11</v>
      </c>
      <c r="K7905">
        <v>0</v>
      </c>
      <c r="L7905" t="s">
        <v>8</v>
      </c>
      <c r="M7905">
        <v>20</v>
      </c>
      <c r="N7905">
        <v>2</v>
      </c>
      <c r="O7905" t="str">
        <f>IF(AND(Tabela1[[#This Row],[EA Play Season Pass]]="Yes",Tabela1[[#This Row],[Minecraft Season Pass]]="Yes"),"Yes","No")</f>
        <v>No</v>
      </c>
      <c r="P7905" t="str">
        <f>IF(OR(Tabela1[[#This Row],[EA Play Season Pass]]="Yes",Tabela1[[#This Row],[Minecraft Season Pass]]="Yes"),"Yes","No")</f>
        <v>Yes</v>
      </c>
      <c r="Q7905">
        <v>23</v>
      </c>
      <c r="R7905" s="2"/>
    </row>
    <row r="7906" spans="1:18" x14ac:dyDescent="0.25">
      <c r="A7906">
        <v>7905</v>
      </c>
      <c r="B7906" t="s">
        <v>3183</v>
      </c>
      <c r="C7906" t="s">
        <v>13</v>
      </c>
      <c r="D7906" s="50">
        <v>45713</v>
      </c>
      <c r="E7906">
        <f>YEAR(Tabela1[[#This Row],[Start Date]])</f>
        <v>2025</v>
      </c>
      <c r="F7906">
        <f>ROUNDUP(MONTH(Tabela1[[#This Row],[Start Date]])/3,0)</f>
        <v>1</v>
      </c>
      <c r="G7906" t="s">
        <v>8</v>
      </c>
      <c r="H7906">
        <v>10</v>
      </c>
      <c r="I7906" t="s">
        <v>9</v>
      </c>
      <c r="J7906" t="s">
        <v>11</v>
      </c>
      <c r="K7906">
        <v>0</v>
      </c>
      <c r="L7906" t="s">
        <v>11</v>
      </c>
      <c r="M7906">
        <v>0</v>
      </c>
      <c r="N7906">
        <v>2</v>
      </c>
      <c r="O7906" t="str">
        <f>IF(AND(Tabela1[[#This Row],[EA Play Season Pass]]="Yes",Tabela1[[#This Row],[Minecraft Season Pass]]="Yes"),"Yes","No")</f>
        <v>No</v>
      </c>
      <c r="P7906" t="str">
        <f>IF(OR(Tabela1[[#This Row],[EA Play Season Pass]]="Yes",Tabela1[[#This Row],[Minecraft Season Pass]]="Yes"),"Yes","No")</f>
        <v>No</v>
      </c>
      <c r="Q7906">
        <v>8</v>
      </c>
      <c r="R7906" s="2"/>
    </row>
    <row r="7907" spans="1:18" x14ac:dyDescent="0.25">
      <c r="A7907">
        <v>7906</v>
      </c>
      <c r="B7907" t="s">
        <v>7918</v>
      </c>
      <c r="C7907" t="s">
        <v>10</v>
      </c>
      <c r="D7907" s="50">
        <v>45713</v>
      </c>
      <c r="E7907">
        <f>YEAR(Tabela1[[#This Row],[Start Date]])</f>
        <v>2025</v>
      </c>
      <c r="F7907">
        <f>ROUNDUP(MONTH(Tabela1[[#This Row],[Start Date]])/3,0)</f>
        <v>1</v>
      </c>
      <c r="G7907" t="s">
        <v>8</v>
      </c>
      <c r="H7907">
        <v>5</v>
      </c>
      <c r="I7907" t="s">
        <v>12</v>
      </c>
      <c r="J7907" t="s">
        <v>11</v>
      </c>
      <c r="K7907">
        <v>0</v>
      </c>
      <c r="L7907" t="s">
        <v>11</v>
      </c>
      <c r="M7907">
        <v>0</v>
      </c>
      <c r="N7907">
        <v>2</v>
      </c>
      <c r="O7907" t="str">
        <f>IF(AND(Tabela1[[#This Row],[EA Play Season Pass]]="Yes",Tabela1[[#This Row],[Minecraft Season Pass]]="Yes"),"Yes","No")</f>
        <v>No</v>
      </c>
      <c r="P7907" t="str">
        <f>IF(OR(Tabela1[[#This Row],[EA Play Season Pass]]="Yes",Tabela1[[#This Row],[Minecraft Season Pass]]="Yes"),"Yes","No")</f>
        <v>No</v>
      </c>
      <c r="Q7907">
        <v>3</v>
      </c>
      <c r="R7907" s="2"/>
    </row>
    <row r="7908" spans="1:18" x14ac:dyDescent="0.25">
      <c r="A7908">
        <v>7907</v>
      </c>
      <c r="B7908" t="s">
        <v>5190</v>
      </c>
      <c r="C7908" t="s">
        <v>10</v>
      </c>
      <c r="D7908" s="50">
        <v>45713</v>
      </c>
      <c r="E7908">
        <f>YEAR(Tabela1[[#This Row],[Start Date]])</f>
        <v>2025</v>
      </c>
      <c r="F7908">
        <f>ROUNDUP(MONTH(Tabela1[[#This Row],[Start Date]])/3,0)</f>
        <v>1</v>
      </c>
      <c r="G7908" t="s">
        <v>8</v>
      </c>
      <c r="H7908">
        <v>5</v>
      </c>
      <c r="I7908" t="s">
        <v>14</v>
      </c>
      <c r="J7908" t="s">
        <v>11</v>
      </c>
      <c r="K7908">
        <v>0</v>
      </c>
      <c r="L7908" t="s">
        <v>8</v>
      </c>
      <c r="M7908">
        <v>20</v>
      </c>
      <c r="N7908">
        <v>3</v>
      </c>
      <c r="O7908" t="str">
        <f>IF(AND(Tabela1[[#This Row],[EA Play Season Pass]]="Yes",Tabela1[[#This Row],[Minecraft Season Pass]]="Yes"),"Yes","No")</f>
        <v>No</v>
      </c>
      <c r="P7908" t="str">
        <f>IF(OR(Tabela1[[#This Row],[EA Play Season Pass]]="Yes",Tabela1[[#This Row],[Minecraft Season Pass]]="Yes"),"Yes","No")</f>
        <v>Yes</v>
      </c>
      <c r="Q7908">
        <v>22</v>
      </c>
      <c r="R7908" s="2"/>
    </row>
    <row r="7909" spans="1:18" x14ac:dyDescent="0.25">
      <c r="A7909">
        <v>7908</v>
      </c>
      <c r="B7909" t="s">
        <v>7919</v>
      </c>
      <c r="C7909" t="s">
        <v>10</v>
      </c>
      <c r="D7909" s="50">
        <v>45713</v>
      </c>
      <c r="E7909">
        <f>YEAR(Tabela1[[#This Row],[Start Date]])</f>
        <v>2025</v>
      </c>
      <c r="F7909">
        <f>ROUNDUP(MONTH(Tabela1[[#This Row],[Start Date]])/3,0)</f>
        <v>1</v>
      </c>
      <c r="G7909" t="s">
        <v>11</v>
      </c>
      <c r="H7909">
        <v>5</v>
      </c>
      <c r="I7909" t="s">
        <v>9</v>
      </c>
      <c r="J7909" t="s">
        <v>11</v>
      </c>
      <c r="K7909">
        <v>0</v>
      </c>
      <c r="L7909" t="s">
        <v>11</v>
      </c>
      <c r="M7909">
        <v>0</v>
      </c>
      <c r="N7909">
        <v>3</v>
      </c>
      <c r="O7909" t="str">
        <f>IF(AND(Tabela1[[#This Row],[EA Play Season Pass]]="Yes",Tabela1[[#This Row],[Minecraft Season Pass]]="Yes"),"Yes","No")</f>
        <v>No</v>
      </c>
      <c r="P7909" t="str">
        <f>IF(OR(Tabela1[[#This Row],[EA Play Season Pass]]="Yes",Tabela1[[#This Row],[Minecraft Season Pass]]="Yes"),"Yes","No")</f>
        <v>No</v>
      </c>
      <c r="Q7909">
        <v>2</v>
      </c>
      <c r="R7909" s="2"/>
    </row>
    <row r="7910" spans="1:18" x14ac:dyDescent="0.25">
      <c r="A7910">
        <v>7909</v>
      </c>
      <c r="B7910" t="s">
        <v>7920</v>
      </c>
      <c r="C7910" t="s">
        <v>7</v>
      </c>
      <c r="D7910" s="50">
        <v>45713</v>
      </c>
      <c r="E7910">
        <f>YEAR(Tabela1[[#This Row],[Start Date]])</f>
        <v>2025</v>
      </c>
      <c r="F7910">
        <f>ROUNDUP(MONTH(Tabela1[[#This Row],[Start Date]])/3,0)</f>
        <v>1</v>
      </c>
      <c r="G7910" t="s">
        <v>8</v>
      </c>
      <c r="H7910">
        <v>15</v>
      </c>
      <c r="I7910" t="s">
        <v>12</v>
      </c>
      <c r="J7910" t="s">
        <v>11</v>
      </c>
      <c r="K7910">
        <v>0</v>
      </c>
      <c r="L7910" t="s">
        <v>8</v>
      </c>
      <c r="M7910">
        <v>20</v>
      </c>
      <c r="N7910">
        <v>1</v>
      </c>
      <c r="O7910" t="str">
        <f>IF(AND(Tabela1[[#This Row],[EA Play Season Pass]]="Yes",Tabela1[[#This Row],[Minecraft Season Pass]]="Yes"),"Yes","No")</f>
        <v>No</v>
      </c>
      <c r="P7910" t="str">
        <f>IF(OR(Tabela1[[#This Row],[EA Play Season Pass]]="Yes",Tabela1[[#This Row],[Minecraft Season Pass]]="Yes"),"Yes","No")</f>
        <v>Yes</v>
      </c>
      <c r="Q7910">
        <v>34</v>
      </c>
      <c r="R7910" s="2"/>
    </row>
    <row r="7911" spans="1:18" x14ac:dyDescent="0.25">
      <c r="A7911">
        <v>7910</v>
      </c>
      <c r="B7911" t="s">
        <v>3240</v>
      </c>
      <c r="C7911" t="s">
        <v>10</v>
      </c>
      <c r="D7911" s="50">
        <v>45714</v>
      </c>
      <c r="E7911">
        <f>YEAR(Tabela1[[#This Row],[Start Date]])</f>
        <v>2025</v>
      </c>
      <c r="F7911">
        <f>ROUNDUP(MONTH(Tabela1[[#This Row],[Start Date]])/3,0)</f>
        <v>1</v>
      </c>
      <c r="G7911" t="s">
        <v>8</v>
      </c>
      <c r="H7911">
        <v>5</v>
      </c>
      <c r="I7911" t="s">
        <v>12</v>
      </c>
      <c r="J7911" t="s">
        <v>11</v>
      </c>
      <c r="K7911">
        <v>0</v>
      </c>
      <c r="L7911" t="s">
        <v>8</v>
      </c>
      <c r="M7911">
        <v>20</v>
      </c>
      <c r="N7911">
        <v>2</v>
      </c>
      <c r="O7911" t="str">
        <f>IF(AND(Tabela1[[#This Row],[EA Play Season Pass]]="Yes",Tabela1[[#This Row],[Minecraft Season Pass]]="Yes"),"Yes","No")</f>
        <v>No</v>
      </c>
      <c r="P7911" t="str">
        <f>IF(OR(Tabela1[[#This Row],[EA Play Season Pass]]="Yes",Tabela1[[#This Row],[Minecraft Season Pass]]="Yes"),"Yes","No")</f>
        <v>Yes</v>
      </c>
      <c r="Q7911">
        <v>23</v>
      </c>
      <c r="R7911" s="2"/>
    </row>
    <row r="7912" spans="1:18" x14ac:dyDescent="0.25">
      <c r="A7912">
        <v>7911</v>
      </c>
      <c r="B7912" t="s">
        <v>5576</v>
      </c>
      <c r="C7912" t="s">
        <v>13</v>
      </c>
      <c r="D7912" s="50">
        <v>45714</v>
      </c>
      <c r="E7912">
        <f>YEAR(Tabela1[[#This Row],[Start Date]])</f>
        <v>2025</v>
      </c>
      <c r="F7912">
        <f>ROUNDUP(MONTH(Tabela1[[#This Row],[Start Date]])/3,0)</f>
        <v>1</v>
      </c>
      <c r="G7912" t="s">
        <v>8</v>
      </c>
      <c r="H7912">
        <v>10</v>
      </c>
      <c r="I7912" t="s">
        <v>12</v>
      </c>
      <c r="J7912" t="s">
        <v>11</v>
      </c>
      <c r="K7912">
        <v>0</v>
      </c>
      <c r="L7912" t="s">
        <v>11</v>
      </c>
      <c r="M7912">
        <v>0</v>
      </c>
      <c r="N7912">
        <v>3</v>
      </c>
      <c r="O7912" t="str">
        <f>IF(AND(Tabela1[[#This Row],[EA Play Season Pass]]="Yes",Tabela1[[#This Row],[Minecraft Season Pass]]="Yes"),"Yes","No")</f>
        <v>No</v>
      </c>
      <c r="P7912" t="str">
        <f>IF(OR(Tabela1[[#This Row],[EA Play Season Pass]]="Yes",Tabela1[[#This Row],[Minecraft Season Pass]]="Yes"),"Yes","No")</f>
        <v>No</v>
      </c>
      <c r="Q7912">
        <v>7</v>
      </c>
      <c r="R7912" s="2"/>
    </row>
    <row r="7913" spans="1:18" x14ac:dyDescent="0.25">
      <c r="A7913">
        <v>7912</v>
      </c>
      <c r="B7913" t="s">
        <v>961</v>
      </c>
      <c r="C7913" t="s">
        <v>7</v>
      </c>
      <c r="D7913" s="50">
        <v>45714</v>
      </c>
      <c r="E7913">
        <f>YEAR(Tabela1[[#This Row],[Start Date]])</f>
        <v>2025</v>
      </c>
      <c r="F7913">
        <f>ROUNDUP(MONTH(Tabela1[[#This Row],[Start Date]])/3,0)</f>
        <v>1</v>
      </c>
      <c r="G7913" t="s">
        <v>11</v>
      </c>
      <c r="H7913">
        <v>15</v>
      </c>
      <c r="I7913" t="s">
        <v>9</v>
      </c>
      <c r="J7913" t="s">
        <v>8</v>
      </c>
      <c r="K7913">
        <v>30</v>
      </c>
      <c r="L7913" t="s">
        <v>8</v>
      </c>
      <c r="M7913">
        <v>20</v>
      </c>
      <c r="N7913">
        <v>3</v>
      </c>
      <c r="O7913" t="str">
        <f>IF(AND(Tabela1[[#This Row],[EA Play Season Pass]]="Yes",Tabela1[[#This Row],[Minecraft Season Pass]]="Yes"),"Yes","No")</f>
        <v>Yes</v>
      </c>
      <c r="P7913" t="str">
        <f>IF(OR(Tabela1[[#This Row],[EA Play Season Pass]]="Yes",Tabela1[[#This Row],[Minecraft Season Pass]]="Yes"),"Yes","No")</f>
        <v>Yes</v>
      </c>
      <c r="Q7913">
        <v>62</v>
      </c>
      <c r="R7913" s="2"/>
    </row>
    <row r="7914" spans="1:18" x14ac:dyDescent="0.25">
      <c r="A7914">
        <v>7913</v>
      </c>
      <c r="B7914" t="s">
        <v>1748</v>
      </c>
      <c r="C7914" t="s">
        <v>10</v>
      </c>
      <c r="D7914" s="50">
        <v>45714</v>
      </c>
      <c r="E7914">
        <f>YEAR(Tabela1[[#This Row],[Start Date]])</f>
        <v>2025</v>
      </c>
      <c r="F7914">
        <f>ROUNDUP(MONTH(Tabela1[[#This Row],[Start Date]])/3,0)</f>
        <v>1</v>
      </c>
      <c r="G7914" t="s">
        <v>11</v>
      </c>
      <c r="H7914">
        <v>5</v>
      </c>
      <c r="I7914" t="s">
        <v>9</v>
      </c>
      <c r="J7914" t="s">
        <v>8</v>
      </c>
      <c r="K7914">
        <v>30</v>
      </c>
      <c r="L7914" t="s">
        <v>11</v>
      </c>
      <c r="M7914">
        <v>0</v>
      </c>
      <c r="N7914">
        <v>1</v>
      </c>
      <c r="O7914" t="str">
        <f>IF(AND(Tabela1[[#This Row],[EA Play Season Pass]]="Yes",Tabela1[[#This Row],[Minecraft Season Pass]]="Yes"),"Yes","No")</f>
        <v>No</v>
      </c>
      <c r="P7914" t="str">
        <f>IF(OR(Tabela1[[#This Row],[EA Play Season Pass]]="Yes",Tabela1[[#This Row],[Minecraft Season Pass]]="Yes"),"Yes","No")</f>
        <v>Yes</v>
      </c>
      <c r="Q7914">
        <v>34</v>
      </c>
      <c r="R7914" s="2"/>
    </row>
    <row r="7915" spans="1:18" x14ac:dyDescent="0.25">
      <c r="A7915">
        <v>7914</v>
      </c>
      <c r="B7915" t="s">
        <v>798</v>
      </c>
      <c r="C7915" t="s">
        <v>10</v>
      </c>
      <c r="D7915" s="50">
        <v>45714</v>
      </c>
      <c r="E7915">
        <f>YEAR(Tabela1[[#This Row],[Start Date]])</f>
        <v>2025</v>
      </c>
      <c r="F7915">
        <f>ROUNDUP(MONTH(Tabela1[[#This Row],[Start Date]])/3,0)</f>
        <v>1</v>
      </c>
      <c r="G7915" t="s">
        <v>11</v>
      </c>
      <c r="H7915">
        <v>5</v>
      </c>
      <c r="I7915" t="s">
        <v>14</v>
      </c>
      <c r="J7915" t="s">
        <v>8</v>
      </c>
      <c r="K7915">
        <v>30</v>
      </c>
      <c r="L7915" t="s">
        <v>8</v>
      </c>
      <c r="M7915">
        <v>20</v>
      </c>
      <c r="N7915">
        <v>2</v>
      </c>
      <c r="O7915" t="str">
        <f>IF(AND(Tabela1[[#This Row],[EA Play Season Pass]]="Yes",Tabela1[[#This Row],[Minecraft Season Pass]]="Yes"),"Yes","No")</f>
        <v>Yes</v>
      </c>
      <c r="P7915" t="str">
        <f>IF(OR(Tabela1[[#This Row],[EA Play Season Pass]]="Yes",Tabela1[[#This Row],[Minecraft Season Pass]]="Yes"),"Yes","No")</f>
        <v>Yes</v>
      </c>
      <c r="Q7915">
        <v>53</v>
      </c>
      <c r="R7915" s="2"/>
    </row>
    <row r="7916" spans="1:18" x14ac:dyDescent="0.25">
      <c r="A7916">
        <v>7915</v>
      </c>
      <c r="B7916" t="s">
        <v>1980</v>
      </c>
      <c r="C7916" t="s">
        <v>7</v>
      </c>
      <c r="D7916" s="50">
        <v>45714</v>
      </c>
      <c r="E7916">
        <f>YEAR(Tabela1[[#This Row],[Start Date]])</f>
        <v>2025</v>
      </c>
      <c r="F7916">
        <f>ROUNDUP(MONTH(Tabela1[[#This Row],[Start Date]])/3,0)</f>
        <v>1</v>
      </c>
      <c r="G7916" t="s">
        <v>8</v>
      </c>
      <c r="H7916">
        <v>15</v>
      </c>
      <c r="I7916" t="s">
        <v>9</v>
      </c>
      <c r="J7916" t="s">
        <v>8</v>
      </c>
      <c r="K7916">
        <v>30</v>
      </c>
      <c r="L7916" t="s">
        <v>11</v>
      </c>
      <c r="M7916">
        <v>0</v>
      </c>
      <c r="N7916">
        <v>3</v>
      </c>
      <c r="O7916" t="str">
        <f>IF(AND(Tabela1[[#This Row],[EA Play Season Pass]]="Yes",Tabela1[[#This Row],[Minecraft Season Pass]]="Yes"),"Yes","No")</f>
        <v>No</v>
      </c>
      <c r="P7916" t="str">
        <f>IF(OR(Tabela1[[#This Row],[EA Play Season Pass]]="Yes",Tabela1[[#This Row],[Minecraft Season Pass]]="Yes"),"Yes","No")</f>
        <v>Yes</v>
      </c>
      <c r="Q7916">
        <v>42</v>
      </c>
      <c r="R7916" s="2"/>
    </row>
    <row r="7917" spans="1:18" x14ac:dyDescent="0.25">
      <c r="A7917">
        <v>7916</v>
      </c>
      <c r="B7917" t="s">
        <v>7562</v>
      </c>
      <c r="C7917" t="s">
        <v>13</v>
      </c>
      <c r="D7917" s="50">
        <v>45714</v>
      </c>
      <c r="E7917">
        <f>YEAR(Tabela1[[#This Row],[Start Date]])</f>
        <v>2025</v>
      </c>
      <c r="F7917">
        <f>ROUNDUP(MONTH(Tabela1[[#This Row],[Start Date]])/3,0)</f>
        <v>1</v>
      </c>
      <c r="G7917" t="s">
        <v>8</v>
      </c>
      <c r="H7917">
        <v>10</v>
      </c>
      <c r="I7917" t="s">
        <v>14</v>
      </c>
      <c r="J7917" t="s">
        <v>8</v>
      </c>
      <c r="K7917">
        <v>30</v>
      </c>
      <c r="L7917" t="s">
        <v>8</v>
      </c>
      <c r="M7917">
        <v>20</v>
      </c>
      <c r="N7917">
        <v>2</v>
      </c>
      <c r="O7917" t="str">
        <f>IF(AND(Tabela1[[#This Row],[EA Play Season Pass]]="Yes",Tabela1[[#This Row],[Minecraft Season Pass]]="Yes"),"Yes","No")</f>
        <v>Yes</v>
      </c>
      <c r="P7917" t="str">
        <f>IF(OR(Tabela1[[#This Row],[EA Play Season Pass]]="Yes",Tabela1[[#This Row],[Minecraft Season Pass]]="Yes"),"Yes","No")</f>
        <v>Yes</v>
      </c>
      <c r="Q7917">
        <v>58</v>
      </c>
      <c r="R7917" s="2"/>
    </row>
    <row r="7918" spans="1:18" x14ac:dyDescent="0.25">
      <c r="A7918">
        <v>7917</v>
      </c>
      <c r="B7918" t="s">
        <v>1627</v>
      </c>
      <c r="C7918" t="s">
        <v>13</v>
      </c>
      <c r="D7918" s="50">
        <v>45714</v>
      </c>
      <c r="E7918">
        <f>YEAR(Tabela1[[#This Row],[Start Date]])</f>
        <v>2025</v>
      </c>
      <c r="F7918">
        <f>ROUNDUP(MONTH(Tabela1[[#This Row],[Start Date]])/3,0)</f>
        <v>1</v>
      </c>
      <c r="G7918" t="s">
        <v>8</v>
      </c>
      <c r="H7918">
        <v>10</v>
      </c>
      <c r="I7918" t="s">
        <v>14</v>
      </c>
      <c r="J7918" t="s">
        <v>11</v>
      </c>
      <c r="K7918">
        <v>0</v>
      </c>
      <c r="L7918" t="s">
        <v>8</v>
      </c>
      <c r="M7918">
        <v>20</v>
      </c>
      <c r="N7918">
        <v>3</v>
      </c>
      <c r="O7918" t="str">
        <f>IF(AND(Tabela1[[#This Row],[EA Play Season Pass]]="Yes",Tabela1[[#This Row],[Minecraft Season Pass]]="Yes"),"Yes","No")</f>
        <v>No</v>
      </c>
      <c r="P7918" t="str">
        <f>IF(OR(Tabela1[[#This Row],[EA Play Season Pass]]="Yes",Tabela1[[#This Row],[Minecraft Season Pass]]="Yes"),"Yes","No")</f>
        <v>Yes</v>
      </c>
      <c r="Q7918">
        <v>27</v>
      </c>
      <c r="R7918" s="2"/>
    </row>
    <row r="7919" spans="1:18" x14ac:dyDescent="0.25">
      <c r="A7919">
        <v>7918</v>
      </c>
      <c r="B7919" t="s">
        <v>4334</v>
      </c>
      <c r="C7919" t="s">
        <v>7</v>
      </c>
      <c r="D7919" s="50">
        <v>45714</v>
      </c>
      <c r="E7919">
        <f>YEAR(Tabela1[[#This Row],[Start Date]])</f>
        <v>2025</v>
      </c>
      <c r="F7919">
        <f>ROUNDUP(MONTH(Tabela1[[#This Row],[Start Date]])/3,0)</f>
        <v>1</v>
      </c>
      <c r="G7919" t="s">
        <v>8</v>
      </c>
      <c r="H7919">
        <v>15</v>
      </c>
      <c r="I7919" t="s">
        <v>12</v>
      </c>
      <c r="J7919" t="s">
        <v>11</v>
      </c>
      <c r="K7919">
        <v>0</v>
      </c>
      <c r="L7919" t="s">
        <v>11</v>
      </c>
      <c r="M7919">
        <v>0</v>
      </c>
      <c r="N7919">
        <v>3</v>
      </c>
      <c r="O7919" t="str">
        <f>IF(AND(Tabela1[[#This Row],[EA Play Season Pass]]="Yes",Tabela1[[#This Row],[Minecraft Season Pass]]="Yes"),"Yes","No")</f>
        <v>No</v>
      </c>
      <c r="P7919" t="str">
        <f>IF(OR(Tabela1[[#This Row],[EA Play Season Pass]]="Yes",Tabela1[[#This Row],[Minecraft Season Pass]]="Yes"),"Yes","No")</f>
        <v>No</v>
      </c>
      <c r="Q7919">
        <v>12</v>
      </c>
      <c r="R7919" s="2"/>
    </row>
    <row r="7920" spans="1:18" x14ac:dyDescent="0.25">
      <c r="A7920">
        <v>7919</v>
      </c>
      <c r="B7920" t="s">
        <v>335</v>
      </c>
      <c r="C7920" t="s">
        <v>7</v>
      </c>
      <c r="D7920" s="50">
        <v>45715</v>
      </c>
      <c r="E7920">
        <f>YEAR(Tabela1[[#This Row],[Start Date]])</f>
        <v>2025</v>
      </c>
      <c r="F7920">
        <f>ROUNDUP(MONTH(Tabela1[[#This Row],[Start Date]])/3,0)</f>
        <v>1</v>
      </c>
      <c r="G7920" t="s">
        <v>11</v>
      </c>
      <c r="H7920">
        <v>15</v>
      </c>
      <c r="I7920" t="s">
        <v>9</v>
      </c>
      <c r="J7920" t="s">
        <v>8</v>
      </c>
      <c r="K7920">
        <v>30</v>
      </c>
      <c r="L7920" t="s">
        <v>8</v>
      </c>
      <c r="M7920">
        <v>20</v>
      </c>
      <c r="N7920">
        <v>2</v>
      </c>
      <c r="O7920" t="str">
        <f>IF(AND(Tabela1[[#This Row],[EA Play Season Pass]]="Yes",Tabela1[[#This Row],[Minecraft Season Pass]]="Yes"),"Yes","No")</f>
        <v>Yes</v>
      </c>
      <c r="P7920" t="str">
        <f>IF(OR(Tabela1[[#This Row],[EA Play Season Pass]]="Yes",Tabela1[[#This Row],[Minecraft Season Pass]]="Yes"),"Yes","No")</f>
        <v>Yes</v>
      </c>
      <c r="Q7920">
        <v>63</v>
      </c>
      <c r="R7920" s="2"/>
    </row>
    <row r="7921" spans="1:18" x14ac:dyDescent="0.25">
      <c r="A7921">
        <v>7920</v>
      </c>
      <c r="B7921" t="s">
        <v>7921</v>
      </c>
      <c r="C7921" t="s">
        <v>10</v>
      </c>
      <c r="D7921" s="50">
        <v>45716</v>
      </c>
      <c r="E7921">
        <f>YEAR(Tabela1[[#This Row],[Start Date]])</f>
        <v>2025</v>
      </c>
      <c r="F7921">
        <f>ROUNDUP(MONTH(Tabela1[[#This Row],[Start Date]])/3,0)</f>
        <v>1</v>
      </c>
      <c r="G7921" t="s">
        <v>11</v>
      </c>
      <c r="H7921">
        <v>5</v>
      </c>
      <c r="I7921" t="s">
        <v>14</v>
      </c>
      <c r="J7921" t="s">
        <v>8</v>
      </c>
      <c r="K7921">
        <v>30</v>
      </c>
      <c r="L7921" t="s">
        <v>8</v>
      </c>
      <c r="M7921">
        <v>20</v>
      </c>
      <c r="N7921">
        <v>3</v>
      </c>
      <c r="O7921" t="str">
        <f>IF(AND(Tabela1[[#This Row],[EA Play Season Pass]]="Yes",Tabela1[[#This Row],[Minecraft Season Pass]]="Yes"),"Yes","No")</f>
        <v>Yes</v>
      </c>
      <c r="P7921" t="str">
        <f>IF(OR(Tabela1[[#This Row],[EA Play Season Pass]]="Yes",Tabela1[[#This Row],[Minecraft Season Pass]]="Yes"),"Yes","No")</f>
        <v>Yes</v>
      </c>
      <c r="Q7921">
        <v>52</v>
      </c>
      <c r="R7921" s="2"/>
    </row>
    <row r="7922" spans="1:18" x14ac:dyDescent="0.25">
      <c r="A7922">
        <v>7921</v>
      </c>
      <c r="B7922" t="s">
        <v>1056</v>
      </c>
      <c r="C7922" t="s">
        <v>7</v>
      </c>
      <c r="D7922" s="50">
        <v>45716</v>
      </c>
      <c r="E7922">
        <f>YEAR(Tabela1[[#This Row],[Start Date]])</f>
        <v>2025</v>
      </c>
      <c r="F7922">
        <f>ROUNDUP(MONTH(Tabela1[[#This Row],[Start Date]])/3,0)</f>
        <v>1</v>
      </c>
      <c r="G7922" t="s">
        <v>11</v>
      </c>
      <c r="H7922">
        <v>15</v>
      </c>
      <c r="I7922" t="s">
        <v>12</v>
      </c>
      <c r="J7922" t="s">
        <v>8</v>
      </c>
      <c r="K7922">
        <v>30</v>
      </c>
      <c r="L7922" t="s">
        <v>11</v>
      </c>
      <c r="M7922">
        <v>0</v>
      </c>
      <c r="N7922">
        <v>1</v>
      </c>
      <c r="O7922" t="str">
        <f>IF(AND(Tabela1[[#This Row],[EA Play Season Pass]]="Yes",Tabela1[[#This Row],[Minecraft Season Pass]]="Yes"),"Yes","No")</f>
        <v>No</v>
      </c>
      <c r="P7922" t="str">
        <f>IF(OR(Tabela1[[#This Row],[EA Play Season Pass]]="Yes",Tabela1[[#This Row],[Minecraft Season Pass]]="Yes"),"Yes","No")</f>
        <v>Yes</v>
      </c>
      <c r="Q7922">
        <v>44</v>
      </c>
      <c r="R7922" s="2"/>
    </row>
    <row r="7923" spans="1:18" x14ac:dyDescent="0.25">
      <c r="A7923">
        <v>7922</v>
      </c>
      <c r="B7923" t="s">
        <v>1366</v>
      </c>
      <c r="C7923" t="s">
        <v>10</v>
      </c>
      <c r="D7923" s="50">
        <v>45716</v>
      </c>
      <c r="E7923">
        <f>YEAR(Tabela1[[#This Row],[Start Date]])</f>
        <v>2025</v>
      </c>
      <c r="F7923">
        <f>ROUNDUP(MONTH(Tabela1[[#This Row],[Start Date]])/3,0)</f>
        <v>1</v>
      </c>
      <c r="G7923" t="s">
        <v>8</v>
      </c>
      <c r="H7923">
        <v>5</v>
      </c>
      <c r="I7923" t="s">
        <v>9</v>
      </c>
      <c r="J7923" t="s">
        <v>8</v>
      </c>
      <c r="K7923">
        <v>30</v>
      </c>
      <c r="L7923" t="s">
        <v>8</v>
      </c>
      <c r="M7923">
        <v>20</v>
      </c>
      <c r="N7923">
        <v>2</v>
      </c>
      <c r="O7923" t="str">
        <f>IF(AND(Tabela1[[#This Row],[EA Play Season Pass]]="Yes",Tabela1[[#This Row],[Minecraft Season Pass]]="Yes"),"Yes","No")</f>
        <v>Yes</v>
      </c>
      <c r="P7923" t="str">
        <f>IF(OR(Tabela1[[#This Row],[EA Play Season Pass]]="Yes",Tabela1[[#This Row],[Minecraft Season Pass]]="Yes"),"Yes","No")</f>
        <v>Yes</v>
      </c>
      <c r="Q7923">
        <v>53</v>
      </c>
      <c r="R7923" s="2"/>
    </row>
    <row r="7924" spans="1:18" x14ac:dyDescent="0.25">
      <c r="A7924">
        <v>7923</v>
      </c>
      <c r="B7924" t="s">
        <v>1116</v>
      </c>
      <c r="C7924" t="s">
        <v>13</v>
      </c>
      <c r="D7924" s="50">
        <v>45716</v>
      </c>
      <c r="E7924">
        <f>YEAR(Tabela1[[#This Row],[Start Date]])</f>
        <v>2025</v>
      </c>
      <c r="F7924">
        <f>ROUNDUP(MONTH(Tabela1[[#This Row],[Start Date]])/3,0)</f>
        <v>1</v>
      </c>
      <c r="G7924" t="s">
        <v>11</v>
      </c>
      <c r="H7924">
        <v>10</v>
      </c>
      <c r="I7924" t="s">
        <v>14</v>
      </c>
      <c r="J7924" t="s">
        <v>8</v>
      </c>
      <c r="K7924">
        <v>30</v>
      </c>
      <c r="L7924" t="s">
        <v>11</v>
      </c>
      <c r="M7924">
        <v>0</v>
      </c>
      <c r="N7924">
        <v>1</v>
      </c>
      <c r="O7924" t="str">
        <f>IF(AND(Tabela1[[#This Row],[EA Play Season Pass]]="Yes",Tabela1[[#This Row],[Minecraft Season Pass]]="Yes"),"Yes","No")</f>
        <v>No</v>
      </c>
      <c r="P7924" t="str">
        <f>IF(OR(Tabela1[[#This Row],[EA Play Season Pass]]="Yes",Tabela1[[#This Row],[Minecraft Season Pass]]="Yes"),"Yes","No")</f>
        <v>Yes</v>
      </c>
      <c r="Q7924">
        <v>39</v>
      </c>
      <c r="R7924" s="2"/>
    </row>
    <row r="7925" spans="1:18" x14ac:dyDescent="0.25">
      <c r="A7925">
        <v>7924</v>
      </c>
      <c r="B7925" t="s">
        <v>1665</v>
      </c>
      <c r="C7925" t="s">
        <v>10</v>
      </c>
      <c r="D7925" s="50">
        <v>45717</v>
      </c>
      <c r="E7925">
        <f>YEAR(Tabela1[[#This Row],[Start Date]])</f>
        <v>2025</v>
      </c>
      <c r="F7925">
        <f>ROUNDUP(MONTH(Tabela1[[#This Row],[Start Date]])/3,0)</f>
        <v>1</v>
      </c>
      <c r="G7925" t="s">
        <v>11</v>
      </c>
      <c r="H7925">
        <v>5</v>
      </c>
      <c r="I7925" t="s">
        <v>9</v>
      </c>
      <c r="J7925" t="s">
        <v>11</v>
      </c>
      <c r="K7925">
        <v>0</v>
      </c>
      <c r="L7925" t="s">
        <v>8</v>
      </c>
      <c r="M7925">
        <v>20</v>
      </c>
      <c r="N7925">
        <v>3</v>
      </c>
      <c r="O7925" t="str">
        <f>IF(AND(Tabela1[[#This Row],[EA Play Season Pass]]="Yes",Tabela1[[#This Row],[Minecraft Season Pass]]="Yes"),"Yes","No")</f>
        <v>No</v>
      </c>
      <c r="P7925" t="str">
        <f>IF(OR(Tabela1[[#This Row],[EA Play Season Pass]]="Yes",Tabela1[[#This Row],[Minecraft Season Pass]]="Yes"),"Yes","No")</f>
        <v>Yes</v>
      </c>
      <c r="Q7925">
        <v>22</v>
      </c>
      <c r="R7925" s="2"/>
    </row>
    <row r="7926" spans="1:18" x14ac:dyDescent="0.25">
      <c r="A7926">
        <v>7925</v>
      </c>
      <c r="B7926" t="s">
        <v>3171</v>
      </c>
      <c r="C7926" t="s">
        <v>10</v>
      </c>
      <c r="D7926" s="50">
        <v>45717</v>
      </c>
      <c r="E7926">
        <f>YEAR(Tabela1[[#This Row],[Start Date]])</f>
        <v>2025</v>
      </c>
      <c r="F7926">
        <f>ROUNDUP(MONTH(Tabela1[[#This Row],[Start Date]])/3,0)</f>
        <v>1</v>
      </c>
      <c r="G7926" t="s">
        <v>11</v>
      </c>
      <c r="H7926">
        <v>5</v>
      </c>
      <c r="I7926" t="s">
        <v>12</v>
      </c>
      <c r="J7926" t="s">
        <v>8</v>
      </c>
      <c r="K7926">
        <v>30</v>
      </c>
      <c r="L7926" t="s">
        <v>11</v>
      </c>
      <c r="M7926">
        <v>0</v>
      </c>
      <c r="N7926">
        <v>2</v>
      </c>
      <c r="O7926" t="str">
        <f>IF(AND(Tabela1[[#This Row],[EA Play Season Pass]]="Yes",Tabela1[[#This Row],[Minecraft Season Pass]]="Yes"),"Yes","No")</f>
        <v>No</v>
      </c>
      <c r="P7926" t="str">
        <f>IF(OR(Tabela1[[#This Row],[EA Play Season Pass]]="Yes",Tabela1[[#This Row],[Minecraft Season Pass]]="Yes"),"Yes","No")</f>
        <v>Yes</v>
      </c>
      <c r="Q7926">
        <v>33</v>
      </c>
      <c r="R7926" s="2"/>
    </row>
    <row r="7927" spans="1:18" x14ac:dyDescent="0.25">
      <c r="A7927">
        <v>7926</v>
      </c>
      <c r="B7927" t="s">
        <v>7922</v>
      </c>
      <c r="C7927" t="s">
        <v>7</v>
      </c>
      <c r="D7927" s="50">
        <v>45717</v>
      </c>
      <c r="E7927">
        <f>YEAR(Tabela1[[#This Row],[Start Date]])</f>
        <v>2025</v>
      </c>
      <c r="F7927">
        <f>ROUNDUP(MONTH(Tabela1[[#This Row],[Start Date]])/3,0)</f>
        <v>1</v>
      </c>
      <c r="G7927" t="s">
        <v>8</v>
      </c>
      <c r="H7927">
        <v>15</v>
      </c>
      <c r="I7927" t="s">
        <v>12</v>
      </c>
      <c r="J7927" t="s">
        <v>8</v>
      </c>
      <c r="K7927">
        <v>30</v>
      </c>
      <c r="L7927" t="s">
        <v>8</v>
      </c>
      <c r="M7927">
        <v>20</v>
      </c>
      <c r="N7927">
        <v>1</v>
      </c>
      <c r="O7927" t="str">
        <f>IF(AND(Tabela1[[#This Row],[EA Play Season Pass]]="Yes",Tabela1[[#This Row],[Minecraft Season Pass]]="Yes"),"Yes","No")</f>
        <v>Yes</v>
      </c>
      <c r="P7927" t="str">
        <f>IF(OR(Tabela1[[#This Row],[EA Play Season Pass]]="Yes",Tabela1[[#This Row],[Minecraft Season Pass]]="Yes"),"Yes","No")</f>
        <v>Yes</v>
      </c>
      <c r="Q7927">
        <v>64</v>
      </c>
      <c r="R7927" s="2"/>
    </row>
    <row r="7928" spans="1:18" x14ac:dyDescent="0.25">
      <c r="A7928">
        <v>7927</v>
      </c>
      <c r="B7928" t="s">
        <v>7923</v>
      </c>
      <c r="C7928" t="s">
        <v>13</v>
      </c>
      <c r="D7928" s="50">
        <v>45717</v>
      </c>
      <c r="E7928">
        <f>YEAR(Tabela1[[#This Row],[Start Date]])</f>
        <v>2025</v>
      </c>
      <c r="F7928">
        <f>ROUNDUP(MONTH(Tabela1[[#This Row],[Start Date]])/3,0)</f>
        <v>1</v>
      </c>
      <c r="G7928" t="s">
        <v>11</v>
      </c>
      <c r="H7928">
        <v>10</v>
      </c>
      <c r="I7928" t="s">
        <v>9</v>
      </c>
      <c r="J7928" t="s">
        <v>11</v>
      </c>
      <c r="K7928">
        <v>0</v>
      </c>
      <c r="L7928" t="s">
        <v>8</v>
      </c>
      <c r="M7928">
        <v>20</v>
      </c>
      <c r="N7928">
        <v>2</v>
      </c>
      <c r="O7928" t="str">
        <f>IF(AND(Tabela1[[#This Row],[EA Play Season Pass]]="Yes",Tabela1[[#This Row],[Minecraft Season Pass]]="Yes"),"Yes","No")</f>
        <v>No</v>
      </c>
      <c r="P7928" t="str">
        <f>IF(OR(Tabela1[[#This Row],[EA Play Season Pass]]="Yes",Tabela1[[#This Row],[Minecraft Season Pass]]="Yes"),"Yes","No")</f>
        <v>Yes</v>
      </c>
      <c r="Q7928">
        <v>28</v>
      </c>
      <c r="R7928" s="2"/>
    </row>
    <row r="7929" spans="1:18" x14ac:dyDescent="0.25">
      <c r="A7929">
        <v>7928</v>
      </c>
      <c r="B7929" t="s">
        <v>1266</v>
      </c>
      <c r="C7929" t="s">
        <v>10</v>
      </c>
      <c r="D7929" s="50">
        <v>45717</v>
      </c>
      <c r="E7929">
        <f>YEAR(Tabela1[[#This Row],[Start Date]])</f>
        <v>2025</v>
      </c>
      <c r="F7929">
        <f>ROUNDUP(MONTH(Tabela1[[#This Row],[Start Date]])/3,0)</f>
        <v>1</v>
      </c>
      <c r="G7929" t="s">
        <v>11</v>
      </c>
      <c r="H7929">
        <v>5</v>
      </c>
      <c r="I7929" t="s">
        <v>14</v>
      </c>
      <c r="J7929" t="s">
        <v>11</v>
      </c>
      <c r="K7929">
        <v>0</v>
      </c>
      <c r="L7929" t="s">
        <v>8</v>
      </c>
      <c r="M7929">
        <v>20</v>
      </c>
      <c r="N7929">
        <v>3</v>
      </c>
      <c r="O7929" t="str">
        <f>IF(AND(Tabela1[[#This Row],[EA Play Season Pass]]="Yes",Tabela1[[#This Row],[Minecraft Season Pass]]="Yes"),"Yes","No")</f>
        <v>No</v>
      </c>
      <c r="P7929" t="str">
        <f>IF(OR(Tabela1[[#This Row],[EA Play Season Pass]]="Yes",Tabela1[[#This Row],[Minecraft Season Pass]]="Yes"),"Yes","No")</f>
        <v>Yes</v>
      </c>
      <c r="Q7929">
        <v>22</v>
      </c>
      <c r="R7929" s="2"/>
    </row>
    <row r="7930" spans="1:18" x14ac:dyDescent="0.25">
      <c r="A7930">
        <v>7929</v>
      </c>
      <c r="B7930" t="s">
        <v>2052</v>
      </c>
      <c r="C7930" t="s">
        <v>7</v>
      </c>
      <c r="D7930" s="50">
        <v>45717</v>
      </c>
      <c r="E7930">
        <f>YEAR(Tabela1[[#This Row],[Start Date]])</f>
        <v>2025</v>
      </c>
      <c r="F7930">
        <f>ROUNDUP(MONTH(Tabela1[[#This Row],[Start Date]])/3,0)</f>
        <v>1</v>
      </c>
      <c r="G7930" t="s">
        <v>11</v>
      </c>
      <c r="H7930">
        <v>15</v>
      </c>
      <c r="I7930" t="s">
        <v>9</v>
      </c>
      <c r="J7930" t="s">
        <v>8</v>
      </c>
      <c r="K7930">
        <v>30</v>
      </c>
      <c r="L7930" t="s">
        <v>8</v>
      </c>
      <c r="M7930">
        <v>20</v>
      </c>
      <c r="N7930">
        <v>3</v>
      </c>
      <c r="O7930" t="str">
        <f>IF(AND(Tabela1[[#This Row],[EA Play Season Pass]]="Yes",Tabela1[[#This Row],[Minecraft Season Pass]]="Yes"),"Yes","No")</f>
        <v>Yes</v>
      </c>
      <c r="P7930" t="str">
        <f>IF(OR(Tabela1[[#This Row],[EA Play Season Pass]]="Yes",Tabela1[[#This Row],[Minecraft Season Pass]]="Yes"),"Yes","No")</f>
        <v>Yes</v>
      </c>
      <c r="Q7930">
        <v>62</v>
      </c>
      <c r="R7930" s="2"/>
    </row>
    <row r="7931" spans="1:18" x14ac:dyDescent="0.25">
      <c r="A7931">
        <v>7930</v>
      </c>
      <c r="B7931" t="s">
        <v>537</v>
      </c>
      <c r="C7931" t="s">
        <v>7</v>
      </c>
      <c r="D7931" s="50">
        <v>45717</v>
      </c>
      <c r="E7931">
        <f>YEAR(Tabela1[[#This Row],[Start Date]])</f>
        <v>2025</v>
      </c>
      <c r="F7931">
        <f>ROUNDUP(MONTH(Tabela1[[#This Row],[Start Date]])/3,0)</f>
        <v>1</v>
      </c>
      <c r="G7931" t="s">
        <v>11</v>
      </c>
      <c r="H7931">
        <v>15</v>
      </c>
      <c r="I7931" t="s">
        <v>9</v>
      </c>
      <c r="J7931" t="s">
        <v>11</v>
      </c>
      <c r="K7931">
        <v>0</v>
      </c>
      <c r="L7931" t="s">
        <v>8</v>
      </c>
      <c r="M7931">
        <v>20</v>
      </c>
      <c r="N7931">
        <v>2</v>
      </c>
      <c r="O7931" t="str">
        <f>IF(AND(Tabela1[[#This Row],[EA Play Season Pass]]="Yes",Tabela1[[#This Row],[Minecraft Season Pass]]="Yes"),"Yes","No")</f>
        <v>No</v>
      </c>
      <c r="P7931" t="str">
        <f>IF(OR(Tabela1[[#This Row],[EA Play Season Pass]]="Yes",Tabela1[[#This Row],[Minecraft Season Pass]]="Yes"),"Yes","No")</f>
        <v>Yes</v>
      </c>
      <c r="Q7931">
        <v>33</v>
      </c>
      <c r="R7931" s="2"/>
    </row>
    <row r="7932" spans="1:18" x14ac:dyDescent="0.25">
      <c r="A7932">
        <v>7931</v>
      </c>
      <c r="B7932" t="s">
        <v>1489</v>
      </c>
      <c r="C7932" t="s">
        <v>13</v>
      </c>
      <c r="D7932" s="50">
        <v>45717</v>
      </c>
      <c r="E7932">
        <f>YEAR(Tabela1[[#This Row],[Start Date]])</f>
        <v>2025</v>
      </c>
      <c r="F7932">
        <f>ROUNDUP(MONTH(Tabela1[[#This Row],[Start Date]])/3,0)</f>
        <v>1</v>
      </c>
      <c r="G7932" t="s">
        <v>11</v>
      </c>
      <c r="H7932">
        <v>10</v>
      </c>
      <c r="I7932" t="s">
        <v>9</v>
      </c>
      <c r="J7932" t="s">
        <v>11</v>
      </c>
      <c r="K7932">
        <v>0</v>
      </c>
      <c r="L7932" t="s">
        <v>11</v>
      </c>
      <c r="M7932">
        <v>0</v>
      </c>
      <c r="N7932">
        <v>2</v>
      </c>
      <c r="O7932" t="str">
        <f>IF(AND(Tabela1[[#This Row],[EA Play Season Pass]]="Yes",Tabela1[[#This Row],[Minecraft Season Pass]]="Yes"),"Yes","No")</f>
        <v>No</v>
      </c>
      <c r="P7932" t="str">
        <f>IF(OR(Tabela1[[#This Row],[EA Play Season Pass]]="Yes",Tabela1[[#This Row],[Minecraft Season Pass]]="Yes"),"Yes","No")</f>
        <v>No</v>
      </c>
      <c r="Q7932">
        <v>8</v>
      </c>
      <c r="R7932" s="2"/>
    </row>
    <row r="7933" spans="1:18" x14ac:dyDescent="0.25">
      <c r="A7933">
        <v>7932</v>
      </c>
      <c r="B7933" t="s">
        <v>3696</v>
      </c>
      <c r="C7933" t="s">
        <v>7</v>
      </c>
      <c r="D7933" s="50">
        <v>45718</v>
      </c>
      <c r="E7933">
        <f>YEAR(Tabela1[[#This Row],[Start Date]])</f>
        <v>2025</v>
      </c>
      <c r="F7933">
        <f>ROUNDUP(MONTH(Tabela1[[#This Row],[Start Date]])/3,0)</f>
        <v>1</v>
      </c>
      <c r="G7933" t="s">
        <v>8</v>
      </c>
      <c r="H7933">
        <v>15</v>
      </c>
      <c r="I7933" t="s">
        <v>9</v>
      </c>
      <c r="J7933" t="s">
        <v>11</v>
      </c>
      <c r="K7933">
        <v>0</v>
      </c>
      <c r="L7933" t="s">
        <v>11</v>
      </c>
      <c r="M7933">
        <v>0</v>
      </c>
      <c r="N7933">
        <v>1</v>
      </c>
      <c r="O7933" t="str">
        <f>IF(AND(Tabela1[[#This Row],[EA Play Season Pass]]="Yes",Tabela1[[#This Row],[Minecraft Season Pass]]="Yes"),"Yes","No")</f>
        <v>No</v>
      </c>
      <c r="P7933" t="str">
        <f>IF(OR(Tabela1[[#This Row],[EA Play Season Pass]]="Yes",Tabela1[[#This Row],[Minecraft Season Pass]]="Yes"),"Yes","No")</f>
        <v>No</v>
      </c>
      <c r="Q7933">
        <v>14</v>
      </c>
      <c r="R7933" s="2"/>
    </row>
    <row r="7934" spans="1:18" x14ac:dyDescent="0.25">
      <c r="A7934">
        <v>7933</v>
      </c>
      <c r="B7934" t="s">
        <v>7924</v>
      </c>
      <c r="C7934" t="s">
        <v>13</v>
      </c>
      <c r="D7934" s="50">
        <v>45718</v>
      </c>
      <c r="E7934">
        <f>YEAR(Tabela1[[#This Row],[Start Date]])</f>
        <v>2025</v>
      </c>
      <c r="F7934">
        <f>ROUNDUP(MONTH(Tabela1[[#This Row],[Start Date]])/3,0)</f>
        <v>1</v>
      </c>
      <c r="G7934" t="s">
        <v>8</v>
      </c>
      <c r="H7934">
        <v>10</v>
      </c>
      <c r="I7934" t="s">
        <v>12</v>
      </c>
      <c r="J7934" t="s">
        <v>8</v>
      </c>
      <c r="K7934">
        <v>30</v>
      </c>
      <c r="L7934" t="s">
        <v>8</v>
      </c>
      <c r="M7934">
        <v>20</v>
      </c>
      <c r="N7934">
        <v>2</v>
      </c>
      <c r="O7934" t="str">
        <f>IF(AND(Tabela1[[#This Row],[EA Play Season Pass]]="Yes",Tabela1[[#This Row],[Minecraft Season Pass]]="Yes"),"Yes","No")</f>
        <v>Yes</v>
      </c>
      <c r="P7934" t="str">
        <f>IF(OR(Tabela1[[#This Row],[EA Play Season Pass]]="Yes",Tabela1[[#This Row],[Minecraft Season Pass]]="Yes"),"Yes","No")</f>
        <v>Yes</v>
      </c>
      <c r="Q7934">
        <v>58</v>
      </c>
      <c r="R7934" s="2"/>
    </row>
    <row r="7935" spans="1:18" x14ac:dyDescent="0.25">
      <c r="A7935">
        <v>7934</v>
      </c>
      <c r="B7935" t="s">
        <v>7925</v>
      </c>
      <c r="C7935" t="s">
        <v>13</v>
      </c>
      <c r="D7935" s="50">
        <v>45719</v>
      </c>
      <c r="E7935">
        <f>YEAR(Tabela1[[#This Row],[Start Date]])</f>
        <v>2025</v>
      </c>
      <c r="F7935">
        <f>ROUNDUP(MONTH(Tabela1[[#This Row],[Start Date]])/3,0)</f>
        <v>1</v>
      </c>
      <c r="G7935" t="s">
        <v>8</v>
      </c>
      <c r="H7935">
        <v>10</v>
      </c>
      <c r="I7935" t="s">
        <v>14</v>
      </c>
      <c r="J7935" t="s">
        <v>11</v>
      </c>
      <c r="K7935">
        <v>0</v>
      </c>
      <c r="L7935" t="s">
        <v>8</v>
      </c>
      <c r="M7935">
        <v>20</v>
      </c>
      <c r="N7935">
        <v>3</v>
      </c>
      <c r="O7935" t="str">
        <f>IF(AND(Tabela1[[#This Row],[EA Play Season Pass]]="Yes",Tabela1[[#This Row],[Minecraft Season Pass]]="Yes"),"Yes","No")</f>
        <v>No</v>
      </c>
      <c r="P7935" t="str">
        <f>IF(OR(Tabela1[[#This Row],[EA Play Season Pass]]="Yes",Tabela1[[#This Row],[Minecraft Season Pass]]="Yes"),"Yes","No")</f>
        <v>Yes</v>
      </c>
      <c r="Q7935">
        <v>27</v>
      </c>
      <c r="R7935" s="2"/>
    </row>
    <row r="7936" spans="1:18" x14ac:dyDescent="0.25">
      <c r="A7936">
        <v>7935</v>
      </c>
      <c r="B7936" t="s">
        <v>1713</v>
      </c>
      <c r="C7936" t="s">
        <v>10</v>
      </c>
      <c r="D7936" s="50">
        <v>45719</v>
      </c>
      <c r="E7936">
        <f>YEAR(Tabela1[[#This Row],[Start Date]])</f>
        <v>2025</v>
      </c>
      <c r="F7936">
        <f>ROUNDUP(MONTH(Tabela1[[#This Row],[Start Date]])/3,0)</f>
        <v>1</v>
      </c>
      <c r="G7936" t="s">
        <v>8</v>
      </c>
      <c r="H7936">
        <v>5</v>
      </c>
      <c r="I7936" t="s">
        <v>14</v>
      </c>
      <c r="J7936" t="s">
        <v>8</v>
      </c>
      <c r="K7936">
        <v>30</v>
      </c>
      <c r="L7936" t="s">
        <v>8</v>
      </c>
      <c r="M7936">
        <v>20</v>
      </c>
      <c r="N7936">
        <v>2</v>
      </c>
      <c r="O7936" t="str">
        <f>IF(AND(Tabela1[[#This Row],[EA Play Season Pass]]="Yes",Tabela1[[#This Row],[Minecraft Season Pass]]="Yes"),"Yes","No")</f>
        <v>Yes</v>
      </c>
      <c r="P7936" t="str">
        <f>IF(OR(Tabela1[[#This Row],[EA Play Season Pass]]="Yes",Tabela1[[#This Row],[Minecraft Season Pass]]="Yes"),"Yes","No")</f>
        <v>Yes</v>
      </c>
      <c r="Q7936">
        <v>53</v>
      </c>
      <c r="R7936" s="2"/>
    </row>
    <row r="7937" spans="1:18" x14ac:dyDescent="0.25">
      <c r="A7937">
        <v>7936</v>
      </c>
      <c r="B7937" t="s">
        <v>7926</v>
      </c>
      <c r="C7937" t="s">
        <v>13</v>
      </c>
      <c r="D7937" s="50">
        <v>45719</v>
      </c>
      <c r="E7937">
        <f>YEAR(Tabela1[[#This Row],[Start Date]])</f>
        <v>2025</v>
      </c>
      <c r="F7937">
        <f>ROUNDUP(MONTH(Tabela1[[#This Row],[Start Date]])/3,0)</f>
        <v>1</v>
      </c>
      <c r="G7937" t="s">
        <v>8</v>
      </c>
      <c r="H7937">
        <v>10</v>
      </c>
      <c r="I7937" t="s">
        <v>14</v>
      </c>
      <c r="J7937" t="s">
        <v>8</v>
      </c>
      <c r="K7937">
        <v>30</v>
      </c>
      <c r="L7937" t="s">
        <v>11</v>
      </c>
      <c r="M7937">
        <v>0</v>
      </c>
      <c r="N7937">
        <v>1</v>
      </c>
      <c r="O7937" t="str">
        <f>IF(AND(Tabela1[[#This Row],[EA Play Season Pass]]="Yes",Tabela1[[#This Row],[Minecraft Season Pass]]="Yes"),"Yes","No")</f>
        <v>No</v>
      </c>
      <c r="P7937" t="str">
        <f>IF(OR(Tabela1[[#This Row],[EA Play Season Pass]]="Yes",Tabela1[[#This Row],[Minecraft Season Pass]]="Yes"),"Yes","No")</f>
        <v>Yes</v>
      </c>
      <c r="Q7937">
        <v>39</v>
      </c>
      <c r="R7937" s="2"/>
    </row>
    <row r="7938" spans="1:18" x14ac:dyDescent="0.25">
      <c r="A7938">
        <v>7937</v>
      </c>
      <c r="B7938" t="s">
        <v>1774</v>
      </c>
      <c r="C7938" t="s">
        <v>7</v>
      </c>
      <c r="D7938" s="50">
        <v>45719</v>
      </c>
      <c r="E7938">
        <f>YEAR(Tabela1[[#This Row],[Start Date]])</f>
        <v>2025</v>
      </c>
      <c r="F7938">
        <f>ROUNDUP(MONTH(Tabela1[[#This Row],[Start Date]])/3,0)</f>
        <v>1</v>
      </c>
      <c r="G7938" t="s">
        <v>11</v>
      </c>
      <c r="H7938">
        <v>15</v>
      </c>
      <c r="I7938" t="s">
        <v>9</v>
      </c>
      <c r="J7938" t="s">
        <v>8</v>
      </c>
      <c r="K7938">
        <v>30</v>
      </c>
      <c r="L7938" t="s">
        <v>8</v>
      </c>
      <c r="M7938">
        <v>20</v>
      </c>
      <c r="N7938">
        <v>1</v>
      </c>
      <c r="O7938" t="str">
        <f>IF(AND(Tabela1[[#This Row],[EA Play Season Pass]]="Yes",Tabela1[[#This Row],[Minecraft Season Pass]]="Yes"),"Yes","No")</f>
        <v>Yes</v>
      </c>
      <c r="P7938" t="str">
        <f>IF(OR(Tabela1[[#This Row],[EA Play Season Pass]]="Yes",Tabela1[[#This Row],[Minecraft Season Pass]]="Yes"),"Yes","No")</f>
        <v>Yes</v>
      </c>
      <c r="Q7938">
        <v>64</v>
      </c>
      <c r="R7938" s="2"/>
    </row>
    <row r="7939" spans="1:18" x14ac:dyDescent="0.25">
      <c r="A7939">
        <v>7938</v>
      </c>
      <c r="B7939" t="s">
        <v>956</v>
      </c>
      <c r="C7939" t="s">
        <v>10</v>
      </c>
      <c r="D7939" s="50">
        <v>45720</v>
      </c>
      <c r="E7939">
        <f>YEAR(Tabela1[[#This Row],[Start Date]])</f>
        <v>2025</v>
      </c>
      <c r="F7939">
        <f>ROUNDUP(MONTH(Tabela1[[#This Row],[Start Date]])/3,0)</f>
        <v>1</v>
      </c>
      <c r="G7939" t="s">
        <v>11</v>
      </c>
      <c r="H7939">
        <v>5</v>
      </c>
      <c r="I7939" t="s">
        <v>9</v>
      </c>
      <c r="J7939" t="s">
        <v>8</v>
      </c>
      <c r="K7939">
        <v>30</v>
      </c>
      <c r="L7939" t="s">
        <v>8</v>
      </c>
      <c r="M7939">
        <v>20</v>
      </c>
      <c r="N7939">
        <v>3</v>
      </c>
      <c r="O7939" t="str">
        <f>IF(AND(Tabela1[[#This Row],[EA Play Season Pass]]="Yes",Tabela1[[#This Row],[Minecraft Season Pass]]="Yes"),"Yes","No")</f>
        <v>Yes</v>
      </c>
      <c r="P7939" t="str">
        <f>IF(OR(Tabela1[[#This Row],[EA Play Season Pass]]="Yes",Tabela1[[#This Row],[Minecraft Season Pass]]="Yes"),"Yes","No")</f>
        <v>Yes</v>
      </c>
      <c r="Q7939">
        <v>52</v>
      </c>
      <c r="R7939" s="2"/>
    </row>
    <row r="7940" spans="1:18" x14ac:dyDescent="0.25">
      <c r="A7940">
        <v>7939</v>
      </c>
      <c r="B7940" t="s">
        <v>1591</v>
      </c>
      <c r="C7940" t="s">
        <v>13</v>
      </c>
      <c r="D7940" s="50">
        <v>45720</v>
      </c>
      <c r="E7940">
        <f>YEAR(Tabela1[[#This Row],[Start Date]])</f>
        <v>2025</v>
      </c>
      <c r="F7940">
        <f>ROUNDUP(MONTH(Tabela1[[#This Row],[Start Date]])/3,0)</f>
        <v>1</v>
      </c>
      <c r="G7940" t="s">
        <v>11</v>
      </c>
      <c r="H7940">
        <v>10</v>
      </c>
      <c r="I7940" t="s">
        <v>14</v>
      </c>
      <c r="J7940" t="s">
        <v>8</v>
      </c>
      <c r="K7940">
        <v>30</v>
      </c>
      <c r="L7940" t="s">
        <v>8</v>
      </c>
      <c r="M7940">
        <v>20</v>
      </c>
      <c r="N7940">
        <v>1</v>
      </c>
      <c r="O7940" t="str">
        <f>IF(AND(Tabela1[[#This Row],[EA Play Season Pass]]="Yes",Tabela1[[#This Row],[Minecraft Season Pass]]="Yes"),"Yes","No")</f>
        <v>Yes</v>
      </c>
      <c r="P7940" t="str">
        <f>IF(OR(Tabela1[[#This Row],[EA Play Season Pass]]="Yes",Tabela1[[#This Row],[Minecraft Season Pass]]="Yes"),"Yes","No")</f>
        <v>Yes</v>
      </c>
      <c r="Q7940">
        <v>59</v>
      </c>
      <c r="R7940" s="2"/>
    </row>
    <row r="7941" spans="1:18" x14ac:dyDescent="0.25">
      <c r="A7941">
        <v>7940</v>
      </c>
      <c r="B7941" t="s">
        <v>7927</v>
      </c>
      <c r="C7941" t="s">
        <v>7</v>
      </c>
      <c r="D7941" s="50">
        <v>45720</v>
      </c>
      <c r="E7941">
        <f>YEAR(Tabela1[[#This Row],[Start Date]])</f>
        <v>2025</v>
      </c>
      <c r="F7941">
        <f>ROUNDUP(MONTH(Tabela1[[#This Row],[Start Date]])/3,0)</f>
        <v>1</v>
      </c>
      <c r="G7941" t="s">
        <v>11</v>
      </c>
      <c r="H7941">
        <v>15</v>
      </c>
      <c r="I7941" t="s">
        <v>14</v>
      </c>
      <c r="J7941" t="s">
        <v>8</v>
      </c>
      <c r="K7941">
        <v>30</v>
      </c>
      <c r="L7941" t="s">
        <v>8</v>
      </c>
      <c r="M7941">
        <v>20</v>
      </c>
      <c r="N7941">
        <v>1</v>
      </c>
      <c r="O7941" t="str">
        <f>IF(AND(Tabela1[[#This Row],[EA Play Season Pass]]="Yes",Tabela1[[#This Row],[Minecraft Season Pass]]="Yes"),"Yes","No")</f>
        <v>Yes</v>
      </c>
      <c r="P7941" t="str">
        <f>IF(OR(Tabela1[[#This Row],[EA Play Season Pass]]="Yes",Tabela1[[#This Row],[Minecraft Season Pass]]="Yes"),"Yes","No")</f>
        <v>Yes</v>
      </c>
      <c r="Q7941">
        <v>64</v>
      </c>
      <c r="R7941" s="2"/>
    </row>
    <row r="7942" spans="1:18" x14ac:dyDescent="0.25">
      <c r="A7942">
        <v>7941</v>
      </c>
      <c r="B7942" t="s">
        <v>2154</v>
      </c>
      <c r="C7942" t="s">
        <v>7</v>
      </c>
      <c r="D7942" s="50">
        <v>45720</v>
      </c>
      <c r="E7942">
        <f>YEAR(Tabela1[[#This Row],[Start Date]])</f>
        <v>2025</v>
      </c>
      <c r="F7942">
        <f>ROUNDUP(MONTH(Tabela1[[#This Row],[Start Date]])/3,0)</f>
        <v>1</v>
      </c>
      <c r="G7942" t="s">
        <v>11</v>
      </c>
      <c r="H7942">
        <v>15</v>
      </c>
      <c r="I7942" t="s">
        <v>9</v>
      </c>
      <c r="J7942" t="s">
        <v>11</v>
      </c>
      <c r="K7942">
        <v>0</v>
      </c>
      <c r="L7942" t="s">
        <v>11</v>
      </c>
      <c r="M7942">
        <v>0</v>
      </c>
      <c r="N7942">
        <v>1</v>
      </c>
      <c r="O7942" t="str">
        <f>IF(AND(Tabela1[[#This Row],[EA Play Season Pass]]="Yes",Tabela1[[#This Row],[Minecraft Season Pass]]="Yes"),"Yes","No")</f>
        <v>No</v>
      </c>
      <c r="P7942" t="str">
        <f>IF(OR(Tabela1[[#This Row],[EA Play Season Pass]]="Yes",Tabela1[[#This Row],[Minecraft Season Pass]]="Yes"),"Yes","No")</f>
        <v>No</v>
      </c>
      <c r="Q7942">
        <v>14</v>
      </c>
      <c r="R7942" s="2"/>
    </row>
    <row r="7943" spans="1:18" x14ac:dyDescent="0.25">
      <c r="A7943">
        <v>7942</v>
      </c>
      <c r="B7943" t="s">
        <v>7928</v>
      </c>
      <c r="C7943" t="s">
        <v>7</v>
      </c>
      <c r="D7943" s="50">
        <v>45720</v>
      </c>
      <c r="E7943">
        <f>YEAR(Tabela1[[#This Row],[Start Date]])</f>
        <v>2025</v>
      </c>
      <c r="F7943">
        <f>ROUNDUP(MONTH(Tabela1[[#This Row],[Start Date]])/3,0)</f>
        <v>1</v>
      </c>
      <c r="G7943" t="s">
        <v>8</v>
      </c>
      <c r="H7943">
        <v>15</v>
      </c>
      <c r="I7943" t="s">
        <v>14</v>
      </c>
      <c r="J7943" t="s">
        <v>8</v>
      </c>
      <c r="K7943">
        <v>30</v>
      </c>
      <c r="L7943" t="s">
        <v>11</v>
      </c>
      <c r="M7943">
        <v>0</v>
      </c>
      <c r="N7943">
        <v>3</v>
      </c>
      <c r="O7943" t="str">
        <f>IF(AND(Tabela1[[#This Row],[EA Play Season Pass]]="Yes",Tabela1[[#This Row],[Minecraft Season Pass]]="Yes"),"Yes","No")</f>
        <v>No</v>
      </c>
      <c r="P7943" t="str">
        <f>IF(OR(Tabela1[[#This Row],[EA Play Season Pass]]="Yes",Tabela1[[#This Row],[Minecraft Season Pass]]="Yes"),"Yes","No")</f>
        <v>Yes</v>
      </c>
      <c r="Q7943">
        <v>42</v>
      </c>
      <c r="R7943" s="2"/>
    </row>
    <row r="7944" spans="1:18" x14ac:dyDescent="0.25">
      <c r="A7944">
        <v>7943</v>
      </c>
      <c r="B7944" t="s">
        <v>7929</v>
      </c>
      <c r="C7944" t="s">
        <v>10</v>
      </c>
      <c r="D7944" s="50">
        <v>45721</v>
      </c>
      <c r="E7944">
        <f>YEAR(Tabela1[[#This Row],[Start Date]])</f>
        <v>2025</v>
      </c>
      <c r="F7944">
        <f>ROUNDUP(MONTH(Tabela1[[#This Row],[Start Date]])/3,0)</f>
        <v>1</v>
      </c>
      <c r="G7944" t="s">
        <v>8</v>
      </c>
      <c r="H7944">
        <v>5</v>
      </c>
      <c r="I7944" t="s">
        <v>12</v>
      </c>
      <c r="J7944" t="s">
        <v>8</v>
      </c>
      <c r="K7944">
        <v>30</v>
      </c>
      <c r="L7944" t="s">
        <v>11</v>
      </c>
      <c r="M7944">
        <v>0</v>
      </c>
      <c r="N7944">
        <v>1</v>
      </c>
      <c r="O7944" t="str">
        <f>IF(AND(Tabela1[[#This Row],[EA Play Season Pass]]="Yes",Tabela1[[#This Row],[Minecraft Season Pass]]="Yes"),"Yes","No")</f>
        <v>No</v>
      </c>
      <c r="P7944" t="str">
        <f>IF(OR(Tabela1[[#This Row],[EA Play Season Pass]]="Yes",Tabela1[[#This Row],[Minecraft Season Pass]]="Yes"),"Yes","No")</f>
        <v>Yes</v>
      </c>
      <c r="Q7944">
        <v>34</v>
      </c>
      <c r="R7944" s="2"/>
    </row>
    <row r="7945" spans="1:18" x14ac:dyDescent="0.25">
      <c r="A7945">
        <v>7944</v>
      </c>
      <c r="B7945" t="s">
        <v>6045</v>
      </c>
      <c r="C7945" t="s">
        <v>7</v>
      </c>
      <c r="D7945" s="50">
        <v>45721</v>
      </c>
      <c r="E7945">
        <f>YEAR(Tabela1[[#This Row],[Start Date]])</f>
        <v>2025</v>
      </c>
      <c r="F7945">
        <f>ROUNDUP(MONTH(Tabela1[[#This Row],[Start Date]])/3,0)</f>
        <v>1</v>
      </c>
      <c r="G7945" t="s">
        <v>8</v>
      </c>
      <c r="H7945">
        <v>15</v>
      </c>
      <c r="I7945" t="s">
        <v>9</v>
      </c>
      <c r="J7945" t="s">
        <v>8</v>
      </c>
      <c r="K7945">
        <v>30</v>
      </c>
      <c r="L7945" t="s">
        <v>11</v>
      </c>
      <c r="M7945">
        <v>0</v>
      </c>
      <c r="N7945">
        <v>1</v>
      </c>
      <c r="O7945" t="str">
        <f>IF(AND(Tabela1[[#This Row],[EA Play Season Pass]]="Yes",Tabela1[[#This Row],[Minecraft Season Pass]]="Yes"),"Yes","No")</f>
        <v>No</v>
      </c>
      <c r="P7945" t="str">
        <f>IF(OR(Tabela1[[#This Row],[EA Play Season Pass]]="Yes",Tabela1[[#This Row],[Minecraft Season Pass]]="Yes"),"Yes","No")</f>
        <v>Yes</v>
      </c>
      <c r="Q7945">
        <v>44</v>
      </c>
      <c r="R7945" s="2"/>
    </row>
    <row r="7946" spans="1:18" x14ac:dyDescent="0.25">
      <c r="A7946">
        <v>7945</v>
      </c>
      <c r="B7946" t="s">
        <v>7930</v>
      </c>
      <c r="C7946" t="s">
        <v>7</v>
      </c>
      <c r="D7946" s="50">
        <v>45721</v>
      </c>
      <c r="E7946">
        <f>YEAR(Tabela1[[#This Row],[Start Date]])</f>
        <v>2025</v>
      </c>
      <c r="F7946">
        <f>ROUNDUP(MONTH(Tabela1[[#This Row],[Start Date]])/3,0)</f>
        <v>1</v>
      </c>
      <c r="G7946" t="s">
        <v>11</v>
      </c>
      <c r="H7946">
        <v>15</v>
      </c>
      <c r="I7946" t="s">
        <v>14</v>
      </c>
      <c r="J7946" t="s">
        <v>8</v>
      </c>
      <c r="K7946">
        <v>30</v>
      </c>
      <c r="L7946" t="s">
        <v>11</v>
      </c>
      <c r="M7946">
        <v>0</v>
      </c>
      <c r="N7946">
        <v>2</v>
      </c>
      <c r="O7946" t="str">
        <f>IF(AND(Tabela1[[#This Row],[EA Play Season Pass]]="Yes",Tabela1[[#This Row],[Minecraft Season Pass]]="Yes"),"Yes","No")</f>
        <v>No</v>
      </c>
      <c r="P7946" t="str">
        <f>IF(OR(Tabela1[[#This Row],[EA Play Season Pass]]="Yes",Tabela1[[#This Row],[Minecraft Season Pass]]="Yes"),"Yes","No")</f>
        <v>Yes</v>
      </c>
      <c r="Q7946">
        <v>43</v>
      </c>
      <c r="R7946" s="2"/>
    </row>
    <row r="7947" spans="1:18" x14ac:dyDescent="0.25">
      <c r="A7947">
        <v>7946</v>
      </c>
      <c r="B7947" t="s">
        <v>3281</v>
      </c>
      <c r="C7947" t="s">
        <v>13</v>
      </c>
      <c r="D7947" s="50">
        <v>45721</v>
      </c>
      <c r="E7947">
        <f>YEAR(Tabela1[[#This Row],[Start Date]])</f>
        <v>2025</v>
      </c>
      <c r="F7947">
        <f>ROUNDUP(MONTH(Tabela1[[#This Row],[Start Date]])/3,0)</f>
        <v>1</v>
      </c>
      <c r="G7947" t="s">
        <v>8</v>
      </c>
      <c r="H7947">
        <v>10</v>
      </c>
      <c r="I7947" t="s">
        <v>14</v>
      </c>
      <c r="J7947" t="s">
        <v>8</v>
      </c>
      <c r="K7947">
        <v>30</v>
      </c>
      <c r="L7947" t="s">
        <v>11</v>
      </c>
      <c r="M7947">
        <v>0</v>
      </c>
      <c r="N7947">
        <v>2</v>
      </c>
      <c r="O7947" t="str">
        <f>IF(AND(Tabela1[[#This Row],[EA Play Season Pass]]="Yes",Tabela1[[#This Row],[Minecraft Season Pass]]="Yes"),"Yes","No")</f>
        <v>No</v>
      </c>
      <c r="P7947" t="str">
        <f>IF(OR(Tabela1[[#This Row],[EA Play Season Pass]]="Yes",Tabela1[[#This Row],[Minecraft Season Pass]]="Yes"),"Yes","No")</f>
        <v>Yes</v>
      </c>
      <c r="Q7947">
        <v>38</v>
      </c>
      <c r="R7947" s="2"/>
    </row>
    <row r="7948" spans="1:18" x14ac:dyDescent="0.25">
      <c r="A7948">
        <v>7947</v>
      </c>
      <c r="B7948" t="s">
        <v>1263</v>
      </c>
      <c r="C7948" t="s">
        <v>10</v>
      </c>
      <c r="D7948" s="50">
        <v>45721</v>
      </c>
      <c r="E7948">
        <f>YEAR(Tabela1[[#This Row],[Start Date]])</f>
        <v>2025</v>
      </c>
      <c r="F7948">
        <f>ROUNDUP(MONTH(Tabela1[[#This Row],[Start Date]])/3,0)</f>
        <v>1</v>
      </c>
      <c r="G7948" t="s">
        <v>8</v>
      </c>
      <c r="H7948">
        <v>5</v>
      </c>
      <c r="I7948" t="s">
        <v>9</v>
      </c>
      <c r="J7948" t="s">
        <v>11</v>
      </c>
      <c r="K7948">
        <v>0</v>
      </c>
      <c r="L7948" t="s">
        <v>11</v>
      </c>
      <c r="M7948">
        <v>0</v>
      </c>
      <c r="N7948">
        <v>2</v>
      </c>
      <c r="O7948" t="str">
        <f>IF(AND(Tabela1[[#This Row],[EA Play Season Pass]]="Yes",Tabela1[[#This Row],[Minecraft Season Pass]]="Yes"),"Yes","No")</f>
        <v>No</v>
      </c>
      <c r="P7948" t="str">
        <f>IF(OR(Tabela1[[#This Row],[EA Play Season Pass]]="Yes",Tabela1[[#This Row],[Minecraft Season Pass]]="Yes"),"Yes","No")</f>
        <v>No</v>
      </c>
      <c r="Q7948">
        <v>3</v>
      </c>
      <c r="R7948" s="2"/>
    </row>
    <row r="7949" spans="1:18" x14ac:dyDescent="0.25">
      <c r="A7949">
        <v>7948</v>
      </c>
      <c r="B7949" t="s">
        <v>1557</v>
      </c>
      <c r="C7949" t="s">
        <v>13</v>
      </c>
      <c r="D7949" s="50">
        <v>45721</v>
      </c>
      <c r="E7949">
        <f>YEAR(Tabela1[[#This Row],[Start Date]])</f>
        <v>2025</v>
      </c>
      <c r="F7949">
        <f>ROUNDUP(MONTH(Tabela1[[#This Row],[Start Date]])/3,0)</f>
        <v>1</v>
      </c>
      <c r="G7949" t="s">
        <v>8</v>
      </c>
      <c r="H7949">
        <v>10</v>
      </c>
      <c r="I7949" t="s">
        <v>12</v>
      </c>
      <c r="J7949" t="s">
        <v>8</v>
      </c>
      <c r="K7949">
        <v>30</v>
      </c>
      <c r="L7949" t="s">
        <v>8</v>
      </c>
      <c r="M7949">
        <v>20</v>
      </c>
      <c r="N7949">
        <v>2</v>
      </c>
      <c r="O7949" t="str">
        <f>IF(AND(Tabela1[[#This Row],[EA Play Season Pass]]="Yes",Tabela1[[#This Row],[Minecraft Season Pass]]="Yes"),"Yes","No")</f>
        <v>Yes</v>
      </c>
      <c r="P7949" t="str">
        <f>IF(OR(Tabela1[[#This Row],[EA Play Season Pass]]="Yes",Tabela1[[#This Row],[Minecraft Season Pass]]="Yes"),"Yes","No")</f>
        <v>Yes</v>
      </c>
      <c r="Q7949">
        <v>58</v>
      </c>
      <c r="R7949" s="2"/>
    </row>
    <row r="7950" spans="1:18" x14ac:dyDescent="0.25">
      <c r="A7950">
        <v>7949</v>
      </c>
      <c r="B7950" t="s">
        <v>3421</v>
      </c>
      <c r="C7950" t="s">
        <v>13</v>
      </c>
      <c r="D7950" s="50">
        <v>45721</v>
      </c>
      <c r="E7950">
        <f>YEAR(Tabela1[[#This Row],[Start Date]])</f>
        <v>2025</v>
      </c>
      <c r="F7950">
        <f>ROUNDUP(MONTH(Tabela1[[#This Row],[Start Date]])/3,0)</f>
        <v>1</v>
      </c>
      <c r="G7950" t="s">
        <v>11</v>
      </c>
      <c r="H7950">
        <v>10</v>
      </c>
      <c r="I7950" t="s">
        <v>14</v>
      </c>
      <c r="J7950" t="s">
        <v>11</v>
      </c>
      <c r="K7950">
        <v>0</v>
      </c>
      <c r="L7950" t="s">
        <v>11</v>
      </c>
      <c r="M7950">
        <v>0</v>
      </c>
      <c r="N7950">
        <v>1</v>
      </c>
      <c r="O7950" t="str">
        <f>IF(AND(Tabela1[[#This Row],[EA Play Season Pass]]="Yes",Tabela1[[#This Row],[Minecraft Season Pass]]="Yes"),"Yes","No")</f>
        <v>No</v>
      </c>
      <c r="P7950" t="str">
        <f>IF(OR(Tabela1[[#This Row],[EA Play Season Pass]]="Yes",Tabela1[[#This Row],[Minecraft Season Pass]]="Yes"),"Yes","No")</f>
        <v>No</v>
      </c>
      <c r="Q7950">
        <v>9</v>
      </c>
      <c r="R7950" s="2"/>
    </row>
    <row r="7951" spans="1:18" x14ac:dyDescent="0.25">
      <c r="A7951">
        <v>7950</v>
      </c>
      <c r="B7951" t="s">
        <v>3014</v>
      </c>
      <c r="C7951" t="s">
        <v>10</v>
      </c>
      <c r="D7951" s="50">
        <v>45721</v>
      </c>
      <c r="E7951">
        <f>YEAR(Tabela1[[#This Row],[Start Date]])</f>
        <v>2025</v>
      </c>
      <c r="F7951">
        <f>ROUNDUP(MONTH(Tabela1[[#This Row],[Start Date]])/3,0)</f>
        <v>1</v>
      </c>
      <c r="G7951" t="s">
        <v>11</v>
      </c>
      <c r="H7951">
        <v>5</v>
      </c>
      <c r="I7951" t="s">
        <v>9</v>
      </c>
      <c r="J7951" t="s">
        <v>11</v>
      </c>
      <c r="K7951">
        <v>0</v>
      </c>
      <c r="L7951" t="s">
        <v>8</v>
      </c>
      <c r="M7951">
        <v>20</v>
      </c>
      <c r="N7951">
        <v>3</v>
      </c>
      <c r="O7951" t="str">
        <f>IF(AND(Tabela1[[#This Row],[EA Play Season Pass]]="Yes",Tabela1[[#This Row],[Minecraft Season Pass]]="Yes"),"Yes","No")</f>
        <v>No</v>
      </c>
      <c r="P7951" t="str">
        <f>IF(OR(Tabela1[[#This Row],[EA Play Season Pass]]="Yes",Tabela1[[#This Row],[Minecraft Season Pass]]="Yes"),"Yes","No")</f>
        <v>Yes</v>
      </c>
      <c r="Q7951">
        <v>22</v>
      </c>
      <c r="R7951" s="2"/>
    </row>
    <row r="7952" spans="1:18" x14ac:dyDescent="0.25">
      <c r="A7952">
        <v>7951</v>
      </c>
      <c r="B7952" t="s">
        <v>7931</v>
      </c>
      <c r="C7952" t="s">
        <v>13</v>
      </c>
      <c r="D7952" s="50">
        <v>45721</v>
      </c>
      <c r="E7952">
        <f>YEAR(Tabela1[[#This Row],[Start Date]])</f>
        <v>2025</v>
      </c>
      <c r="F7952">
        <f>ROUNDUP(MONTH(Tabela1[[#This Row],[Start Date]])/3,0)</f>
        <v>1</v>
      </c>
      <c r="G7952" t="s">
        <v>8</v>
      </c>
      <c r="H7952">
        <v>10</v>
      </c>
      <c r="I7952" t="s">
        <v>9</v>
      </c>
      <c r="J7952" t="s">
        <v>11</v>
      </c>
      <c r="K7952">
        <v>0</v>
      </c>
      <c r="L7952" t="s">
        <v>11</v>
      </c>
      <c r="M7952">
        <v>0</v>
      </c>
      <c r="N7952">
        <v>3</v>
      </c>
      <c r="O7952" t="str">
        <f>IF(AND(Tabela1[[#This Row],[EA Play Season Pass]]="Yes",Tabela1[[#This Row],[Minecraft Season Pass]]="Yes"),"Yes","No")</f>
        <v>No</v>
      </c>
      <c r="P7952" t="str">
        <f>IF(OR(Tabela1[[#This Row],[EA Play Season Pass]]="Yes",Tabela1[[#This Row],[Minecraft Season Pass]]="Yes"),"Yes","No")</f>
        <v>No</v>
      </c>
      <c r="Q7952">
        <v>7</v>
      </c>
      <c r="R7952" s="2"/>
    </row>
    <row r="7953" spans="1:18" x14ac:dyDescent="0.25">
      <c r="A7953">
        <v>7952</v>
      </c>
      <c r="B7953" t="s">
        <v>7932</v>
      </c>
      <c r="C7953" t="s">
        <v>7</v>
      </c>
      <c r="D7953" s="50">
        <v>45721</v>
      </c>
      <c r="E7953">
        <f>YEAR(Tabela1[[#This Row],[Start Date]])</f>
        <v>2025</v>
      </c>
      <c r="F7953">
        <f>ROUNDUP(MONTH(Tabela1[[#This Row],[Start Date]])/3,0)</f>
        <v>1</v>
      </c>
      <c r="G7953" t="s">
        <v>11</v>
      </c>
      <c r="H7953">
        <v>15</v>
      </c>
      <c r="I7953" t="s">
        <v>14</v>
      </c>
      <c r="J7953" t="s">
        <v>11</v>
      </c>
      <c r="K7953">
        <v>0</v>
      </c>
      <c r="L7953" t="s">
        <v>8</v>
      </c>
      <c r="M7953">
        <v>20</v>
      </c>
      <c r="N7953">
        <v>2</v>
      </c>
      <c r="O7953" t="str">
        <f>IF(AND(Tabela1[[#This Row],[EA Play Season Pass]]="Yes",Tabela1[[#This Row],[Minecraft Season Pass]]="Yes"),"Yes","No")</f>
        <v>No</v>
      </c>
      <c r="P7953" t="str">
        <f>IF(OR(Tabela1[[#This Row],[EA Play Season Pass]]="Yes",Tabela1[[#This Row],[Minecraft Season Pass]]="Yes"),"Yes","No")</f>
        <v>Yes</v>
      </c>
      <c r="Q7953">
        <v>33</v>
      </c>
      <c r="R7953" s="2"/>
    </row>
    <row r="7954" spans="1:18" x14ac:dyDescent="0.25">
      <c r="A7954">
        <v>7953</v>
      </c>
      <c r="B7954" t="s">
        <v>7933</v>
      </c>
      <c r="C7954" t="s">
        <v>10</v>
      </c>
      <c r="D7954" s="50">
        <v>45722</v>
      </c>
      <c r="E7954">
        <f>YEAR(Tabela1[[#This Row],[Start Date]])</f>
        <v>2025</v>
      </c>
      <c r="F7954">
        <f>ROUNDUP(MONTH(Tabela1[[#This Row],[Start Date]])/3,0)</f>
        <v>1</v>
      </c>
      <c r="G7954" t="s">
        <v>8</v>
      </c>
      <c r="H7954">
        <v>5</v>
      </c>
      <c r="I7954" t="s">
        <v>14</v>
      </c>
      <c r="J7954" t="s">
        <v>8</v>
      </c>
      <c r="K7954">
        <v>30</v>
      </c>
      <c r="L7954" t="s">
        <v>8</v>
      </c>
      <c r="M7954">
        <v>20</v>
      </c>
      <c r="N7954">
        <v>3</v>
      </c>
      <c r="O7954" t="str">
        <f>IF(AND(Tabela1[[#This Row],[EA Play Season Pass]]="Yes",Tabela1[[#This Row],[Minecraft Season Pass]]="Yes"),"Yes","No")</f>
        <v>Yes</v>
      </c>
      <c r="P7954" t="str">
        <f>IF(OR(Tabela1[[#This Row],[EA Play Season Pass]]="Yes",Tabela1[[#This Row],[Minecraft Season Pass]]="Yes"),"Yes","No")</f>
        <v>Yes</v>
      </c>
      <c r="Q7954">
        <v>52</v>
      </c>
      <c r="R7954" s="2"/>
    </row>
    <row r="7955" spans="1:18" x14ac:dyDescent="0.25">
      <c r="A7955">
        <v>7954</v>
      </c>
      <c r="B7955" t="s">
        <v>2468</v>
      </c>
      <c r="C7955" t="s">
        <v>7</v>
      </c>
      <c r="D7955" s="50">
        <v>45722</v>
      </c>
      <c r="E7955">
        <f>YEAR(Tabela1[[#This Row],[Start Date]])</f>
        <v>2025</v>
      </c>
      <c r="F7955">
        <f>ROUNDUP(MONTH(Tabela1[[#This Row],[Start Date]])/3,0)</f>
        <v>1</v>
      </c>
      <c r="G7955" t="s">
        <v>8</v>
      </c>
      <c r="H7955">
        <v>15</v>
      </c>
      <c r="I7955" t="s">
        <v>9</v>
      </c>
      <c r="J7955" t="s">
        <v>8</v>
      </c>
      <c r="K7955">
        <v>30</v>
      </c>
      <c r="L7955" t="s">
        <v>11</v>
      </c>
      <c r="M7955">
        <v>0</v>
      </c>
      <c r="N7955">
        <v>3</v>
      </c>
      <c r="O7955" t="str">
        <f>IF(AND(Tabela1[[#This Row],[EA Play Season Pass]]="Yes",Tabela1[[#This Row],[Minecraft Season Pass]]="Yes"),"Yes","No")</f>
        <v>No</v>
      </c>
      <c r="P7955" t="str">
        <f>IF(OR(Tabela1[[#This Row],[EA Play Season Pass]]="Yes",Tabela1[[#This Row],[Minecraft Season Pass]]="Yes"),"Yes","No")</f>
        <v>Yes</v>
      </c>
      <c r="Q7955">
        <v>42</v>
      </c>
      <c r="R7955" s="2"/>
    </row>
    <row r="7956" spans="1:18" x14ac:dyDescent="0.25">
      <c r="A7956">
        <v>7955</v>
      </c>
      <c r="B7956" t="s">
        <v>7934</v>
      </c>
      <c r="C7956" t="s">
        <v>7</v>
      </c>
      <c r="D7956" s="50">
        <v>45722</v>
      </c>
      <c r="E7956">
        <f>YEAR(Tabela1[[#This Row],[Start Date]])</f>
        <v>2025</v>
      </c>
      <c r="F7956">
        <f>ROUNDUP(MONTH(Tabela1[[#This Row],[Start Date]])/3,0)</f>
        <v>1</v>
      </c>
      <c r="G7956" t="s">
        <v>11</v>
      </c>
      <c r="H7956">
        <v>15</v>
      </c>
      <c r="I7956" t="s">
        <v>14</v>
      </c>
      <c r="J7956" t="s">
        <v>11</v>
      </c>
      <c r="K7956">
        <v>0</v>
      </c>
      <c r="L7956" t="s">
        <v>8</v>
      </c>
      <c r="M7956">
        <v>20</v>
      </c>
      <c r="N7956">
        <v>3</v>
      </c>
      <c r="O7956" t="str">
        <f>IF(AND(Tabela1[[#This Row],[EA Play Season Pass]]="Yes",Tabela1[[#This Row],[Minecraft Season Pass]]="Yes"),"Yes","No")</f>
        <v>No</v>
      </c>
      <c r="P7956" t="str">
        <f>IF(OR(Tabela1[[#This Row],[EA Play Season Pass]]="Yes",Tabela1[[#This Row],[Minecraft Season Pass]]="Yes"),"Yes","No")</f>
        <v>Yes</v>
      </c>
      <c r="Q7956">
        <v>32</v>
      </c>
      <c r="R7956" s="2"/>
    </row>
    <row r="7957" spans="1:18" x14ac:dyDescent="0.25">
      <c r="A7957">
        <v>7956</v>
      </c>
      <c r="B7957" t="s">
        <v>7935</v>
      </c>
      <c r="C7957" t="s">
        <v>13</v>
      </c>
      <c r="D7957" s="50">
        <v>45722</v>
      </c>
      <c r="E7957">
        <f>YEAR(Tabela1[[#This Row],[Start Date]])</f>
        <v>2025</v>
      </c>
      <c r="F7957">
        <f>ROUNDUP(MONTH(Tabela1[[#This Row],[Start Date]])/3,0)</f>
        <v>1</v>
      </c>
      <c r="G7957" t="s">
        <v>8</v>
      </c>
      <c r="H7957">
        <v>10</v>
      </c>
      <c r="I7957" t="s">
        <v>9</v>
      </c>
      <c r="J7957" t="s">
        <v>11</v>
      </c>
      <c r="K7957">
        <v>0</v>
      </c>
      <c r="L7957" t="s">
        <v>11</v>
      </c>
      <c r="M7957">
        <v>0</v>
      </c>
      <c r="N7957">
        <v>1</v>
      </c>
      <c r="O7957" t="str">
        <f>IF(AND(Tabela1[[#This Row],[EA Play Season Pass]]="Yes",Tabela1[[#This Row],[Minecraft Season Pass]]="Yes"),"Yes","No")</f>
        <v>No</v>
      </c>
      <c r="P7957" t="str">
        <f>IF(OR(Tabela1[[#This Row],[EA Play Season Pass]]="Yes",Tabela1[[#This Row],[Minecraft Season Pass]]="Yes"),"Yes","No")</f>
        <v>No</v>
      </c>
      <c r="Q7957">
        <v>9</v>
      </c>
      <c r="R7957" s="2"/>
    </row>
    <row r="7958" spans="1:18" x14ac:dyDescent="0.25">
      <c r="A7958">
        <v>7957</v>
      </c>
      <c r="B7958" t="s">
        <v>1361</v>
      </c>
      <c r="C7958" t="s">
        <v>10</v>
      </c>
      <c r="D7958" s="50">
        <v>45722</v>
      </c>
      <c r="E7958">
        <f>YEAR(Tabela1[[#This Row],[Start Date]])</f>
        <v>2025</v>
      </c>
      <c r="F7958">
        <f>ROUNDUP(MONTH(Tabela1[[#This Row],[Start Date]])/3,0)</f>
        <v>1</v>
      </c>
      <c r="G7958" t="s">
        <v>8</v>
      </c>
      <c r="H7958">
        <v>5</v>
      </c>
      <c r="I7958" t="s">
        <v>12</v>
      </c>
      <c r="J7958" t="s">
        <v>8</v>
      </c>
      <c r="K7958">
        <v>30</v>
      </c>
      <c r="L7958" t="s">
        <v>11</v>
      </c>
      <c r="M7958">
        <v>0</v>
      </c>
      <c r="N7958">
        <v>2</v>
      </c>
      <c r="O7958" t="str">
        <f>IF(AND(Tabela1[[#This Row],[EA Play Season Pass]]="Yes",Tabela1[[#This Row],[Minecraft Season Pass]]="Yes"),"Yes","No")</f>
        <v>No</v>
      </c>
      <c r="P7958" t="str">
        <f>IF(OR(Tabela1[[#This Row],[EA Play Season Pass]]="Yes",Tabela1[[#This Row],[Minecraft Season Pass]]="Yes"),"Yes","No")</f>
        <v>Yes</v>
      </c>
      <c r="Q7958">
        <v>33</v>
      </c>
      <c r="R7958" s="2"/>
    </row>
    <row r="7959" spans="1:18" x14ac:dyDescent="0.25">
      <c r="A7959">
        <v>7958</v>
      </c>
      <c r="B7959" t="s">
        <v>7936</v>
      </c>
      <c r="C7959" t="s">
        <v>13</v>
      </c>
      <c r="D7959" s="50">
        <v>45722</v>
      </c>
      <c r="E7959">
        <f>YEAR(Tabela1[[#This Row],[Start Date]])</f>
        <v>2025</v>
      </c>
      <c r="F7959">
        <f>ROUNDUP(MONTH(Tabela1[[#This Row],[Start Date]])/3,0)</f>
        <v>1</v>
      </c>
      <c r="G7959" t="s">
        <v>8</v>
      </c>
      <c r="H7959">
        <v>10</v>
      </c>
      <c r="I7959" t="s">
        <v>12</v>
      </c>
      <c r="J7959" t="s">
        <v>11</v>
      </c>
      <c r="K7959">
        <v>0</v>
      </c>
      <c r="L7959" t="s">
        <v>8</v>
      </c>
      <c r="M7959">
        <v>20</v>
      </c>
      <c r="N7959">
        <v>3</v>
      </c>
      <c r="O7959" t="str">
        <f>IF(AND(Tabela1[[#This Row],[EA Play Season Pass]]="Yes",Tabela1[[#This Row],[Minecraft Season Pass]]="Yes"),"Yes","No")</f>
        <v>No</v>
      </c>
      <c r="P7959" t="str">
        <f>IF(OR(Tabela1[[#This Row],[EA Play Season Pass]]="Yes",Tabela1[[#This Row],[Minecraft Season Pass]]="Yes"),"Yes","No")</f>
        <v>Yes</v>
      </c>
      <c r="Q7959">
        <v>27</v>
      </c>
      <c r="R7959" s="2"/>
    </row>
    <row r="7960" spans="1:18" x14ac:dyDescent="0.25">
      <c r="A7960">
        <v>7959</v>
      </c>
      <c r="B7960" t="s">
        <v>2744</v>
      </c>
      <c r="C7960" t="s">
        <v>7</v>
      </c>
      <c r="D7960" s="50">
        <v>45722</v>
      </c>
      <c r="E7960">
        <f>YEAR(Tabela1[[#This Row],[Start Date]])</f>
        <v>2025</v>
      </c>
      <c r="F7960">
        <f>ROUNDUP(MONTH(Tabela1[[#This Row],[Start Date]])/3,0)</f>
        <v>1</v>
      </c>
      <c r="G7960" t="s">
        <v>8</v>
      </c>
      <c r="H7960">
        <v>15</v>
      </c>
      <c r="I7960" t="s">
        <v>14</v>
      </c>
      <c r="J7960" t="s">
        <v>8</v>
      </c>
      <c r="K7960">
        <v>30</v>
      </c>
      <c r="L7960" t="s">
        <v>8</v>
      </c>
      <c r="M7960">
        <v>20</v>
      </c>
      <c r="N7960">
        <v>2</v>
      </c>
      <c r="O7960" t="str">
        <f>IF(AND(Tabela1[[#This Row],[EA Play Season Pass]]="Yes",Tabela1[[#This Row],[Minecraft Season Pass]]="Yes"),"Yes","No")</f>
        <v>Yes</v>
      </c>
      <c r="P7960" t="str">
        <f>IF(OR(Tabela1[[#This Row],[EA Play Season Pass]]="Yes",Tabela1[[#This Row],[Minecraft Season Pass]]="Yes"),"Yes","No")</f>
        <v>Yes</v>
      </c>
      <c r="Q7960">
        <v>63</v>
      </c>
      <c r="R7960" s="2"/>
    </row>
    <row r="7961" spans="1:18" x14ac:dyDescent="0.25">
      <c r="A7961">
        <v>7960</v>
      </c>
      <c r="B7961" t="s">
        <v>551</v>
      </c>
      <c r="C7961" t="s">
        <v>10</v>
      </c>
      <c r="D7961" s="50">
        <v>45722</v>
      </c>
      <c r="E7961">
        <f>YEAR(Tabela1[[#This Row],[Start Date]])</f>
        <v>2025</v>
      </c>
      <c r="F7961">
        <f>ROUNDUP(MONTH(Tabela1[[#This Row],[Start Date]])/3,0)</f>
        <v>1</v>
      </c>
      <c r="G7961" t="s">
        <v>8</v>
      </c>
      <c r="H7961">
        <v>5</v>
      </c>
      <c r="I7961" t="s">
        <v>9</v>
      </c>
      <c r="J7961" t="s">
        <v>11</v>
      </c>
      <c r="K7961">
        <v>0</v>
      </c>
      <c r="L7961" t="s">
        <v>11</v>
      </c>
      <c r="M7961">
        <v>0</v>
      </c>
      <c r="N7961">
        <v>3</v>
      </c>
      <c r="O7961" t="str">
        <f>IF(AND(Tabela1[[#This Row],[EA Play Season Pass]]="Yes",Tabela1[[#This Row],[Minecraft Season Pass]]="Yes"),"Yes","No")</f>
        <v>No</v>
      </c>
      <c r="P7961" t="str">
        <f>IF(OR(Tabela1[[#This Row],[EA Play Season Pass]]="Yes",Tabela1[[#This Row],[Minecraft Season Pass]]="Yes"),"Yes","No")</f>
        <v>No</v>
      </c>
      <c r="Q7961">
        <v>2</v>
      </c>
      <c r="R7961" s="2"/>
    </row>
    <row r="7962" spans="1:18" x14ac:dyDescent="0.25">
      <c r="A7962">
        <v>7961</v>
      </c>
      <c r="B7962" t="s">
        <v>1634</v>
      </c>
      <c r="C7962" t="s">
        <v>10</v>
      </c>
      <c r="D7962" s="50">
        <v>45723</v>
      </c>
      <c r="E7962">
        <f>YEAR(Tabela1[[#This Row],[Start Date]])</f>
        <v>2025</v>
      </c>
      <c r="F7962">
        <f>ROUNDUP(MONTH(Tabela1[[#This Row],[Start Date]])/3,0)</f>
        <v>1</v>
      </c>
      <c r="G7962" t="s">
        <v>8</v>
      </c>
      <c r="H7962">
        <v>5</v>
      </c>
      <c r="I7962" t="s">
        <v>14</v>
      </c>
      <c r="J7962" t="s">
        <v>11</v>
      </c>
      <c r="K7962">
        <v>0</v>
      </c>
      <c r="L7962" t="s">
        <v>8</v>
      </c>
      <c r="M7962">
        <v>20</v>
      </c>
      <c r="N7962">
        <v>1</v>
      </c>
      <c r="O7962" t="str">
        <f>IF(AND(Tabela1[[#This Row],[EA Play Season Pass]]="Yes",Tabela1[[#This Row],[Minecraft Season Pass]]="Yes"),"Yes","No")</f>
        <v>No</v>
      </c>
      <c r="P7962" t="str">
        <f>IF(OR(Tabela1[[#This Row],[EA Play Season Pass]]="Yes",Tabela1[[#This Row],[Minecraft Season Pass]]="Yes"),"Yes","No")</f>
        <v>Yes</v>
      </c>
      <c r="Q7962">
        <v>24</v>
      </c>
      <c r="R7962" s="2"/>
    </row>
    <row r="7963" spans="1:18" x14ac:dyDescent="0.25">
      <c r="A7963">
        <v>7962</v>
      </c>
      <c r="B7963" t="s">
        <v>7937</v>
      </c>
      <c r="C7963" t="s">
        <v>10</v>
      </c>
      <c r="D7963" s="50">
        <v>45723</v>
      </c>
      <c r="E7963">
        <f>YEAR(Tabela1[[#This Row],[Start Date]])</f>
        <v>2025</v>
      </c>
      <c r="F7963">
        <f>ROUNDUP(MONTH(Tabela1[[#This Row],[Start Date]])/3,0)</f>
        <v>1</v>
      </c>
      <c r="G7963" t="s">
        <v>11</v>
      </c>
      <c r="H7963">
        <v>5</v>
      </c>
      <c r="I7963" t="s">
        <v>14</v>
      </c>
      <c r="J7963" t="s">
        <v>8</v>
      </c>
      <c r="K7963">
        <v>30</v>
      </c>
      <c r="L7963" t="s">
        <v>8</v>
      </c>
      <c r="M7963">
        <v>20</v>
      </c>
      <c r="N7963">
        <v>2</v>
      </c>
      <c r="O7963" t="str">
        <f>IF(AND(Tabela1[[#This Row],[EA Play Season Pass]]="Yes",Tabela1[[#This Row],[Minecraft Season Pass]]="Yes"),"Yes","No")</f>
        <v>Yes</v>
      </c>
      <c r="P7963" t="str">
        <f>IF(OR(Tabela1[[#This Row],[EA Play Season Pass]]="Yes",Tabela1[[#This Row],[Minecraft Season Pass]]="Yes"),"Yes","No")</f>
        <v>Yes</v>
      </c>
      <c r="Q7963">
        <v>53</v>
      </c>
      <c r="R7963" s="2"/>
    </row>
    <row r="7964" spans="1:18" x14ac:dyDescent="0.25">
      <c r="A7964">
        <v>7963</v>
      </c>
      <c r="B7964" t="s">
        <v>7938</v>
      </c>
      <c r="C7964" t="s">
        <v>13</v>
      </c>
      <c r="D7964" s="50">
        <v>45723</v>
      </c>
      <c r="E7964">
        <f>YEAR(Tabela1[[#This Row],[Start Date]])</f>
        <v>2025</v>
      </c>
      <c r="F7964">
        <f>ROUNDUP(MONTH(Tabela1[[#This Row],[Start Date]])/3,0)</f>
        <v>1</v>
      </c>
      <c r="G7964" t="s">
        <v>8</v>
      </c>
      <c r="H7964">
        <v>10</v>
      </c>
      <c r="I7964" t="s">
        <v>9</v>
      </c>
      <c r="J7964" t="s">
        <v>8</v>
      </c>
      <c r="K7964">
        <v>30</v>
      </c>
      <c r="L7964" t="s">
        <v>11</v>
      </c>
      <c r="M7964">
        <v>0</v>
      </c>
      <c r="N7964">
        <v>3</v>
      </c>
      <c r="O7964" t="str">
        <f>IF(AND(Tabela1[[#This Row],[EA Play Season Pass]]="Yes",Tabela1[[#This Row],[Minecraft Season Pass]]="Yes"),"Yes","No")</f>
        <v>No</v>
      </c>
      <c r="P7964" t="str">
        <f>IF(OR(Tabela1[[#This Row],[EA Play Season Pass]]="Yes",Tabela1[[#This Row],[Minecraft Season Pass]]="Yes"),"Yes","No")</f>
        <v>Yes</v>
      </c>
      <c r="Q7964">
        <v>37</v>
      </c>
      <c r="R7964" s="2"/>
    </row>
    <row r="7965" spans="1:18" x14ac:dyDescent="0.25">
      <c r="A7965">
        <v>7964</v>
      </c>
      <c r="B7965" t="s">
        <v>7939</v>
      </c>
      <c r="C7965" t="s">
        <v>13</v>
      </c>
      <c r="D7965" s="50">
        <v>45723</v>
      </c>
      <c r="E7965">
        <f>YEAR(Tabela1[[#This Row],[Start Date]])</f>
        <v>2025</v>
      </c>
      <c r="F7965">
        <f>ROUNDUP(MONTH(Tabela1[[#This Row],[Start Date]])/3,0)</f>
        <v>1</v>
      </c>
      <c r="G7965" t="s">
        <v>8</v>
      </c>
      <c r="H7965">
        <v>10</v>
      </c>
      <c r="I7965" t="s">
        <v>12</v>
      </c>
      <c r="J7965" t="s">
        <v>11</v>
      </c>
      <c r="K7965">
        <v>0</v>
      </c>
      <c r="L7965" t="s">
        <v>8</v>
      </c>
      <c r="M7965">
        <v>20</v>
      </c>
      <c r="N7965">
        <v>3</v>
      </c>
      <c r="O7965" t="str">
        <f>IF(AND(Tabela1[[#This Row],[EA Play Season Pass]]="Yes",Tabela1[[#This Row],[Minecraft Season Pass]]="Yes"),"Yes","No")</f>
        <v>No</v>
      </c>
      <c r="P7965" t="str">
        <f>IF(OR(Tabela1[[#This Row],[EA Play Season Pass]]="Yes",Tabela1[[#This Row],[Minecraft Season Pass]]="Yes"),"Yes","No")</f>
        <v>Yes</v>
      </c>
      <c r="Q7965">
        <v>27</v>
      </c>
      <c r="R7965" s="2"/>
    </row>
    <row r="7966" spans="1:18" x14ac:dyDescent="0.25">
      <c r="A7966">
        <v>7965</v>
      </c>
      <c r="B7966" t="s">
        <v>7940</v>
      </c>
      <c r="C7966" t="s">
        <v>10</v>
      </c>
      <c r="D7966" s="50">
        <v>45723</v>
      </c>
      <c r="E7966">
        <f>YEAR(Tabela1[[#This Row],[Start Date]])</f>
        <v>2025</v>
      </c>
      <c r="F7966">
        <f>ROUNDUP(MONTH(Tabela1[[#This Row],[Start Date]])/3,0)</f>
        <v>1</v>
      </c>
      <c r="G7966" t="s">
        <v>11</v>
      </c>
      <c r="H7966">
        <v>5</v>
      </c>
      <c r="I7966" t="s">
        <v>12</v>
      </c>
      <c r="J7966" t="s">
        <v>11</v>
      </c>
      <c r="K7966">
        <v>0</v>
      </c>
      <c r="L7966" t="s">
        <v>11</v>
      </c>
      <c r="M7966">
        <v>0</v>
      </c>
      <c r="N7966">
        <v>1</v>
      </c>
      <c r="O7966" t="str">
        <f>IF(AND(Tabela1[[#This Row],[EA Play Season Pass]]="Yes",Tabela1[[#This Row],[Minecraft Season Pass]]="Yes"),"Yes","No")</f>
        <v>No</v>
      </c>
      <c r="P7966" t="str">
        <f>IF(OR(Tabela1[[#This Row],[EA Play Season Pass]]="Yes",Tabela1[[#This Row],[Minecraft Season Pass]]="Yes"),"Yes","No")</f>
        <v>No</v>
      </c>
      <c r="Q7966">
        <v>4</v>
      </c>
      <c r="R7966" s="2"/>
    </row>
    <row r="7967" spans="1:18" x14ac:dyDescent="0.25">
      <c r="A7967">
        <v>7966</v>
      </c>
      <c r="B7967" t="s">
        <v>7941</v>
      </c>
      <c r="C7967" t="s">
        <v>7</v>
      </c>
      <c r="D7967" s="50">
        <v>45723</v>
      </c>
      <c r="E7967">
        <f>YEAR(Tabela1[[#This Row],[Start Date]])</f>
        <v>2025</v>
      </c>
      <c r="F7967">
        <f>ROUNDUP(MONTH(Tabela1[[#This Row],[Start Date]])/3,0)</f>
        <v>1</v>
      </c>
      <c r="G7967" t="s">
        <v>8</v>
      </c>
      <c r="H7967">
        <v>15</v>
      </c>
      <c r="I7967" t="s">
        <v>12</v>
      </c>
      <c r="J7967" t="s">
        <v>8</v>
      </c>
      <c r="K7967">
        <v>30</v>
      </c>
      <c r="L7967" t="s">
        <v>11</v>
      </c>
      <c r="M7967">
        <v>0</v>
      </c>
      <c r="N7967">
        <v>1</v>
      </c>
      <c r="O7967" t="str">
        <f>IF(AND(Tabela1[[#This Row],[EA Play Season Pass]]="Yes",Tabela1[[#This Row],[Minecraft Season Pass]]="Yes"),"Yes","No")</f>
        <v>No</v>
      </c>
      <c r="P7967" t="str">
        <f>IF(OR(Tabela1[[#This Row],[EA Play Season Pass]]="Yes",Tabela1[[#This Row],[Minecraft Season Pass]]="Yes"),"Yes","No")</f>
        <v>Yes</v>
      </c>
      <c r="Q7967">
        <v>44</v>
      </c>
      <c r="R7967" s="2"/>
    </row>
    <row r="7968" spans="1:18" x14ac:dyDescent="0.25">
      <c r="A7968">
        <v>7967</v>
      </c>
      <c r="B7968" t="s">
        <v>7942</v>
      </c>
      <c r="C7968" t="s">
        <v>10</v>
      </c>
      <c r="D7968" s="50">
        <v>45724</v>
      </c>
      <c r="E7968">
        <f>YEAR(Tabela1[[#This Row],[Start Date]])</f>
        <v>2025</v>
      </c>
      <c r="F7968">
        <f>ROUNDUP(MONTH(Tabela1[[#This Row],[Start Date]])/3,0)</f>
        <v>1</v>
      </c>
      <c r="G7968" t="s">
        <v>8</v>
      </c>
      <c r="H7968">
        <v>5</v>
      </c>
      <c r="I7968" t="s">
        <v>14</v>
      </c>
      <c r="J7968" t="s">
        <v>11</v>
      </c>
      <c r="K7968">
        <v>0</v>
      </c>
      <c r="L7968" t="s">
        <v>8</v>
      </c>
      <c r="M7968">
        <v>20</v>
      </c>
      <c r="N7968">
        <v>1</v>
      </c>
      <c r="O7968" t="str">
        <f>IF(AND(Tabela1[[#This Row],[EA Play Season Pass]]="Yes",Tabela1[[#This Row],[Minecraft Season Pass]]="Yes"),"Yes","No")</f>
        <v>No</v>
      </c>
      <c r="P7968" t="str">
        <f>IF(OR(Tabela1[[#This Row],[EA Play Season Pass]]="Yes",Tabela1[[#This Row],[Minecraft Season Pass]]="Yes"),"Yes","No")</f>
        <v>Yes</v>
      </c>
      <c r="Q7968">
        <v>24</v>
      </c>
      <c r="R7968" s="2"/>
    </row>
    <row r="7969" spans="1:18" x14ac:dyDescent="0.25">
      <c r="A7969">
        <v>7968</v>
      </c>
      <c r="B7969" t="s">
        <v>3398</v>
      </c>
      <c r="C7969" t="s">
        <v>10</v>
      </c>
      <c r="D7969" s="50">
        <v>45724</v>
      </c>
      <c r="E7969">
        <f>YEAR(Tabela1[[#This Row],[Start Date]])</f>
        <v>2025</v>
      </c>
      <c r="F7969">
        <f>ROUNDUP(MONTH(Tabela1[[#This Row],[Start Date]])/3,0)</f>
        <v>1</v>
      </c>
      <c r="G7969" t="s">
        <v>11</v>
      </c>
      <c r="H7969">
        <v>5</v>
      </c>
      <c r="I7969" t="s">
        <v>14</v>
      </c>
      <c r="J7969" t="s">
        <v>8</v>
      </c>
      <c r="K7969">
        <v>30</v>
      </c>
      <c r="L7969" t="s">
        <v>11</v>
      </c>
      <c r="M7969">
        <v>0</v>
      </c>
      <c r="N7969">
        <v>3</v>
      </c>
      <c r="O7969" t="str">
        <f>IF(AND(Tabela1[[#This Row],[EA Play Season Pass]]="Yes",Tabela1[[#This Row],[Minecraft Season Pass]]="Yes"),"Yes","No")</f>
        <v>No</v>
      </c>
      <c r="P7969" t="str">
        <f>IF(OR(Tabela1[[#This Row],[EA Play Season Pass]]="Yes",Tabela1[[#This Row],[Minecraft Season Pass]]="Yes"),"Yes","No")</f>
        <v>Yes</v>
      </c>
      <c r="Q7969">
        <v>32</v>
      </c>
      <c r="R7969" s="2"/>
    </row>
    <row r="7970" spans="1:18" x14ac:dyDescent="0.25">
      <c r="A7970">
        <v>7969</v>
      </c>
      <c r="B7970" t="s">
        <v>7943</v>
      </c>
      <c r="C7970" t="s">
        <v>7</v>
      </c>
      <c r="D7970" s="50">
        <v>45725</v>
      </c>
      <c r="E7970">
        <f>YEAR(Tabela1[[#This Row],[Start Date]])</f>
        <v>2025</v>
      </c>
      <c r="F7970">
        <f>ROUNDUP(MONTH(Tabela1[[#This Row],[Start Date]])/3,0)</f>
        <v>1</v>
      </c>
      <c r="G7970" t="s">
        <v>11</v>
      </c>
      <c r="H7970">
        <v>15</v>
      </c>
      <c r="I7970" t="s">
        <v>12</v>
      </c>
      <c r="J7970" t="s">
        <v>11</v>
      </c>
      <c r="K7970">
        <v>0</v>
      </c>
      <c r="L7970" t="s">
        <v>11</v>
      </c>
      <c r="M7970">
        <v>0</v>
      </c>
      <c r="N7970">
        <v>1</v>
      </c>
      <c r="O7970" t="str">
        <f>IF(AND(Tabela1[[#This Row],[EA Play Season Pass]]="Yes",Tabela1[[#This Row],[Minecraft Season Pass]]="Yes"),"Yes","No")</f>
        <v>No</v>
      </c>
      <c r="P7970" t="str">
        <f>IF(OR(Tabela1[[#This Row],[EA Play Season Pass]]="Yes",Tabela1[[#This Row],[Minecraft Season Pass]]="Yes"),"Yes","No")</f>
        <v>No</v>
      </c>
      <c r="Q7970">
        <v>14</v>
      </c>
      <c r="R7970" s="2"/>
    </row>
    <row r="7971" spans="1:18" x14ac:dyDescent="0.25">
      <c r="A7971">
        <v>7970</v>
      </c>
      <c r="B7971" t="s">
        <v>2651</v>
      </c>
      <c r="C7971" t="s">
        <v>7</v>
      </c>
      <c r="D7971" s="50">
        <v>45725</v>
      </c>
      <c r="E7971">
        <f>YEAR(Tabela1[[#This Row],[Start Date]])</f>
        <v>2025</v>
      </c>
      <c r="F7971">
        <f>ROUNDUP(MONTH(Tabela1[[#This Row],[Start Date]])/3,0)</f>
        <v>1</v>
      </c>
      <c r="G7971" t="s">
        <v>8</v>
      </c>
      <c r="H7971">
        <v>15</v>
      </c>
      <c r="I7971" t="s">
        <v>9</v>
      </c>
      <c r="J7971" t="s">
        <v>8</v>
      </c>
      <c r="K7971">
        <v>30</v>
      </c>
      <c r="L7971" t="s">
        <v>11</v>
      </c>
      <c r="M7971">
        <v>0</v>
      </c>
      <c r="N7971">
        <v>3</v>
      </c>
      <c r="O7971" t="str">
        <f>IF(AND(Tabela1[[#This Row],[EA Play Season Pass]]="Yes",Tabela1[[#This Row],[Minecraft Season Pass]]="Yes"),"Yes","No")</f>
        <v>No</v>
      </c>
      <c r="P7971" t="str">
        <f>IF(OR(Tabela1[[#This Row],[EA Play Season Pass]]="Yes",Tabela1[[#This Row],[Minecraft Season Pass]]="Yes"),"Yes","No")</f>
        <v>Yes</v>
      </c>
      <c r="Q7971">
        <v>42</v>
      </c>
      <c r="R7971" s="2"/>
    </row>
    <row r="7972" spans="1:18" x14ac:dyDescent="0.25">
      <c r="A7972">
        <v>7971</v>
      </c>
      <c r="B7972" t="s">
        <v>2344</v>
      </c>
      <c r="C7972" t="s">
        <v>7</v>
      </c>
      <c r="D7972" s="50">
        <v>45725</v>
      </c>
      <c r="E7972">
        <f>YEAR(Tabela1[[#This Row],[Start Date]])</f>
        <v>2025</v>
      </c>
      <c r="F7972">
        <f>ROUNDUP(MONTH(Tabela1[[#This Row],[Start Date]])/3,0)</f>
        <v>1</v>
      </c>
      <c r="G7972" t="s">
        <v>11</v>
      </c>
      <c r="H7972">
        <v>15</v>
      </c>
      <c r="I7972" t="s">
        <v>14</v>
      </c>
      <c r="J7972" t="s">
        <v>8</v>
      </c>
      <c r="K7972">
        <v>30</v>
      </c>
      <c r="L7972" t="s">
        <v>8</v>
      </c>
      <c r="M7972">
        <v>20</v>
      </c>
      <c r="N7972">
        <v>3</v>
      </c>
      <c r="O7972" t="str">
        <f>IF(AND(Tabela1[[#This Row],[EA Play Season Pass]]="Yes",Tabela1[[#This Row],[Minecraft Season Pass]]="Yes"),"Yes","No")</f>
        <v>Yes</v>
      </c>
      <c r="P7972" t="str">
        <f>IF(OR(Tabela1[[#This Row],[EA Play Season Pass]]="Yes",Tabela1[[#This Row],[Minecraft Season Pass]]="Yes"),"Yes","No")</f>
        <v>Yes</v>
      </c>
      <c r="Q7972">
        <v>62</v>
      </c>
      <c r="R7972" s="2"/>
    </row>
    <row r="7973" spans="1:18" x14ac:dyDescent="0.25">
      <c r="A7973">
        <v>7972</v>
      </c>
      <c r="B7973" t="s">
        <v>7944</v>
      </c>
      <c r="C7973" t="s">
        <v>13</v>
      </c>
      <c r="D7973" s="50">
        <v>45725</v>
      </c>
      <c r="E7973">
        <f>YEAR(Tabela1[[#This Row],[Start Date]])</f>
        <v>2025</v>
      </c>
      <c r="F7973">
        <f>ROUNDUP(MONTH(Tabela1[[#This Row],[Start Date]])/3,0)</f>
        <v>1</v>
      </c>
      <c r="G7973" t="s">
        <v>8</v>
      </c>
      <c r="H7973">
        <v>10</v>
      </c>
      <c r="I7973" t="s">
        <v>9</v>
      </c>
      <c r="J7973" t="s">
        <v>8</v>
      </c>
      <c r="K7973">
        <v>30</v>
      </c>
      <c r="L7973" t="s">
        <v>8</v>
      </c>
      <c r="M7973">
        <v>20</v>
      </c>
      <c r="N7973">
        <v>2</v>
      </c>
      <c r="O7973" t="str">
        <f>IF(AND(Tabela1[[#This Row],[EA Play Season Pass]]="Yes",Tabela1[[#This Row],[Minecraft Season Pass]]="Yes"),"Yes","No")</f>
        <v>Yes</v>
      </c>
      <c r="P7973" t="str">
        <f>IF(OR(Tabela1[[#This Row],[EA Play Season Pass]]="Yes",Tabela1[[#This Row],[Minecraft Season Pass]]="Yes"),"Yes","No")</f>
        <v>Yes</v>
      </c>
      <c r="Q7973">
        <v>58</v>
      </c>
      <c r="R7973" s="2"/>
    </row>
    <row r="7974" spans="1:18" x14ac:dyDescent="0.25">
      <c r="A7974">
        <v>7973</v>
      </c>
      <c r="B7974" t="s">
        <v>7945</v>
      </c>
      <c r="C7974" t="s">
        <v>13</v>
      </c>
      <c r="D7974" s="50">
        <v>45725</v>
      </c>
      <c r="E7974">
        <f>YEAR(Tabela1[[#This Row],[Start Date]])</f>
        <v>2025</v>
      </c>
      <c r="F7974">
        <f>ROUNDUP(MONTH(Tabela1[[#This Row],[Start Date]])/3,0)</f>
        <v>1</v>
      </c>
      <c r="G7974" t="s">
        <v>8</v>
      </c>
      <c r="H7974">
        <v>10</v>
      </c>
      <c r="I7974" t="s">
        <v>9</v>
      </c>
      <c r="J7974" t="s">
        <v>11</v>
      </c>
      <c r="K7974">
        <v>0</v>
      </c>
      <c r="L7974" t="s">
        <v>8</v>
      </c>
      <c r="M7974">
        <v>20</v>
      </c>
      <c r="N7974">
        <v>2</v>
      </c>
      <c r="O7974" t="str">
        <f>IF(AND(Tabela1[[#This Row],[EA Play Season Pass]]="Yes",Tabela1[[#This Row],[Minecraft Season Pass]]="Yes"),"Yes","No")</f>
        <v>No</v>
      </c>
      <c r="P7974" t="str">
        <f>IF(OR(Tabela1[[#This Row],[EA Play Season Pass]]="Yes",Tabela1[[#This Row],[Minecraft Season Pass]]="Yes"),"Yes","No")</f>
        <v>Yes</v>
      </c>
      <c r="Q7974">
        <v>28</v>
      </c>
      <c r="R7974" s="2"/>
    </row>
    <row r="7975" spans="1:18" x14ac:dyDescent="0.25">
      <c r="A7975">
        <v>7974</v>
      </c>
      <c r="B7975" t="s">
        <v>7946</v>
      </c>
      <c r="C7975" t="s">
        <v>10</v>
      </c>
      <c r="D7975" s="50">
        <v>45726</v>
      </c>
      <c r="E7975">
        <f>YEAR(Tabela1[[#This Row],[Start Date]])</f>
        <v>2025</v>
      </c>
      <c r="F7975">
        <f>ROUNDUP(MONTH(Tabela1[[#This Row],[Start Date]])/3,0)</f>
        <v>1</v>
      </c>
      <c r="G7975" t="s">
        <v>11</v>
      </c>
      <c r="H7975">
        <v>5</v>
      </c>
      <c r="I7975" t="s">
        <v>9</v>
      </c>
      <c r="J7975" t="s">
        <v>11</v>
      </c>
      <c r="K7975">
        <v>0</v>
      </c>
      <c r="L7975" t="s">
        <v>11</v>
      </c>
      <c r="M7975">
        <v>0</v>
      </c>
      <c r="N7975">
        <v>2</v>
      </c>
      <c r="O7975" t="str">
        <f>IF(AND(Tabela1[[#This Row],[EA Play Season Pass]]="Yes",Tabela1[[#This Row],[Minecraft Season Pass]]="Yes"),"Yes","No")</f>
        <v>No</v>
      </c>
      <c r="P7975" t="str">
        <f>IF(OR(Tabela1[[#This Row],[EA Play Season Pass]]="Yes",Tabela1[[#This Row],[Minecraft Season Pass]]="Yes"),"Yes","No")</f>
        <v>No</v>
      </c>
      <c r="Q7975">
        <v>3</v>
      </c>
      <c r="R7975" s="2"/>
    </row>
    <row r="7976" spans="1:18" x14ac:dyDescent="0.25">
      <c r="A7976">
        <v>7975</v>
      </c>
      <c r="B7976" t="s">
        <v>2547</v>
      </c>
      <c r="C7976" t="s">
        <v>10</v>
      </c>
      <c r="D7976" s="50">
        <v>45726</v>
      </c>
      <c r="E7976">
        <f>YEAR(Tabela1[[#This Row],[Start Date]])</f>
        <v>2025</v>
      </c>
      <c r="F7976">
        <f>ROUNDUP(MONTH(Tabela1[[#This Row],[Start Date]])/3,0)</f>
        <v>1</v>
      </c>
      <c r="G7976" t="s">
        <v>8</v>
      </c>
      <c r="H7976">
        <v>5</v>
      </c>
      <c r="I7976" t="s">
        <v>12</v>
      </c>
      <c r="J7976" t="s">
        <v>8</v>
      </c>
      <c r="K7976">
        <v>30</v>
      </c>
      <c r="L7976" t="s">
        <v>8</v>
      </c>
      <c r="M7976">
        <v>20</v>
      </c>
      <c r="N7976">
        <v>3</v>
      </c>
      <c r="O7976" t="str">
        <f>IF(AND(Tabela1[[#This Row],[EA Play Season Pass]]="Yes",Tabela1[[#This Row],[Minecraft Season Pass]]="Yes"),"Yes","No")</f>
        <v>Yes</v>
      </c>
      <c r="P7976" t="str">
        <f>IF(OR(Tabela1[[#This Row],[EA Play Season Pass]]="Yes",Tabela1[[#This Row],[Minecraft Season Pass]]="Yes"),"Yes","No")</f>
        <v>Yes</v>
      </c>
      <c r="Q7976">
        <v>52</v>
      </c>
      <c r="R7976" s="2"/>
    </row>
    <row r="7977" spans="1:18" x14ac:dyDescent="0.25">
      <c r="A7977">
        <v>7976</v>
      </c>
      <c r="B7977" t="s">
        <v>7947</v>
      </c>
      <c r="C7977" t="s">
        <v>7</v>
      </c>
      <c r="D7977" s="50">
        <v>45726</v>
      </c>
      <c r="E7977">
        <f>YEAR(Tabela1[[#This Row],[Start Date]])</f>
        <v>2025</v>
      </c>
      <c r="F7977">
        <f>ROUNDUP(MONTH(Tabela1[[#This Row],[Start Date]])/3,0)</f>
        <v>1</v>
      </c>
      <c r="G7977" t="s">
        <v>11</v>
      </c>
      <c r="H7977">
        <v>15</v>
      </c>
      <c r="I7977" t="s">
        <v>9</v>
      </c>
      <c r="J7977" t="s">
        <v>8</v>
      </c>
      <c r="K7977">
        <v>30</v>
      </c>
      <c r="L7977" t="s">
        <v>11</v>
      </c>
      <c r="M7977">
        <v>0</v>
      </c>
      <c r="N7977">
        <v>3</v>
      </c>
      <c r="O7977" t="str">
        <f>IF(AND(Tabela1[[#This Row],[EA Play Season Pass]]="Yes",Tabela1[[#This Row],[Minecraft Season Pass]]="Yes"),"Yes","No")</f>
        <v>No</v>
      </c>
      <c r="P7977" t="str">
        <f>IF(OR(Tabela1[[#This Row],[EA Play Season Pass]]="Yes",Tabela1[[#This Row],[Minecraft Season Pass]]="Yes"),"Yes","No")</f>
        <v>Yes</v>
      </c>
      <c r="Q7977">
        <v>42</v>
      </c>
      <c r="R7977" s="2"/>
    </row>
    <row r="7978" spans="1:18" x14ac:dyDescent="0.25">
      <c r="A7978">
        <v>7977</v>
      </c>
      <c r="B7978" t="s">
        <v>3066</v>
      </c>
      <c r="C7978" t="s">
        <v>7</v>
      </c>
      <c r="D7978" s="50">
        <v>45726</v>
      </c>
      <c r="E7978">
        <f>YEAR(Tabela1[[#This Row],[Start Date]])</f>
        <v>2025</v>
      </c>
      <c r="F7978">
        <f>ROUNDUP(MONTH(Tabela1[[#This Row],[Start Date]])/3,0)</f>
        <v>1</v>
      </c>
      <c r="G7978" t="s">
        <v>8</v>
      </c>
      <c r="H7978">
        <v>15</v>
      </c>
      <c r="I7978" t="s">
        <v>9</v>
      </c>
      <c r="J7978" t="s">
        <v>8</v>
      </c>
      <c r="K7978">
        <v>30</v>
      </c>
      <c r="L7978" t="s">
        <v>8</v>
      </c>
      <c r="M7978">
        <v>20</v>
      </c>
      <c r="N7978">
        <v>3</v>
      </c>
      <c r="O7978" t="str">
        <f>IF(AND(Tabela1[[#This Row],[EA Play Season Pass]]="Yes",Tabela1[[#This Row],[Minecraft Season Pass]]="Yes"),"Yes","No")</f>
        <v>Yes</v>
      </c>
      <c r="P7978" t="str">
        <f>IF(OR(Tabela1[[#This Row],[EA Play Season Pass]]="Yes",Tabela1[[#This Row],[Minecraft Season Pass]]="Yes"),"Yes","No")</f>
        <v>Yes</v>
      </c>
      <c r="Q7978">
        <v>62</v>
      </c>
      <c r="R7978" s="2"/>
    </row>
    <row r="7979" spans="1:18" x14ac:dyDescent="0.25">
      <c r="A7979">
        <v>7978</v>
      </c>
      <c r="B7979" t="s">
        <v>1498</v>
      </c>
      <c r="C7979" t="s">
        <v>13</v>
      </c>
      <c r="D7979" s="50">
        <v>45727</v>
      </c>
      <c r="E7979">
        <f>YEAR(Tabela1[[#This Row],[Start Date]])</f>
        <v>2025</v>
      </c>
      <c r="F7979">
        <f>ROUNDUP(MONTH(Tabela1[[#This Row],[Start Date]])/3,0)</f>
        <v>1</v>
      </c>
      <c r="G7979" t="s">
        <v>11</v>
      </c>
      <c r="H7979">
        <v>10</v>
      </c>
      <c r="I7979" t="s">
        <v>9</v>
      </c>
      <c r="J7979" t="s">
        <v>8</v>
      </c>
      <c r="K7979">
        <v>30</v>
      </c>
      <c r="L7979" t="s">
        <v>11</v>
      </c>
      <c r="M7979">
        <v>0</v>
      </c>
      <c r="N7979">
        <v>3</v>
      </c>
      <c r="O7979" t="str">
        <f>IF(AND(Tabela1[[#This Row],[EA Play Season Pass]]="Yes",Tabela1[[#This Row],[Minecraft Season Pass]]="Yes"),"Yes","No")</f>
        <v>No</v>
      </c>
      <c r="P7979" t="str">
        <f>IF(OR(Tabela1[[#This Row],[EA Play Season Pass]]="Yes",Tabela1[[#This Row],[Minecraft Season Pass]]="Yes"),"Yes","No")</f>
        <v>Yes</v>
      </c>
      <c r="Q7979">
        <v>37</v>
      </c>
      <c r="R7979" s="2"/>
    </row>
    <row r="7980" spans="1:18" x14ac:dyDescent="0.25">
      <c r="A7980">
        <v>7979</v>
      </c>
      <c r="B7980" t="s">
        <v>7948</v>
      </c>
      <c r="C7980" t="s">
        <v>7</v>
      </c>
      <c r="D7980" s="50">
        <v>45727</v>
      </c>
      <c r="E7980">
        <f>YEAR(Tabela1[[#This Row],[Start Date]])</f>
        <v>2025</v>
      </c>
      <c r="F7980">
        <f>ROUNDUP(MONTH(Tabela1[[#This Row],[Start Date]])/3,0)</f>
        <v>1</v>
      </c>
      <c r="G7980" t="s">
        <v>11</v>
      </c>
      <c r="H7980">
        <v>15</v>
      </c>
      <c r="I7980" t="s">
        <v>9</v>
      </c>
      <c r="J7980" t="s">
        <v>11</v>
      </c>
      <c r="K7980">
        <v>0</v>
      </c>
      <c r="L7980" t="s">
        <v>8</v>
      </c>
      <c r="M7980">
        <v>20</v>
      </c>
      <c r="N7980">
        <v>1</v>
      </c>
      <c r="O7980" t="str">
        <f>IF(AND(Tabela1[[#This Row],[EA Play Season Pass]]="Yes",Tabela1[[#This Row],[Minecraft Season Pass]]="Yes"),"Yes","No")</f>
        <v>No</v>
      </c>
      <c r="P7980" t="str">
        <f>IF(OR(Tabela1[[#This Row],[EA Play Season Pass]]="Yes",Tabela1[[#This Row],[Minecraft Season Pass]]="Yes"),"Yes","No")</f>
        <v>Yes</v>
      </c>
      <c r="Q7980">
        <v>34</v>
      </c>
      <c r="R7980" s="2"/>
    </row>
    <row r="7981" spans="1:18" x14ac:dyDescent="0.25">
      <c r="A7981">
        <v>7980</v>
      </c>
      <c r="B7981" t="s">
        <v>1546</v>
      </c>
      <c r="C7981" t="s">
        <v>13</v>
      </c>
      <c r="D7981" s="50">
        <v>45727</v>
      </c>
      <c r="E7981">
        <f>YEAR(Tabela1[[#This Row],[Start Date]])</f>
        <v>2025</v>
      </c>
      <c r="F7981">
        <f>ROUNDUP(MONTH(Tabela1[[#This Row],[Start Date]])/3,0)</f>
        <v>1</v>
      </c>
      <c r="G7981" t="s">
        <v>8</v>
      </c>
      <c r="H7981">
        <v>10</v>
      </c>
      <c r="I7981" t="s">
        <v>9</v>
      </c>
      <c r="J7981" t="s">
        <v>11</v>
      </c>
      <c r="K7981">
        <v>0</v>
      </c>
      <c r="L7981" t="s">
        <v>8</v>
      </c>
      <c r="M7981">
        <v>20</v>
      </c>
      <c r="N7981">
        <v>3</v>
      </c>
      <c r="O7981" t="str">
        <f>IF(AND(Tabela1[[#This Row],[EA Play Season Pass]]="Yes",Tabela1[[#This Row],[Minecraft Season Pass]]="Yes"),"Yes","No")</f>
        <v>No</v>
      </c>
      <c r="P7981" t="str">
        <f>IF(OR(Tabela1[[#This Row],[EA Play Season Pass]]="Yes",Tabela1[[#This Row],[Minecraft Season Pass]]="Yes"),"Yes","No")</f>
        <v>Yes</v>
      </c>
      <c r="Q7981">
        <v>27</v>
      </c>
      <c r="R7981" s="2"/>
    </row>
    <row r="7982" spans="1:18" x14ac:dyDescent="0.25">
      <c r="A7982">
        <v>7981</v>
      </c>
      <c r="B7982" t="s">
        <v>7949</v>
      </c>
      <c r="C7982" t="s">
        <v>10</v>
      </c>
      <c r="D7982" s="50">
        <v>45727</v>
      </c>
      <c r="E7982">
        <f>YEAR(Tabela1[[#This Row],[Start Date]])</f>
        <v>2025</v>
      </c>
      <c r="F7982">
        <f>ROUNDUP(MONTH(Tabela1[[#This Row],[Start Date]])/3,0)</f>
        <v>1</v>
      </c>
      <c r="G7982" t="s">
        <v>11</v>
      </c>
      <c r="H7982">
        <v>5</v>
      </c>
      <c r="I7982" t="s">
        <v>14</v>
      </c>
      <c r="J7982" t="s">
        <v>11</v>
      </c>
      <c r="K7982">
        <v>0</v>
      </c>
      <c r="L7982" t="s">
        <v>8</v>
      </c>
      <c r="M7982">
        <v>20</v>
      </c>
      <c r="N7982">
        <v>3</v>
      </c>
      <c r="O7982" t="str">
        <f>IF(AND(Tabela1[[#This Row],[EA Play Season Pass]]="Yes",Tabela1[[#This Row],[Minecraft Season Pass]]="Yes"),"Yes","No")</f>
        <v>No</v>
      </c>
      <c r="P7982" t="str">
        <f>IF(OR(Tabela1[[#This Row],[EA Play Season Pass]]="Yes",Tabela1[[#This Row],[Minecraft Season Pass]]="Yes"),"Yes","No")</f>
        <v>Yes</v>
      </c>
      <c r="Q7982">
        <v>22</v>
      </c>
      <c r="R7982" s="2"/>
    </row>
    <row r="7983" spans="1:18" x14ac:dyDescent="0.25">
      <c r="A7983">
        <v>7982</v>
      </c>
      <c r="B7983" t="s">
        <v>5861</v>
      </c>
      <c r="C7983" t="s">
        <v>10</v>
      </c>
      <c r="D7983" s="50">
        <v>45727</v>
      </c>
      <c r="E7983">
        <f>YEAR(Tabela1[[#This Row],[Start Date]])</f>
        <v>2025</v>
      </c>
      <c r="F7983">
        <f>ROUNDUP(MONTH(Tabela1[[#This Row],[Start Date]])/3,0)</f>
        <v>1</v>
      </c>
      <c r="G7983" t="s">
        <v>8</v>
      </c>
      <c r="H7983">
        <v>5</v>
      </c>
      <c r="I7983" t="s">
        <v>12</v>
      </c>
      <c r="J7983" t="s">
        <v>8</v>
      </c>
      <c r="K7983">
        <v>30</v>
      </c>
      <c r="L7983" t="s">
        <v>8</v>
      </c>
      <c r="M7983">
        <v>20</v>
      </c>
      <c r="N7983">
        <v>1</v>
      </c>
      <c r="O7983" t="str">
        <f>IF(AND(Tabela1[[#This Row],[EA Play Season Pass]]="Yes",Tabela1[[#This Row],[Minecraft Season Pass]]="Yes"),"Yes","No")</f>
        <v>Yes</v>
      </c>
      <c r="P7983" t="str">
        <f>IF(OR(Tabela1[[#This Row],[EA Play Season Pass]]="Yes",Tabela1[[#This Row],[Minecraft Season Pass]]="Yes"),"Yes","No")</f>
        <v>Yes</v>
      </c>
      <c r="Q7983">
        <v>54</v>
      </c>
      <c r="R7983" s="2"/>
    </row>
    <row r="7984" spans="1:18" x14ac:dyDescent="0.25">
      <c r="A7984">
        <v>7983</v>
      </c>
      <c r="B7984" t="s">
        <v>612</v>
      </c>
      <c r="C7984" t="s">
        <v>13</v>
      </c>
      <c r="D7984" s="50">
        <v>45727</v>
      </c>
      <c r="E7984">
        <f>YEAR(Tabela1[[#This Row],[Start Date]])</f>
        <v>2025</v>
      </c>
      <c r="F7984">
        <f>ROUNDUP(MONTH(Tabela1[[#This Row],[Start Date]])/3,0)</f>
        <v>1</v>
      </c>
      <c r="G7984" t="s">
        <v>8</v>
      </c>
      <c r="H7984">
        <v>10</v>
      </c>
      <c r="I7984" t="s">
        <v>14</v>
      </c>
      <c r="J7984" t="s">
        <v>11</v>
      </c>
      <c r="K7984">
        <v>0</v>
      </c>
      <c r="L7984" t="s">
        <v>8</v>
      </c>
      <c r="M7984">
        <v>20</v>
      </c>
      <c r="N7984">
        <v>2</v>
      </c>
      <c r="O7984" t="str">
        <f>IF(AND(Tabela1[[#This Row],[EA Play Season Pass]]="Yes",Tabela1[[#This Row],[Minecraft Season Pass]]="Yes"),"Yes","No")</f>
        <v>No</v>
      </c>
      <c r="P7984" t="str">
        <f>IF(OR(Tabela1[[#This Row],[EA Play Season Pass]]="Yes",Tabela1[[#This Row],[Minecraft Season Pass]]="Yes"),"Yes","No")</f>
        <v>Yes</v>
      </c>
      <c r="Q7984">
        <v>28</v>
      </c>
      <c r="R7984" s="2"/>
    </row>
    <row r="7985" spans="1:18" x14ac:dyDescent="0.25">
      <c r="A7985">
        <v>7984</v>
      </c>
      <c r="B7985" t="s">
        <v>7950</v>
      </c>
      <c r="C7985" t="s">
        <v>10</v>
      </c>
      <c r="D7985" s="50">
        <v>45727</v>
      </c>
      <c r="E7985">
        <f>YEAR(Tabela1[[#This Row],[Start Date]])</f>
        <v>2025</v>
      </c>
      <c r="F7985">
        <f>ROUNDUP(MONTH(Tabela1[[#This Row],[Start Date]])/3,0)</f>
        <v>1</v>
      </c>
      <c r="G7985" t="s">
        <v>8</v>
      </c>
      <c r="H7985">
        <v>5</v>
      </c>
      <c r="I7985" t="s">
        <v>14</v>
      </c>
      <c r="J7985" t="s">
        <v>11</v>
      </c>
      <c r="K7985">
        <v>0</v>
      </c>
      <c r="L7985" t="s">
        <v>11</v>
      </c>
      <c r="M7985">
        <v>0</v>
      </c>
      <c r="N7985">
        <v>3</v>
      </c>
      <c r="O7985" t="str">
        <f>IF(AND(Tabela1[[#This Row],[EA Play Season Pass]]="Yes",Tabela1[[#This Row],[Minecraft Season Pass]]="Yes"),"Yes","No")</f>
        <v>No</v>
      </c>
      <c r="P7985" t="str">
        <f>IF(OR(Tabela1[[#This Row],[EA Play Season Pass]]="Yes",Tabela1[[#This Row],[Minecraft Season Pass]]="Yes"),"Yes","No")</f>
        <v>No</v>
      </c>
      <c r="Q7985">
        <v>2</v>
      </c>
      <c r="R7985" s="2"/>
    </row>
    <row r="7986" spans="1:18" x14ac:dyDescent="0.25">
      <c r="A7986">
        <v>7985</v>
      </c>
      <c r="B7986" t="s">
        <v>7951</v>
      </c>
      <c r="C7986" t="s">
        <v>13</v>
      </c>
      <c r="D7986" s="50">
        <v>45727</v>
      </c>
      <c r="E7986">
        <f>YEAR(Tabela1[[#This Row],[Start Date]])</f>
        <v>2025</v>
      </c>
      <c r="F7986">
        <f>ROUNDUP(MONTH(Tabela1[[#This Row],[Start Date]])/3,0)</f>
        <v>1</v>
      </c>
      <c r="G7986" t="s">
        <v>8</v>
      </c>
      <c r="H7986">
        <v>10</v>
      </c>
      <c r="I7986" t="s">
        <v>14</v>
      </c>
      <c r="J7986" t="s">
        <v>11</v>
      </c>
      <c r="K7986">
        <v>0</v>
      </c>
      <c r="L7986" t="s">
        <v>8</v>
      </c>
      <c r="M7986">
        <v>20</v>
      </c>
      <c r="N7986">
        <v>1</v>
      </c>
      <c r="O7986" t="str">
        <f>IF(AND(Tabela1[[#This Row],[EA Play Season Pass]]="Yes",Tabela1[[#This Row],[Minecraft Season Pass]]="Yes"),"Yes","No")</f>
        <v>No</v>
      </c>
      <c r="P7986" t="str">
        <f>IF(OR(Tabela1[[#This Row],[EA Play Season Pass]]="Yes",Tabela1[[#This Row],[Minecraft Season Pass]]="Yes"),"Yes","No")</f>
        <v>Yes</v>
      </c>
      <c r="Q7986">
        <v>29</v>
      </c>
      <c r="R7986" s="2"/>
    </row>
    <row r="7987" spans="1:18" x14ac:dyDescent="0.25">
      <c r="A7987">
        <v>7986</v>
      </c>
      <c r="B7987" t="s">
        <v>1625</v>
      </c>
      <c r="C7987" t="s">
        <v>13</v>
      </c>
      <c r="D7987" s="50">
        <v>45727</v>
      </c>
      <c r="E7987">
        <f>YEAR(Tabela1[[#This Row],[Start Date]])</f>
        <v>2025</v>
      </c>
      <c r="F7987">
        <f>ROUNDUP(MONTH(Tabela1[[#This Row],[Start Date]])/3,0)</f>
        <v>1</v>
      </c>
      <c r="G7987" t="s">
        <v>8</v>
      </c>
      <c r="H7987">
        <v>10</v>
      </c>
      <c r="I7987" t="s">
        <v>12</v>
      </c>
      <c r="J7987" t="s">
        <v>11</v>
      </c>
      <c r="K7987">
        <v>0</v>
      </c>
      <c r="L7987" t="s">
        <v>8</v>
      </c>
      <c r="M7987">
        <v>20</v>
      </c>
      <c r="N7987">
        <v>1</v>
      </c>
      <c r="O7987" t="str">
        <f>IF(AND(Tabela1[[#This Row],[EA Play Season Pass]]="Yes",Tabela1[[#This Row],[Minecraft Season Pass]]="Yes"),"Yes","No")</f>
        <v>No</v>
      </c>
      <c r="P7987" t="str">
        <f>IF(OR(Tabela1[[#This Row],[EA Play Season Pass]]="Yes",Tabela1[[#This Row],[Minecraft Season Pass]]="Yes"),"Yes","No")</f>
        <v>Yes</v>
      </c>
      <c r="Q7987">
        <v>29</v>
      </c>
      <c r="R7987" s="2"/>
    </row>
    <row r="7988" spans="1:18" x14ac:dyDescent="0.25">
      <c r="A7988">
        <v>7987</v>
      </c>
      <c r="B7988" t="s">
        <v>7952</v>
      </c>
      <c r="C7988" t="s">
        <v>13</v>
      </c>
      <c r="D7988" s="50">
        <v>45727</v>
      </c>
      <c r="E7988">
        <f>YEAR(Tabela1[[#This Row],[Start Date]])</f>
        <v>2025</v>
      </c>
      <c r="F7988">
        <f>ROUNDUP(MONTH(Tabela1[[#This Row],[Start Date]])/3,0)</f>
        <v>1</v>
      </c>
      <c r="G7988" t="s">
        <v>8</v>
      </c>
      <c r="H7988">
        <v>10</v>
      </c>
      <c r="I7988" t="s">
        <v>12</v>
      </c>
      <c r="J7988" t="s">
        <v>8</v>
      </c>
      <c r="K7988">
        <v>30</v>
      </c>
      <c r="L7988" t="s">
        <v>8</v>
      </c>
      <c r="M7988">
        <v>20</v>
      </c>
      <c r="N7988">
        <v>3</v>
      </c>
      <c r="O7988" t="str">
        <f>IF(AND(Tabela1[[#This Row],[EA Play Season Pass]]="Yes",Tabela1[[#This Row],[Minecraft Season Pass]]="Yes"),"Yes","No")</f>
        <v>Yes</v>
      </c>
      <c r="P7988" t="str">
        <f>IF(OR(Tabela1[[#This Row],[EA Play Season Pass]]="Yes",Tabela1[[#This Row],[Minecraft Season Pass]]="Yes"),"Yes","No")</f>
        <v>Yes</v>
      </c>
      <c r="Q7988">
        <v>57</v>
      </c>
      <c r="R7988" s="2"/>
    </row>
    <row r="7989" spans="1:18" x14ac:dyDescent="0.25">
      <c r="A7989">
        <v>7988</v>
      </c>
      <c r="B7989" t="s">
        <v>546</v>
      </c>
      <c r="C7989" t="s">
        <v>10</v>
      </c>
      <c r="D7989" s="50">
        <v>45727</v>
      </c>
      <c r="E7989">
        <f>YEAR(Tabela1[[#This Row],[Start Date]])</f>
        <v>2025</v>
      </c>
      <c r="F7989">
        <f>ROUNDUP(MONTH(Tabela1[[#This Row],[Start Date]])/3,0)</f>
        <v>1</v>
      </c>
      <c r="G7989" t="s">
        <v>8</v>
      </c>
      <c r="H7989">
        <v>5</v>
      </c>
      <c r="I7989" t="s">
        <v>9</v>
      </c>
      <c r="J7989" t="s">
        <v>8</v>
      </c>
      <c r="K7989">
        <v>30</v>
      </c>
      <c r="L7989" t="s">
        <v>8</v>
      </c>
      <c r="M7989">
        <v>20</v>
      </c>
      <c r="N7989">
        <v>2</v>
      </c>
      <c r="O7989" t="str">
        <f>IF(AND(Tabela1[[#This Row],[EA Play Season Pass]]="Yes",Tabela1[[#This Row],[Minecraft Season Pass]]="Yes"),"Yes","No")</f>
        <v>Yes</v>
      </c>
      <c r="P7989" t="str">
        <f>IF(OR(Tabela1[[#This Row],[EA Play Season Pass]]="Yes",Tabela1[[#This Row],[Minecraft Season Pass]]="Yes"),"Yes","No")</f>
        <v>Yes</v>
      </c>
      <c r="Q7989">
        <v>53</v>
      </c>
      <c r="R7989" s="2"/>
    </row>
    <row r="7990" spans="1:18" x14ac:dyDescent="0.25">
      <c r="A7990">
        <v>7989</v>
      </c>
      <c r="B7990" t="s">
        <v>205</v>
      </c>
      <c r="C7990" t="s">
        <v>13</v>
      </c>
      <c r="D7990" s="50">
        <v>45728</v>
      </c>
      <c r="E7990">
        <f>YEAR(Tabela1[[#This Row],[Start Date]])</f>
        <v>2025</v>
      </c>
      <c r="F7990">
        <f>ROUNDUP(MONTH(Tabela1[[#This Row],[Start Date]])/3,0)</f>
        <v>1</v>
      </c>
      <c r="G7990" t="s">
        <v>11</v>
      </c>
      <c r="H7990">
        <v>10</v>
      </c>
      <c r="I7990" t="s">
        <v>14</v>
      </c>
      <c r="J7990" t="s">
        <v>11</v>
      </c>
      <c r="K7990">
        <v>0</v>
      </c>
      <c r="L7990" t="s">
        <v>8</v>
      </c>
      <c r="M7990">
        <v>20</v>
      </c>
      <c r="N7990">
        <v>1</v>
      </c>
      <c r="O7990" t="str">
        <f>IF(AND(Tabela1[[#This Row],[EA Play Season Pass]]="Yes",Tabela1[[#This Row],[Minecraft Season Pass]]="Yes"),"Yes","No")</f>
        <v>No</v>
      </c>
      <c r="P7990" t="str">
        <f>IF(OR(Tabela1[[#This Row],[EA Play Season Pass]]="Yes",Tabela1[[#This Row],[Minecraft Season Pass]]="Yes"),"Yes","No")</f>
        <v>Yes</v>
      </c>
      <c r="Q7990">
        <v>29</v>
      </c>
      <c r="R7990" s="2"/>
    </row>
    <row r="7991" spans="1:18" x14ac:dyDescent="0.25">
      <c r="A7991">
        <v>7990</v>
      </c>
      <c r="B7991" t="s">
        <v>7953</v>
      </c>
      <c r="C7991" t="s">
        <v>10</v>
      </c>
      <c r="D7991" s="50">
        <v>45728</v>
      </c>
      <c r="E7991">
        <f>YEAR(Tabela1[[#This Row],[Start Date]])</f>
        <v>2025</v>
      </c>
      <c r="F7991">
        <f>ROUNDUP(MONTH(Tabela1[[#This Row],[Start Date]])/3,0)</f>
        <v>1</v>
      </c>
      <c r="G7991" t="s">
        <v>8</v>
      </c>
      <c r="H7991">
        <v>5</v>
      </c>
      <c r="I7991" t="s">
        <v>12</v>
      </c>
      <c r="J7991" t="s">
        <v>11</v>
      </c>
      <c r="K7991">
        <v>0</v>
      </c>
      <c r="L7991" t="s">
        <v>8</v>
      </c>
      <c r="M7991">
        <v>20</v>
      </c>
      <c r="N7991">
        <v>3</v>
      </c>
      <c r="O7991" t="str">
        <f>IF(AND(Tabela1[[#This Row],[EA Play Season Pass]]="Yes",Tabela1[[#This Row],[Minecraft Season Pass]]="Yes"),"Yes","No")</f>
        <v>No</v>
      </c>
      <c r="P7991" t="str">
        <f>IF(OR(Tabela1[[#This Row],[EA Play Season Pass]]="Yes",Tabela1[[#This Row],[Minecraft Season Pass]]="Yes"),"Yes","No")</f>
        <v>Yes</v>
      </c>
      <c r="Q7991">
        <v>22</v>
      </c>
      <c r="R7991" s="2"/>
    </row>
    <row r="7992" spans="1:18" x14ac:dyDescent="0.25">
      <c r="A7992">
        <v>7991</v>
      </c>
      <c r="B7992" t="s">
        <v>7954</v>
      </c>
      <c r="C7992" t="s">
        <v>10</v>
      </c>
      <c r="D7992" s="50">
        <v>45728</v>
      </c>
      <c r="E7992">
        <f>YEAR(Tabela1[[#This Row],[Start Date]])</f>
        <v>2025</v>
      </c>
      <c r="F7992">
        <f>ROUNDUP(MONTH(Tabela1[[#This Row],[Start Date]])/3,0)</f>
        <v>1</v>
      </c>
      <c r="G7992" t="s">
        <v>11</v>
      </c>
      <c r="H7992">
        <v>5</v>
      </c>
      <c r="I7992" t="s">
        <v>12</v>
      </c>
      <c r="J7992" t="s">
        <v>11</v>
      </c>
      <c r="K7992">
        <v>0</v>
      </c>
      <c r="L7992" t="s">
        <v>8</v>
      </c>
      <c r="M7992">
        <v>20</v>
      </c>
      <c r="N7992">
        <v>2</v>
      </c>
      <c r="O7992" t="str">
        <f>IF(AND(Tabela1[[#This Row],[EA Play Season Pass]]="Yes",Tabela1[[#This Row],[Minecraft Season Pass]]="Yes"),"Yes","No")</f>
        <v>No</v>
      </c>
      <c r="P7992" t="str">
        <f>IF(OR(Tabela1[[#This Row],[EA Play Season Pass]]="Yes",Tabela1[[#This Row],[Minecraft Season Pass]]="Yes"),"Yes","No")</f>
        <v>Yes</v>
      </c>
      <c r="Q7992">
        <v>23</v>
      </c>
      <c r="R7992" s="2"/>
    </row>
    <row r="7993" spans="1:18" x14ac:dyDescent="0.25">
      <c r="A7993">
        <v>7992</v>
      </c>
      <c r="B7993" t="s">
        <v>7955</v>
      </c>
      <c r="C7993" t="s">
        <v>7</v>
      </c>
      <c r="D7993" s="50">
        <v>45728</v>
      </c>
      <c r="E7993">
        <f>YEAR(Tabela1[[#This Row],[Start Date]])</f>
        <v>2025</v>
      </c>
      <c r="F7993">
        <f>ROUNDUP(MONTH(Tabela1[[#This Row],[Start Date]])/3,0)</f>
        <v>1</v>
      </c>
      <c r="G7993" t="s">
        <v>11</v>
      </c>
      <c r="H7993">
        <v>15</v>
      </c>
      <c r="I7993" t="s">
        <v>12</v>
      </c>
      <c r="J7993" t="s">
        <v>8</v>
      </c>
      <c r="K7993">
        <v>30</v>
      </c>
      <c r="L7993" t="s">
        <v>8</v>
      </c>
      <c r="M7993">
        <v>20</v>
      </c>
      <c r="N7993">
        <v>2</v>
      </c>
      <c r="O7993" t="str">
        <f>IF(AND(Tabela1[[#This Row],[EA Play Season Pass]]="Yes",Tabela1[[#This Row],[Minecraft Season Pass]]="Yes"),"Yes","No")</f>
        <v>Yes</v>
      </c>
      <c r="P7993" t="str">
        <f>IF(OR(Tabela1[[#This Row],[EA Play Season Pass]]="Yes",Tabela1[[#This Row],[Minecraft Season Pass]]="Yes"),"Yes","No")</f>
        <v>Yes</v>
      </c>
      <c r="Q7993">
        <v>63</v>
      </c>
      <c r="R7993" s="2"/>
    </row>
    <row r="7994" spans="1:18" x14ac:dyDescent="0.25">
      <c r="A7994">
        <v>7993</v>
      </c>
      <c r="B7994" t="s">
        <v>7956</v>
      </c>
      <c r="C7994" t="s">
        <v>7</v>
      </c>
      <c r="D7994" s="50">
        <v>45728</v>
      </c>
      <c r="E7994">
        <f>YEAR(Tabela1[[#This Row],[Start Date]])</f>
        <v>2025</v>
      </c>
      <c r="F7994">
        <f>ROUNDUP(MONTH(Tabela1[[#This Row],[Start Date]])/3,0)</f>
        <v>1</v>
      </c>
      <c r="G7994" t="s">
        <v>8</v>
      </c>
      <c r="H7994">
        <v>15</v>
      </c>
      <c r="I7994" t="s">
        <v>12</v>
      </c>
      <c r="J7994" t="s">
        <v>8</v>
      </c>
      <c r="K7994">
        <v>30</v>
      </c>
      <c r="L7994" t="s">
        <v>8</v>
      </c>
      <c r="M7994">
        <v>20</v>
      </c>
      <c r="N7994">
        <v>3</v>
      </c>
      <c r="O7994" t="str">
        <f>IF(AND(Tabela1[[#This Row],[EA Play Season Pass]]="Yes",Tabela1[[#This Row],[Minecraft Season Pass]]="Yes"),"Yes","No")</f>
        <v>Yes</v>
      </c>
      <c r="P7994" t="str">
        <f>IF(OR(Tabela1[[#This Row],[EA Play Season Pass]]="Yes",Tabela1[[#This Row],[Minecraft Season Pass]]="Yes"),"Yes","No")</f>
        <v>Yes</v>
      </c>
      <c r="Q7994">
        <v>62</v>
      </c>
      <c r="R7994" s="2"/>
    </row>
    <row r="7995" spans="1:18" x14ac:dyDescent="0.25">
      <c r="A7995">
        <v>7994</v>
      </c>
      <c r="B7995" t="s">
        <v>1892</v>
      </c>
      <c r="C7995" t="s">
        <v>10</v>
      </c>
      <c r="D7995" s="50">
        <v>45729</v>
      </c>
      <c r="E7995">
        <f>YEAR(Tabela1[[#This Row],[Start Date]])</f>
        <v>2025</v>
      </c>
      <c r="F7995">
        <f>ROUNDUP(MONTH(Tabela1[[#This Row],[Start Date]])/3,0)</f>
        <v>1</v>
      </c>
      <c r="G7995" t="s">
        <v>8</v>
      </c>
      <c r="H7995">
        <v>5</v>
      </c>
      <c r="I7995" t="s">
        <v>12</v>
      </c>
      <c r="J7995" t="s">
        <v>11</v>
      </c>
      <c r="K7995">
        <v>0</v>
      </c>
      <c r="L7995" t="s">
        <v>11</v>
      </c>
      <c r="M7995">
        <v>0</v>
      </c>
      <c r="N7995">
        <v>3</v>
      </c>
      <c r="O7995" t="str">
        <f>IF(AND(Tabela1[[#This Row],[EA Play Season Pass]]="Yes",Tabela1[[#This Row],[Minecraft Season Pass]]="Yes"),"Yes","No")</f>
        <v>No</v>
      </c>
      <c r="P7995" t="str">
        <f>IF(OR(Tabela1[[#This Row],[EA Play Season Pass]]="Yes",Tabela1[[#This Row],[Minecraft Season Pass]]="Yes"),"Yes","No")</f>
        <v>No</v>
      </c>
      <c r="Q7995">
        <v>2</v>
      </c>
      <c r="R7995" s="2"/>
    </row>
    <row r="7996" spans="1:18" x14ac:dyDescent="0.25">
      <c r="A7996">
        <v>7995</v>
      </c>
      <c r="B7996" t="s">
        <v>3621</v>
      </c>
      <c r="C7996" t="s">
        <v>10</v>
      </c>
      <c r="D7996" s="50">
        <v>45729</v>
      </c>
      <c r="E7996">
        <f>YEAR(Tabela1[[#This Row],[Start Date]])</f>
        <v>2025</v>
      </c>
      <c r="F7996">
        <f>ROUNDUP(MONTH(Tabela1[[#This Row],[Start Date]])/3,0)</f>
        <v>1</v>
      </c>
      <c r="G7996" t="s">
        <v>11</v>
      </c>
      <c r="H7996">
        <v>5</v>
      </c>
      <c r="I7996" t="s">
        <v>12</v>
      </c>
      <c r="J7996" t="s">
        <v>11</v>
      </c>
      <c r="K7996">
        <v>0</v>
      </c>
      <c r="L7996" t="s">
        <v>11</v>
      </c>
      <c r="M7996">
        <v>0</v>
      </c>
      <c r="N7996">
        <v>3</v>
      </c>
      <c r="O7996" t="str">
        <f>IF(AND(Tabela1[[#This Row],[EA Play Season Pass]]="Yes",Tabela1[[#This Row],[Minecraft Season Pass]]="Yes"),"Yes","No")</f>
        <v>No</v>
      </c>
      <c r="P7996" t="str">
        <f>IF(OR(Tabela1[[#This Row],[EA Play Season Pass]]="Yes",Tabela1[[#This Row],[Minecraft Season Pass]]="Yes"),"Yes","No")</f>
        <v>No</v>
      </c>
      <c r="Q7996">
        <v>2</v>
      </c>
      <c r="R7996" s="2"/>
    </row>
    <row r="7997" spans="1:18" x14ac:dyDescent="0.25">
      <c r="A7997">
        <v>7996</v>
      </c>
      <c r="B7997" t="s">
        <v>7957</v>
      </c>
      <c r="C7997" t="s">
        <v>13</v>
      </c>
      <c r="D7997" s="50">
        <v>45729</v>
      </c>
      <c r="E7997">
        <f>YEAR(Tabela1[[#This Row],[Start Date]])</f>
        <v>2025</v>
      </c>
      <c r="F7997">
        <f>ROUNDUP(MONTH(Tabela1[[#This Row],[Start Date]])/3,0)</f>
        <v>1</v>
      </c>
      <c r="G7997" t="s">
        <v>8</v>
      </c>
      <c r="H7997">
        <v>10</v>
      </c>
      <c r="I7997" t="s">
        <v>9</v>
      </c>
      <c r="J7997" t="s">
        <v>8</v>
      </c>
      <c r="K7997">
        <v>30</v>
      </c>
      <c r="L7997" t="s">
        <v>8</v>
      </c>
      <c r="M7997">
        <v>20</v>
      </c>
      <c r="N7997">
        <v>2</v>
      </c>
      <c r="O7997" t="str">
        <f>IF(AND(Tabela1[[#This Row],[EA Play Season Pass]]="Yes",Tabela1[[#This Row],[Minecraft Season Pass]]="Yes"),"Yes","No")</f>
        <v>Yes</v>
      </c>
      <c r="P7997" t="str">
        <f>IF(OR(Tabela1[[#This Row],[EA Play Season Pass]]="Yes",Tabela1[[#This Row],[Minecraft Season Pass]]="Yes"),"Yes","No")</f>
        <v>Yes</v>
      </c>
      <c r="Q7997">
        <v>58</v>
      </c>
      <c r="R7997" s="2"/>
    </row>
    <row r="7998" spans="1:18" x14ac:dyDescent="0.25">
      <c r="A7998">
        <v>7997</v>
      </c>
      <c r="B7998" t="s">
        <v>2726</v>
      </c>
      <c r="C7998" t="s">
        <v>13</v>
      </c>
      <c r="D7998" s="50">
        <v>45729</v>
      </c>
      <c r="E7998">
        <f>YEAR(Tabela1[[#This Row],[Start Date]])</f>
        <v>2025</v>
      </c>
      <c r="F7998">
        <f>ROUNDUP(MONTH(Tabela1[[#This Row],[Start Date]])/3,0)</f>
        <v>1</v>
      </c>
      <c r="G7998" t="s">
        <v>8</v>
      </c>
      <c r="H7998">
        <v>10</v>
      </c>
      <c r="I7998" t="s">
        <v>9</v>
      </c>
      <c r="J7998" t="s">
        <v>11</v>
      </c>
      <c r="K7998">
        <v>0</v>
      </c>
      <c r="L7998" t="s">
        <v>11</v>
      </c>
      <c r="M7998">
        <v>0</v>
      </c>
      <c r="N7998">
        <v>3</v>
      </c>
      <c r="O7998" t="str">
        <f>IF(AND(Tabela1[[#This Row],[EA Play Season Pass]]="Yes",Tabela1[[#This Row],[Minecraft Season Pass]]="Yes"),"Yes","No")</f>
        <v>No</v>
      </c>
      <c r="P7998" t="str">
        <f>IF(OR(Tabela1[[#This Row],[EA Play Season Pass]]="Yes",Tabela1[[#This Row],[Minecraft Season Pass]]="Yes"),"Yes","No")</f>
        <v>No</v>
      </c>
      <c r="Q7998">
        <v>7</v>
      </c>
      <c r="R7998" s="2"/>
    </row>
    <row r="7999" spans="1:18" x14ac:dyDescent="0.25">
      <c r="A7999">
        <v>7998</v>
      </c>
      <c r="B7999" t="s">
        <v>7958</v>
      </c>
      <c r="C7999" t="s">
        <v>7</v>
      </c>
      <c r="D7999" s="50">
        <v>45729</v>
      </c>
      <c r="E7999">
        <f>YEAR(Tabela1[[#This Row],[Start Date]])</f>
        <v>2025</v>
      </c>
      <c r="F7999">
        <f>ROUNDUP(MONTH(Tabela1[[#This Row],[Start Date]])/3,0)</f>
        <v>1</v>
      </c>
      <c r="G7999" t="s">
        <v>8</v>
      </c>
      <c r="H7999">
        <v>15</v>
      </c>
      <c r="I7999" t="s">
        <v>12</v>
      </c>
      <c r="J7999" t="s">
        <v>11</v>
      </c>
      <c r="K7999">
        <v>0</v>
      </c>
      <c r="L7999" t="s">
        <v>11</v>
      </c>
      <c r="M7999">
        <v>0</v>
      </c>
      <c r="N7999">
        <v>2</v>
      </c>
      <c r="O7999" t="str">
        <f>IF(AND(Tabela1[[#This Row],[EA Play Season Pass]]="Yes",Tabela1[[#This Row],[Minecraft Season Pass]]="Yes"),"Yes","No")</f>
        <v>No</v>
      </c>
      <c r="P7999" t="str">
        <f>IF(OR(Tabela1[[#This Row],[EA Play Season Pass]]="Yes",Tabela1[[#This Row],[Minecraft Season Pass]]="Yes"),"Yes","No")</f>
        <v>No</v>
      </c>
      <c r="Q7999">
        <v>13</v>
      </c>
      <c r="R7999" s="2"/>
    </row>
    <row r="8000" spans="1:18" x14ac:dyDescent="0.25">
      <c r="A8000">
        <v>7999</v>
      </c>
      <c r="B8000" t="s">
        <v>7959</v>
      </c>
      <c r="C8000" t="s">
        <v>10</v>
      </c>
      <c r="D8000" s="50">
        <v>45729</v>
      </c>
      <c r="E8000">
        <f>YEAR(Tabela1[[#This Row],[Start Date]])</f>
        <v>2025</v>
      </c>
      <c r="F8000">
        <f>ROUNDUP(MONTH(Tabela1[[#This Row],[Start Date]])/3,0)</f>
        <v>1</v>
      </c>
      <c r="G8000" t="s">
        <v>8</v>
      </c>
      <c r="H8000">
        <v>5</v>
      </c>
      <c r="I8000" t="s">
        <v>12</v>
      </c>
      <c r="J8000" t="s">
        <v>8</v>
      </c>
      <c r="K8000">
        <v>30</v>
      </c>
      <c r="L8000" t="s">
        <v>11</v>
      </c>
      <c r="M8000">
        <v>0</v>
      </c>
      <c r="N8000">
        <v>3</v>
      </c>
      <c r="O8000" t="str">
        <f>IF(AND(Tabela1[[#This Row],[EA Play Season Pass]]="Yes",Tabela1[[#This Row],[Minecraft Season Pass]]="Yes"),"Yes","No")</f>
        <v>No</v>
      </c>
      <c r="P8000" t="str">
        <f>IF(OR(Tabela1[[#This Row],[EA Play Season Pass]]="Yes",Tabela1[[#This Row],[Minecraft Season Pass]]="Yes"),"Yes","No")</f>
        <v>Yes</v>
      </c>
      <c r="Q8000">
        <v>32</v>
      </c>
      <c r="R8000" s="2"/>
    </row>
    <row r="8001" spans="1:18" x14ac:dyDescent="0.25">
      <c r="A8001">
        <v>8000</v>
      </c>
      <c r="B8001" t="s">
        <v>7960</v>
      </c>
      <c r="C8001" t="s">
        <v>10</v>
      </c>
      <c r="D8001" s="50">
        <v>45730</v>
      </c>
      <c r="E8001">
        <f>YEAR(Tabela1[[#This Row],[Start Date]])</f>
        <v>2025</v>
      </c>
      <c r="F8001">
        <f>ROUNDUP(MONTH(Tabela1[[#This Row],[Start Date]])/3,0)</f>
        <v>1</v>
      </c>
      <c r="G8001" t="s">
        <v>11</v>
      </c>
      <c r="H8001">
        <v>5</v>
      </c>
      <c r="I8001" t="s">
        <v>14</v>
      </c>
      <c r="J8001" t="s">
        <v>11</v>
      </c>
      <c r="K8001">
        <v>0</v>
      </c>
      <c r="L8001" t="s">
        <v>8</v>
      </c>
      <c r="M8001">
        <v>20</v>
      </c>
      <c r="N8001">
        <v>2</v>
      </c>
      <c r="O8001" t="str">
        <f>IF(AND(Tabela1[[#This Row],[EA Play Season Pass]]="Yes",Tabela1[[#This Row],[Minecraft Season Pass]]="Yes"),"Yes","No")</f>
        <v>No</v>
      </c>
      <c r="P8001" t="str">
        <f>IF(OR(Tabela1[[#This Row],[EA Play Season Pass]]="Yes",Tabela1[[#This Row],[Minecraft Season Pass]]="Yes"),"Yes","No")</f>
        <v>Yes</v>
      </c>
      <c r="Q8001">
        <v>23</v>
      </c>
      <c r="R8001" s="2"/>
    </row>
    <row r="8002" spans="1:18" x14ac:dyDescent="0.25">
      <c r="A8002">
        <v>8001</v>
      </c>
      <c r="B8002" t="s">
        <v>7961</v>
      </c>
      <c r="C8002" t="s">
        <v>7</v>
      </c>
      <c r="D8002" s="50">
        <v>45730</v>
      </c>
      <c r="E8002">
        <f>YEAR(Tabela1[[#This Row],[Start Date]])</f>
        <v>2025</v>
      </c>
      <c r="F8002">
        <f>ROUNDUP(MONTH(Tabela1[[#This Row],[Start Date]])/3,0)</f>
        <v>1</v>
      </c>
      <c r="G8002" t="s">
        <v>8</v>
      </c>
      <c r="H8002">
        <v>15</v>
      </c>
      <c r="I8002" t="s">
        <v>14</v>
      </c>
      <c r="J8002" t="s">
        <v>11</v>
      </c>
      <c r="K8002">
        <v>0</v>
      </c>
      <c r="L8002" t="s">
        <v>11</v>
      </c>
      <c r="M8002">
        <v>0</v>
      </c>
      <c r="N8002">
        <v>2</v>
      </c>
      <c r="O8002" t="str">
        <f>IF(AND(Tabela1[[#This Row],[EA Play Season Pass]]="Yes",Tabela1[[#This Row],[Minecraft Season Pass]]="Yes"),"Yes","No")</f>
        <v>No</v>
      </c>
      <c r="P8002" t="str">
        <f>IF(OR(Tabela1[[#This Row],[EA Play Season Pass]]="Yes",Tabela1[[#This Row],[Minecraft Season Pass]]="Yes"),"Yes","No")</f>
        <v>No</v>
      </c>
      <c r="Q8002">
        <v>13</v>
      </c>
      <c r="R8002" s="2"/>
    </row>
    <row r="8003" spans="1:18" x14ac:dyDescent="0.25">
      <c r="A8003">
        <v>8002</v>
      </c>
      <c r="B8003" t="s">
        <v>7962</v>
      </c>
      <c r="C8003" t="s">
        <v>7</v>
      </c>
      <c r="D8003" s="50">
        <v>45730</v>
      </c>
      <c r="E8003">
        <f>YEAR(Tabela1[[#This Row],[Start Date]])</f>
        <v>2025</v>
      </c>
      <c r="F8003">
        <f>ROUNDUP(MONTH(Tabela1[[#This Row],[Start Date]])/3,0)</f>
        <v>1</v>
      </c>
      <c r="G8003" t="s">
        <v>8</v>
      </c>
      <c r="H8003">
        <v>15</v>
      </c>
      <c r="I8003" t="s">
        <v>9</v>
      </c>
      <c r="J8003" t="s">
        <v>8</v>
      </c>
      <c r="K8003">
        <v>30</v>
      </c>
      <c r="L8003" t="s">
        <v>8</v>
      </c>
      <c r="M8003">
        <v>20</v>
      </c>
      <c r="N8003">
        <v>1</v>
      </c>
      <c r="O8003" t="str">
        <f>IF(AND(Tabela1[[#This Row],[EA Play Season Pass]]="Yes",Tabela1[[#This Row],[Minecraft Season Pass]]="Yes"),"Yes","No")</f>
        <v>Yes</v>
      </c>
      <c r="P8003" t="str">
        <f>IF(OR(Tabela1[[#This Row],[EA Play Season Pass]]="Yes",Tabela1[[#This Row],[Minecraft Season Pass]]="Yes"),"Yes","No")</f>
        <v>Yes</v>
      </c>
      <c r="Q8003">
        <v>64</v>
      </c>
      <c r="R8003" s="2"/>
    </row>
    <row r="8004" spans="1:18" x14ac:dyDescent="0.25">
      <c r="A8004">
        <v>8003</v>
      </c>
      <c r="B8004" t="s">
        <v>1128</v>
      </c>
      <c r="C8004" t="s">
        <v>7</v>
      </c>
      <c r="D8004" s="50">
        <v>45730</v>
      </c>
      <c r="E8004">
        <f>YEAR(Tabela1[[#This Row],[Start Date]])</f>
        <v>2025</v>
      </c>
      <c r="F8004">
        <f>ROUNDUP(MONTH(Tabela1[[#This Row],[Start Date]])/3,0)</f>
        <v>1</v>
      </c>
      <c r="G8004" t="s">
        <v>11</v>
      </c>
      <c r="H8004">
        <v>15</v>
      </c>
      <c r="I8004" t="s">
        <v>9</v>
      </c>
      <c r="J8004" t="s">
        <v>11</v>
      </c>
      <c r="K8004">
        <v>0</v>
      </c>
      <c r="L8004" t="s">
        <v>8</v>
      </c>
      <c r="M8004">
        <v>20</v>
      </c>
      <c r="N8004">
        <v>1</v>
      </c>
      <c r="O8004" t="str">
        <f>IF(AND(Tabela1[[#This Row],[EA Play Season Pass]]="Yes",Tabela1[[#This Row],[Minecraft Season Pass]]="Yes"),"Yes","No")</f>
        <v>No</v>
      </c>
      <c r="P8004" t="str">
        <f>IF(OR(Tabela1[[#This Row],[EA Play Season Pass]]="Yes",Tabela1[[#This Row],[Minecraft Season Pass]]="Yes"),"Yes","No")</f>
        <v>Yes</v>
      </c>
      <c r="Q8004">
        <v>34</v>
      </c>
      <c r="R8004" s="2"/>
    </row>
    <row r="8005" spans="1:18" x14ac:dyDescent="0.25">
      <c r="A8005">
        <v>8004</v>
      </c>
      <c r="B8005" t="s">
        <v>161</v>
      </c>
      <c r="C8005" t="s">
        <v>13</v>
      </c>
      <c r="D8005" s="50">
        <v>45730</v>
      </c>
      <c r="E8005">
        <f>YEAR(Tabela1[[#This Row],[Start Date]])</f>
        <v>2025</v>
      </c>
      <c r="F8005">
        <f>ROUNDUP(MONTH(Tabela1[[#This Row],[Start Date]])/3,0)</f>
        <v>1</v>
      </c>
      <c r="G8005" t="s">
        <v>8</v>
      </c>
      <c r="H8005">
        <v>10</v>
      </c>
      <c r="I8005" t="s">
        <v>14</v>
      </c>
      <c r="J8005" t="s">
        <v>8</v>
      </c>
      <c r="K8005">
        <v>30</v>
      </c>
      <c r="L8005" t="s">
        <v>8</v>
      </c>
      <c r="M8005">
        <v>20</v>
      </c>
      <c r="N8005">
        <v>1</v>
      </c>
      <c r="O8005" t="str">
        <f>IF(AND(Tabela1[[#This Row],[EA Play Season Pass]]="Yes",Tabela1[[#This Row],[Minecraft Season Pass]]="Yes"),"Yes","No")</f>
        <v>Yes</v>
      </c>
      <c r="P8005" t="str">
        <f>IF(OR(Tabela1[[#This Row],[EA Play Season Pass]]="Yes",Tabela1[[#This Row],[Minecraft Season Pass]]="Yes"),"Yes","No")</f>
        <v>Yes</v>
      </c>
      <c r="Q8005">
        <v>59</v>
      </c>
      <c r="R8005" s="2"/>
    </row>
    <row r="8006" spans="1:18" x14ac:dyDescent="0.25">
      <c r="A8006">
        <v>8005</v>
      </c>
      <c r="B8006" t="s">
        <v>146</v>
      </c>
      <c r="C8006" t="s">
        <v>13</v>
      </c>
      <c r="D8006" s="50">
        <v>45730</v>
      </c>
      <c r="E8006">
        <f>YEAR(Tabela1[[#This Row],[Start Date]])</f>
        <v>2025</v>
      </c>
      <c r="F8006">
        <f>ROUNDUP(MONTH(Tabela1[[#This Row],[Start Date]])/3,0)</f>
        <v>1</v>
      </c>
      <c r="G8006" t="s">
        <v>11</v>
      </c>
      <c r="H8006">
        <v>10</v>
      </c>
      <c r="I8006" t="s">
        <v>9</v>
      </c>
      <c r="J8006" t="s">
        <v>8</v>
      </c>
      <c r="K8006">
        <v>30</v>
      </c>
      <c r="L8006" t="s">
        <v>8</v>
      </c>
      <c r="M8006">
        <v>20</v>
      </c>
      <c r="N8006">
        <v>1</v>
      </c>
      <c r="O8006" t="str">
        <f>IF(AND(Tabela1[[#This Row],[EA Play Season Pass]]="Yes",Tabela1[[#This Row],[Minecraft Season Pass]]="Yes"),"Yes","No")</f>
        <v>Yes</v>
      </c>
      <c r="P8006" t="str">
        <f>IF(OR(Tabela1[[#This Row],[EA Play Season Pass]]="Yes",Tabela1[[#This Row],[Minecraft Season Pass]]="Yes"),"Yes","No")</f>
        <v>Yes</v>
      </c>
      <c r="Q8006">
        <v>59</v>
      </c>
      <c r="R8006" s="2"/>
    </row>
    <row r="8007" spans="1:18" x14ac:dyDescent="0.25">
      <c r="A8007">
        <v>8006</v>
      </c>
      <c r="B8007" t="s">
        <v>3311</v>
      </c>
      <c r="C8007" t="s">
        <v>13</v>
      </c>
      <c r="D8007" s="50">
        <v>45730</v>
      </c>
      <c r="E8007">
        <f>YEAR(Tabela1[[#This Row],[Start Date]])</f>
        <v>2025</v>
      </c>
      <c r="F8007">
        <f>ROUNDUP(MONTH(Tabela1[[#This Row],[Start Date]])/3,0)</f>
        <v>1</v>
      </c>
      <c r="G8007" t="s">
        <v>11</v>
      </c>
      <c r="H8007">
        <v>10</v>
      </c>
      <c r="I8007" t="s">
        <v>14</v>
      </c>
      <c r="J8007" t="s">
        <v>11</v>
      </c>
      <c r="K8007">
        <v>0</v>
      </c>
      <c r="L8007" t="s">
        <v>8</v>
      </c>
      <c r="M8007">
        <v>20</v>
      </c>
      <c r="N8007">
        <v>1</v>
      </c>
      <c r="O8007" t="str">
        <f>IF(AND(Tabela1[[#This Row],[EA Play Season Pass]]="Yes",Tabela1[[#This Row],[Minecraft Season Pass]]="Yes"),"Yes","No")</f>
        <v>No</v>
      </c>
      <c r="P8007" t="str">
        <f>IF(OR(Tabela1[[#This Row],[EA Play Season Pass]]="Yes",Tabela1[[#This Row],[Minecraft Season Pass]]="Yes"),"Yes","No")</f>
        <v>Yes</v>
      </c>
      <c r="Q8007">
        <v>29</v>
      </c>
      <c r="R8007" s="2"/>
    </row>
    <row r="8008" spans="1:18" x14ac:dyDescent="0.25">
      <c r="A8008">
        <v>8007</v>
      </c>
      <c r="B8008" t="s">
        <v>7963</v>
      </c>
      <c r="C8008" t="s">
        <v>7</v>
      </c>
      <c r="D8008" s="50">
        <v>45730</v>
      </c>
      <c r="E8008">
        <f>YEAR(Tabela1[[#This Row],[Start Date]])</f>
        <v>2025</v>
      </c>
      <c r="F8008">
        <f>ROUNDUP(MONTH(Tabela1[[#This Row],[Start Date]])/3,0)</f>
        <v>1</v>
      </c>
      <c r="G8008" t="s">
        <v>8</v>
      </c>
      <c r="H8008">
        <v>15</v>
      </c>
      <c r="I8008" t="s">
        <v>12</v>
      </c>
      <c r="J8008" t="s">
        <v>8</v>
      </c>
      <c r="K8008">
        <v>30</v>
      </c>
      <c r="L8008" t="s">
        <v>11</v>
      </c>
      <c r="M8008">
        <v>0</v>
      </c>
      <c r="N8008">
        <v>2</v>
      </c>
      <c r="O8008" t="str">
        <f>IF(AND(Tabela1[[#This Row],[EA Play Season Pass]]="Yes",Tabela1[[#This Row],[Minecraft Season Pass]]="Yes"),"Yes","No")</f>
        <v>No</v>
      </c>
      <c r="P8008" t="str">
        <f>IF(OR(Tabela1[[#This Row],[EA Play Season Pass]]="Yes",Tabela1[[#This Row],[Minecraft Season Pass]]="Yes"),"Yes","No")</f>
        <v>Yes</v>
      </c>
      <c r="Q8008">
        <v>43</v>
      </c>
      <c r="R8008" s="2"/>
    </row>
    <row r="8009" spans="1:18" x14ac:dyDescent="0.25">
      <c r="A8009">
        <v>8008</v>
      </c>
      <c r="B8009" t="s">
        <v>7964</v>
      </c>
      <c r="C8009" t="s">
        <v>10</v>
      </c>
      <c r="D8009" s="50">
        <v>45730</v>
      </c>
      <c r="E8009">
        <f>YEAR(Tabela1[[#This Row],[Start Date]])</f>
        <v>2025</v>
      </c>
      <c r="F8009">
        <f>ROUNDUP(MONTH(Tabela1[[#This Row],[Start Date]])/3,0)</f>
        <v>1</v>
      </c>
      <c r="G8009" t="s">
        <v>11</v>
      </c>
      <c r="H8009">
        <v>5</v>
      </c>
      <c r="I8009" t="s">
        <v>12</v>
      </c>
      <c r="J8009" t="s">
        <v>11</v>
      </c>
      <c r="K8009">
        <v>0</v>
      </c>
      <c r="L8009" t="s">
        <v>8</v>
      </c>
      <c r="M8009">
        <v>20</v>
      </c>
      <c r="N8009">
        <v>1</v>
      </c>
      <c r="O8009" t="str">
        <f>IF(AND(Tabela1[[#This Row],[EA Play Season Pass]]="Yes",Tabela1[[#This Row],[Minecraft Season Pass]]="Yes"),"Yes","No")</f>
        <v>No</v>
      </c>
      <c r="P8009" t="str">
        <f>IF(OR(Tabela1[[#This Row],[EA Play Season Pass]]="Yes",Tabela1[[#This Row],[Minecraft Season Pass]]="Yes"),"Yes","No")</f>
        <v>Yes</v>
      </c>
      <c r="Q8009">
        <v>24</v>
      </c>
      <c r="R8009" s="2"/>
    </row>
    <row r="8010" spans="1:18" x14ac:dyDescent="0.25">
      <c r="A8010">
        <v>8009</v>
      </c>
      <c r="B8010" t="s">
        <v>7965</v>
      </c>
      <c r="C8010" t="s">
        <v>7</v>
      </c>
      <c r="D8010" s="50">
        <v>45731</v>
      </c>
      <c r="E8010">
        <f>YEAR(Tabela1[[#This Row],[Start Date]])</f>
        <v>2025</v>
      </c>
      <c r="F8010">
        <f>ROUNDUP(MONTH(Tabela1[[#This Row],[Start Date]])/3,0)</f>
        <v>1</v>
      </c>
      <c r="G8010" t="s">
        <v>11</v>
      </c>
      <c r="H8010">
        <v>15</v>
      </c>
      <c r="I8010" t="s">
        <v>14</v>
      </c>
      <c r="J8010" t="s">
        <v>11</v>
      </c>
      <c r="K8010">
        <v>0</v>
      </c>
      <c r="L8010" t="s">
        <v>11</v>
      </c>
      <c r="M8010">
        <v>0</v>
      </c>
      <c r="N8010">
        <v>2</v>
      </c>
      <c r="O8010" t="str">
        <f>IF(AND(Tabela1[[#This Row],[EA Play Season Pass]]="Yes",Tabela1[[#This Row],[Minecraft Season Pass]]="Yes"),"Yes","No")</f>
        <v>No</v>
      </c>
      <c r="P8010" t="str">
        <f>IF(OR(Tabela1[[#This Row],[EA Play Season Pass]]="Yes",Tabela1[[#This Row],[Minecraft Season Pass]]="Yes"),"Yes","No")</f>
        <v>No</v>
      </c>
      <c r="Q8010">
        <v>13</v>
      </c>
      <c r="R8010" s="2"/>
    </row>
    <row r="8011" spans="1:18" x14ac:dyDescent="0.25">
      <c r="A8011">
        <v>8010</v>
      </c>
      <c r="B8011" t="s">
        <v>7966</v>
      </c>
      <c r="C8011" t="s">
        <v>7</v>
      </c>
      <c r="D8011" s="50">
        <v>45731</v>
      </c>
      <c r="E8011">
        <f>YEAR(Tabela1[[#This Row],[Start Date]])</f>
        <v>2025</v>
      </c>
      <c r="F8011">
        <f>ROUNDUP(MONTH(Tabela1[[#This Row],[Start Date]])/3,0)</f>
        <v>1</v>
      </c>
      <c r="G8011" t="s">
        <v>8</v>
      </c>
      <c r="H8011">
        <v>15</v>
      </c>
      <c r="I8011" t="s">
        <v>9</v>
      </c>
      <c r="J8011" t="s">
        <v>8</v>
      </c>
      <c r="K8011">
        <v>30</v>
      </c>
      <c r="L8011" t="s">
        <v>8</v>
      </c>
      <c r="M8011">
        <v>20</v>
      </c>
      <c r="N8011">
        <v>2</v>
      </c>
      <c r="O8011" t="str">
        <f>IF(AND(Tabela1[[#This Row],[EA Play Season Pass]]="Yes",Tabela1[[#This Row],[Minecraft Season Pass]]="Yes"),"Yes","No")</f>
        <v>Yes</v>
      </c>
      <c r="P8011" t="str">
        <f>IF(OR(Tabela1[[#This Row],[EA Play Season Pass]]="Yes",Tabela1[[#This Row],[Minecraft Season Pass]]="Yes"),"Yes","No")</f>
        <v>Yes</v>
      </c>
      <c r="Q8011">
        <v>63</v>
      </c>
      <c r="R8011" s="2"/>
    </row>
    <row r="8012" spans="1:18" x14ac:dyDescent="0.25">
      <c r="A8012">
        <v>8011</v>
      </c>
      <c r="B8012" t="s">
        <v>7967</v>
      </c>
      <c r="C8012" t="s">
        <v>13</v>
      </c>
      <c r="D8012" s="50">
        <v>45731</v>
      </c>
      <c r="E8012">
        <f>YEAR(Tabela1[[#This Row],[Start Date]])</f>
        <v>2025</v>
      </c>
      <c r="F8012">
        <f>ROUNDUP(MONTH(Tabela1[[#This Row],[Start Date]])/3,0)</f>
        <v>1</v>
      </c>
      <c r="G8012" t="s">
        <v>8</v>
      </c>
      <c r="H8012">
        <v>10</v>
      </c>
      <c r="I8012" t="s">
        <v>12</v>
      </c>
      <c r="J8012" t="s">
        <v>8</v>
      </c>
      <c r="K8012">
        <v>30</v>
      </c>
      <c r="L8012" t="s">
        <v>8</v>
      </c>
      <c r="M8012">
        <v>20</v>
      </c>
      <c r="N8012">
        <v>3</v>
      </c>
      <c r="O8012" t="str">
        <f>IF(AND(Tabela1[[#This Row],[EA Play Season Pass]]="Yes",Tabela1[[#This Row],[Minecraft Season Pass]]="Yes"),"Yes","No")</f>
        <v>Yes</v>
      </c>
      <c r="P8012" t="str">
        <f>IF(OR(Tabela1[[#This Row],[EA Play Season Pass]]="Yes",Tabela1[[#This Row],[Minecraft Season Pass]]="Yes"),"Yes","No")</f>
        <v>Yes</v>
      </c>
      <c r="Q8012">
        <v>57</v>
      </c>
      <c r="R8012" s="2"/>
    </row>
    <row r="8013" spans="1:18" x14ac:dyDescent="0.25">
      <c r="A8013">
        <v>8012</v>
      </c>
      <c r="B8013" t="s">
        <v>7968</v>
      </c>
      <c r="C8013" t="s">
        <v>7</v>
      </c>
      <c r="D8013" s="50">
        <v>45731</v>
      </c>
      <c r="E8013">
        <f>YEAR(Tabela1[[#This Row],[Start Date]])</f>
        <v>2025</v>
      </c>
      <c r="F8013">
        <f>ROUNDUP(MONTH(Tabela1[[#This Row],[Start Date]])/3,0)</f>
        <v>1</v>
      </c>
      <c r="G8013" t="s">
        <v>8</v>
      </c>
      <c r="H8013">
        <v>15</v>
      </c>
      <c r="I8013" t="s">
        <v>12</v>
      </c>
      <c r="J8013" t="s">
        <v>8</v>
      </c>
      <c r="K8013">
        <v>30</v>
      </c>
      <c r="L8013" t="s">
        <v>11</v>
      </c>
      <c r="M8013">
        <v>0</v>
      </c>
      <c r="N8013">
        <v>2</v>
      </c>
      <c r="O8013" t="str">
        <f>IF(AND(Tabela1[[#This Row],[EA Play Season Pass]]="Yes",Tabela1[[#This Row],[Minecraft Season Pass]]="Yes"),"Yes","No")</f>
        <v>No</v>
      </c>
      <c r="P8013" t="str">
        <f>IF(OR(Tabela1[[#This Row],[EA Play Season Pass]]="Yes",Tabela1[[#This Row],[Minecraft Season Pass]]="Yes"),"Yes","No")</f>
        <v>Yes</v>
      </c>
      <c r="Q8013">
        <v>43</v>
      </c>
      <c r="R8013" s="2"/>
    </row>
    <row r="8014" spans="1:18" x14ac:dyDescent="0.25">
      <c r="A8014">
        <v>8013</v>
      </c>
      <c r="B8014" t="s">
        <v>7969</v>
      </c>
      <c r="C8014" t="s">
        <v>13</v>
      </c>
      <c r="D8014" s="50">
        <v>45731</v>
      </c>
      <c r="E8014">
        <f>YEAR(Tabela1[[#This Row],[Start Date]])</f>
        <v>2025</v>
      </c>
      <c r="F8014">
        <f>ROUNDUP(MONTH(Tabela1[[#This Row],[Start Date]])/3,0)</f>
        <v>1</v>
      </c>
      <c r="G8014" t="s">
        <v>8</v>
      </c>
      <c r="H8014">
        <v>10</v>
      </c>
      <c r="I8014" t="s">
        <v>12</v>
      </c>
      <c r="J8014" t="s">
        <v>8</v>
      </c>
      <c r="K8014">
        <v>30</v>
      </c>
      <c r="L8014" t="s">
        <v>8</v>
      </c>
      <c r="M8014">
        <v>20</v>
      </c>
      <c r="N8014">
        <v>3</v>
      </c>
      <c r="O8014" t="str">
        <f>IF(AND(Tabela1[[#This Row],[EA Play Season Pass]]="Yes",Tabela1[[#This Row],[Minecraft Season Pass]]="Yes"),"Yes","No")</f>
        <v>Yes</v>
      </c>
      <c r="P8014" t="str">
        <f>IF(OR(Tabela1[[#This Row],[EA Play Season Pass]]="Yes",Tabela1[[#This Row],[Minecraft Season Pass]]="Yes"),"Yes","No")</f>
        <v>Yes</v>
      </c>
      <c r="Q8014">
        <v>57</v>
      </c>
      <c r="R8014" s="2"/>
    </row>
    <row r="8015" spans="1:18" x14ac:dyDescent="0.25">
      <c r="A8015">
        <v>8014</v>
      </c>
      <c r="B8015" t="s">
        <v>7970</v>
      </c>
      <c r="C8015" t="s">
        <v>7</v>
      </c>
      <c r="D8015" s="50">
        <v>45731</v>
      </c>
      <c r="E8015">
        <f>YEAR(Tabela1[[#This Row],[Start Date]])</f>
        <v>2025</v>
      </c>
      <c r="F8015">
        <f>ROUNDUP(MONTH(Tabela1[[#This Row],[Start Date]])/3,0)</f>
        <v>1</v>
      </c>
      <c r="G8015" t="s">
        <v>8</v>
      </c>
      <c r="H8015">
        <v>15</v>
      </c>
      <c r="I8015" t="s">
        <v>12</v>
      </c>
      <c r="J8015" t="s">
        <v>8</v>
      </c>
      <c r="K8015">
        <v>30</v>
      </c>
      <c r="L8015" t="s">
        <v>11</v>
      </c>
      <c r="M8015">
        <v>0</v>
      </c>
      <c r="N8015">
        <v>3</v>
      </c>
      <c r="O8015" t="str">
        <f>IF(AND(Tabela1[[#This Row],[EA Play Season Pass]]="Yes",Tabela1[[#This Row],[Minecraft Season Pass]]="Yes"),"Yes","No")</f>
        <v>No</v>
      </c>
      <c r="P8015" t="str">
        <f>IF(OR(Tabela1[[#This Row],[EA Play Season Pass]]="Yes",Tabela1[[#This Row],[Minecraft Season Pass]]="Yes"),"Yes","No")</f>
        <v>Yes</v>
      </c>
      <c r="Q8015">
        <v>42</v>
      </c>
      <c r="R8015" s="2"/>
    </row>
    <row r="8016" spans="1:18" x14ac:dyDescent="0.25">
      <c r="A8016">
        <v>8015</v>
      </c>
      <c r="B8016" t="s">
        <v>7971</v>
      </c>
      <c r="C8016" t="s">
        <v>10</v>
      </c>
      <c r="D8016" s="50">
        <v>45731</v>
      </c>
      <c r="E8016">
        <f>YEAR(Tabela1[[#This Row],[Start Date]])</f>
        <v>2025</v>
      </c>
      <c r="F8016">
        <f>ROUNDUP(MONTH(Tabela1[[#This Row],[Start Date]])/3,0)</f>
        <v>1</v>
      </c>
      <c r="G8016" t="s">
        <v>8</v>
      </c>
      <c r="H8016">
        <v>5</v>
      </c>
      <c r="I8016" t="s">
        <v>9</v>
      </c>
      <c r="J8016" t="s">
        <v>8</v>
      </c>
      <c r="K8016">
        <v>30</v>
      </c>
      <c r="L8016" t="s">
        <v>8</v>
      </c>
      <c r="M8016">
        <v>20</v>
      </c>
      <c r="N8016">
        <v>3</v>
      </c>
      <c r="O8016" t="str">
        <f>IF(AND(Tabela1[[#This Row],[EA Play Season Pass]]="Yes",Tabela1[[#This Row],[Minecraft Season Pass]]="Yes"),"Yes","No")</f>
        <v>Yes</v>
      </c>
      <c r="P8016" t="str">
        <f>IF(OR(Tabela1[[#This Row],[EA Play Season Pass]]="Yes",Tabela1[[#This Row],[Minecraft Season Pass]]="Yes"),"Yes","No")</f>
        <v>Yes</v>
      </c>
      <c r="Q8016">
        <v>52</v>
      </c>
      <c r="R8016" s="2"/>
    </row>
    <row r="8017" spans="1:18" x14ac:dyDescent="0.25">
      <c r="A8017">
        <v>8016</v>
      </c>
      <c r="B8017" t="s">
        <v>7972</v>
      </c>
      <c r="C8017" t="s">
        <v>7</v>
      </c>
      <c r="D8017" s="50">
        <v>45731</v>
      </c>
      <c r="E8017">
        <f>YEAR(Tabela1[[#This Row],[Start Date]])</f>
        <v>2025</v>
      </c>
      <c r="F8017">
        <f>ROUNDUP(MONTH(Tabela1[[#This Row],[Start Date]])/3,0)</f>
        <v>1</v>
      </c>
      <c r="G8017" t="s">
        <v>8</v>
      </c>
      <c r="H8017">
        <v>15</v>
      </c>
      <c r="I8017" t="s">
        <v>14</v>
      </c>
      <c r="J8017" t="s">
        <v>8</v>
      </c>
      <c r="K8017">
        <v>30</v>
      </c>
      <c r="L8017" t="s">
        <v>8</v>
      </c>
      <c r="M8017">
        <v>20</v>
      </c>
      <c r="N8017">
        <v>1</v>
      </c>
      <c r="O8017" t="str">
        <f>IF(AND(Tabela1[[#This Row],[EA Play Season Pass]]="Yes",Tabela1[[#This Row],[Minecraft Season Pass]]="Yes"),"Yes","No")</f>
        <v>Yes</v>
      </c>
      <c r="P8017" t="str">
        <f>IF(OR(Tabela1[[#This Row],[EA Play Season Pass]]="Yes",Tabela1[[#This Row],[Minecraft Season Pass]]="Yes"),"Yes","No")</f>
        <v>Yes</v>
      </c>
      <c r="Q8017">
        <v>64</v>
      </c>
      <c r="R8017" s="2"/>
    </row>
    <row r="8018" spans="1:18" x14ac:dyDescent="0.25">
      <c r="A8018">
        <v>8017</v>
      </c>
      <c r="B8018" t="s">
        <v>2242</v>
      </c>
      <c r="C8018" t="s">
        <v>13</v>
      </c>
      <c r="D8018" s="50">
        <v>45731</v>
      </c>
      <c r="E8018">
        <f>YEAR(Tabela1[[#This Row],[Start Date]])</f>
        <v>2025</v>
      </c>
      <c r="F8018">
        <f>ROUNDUP(MONTH(Tabela1[[#This Row],[Start Date]])/3,0)</f>
        <v>1</v>
      </c>
      <c r="G8018" t="s">
        <v>8</v>
      </c>
      <c r="H8018">
        <v>10</v>
      </c>
      <c r="I8018" t="s">
        <v>9</v>
      </c>
      <c r="J8018" t="s">
        <v>8</v>
      </c>
      <c r="K8018">
        <v>30</v>
      </c>
      <c r="L8018" t="s">
        <v>8</v>
      </c>
      <c r="M8018">
        <v>20</v>
      </c>
      <c r="N8018">
        <v>3</v>
      </c>
      <c r="O8018" t="str">
        <f>IF(AND(Tabela1[[#This Row],[EA Play Season Pass]]="Yes",Tabela1[[#This Row],[Minecraft Season Pass]]="Yes"),"Yes","No")</f>
        <v>Yes</v>
      </c>
      <c r="P8018" t="str">
        <f>IF(OR(Tabela1[[#This Row],[EA Play Season Pass]]="Yes",Tabela1[[#This Row],[Minecraft Season Pass]]="Yes"),"Yes","No")</f>
        <v>Yes</v>
      </c>
      <c r="Q8018">
        <v>57</v>
      </c>
      <c r="R8018" s="2"/>
    </row>
    <row r="8019" spans="1:18" x14ac:dyDescent="0.25">
      <c r="A8019">
        <v>8018</v>
      </c>
      <c r="B8019" t="s">
        <v>7973</v>
      </c>
      <c r="C8019" t="s">
        <v>13</v>
      </c>
      <c r="D8019" s="50">
        <v>45731</v>
      </c>
      <c r="E8019">
        <f>YEAR(Tabela1[[#This Row],[Start Date]])</f>
        <v>2025</v>
      </c>
      <c r="F8019">
        <f>ROUNDUP(MONTH(Tabela1[[#This Row],[Start Date]])/3,0)</f>
        <v>1</v>
      </c>
      <c r="G8019" t="s">
        <v>11</v>
      </c>
      <c r="H8019">
        <v>10</v>
      </c>
      <c r="I8019" t="s">
        <v>9</v>
      </c>
      <c r="J8019" t="s">
        <v>11</v>
      </c>
      <c r="K8019">
        <v>0</v>
      </c>
      <c r="L8019" t="s">
        <v>8</v>
      </c>
      <c r="M8019">
        <v>20</v>
      </c>
      <c r="N8019">
        <v>3</v>
      </c>
      <c r="O8019" t="str">
        <f>IF(AND(Tabela1[[#This Row],[EA Play Season Pass]]="Yes",Tabela1[[#This Row],[Minecraft Season Pass]]="Yes"),"Yes","No")</f>
        <v>No</v>
      </c>
      <c r="P8019" t="str">
        <f>IF(OR(Tabela1[[#This Row],[EA Play Season Pass]]="Yes",Tabela1[[#This Row],[Minecraft Season Pass]]="Yes"),"Yes","No")</f>
        <v>Yes</v>
      </c>
      <c r="Q8019">
        <v>27</v>
      </c>
      <c r="R8019" s="2"/>
    </row>
    <row r="8020" spans="1:18" x14ac:dyDescent="0.25">
      <c r="A8020">
        <v>8019</v>
      </c>
      <c r="B8020" t="s">
        <v>2949</v>
      </c>
      <c r="C8020" t="s">
        <v>10</v>
      </c>
      <c r="D8020" s="50">
        <v>45731</v>
      </c>
      <c r="E8020">
        <f>YEAR(Tabela1[[#This Row],[Start Date]])</f>
        <v>2025</v>
      </c>
      <c r="F8020">
        <f>ROUNDUP(MONTH(Tabela1[[#This Row],[Start Date]])/3,0)</f>
        <v>1</v>
      </c>
      <c r="G8020" t="s">
        <v>8</v>
      </c>
      <c r="H8020">
        <v>5</v>
      </c>
      <c r="I8020" t="s">
        <v>14</v>
      </c>
      <c r="J8020" t="s">
        <v>11</v>
      </c>
      <c r="K8020">
        <v>0</v>
      </c>
      <c r="L8020" t="s">
        <v>8</v>
      </c>
      <c r="M8020">
        <v>20</v>
      </c>
      <c r="N8020">
        <v>3</v>
      </c>
      <c r="O8020" t="str">
        <f>IF(AND(Tabela1[[#This Row],[EA Play Season Pass]]="Yes",Tabela1[[#This Row],[Minecraft Season Pass]]="Yes"),"Yes","No")</f>
        <v>No</v>
      </c>
      <c r="P8020" t="str">
        <f>IF(OR(Tabela1[[#This Row],[EA Play Season Pass]]="Yes",Tabela1[[#This Row],[Minecraft Season Pass]]="Yes"),"Yes","No")</f>
        <v>Yes</v>
      </c>
      <c r="Q8020">
        <v>22</v>
      </c>
      <c r="R8020" s="2"/>
    </row>
    <row r="8021" spans="1:18" x14ac:dyDescent="0.25">
      <c r="A8021">
        <v>8020</v>
      </c>
      <c r="B8021" t="s">
        <v>33</v>
      </c>
      <c r="C8021" t="s">
        <v>7</v>
      </c>
      <c r="D8021" s="50">
        <v>45731</v>
      </c>
      <c r="E8021">
        <f>YEAR(Tabela1[[#This Row],[Start Date]])</f>
        <v>2025</v>
      </c>
      <c r="F8021">
        <f>ROUNDUP(MONTH(Tabela1[[#This Row],[Start Date]])/3,0)</f>
        <v>1</v>
      </c>
      <c r="G8021" t="s">
        <v>11</v>
      </c>
      <c r="H8021">
        <v>15</v>
      </c>
      <c r="I8021" t="s">
        <v>14</v>
      </c>
      <c r="J8021" t="s">
        <v>8</v>
      </c>
      <c r="K8021">
        <v>30</v>
      </c>
      <c r="L8021" t="s">
        <v>8</v>
      </c>
      <c r="M8021">
        <v>20</v>
      </c>
      <c r="N8021">
        <v>2</v>
      </c>
      <c r="O8021" t="str">
        <f>IF(AND(Tabela1[[#This Row],[EA Play Season Pass]]="Yes",Tabela1[[#This Row],[Minecraft Season Pass]]="Yes"),"Yes","No")</f>
        <v>Yes</v>
      </c>
      <c r="P8021" t="str">
        <f>IF(OR(Tabela1[[#This Row],[EA Play Season Pass]]="Yes",Tabela1[[#This Row],[Minecraft Season Pass]]="Yes"),"Yes","No")</f>
        <v>Yes</v>
      </c>
      <c r="Q8021">
        <v>63</v>
      </c>
      <c r="R8021" s="2"/>
    </row>
    <row r="8022" spans="1:18" x14ac:dyDescent="0.25">
      <c r="A8022">
        <v>8021</v>
      </c>
      <c r="B8022" t="s">
        <v>7974</v>
      </c>
      <c r="C8022" t="s">
        <v>10</v>
      </c>
      <c r="D8022" s="50">
        <v>45731</v>
      </c>
      <c r="E8022">
        <f>YEAR(Tabela1[[#This Row],[Start Date]])</f>
        <v>2025</v>
      </c>
      <c r="F8022">
        <f>ROUNDUP(MONTH(Tabela1[[#This Row],[Start Date]])/3,0)</f>
        <v>1</v>
      </c>
      <c r="G8022" t="s">
        <v>11</v>
      </c>
      <c r="H8022">
        <v>5</v>
      </c>
      <c r="I8022" t="s">
        <v>14</v>
      </c>
      <c r="J8022" t="s">
        <v>8</v>
      </c>
      <c r="K8022">
        <v>30</v>
      </c>
      <c r="L8022" t="s">
        <v>11</v>
      </c>
      <c r="M8022">
        <v>0</v>
      </c>
      <c r="N8022">
        <v>1</v>
      </c>
      <c r="O8022" t="str">
        <f>IF(AND(Tabela1[[#This Row],[EA Play Season Pass]]="Yes",Tabela1[[#This Row],[Minecraft Season Pass]]="Yes"),"Yes","No")</f>
        <v>No</v>
      </c>
      <c r="P8022" t="str">
        <f>IF(OR(Tabela1[[#This Row],[EA Play Season Pass]]="Yes",Tabela1[[#This Row],[Minecraft Season Pass]]="Yes"),"Yes","No")</f>
        <v>Yes</v>
      </c>
      <c r="Q8022">
        <v>34</v>
      </c>
      <c r="R8022" s="2"/>
    </row>
    <row r="8023" spans="1:18" x14ac:dyDescent="0.25">
      <c r="A8023">
        <v>8022</v>
      </c>
      <c r="B8023" t="s">
        <v>7975</v>
      </c>
      <c r="C8023" t="s">
        <v>13</v>
      </c>
      <c r="D8023" s="50">
        <v>45731</v>
      </c>
      <c r="E8023">
        <f>YEAR(Tabela1[[#This Row],[Start Date]])</f>
        <v>2025</v>
      </c>
      <c r="F8023">
        <f>ROUNDUP(MONTH(Tabela1[[#This Row],[Start Date]])/3,0)</f>
        <v>1</v>
      </c>
      <c r="G8023" t="s">
        <v>11</v>
      </c>
      <c r="H8023">
        <v>10</v>
      </c>
      <c r="I8023" t="s">
        <v>9</v>
      </c>
      <c r="J8023" t="s">
        <v>8</v>
      </c>
      <c r="K8023">
        <v>30</v>
      </c>
      <c r="L8023" t="s">
        <v>11</v>
      </c>
      <c r="M8023">
        <v>0</v>
      </c>
      <c r="N8023">
        <v>1</v>
      </c>
      <c r="O8023" t="str">
        <f>IF(AND(Tabela1[[#This Row],[EA Play Season Pass]]="Yes",Tabela1[[#This Row],[Minecraft Season Pass]]="Yes"),"Yes","No")</f>
        <v>No</v>
      </c>
      <c r="P8023" t="str">
        <f>IF(OR(Tabela1[[#This Row],[EA Play Season Pass]]="Yes",Tabela1[[#This Row],[Minecraft Season Pass]]="Yes"),"Yes","No")</f>
        <v>Yes</v>
      </c>
      <c r="Q8023">
        <v>39</v>
      </c>
      <c r="R8023" s="2"/>
    </row>
    <row r="8024" spans="1:18" x14ac:dyDescent="0.25">
      <c r="A8024">
        <v>8023</v>
      </c>
      <c r="B8024" t="s">
        <v>7976</v>
      </c>
      <c r="C8024" t="s">
        <v>10</v>
      </c>
      <c r="D8024" s="50">
        <v>45731</v>
      </c>
      <c r="E8024">
        <f>YEAR(Tabela1[[#This Row],[Start Date]])</f>
        <v>2025</v>
      </c>
      <c r="F8024">
        <f>ROUNDUP(MONTH(Tabela1[[#This Row],[Start Date]])/3,0)</f>
        <v>1</v>
      </c>
      <c r="G8024" t="s">
        <v>11</v>
      </c>
      <c r="H8024">
        <v>5</v>
      </c>
      <c r="I8024" t="s">
        <v>9</v>
      </c>
      <c r="J8024" t="s">
        <v>11</v>
      </c>
      <c r="K8024">
        <v>0</v>
      </c>
      <c r="L8024" t="s">
        <v>11</v>
      </c>
      <c r="M8024">
        <v>0</v>
      </c>
      <c r="N8024">
        <v>3</v>
      </c>
      <c r="O8024" t="str">
        <f>IF(AND(Tabela1[[#This Row],[EA Play Season Pass]]="Yes",Tabela1[[#This Row],[Minecraft Season Pass]]="Yes"),"Yes","No")</f>
        <v>No</v>
      </c>
      <c r="P8024" t="str">
        <f>IF(OR(Tabela1[[#This Row],[EA Play Season Pass]]="Yes",Tabela1[[#This Row],[Minecraft Season Pass]]="Yes"),"Yes","No")</f>
        <v>No</v>
      </c>
      <c r="Q8024">
        <v>2</v>
      </c>
      <c r="R8024" s="2"/>
    </row>
    <row r="8025" spans="1:18" x14ac:dyDescent="0.25">
      <c r="A8025">
        <v>8024</v>
      </c>
      <c r="B8025" t="s">
        <v>4138</v>
      </c>
      <c r="C8025" t="s">
        <v>10</v>
      </c>
      <c r="D8025" s="50">
        <v>45731</v>
      </c>
      <c r="E8025">
        <f>YEAR(Tabela1[[#This Row],[Start Date]])</f>
        <v>2025</v>
      </c>
      <c r="F8025">
        <f>ROUNDUP(MONTH(Tabela1[[#This Row],[Start Date]])/3,0)</f>
        <v>1</v>
      </c>
      <c r="G8025" t="s">
        <v>8</v>
      </c>
      <c r="H8025">
        <v>5</v>
      </c>
      <c r="I8025" t="s">
        <v>14</v>
      </c>
      <c r="J8025" t="s">
        <v>11</v>
      </c>
      <c r="K8025">
        <v>0</v>
      </c>
      <c r="L8025" t="s">
        <v>11</v>
      </c>
      <c r="M8025">
        <v>0</v>
      </c>
      <c r="N8025">
        <v>3</v>
      </c>
      <c r="O8025" t="str">
        <f>IF(AND(Tabela1[[#This Row],[EA Play Season Pass]]="Yes",Tabela1[[#This Row],[Minecraft Season Pass]]="Yes"),"Yes","No")</f>
        <v>No</v>
      </c>
      <c r="P8025" t="str">
        <f>IF(OR(Tabela1[[#This Row],[EA Play Season Pass]]="Yes",Tabela1[[#This Row],[Minecraft Season Pass]]="Yes"),"Yes","No")</f>
        <v>No</v>
      </c>
      <c r="Q8025">
        <v>2</v>
      </c>
      <c r="R8025" s="2"/>
    </row>
    <row r="8026" spans="1:18" x14ac:dyDescent="0.25">
      <c r="A8026">
        <v>8025</v>
      </c>
      <c r="B8026" t="s">
        <v>7977</v>
      </c>
      <c r="C8026" t="s">
        <v>13</v>
      </c>
      <c r="D8026" s="50">
        <v>45731</v>
      </c>
      <c r="E8026">
        <f>YEAR(Tabela1[[#This Row],[Start Date]])</f>
        <v>2025</v>
      </c>
      <c r="F8026">
        <f>ROUNDUP(MONTH(Tabela1[[#This Row],[Start Date]])/3,0)</f>
        <v>1</v>
      </c>
      <c r="G8026" t="s">
        <v>11</v>
      </c>
      <c r="H8026">
        <v>10</v>
      </c>
      <c r="I8026" t="s">
        <v>14</v>
      </c>
      <c r="J8026" t="s">
        <v>8</v>
      </c>
      <c r="K8026">
        <v>30</v>
      </c>
      <c r="L8026" t="s">
        <v>8</v>
      </c>
      <c r="M8026">
        <v>20</v>
      </c>
      <c r="N8026">
        <v>3</v>
      </c>
      <c r="O8026" t="str">
        <f>IF(AND(Tabela1[[#This Row],[EA Play Season Pass]]="Yes",Tabela1[[#This Row],[Minecraft Season Pass]]="Yes"),"Yes","No")</f>
        <v>Yes</v>
      </c>
      <c r="P8026" t="str">
        <f>IF(OR(Tabela1[[#This Row],[EA Play Season Pass]]="Yes",Tabela1[[#This Row],[Minecraft Season Pass]]="Yes"),"Yes","No")</f>
        <v>Yes</v>
      </c>
      <c r="Q8026">
        <v>57</v>
      </c>
      <c r="R8026" s="2"/>
    </row>
    <row r="8027" spans="1:18" x14ac:dyDescent="0.25">
      <c r="A8027">
        <v>8026</v>
      </c>
      <c r="B8027" t="s">
        <v>461</v>
      </c>
      <c r="C8027" t="s">
        <v>7</v>
      </c>
      <c r="D8027" s="50">
        <v>45731</v>
      </c>
      <c r="E8027">
        <f>YEAR(Tabela1[[#This Row],[Start Date]])</f>
        <v>2025</v>
      </c>
      <c r="F8027">
        <f>ROUNDUP(MONTH(Tabela1[[#This Row],[Start Date]])/3,0)</f>
        <v>1</v>
      </c>
      <c r="G8027" t="s">
        <v>8</v>
      </c>
      <c r="H8027">
        <v>15</v>
      </c>
      <c r="I8027" t="s">
        <v>9</v>
      </c>
      <c r="J8027" t="s">
        <v>11</v>
      </c>
      <c r="K8027">
        <v>0</v>
      </c>
      <c r="L8027" t="s">
        <v>8</v>
      </c>
      <c r="M8027">
        <v>20</v>
      </c>
      <c r="N8027">
        <v>2</v>
      </c>
      <c r="O8027" t="str">
        <f>IF(AND(Tabela1[[#This Row],[EA Play Season Pass]]="Yes",Tabela1[[#This Row],[Minecraft Season Pass]]="Yes"),"Yes","No")</f>
        <v>No</v>
      </c>
      <c r="P8027" t="str">
        <f>IF(OR(Tabela1[[#This Row],[EA Play Season Pass]]="Yes",Tabela1[[#This Row],[Minecraft Season Pass]]="Yes"),"Yes","No")</f>
        <v>Yes</v>
      </c>
      <c r="Q8027">
        <v>33</v>
      </c>
      <c r="R8027" s="2"/>
    </row>
    <row r="8028" spans="1:18" x14ac:dyDescent="0.25">
      <c r="A8028">
        <v>8027</v>
      </c>
      <c r="B8028" t="s">
        <v>752</v>
      </c>
      <c r="C8028" t="s">
        <v>10</v>
      </c>
      <c r="D8028" s="50">
        <v>45732</v>
      </c>
      <c r="E8028">
        <f>YEAR(Tabela1[[#This Row],[Start Date]])</f>
        <v>2025</v>
      </c>
      <c r="F8028">
        <f>ROUNDUP(MONTH(Tabela1[[#This Row],[Start Date]])/3,0)</f>
        <v>1</v>
      </c>
      <c r="G8028" t="s">
        <v>8</v>
      </c>
      <c r="H8028">
        <v>5</v>
      </c>
      <c r="I8028" t="s">
        <v>14</v>
      </c>
      <c r="J8028" t="s">
        <v>11</v>
      </c>
      <c r="K8028">
        <v>0</v>
      </c>
      <c r="L8028" t="s">
        <v>8</v>
      </c>
      <c r="M8028">
        <v>20</v>
      </c>
      <c r="N8028">
        <v>1</v>
      </c>
      <c r="O8028" t="str">
        <f>IF(AND(Tabela1[[#This Row],[EA Play Season Pass]]="Yes",Tabela1[[#This Row],[Minecraft Season Pass]]="Yes"),"Yes","No")</f>
        <v>No</v>
      </c>
      <c r="P8028" t="str">
        <f>IF(OR(Tabela1[[#This Row],[EA Play Season Pass]]="Yes",Tabela1[[#This Row],[Minecraft Season Pass]]="Yes"),"Yes","No")</f>
        <v>Yes</v>
      </c>
      <c r="Q8028">
        <v>24</v>
      </c>
      <c r="R8028" s="2"/>
    </row>
    <row r="8029" spans="1:18" x14ac:dyDescent="0.25">
      <c r="A8029">
        <v>8028</v>
      </c>
      <c r="B8029" t="s">
        <v>7978</v>
      </c>
      <c r="C8029" t="s">
        <v>13</v>
      </c>
      <c r="D8029" s="50">
        <v>45732</v>
      </c>
      <c r="E8029">
        <f>YEAR(Tabela1[[#This Row],[Start Date]])</f>
        <v>2025</v>
      </c>
      <c r="F8029">
        <f>ROUNDUP(MONTH(Tabela1[[#This Row],[Start Date]])/3,0)</f>
        <v>1</v>
      </c>
      <c r="G8029" t="s">
        <v>8</v>
      </c>
      <c r="H8029">
        <v>10</v>
      </c>
      <c r="I8029" t="s">
        <v>12</v>
      </c>
      <c r="J8029" t="s">
        <v>11</v>
      </c>
      <c r="K8029">
        <v>0</v>
      </c>
      <c r="L8029" t="s">
        <v>11</v>
      </c>
      <c r="M8029">
        <v>0</v>
      </c>
      <c r="N8029">
        <v>1</v>
      </c>
      <c r="O8029" t="str">
        <f>IF(AND(Tabela1[[#This Row],[EA Play Season Pass]]="Yes",Tabela1[[#This Row],[Minecraft Season Pass]]="Yes"),"Yes","No")</f>
        <v>No</v>
      </c>
      <c r="P8029" t="str">
        <f>IF(OR(Tabela1[[#This Row],[EA Play Season Pass]]="Yes",Tabela1[[#This Row],[Minecraft Season Pass]]="Yes"),"Yes","No")</f>
        <v>No</v>
      </c>
      <c r="Q8029">
        <v>9</v>
      </c>
      <c r="R8029" s="2"/>
    </row>
    <row r="8030" spans="1:18" x14ac:dyDescent="0.25">
      <c r="A8030">
        <v>8029</v>
      </c>
      <c r="B8030" t="s">
        <v>7979</v>
      </c>
      <c r="C8030" t="s">
        <v>10</v>
      </c>
      <c r="D8030" s="50">
        <v>45732</v>
      </c>
      <c r="E8030">
        <f>YEAR(Tabela1[[#This Row],[Start Date]])</f>
        <v>2025</v>
      </c>
      <c r="F8030">
        <f>ROUNDUP(MONTH(Tabela1[[#This Row],[Start Date]])/3,0)</f>
        <v>1</v>
      </c>
      <c r="G8030" t="s">
        <v>11</v>
      </c>
      <c r="H8030">
        <v>5</v>
      </c>
      <c r="I8030" t="s">
        <v>9</v>
      </c>
      <c r="J8030" t="s">
        <v>8</v>
      </c>
      <c r="K8030">
        <v>30</v>
      </c>
      <c r="L8030" t="s">
        <v>11</v>
      </c>
      <c r="M8030">
        <v>0</v>
      </c>
      <c r="N8030">
        <v>1</v>
      </c>
      <c r="O8030" t="str">
        <f>IF(AND(Tabela1[[#This Row],[EA Play Season Pass]]="Yes",Tabela1[[#This Row],[Minecraft Season Pass]]="Yes"),"Yes","No")</f>
        <v>No</v>
      </c>
      <c r="P8030" t="str">
        <f>IF(OR(Tabela1[[#This Row],[EA Play Season Pass]]="Yes",Tabela1[[#This Row],[Minecraft Season Pass]]="Yes"),"Yes","No")</f>
        <v>Yes</v>
      </c>
      <c r="Q8030">
        <v>34</v>
      </c>
      <c r="R8030" s="2"/>
    </row>
    <row r="8031" spans="1:18" x14ac:dyDescent="0.25">
      <c r="A8031">
        <v>8030</v>
      </c>
      <c r="B8031" t="s">
        <v>7980</v>
      </c>
      <c r="C8031" t="s">
        <v>7</v>
      </c>
      <c r="D8031" s="50">
        <v>45732</v>
      </c>
      <c r="E8031">
        <f>YEAR(Tabela1[[#This Row],[Start Date]])</f>
        <v>2025</v>
      </c>
      <c r="F8031">
        <f>ROUNDUP(MONTH(Tabela1[[#This Row],[Start Date]])/3,0)</f>
        <v>1</v>
      </c>
      <c r="G8031" t="s">
        <v>11</v>
      </c>
      <c r="H8031">
        <v>15</v>
      </c>
      <c r="I8031" t="s">
        <v>14</v>
      </c>
      <c r="J8031" t="s">
        <v>11</v>
      </c>
      <c r="K8031">
        <v>0</v>
      </c>
      <c r="L8031" t="s">
        <v>8</v>
      </c>
      <c r="M8031">
        <v>20</v>
      </c>
      <c r="N8031">
        <v>2</v>
      </c>
      <c r="O8031" t="str">
        <f>IF(AND(Tabela1[[#This Row],[EA Play Season Pass]]="Yes",Tabela1[[#This Row],[Minecraft Season Pass]]="Yes"),"Yes","No")</f>
        <v>No</v>
      </c>
      <c r="P8031" t="str">
        <f>IF(OR(Tabela1[[#This Row],[EA Play Season Pass]]="Yes",Tabela1[[#This Row],[Minecraft Season Pass]]="Yes"),"Yes","No")</f>
        <v>Yes</v>
      </c>
      <c r="Q8031">
        <v>33</v>
      </c>
      <c r="R8031" s="2"/>
    </row>
    <row r="8032" spans="1:18" x14ac:dyDescent="0.25">
      <c r="A8032">
        <v>8031</v>
      </c>
      <c r="B8032" t="s">
        <v>3217</v>
      </c>
      <c r="C8032" t="s">
        <v>13</v>
      </c>
      <c r="D8032" s="50">
        <v>45732</v>
      </c>
      <c r="E8032">
        <f>YEAR(Tabela1[[#This Row],[Start Date]])</f>
        <v>2025</v>
      </c>
      <c r="F8032">
        <f>ROUNDUP(MONTH(Tabela1[[#This Row],[Start Date]])/3,0)</f>
        <v>1</v>
      </c>
      <c r="G8032" t="s">
        <v>11</v>
      </c>
      <c r="H8032">
        <v>10</v>
      </c>
      <c r="I8032" t="s">
        <v>14</v>
      </c>
      <c r="J8032" t="s">
        <v>8</v>
      </c>
      <c r="K8032">
        <v>30</v>
      </c>
      <c r="L8032" t="s">
        <v>11</v>
      </c>
      <c r="M8032">
        <v>0</v>
      </c>
      <c r="N8032">
        <v>2</v>
      </c>
      <c r="O8032" t="str">
        <f>IF(AND(Tabela1[[#This Row],[EA Play Season Pass]]="Yes",Tabela1[[#This Row],[Minecraft Season Pass]]="Yes"),"Yes","No")</f>
        <v>No</v>
      </c>
      <c r="P8032" t="str">
        <f>IF(OR(Tabela1[[#This Row],[EA Play Season Pass]]="Yes",Tabela1[[#This Row],[Minecraft Season Pass]]="Yes"),"Yes","No")</f>
        <v>Yes</v>
      </c>
      <c r="Q8032">
        <v>38</v>
      </c>
      <c r="R8032" s="2"/>
    </row>
    <row r="8033" spans="1:18" x14ac:dyDescent="0.25">
      <c r="A8033">
        <v>8032</v>
      </c>
      <c r="B8033" t="s">
        <v>7981</v>
      </c>
      <c r="C8033" t="s">
        <v>10</v>
      </c>
      <c r="D8033" s="50">
        <v>45732</v>
      </c>
      <c r="E8033">
        <f>YEAR(Tabela1[[#This Row],[Start Date]])</f>
        <v>2025</v>
      </c>
      <c r="F8033">
        <f>ROUNDUP(MONTH(Tabela1[[#This Row],[Start Date]])/3,0)</f>
        <v>1</v>
      </c>
      <c r="G8033" t="s">
        <v>8</v>
      </c>
      <c r="H8033">
        <v>5</v>
      </c>
      <c r="I8033" t="s">
        <v>9</v>
      </c>
      <c r="J8033" t="s">
        <v>11</v>
      </c>
      <c r="K8033">
        <v>0</v>
      </c>
      <c r="L8033" t="s">
        <v>11</v>
      </c>
      <c r="M8033">
        <v>0</v>
      </c>
      <c r="N8033">
        <v>1</v>
      </c>
      <c r="O8033" t="str">
        <f>IF(AND(Tabela1[[#This Row],[EA Play Season Pass]]="Yes",Tabela1[[#This Row],[Minecraft Season Pass]]="Yes"),"Yes","No")</f>
        <v>No</v>
      </c>
      <c r="P8033" t="str">
        <f>IF(OR(Tabela1[[#This Row],[EA Play Season Pass]]="Yes",Tabela1[[#This Row],[Minecraft Season Pass]]="Yes"),"Yes","No")</f>
        <v>No</v>
      </c>
      <c r="Q8033">
        <v>4</v>
      </c>
      <c r="R8033" s="2"/>
    </row>
    <row r="8034" spans="1:18" x14ac:dyDescent="0.25">
      <c r="A8034">
        <v>8033</v>
      </c>
      <c r="B8034" t="s">
        <v>6958</v>
      </c>
      <c r="C8034" t="s">
        <v>13</v>
      </c>
      <c r="D8034" s="50">
        <v>45732</v>
      </c>
      <c r="E8034">
        <f>YEAR(Tabela1[[#This Row],[Start Date]])</f>
        <v>2025</v>
      </c>
      <c r="F8034">
        <f>ROUNDUP(MONTH(Tabela1[[#This Row],[Start Date]])/3,0)</f>
        <v>1</v>
      </c>
      <c r="G8034" t="s">
        <v>11</v>
      </c>
      <c r="H8034">
        <v>10</v>
      </c>
      <c r="I8034" t="s">
        <v>9</v>
      </c>
      <c r="J8034" t="s">
        <v>11</v>
      </c>
      <c r="K8034">
        <v>0</v>
      </c>
      <c r="L8034" t="s">
        <v>8</v>
      </c>
      <c r="M8034">
        <v>20</v>
      </c>
      <c r="N8034">
        <v>1</v>
      </c>
      <c r="O8034" t="str">
        <f>IF(AND(Tabela1[[#This Row],[EA Play Season Pass]]="Yes",Tabela1[[#This Row],[Minecraft Season Pass]]="Yes"),"Yes","No")</f>
        <v>No</v>
      </c>
      <c r="P8034" t="str">
        <f>IF(OR(Tabela1[[#This Row],[EA Play Season Pass]]="Yes",Tabela1[[#This Row],[Minecraft Season Pass]]="Yes"),"Yes","No")</f>
        <v>Yes</v>
      </c>
      <c r="Q8034">
        <v>29</v>
      </c>
      <c r="R8034" s="2"/>
    </row>
    <row r="8035" spans="1:18" x14ac:dyDescent="0.25">
      <c r="A8035">
        <v>8034</v>
      </c>
      <c r="B8035" t="s">
        <v>7982</v>
      </c>
      <c r="C8035" t="s">
        <v>10</v>
      </c>
      <c r="D8035" s="50">
        <v>45733</v>
      </c>
      <c r="E8035">
        <f>YEAR(Tabela1[[#This Row],[Start Date]])</f>
        <v>2025</v>
      </c>
      <c r="F8035">
        <f>ROUNDUP(MONTH(Tabela1[[#This Row],[Start Date]])/3,0)</f>
        <v>1</v>
      </c>
      <c r="G8035" t="s">
        <v>11</v>
      </c>
      <c r="H8035">
        <v>5</v>
      </c>
      <c r="I8035" t="s">
        <v>14</v>
      </c>
      <c r="J8035" t="s">
        <v>8</v>
      </c>
      <c r="K8035">
        <v>30</v>
      </c>
      <c r="L8035" t="s">
        <v>8</v>
      </c>
      <c r="M8035">
        <v>20</v>
      </c>
      <c r="N8035">
        <v>3</v>
      </c>
      <c r="O8035" t="str">
        <f>IF(AND(Tabela1[[#This Row],[EA Play Season Pass]]="Yes",Tabela1[[#This Row],[Minecraft Season Pass]]="Yes"),"Yes","No")</f>
        <v>Yes</v>
      </c>
      <c r="P8035" t="str">
        <f>IF(OR(Tabela1[[#This Row],[EA Play Season Pass]]="Yes",Tabela1[[#This Row],[Minecraft Season Pass]]="Yes"),"Yes","No")</f>
        <v>Yes</v>
      </c>
      <c r="Q8035">
        <v>52</v>
      </c>
      <c r="R8035" s="2"/>
    </row>
    <row r="8036" spans="1:18" x14ac:dyDescent="0.25">
      <c r="A8036">
        <v>8035</v>
      </c>
      <c r="B8036" t="s">
        <v>7983</v>
      </c>
      <c r="C8036" t="s">
        <v>10</v>
      </c>
      <c r="D8036" s="50">
        <v>45733</v>
      </c>
      <c r="E8036">
        <f>YEAR(Tabela1[[#This Row],[Start Date]])</f>
        <v>2025</v>
      </c>
      <c r="F8036">
        <f>ROUNDUP(MONTH(Tabela1[[#This Row],[Start Date]])/3,0)</f>
        <v>1</v>
      </c>
      <c r="G8036" t="s">
        <v>8</v>
      </c>
      <c r="H8036">
        <v>5</v>
      </c>
      <c r="I8036" t="s">
        <v>14</v>
      </c>
      <c r="J8036" t="s">
        <v>11</v>
      </c>
      <c r="K8036">
        <v>0</v>
      </c>
      <c r="L8036" t="s">
        <v>11</v>
      </c>
      <c r="M8036">
        <v>0</v>
      </c>
      <c r="N8036">
        <v>2</v>
      </c>
      <c r="O8036" t="str">
        <f>IF(AND(Tabela1[[#This Row],[EA Play Season Pass]]="Yes",Tabela1[[#This Row],[Minecraft Season Pass]]="Yes"),"Yes","No")</f>
        <v>No</v>
      </c>
      <c r="P8036" t="str">
        <f>IF(OR(Tabela1[[#This Row],[EA Play Season Pass]]="Yes",Tabela1[[#This Row],[Minecraft Season Pass]]="Yes"),"Yes","No")</f>
        <v>No</v>
      </c>
      <c r="Q8036">
        <v>3</v>
      </c>
      <c r="R8036" s="2"/>
    </row>
    <row r="8037" spans="1:18" x14ac:dyDescent="0.25">
      <c r="A8037">
        <v>8036</v>
      </c>
      <c r="B8037" t="s">
        <v>6684</v>
      </c>
      <c r="C8037" t="s">
        <v>10</v>
      </c>
      <c r="D8037" s="50">
        <v>45733</v>
      </c>
      <c r="E8037">
        <f>YEAR(Tabela1[[#This Row],[Start Date]])</f>
        <v>2025</v>
      </c>
      <c r="F8037">
        <f>ROUNDUP(MONTH(Tabela1[[#This Row],[Start Date]])/3,0)</f>
        <v>1</v>
      </c>
      <c r="G8037" t="s">
        <v>8</v>
      </c>
      <c r="H8037">
        <v>5</v>
      </c>
      <c r="I8037" t="s">
        <v>14</v>
      </c>
      <c r="J8037" t="s">
        <v>8</v>
      </c>
      <c r="K8037">
        <v>30</v>
      </c>
      <c r="L8037" t="s">
        <v>8</v>
      </c>
      <c r="M8037">
        <v>20</v>
      </c>
      <c r="N8037">
        <v>2</v>
      </c>
      <c r="O8037" t="str">
        <f>IF(AND(Tabela1[[#This Row],[EA Play Season Pass]]="Yes",Tabela1[[#This Row],[Minecraft Season Pass]]="Yes"),"Yes","No")</f>
        <v>Yes</v>
      </c>
      <c r="P8037" t="str">
        <f>IF(OR(Tabela1[[#This Row],[EA Play Season Pass]]="Yes",Tabela1[[#This Row],[Minecraft Season Pass]]="Yes"),"Yes","No")</f>
        <v>Yes</v>
      </c>
      <c r="Q8037">
        <v>53</v>
      </c>
      <c r="R8037" s="2"/>
    </row>
    <row r="8038" spans="1:18" x14ac:dyDescent="0.25">
      <c r="A8038">
        <v>8037</v>
      </c>
      <c r="B8038" t="s">
        <v>389</v>
      </c>
      <c r="C8038" t="s">
        <v>13</v>
      </c>
      <c r="D8038" s="50">
        <v>45733</v>
      </c>
      <c r="E8038">
        <f>YEAR(Tabela1[[#This Row],[Start Date]])</f>
        <v>2025</v>
      </c>
      <c r="F8038">
        <f>ROUNDUP(MONTH(Tabela1[[#This Row],[Start Date]])/3,0)</f>
        <v>1</v>
      </c>
      <c r="G8038" t="s">
        <v>11</v>
      </c>
      <c r="H8038">
        <v>10</v>
      </c>
      <c r="I8038" t="s">
        <v>9</v>
      </c>
      <c r="J8038" t="s">
        <v>11</v>
      </c>
      <c r="K8038">
        <v>0</v>
      </c>
      <c r="L8038" t="s">
        <v>11</v>
      </c>
      <c r="M8038">
        <v>0</v>
      </c>
      <c r="N8038">
        <v>3</v>
      </c>
      <c r="O8038" t="str">
        <f>IF(AND(Tabela1[[#This Row],[EA Play Season Pass]]="Yes",Tabela1[[#This Row],[Minecraft Season Pass]]="Yes"),"Yes","No")</f>
        <v>No</v>
      </c>
      <c r="P8038" t="str">
        <f>IF(OR(Tabela1[[#This Row],[EA Play Season Pass]]="Yes",Tabela1[[#This Row],[Minecraft Season Pass]]="Yes"),"Yes","No")</f>
        <v>No</v>
      </c>
      <c r="Q8038">
        <v>7</v>
      </c>
      <c r="R8038" s="2"/>
    </row>
    <row r="8039" spans="1:18" x14ac:dyDescent="0.25">
      <c r="A8039">
        <v>8038</v>
      </c>
      <c r="B8039" t="s">
        <v>7984</v>
      </c>
      <c r="C8039" t="s">
        <v>7</v>
      </c>
      <c r="D8039" s="50">
        <v>45733</v>
      </c>
      <c r="E8039">
        <f>YEAR(Tabela1[[#This Row],[Start Date]])</f>
        <v>2025</v>
      </c>
      <c r="F8039">
        <f>ROUNDUP(MONTH(Tabela1[[#This Row],[Start Date]])/3,0)</f>
        <v>1</v>
      </c>
      <c r="G8039" t="s">
        <v>8</v>
      </c>
      <c r="H8039">
        <v>15</v>
      </c>
      <c r="I8039" t="s">
        <v>9</v>
      </c>
      <c r="J8039" t="s">
        <v>8</v>
      </c>
      <c r="K8039">
        <v>30</v>
      </c>
      <c r="L8039" t="s">
        <v>11</v>
      </c>
      <c r="M8039">
        <v>0</v>
      </c>
      <c r="N8039">
        <v>3</v>
      </c>
      <c r="O8039" t="str">
        <f>IF(AND(Tabela1[[#This Row],[EA Play Season Pass]]="Yes",Tabela1[[#This Row],[Minecraft Season Pass]]="Yes"),"Yes","No")</f>
        <v>No</v>
      </c>
      <c r="P8039" t="str">
        <f>IF(OR(Tabela1[[#This Row],[EA Play Season Pass]]="Yes",Tabela1[[#This Row],[Minecraft Season Pass]]="Yes"),"Yes","No")</f>
        <v>Yes</v>
      </c>
      <c r="Q8039">
        <v>42</v>
      </c>
      <c r="R8039" s="2"/>
    </row>
    <row r="8040" spans="1:18" x14ac:dyDescent="0.25">
      <c r="A8040">
        <v>8039</v>
      </c>
      <c r="B8040" t="s">
        <v>1110</v>
      </c>
      <c r="C8040" t="s">
        <v>10</v>
      </c>
      <c r="D8040" s="50">
        <v>45733</v>
      </c>
      <c r="E8040">
        <f>YEAR(Tabela1[[#This Row],[Start Date]])</f>
        <v>2025</v>
      </c>
      <c r="F8040">
        <f>ROUNDUP(MONTH(Tabela1[[#This Row],[Start Date]])/3,0)</f>
        <v>1</v>
      </c>
      <c r="G8040" t="s">
        <v>8</v>
      </c>
      <c r="H8040">
        <v>5</v>
      </c>
      <c r="I8040" t="s">
        <v>9</v>
      </c>
      <c r="J8040" t="s">
        <v>11</v>
      </c>
      <c r="K8040">
        <v>0</v>
      </c>
      <c r="L8040" t="s">
        <v>11</v>
      </c>
      <c r="M8040">
        <v>0</v>
      </c>
      <c r="N8040">
        <v>2</v>
      </c>
      <c r="O8040" t="str">
        <f>IF(AND(Tabela1[[#This Row],[EA Play Season Pass]]="Yes",Tabela1[[#This Row],[Minecraft Season Pass]]="Yes"),"Yes","No")</f>
        <v>No</v>
      </c>
      <c r="P8040" t="str">
        <f>IF(OR(Tabela1[[#This Row],[EA Play Season Pass]]="Yes",Tabela1[[#This Row],[Minecraft Season Pass]]="Yes"),"Yes","No")</f>
        <v>No</v>
      </c>
      <c r="Q8040">
        <v>3</v>
      </c>
      <c r="R8040" s="2"/>
    </row>
    <row r="8041" spans="1:18" x14ac:dyDescent="0.25">
      <c r="A8041">
        <v>8040</v>
      </c>
      <c r="B8041" t="s">
        <v>732</v>
      </c>
      <c r="C8041" t="s">
        <v>7</v>
      </c>
      <c r="D8041" s="50">
        <v>45733</v>
      </c>
      <c r="E8041">
        <f>YEAR(Tabela1[[#This Row],[Start Date]])</f>
        <v>2025</v>
      </c>
      <c r="F8041">
        <f>ROUNDUP(MONTH(Tabela1[[#This Row],[Start Date]])/3,0)</f>
        <v>1</v>
      </c>
      <c r="G8041" t="s">
        <v>8</v>
      </c>
      <c r="H8041">
        <v>15</v>
      </c>
      <c r="I8041" t="s">
        <v>14</v>
      </c>
      <c r="J8041" t="s">
        <v>11</v>
      </c>
      <c r="K8041">
        <v>0</v>
      </c>
      <c r="L8041" t="s">
        <v>8</v>
      </c>
      <c r="M8041">
        <v>20</v>
      </c>
      <c r="N8041">
        <v>3</v>
      </c>
      <c r="O8041" t="str">
        <f>IF(AND(Tabela1[[#This Row],[EA Play Season Pass]]="Yes",Tabela1[[#This Row],[Minecraft Season Pass]]="Yes"),"Yes","No")</f>
        <v>No</v>
      </c>
      <c r="P8041" t="str">
        <f>IF(OR(Tabela1[[#This Row],[EA Play Season Pass]]="Yes",Tabela1[[#This Row],[Minecraft Season Pass]]="Yes"),"Yes","No")</f>
        <v>Yes</v>
      </c>
      <c r="Q8041">
        <v>32</v>
      </c>
      <c r="R8041" s="2"/>
    </row>
    <row r="8042" spans="1:18" x14ac:dyDescent="0.25">
      <c r="A8042">
        <v>8041</v>
      </c>
      <c r="B8042" t="s">
        <v>7454</v>
      </c>
      <c r="C8042" t="s">
        <v>7</v>
      </c>
      <c r="D8042" s="50">
        <v>45733</v>
      </c>
      <c r="E8042">
        <f>YEAR(Tabela1[[#This Row],[Start Date]])</f>
        <v>2025</v>
      </c>
      <c r="F8042">
        <f>ROUNDUP(MONTH(Tabela1[[#This Row],[Start Date]])/3,0)</f>
        <v>1</v>
      </c>
      <c r="G8042" t="s">
        <v>11</v>
      </c>
      <c r="H8042">
        <v>15</v>
      </c>
      <c r="I8042" t="s">
        <v>9</v>
      </c>
      <c r="J8042" t="s">
        <v>8</v>
      </c>
      <c r="K8042">
        <v>30</v>
      </c>
      <c r="L8042" t="s">
        <v>8</v>
      </c>
      <c r="M8042">
        <v>20</v>
      </c>
      <c r="N8042">
        <v>2</v>
      </c>
      <c r="O8042" t="str">
        <f>IF(AND(Tabela1[[#This Row],[EA Play Season Pass]]="Yes",Tabela1[[#This Row],[Minecraft Season Pass]]="Yes"),"Yes","No")</f>
        <v>Yes</v>
      </c>
      <c r="P8042" t="str">
        <f>IF(OR(Tabela1[[#This Row],[EA Play Season Pass]]="Yes",Tabela1[[#This Row],[Minecraft Season Pass]]="Yes"),"Yes","No")</f>
        <v>Yes</v>
      </c>
      <c r="Q8042">
        <v>63</v>
      </c>
      <c r="R8042" s="2"/>
    </row>
    <row r="8043" spans="1:18" x14ac:dyDescent="0.25">
      <c r="A8043">
        <v>8042</v>
      </c>
      <c r="B8043" t="s">
        <v>7688</v>
      </c>
      <c r="C8043" t="s">
        <v>10</v>
      </c>
      <c r="D8043" s="50">
        <v>45733</v>
      </c>
      <c r="E8043">
        <f>YEAR(Tabela1[[#This Row],[Start Date]])</f>
        <v>2025</v>
      </c>
      <c r="F8043">
        <f>ROUNDUP(MONTH(Tabela1[[#This Row],[Start Date]])/3,0)</f>
        <v>1</v>
      </c>
      <c r="G8043" t="s">
        <v>11</v>
      </c>
      <c r="H8043">
        <v>5</v>
      </c>
      <c r="I8043" t="s">
        <v>14</v>
      </c>
      <c r="J8043" t="s">
        <v>8</v>
      </c>
      <c r="K8043">
        <v>30</v>
      </c>
      <c r="L8043" t="s">
        <v>11</v>
      </c>
      <c r="M8043">
        <v>0</v>
      </c>
      <c r="N8043">
        <v>1</v>
      </c>
      <c r="O8043" t="str">
        <f>IF(AND(Tabela1[[#This Row],[EA Play Season Pass]]="Yes",Tabela1[[#This Row],[Minecraft Season Pass]]="Yes"),"Yes","No")</f>
        <v>No</v>
      </c>
      <c r="P8043" t="str">
        <f>IF(OR(Tabela1[[#This Row],[EA Play Season Pass]]="Yes",Tabela1[[#This Row],[Minecraft Season Pass]]="Yes"),"Yes","No")</f>
        <v>Yes</v>
      </c>
      <c r="Q8043">
        <v>34</v>
      </c>
      <c r="R8043" s="2"/>
    </row>
    <row r="8044" spans="1:18" x14ac:dyDescent="0.25">
      <c r="A8044">
        <v>8043</v>
      </c>
      <c r="B8044" t="s">
        <v>679</v>
      </c>
      <c r="C8044" t="s">
        <v>10</v>
      </c>
      <c r="D8044" s="50">
        <v>45733</v>
      </c>
      <c r="E8044">
        <f>YEAR(Tabela1[[#This Row],[Start Date]])</f>
        <v>2025</v>
      </c>
      <c r="F8044">
        <f>ROUNDUP(MONTH(Tabela1[[#This Row],[Start Date]])/3,0)</f>
        <v>1</v>
      </c>
      <c r="G8044" t="s">
        <v>11</v>
      </c>
      <c r="H8044">
        <v>5</v>
      </c>
      <c r="I8044" t="s">
        <v>9</v>
      </c>
      <c r="J8044" t="s">
        <v>8</v>
      </c>
      <c r="K8044">
        <v>30</v>
      </c>
      <c r="L8044" t="s">
        <v>8</v>
      </c>
      <c r="M8044">
        <v>20</v>
      </c>
      <c r="N8044">
        <v>2</v>
      </c>
      <c r="O8044" t="str">
        <f>IF(AND(Tabela1[[#This Row],[EA Play Season Pass]]="Yes",Tabela1[[#This Row],[Minecraft Season Pass]]="Yes"),"Yes","No")</f>
        <v>Yes</v>
      </c>
      <c r="P8044" t="str">
        <f>IF(OR(Tabela1[[#This Row],[EA Play Season Pass]]="Yes",Tabela1[[#This Row],[Minecraft Season Pass]]="Yes"),"Yes","No")</f>
        <v>Yes</v>
      </c>
      <c r="Q8044">
        <v>53</v>
      </c>
      <c r="R8044" s="2"/>
    </row>
    <row r="8045" spans="1:18" x14ac:dyDescent="0.25">
      <c r="A8045">
        <v>8044</v>
      </c>
      <c r="B8045" t="s">
        <v>7985</v>
      </c>
      <c r="C8045" t="s">
        <v>13</v>
      </c>
      <c r="D8045" s="50">
        <v>45733</v>
      </c>
      <c r="E8045">
        <f>YEAR(Tabela1[[#This Row],[Start Date]])</f>
        <v>2025</v>
      </c>
      <c r="F8045">
        <f>ROUNDUP(MONTH(Tabela1[[#This Row],[Start Date]])/3,0)</f>
        <v>1</v>
      </c>
      <c r="G8045" t="s">
        <v>8</v>
      </c>
      <c r="H8045">
        <v>10</v>
      </c>
      <c r="I8045" t="s">
        <v>12</v>
      </c>
      <c r="J8045" t="s">
        <v>11</v>
      </c>
      <c r="K8045">
        <v>0</v>
      </c>
      <c r="L8045" t="s">
        <v>11</v>
      </c>
      <c r="M8045">
        <v>0</v>
      </c>
      <c r="N8045">
        <v>1</v>
      </c>
      <c r="O8045" t="str">
        <f>IF(AND(Tabela1[[#This Row],[EA Play Season Pass]]="Yes",Tabela1[[#This Row],[Minecraft Season Pass]]="Yes"),"Yes","No")</f>
        <v>No</v>
      </c>
      <c r="P8045" t="str">
        <f>IF(OR(Tabela1[[#This Row],[EA Play Season Pass]]="Yes",Tabela1[[#This Row],[Minecraft Season Pass]]="Yes"),"Yes","No")</f>
        <v>No</v>
      </c>
      <c r="Q8045">
        <v>9</v>
      </c>
      <c r="R8045" s="2"/>
    </row>
    <row r="8046" spans="1:18" x14ac:dyDescent="0.25">
      <c r="A8046">
        <v>8045</v>
      </c>
      <c r="B8046" t="s">
        <v>1571</v>
      </c>
      <c r="C8046" t="s">
        <v>13</v>
      </c>
      <c r="D8046" s="50">
        <v>45734</v>
      </c>
      <c r="E8046">
        <f>YEAR(Tabela1[[#This Row],[Start Date]])</f>
        <v>2025</v>
      </c>
      <c r="F8046">
        <f>ROUNDUP(MONTH(Tabela1[[#This Row],[Start Date]])/3,0)</f>
        <v>1</v>
      </c>
      <c r="G8046" t="s">
        <v>11</v>
      </c>
      <c r="H8046">
        <v>10</v>
      </c>
      <c r="I8046" t="s">
        <v>9</v>
      </c>
      <c r="J8046" t="s">
        <v>8</v>
      </c>
      <c r="K8046">
        <v>30</v>
      </c>
      <c r="L8046" t="s">
        <v>11</v>
      </c>
      <c r="M8046">
        <v>0</v>
      </c>
      <c r="N8046">
        <v>1</v>
      </c>
      <c r="O8046" t="str">
        <f>IF(AND(Tabela1[[#This Row],[EA Play Season Pass]]="Yes",Tabela1[[#This Row],[Minecraft Season Pass]]="Yes"),"Yes","No")</f>
        <v>No</v>
      </c>
      <c r="P8046" t="str">
        <f>IF(OR(Tabela1[[#This Row],[EA Play Season Pass]]="Yes",Tabela1[[#This Row],[Minecraft Season Pass]]="Yes"),"Yes","No")</f>
        <v>Yes</v>
      </c>
      <c r="Q8046">
        <v>39</v>
      </c>
      <c r="R8046" s="2"/>
    </row>
    <row r="8047" spans="1:18" x14ac:dyDescent="0.25">
      <c r="A8047">
        <v>8046</v>
      </c>
      <c r="B8047" t="s">
        <v>7986</v>
      </c>
      <c r="C8047" t="s">
        <v>13</v>
      </c>
      <c r="D8047" s="50">
        <v>45734</v>
      </c>
      <c r="E8047">
        <f>YEAR(Tabela1[[#This Row],[Start Date]])</f>
        <v>2025</v>
      </c>
      <c r="F8047">
        <f>ROUNDUP(MONTH(Tabela1[[#This Row],[Start Date]])/3,0)</f>
        <v>1</v>
      </c>
      <c r="G8047" t="s">
        <v>8</v>
      </c>
      <c r="H8047">
        <v>10</v>
      </c>
      <c r="I8047" t="s">
        <v>12</v>
      </c>
      <c r="J8047" t="s">
        <v>11</v>
      </c>
      <c r="K8047">
        <v>0</v>
      </c>
      <c r="L8047" t="s">
        <v>11</v>
      </c>
      <c r="M8047">
        <v>0</v>
      </c>
      <c r="N8047">
        <v>1</v>
      </c>
      <c r="O8047" t="str">
        <f>IF(AND(Tabela1[[#This Row],[EA Play Season Pass]]="Yes",Tabela1[[#This Row],[Minecraft Season Pass]]="Yes"),"Yes","No")</f>
        <v>No</v>
      </c>
      <c r="P8047" t="str">
        <f>IF(OR(Tabela1[[#This Row],[EA Play Season Pass]]="Yes",Tabela1[[#This Row],[Minecraft Season Pass]]="Yes"),"Yes","No")</f>
        <v>No</v>
      </c>
      <c r="Q8047">
        <v>9</v>
      </c>
      <c r="R8047" s="2"/>
    </row>
    <row r="8048" spans="1:18" x14ac:dyDescent="0.25">
      <c r="A8048">
        <v>8047</v>
      </c>
      <c r="B8048" t="s">
        <v>2979</v>
      </c>
      <c r="C8048" t="s">
        <v>7</v>
      </c>
      <c r="D8048" s="50">
        <v>45734</v>
      </c>
      <c r="E8048">
        <f>YEAR(Tabela1[[#This Row],[Start Date]])</f>
        <v>2025</v>
      </c>
      <c r="F8048">
        <f>ROUNDUP(MONTH(Tabela1[[#This Row],[Start Date]])/3,0)</f>
        <v>1</v>
      </c>
      <c r="G8048" t="s">
        <v>11</v>
      </c>
      <c r="H8048">
        <v>15</v>
      </c>
      <c r="I8048" t="s">
        <v>9</v>
      </c>
      <c r="J8048" t="s">
        <v>11</v>
      </c>
      <c r="K8048">
        <v>0</v>
      </c>
      <c r="L8048" t="s">
        <v>8</v>
      </c>
      <c r="M8048">
        <v>20</v>
      </c>
      <c r="N8048">
        <v>1</v>
      </c>
      <c r="O8048" t="str">
        <f>IF(AND(Tabela1[[#This Row],[EA Play Season Pass]]="Yes",Tabela1[[#This Row],[Minecraft Season Pass]]="Yes"),"Yes","No")</f>
        <v>No</v>
      </c>
      <c r="P8048" t="str">
        <f>IF(OR(Tabela1[[#This Row],[EA Play Season Pass]]="Yes",Tabela1[[#This Row],[Minecraft Season Pass]]="Yes"),"Yes","No")</f>
        <v>Yes</v>
      </c>
      <c r="Q8048">
        <v>34</v>
      </c>
      <c r="R8048" s="2"/>
    </row>
    <row r="8049" spans="1:18" x14ac:dyDescent="0.25">
      <c r="A8049">
        <v>8048</v>
      </c>
      <c r="B8049" t="s">
        <v>7987</v>
      </c>
      <c r="C8049" t="s">
        <v>7</v>
      </c>
      <c r="D8049" s="50">
        <v>45734</v>
      </c>
      <c r="E8049">
        <f>YEAR(Tabela1[[#This Row],[Start Date]])</f>
        <v>2025</v>
      </c>
      <c r="F8049">
        <f>ROUNDUP(MONTH(Tabela1[[#This Row],[Start Date]])/3,0)</f>
        <v>1</v>
      </c>
      <c r="G8049" t="s">
        <v>11</v>
      </c>
      <c r="H8049">
        <v>15</v>
      </c>
      <c r="I8049" t="s">
        <v>9</v>
      </c>
      <c r="J8049" t="s">
        <v>8</v>
      </c>
      <c r="K8049">
        <v>30</v>
      </c>
      <c r="L8049" t="s">
        <v>8</v>
      </c>
      <c r="M8049">
        <v>20</v>
      </c>
      <c r="N8049">
        <v>1</v>
      </c>
      <c r="O8049" t="str">
        <f>IF(AND(Tabela1[[#This Row],[EA Play Season Pass]]="Yes",Tabela1[[#This Row],[Minecraft Season Pass]]="Yes"),"Yes","No")</f>
        <v>Yes</v>
      </c>
      <c r="P8049" t="str">
        <f>IF(OR(Tabela1[[#This Row],[EA Play Season Pass]]="Yes",Tabela1[[#This Row],[Minecraft Season Pass]]="Yes"),"Yes","No")</f>
        <v>Yes</v>
      </c>
      <c r="Q8049">
        <v>64</v>
      </c>
      <c r="R8049" s="2"/>
    </row>
    <row r="8050" spans="1:18" x14ac:dyDescent="0.25">
      <c r="A8050">
        <v>8049</v>
      </c>
      <c r="B8050" t="s">
        <v>7988</v>
      </c>
      <c r="C8050" t="s">
        <v>10</v>
      </c>
      <c r="D8050" s="50">
        <v>45734</v>
      </c>
      <c r="E8050">
        <f>YEAR(Tabela1[[#This Row],[Start Date]])</f>
        <v>2025</v>
      </c>
      <c r="F8050">
        <f>ROUNDUP(MONTH(Tabela1[[#This Row],[Start Date]])/3,0)</f>
        <v>1</v>
      </c>
      <c r="G8050" t="s">
        <v>8</v>
      </c>
      <c r="H8050">
        <v>5</v>
      </c>
      <c r="I8050" t="s">
        <v>9</v>
      </c>
      <c r="J8050" t="s">
        <v>11</v>
      </c>
      <c r="K8050">
        <v>0</v>
      </c>
      <c r="L8050" t="s">
        <v>8</v>
      </c>
      <c r="M8050">
        <v>20</v>
      </c>
      <c r="N8050">
        <v>2</v>
      </c>
      <c r="O8050" t="str">
        <f>IF(AND(Tabela1[[#This Row],[EA Play Season Pass]]="Yes",Tabela1[[#This Row],[Minecraft Season Pass]]="Yes"),"Yes","No")</f>
        <v>No</v>
      </c>
      <c r="P8050" t="str">
        <f>IF(OR(Tabela1[[#This Row],[EA Play Season Pass]]="Yes",Tabela1[[#This Row],[Minecraft Season Pass]]="Yes"),"Yes","No")</f>
        <v>Yes</v>
      </c>
      <c r="Q8050">
        <v>23</v>
      </c>
      <c r="R8050" s="2"/>
    </row>
    <row r="8051" spans="1:18" x14ac:dyDescent="0.25">
      <c r="A8051">
        <v>8050</v>
      </c>
      <c r="B8051" t="s">
        <v>7340</v>
      </c>
      <c r="C8051" t="s">
        <v>7</v>
      </c>
      <c r="D8051" s="50">
        <v>45734</v>
      </c>
      <c r="E8051">
        <f>YEAR(Tabela1[[#This Row],[Start Date]])</f>
        <v>2025</v>
      </c>
      <c r="F8051">
        <f>ROUNDUP(MONTH(Tabela1[[#This Row],[Start Date]])/3,0)</f>
        <v>1</v>
      </c>
      <c r="G8051" t="s">
        <v>8</v>
      </c>
      <c r="H8051">
        <v>15</v>
      </c>
      <c r="I8051" t="s">
        <v>9</v>
      </c>
      <c r="J8051" t="s">
        <v>8</v>
      </c>
      <c r="K8051">
        <v>30</v>
      </c>
      <c r="L8051" t="s">
        <v>8</v>
      </c>
      <c r="M8051">
        <v>20</v>
      </c>
      <c r="N8051">
        <v>3</v>
      </c>
      <c r="O8051" t="str">
        <f>IF(AND(Tabela1[[#This Row],[EA Play Season Pass]]="Yes",Tabela1[[#This Row],[Minecraft Season Pass]]="Yes"),"Yes","No")</f>
        <v>Yes</v>
      </c>
      <c r="P8051" t="str">
        <f>IF(OR(Tabela1[[#This Row],[EA Play Season Pass]]="Yes",Tabela1[[#This Row],[Minecraft Season Pass]]="Yes"),"Yes","No")</f>
        <v>Yes</v>
      </c>
      <c r="Q8051">
        <v>62</v>
      </c>
      <c r="R8051" s="2"/>
    </row>
    <row r="8052" spans="1:18" x14ac:dyDescent="0.25">
      <c r="A8052">
        <v>8051</v>
      </c>
      <c r="B8052" t="s">
        <v>2466</v>
      </c>
      <c r="C8052" t="s">
        <v>13</v>
      </c>
      <c r="D8052" s="50">
        <v>45734</v>
      </c>
      <c r="E8052">
        <f>YEAR(Tabela1[[#This Row],[Start Date]])</f>
        <v>2025</v>
      </c>
      <c r="F8052">
        <f>ROUNDUP(MONTH(Tabela1[[#This Row],[Start Date]])/3,0)</f>
        <v>1</v>
      </c>
      <c r="G8052" t="s">
        <v>8</v>
      </c>
      <c r="H8052">
        <v>10</v>
      </c>
      <c r="I8052" t="s">
        <v>14</v>
      </c>
      <c r="J8052" t="s">
        <v>8</v>
      </c>
      <c r="K8052">
        <v>30</v>
      </c>
      <c r="L8052" t="s">
        <v>8</v>
      </c>
      <c r="M8052">
        <v>20</v>
      </c>
      <c r="N8052">
        <v>2</v>
      </c>
      <c r="O8052" t="str">
        <f>IF(AND(Tabela1[[#This Row],[EA Play Season Pass]]="Yes",Tabela1[[#This Row],[Minecraft Season Pass]]="Yes"),"Yes","No")</f>
        <v>Yes</v>
      </c>
      <c r="P8052" t="str">
        <f>IF(OR(Tabela1[[#This Row],[EA Play Season Pass]]="Yes",Tabela1[[#This Row],[Minecraft Season Pass]]="Yes"),"Yes","No")</f>
        <v>Yes</v>
      </c>
      <c r="Q8052">
        <v>58</v>
      </c>
      <c r="R8052" s="2"/>
    </row>
    <row r="8053" spans="1:18" x14ac:dyDescent="0.25">
      <c r="A8053">
        <v>8052</v>
      </c>
      <c r="B8053" t="s">
        <v>7989</v>
      </c>
      <c r="C8053" t="s">
        <v>13</v>
      </c>
      <c r="D8053" s="50">
        <v>45734</v>
      </c>
      <c r="E8053">
        <f>YEAR(Tabela1[[#This Row],[Start Date]])</f>
        <v>2025</v>
      </c>
      <c r="F8053">
        <f>ROUNDUP(MONTH(Tabela1[[#This Row],[Start Date]])/3,0)</f>
        <v>1</v>
      </c>
      <c r="G8053" t="s">
        <v>8</v>
      </c>
      <c r="H8053">
        <v>10</v>
      </c>
      <c r="I8053" t="s">
        <v>9</v>
      </c>
      <c r="J8053" t="s">
        <v>11</v>
      </c>
      <c r="K8053">
        <v>0</v>
      </c>
      <c r="L8053" t="s">
        <v>11</v>
      </c>
      <c r="M8053">
        <v>0</v>
      </c>
      <c r="N8053">
        <v>1</v>
      </c>
      <c r="O8053" t="str">
        <f>IF(AND(Tabela1[[#This Row],[EA Play Season Pass]]="Yes",Tabela1[[#This Row],[Minecraft Season Pass]]="Yes"),"Yes","No")</f>
        <v>No</v>
      </c>
      <c r="P8053" t="str">
        <f>IF(OR(Tabela1[[#This Row],[EA Play Season Pass]]="Yes",Tabela1[[#This Row],[Minecraft Season Pass]]="Yes"),"Yes","No")</f>
        <v>No</v>
      </c>
      <c r="Q8053">
        <v>9</v>
      </c>
      <c r="R8053" s="2"/>
    </row>
    <row r="8054" spans="1:18" x14ac:dyDescent="0.25">
      <c r="A8054">
        <v>8053</v>
      </c>
      <c r="B8054" t="s">
        <v>2884</v>
      </c>
      <c r="C8054" t="s">
        <v>10</v>
      </c>
      <c r="D8054" s="50">
        <v>45735</v>
      </c>
      <c r="E8054">
        <f>YEAR(Tabela1[[#This Row],[Start Date]])</f>
        <v>2025</v>
      </c>
      <c r="F8054">
        <f>ROUNDUP(MONTH(Tabela1[[#This Row],[Start Date]])/3,0)</f>
        <v>1</v>
      </c>
      <c r="G8054" t="s">
        <v>11</v>
      </c>
      <c r="H8054">
        <v>5</v>
      </c>
      <c r="I8054" t="s">
        <v>14</v>
      </c>
      <c r="J8054" t="s">
        <v>11</v>
      </c>
      <c r="K8054">
        <v>0</v>
      </c>
      <c r="L8054" t="s">
        <v>8</v>
      </c>
      <c r="M8054">
        <v>20</v>
      </c>
      <c r="N8054">
        <v>3</v>
      </c>
      <c r="O8054" t="str">
        <f>IF(AND(Tabela1[[#This Row],[EA Play Season Pass]]="Yes",Tabela1[[#This Row],[Minecraft Season Pass]]="Yes"),"Yes","No")</f>
        <v>No</v>
      </c>
      <c r="P8054" t="str">
        <f>IF(OR(Tabela1[[#This Row],[EA Play Season Pass]]="Yes",Tabela1[[#This Row],[Minecraft Season Pass]]="Yes"),"Yes","No")</f>
        <v>Yes</v>
      </c>
      <c r="Q8054">
        <v>22</v>
      </c>
      <c r="R8054" s="2"/>
    </row>
    <row r="8055" spans="1:18" x14ac:dyDescent="0.25">
      <c r="A8055">
        <v>8054</v>
      </c>
      <c r="B8055" t="s">
        <v>7990</v>
      </c>
      <c r="C8055" t="s">
        <v>7</v>
      </c>
      <c r="D8055" s="50">
        <v>45735</v>
      </c>
      <c r="E8055">
        <f>YEAR(Tabela1[[#This Row],[Start Date]])</f>
        <v>2025</v>
      </c>
      <c r="F8055">
        <f>ROUNDUP(MONTH(Tabela1[[#This Row],[Start Date]])/3,0)</f>
        <v>1</v>
      </c>
      <c r="G8055" t="s">
        <v>8</v>
      </c>
      <c r="H8055">
        <v>15</v>
      </c>
      <c r="I8055" t="s">
        <v>14</v>
      </c>
      <c r="J8055" t="s">
        <v>8</v>
      </c>
      <c r="K8055">
        <v>30</v>
      </c>
      <c r="L8055" t="s">
        <v>8</v>
      </c>
      <c r="M8055">
        <v>20</v>
      </c>
      <c r="N8055">
        <v>3</v>
      </c>
      <c r="O8055" t="str">
        <f>IF(AND(Tabela1[[#This Row],[EA Play Season Pass]]="Yes",Tabela1[[#This Row],[Minecraft Season Pass]]="Yes"),"Yes","No")</f>
        <v>Yes</v>
      </c>
      <c r="P8055" t="str">
        <f>IF(OR(Tabela1[[#This Row],[EA Play Season Pass]]="Yes",Tabela1[[#This Row],[Minecraft Season Pass]]="Yes"),"Yes","No")</f>
        <v>Yes</v>
      </c>
      <c r="Q8055">
        <v>62</v>
      </c>
      <c r="R8055" s="2"/>
    </row>
    <row r="8056" spans="1:18" x14ac:dyDescent="0.25">
      <c r="A8056">
        <v>8055</v>
      </c>
      <c r="B8056" t="s">
        <v>7991</v>
      </c>
      <c r="C8056" t="s">
        <v>7</v>
      </c>
      <c r="D8056" s="50">
        <v>45735</v>
      </c>
      <c r="E8056">
        <f>YEAR(Tabela1[[#This Row],[Start Date]])</f>
        <v>2025</v>
      </c>
      <c r="F8056">
        <f>ROUNDUP(MONTH(Tabela1[[#This Row],[Start Date]])/3,0)</f>
        <v>1</v>
      </c>
      <c r="G8056" t="s">
        <v>11</v>
      </c>
      <c r="H8056">
        <v>15</v>
      </c>
      <c r="I8056" t="s">
        <v>12</v>
      </c>
      <c r="J8056" t="s">
        <v>11</v>
      </c>
      <c r="K8056">
        <v>0</v>
      </c>
      <c r="L8056" t="s">
        <v>8</v>
      </c>
      <c r="M8056">
        <v>20</v>
      </c>
      <c r="N8056">
        <v>2</v>
      </c>
      <c r="O8056" t="str">
        <f>IF(AND(Tabela1[[#This Row],[EA Play Season Pass]]="Yes",Tabela1[[#This Row],[Minecraft Season Pass]]="Yes"),"Yes","No")</f>
        <v>No</v>
      </c>
      <c r="P8056" t="str">
        <f>IF(OR(Tabela1[[#This Row],[EA Play Season Pass]]="Yes",Tabela1[[#This Row],[Minecraft Season Pass]]="Yes"),"Yes","No")</f>
        <v>Yes</v>
      </c>
      <c r="Q8056">
        <v>33</v>
      </c>
      <c r="R8056" s="2"/>
    </row>
    <row r="8057" spans="1:18" x14ac:dyDescent="0.25">
      <c r="A8057">
        <v>8056</v>
      </c>
      <c r="B8057" t="s">
        <v>7992</v>
      </c>
      <c r="C8057" t="s">
        <v>7</v>
      </c>
      <c r="D8057" s="50">
        <v>45735</v>
      </c>
      <c r="E8057">
        <f>YEAR(Tabela1[[#This Row],[Start Date]])</f>
        <v>2025</v>
      </c>
      <c r="F8057">
        <f>ROUNDUP(MONTH(Tabela1[[#This Row],[Start Date]])/3,0)</f>
        <v>1</v>
      </c>
      <c r="G8057" t="s">
        <v>11</v>
      </c>
      <c r="H8057">
        <v>15</v>
      </c>
      <c r="I8057" t="s">
        <v>9</v>
      </c>
      <c r="J8057" t="s">
        <v>11</v>
      </c>
      <c r="K8057">
        <v>0</v>
      </c>
      <c r="L8057" t="s">
        <v>8</v>
      </c>
      <c r="M8057">
        <v>20</v>
      </c>
      <c r="N8057">
        <v>2</v>
      </c>
      <c r="O8057" t="str">
        <f>IF(AND(Tabela1[[#This Row],[EA Play Season Pass]]="Yes",Tabela1[[#This Row],[Minecraft Season Pass]]="Yes"),"Yes","No")</f>
        <v>No</v>
      </c>
      <c r="P8057" t="str">
        <f>IF(OR(Tabela1[[#This Row],[EA Play Season Pass]]="Yes",Tabela1[[#This Row],[Minecraft Season Pass]]="Yes"),"Yes","No")</f>
        <v>Yes</v>
      </c>
      <c r="Q8057">
        <v>33</v>
      </c>
      <c r="R8057" s="2"/>
    </row>
    <row r="8058" spans="1:18" x14ac:dyDescent="0.25">
      <c r="A8058">
        <v>8057</v>
      </c>
      <c r="B8058" t="s">
        <v>6455</v>
      </c>
      <c r="C8058" t="s">
        <v>7</v>
      </c>
      <c r="D8058" s="50">
        <v>45735</v>
      </c>
      <c r="E8058">
        <f>YEAR(Tabela1[[#This Row],[Start Date]])</f>
        <v>2025</v>
      </c>
      <c r="F8058">
        <f>ROUNDUP(MONTH(Tabela1[[#This Row],[Start Date]])/3,0)</f>
        <v>1</v>
      </c>
      <c r="G8058" t="s">
        <v>8</v>
      </c>
      <c r="H8058">
        <v>15</v>
      </c>
      <c r="I8058" t="s">
        <v>14</v>
      </c>
      <c r="J8058" t="s">
        <v>8</v>
      </c>
      <c r="K8058">
        <v>30</v>
      </c>
      <c r="L8058" t="s">
        <v>11</v>
      </c>
      <c r="M8058">
        <v>0</v>
      </c>
      <c r="N8058">
        <v>2</v>
      </c>
      <c r="O8058" t="str">
        <f>IF(AND(Tabela1[[#This Row],[EA Play Season Pass]]="Yes",Tabela1[[#This Row],[Minecraft Season Pass]]="Yes"),"Yes","No")</f>
        <v>No</v>
      </c>
      <c r="P8058" t="str">
        <f>IF(OR(Tabela1[[#This Row],[EA Play Season Pass]]="Yes",Tabela1[[#This Row],[Minecraft Season Pass]]="Yes"),"Yes","No")</f>
        <v>Yes</v>
      </c>
      <c r="Q8058">
        <v>43</v>
      </c>
      <c r="R8058" s="2"/>
    </row>
    <row r="8059" spans="1:18" x14ac:dyDescent="0.25">
      <c r="A8059">
        <v>8058</v>
      </c>
      <c r="B8059" t="s">
        <v>2423</v>
      </c>
      <c r="C8059" t="s">
        <v>13</v>
      </c>
      <c r="D8059" s="50">
        <v>45735</v>
      </c>
      <c r="E8059">
        <f>YEAR(Tabela1[[#This Row],[Start Date]])</f>
        <v>2025</v>
      </c>
      <c r="F8059">
        <f>ROUNDUP(MONTH(Tabela1[[#This Row],[Start Date]])/3,0)</f>
        <v>1</v>
      </c>
      <c r="G8059" t="s">
        <v>8</v>
      </c>
      <c r="H8059">
        <v>10</v>
      </c>
      <c r="I8059" t="s">
        <v>14</v>
      </c>
      <c r="J8059" t="s">
        <v>8</v>
      </c>
      <c r="K8059">
        <v>30</v>
      </c>
      <c r="L8059" t="s">
        <v>11</v>
      </c>
      <c r="M8059">
        <v>0</v>
      </c>
      <c r="N8059">
        <v>1</v>
      </c>
      <c r="O8059" t="str">
        <f>IF(AND(Tabela1[[#This Row],[EA Play Season Pass]]="Yes",Tabela1[[#This Row],[Minecraft Season Pass]]="Yes"),"Yes","No")</f>
        <v>No</v>
      </c>
      <c r="P8059" t="str">
        <f>IF(OR(Tabela1[[#This Row],[EA Play Season Pass]]="Yes",Tabela1[[#This Row],[Minecraft Season Pass]]="Yes"),"Yes","No")</f>
        <v>Yes</v>
      </c>
      <c r="Q8059">
        <v>39</v>
      </c>
      <c r="R8059" s="2"/>
    </row>
    <row r="8060" spans="1:18" x14ac:dyDescent="0.25">
      <c r="A8060">
        <v>8059</v>
      </c>
      <c r="B8060" t="s">
        <v>7993</v>
      </c>
      <c r="C8060" t="s">
        <v>13</v>
      </c>
      <c r="D8060" s="50">
        <v>45735</v>
      </c>
      <c r="E8060">
        <f>YEAR(Tabela1[[#This Row],[Start Date]])</f>
        <v>2025</v>
      </c>
      <c r="F8060">
        <f>ROUNDUP(MONTH(Tabela1[[#This Row],[Start Date]])/3,0)</f>
        <v>1</v>
      </c>
      <c r="G8060" t="s">
        <v>8</v>
      </c>
      <c r="H8060">
        <v>10</v>
      </c>
      <c r="I8060" t="s">
        <v>12</v>
      </c>
      <c r="J8060" t="s">
        <v>8</v>
      </c>
      <c r="K8060">
        <v>30</v>
      </c>
      <c r="L8060" t="s">
        <v>8</v>
      </c>
      <c r="M8060">
        <v>20</v>
      </c>
      <c r="N8060">
        <v>3</v>
      </c>
      <c r="O8060" t="str">
        <f>IF(AND(Tabela1[[#This Row],[EA Play Season Pass]]="Yes",Tabela1[[#This Row],[Minecraft Season Pass]]="Yes"),"Yes","No")</f>
        <v>Yes</v>
      </c>
      <c r="P8060" t="str">
        <f>IF(OR(Tabela1[[#This Row],[EA Play Season Pass]]="Yes",Tabela1[[#This Row],[Minecraft Season Pass]]="Yes"),"Yes","No")</f>
        <v>Yes</v>
      </c>
      <c r="Q8060">
        <v>57</v>
      </c>
      <c r="R8060" s="2"/>
    </row>
    <row r="8061" spans="1:18" x14ac:dyDescent="0.25">
      <c r="A8061">
        <v>8060</v>
      </c>
      <c r="B8061" t="s">
        <v>7994</v>
      </c>
      <c r="C8061" t="s">
        <v>10</v>
      </c>
      <c r="D8061" s="50">
        <v>45735</v>
      </c>
      <c r="E8061">
        <f>YEAR(Tabela1[[#This Row],[Start Date]])</f>
        <v>2025</v>
      </c>
      <c r="F8061">
        <f>ROUNDUP(MONTH(Tabela1[[#This Row],[Start Date]])/3,0)</f>
        <v>1</v>
      </c>
      <c r="G8061" t="s">
        <v>8</v>
      </c>
      <c r="H8061">
        <v>5</v>
      </c>
      <c r="I8061" t="s">
        <v>14</v>
      </c>
      <c r="J8061" t="s">
        <v>8</v>
      </c>
      <c r="K8061">
        <v>30</v>
      </c>
      <c r="L8061" t="s">
        <v>8</v>
      </c>
      <c r="M8061">
        <v>20</v>
      </c>
      <c r="N8061">
        <v>3</v>
      </c>
      <c r="O8061" t="str">
        <f>IF(AND(Tabela1[[#This Row],[EA Play Season Pass]]="Yes",Tabela1[[#This Row],[Minecraft Season Pass]]="Yes"),"Yes","No")</f>
        <v>Yes</v>
      </c>
      <c r="P8061" t="str">
        <f>IF(OR(Tabela1[[#This Row],[EA Play Season Pass]]="Yes",Tabela1[[#This Row],[Minecraft Season Pass]]="Yes"),"Yes","No")</f>
        <v>Yes</v>
      </c>
      <c r="Q8061">
        <v>52</v>
      </c>
      <c r="R8061" s="2"/>
    </row>
    <row r="8062" spans="1:18" x14ac:dyDescent="0.25">
      <c r="A8062">
        <v>8061</v>
      </c>
      <c r="B8062" t="s">
        <v>5876</v>
      </c>
      <c r="C8062" t="s">
        <v>10</v>
      </c>
      <c r="D8062" s="50">
        <v>45735</v>
      </c>
      <c r="E8062">
        <f>YEAR(Tabela1[[#This Row],[Start Date]])</f>
        <v>2025</v>
      </c>
      <c r="F8062">
        <f>ROUNDUP(MONTH(Tabela1[[#This Row],[Start Date]])/3,0)</f>
        <v>1</v>
      </c>
      <c r="G8062" t="s">
        <v>11</v>
      </c>
      <c r="H8062">
        <v>5</v>
      </c>
      <c r="I8062" t="s">
        <v>9</v>
      </c>
      <c r="J8062" t="s">
        <v>8</v>
      </c>
      <c r="K8062">
        <v>30</v>
      </c>
      <c r="L8062" t="s">
        <v>11</v>
      </c>
      <c r="M8062">
        <v>0</v>
      </c>
      <c r="N8062">
        <v>2</v>
      </c>
      <c r="O8062" t="str">
        <f>IF(AND(Tabela1[[#This Row],[EA Play Season Pass]]="Yes",Tabela1[[#This Row],[Minecraft Season Pass]]="Yes"),"Yes","No")</f>
        <v>No</v>
      </c>
      <c r="P8062" t="str">
        <f>IF(OR(Tabela1[[#This Row],[EA Play Season Pass]]="Yes",Tabela1[[#This Row],[Minecraft Season Pass]]="Yes"),"Yes","No")</f>
        <v>Yes</v>
      </c>
      <c r="Q8062">
        <v>33</v>
      </c>
      <c r="R8062" s="2"/>
    </row>
    <row r="8063" spans="1:18" x14ac:dyDescent="0.25">
      <c r="A8063">
        <v>8062</v>
      </c>
      <c r="B8063" t="s">
        <v>1590</v>
      </c>
      <c r="C8063" t="s">
        <v>7</v>
      </c>
      <c r="D8063" s="50">
        <v>45736</v>
      </c>
      <c r="E8063">
        <f>YEAR(Tabela1[[#This Row],[Start Date]])</f>
        <v>2025</v>
      </c>
      <c r="F8063">
        <f>ROUNDUP(MONTH(Tabela1[[#This Row],[Start Date]])/3,0)</f>
        <v>1</v>
      </c>
      <c r="G8063" t="s">
        <v>8</v>
      </c>
      <c r="H8063">
        <v>15</v>
      </c>
      <c r="I8063" t="s">
        <v>9</v>
      </c>
      <c r="J8063" t="s">
        <v>11</v>
      </c>
      <c r="K8063">
        <v>0</v>
      </c>
      <c r="L8063" t="s">
        <v>11</v>
      </c>
      <c r="M8063">
        <v>0</v>
      </c>
      <c r="N8063">
        <v>2</v>
      </c>
      <c r="O8063" t="str">
        <f>IF(AND(Tabela1[[#This Row],[EA Play Season Pass]]="Yes",Tabela1[[#This Row],[Minecraft Season Pass]]="Yes"),"Yes","No")</f>
        <v>No</v>
      </c>
      <c r="P8063" t="str">
        <f>IF(OR(Tabela1[[#This Row],[EA Play Season Pass]]="Yes",Tabela1[[#This Row],[Minecraft Season Pass]]="Yes"),"Yes","No")</f>
        <v>No</v>
      </c>
      <c r="Q8063">
        <v>13</v>
      </c>
      <c r="R8063" s="2"/>
    </row>
    <row r="8064" spans="1:18" x14ac:dyDescent="0.25">
      <c r="A8064">
        <v>8063</v>
      </c>
      <c r="B8064" t="s">
        <v>7995</v>
      </c>
      <c r="C8064" t="s">
        <v>13</v>
      </c>
      <c r="D8064" s="50">
        <v>45736</v>
      </c>
      <c r="E8064">
        <f>YEAR(Tabela1[[#This Row],[Start Date]])</f>
        <v>2025</v>
      </c>
      <c r="F8064">
        <f>ROUNDUP(MONTH(Tabela1[[#This Row],[Start Date]])/3,0)</f>
        <v>1</v>
      </c>
      <c r="G8064" t="s">
        <v>11</v>
      </c>
      <c r="H8064">
        <v>10</v>
      </c>
      <c r="I8064" t="s">
        <v>12</v>
      </c>
      <c r="J8064" t="s">
        <v>11</v>
      </c>
      <c r="K8064">
        <v>0</v>
      </c>
      <c r="L8064" t="s">
        <v>11</v>
      </c>
      <c r="M8064">
        <v>0</v>
      </c>
      <c r="N8064">
        <v>3</v>
      </c>
      <c r="O8064" t="str">
        <f>IF(AND(Tabela1[[#This Row],[EA Play Season Pass]]="Yes",Tabela1[[#This Row],[Minecraft Season Pass]]="Yes"),"Yes","No")</f>
        <v>No</v>
      </c>
      <c r="P8064" t="str">
        <f>IF(OR(Tabela1[[#This Row],[EA Play Season Pass]]="Yes",Tabela1[[#This Row],[Minecraft Season Pass]]="Yes"),"Yes","No")</f>
        <v>No</v>
      </c>
      <c r="Q8064">
        <v>7</v>
      </c>
      <c r="R8064" s="2"/>
    </row>
    <row r="8065" spans="1:18" x14ac:dyDescent="0.25">
      <c r="A8065">
        <v>8064</v>
      </c>
      <c r="B8065" t="s">
        <v>7996</v>
      </c>
      <c r="C8065" t="s">
        <v>7</v>
      </c>
      <c r="D8065" s="50">
        <v>45736</v>
      </c>
      <c r="E8065">
        <f>YEAR(Tabela1[[#This Row],[Start Date]])</f>
        <v>2025</v>
      </c>
      <c r="F8065">
        <f>ROUNDUP(MONTH(Tabela1[[#This Row],[Start Date]])/3,0)</f>
        <v>1</v>
      </c>
      <c r="G8065" t="s">
        <v>8</v>
      </c>
      <c r="H8065">
        <v>15</v>
      </c>
      <c r="I8065" t="s">
        <v>14</v>
      </c>
      <c r="J8065" t="s">
        <v>11</v>
      </c>
      <c r="K8065">
        <v>0</v>
      </c>
      <c r="L8065" t="s">
        <v>11</v>
      </c>
      <c r="M8065">
        <v>0</v>
      </c>
      <c r="N8065">
        <v>2</v>
      </c>
      <c r="O8065" t="str">
        <f>IF(AND(Tabela1[[#This Row],[EA Play Season Pass]]="Yes",Tabela1[[#This Row],[Minecraft Season Pass]]="Yes"),"Yes","No")</f>
        <v>No</v>
      </c>
      <c r="P8065" t="str">
        <f>IF(OR(Tabela1[[#This Row],[EA Play Season Pass]]="Yes",Tabela1[[#This Row],[Minecraft Season Pass]]="Yes"),"Yes","No")</f>
        <v>No</v>
      </c>
      <c r="Q8065">
        <v>13</v>
      </c>
      <c r="R8065" s="2"/>
    </row>
    <row r="8066" spans="1:18" x14ac:dyDescent="0.25">
      <c r="A8066">
        <v>8065</v>
      </c>
      <c r="B8066" t="s">
        <v>2755</v>
      </c>
      <c r="C8066" t="s">
        <v>7</v>
      </c>
      <c r="D8066" s="50">
        <v>45736</v>
      </c>
      <c r="E8066">
        <f>YEAR(Tabela1[[#This Row],[Start Date]])</f>
        <v>2025</v>
      </c>
      <c r="F8066">
        <f>ROUNDUP(MONTH(Tabela1[[#This Row],[Start Date]])/3,0)</f>
        <v>1</v>
      </c>
      <c r="G8066" t="s">
        <v>11</v>
      </c>
      <c r="H8066">
        <v>15</v>
      </c>
      <c r="I8066" t="s">
        <v>14</v>
      </c>
      <c r="J8066" t="s">
        <v>8</v>
      </c>
      <c r="K8066">
        <v>30</v>
      </c>
      <c r="L8066" t="s">
        <v>11</v>
      </c>
      <c r="M8066">
        <v>0</v>
      </c>
      <c r="N8066">
        <v>3</v>
      </c>
      <c r="O8066" t="str">
        <f>IF(AND(Tabela1[[#This Row],[EA Play Season Pass]]="Yes",Tabela1[[#This Row],[Minecraft Season Pass]]="Yes"),"Yes","No")</f>
        <v>No</v>
      </c>
      <c r="P8066" t="str">
        <f>IF(OR(Tabela1[[#This Row],[EA Play Season Pass]]="Yes",Tabela1[[#This Row],[Minecraft Season Pass]]="Yes"),"Yes","No")</f>
        <v>Yes</v>
      </c>
      <c r="Q8066">
        <v>42</v>
      </c>
      <c r="R8066" s="2"/>
    </row>
    <row r="8067" spans="1:18" x14ac:dyDescent="0.25">
      <c r="A8067">
        <v>8066</v>
      </c>
      <c r="B8067" t="s">
        <v>7997</v>
      </c>
      <c r="C8067" t="s">
        <v>13</v>
      </c>
      <c r="D8067" s="50">
        <v>45736</v>
      </c>
      <c r="E8067">
        <f>YEAR(Tabela1[[#This Row],[Start Date]])</f>
        <v>2025</v>
      </c>
      <c r="F8067">
        <f>ROUNDUP(MONTH(Tabela1[[#This Row],[Start Date]])/3,0)</f>
        <v>1</v>
      </c>
      <c r="G8067" t="s">
        <v>8</v>
      </c>
      <c r="H8067">
        <v>10</v>
      </c>
      <c r="I8067" t="s">
        <v>12</v>
      </c>
      <c r="J8067" t="s">
        <v>8</v>
      </c>
      <c r="K8067">
        <v>30</v>
      </c>
      <c r="L8067" t="s">
        <v>8</v>
      </c>
      <c r="M8067">
        <v>20</v>
      </c>
      <c r="N8067">
        <v>2</v>
      </c>
      <c r="O8067" t="str">
        <f>IF(AND(Tabela1[[#This Row],[EA Play Season Pass]]="Yes",Tabela1[[#This Row],[Minecraft Season Pass]]="Yes"),"Yes","No")</f>
        <v>Yes</v>
      </c>
      <c r="P8067" t="str">
        <f>IF(OR(Tabela1[[#This Row],[EA Play Season Pass]]="Yes",Tabela1[[#This Row],[Minecraft Season Pass]]="Yes"),"Yes","No")</f>
        <v>Yes</v>
      </c>
      <c r="Q8067">
        <v>58</v>
      </c>
      <c r="R8067" s="2"/>
    </row>
    <row r="8068" spans="1:18" x14ac:dyDescent="0.25">
      <c r="A8068">
        <v>8067</v>
      </c>
      <c r="B8068" t="s">
        <v>7998</v>
      </c>
      <c r="C8068" t="s">
        <v>13</v>
      </c>
      <c r="D8068" s="50">
        <v>45736</v>
      </c>
      <c r="E8068">
        <f>YEAR(Tabela1[[#This Row],[Start Date]])</f>
        <v>2025</v>
      </c>
      <c r="F8068">
        <f>ROUNDUP(MONTH(Tabela1[[#This Row],[Start Date]])/3,0)</f>
        <v>1</v>
      </c>
      <c r="G8068" t="s">
        <v>8</v>
      </c>
      <c r="H8068">
        <v>10</v>
      </c>
      <c r="I8068" t="s">
        <v>14</v>
      </c>
      <c r="J8068" t="s">
        <v>11</v>
      </c>
      <c r="K8068">
        <v>0</v>
      </c>
      <c r="L8068" t="s">
        <v>11</v>
      </c>
      <c r="M8068">
        <v>0</v>
      </c>
      <c r="N8068">
        <v>2</v>
      </c>
      <c r="O8068" t="str">
        <f>IF(AND(Tabela1[[#This Row],[EA Play Season Pass]]="Yes",Tabela1[[#This Row],[Minecraft Season Pass]]="Yes"),"Yes","No")</f>
        <v>No</v>
      </c>
      <c r="P8068" t="str">
        <f>IF(OR(Tabela1[[#This Row],[EA Play Season Pass]]="Yes",Tabela1[[#This Row],[Minecraft Season Pass]]="Yes"),"Yes","No")</f>
        <v>No</v>
      </c>
      <c r="Q8068">
        <v>8</v>
      </c>
      <c r="R8068" s="2"/>
    </row>
    <row r="8069" spans="1:18" x14ac:dyDescent="0.25">
      <c r="A8069">
        <v>8068</v>
      </c>
      <c r="B8069" t="s">
        <v>7999</v>
      </c>
      <c r="C8069" t="s">
        <v>10</v>
      </c>
      <c r="D8069" s="50">
        <v>45736</v>
      </c>
      <c r="E8069">
        <f>YEAR(Tabela1[[#This Row],[Start Date]])</f>
        <v>2025</v>
      </c>
      <c r="F8069">
        <f>ROUNDUP(MONTH(Tabela1[[#This Row],[Start Date]])/3,0)</f>
        <v>1</v>
      </c>
      <c r="G8069" t="s">
        <v>8</v>
      </c>
      <c r="H8069">
        <v>5</v>
      </c>
      <c r="I8069" t="s">
        <v>14</v>
      </c>
      <c r="J8069" t="s">
        <v>8</v>
      </c>
      <c r="K8069">
        <v>30</v>
      </c>
      <c r="L8069" t="s">
        <v>8</v>
      </c>
      <c r="M8069">
        <v>20</v>
      </c>
      <c r="N8069">
        <v>1</v>
      </c>
      <c r="O8069" t="str">
        <f>IF(AND(Tabela1[[#This Row],[EA Play Season Pass]]="Yes",Tabela1[[#This Row],[Minecraft Season Pass]]="Yes"),"Yes","No")</f>
        <v>Yes</v>
      </c>
      <c r="P8069" t="str">
        <f>IF(OR(Tabela1[[#This Row],[EA Play Season Pass]]="Yes",Tabela1[[#This Row],[Minecraft Season Pass]]="Yes"),"Yes","No")</f>
        <v>Yes</v>
      </c>
      <c r="Q8069">
        <v>54</v>
      </c>
      <c r="R8069" s="2"/>
    </row>
    <row r="8070" spans="1:18" x14ac:dyDescent="0.25">
      <c r="A8070">
        <v>8069</v>
      </c>
      <c r="B8070" t="s">
        <v>1264</v>
      </c>
      <c r="C8070" t="s">
        <v>13</v>
      </c>
      <c r="D8070" s="50">
        <v>45736</v>
      </c>
      <c r="E8070">
        <f>YEAR(Tabela1[[#This Row],[Start Date]])</f>
        <v>2025</v>
      </c>
      <c r="F8070">
        <f>ROUNDUP(MONTH(Tabela1[[#This Row],[Start Date]])/3,0)</f>
        <v>1</v>
      </c>
      <c r="G8070" t="s">
        <v>8</v>
      </c>
      <c r="H8070">
        <v>10</v>
      </c>
      <c r="I8070" t="s">
        <v>12</v>
      </c>
      <c r="J8070" t="s">
        <v>8</v>
      </c>
      <c r="K8070">
        <v>30</v>
      </c>
      <c r="L8070" t="s">
        <v>8</v>
      </c>
      <c r="M8070">
        <v>20</v>
      </c>
      <c r="N8070">
        <v>2</v>
      </c>
      <c r="O8070" t="str">
        <f>IF(AND(Tabela1[[#This Row],[EA Play Season Pass]]="Yes",Tabela1[[#This Row],[Minecraft Season Pass]]="Yes"),"Yes","No")</f>
        <v>Yes</v>
      </c>
      <c r="P8070" t="str">
        <f>IF(OR(Tabela1[[#This Row],[EA Play Season Pass]]="Yes",Tabela1[[#This Row],[Minecraft Season Pass]]="Yes"),"Yes","No")</f>
        <v>Yes</v>
      </c>
      <c r="Q8070">
        <v>58</v>
      </c>
      <c r="R8070" s="2"/>
    </row>
    <row r="8071" spans="1:18" x14ac:dyDescent="0.25">
      <c r="A8071">
        <v>8070</v>
      </c>
      <c r="B8071" t="s">
        <v>179</v>
      </c>
      <c r="C8071" t="s">
        <v>10</v>
      </c>
      <c r="D8071" s="50">
        <v>45736</v>
      </c>
      <c r="E8071">
        <f>YEAR(Tabela1[[#This Row],[Start Date]])</f>
        <v>2025</v>
      </c>
      <c r="F8071">
        <f>ROUNDUP(MONTH(Tabela1[[#This Row],[Start Date]])/3,0)</f>
        <v>1</v>
      </c>
      <c r="G8071" t="s">
        <v>11</v>
      </c>
      <c r="H8071">
        <v>5</v>
      </c>
      <c r="I8071" t="s">
        <v>9</v>
      </c>
      <c r="J8071" t="s">
        <v>8</v>
      </c>
      <c r="K8071">
        <v>30</v>
      </c>
      <c r="L8071" t="s">
        <v>8</v>
      </c>
      <c r="M8071">
        <v>20</v>
      </c>
      <c r="N8071">
        <v>1</v>
      </c>
      <c r="O8071" t="str">
        <f>IF(AND(Tabela1[[#This Row],[EA Play Season Pass]]="Yes",Tabela1[[#This Row],[Minecraft Season Pass]]="Yes"),"Yes","No")</f>
        <v>Yes</v>
      </c>
      <c r="P8071" t="str">
        <f>IF(OR(Tabela1[[#This Row],[EA Play Season Pass]]="Yes",Tabela1[[#This Row],[Minecraft Season Pass]]="Yes"),"Yes","No")</f>
        <v>Yes</v>
      </c>
      <c r="Q8071">
        <v>54</v>
      </c>
      <c r="R8071" s="2"/>
    </row>
    <row r="8072" spans="1:18" x14ac:dyDescent="0.25">
      <c r="A8072">
        <v>8071</v>
      </c>
      <c r="B8072" t="s">
        <v>671</v>
      </c>
      <c r="C8072" t="s">
        <v>13</v>
      </c>
      <c r="D8072" s="50">
        <v>45737</v>
      </c>
      <c r="E8072">
        <f>YEAR(Tabela1[[#This Row],[Start Date]])</f>
        <v>2025</v>
      </c>
      <c r="F8072">
        <f>ROUNDUP(MONTH(Tabela1[[#This Row],[Start Date]])/3,0)</f>
        <v>1</v>
      </c>
      <c r="G8072" t="s">
        <v>11</v>
      </c>
      <c r="H8072">
        <v>10</v>
      </c>
      <c r="I8072" t="s">
        <v>9</v>
      </c>
      <c r="J8072" t="s">
        <v>11</v>
      </c>
      <c r="K8072">
        <v>0</v>
      </c>
      <c r="L8072" t="s">
        <v>11</v>
      </c>
      <c r="M8072">
        <v>0</v>
      </c>
      <c r="N8072">
        <v>3</v>
      </c>
      <c r="O8072" t="str">
        <f>IF(AND(Tabela1[[#This Row],[EA Play Season Pass]]="Yes",Tabela1[[#This Row],[Minecraft Season Pass]]="Yes"),"Yes","No")</f>
        <v>No</v>
      </c>
      <c r="P8072" t="str">
        <f>IF(OR(Tabela1[[#This Row],[EA Play Season Pass]]="Yes",Tabela1[[#This Row],[Minecraft Season Pass]]="Yes"),"Yes","No")</f>
        <v>No</v>
      </c>
      <c r="Q8072">
        <v>7</v>
      </c>
      <c r="R8072" s="2"/>
    </row>
    <row r="8073" spans="1:18" x14ac:dyDescent="0.25">
      <c r="A8073">
        <v>8072</v>
      </c>
      <c r="B8073" t="s">
        <v>8000</v>
      </c>
      <c r="C8073" t="s">
        <v>10</v>
      </c>
      <c r="D8073" s="50">
        <v>45737</v>
      </c>
      <c r="E8073">
        <f>YEAR(Tabela1[[#This Row],[Start Date]])</f>
        <v>2025</v>
      </c>
      <c r="F8073">
        <f>ROUNDUP(MONTH(Tabela1[[#This Row],[Start Date]])/3,0)</f>
        <v>1</v>
      </c>
      <c r="G8073" t="s">
        <v>11</v>
      </c>
      <c r="H8073">
        <v>5</v>
      </c>
      <c r="I8073" t="s">
        <v>9</v>
      </c>
      <c r="J8073" t="s">
        <v>11</v>
      </c>
      <c r="K8073">
        <v>0</v>
      </c>
      <c r="L8073" t="s">
        <v>11</v>
      </c>
      <c r="M8073">
        <v>0</v>
      </c>
      <c r="N8073">
        <v>1</v>
      </c>
      <c r="O8073" t="str">
        <f>IF(AND(Tabela1[[#This Row],[EA Play Season Pass]]="Yes",Tabela1[[#This Row],[Minecraft Season Pass]]="Yes"),"Yes","No")</f>
        <v>No</v>
      </c>
      <c r="P8073" t="str">
        <f>IF(OR(Tabela1[[#This Row],[EA Play Season Pass]]="Yes",Tabela1[[#This Row],[Minecraft Season Pass]]="Yes"),"Yes","No")</f>
        <v>No</v>
      </c>
      <c r="Q8073">
        <v>4</v>
      </c>
      <c r="R8073" s="2"/>
    </row>
    <row r="8074" spans="1:18" x14ac:dyDescent="0.25">
      <c r="A8074">
        <v>8073</v>
      </c>
      <c r="B8074" t="s">
        <v>8001</v>
      </c>
      <c r="C8074" t="s">
        <v>7</v>
      </c>
      <c r="D8074" s="50">
        <v>45737</v>
      </c>
      <c r="E8074">
        <f>YEAR(Tabela1[[#This Row],[Start Date]])</f>
        <v>2025</v>
      </c>
      <c r="F8074">
        <f>ROUNDUP(MONTH(Tabela1[[#This Row],[Start Date]])/3,0)</f>
        <v>1</v>
      </c>
      <c r="G8074" t="s">
        <v>8</v>
      </c>
      <c r="H8074">
        <v>15</v>
      </c>
      <c r="I8074" t="s">
        <v>9</v>
      </c>
      <c r="J8074" t="s">
        <v>8</v>
      </c>
      <c r="K8074">
        <v>30</v>
      </c>
      <c r="L8074" t="s">
        <v>8</v>
      </c>
      <c r="M8074">
        <v>20</v>
      </c>
      <c r="N8074">
        <v>2</v>
      </c>
      <c r="O8074" t="str">
        <f>IF(AND(Tabela1[[#This Row],[EA Play Season Pass]]="Yes",Tabela1[[#This Row],[Minecraft Season Pass]]="Yes"),"Yes","No")</f>
        <v>Yes</v>
      </c>
      <c r="P8074" t="str">
        <f>IF(OR(Tabela1[[#This Row],[EA Play Season Pass]]="Yes",Tabela1[[#This Row],[Minecraft Season Pass]]="Yes"),"Yes","No")</f>
        <v>Yes</v>
      </c>
      <c r="Q8074">
        <v>63</v>
      </c>
      <c r="R8074" s="2"/>
    </row>
    <row r="8075" spans="1:18" x14ac:dyDescent="0.25">
      <c r="A8075">
        <v>8074</v>
      </c>
      <c r="B8075" t="s">
        <v>8002</v>
      </c>
      <c r="C8075" t="s">
        <v>13</v>
      </c>
      <c r="D8075" s="50">
        <v>45737</v>
      </c>
      <c r="E8075">
        <f>YEAR(Tabela1[[#This Row],[Start Date]])</f>
        <v>2025</v>
      </c>
      <c r="F8075">
        <f>ROUNDUP(MONTH(Tabela1[[#This Row],[Start Date]])/3,0)</f>
        <v>1</v>
      </c>
      <c r="G8075" t="s">
        <v>8</v>
      </c>
      <c r="H8075">
        <v>10</v>
      </c>
      <c r="I8075" t="s">
        <v>9</v>
      </c>
      <c r="J8075" t="s">
        <v>11</v>
      </c>
      <c r="K8075">
        <v>0</v>
      </c>
      <c r="L8075" t="s">
        <v>11</v>
      </c>
      <c r="M8075">
        <v>0</v>
      </c>
      <c r="N8075">
        <v>3</v>
      </c>
      <c r="O8075" t="str">
        <f>IF(AND(Tabela1[[#This Row],[EA Play Season Pass]]="Yes",Tabela1[[#This Row],[Minecraft Season Pass]]="Yes"),"Yes","No")</f>
        <v>No</v>
      </c>
      <c r="P8075" t="str">
        <f>IF(OR(Tabela1[[#This Row],[EA Play Season Pass]]="Yes",Tabela1[[#This Row],[Minecraft Season Pass]]="Yes"),"Yes","No")</f>
        <v>No</v>
      </c>
      <c r="Q8075">
        <v>7</v>
      </c>
      <c r="R8075" s="2"/>
    </row>
    <row r="8076" spans="1:18" x14ac:dyDescent="0.25">
      <c r="A8076">
        <v>8075</v>
      </c>
      <c r="B8076" t="s">
        <v>3276</v>
      </c>
      <c r="C8076" t="s">
        <v>7</v>
      </c>
      <c r="D8076" s="50">
        <v>45738</v>
      </c>
      <c r="E8076">
        <f>YEAR(Tabela1[[#This Row],[Start Date]])</f>
        <v>2025</v>
      </c>
      <c r="F8076">
        <f>ROUNDUP(MONTH(Tabela1[[#This Row],[Start Date]])/3,0)</f>
        <v>1</v>
      </c>
      <c r="G8076" t="s">
        <v>11</v>
      </c>
      <c r="H8076">
        <v>15</v>
      </c>
      <c r="I8076" t="s">
        <v>14</v>
      </c>
      <c r="J8076" t="s">
        <v>8</v>
      </c>
      <c r="K8076">
        <v>30</v>
      </c>
      <c r="L8076" t="s">
        <v>8</v>
      </c>
      <c r="M8076">
        <v>20</v>
      </c>
      <c r="N8076">
        <v>2</v>
      </c>
      <c r="O8076" t="str">
        <f>IF(AND(Tabela1[[#This Row],[EA Play Season Pass]]="Yes",Tabela1[[#This Row],[Minecraft Season Pass]]="Yes"),"Yes","No")</f>
        <v>Yes</v>
      </c>
      <c r="P8076" t="str">
        <f>IF(OR(Tabela1[[#This Row],[EA Play Season Pass]]="Yes",Tabela1[[#This Row],[Minecraft Season Pass]]="Yes"),"Yes","No")</f>
        <v>Yes</v>
      </c>
      <c r="Q8076">
        <v>63</v>
      </c>
      <c r="R8076" s="2"/>
    </row>
    <row r="8077" spans="1:18" x14ac:dyDescent="0.25">
      <c r="A8077">
        <v>8076</v>
      </c>
      <c r="B8077" t="s">
        <v>8003</v>
      </c>
      <c r="C8077" t="s">
        <v>13</v>
      </c>
      <c r="D8077" s="50">
        <v>45738</v>
      </c>
      <c r="E8077">
        <f>YEAR(Tabela1[[#This Row],[Start Date]])</f>
        <v>2025</v>
      </c>
      <c r="F8077">
        <f>ROUNDUP(MONTH(Tabela1[[#This Row],[Start Date]])/3,0)</f>
        <v>1</v>
      </c>
      <c r="G8077" t="s">
        <v>11</v>
      </c>
      <c r="H8077">
        <v>10</v>
      </c>
      <c r="I8077" t="s">
        <v>12</v>
      </c>
      <c r="J8077" t="s">
        <v>8</v>
      </c>
      <c r="K8077">
        <v>30</v>
      </c>
      <c r="L8077" t="s">
        <v>8</v>
      </c>
      <c r="M8077">
        <v>20</v>
      </c>
      <c r="N8077">
        <v>1</v>
      </c>
      <c r="O8077" t="str">
        <f>IF(AND(Tabela1[[#This Row],[EA Play Season Pass]]="Yes",Tabela1[[#This Row],[Minecraft Season Pass]]="Yes"),"Yes","No")</f>
        <v>Yes</v>
      </c>
      <c r="P8077" t="str">
        <f>IF(OR(Tabela1[[#This Row],[EA Play Season Pass]]="Yes",Tabela1[[#This Row],[Minecraft Season Pass]]="Yes"),"Yes","No")</f>
        <v>Yes</v>
      </c>
      <c r="Q8077">
        <v>59</v>
      </c>
      <c r="R8077" s="2"/>
    </row>
    <row r="8078" spans="1:18" x14ac:dyDescent="0.25">
      <c r="A8078">
        <v>8077</v>
      </c>
      <c r="B8078" t="s">
        <v>8004</v>
      </c>
      <c r="C8078" t="s">
        <v>7</v>
      </c>
      <c r="D8078" s="50">
        <v>45738</v>
      </c>
      <c r="E8078">
        <f>YEAR(Tabela1[[#This Row],[Start Date]])</f>
        <v>2025</v>
      </c>
      <c r="F8078">
        <f>ROUNDUP(MONTH(Tabela1[[#This Row],[Start Date]])/3,0)</f>
        <v>1</v>
      </c>
      <c r="G8078" t="s">
        <v>8</v>
      </c>
      <c r="H8078">
        <v>15</v>
      </c>
      <c r="I8078" t="s">
        <v>9</v>
      </c>
      <c r="J8078" t="s">
        <v>11</v>
      </c>
      <c r="K8078">
        <v>0</v>
      </c>
      <c r="L8078" t="s">
        <v>11</v>
      </c>
      <c r="M8078">
        <v>0</v>
      </c>
      <c r="N8078">
        <v>1</v>
      </c>
      <c r="O8078" t="str">
        <f>IF(AND(Tabela1[[#This Row],[EA Play Season Pass]]="Yes",Tabela1[[#This Row],[Minecraft Season Pass]]="Yes"),"Yes","No")</f>
        <v>No</v>
      </c>
      <c r="P8078" t="str">
        <f>IF(OR(Tabela1[[#This Row],[EA Play Season Pass]]="Yes",Tabela1[[#This Row],[Minecraft Season Pass]]="Yes"),"Yes","No")</f>
        <v>No</v>
      </c>
      <c r="Q8078">
        <v>14</v>
      </c>
      <c r="R8078" s="2"/>
    </row>
    <row r="8079" spans="1:18" x14ac:dyDescent="0.25">
      <c r="A8079">
        <v>8078</v>
      </c>
      <c r="B8079" t="s">
        <v>1596</v>
      </c>
      <c r="C8079" t="s">
        <v>7</v>
      </c>
      <c r="D8079" s="50">
        <v>45738</v>
      </c>
      <c r="E8079">
        <f>YEAR(Tabela1[[#This Row],[Start Date]])</f>
        <v>2025</v>
      </c>
      <c r="F8079">
        <f>ROUNDUP(MONTH(Tabela1[[#This Row],[Start Date]])/3,0)</f>
        <v>1</v>
      </c>
      <c r="G8079" t="s">
        <v>11</v>
      </c>
      <c r="H8079">
        <v>15</v>
      </c>
      <c r="I8079" t="s">
        <v>14</v>
      </c>
      <c r="J8079" t="s">
        <v>11</v>
      </c>
      <c r="K8079">
        <v>0</v>
      </c>
      <c r="L8079" t="s">
        <v>8</v>
      </c>
      <c r="M8079">
        <v>20</v>
      </c>
      <c r="N8079">
        <v>3</v>
      </c>
      <c r="O8079" t="str">
        <f>IF(AND(Tabela1[[#This Row],[EA Play Season Pass]]="Yes",Tabela1[[#This Row],[Minecraft Season Pass]]="Yes"),"Yes","No")</f>
        <v>No</v>
      </c>
      <c r="P8079" t="str">
        <f>IF(OR(Tabela1[[#This Row],[EA Play Season Pass]]="Yes",Tabela1[[#This Row],[Minecraft Season Pass]]="Yes"),"Yes","No")</f>
        <v>Yes</v>
      </c>
      <c r="Q8079">
        <v>32</v>
      </c>
      <c r="R8079" s="2"/>
    </row>
    <row r="8080" spans="1:18" x14ac:dyDescent="0.25">
      <c r="A8080">
        <v>8079</v>
      </c>
      <c r="B8080" t="s">
        <v>8005</v>
      </c>
      <c r="C8080" t="s">
        <v>10</v>
      </c>
      <c r="D8080" s="50">
        <v>45738</v>
      </c>
      <c r="E8080">
        <f>YEAR(Tabela1[[#This Row],[Start Date]])</f>
        <v>2025</v>
      </c>
      <c r="F8080">
        <f>ROUNDUP(MONTH(Tabela1[[#This Row],[Start Date]])/3,0)</f>
        <v>1</v>
      </c>
      <c r="G8080" t="s">
        <v>11</v>
      </c>
      <c r="H8080">
        <v>5</v>
      </c>
      <c r="I8080" t="s">
        <v>12</v>
      </c>
      <c r="J8080" t="s">
        <v>11</v>
      </c>
      <c r="K8080">
        <v>0</v>
      </c>
      <c r="L8080" t="s">
        <v>11</v>
      </c>
      <c r="M8080">
        <v>0</v>
      </c>
      <c r="N8080">
        <v>1</v>
      </c>
      <c r="O8080" t="str">
        <f>IF(AND(Tabela1[[#This Row],[EA Play Season Pass]]="Yes",Tabela1[[#This Row],[Minecraft Season Pass]]="Yes"),"Yes","No")</f>
        <v>No</v>
      </c>
      <c r="P8080" t="str">
        <f>IF(OR(Tabela1[[#This Row],[EA Play Season Pass]]="Yes",Tabela1[[#This Row],[Minecraft Season Pass]]="Yes"),"Yes","No")</f>
        <v>No</v>
      </c>
      <c r="Q8080">
        <v>4</v>
      </c>
      <c r="R8080" s="2"/>
    </row>
    <row r="8081" spans="1:18" x14ac:dyDescent="0.25">
      <c r="A8081">
        <v>8080</v>
      </c>
      <c r="B8081" t="s">
        <v>1162</v>
      </c>
      <c r="C8081" t="s">
        <v>7</v>
      </c>
      <c r="D8081" s="50">
        <v>45738</v>
      </c>
      <c r="E8081">
        <f>YEAR(Tabela1[[#This Row],[Start Date]])</f>
        <v>2025</v>
      </c>
      <c r="F8081">
        <f>ROUNDUP(MONTH(Tabela1[[#This Row],[Start Date]])/3,0)</f>
        <v>1</v>
      </c>
      <c r="G8081" t="s">
        <v>8</v>
      </c>
      <c r="H8081">
        <v>15</v>
      </c>
      <c r="I8081" t="s">
        <v>9</v>
      </c>
      <c r="J8081" t="s">
        <v>8</v>
      </c>
      <c r="K8081">
        <v>30</v>
      </c>
      <c r="L8081" t="s">
        <v>8</v>
      </c>
      <c r="M8081">
        <v>20</v>
      </c>
      <c r="N8081">
        <v>2</v>
      </c>
      <c r="O8081" t="str">
        <f>IF(AND(Tabela1[[#This Row],[EA Play Season Pass]]="Yes",Tabela1[[#This Row],[Minecraft Season Pass]]="Yes"),"Yes","No")</f>
        <v>Yes</v>
      </c>
      <c r="P8081" t="str">
        <f>IF(OR(Tabela1[[#This Row],[EA Play Season Pass]]="Yes",Tabela1[[#This Row],[Minecraft Season Pass]]="Yes"),"Yes","No")</f>
        <v>Yes</v>
      </c>
      <c r="Q8081">
        <v>63</v>
      </c>
      <c r="R8081" s="2"/>
    </row>
    <row r="8082" spans="1:18" x14ac:dyDescent="0.25">
      <c r="A8082">
        <v>8081</v>
      </c>
      <c r="B8082" t="s">
        <v>8006</v>
      </c>
      <c r="C8082" t="s">
        <v>7</v>
      </c>
      <c r="D8082" s="50">
        <v>45738</v>
      </c>
      <c r="E8082">
        <f>YEAR(Tabela1[[#This Row],[Start Date]])</f>
        <v>2025</v>
      </c>
      <c r="F8082">
        <f>ROUNDUP(MONTH(Tabela1[[#This Row],[Start Date]])/3,0)</f>
        <v>1</v>
      </c>
      <c r="G8082" t="s">
        <v>11</v>
      </c>
      <c r="H8082">
        <v>15</v>
      </c>
      <c r="I8082" t="s">
        <v>9</v>
      </c>
      <c r="J8082" t="s">
        <v>11</v>
      </c>
      <c r="K8082">
        <v>0</v>
      </c>
      <c r="L8082" t="s">
        <v>11</v>
      </c>
      <c r="M8082">
        <v>0</v>
      </c>
      <c r="N8082">
        <v>2</v>
      </c>
      <c r="O8082" t="str">
        <f>IF(AND(Tabela1[[#This Row],[EA Play Season Pass]]="Yes",Tabela1[[#This Row],[Minecraft Season Pass]]="Yes"),"Yes","No")</f>
        <v>No</v>
      </c>
      <c r="P8082" t="str">
        <f>IF(OR(Tabela1[[#This Row],[EA Play Season Pass]]="Yes",Tabela1[[#This Row],[Minecraft Season Pass]]="Yes"),"Yes","No")</f>
        <v>No</v>
      </c>
      <c r="Q8082">
        <v>13</v>
      </c>
      <c r="R8082" s="2"/>
    </row>
    <row r="8083" spans="1:18" x14ac:dyDescent="0.25">
      <c r="A8083">
        <v>8082</v>
      </c>
      <c r="B8083" t="s">
        <v>8007</v>
      </c>
      <c r="C8083" t="s">
        <v>7</v>
      </c>
      <c r="D8083" s="50">
        <v>45738</v>
      </c>
      <c r="E8083">
        <f>YEAR(Tabela1[[#This Row],[Start Date]])</f>
        <v>2025</v>
      </c>
      <c r="F8083">
        <f>ROUNDUP(MONTH(Tabela1[[#This Row],[Start Date]])/3,0)</f>
        <v>1</v>
      </c>
      <c r="G8083" t="s">
        <v>8</v>
      </c>
      <c r="H8083">
        <v>15</v>
      </c>
      <c r="I8083" t="s">
        <v>9</v>
      </c>
      <c r="J8083" t="s">
        <v>8</v>
      </c>
      <c r="K8083">
        <v>30</v>
      </c>
      <c r="L8083" t="s">
        <v>11</v>
      </c>
      <c r="M8083">
        <v>0</v>
      </c>
      <c r="N8083">
        <v>3</v>
      </c>
      <c r="O8083" t="str">
        <f>IF(AND(Tabela1[[#This Row],[EA Play Season Pass]]="Yes",Tabela1[[#This Row],[Minecraft Season Pass]]="Yes"),"Yes","No")</f>
        <v>No</v>
      </c>
      <c r="P8083" t="str">
        <f>IF(OR(Tabela1[[#This Row],[EA Play Season Pass]]="Yes",Tabela1[[#This Row],[Minecraft Season Pass]]="Yes"),"Yes","No")</f>
        <v>Yes</v>
      </c>
      <c r="Q8083">
        <v>42</v>
      </c>
      <c r="R8083" s="2"/>
    </row>
    <row r="8084" spans="1:18" x14ac:dyDescent="0.25">
      <c r="A8084">
        <v>8083</v>
      </c>
      <c r="B8084" t="s">
        <v>3646</v>
      </c>
      <c r="C8084" t="s">
        <v>10</v>
      </c>
      <c r="D8084" s="50">
        <v>45738</v>
      </c>
      <c r="E8084">
        <f>YEAR(Tabela1[[#This Row],[Start Date]])</f>
        <v>2025</v>
      </c>
      <c r="F8084">
        <f>ROUNDUP(MONTH(Tabela1[[#This Row],[Start Date]])/3,0)</f>
        <v>1</v>
      </c>
      <c r="G8084" t="s">
        <v>8</v>
      </c>
      <c r="H8084">
        <v>5</v>
      </c>
      <c r="I8084" t="s">
        <v>14</v>
      </c>
      <c r="J8084" t="s">
        <v>8</v>
      </c>
      <c r="K8084">
        <v>30</v>
      </c>
      <c r="L8084" t="s">
        <v>11</v>
      </c>
      <c r="M8084">
        <v>0</v>
      </c>
      <c r="N8084">
        <v>1</v>
      </c>
      <c r="O8084" t="str">
        <f>IF(AND(Tabela1[[#This Row],[EA Play Season Pass]]="Yes",Tabela1[[#This Row],[Minecraft Season Pass]]="Yes"),"Yes","No")</f>
        <v>No</v>
      </c>
      <c r="P8084" t="str">
        <f>IF(OR(Tabela1[[#This Row],[EA Play Season Pass]]="Yes",Tabela1[[#This Row],[Minecraft Season Pass]]="Yes"),"Yes","No")</f>
        <v>Yes</v>
      </c>
      <c r="Q8084">
        <v>34</v>
      </c>
      <c r="R8084" s="2"/>
    </row>
    <row r="8085" spans="1:18" x14ac:dyDescent="0.25">
      <c r="A8085">
        <v>8084</v>
      </c>
      <c r="B8085" t="s">
        <v>8008</v>
      </c>
      <c r="C8085" t="s">
        <v>13</v>
      </c>
      <c r="D8085" s="50">
        <v>45738</v>
      </c>
      <c r="E8085">
        <f>YEAR(Tabela1[[#This Row],[Start Date]])</f>
        <v>2025</v>
      </c>
      <c r="F8085">
        <f>ROUNDUP(MONTH(Tabela1[[#This Row],[Start Date]])/3,0)</f>
        <v>1</v>
      </c>
      <c r="G8085" t="s">
        <v>8</v>
      </c>
      <c r="H8085">
        <v>10</v>
      </c>
      <c r="I8085" t="s">
        <v>14</v>
      </c>
      <c r="J8085" t="s">
        <v>11</v>
      </c>
      <c r="K8085">
        <v>0</v>
      </c>
      <c r="L8085" t="s">
        <v>11</v>
      </c>
      <c r="M8085">
        <v>0</v>
      </c>
      <c r="N8085">
        <v>1</v>
      </c>
      <c r="O8085" t="str">
        <f>IF(AND(Tabela1[[#This Row],[EA Play Season Pass]]="Yes",Tabela1[[#This Row],[Minecraft Season Pass]]="Yes"),"Yes","No")</f>
        <v>No</v>
      </c>
      <c r="P8085" t="str">
        <f>IF(OR(Tabela1[[#This Row],[EA Play Season Pass]]="Yes",Tabela1[[#This Row],[Minecraft Season Pass]]="Yes"),"Yes","No")</f>
        <v>No</v>
      </c>
      <c r="Q8085">
        <v>9</v>
      </c>
      <c r="R8085" s="2"/>
    </row>
    <row r="8086" spans="1:18" x14ac:dyDescent="0.25">
      <c r="A8086">
        <v>8085</v>
      </c>
      <c r="B8086" t="s">
        <v>2867</v>
      </c>
      <c r="C8086" t="s">
        <v>7</v>
      </c>
      <c r="D8086" s="50">
        <v>45738</v>
      </c>
      <c r="E8086">
        <f>YEAR(Tabela1[[#This Row],[Start Date]])</f>
        <v>2025</v>
      </c>
      <c r="F8086">
        <f>ROUNDUP(MONTH(Tabela1[[#This Row],[Start Date]])/3,0)</f>
        <v>1</v>
      </c>
      <c r="G8086" t="s">
        <v>8</v>
      </c>
      <c r="H8086">
        <v>15</v>
      </c>
      <c r="I8086" t="s">
        <v>12</v>
      </c>
      <c r="J8086" t="s">
        <v>11</v>
      </c>
      <c r="K8086">
        <v>0</v>
      </c>
      <c r="L8086" t="s">
        <v>11</v>
      </c>
      <c r="M8086">
        <v>0</v>
      </c>
      <c r="N8086">
        <v>2</v>
      </c>
      <c r="O8086" t="str">
        <f>IF(AND(Tabela1[[#This Row],[EA Play Season Pass]]="Yes",Tabela1[[#This Row],[Minecraft Season Pass]]="Yes"),"Yes","No")</f>
        <v>No</v>
      </c>
      <c r="P8086" t="str">
        <f>IF(OR(Tabela1[[#This Row],[EA Play Season Pass]]="Yes",Tabela1[[#This Row],[Minecraft Season Pass]]="Yes"),"Yes","No")</f>
        <v>No</v>
      </c>
      <c r="Q8086">
        <v>13</v>
      </c>
      <c r="R8086" s="2"/>
    </row>
    <row r="8087" spans="1:18" x14ac:dyDescent="0.25">
      <c r="A8087">
        <v>8086</v>
      </c>
      <c r="B8087" t="s">
        <v>2565</v>
      </c>
      <c r="C8087" t="s">
        <v>10</v>
      </c>
      <c r="D8087" s="50">
        <v>45739</v>
      </c>
      <c r="E8087">
        <f>YEAR(Tabela1[[#This Row],[Start Date]])</f>
        <v>2025</v>
      </c>
      <c r="F8087">
        <f>ROUNDUP(MONTH(Tabela1[[#This Row],[Start Date]])/3,0)</f>
        <v>1</v>
      </c>
      <c r="G8087" t="s">
        <v>11</v>
      </c>
      <c r="H8087">
        <v>5</v>
      </c>
      <c r="I8087" t="s">
        <v>14</v>
      </c>
      <c r="J8087" t="s">
        <v>11</v>
      </c>
      <c r="K8087">
        <v>0</v>
      </c>
      <c r="L8087" t="s">
        <v>11</v>
      </c>
      <c r="M8087">
        <v>0</v>
      </c>
      <c r="N8087">
        <v>2</v>
      </c>
      <c r="O8087" t="str">
        <f>IF(AND(Tabela1[[#This Row],[EA Play Season Pass]]="Yes",Tabela1[[#This Row],[Minecraft Season Pass]]="Yes"),"Yes","No")</f>
        <v>No</v>
      </c>
      <c r="P8087" t="str">
        <f>IF(OR(Tabela1[[#This Row],[EA Play Season Pass]]="Yes",Tabela1[[#This Row],[Minecraft Season Pass]]="Yes"),"Yes","No")</f>
        <v>No</v>
      </c>
      <c r="Q8087">
        <v>3</v>
      </c>
      <c r="R8087" s="2"/>
    </row>
    <row r="8088" spans="1:18" x14ac:dyDescent="0.25">
      <c r="A8088">
        <v>8087</v>
      </c>
      <c r="B8088" t="s">
        <v>6442</v>
      </c>
      <c r="C8088" t="s">
        <v>13</v>
      </c>
      <c r="D8088" s="50">
        <v>45739</v>
      </c>
      <c r="E8088">
        <f>YEAR(Tabela1[[#This Row],[Start Date]])</f>
        <v>2025</v>
      </c>
      <c r="F8088">
        <f>ROUNDUP(MONTH(Tabela1[[#This Row],[Start Date]])/3,0)</f>
        <v>1</v>
      </c>
      <c r="G8088" t="s">
        <v>11</v>
      </c>
      <c r="H8088">
        <v>10</v>
      </c>
      <c r="I8088" t="s">
        <v>12</v>
      </c>
      <c r="J8088" t="s">
        <v>11</v>
      </c>
      <c r="K8088">
        <v>0</v>
      </c>
      <c r="L8088" t="s">
        <v>8</v>
      </c>
      <c r="M8088">
        <v>20</v>
      </c>
      <c r="N8088">
        <v>1</v>
      </c>
      <c r="O8088" t="str">
        <f>IF(AND(Tabela1[[#This Row],[EA Play Season Pass]]="Yes",Tabela1[[#This Row],[Minecraft Season Pass]]="Yes"),"Yes","No")</f>
        <v>No</v>
      </c>
      <c r="P8088" t="str">
        <f>IF(OR(Tabela1[[#This Row],[EA Play Season Pass]]="Yes",Tabela1[[#This Row],[Minecraft Season Pass]]="Yes"),"Yes","No")</f>
        <v>Yes</v>
      </c>
      <c r="Q8088">
        <v>29</v>
      </c>
      <c r="R8088" s="2"/>
    </row>
    <row r="8089" spans="1:18" x14ac:dyDescent="0.25">
      <c r="A8089">
        <v>8088</v>
      </c>
      <c r="B8089" t="s">
        <v>1117</v>
      </c>
      <c r="C8089" t="s">
        <v>13</v>
      </c>
      <c r="D8089" s="50">
        <v>45739</v>
      </c>
      <c r="E8089">
        <f>YEAR(Tabela1[[#This Row],[Start Date]])</f>
        <v>2025</v>
      </c>
      <c r="F8089">
        <f>ROUNDUP(MONTH(Tabela1[[#This Row],[Start Date]])/3,0)</f>
        <v>1</v>
      </c>
      <c r="G8089" t="s">
        <v>8</v>
      </c>
      <c r="H8089">
        <v>10</v>
      </c>
      <c r="I8089" t="s">
        <v>14</v>
      </c>
      <c r="J8089" t="s">
        <v>11</v>
      </c>
      <c r="K8089">
        <v>0</v>
      </c>
      <c r="L8089" t="s">
        <v>11</v>
      </c>
      <c r="M8089">
        <v>0</v>
      </c>
      <c r="N8089">
        <v>2</v>
      </c>
      <c r="O8089" t="str">
        <f>IF(AND(Tabela1[[#This Row],[EA Play Season Pass]]="Yes",Tabela1[[#This Row],[Minecraft Season Pass]]="Yes"),"Yes","No")</f>
        <v>No</v>
      </c>
      <c r="P8089" t="str">
        <f>IF(OR(Tabela1[[#This Row],[EA Play Season Pass]]="Yes",Tabela1[[#This Row],[Minecraft Season Pass]]="Yes"),"Yes","No")</f>
        <v>No</v>
      </c>
      <c r="Q8089">
        <v>8</v>
      </c>
      <c r="R8089" s="2"/>
    </row>
    <row r="8090" spans="1:18" x14ac:dyDescent="0.25">
      <c r="A8090">
        <v>8089</v>
      </c>
      <c r="B8090" t="s">
        <v>854</v>
      </c>
      <c r="C8090" t="s">
        <v>7</v>
      </c>
      <c r="D8090" s="50">
        <v>45739</v>
      </c>
      <c r="E8090">
        <f>YEAR(Tabela1[[#This Row],[Start Date]])</f>
        <v>2025</v>
      </c>
      <c r="F8090">
        <f>ROUNDUP(MONTH(Tabela1[[#This Row],[Start Date]])/3,0)</f>
        <v>1</v>
      </c>
      <c r="G8090" t="s">
        <v>8</v>
      </c>
      <c r="H8090">
        <v>15</v>
      </c>
      <c r="I8090" t="s">
        <v>12</v>
      </c>
      <c r="J8090" t="s">
        <v>8</v>
      </c>
      <c r="K8090">
        <v>30</v>
      </c>
      <c r="L8090" t="s">
        <v>8</v>
      </c>
      <c r="M8090">
        <v>20</v>
      </c>
      <c r="N8090">
        <v>1</v>
      </c>
      <c r="O8090" t="str">
        <f>IF(AND(Tabela1[[#This Row],[EA Play Season Pass]]="Yes",Tabela1[[#This Row],[Minecraft Season Pass]]="Yes"),"Yes","No")</f>
        <v>Yes</v>
      </c>
      <c r="P8090" t="str">
        <f>IF(OR(Tabela1[[#This Row],[EA Play Season Pass]]="Yes",Tabela1[[#This Row],[Minecraft Season Pass]]="Yes"),"Yes","No")</f>
        <v>Yes</v>
      </c>
      <c r="Q8090">
        <v>64</v>
      </c>
      <c r="R8090" s="2"/>
    </row>
    <row r="8091" spans="1:18" x14ac:dyDescent="0.25">
      <c r="A8091">
        <v>8090</v>
      </c>
      <c r="B8091" t="s">
        <v>1889</v>
      </c>
      <c r="C8091" t="s">
        <v>7</v>
      </c>
      <c r="D8091" s="50">
        <v>45739</v>
      </c>
      <c r="E8091">
        <f>YEAR(Tabela1[[#This Row],[Start Date]])</f>
        <v>2025</v>
      </c>
      <c r="F8091">
        <f>ROUNDUP(MONTH(Tabela1[[#This Row],[Start Date]])/3,0)</f>
        <v>1</v>
      </c>
      <c r="G8091" t="s">
        <v>8</v>
      </c>
      <c r="H8091">
        <v>15</v>
      </c>
      <c r="I8091" t="s">
        <v>9</v>
      </c>
      <c r="J8091" t="s">
        <v>11</v>
      </c>
      <c r="K8091">
        <v>0</v>
      </c>
      <c r="L8091" t="s">
        <v>11</v>
      </c>
      <c r="M8091">
        <v>0</v>
      </c>
      <c r="N8091">
        <v>1</v>
      </c>
      <c r="O8091" t="str">
        <f>IF(AND(Tabela1[[#This Row],[EA Play Season Pass]]="Yes",Tabela1[[#This Row],[Minecraft Season Pass]]="Yes"),"Yes","No")</f>
        <v>No</v>
      </c>
      <c r="P8091" t="str">
        <f>IF(OR(Tabela1[[#This Row],[EA Play Season Pass]]="Yes",Tabela1[[#This Row],[Minecraft Season Pass]]="Yes"),"Yes","No")</f>
        <v>No</v>
      </c>
      <c r="Q8091">
        <v>14</v>
      </c>
      <c r="R8091" s="2"/>
    </row>
    <row r="8092" spans="1:18" x14ac:dyDescent="0.25">
      <c r="A8092">
        <v>8091</v>
      </c>
      <c r="B8092" t="s">
        <v>3414</v>
      </c>
      <c r="C8092" t="s">
        <v>13</v>
      </c>
      <c r="D8092" s="50">
        <v>45740</v>
      </c>
      <c r="E8092">
        <f>YEAR(Tabela1[[#This Row],[Start Date]])</f>
        <v>2025</v>
      </c>
      <c r="F8092">
        <f>ROUNDUP(MONTH(Tabela1[[#This Row],[Start Date]])/3,0)</f>
        <v>1</v>
      </c>
      <c r="G8092" t="s">
        <v>8</v>
      </c>
      <c r="H8092">
        <v>10</v>
      </c>
      <c r="I8092" t="s">
        <v>12</v>
      </c>
      <c r="J8092" t="s">
        <v>8</v>
      </c>
      <c r="K8092">
        <v>30</v>
      </c>
      <c r="L8092" t="s">
        <v>11</v>
      </c>
      <c r="M8092">
        <v>0</v>
      </c>
      <c r="N8092">
        <v>3</v>
      </c>
      <c r="O8092" t="str">
        <f>IF(AND(Tabela1[[#This Row],[EA Play Season Pass]]="Yes",Tabela1[[#This Row],[Minecraft Season Pass]]="Yes"),"Yes","No")</f>
        <v>No</v>
      </c>
      <c r="P8092" t="str">
        <f>IF(OR(Tabela1[[#This Row],[EA Play Season Pass]]="Yes",Tabela1[[#This Row],[Minecraft Season Pass]]="Yes"),"Yes","No")</f>
        <v>Yes</v>
      </c>
      <c r="Q8092">
        <v>37</v>
      </c>
      <c r="R8092" s="2"/>
    </row>
    <row r="8093" spans="1:18" x14ac:dyDescent="0.25">
      <c r="A8093">
        <v>8092</v>
      </c>
      <c r="B8093" t="s">
        <v>1339</v>
      </c>
      <c r="C8093" t="s">
        <v>10</v>
      </c>
      <c r="D8093" s="50">
        <v>45740</v>
      </c>
      <c r="E8093">
        <f>YEAR(Tabela1[[#This Row],[Start Date]])</f>
        <v>2025</v>
      </c>
      <c r="F8093">
        <f>ROUNDUP(MONTH(Tabela1[[#This Row],[Start Date]])/3,0)</f>
        <v>1</v>
      </c>
      <c r="G8093" t="s">
        <v>8</v>
      </c>
      <c r="H8093">
        <v>5</v>
      </c>
      <c r="I8093" t="s">
        <v>12</v>
      </c>
      <c r="J8093" t="s">
        <v>11</v>
      </c>
      <c r="K8093">
        <v>0</v>
      </c>
      <c r="L8093" t="s">
        <v>11</v>
      </c>
      <c r="M8093">
        <v>0</v>
      </c>
      <c r="N8093">
        <v>2</v>
      </c>
      <c r="O8093" t="str">
        <f>IF(AND(Tabela1[[#This Row],[EA Play Season Pass]]="Yes",Tabela1[[#This Row],[Minecraft Season Pass]]="Yes"),"Yes","No")</f>
        <v>No</v>
      </c>
      <c r="P8093" t="str">
        <f>IF(OR(Tabela1[[#This Row],[EA Play Season Pass]]="Yes",Tabela1[[#This Row],[Minecraft Season Pass]]="Yes"),"Yes","No")</f>
        <v>No</v>
      </c>
      <c r="Q8093">
        <v>3</v>
      </c>
      <c r="R8093" s="2"/>
    </row>
    <row r="8094" spans="1:18" x14ac:dyDescent="0.25">
      <c r="A8094">
        <v>8093</v>
      </c>
      <c r="B8094" t="s">
        <v>8009</v>
      </c>
      <c r="C8094" t="s">
        <v>13</v>
      </c>
      <c r="D8094" s="50">
        <v>45740</v>
      </c>
      <c r="E8094">
        <f>YEAR(Tabela1[[#This Row],[Start Date]])</f>
        <v>2025</v>
      </c>
      <c r="F8094">
        <f>ROUNDUP(MONTH(Tabela1[[#This Row],[Start Date]])/3,0)</f>
        <v>1</v>
      </c>
      <c r="G8094" t="s">
        <v>8</v>
      </c>
      <c r="H8094">
        <v>10</v>
      </c>
      <c r="I8094" t="s">
        <v>12</v>
      </c>
      <c r="J8094" t="s">
        <v>8</v>
      </c>
      <c r="K8094">
        <v>30</v>
      </c>
      <c r="L8094" t="s">
        <v>11</v>
      </c>
      <c r="M8094">
        <v>0</v>
      </c>
      <c r="N8094">
        <v>1</v>
      </c>
      <c r="O8094" t="str">
        <f>IF(AND(Tabela1[[#This Row],[EA Play Season Pass]]="Yes",Tabela1[[#This Row],[Minecraft Season Pass]]="Yes"),"Yes","No")</f>
        <v>No</v>
      </c>
      <c r="P8094" t="str">
        <f>IF(OR(Tabela1[[#This Row],[EA Play Season Pass]]="Yes",Tabela1[[#This Row],[Minecraft Season Pass]]="Yes"),"Yes","No")</f>
        <v>Yes</v>
      </c>
      <c r="Q8094">
        <v>39</v>
      </c>
      <c r="R8094" s="2"/>
    </row>
    <row r="8095" spans="1:18" x14ac:dyDescent="0.25">
      <c r="A8095">
        <v>8094</v>
      </c>
      <c r="B8095" t="s">
        <v>8010</v>
      </c>
      <c r="C8095" t="s">
        <v>13</v>
      </c>
      <c r="D8095" s="50">
        <v>45740</v>
      </c>
      <c r="E8095">
        <f>YEAR(Tabela1[[#This Row],[Start Date]])</f>
        <v>2025</v>
      </c>
      <c r="F8095">
        <f>ROUNDUP(MONTH(Tabela1[[#This Row],[Start Date]])/3,0)</f>
        <v>1</v>
      </c>
      <c r="G8095" t="s">
        <v>11</v>
      </c>
      <c r="H8095">
        <v>10</v>
      </c>
      <c r="I8095" t="s">
        <v>14</v>
      </c>
      <c r="J8095" t="s">
        <v>8</v>
      </c>
      <c r="K8095">
        <v>30</v>
      </c>
      <c r="L8095" t="s">
        <v>8</v>
      </c>
      <c r="M8095">
        <v>20</v>
      </c>
      <c r="N8095">
        <v>1</v>
      </c>
      <c r="O8095" t="str">
        <f>IF(AND(Tabela1[[#This Row],[EA Play Season Pass]]="Yes",Tabela1[[#This Row],[Minecraft Season Pass]]="Yes"),"Yes","No")</f>
        <v>Yes</v>
      </c>
      <c r="P8095" t="str">
        <f>IF(OR(Tabela1[[#This Row],[EA Play Season Pass]]="Yes",Tabela1[[#This Row],[Minecraft Season Pass]]="Yes"),"Yes","No")</f>
        <v>Yes</v>
      </c>
      <c r="Q8095">
        <v>59</v>
      </c>
      <c r="R8095" s="2"/>
    </row>
    <row r="8096" spans="1:18" x14ac:dyDescent="0.25">
      <c r="A8096">
        <v>8095</v>
      </c>
      <c r="B8096" t="s">
        <v>706</v>
      </c>
      <c r="C8096" t="s">
        <v>13</v>
      </c>
      <c r="D8096" s="50">
        <v>45740</v>
      </c>
      <c r="E8096">
        <f>YEAR(Tabela1[[#This Row],[Start Date]])</f>
        <v>2025</v>
      </c>
      <c r="F8096">
        <f>ROUNDUP(MONTH(Tabela1[[#This Row],[Start Date]])/3,0)</f>
        <v>1</v>
      </c>
      <c r="G8096" t="s">
        <v>8</v>
      </c>
      <c r="H8096">
        <v>10</v>
      </c>
      <c r="I8096" t="s">
        <v>14</v>
      </c>
      <c r="J8096" t="s">
        <v>11</v>
      </c>
      <c r="K8096">
        <v>0</v>
      </c>
      <c r="L8096" t="s">
        <v>11</v>
      </c>
      <c r="M8096">
        <v>0</v>
      </c>
      <c r="N8096">
        <v>3</v>
      </c>
      <c r="O8096" t="str">
        <f>IF(AND(Tabela1[[#This Row],[EA Play Season Pass]]="Yes",Tabela1[[#This Row],[Minecraft Season Pass]]="Yes"),"Yes","No")</f>
        <v>No</v>
      </c>
      <c r="P8096" t="str">
        <f>IF(OR(Tabela1[[#This Row],[EA Play Season Pass]]="Yes",Tabela1[[#This Row],[Minecraft Season Pass]]="Yes"),"Yes","No")</f>
        <v>No</v>
      </c>
      <c r="Q8096">
        <v>7</v>
      </c>
      <c r="R8096" s="2"/>
    </row>
    <row r="8097" spans="1:18" x14ac:dyDescent="0.25">
      <c r="A8097">
        <v>8096</v>
      </c>
      <c r="B8097" t="s">
        <v>1729</v>
      </c>
      <c r="C8097" t="s">
        <v>7</v>
      </c>
      <c r="D8097" s="50">
        <v>45740</v>
      </c>
      <c r="E8097">
        <f>YEAR(Tabela1[[#This Row],[Start Date]])</f>
        <v>2025</v>
      </c>
      <c r="F8097">
        <f>ROUNDUP(MONTH(Tabela1[[#This Row],[Start Date]])/3,0)</f>
        <v>1</v>
      </c>
      <c r="G8097" t="s">
        <v>8</v>
      </c>
      <c r="H8097">
        <v>15</v>
      </c>
      <c r="I8097" t="s">
        <v>14</v>
      </c>
      <c r="J8097" t="s">
        <v>11</v>
      </c>
      <c r="K8097">
        <v>0</v>
      </c>
      <c r="L8097" t="s">
        <v>11</v>
      </c>
      <c r="M8097">
        <v>0</v>
      </c>
      <c r="N8097">
        <v>3</v>
      </c>
      <c r="O8097" t="str">
        <f>IF(AND(Tabela1[[#This Row],[EA Play Season Pass]]="Yes",Tabela1[[#This Row],[Minecraft Season Pass]]="Yes"),"Yes","No")</f>
        <v>No</v>
      </c>
      <c r="P8097" t="str">
        <f>IF(OR(Tabela1[[#This Row],[EA Play Season Pass]]="Yes",Tabela1[[#This Row],[Minecraft Season Pass]]="Yes"),"Yes","No")</f>
        <v>No</v>
      </c>
      <c r="Q8097">
        <v>12</v>
      </c>
      <c r="R8097" s="2"/>
    </row>
    <row r="8098" spans="1:18" x14ac:dyDescent="0.25">
      <c r="A8098">
        <v>8097</v>
      </c>
      <c r="B8098" t="s">
        <v>848</v>
      </c>
      <c r="C8098" t="s">
        <v>7</v>
      </c>
      <c r="D8098" s="50">
        <v>45740</v>
      </c>
      <c r="E8098">
        <f>YEAR(Tabela1[[#This Row],[Start Date]])</f>
        <v>2025</v>
      </c>
      <c r="F8098">
        <f>ROUNDUP(MONTH(Tabela1[[#This Row],[Start Date]])/3,0)</f>
        <v>1</v>
      </c>
      <c r="G8098" t="s">
        <v>8</v>
      </c>
      <c r="H8098">
        <v>15</v>
      </c>
      <c r="I8098" t="s">
        <v>12</v>
      </c>
      <c r="J8098" t="s">
        <v>11</v>
      </c>
      <c r="K8098">
        <v>0</v>
      </c>
      <c r="L8098" t="s">
        <v>11</v>
      </c>
      <c r="M8098">
        <v>0</v>
      </c>
      <c r="N8098">
        <v>3</v>
      </c>
      <c r="O8098" t="str">
        <f>IF(AND(Tabela1[[#This Row],[EA Play Season Pass]]="Yes",Tabela1[[#This Row],[Minecraft Season Pass]]="Yes"),"Yes","No")</f>
        <v>No</v>
      </c>
      <c r="P8098" t="str">
        <f>IF(OR(Tabela1[[#This Row],[EA Play Season Pass]]="Yes",Tabela1[[#This Row],[Minecraft Season Pass]]="Yes"),"Yes","No")</f>
        <v>No</v>
      </c>
      <c r="Q8098">
        <v>12</v>
      </c>
      <c r="R8098" s="2"/>
    </row>
    <row r="8099" spans="1:18" x14ac:dyDescent="0.25">
      <c r="A8099">
        <v>8098</v>
      </c>
      <c r="B8099" t="s">
        <v>8011</v>
      </c>
      <c r="C8099" t="s">
        <v>7</v>
      </c>
      <c r="D8099" s="50">
        <v>45740</v>
      </c>
      <c r="E8099">
        <f>YEAR(Tabela1[[#This Row],[Start Date]])</f>
        <v>2025</v>
      </c>
      <c r="F8099">
        <f>ROUNDUP(MONTH(Tabela1[[#This Row],[Start Date]])/3,0)</f>
        <v>1</v>
      </c>
      <c r="G8099" t="s">
        <v>11</v>
      </c>
      <c r="H8099">
        <v>15</v>
      </c>
      <c r="I8099" t="s">
        <v>14</v>
      </c>
      <c r="J8099" t="s">
        <v>11</v>
      </c>
      <c r="K8099">
        <v>0</v>
      </c>
      <c r="L8099" t="s">
        <v>11</v>
      </c>
      <c r="M8099">
        <v>0</v>
      </c>
      <c r="N8099">
        <v>3</v>
      </c>
      <c r="O8099" t="str">
        <f>IF(AND(Tabela1[[#This Row],[EA Play Season Pass]]="Yes",Tabela1[[#This Row],[Minecraft Season Pass]]="Yes"),"Yes","No")</f>
        <v>No</v>
      </c>
      <c r="P8099" t="str">
        <f>IF(OR(Tabela1[[#This Row],[EA Play Season Pass]]="Yes",Tabela1[[#This Row],[Minecraft Season Pass]]="Yes"),"Yes","No")</f>
        <v>No</v>
      </c>
      <c r="Q8099">
        <v>12</v>
      </c>
      <c r="R8099" s="2"/>
    </row>
    <row r="8100" spans="1:18" x14ac:dyDescent="0.25">
      <c r="A8100">
        <v>8099</v>
      </c>
      <c r="B8100" t="s">
        <v>8012</v>
      </c>
      <c r="C8100" t="s">
        <v>13</v>
      </c>
      <c r="D8100" s="50">
        <v>45740</v>
      </c>
      <c r="E8100">
        <f>YEAR(Tabela1[[#This Row],[Start Date]])</f>
        <v>2025</v>
      </c>
      <c r="F8100">
        <f>ROUNDUP(MONTH(Tabela1[[#This Row],[Start Date]])/3,0)</f>
        <v>1</v>
      </c>
      <c r="G8100" t="s">
        <v>11</v>
      </c>
      <c r="H8100">
        <v>10</v>
      </c>
      <c r="I8100" t="s">
        <v>14</v>
      </c>
      <c r="J8100" t="s">
        <v>11</v>
      </c>
      <c r="K8100">
        <v>0</v>
      </c>
      <c r="L8100" t="s">
        <v>8</v>
      </c>
      <c r="M8100">
        <v>20</v>
      </c>
      <c r="N8100">
        <v>2</v>
      </c>
      <c r="O8100" t="str">
        <f>IF(AND(Tabela1[[#This Row],[EA Play Season Pass]]="Yes",Tabela1[[#This Row],[Minecraft Season Pass]]="Yes"),"Yes","No")</f>
        <v>No</v>
      </c>
      <c r="P8100" t="str">
        <f>IF(OR(Tabela1[[#This Row],[EA Play Season Pass]]="Yes",Tabela1[[#This Row],[Minecraft Season Pass]]="Yes"),"Yes","No")</f>
        <v>Yes</v>
      </c>
      <c r="Q8100">
        <v>28</v>
      </c>
      <c r="R8100" s="2"/>
    </row>
    <row r="8101" spans="1:18" x14ac:dyDescent="0.25">
      <c r="A8101">
        <v>8100</v>
      </c>
      <c r="B8101" t="s">
        <v>230</v>
      </c>
      <c r="C8101" t="s">
        <v>10</v>
      </c>
      <c r="D8101" s="50">
        <v>45741</v>
      </c>
      <c r="E8101">
        <f>YEAR(Tabela1[[#This Row],[Start Date]])</f>
        <v>2025</v>
      </c>
      <c r="F8101">
        <f>ROUNDUP(MONTH(Tabela1[[#This Row],[Start Date]])/3,0)</f>
        <v>1</v>
      </c>
      <c r="G8101" t="s">
        <v>11</v>
      </c>
      <c r="H8101">
        <v>5</v>
      </c>
      <c r="I8101" t="s">
        <v>12</v>
      </c>
      <c r="J8101" t="s">
        <v>11</v>
      </c>
      <c r="K8101">
        <v>0</v>
      </c>
      <c r="L8101" t="s">
        <v>8</v>
      </c>
      <c r="M8101">
        <v>20</v>
      </c>
      <c r="N8101">
        <v>3</v>
      </c>
      <c r="O8101" t="str">
        <f>IF(AND(Tabela1[[#This Row],[EA Play Season Pass]]="Yes",Tabela1[[#This Row],[Minecraft Season Pass]]="Yes"),"Yes","No")</f>
        <v>No</v>
      </c>
      <c r="P8101" t="str">
        <f>IF(OR(Tabela1[[#This Row],[EA Play Season Pass]]="Yes",Tabela1[[#This Row],[Minecraft Season Pass]]="Yes"),"Yes","No")</f>
        <v>Yes</v>
      </c>
      <c r="Q8101">
        <v>22</v>
      </c>
      <c r="R8101" s="2"/>
    </row>
    <row r="8102" spans="1:18" x14ac:dyDescent="0.25">
      <c r="A8102">
        <v>8101</v>
      </c>
      <c r="B8102" t="s">
        <v>8013</v>
      </c>
      <c r="C8102" t="s">
        <v>10</v>
      </c>
      <c r="D8102" s="50">
        <v>45741</v>
      </c>
      <c r="E8102">
        <f>YEAR(Tabela1[[#This Row],[Start Date]])</f>
        <v>2025</v>
      </c>
      <c r="F8102">
        <f>ROUNDUP(MONTH(Tabela1[[#This Row],[Start Date]])/3,0)</f>
        <v>1</v>
      </c>
      <c r="G8102" t="s">
        <v>8</v>
      </c>
      <c r="H8102">
        <v>5</v>
      </c>
      <c r="I8102" t="s">
        <v>14</v>
      </c>
      <c r="J8102" t="s">
        <v>8</v>
      </c>
      <c r="K8102">
        <v>30</v>
      </c>
      <c r="L8102" t="s">
        <v>11</v>
      </c>
      <c r="M8102">
        <v>0</v>
      </c>
      <c r="N8102">
        <v>2</v>
      </c>
      <c r="O8102" t="str">
        <f>IF(AND(Tabela1[[#This Row],[EA Play Season Pass]]="Yes",Tabela1[[#This Row],[Minecraft Season Pass]]="Yes"),"Yes","No")</f>
        <v>No</v>
      </c>
      <c r="P8102" t="str">
        <f>IF(OR(Tabela1[[#This Row],[EA Play Season Pass]]="Yes",Tabela1[[#This Row],[Minecraft Season Pass]]="Yes"),"Yes","No")</f>
        <v>Yes</v>
      </c>
      <c r="Q8102">
        <v>33</v>
      </c>
      <c r="R8102" s="2"/>
    </row>
    <row r="8103" spans="1:18" x14ac:dyDescent="0.25">
      <c r="A8103">
        <v>8102</v>
      </c>
      <c r="B8103" t="s">
        <v>8014</v>
      </c>
      <c r="C8103" t="s">
        <v>13</v>
      </c>
      <c r="D8103" s="50">
        <v>45741</v>
      </c>
      <c r="E8103">
        <f>YEAR(Tabela1[[#This Row],[Start Date]])</f>
        <v>2025</v>
      </c>
      <c r="F8103">
        <f>ROUNDUP(MONTH(Tabela1[[#This Row],[Start Date]])/3,0)</f>
        <v>1</v>
      </c>
      <c r="G8103" t="s">
        <v>11</v>
      </c>
      <c r="H8103">
        <v>10</v>
      </c>
      <c r="I8103" t="s">
        <v>12</v>
      </c>
      <c r="J8103" t="s">
        <v>8</v>
      </c>
      <c r="K8103">
        <v>30</v>
      </c>
      <c r="L8103" t="s">
        <v>8</v>
      </c>
      <c r="M8103">
        <v>20</v>
      </c>
      <c r="N8103">
        <v>1</v>
      </c>
      <c r="O8103" t="str">
        <f>IF(AND(Tabela1[[#This Row],[EA Play Season Pass]]="Yes",Tabela1[[#This Row],[Minecraft Season Pass]]="Yes"),"Yes","No")</f>
        <v>Yes</v>
      </c>
      <c r="P8103" t="str">
        <f>IF(OR(Tabela1[[#This Row],[EA Play Season Pass]]="Yes",Tabela1[[#This Row],[Minecraft Season Pass]]="Yes"),"Yes","No")</f>
        <v>Yes</v>
      </c>
      <c r="Q8103">
        <v>59</v>
      </c>
      <c r="R8103" s="2"/>
    </row>
    <row r="8104" spans="1:18" x14ac:dyDescent="0.25">
      <c r="A8104">
        <v>8103</v>
      </c>
      <c r="B8104" t="s">
        <v>5848</v>
      </c>
      <c r="C8104" t="s">
        <v>10</v>
      </c>
      <c r="D8104" s="50">
        <v>45741</v>
      </c>
      <c r="E8104">
        <f>YEAR(Tabela1[[#This Row],[Start Date]])</f>
        <v>2025</v>
      </c>
      <c r="F8104">
        <f>ROUNDUP(MONTH(Tabela1[[#This Row],[Start Date]])/3,0)</f>
        <v>1</v>
      </c>
      <c r="G8104" t="s">
        <v>11</v>
      </c>
      <c r="H8104">
        <v>5</v>
      </c>
      <c r="I8104" t="s">
        <v>9</v>
      </c>
      <c r="J8104" t="s">
        <v>11</v>
      </c>
      <c r="K8104">
        <v>0</v>
      </c>
      <c r="L8104" t="s">
        <v>8</v>
      </c>
      <c r="M8104">
        <v>20</v>
      </c>
      <c r="N8104">
        <v>3</v>
      </c>
      <c r="O8104" t="str">
        <f>IF(AND(Tabela1[[#This Row],[EA Play Season Pass]]="Yes",Tabela1[[#This Row],[Minecraft Season Pass]]="Yes"),"Yes","No")</f>
        <v>No</v>
      </c>
      <c r="P8104" t="str">
        <f>IF(OR(Tabela1[[#This Row],[EA Play Season Pass]]="Yes",Tabela1[[#This Row],[Minecraft Season Pass]]="Yes"),"Yes","No")</f>
        <v>Yes</v>
      </c>
      <c r="Q8104">
        <v>22</v>
      </c>
      <c r="R8104" s="2"/>
    </row>
    <row r="8105" spans="1:18" x14ac:dyDescent="0.25">
      <c r="A8105">
        <v>8104</v>
      </c>
      <c r="B8105" t="s">
        <v>8015</v>
      </c>
      <c r="C8105" t="s">
        <v>7</v>
      </c>
      <c r="D8105" s="50">
        <v>45741</v>
      </c>
      <c r="E8105">
        <f>YEAR(Tabela1[[#This Row],[Start Date]])</f>
        <v>2025</v>
      </c>
      <c r="F8105">
        <f>ROUNDUP(MONTH(Tabela1[[#This Row],[Start Date]])/3,0)</f>
        <v>1</v>
      </c>
      <c r="G8105" t="s">
        <v>11</v>
      </c>
      <c r="H8105">
        <v>15</v>
      </c>
      <c r="I8105" t="s">
        <v>12</v>
      </c>
      <c r="J8105" t="s">
        <v>11</v>
      </c>
      <c r="K8105">
        <v>0</v>
      </c>
      <c r="L8105" t="s">
        <v>11</v>
      </c>
      <c r="M8105">
        <v>0</v>
      </c>
      <c r="N8105">
        <v>1</v>
      </c>
      <c r="O8105" t="str">
        <f>IF(AND(Tabela1[[#This Row],[EA Play Season Pass]]="Yes",Tabela1[[#This Row],[Minecraft Season Pass]]="Yes"),"Yes","No")</f>
        <v>No</v>
      </c>
      <c r="P8105" t="str">
        <f>IF(OR(Tabela1[[#This Row],[EA Play Season Pass]]="Yes",Tabela1[[#This Row],[Minecraft Season Pass]]="Yes"),"Yes","No")</f>
        <v>No</v>
      </c>
      <c r="Q8105">
        <v>14</v>
      </c>
      <c r="R8105" s="2"/>
    </row>
    <row r="8106" spans="1:18" x14ac:dyDescent="0.25">
      <c r="A8106">
        <v>8105</v>
      </c>
      <c r="B8106" t="s">
        <v>8016</v>
      </c>
      <c r="C8106" t="s">
        <v>13</v>
      </c>
      <c r="D8106" s="50">
        <v>45742</v>
      </c>
      <c r="E8106">
        <f>YEAR(Tabela1[[#This Row],[Start Date]])</f>
        <v>2025</v>
      </c>
      <c r="F8106">
        <f>ROUNDUP(MONTH(Tabela1[[#This Row],[Start Date]])/3,0)</f>
        <v>1</v>
      </c>
      <c r="G8106" t="s">
        <v>11</v>
      </c>
      <c r="H8106">
        <v>10</v>
      </c>
      <c r="I8106" t="s">
        <v>9</v>
      </c>
      <c r="J8106" t="s">
        <v>8</v>
      </c>
      <c r="K8106">
        <v>30</v>
      </c>
      <c r="L8106" t="s">
        <v>11</v>
      </c>
      <c r="M8106">
        <v>0</v>
      </c>
      <c r="N8106">
        <v>1</v>
      </c>
      <c r="O8106" t="str">
        <f>IF(AND(Tabela1[[#This Row],[EA Play Season Pass]]="Yes",Tabela1[[#This Row],[Minecraft Season Pass]]="Yes"),"Yes","No")</f>
        <v>No</v>
      </c>
      <c r="P8106" t="str">
        <f>IF(OR(Tabela1[[#This Row],[EA Play Season Pass]]="Yes",Tabela1[[#This Row],[Minecraft Season Pass]]="Yes"),"Yes","No")</f>
        <v>Yes</v>
      </c>
      <c r="Q8106">
        <v>39</v>
      </c>
      <c r="R8106" s="2"/>
    </row>
    <row r="8107" spans="1:18" x14ac:dyDescent="0.25">
      <c r="A8107">
        <v>8106</v>
      </c>
      <c r="B8107" t="s">
        <v>8017</v>
      </c>
      <c r="C8107" t="s">
        <v>10</v>
      </c>
      <c r="D8107" s="50">
        <v>45742</v>
      </c>
      <c r="E8107">
        <f>YEAR(Tabela1[[#This Row],[Start Date]])</f>
        <v>2025</v>
      </c>
      <c r="F8107">
        <f>ROUNDUP(MONTH(Tabela1[[#This Row],[Start Date]])/3,0)</f>
        <v>1</v>
      </c>
      <c r="G8107" t="s">
        <v>8</v>
      </c>
      <c r="H8107">
        <v>5</v>
      </c>
      <c r="I8107" t="s">
        <v>14</v>
      </c>
      <c r="J8107" t="s">
        <v>8</v>
      </c>
      <c r="K8107">
        <v>30</v>
      </c>
      <c r="L8107" t="s">
        <v>8</v>
      </c>
      <c r="M8107">
        <v>20</v>
      </c>
      <c r="N8107">
        <v>1</v>
      </c>
      <c r="O8107" t="str">
        <f>IF(AND(Tabela1[[#This Row],[EA Play Season Pass]]="Yes",Tabela1[[#This Row],[Minecraft Season Pass]]="Yes"),"Yes","No")</f>
        <v>Yes</v>
      </c>
      <c r="P8107" t="str">
        <f>IF(OR(Tabela1[[#This Row],[EA Play Season Pass]]="Yes",Tabela1[[#This Row],[Minecraft Season Pass]]="Yes"),"Yes","No")</f>
        <v>Yes</v>
      </c>
      <c r="Q8107">
        <v>54</v>
      </c>
      <c r="R8107" s="2"/>
    </row>
    <row r="8108" spans="1:18" x14ac:dyDescent="0.25">
      <c r="A8108">
        <v>8107</v>
      </c>
      <c r="B8108" t="s">
        <v>8018</v>
      </c>
      <c r="C8108" t="s">
        <v>7</v>
      </c>
      <c r="D8108" s="50">
        <v>45742</v>
      </c>
      <c r="E8108">
        <f>YEAR(Tabela1[[#This Row],[Start Date]])</f>
        <v>2025</v>
      </c>
      <c r="F8108">
        <f>ROUNDUP(MONTH(Tabela1[[#This Row],[Start Date]])/3,0)</f>
        <v>1</v>
      </c>
      <c r="G8108" t="s">
        <v>8</v>
      </c>
      <c r="H8108">
        <v>15</v>
      </c>
      <c r="I8108" t="s">
        <v>12</v>
      </c>
      <c r="J8108" t="s">
        <v>11</v>
      </c>
      <c r="K8108">
        <v>0</v>
      </c>
      <c r="L8108" t="s">
        <v>8</v>
      </c>
      <c r="M8108">
        <v>20</v>
      </c>
      <c r="N8108">
        <v>3</v>
      </c>
      <c r="O8108" t="str">
        <f>IF(AND(Tabela1[[#This Row],[EA Play Season Pass]]="Yes",Tabela1[[#This Row],[Minecraft Season Pass]]="Yes"),"Yes","No")</f>
        <v>No</v>
      </c>
      <c r="P8108" t="str">
        <f>IF(OR(Tabela1[[#This Row],[EA Play Season Pass]]="Yes",Tabela1[[#This Row],[Minecraft Season Pass]]="Yes"),"Yes","No")</f>
        <v>Yes</v>
      </c>
      <c r="Q8108">
        <v>32</v>
      </c>
      <c r="R8108" s="2"/>
    </row>
    <row r="8109" spans="1:18" x14ac:dyDescent="0.25">
      <c r="A8109">
        <v>8108</v>
      </c>
      <c r="B8109" t="s">
        <v>1850</v>
      </c>
      <c r="C8109" t="s">
        <v>10</v>
      </c>
      <c r="D8109" s="50">
        <v>45742</v>
      </c>
      <c r="E8109">
        <f>YEAR(Tabela1[[#This Row],[Start Date]])</f>
        <v>2025</v>
      </c>
      <c r="F8109">
        <f>ROUNDUP(MONTH(Tabela1[[#This Row],[Start Date]])/3,0)</f>
        <v>1</v>
      </c>
      <c r="G8109" t="s">
        <v>11</v>
      </c>
      <c r="H8109">
        <v>5</v>
      </c>
      <c r="I8109" t="s">
        <v>14</v>
      </c>
      <c r="J8109" t="s">
        <v>8</v>
      </c>
      <c r="K8109">
        <v>30</v>
      </c>
      <c r="L8109" t="s">
        <v>11</v>
      </c>
      <c r="M8109">
        <v>0</v>
      </c>
      <c r="N8109">
        <v>1</v>
      </c>
      <c r="O8109" t="str">
        <f>IF(AND(Tabela1[[#This Row],[EA Play Season Pass]]="Yes",Tabela1[[#This Row],[Minecraft Season Pass]]="Yes"),"Yes","No")</f>
        <v>No</v>
      </c>
      <c r="P8109" t="str">
        <f>IF(OR(Tabela1[[#This Row],[EA Play Season Pass]]="Yes",Tabela1[[#This Row],[Minecraft Season Pass]]="Yes"),"Yes","No")</f>
        <v>Yes</v>
      </c>
      <c r="Q8109">
        <v>34</v>
      </c>
      <c r="R8109" s="2"/>
    </row>
    <row r="8110" spans="1:18" x14ac:dyDescent="0.25">
      <c r="A8110">
        <v>8109</v>
      </c>
      <c r="B8110" t="s">
        <v>1090</v>
      </c>
      <c r="C8110" t="s">
        <v>10</v>
      </c>
      <c r="D8110" s="50">
        <v>45742</v>
      </c>
      <c r="E8110">
        <f>YEAR(Tabela1[[#This Row],[Start Date]])</f>
        <v>2025</v>
      </c>
      <c r="F8110">
        <f>ROUNDUP(MONTH(Tabela1[[#This Row],[Start Date]])/3,0)</f>
        <v>1</v>
      </c>
      <c r="G8110" t="s">
        <v>8</v>
      </c>
      <c r="H8110">
        <v>5</v>
      </c>
      <c r="I8110" t="s">
        <v>9</v>
      </c>
      <c r="J8110" t="s">
        <v>11</v>
      </c>
      <c r="K8110">
        <v>0</v>
      </c>
      <c r="L8110" t="s">
        <v>11</v>
      </c>
      <c r="M8110">
        <v>0</v>
      </c>
      <c r="N8110">
        <v>1</v>
      </c>
      <c r="O8110" t="str">
        <f>IF(AND(Tabela1[[#This Row],[EA Play Season Pass]]="Yes",Tabela1[[#This Row],[Minecraft Season Pass]]="Yes"),"Yes","No")</f>
        <v>No</v>
      </c>
      <c r="P8110" t="str">
        <f>IF(OR(Tabela1[[#This Row],[EA Play Season Pass]]="Yes",Tabela1[[#This Row],[Minecraft Season Pass]]="Yes"),"Yes","No")</f>
        <v>No</v>
      </c>
      <c r="Q8110">
        <v>4</v>
      </c>
      <c r="R8110" s="2"/>
    </row>
    <row r="8111" spans="1:18" x14ac:dyDescent="0.25">
      <c r="A8111">
        <v>8110</v>
      </c>
      <c r="B8111" t="s">
        <v>2834</v>
      </c>
      <c r="C8111" t="s">
        <v>10</v>
      </c>
      <c r="D8111" s="50">
        <v>45742</v>
      </c>
      <c r="E8111">
        <f>YEAR(Tabela1[[#This Row],[Start Date]])</f>
        <v>2025</v>
      </c>
      <c r="F8111">
        <f>ROUNDUP(MONTH(Tabela1[[#This Row],[Start Date]])/3,0)</f>
        <v>1</v>
      </c>
      <c r="G8111" t="s">
        <v>8</v>
      </c>
      <c r="H8111">
        <v>5</v>
      </c>
      <c r="I8111" t="s">
        <v>12</v>
      </c>
      <c r="J8111" t="s">
        <v>11</v>
      </c>
      <c r="K8111">
        <v>0</v>
      </c>
      <c r="L8111" t="s">
        <v>11</v>
      </c>
      <c r="M8111">
        <v>0</v>
      </c>
      <c r="N8111">
        <v>1</v>
      </c>
      <c r="O8111" t="str">
        <f>IF(AND(Tabela1[[#This Row],[EA Play Season Pass]]="Yes",Tabela1[[#This Row],[Minecraft Season Pass]]="Yes"),"Yes","No")</f>
        <v>No</v>
      </c>
      <c r="P8111" t="str">
        <f>IF(OR(Tabela1[[#This Row],[EA Play Season Pass]]="Yes",Tabela1[[#This Row],[Minecraft Season Pass]]="Yes"),"Yes","No")</f>
        <v>No</v>
      </c>
      <c r="Q8111">
        <v>4</v>
      </c>
      <c r="R8111" s="2"/>
    </row>
    <row r="8112" spans="1:18" x14ac:dyDescent="0.25">
      <c r="A8112">
        <v>8111</v>
      </c>
      <c r="B8112" t="s">
        <v>8019</v>
      </c>
      <c r="C8112" t="s">
        <v>10</v>
      </c>
      <c r="D8112" s="50">
        <v>45742</v>
      </c>
      <c r="E8112">
        <f>YEAR(Tabela1[[#This Row],[Start Date]])</f>
        <v>2025</v>
      </c>
      <c r="F8112">
        <f>ROUNDUP(MONTH(Tabela1[[#This Row],[Start Date]])/3,0)</f>
        <v>1</v>
      </c>
      <c r="G8112" t="s">
        <v>11</v>
      </c>
      <c r="H8112">
        <v>5</v>
      </c>
      <c r="I8112" t="s">
        <v>9</v>
      </c>
      <c r="J8112" t="s">
        <v>8</v>
      </c>
      <c r="K8112">
        <v>30</v>
      </c>
      <c r="L8112" t="s">
        <v>8</v>
      </c>
      <c r="M8112">
        <v>20</v>
      </c>
      <c r="N8112">
        <v>3</v>
      </c>
      <c r="O8112" t="str">
        <f>IF(AND(Tabela1[[#This Row],[EA Play Season Pass]]="Yes",Tabela1[[#This Row],[Minecraft Season Pass]]="Yes"),"Yes","No")</f>
        <v>Yes</v>
      </c>
      <c r="P8112" t="str">
        <f>IF(OR(Tabela1[[#This Row],[EA Play Season Pass]]="Yes",Tabela1[[#This Row],[Minecraft Season Pass]]="Yes"),"Yes","No")</f>
        <v>Yes</v>
      </c>
      <c r="Q8112">
        <v>52</v>
      </c>
      <c r="R8112" s="2"/>
    </row>
    <row r="8113" spans="1:18" x14ac:dyDescent="0.25">
      <c r="A8113">
        <v>8112</v>
      </c>
      <c r="B8113" t="s">
        <v>3338</v>
      </c>
      <c r="C8113" t="s">
        <v>13</v>
      </c>
      <c r="D8113" s="50">
        <v>45742</v>
      </c>
      <c r="E8113">
        <f>YEAR(Tabela1[[#This Row],[Start Date]])</f>
        <v>2025</v>
      </c>
      <c r="F8113">
        <f>ROUNDUP(MONTH(Tabela1[[#This Row],[Start Date]])/3,0)</f>
        <v>1</v>
      </c>
      <c r="G8113" t="s">
        <v>11</v>
      </c>
      <c r="H8113">
        <v>10</v>
      </c>
      <c r="I8113" t="s">
        <v>12</v>
      </c>
      <c r="J8113" t="s">
        <v>11</v>
      </c>
      <c r="K8113">
        <v>0</v>
      </c>
      <c r="L8113" t="s">
        <v>8</v>
      </c>
      <c r="M8113">
        <v>20</v>
      </c>
      <c r="N8113">
        <v>2</v>
      </c>
      <c r="O8113" t="str">
        <f>IF(AND(Tabela1[[#This Row],[EA Play Season Pass]]="Yes",Tabela1[[#This Row],[Minecraft Season Pass]]="Yes"),"Yes","No")</f>
        <v>No</v>
      </c>
      <c r="P8113" t="str">
        <f>IF(OR(Tabela1[[#This Row],[EA Play Season Pass]]="Yes",Tabela1[[#This Row],[Minecraft Season Pass]]="Yes"),"Yes","No")</f>
        <v>Yes</v>
      </c>
      <c r="Q8113">
        <v>28</v>
      </c>
      <c r="R8113" s="2"/>
    </row>
    <row r="8114" spans="1:18" x14ac:dyDescent="0.25">
      <c r="A8114">
        <v>8113</v>
      </c>
      <c r="B8114" t="s">
        <v>7504</v>
      </c>
      <c r="C8114" t="s">
        <v>13</v>
      </c>
      <c r="D8114" s="50">
        <v>45743</v>
      </c>
      <c r="E8114">
        <f>YEAR(Tabela1[[#This Row],[Start Date]])</f>
        <v>2025</v>
      </c>
      <c r="F8114">
        <f>ROUNDUP(MONTH(Tabela1[[#This Row],[Start Date]])/3,0)</f>
        <v>1</v>
      </c>
      <c r="G8114" t="s">
        <v>8</v>
      </c>
      <c r="H8114">
        <v>10</v>
      </c>
      <c r="I8114" t="s">
        <v>12</v>
      </c>
      <c r="J8114" t="s">
        <v>8</v>
      </c>
      <c r="K8114">
        <v>30</v>
      </c>
      <c r="L8114" t="s">
        <v>8</v>
      </c>
      <c r="M8114">
        <v>20</v>
      </c>
      <c r="N8114">
        <v>3</v>
      </c>
      <c r="O8114" t="str">
        <f>IF(AND(Tabela1[[#This Row],[EA Play Season Pass]]="Yes",Tabela1[[#This Row],[Minecraft Season Pass]]="Yes"),"Yes","No")</f>
        <v>Yes</v>
      </c>
      <c r="P8114" t="str">
        <f>IF(OR(Tabela1[[#This Row],[EA Play Season Pass]]="Yes",Tabela1[[#This Row],[Minecraft Season Pass]]="Yes"),"Yes","No")</f>
        <v>Yes</v>
      </c>
      <c r="Q8114">
        <v>57</v>
      </c>
      <c r="R8114" s="2"/>
    </row>
    <row r="8115" spans="1:18" x14ac:dyDescent="0.25">
      <c r="A8115">
        <v>8114</v>
      </c>
      <c r="B8115" t="s">
        <v>1082</v>
      </c>
      <c r="C8115" t="s">
        <v>13</v>
      </c>
      <c r="D8115" s="50">
        <v>45743</v>
      </c>
      <c r="E8115">
        <f>YEAR(Tabela1[[#This Row],[Start Date]])</f>
        <v>2025</v>
      </c>
      <c r="F8115">
        <f>ROUNDUP(MONTH(Tabela1[[#This Row],[Start Date]])/3,0)</f>
        <v>1</v>
      </c>
      <c r="G8115" t="s">
        <v>11</v>
      </c>
      <c r="H8115">
        <v>10</v>
      </c>
      <c r="I8115" t="s">
        <v>9</v>
      </c>
      <c r="J8115" t="s">
        <v>8</v>
      </c>
      <c r="K8115">
        <v>30</v>
      </c>
      <c r="L8115" t="s">
        <v>11</v>
      </c>
      <c r="M8115">
        <v>0</v>
      </c>
      <c r="N8115">
        <v>2</v>
      </c>
      <c r="O8115" t="str">
        <f>IF(AND(Tabela1[[#This Row],[EA Play Season Pass]]="Yes",Tabela1[[#This Row],[Minecraft Season Pass]]="Yes"),"Yes","No")</f>
        <v>No</v>
      </c>
      <c r="P8115" t="str">
        <f>IF(OR(Tabela1[[#This Row],[EA Play Season Pass]]="Yes",Tabela1[[#This Row],[Minecraft Season Pass]]="Yes"),"Yes","No")</f>
        <v>Yes</v>
      </c>
      <c r="Q8115">
        <v>38</v>
      </c>
      <c r="R8115" s="2"/>
    </row>
    <row r="8116" spans="1:18" x14ac:dyDescent="0.25">
      <c r="A8116">
        <v>8115</v>
      </c>
      <c r="B8116" t="s">
        <v>2410</v>
      </c>
      <c r="C8116" t="s">
        <v>7</v>
      </c>
      <c r="D8116" s="50">
        <v>45743</v>
      </c>
      <c r="E8116">
        <f>YEAR(Tabela1[[#This Row],[Start Date]])</f>
        <v>2025</v>
      </c>
      <c r="F8116">
        <f>ROUNDUP(MONTH(Tabela1[[#This Row],[Start Date]])/3,0)</f>
        <v>1</v>
      </c>
      <c r="G8116" t="s">
        <v>8</v>
      </c>
      <c r="H8116">
        <v>15</v>
      </c>
      <c r="I8116" t="s">
        <v>12</v>
      </c>
      <c r="J8116" t="s">
        <v>8</v>
      </c>
      <c r="K8116">
        <v>30</v>
      </c>
      <c r="L8116" t="s">
        <v>8</v>
      </c>
      <c r="M8116">
        <v>20</v>
      </c>
      <c r="N8116">
        <v>1</v>
      </c>
      <c r="O8116" t="str">
        <f>IF(AND(Tabela1[[#This Row],[EA Play Season Pass]]="Yes",Tabela1[[#This Row],[Minecraft Season Pass]]="Yes"),"Yes","No")</f>
        <v>Yes</v>
      </c>
      <c r="P8116" t="str">
        <f>IF(OR(Tabela1[[#This Row],[EA Play Season Pass]]="Yes",Tabela1[[#This Row],[Minecraft Season Pass]]="Yes"),"Yes","No")</f>
        <v>Yes</v>
      </c>
      <c r="Q8116">
        <v>64</v>
      </c>
      <c r="R8116" s="2"/>
    </row>
    <row r="8117" spans="1:18" x14ac:dyDescent="0.25">
      <c r="A8117">
        <v>8116</v>
      </c>
      <c r="B8117" t="s">
        <v>8020</v>
      </c>
      <c r="C8117" t="s">
        <v>13</v>
      </c>
      <c r="D8117" s="50">
        <v>45743</v>
      </c>
      <c r="E8117">
        <f>YEAR(Tabela1[[#This Row],[Start Date]])</f>
        <v>2025</v>
      </c>
      <c r="F8117">
        <f>ROUNDUP(MONTH(Tabela1[[#This Row],[Start Date]])/3,0)</f>
        <v>1</v>
      </c>
      <c r="G8117" t="s">
        <v>11</v>
      </c>
      <c r="H8117">
        <v>10</v>
      </c>
      <c r="I8117" t="s">
        <v>12</v>
      </c>
      <c r="J8117" t="s">
        <v>8</v>
      </c>
      <c r="K8117">
        <v>30</v>
      </c>
      <c r="L8117" t="s">
        <v>11</v>
      </c>
      <c r="M8117">
        <v>0</v>
      </c>
      <c r="N8117">
        <v>3</v>
      </c>
      <c r="O8117" t="str">
        <f>IF(AND(Tabela1[[#This Row],[EA Play Season Pass]]="Yes",Tabela1[[#This Row],[Minecraft Season Pass]]="Yes"),"Yes","No")</f>
        <v>No</v>
      </c>
      <c r="P8117" t="str">
        <f>IF(OR(Tabela1[[#This Row],[EA Play Season Pass]]="Yes",Tabela1[[#This Row],[Minecraft Season Pass]]="Yes"),"Yes","No")</f>
        <v>Yes</v>
      </c>
      <c r="Q8117">
        <v>37</v>
      </c>
      <c r="R8117" s="2"/>
    </row>
    <row r="8118" spans="1:18" x14ac:dyDescent="0.25">
      <c r="A8118">
        <v>8117</v>
      </c>
      <c r="B8118" t="s">
        <v>8021</v>
      </c>
      <c r="C8118" t="s">
        <v>13</v>
      </c>
      <c r="D8118" s="50">
        <v>45743</v>
      </c>
      <c r="E8118">
        <f>YEAR(Tabela1[[#This Row],[Start Date]])</f>
        <v>2025</v>
      </c>
      <c r="F8118">
        <f>ROUNDUP(MONTH(Tabela1[[#This Row],[Start Date]])/3,0)</f>
        <v>1</v>
      </c>
      <c r="G8118" t="s">
        <v>8</v>
      </c>
      <c r="H8118">
        <v>10</v>
      </c>
      <c r="I8118" t="s">
        <v>9</v>
      </c>
      <c r="J8118" t="s">
        <v>8</v>
      </c>
      <c r="K8118">
        <v>30</v>
      </c>
      <c r="L8118" t="s">
        <v>11</v>
      </c>
      <c r="M8118">
        <v>0</v>
      </c>
      <c r="N8118">
        <v>3</v>
      </c>
      <c r="O8118" t="str">
        <f>IF(AND(Tabela1[[#This Row],[EA Play Season Pass]]="Yes",Tabela1[[#This Row],[Minecraft Season Pass]]="Yes"),"Yes","No")</f>
        <v>No</v>
      </c>
      <c r="P8118" t="str">
        <f>IF(OR(Tabela1[[#This Row],[EA Play Season Pass]]="Yes",Tabela1[[#This Row],[Minecraft Season Pass]]="Yes"),"Yes","No")</f>
        <v>Yes</v>
      </c>
      <c r="Q8118">
        <v>37</v>
      </c>
      <c r="R8118" s="2"/>
    </row>
    <row r="8119" spans="1:18" x14ac:dyDescent="0.25">
      <c r="A8119">
        <v>8118</v>
      </c>
      <c r="B8119" t="s">
        <v>8022</v>
      </c>
      <c r="C8119" t="s">
        <v>13</v>
      </c>
      <c r="D8119" s="50">
        <v>45744</v>
      </c>
      <c r="E8119">
        <f>YEAR(Tabela1[[#This Row],[Start Date]])</f>
        <v>2025</v>
      </c>
      <c r="F8119">
        <f>ROUNDUP(MONTH(Tabela1[[#This Row],[Start Date]])/3,0)</f>
        <v>1</v>
      </c>
      <c r="G8119" t="s">
        <v>11</v>
      </c>
      <c r="H8119">
        <v>10</v>
      </c>
      <c r="I8119" t="s">
        <v>14</v>
      </c>
      <c r="J8119" t="s">
        <v>8</v>
      </c>
      <c r="K8119">
        <v>30</v>
      </c>
      <c r="L8119" t="s">
        <v>11</v>
      </c>
      <c r="M8119">
        <v>0</v>
      </c>
      <c r="N8119">
        <v>2</v>
      </c>
      <c r="O8119" t="str">
        <f>IF(AND(Tabela1[[#This Row],[EA Play Season Pass]]="Yes",Tabela1[[#This Row],[Minecraft Season Pass]]="Yes"),"Yes","No")</f>
        <v>No</v>
      </c>
      <c r="P8119" t="str">
        <f>IF(OR(Tabela1[[#This Row],[EA Play Season Pass]]="Yes",Tabela1[[#This Row],[Minecraft Season Pass]]="Yes"),"Yes","No")</f>
        <v>Yes</v>
      </c>
      <c r="Q8119">
        <v>38</v>
      </c>
      <c r="R8119" s="2"/>
    </row>
    <row r="8120" spans="1:18" x14ac:dyDescent="0.25">
      <c r="A8120">
        <v>8119</v>
      </c>
      <c r="B8120" t="s">
        <v>2686</v>
      </c>
      <c r="C8120" t="s">
        <v>13</v>
      </c>
      <c r="D8120" s="50">
        <v>45744</v>
      </c>
      <c r="E8120">
        <f>YEAR(Tabela1[[#This Row],[Start Date]])</f>
        <v>2025</v>
      </c>
      <c r="F8120">
        <f>ROUNDUP(MONTH(Tabela1[[#This Row],[Start Date]])/3,0)</f>
        <v>1</v>
      </c>
      <c r="G8120" t="s">
        <v>11</v>
      </c>
      <c r="H8120">
        <v>10</v>
      </c>
      <c r="I8120" t="s">
        <v>14</v>
      </c>
      <c r="J8120" t="s">
        <v>11</v>
      </c>
      <c r="K8120">
        <v>0</v>
      </c>
      <c r="L8120" t="s">
        <v>11</v>
      </c>
      <c r="M8120">
        <v>0</v>
      </c>
      <c r="N8120">
        <v>3</v>
      </c>
      <c r="O8120" t="str">
        <f>IF(AND(Tabela1[[#This Row],[EA Play Season Pass]]="Yes",Tabela1[[#This Row],[Minecraft Season Pass]]="Yes"),"Yes","No")</f>
        <v>No</v>
      </c>
      <c r="P8120" t="str">
        <f>IF(OR(Tabela1[[#This Row],[EA Play Season Pass]]="Yes",Tabela1[[#This Row],[Minecraft Season Pass]]="Yes"),"Yes","No")</f>
        <v>No</v>
      </c>
      <c r="Q8120">
        <v>7</v>
      </c>
      <c r="R8120" s="2"/>
    </row>
    <row r="8121" spans="1:18" x14ac:dyDescent="0.25">
      <c r="A8121">
        <v>8120</v>
      </c>
      <c r="B8121" t="s">
        <v>1910</v>
      </c>
      <c r="C8121" t="s">
        <v>7</v>
      </c>
      <c r="D8121" s="50">
        <v>45744</v>
      </c>
      <c r="E8121">
        <f>YEAR(Tabela1[[#This Row],[Start Date]])</f>
        <v>2025</v>
      </c>
      <c r="F8121">
        <f>ROUNDUP(MONTH(Tabela1[[#This Row],[Start Date]])/3,0)</f>
        <v>1</v>
      </c>
      <c r="G8121" t="s">
        <v>11</v>
      </c>
      <c r="H8121">
        <v>15</v>
      </c>
      <c r="I8121" t="s">
        <v>14</v>
      </c>
      <c r="J8121" t="s">
        <v>8</v>
      </c>
      <c r="K8121">
        <v>30</v>
      </c>
      <c r="L8121" t="s">
        <v>11</v>
      </c>
      <c r="M8121">
        <v>0</v>
      </c>
      <c r="N8121">
        <v>1</v>
      </c>
      <c r="O8121" t="str">
        <f>IF(AND(Tabela1[[#This Row],[EA Play Season Pass]]="Yes",Tabela1[[#This Row],[Minecraft Season Pass]]="Yes"),"Yes","No")</f>
        <v>No</v>
      </c>
      <c r="P8121" t="str">
        <f>IF(OR(Tabela1[[#This Row],[EA Play Season Pass]]="Yes",Tabela1[[#This Row],[Minecraft Season Pass]]="Yes"),"Yes","No")</f>
        <v>Yes</v>
      </c>
      <c r="Q8121">
        <v>44</v>
      </c>
      <c r="R8121" s="2"/>
    </row>
    <row r="8122" spans="1:18" x14ac:dyDescent="0.25">
      <c r="A8122">
        <v>8121</v>
      </c>
      <c r="B8122" t="s">
        <v>7104</v>
      </c>
      <c r="C8122" t="s">
        <v>10</v>
      </c>
      <c r="D8122" s="50">
        <v>45744</v>
      </c>
      <c r="E8122">
        <f>YEAR(Tabela1[[#This Row],[Start Date]])</f>
        <v>2025</v>
      </c>
      <c r="F8122">
        <f>ROUNDUP(MONTH(Tabela1[[#This Row],[Start Date]])/3,0)</f>
        <v>1</v>
      </c>
      <c r="G8122" t="s">
        <v>11</v>
      </c>
      <c r="H8122">
        <v>5</v>
      </c>
      <c r="I8122" t="s">
        <v>14</v>
      </c>
      <c r="J8122" t="s">
        <v>8</v>
      </c>
      <c r="K8122">
        <v>30</v>
      </c>
      <c r="L8122" t="s">
        <v>8</v>
      </c>
      <c r="M8122">
        <v>20</v>
      </c>
      <c r="N8122">
        <v>1</v>
      </c>
      <c r="O8122" t="str">
        <f>IF(AND(Tabela1[[#This Row],[EA Play Season Pass]]="Yes",Tabela1[[#This Row],[Minecraft Season Pass]]="Yes"),"Yes","No")</f>
        <v>Yes</v>
      </c>
      <c r="P8122" t="str">
        <f>IF(OR(Tabela1[[#This Row],[EA Play Season Pass]]="Yes",Tabela1[[#This Row],[Minecraft Season Pass]]="Yes"),"Yes","No")</f>
        <v>Yes</v>
      </c>
      <c r="Q8122">
        <v>54</v>
      </c>
      <c r="R8122" s="2"/>
    </row>
    <row r="8123" spans="1:18" x14ac:dyDescent="0.25">
      <c r="A8123">
        <v>8122</v>
      </c>
      <c r="B8123" t="s">
        <v>8023</v>
      </c>
      <c r="C8123" t="s">
        <v>10</v>
      </c>
      <c r="D8123" s="50">
        <v>45744</v>
      </c>
      <c r="E8123">
        <f>YEAR(Tabela1[[#This Row],[Start Date]])</f>
        <v>2025</v>
      </c>
      <c r="F8123">
        <f>ROUNDUP(MONTH(Tabela1[[#This Row],[Start Date]])/3,0)</f>
        <v>1</v>
      </c>
      <c r="G8123" t="s">
        <v>11</v>
      </c>
      <c r="H8123">
        <v>5</v>
      </c>
      <c r="I8123" t="s">
        <v>9</v>
      </c>
      <c r="J8123" t="s">
        <v>8</v>
      </c>
      <c r="K8123">
        <v>30</v>
      </c>
      <c r="L8123" t="s">
        <v>11</v>
      </c>
      <c r="M8123">
        <v>0</v>
      </c>
      <c r="N8123">
        <v>1</v>
      </c>
      <c r="O8123" t="str">
        <f>IF(AND(Tabela1[[#This Row],[EA Play Season Pass]]="Yes",Tabela1[[#This Row],[Minecraft Season Pass]]="Yes"),"Yes","No")</f>
        <v>No</v>
      </c>
      <c r="P8123" t="str">
        <f>IF(OR(Tabela1[[#This Row],[EA Play Season Pass]]="Yes",Tabela1[[#This Row],[Minecraft Season Pass]]="Yes"),"Yes","No")</f>
        <v>Yes</v>
      </c>
      <c r="Q8123">
        <v>34</v>
      </c>
      <c r="R8123" s="2"/>
    </row>
    <row r="8124" spans="1:18" x14ac:dyDescent="0.25">
      <c r="A8124">
        <v>8123</v>
      </c>
      <c r="B8124" t="s">
        <v>285</v>
      </c>
      <c r="C8124" t="s">
        <v>7</v>
      </c>
      <c r="D8124" s="50">
        <v>45744</v>
      </c>
      <c r="E8124">
        <f>YEAR(Tabela1[[#This Row],[Start Date]])</f>
        <v>2025</v>
      </c>
      <c r="F8124">
        <f>ROUNDUP(MONTH(Tabela1[[#This Row],[Start Date]])/3,0)</f>
        <v>1</v>
      </c>
      <c r="G8124" t="s">
        <v>11</v>
      </c>
      <c r="H8124">
        <v>15</v>
      </c>
      <c r="I8124" t="s">
        <v>12</v>
      </c>
      <c r="J8124" t="s">
        <v>11</v>
      </c>
      <c r="K8124">
        <v>0</v>
      </c>
      <c r="L8124" t="s">
        <v>11</v>
      </c>
      <c r="M8124">
        <v>0</v>
      </c>
      <c r="N8124">
        <v>3</v>
      </c>
      <c r="O8124" t="str">
        <f>IF(AND(Tabela1[[#This Row],[EA Play Season Pass]]="Yes",Tabela1[[#This Row],[Minecraft Season Pass]]="Yes"),"Yes","No")</f>
        <v>No</v>
      </c>
      <c r="P8124" t="str">
        <f>IF(OR(Tabela1[[#This Row],[EA Play Season Pass]]="Yes",Tabela1[[#This Row],[Minecraft Season Pass]]="Yes"),"Yes","No")</f>
        <v>No</v>
      </c>
      <c r="Q8124">
        <v>12</v>
      </c>
      <c r="R8124" s="2"/>
    </row>
    <row r="8125" spans="1:18" x14ac:dyDescent="0.25">
      <c r="A8125">
        <v>8124</v>
      </c>
      <c r="B8125" t="s">
        <v>8024</v>
      </c>
      <c r="C8125" t="s">
        <v>13</v>
      </c>
      <c r="D8125" s="50">
        <v>45745</v>
      </c>
      <c r="E8125">
        <f>YEAR(Tabela1[[#This Row],[Start Date]])</f>
        <v>2025</v>
      </c>
      <c r="F8125">
        <f>ROUNDUP(MONTH(Tabela1[[#This Row],[Start Date]])/3,0)</f>
        <v>1</v>
      </c>
      <c r="G8125" t="s">
        <v>8</v>
      </c>
      <c r="H8125">
        <v>10</v>
      </c>
      <c r="I8125" t="s">
        <v>12</v>
      </c>
      <c r="J8125" t="s">
        <v>11</v>
      </c>
      <c r="K8125">
        <v>0</v>
      </c>
      <c r="L8125" t="s">
        <v>8</v>
      </c>
      <c r="M8125">
        <v>20</v>
      </c>
      <c r="N8125">
        <v>1</v>
      </c>
      <c r="O8125" t="str">
        <f>IF(AND(Tabela1[[#This Row],[EA Play Season Pass]]="Yes",Tabela1[[#This Row],[Minecraft Season Pass]]="Yes"),"Yes","No")</f>
        <v>No</v>
      </c>
      <c r="P8125" t="str">
        <f>IF(OR(Tabela1[[#This Row],[EA Play Season Pass]]="Yes",Tabela1[[#This Row],[Minecraft Season Pass]]="Yes"),"Yes","No")</f>
        <v>Yes</v>
      </c>
      <c r="Q8125">
        <v>29</v>
      </c>
      <c r="R8125" s="2"/>
    </row>
    <row r="8126" spans="1:18" x14ac:dyDescent="0.25">
      <c r="A8126">
        <v>8125</v>
      </c>
      <c r="B8126" t="s">
        <v>8025</v>
      </c>
      <c r="C8126" t="s">
        <v>13</v>
      </c>
      <c r="D8126" s="50">
        <v>45745</v>
      </c>
      <c r="E8126">
        <f>YEAR(Tabela1[[#This Row],[Start Date]])</f>
        <v>2025</v>
      </c>
      <c r="F8126">
        <f>ROUNDUP(MONTH(Tabela1[[#This Row],[Start Date]])/3,0)</f>
        <v>1</v>
      </c>
      <c r="G8126" t="s">
        <v>8</v>
      </c>
      <c r="H8126">
        <v>10</v>
      </c>
      <c r="I8126" t="s">
        <v>12</v>
      </c>
      <c r="J8126" t="s">
        <v>8</v>
      </c>
      <c r="K8126">
        <v>30</v>
      </c>
      <c r="L8126" t="s">
        <v>8</v>
      </c>
      <c r="M8126">
        <v>20</v>
      </c>
      <c r="N8126">
        <v>2</v>
      </c>
      <c r="O8126" t="str">
        <f>IF(AND(Tabela1[[#This Row],[EA Play Season Pass]]="Yes",Tabela1[[#This Row],[Minecraft Season Pass]]="Yes"),"Yes","No")</f>
        <v>Yes</v>
      </c>
      <c r="P8126" t="str">
        <f>IF(OR(Tabela1[[#This Row],[EA Play Season Pass]]="Yes",Tabela1[[#This Row],[Minecraft Season Pass]]="Yes"),"Yes","No")</f>
        <v>Yes</v>
      </c>
      <c r="Q8126">
        <v>58</v>
      </c>
      <c r="R8126" s="2"/>
    </row>
    <row r="8127" spans="1:18" x14ac:dyDescent="0.25">
      <c r="A8127">
        <v>8126</v>
      </c>
      <c r="B8127" t="s">
        <v>8026</v>
      </c>
      <c r="C8127" t="s">
        <v>13</v>
      </c>
      <c r="D8127" s="50">
        <v>45745</v>
      </c>
      <c r="E8127">
        <f>YEAR(Tabela1[[#This Row],[Start Date]])</f>
        <v>2025</v>
      </c>
      <c r="F8127">
        <f>ROUNDUP(MONTH(Tabela1[[#This Row],[Start Date]])/3,0)</f>
        <v>1</v>
      </c>
      <c r="G8127" t="s">
        <v>11</v>
      </c>
      <c r="H8127">
        <v>10</v>
      </c>
      <c r="I8127" t="s">
        <v>12</v>
      </c>
      <c r="J8127" t="s">
        <v>11</v>
      </c>
      <c r="K8127">
        <v>0</v>
      </c>
      <c r="L8127" t="s">
        <v>11</v>
      </c>
      <c r="M8127">
        <v>0</v>
      </c>
      <c r="N8127">
        <v>3</v>
      </c>
      <c r="O8127" t="str">
        <f>IF(AND(Tabela1[[#This Row],[EA Play Season Pass]]="Yes",Tabela1[[#This Row],[Minecraft Season Pass]]="Yes"),"Yes","No")</f>
        <v>No</v>
      </c>
      <c r="P8127" t="str">
        <f>IF(OR(Tabela1[[#This Row],[EA Play Season Pass]]="Yes",Tabela1[[#This Row],[Minecraft Season Pass]]="Yes"),"Yes","No")</f>
        <v>No</v>
      </c>
      <c r="Q8127">
        <v>7</v>
      </c>
      <c r="R8127" s="2"/>
    </row>
    <row r="8128" spans="1:18" x14ac:dyDescent="0.25">
      <c r="A8128">
        <v>8127</v>
      </c>
      <c r="B8128" t="s">
        <v>8027</v>
      </c>
      <c r="C8128" t="s">
        <v>10</v>
      </c>
      <c r="D8128" s="50">
        <v>45745</v>
      </c>
      <c r="E8128">
        <f>YEAR(Tabela1[[#This Row],[Start Date]])</f>
        <v>2025</v>
      </c>
      <c r="F8128">
        <f>ROUNDUP(MONTH(Tabela1[[#This Row],[Start Date]])/3,0)</f>
        <v>1</v>
      </c>
      <c r="G8128" t="s">
        <v>11</v>
      </c>
      <c r="H8128">
        <v>5</v>
      </c>
      <c r="I8128" t="s">
        <v>9</v>
      </c>
      <c r="J8128" t="s">
        <v>11</v>
      </c>
      <c r="K8128">
        <v>0</v>
      </c>
      <c r="L8128" t="s">
        <v>11</v>
      </c>
      <c r="M8128">
        <v>0</v>
      </c>
      <c r="N8128">
        <v>1</v>
      </c>
      <c r="O8128" t="str">
        <f>IF(AND(Tabela1[[#This Row],[EA Play Season Pass]]="Yes",Tabela1[[#This Row],[Minecraft Season Pass]]="Yes"),"Yes","No")</f>
        <v>No</v>
      </c>
      <c r="P8128" t="str">
        <f>IF(OR(Tabela1[[#This Row],[EA Play Season Pass]]="Yes",Tabela1[[#This Row],[Minecraft Season Pass]]="Yes"),"Yes","No")</f>
        <v>No</v>
      </c>
      <c r="Q8128">
        <v>4</v>
      </c>
      <c r="R8128" s="2"/>
    </row>
    <row r="8129" spans="1:18" x14ac:dyDescent="0.25">
      <c r="A8129">
        <v>8128</v>
      </c>
      <c r="B8129" t="s">
        <v>305</v>
      </c>
      <c r="C8129" t="s">
        <v>13</v>
      </c>
      <c r="D8129" s="50">
        <v>45745</v>
      </c>
      <c r="E8129">
        <f>YEAR(Tabela1[[#This Row],[Start Date]])</f>
        <v>2025</v>
      </c>
      <c r="F8129">
        <f>ROUNDUP(MONTH(Tabela1[[#This Row],[Start Date]])/3,0)</f>
        <v>1</v>
      </c>
      <c r="G8129" t="s">
        <v>11</v>
      </c>
      <c r="H8129">
        <v>10</v>
      </c>
      <c r="I8129" t="s">
        <v>12</v>
      </c>
      <c r="J8129" t="s">
        <v>11</v>
      </c>
      <c r="K8129">
        <v>0</v>
      </c>
      <c r="L8129" t="s">
        <v>11</v>
      </c>
      <c r="M8129">
        <v>0</v>
      </c>
      <c r="N8129">
        <v>3</v>
      </c>
      <c r="O8129" t="str">
        <f>IF(AND(Tabela1[[#This Row],[EA Play Season Pass]]="Yes",Tabela1[[#This Row],[Minecraft Season Pass]]="Yes"),"Yes","No")</f>
        <v>No</v>
      </c>
      <c r="P8129" t="str">
        <f>IF(OR(Tabela1[[#This Row],[EA Play Season Pass]]="Yes",Tabela1[[#This Row],[Minecraft Season Pass]]="Yes"),"Yes","No")</f>
        <v>No</v>
      </c>
      <c r="Q8129">
        <v>7</v>
      </c>
      <c r="R8129" s="2"/>
    </row>
    <row r="8130" spans="1:18" x14ac:dyDescent="0.25">
      <c r="A8130">
        <v>8129</v>
      </c>
      <c r="B8130" t="s">
        <v>7744</v>
      </c>
      <c r="C8130" t="s">
        <v>7</v>
      </c>
      <c r="D8130" s="50">
        <v>45745</v>
      </c>
      <c r="E8130">
        <f>YEAR(Tabela1[[#This Row],[Start Date]])</f>
        <v>2025</v>
      </c>
      <c r="F8130">
        <f>ROUNDUP(MONTH(Tabela1[[#This Row],[Start Date]])/3,0)</f>
        <v>1</v>
      </c>
      <c r="G8130" t="s">
        <v>11</v>
      </c>
      <c r="H8130">
        <v>15</v>
      </c>
      <c r="I8130" t="s">
        <v>9</v>
      </c>
      <c r="J8130" t="s">
        <v>11</v>
      </c>
      <c r="K8130">
        <v>0</v>
      </c>
      <c r="L8130" t="s">
        <v>11</v>
      </c>
      <c r="M8130">
        <v>0</v>
      </c>
      <c r="N8130">
        <v>3</v>
      </c>
      <c r="O8130" t="str">
        <f>IF(AND(Tabela1[[#This Row],[EA Play Season Pass]]="Yes",Tabela1[[#This Row],[Minecraft Season Pass]]="Yes"),"Yes","No")</f>
        <v>No</v>
      </c>
      <c r="P8130" t="str">
        <f>IF(OR(Tabela1[[#This Row],[EA Play Season Pass]]="Yes",Tabela1[[#This Row],[Minecraft Season Pass]]="Yes"),"Yes","No")</f>
        <v>No</v>
      </c>
      <c r="Q8130">
        <v>12</v>
      </c>
      <c r="R8130" s="2"/>
    </row>
    <row r="8131" spans="1:18" x14ac:dyDescent="0.25">
      <c r="A8131">
        <v>8130</v>
      </c>
      <c r="B8131" t="s">
        <v>1682</v>
      </c>
      <c r="C8131" t="s">
        <v>10</v>
      </c>
      <c r="D8131" s="50">
        <v>45746</v>
      </c>
      <c r="E8131">
        <f>YEAR(Tabela1[[#This Row],[Start Date]])</f>
        <v>2025</v>
      </c>
      <c r="F8131">
        <f>ROUNDUP(MONTH(Tabela1[[#This Row],[Start Date]])/3,0)</f>
        <v>1</v>
      </c>
      <c r="G8131" t="s">
        <v>11</v>
      </c>
      <c r="H8131">
        <v>5</v>
      </c>
      <c r="I8131" t="s">
        <v>14</v>
      </c>
      <c r="J8131" t="s">
        <v>8</v>
      </c>
      <c r="K8131">
        <v>30</v>
      </c>
      <c r="L8131" t="s">
        <v>11</v>
      </c>
      <c r="M8131">
        <v>0</v>
      </c>
      <c r="N8131">
        <v>3</v>
      </c>
      <c r="O8131" t="str">
        <f>IF(AND(Tabela1[[#This Row],[EA Play Season Pass]]="Yes",Tabela1[[#This Row],[Minecraft Season Pass]]="Yes"),"Yes","No")</f>
        <v>No</v>
      </c>
      <c r="P8131" t="str">
        <f>IF(OR(Tabela1[[#This Row],[EA Play Season Pass]]="Yes",Tabela1[[#This Row],[Minecraft Season Pass]]="Yes"),"Yes","No")</f>
        <v>Yes</v>
      </c>
      <c r="Q8131">
        <v>32</v>
      </c>
      <c r="R8131" s="2"/>
    </row>
    <row r="8132" spans="1:18" x14ac:dyDescent="0.25">
      <c r="A8132">
        <v>8131</v>
      </c>
      <c r="B8132" t="s">
        <v>5681</v>
      </c>
      <c r="C8132" t="s">
        <v>7</v>
      </c>
      <c r="D8132" s="50">
        <v>45746</v>
      </c>
      <c r="E8132">
        <f>YEAR(Tabela1[[#This Row],[Start Date]])</f>
        <v>2025</v>
      </c>
      <c r="F8132">
        <f>ROUNDUP(MONTH(Tabela1[[#This Row],[Start Date]])/3,0)</f>
        <v>1</v>
      </c>
      <c r="G8132" t="s">
        <v>8</v>
      </c>
      <c r="H8132">
        <v>15</v>
      </c>
      <c r="I8132" t="s">
        <v>12</v>
      </c>
      <c r="J8132" t="s">
        <v>8</v>
      </c>
      <c r="K8132">
        <v>30</v>
      </c>
      <c r="L8132" t="s">
        <v>11</v>
      </c>
      <c r="M8132">
        <v>0</v>
      </c>
      <c r="N8132">
        <v>2</v>
      </c>
      <c r="O8132" t="str">
        <f>IF(AND(Tabela1[[#This Row],[EA Play Season Pass]]="Yes",Tabela1[[#This Row],[Minecraft Season Pass]]="Yes"),"Yes","No")</f>
        <v>No</v>
      </c>
      <c r="P8132" t="str">
        <f>IF(OR(Tabela1[[#This Row],[EA Play Season Pass]]="Yes",Tabela1[[#This Row],[Minecraft Season Pass]]="Yes"),"Yes","No")</f>
        <v>Yes</v>
      </c>
      <c r="Q8132">
        <v>43</v>
      </c>
      <c r="R8132" s="2"/>
    </row>
    <row r="8133" spans="1:18" x14ac:dyDescent="0.25">
      <c r="A8133">
        <v>8132</v>
      </c>
      <c r="B8133" t="s">
        <v>1809</v>
      </c>
      <c r="C8133" t="s">
        <v>13</v>
      </c>
      <c r="D8133" s="50">
        <v>45746</v>
      </c>
      <c r="E8133">
        <f>YEAR(Tabela1[[#This Row],[Start Date]])</f>
        <v>2025</v>
      </c>
      <c r="F8133">
        <f>ROUNDUP(MONTH(Tabela1[[#This Row],[Start Date]])/3,0)</f>
        <v>1</v>
      </c>
      <c r="G8133" t="s">
        <v>8</v>
      </c>
      <c r="H8133">
        <v>10</v>
      </c>
      <c r="I8133" t="s">
        <v>9</v>
      </c>
      <c r="J8133" t="s">
        <v>11</v>
      </c>
      <c r="K8133">
        <v>0</v>
      </c>
      <c r="L8133" t="s">
        <v>8</v>
      </c>
      <c r="M8133">
        <v>20</v>
      </c>
      <c r="N8133">
        <v>1</v>
      </c>
      <c r="O8133" t="str">
        <f>IF(AND(Tabela1[[#This Row],[EA Play Season Pass]]="Yes",Tabela1[[#This Row],[Minecraft Season Pass]]="Yes"),"Yes","No")</f>
        <v>No</v>
      </c>
      <c r="P8133" t="str">
        <f>IF(OR(Tabela1[[#This Row],[EA Play Season Pass]]="Yes",Tabela1[[#This Row],[Minecraft Season Pass]]="Yes"),"Yes","No")</f>
        <v>Yes</v>
      </c>
      <c r="Q8133">
        <v>29</v>
      </c>
      <c r="R8133" s="2"/>
    </row>
    <row r="8134" spans="1:18" x14ac:dyDescent="0.25">
      <c r="A8134">
        <v>8133</v>
      </c>
      <c r="B8134" t="s">
        <v>8028</v>
      </c>
      <c r="C8134" t="s">
        <v>13</v>
      </c>
      <c r="D8134" s="50">
        <v>45746</v>
      </c>
      <c r="E8134">
        <f>YEAR(Tabela1[[#This Row],[Start Date]])</f>
        <v>2025</v>
      </c>
      <c r="F8134">
        <f>ROUNDUP(MONTH(Tabela1[[#This Row],[Start Date]])/3,0)</f>
        <v>1</v>
      </c>
      <c r="G8134" t="s">
        <v>8</v>
      </c>
      <c r="H8134">
        <v>10</v>
      </c>
      <c r="I8134" t="s">
        <v>14</v>
      </c>
      <c r="J8134" t="s">
        <v>8</v>
      </c>
      <c r="K8134">
        <v>30</v>
      </c>
      <c r="L8134" t="s">
        <v>11</v>
      </c>
      <c r="M8134">
        <v>0</v>
      </c>
      <c r="N8134">
        <v>2</v>
      </c>
      <c r="O8134" t="str">
        <f>IF(AND(Tabela1[[#This Row],[EA Play Season Pass]]="Yes",Tabela1[[#This Row],[Minecraft Season Pass]]="Yes"),"Yes","No")</f>
        <v>No</v>
      </c>
      <c r="P8134" t="str">
        <f>IF(OR(Tabela1[[#This Row],[EA Play Season Pass]]="Yes",Tabela1[[#This Row],[Minecraft Season Pass]]="Yes"),"Yes","No")</f>
        <v>Yes</v>
      </c>
      <c r="Q8134">
        <v>38</v>
      </c>
      <c r="R8134" s="2"/>
    </row>
    <row r="8135" spans="1:18" x14ac:dyDescent="0.25">
      <c r="A8135">
        <v>8134</v>
      </c>
      <c r="B8135" t="s">
        <v>2342</v>
      </c>
      <c r="C8135" t="s">
        <v>7</v>
      </c>
      <c r="D8135" s="50">
        <v>45747</v>
      </c>
      <c r="E8135">
        <f>YEAR(Tabela1[[#This Row],[Start Date]])</f>
        <v>2025</v>
      </c>
      <c r="F8135">
        <f>ROUNDUP(MONTH(Tabela1[[#This Row],[Start Date]])/3,0)</f>
        <v>1</v>
      </c>
      <c r="G8135" t="s">
        <v>8</v>
      </c>
      <c r="H8135">
        <v>15</v>
      </c>
      <c r="I8135" t="s">
        <v>9</v>
      </c>
      <c r="J8135" t="s">
        <v>11</v>
      </c>
      <c r="K8135">
        <v>0</v>
      </c>
      <c r="L8135" t="s">
        <v>11</v>
      </c>
      <c r="M8135">
        <v>0</v>
      </c>
      <c r="N8135">
        <v>1</v>
      </c>
      <c r="O8135" t="str">
        <f>IF(AND(Tabela1[[#This Row],[EA Play Season Pass]]="Yes",Tabela1[[#This Row],[Minecraft Season Pass]]="Yes"),"Yes","No")</f>
        <v>No</v>
      </c>
      <c r="P8135" t="str">
        <f>IF(OR(Tabela1[[#This Row],[EA Play Season Pass]]="Yes",Tabela1[[#This Row],[Minecraft Season Pass]]="Yes"),"Yes","No")</f>
        <v>No</v>
      </c>
      <c r="Q8135">
        <v>14</v>
      </c>
      <c r="R8135" s="2"/>
    </row>
    <row r="8136" spans="1:18" x14ac:dyDescent="0.25">
      <c r="A8136">
        <v>8135</v>
      </c>
      <c r="B8136" t="s">
        <v>8029</v>
      </c>
      <c r="C8136" t="s">
        <v>13</v>
      </c>
      <c r="D8136" s="50">
        <v>45747</v>
      </c>
      <c r="E8136">
        <f>YEAR(Tabela1[[#This Row],[Start Date]])</f>
        <v>2025</v>
      </c>
      <c r="F8136">
        <f>ROUNDUP(MONTH(Tabela1[[#This Row],[Start Date]])/3,0)</f>
        <v>1</v>
      </c>
      <c r="G8136" t="s">
        <v>11</v>
      </c>
      <c r="H8136">
        <v>10</v>
      </c>
      <c r="I8136" t="s">
        <v>9</v>
      </c>
      <c r="J8136" t="s">
        <v>11</v>
      </c>
      <c r="K8136">
        <v>0</v>
      </c>
      <c r="L8136" t="s">
        <v>8</v>
      </c>
      <c r="M8136">
        <v>20</v>
      </c>
      <c r="N8136">
        <v>3</v>
      </c>
      <c r="O8136" t="str">
        <f>IF(AND(Tabela1[[#This Row],[EA Play Season Pass]]="Yes",Tabela1[[#This Row],[Minecraft Season Pass]]="Yes"),"Yes","No")</f>
        <v>No</v>
      </c>
      <c r="P8136" t="str">
        <f>IF(OR(Tabela1[[#This Row],[EA Play Season Pass]]="Yes",Tabela1[[#This Row],[Minecraft Season Pass]]="Yes"),"Yes","No")</f>
        <v>Yes</v>
      </c>
      <c r="Q8136">
        <v>27</v>
      </c>
      <c r="R8136" s="2"/>
    </row>
    <row r="8137" spans="1:18" x14ac:dyDescent="0.25">
      <c r="A8137">
        <v>8136</v>
      </c>
      <c r="B8137" t="s">
        <v>2970</v>
      </c>
      <c r="C8137" t="s">
        <v>7</v>
      </c>
      <c r="D8137" s="50">
        <v>45747</v>
      </c>
      <c r="E8137">
        <f>YEAR(Tabela1[[#This Row],[Start Date]])</f>
        <v>2025</v>
      </c>
      <c r="F8137">
        <f>ROUNDUP(MONTH(Tabela1[[#This Row],[Start Date]])/3,0)</f>
        <v>1</v>
      </c>
      <c r="G8137" t="s">
        <v>11</v>
      </c>
      <c r="H8137">
        <v>15</v>
      </c>
      <c r="I8137" t="s">
        <v>12</v>
      </c>
      <c r="J8137" t="s">
        <v>11</v>
      </c>
      <c r="K8137">
        <v>0</v>
      </c>
      <c r="L8137" t="s">
        <v>8</v>
      </c>
      <c r="M8137">
        <v>20</v>
      </c>
      <c r="N8137">
        <v>2</v>
      </c>
      <c r="O8137" t="str">
        <f>IF(AND(Tabela1[[#This Row],[EA Play Season Pass]]="Yes",Tabela1[[#This Row],[Minecraft Season Pass]]="Yes"),"Yes","No")</f>
        <v>No</v>
      </c>
      <c r="P8137" t="str">
        <f>IF(OR(Tabela1[[#This Row],[EA Play Season Pass]]="Yes",Tabela1[[#This Row],[Minecraft Season Pass]]="Yes"),"Yes","No")</f>
        <v>Yes</v>
      </c>
      <c r="Q8137">
        <v>33</v>
      </c>
      <c r="R8137" s="2"/>
    </row>
    <row r="8138" spans="1:18" x14ac:dyDescent="0.25">
      <c r="A8138">
        <v>8137</v>
      </c>
      <c r="B8138" t="s">
        <v>413</v>
      </c>
      <c r="C8138" t="s">
        <v>7</v>
      </c>
      <c r="D8138" s="50">
        <v>45747</v>
      </c>
      <c r="E8138">
        <f>YEAR(Tabela1[[#This Row],[Start Date]])</f>
        <v>2025</v>
      </c>
      <c r="F8138">
        <f>ROUNDUP(MONTH(Tabela1[[#This Row],[Start Date]])/3,0)</f>
        <v>1</v>
      </c>
      <c r="G8138" t="s">
        <v>11</v>
      </c>
      <c r="H8138">
        <v>15</v>
      </c>
      <c r="I8138" t="s">
        <v>14</v>
      </c>
      <c r="J8138" t="s">
        <v>11</v>
      </c>
      <c r="K8138">
        <v>0</v>
      </c>
      <c r="L8138" t="s">
        <v>11</v>
      </c>
      <c r="M8138">
        <v>0</v>
      </c>
      <c r="N8138">
        <v>3</v>
      </c>
      <c r="O8138" t="str">
        <f>IF(AND(Tabela1[[#This Row],[EA Play Season Pass]]="Yes",Tabela1[[#This Row],[Minecraft Season Pass]]="Yes"),"Yes","No")</f>
        <v>No</v>
      </c>
      <c r="P8138" t="str">
        <f>IF(OR(Tabela1[[#This Row],[EA Play Season Pass]]="Yes",Tabela1[[#This Row],[Minecraft Season Pass]]="Yes"),"Yes","No")</f>
        <v>No</v>
      </c>
      <c r="Q8138">
        <v>12</v>
      </c>
      <c r="R8138" s="2"/>
    </row>
    <row r="8139" spans="1:18" x14ac:dyDescent="0.25">
      <c r="A8139">
        <v>8138</v>
      </c>
      <c r="B8139" t="s">
        <v>6478</v>
      </c>
      <c r="C8139" t="s">
        <v>10</v>
      </c>
      <c r="D8139" s="50">
        <v>45747</v>
      </c>
      <c r="E8139">
        <f>YEAR(Tabela1[[#This Row],[Start Date]])</f>
        <v>2025</v>
      </c>
      <c r="F8139">
        <f>ROUNDUP(MONTH(Tabela1[[#This Row],[Start Date]])/3,0)</f>
        <v>1</v>
      </c>
      <c r="G8139" t="s">
        <v>11</v>
      </c>
      <c r="H8139">
        <v>5</v>
      </c>
      <c r="I8139" t="s">
        <v>12</v>
      </c>
      <c r="J8139" t="s">
        <v>11</v>
      </c>
      <c r="K8139">
        <v>0</v>
      </c>
      <c r="L8139" t="s">
        <v>11</v>
      </c>
      <c r="M8139">
        <v>0</v>
      </c>
      <c r="N8139">
        <v>3</v>
      </c>
      <c r="O8139" t="str">
        <f>IF(AND(Tabela1[[#This Row],[EA Play Season Pass]]="Yes",Tabela1[[#This Row],[Minecraft Season Pass]]="Yes"),"Yes","No")</f>
        <v>No</v>
      </c>
      <c r="P8139" t="str">
        <f>IF(OR(Tabela1[[#This Row],[EA Play Season Pass]]="Yes",Tabela1[[#This Row],[Minecraft Season Pass]]="Yes"),"Yes","No")</f>
        <v>No</v>
      </c>
      <c r="Q8139">
        <v>2</v>
      </c>
      <c r="R8139" s="2"/>
    </row>
    <row r="8140" spans="1:18" x14ac:dyDescent="0.25">
      <c r="A8140">
        <v>8139</v>
      </c>
      <c r="B8140" t="s">
        <v>8030</v>
      </c>
      <c r="C8140" t="s">
        <v>13</v>
      </c>
      <c r="D8140" s="50">
        <v>45747</v>
      </c>
      <c r="E8140">
        <f>YEAR(Tabela1[[#This Row],[Start Date]])</f>
        <v>2025</v>
      </c>
      <c r="F8140">
        <f>ROUNDUP(MONTH(Tabela1[[#This Row],[Start Date]])/3,0)</f>
        <v>1</v>
      </c>
      <c r="G8140" t="s">
        <v>11</v>
      </c>
      <c r="H8140">
        <v>10</v>
      </c>
      <c r="I8140" t="s">
        <v>14</v>
      </c>
      <c r="J8140" t="s">
        <v>11</v>
      </c>
      <c r="K8140">
        <v>0</v>
      </c>
      <c r="L8140" t="s">
        <v>8</v>
      </c>
      <c r="M8140">
        <v>20</v>
      </c>
      <c r="N8140">
        <v>3</v>
      </c>
      <c r="O8140" t="str">
        <f>IF(AND(Tabela1[[#This Row],[EA Play Season Pass]]="Yes",Tabela1[[#This Row],[Minecraft Season Pass]]="Yes"),"Yes","No")</f>
        <v>No</v>
      </c>
      <c r="P8140" t="str">
        <f>IF(OR(Tabela1[[#This Row],[EA Play Season Pass]]="Yes",Tabela1[[#This Row],[Minecraft Season Pass]]="Yes"),"Yes","No")</f>
        <v>Yes</v>
      </c>
      <c r="Q8140">
        <v>27</v>
      </c>
      <c r="R8140" s="2"/>
    </row>
    <row r="8141" spans="1:18" x14ac:dyDescent="0.25">
      <c r="A8141">
        <v>8140</v>
      </c>
      <c r="B8141" t="s">
        <v>8031</v>
      </c>
      <c r="C8141" t="s">
        <v>7</v>
      </c>
      <c r="D8141" s="50">
        <v>45747</v>
      </c>
      <c r="E8141">
        <f>YEAR(Tabela1[[#This Row],[Start Date]])</f>
        <v>2025</v>
      </c>
      <c r="F8141">
        <f>ROUNDUP(MONTH(Tabela1[[#This Row],[Start Date]])/3,0)</f>
        <v>1</v>
      </c>
      <c r="G8141" t="s">
        <v>8</v>
      </c>
      <c r="H8141">
        <v>15</v>
      </c>
      <c r="I8141" t="s">
        <v>14</v>
      </c>
      <c r="J8141" t="s">
        <v>8</v>
      </c>
      <c r="K8141">
        <v>30</v>
      </c>
      <c r="L8141" t="s">
        <v>8</v>
      </c>
      <c r="M8141">
        <v>20</v>
      </c>
      <c r="N8141">
        <v>2</v>
      </c>
      <c r="O8141" t="str">
        <f>IF(AND(Tabela1[[#This Row],[EA Play Season Pass]]="Yes",Tabela1[[#This Row],[Minecraft Season Pass]]="Yes"),"Yes","No")</f>
        <v>Yes</v>
      </c>
      <c r="P8141" t="str">
        <f>IF(OR(Tabela1[[#This Row],[EA Play Season Pass]]="Yes",Tabela1[[#This Row],[Minecraft Season Pass]]="Yes"),"Yes","No")</f>
        <v>Yes</v>
      </c>
      <c r="Q8141">
        <v>63</v>
      </c>
      <c r="R8141" s="2"/>
    </row>
    <row r="8142" spans="1:18" x14ac:dyDescent="0.25">
      <c r="A8142">
        <v>8141</v>
      </c>
      <c r="B8142" t="s">
        <v>8032</v>
      </c>
      <c r="C8142" t="s">
        <v>7</v>
      </c>
      <c r="D8142" s="50">
        <v>45747</v>
      </c>
      <c r="E8142">
        <f>YEAR(Tabela1[[#This Row],[Start Date]])</f>
        <v>2025</v>
      </c>
      <c r="F8142">
        <f>ROUNDUP(MONTH(Tabela1[[#This Row],[Start Date]])/3,0)</f>
        <v>1</v>
      </c>
      <c r="G8142" t="s">
        <v>8</v>
      </c>
      <c r="H8142">
        <v>15</v>
      </c>
      <c r="I8142" t="s">
        <v>12</v>
      </c>
      <c r="J8142" t="s">
        <v>11</v>
      </c>
      <c r="K8142">
        <v>0</v>
      </c>
      <c r="L8142" t="s">
        <v>11</v>
      </c>
      <c r="M8142">
        <v>0</v>
      </c>
      <c r="N8142">
        <v>2</v>
      </c>
      <c r="O8142" t="str">
        <f>IF(AND(Tabela1[[#This Row],[EA Play Season Pass]]="Yes",Tabela1[[#This Row],[Minecraft Season Pass]]="Yes"),"Yes","No")</f>
        <v>No</v>
      </c>
      <c r="P8142" t="str">
        <f>IF(OR(Tabela1[[#This Row],[EA Play Season Pass]]="Yes",Tabela1[[#This Row],[Minecraft Season Pass]]="Yes"),"Yes","No")</f>
        <v>No</v>
      </c>
      <c r="Q8142">
        <v>13</v>
      </c>
      <c r="R8142" s="2"/>
    </row>
    <row r="8143" spans="1:18" x14ac:dyDescent="0.25">
      <c r="A8143">
        <v>8142</v>
      </c>
      <c r="B8143" t="s">
        <v>942</v>
      </c>
      <c r="C8143" t="s">
        <v>7</v>
      </c>
      <c r="D8143" s="50">
        <v>45747</v>
      </c>
      <c r="E8143">
        <f>YEAR(Tabela1[[#This Row],[Start Date]])</f>
        <v>2025</v>
      </c>
      <c r="F8143">
        <f>ROUNDUP(MONTH(Tabela1[[#This Row],[Start Date]])/3,0)</f>
        <v>1</v>
      </c>
      <c r="G8143" t="s">
        <v>8</v>
      </c>
      <c r="H8143">
        <v>15</v>
      </c>
      <c r="I8143" t="s">
        <v>14</v>
      </c>
      <c r="J8143" t="s">
        <v>8</v>
      </c>
      <c r="K8143">
        <v>30</v>
      </c>
      <c r="L8143" t="s">
        <v>8</v>
      </c>
      <c r="M8143">
        <v>20</v>
      </c>
      <c r="N8143">
        <v>2</v>
      </c>
      <c r="O8143" t="str">
        <f>IF(AND(Tabela1[[#This Row],[EA Play Season Pass]]="Yes",Tabela1[[#This Row],[Minecraft Season Pass]]="Yes"),"Yes","No")</f>
        <v>Yes</v>
      </c>
      <c r="P8143" t="str">
        <f>IF(OR(Tabela1[[#This Row],[EA Play Season Pass]]="Yes",Tabela1[[#This Row],[Minecraft Season Pass]]="Yes"),"Yes","No")</f>
        <v>Yes</v>
      </c>
      <c r="Q8143">
        <v>63</v>
      </c>
      <c r="R8143" s="2"/>
    </row>
    <row r="8144" spans="1:18" x14ac:dyDescent="0.25">
      <c r="A8144">
        <v>8143</v>
      </c>
      <c r="B8144" t="s">
        <v>8033</v>
      </c>
      <c r="C8144" t="s">
        <v>10</v>
      </c>
      <c r="D8144" s="50">
        <v>45747</v>
      </c>
      <c r="E8144">
        <f>YEAR(Tabela1[[#This Row],[Start Date]])</f>
        <v>2025</v>
      </c>
      <c r="F8144">
        <f>ROUNDUP(MONTH(Tabela1[[#This Row],[Start Date]])/3,0)</f>
        <v>1</v>
      </c>
      <c r="G8144" t="s">
        <v>8</v>
      </c>
      <c r="H8144">
        <v>5</v>
      </c>
      <c r="I8144" t="s">
        <v>14</v>
      </c>
      <c r="J8144" t="s">
        <v>8</v>
      </c>
      <c r="K8144">
        <v>30</v>
      </c>
      <c r="L8144" t="s">
        <v>11</v>
      </c>
      <c r="M8144">
        <v>0</v>
      </c>
      <c r="N8144">
        <v>2</v>
      </c>
      <c r="O8144" t="str">
        <f>IF(AND(Tabela1[[#This Row],[EA Play Season Pass]]="Yes",Tabela1[[#This Row],[Minecraft Season Pass]]="Yes"),"Yes","No")</f>
        <v>No</v>
      </c>
      <c r="P8144" t="str">
        <f>IF(OR(Tabela1[[#This Row],[EA Play Season Pass]]="Yes",Tabela1[[#This Row],[Minecraft Season Pass]]="Yes"),"Yes","No")</f>
        <v>Yes</v>
      </c>
      <c r="Q8144">
        <v>33</v>
      </c>
      <c r="R8144" s="2"/>
    </row>
    <row r="8145" spans="1:18" x14ac:dyDescent="0.25">
      <c r="A8145">
        <v>8144</v>
      </c>
      <c r="B8145" t="s">
        <v>2621</v>
      </c>
      <c r="C8145" t="s">
        <v>13</v>
      </c>
      <c r="D8145" s="50">
        <v>45747</v>
      </c>
      <c r="E8145">
        <f>YEAR(Tabela1[[#This Row],[Start Date]])</f>
        <v>2025</v>
      </c>
      <c r="F8145">
        <f>ROUNDUP(MONTH(Tabela1[[#This Row],[Start Date]])/3,0)</f>
        <v>1</v>
      </c>
      <c r="G8145" t="s">
        <v>8</v>
      </c>
      <c r="H8145">
        <v>10</v>
      </c>
      <c r="I8145" t="s">
        <v>9</v>
      </c>
      <c r="J8145" t="s">
        <v>8</v>
      </c>
      <c r="K8145">
        <v>30</v>
      </c>
      <c r="L8145" t="s">
        <v>11</v>
      </c>
      <c r="M8145">
        <v>0</v>
      </c>
      <c r="N8145">
        <v>1</v>
      </c>
      <c r="O8145" t="str">
        <f>IF(AND(Tabela1[[#This Row],[EA Play Season Pass]]="Yes",Tabela1[[#This Row],[Minecraft Season Pass]]="Yes"),"Yes","No")</f>
        <v>No</v>
      </c>
      <c r="P8145" t="str">
        <f>IF(OR(Tabela1[[#This Row],[EA Play Season Pass]]="Yes",Tabela1[[#This Row],[Minecraft Season Pass]]="Yes"),"Yes","No")</f>
        <v>Yes</v>
      </c>
      <c r="Q8145">
        <v>39</v>
      </c>
      <c r="R8145" s="2"/>
    </row>
    <row r="8146" spans="1:18" x14ac:dyDescent="0.25">
      <c r="A8146">
        <v>8145</v>
      </c>
      <c r="B8146" t="s">
        <v>5971</v>
      </c>
      <c r="C8146" t="s">
        <v>10</v>
      </c>
      <c r="D8146" s="50">
        <v>45748</v>
      </c>
      <c r="E8146">
        <f>YEAR(Tabela1[[#This Row],[Start Date]])</f>
        <v>2025</v>
      </c>
      <c r="F8146">
        <f>ROUNDUP(MONTH(Tabela1[[#This Row],[Start Date]])/3,0)</f>
        <v>2</v>
      </c>
      <c r="G8146" t="s">
        <v>8</v>
      </c>
      <c r="H8146">
        <v>5</v>
      </c>
      <c r="I8146" t="s">
        <v>12</v>
      </c>
      <c r="J8146" t="s">
        <v>11</v>
      </c>
      <c r="K8146">
        <v>0</v>
      </c>
      <c r="L8146" t="s">
        <v>8</v>
      </c>
      <c r="M8146">
        <v>20</v>
      </c>
      <c r="N8146">
        <v>3</v>
      </c>
      <c r="O8146" t="str">
        <f>IF(AND(Tabela1[[#This Row],[EA Play Season Pass]]="Yes",Tabela1[[#This Row],[Minecraft Season Pass]]="Yes"),"Yes","No")</f>
        <v>No</v>
      </c>
      <c r="P8146" t="str">
        <f>IF(OR(Tabela1[[#This Row],[EA Play Season Pass]]="Yes",Tabela1[[#This Row],[Minecraft Season Pass]]="Yes"),"Yes","No")</f>
        <v>Yes</v>
      </c>
      <c r="Q8146">
        <v>22</v>
      </c>
      <c r="R8146" s="2"/>
    </row>
    <row r="8147" spans="1:18" x14ac:dyDescent="0.25">
      <c r="A8147">
        <v>8146</v>
      </c>
      <c r="B8147" t="s">
        <v>3193</v>
      </c>
      <c r="C8147" t="s">
        <v>10</v>
      </c>
      <c r="D8147" s="50">
        <v>45748</v>
      </c>
      <c r="E8147">
        <f>YEAR(Tabela1[[#This Row],[Start Date]])</f>
        <v>2025</v>
      </c>
      <c r="F8147">
        <f>ROUNDUP(MONTH(Tabela1[[#This Row],[Start Date]])/3,0)</f>
        <v>2</v>
      </c>
      <c r="G8147" t="s">
        <v>11</v>
      </c>
      <c r="H8147">
        <v>5</v>
      </c>
      <c r="I8147" t="s">
        <v>12</v>
      </c>
      <c r="J8147" t="s">
        <v>11</v>
      </c>
      <c r="K8147">
        <v>0</v>
      </c>
      <c r="L8147" t="s">
        <v>8</v>
      </c>
      <c r="M8147">
        <v>20</v>
      </c>
      <c r="N8147">
        <v>1</v>
      </c>
      <c r="O8147" t="str">
        <f>IF(AND(Tabela1[[#This Row],[EA Play Season Pass]]="Yes",Tabela1[[#This Row],[Minecraft Season Pass]]="Yes"),"Yes","No")</f>
        <v>No</v>
      </c>
      <c r="P8147" t="str">
        <f>IF(OR(Tabela1[[#This Row],[EA Play Season Pass]]="Yes",Tabela1[[#This Row],[Minecraft Season Pass]]="Yes"),"Yes","No")</f>
        <v>Yes</v>
      </c>
      <c r="Q8147">
        <v>24</v>
      </c>
      <c r="R8147" s="2"/>
    </row>
    <row r="8148" spans="1:18" x14ac:dyDescent="0.25">
      <c r="A8148">
        <v>8147</v>
      </c>
      <c r="B8148" t="s">
        <v>5575</v>
      </c>
      <c r="C8148" t="s">
        <v>10</v>
      </c>
      <c r="D8148" s="50">
        <v>45748</v>
      </c>
      <c r="E8148">
        <f>YEAR(Tabela1[[#This Row],[Start Date]])</f>
        <v>2025</v>
      </c>
      <c r="F8148">
        <f>ROUNDUP(MONTH(Tabela1[[#This Row],[Start Date]])/3,0)</f>
        <v>2</v>
      </c>
      <c r="G8148" t="s">
        <v>11</v>
      </c>
      <c r="H8148">
        <v>5</v>
      </c>
      <c r="I8148" t="s">
        <v>12</v>
      </c>
      <c r="J8148" t="s">
        <v>11</v>
      </c>
      <c r="K8148">
        <v>0</v>
      </c>
      <c r="L8148" t="s">
        <v>8</v>
      </c>
      <c r="M8148">
        <v>20</v>
      </c>
      <c r="N8148">
        <v>2</v>
      </c>
      <c r="O8148" t="str">
        <f>IF(AND(Tabela1[[#This Row],[EA Play Season Pass]]="Yes",Tabela1[[#This Row],[Minecraft Season Pass]]="Yes"),"Yes","No")</f>
        <v>No</v>
      </c>
      <c r="P8148" t="str">
        <f>IF(OR(Tabela1[[#This Row],[EA Play Season Pass]]="Yes",Tabela1[[#This Row],[Minecraft Season Pass]]="Yes"),"Yes","No")</f>
        <v>Yes</v>
      </c>
      <c r="Q8148">
        <v>23</v>
      </c>
      <c r="R8148" s="2"/>
    </row>
    <row r="8149" spans="1:18" x14ac:dyDescent="0.25">
      <c r="A8149">
        <v>8148</v>
      </c>
      <c r="B8149" t="s">
        <v>8034</v>
      </c>
      <c r="C8149" t="s">
        <v>10</v>
      </c>
      <c r="D8149" s="50">
        <v>45748</v>
      </c>
      <c r="E8149">
        <f>YEAR(Tabela1[[#This Row],[Start Date]])</f>
        <v>2025</v>
      </c>
      <c r="F8149">
        <f>ROUNDUP(MONTH(Tabela1[[#This Row],[Start Date]])/3,0)</f>
        <v>2</v>
      </c>
      <c r="G8149" t="s">
        <v>8</v>
      </c>
      <c r="H8149">
        <v>5</v>
      </c>
      <c r="I8149" t="s">
        <v>9</v>
      </c>
      <c r="J8149" t="s">
        <v>8</v>
      </c>
      <c r="K8149">
        <v>30</v>
      </c>
      <c r="L8149" t="s">
        <v>11</v>
      </c>
      <c r="M8149">
        <v>0</v>
      </c>
      <c r="N8149">
        <v>2</v>
      </c>
      <c r="O8149" t="str">
        <f>IF(AND(Tabela1[[#This Row],[EA Play Season Pass]]="Yes",Tabela1[[#This Row],[Minecraft Season Pass]]="Yes"),"Yes","No")</f>
        <v>No</v>
      </c>
      <c r="P8149" t="str">
        <f>IF(OR(Tabela1[[#This Row],[EA Play Season Pass]]="Yes",Tabela1[[#This Row],[Minecraft Season Pass]]="Yes"),"Yes","No")</f>
        <v>Yes</v>
      </c>
      <c r="Q8149">
        <v>33</v>
      </c>
      <c r="R8149" s="2"/>
    </row>
    <row r="8150" spans="1:18" x14ac:dyDescent="0.25">
      <c r="A8150">
        <v>8149</v>
      </c>
      <c r="B8150" t="s">
        <v>8035</v>
      </c>
      <c r="C8150" t="s">
        <v>10</v>
      </c>
      <c r="D8150" s="50">
        <v>45748</v>
      </c>
      <c r="E8150">
        <f>YEAR(Tabela1[[#This Row],[Start Date]])</f>
        <v>2025</v>
      </c>
      <c r="F8150">
        <f>ROUNDUP(MONTH(Tabela1[[#This Row],[Start Date]])/3,0)</f>
        <v>2</v>
      </c>
      <c r="G8150" t="s">
        <v>11</v>
      </c>
      <c r="H8150">
        <v>5</v>
      </c>
      <c r="I8150" t="s">
        <v>9</v>
      </c>
      <c r="J8150" t="s">
        <v>8</v>
      </c>
      <c r="K8150">
        <v>30</v>
      </c>
      <c r="L8150" t="s">
        <v>8</v>
      </c>
      <c r="M8150">
        <v>20</v>
      </c>
      <c r="N8150">
        <v>2</v>
      </c>
      <c r="O8150" t="str">
        <f>IF(AND(Tabela1[[#This Row],[EA Play Season Pass]]="Yes",Tabela1[[#This Row],[Minecraft Season Pass]]="Yes"),"Yes","No")</f>
        <v>Yes</v>
      </c>
      <c r="P8150" t="str">
        <f>IF(OR(Tabela1[[#This Row],[EA Play Season Pass]]="Yes",Tabela1[[#This Row],[Minecraft Season Pass]]="Yes"),"Yes","No")</f>
        <v>Yes</v>
      </c>
      <c r="Q8150">
        <v>53</v>
      </c>
      <c r="R8150" s="2"/>
    </row>
    <row r="8151" spans="1:18" x14ac:dyDescent="0.25">
      <c r="A8151">
        <v>8150</v>
      </c>
      <c r="B8151" t="s">
        <v>8036</v>
      </c>
      <c r="C8151" t="s">
        <v>10</v>
      </c>
      <c r="D8151" s="50">
        <v>45748</v>
      </c>
      <c r="E8151">
        <f>YEAR(Tabela1[[#This Row],[Start Date]])</f>
        <v>2025</v>
      </c>
      <c r="F8151">
        <f>ROUNDUP(MONTH(Tabela1[[#This Row],[Start Date]])/3,0)</f>
        <v>2</v>
      </c>
      <c r="G8151" t="s">
        <v>8</v>
      </c>
      <c r="H8151">
        <v>5</v>
      </c>
      <c r="I8151" t="s">
        <v>12</v>
      </c>
      <c r="J8151" t="s">
        <v>11</v>
      </c>
      <c r="K8151">
        <v>0</v>
      </c>
      <c r="L8151" t="s">
        <v>11</v>
      </c>
      <c r="M8151">
        <v>0</v>
      </c>
      <c r="N8151">
        <v>1</v>
      </c>
      <c r="O8151" t="str">
        <f>IF(AND(Tabela1[[#This Row],[EA Play Season Pass]]="Yes",Tabela1[[#This Row],[Minecraft Season Pass]]="Yes"),"Yes","No")</f>
        <v>No</v>
      </c>
      <c r="P8151" t="str">
        <f>IF(OR(Tabela1[[#This Row],[EA Play Season Pass]]="Yes",Tabela1[[#This Row],[Minecraft Season Pass]]="Yes"),"Yes","No")</f>
        <v>No</v>
      </c>
      <c r="Q8151">
        <v>4</v>
      </c>
      <c r="R8151" s="2"/>
    </row>
    <row r="8152" spans="1:18" x14ac:dyDescent="0.25">
      <c r="A8152">
        <v>8151</v>
      </c>
      <c r="B8152" t="s">
        <v>3365</v>
      </c>
      <c r="C8152" t="s">
        <v>7</v>
      </c>
      <c r="D8152" s="50">
        <v>45748</v>
      </c>
      <c r="E8152">
        <f>YEAR(Tabela1[[#This Row],[Start Date]])</f>
        <v>2025</v>
      </c>
      <c r="F8152">
        <f>ROUNDUP(MONTH(Tabela1[[#This Row],[Start Date]])/3,0)</f>
        <v>2</v>
      </c>
      <c r="G8152" t="s">
        <v>11</v>
      </c>
      <c r="H8152">
        <v>15</v>
      </c>
      <c r="I8152" t="s">
        <v>14</v>
      </c>
      <c r="J8152" t="s">
        <v>11</v>
      </c>
      <c r="K8152">
        <v>0</v>
      </c>
      <c r="L8152" t="s">
        <v>11</v>
      </c>
      <c r="M8152">
        <v>0</v>
      </c>
      <c r="N8152">
        <v>1</v>
      </c>
      <c r="O8152" t="str">
        <f>IF(AND(Tabela1[[#This Row],[EA Play Season Pass]]="Yes",Tabela1[[#This Row],[Minecraft Season Pass]]="Yes"),"Yes","No")</f>
        <v>No</v>
      </c>
      <c r="P8152" t="str">
        <f>IF(OR(Tabela1[[#This Row],[EA Play Season Pass]]="Yes",Tabela1[[#This Row],[Minecraft Season Pass]]="Yes"),"Yes","No")</f>
        <v>No</v>
      </c>
      <c r="Q8152">
        <v>14</v>
      </c>
      <c r="R8152" s="2"/>
    </row>
    <row r="8153" spans="1:18" x14ac:dyDescent="0.25">
      <c r="A8153">
        <v>8152</v>
      </c>
      <c r="B8153" t="s">
        <v>2557</v>
      </c>
      <c r="C8153" t="s">
        <v>13</v>
      </c>
      <c r="D8153" s="50">
        <v>45748</v>
      </c>
      <c r="E8153">
        <f>YEAR(Tabela1[[#This Row],[Start Date]])</f>
        <v>2025</v>
      </c>
      <c r="F8153">
        <f>ROUNDUP(MONTH(Tabela1[[#This Row],[Start Date]])/3,0)</f>
        <v>2</v>
      </c>
      <c r="G8153" t="s">
        <v>11</v>
      </c>
      <c r="H8153">
        <v>10</v>
      </c>
      <c r="I8153" t="s">
        <v>9</v>
      </c>
      <c r="J8153" t="s">
        <v>11</v>
      </c>
      <c r="K8153">
        <v>0</v>
      </c>
      <c r="L8153" t="s">
        <v>11</v>
      </c>
      <c r="M8153">
        <v>0</v>
      </c>
      <c r="N8153">
        <v>1</v>
      </c>
      <c r="O8153" t="str">
        <f>IF(AND(Tabela1[[#This Row],[EA Play Season Pass]]="Yes",Tabela1[[#This Row],[Minecraft Season Pass]]="Yes"),"Yes","No")</f>
        <v>No</v>
      </c>
      <c r="P8153" t="str">
        <f>IF(OR(Tabela1[[#This Row],[EA Play Season Pass]]="Yes",Tabela1[[#This Row],[Minecraft Season Pass]]="Yes"),"Yes","No")</f>
        <v>No</v>
      </c>
      <c r="Q8153">
        <v>9</v>
      </c>
      <c r="R8153" s="2"/>
    </row>
    <row r="8154" spans="1:18" x14ac:dyDescent="0.25">
      <c r="A8154">
        <v>8153</v>
      </c>
      <c r="B8154" t="s">
        <v>1715</v>
      </c>
      <c r="C8154" t="s">
        <v>13</v>
      </c>
      <c r="D8154" s="50">
        <v>45748</v>
      </c>
      <c r="E8154">
        <f>YEAR(Tabela1[[#This Row],[Start Date]])</f>
        <v>2025</v>
      </c>
      <c r="F8154">
        <f>ROUNDUP(MONTH(Tabela1[[#This Row],[Start Date]])/3,0)</f>
        <v>2</v>
      </c>
      <c r="G8154" t="s">
        <v>8</v>
      </c>
      <c r="H8154">
        <v>10</v>
      </c>
      <c r="I8154" t="s">
        <v>12</v>
      </c>
      <c r="J8154" t="s">
        <v>11</v>
      </c>
      <c r="K8154">
        <v>0</v>
      </c>
      <c r="L8154" t="s">
        <v>11</v>
      </c>
      <c r="M8154">
        <v>0</v>
      </c>
      <c r="N8154">
        <v>3</v>
      </c>
      <c r="O8154" t="str">
        <f>IF(AND(Tabela1[[#This Row],[EA Play Season Pass]]="Yes",Tabela1[[#This Row],[Minecraft Season Pass]]="Yes"),"Yes","No")</f>
        <v>No</v>
      </c>
      <c r="P8154" t="str">
        <f>IF(OR(Tabela1[[#This Row],[EA Play Season Pass]]="Yes",Tabela1[[#This Row],[Minecraft Season Pass]]="Yes"),"Yes","No")</f>
        <v>No</v>
      </c>
      <c r="Q8154">
        <v>7</v>
      </c>
      <c r="R8154" s="2"/>
    </row>
    <row r="8155" spans="1:18" x14ac:dyDescent="0.25">
      <c r="A8155">
        <v>8154</v>
      </c>
      <c r="B8155" t="s">
        <v>597</v>
      </c>
      <c r="C8155" t="s">
        <v>13</v>
      </c>
      <c r="D8155" s="50">
        <v>45749</v>
      </c>
      <c r="E8155">
        <f>YEAR(Tabela1[[#This Row],[Start Date]])</f>
        <v>2025</v>
      </c>
      <c r="F8155">
        <f>ROUNDUP(MONTH(Tabela1[[#This Row],[Start Date]])/3,0)</f>
        <v>2</v>
      </c>
      <c r="G8155" t="s">
        <v>11</v>
      </c>
      <c r="H8155">
        <v>10</v>
      </c>
      <c r="I8155" t="s">
        <v>9</v>
      </c>
      <c r="J8155" t="s">
        <v>11</v>
      </c>
      <c r="K8155">
        <v>0</v>
      </c>
      <c r="L8155" t="s">
        <v>8</v>
      </c>
      <c r="M8155">
        <v>20</v>
      </c>
      <c r="N8155">
        <v>3</v>
      </c>
      <c r="O8155" t="str">
        <f>IF(AND(Tabela1[[#This Row],[EA Play Season Pass]]="Yes",Tabela1[[#This Row],[Minecraft Season Pass]]="Yes"),"Yes","No")</f>
        <v>No</v>
      </c>
      <c r="P8155" t="str">
        <f>IF(OR(Tabela1[[#This Row],[EA Play Season Pass]]="Yes",Tabela1[[#This Row],[Minecraft Season Pass]]="Yes"),"Yes","No")</f>
        <v>Yes</v>
      </c>
      <c r="Q8155">
        <v>27</v>
      </c>
      <c r="R8155" s="2"/>
    </row>
    <row r="8156" spans="1:18" x14ac:dyDescent="0.25">
      <c r="A8156">
        <v>8155</v>
      </c>
      <c r="B8156" t="s">
        <v>8037</v>
      </c>
      <c r="C8156" t="s">
        <v>10</v>
      </c>
      <c r="D8156" s="50">
        <v>45749</v>
      </c>
      <c r="E8156">
        <f>YEAR(Tabela1[[#This Row],[Start Date]])</f>
        <v>2025</v>
      </c>
      <c r="F8156">
        <f>ROUNDUP(MONTH(Tabela1[[#This Row],[Start Date]])/3,0)</f>
        <v>2</v>
      </c>
      <c r="G8156" t="s">
        <v>8</v>
      </c>
      <c r="H8156">
        <v>5</v>
      </c>
      <c r="I8156" t="s">
        <v>14</v>
      </c>
      <c r="J8156" t="s">
        <v>11</v>
      </c>
      <c r="K8156">
        <v>0</v>
      </c>
      <c r="L8156" t="s">
        <v>11</v>
      </c>
      <c r="M8156">
        <v>0</v>
      </c>
      <c r="N8156">
        <v>1</v>
      </c>
      <c r="O8156" t="str">
        <f>IF(AND(Tabela1[[#This Row],[EA Play Season Pass]]="Yes",Tabela1[[#This Row],[Minecraft Season Pass]]="Yes"),"Yes","No")</f>
        <v>No</v>
      </c>
      <c r="P8156" t="str">
        <f>IF(OR(Tabela1[[#This Row],[EA Play Season Pass]]="Yes",Tabela1[[#This Row],[Minecraft Season Pass]]="Yes"),"Yes","No")</f>
        <v>No</v>
      </c>
      <c r="Q8156">
        <v>4</v>
      </c>
      <c r="R8156" s="2"/>
    </row>
    <row r="8157" spans="1:18" x14ac:dyDescent="0.25">
      <c r="A8157">
        <v>8156</v>
      </c>
      <c r="B8157" t="s">
        <v>8038</v>
      </c>
      <c r="C8157" t="s">
        <v>7</v>
      </c>
      <c r="D8157" s="50">
        <v>45750</v>
      </c>
      <c r="E8157">
        <f>YEAR(Tabela1[[#This Row],[Start Date]])</f>
        <v>2025</v>
      </c>
      <c r="F8157">
        <f>ROUNDUP(MONTH(Tabela1[[#This Row],[Start Date]])/3,0)</f>
        <v>2</v>
      </c>
      <c r="G8157" t="s">
        <v>8</v>
      </c>
      <c r="H8157">
        <v>15</v>
      </c>
      <c r="I8157" t="s">
        <v>14</v>
      </c>
      <c r="J8157" t="s">
        <v>8</v>
      </c>
      <c r="K8157">
        <v>30</v>
      </c>
      <c r="L8157" t="s">
        <v>11</v>
      </c>
      <c r="M8157">
        <v>0</v>
      </c>
      <c r="N8157">
        <v>2</v>
      </c>
      <c r="O8157" t="str">
        <f>IF(AND(Tabela1[[#This Row],[EA Play Season Pass]]="Yes",Tabela1[[#This Row],[Minecraft Season Pass]]="Yes"),"Yes","No")</f>
        <v>No</v>
      </c>
      <c r="P8157" t="str">
        <f>IF(OR(Tabela1[[#This Row],[EA Play Season Pass]]="Yes",Tabela1[[#This Row],[Minecraft Season Pass]]="Yes"),"Yes","No")</f>
        <v>Yes</v>
      </c>
      <c r="Q8157">
        <v>43</v>
      </c>
      <c r="R8157" s="2"/>
    </row>
    <row r="8158" spans="1:18" x14ac:dyDescent="0.25">
      <c r="A8158">
        <v>8157</v>
      </c>
      <c r="B8158" t="s">
        <v>8039</v>
      </c>
      <c r="C8158" t="s">
        <v>13</v>
      </c>
      <c r="D8158" s="50">
        <v>45750</v>
      </c>
      <c r="E8158">
        <f>YEAR(Tabela1[[#This Row],[Start Date]])</f>
        <v>2025</v>
      </c>
      <c r="F8158">
        <f>ROUNDUP(MONTH(Tabela1[[#This Row],[Start Date]])/3,0)</f>
        <v>2</v>
      </c>
      <c r="G8158" t="s">
        <v>11</v>
      </c>
      <c r="H8158">
        <v>10</v>
      </c>
      <c r="I8158" t="s">
        <v>9</v>
      </c>
      <c r="J8158" t="s">
        <v>11</v>
      </c>
      <c r="K8158">
        <v>0</v>
      </c>
      <c r="L8158" t="s">
        <v>11</v>
      </c>
      <c r="M8158">
        <v>0</v>
      </c>
      <c r="N8158">
        <v>3</v>
      </c>
      <c r="O8158" t="str">
        <f>IF(AND(Tabela1[[#This Row],[EA Play Season Pass]]="Yes",Tabela1[[#This Row],[Minecraft Season Pass]]="Yes"),"Yes","No")</f>
        <v>No</v>
      </c>
      <c r="P8158" t="str">
        <f>IF(OR(Tabela1[[#This Row],[EA Play Season Pass]]="Yes",Tabela1[[#This Row],[Minecraft Season Pass]]="Yes"),"Yes","No")</f>
        <v>No</v>
      </c>
      <c r="Q8158">
        <v>7</v>
      </c>
      <c r="R8158" s="2"/>
    </row>
    <row r="8159" spans="1:18" x14ac:dyDescent="0.25">
      <c r="A8159">
        <v>8158</v>
      </c>
      <c r="B8159" t="s">
        <v>1788</v>
      </c>
      <c r="C8159" t="s">
        <v>10</v>
      </c>
      <c r="D8159" s="50">
        <v>45750</v>
      </c>
      <c r="E8159">
        <f>YEAR(Tabela1[[#This Row],[Start Date]])</f>
        <v>2025</v>
      </c>
      <c r="F8159">
        <f>ROUNDUP(MONTH(Tabela1[[#This Row],[Start Date]])/3,0)</f>
        <v>2</v>
      </c>
      <c r="G8159" t="s">
        <v>11</v>
      </c>
      <c r="H8159">
        <v>5</v>
      </c>
      <c r="I8159" t="s">
        <v>14</v>
      </c>
      <c r="J8159" t="s">
        <v>8</v>
      </c>
      <c r="K8159">
        <v>30</v>
      </c>
      <c r="L8159" t="s">
        <v>8</v>
      </c>
      <c r="M8159">
        <v>20</v>
      </c>
      <c r="N8159">
        <v>1</v>
      </c>
      <c r="O8159" t="str">
        <f>IF(AND(Tabela1[[#This Row],[EA Play Season Pass]]="Yes",Tabela1[[#This Row],[Minecraft Season Pass]]="Yes"),"Yes","No")</f>
        <v>Yes</v>
      </c>
      <c r="P8159" t="str">
        <f>IF(OR(Tabela1[[#This Row],[EA Play Season Pass]]="Yes",Tabela1[[#This Row],[Minecraft Season Pass]]="Yes"),"Yes","No")</f>
        <v>Yes</v>
      </c>
      <c r="Q8159">
        <v>54</v>
      </c>
      <c r="R8159" s="2"/>
    </row>
    <row r="8160" spans="1:18" x14ac:dyDescent="0.25">
      <c r="A8160">
        <v>8159</v>
      </c>
      <c r="B8160" t="s">
        <v>7763</v>
      </c>
      <c r="C8160" t="s">
        <v>10</v>
      </c>
      <c r="D8160" s="50">
        <v>45750</v>
      </c>
      <c r="E8160">
        <f>YEAR(Tabela1[[#This Row],[Start Date]])</f>
        <v>2025</v>
      </c>
      <c r="F8160">
        <f>ROUNDUP(MONTH(Tabela1[[#This Row],[Start Date]])/3,0)</f>
        <v>2</v>
      </c>
      <c r="G8160" t="s">
        <v>11</v>
      </c>
      <c r="H8160">
        <v>5</v>
      </c>
      <c r="I8160" t="s">
        <v>14</v>
      </c>
      <c r="J8160" t="s">
        <v>8</v>
      </c>
      <c r="K8160">
        <v>30</v>
      </c>
      <c r="L8160" t="s">
        <v>8</v>
      </c>
      <c r="M8160">
        <v>20</v>
      </c>
      <c r="N8160">
        <v>3</v>
      </c>
      <c r="O8160" t="str">
        <f>IF(AND(Tabela1[[#This Row],[EA Play Season Pass]]="Yes",Tabela1[[#This Row],[Minecraft Season Pass]]="Yes"),"Yes","No")</f>
        <v>Yes</v>
      </c>
      <c r="P8160" t="str">
        <f>IF(OR(Tabela1[[#This Row],[EA Play Season Pass]]="Yes",Tabela1[[#This Row],[Minecraft Season Pass]]="Yes"),"Yes","No")</f>
        <v>Yes</v>
      </c>
      <c r="Q8160">
        <v>52</v>
      </c>
      <c r="R8160" s="2"/>
    </row>
    <row r="8161" spans="1:18" x14ac:dyDescent="0.25">
      <c r="A8161">
        <v>8160</v>
      </c>
      <c r="B8161" t="s">
        <v>8040</v>
      </c>
      <c r="C8161" t="s">
        <v>13</v>
      </c>
      <c r="D8161" s="50">
        <v>45750</v>
      </c>
      <c r="E8161">
        <f>YEAR(Tabela1[[#This Row],[Start Date]])</f>
        <v>2025</v>
      </c>
      <c r="F8161">
        <f>ROUNDUP(MONTH(Tabela1[[#This Row],[Start Date]])/3,0)</f>
        <v>2</v>
      </c>
      <c r="G8161" t="s">
        <v>8</v>
      </c>
      <c r="H8161">
        <v>10</v>
      </c>
      <c r="I8161" t="s">
        <v>12</v>
      </c>
      <c r="J8161" t="s">
        <v>8</v>
      </c>
      <c r="K8161">
        <v>30</v>
      </c>
      <c r="L8161" t="s">
        <v>11</v>
      </c>
      <c r="M8161">
        <v>0</v>
      </c>
      <c r="N8161">
        <v>3</v>
      </c>
      <c r="O8161" t="str">
        <f>IF(AND(Tabela1[[#This Row],[EA Play Season Pass]]="Yes",Tabela1[[#This Row],[Minecraft Season Pass]]="Yes"),"Yes","No")</f>
        <v>No</v>
      </c>
      <c r="P8161" t="str">
        <f>IF(OR(Tabela1[[#This Row],[EA Play Season Pass]]="Yes",Tabela1[[#This Row],[Minecraft Season Pass]]="Yes"),"Yes","No")</f>
        <v>Yes</v>
      </c>
      <c r="Q8161">
        <v>37</v>
      </c>
      <c r="R8161" s="2"/>
    </row>
    <row r="8162" spans="1:18" x14ac:dyDescent="0.25">
      <c r="A8162">
        <v>8161</v>
      </c>
      <c r="B8162" t="s">
        <v>8041</v>
      </c>
      <c r="C8162" t="s">
        <v>10</v>
      </c>
      <c r="D8162" s="50">
        <v>45750</v>
      </c>
      <c r="E8162">
        <f>YEAR(Tabela1[[#This Row],[Start Date]])</f>
        <v>2025</v>
      </c>
      <c r="F8162">
        <f>ROUNDUP(MONTH(Tabela1[[#This Row],[Start Date]])/3,0)</f>
        <v>2</v>
      </c>
      <c r="G8162" t="s">
        <v>11</v>
      </c>
      <c r="H8162">
        <v>5</v>
      </c>
      <c r="I8162" t="s">
        <v>14</v>
      </c>
      <c r="J8162" t="s">
        <v>8</v>
      </c>
      <c r="K8162">
        <v>30</v>
      </c>
      <c r="L8162" t="s">
        <v>8</v>
      </c>
      <c r="M8162">
        <v>20</v>
      </c>
      <c r="N8162">
        <v>2</v>
      </c>
      <c r="O8162" t="str">
        <f>IF(AND(Tabela1[[#This Row],[EA Play Season Pass]]="Yes",Tabela1[[#This Row],[Minecraft Season Pass]]="Yes"),"Yes","No")</f>
        <v>Yes</v>
      </c>
      <c r="P8162" t="str">
        <f>IF(OR(Tabela1[[#This Row],[EA Play Season Pass]]="Yes",Tabela1[[#This Row],[Minecraft Season Pass]]="Yes"),"Yes","No")</f>
        <v>Yes</v>
      </c>
      <c r="Q8162">
        <v>53</v>
      </c>
      <c r="R8162" s="2"/>
    </row>
    <row r="8163" spans="1:18" x14ac:dyDescent="0.25">
      <c r="A8163">
        <v>8162</v>
      </c>
      <c r="B8163" t="s">
        <v>8042</v>
      </c>
      <c r="C8163" t="s">
        <v>10</v>
      </c>
      <c r="D8163" s="50">
        <v>45751</v>
      </c>
      <c r="E8163">
        <f>YEAR(Tabela1[[#This Row],[Start Date]])</f>
        <v>2025</v>
      </c>
      <c r="F8163">
        <f>ROUNDUP(MONTH(Tabela1[[#This Row],[Start Date]])/3,0)</f>
        <v>2</v>
      </c>
      <c r="G8163" t="s">
        <v>11</v>
      </c>
      <c r="H8163">
        <v>5</v>
      </c>
      <c r="I8163" t="s">
        <v>9</v>
      </c>
      <c r="J8163" t="s">
        <v>8</v>
      </c>
      <c r="K8163">
        <v>30</v>
      </c>
      <c r="L8163" t="s">
        <v>8</v>
      </c>
      <c r="M8163">
        <v>20</v>
      </c>
      <c r="N8163">
        <v>2</v>
      </c>
      <c r="O8163" t="str">
        <f>IF(AND(Tabela1[[#This Row],[EA Play Season Pass]]="Yes",Tabela1[[#This Row],[Minecraft Season Pass]]="Yes"),"Yes","No")</f>
        <v>Yes</v>
      </c>
      <c r="P8163" t="str">
        <f>IF(OR(Tabela1[[#This Row],[EA Play Season Pass]]="Yes",Tabela1[[#This Row],[Minecraft Season Pass]]="Yes"),"Yes","No")</f>
        <v>Yes</v>
      </c>
      <c r="Q8163">
        <v>53</v>
      </c>
      <c r="R8163" s="2"/>
    </row>
    <row r="8164" spans="1:18" x14ac:dyDescent="0.25">
      <c r="A8164">
        <v>8163</v>
      </c>
      <c r="B8164" t="s">
        <v>8043</v>
      </c>
      <c r="C8164" t="s">
        <v>13</v>
      </c>
      <c r="D8164" s="50">
        <v>45751</v>
      </c>
      <c r="E8164">
        <f>YEAR(Tabela1[[#This Row],[Start Date]])</f>
        <v>2025</v>
      </c>
      <c r="F8164">
        <f>ROUNDUP(MONTH(Tabela1[[#This Row],[Start Date]])/3,0)</f>
        <v>2</v>
      </c>
      <c r="G8164" t="s">
        <v>8</v>
      </c>
      <c r="H8164">
        <v>10</v>
      </c>
      <c r="I8164" t="s">
        <v>14</v>
      </c>
      <c r="J8164" t="s">
        <v>8</v>
      </c>
      <c r="K8164">
        <v>30</v>
      </c>
      <c r="L8164" t="s">
        <v>11</v>
      </c>
      <c r="M8164">
        <v>0</v>
      </c>
      <c r="N8164">
        <v>2</v>
      </c>
      <c r="O8164" t="str">
        <f>IF(AND(Tabela1[[#This Row],[EA Play Season Pass]]="Yes",Tabela1[[#This Row],[Minecraft Season Pass]]="Yes"),"Yes","No")</f>
        <v>No</v>
      </c>
      <c r="P8164" t="str">
        <f>IF(OR(Tabela1[[#This Row],[EA Play Season Pass]]="Yes",Tabela1[[#This Row],[Minecraft Season Pass]]="Yes"),"Yes","No")</f>
        <v>Yes</v>
      </c>
      <c r="Q8164">
        <v>38</v>
      </c>
      <c r="R8164" s="2"/>
    </row>
    <row r="8165" spans="1:18" x14ac:dyDescent="0.25">
      <c r="A8165">
        <v>8164</v>
      </c>
      <c r="B8165" t="s">
        <v>8044</v>
      </c>
      <c r="C8165" t="s">
        <v>7</v>
      </c>
      <c r="D8165" s="50">
        <v>45752</v>
      </c>
      <c r="E8165">
        <f>YEAR(Tabela1[[#This Row],[Start Date]])</f>
        <v>2025</v>
      </c>
      <c r="F8165">
        <f>ROUNDUP(MONTH(Tabela1[[#This Row],[Start Date]])/3,0)</f>
        <v>2</v>
      </c>
      <c r="G8165" t="s">
        <v>8</v>
      </c>
      <c r="H8165">
        <v>15</v>
      </c>
      <c r="I8165" t="s">
        <v>14</v>
      </c>
      <c r="J8165" t="s">
        <v>8</v>
      </c>
      <c r="K8165">
        <v>30</v>
      </c>
      <c r="L8165" t="s">
        <v>8</v>
      </c>
      <c r="M8165">
        <v>20</v>
      </c>
      <c r="N8165">
        <v>1</v>
      </c>
      <c r="O8165" t="str">
        <f>IF(AND(Tabela1[[#This Row],[EA Play Season Pass]]="Yes",Tabela1[[#This Row],[Minecraft Season Pass]]="Yes"),"Yes","No")</f>
        <v>Yes</v>
      </c>
      <c r="P8165" t="str">
        <f>IF(OR(Tabela1[[#This Row],[EA Play Season Pass]]="Yes",Tabela1[[#This Row],[Minecraft Season Pass]]="Yes"),"Yes","No")</f>
        <v>Yes</v>
      </c>
      <c r="Q8165">
        <v>64</v>
      </c>
      <c r="R8165" s="2"/>
    </row>
    <row r="8166" spans="1:18" x14ac:dyDescent="0.25">
      <c r="A8166">
        <v>8165</v>
      </c>
      <c r="B8166" t="s">
        <v>8045</v>
      </c>
      <c r="C8166" t="s">
        <v>13</v>
      </c>
      <c r="D8166" s="50">
        <v>45752</v>
      </c>
      <c r="E8166">
        <f>YEAR(Tabela1[[#This Row],[Start Date]])</f>
        <v>2025</v>
      </c>
      <c r="F8166">
        <f>ROUNDUP(MONTH(Tabela1[[#This Row],[Start Date]])/3,0)</f>
        <v>2</v>
      </c>
      <c r="G8166" t="s">
        <v>8</v>
      </c>
      <c r="H8166">
        <v>10</v>
      </c>
      <c r="I8166" t="s">
        <v>12</v>
      </c>
      <c r="J8166" t="s">
        <v>8</v>
      </c>
      <c r="K8166">
        <v>30</v>
      </c>
      <c r="L8166" t="s">
        <v>8</v>
      </c>
      <c r="M8166">
        <v>20</v>
      </c>
      <c r="N8166">
        <v>1</v>
      </c>
      <c r="O8166" t="str">
        <f>IF(AND(Tabela1[[#This Row],[EA Play Season Pass]]="Yes",Tabela1[[#This Row],[Minecraft Season Pass]]="Yes"),"Yes","No")</f>
        <v>Yes</v>
      </c>
      <c r="P8166" t="str">
        <f>IF(OR(Tabela1[[#This Row],[EA Play Season Pass]]="Yes",Tabela1[[#This Row],[Minecraft Season Pass]]="Yes"),"Yes","No")</f>
        <v>Yes</v>
      </c>
      <c r="Q8166">
        <v>59</v>
      </c>
      <c r="R8166" s="2"/>
    </row>
    <row r="8167" spans="1:18" x14ac:dyDescent="0.25">
      <c r="A8167">
        <v>8166</v>
      </c>
      <c r="B8167" t="s">
        <v>8046</v>
      </c>
      <c r="C8167" t="s">
        <v>7</v>
      </c>
      <c r="D8167" s="50">
        <v>45752</v>
      </c>
      <c r="E8167">
        <f>YEAR(Tabela1[[#This Row],[Start Date]])</f>
        <v>2025</v>
      </c>
      <c r="F8167">
        <f>ROUNDUP(MONTH(Tabela1[[#This Row],[Start Date]])/3,0)</f>
        <v>2</v>
      </c>
      <c r="G8167" t="s">
        <v>11</v>
      </c>
      <c r="H8167">
        <v>15</v>
      </c>
      <c r="I8167" t="s">
        <v>14</v>
      </c>
      <c r="J8167" t="s">
        <v>11</v>
      </c>
      <c r="K8167">
        <v>0</v>
      </c>
      <c r="L8167" t="s">
        <v>11</v>
      </c>
      <c r="M8167">
        <v>0</v>
      </c>
      <c r="N8167">
        <v>1</v>
      </c>
      <c r="O8167" t="str">
        <f>IF(AND(Tabela1[[#This Row],[EA Play Season Pass]]="Yes",Tabela1[[#This Row],[Minecraft Season Pass]]="Yes"),"Yes","No")</f>
        <v>No</v>
      </c>
      <c r="P8167" t="str">
        <f>IF(OR(Tabela1[[#This Row],[EA Play Season Pass]]="Yes",Tabela1[[#This Row],[Minecraft Season Pass]]="Yes"),"Yes","No")</f>
        <v>No</v>
      </c>
      <c r="Q8167">
        <v>14</v>
      </c>
      <c r="R8167" s="2"/>
    </row>
    <row r="8168" spans="1:18" x14ac:dyDescent="0.25">
      <c r="A8168">
        <v>8167</v>
      </c>
      <c r="B8168" t="s">
        <v>8047</v>
      </c>
      <c r="C8168" t="s">
        <v>10</v>
      </c>
      <c r="D8168" s="50">
        <v>45752</v>
      </c>
      <c r="E8168">
        <f>YEAR(Tabela1[[#This Row],[Start Date]])</f>
        <v>2025</v>
      </c>
      <c r="F8168">
        <f>ROUNDUP(MONTH(Tabela1[[#This Row],[Start Date]])/3,0)</f>
        <v>2</v>
      </c>
      <c r="G8168" t="s">
        <v>11</v>
      </c>
      <c r="H8168">
        <v>5</v>
      </c>
      <c r="I8168" t="s">
        <v>9</v>
      </c>
      <c r="J8168" t="s">
        <v>11</v>
      </c>
      <c r="K8168">
        <v>0</v>
      </c>
      <c r="L8168" t="s">
        <v>11</v>
      </c>
      <c r="M8168">
        <v>0</v>
      </c>
      <c r="N8168">
        <v>1</v>
      </c>
      <c r="O8168" t="str">
        <f>IF(AND(Tabela1[[#This Row],[EA Play Season Pass]]="Yes",Tabela1[[#This Row],[Minecraft Season Pass]]="Yes"),"Yes","No")</f>
        <v>No</v>
      </c>
      <c r="P8168" t="str">
        <f>IF(OR(Tabela1[[#This Row],[EA Play Season Pass]]="Yes",Tabela1[[#This Row],[Minecraft Season Pass]]="Yes"),"Yes","No")</f>
        <v>No</v>
      </c>
      <c r="Q8168">
        <v>4</v>
      </c>
      <c r="R8168" s="2"/>
    </row>
    <row r="8169" spans="1:18" x14ac:dyDescent="0.25">
      <c r="A8169">
        <v>8168</v>
      </c>
      <c r="B8169" t="s">
        <v>8048</v>
      </c>
      <c r="C8169" t="s">
        <v>10</v>
      </c>
      <c r="D8169" s="50">
        <v>45753</v>
      </c>
      <c r="E8169">
        <f>YEAR(Tabela1[[#This Row],[Start Date]])</f>
        <v>2025</v>
      </c>
      <c r="F8169">
        <f>ROUNDUP(MONTH(Tabela1[[#This Row],[Start Date]])/3,0)</f>
        <v>2</v>
      </c>
      <c r="G8169" t="s">
        <v>11</v>
      </c>
      <c r="H8169">
        <v>5</v>
      </c>
      <c r="I8169" t="s">
        <v>12</v>
      </c>
      <c r="J8169" t="s">
        <v>8</v>
      </c>
      <c r="K8169">
        <v>30</v>
      </c>
      <c r="L8169" t="s">
        <v>11</v>
      </c>
      <c r="M8169">
        <v>0</v>
      </c>
      <c r="N8169">
        <v>3</v>
      </c>
      <c r="O8169" t="str">
        <f>IF(AND(Tabela1[[#This Row],[EA Play Season Pass]]="Yes",Tabela1[[#This Row],[Minecraft Season Pass]]="Yes"),"Yes","No")</f>
        <v>No</v>
      </c>
      <c r="P8169" t="str">
        <f>IF(OR(Tabela1[[#This Row],[EA Play Season Pass]]="Yes",Tabela1[[#This Row],[Minecraft Season Pass]]="Yes"),"Yes","No")</f>
        <v>Yes</v>
      </c>
      <c r="Q8169">
        <v>32</v>
      </c>
      <c r="R8169" s="2"/>
    </row>
    <row r="8170" spans="1:18" x14ac:dyDescent="0.25">
      <c r="A8170">
        <v>8169</v>
      </c>
      <c r="B8170" t="s">
        <v>8049</v>
      </c>
      <c r="C8170" t="s">
        <v>7</v>
      </c>
      <c r="D8170" s="50">
        <v>45753</v>
      </c>
      <c r="E8170">
        <f>YEAR(Tabela1[[#This Row],[Start Date]])</f>
        <v>2025</v>
      </c>
      <c r="F8170">
        <f>ROUNDUP(MONTH(Tabela1[[#This Row],[Start Date]])/3,0)</f>
        <v>2</v>
      </c>
      <c r="G8170" t="s">
        <v>8</v>
      </c>
      <c r="H8170">
        <v>15</v>
      </c>
      <c r="I8170" t="s">
        <v>9</v>
      </c>
      <c r="J8170" t="s">
        <v>11</v>
      </c>
      <c r="K8170">
        <v>0</v>
      </c>
      <c r="L8170" t="s">
        <v>11</v>
      </c>
      <c r="M8170">
        <v>0</v>
      </c>
      <c r="N8170">
        <v>2</v>
      </c>
      <c r="O8170" t="str">
        <f>IF(AND(Tabela1[[#This Row],[EA Play Season Pass]]="Yes",Tabela1[[#This Row],[Minecraft Season Pass]]="Yes"),"Yes","No")</f>
        <v>No</v>
      </c>
      <c r="P8170" t="str">
        <f>IF(OR(Tabela1[[#This Row],[EA Play Season Pass]]="Yes",Tabela1[[#This Row],[Minecraft Season Pass]]="Yes"),"Yes","No")</f>
        <v>No</v>
      </c>
      <c r="Q8170">
        <v>13</v>
      </c>
      <c r="R8170" s="2"/>
    </row>
    <row r="8171" spans="1:18" x14ac:dyDescent="0.25">
      <c r="A8171">
        <v>8170</v>
      </c>
      <c r="B8171" t="s">
        <v>7264</v>
      </c>
      <c r="C8171" t="s">
        <v>13</v>
      </c>
      <c r="D8171" s="50">
        <v>45753</v>
      </c>
      <c r="E8171">
        <f>YEAR(Tabela1[[#This Row],[Start Date]])</f>
        <v>2025</v>
      </c>
      <c r="F8171">
        <f>ROUNDUP(MONTH(Tabela1[[#This Row],[Start Date]])/3,0)</f>
        <v>2</v>
      </c>
      <c r="G8171" t="s">
        <v>8</v>
      </c>
      <c r="H8171">
        <v>10</v>
      </c>
      <c r="I8171" t="s">
        <v>9</v>
      </c>
      <c r="J8171" t="s">
        <v>11</v>
      </c>
      <c r="K8171">
        <v>0</v>
      </c>
      <c r="L8171" t="s">
        <v>11</v>
      </c>
      <c r="M8171">
        <v>0</v>
      </c>
      <c r="N8171">
        <v>2</v>
      </c>
      <c r="O8171" t="str">
        <f>IF(AND(Tabela1[[#This Row],[EA Play Season Pass]]="Yes",Tabela1[[#This Row],[Minecraft Season Pass]]="Yes"),"Yes","No")</f>
        <v>No</v>
      </c>
      <c r="P8171" t="str">
        <f>IF(OR(Tabela1[[#This Row],[EA Play Season Pass]]="Yes",Tabela1[[#This Row],[Minecraft Season Pass]]="Yes"),"Yes","No")</f>
        <v>No</v>
      </c>
      <c r="Q8171">
        <v>8</v>
      </c>
      <c r="R8171" s="2"/>
    </row>
    <row r="8172" spans="1:18" x14ac:dyDescent="0.25">
      <c r="A8172">
        <v>8171</v>
      </c>
      <c r="B8172" t="s">
        <v>8050</v>
      </c>
      <c r="C8172" t="s">
        <v>7</v>
      </c>
      <c r="D8172" s="50">
        <v>45753</v>
      </c>
      <c r="E8172">
        <f>YEAR(Tabela1[[#This Row],[Start Date]])</f>
        <v>2025</v>
      </c>
      <c r="F8172">
        <f>ROUNDUP(MONTH(Tabela1[[#This Row],[Start Date]])/3,0)</f>
        <v>2</v>
      </c>
      <c r="G8172" t="s">
        <v>8</v>
      </c>
      <c r="H8172">
        <v>15</v>
      </c>
      <c r="I8172" t="s">
        <v>12</v>
      </c>
      <c r="J8172" t="s">
        <v>11</v>
      </c>
      <c r="K8172">
        <v>0</v>
      </c>
      <c r="L8172" t="s">
        <v>8</v>
      </c>
      <c r="M8172">
        <v>20</v>
      </c>
      <c r="N8172">
        <v>2</v>
      </c>
      <c r="O8172" t="str">
        <f>IF(AND(Tabela1[[#This Row],[EA Play Season Pass]]="Yes",Tabela1[[#This Row],[Minecraft Season Pass]]="Yes"),"Yes","No")</f>
        <v>No</v>
      </c>
      <c r="P8172" t="str">
        <f>IF(OR(Tabela1[[#This Row],[EA Play Season Pass]]="Yes",Tabela1[[#This Row],[Minecraft Season Pass]]="Yes"),"Yes","No")</f>
        <v>Yes</v>
      </c>
      <c r="Q8172">
        <v>33</v>
      </c>
      <c r="R8172" s="2"/>
    </row>
    <row r="8173" spans="1:18" x14ac:dyDescent="0.25">
      <c r="A8173">
        <v>8172</v>
      </c>
      <c r="B8173" t="s">
        <v>7430</v>
      </c>
      <c r="C8173" t="s">
        <v>7</v>
      </c>
      <c r="D8173" s="50">
        <v>45753</v>
      </c>
      <c r="E8173">
        <f>YEAR(Tabela1[[#This Row],[Start Date]])</f>
        <v>2025</v>
      </c>
      <c r="F8173">
        <f>ROUNDUP(MONTH(Tabela1[[#This Row],[Start Date]])/3,0)</f>
        <v>2</v>
      </c>
      <c r="G8173" t="s">
        <v>11</v>
      </c>
      <c r="H8173">
        <v>15</v>
      </c>
      <c r="I8173" t="s">
        <v>14</v>
      </c>
      <c r="J8173" t="s">
        <v>8</v>
      </c>
      <c r="K8173">
        <v>30</v>
      </c>
      <c r="L8173" t="s">
        <v>8</v>
      </c>
      <c r="M8173">
        <v>20</v>
      </c>
      <c r="N8173">
        <v>3</v>
      </c>
      <c r="O8173" t="str">
        <f>IF(AND(Tabela1[[#This Row],[EA Play Season Pass]]="Yes",Tabela1[[#This Row],[Minecraft Season Pass]]="Yes"),"Yes","No")</f>
        <v>Yes</v>
      </c>
      <c r="P8173" t="str">
        <f>IF(OR(Tabela1[[#This Row],[EA Play Season Pass]]="Yes",Tabela1[[#This Row],[Minecraft Season Pass]]="Yes"),"Yes","No")</f>
        <v>Yes</v>
      </c>
      <c r="Q8173">
        <v>62</v>
      </c>
      <c r="R8173" s="2"/>
    </row>
    <row r="8174" spans="1:18" x14ac:dyDescent="0.25">
      <c r="A8174">
        <v>8173</v>
      </c>
      <c r="B8174" t="s">
        <v>8051</v>
      </c>
      <c r="C8174" t="s">
        <v>10</v>
      </c>
      <c r="D8174" s="50">
        <v>45753</v>
      </c>
      <c r="E8174">
        <f>YEAR(Tabela1[[#This Row],[Start Date]])</f>
        <v>2025</v>
      </c>
      <c r="F8174">
        <f>ROUNDUP(MONTH(Tabela1[[#This Row],[Start Date]])/3,0)</f>
        <v>2</v>
      </c>
      <c r="G8174" t="s">
        <v>8</v>
      </c>
      <c r="H8174">
        <v>5</v>
      </c>
      <c r="I8174" t="s">
        <v>9</v>
      </c>
      <c r="J8174" t="s">
        <v>8</v>
      </c>
      <c r="K8174">
        <v>30</v>
      </c>
      <c r="L8174" t="s">
        <v>8</v>
      </c>
      <c r="M8174">
        <v>20</v>
      </c>
      <c r="N8174">
        <v>1</v>
      </c>
      <c r="O8174" t="str">
        <f>IF(AND(Tabela1[[#This Row],[EA Play Season Pass]]="Yes",Tabela1[[#This Row],[Minecraft Season Pass]]="Yes"),"Yes","No")</f>
        <v>Yes</v>
      </c>
      <c r="P8174" t="str">
        <f>IF(OR(Tabela1[[#This Row],[EA Play Season Pass]]="Yes",Tabela1[[#This Row],[Minecraft Season Pass]]="Yes"),"Yes","No")</f>
        <v>Yes</v>
      </c>
      <c r="Q8174">
        <v>54</v>
      </c>
      <c r="R8174" s="2"/>
    </row>
    <row r="8175" spans="1:18" x14ac:dyDescent="0.25">
      <c r="A8175">
        <v>8174</v>
      </c>
      <c r="B8175" t="s">
        <v>3036</v>
      </c>
      <c r="C8175" t="s">
        <v>10</v>
      </c>
      <c r="D8175" s="50">
        <v>45754</v>
      </c>
      <c r="E8175">
        <f>YEAR(Tabela1[[#This Row],[Start Date]])</f>
        <v>2025</v>
      </c>
      <c r="F8175">
        <f>ROUNDUP(MONTH(Tabela1[[#This Row],[Start Date]])/3,0)</f>
        <v>2</v>
      </c>
      <c r="G8175" t="s">
        <v>11</v>
      </c>
      <c r="H8175">
        <v>5</v>
      </c>
      <c r="I8175" t="s">
        <v>12</v>
      </c>
      <c r="J8175" t="s">
        <v>8</v>
      </c>
      <c r="K8175">
        <v>30</v>
      </c>
      <c r="L8175" t="s">
        <v>8</v>
      </c>
      <c r="M8175">
        <v>20</v>
      </c>
      <c r="N8175">
        <v>2</v>
      </c>
      <c r="O8175" t="str">
        <f>IF(AND(Tabela1[[#This Row],[EA Play Season Pass]]="Yes",Tabela1[[#This Row],[Minecraft Season Pass]]="Yes"),"Yes","No")</f>
        <v>Yes</v>
      </c>
      <c r="P8175" t="str">
        <f>IF(OR(Tabela1[[#This Row],[EA Play Season Pass]]="Yes",Tabela1[[#This Row],[Minecraft Season Pass]]="Yes"),"Yes","No")</f>
        <v>Yes</v>
      </c>
      <c r="Q8175">
        <v>53</v>
      </c>
      <c r="R8175" s="2"/>
    </row>
    <row r="8176" spans="1:18" x14ac:dyDescent="0.25">
      <c r="A8176">
        <v>8175</v>
      </c>
      <c r="B8176" t="s">
        <v>3195</v>
      </c>
      <c r="C8176" t="s">
        <v>7</v>
      </c>
      <c r="D8176" s="50">
        <v>45754</v>
      </c>
      <c r="E8176">
        <f>YEAR(Tabela1[[#This Row],[Start Date]])</f>
        <v>2025</v>
      </c>
      <c r="F8176">
        <f>ROUNDUP(MONTH(Tabela1[[#This Row],[Start Date]])/3,0)</f>
        <v>2</v>
      </c>
      <c r="G8176" t="s">
        <v>8</v>
      </c>
      <c r="H8176">
        <v>15</v>
      </c>
      <c r="I8176" t="s">
        <v>9</v>
      </c>
      <c r="J8176" t="s">
        <v>8</v>
      </c>
      <c r="K8176">
        <v>30</v>
      </c>
      <c r="L8176" t="s">
        <v>11</v>
      </c>
      <c r="M8176">
        <v>0</v>
      </c>
      <c r="N8176">
        <v>2</v>
      </c>
      <c r="O8176" t="str">
        <f>IF(AND(Tabela1[[#This Row],[EA Play Season Pass]]="Yes",Tabela1[[#This Row],[Minecraft Season Pass]]="Yes"),"Yes","No")</f>
        <v>No</v>
      </c>
      <c r="P8176" t="str">
        <f>IF(OR(Tabela1[[#This Row],[EA Play Season Pass]]="Yes",Tabela1[[#This Row],[Minecraft Season Pass]]="Yes"),"Yes","No")</f>
        <v>Yes</v>
      </c>
      <c r="Q8176">
        <v>43</v>
      </c>
      <c r="R8176" s="2"/>
    </row>
    <row r="8177" spans="1:18" x14ac:dyDescent="0.25">
      <c r="A8177">
        <v>8176</v>
      </c>
      <c r="B8177" t="s">
        <v>8052</v>
      </c>
      <c r="C8177" t="s">
        <v>7</v>
      </c>
      <c r="D8177" s="50">
        <v>45754</v>
      </c>
      <c r="E8177">
        <f>YEAR(Tabela1[[#This Row],[Start Date]])</f>
        <v>2025</v>
      </c>
      <c r="F8177">
        <f>ROUNDUP(MONTH(Tabela1[[#This Row],[Start Date]])/3,0)</f>
        <v>2</v>
      </c>
      <c r="G8177" t="s">
        <v>11</v>
      </c>
      <c r="H8177">
        <v>15</v>
      </c>
      <c r="I8177" t="s">
        <v>14</v>
      </c>
      <c r="J8177" t="s">
        <v>11</v>
      </c>
      <c r="K8177">
        <v>0</v>
      </c>
      <c r="L8177" t="s">
        <v>11</v>
      </c>
      <c r="M8177">
        <v>0</v>
      </c>
      <c r="N8177">
        <v>3</v>
      </c>
      <c r="O8177" t="str">
        <f>IF(AND(Tabela1[[#This Row],[EA Play Season Pass]]="Yes",Tabela1[[#This Row],[Minecraft Season Pass]]="Yes"),"Yes","No")</f>
        <v>No</v>
      </c>
      <c r="P8177" t="str">
        <f>IF(OR(Tabela1[[#This Row],[EA Play Season Pass]]="Yes",Tabela1[[#This Row],[Minecraft Season Pass]]="Yes"),"Yes","No")</f>
        <v>No</v>
      </c>
      <c r="Q8177">
        <v>12</v>
      </c>
      <c r="R8177" s="2"/>
    </row>
    <row r="8178" spans="1:18" x14ac:dyDescent="0.25">
      <c r="A8178">
        <v>8177</v>
      </c>
      <c r="B8178" t="s">
        <v>8053</v>
      </c>
      <c r="C8178" t="s">
        <v>13</v>
      </c>
      <c r="D8178" s="50">
        <v>45754</v>
      </c>
      <c r="E8178">
        <f>YEAR(Tabela1[[#This Row],[Start Date]])</f>
        <v>2025</v>
      </c>
      <c r="F8178">
        <f>ROUNDUP(MONTH(Tabela1[[#This Row],[Start Date]])/3,0)</f>
        <v>2</v>
      </c>
      <c r="G8178" t="s">
        <v>11</v>
      </c>
      <c r="H8178">
        <v>10</v>
      </c>
      <c r="I8178" t="s">
        <v>14</v>
      </c>
      <c r="J8178" t="s">
        <v>11</v>
      </c>
      <c r="K8178">
        <v>0</v>
      </c>
      <c r="L8178" t="s">
        <v>11</v>
      </c>
      <c r="M8178">
        <v>0</v>
      </c>
      <c r="N8178">
        <v>3</v>
      </c>
      <c r="O8178" t="str">
        <f>IF(AND(Tabela1[[#This Row],[EA Play Season Pass]]="Yes",Tabela1[[#This Row],[Minecraft Season Pass]]="Yes"),"Yes","No")</f>
        <v>No</v>
      </c>
      <c r="P8178" t="str">
        <f>IF(OR(Tabela1[[#This Row],[EA Play Season Pass]]="Yes",Tabela1[[#This Row],[Minecraft Season Pass]]="Yes"),"Yes","No")</f>
        <v>No</v>
      </c>
      <c r="Q8178">
        <v>7</v>
      </c>
      <c r="R8178" s="2"/>
    </row>
    <row r="8179" spans="1:18" x14ac:dyDescent="0.25">
      <c r="A8179">
        <v>8178</v>
      </c>
      <c r="B8179" t="s">
        <v>8054</v>
      </c>
      <c r="C8179" t="s">
        <v>7</v>
      </c>
      <c r="D8179" s="50">
        <v>45754</v>
      </c>
      <c r="E8179">
        <f>YEAR(Tabela1[[#This Row],[Start Date]])</f>
        <v>2025</v>
      </c>
      <c r="F8179">
        <f>ROUNDUP(MONTH(Tabela1[[#This Row],[Start Date]])/3,0)</f>
        <v>2</v>
      </c>
      <c r="G8179" t="s">
        <v>11</v>
      </c>
      <c r="H8179">
        <v>15</v>
      </c>
      <c r="I8179" t="s">
        <v>14</v>
      </c>
      <c r="J8179" t="s">
        <v>8</v>
      </c>
      <c r="K8179">
        <v>30</v>
      </c>
      <c r="L8179" t="s">
        <v>11</v>
      </c>
      <c r="M8179">
        <v>0</v>
      </c>
      <c r="N8179">
        <v>2</v>
      </c>
      <c r="O8179" t="str">
        <f>IF(AND(Tabela1[[#This Row],[EA Play Season Pass]]="Yes",Tabela1[[#This Row],[Minecraft Season Pass]]="Yes"),"Yes","No")</f>
        <v>No</v>
      </c>
      <c r="P8179" t="str">
        <f>IF(OR(Tabela1[[#This Row],[EA Play Season Pass]]="Yes",Tabela1[[#This Row],[Minecraft Season Pass]]="Yes"),"Yes","No")</f>
        <v>Yes</v>
      </c>
      <c r="Q8179">
        <v>43</v>
      </c>
      <c r="R8179" s="2"/>
    </row>
    <row r="8180" spans="1:18" x14ac:dyDescent="0.25">
      <c r="A8180">
        <v>8179</v>
      </c>
      <c r="B8180" t="s">
        <v>2206</v>
      </c>
      <c r="C8180" t="s">
        <v>13</v>
      </c>
      <c r="D8180" s="50">
        <v>45754</v>
      </c>
      <c r="E8180">
        <f>YEAR(Tabela1[[#This Row],[Start Date]])</f>
        <v>2025</v>
      </c>
      <c r="F8180">
        <f>ROUNDUP(MONTH(Tabela1[[#This Row],[Start Date]])/3,0)</f>
        <v>2</v>
      </c>
      <c r="G8180" t="s">
        <v>11</v>
      </c>
      <c r="H8180">
        <v>10</v>
      </c>
      <c r="I8180" t="s">
        <v>14</v>
      </c>
      <c r="J8180" t="s">
        <v>8</v>
      </c>
      <c r="K8180">
        <v>30</v>
      </c>
      <c r="L8180" t="s">
        <v>8</v>
      </c>
      <c r="M8180">
        <v>20</v>
      </c>
      <c r="N8180">
        <v>3</v>
      </c>
      <c r="O8180" t="str">
        <f>IF(AND(Tabela1[[#This Row],[EA Play Season Pass]]="Yes",Tabela1[[#This Row],[Minecraft Season Pass]]="Yes"),"Yes","No")</f>
        <v>Yes</v>
      </c>
      <c r="P8180" t="str">
        <f>IF(OR(Tabela1[[#This Row],[EA Play Season Pass]]="Yes",Tabela1[[#This Row],[Minecraft Season Pass]]="Yes"),"Yes","No")</f>
        <v>Yes</v>
      </c>
      <c r="Q8180">
        <v>57</v>
      </c>
      <c r="R8180" s="2"/>
    </row>
    <row r="8181" spans="1:18" x14ac:dyDescent="0.25">
      <c r="A8181">
        <v>8180</v>
      </c>
      <c r="B8181" t="s">
        <v>8055</v>
      </c>
      <c r="C8181" t="s">
        <v>13</v>
      </c>
      <c r="D8181" s="50">
        <v>45754</v>
      </c>
      <c r="E8181">
        <f>YEAR(Tabela1[[#This Row],[Start Date]])</f>
        <v>2025</v>
      </c>
      <c r="F8181">
        <f>ROUNDUP(MONTH(Tabela1[[#This Row],[Start Date]])/3,0)</f>
        <v>2</v>
      </c>
      <c r="G8181" t="s">
        <v>8</v>
      </c>
      <c r="H8181">
        <v>10</v>
      </c>
      <c r="I8181" t="s">
        <v>14</v>
      </c>
      <c r="J8181" t="s">
        <v>8</v>
      </c>
      <c r="K8181">
        <v>30</v>
      </c>
      <c r="L8181" t="s">
        <v>11</v>
      </c>
      <c r="M8181">
        <v>0</v>
      </c>
      <c r="N8181">
        <v>3</v>
      </c>
      <c r="O8181" t="str">
        <f>IF(AND(Tabela1[[#This Row],[EA Play Season Pass]]="Yes",Tabela1[[#This Row],[Minecraft Season Pass]]="Yes"),"Yes","No")</f>
        <v>No</v>
      </c>
      <c r="P8181" t="str">
        <f>IF(OR(Tabela1[[#This Row],[EA Play Season Pass]]="Yes",Tabela1[[#This Row],[Minecraft Season Pass]]="Yes"),"Yes","No")</f>
        <v>Yes</v>
      </c>
      <c r="Q8181">
        <v>37</v>
      </c>
      <c r="R8181" s="2"/>
    </row>
    <row r="8182" spans="1:18" x14ac:dyDescent="0.25">
      <c r="A8182">
        <v>8181</v>
      </c>
      <c r="B8182" t="s">
        <v>452</v>
      </c>
      <c r="C8182" t="s">
        <v>13</v>
      </c>
      <c r="D8182" s="50">
        <v>45755</v>
      </c>
      <c r="E8182">
        <f>YEAR(Tabela1[[#This Row],[Start Date]])</f>
        <v>2025</v>
      </c>
      <c r="F8182">
        <f>ROUNDUP(MONTH(Tabela1[[#This Row],[Start Date]])/3,0)</f>
        <v>2</v>
      </c>
      <c r="G8182" t="s">
        <v>11</v>
      </c>
      <c r="H8182">
        <v>10</v>
      </c>
      <c r="I8182" t="s">
        <v>12</v>
      </c>
      <c r="J8182" t="s">
        <v>11</v>
      </c>
      <c r="K8182">
        <v>0</v>
      </c>
      <c r="L8182" t="s">
        <v>8</v>
      </c>
      <c r="M8182">
        <v>20</v>
      </c>
      <c r="N8182">
        <v>2</v>
      </c>
      <c r="O8182" t="str">
        <f>IF(AND(Tabela1[[#This Row],[EA Play Season Pass]]="Yes",Tabela1[[#This Row],[Minecraft Season Pass]]="Yes"),"Yes","No")</f>
        <v>No</v>
      </c>
      <c r="P8182" t="str">
        <f>IF(OR(Tabela1[[#This Row],[EA Play Season Pass]]="Yes",Tabela1[[#This Row],[Minecraft Season Pass]]="Yes"),"Yes","No")</f>
        <v>Yes</v>
      </c>
      <c r="Q8182">
        <v>28</v>
      </c>
      <c r="R8182" s="2"/>
    </row>
    <row r="8183" spans="1:18" x14ac:dyDescent="0.25">
      <c r="A8183">
        <v>8182</v>
      </c>
      <c r="B8183" t="s">
        <v>4597</v>
      </c>
      <c r="C8183" t="s">
        <v>7</v>
      </c>
      <c r="D8183" s="50">
        <v>45755</v>
      </c>
      <c r="E8183">
        <f>YEAR(Tabela1[[#This Row],[Start Date]])</f>
        <v>2025</v>
      </c>
      <c r="F8183">
        <f>ROUNDUP(MONTH(Tabela1[[#This Row],[Start Date]])/3,0)</f>
        <v>2</v>
      </c>
      <c r="G8183" t="s">
        <v>11</v>
      </c>
      <c r="H8183">
        <v>15</v>
      </c>
      <c r="I8183" t="s">
        <v>9</v>
      </c>
      <c r="J8183" t="s">
        <v>8</v>
      </c>
      <c r="K8183">
        <v>30</v>
      </c>
      <c r="L8183" t="s">
        <v>8</v>
      </c>
      <c r="M8183">
        <v>20</v>
      </c>
      <c r="N8183">
        <v>3</v>
      </c>
      <c r="O8183" t="str">
        <f>IF(AND(Tabela1[[#This Row],[EA Play Season Pass]]="Yes",Tabela1[[#This Row],[Minecraft Season Pass]]="Yes"),"Yes","No")</f>
        <v>Yes</v>
      </c>
      <c r="P8183" t="str">
        <f>IF(OR(Tabela1[[#This Row],[EA Play Season Pass]]="Yes",Tabela1[[#This Row],[Minecraft Season Pass]]="Yes"),"Yes","No")</f>
        <v>Yes</v>
      </c>
      <c r="Q8183">
        <v>62</v>
      </c>
      <c r="R8183" s="2"/>
    </row>
    <row r="8184" spans="1:18" x14ac:dyDescent="0.25">
      <c r="A8184">
        <v>8183</v>
      </c>
      <c r="B8184" t="s">
        <v>8056</v>
      </c>
      <c r="C8184" t="s">
        <v>13</v>
      </c>
      <c r="D8184" s="50">
        <v>45755</v>
      </c>
      <c r="E8184">
        <f>YEAR(Tabela1[[#This Row],[Start Date]])</f>
        <v>2025</v>
      </c>
      <c r="F8184">
        <f>ROUNDUP(MONTH(Tabela1[[#This Row],[Start Date]])/3,0)</f>
        <v>2</v>
      </c>
      <c r="G8184" t="s">
        <v>8</v>
      </c>
      <c r="H8184">
        <v>10</v>
      </c>
      <c r="I8184" t="s">
        <v>12</v>
      </c>
      <c r="J8184" t="s">
        <v>8</v>
      </c>
      <c r="K8184">
        <v>30</v>
      </c>
      <c r="L8184" t="s">
        <v>11</v>
      </c>
      <c r="M8184">
        <v>0</v>
      </c>
      <c r="N8184">
        <v>1</v>
      </c>
      <c r="O8184" t="str">
        <f>IF(AND(Tabela1[[#This Row],[EA Play Season Pass]]="Yes",Tabela1[[#This Row],[Minecraft Season Pass]]="Yes"),"Yes","No")</f>
        <v>No</v>
      </c>
      <c r="P8184" t="str">
        <f>IF(OR(Tabela1[[#This Row],[EA Play Season Pass]]="Yes",Tabela1[[#This Row],[Minecraft Season Pass]]="Yes"),"Yes","No")</f>
        <v>Yes</v>
      </c>
      <c r="Q8184">
        <v>39</v>
      </c>
      <c r="R8184" s="2"/>
    </row>
    <row r="8185" spans="1:18" x14ac:dyDescent="0.25">
      <c r="A8185">
        <v>8184</v>
      </c>
      <c r="B8185" t="s">
        <v>6088</v>
      </c>
      <c r="C8185" t="s">
        <v>7</v>
      </c>
      <c r="D8185" s="50">
        <v>45755</v>
      </c>
      <c r="E8185">
        <f>YEAR(Tabela1[[#This Row],[Start Date]])</f>
        <v>2025</v>
      </c>
      <c r="F8185">
        <f>ROUNDUP(MONTH(Tabela1[[#This Row],[Start Date]])/3,0)</f>
        <v>2</v>
      </c>
      <c r="G8185" t="s">
        <v>8</v>
      </c>
      <c r="H8185">
        <v>15</v>
      </c>
      <c r="I8185" t="s">
        <v>14</v>
      </c>
      <c r="J8185" t="s">
        <v>8</v>
      </c>
      <c r="K8185">
        <v>30</v>
      </c>
      <c r="L8185" t="s">
        <v>8</v>
      </c>
      <c r="M8185">
        <v>20</v>
      </c>
      <c r="N8185">
        <v>1</v>
      </c>
      <c r="O8185" t="str">
        <f>IF(AND(Tabela1[[#This Row],[EA Play Season Pass]]="Yes",Tabela1[[#This Row],[Minecraft Season Pass]]="Yes"),"Yes","No")</f>
        <v>Yes</v>
      </c>
      <c r="P8185" t="str">
        <f>IF(OR(Tabela1[[#This Row],[EA Play Season Pass]]="Yes",Tabela1[[#This Row],[Minecraft Season Pass]]="Yes"),"Yes","No")</f>
        <v>Yes</v>
      </c>
      <c r="Q8185">
        <v>64</v>
      </c>
      <c r="R8185" s="2"/>
    </row>
    <row r="8186" spans="1:18" x14ac:dyDescent="0.25">
      <c r="A8186">
        <v>8185</v>
      </c>
      <c r="B8186" t="s">
        <v>3980</v>
      </c>
      <c r="C8186" t="s">
        <v>7</v>
      </c>
      <c r="D8186" s="50">
        <v>45755</v>
      </c>
      <c r="E8186">
        <f>YEAR(Tabela1[[#This Row],[Start Date]])</f>
        <v>2025</v>
      </c>
      <c r="F8186">
        <f>ROUNDUP(MONTH(Tabela1[[#This Row],[Start Date]])/3,0)</f>
        <v>2</v>
      </c>
      <c r="G8186" t="s">
        <v>11</v>
      </c>
      <c r="H8186">
        <v>15</v>
      </c>
      <c r="I8186" t="s">
        <v>12</v>
      </c>
      <c r="J8186" t="s">
        <v>8</v>
      </c>
      <c r="K8186">
        <v>30</v>
      </c>
      <c r="L8186" t="s">
        <v>11</v>
      </c>
      <c r="M8186">
        <v>0</v>
      </c>
      <c r="N8186">
        <v>3</v>
      </c>
      <c r="O8186" t="str">
        <f>IF(AND(Tabela1[[#This Row],[EA Play Season Pass]]="Yes",Tabela1[[#This Row],[Minecraft Season Pass]]="Yes"),"Yes","No")</f>
        <v>No</v>
      </c>
      <c r="P8186" t="str">
        <f>IF(OR(Tabela1[[#This Row],[EA Play Season Pass]]="Yes",Tabela1[[#This Row],[Minecraft Season Pass]]="Yes"),"Yes","No")</f>
        <v>Yes</v>
      </c>
      <c r="Q8186">
        <v>42</v>
      </c>
      <c r="R8186" s="2"/>
    </row>
    <row r="8187" spans="1:18" x14ac:dyDescent="0.25">
      <c r="A8187">
        <v>8186</v>
      </c>
      <c r="B8187" t="s">
        <v>6443</v>
      </c>
      <c r="C8187" t="s">
        <v>13</v>
      </c>
      <c r="D8187" s="50">
        <v>45755</v>
      </c>
      <c r="E8187">
        <f>YEAR(Tabela1[[#This Row],[Start Date]])</f>
        <v>2025</v>
      </c>
      <c r="F8187">
        <f>ROUNDUP(MONTH(Tabela1[[#This Row],[Start Date]])/3,0)</f>
        <v>2</v>
      </c>
      <c r="G8187" t="s">
        <v>11</v>
      </c>
      <c r="H8187">
        <v>10</v>
      </c>
      <c r="I8187" t="s">
        <v>12</v>
      </c>
      <c r="J8187" t="s">
        <v>8</v>
      </c>
      <c r="K8187">
        <v>30</v>
      </c>
      <c r="L8187" t="s">
        <v>8</v>
      </c>
      <c r="M8187">
        <v>20</v>
      </c>
      <c r="N8187">
        <v>3</v>
      </c>
      <c r="O8187" t="str">
        <f>IF(AND(Tabela1[[#This Row],[EA Play Season Pass]]="Yes",Tabela1[[#This Row],[Minecraft Season Pass]]="Yes"),"Yes","No")</f>
        <v>Yes</v>
      </c>
      <c r="P8187" t="str">
        <f>IF(OR(Tabela1[[#This Row],[EA Play Season Pass]]="Yes",Tabela1[[#This Row],[Minecraft Season Pass]]="Yes"),"Yes","No")</f>
        <v>Yes</v>
      </c>
      <c r="Q8187">
        <v>57</v>
      </c>
      <c r="R8187" s="2"/>
    </row>
    <row r="8188" spans="1:18" x14ac:dyDescent="0.25">
      <c r="A8188">
        <v>8187</v>
      </c>
      <c r="B8188" t="s">
        <v>8057</v>
      </c>
      <c r="C8188" t="s">
        <v>7</v>
      </c>
      <c r="D8188" s="50">
        <v>45756</v>
      </c>
      <c r="E8188">
        <f>YEAR(Tabela1[[#This Row],[Start Date]])</f>
        <v>2025</v>
      </c>
      <c r="F8188">
        <f>ROUNDUP(MONTH(Tabela1[[#This Row],[Start Date]])/3,0)</f>
        <v>2</v>
      </c>
      <c r="G8188" t="s">
        <v>11</v>
      </c>
      <c r="H8188">
        <v>15</v>
      </c>
      <c r="I8188" t="s">
        <v>14</v>
      </c>
      <c r="J8188" t="s">
        <v>8</v>
      </c>
      <c r="K8188">
        <v>30</v>
      </c>
      <c r="L8188" t="s">
        <v>11</v>
      </c>
      <c r="M8188">
        <v>0</v>
      </c>
      <c r="N8188">
        <v>1</v>
      </c>
      <c r="O8188" t="str">
        <f>IF(AND(Tabela1[[#This Row],[EA Play Season Pass]]="Yes",Tabela1[[#This Row],[Minecraft Season Pass]]="Yes"),"Yes","No")</f>
        <v>No</v>
      </c>
      <c r="P8188" t="str">
        <f>IF(OR(Tabela1[[#This Row],[EA Play Season Pass]]="Yes",Tabela1[[#This Row],[Minecraft Season Pass]]="Yes"),"Yes","No")</f>
        <v>Yes</v>
      </c>
      <c r="Q8188">
        <v>44</v>
      </c>
      <c r="R8188" s="2"/>
    </row>
    <row r="8189" spans="1:18" x14ac:dyDescent="0.25">
      <c r="A8189">
        <v>8188</v>
      </c>
      <c r="B8189" t="s">
        <v>749</v>
      </c>
      <c r="C8189" t="s">
        <v>7</v>
      </c>
      <c r="D8189" s="50">
        <v>45756</v>
      </c>
      <c r="E8189">
        <f>YEAR(Tabela1[[#This Row],[Start Date]])</f>
        <v>2025</v>
      </c>
      <c r="F8189">
        <f>ROUNDUP(MONTH(Tabela1[[#This Row],[Start Date]])/3,0)</f>
        <v>2</v>
      </c>
      <c r="G8189" t="s">
        <v>8</v>
      </c>
      <c r="H8189">
        <v>15</v>
      </c>
      <c r="I8189" t="s">
        <v>14</v>
      </c>
      <c r="J8189" t="s">
        <v>8</v>
      </c>
      <c r="K8189">
        <v>30</v>
      </c>
      <c r="L8189" t="s">
        <v>8</v>
      </c>
      <c r="M8189">
        <v>20</v>
      </c>
      <c r="N8189">
        <v>1</v>
      </c>
      <c r="O8189" t="str">
        <f>IF(AND(Tabela1[[#This Row],[EA Play Season Pass]]="Yes",Tabela1[[#This Row],[Minecraft Season Pass]]="Yes"),"Yes","No")</f>
        <v>Yes</v>
      </c>
      <c r="P8189" t="str">
        <f>IF(OR(Tabela1[[#This Row],[EA Play Season Pass]]="Yes",Tabela1[[#This Row],[Minecraft Season Pass]]="Yes"),"Yes","No")</f>
        <v>Yes</v>
      </c>
      <c r="Q8189">
        <v>64</v>
      </c>
      <c r="R8189" s="2"/>
    </row>
    <row r="8190" spans="1:18" x14ac:dyDescent="0.25">
      <c r="A8190">
        <v>8189</v>
      </c>
      <c r="B8190" t="s">
        <v>1396</v>
      </c>
      <c r="C8190" t="s">
        <v>13</v>
      </c>
      <c r="D8190" s="50">
        <v>45756</v>
      </c>
      <c r="E8190">
        <f>YEAR(Tabela1[[#This Row],[Start Date]])</f>
        <v>2025</v>
      </c>
      <c r="F8190">
        <f>ROUNDUP(MONTH(Tabela1[[#This Row],[Start Date]])/3,0)</f>
        <v>2</v>
      </c>
      <c r="G8190" t="s">
        <v>8</v>
      </c>
      <c r="H8190">
        <v>10</v>
      </c>
      <c r="I8190" t="s">
        <v>9</v>
      </c>
      <c r="J8190" t="s">
        <v>11</v>
      </c>
      <c r="K8190">
        <v>0</v>
      </c>
      <c r="L8190" t="s">
        <v>11</v>
      </c>
      <c r="M8190">
        <v>0</v>
      </c>
      <c r="N8190">
        <v>2</v>
      </c>
      <c r="O8190" t="str">
        <f>IF(AND(Tabela1[[#This Row],[EA Play Season Pass]]="Yes",Tabela1[[#This Row],[Minecraft Season Pass]]="Yes"),"Yes","No")</f>
        <v>No</v>
      </c>
      <c r="P8190" t="str">
        <f>IF(OR(Tabela1[[#This Row],[EA Play Season Pass]]="Yes",Tabela1[[#This Row],[Minecraft Season Pass]]="Yes"),"Yes","No")</f>
        <v>No</v>
      </c>
      <c r="Q8190">
        <v>8</v>
      </c>
      <c r="R8190" s="2"/>
    </row>
    <row r="8191" spans="1:18" x14ac:dyDescent="0.25">
      <c r="A8191">
        <v>8190</v>
      </c>
      <c r="B8191" t="s">
        <v>242</v>
      </c>
      <c r="C8191" t="s">
        <v>10</v>
      </c>
      <c r="D8191" s="50">
        <v>45756</v>
      </c>
      <c r="E8191">
        <f>YEAR(Tabela1[[#This Row],[Start Date]])</f>
        <v>2025</v>
      </c>
      <c r="F8191">
        <f>ROUNDUP(MONTH(Tabela1[[#This Row],[Start Date]])/3,0)</f>
        <v>2</v>
      </c>
      <c r="G8191" t="s">
        <v>8</v>
      </c>
      <c r="H8191">
        <v>5</v>
      </c>
      <c r="I8191" t="s">
        <v>12</v>
      </c>
      <c r="J8191" t="s">
        <v>11</v>
      </c>
      <c r="K8191">
        <v>0</v>
      </c>
      <c r="L8191" t="s">
        <v>8</v>
      </c>
      <c r="M8191">
        <v>20</v>
      </c>
      <c r="N8191">
        <v>2</v>
      </c>
      <c r="O8191" t="str">
        <f>IF(AND(Tabela1[[#This Row],[EA Play Season Pass]]="Yes",Tabela1[[#This Row],[Minecraft Season Pass]]="Yes"),"Yes","No")</f>
        <v>No</v>
      </c>
      <c r="P8191" t="str">
        <f>IF(OR(Tabela1[[#This Row],[EA Play Season Pass]]="Yes",Tabela1[[#This Row],[Minecraft Season Pass]]="Yes"),"Yes","No")</f>
        <v>Yes</v>
      </c>
      <c r="Q8191">
        <v>23</v>
      </c>
      <c r="R8191" s="2"/>
    </row>
    <row r="8192" spans="1:18" x14ac:dyDescent="0.25">
      <c r="A8192">
        <v>8191</v>
      </c>
      <c r="B8192" t="s">
        <v>2329</v>
      </c>
      <c r="C8192" t="s">
        <v>10</v>
      </c>
      <c r="D8192" s="50">
        <v>45756</v>
      </c>
      <c r="E8192">
        <f>YEAR(Tabela1[[#This Row],[Start Date]])</f>
        <v>2025</v>
      </c>
      <c r="F8192">
        <f>ROUNDUP(MONTH(Tabela1[[#This Row],[Start Date]])/3,0)</f>
        <v>2</v>
      </c>
      <c r="G8192" t="s">
        <v>11</v>
      </c>
      <c r="H8192">
        <v>5</v>
      </c>
      <c r="I8192" t="s">
        <v>14</v>
      </c>
      <c r="J8192" t="s">
        <v>11</v>
      </c>
      <c r="K8192">
        <v>0</v>
      </c>
      <c r="L8192" t="s">
        <v>8</v>
      </c>
      <c r="M8192">
        <v>20</v>
      </c>
      <c r="N8192">
        <v>3</v>
      </c>
      <c r="O8192" t="str">
        <f>IF(AND(Tabela1[[#This Row],[EA Play Season Pass]]="Yes",Tabela1[[#This Row],[Minecraft Season Pass]]="Yes"),"Yes","No")</f>
        <v>No</v>
      </c>
      <c r="P8192" t="str">
        <f>IF(OR(Tabela1[[#This Row],[EA Play Season Pass]]="Yes",Tabela1[[#This Row],[Minecraft Season Pass]]="Yes"),"Yes","No")</f>
        <v>Yes</v>
      </c>
      <c r="Q8192">
        <v>22</v>
      </c>
      <c r="R8192" s="2"/>
    </row>
    <row r="8193" spans="1:18" x14ac:dyDescent="0.25">
      <c r="A8193">
        <v>8192</v>
      </c>
      <c r="B8193" t="s">
        <v>8058</v>
      </c>
      <c r="C8193" t="s">
        <v>13</v>
      </c>
      <c r="D8193" s="50">
        <v>45756</v>
      </c>
      <c r="E8193">
        <f>YEAR(Tabela1[[#This Row],[Start Date]])</f>
        <v>2025</v>
      </c>
      <c r="F8193">
        <f>ROUNDUP(MONTH(Tabela1[[#This Row],[Start Date]])/3,0)</f>
        <v>2</v>
      </c>
      <c r="G8193" t="s">
        <v>8</v>
      </c>
      <c r="H8193">
        <v>10</v>
      </c>
      <c r="I8193" t="s">
        <v>12</v>
      </c>
      <c r="J8193" t="s">
        <v>11</v>
      </c>
      <c r="K8193">
        <v>0</v>
      </c>
      <c r="L8193" t="s">
        <v>11</v>
      </c>
      <c r="M8193">
        <v>0</v>
      </c>
      <c r="N8193">
        <v>2</v>
      </c>
      <c r="O8193" t="str">
        <f>IF(AND(Tabela1[[#This Row],[EA Play Season Pass]]="Yes",Tabela1[[#This Row],[Minecraft Season Pass]]="Yes"),"Yes","No")</f>
        <v>No</v>
      </c>
      <c r="P8193" t="str">
        <f>IF(OR(Tabela1[[#This Row],[EA Play Season Pass]]="Yes",Tabela1[[#This Row],[Minecraft Season Pass]]="Yes"),"Yes","No")</f>
        <v>No</v>
      </c>
      <c r="Q8193">
        <v>8</v>
      </c>
      <c r="R8193" s="2"/>
    </row>
    <row r="8194" spans="1:18" x14ac:dyDescent="0.25">
      <c r="A8194">
        <v>8193</v>
      </c>
      <c r="B8194" t="s">
        <v>8059</v>
      </c>
      <c r="C8194" t="s">
        <v>7</v>
      </c>
      <c r="D8194" s="50">
        <v>45757</v>
      </c>
      <c r="E8194">
        <f>YEAR(Tabela1[[#This Row],[Start Date]])</f>
        <v>2025</v>
      </c>
      <c r="F8194">
        <f>ROUNDUP(MONTH(Tabela1[[#This Row],[Start Date]])/3,0)</f>
        <v>2</v>
      </c>
      <c r="G8194" t="s">
        <v>8</v>
      </c>
      <c r="H8194">
        <v>15</v>
      </c>
      <c r="I8194" t="s">
        <v>9</v>
      </c>
      <c r="J8194" t="s">
        <v>11</v>
      </c>
      <c r="K8194">
        <v>0</v>
      </c>
      <c r="L8194" t="s">
        <v>8</v>
      </c>
      <c r="M8194">
        <v>20</v>
      </c>
      <c r="N8194">
        <v>3</v>
      </c>
      <c r="O8194" t="str">
        <f>IF(AND(Tabela1[[#This Row],[EA Play Season Pass]]="Yes",Tabela1[[#This Row],[Minecraft Season Pass]]="Yes"),"Yes","No")</f>
        <v>No</v>
      </c>
      <c r="P8194" t="str">
        <f>IF(OR(Tabela1[[#This Row],[EA Play Season Pass]]="Yes",Tabela1[[#This Row],[Minecraft Season Pass]]="Yes"),"Yes","No")</f>
        <v>Yes</v>
      </c>
      <c r="Q8194">
        <v>32</v>
      </c>
      <c r="R8194" s="2"/>
    </row>
    <row r="8195" spans="1:18" x14ac:dyDescent="0.25">
      <c r="A8195">
        <v>8194</v>
      </c>
      <c r="B8195" t="s">
        <v>1468</v>
      </c>
      <c r="C8195" t="s">
        <v>7</v>
      </c>
      <c r="D8195" s="50">
        <v>45757</v>
      </c>
      <c r="E8195">
        <f>YEAR(Tabela1[[#This Row],[Start Date]])</f>
        <v>2025</v>
      </c>
      <c r="F8195">
        <f>ROUNDUP(MONTH(Tabela1[[#This Row],[Start Date]])/3,0)</f>
        <v>2</v>
      </c>
      <c r="G8195" t="s">
        <v>11</v>
      </c>
      <c r="H8195">
        <v>15</v>
      </c>
      <c r="I8195" t="s">
        <v>14</v>
      </c>
      <c r="J8195" t="s">
        <v>8</v>
      </c>
      <c r="K8195">
        <v>30</v>
      </c>
      <c r="L8195" t="s">
        <v>11</v>
      </c>
      <c r="M8195">
        <v>0</v>
      </c>
      <c r="N8195">
        <v>3</v>
      </c>
      <c r="O8195" t="str">
        <f>IF(AND(Tabela1[[#This Row],[EA Play Season Pass]]="Yes",Tabela1[[#This Row],[Minecraft Season Pass]]="Yes"),"Yes","No")</f>
        <v>No</v>
      </c>
      <c r="P8195" t="str">
        <f>IF(OR(Tabela1[[#This Row],[EA Play Season Pass]]="Yes",Tabela1[[#This Row],[Minecraft Season Pass]]="Yes"),"Yes","No")</f>
        <v>Yes</v>
      </c>
      <c r="Q8195">
        <v>42</v>
      </c>
      <c r="R8195" s="2"/>
    </row>
    <row r="8196" spans="1:18" x14ac:dyDescent="0.25">
      <c r="A8196">
        <v>8195</v>
      </c>
      <c r="B8196" t="s">
        <v>8060</v>
      </c>
      <c r="C8196" t="s">
        <v>13</v>
      </c>
      <c r="D8196" s="50">
        <v>45757</v>
      </c>
      <c r="E8196">
        <f>YEAR(Tabela1[[#This Row],[Start Date]])</f>
        <v>2025</v>
      </c>
      <c r="F8196">
        <f>ROUNDUP(MONTH(Tabela1[[#This Row],[Start Date]])/3,0)</f>
        <v>2</v>
      </c>
      <c r="G8196" t="s">
        <v>8</v>
      </c>
      <c r="H8196">
        <v>10</v>
      </c>
      <c r="I8196" t="s">
        <v>9</v>
      </c>
      <c r="J8196" t="s">
        <v>11</v>
      </c>
      <c r="K8196">
        <v>0</v>
      </c>
      <c r="L8196" t="s">
        <v>8</v>
      </c>
      <c r="M8196">
        <v>20</v>
      </c>
      <c r="N8196">
        <v>1</v>
      </c>
      <c r="O8196" t="str">
        <f>IF(AND(Tabela1[[#This Row],[EA Play Season Pass]]="Yes",Tabela1[[#This Row],[Minecraft Season Pass]]="Yes"),"Yes","No")</f>
        <v>No</v>
      </c>
      <c r="P8196" t="str">
        <f>IF(OR(Tabela1[[#This Row],[EA Play Season Pass]]="Yes",Tabela1[[#This Row],[Minecraft Season Pass]]="Yes"),"Yes","No")</f>
        <v>Yes</v>
      </c>
      <c r="Q8196">
        <v>29</v>
      </c>
      <c r="R8196" s="2"/>
    </row>
    <row r="8197" spans="1:18" x14ac:dyDescent="0.25">
      <c r="A8197">
        <v>8196</v>
      </c>
      <c r="B8197" t="s">
        <v>5405</v>
      </c>
      <c r="C8197" t="s">
        <v>10</v>
      </c>
      <c r="D8197" s="50">
        <v>45757</v>
      </c>
      <c r="E8197">
        <f>YEAR(Tabela1[[#This Row],[Start Date]])</f>
        <v>2025</v>
      </c>
      <c r="F8197">
        <f>ROUNDUP(MONTH(Tabela1[[#This Row],[Start Date]])/3,0)</f>
        <v>2</v>
      </c>
      <c r="G8197" t="s">
        <v>8</v>
      </c>
      <c r="H8197">
        <v>5</v>
      </c>
      <c r="I8197" t="s">
        <v>9</v>
      </c>
      <c r="J8197" t="s">
        <v>8</v>
      </c>
      <c r="K8197">
        <v>30</v>
      </c>
      <c r="L8197" t="s">
        <v>8</v>
      </c>
      <c r="M8197">
        <v>20</v>
      </c>
      <c r="N8197">
        <v>1</v>
      </c>
      <c r="O8197" t="str">
        <f>IF(AND(Tabela1[[#This Row],[EA Play Season Pass]]="Yes",Tabela1[[#This Row],[Minecraft Season Pass]]="Yes"),"Yes","No")</f>
        <v>Yes</v>
      </c>
      <c r="P8197" t="str">
        <f>IF(OR(Tabela1[[#This Row],[EA Play Season Pass]]="Yes",Tabela1[[#This Row],[Minecraft Season Pass]]="Yes"),"Yes","No")</f>
        <v>Yes</v>
      </c>
      <c r="Q8197">
        <v>54</v>
      </c>
      <c r="R8197" s="2"/>
    </row>
    <row r="8198" spans="1:18" x14ac:dyDescent="0.25">
      <c r="A8198">
        <v>8197</v>
      </c>
      <c r="B8198" t="s">
        <v>8061</v>
      </c>
      <c r="C8198" t="s">
        <v>7</v>
      </c>
      <c r="D8198" s="50">
        <v>45757</v>
      </c>
      <c r="E8198">
        <f>YEAR(Tabela1[[#This Row],[Start Date]])</f>
        <v>2025</v>
      </c>
      <c r="F8198">
        <f>ROUNDUP(MONTH(Tabela1[[#This Row],[Start Date]])/3,0)</f>
        <v>2</v>
      </c>
      <c r="G8198" t="s">
        <v>11</v>
      </c>
      <c r="H8198">
        <v>15</v>
      </c>
      <c r="I8198" t="s">
        <v>12</v>
      </c>
      <c r="J8198" t="s">
        <v>8</v>
      </c>
      <c r="K8198">
        <v>30</v>
      </c>
      <c r="L8198" t="s">
        <v>11</v>
      </c>
      <c r="M8198">
        <v>0</v>
      </c>
      <c r="N8198">
        <v>1</v>
      </c>
      <c r="O8198" t="str">
        <f>IF(AND(Tabela1[[#This Row],[EA Play Season Pass]]="Yes",Tabela1[[#This Row],[Minecraft Season Pass]]="Yes"),"Yes","No")</f>
        <v>No</v>
      </c>
      <c r="P8198" t="str">
        <f>IF(OR(Tabela1[[#This Row],[EA Play Season Pass]]="Yes",Tabela1[[#This Row],[Minecraft Season Pass]]="Yes"),"Yes","No")</f>
        <v>Yes</v>
      </c>
      <c r="Q8198">
        <v>44</v>
      </c>
      <c r="R8198" s="2"/>
    </row>
    <row r="8199" spans="1:18" x14ac:dyDescent="0.25">
      <c r="A8199">
        <v>8198</v>
      </c>
      <c r="B8199" t="s">
        <v>8062</v>
      </c>
      <c r="C8199" t="s">
        <v>7</v>
      </c>
      <c r="D8199" s="50">
        <v>45757</v>
      </c>
      <c r="E8199">
        <f>YEAR(Tabela1[[#This Row],[Start Date]])</f>
        <v>2025</v>
      </c>
      <c r="F8199">
        <f>ROUNDUP(MONTH(Tabela1[[#This Row],[Start Date]])/3,0)</f>
        <v>2</v>
      </c>
      <c r="G8199" t="s">
        <v>8</v>
      </c>
      <c r="H8199">
        <v>15</v>
      </c>
      <c r="I8199" t="s">
        <v>9</v>
      </c>
      <c r="J8199" t="s">
        <v>8</v>
      </c>
      <c r="K8199">
        <v>30</v>
      </c>
      <c r="L8199" t="s">
        <v>11</v>
      </c>
      <c r="M8199">
        <v>0</v>
      </c>
      <c r="N8199">
        <v>3</v>
      </c>
      <c r="O8199" t="str">
        <f>IF(AND(Tabela1[[#This Row],[EA Play Season Pass]]="Yes",Tabela1[[#This Row],[Minecraft Season Pass]]="Yes"),"Yes","No")</f>
        <v>No</v>
      </c>
      <c r="P8199" t="str">
        <f>IF(OR(Tabela1[[#This Row],[EA Play Season Pass]]="Yes",Tabela1[[#This Row],[Minecraft Season Pass]]="Yes"),"Yes","No")</f>
        <v>Yes</v>
      </c>
      <c r="Q8199">
        <v>42</v>
      </c>
      <c r="R8199" s="2"/>
    </row>
    <row r="8200" spans="1:18" x14ac:dyDescent="0.25">
      <c r="A8200">
        <v>8199</v>
      </c>
      <c r="B8200" t="s">
        <v>200</v>
      </c>
      <c r="C8200" t="s">
        <v>10</v>
      </c>
      <c r="D8200" s="50">
        <v>45757</v>
      </c>
      <c r="E8200">
        <f>YEAR(Tabela1[[#This Row],[Start Date]])</f>
        <v>2025</v>
      </c>
      <c r="F8200">
        <f>ROUNDUP(MONTH(Tabela1[[#This Row],[Start Date]])/3,0)</f>
        <v>2</v>
      </c>
      <c r="G8200" t="s">
        <v>11</v>
      </c>
      <c r="H8200">
        <v>5</v>
      </c>
      <c r="I8200" t="s">
        <v>12</v>
      </c>
      <c r="J8200" t="s">
        <v>8</v>
      </c>
      <c r="K8200">
        <v>30</v>
      </c>
      <c r="L8200" t="s">
        <v>11</v>
      </c>
      <c r="M8200">
        <v>0</v>
      </c>
      <c r="N8200">
        <v>2</v>
      </c>
      <c r="O8200" t="str">
        <f>IF(AND(Tabela1[[#This Row],[EA Play Season Pass]]="Yes",Tabela1[[#This Row],[Minecraft Season Pass]]="Yes"),"Yes","No")</f>
        <v>No</v>
      </c>
      <c r="P8200" t="str">
        <f>IF(OR(Tabela1[[#This Row],[EA Play Season Pass]]="Yes",Tabela1[[#This Row],[Minecraft Season Pass]]="Yes"),"Yes","No")</f>
        <v>Yes</v>
      </c>
      <c r="Q8200">
        <v>33</v>
      </c>
      <c r="R8200" s="2"/>
    </row>
    <row r="8201" spans="1:18" x14ac:dyDescent="0.25">
      <c r="A8201">
        <v>8200</v>
      </c>
      <c r="B8201" t="s">
        <v>8063</v>
      </c>
      <c r="C8201" t="s">
        <v>13</v>
      </c>
      <c r="D8201" s="50">
        <v>45758</v>
      </c>
      <c r="E8201">
        <f>YEAR(Tabela1[[#This Row],[Start Date]])</f>
        <v>2025</v>
      </c>
      <c r="F8201">
        <f>ROUNDUP(MONTH(Tabela1[[#This Row],[Start Date]])/3,0)</f>
        <v>2</v>
      </c>
      <c r="G8201" t="s">
        <v>11</v>
      </c>
      <c r="H8201">
        <v>10</v>
      </c>
      <c r="I8201" t="s">
        <v>9</v>
      </c>
      <c r="J8201" t="s">
        <v>8</v>
      </c>
      <c r="K8201">
        <v>30</v>
      </c>
      <c r="L8201" t="s">
        <v>11</v>
      </c>
      <c r="M8201">
        <v>0</v>
      </c>
      <c r="N8201">
        <v>3</v>
      </c>
      <c r="O8201" t="str">
        <f>IF(AND(Tabela1[[#This Row],[EA Play Season Pass]]="Yes",Tabela1[[#This Row],[Minecraft Season Pass]]="Yes"),"Yes","No")</f>
        <v>No</v>
      </c>
      <c r="P8201" t="str">
        <f>IF(OR(Tabela1[[#This Row],[EA Play Season Pass]]="Yes",Tabela1[[#This Row],[Minecraft Season Pass]]="Yes"),"Yes","No")</f>
        <v>Yes</v>
      </c>
      <c r="Q8201">
        <v>37</v>
      </c>
      <c r="R8201" s="2"/>
    </row>
    <row r="8202" spans="1:18" x14ac:dyDescent="0.25">
      <c r="A8202">
        <v>8201</v>
      </c>
      <c r="B8202" t="s">
        <v>8064</v>
      </c>
      <c r="C8202" t="s">
        <v>7</v>
      </c>
      <c r="D8202" s="50">
        <v>45758</v>
      </c>
      <c r="E8202">
        <f>YEAR(Tabela1[[#This Row],[Start Date]])</f>
        <v>2025</v>
      </c>
      <c r="F8202">
        <f>ROUNDUP(MONTH(Tabela1[[#This Row],[Start Date]])/3,0)</f>
        <v>2</v>
      </c>
      <c r="G8202" t="s">
        <v>11</v>
      </c>
      <c r="H8202">
        <v>15</v>
      </c>
      <c r="I8202" t="s">
        <v>9</v>
      </c>
      <c r="J8202" t="s">
        <v>8</v>
      </c>
      <c r="K8202">
        <v>30</v>
      </c>
      <c r="L8202" t="s">
        <v>8</v>
      </c>
      <c r="M8202">
        <v>20</v>
      </c>
      <c r="N8202">
        <v>2</v>
      </c>
      <c r="O8202" t="str">
        <f>IF(AND(Tabela1[[#This Row],[EA Play Season Pass]]="Yes",Tabela1[[#This Row],[Minecraft Season Pass]]="Yes"),"Yes","No")</f>
        <v>Yes</v>
      </c>
      <c r="P8202" t="str">
        <f>IF(OR(Tabela1[[#This Row],[EA Play Season Pass]]="Yes",Tabela1[[#This Row],[Minecraft Season Pass]]="Yes"),"Yes","No")</f>
        <v>Yes</v>
      </c>
      <c r="Q8202">
        <v>63</v>
      </c>
      <c r="R8202" s="2"/>
    </row>
    <row r="8203" spans="1:18" x14ac:dyDescent="0.25">
      <c r="A8203">
        <v>8202</v>
      </c>
      <c r="B8203" t="s">
        <v>8065</v>
      </c>
      <c r="C8203" t="s">
        <v>10</v>
      </c>
      <c r="D8203" s="50">
        <v>45758</v>
      </c>
      <c r="E8203">
        <f>YEAR(Tabela1[[#This Row],[Start Date]])</f>
        <v>2025</v>
      </c>
      <c r="F8203">
        <f>ROUNDUP(MONTH(Tabela1[[#This Row],[Start Date]])/3,0)</f>
        <v>2</v>
      </c>
      <c r="G8203" t="s">
        <v>8</v>
      </c>
      <c r="H8203">
        <v>5</v>
      </c>
      <c r="I8203" t="s">
        <v>14</v>
      </c>
      <c r="J8203" t="s">
        <v>11</v>
      </c>
      <c r="K8203">
        <v>0</v>
      </c>
      <c r="L8203" t="s">
        <v>8</v>
      </c>
      <c r="M8203">
        <v>20</v>
      </c>
      <c r="N8203">
        <v>2</v>
      </c>
      <c r="O8203" t="str">
        <f>IF(AND(Tabela1[[#This Row],[EA Play Season Pass]]="Yes",Tabela1[[#This Row],[Minecraft Season Pass]]="Yes"),"Yes","No")</f>
        <v>No</v>
      </c>
      <c r="P8203" t="str">
        <f>IF(OR(Tabela1[[#This Row],[EA Play Season Pass]]="Yes",Tabela1[[#This Row],[Minecraft Season Pass]]="Yes"),"Yes","No")</f>
        <v>Yes</v>
      </c>
      <c r="Q8203">
        <v>23</v>
      </c>
      <c r="R8203" s="2"/>
    </row>
    <row r="8204" spans="1:18" x14ac:dyDescent="0.25">
      <c r="A8204">
        <v>8203</v>
      </c>
      <c r="B8204" t="s">
        <v>3043</v>
      </c>
      <c r="C8204" t="s">
        <v>13</v>
      </c>
      <c r="D8204" s="50">
        <v>45758</v>
      </c>
      <c r="E8204">
        <f>YEAR(Tabela1[[#This Row],[Start Date]])</f>
        <v>2025</v>
      </c>
      <c r="F8204">
        <f>ROUNDUP(MONTH(Tabela1[[#This Row],[Start Date]])/3,0)</f>
        <v>2</v>
      </c>
      <c r="G8204" t="s">
        <v>8</v>
      </c>
      <c r="H8204">
        <v>10</v>
      </c>
      <c r="I8204" t="s">
        <v>12</v>
      </c>
      <c r="J8204" t="s">
        <v>11</v>
      </c>
      <c r="K8204">
        <v>0</v>
      </c>
      <c r="L8204" t="s">
        <v>11</v>
      </c>
      <c r="M8204">
        <v>0</v>
      </c>
      <c r="N8204">
        <v>2</v>
      </c>
      <c r="O8204" t="str">
        <f>IF(AND(Tabela1[[#This Row],[EA Play Season Pass]]="Yes",Tabela1[[#This Row],[Minecraft Season Pass]]="Yes"),"Yes","No")</f>
        <v>No</v>
      </c>
      <c r="P8204" t="str">
        <f>IF(OR(Tabela1[[#This Row],[EA Play Season Pass]]="Yes",Tabela1[[#This Row],[Minecraft Season Pass]]="Yes"),"Yes","No")</f>
        <v>No</v>
      </c>
      <c r="Q8204">
        <v>8</v>
      </c>
      <c r="R8204" s="2"/>
    </row>
    <row r="8205" spans="1:18" x14ac:dyDescent="0.25">
      <c r="A8205">
        <v>8204</v>
      </c>
      <c r="B8205" t="s">
        <v>8066</v>
      </c>
      <c r="C8205" t="s">
        <v>10</v>
      </c>
      <c r="D8205" s="50">
        <v>45759</v>
      </c>
      <c r="E8205">
        <f>YEAR(Tabela1[[#This Row],[Start Date]])</f>
        <v>2025</v>
      </c>
      <c r="F8205">
        <f>ROUNDUP(MONTH(Tabela1[[#This Row],[Start Date]])/3,0)</f>
        <v>2</v>
      </c>
      <c r="G8205" t="s">
        <v>8</v>
      </c>
      <c r="H8205">
        <v>5</v>
      </c>
      <c r="I8205" t="s">
        <v>9</v>
      </c>
      <c r="J8205" t="s">
        <v>11</v>
      </c>
      <c r="K8205">
        <v>0</v>
      </c>
      <c r="L8205" t="s">
        <v>8</v>
      </c>
      <c r="M8205">
        <v>20</v>
      </c>
      <c r="N8205">
        <v>1</v>
      </c>
      <c r="O8205" t="str">
        <f>IF(AND(Tabela1[[#This Row],[EA Play Season Pass]]="Yes",Tabela1[[#This Row],[Minecraft Season Pass]]="Yes"),"Yes","No")</f>
        <v>No</v>
      </c>
      <c r="P8205" t="str">
        <f>IF(OR(Tabela1[[#This Row],[EA Play Season Pass]]="Yes",Tabela1[[#This Row],[Minecraft Season Pass]]="Yes"),"Yes","No")</f>
        <v>Yes</v>
      </c>
      <c r="Q8205">
        <v>24</v>
      </c>
      <c r="R8205" s="2"/>
    </row>
    <row r="8206" spans="1:18" x14ac:dyDescent="0.25">
      <c r="A8206">
        <v>8205</v>
      </c>
      <c r="B8206" t="s">
        <v>5445</v>
      </c>
      <c r="C8206" t="s">
        <v>13</v>
      </c>
      <c r="D8206" s="50">
        <v>45759</v>
      </c>
      <c r="E8206">
        <f>YEAR(Tabela1[[#This Row],[Start Date]])</f>
        <v>2025</v>
      </c>
      <c r="F8206">
        <f>ROUNDUP(MONTH(Tabela1[[#This Row],[Start Date]])/3,0)</f>
        <v>2</v>
      </c>
      <c r="G8206" t="s">
        <v>8</v>
      </c>
      <c r="H8206">
        <v>10</v>
      </c>
      <c r="I8206" t="s">
        <v>14</v>
      </c>
      <c r="J8206" t="s">
        <v>8</v>
      </c>
      <c r="K8206">
        <v>30</v>
      </c>
      <c r="L8206" t="s">
        <v>11</v>
      </c>
      <c r="M8206">
        <v>0</v>
      </c>
      <c r="N8206">
        <v>2</v>
      </c>
      <c r="O8206" t="str">
        <f>IF(AND(Tabela1[[#This Row],[EA Play Season Pass]]="Yes",Tabela1[[#This Row],[Minecraft Season Pass]]="Yes"),"Yes","No")</f>
        <v>No</v>
      </c>
      <c r="P8206" t="str">
        <f>IF(OR(Tabela1[[#This Row],[EA Play Season Pass]]="Yes",Tabela1[[#This Row],[Minecraft Season Pass]]="Yes"),"Yes","No")</f>
        <v>Yes</v>
      </c>
      <c r="Q8206">
        <v>38</v>
      </c>
      <c r="R8206" s="2"/>
    </row>
    <row r="8207" spans="1:18" x14ac:dyDescent="0.25">
      <c r="A8207">
        <v>8206</v>
      </c>
      <c r="B8207" t="s">
        <v>8067</v>
      </c>
      <c r="C8207" t="s">
        <v>10</v>
      </c>
      <c r="D8207" s="50">
        <v>45759</v>
      </c>
      <c r="E8207">
        <f>YEAR(Tabela1[[#This Row],[Start Date]])</f>
        <v>2025</v>
      </c>
      <c r="F8207">
        <f>ROUNDUP(MONTH(Tabela1[[#This Row],[Start Date]])/3,0)</f>
        <v>2</v>
      </c>
      <c r="G8207" t="s">
        <v>11</v>
      </c>
      <c r="H8207">
        <v>5</v>
      </c>
      <c r="I8207" t="s">
        <v>12</v>
      </c>
      <c r="J8207" t="s">
        <v>11</v>
      </c>
      <c r="K8207">
        <v>0</v>
      </c>
      <c r="L8207" t="s">
        <v>11</v>
      </c>
      <c r="M8207">
        <v>0</v>
      </c>
      <c r="N8207">
        <v>3</v>
      </c>
      <c r="O8207" t="str">
        <f>IF(AND(Tabela1[[#This Row],[EA Play Season Pass]]="Yes",Tabela1[[#This Row],[Minecraft Season Pass]]="Yes"),"Yes","No")</f>
        <v>No</v>
      </c>
      <c r="P8207" t="str">
        <f>IF(OR(Tabela1[[#This Row],[EA Play Season Pass]]="Yes",Tabela1[[#This Row],[Minecraft Season Pass]]="Yes"),"Yes","No")</f>
        <v>No</v>
      </c>
      <c r="Q8207">
        <v>2</v>
      </c>
      <c r="R8207" s="2"/>
    </row>
    <row r="8208" spans="1:18" x14ac:dyDescent="0.25">
      <c r="A8208">
        <v>8207</v>
      </c>
      <c r="B8208" t="s">
        <v>8068</v>
      </c>
      <c r="C8208" t="s">
        <v>13</v>
      </c>
      <c r="D8208" s="50">
        <v>45759</v>
      </c>
      <c r="E8208">
        <f>YEAR(Tabela1[[#This Row],[Start Date]])</f>
        <v>2025</v>
      </c>
      <c r="F8208">
        <f>ROUNDUP(MONTH(Tabela1[[#This Row],[Start Date]])/3,0)</f>
        <v>2</v>
      </c>
      <c r="G8208" t="s">
        <v>11</v>
      </c>
      <c r="H8208">
        <v>10</v>
      </c>
      <c r="I8208" t="s">
        <v>12</v>
      </c>
      <c r="J8208" t="s">
        <v>11</v>
      </c>
      <c r="K8208">
        <v>0</v>
      </c>
      <c r="L8208" t="s">
        <v>8</v>
      </c>
      <c r="M8208">
        <v>20</v>
      </c>
      <c r="N8208">
        <v>1</v>
      </c>
      <c r="O8208" t="str">
        <f>IF(AND(Tabela1[[#This Row],[EA Play Season Pass]]="Yes",Tabela1[[#This Row],[Minecraft Season Pass]]="Yes"),"Yes","No")</f>
        <v>No</v>
      </c>
      <c r="P8208" t="str">
        <f>IF(OR(Tabela1[[#This Row],[EA Play Season Pass]]="Yes",Tabela1[[#This Row],[Minecraft Season Pass]]="Yes"),"Yes","No")</f>
        <v>Yes</v>
      </c>
      <c r="Q8208">
        <v>29</v>
      </c>
      <c r="R8208" s="2"/>
    </row>
    <row r="8209" spans="1:18" x14ac:dyDescent="0.25">
      <c r="A8209">
        <v>8208</v>
      </c>
      <c r="B8209" t="s">
        <v>4740</v>
      </c>
      <c r="C8209" t="s">
        <v>7</v>
      </c>
      <c r="D8209" s="50">
        <v>45759</v>
      </c>
      <c r="E8209">
        <f>YEAR(Tabela1[[#This Row],[Start Date]])</f>
        <v>2025</v>
      </c>
      <c r="F8209">
        <f>ROUNDUP(MONTH(Tabela1[[#This Row],[Start Date]])/3,0)</f>
        <v>2</v>
      </c>
      <c r="G8209" t="s">
        <v>8</v>
      </c>
      <c r="H8209">
        <v>15</v>
      </c>
      <c r="I8209" t="s">
        <v>14</v>
      </c>
      <c r="J8209" t="s">
        <v>8</v>
      </c>
      <c r="K8209">
        <v>30</v>
      </c>
      <c r="L8209" t="s">
        <v>8</v>
      </c>
      <c r="M8209">
        <v>20</v>
      </c>
      <c r="N8209">
        <v>2</v>
      </c>
      <c r="O8209" t="str">
        <f>IF(AND(Tabela1[[#This Row],[EA Play Season Pass]]="Yes",Tabela1[[#This Row],[Minecraft Season Pass]]="Yes"),"Yes","No")</f>
        <v>Yes</v>
      </c>
      <c r="P8209" t="str">
        <f>IF(OR(Tabela1[[#This Row],[EA Play Season Pass]]="Yes",Tabela1[[#This Row],[Minecraft Season Pass]]="Yes"),"Yes","No")</f>
        <v>Yes</v>
      </c>
      <c r="Q8209">
        <v>63</v>
      </c>
      <c r="R8209" s="2"/>
    </row>
    <row r="8210" spans="1:18" x14ac:dyDescent="0.25">
      <c r="A8210">
        <v>8209</v>
      </c>
      <c r="B8210" t="s">
        <v>8069</v>
      </c>
      <c r="C8210" t="s">
        <v>7</v>
      </c>
      <c r="D8210" s="50">
        <v>45759</v>
      </c>
      <c r="E8210">
        <f>YEAR(Tabela1[[#This Row],[Start Date]])</f>
        <v>2025</v>
      </c>
      <c r="F8210">
        <f>ROUNDUP(MONTH(Tabela1[[#This Row],[Start Date]])/3,0)</f>
        <v>2</v>
      </c>
      <c r="G8210" t="s">
        <v>11</v>
      </c>
      <c r="H8210">
        <v>15</v>
      </c>
      <c r="I8210" t="s">
        <v>9</v>
      </c>
      <c r="J8210" t="s">
        <v>11</v>
      </c>
      <c r="K8210">
        <v>0</v>
      </c>
      <c r="L8210" t="s">
        <v>11</v>
      </c>
      <c r="M8210">
        <v>0</v>
      </c>
      <c r="N8210">
        <v>3</v>
      </c>
      <c r="O8210" t="str">
        <f>IF(AND(Tabela1[[#This Row],[EA Play Season Pass]]="Yes",Tabela1[[#This Row],[Minecraft Season Pass]]="Yes"),"Yes","No")</f>
        <v>No</v>
      </c>
      <c r="P8210" t="str">
        <f>IF(OR(Tabela1[[#This Row],[EA Play Season Pass]]="Yes",Tabela1[[#This Row],[Minecraft Season Pass]]="Yes"),"Yes","No")</f>
        <v>No</v>
      </c>
      <c r="Q8210">
        <v>12</v>
      </c>
      <c r="R8210" s="2"/>
    </row>
    <row r="8211" spans="1:18" x14ac:dyDescent="0.25">
      <c r="A8211">
        <v>8210</v>
      </c>
      <c r="B8211" t="s">
        <v>8070</v>
      </c>
      <c r="C8211" t="s">
        <v>13</v>
      </c>
      <c r="D8211" s="50">
        <v>45759</v>
      </c>
      <c r="E8211">
        <f>YEAR(Tabela1[[#This Row],[Start Date]])</f>
        <v>2025</v>
      </c>
      <c r="F8211">
        <f>ROUNDUP(MONTH(Tabela1[[#This Row],[Start Date]])/3,0)</f>
        <v>2</v>
      </c>
      <c r="G8211" t="s">
        <v>8</v>
      </c>
      <c r="H8211">
        <v>10</v>
      </c>
      <c r="I8211" t="s">
        <v>12</v>
      </c>
      <c r="J8211" t="s">
        <v>8</v>
      </c>
      <c r="K8211">
        <v>30</v>
      </c>
      <c r="L8211" t="s">
        <v>8</v>
      </c>
      <c r="M8211">
        <v>20</v>
      </c>
      <c r="N8211">
        <v>2</v>
      </c>
      <c r="O8211" t="str">
        <f>IF(AND(Tabela1[[#This Row],[EA Play Season Pass]]="Yes",Tabela1[[#This Row],[Minecraft Season Pass]]="Yes"),"Yes","No")</f>
        <v>Yes</v>
      </c>
      <c r="P8211" t="str">
        <f>IF(OR(Tabela1[[#This Row],[EA Play Season Pass]]="Yes",Tabela1[[#This Row],[Minecraft Season Pass]]="Yes"),"Yes","No")</f>
        <v>Yes</v>
      </c>
      <c r="Q8211">
        <v>58</v>
      </c>
      <c r="R8211" s="2"/>
    </row>
    <row r="8212" spans="1:18" x14ac:dyDescent="0.25">
      <c r="A8212">
        <v>8211</v>
      </c>
      <c r="B8212" t="s">
        <v>8071</v>
      </c>
      <c r="C8212" t="s">
        <v>10</v>
      </c>
      <c r="D8212" s="50">
        <v>45759</v>
      </c>
      <c r="E8212">
        <f>YEAR(Tabela1[[#This Row],[Start Date]])</f>
        <v>2025</v>
      </c>
      <c r="F8212">
        <f>ROUNDUP(MONTH(Tabela1[[#This Row],[Start Date]])/3,0)</f>
        <v>2</v>
      </c>
      <c r="G8212" t="s">
        <v>8</v>
      </c>
      <c r="H8212">
        <v>5</v>
      </c>
      <c r="I8212" t="s">
        <v>9</v>
      </c>
      <c r="J8212" t="s">
        <v>11</v>
      </c>
      <c r="K8212">
        <v>0</v>
      </c>
      <c r="L8212" t="s">
        <v>8</v>
      </c>
      <c r="M8212">
        <v>20</v>
      </c>
      <c r="N8212">
        <v>3</v>
      </c>
      <c r="O8212" t="str">
        <f>IF(AND(Tabela1[[#This Row],[EA Play Season Pass]]="Yes",Tabela1[[#This Row],[Minecraft Season Pass]]="Yes"),"Yes","No")</f>
        <v>No</v>
      </c>
      <c r="P8212" t="str">
        <f>IF(OR(Tabela1[[#This Row],[EA Play Season Pass]]="Yes",Tabela1[[#This Row],[Minecraft Season Pass]]="Yes"),"Yes","No")</f>
        <v>Yes</v>
      </c>
      <c r="Q8212">
        <v>22</v>
      </c>
      <c r="R8212" s="2"/>
    </row>
    <row r="8213" spans="1:18" x14ac:dyDescent="0.25">
      <c r="A8213">
        <v>8212</v>
      </c>
      <c r="B8213" t="s">
        <v>8072</v>
      </c>
      <c r="C8213" t="s">
        <v>10</v>
      </c>
      <c r="D8213" s="50">
        <v>45760</v>
      </c>
      <c r="E8213">
        <f>YEAR(Tabela1[[#This Row],[Start Date]])</f>
        <v>2025</v>
      </c>
      <c r="F8213">
        <f>ROUNDUP(MONTH(Tabela1[[#This Row],[Start Date]])/3,0)</f>
        <v>2</v>
      </c>
      <c r="G8213" t="s">
        <v>8</v>
      </c>
      <c r="H8213">
        <v>5</v>
      </c>
      <c r="I8213" t="s">
        <v>12</v>
      </c>
      <c r="J8213" t="s">
        <v>11</v>
      </c>
      <c r="K8213">
        <v>0</v>
      </c>
      <c r="L8213" t="s">
        <v>11</v>
      </c>
      <c r="M8213">
        <v>0</v>
      </c>
      <c r="N8213">
        <v>1</v>
      </c>
      <c r="O8213" t="str">
        <f>IF(AND(Tabela1[[#This Row],[EA Play Season Pass]]="Yes",Tabela1[[#This Row],[Minecraft Season Pass]]="Yes"),"Yes","No")</f>
        <v>No</v>
      </c>
      <c r="P8213" t="str">
        <f>IF(OR(Tabela1[[#This Row],[EA Play Season Pass]]="Yes",Tabela1[[#This Row],[Minecraft Season Pass]]="Yes"),"Yes","No")</f>
        <v>No</v>
      </c>
      <c r="Q8213">
        <v>4</v>
      </c>
      <c r="R8213" s="2"/>
    </row>
    <row r="8214" spans="1:18" x14ac:dyDescent="0.25">
      <c r="A8214">
        <v>8213</v>
      </c>
      <c r="B8214" t="s">
        <v>8073</v>
      </c>
      <c r="C8214" t="s">
        <v>7</v>
      </c>
      <c r="D8214" s="50">
        <v>45760</v>
      </c>
      <c r="E8214">
        <f>YEAR(Tabela1[[#This Row],[Start Date]])</f>
        <v>2025</v>
      </c>
      <c r="F8214">
        <f>ROUNDUP(MONTH(Tabela1[[#This Row],[Start Date]])/3,0)</f>
        <v>2</v>
      </c>
      <c r="G8214" t="s">
        <v>8</v>
      </c>
      <c r="H8214">
        <v>15</v>
      </c>
      <c r="I8214" t="s">
        <v>9</v>
      </c>
      <c r="J8214" t="s">
        <v>8</v>
      </c>
      <c r="K8214">
        <v>30</v>
      </c>
      <c r="L8214" t="s">
        <v>8</v>
      </c>
      <c r="M8214">
        <v>20</v>
      </c>
      <c r="N8214">
        <v>2</v>
      </c>
      <c r="O8214" t="str">
        <f>IF(AND(Tabela1[[#This Row],[EA Play Season Pass]]="Yes",Tabela1[[#This Row],[Minecraft Season Pass]]="Yes"),"Yes","No")</f>
        <v>Yes</v>
      </c>
      <c r="P8214" t="str">
        <f>IF(OR(Tabela1[[#This Row],[EA Play Season Pass]]="Yes",Tabela1[[#This Row],[Minecraft Season Pass]]="Yes"),"Yes","No")</f>
        <v>Yes</v>
      </c>
      <c r="Q8214">
        <v>63</v>
      </c>
      <c r="R8214" s="2"/>
    </row>
    <row r="8215" spans="1:18" x14ac:dyDescent="0.25">
      <c r="A8215">
        <v>8214</v>
      </c>
      <c r="B8215" t="s">
        <v>8074</v>
      </c>
      <c r="C8215" t="s">
        <v>7</v>
      </c>
      <c r="D8215" s="50">
        <v>45760</v>
      </c>
      <c r="E8215">
        <f>YEAR(Tabela1[[#This Row],[Start Date]])</f>
        <v>2025</v>
      </c>
      <c r="F8215">
        <f>ROUNDUP(MONTH(Tabela1[[#This Row],[Start Date]])/3,0)</f>
        <v>2</v>
      </c>
      <c r="G8215" t="s">
        <v>8</v>
      </c>
      <c r="H8215">
        <v>15</v>
      </c>
      <c r="I8215" t="s">
        <v>9</v>
      </c>
      <c r="J8215" t="s">
        <v>11</v>
      </c>
      <c r="K8215">
        <v>0</v>
      </c>
      <c r="L8215" t="s">
        <v>11</v>
      </c>
      <c r="M8215">
        <v>0</v>
      </c>
      <c r="N8215">
        <v>1</v>
      </c>
      <c r="O8215" t="str">
        <f>IF(AND(Tabela1[[#This Row],[EA Play Season Pass]]="Yes",Tabela1[[#This Row],[Minecraft Season Pass]]="Yes"),"Yes","No")</f>
        <v>No</v>
      </c>
      <c r="P8215" t="str">
        <f>IF(OR(Tabela1[[#This Row],[EA Play Season Pass]]="Yes",Tabela1[[#This Row],[Minecraft Season Pass]]="Yes"),"Yes","No")</f>
        <v>No</v>
      </c>
      <c r="Q8215">
        <v>14</v>
      </c>
      <c r="R8215" s="2"/>
    </row>
    <row r="8216" spans="1:18" x14ac:dyDescent="0.25">
      <c r="A8216">
        <v>8215</v>
      </c>
      <c r="B8216" t="s">
        <v>7732</v>
      </c>
      <c r="C8216" t="s">
        <v>10</v>
      </c>
      <c r="D8216" s="50">
        <v>45760</v>
      </c>
      <c r="E8216">
        <f>YEAR(Tabela1[[#This Row],[Start Date]])</f>
        <v>2025</v>
      </c>
      <c r="F8216">
        <f>ROUNDUP(MONTH(Tabela1[[#This Row],[Start Date]])/3,0)</f>
        <v>2</v>
      </c>
      <c r="G8216" t="s">
        <v>11</v>
      </c>
      <c r="H8216">
        <v>5</v>
      </c>
      <c r="I8216" t="s">
        <v>12</v>
      </c>
      <c r="J8216" t="s">
        <v>11</v>
      </c>
      <c r="K8216">
        <v>0</v>
      </c>
      <c r="L8216" t="s">
        <v>8</v>
      </c>
      <c r="M8216">
        <v>20</v>
      </c>
      <c r="N8216">
        <v>1</v>
      </c>
      <c r="O8216" t="str">
        <f>IF(AND(Tabela1[[#This Row],[EA Play Season Pass]]="Yes",Tabela1[[#This Row],[Minecraft Season Pass]]="Yes"),"Yes","No")</f>
        <v>No</v>
      </c>
      <c r="P8216" t="str">
        <f>IF(OR(Tabela1[[#This Row],[EA Play Season Pass]]="Yes",Tabela1[[#This Row],[Minecraft Season Pass]]="Yes"),"Yes","No")</f>
        <v>Yes</v>
      </c>
      <c r="Q8216">
        <v>24</v>
      </c>
      <c r="R8216" s="2"/>
    </row>
    <row r="8217" spans="1:18" x14ac:dyDescent="0.25">
      <c r="A8217">
        <v>8216</v>
      </c>
      <c r="B8217" t="s">
        <v>561</v>
      </c>
      <c r="C8217" t="s">
        <v>7</v>
      </c>
      <c r="D8217" s="50">
        <v>45760</v>
      </c>
      <c r="E8217">
        <f>YEAR(Tabela1[[#This Row],[Start Date]])</f>
        <v>2025</v>
      </c>
      <c r="F8217">
        <f>ROUNDUP(MONTH(Tabela1[[#This Row],[Start Date]])/3,0)</f>
        <v>2</v>
      </c>
      <c r="G8217" t="s">
        <v>8</v>
      </c>
      <c r="H8217">
        <v>15</v>
      </c>
      <c r="I8217" t="s">
        <v>12</v>
      </c>
      <c r="J8217" t="s">
        <v>8</v>
      </c>
      <c r="K8217">
        <v>30</v>
      </c>
      <c r="L8217" t="s">
        <v>8</v>
      </c>
      <c r="M8217">
        <v>20</v>
      </c>
      <c r="N8217">
        <v>2</v>
      </c>
      <c r="O8217" t="str">
        <f>IF(AND(Tabela1[[#This Row],[EA Play Season Pass]]="Yes",Tabela1[[#This Row],[Minecraft Season Pass]]="Yes"),"Yes","No")</f>
        <v>Yes</v>
      </c>
      <c r="P8217" t="str">
        <f>IF(OR(Tabela1[[#This Row],[EA Play Season Pass]]="Yes",Tabela1[[#This Row],[Minecraft Season Pass]]="Yes"),"Yes","No")</f>
        <v>Yes</v>
      </c>
      <c r="Q8217">
        <v>63</v>
      </c>
      <c r="R8217" s="2"/>
    </row>
    <row r="8218" spans="1:18" x14ac:dyDescent="0.25">
      <c r="A8218">
        <v>8217</v>
      </c>
      <c r="B8218" t="s">
        <v>8075</v>
      </c>
      <c r="C8218" t="s">
        <v>13</v>
      </c>
      <c r="D8218" s="50">
        <v>45760</v>
      </c>
      <c r="E8218">
        <f>YEAR(Tabela1[[#This Row],[Start Date]])</f>
        <v>2025</v>
      </c>
      <c r="F8218">
        <f>ROUNDUP(MONTH(Tabela1[[#This Row],[Start Date]])/3,0)</f>
        <v>2</v>
      </c>
      <c r="G8218" t="s">
        <v>11</v>
      </c>
      <c r="H8218">
        <v>10</v>
      </c>
      <c r="I8218" t="s">
        <v>12</v>
      </c>
      <c r="J8218" t="s">
        <v>8</v>
      </c>
      <c r="K8218">
        <v>30</v>
      </c>
      <c r="L8218" t="s">
        <v>8</v>
      </c>
      <c r="M8218">
        <v>20</v>
      </c>
      <c r="N8218">
        <v>2</v>
      </c>
      <c r="O8218" t="str">
        <f>IF(AND(Tabela1[[#This Row],[EA Play Season Pass]]="Yes",Tabela1[[#This Row],[Minecraft Season Pass]]="Yes"),"Yes","No")</f>
        <v>Yes</v>
      </c>
      <c r="P8218" t="str">
        <f>IF(OR(Tabela1[[#This Row],[EA Play Season Pass]]="Yes",Tabela1[[#This Row],[Minecraft Season Pass]]="Yes"),"Yes","No")</f>
        <v>Yes</v>
      </c>
      <c r="Q8218">
        <v>58</v>
      </c>
      <c r="R8218" s="2"/>
    </row>
    <row r="8219" spans="1:18" x14ac:dyDescent="0.25">
      <c r="A8219">
        <v>8218</v>
      </c>
      <c r="B8219" t="s">
        <v>8076</v>
      </c>
      <c r="C8219" t="s">
        <v>10</v>
      </c>
      <c r="D8219" s="50">
        <v>45760</v>
      </c>
      <c r="E8219">
        <f>YEAR(Tabela1[[#This Row],[Start Date]])</f>
        <v>2025</v>
      </c>
      <c r="F8219">
        <f>ROUNDUP(MONTH(Tabela1[[#This Row],[Start Date]])/3,0)</f>
        <v>2</v>
      </c>
      <c r="G8219" t="s">
        <v>11</v>
      </c>
      <c r="H8219">
        <v>5</v>
      </c>
      <c r="I8219" t="s">
        <v>12</v>
      </c>
      <c r="J8219" t="s">
        <v>11</v>
      </c>
      <c r="K8219">
        <v>0</v>
      </c>
      <c r="L8219" t="s">
        <v>11</v>
      </c>
      <c r="M8219">
        <v>0</v>
      </c>
      <c r="N8219">
        <v>3</v>
      </c>
      <c r="O8219" t="str">
        <f>IF(AND(Tabela1[[#This Row],[EA Play Season Pass]]="Yes",Tabela1[[#This Row],[Minecraft Season Pass]]="Yes"),"Yes","No")</f>
        <v>No</v>
      </c>
      <c r="P8219" t="str">
        <f>IF(OR(Tabela1[[#This Row],[EA Play Season Pass]]="Yes",Tabela1[[#This Row],[Minecraft Season Pass]]="Yes"),"Yes","No")</f>
        <v>No</v>
      </c>
      <c r="Q8219">
        <v>2</v>
      </c>
      <c r="R8219" s="2"/>
    </row>
    <row r="8220" spans="1:18" x14ac:dyDescent="0.25">
      <c r="A8220">
        <v>8219</v>
      </c>
      <c r="B8220" t="s">
        <v>8077</v>
      </c>
      <c r="C8220" t="s">
        <v>10</v>
      </c>
      <c r="D8220" s="50">
        <v>45760</v>
      </c>
      <c r="E8220">
        <f>YEAR(Tabela1[[#This Row],[Start Date]])</f>
        <v>2025</v>
      </c>
      <c r="F8220">
        <f>ROUNDUP(MONTH(Tabela1[[#This Row],[Start Date]])/3,0)</f>
        <v>2</v>
      </c>
      <c r="G8220" t="s">
        <v>11</v>
      </c>
      <c r="H8220">
        <v>5</v>
      </c>
      <c r="I8220" t="s">
        <v>9</v>
      </c>
      <c r="J8220" t="s">
        <v>11</v>
      </c>
      <c r="K8220">
        <v>0</v>
      </c>
      <c r="L8220" t="s">
        <v>11</v>
      </c>
      <c r="M8220">
        <v>0</v>
      </c>
      <c r="N8220">
        <v>2</v>
      </c>
      <c r="O8220" t="str">
        <f>IF(AND(Tabela1[[#This Row],[EA Play Season Pass]]="Yes",Tabela1[[#This Row],[Minecraft Season Pass]]="Yes"),"Yes","No")</f>
        <v>No</v>
      </c>
      <c r="P8220" t="str">
        <f>IF(OR(Tabela1[[#This Row],[EA Play Season Pass]]="Yes",Tabela1[[#This Row],[Minecraft Season Pass]]="Yes"),"Yes","No")</f>
        <v>No</v>
      </c>
      <c r="Q8220">
        <v>3</v>
      </c>
      <c r="R8220" s="2"/>
    </row>
    <row r="8221" spans="1:18" x14ac:dyDescent="0.25">
      <c r="A8221">
        <v>8220</v>
      </c>
      <c r="B8221" t="s">
        <v>8078</v>
      </c>
      <c r="C8221" t="s">
        <v>10</v>
      </c>
      <c r="D8221" s="50">
        <v>45761</v>
      </c>
      <c r="E8221">
        <f>YEAR(Tabela1[[#This Row],[Start Date]])</f>
        <v>2025</v>
      </c>
      <c r="F8221">
        <f>ROUNDUP(MONTH(Tabela1[[#This Row],[Start Date]])/3,0)</f>
        <v>2</v>
      </c>
      <c r="G8221" t="s">
        <v>8</v>
      </c>
      <c r="H8221">
        <v>5</v>
      </c>
      <c r="I8221" t="s">
        <v>9</v>
      </c>
      <c r="J8221" t="s">
        <v>8</v>
      </c>
      <c r="K8221">
        <v>30</v>
      </c>
      <c r="L8221" t="s">
        <v>11</v>
      </c>
      <c r="M8221">
        <v>0</v>
      </c>
      <c r="N8221">
        <v>2</v>
      </c>
      <c r="O8221" t="str">
        <f>IF(AND(Tabela1[[#This Row],[EA Play Season Pass]]="Yes",Tabela1[[#This Row],[Minecraft Season Pass]]="Yes"),"Yes","No")</f>
        <v>No</v>
      </c>
      <c r="P8221" t="str">
        <f>IF(OR(Tabela1[[#This Row],[EA Play Season Pass]]="Yes",Tabela1[[#This Row],[Minecraft Season Pass]]="Yes"),"Yes","No")</f>
        <v>Yes</v>
      </c>
      <c r="Q8221">
        <v>33</v>
      </c>
      <c r="R8221" s="2"/>
    </row>
    <row r="8222" spans="1:18" x14ac:dyDescent="0.25">
      <c r="A8222">
        <v>8221</v>
      </c>
      <c r="B8222" t="s">
        <v>8079</v>
      </c>
      <c r="C8222" t="s">
        <v>10</v>
      </c>
      <c r="D8222" s="50">
        <v>45761</v>
      </c>
      <c r="E8222">
        <f>YEAR(Tabela1[[#This Row],[Start Date]])</f>
        <v>2025</v>
      </c>
      <c r="F8222">
        <f>ROUNDUP(MONTH(Tabela1[[#This Row],[Start Date]])/3,0)</f>
        <v>2</v>
      </c>
      <c r="G8222" t="s">
        <v>8</v>
      </c>
      <c r="H8222">
        <v>5</v>
      </c>
      <c r="I8222" t="s">
        <v>9</v>
      </c>
      <c r="J8222" t="s">
        <v>8</v>
      </c>
      <c r="K8222">
        <v>30</v>
      </c>
      <c r="L8222" t="s">
        <v>11</v>
      </c>
      <c r="M8222">
        <v>0</v>
      </c>
      <c r="N8222">
        <v>3</v>
      </c>
      <c r="O8222" t="str">
        <f>IF(AND(Tabela1[[#This Row],[EA Play Season Pass]]="Yes",Tabela1[[#This Row],[Minecraft Season Pass]]="Yes"),"Yes","No")</f>
        <v>No</v>
      </c>
      <c r="P8222" t="str">
        <f>IF(OR(Tabela1[[#This Row],[EA Play Season Pass]]="Yes",Tabela1[[#This Row],[Minecraft Season Pass]]="Yes"),"Yes","No")</f>
        <v>Yes</v>
      </c>
      <c r="Q8222">
        <v>32</v>
      </c>
      <c r="R8222" s="2"/>
    </row>
    <row r="8223" spans="1:18" x14ac:dyDescent="0.25">
      <c r="A8223">
        <v>8222</v>
      </c>
      <c r="B8223" t="s">
        <v>2689</v>
      </c>
      <c r="C8223" t="s">
        <v>13</v>
      </c>
      <c r="D8223" s="50">
        <v>45761</v>
      </c>
      <c r="E8223">
        <f>YEAR(Tabela1[[#This Row],[Start Date]])</f>
        <v>2025</v>
      </c>
      <c r="F8223">
        <f>ROUNDUP(MONTH(Tabela1[[#This Row],[Start Date]])/3,0)</f>
        <v>2</v>
      </c>
      <c r="G8223" t="s">
        <v>11</v>
      </c>
      <c r="H8223">
        <v>10</v>
      </c>
      <c r="I8223" t="s">
        <v>9</v>
      </c>
      <c r="J8223" t="s">
        <v>8</v>
      </c>
      <c r="K8223">
        <v>30</v>
      </c>
      <c r="L8223" t="s">
        <v>8</v>
      </c>
      <c r="M8223">
        <v>20</v>
      </c>
      <c r="N8223">
        <v>2</v>
      </c>
      <c r="O8223" t="str">
        <f>IF(AND(Tabela1[[#This Row],[EA Play Season Pass]]="Yes",Tabela1[[#This Row],[Minecraft Season Pass]]="Yes"),"Yes","No")</f>
        <v>Yes</v>
      </c>
      <c r="P8223" t="str">
        <f>IF(OR(Tabela1[[#This Row],[EA Play Season Pass]]="Yes",Tabela1[[#This Row],[Minecraft Season Pass]]="Yes"),"Yes","No")</f>
        <v>Yes</v>
      </c>
      <c r="Q8223">
        <v>58</v>
      </c>
      <c r="R8223" s="2"/>
    </row>
    <row r="8224" spans="1:18" x14ac:dyDescent="0.25">
      <c r="A8224">
        <v>8223</v>
      </c>
      <c r="B8224" t="s">
        <v>8080</v>
      </c>
      <c r="C8224" t="s">
        <v>7</v>
      </c>
      <c r="D8224" s="50">
        <v>45761</v>
      </c>
      <c r="E8224">
        <f>YEAR(Tabela1[[#This Row],[Start Date]])</f>
        <v>2025</v>
      </c>
      <c r="F8224">
        <f>ROUNDUP(MONTH(Tabela1[[#This Row],[Start Date]])/3,0)</f>
        <v>2</v>
      </c>
      <c r="G8224" t="s">
        <v>11</v>
      </c>
      <c r="H8224">
        <v>15</v>
      </c>
      <c r="I8224" t="s">
        <v>14</v>
      </c>
      <c r="J8224" t="s">
        <v>8</v>
      </c>
      <c r="K8224">
        <v>30</v>
      </c>
      <c r="L8224" t="s">
        <v>8</v>
      </c>
      <c r="M8224">
        <v>20</v>
      </c>
      <c r="N8224">
        <v>2</v>
      </c>
      <c r="O8224" t="str">
        <f>IF(AND(Tabela1[[#This Row],[EA Play Season Pass]]="Yes",Tabela1[[#This Row],[Minecraft Season Pass]]="Yes"),"Yes","No")</f>
        <v>Yes</v>
      </c>
      <c r="P8224" t="str">
        <f>IF(OR(Tabela1[[#This Row],[EA Play Season Pass]]="Yes",Tabela1[[#This Row],[Minecraft Season Pass]]="Yes"),"Yes","No")</f>
        <v>Yes</v>
      </c>
      <c r="Q8224">
        <v>63</v>
      </c>
      <c r="R8224" s="2"/>
    </row>
    <row r="8225" spans="1:18" x14ac:dyDescent="0.25">
      <c r="A8225">
        <v>8224</v>
      </c>
      <c r="B8225" t="s">
        <v>6499</v>
      </c>
      <c r="C8225" t="s">
        <v>7</v>
      </c>
      <c r="D8225" s="50">
        <v>45761</v>
      </c>
      <c r="E8225">
        <f>YEAR(Tabela1[[#This Row],[Start Date]])</f>
        <v>2025</v>
      </c>
      <c r="F8225">
        <f>ROUNDUP(MONTH(Tabela1[[#This Row],[Start Date]])/3,0)</f>
        <v>2</v>
      </c>
      <c r="G8225" t="s">
        <v>8</v>
      </c>
      <c r="H8225">
        <v>15</v>
      </c>
      <c r="I8225" t="s">
        <v>14</v>
      </c>
      <c r="J8225" t="s">
        <v>11</v>
      </c>
      <c r="K8225">
        <v>0</v>
      </c>
      <c r="L8225" t="s">
        <v>8</v>
      </c>
      <c r="M8225">
        <v>20</v>
      </c>
      <c r="N8225">
        <v>1</v>
      </c>
      <c r="O8225" t="str">
        <f>IF(AND(Tabela1[[#This Row],[EA Play Season Pass]]="Yes",Tabela1[[#This Row],[Minecraft Season Pass]]="Yes"),"Yes","No")</f>
        <v>No</v>
      </c>
      <c r="P8225" t="str">
        <f>IF(OR(Tabela1[[#This Row],[EA Play Season Pass]]="Yes",Tabela1[[#This Row],[Minecraft Season Pass]]="Yes"),"Yes","No")</f>
        <v>Yes</v>
      </c>
      <c r="Q8225">
        <v>34</v>
      </c>
      <c r="R8225" s="2"/>
    </row>
    <row r="8226" spans="1:18" x14ac:dyDescent="0.25">
      <c r="A8226">
        <v>8225</v>
      </c>
      <c r="B8226" t="s">
        <v>2314</v>
      </c>
      <c r="C8226" t="s">
        <v>13</v>
      </c>
      <c r="D8226" s="50">
        <v>45761</v>
      </c>
      <c r="E8226">
        <f>YEAR(Tabela1[[#This Row],[Start Date]])</f>
        <v>2025</v>
      </c>
      <c r="F8226">
        <f>ROUNDUP(MONTH(Tabela1[[#This Row],[Start Date]])/3,0)</f>
        <v>2</v>
      </c>
      <c r="G8226" t="s">
        <v>11</v>
      </c>
      <c r="H8226">
        <v>10</v>
      </c>
      <c r="I8226" t="s">
        <v>9</v>
      </c>
      <c r="J8226" t="s">
        <v>8</v>
      </c>
      <c r="K8226">
        <v>30</v>
      </c>
      <c r="L8226" t="s">
        <v>11</v>
      </c>
      <c r="M8226">
        <v>0</v>
      </c>
      <c r="N8226">
        <v>2</v>
      </c>
      <c r="O8226" t="str">
        <f>IF(AND(Tabela1[[#This Row],[EA Play Season Pass]]="Yes",Tabela1[[#This Row],[Minecraft Season Pass]]="Yes"),"Yes","No")</f>
        <v>No</v>
      </c>
      <c r="P8226" t="str">
        <f>IF(OR(Tabela1[[#This Row],[EA Play Season Pass]]="Yes",Tabela1[[#This Row],[Minecraft Season Pass]]="Yes"),"Yes","No")</f>
        <v>Yes</v>
      </c>
      <c r="Q8226">
        <v>38</v>
      </c>
      <c r="R8226" s="2"/>
    </row>
    <row r="8227" spans="1:18" x14ac:dyDescent="0.25">
      <c r="A8227">
        <v>8226</v>
      </c>
      <c r="B8227" t="s">
        <v>1473</v>
      </c>
      <c r="C8227" t="s">
        <v>13</v>
      </c>
      <c r="D8227" s="50">
        <v>45761</v>
      </c>
      <c r="E8227">
        <f>YEAR(Tabela1[[#This Row],[Start Date]])</f>
        <v>2025</v>
      </c>
      <c r="F8227">
        <f>ROUNDUP(MONTH(Tabela1[[#This Row],[Start Date]])/3,0)</f>
        <v>2</v>
      </c>
      <c r="G8227" t="s">
        <v>8</v>
      </c>
      <c r="H8227">
        <v>10</v>
      </c>
      <c r="I8227" t="s">
        <v>12</v>
      </c>
      <c r="J8227" t="s">
        <v>8</v>
      </c>
      <c r="K8227">
        <v>30</v>
      </c>
      <c r="L8227" t="s">
        <v>8</v>
      </c>
      <c r="M8227">
        <v>20</v>
      </c>
      <c r="N8227">
        <v>1</v>
      </c>
      <c r="O8227" t="str">
        <f>IF(AND(Tabela1[[#This Row],[EA Play Season Pass]]="Yes",Tabela1[[#This Row],[Minecraft Season Pass]]="Yes"),"Yes","No")</f>
        <v>Yes</v>
      </c>
      <c r="P8227" t="str">
        <f>IF(OR(Tabela1[[#This Row],[EA Play Season Pass]]="Yes",Tabela1[[#This Row],[Minecraft Season Pass]]="Yes"),"Yes","No")</f>
        <v>Yes</v>
      </c>
      <c r="Q8227">
        <v>59</v>
      </c>
      <c r="R8227" s="2"/>
    </row>
    <row r="8228" spans="1:18" x14ac:dyDescent="0.25">
      <c r="A8228">
        <v>8227</v>
      </c>
      <c r="B8228" t="s">
        <v>8081</v>
      </c>
      <c r="C8228" t="s">
        <v>13</v>
      </c>
      <c r="D8228" s="50">
        <v>45761</v>
      </c>
      <c r="E8228">
        <f>YEAR(Tabela1[[#This Row],[Start Date]])</f>
        <v>2025</v>
      </c>
      <c r="F8228">
        <f>ROUNDUP(MONTH(Tabela1[[#This Row],[Start Date]])/3,0)</f>
        <v>2</v>
      </c>
      <c r="G8228" t="s">
        <v>11</v>
      </c>
      <c r="H8228">
        <v>10</v>
      </c>
      <c r="I8228" t="s">
        <v>9</v>
      </c>
      <c r="J8228" t="s">
        <v>11</v>
      </c>
      <c r="K8228">
        <v>0</v>
      </c>
      <c r="L8228" t="s">
        <v>8</v>
      </c>
      <c r="M8228">
        <v>20</v>
      </c>
      <c r="N8228">
        <v>2</v>
      </c>
      <c r="O8228" t="str">
        <f>IF(AND(Tabela1[[#This Row],[EA Play Season Pass]]="Yes",Tabela1[[#This Row],[Minecraft Season Pass]]="Yes"),"Yes","No")</f>
        <v>No</v>
      </c>
      <c r="P8228" t="str">
        <f>IF(OR(Tabela1[[#This Row],[EA Play Season Pass]]="Yes",Tabela1[[#This Row],[Minecraft Season Pass]]="Yes"),"Yes","No")</f>
        <v>Yes</v>
      </c>
      <c r="Q8228">
        <v>28</v>
      </c>
      <c r="R8228" s="2"/>
    </row>
    <row r="8229" spans="1:18" x14ac:dyDescent="0.25">
      <c r="A8229">
        <v>8228</v>
      </c>
      <c r="B8229" t="s">
        <v>8082</v>
      </c>
      <c r="C8229" t="s">
        <v>13</v>
      </c>
      <c r="D8229" s="50">
        <v>45762</v>
      </c>
      <c r="E8229">
        <f>YEAR(Tabela1[[#This Row],[Start Date]])</f>
        <v>2025</v>
      </c>
      <c r="F8229">
        <f>ROUNDUP(MONTH(Tabela1[[#This Row],[Start Date]])/3,0)</f>
        <v>2</v>
      </c>
      <c r="G8229" t="s">
        <v>11</v>
      </c>
      <c r="H8229">
        <v>10</v>
      </c>
      <c r="I8229" t="s">
        <v>9</v>
      </c>
      <c r="J8229" t="s">
        <v>8</v>
      </c>
      <c r="K8229">
        <v>30</v>
      </c>
      <c r="L8229" t="s">
        <v>8</v>
      </c>
      <c r="M8229">
        <v>20</v>
      </c>
      <c r="N8229">
        <v>2</v>
      </c>
      <c r="O8229" t="str">
        <f>IF(AND(Tabela1[[#This Row],[EA Play Season Pass]]="Yes",Tabela1[[#This Row],[Minecraft Season Pass]]="Yes"),"Yes","No")</f>
        <v>Yes</v>
      </c>
      <c r="P8229" t="str">
        <f>IF(OR(Tabela1[[#This Row],[EA Play Season Pass]]="Yes",Tabela1[[#This Row],[Minecraft Season Pass]]="Yes"),"Yes","No")</f>
        <v>Yes</v>
      </c>
      <c r="Q8229">
        <v>58</v>
      </c>
      <c r="R8229" s="2"/>
    </row>
    <row r="8230" spans="1:18" x14ac:dyDescent="0.25">
      <c r="A8230">
        <v>8229</v>
      </c>
      <c r="B8230" t="s">
        <v>8083</v>
      </c>
      <c r="C8230" t="s">
        <v>13</v>
      </c>
      <c r="D8230" s="50">
        <v>45762</v>
      </c>
      <c r="E8230">
        <f>YEAR(Tabela1[[#This Row],[Start Date]])</f>
        <v>2025</v>
      </c>
      <c r="F8230">
        <f>ROUNDUP(MONTH(Tabela1[[#This Row],[Start Date]])/3,0)</f>
        <v>2</v>
      </c>
      <c r="G8230" t="s">
        <v>11</v>
      </c>
      <c r="H8230">
        <v>10</v>
      </c>
      <c r="I8230" t="s">
        <v>12</v>
      </c>
      <c r="J8230" t="s">
        <v>11</v>
      </c>
      <c r="K8230">
        <v>0</v>
      </c>
      <c r="L8230" t="s">
        <v>11</v>
      </c>
      <c r="M8230">
        <v>0</v>
      </c>
      <c r="N8230">
        <v>3</v>
      </c>
      <c r="O8230" t="str">
        <f>IF(AND(Tabela1[[#This Row],[EA Play Season Pass]]="Yes",Tabela1[[#This Row],[Minecraft Season Pass]]="Yes"),"Yes","No")</f>
        <v>No</v>
      </c>
      <c r="P8230" t="str">
        <f>IF(OR(Tabela1[[#This Row],[EA Play Season Pass]]="Yes",Tabela1[[#This Row],[Minecraft Season Pass]]="Yes"),"Yes","No")</f>
        <v>No</v>
      </c>
      <c r="Q8230">
        <v>7</v>
      </c>
      <c r="R8230" s="2"/>
    </row>
    <row r="8231" spans="1:18" x14ac:dyDescent="0.25">
      <c r="A8231">
        <v>8230</v>
      </c>
      <c r="B8231" t="s">
        <v>3044</v>
      </c>
      <c r="C8231" t="s">
        <v>7</v>
      </c>
      <c r="D8231" s="50">
        <v>45762</v>
      </c>
      <c r="E8231">
        <f>YEAR(Tabela1[[#This Row],[Start Date]])</f>
        <v>2025</v>
      </c>
      <c r="F8231">
        <f>ROUNDUP(MONTH(Tabela1[[#This Row],[Start Date]])/3,0)</f>
        <v>2</v>
      </c>
      <c r="G8231" t="s">
        <v>8</v>
      </c>
      <c r="H8231">
        <v>15</v>
      </c>
      <c r="I8231" t="s">
        <v>14</v>
      </c>
      <c r="J8231" t="s">
        <v>11</v>
      </c>
      <c r="K8231">
        <v>0</v>
      </c>
      <c r="L8231" t="s">
        <v>11</v>
      </c>
      <c r="M8231">
        <v>0</v>
      </c>
      <c r="N8231">
        <v>3</v>
      </c>
      <c r="O8231" t="str">
        <f>IF(AND(Tabela1[[#This Row],[EA Play Season Pass]]="Yes",Tabela1[[#This Row],[Minecraft Season Pass]]="Yes"),"Yes","No")</f>
        <v>No</v>
      </c>
      <c r="P8231" t="str">
        <f>IF(OR(Tabela1[[#This Row],[EA Play Season Pass]]="Yes",Tabela1[[#This Row],[Minecraft Season Pass]]="Yes"),"Yes","No")</f>
        <v>No</v>
      </c>
      <c r="Q8231">
        <v>12</v>
      </c>
      <c r="R8231" s="2"/>
    </row>
    <row r="8232" spans="1:18" x14ac:dyDescent="0.25">
      <c r="A8232">
        <v>8231</v>
      </c>
      <c r="B8232" t="s">
        <v>8084</v>
      </c>
      <c r="C8232" t="s">
        <v>10</v>
      </c>
      <c r="D8232" s="50">
        <v>45762</v>
      </c>
      <c r="E8232">
        <f>YEAR(Tabela1[[#This Row],[Start Date]])</f>
        <v>2025</v>
      </c>
      <c r="F8232">
        <f>ROUNDUP(MONTH(Tabela1[[#This Row],[Start Date]])/3,0)</f>
        <v>2</v>
      </c>
      <c r="G8232" t="s">
        <v>11</v>
      </c>
      <c r="H8232">
        <v>5</v>
      </c>
      <c r="I8232" t="s">
        <v>9</v>
      </c>
      <c r="J8232" t="s">
        <v>11</v>
      </c>
      <c r="K8232">
        <v>0</v>
      </c>
      <c r="L8232" t="s">
        <v>8</v>
      </c>
      <c r="M8232">
        <v>20</v>
      </c>
      <c r="N8232">
        <v>3</v>
      </c>
      <c r="O8232" t="str">
        <f>IF(AND(Tabela1[[#This Row],[EA Play Season Pass]]="Yes",Tabela1[[#This Row],[Minecraft Season Pass]]="Yes"),"Yes","No")</f>
        <v>No</v>
      </c>
      <c r="P8232" t="str">
        <f>IF(OR(Tabela1[[#This Row],[EA Play Season Pass]]="Yes",Tabela1[[#This Row],[Minecraft Season Pass]]="Yes"),"Yes","No")</f>
        <v>Yes</v>
      </c>
      <c r="Q8232">
        <v>22</v>
      </c>
      <c r="R8232" s="2"/>
    </row>
    <row r="8233" spans="1:18" x14ac:dyDescent="0.25">
      <c r="A8233">
        <v>8232</v>
      </c>
      <c r="B8233" t="s">
        <v>8085</v>
      </c>
      <c r="C8233" t="s">
        <v>10</v>
      </c>
      <c r="D8233" s="50">
        <v>45762</v>
      </c>
      <c r="E8233">
        <f>YEAR(Tabela1[[#This Row],[Start Date]])</f>
        <v>2025</v>
      </c>
      <c r="F8233">
        <f>ROUNDUP(MONTH(Tabela1[[#This Row],[Start Date]])/3,0)</f>
        <v>2</v>
      </c>
      <c r="G8233" t="s">
        <v>11</v>
      </c>
      <c r="H8233">
        <v>5</v>
      </c>
      <c r="I8233" t="s">
        <v>12</v>
      </c>
      <c r="J8233" t="s">
        <v>11</v>
      </c>
      <c r="K8233">
        <v>0</v>
      </c>
      <c r="L8233" t="s">
        <v>8</v>
      </c>
      <c r="M8233">
        <v>20</v>
      </c>
      <c r="N8233">
        <v>2</v>
      </c>
      <c r="O8233" t="str">
        <f>IF(AND(Tabela1[[#This Row],[EA Play Season Pass]]="Yes",Tabela1[[#This Row],[Minecraft Season Pass]]="Yes"),"Yes","No")</f>
        <v>No</v>
      </c>
      <c r="P8233" t="str">
        <f>IF(OR(Tabela1[[#This Row],[EA Play Season Pass]]="Yes",Tabela1[[#This Row],[Minecraft Season Pass]]="Yes"),"Yes","No")</f>
        <v>Yes</v>
      </c>
      <c r="Q8233">
        <v>23</v>
      </c>
      <c r="R8233" s="2"/>
    </row>
    <row r="8234" spans="1:18" x14ac:dyDescent="0.25">
      <c r="A8234">
        <v>8233</v>
      </c>
      <c r="B8234" t="s">
        <v>2870</v>
      </c>
      <c r="C8234" t="s">
        <v>10</v>
      </c>
      <c r="D8234" s="50">
        <v>45762</v>
      </c>
      <c r="E8234">
        <f>YEAR(Tabela1[[#This Row],[Start Date]])</f>
        <v>2025</v>
      </c>
      <c r="F8234">
        <f>ROUNDUP(MONTH(Tabela1[[#This Row],[Start Date]])/3,0)</f>
        <v>2</v>
      </c>
      <c r="G8234" t="s">
        <v>11</v>
      </c>
      <c r="H8234">
        <v>5</v>
      </c>
      <c r="I8234" t="s">
        <v>12</v>
      </c>
      <c r="J8234" t="s">
        <v>11</v>
      </c>
      <c r="K8234">
        <v>0</v>
      </c>
      <c r="L8234" t="s">
        <v>8</v>
      </c>
      <c r="M8234">
        <v>20</v>
      </c>
      <c r="N8234">
        <v>3</v>
      </c>
      <c r="O8234" t="str">
        <f>IF(AND(Tabela1[[#This Row],[EA Play Season Pass]]="Yes",Tabela1[[#This Row],[Minecraft Season Pass]]="Yes"),"Yes","No")</f>
        <v>No</v>
      </c>
      <c r="P8234" t="str">
        <f>IF(OR(Tabela1[[#This Row],[EA Play Season Pass]]="Yes",Tabela1[[#This Row],[Minecraft Season Pass]]="Yes"),"Yes","No")</f>
        <v>Yes</v>
      </c>
      <c r="Q8234">
        <v>22</v>
      </c>
      <c r="R8234" s="2"/>
    </row>
    <row r="8235" spans="1:18" x14ac:dyDescent="0.25">
      <c r="A8235">
        <v>8234</v>
      </c>
      <c r="B8235" t="s">
        <v>8086</v>
      </c>
      <c r="C8235" t="s">
        <v>10</v>
      </c>
      <c r="D8235" s="50">
        <v>45763</v>
      </c>
      <c r="E8235">
        <f>YEAR(Tabela1[[#This Row],[Start Date]])</f>
        <v>2025</v>
      </c>
      <c r="F8235">
        <f>ROUNDUP(MONTH(Tabela1[[#This Row],[Start Date]])/3,0)</f>
        <v>2</v>
      </c>
      <c r="G8235" t="s">
        <v>8</v>
      </c>
      <c r="H8235">
        <v>5</v>
      </c>
      <c r="I8235" t="s">
        <v>14</v>
      </c>
      <c r="J8235" t="s">
        <v>8</v>
      </c>
      <c r="K8235">
        <v>30</v>
      </c>
      <c r="L8235" t="s">
        <v>8</v>
      </c>
      <c r="M8235">
        <v>20</v>
      </c>
      <c r="N8235">
        <v>2</v>
      </c>
      <c r="O8235" t="str">
        <f>IF(AND(Tabela1[[#This Row],[EA Play Season Pass]]="Yes",Tabela1[[#This Row],[Minecraft Season Pass]]="Yes"),"Yes","No")</f>
        <v>Yes</v>
      </c>
      <c r="P8235" t="str">
        <f>IF(OR(Tabela1[[#This Row],[EA Play Season Pass]]="Yes",Tabela1[[#This Row],[Minecraft Season Pass]]="Yes"),"Yes","No")</f>
        <v>Yes</v>
      </c>
      <c r="Q8235">
        <v>53</v>
      </c>
      <c r="R8235" s="2"/>
    </row>
    <row r="8236" spans="1:18" x14ac:dyDescent="0.25">
      <c r="A8236">
        <v>8235</v>
      </c>
      <c r="B8236" t="s">
        <v>8087</v>
      </c>
      <c r="C8236" t="s">
        <v>13</v>
      </c>
      <c r="D8236" s="50">
        <v>45763</v>
      </c>
      <c r="E8236">
        <f>YEAR(Tabela1[[#This Row],[Start Date]])</f>
        <v>2025</v>
      </c>
      <c r="F8236">
        <f>ROUNDUP(MONTH(Tabela1[[#This Row],[Start Date]])/3,0)</f>
        <v>2</v>
      </c>
      <c r="G8236" t="s">
        <v>11</v>
      </c>
      <c r="H8236">
        <v>10</v>
      </c>
      <c r="I8236" t="s">
        <v>12</v>
      </c>
      <c r="J8236" t="s">
        <v>8</v>
      </c>
      <c r="K8236">
        <v>30</v>
      </c>
      <c r="L8236" t="s">
        <v>11</v>
      </c>
      <c r="M8236">
        <v>0</v>
      </c>
      <c r="N8236">
        <v>3</v>
      </c>
      <c r="O8236" t="str">
        <f>IF(AND(Tabela1[[#This Row],[EA Play Season Pass]]="Yes",Tabela1[[#This Row],[Minecraft Season Pass]]="Yes"),"Yes","No")</f>
        <v>No</v>
      </c>
      <c r="P8236" t="str">
        <f>IF(OR(Tabela1[[#This Row],[EA Play Season Pass]]="Yes",Tabela1[[#This Row],[Minecraft Season Pass]]="Yes"),"Yes","No")</f>
        <v>Yes</v>
      </c>
      <c r="Q8236">
        <v>37</v>
      </c>
      <c r="R8236" s="2"/>
    </row>
    <row r="8237" spans="1:18" x14ac:dyDescent="0.25">
      <c r="A8237">
        <v>8236</v>
      </c>
      <c r="B8237" t="s">
        <v>2451</v>
      </c>
      <c r="C8237" t="s">
        <v>10</v>
      </c>
      <c r="D8237" s="50">
        <v>45763</v>
      </c>
      <c r="E8237">
        <f>YEAR(Tabela1[[#This Row],[Start Date]])</f>
        <v>2025</v>
      </c>
      <c r="F8237">
        <f>ROUNDUP(MONTH(Tabela1[[#This Row],[Start Date]])/3,0)</f>
        <v>2</v>
      </c>
      <c r="G8237" t="s">
        <v>11</v>
      </c>
      <c r="H8237">
        <v>5</v>
      </c>
      <c r="I8237" t="s">
        <v>9</v>
      </c>
      <c r="J8237" t="s">
        <v>11</v>
      </c>
      <c r="K8237">
        <v>0</v>
      </c>
      <c r="L8237" t="s">
        <v>11</v>
      </c>
      <c r="M8237">
        <v>0</v>
      </c>
      <c r="N8237">
        <v>2</v>
      </c>
      <c r="O8237" t="str">
        <f>IF(AND(Tabela1[[#This Row],[EA Play Season Pass]]="Yes",Tabela1[[#This Row],[Minecraft Season Pass]]="Yes"),"Yes","No")</f>
        <v>No</v>
      </c>
      <c r="P8237" t="str">
        <f>IF(OR(Tabela1[[#This Row],[EA Play Season Pass]]="Yes",Tabela1[[#This Row],[Minecraft Season Pass]]="Yes"),"Yes","No")</f>
        <v>No</v>
      </c>
      <c r="Q8237">
        <v>3</v>
      </c>
      <c r="R8237" s="2"/>
    </row>
    <row r="8238" spans="1:18" x14ac:dyDescent="0.25">
      <c r="A8238">
        <v>8237</v>
      </c>
      <c r="B8238" t="s">
        <v>8088</v>
      </c>
      <c r="C8238" t="s">
        <v>13</v>
      </c>
      <c r="D8238" s="50">
        <v>45763</v>
      </c>
      <c r="E8238">
        <f>YEAR(Tabela1[[#This Row],[Start Date]])</f>
        <v>2025</v>
      </c>
      <c r="F8238">
        <f>ROUNDUP(MONTH(Tabela1[[#This Row],[Start Date]])/3,0)</f>
        <v>2</v>
      </c>
      <c r="G8238" t="s">
        <v>8</v>
      </c>
      <c r="H8238">
        <v>10</v>
      </c>
      <c r="I8238" t="s">
        <v>14</v>
      </c>
      <c r="J8238" t="s">
        <v>11</v>
      </c>
      <c r="K8238">
        <v>0</v>
      </c>
      <c r="L8238" t="s">
        <v>8</v>
      </c>
      <c r="M8238">
        <v>20</v>
      </c>
      <c r="N8238">
        <v>3</v>
      </c>
      <c r="O8238" t="str">
        <f>IF(AND(Tabela1[[#This Row],[EA Play Season Pass]]="Yes",Tabela1[[#This Row],[Minecraft Season Pass]]="Yes"),"Yes","No")</f>
        <v>No</v>
      </c>
      <c r="P8238" t="str">
        <f>IF(OR(Tabela1[[#This Row],[EA Play Season Pass]]="Yes",Tabela1[[#This Row],[Minecraft Season Pass]]="Yes"),"Yes","No")</f>
        <v>Yes</v>
      </c>
      <c r="Q8238">
        <v>27</v>
      </c>
      <c r="R8238" s="2"/>
    </row>
    <row r="8239" spans="1:18" x14ac:dyDescent="0.25">
      <c r="A8239">
        <v>8238</v>
      </c>
      <c r="B8239" t="s">
        <v>1918</v>
      </c>
      <c r="C8239" t="s">
        <v>13</v>
      </c>
      <c r="D8239" s="50">
        <v>45763</v>
      </c>
      <c r="E8239">
        <f>YEAR(Tabela1[[#This Row],[Start Date]])</f>
        <v>2025</v>
      </c>
      <c r="F8239">
        <f>ROUNDUP(MONTH(Tabela1[[#This Row],[Start Date]])/3,0)</f>
        <v>2</v>
      </c>
      <c r="G8239" t="s">
        <v>11</v>
      </c>
      <c r="H8239">
        <v>10</v>
      </c>
      <c r="I8239" t="s">
        <v>14</v>
      </c>
      <c r="J8239" t="s">
        <v>11</v>
      </c>
      <c r="K8239">
        <v>0</v>
      </c>
      <c r="L8239" t="s">
        <v>8</v>
      </c>
      <c r="M8239">
        <v>20</v>
      </c>
      <c r="N8239">
        <v>1</v>
      </c>
      <c r="O8239" t="str">
        <f>IF(AND(Tabela1[[#This Row],[EA Play Season Pass]]="Yes",Tabela1[[#This Row],[Minecraft Season Pass]]="Yes"),"Yes","No")</f>
        <v>No</v>
      </c>
      <c r="P8239" t="str">
        <f>IF(OR(Tabela1[[#This Row],[EA Play Season Pass]]="Yes",Tabela1[[#This Row],[Minecraft Season Pass]]="Yes"),"Yes","No")</f>
        <v>Yes</v>
      </c>
      <c r="Q8239">
        <v>29</v>
      </c>
      <c r="R8239" s="2"/>
    </row>
    <row r="8240" spans="1:18" x14ac:dyDescent="0.25">
      <c r="A8240">
        <v>8239</v>
      </c>
      <c r="B8240" t="s">
        <v>1903</v>
      </c>
      <c r="C8240" t="s">
        <v>10</v>
      </c>
      <c r="D8240" s="50">
        <v>45763</v>
      </c>
      <c r="E8240">
        <f>YEAR(Tabela1[[#This Row],[Start Date]])</f>
        <v>2025</v>
      </c>
      <c r="F8240">
        <f>ROUNDUP(MONTH(Tabela1[[#This Row],[Start Date]])/3,0)</f>
        <v>2</v>
      </c>
      <c r="G8240" t="s">
        <v>11</v>
      </c>
      <c r="H8240">
        <v>5</v>
      </c>
      <c r="I8240" t="s">
        <v>9</v>
      </c>
      <c r="J8240" t="s">
        <v>11</v>
      </c>
      <c r="K8240">
        <v>0</v>
      </c>
      <c r="L8240" t="s">
        <v>8</v>
      </c>
      <c r="M8240">
        <v>20</v>
      </c>
      <c r="N8240">
        <v>1</v>
      </c>
      <c r="O8240" t="str">
        <f>IF(AND(Tabela1[[#This Row],[EA Play Season Pass]]="Yes",Tabela1[[#This Row],[Minecraft Season Pass]]="Yes"),"Yes","No")</f>
        <v>No</v>
      </c>
      <c r="P8240" t="str">
        <f>IF(OR(Tabela1[[#This Row],[EA Play Season Pass]]="Yes",Tabela1[[#This Row],[Minecraft Season Pass]]="Yes"),"Yes","No")</f>
        <v>Yes</v>
      </c>
      <c r="Q8240">
        <v>24</v>
      </c>
      <c r="R8240" s="2"/>
    </row>
    <row r="8241" spans="1:18" x14ac:dyDescent="0.25">
      <c r="A8241">
        <v>8240</v>
      </c>
      <c r="B8241" t="s">
        <v>8089</v>
      </c>
      <c r="C8241" t="s">
        <v>13</v>
      </c>
      <c r="D8241" s="50">
        <v>45763</v>
      </c>
      <c r="E8241">
        <f>YEAR(Tabela1[[#This Row],[Start Date]])</f>
        <v>2025</v>
      </c>
      <c r="F8241">
        <f>ROUNDUP(MONTH(Tabela1[[#This Row],[Start Date]])/3,0)</f>
        <v>2</v>
      </c>
      <c r="G8241" t="s">
        <v>8</v>
      </c>
      <c r="H8241">
        <v>10</v>
      </c>
      <c r="I8241" t="s">
        <v>12</v>
      </c>
      <c r="J8241" t="s">
        <v>8</v>
      </c>
      <c r="K8241">
        <v>30</v>
      </c>
      <c r="L8241" t="s">
        <v>8</v>
      </c>
      <c r="M8241">
        <v>20</v>
      </c>
      <c r="N8241">
        <v>2</v>
      </c>
      <c r="O8241" t="str">
        <f>IF(AND(Tabela1[[#This Row],[EA Play Season Pass]]="Yes",Tabela1[[#This Row],[Minecraft Season Pass]]="Yes"),"Yes","No")</f>
        <v>Yes</v>
      </c>
      <c r="P8241" t="str">
        <f>IF(OR(Tabela1[[#This Row],[EA Play Season Pass]]="Yes",Tabela1[[#This Row],[Minecraft Season Pass]]="Yes"),"Yes","No")</f>
        <v>Yes</v>
      </c>
      <c r="Q8241">
        <v>58</v>
      </c>
      <c r="R8241" s="2"/>
    </row>
    <row r="8242" spans="1:18" x14ac:dyDescent="0.25">
      <c r="A8242">
        <v>8241</v>
      </c>
      <c r="B8242" t="s">
        <v>237</v>
      </c>
      <c r="C8242" t="s">
        <v>10</v>
      </c>
      <c r="D8242" s="50">
        <v>45764</v>
      </c>
      <c r="E8242">
        <f>YEAR(Tabela1[[#This Row],[Start Date]])</f>
        <v>2025</v>
      </c>
      <c r="F8242">
        <f>ROUNDUP(MONTH(Tabela1[[#This Row],[Start Date]])/3,0)</f>
        <v>2</v>
      </c>
      <c r="G8242" t="s">
        <v>8</v>
      </c>
      <c r="H8242">
        <v>5</v>
      </c>
      <c r="I8242" t="s">
        <v>12</v>
      </c>
      <c r="J8242" t="s">
        <v>11</v>
      </c>
      <c r="K8242">
        <v>0</v>
      </c>
      <c r="L8242" t="s">
        <v>8</v>
      </c>
      <c r="M8242">
        <v>20</v>
      </c>
      <c r="N8242">
        <v>2</v>
      </c>
      <c r="O8242" t="str">
        <f>IF(AND(Tabela1[[#This Row],[EA Play Season Pass]]="Yes",Tabela1[[#This Row],[Minecraft Season Pass]]="Yes"),"Yes","No")</f>
        <v>No</v>
      </c>
      <c r="P8242" t="str">
        <f>IF(OR(Tabela1[[#This Row],[EA Play Season Pass]]="Yes",Tabela1[[#This Row],[Minecraft Season Pass]]="Yes"),"Yes","No")</f>
        <v>Yes</v>
      </c>
      <c r="Q8242">
        <v>23</v>
      </c>
      <c r="R8242" s="2"/>
    </row>
    <row r="8243" spans="1:18" x14ac:dyDescent="0.25">
      <c r="A8243">
        <v>8242</v>
      </c>
      <c r="B8243" t="s">
        <v>1270</v>
      </c>
      <c r="C8243" t="s">
        <v>10</v>
      </c>
      <c r="D8243" s="50">
        <v>45764</v>
      </c>
      <c r="E8243">
        <f>YEAR(Tabela1[[#This Row],[Start Date]])</f>
        <v>2025</v>
      </c>
      <c r="F8243">
        <f>ROUNDUP(MONTH(Tabela1[[#This Row],[Start Date]])/3,0)</f>
        <v>2</v>
      </c>
      <c r="G8243" t="s">
        <v>8</v>
      </c>
      <c r="H8243">
        <v>5</v>
      </c>
      <c r="I8243" t="s">
        <v>12</v>
      </c>
      <c r="J8243" t="s">
        <v>8</v>
      </c>
      <c r="K8243">
        <v>30</v>
      </c>
      <c r="L8243" t="s">
        <v>11</v>
      </c>
      <c r="M8243">
        <v>0</v>
      </c>
      <c r="N8243">
        <v>1</v>
      </c>
      <c r="O8243" t="str">
        <f>IF(AND(Tabela1[[#This Row],[EA Play Season Pass]]="Yes",Tabela1[[#This Row],[Minecraft Season Pass]]="Yes"),"Yes","No")</f>
        <v>No</v>
      </c>
      <c r="P8243" t="str">
        <f>IF(OR(Tabela1[[#This Row],[EA Play Season Pass]]="Yes",Tabela1[[#This Row],[Minecraft Season Pass]]="Yes"),"Yes","No")</f>
        <v>Yes</v>
      </c>
      <c r="Q8243">
        <v>34</v>
      </c>
      <c r="R8243" s="2"/>
    </row>
    <row r="8244" spans="1:18" x14ac:dyDescent="0.25">
      <c r="A8244">
        <v>8243</v>
      </c>
      <c r="B8244" t="s">
        <v>1888</v>
      </c>
      <c r="C8244" t="s">
        <v>10</v>
      </c>
      <c r="D8244" s="50">
        <v>45764</v>
      </c>
      <c r="E8244">
        <f>YEAR(Tabela1[[#This Row],[Start Date]])</f>
        <v>2025</v>
      </c>
      <c r="F8244">
        <f>ROUNDUP(MONTH(Tabela1[[#This Row],[Start Date]])/3,0)</f>
        <v>2</v>
      </c>
      <c r="G8244" t="s">
        <v>11</v>
      </c>
      <c r="H8244">
        <v>5</v>
      </c>
      <c r="I8244" t="s">
        <v>9</v>
      </c>
      <c r="J8244" t="s">
        <v>11</v>
      </c>
      <c r="K8244">
        <v>0</v>
      </c>
      <c r="L8244" t="s">
        <v>11</v>
      </c>
      <c r="M8244">
        <v>0</v>
      </c>
      <c r="N8244">
        <v>3</v>
      </c>
      <c r="O8244" t="str">
        <f>IF(AND(Tabela1[[#This Row],[EA Play Season Pass]]="Yes",Tabela1[[#This Row],[Minecraft Season Pass]]="Yes"),"Yes","No")</f>
        <v>No</v>
      </c>
      <c r="P8244" t="str">
        <f>IF(OR(Tabela1[[#This Row],[EA Play Season Pass]]="Yes",Tabela1[[#This Row],[Minecraft Season Pass]]="Yes"),"Yes","No")</f>
        <v>No</v>
      </c>
      <c r="Q8244">
        <v>2</v>
      </c>
      <c r="R8244" s="2"/>
    </row>
    <row r="8245" spans="1:18" x14ac:dyDescent="0.25">
      <c r="A8245">
        <v>8244</v>
      </c>
      <c r="B8245" t="s">
        <v>3975</v>
      </c>
      <c r="C8245" t="s">
        <v>13</v>
      </c>
      <c r="D8245" s="50">
        <v>45764</v>
      </c>
      <c r="E8245">
        <f>YEAR(Tabela1[[#This Row],[Start Date]])</f>
        <v>2025</v>
      </c>
      <c r="F8245">
        <f>ROUNDUP(MONTH(Tabela1[[#This Row],[Start Date]])/3,0)</f>
        <v>2</v>
      </c>
      <c r="G8245" t="s">
        <v>8</v>
      </c>
      <c r="H8245">
        <v>10</v>
      </c>
      <c r="I8245" t="s">
        <v>9</v>
      </c>
      <c r="J8245" t="s">
        <v>8</v>
      </c>
      <c r="K8245">
        <v>30</v>
      </c>
      <c r="L8245" t="s">
        <v>11</v>
      </c>
      <c r="M8245">
        <v>0</v>
      </c>
      <c r="N8245">
        <v>2</v>
      </c>
      <c r="O8245" t="str">
        <f>IF(AND(Tabela1[[#This Row],[EA Play Season Pass]]="Yes",Tabela1[[#This Row],[Minecraft Season Pass]]="Yes"),"Yes","No")</f>
        <v>No</v>
      </c>
      <c r="P8245" t="str">
        <f>IF(OR(Tabela1[[#This Row],[EA Play Season Pass]]="Yes",Tabela1[[#This Row],[Minecraft Season Pass]]="Yes"),"Yes","No")</f>
        <v>Yes</v>
      </c>
      <c r="Q8245">
        <v>38</v>
      </c>
      <c r="R8245" s="2"/>
    </row>
    <row r="8246" spans="1:18" x14ac:dyDescent="0.25">
      <c r="A8246">
        <v>8245</v>
      </c>
      <c r="B8246" t="s">
        <v>2564</v>
      </c>
      <c r="C8246" t="s">
        <v>10</v>
      </c>
      <c r="D8246" s="50">
        <v>45764</v>
      </c>
      <c r="E8246">
        <f>YEAR(Tabela1[[#This Row],[Start Date]])</f>
        <v>2025</v>
      </c>
      <c r="F8246">
        <f>ROUNDUP(MONTH(Tabela1[[#This Row],[Start Date]])/3,0)</f>
        <v>2</v>
      </c>
      <c r="G8246" t="s">
        <v>8</v>
      </c>
      <c r="H8246">
        <v>5</v>
      </c>
      <c r="I8246" t="s">
        <v>9</v>
      </c>
      <c r="J8246" t="s">
        <v>11</v>
      </c>
      <c r="K8246">
        <v>0</v>
      </c>
      <c r="L8246" t="s">
        <v>11</v>
      </c>
      <c r="M8246">
        <v>0</v>
      </c>
      <c r="N8246">
        <v>3</v>
      </c>
      <c r="O8246" t="str">
        <f>IF(AND(Tabela1[[#This Row],[EA Play Season Pass]]="Yes",Tabela1[[#This Row],[Minecraft Season Pass]]="Yes"),"Yes","No")</f>
        <v>No</v>
      </c>
      <c r="P8246" t="str">
        <f>IF(OR(Tabela1[[#This Row],[EA Play Season Pass]]="Yes",Tabela1[[#This Row],[Minecraft Season Pass]]="Yes"),"Yes","No")</f>
        <v>No</v>
      </c>
      <c r="Q8246">
        <v>2</v>
      </c>
      <c r="R8246" s="2"/>
    </row>
    <row r="8247" spans="1:18" x14ac:dyDescent="0.25">
      <c r="A8247">
        <v>8246</v>
      </c>
      <c r="B8247" t="s">
        <v>877</v>
      </c>
      <c r="C8247" t="s">
        <v>13</v>
      </c>
      <c r="D8247" s="50">
        <v>45764</v>
      </c>
      <c r="E8247">
        <f>YEAR(Tabela1[[#This Row],[Start Date]])</f>
        <v>2025</v>
      </c>
      <c r="F8247">
        <f>ROUNDUP(MONTH(Tabela1[[#This Row],[Start Date]])/3,0)</f>
        <v>2</v>
      </c>
      <c r="G8247" t="s">
        <v>8</v>
      </c>
      <c r="H8247">
        <v>10</v>
      </c>
      <c r="I8247" t="s">
        <v>9</v>
      </c>
      <c r="J8247" t="s">
        <v>8</v>
      </c>
      <c r="K8247">
        <v>30</v>
      </c>
      <c r="L8247" t="s">
        <v>8</v>
      </c>
      <c r="M8247">
        <v>20</v>
      </c>
      <c r="N8247">
        <v>3</v>
      </c>
      <c r="O8247" t="str">
        <f>IF(AND(Tabela1[[#This Row],[EA Play Season Pass]]="Yes",Tabela1[[#This Row],[Minecraft Season Pass]]="Yes"),"Yes","No")</f>
        <v>Yes</v>
      </c>
      <c r="P8247" t="str">
        <f>IF(OR(Tabela1[[#This Row],[EA Play Season Pass]]="Yes",Tabela1[[#This Row],[Minecraft Season Pass]]="Yes"),"Yes","No")</f>
        <v>Yes</v>
      </c>
      <c r="Q8247">
        <v>57</v>
      </c>
      <c r="R8247" s="2"/>
    </row>
    <row r="8248" spans="1:18" x14ac:dyDescent="0.25">
      <c r="A8248">
        <v>8247</v>
      </c>
      <c r="B8248" t="s">
        <v>8090</v>
      </c>
      <c r="C8248" t="s">
        <v>13</v>
      </c>
      <c r="D8248" s="50">
        <v>45764</v>
      </c>
      <c r="E8248">
        <f>YEAR(Tabela1[[#This Row],[Start Date]])</f>
        <v>2025</v>
      </c>
      <c r="F8248">
        <f>ROUNDUP(MONTH(Tabela1[[#This Row],[Start Date]])/3,0)</f>
        <v>2</v>
      </c>
      <c r="G8248" t="s">
        <v>8</v>
      </c>
      <c r="H8248">
        <v>10</v>
      </c>
      <c r="I8248" t="s">
        <v>12</v>
      </c>
      <c r="J8248" t="s">
        <v>11</v>
      </c>
      <c r="K8248">
        <v>0</v>
      </c>
      <c r="L8248" t="s">
        <v>8</v>
      </c>
      <c r="M8248">
        <v>20</v>
      </c>
      <c r="N8248">
        <v>1</v>
      </c>
      <c r="O8248" t="str">
        <f>IF(AND(Tabela1[[#This Row],[EA Play Season Pass]]="Yes",Tabela1[[#This Row],[Minecraft Season Pass]]="Yes"),"Yes","No")</f>
        <v>No</v>
      </c>
      <c r="P8248" t="str">
        <f>IF(OR(Tabela1[[#This Row],[EA Play Season Pass]]="Yes",Tabela1[[#This Row],[Minecraft Season Pass]]="Yes"),"Yes","No")</f>
        <v>Yes</v>
      </c>
      <c r="Q8248">
        <v>29</v>
      </c>
      <c r="R8248" s="2"/>
    </row>
    <row r="8249" spans="1:18" x14ac:dyDescent="0.25">
      <c r="A8249">
        <v>8248</v>
      </c>
      <c r="B8249" t="s">
        <v>2268</v>
      </c>
      <c r="C8249" t="s">
        <v>7</v>
      </c>
      <c r="D8249" s="50">
        <v>45764</v>
      </c>
      <c r="E8249">
        <f>YEAR(Tabela1[[#This Row],[Start Date]])</f>
        <v>2025</v>
      </c>
      <c r="F8249">
        <f>ROUNDUP(MONTH(Tabela1[[#This Row],[Start Date]])/3,0)</f>
        <v>2</v>
      </c>
      <c r="G8249" t="s">
        <v>8</v>
      </c>
      <c r="H8249">
        <v>15</v>
      </c>
      <c r="I8249" t="s">
        <v>9</v>
      </c>
      <c r="J8249" t="s">
        <v>11</v>
      </c>
      <c r="K8249">
        <v>0</v>
      </c>
      <c r="L8249" t="s">
        <v>8</v>
      </c>
      <c r="M8249">
        <v>20</v>
      </c>
      <c r="N8249">
        <v>1</v>
      </c>
      <c r="O8249" t="str">
        <f>IF(AND(Tabela1[[#This Row],[EA Play Season Pass]]="Yes",Tabela1[[#This Row],[Minecraft Season Pass]]="Yes"),"Yes","No")</f>
        <v>No</v>
      </c>
      <c r="P8249" t="str">
        <f>IF(OR(Tabela1[[#This Row],[EA Play Season Pass]]="Yes",Tabela1[[#This Row],[Minecraft Season Pass]]="Yes"),"Yes","No")</f>
        <v>Yes</v>
      </c>
      <c r="Q8249">
        <v>34</v>
      </c>
      <c r="R8249" s="2"/>
    </row>
    <row r="8250" spans="1:18" x14ac:dyDescent="0.25">
      <c r="A8250">
        <v>8249</v>
      </c>
      <c r="B8250" t="s">
        <v>8091</v>
      </c>
      <c r="C8250" t="s">
        <v>7</v>
      </c>
      <c r="D8250" s="50">
        <v>45765</v>
      </c>
      <c r="E8250">
        <f>YEAR(Tabela1[[#This Row],[Start Date]])</f>
        <v>2025</v>
      </c>
      <c r="F8250">
        <f>ROUNDUP(MONTH(Tabela1[[#This Row],[Start Date]])/3,0)</f>
        <v>2</v>
      </c>
      <c r="G8250" t="s">
        <v>11</v>
      </c>
      <c r="H8250">
        <v>15</v>
      </c>
      <c r="I8250" t="s">
        <v>12</v>
      </c>
      <c r="J8250" t="s">
        <v>8</v>
      </c>
      <c r="K8250">
        <v>30</v>
      </c>
      <c r="L8250" t="s">
        <v>8</v>
      </c>
      <c r="M8250">
        <v>20</v>
      </c>
      <c r="N8250">
        <v>1</v>
      </c>
      <c r="O8250" t="str">
        <f>IF(AND(Tabela1[[#This Row],[EA Play Season Pass]]="Yes",Tabela1[[#This Row],[Minecraft Season Pass]]="Yes"),"Yes","No")</f>
        <v>Yes</v>
      </c>
      <c r="P8250" t="str">
        <f>IF(OR(Tabela1[[#This Row],[EA Play Season Pass]]="Yes",Tabela1[[#This Row],[Minecraft Season Pass]]="Yes"),"Yes","No")</f>
        <v>Yes</v>
      </c>
      <c r="Q8250">
        <v>64</v>
      </c>
      <c r="R8250" s="2"/>
    </row>
    <row r="8251" spans="1:18" x14ac:dyDescent="0.25">
      <c r="A8251">
        <v>8250</v>
      </c>
      <c r="B8251" t="s">
        <v>8092</v>
      </c>
      <c r="C8251" t="s">
        <v>7</v>
      </c>
      <c r="D8251" s="50">
        <v>45765</v>
      </c>
      <c r="E8251">
        <f>YEAR(Tabela1[[#This Row],[Start Date]])</f>
        <v>2025</v>
      </c>
      <c r="F8251">
        <f>ROUNDUP(MONTH(Tabela1[[#This Row],[Start Date]])/3,0)</f>
        <v>2</v>
      </c>
      <c r="G8251" t="s">
        <v>11</v>
      </c>
      <c r="H8251">
        <v>15</v>
      </c>
      <c r="I8251" t="s">
        <v>14</v>
      </c>
      <c r="J8251" t="s">
        <v>11</v>
      </c>
      <c r="K8251">
        <v>0</v>
      </c>
      <c r="L8251" t="s">
        <v>11</v>
      </c>
      <c r="M8251">
        <v>0</v>
      </c>
      <c r="N8251">
        <v>3</v>
      </c>
      <c r="O8251" t="str">
        <f>IF(AND(Tabela1[[#This Row],[EA Play Season Pass]]="Yes",Tabela1[[#This Row],[Minecraft Season Pass]]="Yes"),"Yes","No")</f>
        <v>No</v>
      </c>
      <c r="P8251" t="str">
        <f>IF(OR(Tabela1[[#This Row],[EA Play Season Pass]]="Yes",Tabela1[[#This Row],[Minecraft Season Pass]]="Yes"),"Yes","No")</f>
        <v>No</v>
      </c>
      <c r="Q8251">
        <v>12</v>
      </c>
      <c r="R8251" s="2"/>
    </row>
    <row r="8252" spans="1:18" x14ac:dyDescent="0.25">
      <c r="A8252">
        <v>8251</v>
      </c>
      <c r="B8252" t="s">
        <v>2924</v>
      </c>
      <c r="C8252" t="s">
        <v>13</v>
      </c>
      <c r="D8252" s="50">
        <v>45765</v>
      </c>
      <c r="E8252">
        <f>YEAR(Tabela1[[#This Row],[Start Date]])</f>
        <v>2025</v>
      </c>
      <c r="F8252">
        <f>ROUNDUP(MONTH(Tabela1[[#This Row],[Start Date]])/3,0)</f>
        <v>2</v>
      </c>
      <c r="G8252" t="s">
        <v>8</v>
      </c>
      <c r="H8252">
        <v>10</v>
      </c>
      <c r="I8252" t="s">
        <v>9</v>
      </c>
      <c r="J8252" t="s">
        <v>8</v>
      </c>
      <c r="K8252">
        <v>30</v>
      </c>
      <c r="L8252" t="s">
        <v>8</v>
      </c>
      <c r="M8252">
        <v>20</v>
      </c>
      <c r="N8252">
        <v>3</v>
      </c>
      <c r="O8252" t="str">
        <f>IF(AND(Tabela1[[#This Row],[EA Play Season Pass]]="Yes",Tabela1[[#This Row],[Minecraft Season Pass]]="Yes"),"Yes","No")</f>
        <v>Yes</v>
      </c>
      <c r="P8252" t="str">
        <f>IF(OR(Tabela1[[#This Row],[EA Play Season Pass]]="Yes",Tabela1[[#This Row],[Minecraft Season Pass]]="Yes"),"Yes","No")</f>
        <v>Yes</v>
      </c>
      <c r="Q8252">
        <v>57</v>
      </c>
      <c r="R8252" s="2"/>
    </row>
    <row r="8253" spans="1:18" x14ac:dyDescent="0.25">
      <c r="A8253">
        <v>8252</v>
      </c>
      <c r="B8253" t="s">
        <v>3113</v>
      </c>
      <c r="C8253" t="s">
        <v>7</v>
      </c>
      <c r="D8253" s="50">
        <v>45765</v>
      </c>
      <c r="E8253">
        <f>YEAR(Tabela1[[#This Row],[Start Date]])</f>
        <v>2025</v>
      </c>
      <c r="F8253">
        <f>ROUNDUP(MONTH(Tabela1[[#This Row],[Start Date]])/3,0)</f>
        <v>2</v>
      </c>
      <c r="G8253" t="s">
        <v>8</v>
      </c>
      <c r="H8253">
        <v>15</v>
      </c>
      <c r="I8253" t="s">
        <v>9</v>
      </c>
      <c r="J8253" t="s">
        <v>8</v>
      </c>
      <c r="K8253">
        <v>30</v>
      </c>
      <c r="L8253" t="s">
        <v>11</v>
      </c>
      <c r="M8253">
        <v>0</v>
      </c>
      <c r="N8253">
        <v>1</v>
      </c>
      <c r="O8253" t="str">
        <f>IF(AND(Tabela1[[#This Row],[EA Play Season Pass]]="Yes",Tabela1[[#This Row],[Minecraft Season Pass]]="Yes"),"Yes","No")</f>
        <v>No</v>
      </c>
      <c r="P8253" t="str">
        <f>IF(OR(Tabela1[[#This Row],[EA Play Season Pass]]="Yes",Tabela1[[#This Row],[Minecraft Season Pass]]="Yes"),"Yes","No")</f>
        <v>Yes</v>
      </c>
      <c r="Q8253">
        <v>44</v>
      </c>
      <c r="R8253" s="2"/>
    </row>
    <row r="8254" spans="1:18" x14ac:dyDescent="0.25">
      <c r="A8254">
        <v>8253</v>
      </c>
      <c r="B8254" t="s">
        <v>8093</v>
      </c>
      <c r="C8254" t="s">
        <v>10</v>
      </c>
      <c r="D8254" s="50">
        <v>45765</v>
      </c>
      <c r="E8254">
        <f>YEAR(Tabela1[[#This Row],[Start Date]])</f>
        <v>2025</v>
      </c>
      <c r="F8254">
        <f>ROUNDUP(MONTH(Tabela1[[#This Row],[Start Date]])/3,0)</f>
        <v>2</v>
      </c>
      <c r="G8254" t="s">
        <v>11</v>
      </c>
      <c r="H8254">
        <v>5</v>
      </c>
      <c r="I8254" t="s">
        <v>9</v>
      </c>
      <c r="J8254" t="s">
        <v>11</v>
      </c>
      <c r="K8254">
        <v>0</v>
      </c>
      <c r="L8254" t="s">
        <v>11</v>
      </c>
      <c r="M8254">
        <v>0</v>
      </c>
      <c r="N8254">
        <v>1</v>
      </c>
      <c r="O8254" t="str">
        <f>IF(AND(Tabela1[[#This Row],[EA Play Season Pass]]="Yes",Tabela1[[#This Row],[Minecraft Season Pass]]="Yes"),"Yes","No")</f>
        <v>No</v>
      </c>
      <c r="P8254" t="str">
        <f>IF(OR(Tabela1[[#This Row],[EA Play Season Pass]]="Yes",Tabela1[[#This Row],[Minecraft Season Pass]]="Yes"),"Yes","No")</f>
        <v>No</v>
      </c>
      <c r="Q8254">
        <v>4</v>
      </c>
      <c r="R8254" s="2"/>
    </row>
    <row r="8255" spans="1:18" x14ac:dyDescent="0.25">
      <c r="A8255">
        <v>8254</v>
      </c>
      <c r="B8255" t="s">
        <v>1424</v>
      </c>
      <c r="C8255" t="s">
        <v>13</v>
      </c>
      <c r="D8255" s="50">
        <v>45765</v>
      </c>
      <c r="E8255">
        <f>YEAR(Tabela1[[#This Row],[Start Date]])</f>
        <v>2025</v>
      </c>
      <c r="F8255">
        <f>ROUNDUP(MONTH(Tabela1[[#This Row],[Start Date]])/3,0)</f>
        <v>2</v>
      </c>
      <c r="G8255" t="s">
        <v>8</v>
      </c>
      <c r="H8255">
        <v>10</v>
      </c>
      <c r="I8255" t="s">
        <v>14</v>
      </c>
      <c r="J8255" t="s">
        <v>8</v>
      </c>
      <c r="K8255">
        <v>30</v>
      </c>
      <c r="L8255" t="s">
        <v>11</v>
      </c>
      <c r="M8255">
        <v>0</v>
      </c>
      <c r="N8255">
        <v>2</v>
      </c>
      <c r="O8255" t="str">
        <f>IF(AND(Tabela1[[#This Row],[EA Play Season Pass]]="Yes",Tabela1[[#This Row],[Minecraft Season Pass]]="Yes"),"Yes","No")</f>
        <v>No</v>
      </c>
      <c r="P8255" t="str">
        <f>IF(OR(Tabela1[[#This Row],[EA Play Season Pass]]="Yes",Tabela1[[#This Row],[Minecraft Season Pass]]="Yes"),"Yes","No")</f>
        <v>Yes</v>
      </c>
      <c r="Q8255">
        <v>38</v>
      </c>
      <c r="R8255" s="2"/>
    </row>
    <row r="8256" spans="1:18" x14ac:dyDescent="0.25">
      <c r="A8256">
        <v>8255</v>
      </c>
      <c r="B8256" t="s">
        <v>3412</v>
      </c>
      <c r="C8256" t="s">
        <v>7</v>
      </c>
      <c r="D8256" s="50">
        <v>45766</v>
      </c>
      <c r="E8256">
        <f>YEAR(Tabela1[[#This Row],[Start Date]])</f>
        <v>2025</v>
      </c>
      <c r="F8256">
        <f>ROUNDUP(MONTH(Tabela1[[#This Row],[Start Date]])/3,0)</f>
        <v>2</v>
      </c>
      <c r="G8256" t="s">
        <v>8</v>
      </c>
      <c r="H8256">
        <v>15</v>
      </c>
      <c r="I8256" t="s">
        <v>12</v>
      </c>
      <c r="J8256" t="s">
        <v>11</v>
      </c>
      <c r="K8256">
        <v>0</v>
      </c>
      <c r="L8256" t="s">
        <v>11</v>
      </c>
      <c r="M8256">
        <v>0</v>
      </c>
      <c r="N8256">
        <v>3</v>
      </c>
      <c r="O8256" t="str">
        <f>IF(AND(Tabela1[[#This Row],[EA Play Season Pass]]="Yes",Tabela1[[#This Row],[Minecraft Season Pass]]="Yes"),"Yes","No")</f>
        <v>No</v>
      </c>
      <c r="P8256" t="str">
        <f>IF(OR(Tabela1[[#This Row],[EA Play Season Pass]]="Yes",Tabela1[[#This Row],[Minecraft Season Pass]]="Yes"),"Yes","No")</f>
        <v>No</v>
      </c>
      <c r="Q8256">
        <v>12</v>
      </c>
      <c r="R8256" s="2"/>
    </row>
    <row r="8257" spans="1:18" x14ac:dyDescent="0.25">
      <c r="A8257">
        <v>8256</v>
      </c>
      <c r="B8257" t="s">
        <v>8094</v>
      </c>
      <c r="C8257" t="s">
        <v>7</v>
      </c>
      <c r="D8257" s="50">
        <v>45766</v>
      </c>
      <c r="E8257">
        <f>YEAR(Tabela1[[#This Row],[Start Date]])</f>
        <v>2025</v>
      </c>
      <c r="F8257">
        <f>ROUNDUP(MONTH(Tabela1[[#This Row],[Start Date]])/3,0)</f>
        <v>2</v>
      </c>
      <c r="G8257" t="s">
        <v>11</v>
      </c>
      <c r="H8257">
        <v>15</v>
      </c>
      <c r="I8257" t="s">
        <v>9</v>
      </c>
      <c r="J8257" t="s">
        <v>8</v>
      </c>
      <c r="K8257">
        <v>30</v>
      </c>
      <c r="L8257" t="s">
        <v>8</v>
      </c>
      <c r="M8257">
        <v>20</v>
      </c>
      <c r="N8257">
        <v>3</v>
      </c>
      <c r="O8257" t="str">
        <f>IF(AND(Tabela1[[#This Row],[EA Play Season Pass]]="Yes",Tabela1[[#This Row],[Minecraft Season Pass]]="Yes"),"Yes","No")</f>
        <v>Yes</v>
      </c>
      <c r="P8257" t="str">
        <f>IF(OR(Tabela1[[#This Row],[EA Play Season Pass]]="Yes",Tabela1[[#This Row],[Minecraft Season Pass]]="Yes"),"Yes","No")</f>
        <v>Yes</v>
      </c>
      <c r="Q8257">
        <v>62</v>
      </c>
      <c r="R8257" s="2"/>
    </row>
    <row r="8258" spans="1:18" x14ac:dyDescent="0.25">
      <c r="A8258">
        <v>8257</v>
      </c>
      <c r="B8258" t="s">
        <v>8095</v>
      </c>
      <c r="C8258" t="s">
        <v>13</v>
      </c>
      <c r="D8258" s="50">
        <v>45766</v>
      </c>
      <c r="E8258">
        <f>YEAR(Tabela1[[#This Row],[Start Date]])</f>
        <v>2025</v>
      </c>
      <c r="F8258">
        <f>ROUNDUP(MONTH(Tabela1[[#This Row],[Start Date]])/3,0)</f>
        <v>2</v>
      </c>
      <c r="G8258" t="s">
        <v>8</v>
      </c>
      <c r="H8258">
        <v>10</v>
      </c>
      <c r="I8258" t="s">
        <v>14</v>
      </c>
      <c r="J8258" t="s">
        <v>11</v>
      </c>
      <c r="K8258">
        <v>0</v>
      </c>
      <c r="L8258" t="s">
        <v>11</v>
      </c>
      <c r="M8258">
        <v>0</v>
      </c>
      <c r="N8258">
        <v>3</v>
      </c>
      <c r="O8258" t="str">
        <f>IF(AND(Tabela1[[#This Row],[EA Play Season Pass]]="Yes",Tabela1[[#This Row],[Minecraft Season Pass]]="Yes"),"Yes","No")</f>
        <v>No</v>
      </c>
      <c r="P8258" t="str">
        <f>IF(OR(Tabela1[[#This Row],[EA Play Season Pass]]="Yes",Tabela1[[#This Row],[Minecraft Season Pass]]="Yes"),"Yes","No")</f>
        <v>No</v>
      </c>
      <c r="Q8258">
        <v>7</v>
      </c>
      <c r="R8258" s="2"/>
    </row>
    <row r="8259" spans="1:18" x14ac:dyDescent="0.25">
      <c r="A8259">
        <v>8258</v>
      </c>
      <c r="B8259" t="s">
        <v>2086</v>
      </c>
      <c r="C8259" t="s">
        <v>7</v>
      </c>
      <c r="D8259" s="50">
        <v>45766</v>
      </c>
      <c r="E8259">
        <f>YEAR(Tabela1[[#This Row],[Start Date]])</f>
        <v>2025</v>
      </c>
      <c r="F8259">
        <f>ROUNDUP(MONTH(Tabela1[[#This Row],[Start Date]])/3,0)</f>
        <v>2</v>
      </c>
      <c r="G8259" t="s">
        <v>8</v>
      </c>
      <c r="H8259">
        <v>15</v>
      </c>
      <c r="I8259" t="s">
        <v>14</v>
      </c>
      <c r="J8259" t="s">
        <v>8</v>
      </c>
      <c r="K8259">
        <v>30</v>
      </c>
      <c r="L8259" t="s">
        <v>11</v>
      </c>
      <c r="M8259">
        <v>0</v>
      </c>
      <c r="N8259">
        <v>1</v>
      </c>
      <c r="O8259" t="str">
        <f>IF(AND(Tabela1[[#This Row],[EA Play Season Pass]]="Yes",Tabela1[[#This Row],[Minecraft Season Pass]]="Yes"),"Yes","No")</f>
        <v>No</v>
      </c>
      <c r="P8259" t="str">
        <f>IF(OR(Tabela1[[#This Row],[EA Play Season Pass]]="Yes",Tabela1[[#This Row],[Minecraft Season Pass]]="Yes"),"Yes","No")</f>
        <v>Yes</v>
      </c>
      <c r="Q8259">
        <v>44</v>
      </c>
      <c r="R8259" s="2"/>
    </row>
    <row r="8260" spans="1:18" x14ac:dyDescent="0.25">
      <c r="A8260">
        <v>8259</v>
      </c>
      <c r="B8260" t="s">
        <v>470</v>
      </c>
      <c r="C8260" t="s">
        <v>7</v>
      </c>
      <c r="D8260" s="50">
        <v>45766</v>
      </c>
      <c r="E8260">
        <f>YEAR(Tabela1[[#This Row],[Start Date]])</f>
        <v>2025</v>
      </c>
      <c r="F8260">
        <f>ROUNDUP(MONTH(Tabela1[[#This Row],[Start Date]])/3,0)</f>
        <v>2</v>
      </c>
      <c r="G8260" t="s">
        <v>8</v>
      </c>
      <c r="H8260">
        <v>15</v>
      </c>
      <c r="I8260" t="s">
        <v>12</v>
      </c>
      <c r="J8260" t="s">
        <v>8</v>
      </c>
      <c r="K8260">
        <v>30</v>
      </c>
      <c r="L8260" t="s">
        <v>8</v>
      </c>
      <c r="M8260">
        <v>20</v>
      </c>
      <c r="N8260">
        <v>2</v>
      </c>
      <c r="O8260" t="str">
        <f>IF(AND(Tabela1[[#This Row],[EA Play Season Pass]]="Yes",Tabela1[[#This Row],[Minecraft Season Pass]]="Yes"),"Yes","No")</f>
        <v>Yes</v>
      </c>
      <c r="P8260" t="str">
        <f>IF(OR(Tabela1[[#This Row],[EA Play Season Pass]]="Yes",Tabela1[[#This Row],[Minecraft Season Pass]]="Yes"),"Yes","No")</f>
        <v>Yes</v>
      </c>
      <c r="Q8260">
        <v>63</v>
      </c>
      <c r="R8260" s="2"/>
    </row>
    <row r="8261" spans="1:18" x14ac:dyDescent="0.25">
      <c r="A8261">
        <v>8260</v>
      </c>
      <c r="B8261" t="s">
        <v>8096</v>
      </c>
      <c r="C8261" t="s">
        <v>7</v>
      </c>
      <c r="D8261" s="50">
        <v>45766</v>
      </c>
      <c r="E8261">
        <f>YEAR(Tabela1[[#This Row],[Start Date]])</f>
        <v>2025</v>
      </c>
      <c r="F8261">
        <f>ROUNDUP(MONTH(Tabela1[[#This Row],[Start Date]])/3,0)</f>
        <v>2</v>
      </c>
      <c r="G8261" t="s">
        <v>11</v>
      </c>
      <c r="H8261">
        <v>15</v>
      </c>
      <c r="I8261" t="s">
        <v>14</v>
      </c>
      <c r="J8261" t="s">
        <v>8</v>
      </c>
      <c r="K8261">
        <v>30</v>
      </c>
      <c r="L8261" t="s">
        <v>11</v>
      </c>
      <c r="M8261">
        <v>0</v>
      </c>
      <c r="N8261">
        <v>1</v>
      </c>
      <c r="O8261" t="str">
        <f>IF(AND(Tabela1[[#This Row],[EA Play Season Pass]]="Yes",Tabela1[[#This Row],[Minecraft Season Pass]]="Yes"),"Yes","No")</f>
        <v>No</v>
      </c>
      <c r="P8261" t="str">
        <f>IF(OR(Tabela1[[#This Row],[EA Play Season Pass]]="Yes",Tabela1[[#This Row],[Minecraft Season Pass]]="Yes"),"Yes","No")</f>
        <v>Yes</v>
      </c>
      <c r="Q8261">
        <v>44</v>
      </c>
      <c r="R8261" s="2"/>
    </row>
    <row r="8262" spans="1:18" x14ac:dyDescent="0.25">
      <c r="A8262">
        <v>8261</v>
      </c>
      <c r="B8262" t="s">
        <v>7013</v>
      </c>
      <c r="C8262" t="s">
        <v>7</v>
      </c>
      <c r="D8262" s="50">
        <v>45766</v>
      </c>
      <c r="E8262">
        <f>YEAR(Tabela1[[#This Row],[Start Date]])</f>
        <v>2025</v>
      </c>
      <c r="F8262">
        <f>ROUNDUP(MONTH(Tabela1[[#This Row],[Start Date]])/3,0)</f>
        <v>2</v>
      </c>
      <c r="G8262" t="s">
        <v>8</v>
      </c>
      <c r="H8262">
        <v>15</v>
      </c>
      <c r="I8262" t="s">
        <v>9</v>
      </c>
      <c r="J8262" t="s">
        <v>8</v>
      </c>
      <c r="K8262">
        <v>30</v>
      </c>
      <c r="L8262" t="s">
        <v>11</v>
      </c>
      <c r="M8262">
        <v>0</v>
      </c>
      <c r="N8262">
        <v>3</v>
      </c>
      <c r="O8262" t="str">
        <f>IF(AND(Tabela1[[#This Row],[EA Play Season Pass]]="Yes",Tabela1[[#This Row],[Minecraft Season Pass]]="Yes"),"Yes","No")</f>
        <v>No</v>
      </c>
      <c r="P8262" t="str">
        <f>IF(OR(Tabela1[[#This Row],[EA Play Season Pass]]="Yes",Tabela1[[#This Row],[Minecraft Season Pass]]="Yes"),"Yes","No")</f>
        <v>Yes</v>
      </c>
      <c r="Q8262">
        <v>42</v>
      </c>
      <c r="R8262" s="2"/>
    </row>
    <row r="8263" spans="1:18" x14ac:dyDescent="0.25">
      <c r="A8263">
        <v>8262</v>
      </c>
      <c r="B8263" t="s">
        <v>8097</v>
      </c>
      <c r="C8263" t="s">
        <v>10</v>
      </c>
      <c r="D8263" s="50">
        <v>45766</v>
      </c>
      <c r="E8263">
        <f>YEAR(Tabela1[[#This Row],[Start Date]])</f>
        <v>2025</v>
      </c>
      <c r="F8263">
        <f>ROUNDUP(MONTH(Tabela1[[#This Row],[Start Date]])/3,0)</f>
        <v>2</v>
      </c>
      <c r="G8263" t="s">
        <v>11</v>
      </c>
      <c r="H8263">
        <v>5</v>
      </c>
      <c r="I8263" t="s">
        <v>9</v>
      </c>
      <c r="J8263" t="s">
        <v>11</v>
      </c>
      <c r="K8263">
        <v>0</v>
      </c>
      <c r="L8263" t="s">
        <v>8</v>
      </c>
      <c r="M8263">
        <v>20</v>
      </c>
      <c r="N8263">
        <v>1</v>
      </c>
      <c r="O8263" t="str">
        <f>IF(AND(Tabela1[[#This Row],[EA Play Season Pass]]="Yes",Tabela1[[#This Row],[Minecraft Season Pass]]="Yes"),"Yes","No")</f>
        <v>No</v>
      </c>
      <c r="P8263" t="str">
        <f>IF(OR(Tabela1[[#This Row],[EA Play Season Pass]]="Yes",Tabela1[[#This Row],[Minecraft Season Pass]]="Yes"),"Yes","No")</f>
        <v>Yes</v>
      </c>
      <c r="Q8263">
        <v>24</v>
      </c>
      <c r="R8263" s="2"/>
    </row>
    <row r="8264" spans="1:18" x14ac:dyDescent="0.25">
      <c r="A8264">
        <v>8263</v>
      </c>
      <c r="B8264" t="s">
        <v>8098</v>
      </c>
      <c r="C8264" t="s">
        <v>13</v>
      </c>
      <c r="D8264" s="50">
        <v>45766</v>
      </c>
      <c r="E8264">
        <f>YEAR(Tabela1[[#This Row],[Start Date]])</f>
        <v>2025</v>
      </c>
      <c r="F8264">
        <f>ROUNDUP(MONTH(Tabela1[[#This Row],[Start Date]])/3,0)</f>
        <v>2</v>
      </c>
      <c r="G8264" t="s">
        <v>8</v>
      </c>
      <c r="H8264">
        <v>10</v>
      </c>
      <c r="I8264" t="s">
        <v>9</v>
      </c>
      <c r="J8264" t="s">
        <v>8</v>
      </c>
      <c r="K8264">
        <v>30</v>
      </c>
      <c r="L8264" t="s">
        <v>11</v>
      </c>
      <c r="M8264">
        <v>0</v>
      </c>
      <c r="N8264">
        <v>3</v>
      </c>
      <c r="O8264" t="str">
        <f>IF(AND(Tabela1[[#This Row],[EA Play Season Pass]]="Yes",Tabela1[[#This Row],[Minecraft Season Pass]]="Yes"),"Yes","No")</f>
        <v>No</v>
      </c>
      <c r="P8264" t="str">
        <f>IF(OR(Tabela1[[#This Row],[EA Play Season Pass]]="Yes",Tabela1[[#This Row],[Minecraft Season Pass]]="Yes"),"Yes","No")</f>
        <v>Yes</v>
      </c>
      <c r="Q8264">
        <v>37</v>
      </c>
      <c r="R8264" s="2"/>
    </row>
    <row r="8265" spans="1:18" x14ac:dyDescent="0.25">
      <c r="A8265">
        <v>8264</v>
      </c>
      <c r="B8265" t="s">
        <v>8099</v>
      </c>
      <c r="C8265" t="s">
        <v>7</v>
      </c>
      <c r="D8265" s="50">
        <v>45767</v>
      </c>
      <c r="E8265">
        <f>YEAR(Tabela1[[#This Row],[Start Date]])</f>
        <v>2025</v>
      </c>
      <c r="F8265">
        <f>ROUNDUP(MONTH(Tabela1[[#This Row],[Start Date]])/3,0)</f>
        <v>2</v>
      </c>
      <c r="G8265" t="s">
        <v>11</v>
      </c>
      <c r="H8265">
        <v>15</v>
      </c>
      <c r="I8265" t="s">
        <v>14</v>
      </c>
      <c r="J8265" t="s">
        <v>8</v>
      </c>
      <c r="K8265">
        <v>30</v>
      </c>
      <c r="L8265" t="s">
        <v>8</v>
      </c>
      <c r="M8265">
        <v>20</v>
      </c>
      <c r="N8265">
        <v>2</v>
      </c>
      <c r="O8265" t="str">
        <f>IF(AND(Tabela1[[#This Row],[EA Play Season Pass]]="Yes",Tabela1[[#This Row],[Minecraft Season Pass]]="Yes"),"Yes","No")</f>
        <v>Yes</v>
      </c>
      <c r="P8265" t="str">
        <f>IF(OR(Tabela1[[#This Row],[EA Play Season Pass]]="Yes",Tabela1[[#This Row],[Minecraft Season Pass]]="Yes"),"Yes","No")</f>
        <v>Yes</v>
      </c>
      <c r="Q8265">
        <v>63</v>
      </c>
      <c r="R8265" s="2"/>
    </row>
    <row r="8266" spans="1:18" x14ac:dyDescent="0.25">
      <c r="A8266">
        <v>8265</v>
      </c>
      <c r="B8266" t="s">
        <v>8100</v>
      </c>
      <c r="C8266" t="s">
        <v>13</v>
      </c>
      <c r="D8266" s="50">
        <v>45767</v>
      </c>
      <c r="E8266">
        <f>YEAR(Tabela1[[#This Row],[Start Date]])</f>
        <v>2025</v>
      </c>
      <c r="F8266">
        <f>ROUNDUP(MONTH(Tabela1[[#This Row],[Start Date]])/3,0)</f>
        <v>2</v>
      </c>
      <c r="G8266" t="s">
        <v>11</v>
      </c>
      <c r="H8266">
        <v>10</v>
      </c>
      <c r="I8266" t="s">
        <v>14</v>
      </c>
      <c r="J8266" t="s">
        <v>8</v>
      </c>
      <c r="K8266">
        <v>30</v>
      </c>
      <c r="L8266" t="s">
        <v>11</v>
      </c>
      <c r="M8266">
        <v>0</v>
      </c>
      <c r="N8266">
        <v>3</v>
      </c>
      <c r="O8266" t="str">
        <f>IF(AND(Tabela1[[#This Row],[EA Play Season Pass]]="Yes",Tabela1[[#This Row],[Minecraft Season Pass]]="Yes"),"Yes","No")</f>
        <v>No</v>
      </c>
      <c r="P8266" t="str">
        <f>IF(OR(Tabela1[[#This Row],[EA Play Season Pass]]="Yes",Tabela1[[#This Row],[Minecraft Season Pass]]="Yes"),"Yes","No")</f>
        <v>Yes</v>
      </c>
      <c r="Q8266">
        <v>37</v>
      </c>
      <c r="R8266" s="2"/>
    </row>
    <row r="8267" spans="1:18" x14ac:dyDescent="0.25">
      <c r="A8267">
        <v>8266</v>
      </c>
      <c r="B8267" t="s">
        <v>8101</v>
      </c>
      <c r="C8267" t="s">
        <v>10</v>
      </c>
      <c r="D8267" s="50">
        <v>45767</v>
      </c>
      <c r="E8267">
        <f>YEAR(Tabela1[[#This Row],[Start Date]])</f>
        <v>2025</v>
      </c>
      <c r="F8267">
        <f>ROUNDUP(MONTH(Tabela1[[#This Row],[Start Date]])/3,0)</f>
        <v>2</v>
      </c>
      <c r="G8267" t="s">
        <v>8</v>
      </c>
      <c r="H8267">
        <v>5</v>
      </c>
      <c r="I8267" t="s">
        <v>9</v>
      </c>
      <c r="J8267" t="s">
        <v>11</v>
      </c>
      <c r="K8267">
        <v>0</v>
      </c>
      <c r="L8267" t="s">
        <v>11</v>
      </c>
      <c r="M8267">
        <v>0</v>
      </c>
      <c r="N8267">
        <v>3</v>
      </c>
      <c r="O8267" t="str">
        <f>IF(AND(Tabela1[[#This Row],[EA Play Season Pass]]="Yes",Tabela1[[#This Row],[Minecraft Season Pass]]="Yes"),"Yes","No")</f>
        <v>No</v>
      </c>
      <c r="P8267" t="str">
        <f>IF(OR(Tabela1[[#This Row],[EA Play Season Pass]]="Yes",Tabela1[[#This Row],[Minecraft Season Pass]]="Yes"),"Yes","No")</f>
        <v>No</v>
      </c>
      <c r="Q8267">
        <v>2</v>
      </c>
      <c r="R8267" s="2"/>
    </row>
    <row r="8268" spans="1:18" x14ac:dyDescent="0.25">
      <c r="A8268">
        <v>8267</v>
      </c>
      <c r="B8268" t="s">
        <v>1785</v>
      </c>
      <c r="C8268" t="s">
        <v>10</v>
      </c>
      <c r="D8268" s="50">
        <v>45767</v>
      </c>
      <c r="E8268">
        <f>YEAR(Tabela1[[#This Row],[Start Date]])</f>
        <v>2025</v>
      </c>
      <c r="F8268">
        <f>ROUNDUP(MONTH(Tabela1[[#This Row],[Start Date]])/3,0)</f>
        <v>2</v>
      </c>
      <c r="G8268" t="s">
        <v>8</v>
      </c>
      <c r="H8268">
        <v>5</v>
      </c>
      <c r="I8268" t="s">
        <v>14</v>
      </c>
      <c r="J8268" t="s">
        <v>8</v>
      </c>
      <c r="K8268">
        <v>30</v>
      </c>
      <c r="L8268" t="s">
        <v>11</v>
      </c>
      <c r="M8268">
        <v>0</v>
      </c>
      <c r="N8268">
        <v>3</v>
      </c>
      <c r="O8268" t="str">
        <f>IF(AND(Tabela1[[#This Row],[EA Play Season Pass]]="Yes",Tabela1[[#This Row],[Minecraft Season Pass]]="Yes"),"Yes","No")</f>
        <v>No</v>
      </c>
      <c r="P8268" t="str">
        <f>IF(OR(Tabela1[[#This Row],[EA Play Season Pass]]="Yes",Tabela1[[#This Row],[Minecraft Season Pass]]="Yes"),"Yes","No")</f>
        <v>Yes</v>
      </c>
      <c r="Q8268">
        <v>32</v>
      </c>
      <c r="R8268" s="2"/>
    </row>
    <row r="8269" spans="1:18" x14ac:dyDescent="0.25">
      <c r="A8269">
        <v>8268</v>
      </c>
      <c r="B8269" t="s">
        <v>8102</v>
      </c>
      <c r="C8269" t="s">
        <v>7</v>
      </c>
      <c r="D8269" s="50">
        <v>45767</v>
      </c>
      <c r="E8269">
        <f>YEAR(Tabela1[[#This Row],[Start Date]])</f>
        <v>2025</v>
      </c>
      <c r="F8269">
        <f>ROUNDUP(MONTH(Tabela1[[#This Row],[Start Date]])/3,0)</f>
        <v>2</v>
      </c>
      <c r="G8269" t="s">
        <v>11</v>
      </c>
      <c r="H8269">
        <v>15</v>
      </c>
      <c r="I8269" t="s">
        <v>9</v>
      </c>
      <c r="J8269" t="s">
        <v>8</v>
      </c>
      <c r="K8269">
        <v>30</v>
      </c>
      <c r="L8269" t="s">
        <v>8</v>
      </c>
      <c r="M8269">
        <v>20</v>
      </c>
      <c r="N8269">
        <v>2</v>
      </c>
      <c r="O8269" t="str">
        <f>IF(AND(Tabela1[[#This Row],[EA Play Season Pass]]="Yes",Tabela1[[#This Row],[Minecraft Season Pass]]="Yes"),"Yes","No")</f>
        <v>Yes</v>
      </c>
      <c r="P8269" t="str">
        <f>IF(OR(Tabela1[[#This Row],[EA Play Season Pass]]="Yes",Tabela1[[#This Row],[Minecraft Season Pass]]="Yes"),"Yes","No")</f>
        <v>Yes</v>
      </c>
      <c r="Q8269">
        <v>63</v>
      </c>
      <c r="R8269" s="2"/>
    </row>
    <row r="8270" spans="1:18" x14ac:dyDescent="0.25">
      <c r="A8270">
        <v>8269</v>
      </c>
      <c r="B8270" t="s">
        <v>8103</v>
      </c>
      <c r="C8270" t="s">
        <v>7</v>
      </c>
      <c r="D8270" s="50">
        <v>45767</v>
      </c>
      <c r="E8270">
        <f>YEAR(Tabela1[[#This Row],[Start Date]])</f>
        <v>2025</v>
      </c>
      <c r="F8270">
        <f>ROUNDUP(MONTH(Tabela1[[#This Row],[Start Date]])/3,0)</f>
        <v>2</v>
      </c>
      <c r="G8270" t="s">
        <v>11</v>
      </c>
      <c r="H8270">
        <v>15</v>
      </c>
      <c r="I8270" t="s">
        <v>12</v>
      </c>
      <c r="J8270" t="s">
        <v>11</v>
      </c>
      <c r="K8270">
        <v>0</v>
      </c>
      <c r="L8270" t="s">
        <v>8</v>
      </c>
      <c r="M8270">
        <v>20</v>
      </c>
      <c r="N8270">
        <v>2</v>
      </c>
      <c r="O8270" t="str">
        <f>IF(AND(Tabela1[[#This Row],[EA Play Season Pass]]="Yes",Tabela1[[#This Row],[Minecraft Season Pass]]="Yes"),"Yes","No")</f>
        <v>No</v>
      </c>
      <c r="P8270" t="str">
        <f>IF(OR(Tabela1[[#This Row],[EA Play Season Pass]]="Yes",Tabela1[[#This Row],[Minecraft Season Pass]]="Yes"),"Yes","No")</f>
        <v>Yes</v>
      </c>
      <c r="Q8270">
        <v>33</v>
      </c>
      <c r="R8270" s="2"/>
    </row>
    <row r="8271" spans="1:18" x14ac:dyDescent="0.25">
      <c r="A8271">
        <v>8270</v>
      </c>
      <c r="B8271" t="s">
        <v>2756</v>
      </c>
      <c r="C8271" t="s">
        <v>13</v>
      </c>
      <c r="D8271" s="50">
        <v>45767</v>
      </c>
      <c r="E8271">
        <f>YEAR(Tabela1[[#This Row],[Start Date]])</f>
        <v>2025</v>
      </c>
      <c r="F8271">
        <f>ROUNDUP(MONTH(Tabela1[[#This Row],[Start Date]])/3,0)</f>
        <v>2</v>
      </c>
      <c r="G8271" t="s">
        <v>8</v>
      </c>
      <c r="H8271">
        <v>10</v>
      </c>
      <c r="I8271" t="s">
        <v>14</v>
      </c>
      <c r="J8271" t="s">
        <v>8</v>
      </c>
      <c r="K8271">
        <v>30</v>
      </c>
      <c r="L8271" t="s">
        <v>11</v>
      </c>
      <c r="M8271">
        <v>0</v>
      </c>
      <c r="N8271">
        <v>3</v>
      </c>
      <c r="O8271" t="str">
        <f>IF(AND(Tabela1[[#This Row],[EA Play Season Pass]]="Yes",Tabela1[[#This Row],[Minecraft Season Pass]]="Yes"),"Yes","No")</f>
        <v>No</v>
      </c>
      <c r="P8271" t="str">
        <f>IF(OR(Tabela1[[#This Row],[EA Play Season Pass]]="Yes",Tabela1[[#This Row],[Minecraft Season Pass]]="Yes"),"Yes","No")</f>
        <v>Yes</v>
      </c>
      <c r="Q8271">
        <v>37</v>
      </c>
      <c r="R8271" s="2"/>
    </row>
    <row r="8272" spans="1:18" x14ac:dyDescent="0.25">
      <c r="A8272">
        <v>8271</v>
      </c>
      <c r="B8272" t="s">
        <v>2856</v>
      </c>
      <c r="C8272" t="s">
        <v>7</v>
      </c>
      <c r="D8272" s="50">
        <v>45767</v>
      </c>
      <c r="E8272">
        <f>YEAR(Tabela1[[#This Row],[Start Date]])</f>
        <v>2025</v>
      </c>
      <c r="F8272">
        <f>ROUNDUP(MONTH(Tabela1[[#This Row],[Start Date]])/3,0)</f>
        <v>2</v>
      </c>
      <c r="G8272" t="s">
        <v>11</v>
      </c>
      <c r="H8272">
        <v>15</v>
      </c>
      <c r="I8272" t="s">
        <v>12</v>
      </c>
      <c r="J8272" t="s">
        <v>11</v>
      </c>
      <c r="K8272">
        <v>0</v>
      </c>
      <c r="L8272" t="s">
        <v>11</v>
      </c>
      <c r="M8272">
        <v>0</v>
      </c>
      <c r="N8272">
        <v>2</v>
      </c>
      <c r="O8272" t="str">
        <f>IF(AND(Tabela1[[#This Row],[EA Play Season Pass]]="Yes",Tabela1[[#This Row],[Minecraft Season Pass]]="Yes"),"Yes","No")</f>
        <v>No</v>
      </c>
      <c r="P8272" t="str">
        <f>IF(OR(Tabela1[[#This Row],[EA Play Season Pass]]="Yes",Tabela1[[#This Row],[Minecraft Season Pass]]="Yes"),"Yes","No")</f>
        <v>No</v>
      </c>
      <c r="Q8272">
        <v>13</v>
      </c>
      <c r="R8272" s="2"/>
    </row>
    <row r="8273" spans="1:18" x14ac:dyDescent="0.25">
      <c r="A8273">
        <v>8272</v>
      </c>
      <c r="B8273" t="s">
        <v>1674</v>
      </c>
      <c r="C8273" t="s">
        <v>13</v>
      </c>
      <c r="D8273" s="50">
        <v>45767</v>
      </c>
      <c r="E8273">
        <f>YEAR(Tabela1[[#This Row],[Start Date]])</f>
        <v>2025</v>
      </c>
      <c r="F8273">
        <f>ROUNDUP(MONTH(Tabela1[[#This Row],[Start Date]])/3,0)</f>
        <v>2</v>
      </c>
      <c r="G8273" t="s">
        <v>11</v>
      </c>
      <c r="H8273">
        <v>10</v>
      </c>
      <c r="I8273" t="s">
        <v>9</v>
      </c>
      <c r="J8273" t="s">
        <v>11</v>
      </c>
      <c r="K8273">
        <v>0</v>
      </c>
      <c r="L8273" t="s">
        <v>11</v>
      </c>
      <c r="M8273">
        <v>0</v>
      </c>
      <c r="N8273">
        <v>1</v>
      </c>
      <c r="O8273" t="str">
        <f>IF(AND(Tabela1[[#This Row],[EA Play Season Pass]]="Yes",Tabela1[[#This Row],[Minecraft Season Pass]]="Yes"),"Yes","No")</f>
        <v>No</v>
      </c>
      <c r="P8273" t="str">
        <f>IF(OR(Tabela1[[#This Row],[EA Play Season Pass]]="Yes",Tabela1[[#This Row],[Minecraft Season Pass]]="Yes"),"Yes","No")</f>
        <v>No</v>
      </c>
      <c r="Q8273">
        <v>9</v>
      </c>
      <c r="R8273" s="2"/>
    </row>
    <row r="8274" spans="1:18" x14ac:dyDescent="0.25">
      <c r="A8274">
        <v>8273</v>
      </c>
      <c r="B8274" t="s">
        <v>297</v>
      </c>
      <c r="C8274" t="s">
        <v>13</v>
      </c>
      <c r="D8274" s="50">
        <v>45768</v>
      </c>
      <c r="E8274">
        <f>YEAR(Tabela1[[#This Row],[Start Date]])</f>
        <v>2025</v>
      </c>
      <c r="F8274">
        <f>ROUNDUP(MONTH(Tabela1[[#This Row],[Start Date]])/3,0)</f>
        <v>2</v>
      </c>
      <c r="G8274" t="s">
        <v>8</v>
      </c>
      <c r="H8274">
        <v>10</v>
      </c>
      <c r="I8274" t="s">
        <v>12</v>
      </c>
      <c r="J8274" t="s">
        <v>11</v>
      </c>
      <c r="K8274">
        <v>0</v>
      </c>
      <c r="L8274" t="s">
        <v>8</v>
      </c>
      <c r="M8274">
        <v>20</v>
      </c>
      <c r="N8274">
        <v>1</v>
      </c>
      <c r="O8274" t="str">
        <f>IF(AND(Tabela1[[#This Row],[EA Play Season Pass]]="Yes",Tabela1[[#This Row],[Minecraft Season Pass]]="Yes"),"Yes","No")</f>
        <v>No</v>
      </c>
      <c r="P8274" t="str">
        <f>IF(OR(Tabela1[[#This Row],[EA Play Season Pass]]="Yes",Tabela1[[#This Row],[Minecraft Season Pass]]="Yes"),"Yes","No")</f>
        <v>Yes</v>
      </c>
      <c r="Q8274">
        <v>29</v>
      </c>
      <c r="R8274" s="2"/>
    </row>
    <row r="8275" spans="1:18" x14ac:dyDescent="0.25">
      <c r="A8275">
        <v>8274</v>
      </c>
      <c r="B8275" t="s">
        <v>8104</v>
      </c>
      <c r="C8275" t="s">
        <v>7</v>
      </c>
      <c r="D8275" s="50">
        <v>45768</v>
      </c>
      <c r="E8275">
        <f>YEAR(Tabela1[[#This Row],[Start Date]])</f>
        <v>2025</v>
      </c>
      <c r="F8275">
        <f>ROUNDUP(MONTH(Tabela1[[#This Row],[Start Date]])/3,0)</f>
        <v>2</v>
      </c>
      <c r="G8275" t="s">
        <v>11</v>
      </c>
      <c r="H8275">
        <v>15</v>
      </c>
      <c r="I8275" t="s">
        <v>14</v>
      </c>
      <c r="J8275" t="s">
        <v>8</v>
      </c>
      <c r="K8275">
        <v>30</v>
      </c>
      <c r="L8275" t="s">
        <v>8</v>
      </c>
      <c r="M8275">
        <v>20</v>
      </c>
      <c r="N8275">
        <v>3</v>
      </c>
      <c r="O8275" t="str">
        <f>IF(AND(Tabela1[[#This Row],[EA Play Season Pass]]="Yes",Tabela1[[#This Row],[Minecraft Season Pass]]="Yes"),"Yes","No")</f>
        <v>Yes</v>
      </c>
      <c r="P8275" t="str">
        <f>IF(OR(Tabela1[[#This Row],[EA Play Season Pass]]="Yes",Tabela1[[#This Row],[Minecraft Season Pass]]="Yes"),"Yes","No")</f>
        <v>Yes</v>
      </c>
      <c r="Q8275">
        <v>62</v>
      </c>
      <c r="R8275" s="2"/>
    </row>
    <row r="8276" spans="1:18" x14ac:dyDescent="0.25">
      <c r="A8276">
        <v>8275</v>
      </c>
      <c r="B8276" t="s">
        <v>1654</v>
      </c>
      <c r="C8276" t="s">
        <v>7</v>
      </c>
      <c r="D8276" s="50">
        <v>45768</v>
      </c>
      <c r="E8276">
        <f>YEAR(Tabela1[[#This Row],[Start Date]])</f>
        <v>2025</v>
      </c>
      <c r="F8276">
        <f>ROUNDUP(MONTH(Tabela1[[#This Row],[Start Date]])/3,0)</f>
        <v>2</v>
      </c>
      <c r="G8276" t="s">
        <v>11</v>
      </c>
      <c r="H8276">
        <v>15</v>
      </c>
      <c r="I8276" t="s">
        <v>12</v>
      </c>
      <c r="J8276" t="s">
        <v>11</v>
      </c>
      <c r="K8276">
        <v>0</v>
      </c>
      <c r="L8276" t="s">
        <v>11</v>
      </c>
      <c r="M8276">
        <v>0</v>
      </c>
      <c r="N8276">
        <v>3</v>
      </c>
      <c r="O8276" t="str">
        <f>IF(AND(Tabela1[[#This Row],[EA Play Season Pass]]="Yes",Tabela1[[#This Row],[Minecraft Season Pass]]="Yes"),"Yes","No")</f>
        <v>No</v>
      </c>
      <c r="P8276" t="str">
        <f>IF(OR(Tabela1[[#This Row],[EA Play Season Pass]]="Yes",Tabela1[[#This Row],[Minecraft Season Pass]]="Yes"),"Yes","No")</f>
        <v>No</v>
      </c>
      <c r="Q8276">
        <v>12</v>
      </c>
      <c r="R8276" s="2"/>
    </row>
    <row r="8277" spans="1:18" x14ac:dyDescent="0.25">
      <c r="A8277">
        <v>8276</v>
      </c>
      <c r="B8277" t="s">
        <v>3434</v>
      </c>
      <c r="C8277" t="s">
        <v>7</v>
      </c>
      <c r="D8277" s="50">
        <v>45768</v>
      </c>
      <c r="E8277">
        <f>YEAR(Tabela1[[#This Row],[Start Date]])</f>
        <v>2025</v>
      </c>
      <c r="F8277">
        <f>ROUNDUP(MONTH(Tabela1[[#This Row],[Start Date]])/3,0)</f>
        <v>2</v>
      </c>
      <c r="G8277" t="s">
        <v>8</v>
      </c>
      <c r="H8277">
        <v>15</v>
      </c>
      <c r="I8277" t="s">
        <v>12</v>
      </c>
      <c r="J8277" t="s">
        <v>8</v>
      </c>
      <c r="K8277">
        <v>30</v>
      </c>
      <c r="L8277" t="s">
        <v>11</v>
      </c>
      <c r="M8277">
        <v>0</v>
      </c>
      <c r="N8277">
        <v>3</v>
      </c>
      <c r="O8277" t="str">
        <f>IF(AND(Tabela1[[#This Row],[EA Play Season Pass]]="Yes",Tabela1[[#This Row],[Minecraft Season Pass]]="Yes"),"Yes","No")</f>
        <v>No</v>
      </c>
      <c r="P8277" t="str">
        <f>IF(OR(Tabela1[[#This Row],[EA Play Season Pass]]="Yes",Tabela1[[#This Row],[Minecraft Season Pass]]="Yes"),"Yes","No")</f>
        <v>Yes</v>
      </c>
      <c r="Q8277">
        <v>42</v>
      </c>
      <c r="R8277" s="2"/>
    </row>
    <row r="8278" spans="1:18" x14ac:dyDescent="0.25">
      <c r="A8278">
        <v>8277</v>
      </c>
      <c r="B8278" t="s">
        <v>8105</v>
      </c>
      <c r="C8278" t="s">
        <v>7</v>
      </c>
      <c r="D8278" s="50">
        <v>45768</v>
      </c>
      <c r="E8278">
        <f>YEAR(Tabela1[[#This Row],[Start Date]])</f>
        <v>2025</v>
      </c>
      <c r="F8278">
        <f>ROUNDUP(MONTH(Tabela1[[#This Row],[Start Date]])/3,0)</f>
        <v>2</v>
      </c>
      <c r="G8278" t="s">
        <v>11</v>
      </c>
      <c r="H8278">
        <v>15</v>
      </c>
      <c r="I8278" t="s">
        <v>14</v>
      </c>
      <c r="J8278" t="s">
        <v>11</v>
      </c>
      <c r="K8278">
        <v>0</v>
      </c>
      <c r="L8278" t="s">
        <v>11</v>
      </c>
      <c r="M8278">
        <v>0</v>
      </c>
      <c r="N8278">
        <v>2</v>
      </c>
      <c r="O8278" t="str">
        <f>IF(AND(Tabela1[[#This Row],[EA Play Season Pass]]="Yes",Tabela1[[#This Row],[Minecraft Season Pass]]="Yes"),"Yes","No")</f>
        <v>No</v>
      </c>
      <c r="P8278" t="str">
        <f>IF(OR(Tabela1[[#This Row],[EA Play Season Pass]]="Yes",Tabela1[[#This Row],[Minecraft Season Pass]]="Yes"),"Yes","No")</f>
        <v>No</v>
      </c>
      <c r="Q8278">
        <v>13</v>
      </c>
      <c r="R8278" s="2"/>
    </row>
    <row r="8279" spans="1:18" x14ac:dyDescent="0.25">
      <c r="A8279">
        <v>8278</v>
      </c>
      <c r="B8279" t="s">
        <v>6058</v>
      </c>
      <c r="C8279" t="s">
        <v>10</v>
      </c>
      <c r="D8279" s="50">
        <v>45768</v>
      </c>
      <c r="E8279">
        <f>YEAR(Tabela1[[#This Row],[Start Date]])</f>
        <v>2025</v>
      </c>
      <c r="F8279">
        <f>ROUNDUP(MONTH(Tabela1[[#This Row],[Start Date]])/3,0)</f>
        <v>2</v>
      </c>
      <c r="G8279" t="s">
        <v>11</v>
      </c>
      <c r="H8279">
        <v>5</v>
      </c>
      <c r="I8279" t="s">
        <v>9</v>
      </c>
      <c r="J8279" t="s">
        <v>11</v>
      </c>
      <c r="K8279">
        <v>0</v>
      </c>
      <c r="L8279" t="s">
        <v>8</v>
      </c>
      <c r="M8279">
        <v>20</v>
      </c>
      <c r="N8279">
        <v>2</v>
      </c>
      <c r="O8279" t="str">
        <f>IF(AND(Tabela1[[#This Row],[EA Play Season Pass]]="Yes",Tabela1[[#This Row],[Minecraft Season Pass]]="Yes"),"Yes","No")</f>
        <v>No</v>
      </c>
      <c r="P8279" t="str">
        <f>IF(OR(Tabela1[[#This Row],[EA Play Season Pass]]="Yes",Tabela1[[#This Row],[Minecraft Season Pass]]="Yes"),"Yes","No")</f>
        <v>Yes</v>
      </c>
      <c r="Q8279">
        <v>23</v>
      </c>
      <c r="R8279" s="2"/>
    </row>
    <row r="8280" spans="1:18" x14ac:dyDescent="0.25">
      <c r="A8280">
        <v>8279</v>
      </c>
      <c r="B8280" t="s">
        <v>8106</v>
      </c>
      <c r="C8280" t="s">
        <v>7</v>
      </c>
      <c r="D8280" s="50">
        <v>45768</v>
      </c>
      <c r="E8280">
        <f>YEAR(Tabela1[[#This Row],[Start Date]])</f>
        <v>2025</v>
      </c>
      <c r="F8280">
        <f>ROUNDUP(MONTH(Tabela1[[#This Row],[Start Date]])/3,0)</f>
        <v>2</v>
      </c>
      <c r="G8280" t="s">
        <v>8</v>
      </c>
      <c r="H8280">
        <v>15</v>
      </c>
      <c r="I8280" t="s">
        <v>12</v>
      </c>
      <c r="J8280" t="s">
        <v>11</v>
      </c>
      <c r="K8280">
        <v>0</v>
      </c>
      <c r="L8280" t="s">
        <v>8</v>
      </c>
      <c r="M8280">
        <v>20</v>
      </c>
      <c r="N8280">
        <v>2</v>
      </c>
      <c r="O8280" t="str">
        <f>IF(AND(Tabela1[[#This Row],[EA Play Season Pass]]="Yes",Tabela1[[#This Row],[Minecraft Season Pass]]="Yes"),"Yes","No")</f>
        <v>No</v>
      </c>
      <c r="P8280" t="str">
        <f>IF(OR(Tabela1[[#This Row],[EA Play Season Pass]]="Yes",Tabela1[[#This Row],[Minecraft Season Pass]]="Yes"),"Yes","No")</f>
        <v>Yes</v>
      </c>
      <c r="Q8280">
        <v>33</v>
      </c>
      <c r="R8280" s="2"/>
    </row>
    <row r="8281" spans="1:18" x14ac:dyDescent="0.25">
      <c r="A8281">
        <v>8280</v>
      </c>
      <c r="B8281" t="s">
        <v>8107</v>
      </c>
      <c r="C8281" t="s">
        <v>7</v>
      </c>
      <c r="D8281" s="50">
        <v>45768</v>
      </c>
      <c r="E8281">
        <f>YEAR(Tabela1[[#This Row],[Start Date]])</f>
        <v>2025</v>
      </c>
      <c r="F8281">
        <f>ROUNDUP(MONTH(Tabela1[[#This Row],[Start Date]])/3,0)</f>
        <v>2</v>
      </c>
      <c r="G8281" t="s">
        <v>8</v>
      </c>
      <c r="H8281">
        <v>15</v>
      </c>
      <c r="I8281" t="s">
        <v>12</v>
      </c>
      <c r="J8281" t="s">
        <v>8</v>
      </c>
      <c r="K8281">
        <v>30</v>
      </c>
      <c r="L8281" t="s">
        <v>8</v>
      </c>
      <c r="M8281">
        <v>20</v>
      </c>
      <c r="N8281">
        <v>3</v>
      </c>
      <c r="O8281" t="str">
        <f>IF(AND(Tabela1[[#This Row],[EA Play Season Pass]]="Yes",Tabela1[[#This Row],[Minecraft Season Pass]]="Yes"),"Yes","No")</f>
        <v>Yes</v>
      </c>
      <c r="P8281" t="str">
        <f>IF(OR(Tabela1[[#This Row],[EA Play Season Pass]]="Yes",Tabela1[[#This Row],[Minecraft Season Pass]]="Yes"),"Yes","No")</f>
        <v>Yes</v>
      </c>
      <c r="Q8281">
        <v>62</v>
      </c>
      <c r="R8281" s="2"/>
    </row>
    <row r="8282" spans="1:18" x14ac:dyDescent="0.25">
      <c r="A8282">
        <v>8281</v>
      </c>
      <c r="B8282" t="s">
        <v>8108</v>
      </c>
      <c r="C8282" t="s">
        <v>7</v>
      </c>
      <c r="D8282" s="50">
        <v>45768</v>
      </c>
      <c r="E8282">
        <f>YEAR(Tabela1[[#This Row],[Start Date]])</f>
        <v>2025</v>
      </c>
      <c r="F8282">
        <f>ROUNDUP(MONTH(Tabela1[[#This Row],[Start Date]])/3,0)</f>
        <v>2</v>
      </c>
      <c r="G8282" t="s">
        <v>8</v>
      </c>
      <c r="H8282">
        <v>15</v>
      </c>
      <c r="I8282" t="s">
        <v>12</v>
      </c>
      <c r="J8282" t="s">
        <v>11</v>
      </c>
      <c r="K8282">
        <v>0</v>
      </c>
      <c r="L8282" t="s">
        <v>8</v>
      </c>
      <c r="M8282">
        <v>20</v>
      </c>
      <c r="N8282">
        <v>1</v>
      </c>
      <c r="O8282" t="str">
        <f>IF(AND(Tabela1[[#This Row],[EA Play Season Pass]]="Yes",Tabela1[[#This Row],[Minecraft Season Pass]]="Yes"),"Yes","No")</f>
        <v>No</v>
      </c>
      <c r="P8282" t="str">
        <f>IF(OR(Tabela1[[#This Row],[EA Play Season Pass]]="Yes",Tabela1[[#This Row],[Minecraft Season Pass]]="Yes"),"Yes","No")</f>
        <v>Yes</v>
      </c>
      <c r="Q8282">
        <v>34</v>
      </c>
      <c r="R8282" s="2"/>
    </row>
    <row r="8283" spans="1:18" x14ac:dyDescent="0.25">
      <c r="A8283">
        <v>8282</v>
      </c>
      <c r="B8283" t="s">
        <v>8109</v>
      </c>
      <c r="C8283" t="s">
        <v>13</v>
      </c>
      <c r="D8283" s="50">
        <v>45768</v>
      </c>
      <c r="E8283">
        <f>YEAR(Tabela1[[#This Row],[Start Date]])</f>
        <v>2025</v>
      </c>
      <c r="F8283">
        <f>ROUNDUP(MONTH(Tabela1[[#This Row],[Start Date]])/3,0)</f>
        <v>2</v>
      </c>
      <c r="G8283" t="s">
        <v>8</v>
      </c>
      <c r="H8283">
        <v>10</v>
      </c>
      <c r="I8283" t="s">
        <v>9</v>
      </c>
      <c r="J8283" t="s">
        <v>8</v>
      </c>
      <c r="K8283">
        <v>30</v>
      </c>
      <c r="L8283" t="s">
        <v>11</v>
      </c>
      <c r="M8283">
        <v>0</v>
      </c>
      <c r="N8283">
        <v>1</v>
      </c>
      <c r="O8283" t="str">
        <f>IF(AND(Tabela1[[#This Row],[EA Play Season Pass]]="Yes",Tabela1[[#This Row],[Minecraft Season Pass]]="Yes"),"Yes","No")</f>
        <v>No</v>
      </c>
      <c r="P8283" t="str">
        <f>IF(OR(Tabela1[[#This Row],[EA Play Season Pass]]="Yes",Tabela1[[#This Row],[Minecraft Season Pass]]="Yes"),"Yes","No")</f>
        <v>Yes</v>
      </c>
      <c r="Q8283">
        <v>39</v>
      </c>
      <c r="R8283" s="2"/>
    </row>
    <row r="8284" spans="1:18" x14ac:dyDescent="0.25">
      <c r="A8284">
        <v>8283</v>
      </c>
      <c r="B8284" t="s">
        <v>8110</v>
      </c>
      <c r="C8284" t="s">
        <v>7</v>
      </c>
      <c r="D8284" s="50">
        <v>45768</v>
      </c>
      <c r="E8284">
        <f>YEAR(Tabela1[[#This Row],[Start Date]])</f>
        <v>2025</v>
      </c>
      <c r="F8284">
        <f>ROUNDUP(MONTH(Tabela1[[#This Row],[Start Date]])/3,0)</f>
        <v>2</v>
      </c>
      <c r="G8284" t="s">
        <v>8</v>
      </c>
      <c r="H8284">
        <v>15</v>
      </c>
      <c r="I8284" t="s">
        <v>9</v>
      </c>
      <c r="J8284" t="s">
        <v>8</v>
      </c>
      <c r="K8284">
        <v>30</v>
      </c>
      <c r="L8284" t="s">
        <v>11</v>
      </c>
      <c r="M8284">
        <v>0</v>
      </c>
      <c r="N8284">
        <v>1</v>
      </c>
      <c r="O8284" t="str">
        <f>IF(AND(Tabela1[[#This Row],[EA Play Season Pass]]="Yes",Tabela1[[#This Row],[Minecraft Season Pass]]="Yes"),"Yes","No")</f>
        <v>No</v>
      </c>
      <c r="P8284" t="str">
        <f>IF(OR(Tabela1[[#This Row],[EA Play Season Pass]]="Yes",Tabela1[[#This Row],[Minecraft Season Pass]]="Yes"),"Yes","No")</f>
        <v>Yes</v>
      </c>
      <c r="Q8284">
        <v>44</v>
      </c>
      <c r="R8284" s="2"/>
    </row>
    <row r="8285" spans="1:18" x14ac:dyDescent="0.25">
      <c r="A8285">
        <v>8284</v>
      </c>
      <c r="B8285" t="s">
        <v>283</v>
      </c>
      <c r="C8285" t="s">
        <v>10</v>
      </c>
      <c r="D8285" s="50">
        <v>45769</v>
      </c>
      <c r="E8285">
        <f>YEAR(Tabela1[[#This Row],[Start Date]])</f>
        <v>2025</v>
      </c>
      <c r="F8285">
        <f>ROUNDUP(MONTH(Tabela1[[#This Row],[Start Date]])/3,0)</f>
        <v>2</v>
      </c>
      <c r="G8285" t="s">
        <v>8</v>
      </c>
      <c r="H8285">
        <v>5</v>
      </c>
      <c r="I8285" t="s">
        <v>14</v>
      </c>
      <c r="J8285" t="s">
        <v>11</v>
      </c>
      <c r="K8285">
        <v>0</v>
      </c>
      <c r="L8285" t="s">
        <v>11</v>
      </c>
      <c r="M8285">
        <v>0</v>
      </c>
      <c r="N8285">
        <v>1</v>
      </c>
      <c r="O8285" t="str">
        <f>IF(AND(Tabela1[[#This Row],[EA Play Season Pass]]="Yes",Tabela1[[#This Row],[Minecraft Season Pass]]="Yes"),"Yes","No")</f>
        <v>No</v>
      </c>
      <c r="P8285" t="str">
        <f>IF(OR(Tabela1[[#This Row],[EA Play Season Pass]]="Yes",Tabela1[[#This Row],[Minecraft Season Pass]]="Yes"),"Yes","No")</f>
        <v>No</v>
      </c>
      <c r="Q8285">
        <v>4</v>
      </c>
      <c r="R8285" s="2"/>
    </row>
    <row r="8286" spans="1:18" x14ac:dyDescent="0.25">
      <c r="A8286">
        <v>8285</v>
      </c>
      <c r="B8286" t="s">
        <v>2881</v>
      </c>
      <c r="C8286" t="s">
        <v>13</v>
      </c>
      <c r="D8286" s="50">
        <v>45769</v>
      </c>
      <c r="E8286">
        <f>YEAR(Tabela1[[#This Row],[Start Date]])</f>
        <v>2025</v>
      </c>
      <c r="F8286">
        <f>ROUNDUP(MONTH(Tabela1[[#This Row],[Start Date]])/3,0)</f>
        <v>2</v>
      </c>
      <c r="G8286" t="s">
        <v>11</v>
      </c>
      <c r="H8286">
        <v>10</v>
      </c>
      <c r="I8286" t="s">
        <v>14</v>
      </c>
      <c r="J8286" t="s">
        <v>11</v>
      </c>
      <c r="K8286">
        <v>0</v>
      </c>
      <c r="L8286" t="s">
        <v>11</v>
      </c>
      <c r="M8286">
        <v>0</v>
      </c>
      <c r="N8286">
        <v>3</v>
      </c>
      <c r="O8286" t="str">
        <f>IF(AND(Tabela1[[#This Row],[EA Play Season Pass]]="Yes",Tabela1[[#This Row],[Minecraft Season Pass]]="Yes"),"Yes","No")</f>
        <v>No</v>
      </c>
      <c r="P8286" t="str">
        <f>IF(OR(Tabela1[[#This Row],[EA Play Season Pass]]="Yes",Tabela1[[#This Row],[Minecraft Season Pass]]="Yes"),"Yes","No")</f>
        <v>No</v>
      </c>
      <c r="Q8286">
        <v>7</v>
      </c>
      <c r="R8286" s="2"/>
    </row>
    <row r="8287" spans="1:18" x14ac:dyDescent="0.25">
      <c r="A8287">
        <v>8286</v>
      </c>
      <c r="B8287" t="s">
        <v>8111</v>
      </c>
      <c r="C8287" t="s">
        <v>7</v>
      </c>
      <c r="D8287" s="50">
        <v>45769</v>
      </c>
      <c r="E8287">
        <f>YEAR(Tabela1[[#This Row],[Start Date]])</f>
        <v>2025</v>
      </c>
      <c r="F8287">
        <f>ROUNDUP(MONTH(Tabela1[[#This Row],[Start Date]])/3,0)</f>
        <v>2</v>
      </c>
      <c r="G8287" t="s">
        <v>8</v>
      </c>
      <c r="H8287">
        <v>15</v>
      </c>
      <c r="I8287" t="s">
        <v>14</v>
      </c>
      <c r="J8287" t="s">
        <v>8</v>
      </c>
      <c r="K8287">
        <v>30</v>
      </c>
      <c r="L8287" t="s">
        <v>8</v>
      </c>
      <c r="M8287">
        <v>20</v>
      </c>
      <c r="N8287">
        <v>3</v>
      </c>
      <c r="O8287" t="str">
        <f>IF(AND(Tabela1[[#This Row],[EA Play Season Pass]]="Yes",Tabela1[[#This Row],[Minecraft Season Pass]]="Yes"),"Yes","No")</f>
        <v>Yes</v>
      </c>
      <c r="P8287" t="str">
        <f>IF(OR(Tabela1[[#This Row],[EA Play Season Pass]]="Yes",Tabela1[[#This Row],[Minecraft Season Pass]]="Yes"),"Yes","No")</f>
        <v>Yes</v>
      </c>
      <c r="Q8287">
        <v>62</v>
      </c>
      <c r="R8287" s="2"/>
    </row>
    <row r="8288" spans="1:18" x14ac:dyDescent="0.25">
      <c r="A8288">
        <v>8287</v>
      </c>
      <c r="B8288" t="s">
        <v>1807</v>
      </c>
      <c r="C8288" t="s">
        <v>7</v>
      </c>
      <c r="D8288" s="50">
        <v>45769</v>
      </c>
      <c r="E8288">
        <f>YEAR(Tabela1[[#This Row],[Start Date]])</f>
        <v>2025</v>
      </c>
      <c r="F8288">
        <f>ROUNDUP(MONTH(Tabela1[[#This Row],[Start Date]])/3,0)</f>
        <v>2</v>
      </c>
      <c r="G8288" t="s">
        <v>11</v>
      </c>
      <c r="H8288">
        <v>15</v>
      </c>
      <c r="I8288" t="s">
        <v>14</v>
      </c>
      <c r="J8288" t="s">
        <v>8</v>
      </c>
      <c r="K8288">
        <v>30</v>
      </c>
      <c r="L8288" t="s">
        <v>11</v>
      </c>
      <c r="M8288">
        <v>0</v>
      </c>
      <c r="N8288">
        <v>3</v>
      </c>
      <c r="O8288" t="str">
        <f>IF(AND(Tabela1[[#This Row],[EA Play Season Pass]]="Yes",Tabela1[[#This Row],[Minecraft Season Pass]]="Yes"),"Yes","No")</f>
        <v>No</v>
      </c>
      <c r="P8288" t="str">
        <f>IF(OR(Tabela1[[#This Row],[EA Play Season Pass]]="Yes",Tabela1[[#This Row],[Minecraft Season Pass]]="Yes"),"Yes","No")</f>
        <v>Yes</v>
      </c>
      <c r="Q8288">
        <v>42</v>
      </c>
      <c r="R8288" s="2"/>
    </row>
    <row r="8289" spans="1:18" x14ac:dyDescent="0.25">
      <c r="A8289">
        <v>8288</v>
      </c>
      <c r="B8289" t="s">
        <v>665</v>
      </c>
      <c r="C8289" t="s">
        <v>13</v>
      </c>
      <c r="D8289" s="50">
        <v>45769</v>
      </c>
      <c r="E8289">
        <f>YEAR(Tabela1[[#This Row],[Start Date]])</f>
        <v>2025</v>
      </c>
      <c r="F8289">
        <f>ROUNDUP(MONTH(Tabela1[[#This Row],[Start Date]])/3,0)</f>
        <v>2</v>
      </c>
      <c r="G8289" t="s">
        <v>11</v>
      </c>
      <c r="H8289">
        <v>10</v>
      </c>
      <c r="I8289" t="s">
        <v>12</v>
      </c>
      <c r="J8289" t="s">
        <v>11</v>
      </c>
      <c r="K8289">
        <v>0</v>
      </c>
      <c r="L8289" t="s">
        <v>11</v>
      </c>
      <c r="M8289">
        <v>0</v>
      </c>
      <c r="N8289">
        <v>1</v>
      </c>
      <c r="O8289" t="str">
        <f>IF(AND(Tabela1[[#This Row],[EA Play Season Pass]]="Yes",Tabela1[[#This Row],[Minecraft Season Pass]]="Yes"),"Yes","No")</f>
        <v>No</v>
      </c>
      <c r="P8289" t="str">
        <f>IF(OR(Tabela1[[#This Row],[EA Play Season Pass]]="Yes",Tabela1[[#This Row],[Minecraft Season Pass]]="Yes"),"Yes","No")</f>
        <v>No</v>
      </c>
      <c r="Q8289">
        <v>9</v>
      </c>
      <c r="R8289" s="2"/>
    </row>
    <row r="8290" spans="1:18" x14ac:dyDescent="0.25">
      <c r="A8290">
        <v>8289</v>
      </c>
      <c r="B8290" t="s">
        <v>3239</v>
      </c>
      <c r="C8290" t="s">
        <v>13</v>
      </c>
      <c r="D8290" s="50">
        <v>45770</v>
      </c>
      <c r="E8290">
        <f>YEAR(Tabela1[[#This Row],[Start Date]])</f>
        <v>2025</v>
      </c>
      <c r="F8290">
        <f>ROUNDUP(MONTH(Tabela1[[#This Row],[Start Date]])/3,0)</f>
        <v>2</v>
      </c>
      <c r="G8290" t="s">
        <v>8</v>
      </c>
      <c r="H8290">
        <v>10</v>
      </c>
      <c r="I8290" t="s">
        <v>14</v>
      </c>
      <c r="J8290" t="s">
        <v>8</v>
      </c>
      <c r="K8290">
        <v>30</v>
      </c>
      <c r="L8290" t="s">
        <v>11</v>
      </c>
      <c r="M8290">
        <v>0</v>
      </c>
      <c r="N8290">
        <v>1</v>
      </c>
      <c r="O8290" t="str">
        <f>IF(AND(Tabela1[[#This Row],[EA Play Season Pass]]="Yes",Tabela1[[#This Row],[Minecraft Season Pass]]="Yes"),"Yes","No")</f>
        <v>No</v>
      </c>
      <c r="P8290" t="str">
        <f>IF(OR(Tabela1[[#This Row],[EA Play Season Pass]]="Yes",Tabela1[[#This Row],[Minecraft Season Pass]]="Yes"),"Yes","No")</f>
        <v>Yes</v>
      </c>
      <c r="Q8290">
        <v>39</v>
      </c>
      <c r="R8290" s="2"/>
    </row>
    <row r="8291" spans="1:18" x14ac:dyDescent="0.25">
      <c r="A8291">
        <v>8290</v>
      </c>
      <c r="B8291" t="s">
        <v>8112</v>
      </c>
      <c r="C8291" t="s">
        <v>10</v>
      </c>
      <c r="D8291" s="50">
        <v>45770</v>
      </c>
      <c r="E8291">
        <f>YEAR(Tabela1[[#This Row],[Start Date]])</f>
        <v>2025</v>
      </c>
      <c r="F8291">
        <f>ROUNDUP(MONTH(Tabela1[[#This Row],[Start Date]])/3,0)</f>
        <v>2</v>
      </c>
      <c r="G8291" t="s">
        <v>11</v>
      </c>
      <c r="H8291">
        <v>5</v>
      </c>
      <c r="I8291" t="s">
        <v>12</v>
      </c>
      <c r="J8291" t="s">
        <v>11</v>
      </c>
      <c r="K8291">
        <v>0</v>
      </c>
      <c r="L8291" t="s">
        <v>11</v>
      </c>
      <c r="M8291">
        <v>0</v>
      </c>
      <c r="N8291">
        <v>1</v>
      </c>
      <c r="O8291" t="str">
        <f>IF(AND(Tabela1[[#This Row],[EA Play Season Pass]]="Yes",Tabela1[[#This Row],[Minecraft Season Pass]]="Yes"),"Yes","No")</f>
        <v>No</v>
      </c>
      <c r="P8291" t="str">
        <f>IF(OR(Tabela1[[#This Row],[EA Play Season Pass]]="Yes",Tabela1[[#This Row],[Minecraft Season Pass]]="Yes"),"Yes","No")</f>
        <v>No</v>
      </c>
      <c r="Q8291">
        <v>4</v>
      </c>
      <c r="R8291" s="2"/>
    </row>
    <row r="8292" spans="1:18" x14ac:dyDescent="0.25">
      <c r="A8292">
        <v>8291</v>
      </c>
      <c r="B8292" t="s">
        <v>8113</v>
      </c>
      <c r="C8292" t="s">
        <v>10</v>
      </c>
      <c r="D8292" s="50">
        <v>45770</v>
      </c>
      <c r="E8292">
        <f>YEAR(Tabela1[[#This Row],[Start Date]])</f>
        <v>2025</v>
      </c>
      <c r="F8292">
        <f>ROUNDUP(MONTH(Tabela1[[#This Row],[Start Date]])/3,0)</f>
        <v>2</v>
      </c>
      <c r="G8292" t="s">
        <v>11</v>
      </c>
      <c r="H8292">
        <v>5</v>
      </c>
      <c r="I8292" t="s">
        <v>12</v>
      </c>
      <c r="J8292" t="s">
        <v>8</v>
      </c>
      <c r="K8292">
        <v>30</v>
      </c>
      <c r="L8292" t="s">
        <v>8</v>
      </c>
      <c r="M8292">
        <v>20</v>
      </c>
      <c r="N8292">
        <v>3</v>
      </c>
      <c r="O8292" t="str">
        <f>IF(AND(Tabela1[[#This Row],[EA Play Season Pass]]="Yes",Tabela1[[#This Row],[Minecraft Season Pass]]="Yes"),"Yes","No")</f>
        <v>Yes</v>
      </c>
      <c r="P8292" t="str">
        <f>IF(OR(Tabela1[[#This Row],[EA Play Season Pass]]="Yes",Tabela1[[#This Row],[Minecraft Season Pass]]="Yes"),"Yes","No")</f>
        <v>Yes</v>
      </c>
      <c r="Q8292">
        <v>52</v>
      </c>
      <c r="R8292" s="2"/>
    </row>
    <row r="8293" spans="1:18" x14ac:dyDescent="0.25">
      <c r="A8293">
        <v>8292</v>
      </c>
      <c r="B8293" t="s">
        <v>8114</v>
      </c>
      <c r="C8293" t="s">
        <v>7</v>
      </c>
      <c r="D8293" s="50">
        <v>45770</v>
      </c>
      <c r="E8293">
        <f>YEAR(Tabela1[[#This Row],[Start Date]])</f>
        <v>2025</v>
      </c>
      <c r="F8293">
        <f>ROUNDUP(MONTH(Tabela1[[#This Row],[Start Date]])/3,0)</f>
        <v>2</v>
      </c>
      <c r="G8293" t="s">
        <v>11</v>
      </c>
      <c r="H8293">
        <v>15</v>
      </c>
      <c r="I8293" t="s">
        <v>9</v>
      </c>
      <c r="J8293" t="s">
        <v>11</v>
      </c>
      <c r="K8293">
        <v>0</v>
      </c>
      <c r="L8293" t="s">
        <v>8</v>
      </c>
      <c r="M8293">
        <v>20</v>
      </c>
      <c r="N8293">
        <v>1</v>
      </c>
      <c r="O8293" t="str">
        <f>IF(AND(Tabela1[[#This Row],[EA Play Season Pass]]="Yes",Tabela1[[#This Row],[Minecraft Season Pass]]="Yes"),"Yes","No")</f>
        <v>No</v>
      </c>
      <c r="P8293" t="str">
        <f>IF(OR(Tabela1[[#This Row],[EA Play Season Pass]]="Yes",Tabela1[[#This Row],[Minecraft Season Pass]]="Yes"),"Yes","No")</f>
        <v>Yes</v>
      </c>
      <c r="Q8293">
        <v>34</v>
      </c>
      <c r="R8293" s="2"/>
    </row>
    <row r="8294" spans="1:18" x14ac:dyDescent="0.25">
      <c r="A8294">
        <v>8293</v>
      </c>
      <c r="B8294" t="s">
        <v>8115</v>
      </c>
      <c r="C8294" t="s">
        <v>10</v>
      </c>
      <c r="D8294" s="50">
        <v>45770</v>
      </c>
      <c r="E8294">
        <f>YEAR(Tabela1[[#This Row],[Start Date]])</f>
        <v>2025</v>
      </c>
      <c r="F8294">
        <f>ROUNDUP(MONTH(Tabela1[[#This Row],[Start Date]])/3,0)</f>
        <v>2</v>
      </c>
      <c r="G8294" t="s">
        <v>11</v>
      </c>
      <c r="H8294">
        <v>5</v>
      </c>
      <c r="I8294" t="s">
        <v>9</v>
      </c>
      <c r="J8294" t="s">
        <v>8</v>
      </c>
      <c r="K8294">
        <v>30</v>
      </c>
      <c r="L8294" t="s">
        <v>8</v>
      </c>
      <c r="M8294">
        <v>20</v>
      </c>
      <c r="N8294">
        <v>1</v>
      </c>
      <c r="O8294" t="str">
        <f>IF(AND(Tabela1[[#This Row],[EA Play Season Pass]]="Yes",Tabela1[[#This Row],[Minecraft Season Pass]]="Yes"),"Yes","No")</f>
        <v>Yes</v>
      </c>
      <c r="P8294" t="str">
        <f>IF(OR(Tabela1[[#This Row],[EA Play Season Pass]]="Yes",Tabela1[[#This Row],[Minecraft Season Pass]]="Yes"),"Yes","No")</f>
        <v>Yes</v>
      </c>
      <c r="Q8294">
        <v>54</v>
      </c>
      <c r="R8294" s="2"/>
    </row>
    <row r="8295" spans="1:18" x14ac:dyDescent="0.25">
      <c r="A8295">
        <v>8294</v>
      </c>
      <c r="B8295" t="s">
        <v>2455</v>
      </c>
      <c r="C8295" t="s">
        <v>7</v>
      </c>
      <c r="D8295" s="50">
        <v>45770</v>
      </c>
      <c r="E8295">
        <f>YEAR(Tabela1[[#This Row],[Start Date]])</f>
        <v>2025</v>
      </c>
      <c r="F8295">
        <f>ROUNDUP(MONTH(Tabela1[[#This Row],[Start Date]])/3,0)</f>
        <v>2</v>
      </c>
      <c r="G8295" t="s">
        <v>11</v>
      </c>
      <c r="H8295">
        <v>15</v>
      </c>
      <c r="I8295" t="s">
        <v>14</v>
      </c>
      <c r="J8295" t="s">
        <v>11</v>
      </c>
      <c r="K8295">
        <v>0</v>
      </c>
      <c r="L8295" t="s">
        <v>11</v>
      </c>
      <c r="M8295">
        <v>0</v>
      </c>
      <c r="N8295">
        <v>3</v>
      </c>
      <c r="O8295" t="str">
        <f>IF(AND(Tabela1[[#This Row],[EA Play Season Pass]]="Yes",Tabela1[[#This Row],[Minecraft Season Pass]]="Yes"),"Yes","No")</f>
        <v>No</v>
      </c>
      <c r="P8295" t="str">
        <f>IF(OR(Tabela1[[#This Row],[EA Play Season Pass]]="Yes",Tabela1[[#This Row],[Minecraft Season Pass]]="Yes"),"Yes","No")</f>
        <v>No</v>
      </c>
      <c r="Q8295">
        <v>12</v>
      </c>
      <c r="R8295" s="2"/>
    </row>
    <row r="8296" spans="1:18" x14ac:dyDescent="0.25">
      <c r="A8296">
        <v>8295</v>
      </c>
      <c r="B8296" t="s">
        <v>8116</v>
      </c>
      <c r="C8296" t="s">
        <v>13</v>
      </c>
      <c r="D8296" s="50">
        <v>45770</v>
      </c>
      <c r="E8296">
        <f>YEAR(Tabela1[[#This Row],[Start Date]])</f>
        <v>2025</v>
      </c>
      <c r="F8296">
        <f>ROUNDUP(MONTH(Tabela1[[#This Row],[Start Date]])/3,0)</f>
        <v>2</v>
      </c>
      <c r="G8296" t="s">
        <v>8</v>
      </c>
      <c r="H8296">
        <v>10</v>
      </c>
      <c r="I8296" t="s">
        <v>12</v>
      </c>
      <c r="J8296" t="s">
        <v>11</v>
      </c>
      <c r="K8296">
        <v>0</v>
      </c>
      <c r="L8296" t="s">
        <v>8</v>
      </c>
      <c r="M8296">
        <v>20</v>
      </c>
      <c r="N8296">
        <v>3</v>
      </c>
      <c r="O8296" t="str">
        <f>IF(AND(Tabela1[[#This Row],[EA Play Season Pass]]="Yes",Tabela1[[#This Row],[Minecraft Season Pass]]="Yes"),"Yes","No")</f>
        <v>No</v>
      </c>
      <c r="P8296" t="str">
        <f>IF(OR(Tabela1[[#This Row],[EA Play Season Pass]]="Yes",Tabela1[[#This Row],[Minecraft Season Pass]]="Yes"),"Yes","No")</f>
        <v>Yes</v>
      </c>
      <c r="Q8296">
        <v>27</v>
      </c>
      <c r="R8296" s="2"/>
    </row>
    <row r="8297" spans="1:18" x14ac:dyDescent="0.25">
      <c r="A8297">
        <v>8296</v>
      </c>
      <c r="B8297" t="s">
        <v>4409</v>
      </c>
      <c r="C8297" t="s">
        <v>13</v>
      </c>
      <c r="D8297" s="50">
        <v>45770</v>
      </c>
      <c r="E8297">
        <f>YEAR(Tabela1[[#This Row],[Start Date]])</f>
        <v>2025</v>
      </c>
      <c r="F8297">
        <f>ROUNDUP(MONTH(Tabela1[[#This Row],[Start Date]])/3,0)</f>
        <v>2</v>
      </c>
      <c r="G8297" t="s">
        <v>11</v>
      </c>
      <c r="H8297">
        <v>10</v>
      </c>
      <c r="I8297" t="s">
        <v>12</v>
      </c>
      <c r="J8297" t="s">
        <v>11</v>
      </c>
      <c r="K8297">
        <v>0</v>
      </c>
      <c r="L8297" t="s">
        <v>8</v>
      </c>
      <c r="M8297">
        <v>20</v>
      </c>
      <c r="N8297">
        <v>3</v>
      </c>
      <c r="O8297" t="str">
        <f>IF(AND(Tabela1[[#This Row],[EA Play Season Pass]]="Yes",Tabela1[[#This Row],[Minecraft Season Pass]]="Yes"),"Yes","No")</f>
        <v>No</v>
      </c>
      <c r="P8297" t="str">
        <f>IF(OR(Tabela1[[#This Row],[EA Play Season Pass]]="Yes",Tabela1[[#This Row],[Minecraft Season Pass]]="Yes"),"Yes","No")</f>
        <v>Yes</v>
      </c>
      <c r="Q8297">
        <v>27</v>
      </c>
      <c r="R8297" s="2"/>
    </row>
    <row r="8298" spans="1:18" x14ac:dyDescent="0.25">
      <c r="A8298">
        <v>8297</v>
      </c>
      <c r="B8298" t="s">
        <v>199</v>
      </c>
      <c r="C8298" t="s">
        <v>10</v>
      </c>
      <c r="D8298" s="50">
        <v>45770</v>
      </c>
      <c r="E8298">
        <f>YEAR(Tabela1[[#This Row],[Start Date]])</f>
        <v>2025</v>
      </c>
      <c r="F8298">
        <f>ROUNDUP(MONTH(Tabela1[[#This Row],[Start Date]])/3,0)</f>
        <v>2</v>
      </c>
      <c r="G8298" t="s">
        <v>11</v>
      </c>
      <c r="H8298">
        <v>5</v>
      </c>
      <c r="I8298" t="s">
        <v>14</v>
      </c>
      <c r="J8298" t="s">
        <v>8</v>
      </c>
      <c r="K8298">
        <v>30</v>
      </c>
      <c r="L8298" t="s">
        <v>8</v>
      </c>
      <c r="M8298">
        <v>20</v>
      </c>
      <c r="N8298">
        <v>3</v>
      </c>
      <c r="O8298" t="str">
        <f>IF(AND(Tabela1[[#This Row],[EA Play Season Pass]]="Yes",Tabela1[[#This Row],[Minecraft Season Pass]]="Yes"),"Yes","No")</f>
        <v>Yes</v>
      </c>
      <c r="P8298" t="str">
        <f>IF(OR(Tabela1[[#This Row],[EA Play Season Pass]]="Yes",Tabela1[[#This Row],[Minecraft Season Pass]]="Yes"),"Yes","No")</f>
        <v>Yes</v>
      </c>
      <c r="Q8298">
        <v>52</v>
      </c>
      <c r="R8298" s="2"/>
    </row>
    <row r="8299" spans="1:18" x14ac:dyDescent="0.25">
      <c r="A8299">
        <v>8298</v>
      </c>
      <c r="B8299" t="s">
        <v>8117</v>
      </c>
      <c r="C8299" t="s">
        <v>13</v>
      </c>
      <c r="D8299" s="50">
        <v>45770</v>
      </c>
      <c r="E8299">
        <f>YEAR(Tabela1[[#This Row],[Start Date]])</f>
        <v>2025</v>
      </c>
      <c r="F8299">
        <f>ROUNDUP(MONTH(Tabela1[[#This Row],[Start Date]])/3,0)</f>
        <v>2</v>
      </c>
      <c r="G8299" t="s">
        <v>8</v>
      </c>
      <c r="H8299">
        <v>10</v>
      </c>
      <c r="I8299" t="s">
        <v>9</v>
      </c>
      <c r="J8299" t="s">
        <v>8</v>
      </c>
      <c r="K8299">
        <v>30</v>
      </c>
      <c r="L8299" t="s">
        <v>8</v>
      </c>
      <c r="M8299">
        <v>20</v>
      </c>
      <c r="N8299">
        <v>3</v>
      </c>
      <c r="O8299" t="str">
        <f>IF(AND(Tabela1[[#This Row],[EA Play Season Pass]]="Yes",Tabela1[[#This Row],[Minecraft Season Pass]]="Yes"),"Yes","No")</f>
        <v>Yes</v>
      </c>
      <c r="P8299" t="str">
        <f>IF(OR(Tabela1[[#This Row],[EA Play Season Pass]]="Yes",Tabela1[[#This Row],[Minecraft Season Pass]]="Yes"),"Yes","No")</f>
        <v>Yes</v>
      </c>
      <c r="Q8299">
        <v>57</v>
      </c>
      <c r="R8299" s="2"/>
    </row>
    <row r="8300" spans="1:18" x14ac:dyDescent="0.25">
      <c r="A8300">
        <v>8299</v>
      </c>
      <c r="B8300" t="s">
        <v>8118</v>
      </c>
      <c r="C8300" t="s">
        <v>10</v>
      </c>
      <c r="D8300" s="50">
        <v>45771</v>
      </c>
      <c r="E8300">
        <f>YEAR(Tabela1[[#This Row],[Start Date]])</f>
        <v>2025</v>
      </c>
      <c r="F8300">
        <f>ROUNDUP(MONTH(Tabela1[[#This Row],[Start Date]])/3,0)</f>
        <v>2</v>
      </c>
      <c r="G8300" t="s">
        <v>11</v>
      </c>
      <c r="H8300">
        <v>5</v>
      </c>
      <c r="I8300" t="s">
        <v>14</v>
      </c>
      <c r="J8300" t="s">
        <v>11</v>
      </c>
      <c r="K8300">
        <v>0</v>
      </c>
      <c r="L8300" t="s">
        <v>11</v>
      </c>
      <c r="M8300">
        <v>0</v>
      </c>
      <c r="N8300">
        <v>3</v>
      </c>
      <c r="O8300" t="str">
        <f>IF(AND(Tabela1[[#This Row],[EA Play Season Pass]]="Yes",Tabela1[[#This Row],[Minecraft Season Pass]]="Yes"),"Yes","No")</f>
        <v>No</v>
      </c>
      <c r="P8300" t="str">
        <f>IF(OR(Tabela1[[#This Row],[EA Play Season Pass]]="Yes",Tabela1[[#This Row],[Minecraft Season Pass]]="Yes"),"Yes","No")</f>
        <v>No</v>
      </c>
      <c r="Q8300">
        <v>2</v>
      </c>
      <c r="R8300" s="2"/>
    </row>
    <row r="8301" spans="1:18" x14ac:dyDescent="0.25">
      <c r="A8301">
        <v>8300</v>
      </c>
      <c r="B8301" t="s">
        <v>965</v>
      </c>
      <c r="C8301" t="s">
        <v>7</v>
      </c>
      <c r="D8301" s="50">
        <v>45771</v>
      </c>
      <c r="E8301">
        <f>YEAR(Tabela1[[#This Row],[Start Date]])</f>
        <v>2025</v>
      </c>
      <c r="F8301">
        <f>ROUNDUP(MONTH(Tabela1[[#This Row],[Start Date]])/3,0)</f>
        <v>2</v>
      </c>
      <c r="G8301" t="s">
        <v>11</v>
      </c>
      <c r="H8301">
        <v>15</v>
      </c>
      <c r="I8301" t="s">
        <v>9</v>
      </c>
      <c r="J8301" t="s">
        <v>11</v>
      </c>
      <c r="K8301">
        <v>0</v>
      </c>
      <c r="L8301" t="s">
        <v>11</v>
      </c>
      <c r="M8301">
        <v>0</v>
      </c>
      <c r="N8301">
        <v>1</v>
      </c>
      <c r="O8301" t="str">
        <f>IF(AND(Tabela1[[#This Row],[EA Play Season Pass]]="Yes",Tabela1[[#This Row],[Minecraft Season Pass]]="Yes"),"Yes","No")</f>
        <v>No</v>
      </c>
      <c r="P8301" t="str">
        <f>IF(OR(Tabela1[[#This Row],[EA Play Season Pass]]="Yes",Tabela1[[#This Row],[Minecraft Season Pass]]="Yes"),"Yes","No")</f>
        <v>No</v>
      </c>
      <c r="Q8301">
        <v>14</v>
      </c>
      <c r="R8301" s="2"/>
    </row>
    <row r="8302" spans="1:18" x14ac:dyDescent="0.25">
      <c r="A8302">
        <v>8301</v>
      </c>
      <c r="B8302" t="s">
        <v>2010</v>
      </c>
      <c r="C8302" t="s">
        <v>13</v>
      </c>
      <c r="D8302" s="50">
        <v>45771</v>
      </c>
      <c r="E8302">
        <f>YEAR(Tabela1[[#This Row],[Start Date]])</f>
        <v>2025</v>
      </c>
      <c r="F8302">
        <f>ROUNDUP(MONTH(Tabela1[[#This Row],[Start Date]])/3,0)</f>
        <v>2</v>
      </c>
      <c r="G8302" t="s">
        <v>11</v>
      </c>
      <c r="H8302">
        <v>10</v>
      </c>
      <c r="I8302" t="s">
        <v>9</v>
      </c>
      <c r="J8302" t="s">
        <v>11</v>
      </c>
      <c r="K8302">
        <v>0</v>
      </c>
      <c r="L8302" t="s">
        <v>8</v>
      </c>
      <c r="M8302">
        <v>20</v>
      </c>
      <c r="N8302">
        <v>1</v>
      </c>
      <c r="O8302" t="str">
        <f>IF(AND(Tabela1[[#This Row],[EA Play Season Pass]]="Yes",Tabela1[[#This Row],[Minecraft Season Pass]]="Yes"),"Yes","No")</f>
        <v>No</v>
      </c>
      <c r="P8302" t="str">
        <f>IF(OR(Tabela1[[#This Row],[EA Play Season Pass]]="Yes",Tabela1[[#This Row],[Minecraft Season Pass]]="Yes"),"Yes","No")</f>
        <v>Yes</v>
      </c>
      <c r="Q8302">
        <v>29</v>
      </c>
      <c r="R8302" s="2"/>
    </row>
    <row r="8303" spans="1:18" x14ac:dyDescent="0.25">
      <c r="A8303">
        <v>8302</v>
      </c>
      <c r="B8303" t="s">
        <v>8119</v>
      </c>
      <c r="C8303" t="s">
        <v>7</v>
      </c>
      <c r="D8303" s="50">
        <v>45771</v>
      </c>
      <c r="E8303">
        <f>YEAR(Tabela1[[#This Row],[Start Date]])</f>
        <v>2025</v>
      </c>
      <c r="F8303">
        <f>ROUNDUP(MONTH(Tabela1[[#This Row],[Start Date]])/3,0)</f>
        <v>2</v>
      </c>
      <c r="G8303" t="s">
        <v>11</v>
      </c>
      <c r="H8303">
        <v>15</v>
      </c>
      <c r="I8303" t="s">
        <v>14</v>
      </c>
      <c r="J8303" t="s">
        <v>11</v>
      </c>
      <c r="K8303">
        <v>0</v>
      </c>
      <c r="L8303" t="s">
        <v>11</v>
      </c>
      <c r="M8303">
        <v>0</v>
      </c>
      <c r="N8303">
        <v>2</v>
      </c>
      <c r="O8303" t="str">
        <f>IF(AND(Tabela1[[#This Row],[EA Play Season Pass]]="Yes",Tabela1[[#This Row],[Minecraft Season Pass]]="Yes"),"Yes","No")</f>
        <v>No</v>
      </c>
      <c r="P8303" t="str">
        <f>IF(OR(Tabela1[[#This Row],[EA Play Season Pass]]="Yes",Tabela1[[#This Row],[Minecraft Season Pass]]="Yes"),"Yes","No")</f>
        <v>No</v>
      </c>
      <c r="Q8303">
        <v>13</v>
      </c>
      <c r="R8303" s="2"/>
    </row>
    <row r="8304" spans="1:18" x14ac:dyDescent="0.25">
      <c r="A8304">
        <v>8303</v>
      </c>
      <c r="B8304" t="s">
        <v>8120</v>
      </c>
      <c r="C8304" t="s">
        <v>7</v>
      </c>
      <c r="D8304" s="50">
        <v>45771</v>
      </c>
      <c r="E8304">
        <f>YEAR(Tabela1[[#This Row],[Start Date]])</f>
        <v>2025</v>
      </c>
      <c r="F8304">
        <f>ROUNDUP(MONTH(Tabela1[[#This Row],[Start Date]])/3,0)</f>
        <v>2</v>
      </c>
      <c r="G8304" t="s">
        <v>11</v>
      </c>
      <c r="H8304">
        <v>15</v>
      </c>
      <c r="I8304" t="s">
        <v>14</v>
      </c>
      <c r="J8304" t="s">
        <v>8</v>
      </c>
      <c r="K8304">
        <v>30</v>
      </c>
      <c r="L8304" t="s">
        <v>11</v>
      </c>
      <c r="M8304">
        <v>0</v>
      </c>
      <c r="N8304">
        <v>3</v>
      </c>
      <c r="O8304" t="str">
        <f>IF(AND(Tabela1[[#This Row],[EA Play Season Pass]]="Yes",Tabela1[[#This Row],[Minecraft Season Pass]]="Yes"),"Yes","No")</f>
        <v>No</v>
      </c>
      <c r="P8304" t="str">
        <f>IF(OR(Tabela1[[#This Row],[EA Play Season Pass]]="Yes",Tabela1[[#This Row],[Minecraft Season Pass]]="Yes"),"Yes","No")</f>
        <v>Yes</v>
      </c>
      <c r="Q8304">
        <v>42</v>
      </c>
      <c r="R8304" s="2"/>
    </row>
    <row r="8305" spans="1:18" x14ac:dyDescent="0.25">
      <c r="A8305">
        <v>8304</v>
      </c>
      <c r="B8305" t="s">
        <v>7101</v>
      </c>
      <c r="C8305" t="s">
        <v>13</v>
      </c>
      <c r="D8305" s="50">
        <v>45772</v>
      </c>
      <c r="E8305">
        <f>YEAR(Tabela1[[#This Row],[Start Date]])</f>
        <v>2025</v>
      </c>
      <c r="F8305">
        <f>ROUNDUP(MONTH(Tabela1[[#This Row],[Start Date]])/3,0)</f>
        <v>2</v>
      </c>
      <c r="G8305" t="s">
        <v>11</v>
      </c>
      <c r="H8305">
        <v>10</v>
      </c>
      <c r="I8305" t="s">
        <v>9</v>
      </c>
      <c r="J8305" t="s">
        <v>11</v>
      </c>
      <c r="K8305">
        <v>0</v>
      </c>
      <c r="L8305" t="s">
        <v>11</v>
      </c>
      <c r="M8305">
        <v>0</v>
      </c>
      <c r="N8305">
        <v>2</v>
      </c>
      <c r="O8305" t="str">
        <f>IF(AND(Tabela1[[#This Row],[EA Play Season Pass]]="Yes",Tabela1[[#This Row],[Minecraft Season Pass]]="Yes"),"Yes","No")</f>
        <v>No</v>
      </c>
      <c r="P8305" t="str">
        <f>IF(OR(Tabela1[[#This Row],[EA Play Season Pass]]="Yes",Tabela1[[#This Row],[Minecraft Season Pass]]="Yes"),"Yes","No")</f>
        <v>No</v>
      </c>
      <c r="Q8305">
        <v>8</v>
      </c>
      <c r="R8305" s="2"/>
    </row>
    <row r="8306" spans="1:18" x14ac:dyDescent="0.25">
      <c r="A8306">
        <v>8305</v>
      </c>
      <c r="B8306" t="s">
        <v>1147</v>
      </c>
      <c r="C8306" t="s">
        <v>13</v>
      </c>
      <c r="D8306" s="50">
        <v>45772</v>
      </c>
      <c r="E8306">
        <f>YEAR(Tabela1[[#This Row],[Start Date]])</f>
        <v>2025</v>
      </c>
      <c r="F8306">
        <f>ROUNDUP(MONTH(Tabela1[[#This Row],[Start Date]])/3,0)</f>
        <v>2</v>
      </c>
      <c r="G8306" t="s">
        <v>8</v>
      </c>
      <c r="H8306">
        <v>10</v>
      </c>
      <c r="I8306" t="s">
        <v>14</v>
      </c>
      <c r="J8306" t="s">
        <v>8</v>
      </c>
      <c r="K8306">
        <v>30</v>
      </c>
      <c r="L8306" t="s">
        <v>11</v>
      </c>
      <c r="M8306">
        <v>0</v>
      </c>
      <c r="N8306">
        <v>1</v>
      </c>
      <c r="O8306" t="str">
        <f>IF(AND(Tabela1[[#This Row],[EA Play Season Pass]]="Yes",Tabela1[[#This Row],[Minecraft Season Pass]]="Yes"),"Yes","No")</f>
        <v>No</v>
      </c>
      <c r="P8306" t="str">
        <f>IF(OR(Tabela1[[#This Row],[EA Play Season Pass]]="Yes",Tabela1[[#This Row],[Minecraft Season Pass]]="Yes"),"Yes","No")</f>
        <v>Yes</v>
      </c>
      <c r="Q8306">
        <v>39</v>
      </c>
      <c r="R8306" s="2"/>
    </row>
    <row r="8307" spans="1:18" x14ac:dyDescent="0.25">
      <c r="A8307">
        <v>8306</v>
      </c>
      <c r="B8307" t="s">
        <v>8121</v>
      </c>
      <c r="C8307" t="s">
        <v>7</v>
      </c>
      <c r="D8307" s="50">
        <v>45772</v>
      </c>
      <c r="E8307">
        <f>YEAR(Tabela1[[#This Row],[Start Date]])</f>
        <v>2025</v>
      </c>
      <c r="F8307">
        <f>ROUNDUP(MONTH(Tabela1[[#This Row],[Start Date]])/3,0)</f>
        <v>2</v>
      </c>
      <c r="G8307" t="s">
        <v>8</v>
      </c>
      <c r="H8307">
        <v>15</v>
      </c>
      <c r="I8307" t="s">
        <v>14</v>
      </c>
      <c r="J8307" t="s">
        <v>8</v>
      </c>
      <c r="K8307">
        <v>30</v>
      </c>
      <c r="L8307" t="s">
        <v>8</v>
      </c>
      <c r="M8307">
        <v>20</v>
      </c>
      <c r="N8307">
        <v>1</v>
      </c>
      <c r="O8307" t="str">
        <f>IF(AND(Tabela1[[#This Row],[EA Play Season Pass]]="Yes",Tabela1[[#This Row],[Minecraft Season Pass]]="Yes"),"Yes","No")</f>
        <v>Yes</v>
      </c>
      <c r="P8307" t="str">
        <f>IF(OR(Tabela1[[#This Row],[EA Play Season Pass]]="Yes",Tabela1[[#This Row],[Minecraft Season Pass]]="Yes"),"Yes","No")</f>
        <v>Yes</v>
      </c>
      <c r="Q8307">
        <v>64</v>
      </c>
      <c r="R8307" s="2"/>
    </row>
    <row r="8308" spans="1:18" x14ac:dyDescent="0.25">
      <c r="A8308">
        <v>8307</v>
      </c>
      <c r="B8308" t="s">
        <v>8122</v>
      </c>
      <c r="C8308" t="s">
        <v>7</v>
      </c>
      <c r="D8308" s="50">
        <v>45772</v>
      </c>
      <c r="E8308">
        <f>YEAR(Tabela1[[#This Row],[Start Date]])</f>
        <v>2025</v>
      </c>
      <c r="F8308">
        <f>ROUNDUP(MONTH(Tabela1[[#This Row],[Start Date]])/3,0)</f>
        <v>2</v>
      </c>
      <c r="G8308" t="s">
        <v>8</v>
      </c>
      <c r="H8308">
        <v>15</v>
      </c>
      <c r="I8308" t="s">
        <v>12</v>
      </c>
      <c r="J8308" t="s">
        <v>11</v>
      </c>
      <c r="K8308">
        <v>0</v>
      </c>
      <c r="L8308" t="s">
        <v>11</v>
      </c>
      <c r="M8308">
        <v>0</v>
      </c>
      <c r="N8308">
        <v>2</v>
      </c>
      <c r="O8308" t="str">
        <f>IF(AND(Tabela1[[#This Row],[EA Play Season Pass]]="Yes",Tabela1[[#This Row],[Minecraft Season Pass]]="Yes"),"Yes","No")</f>
        <v>No</v>
      </c>
      <c r="P8308" t="str">
        <f>IF(OR(Tabela1[[#This Row],[EA Play Season Pass]]="Yes",Tabela1[[#This Row],[Minecraft Season Pass]]="Yes"),"Yes","No")</f>
        <v>No</v>
      </c>
      <c r="Q8308">
        <v>13</v>
      </c>
      <c r="R8308" s="2"/>
    </row>
    <row r="8309" spans="1:18" x14ac:dyDescent="0.25">
      <c r="A8309">
        <v>8308</v>
      </c>
      <c r="B8309" t="s">
        <v>1491</v>
      </c>
      <c r="C8309" t="s">
        <v>10</v>
      </c>
      <c r="D8309" s="50">
        <v>45772</v>
      </c>
      <c r="E8309">
        <f>YEAR(Tabela1[[#This Row],[Start Date]])</f>
        <v>2025</v>
      </c>
      <c r="F8309">
        <f>ROUNDUP(MONTH(Tabela1[[#This Row],[Start Date]])/3,0)</f>
        <v>2</v>
      </c>
      <c r="G8309" t="s">
        <v>8</v>
      </c>
      <c r="H8309">
        <v>5</v>
      </c>
      <c r="I8309" t="s">
        <v>9</v>
      </c>
      <c r="J8309" t="s">
        <v>11</v>
      </c>
      <c r="K8309">
        <v>0</v>
      </c>
      <c r="L8309" t="s">
        <v>8</v>
      </c>
      <c r="M8309">
        <v>20</v>
      </c>
      <c r="N8309">
        <v>1</v>
      </c>
      <c r="O8309" t="str">
        <f>IF(AND(Tabela1[[#This Row],[EA Play Season Pass]]="Yes",Tabela1[[#This Row],[Minecraft Season Pass]]="Yes"),"Yes","No")</f>
        <v>No</v>
      </c>
      <c r="P8309" t="str">
        <f>IF(OR(Tabela1[[#This Row],[EA Play Season Pass]]="Yes",Tabela1[[#This Row],[Minecraft Season Pass]]="Yes"),"Yes","No")</f>
        <v>Yes</v>
      </c>
      <c r="Q8309">
        <v>24</v>
      </c>
      <c r="R8309" s="2"/>
    </row>
    <row r="8310" spans="1:18" x14ac:dyDescent="0.25">
      <c r="A8310">
        <v>8309</v>
      </c>
      <c r="B8310" t="s">
        <v>2379</v>
      </c>
      <c r="C8310" t="s">
        <v>13</v>
      </c>
      <c r="D8310" s="50">
        <v>45772</v>
      </c>
      <c r="E8310">
        <f>YEAR(Tabela1[[#This Row],[Start Date]])</f>
        <v>2025</v>
      </c>
      <c r="F8310">
        <f>ROUNDUP(MONTH(Tabela1[[#This Row],[Start Date]])/3,0)</f>
        <v>2</v>
      </c>
      <c r="G8310" t="s">
        <v>8</v>
      </c>
      <c r="H8310">
        <v>10</v>
      </c>
      <c r="I8310" t="s">
        <v>12</v>
      </c>
      <c r="J8310" t="s">
        <v>8</v>
      </c>
      <c r="K8310">
        <v>30</v>
      </c>
      <c r="L8310" t="s">
        <v>11</v>
      </c>
      <c r="M8310">
        <v>0</v>
      </c>
      <c r="N8310">
        <v>3</v>
      </c>
      <c r="O8310" t="str">
        <f>IF(AND(Tabela1[[#This Row],[EA Play Season Pass]]="Yes",Tabela1[[#This Row],[Minecraft Season Pass]]="Yes"),"Yes","No")</f>
        <v>No</v>
      </c>
      <c r="P8310" t="str">
        <f>IF(OR(Tabela1[[#This Row],[EA Play Season Pass]]="Yes",Tabela1[[#This Row],[Minecraft Season Pass]]="Yes"),"Yes","No")</f>
        <v>Yes</v>
      </c>
      <c r="Q8310">
        <v>37</v>
      </c>
      <c r="R8310" s="2"/>
    </row>
    <row r="8311" spans="1:18" x14ac:dyDescent="0.25">
      <c r="A8311">
        <v>8310</v>
      </c>
      <c r="B8311" t="s">
        <v>137</v>
      </c>
      <c r="C8311" t="s">
        <v>7</v>
      </c>
      <c r="D8311" s="50">
        <v>45773</v>
      </c>
      <c r="E8311">
        <f>YEAR(Tabela1[[#This Row],[Start Date]])</f>
        <v>2025</v>
      </c>
      <c r="F8311">
        <f>ROUNDUP(MONTH(Tabela1[[#This Row],[Start Date]])/3,0)</f>
        <v>2</v>
      </c>
      <c r="G8311" t="s">
        <v>11</v>
      </c>
      <c r="H8311">
        <v>15</v>
      </c>
      <c r="I8311" t="s">
        <v>9</v>
      </c>
      <c r="J8311" t="s">
        <v>11</v>
      </c>
      <c r="K8311">
        <v>0</v>
      </c>
      <c r="L8311" t="s">
        <v>8</v>
      </c>
      <c r="M8311">
        <v>20</v>
      </c>
      <c r="N8311">
        <v>1</v>
      </c>
      <c r="O8311" t="str">
        <f>IF(AND(Tabela1[[#This Row],[EA Play Season Pass]]="Yes",Tabela1[[#This Row],[Minecraft Season Pass]]="Yes"),"Yes","No")</f>
        <v>No</v>
      </c>
      <c r="P8311" t="str">
        <f>IF(OR(Tabela1[[#This Row],[EA Play Season Pass]]="Yes",Tabela1[[#This Row],[Minecraft Season Pass]]="Yes"),"Yes","No")</f>
        <v>Yes</v>
      </c>
      <c r="Q8311">
        <v>34</v>
      </c>
      <c r="R8311" s="2"/>
    </row>
    <row r="8312" spans="1:18" x14ac:dyDescent="0.25">
      <c r="A8312">
        <v>8311</v>
      </c>
      <c r="B8312" t="s">
        <v>2737</v>
      </c>
      <c r="C8312" t="s">
        <v>13</v>
      </c>
      <c r="D8312" s="50">
        <v>45773</v>
      </c>
      <c r="E8312">
        <f>YEAR(Tabela1[[#This Row],[Start Date]])</f>
        <v>2025</v>
      </c>
      <c r="F8312">
        <f>ROUNDUP(MONTH(Tabela1[[#This Row],[Start Date]])/3,0)</f>
        <v>2</v>
      </c>
      <c r="G8312" t="s">
        <v>8</v>
      </c>
      <c r="H8312">
        <v>10</v>
      </c>
      <c r="I8312" t="s">
        <v>12</v>
      </c>
      <c r="J8312" t="s">
        <v>11</v>
      </c>
      <c r="K8312">
        <v>0</v>
      </c>
      <c r="L8312" t="s">
        <v>11</v>
      </c>
      <c r="M8312">
        <v>0</v>
      </c>
      <c r="N8312">
        <v>2</v>
      </c>
      <c r="O8312" t="str">
        <f>IF(AND(Tabela1[[#This Row],[EA Play Season Pass]]="Yes",Tabela1[[#This Row],[Minecraft Season Pass]]="Yes"),"Yes","No")</f>
        <v>No</v>
      </c>
      <c r="P8312" t="str">
        <f>IF(OR(Tabela1[[#This Row],[EA Play Season Pass]]="Yes",Tabela1[[#This Row],[Minecraft Season Pass]]="Yes"),"Yes","No")</f>
        <v>No</v>
      </c>
      <c r="Q8312">
        <v>8</v>
      </c>
      <c r="R8312" s="2"/>
    </row>
    <row r="8313" spans="1:18" x14ac:dyDescent="0.25">
      <c r="A8313">
        <v>8312</v>
      </c>
      <c r="B8313" t="s">
        <v>1044</v>
      </c>
      <c r="C8313" t="s">
        <v>7</v>
      </c>
      <c r="D8313" s="50">
        <v>45773</v>
      </c>
      <c r="E8313">
        <f>YEAR(Tabela1[[#This Row],[Start Date]])</f>
        <v>2025</v>
      </c>
      <c r="F8313">
        <f>ROUNDUP(MONTH(Tabela1[[#This Row],[Start Date]])/3,0)</f>
        <v>2</v>
      </c>
      <c r="G8313" t="s">
        <v>8</v>
      </c>
      <c r="H8313">
        <v>15</v>
      </c>
      <c r="I8313" t="s">
        <v>14</v>
      </c>
      <c r="J8313" t="s">
        <v>11</v>
      </c>
      <c r="K8313">
        <v>0</v>
      </c>
      <c r="L8313" t="s">
        <v>8</v>
      </c>
      <c r="M8313">
        <v>20</v>
      </c>
      <c r="N8313">
        <v>2</v>
      </c>
      <c r="O8313" t="str">
        <f>IF(AND(Tabela1[[#This Row],[EA Play Season Pass]]="Yes",Tabela1[[#This Row],[Minecraft Season Pass]]="Yes"),"Yes","No")</f>
        <v>No</v>
      </c>
      <c r="P8313" t="str">
        <f>IF(OR(Tabela1[[#This Row],[EA Play Season Pass]]="Yes",Tabela1[[#This Row],[Minecraft Season Pass]]="Yes"),"Yes","No")</f>
        <v>Yes</v>
      </c>
      <c r="Q8313">
        <v>33</v>
      </c>
      <c r="R8313" s="2"/>
    </row>
    <row r="8314" spans="1:18" x14ac:dyDescent="0.25">
      <c r="A8314">
        <v>8313</v>
      </c>
      <c r="B8314" t="s">
        <v>8123</v>
      </c>
      <c r="C8314" t="s">
        <v>7</v>
      </c>
      <c r="D8314" s="50">
        <v>45773</v>
      </c>
      <c r="E8314">
        <f>YEAR(Tabela1[[#This Row],[Start Date]])</f>
        <v>2025</v>
      </c>
      <c r="F8314">
        <f>ROUNDUP(MONTH(Tabela1[[#This Row],[Start Date]])/3,0)</f>
        <v>2</v>
      </c>
      <c r="G8314" t="s">
        <v>8</v>
      </c>
      <c r="H8314">
        <v>15</v>
      </c>
      <c r="I8314" t="s">
        <v>9</v>
      </c>
      <c r="J8314" t="s">
        <v>8</v>
      </c>
      <c r="K8314">
        <v>30</v>
      </c>
      <c r="L8314" t="s">
        <v>11</v>
      </c>
      <c r="M8314">
        <v>0</v>
      </c>
      <c r="N8314">
        <v>2</v>
      </c>
      <c r="O8314" t="str">
        <f>IF(AND(Tabela1[[#This Row],[EA Play Season Pass]]="Yes",Tabela1[[#This Row],[Minecraft Season Pass]]="Yes"),"Yes","No")</f>
        <v>No</v>
      </c>
      <c r="P8314" t="str">
        <f>IF(OR(Tabela1[[#This Row],[EA Play Season Pass]]="Yes",Tabela1[[#This Row],[Minecraft Season Pass]]="Yes"),"Yes","No")</f>
        <v>Yes</v>
      </c>
      <c r="Q8314">
        <v>43</v>
      </c>
      <c r="R8314" s="2"/>
    </row>
    <row r="8315" spans="1:18" x14ac:dyDescent="0.25">
      <c r="A8315">
        <v>8314</v>
      </c>
      <c r="B8315" t="s">
        <v>8124</v>
      </c>
      <c r="C8315" t="s">
        <v>7</v>
      </c>
      <c r="D8315" s="50">
        <v>45774</v>
      </c>
      <c r="E8315">
        <f>YEAR(Tabela1[[#This Row],[Start Date]])</f>
        <v>2025</v>
      </c>
      <c r="F8315">
        <f>ROUNDUP(MONTH(Tabela1[[#This Row],[Start Date]])/3,0)</f>
        <v>2</v>
      </c>
      <c r="G8315" t="s">
        <v>11</v>
      </c>
      <c r="H8315">
        <v>15</v>
      </c>
      <c r="I8315" t="s">
        <v>12</v>
      </c>
      <c r="J8315" t="s">
        <v>11</v>
      </c>
      <c r="K8315">
        <v>0</v>
      </c>
      <c r="L8315" t="s">
        <v>8</v>
      </c>
      <c r="M8315">
        <v>20</v>
      </c>
      <c r="N8315">
        <v>1</v>
      </c>
      <c r="O8315" t="str">
        <f>IF(AND(Tabela1[[#This Row],[EA Play Season Pass]]="Yes",Tabela1[[#This Row],[Minecraft Season Pass]]="Yes"),"Yes","No")</f>
        <v>No</v>
      </c>
      <c r="P8315" t="str">
        <f>IF(OR(Tabela1[[#This Row],[EA Play Season Pass]]="Yes",Tabela1[[#This Row],[Minecraft Season Pass]]="Yes"),"Yes","No")</f>
        <v>Yes</v>
      </c>
      <c r="Q8315">
        <v>34</v>
      </c>
      <c r="R8315" s="2"/>
    </row>
    <row r="8316" spans="1:18" x14ac:dyDescent="0.25">
      <c r="A8316">
        <v>8315</v>
      </c>
      <c r="B8316" t="s">
        <v>8125</v>
      </c>
      <c r="C8316" t="s">
        <v>7</v>
      </c>
      <c r="D8316" s="50">
        <v>45774</v>
      </c>
      <c r="E8316">
        <f>YEAR(Tabela1[[#This Row],[Start Date]])</f>
        <v>2025</v>
      </c>
      <c r="F8316">
        <f>ROUNDUP(MONTH(Tabela1[[#This Row],[Start Date]])/3,0)</f>
        <v>2</v>
      </c>
      <c r="G8316" t="s">
        <v>11</v>
      </c>
      <c r="H8316">
        <v>15</v>
      </c>
      <c r="I8316" t="s">
        <v>9</v>
      </c>
      <c r="J8316" t="s">
        <v>8</v>
      </c>
      <c r="K8316">
        <v>30</v>
      </c>
      <c r="L8316" t="s">
        <v>8</v>
      </c>
      <c r="M8316">
        <v>20</v>
      </c>
      <c r="N8316">
        <v>1</v>
      </c>
      <c r="O8316" t="str">
        <f>IF(AND(Tabela1[[#This Row],[EA Play Season Pass]]="Yes",Tabela1[[#This Row],[Minecraft Season Pass]]="Yes"),"Yes","No")</f>
        <v>Yes</v>
      </c>
      <c r="P8316" t="str">
        <f>IF(OR(Tabela1[[#This Row],[EA Play Season Pass]]="Yes",Tabela1[[#This Row],[Minecraft Season Pass]]="Yes"),"Yes","No")</f>
        <v>Yes</v>
      </c>
      <c r="Q8316">
        <v>64</v>
      </c>
      <c r="R8316" s="2"/>
    </row>
    <row r="8317" spans="1:18" x14ac:dyDescent="0.25">
      <c r="A8317">
        <v>8316</v>
      </c>
      <c r="B8317" t="s">
        <v>8126</v>
      </c>
      <c r="C8317" t="s">
        <v>7</v>
      </c>
      <c r="D8317" s="50">
        <v>45774</v>
      </c>
      <c r="E8317">
        <f>YEAR(Tabela1[[#This Row],[Start Date]])</f>
        <v>2025</v>
      </c>
      <c r="F8317">
        <f>ROUNDUP(MONTH(Tabela1[[#This Row],[Start Date]])/3,0)</f>
        <v>2</v>
      </c>
      <c r="G8317" t="s">
        <v>8</v>
      </c>
      <c r="H8317">
        <v>15</v>
      </c>
      <c r="I8317" t="s">
        <v>12</v>
      </c>
      <c r="J8317" t="s">
        <v>8</v>
      </c>
      <c r="K8317">
        <v>30</v>
      </c>
      <c r="L8317" t="s">
        <v>11</v>
      </c>
      <c r="M8317">
        <v>0</v>
      </c>
      <c r="N8317">
        <v>1</v>
      </c>
      <c r="O8317" t="str">
        <f>IF(AND(Tabela1[[#This Row],[EA Play Season Pass]]="Yes",Tabela1[[#This Row],[Minecraft Season Pass]]="Yes"),"Yes","No")</f>
        <v>No</v>
      </c>
      <c r="P8317" t="str">
        <f>IF(OR(Tabela1[[#This Row],[EA Play Season Pass]]="Yes",Tabela1[[#This Row],[Minecraft Season Pass]]="Yes"),"Yes","No")</f>
        <v>Yes</v>
      </c>
      <c r="Q8317">
        <v>44</v>
      </c>
      <c r="R8317" s="2"/>
    </row>
    <row r="8318" spans="1:18" x14ac:dyDescent="0.25">
      <c r="A8318">
        <v>8317</v>
      </c>
      <c r="B8318" t="s">
        <v>8127</v>
      </c>
      <c r="C8318" t="s">
        <v>13</v>
      </c>
      <c r="D8318" s="50">
        <v>45775</v>
      </c>
      <c r="E8318">
        <f>YEAR(Tabela1[[#This Row],[Start Date]])</f>
        <v>2025</v>
      </c>
      <c r="F8318">
        <f>ROUNDUP(MONTH(Tabela1[[#This Row],[Start Date]])/3,0)</f>
        <v>2</v>
      </c>
      <c r="G8318" t="s">
        <v>11</v>
      </c>
      <c r="H8318">
        <v>10</v>
      </c>
      <c r="I8318" t="s">
        <v>9</v>
      </c>
      <c r="J8318" t="s">
        <v>11</v>
      </c>
      <c r="K8318">
        <v>0</v>
      </c>
      <c r="L8318" t="s">
        <v>11</v>
      </c>
      <c r="M8318">
        <v>0</v>
      </c>
      <c r="N8318">
        <v>2</v>
      </c>
      <c r="O8318" t="str">
        <f>IF(AND(Tabela1[[#This Row],[EA Play Season Pass]]="Yes",Tabela1[[#This Row],[Minecraft Season Pass]]="Yes"),"Yes","No")</f>
        <v>No</v>
      </c>
      <c r="P8318" t="str">
        <f>IF(OR(Tabela1[[#This Row],[EA Play Season Pass]]="Yes",Tabela1[[#This Row],[Minecraft Season Pass]]="Yes"),"Yes","No")</f>
        <v>No</v>
      </c>
      <c r="Q8318">
        <v>8</v>
      </c>
      <c r="R8318" s="2"/>
    </row>
    <row r="8319" spans="1:18" x14ac:dyDescent="0.25">
      <c r="A8319">
        <v>8318</v>
      </c>
      <c r="B8319" t="s">
        <v>4489</v>
      </c>
      <c r="C8319" t="s">
        <v>10</v>
      </c>
      <c r="D8319" s="50">
        <v>45775</v>
      </c>
      <c r="E8319">
        <f>YEAR(Tabela1[[#This Row],[Start Date]])</f>
        <v>2025</v>
      </c>
      <c r="F8319">
        <f>ROUNDUP(MONTH(Tabela1[[#This Row],[Start Date]])/3,0)</f>
        <v>2</v>
      </c>
      <c r="G8319" t="s">
        <v>8</v>
      </c>
      <c r="H8319">
        <v>5</v>
      </c>
      <c r="I8319" t="s">
        <v>14</v>
      </c>
      <c r="J8319" t="s">
        <v>8</v>
      </c>
      <c r="K8319">
        <v>30</v>
      </c>
      <c r="L8319" t="s">
        <v>8</v>
      </c>
      <c r="M8319">
        <v>20</v>
      </c>
      <c r="N8319">
        <v>3</v>
      </c>
      <c r="O8319" t="str">
        <f>IF(AND(Tabela1[[#This Row],[EA Play Season Pass]]="Yes",Tabela1[[#This Row],[Minecraft Season Pass]]="Yes"),"Yes","No")</f>
        <v>Yes</v>
      </c>
      <c r="P8319" t="str">
        <f>IF(OR(Tabela1[[#This Row],[EA Play Season Pass]]="Yes",Tabela1[[#This Row],[Minecraft Season Pass]]="Yes"),"Yes","No")</f>
        <v>Yes</v>
      </c>
      <c r="Q8319">
        <v>52</v>
      </c>
      <c r="R8319" s="2"/>
    </row>
    <row r="8320" spans="1:18" x14ac:dyDescent="0.25">
      <c r="A8320">
        <v>8319</v>
      </c>
      <c r="B8320" t="s">
        <v>6527</v>
      </c>
      <c r="C8320" t="s">
        <v>13</v>
      </c>
      <c r="D8320" s="50">
        <v>45776</v>
      </c>
      <c r="E8320">
        <f>YEAR(Tabela1[[#This Row],[Start Date]])</f>
        <v>2025</v>
      </c>
      <c r="F8320">
        <f>ROUNDUP(MONTH(Tabela1[[#This Row],[Start Date]])/3,0)</f>
        <v>2</v>
      </c>
      <c r="G8320" t="s">
        <v>11</v>
      </c>
      <c r="H8320">
        <v>10</v>
      </c>
      <c r="I8320" t="s">
        <v>12</v>
      </c>
      <c r="J8320" t="s">
        <v>8</v>
      </c>
      <c r="K8320">
        <v>30</v>
      </c>
      <c r="L8320" t="s">
        <v>8</v>
      </c>
      <c r="M8320">
        <v>20</v>
      </c>
      <c r="N8320">
        <v>3</v>
      </c>
      <c r="O8320" t="str">
        <f>IF(AND(Tabela1[[#This Row],[EA Play Season Pass]]="Yes",Tabela1[[#This Row],[Minecraft Season Pass]]="Yes"),"Yes","No")</f>
        <v>Yes</v>
      </c>
      <c r="P8320" t="str">
        <f>IF(OR(Tabela1[[#This Row],[EA Play Season Pass]]="Yes",Tabela1[[#This Row],[Minecraft Season Pass]]="Yes"),"Yes","No")</f>
        <v>Yes</v>
      </c>
      <c r="Q8320">
        <v>57</v>
      </c>
      <c r="R8320" s="2"/>
    </row>
    <row r="8321" spans="1:18" x14ac:dyDescent="0.25">
      <c r="A8321">
        <v>8320</v>
      </c>
      <c r="B8321" t="s">
        <v>6836</v>
      </c>
      <c r="C8321" t="s">
        <v>10</v>
      </c>
      <c r="D8321" s="50">
        <v>45776</v>
      </c>
      <c r="E8321">
        <f>YEAR(Tabela1[[#This Row],[Start Date]])</f>
        <v>2025</v>
      </c>
      <c r="F8321">
        <f>ROUNDUP(MONTH(Tabela1[[#This Row],[Start Date]])/3,0)</f>
        <v>2</v>
      </c>
      <c r="G8321" t="s">
        <v>8</v>
      </c>
      <c r="H8321">
        <v>5</v>
      </c>
      <c r="I8321" t="s">
        <v>12</v>
      </c>
      <c r="J8321" t="s">
        <v>8</v>
      </c>
      <c r="K8321">
        <v>30</v>
      </c>
      <c r="L8321" t="s">
        <v>11</v>
      </c>
      <c r="M8321">
        <v>0</v>
      </c>
      <c r="N8321">
        <v>3</v>
      </c>
      <c r="O8321" t="str">
        <f>IF(AND(Tabela1[[#This Row],[EA Play Season Pass]]="Yes",Tabela1[[#This Row],[Minecraft Season Pass]]="Yes"),"Yes","No")</f>
        <v>No</v>
      </c>
      <c r="P8321" t="str">
        <f>IF(OR(Tabela1[[#This Row],[EA Play Season Pass]]="Yes",Tabela1[[#This Row],[Minecraft Season Pass]]="Yes"),"Yes","No")</f>
        <v>Yes</v>
      </c>
      <c r="Q8321">
        <v>32</v>
      </c>
      <c r="R8321" s="2"/>
    </row>
    <row r="8322" spans="1:18" x14ac:dyDescent="0.25">
      <c r="A8322">
        <v>8321</v>
      </c>
      <c r="B8322" t="s">
        <v>8128</v>
      </c>
      <c r="C8322" t="s">
        <v>10</v>
      </c>
      <c r="D8322" s="50">
        <v>45776</v>
      </c>
      <c r="E8322">
        <f>YEAR(Tabela1[[#This Row],[Start Date]])</f>
        <v>2025</v>
      </c>
      <c r="F8322">
        <f>ROUNDUP(MONTH(Tabela1[[#This Row],[Start Date]])/3,0)</f>
        <v>2</v>
      </c>
      <c r="G8322" t="s">
        <v>11</v>
      </c>
      <c r="H8322">
        <v>5</v>
      </c>
      <c r="I8322" t="s">
        <v>14</v>
      </c>
      <c r="J8322" t="s">
        <v>8</v>
      </c>
      <c r="K8322">
        <v>30</v>
      </c>
      <c r="L8322" t="s">
        <v>11</v>
      </c>
      <c r="M8322">
        <v>0</v>
      </c>
      <c r="N8322">
        <v>3</v>
      </c>
      <c r="O8322" t="str">
        <f>IF(AND(Tabela1[[#This Row],[EA Play Season Pass]]="Yes",Tabela1[[#This Row],[Minecraft Season Pass]]="Yes"),"Yes","No")</f>
        <v>No</v>
      </c>
      <c r="P8322" t="str">
        <f>IF(OR(Tabela1[[#This Row],[EA Play Season Pass]]="Yes",Tabela1[[#This Row],[Minecraft Season Pass]]="Yes"),"Yes","No")</f>
        <v>Yes</v>
      </c>
      <c r="Q8322">
        <v>32</v>
      </c>
      <c r="R8322" s="2"/>
    </row>
    <row r="8323" spans="1:18" x14ac:dyDescent="0.25">
      <c r="A8323">
        <v>8322</v>
      </c>
      <c r="B8323" t="s">
        <v>2837</v>
      </c>
      <c r="C8323" t="s">
        <v>7</v>
      </c>
      <c r="D8323" s="50">
        <v>45777</v>
      </c>
      <c r="E8323">
        <f>YEAR(Tabela1[[#This Row],[Start Date]])</f>
        <v>2025</v>
      </c>
      <c r="F8323">
        <f>ROUNDUP(MONTH(Tabela1[[#This Row],[Start Date]])/3,0)</f>
        <v>2</v>
      </c>
      <c r="G8323" t="s">
        <v>8</v>
      </c>
      <c r="H8323">
        <v>15</v>
      </c>
      <c r="I8323" t="s">
        <v>12</v>
      </c>
      <c r="J8323" t="s">
        <v>8</v>
      </c>
      <c r="K8323">
        <v>30</v>
      </c>
      <c r="L8323" t="s">
        <v>8</v>
      </c>
      <c r="M8323">
        <v>20</v>
      </c>
      <c r="N8323">
        <v>2</v>
      </c>
      <c r="O8323" t="str">
        <f>IF(AND(Tabela1[[#This Row],[EA Play Season Pass]]="Yes",Tabela1[[#This Row],[Minecraft Season Pass]]="Yes"),"Yes","No")</f>
        <v>Yes</v>
      </c>
      <c r="P8323" t="str">
        <f>IF(OR(Tabela1[[#This Row],[EA Play Season Pass]]="Yes",Tabela1[[#This Row],[Minecraft Season Pass]]="Yes"),"Yes","No")</f>
        <v>Yes</v>
      </c>
      <c r="Q8323">
        <v>63</v>
      </c>
      <c r="R8323" s="2"/>
    </row>
    <row r="8324" spans="1:18" x14ac:dyDescent="0.25">
      <c r="A8324">
        <v>8323</v>
      </c>
      <c r="B8324" t="s">
        <v>8129</v>
      </c>
      <c r="C8324" t="s">
        <v>13</v>
      </c>
      <c r="D8324" s="50">
        <v>45777</v>
      </c>
      <c r="E8324">
        <f>YEAR(Tabela1[[#This Row],[Start Date]])</f>
        <v>2025</v>
      </c>
      <c r="F8324">
        <f>ROUNDUP(MONTH(Tabela1[[#This Row],[Start Date]])/3,0)</f>
        <v>2</v>
      </c>
      <c r="G8324" t="s">
        <v>8</v>
      </c>
      <c r="H8324">
        <v>10</v>
      </c>
      <c r="I8324" t="s">
        <v>14</v>
      </c>
      <c r="J8324" t="s">
        <v>11</v>
      </c>
      <c r="K8324">
        <v>0</v>
      </c>
      <c r="L8324" t="s">
        <v>8</v>
      </c>
      <c r="M8324">
        <v>20</v>
      </c>
      <c r="N8324">
        <v>3</v>
      </c>
      <c r="O8324" t="str">
        <f>IF(AND(Tabela1[[#This Row],[EA Play Season Pass]]="Yes",Tabela1[[#This Row],[Minecraft Season Pass]]="Yes"),"Yes","No")</f>
        <v>No</v>
      </c>
      <c r="P8324" t="str">
        <f>IF(OR(Tabela1[[#This Row],[EA Play Season Pass]]="Yes",Tabela1[[#This Row],[Minecraft Season Pass]]="Yes"),"Yes","No")</f>
        <v>Yes</v>
      </c>
      <c r="Q8324">
        <v>27</v>
      </c>
      <c r="R8324" s="2"/>
    </row>
    <row r="8325" spans="1:18" x14ac:dyDescent="0.25">
      <c r="A8325">
        <v>8324</v>
      </c>
      <c r="B8325" t="s">
        <v>8130</v>
      </c>
      <c r="C8325" t="s">
        <v>10</v>
      </c>
      <c r="D8325" s="50">
        <v>45777</v>
      </c>
      <c r="E8325">
        <f>YEAR(Tabela1[[#This Row],[Start Date]])</f>
        <v>2025</v>
      </c>
      <c r="F8325">
        <f>ROUNDUP(MONTH(Tabela1[[#This Row],[Start Date]])/3,0)</f>
        <v>2</v>
      </c>
      <c r="G8325" t="s">
        <v>11</v>
      </c>
      <c r="H8325">
        <v>5</v>
      </c>
      <c r="I8325" t="s">
        <v>12</v>
      </c>
      <c r="J8325" t="s">
        <v>11</v>
      </c>
      <c r="K8325">
        <v>0</v>
      </c>
      <c r="L8325" t="s">
        <v>8</v>
      </c>
      <c r="M8325">
        <v>20</v>
      </c>
      <c r="N8325">
        <v>1</v>
      </c>
      <c r="O8325" t="str">
        <f>IF(AND(Tabela1[[#This Row],[EA Play Season Pass]]="Yes",Tabela1[[#This Row],[Minecraft Season Pass]]="Yes"),"Yes","No")</f>
        <v>No</v>
      </c>
      <c r="P8325" t="str">
        <f>IF(OR(Tabela1[[#This Row],[EA Play Season Pass]]="Yes",Tabela1[[#This Row],[Minecraft Season Pass]]="Yes"),"Yes","No")</f>
        <v>Yes</v>
      </c>
      <c r="Q8325">
        <v>24</v>
      </c>
      <c r="R8325" s="2"/>
    </row>
    <row r="8326" spans="1:18" x14ac:dyDescent="0.25">
      <c r="A8326">
        <v>8325</v>
      </c>
      <c r="B8326" t="s">
        <v>196</v>
      </c>
      <c r="C8326" t="s">
        <v>13</v>
      </c>
      <c r="D8326" s="50">
        <v>45777</v>
      </c>
      <c r="E8326">
        <f>YEAR(Tabela1[[#This Row],[Start Date]])</f>
        <v>2025</v>
      </c>
      <c r="F8326">
        <f>ROUNDUP(MONTH(Tabela1[[#This Row],[Start Date]])/3,0)</f>
        <v>2</v>
      </c>
      <c r="G8326" t="s">
        <v>11</v>
      </c>
      <c r="H8326">
        <v>10</v>
      </c>
      <c r="I8326" t="s">
        <v>12</v>
      </c>
      <c r="J8326" t="s">
        <v>8</v>
      </c>
      <c r="K8326">
        <v>30</v>
      </c>
      <c r="L8326" t="s">
        <v>11</v>
      </c>
      <c r="M8326">
        <v>0</v>
      </c>
      <c r="N8326">
        <v>3</v>
      </c>
      <c r="O8326" t="str">
        <f>IF(AND(Tabela1[[#This Row],[EA Play Season Pass]]="Yes",Tabela1[[#This Row],[Minecraft Season Pass]]="Yes"),"Yes","No")</f>
        <v>No</v>
      </c>
      <c r="P8326" t="str">
        <f>IF(OR(Tabela1[[#This Row],[EA Play Season Pass]]="Yes",Tabela1[[#This Row],[Minecraft Season Pass]]="Yes"),"Yes","No")</f>
        <v>Yes</v>
      </c>
      <c r="Q8326">
        <v>37</v>
      </c>
      <c r="R8326" s="2"/>
    </row>
    <row r="8327" spans="1:18" x14ac:dyDescent="0.25">
      <c r="A8327">
        <v>8326</v>
      </c>
      <c r="B8327" t="s">
        <v>743</v>
      </c>
      <c r="C8327" t="s">
        <v>10</v>
      </c>
      <c r="D8327" s="50">
        <v>45777</v>
      </c>
      <c r="E8327">
        <f>YEAR(Tabela1[[#This Row],[Start Date]])</f>
        <v>2025</v>
      </c>
      <c r="F8327">
        <f>ROUNDUP(MONTH(Tabela1[[#This Row],[Start Date]])/3,0)</f>
        <v>2</v>
      </c>
      <c r="G8327" t="s">
        <v>11</v>
      </c>
      <c r="H8327">
        <v>5</v>
      </c>
      <c r="I8327" t="s">
        <v>14</v>
      </c>
      <c r="J8327" t="s">
        <v>8</v>
      </c>
      <c r="K8327">
        <v>30</v>
      </c>
      <c r="L8327" t="s">
        <v>8</v>
      </c>
      <c r="M8327">
        <v>20</v>
      </c>
      <c r="N8327">
        <v>1</v>
      </c>
      <c r="O8327" t="str">
        <f>IF(AND(Tabela1[[#This Row],[EA Play Season Pass]]="Yes",Tabela1[[#This Row],[Minecraft Season Pass]]="Yes"),"Yes","No")</f>
        <v>Yes</v>
      </c>
      <c r="P8327" t="str">
        <f>IF(OR(Tabela1[[#This Row],[EA Play Season Pass]]="Yes",Tabela1[[#This Row],[Minecraft Season Pass]]="Yes"),"Yes","No")</f>
        <v>Yes</v>
      </c>
      <c r="Q8327">
        <v>54</v>
      </c>
      <c r="R8327" s="2"/>
    </row>
    <row r="8328" spans="1:18" x14ac:dyDescent="0.25">
      <c r="A8328">
        <v>8327</v>
      </c>
      <c r="B8328" t="s">
        <v>5820</v>
      </c>
      <c r="C8328" t="s">
        <v>7</v>
      </c>
      <c r="D8328" s="50">
        <v>45777</v>
      </c>
      <c r="E8328">
        <f>YEAR(Tabela1[[#This Row],[Start Date]])</f>
        <v>2025</v>
      </c>
      <c r="F8328">
        <f>ROUNDUP(MONTH(Tabela1[[#This Row],[Start Date]])/3,0)</f>
        <v>2</v>
      </c>
      <c r="G8328" t="s">
        <v>8</v>
      </c>
      <c r="H8328">
        <v>15</v>
      </c>
      <c r="I8328" t="s">
        <v>14</v>
      </c>
      <c r="J8328" t="s">
        <v>8</v>
      </c>
      <c r="K8328">
        <v>30</v>
      </c>
      <c r="L8328" t="s">
        <v>11</v>
      </c>
      <c r="M8328">
        <v>0</v>
      </c>
      <c r="N8328">
        <v>1</v>
      </c>
      <c r="O8328" t="str">
        <f>IF(AND(Tabela1[[#This Row],[EA Play Season Pass]]="Yes",Tabela1[[#This Row],[Minecraft Season Pass]]="Yes"),"Yes","No")</f>
        <v>No</v>
      </c>
      <c r="P8328" t="str">
        <f>IF(OR(Tabela1[[#This Row],[EA Play Season Pass]]="Yes",Tabela1[[#This Row],[Minecraft Season Pass]]="Yes"),"Yes","No")</f>
        <v>Yes</v>
      </c>
      <c r="Q8328">
        <v>44</v>
      </c>
      <c r="R8328" s="2"/>
    </row>
    <row r="8329" spans="1:18" x14ac:dyDescent="0.25">
      <c r="A8329">
        <v>8328</v>
      </c>
      <c r="B8329" t="s">
        <v>981</v>
      </c>
      <c r="C8329" t="s">
        <v>10</v>
      </c>
      <c r="D8329" s="50">
        <v>45777</v>
      </c>
      <c r="E8329">
        <f>YEAR(Tabela1[[#This Row],[Start Date]])</f>
        <v>2025</v>
      </c>
      <c r="F8329">
        <f>ROUNDUP(MONTH(Tabela1[[#This Row],[Start Date]])/3,0)</f>
        <v>2</v>
      </c>
      <c r="G8329" t="s">
        <v>11</v>
      </c>
      <c r="H8329">
        <v>5</v>
      </c>
      <c r="I8329" t="s">
        <v>14</v>
      </c>
      <c r="J8329" t="s">
        <v>8</v>
      </c>
      <c r="K8329">
        <v>30</v>
      </c>
      <c r="L8329" t="s">
        <v>11</v>
      </c>
      <c r="M8329">
        <v>0</v>
      </c>
      <c r="N8329">
        <v>1</v>
      </c>
      <c r="O8329" t="str">
        <f>IF(AND(Tabela1[[#This Row],[EA Play Season Pass]]="Yes",Tabela1[[#This Row],[Minecraft Season Pass]]="Yes"),"Yes","No")</f>
        <v>No</v>
      </c>
      <c r="P8329" t="str">
        <f>IF(OR(Tabela1[[#This Row],[EA Play Season Pass]]="Yes",Tabela1[[#This Row],[Minecraft Season Pass]]="Yes"),"Yes","No")</f>
        <v>Yes</v>
      </c>
      <c r="Q8329">
        <v>34</v>
      </c>
      <c r="R8329" s="2"/>
    </row>
    <row r="8330" spans="1:18" x14ac:dyDescent="0.25">
      <c r="A8330">
        <v>8329</v>
      </c>
      <c r="B8330" t="s">
        <v>8131</v>
      </c>
      <c r="C8330" t="s">
        <v>13</v>
      </c>
      <c r="D8330" s="50">
        <v>45777</v>
      </c>
      <c r="E8330">
        <f>YEAR(Tabela1[[#This Row],[Start Date]])</f>
        <v>2025</v>
      </c>
      <c r="F8330">
        <f>ROUNDUP(MONTH(Tabela1[[#This Row],[Start Date]])/3,0)</f>
        <v>2</v>
      </c>
      <c r="G8330" t="s">
        <v>8</v>
      </c>
      <c r="H8330">
        <v>10</v>
      </c>
      <c r="I8330" t="s">
        <v>12</v>
      </c>
      <c r="J8330" t="s">
        <v>11</v>
      </c>
      <c r="K8330">
        <v>0</v>
      </c>
      <c r="L8330" t="s">
        <v>11</v>
      </c>
      <c r="M8330">
        <v>0</v>
      </c>
      <c r="N8330">
        <v>2</v>
      </c>
      <c r="O8330" t="str">
        <f>IF(AND(Tabela1[[#This Row],[EA Play Season Pass]]="Yes",Tabela1[[#This Row],[Minecraft Season Pass]]="Yes"),"Yes","No")</f>
        <v>No</v>
      </c>
      <c r="P8330" t="str">
        <f>IF(OR(Tabela1[[#This Row],[EA Play Season Pass]]="Yes",Tabela1[[#This Row],[Minecraft Season Pass]]="Yes"),"Yes","No")</f>
        <v>No</v>
      </c>
      <c r="Q8330">
        <v>8</v>
      </c>
      <c r="R8330" s="2"/>
    </row>
    <row r="8331" spans="1:18" x14ac:dyDescent="0.25">
      <c r="A8331">
        <v>8330</v>
      </c>
      <c r="B8331" t="s">
        <v>26</v>
      </c>
      <c r="C8331" t="s">
        <v>7</v>
      </c>
      <c r="D8331" s="50">
        <v>45777</v>
      </c>
      <c r="E8331">
        <f>YEAR(Tabela1[[#This Row],[Start Date]])</f>
        <v>2025</v>
      </c>
      <c r="F8331">
        <f>ROUNDUP(MONTH(Tabela1[[#This Row],[Start Date]])/3,0)</f>
        <v>2</v>
      </c>
      <c r="G8331" t="s">
        <v>8</v>
      </c>
      <c r="H8331">
        <v>15</v>
      </c>
      <c r="I8331" t="s">
        <v>12</v>
      </c>
      <c r="J8331" t="s">
        <v>8</v>
      </c>
      <c r="K8331">
        <v>30</v>
      </c>
      <c r="L8331" t="s">
        <v>11</v>
      </c>
      <c r="M8331">
        <v>0</v>
      </c>
      <c r="N8331">
        <v>2</v>
      </c>
      <c r="O8331" t="str">
        <f>IF(AND(Tabela1[[#This Row],[EA Play Season Pass]]="Yes",Tabela1[[#This Row],[Minecraft Season Pass]]="Yes"),"Yes","No")</f>
        <v>No</v>
      </c>
      <c r="P8331" t="str">
        <f>IF(OR(Tabela1[[#This Row],[EA Play Season Pass]]="Yes",Tabela1[[#This Row],[Minecraft Season Pass]]="Yes"),"Yes","No")</f>
        <v>Yes</v>
      </c>
      <c r="Q8331">
        <v>43</v>
      </c>
      <c r="R8331" s="2"/>
    </row>
    <row r="8332" spans="1:18" x14ac:dyDescent="0.25">
      <c r="A8332">
        <v>8331</v>
      </c>
      <c r="B8332" t="s">
        <v>7218</v>
      </c>
      <c r="C8332" t="s">
        <v>7</v>
      </c>
      <c r="D8332" s="50">
        <v>45777</v>
      </c>
      <c r="E8332">
        <f>YEAR(Tabela1[[#This Row],[Start Date]])</f>
        <v>2025</v>
      </c>
      <c r="F8332">
        <f>ROUNDUP(MONTH(Tabela1[[#This Row],[Start Date]])/3,0)</f>
        <v>2</v>
      </c>
      <c r="G8332" t="s">
        <v>8</v>
      </c>
      <c r="H8332">
        <v>15</v>
      </c>
      <c r="I8332" t="s">
        <v>14</v>
      </c>
      <c r="J8332" t="s">
        <v>11</v>
      </c>
      <c r="K8332">
        <v>0</v>
      </c>
      <c r="L8332" t="s">
        <v>11</v>
      </c>
      <c r="M8332">
        <v>0</v>
      </c>
      <c r="N8332">
        <v>1</v>
      </c>
      <c r="O8332" t="str">
        <f>IF(AND(Tabela1[[#This Row],[EA Play Season Pass]]="Yes",Tabela1[[#This Row],[Minecraft Season Pass]]="Yes"),"Yes","No")</f>
        <v>No</v>
      </c>
      <c r="P8332" t="str">
        <f>IF(OR(Tabela1[[#This Row],[EA Play Season Pass]]="Yes",Tabela1[[#This Row],[Minecraft Season Pass]]="Yes"),"Yes","No")</f>
        <v>No</v>
      </c>
      <c r="Q8332">
        <v>14</v>
      </c>
      <c r="R8332" s="2"/>
    </row>
    <row r="8333" spans="1:18" x14ac:dyDescent="0.25">
      <c r="A8333">
        <v>8332</v>
      </c>
      <c r="B8333" t="s">
        <v>8132</v>
      </c>
      <c r="C8333" t="s">
        <v>10</v>
      </c>
      <c r="D8333" s="50">
        <v>45778</v>
      </c>
      <c r="E8333">
        <f>YEAR(Tabela1[[#This Row],[Start Date]])</f>
        <v>2025</v>
      </c>
      <c r="F8333">
        <f>ROUNDUP(MONTH(Tabela1[[#This Row],[Start Date]])/3,0)</f>
        <v>2</v>
      </c>
      <c r="G8333" t="s">
        <v>11</v>
      </c>
      <c r="H8333">
        <v>5</v>
      </c>
      <c r="I8333" t="s">
        <v>9</v>
      </c>
      <c r="J8333" t="s">
        <v>8</v>
      </c>
      <c r="K8333">
        <v>30</v>
      </c>
      <c r="L8333" t="s">
        <v>11</v>
      </c>
      <c r="M8333">
        <v>0</v>
      </c>
      <c r="N8333">
        <v>3</v>
      </c>
      <c r="O8333" t="str">
        <f>IF(AND(Tabela1[[#This Row],[EA Play Season Pass]]="Yes",Tabela1[[#This Row],[Minecraft Season Pass]]="Yes"),"Yes","No")</f>
        <v>No</v>
      </c>
      <c r="P8333" t="str">
        <f>IF(OR(Tabela1[[#This Row],[EA Play Season Pass]]="Yes",Tabela1[[#This Row],[Minecraft Season Pass]]="Yes"),"Yes","No")</f>
        <v>Yes</v>
      </c>
      <c r="Q8333">
        <v>32</v>
      </c>
      <c r="R8333" s="2"/>
    </row>
    <row r="8334" spans="1:18" x14ac:dyDescent="0.25">
      <c r="A8334">
        <v>8333</v>
      </c>
      <c r="B8334" t="s">
        <v>2448</v>
      </c>
      <c r="C8334" t="s">
        <v>10</v>
      </c>
      <c r="D8334" s="50">
        <v>45778</v>
      </c>
      <c r="E8334">
        <f>YEAR(Tabela1[[#This Row],[Start Date]])</f>
        <v>2025</v>
      </c>
      <c r="F8334">
        <f>ROUNDUP(MONTH(Tabela1[[#This Row],[Start Date]])/3,0)</f>
        <v>2</v>
      </c>
      <c r="G8334" t="s">
        <v>11</v>
      </c>
      <c r="H8334">
        <v>5</v>
      </c>
      <c r="I8334" t="s">
        <v>14</v>
      </c>
      <c r="J8334" t="s">
        <v>8</v>
      </c>
      <c r="K8334">
        <v>30</v>
      </c>
      <c r="L8334" t="s">
        <v>11</v>
      </c>
      <c r="M8334">
        <v>0</v>
      </c>
      <c r="N8334">
        <v>3</v>
      </c>
      <c r="O8334" t="str">
        <f>IF(AND(Tabela1[[#This Row],[EA Play Season Pass]]="Yes",Tabela1[[#This Row],[Minecraft Season Pass]]="Yes"),"Yes","No")</f>
        <v>No</v>
      </c>
      <c r="P8334" t="str">
        <f>IF(OR(Tabela1[[#This Row],[EA Play Season Pass]]="Yes",Tabela1[[#This Row],[Minecraft Season Pass]]="Yes"),"Yes","No")</f>
        <v>Yes</v>
      </c>
      <c r="Q8334">
        <v>32</v>
      </c>
      <c r="R8334" s="2"/>
    </row>
    <row r="8335" spans="1:18" x14ac:dyDescent="0.25">
      <c r="A8335">
        <v>8334</v>
      </c>
      <c r="B8335" t="s">
        <v>725</v>
      </c>
      <c r="C8335" t="s">
        <v>13</v>
      </c>
      <c r="D8335" s="50">
        <v>45778</v>
      </c>
      <c r="E8335">
        <f>YEAR(Tabela1[[#This Row],[Start Date]])</f>
        <v>2025</v>
      </c>
      <c r="F8335">
        <f>ROUNDUP(MONTH(Tabela1[[#This Row],[Start Date]])/3,0)</f>
        <v>2</v>
      </c>
      <c r="G8335" t="s">
        <v>8</v>
      </c>
      <c r="H8335">
        <v>10</v>
      </c>
      <c r="I8335" t="s">
        <v>14</v>
      </c>
      <c r="J8335" t="s">
        <v>11</v>
      </c>
      <c r="K8335">
        <v>0</v>
      </c>
      <c r="L8335" t="s">
        <v>11</v>
      </c>
      <c r="M8335">
        <v>0</v>
      </c>
      <c r="N8335">
        <v>2</v>
      </c>
      <c r="O8335" t="str">
        <f>IF(AND(Tabela1[[#This Row],[EA Play Season Pass]]="Yes",Tabela1[[#This Row],[Minecraft Season Pass]]="Yes"),"Yes","No")</f>
        <v>No</v>
      </c>
      <c r="P8335" t="str">
        <f>IF(OR(Tabela1[[#This Row],[EA Play Season Pass]]="Yes",Tabela1[[#This Row],[Minecraft Season Pass]]="Yes"),"Yes","No")</f>
        <v>No</v>
      </c>
      <c r="Q8335">
        <v>8</v>
      </c>
      <c r="R8335" s="2"/>
    </row>
    <row r="8336" spans="1:18" x14ac:dyDescent="0.25">
      <c r="A8336">
        <v>8335</v>
      </c>
      <c r="B8336" t="s">
        <v>8133</v>
      </c>
      <c r="C8336" t="s">
        <v>7</v>
      </c>
      <c r="D8336" s="50">
        <v>45778</v>
      </c>
      <c r="E8336">
        <f>YEAR(Tabela1[[#This Row],[Start Date]])</f>
        <v>2025</v>
      </c>
      <c r="F8336">
        <f>ROUNDUP(MONTH(Tabela1[[#This Row],[Start Date]])/3,0)</f>
        <v>2</v>
      </c>
      <c r="G8336" t="s">
        <v>11</v>
      </c>
      <c r="H8336">
        <v>15</v>
      </c>
      <c r="I8336" t="s">
        <v>14</v>
      </c>
      <c r="J8336" t="s">
        <v>8</v>
      </c>
      <c r="K8336">
        <v>30</v>
      </c>
      <c r="L8336" t="s">
        <v>11</v>
      </c>
      <c r="M8336">
        <v>0</v>
      </c>
      <c r="N8336">
        <v>1</v>
      </c>
      <c r="O8336" t="str">
        <f>IF(AND(Tabela1[[#This Row],[EA Play Season Pass]]="Yes",Tabela1[[#This Row],[Minecraft Season Pass]]="Yes"),"Yes","No")</f>
        <v>No</v>
      </c>
      <c r="P8336" t="str">
        <f>IF(OR(Tabela1[[#This Row],[EA Play Season Pass]]="Yes",Tabela1[[#This Row],[Minecraft Season Pass]]="Yes"),"Yes","No")</f>
        <v>Yes</v>
      </c>
      <c r="Q8336">
        <v>44</v>
      </c>
      <c r="R8336" s="2"/>
    </row>
    <row r="8337" spans="1:18" x14ac:dyDescent="0.25">
      <c r="A8337">
        <v>8336</v>
      </c>
      <c r="B8337" t="s">
        <v>8134</v>
      </c>
      <c r="C8337" t="s">
        <v>7</v>
      </c>
      <c r="D8337" s="50">
        <v>45778</v>
      </c>
      <c r="E8337">
        <f>YEAR(Tabela1[[#This Row],[Start Date]])</f>
        <v>2025</v>
      </c>
      <c r="F8337">
        <f>ROUNDUP(MONTH(Tabela1[[#This Row],[Start Date]])/3,0)</f>
        <v>2</v>
      </c>
      <c r="G8337" t="s">
        <v>8</v>
      </c>
      <c r="H8337">
        <v>15</v>
      </c>
      <c r="I8337" t="s">
        <v>12</v>
      </c>
      <c r="J8337" t="s">
        <v>11</v>
      </c>
      <c r="K8337">
        <v>0</v>
      </c>
      <c r="L8337" t="s">
        <v>8</v>
      </c>
      <c r="M8337">
        <v>20</v>
      </c>
      <c r="N8337">
        <v>2</v>
      </c>
      <c r="O8337" t="str">
        <f>IF(AND(Tabela1[[#This Row],[EA Play Season Pass]]="Yes",Tabela1[[#This Row],[Minecraft Season Pass]]="Yes"),"Yes","No")</f>
        <v>No</v>
      </c>
      <c r="P8337" t="str">
        <f>IF(OR(Tabela1[[#This Row],[EA Play Season Pass]]="Yes",Tabela1[[#This Row],[Minecraft Season Pass]]="Yes"),"Yes","No")</f>
        <v>Yes</v>
      </c>
      <c r="Q8337">
        <v>33</v>
      </c>
      <c r="R8337" s="2"/>
    </row>
    <row r="8338" spans="1:18" x14ac:dyDescent="0.25">
      <c r="A8338">
        <v>8337</v>
      </c>
      <c r="B8338" t="s">
        <v>2167</v>
      </c>
      <c r="C8338" t="s">
        <v>10</v>
      </c>
      <c r="D8338" s="50">
        <v>45778</v>
      </c>
      <c r="E8338">
        <f>YEAR(Tabela1[[#This Row],[Start Date]])</f>
        <v>2025</v>
      </c>
      <c r="F8338">
        <f>ROUNDUP(MONTH(Tabela1[[#This Row],[Start Date]])/3,0)</f>
        <v>2</v>
      </c>
      <c r="G8338" t="s">
        <v>11</v>
      </c>
      <c r="H8338">
        <v>5</v>
      </c>
      <c r="I8338" t="s">
        <v>14</v>
      </c>
      <c r="J8338" t="s">
        <v>8</v>
      </c>
      <c r="K8338">
        <v>30</v>
      </c>
      <c r="L8338" t="s">
        <v>11</v>
      </c>
      <c r="M8338">
        <v>0</v>
      </c>
      <c r="N8338">
        <v>2</v>
      </c>
      <c r="O8338" t="str">
        <f>IF(AND(Tabela1[[#This Row],[EA Play Season Pass]]="Yes",Tabela1[[#This Row],[Minecraft Season Pass]]="Yes"),"Yes","No")</f>
        <v>No</v>
      </c>
      <c r="P8338" t="str">
        <f>IF(OR(Tabela1[[#This Row],[EA Play Season Pass]]="Yes",Tabela1[[#This Row],[Minecraft Season Pass]]="Yes"),"Yes","No")</f>
        <v>Yes</v>
      </c>
      <c r="Q8338">
        <v>33</v>
      </c>
      <c r="R8338" s="2"/>
    </row>
    <row r="8339" spans="1:18" x14ac:dyDescent="0.25">
      <c r="A8339">
        <v>8338</v>
      </c>
      <c r="B8339" t="s">
        <v>2495</v>
      </c>
      <c r="C8339" t="s">
        <v>10</v>
      </c>
      <c r="D8339" s="50">
        <v>45778</v>
      </c>
      <c r="E8339">
        <f>YEAR(Tabela1[[#This Row],[Start Date]])</f>
        <v>2025</v>
      </c>
      <c r="F8339">
        <f>ROUNDUP(MONTH(Tabela1[[#This Row],[Start Date]])/3,0)</f>
        <v>2</v>
      </c>
      <c r="G8339" t="s">
        <v>8</v>
      </c>
      <c r="H8339">
        <v>5</v>
      </c>
      <c r="I8339" t="s">
        <v>14</v>
      </c>
      <c r="J8339" t="s">
        <v>11</v>
      </c>
      <c r="K8339">
        <v>0</v>
      </c>
      <c r="L8339" t="s">
        <v>8</v>
      </c>
      <c r="M8339">
        <v>20</v>
      </c>
      <c r="N8339">
        <v>2</v>
      </c>
      <c r="O8339" t="str">
        <f>IF(AND(Tabela1[[#This Row],[EA Play Season Pass]]="Yes",Tabela1[[#This Row],[Minecraft Season Pass]]="Yes"),"Yes","No")</f>
        <v>No</v>
      </c>
      <c r="P8339" t="str">
        <f>IF(OR(Tabela1[[#This Row],[EA Play Season Pass]]="Yes",Tabela1[[#This Row],[Minecraft Season Pass]]="Yes"),"Yes","No")</f>
        <v>Yes</v>
      </c>
      <c r="Q8339">
        <v>23</v>
      </c>
      <c r="R8339" s="2"/>
    </row>
    <row r="8340" spans="1:18" x14ac:dyDescent="0.25">
      <c r="A8340">
        <v>8339</v>
      </c>
      <c r="B8340" t="s">
        <v>6362</v>
      </c>
      <c r="C8340" t="s">
        <v>13</v>
      </c>
      <c r="D8340" s="50">
        <v>45778</v>
      </c>
      <c r="E8340">
        <f>YEAR(Tabela1[[#This Row],[Start Date]])</f>
        <v>2025</v>
      </c>
      <c r="F8340">
        <f>ROUNDUP(MONTH(Tabela1[[#This Row],[Start Date]])/3,0)</f>
        <v>2</v>
      </c>
      <c r="G8340" t="s">
        <v>8</v>
      </c>
      <c r="H8340">
        <v>10</v>
      </c>
      <c r="I8340" t="s">
        <v>9</v>
      </c>
      <c r="J8340" t="s">
        <v>11</v>
      </c>
      <c r="K8340">
        <v>0</v>
      </c>
      <c r="L8340" t="s">
        <v>11</v>
      </c>
      <c r="M8340">
        <v>0</v>
      </c>
      <c r="N8340">
        <v>3</v>
      </c>
      <c r="O8340" t="str">
        <f>IF(AND(Tabela1[[#This Row],[EA Play Season Pass]]="Yes",Tabela1[[#This Row],[Minecraft Season Pass]]="Yes"),"Yes","No")</f>
        <v>No</v>
      </c>
      <c r="P8340" t="str">
        <f>IF(OR(Tabela1[[#This Row],[EA Play Season Pass]]="Yes",Tabela1[[#This Row],[Minecraft Season Pass]]="Yes"),"Yes","No")</f>
        <v>No</v>
      </c>
      <c r="Q8340">
        <v>7</v>
      </c>
      <c r="R8340" s="2"/>
    </row>
    <row r="8341" spans="1:18" x14ac:dyDescent="0.25">
      <c r="A8341">
        <v>8340</v>
      </c>
      <c r="B8341" t="s">
        <v>1930</v>
      </c>
      <c r="C8341" t="s">
        <v>13</v>
      </c>
      <c r="D8341" s="50">
        <v>45778</v>
      </c>
      <c r="E8341">
        <f>YEAR(Tabela1[[#This Row],[Start Date]])</f>
        <v>2025</v>
      </c>
      <c r="F8341">
        <f>ROUNDUP(MONTH(Tabela1[[#This Row],[Start Date]])/3,0)</f>
        <v>2</v>
      </c>
      <c r="G8341" t="s">
        <v>8</v>
      </c>
      <c r="H8341">
        <v>10</v>
      </c>
      <c r="I8341" t="s">
        <v>14</v>
      </c>
      <c r="J8341" t="s">
        <v>8</v>
      </c>
      <c r="K8341">
        <v>30</v>
      </c>
      <c r="L8341" t="s">
        <v>8</v>
      </c>
      <c r="M8341">
        <v>20</v>
      </c>
      <c r="N8341">
        <v>1</v>
      </c>
      <c r="O8341" t="str">
        <f>IF(AND(Tabela1[[#This Row],[EA Play Season Pass]]="Yes",Tabela1[[#This Row],[Minecraft Season Pass]]="Yes"),"Yes","No")</f>
        <v>Yes</v>
      </c>
      <c r="P8341" t="str">
        <f>IF(OR(Tabela1[[#This Row],[EA Play Season Pass]]="Yes",Tabela1[[#This Row],[Minecraft Season Pass]]="Yes"),"Yes","No")</f>
        <v>Yes</v>
      </c>
      <c r="Q8341">
        <v>59</v>
      </c>
      <c r="R8341" s="2"/>
    </row>
    <row r="8342" spans="1:18" x14ac:dyDescent="0.25">
      <c r="A8342">
        <v>8341</v>
      </c>
      <c r="B8342" t="s">
        <v>321</v>
      </c>
      <c r="C8342" t="s">
        <v>7</v>
      </c>
      <c r="D8342" s="50">
        <v>45778</v>
      </c>
      <c r="E8342">
        <f>YEAR(Tabela1[[#This Row],[Start Date]])</f>
        <v>2025</v>
      </c>
      <c r="F8342">
        <f>ROUNDUP(MONTH(Tabela1[[#This Row],[Start Date]])/3,0)</f>
        <v>2</v>
      </c>
      <c r="G8342" t="s">
        <v>8</v>
      </c>
      <c r="H8342">
        <v>15</v>
      </c>
      <c r="I8342" t="s">
        <v>9</v>
      </c>
      <c r="J8342" t="s">
        <v>8</v>
      </c>
      <c r="K8342">
        <v>30</v>
      </c>
      <c r="L8342" t="s">
        <v>11</v>
      </c>
      <c r="M8342">
        <v>0</v>
      </c>
      <c r="N8342">
        <v>2</v>
      </c>
      <c r="O8342" t="str">
        <f>IF(AND(Tabela1[[#This Row],[EA Play Season Pass]]="Yes",Tabela1[[#This Row],[Minecraft Season Pass]]="Yes"),"Yes","No")</f>
        <v>No</v>
      </c>
      <c r="P8342" t="str">
        <f>IF(OR(Tabela1[[#This Row],[EA Play Season Pass]]="Yes",Tabela1[[#This Row],[Minecraft Season Pass]]="Yes"),"Yes","No")</f>
        <v>Yes</v>
      </c>
      <c r="Q8342">
        <v>43</v>
      </c>
      <c r="R8342" s="2"/>
    </row>
    <row r="8343" spans="1:18" x14ac:dyDescent="0.25">
      <c r="A8343">
        <v>8342</v>
      </c>
      <c r="B8343" t="s">
        <v>8135</v>
      </c>
      <c r="C8343" t="s">
        <v>7</v>
      </c>
      <c r="D8343" s="50">
        <v>45779</v>
      </c>
      <c r="E8343">
        <f>YEAR(Tabela1[[#This Row],[Start Date]])</f>
        <v>2025</v>
      </c>
      <c r="F8343">
        <f>ROUNDUP(MONTH(Tabela1[[#This Row],[Start Date]])/3,0)</f>
        <v>2</v>
      </c>
      <c r="G8343" t="s">
        <v>8</v>
      </c>
      <c r="H8343">
        <v>15</v>
      </c>
      <c r="I8343" t="s">
        <v>12</v>
      </c>
      <c r="J8343" t="s">
        <v>8</v>
      </c>
      <c r="K8343">
        <v>30</v>
      </c>
      <c r="L8343" t="s">
        <v>8</v>
      </c>
      <c r="M8343">
        <v>20</v>
      </c>
      <c r="N8343">
        <v>3</v>
      </c>
      <c r="O8343" t="str">
        <f>IF(AND(Tabela1[[#This Row],[EA Play Season Pass]]="Yes",Tabela1[[#This Row],[Minecraft Season Pass]]="Yes"),"Yes","No")</f>
        <v>Yes</v>
      </c>
      <c r="P8343" t="str">
        <f>IF(OR(Tabela1[[#This Row],[EA Play Season Pass]]="Yes",Tabela1[[#This Row],[Minecraft Season Pass]]="Yes"),"Yes","No")</f>
        <v>Yes</v>
      </c>
      <c r="Q8343">
        <v>62</v>
      </c>
      <c r="R8343" s="2"/>
    </row>
    <row r="8344" spans="1:18" x14ac:dyDescent="0.25">
      <c r="A8344">
        <v>8343</v>
      </c>
      <c r="B8344" t="s">
        <v>8136</v>
      </c>
      <c r="C8344" t="s">
        <v>10</v>
      </c>
      <c r="D8344" s="50">
        <v>45779</v>
      </c>
      <c r="E8344">
        <f>YEAR(Tabela1[[#This Row],[Start Date]])</f>
        <v>2025</v>
      </c>
      <c r="F8344">
        <f>ROUNDUP(MONTH(Tabela1[[#This Row],[Start Date]])/3,0)</f>
        <v>2</v>
      </c>
      <c r="G8344" t="s">
        <v>8</v>
      </c>
      <c r="H8344">
        <v>5</v>
      </c>
      <c r="I8344" t="s">
        <v>14</v>
      </c>
      <c r="J8344" t="s">
        <v>11</v>
      </c>
      <c r="K8344">
        <v>0</v>
      </c>
      <c r="L8344" t="s">
        <v>11</v>
      </c>
      <c r="M8344">
        <v>0</v>
      </c>
      <c r="N8344">
        <v>2</v>
      </c>
      <c r="O8344" t="str">
        <f>IF(AND(Tabela1[[#This Row],[EA Play Season Pass]]="Yes",Tabela1[[#This Row],[Minecraft Season Pass]]="Yes"),"Yes","No")</f>
        <v>No</v>
      </c>
      <c r="P8344" t="str">
        <f>IF(OR(Tabela1[[#This Row],[EA Play Season Pass]]="Yes",Tabela1[[#This Row],[Minecraft Season Pass]]="Yes"),"Yes","No")</f>
        <v>No</v>
      </c>
      <c r="Q8344">
        <v>3</v>
      </c>
      <c r="R8344" s="2"/>
    </row>
    <row r="8345" spans="1:18" x14ac:dyDescent="0.25">
      <c r="A8345">
        <v>8344</v>
      </c>
      <c r="B8345" t="s">
        <v>5361</v>
      </c>
      <c r="C8345" t="s">
        <v>10</v>
      </c>
      <c r="D8345" s="50">
        <v>45779</v>
      </c>
      <c r="E8345">
        <f>YEAR(Tabela1[[#This Row],[Start Date]])</f>
        <v>2025</v>
      </c>
      <c r="F8345">
        <f>ROUNDUP(MONTH(Tabela1[[#This Row],[Start Date]])/3,0)</f>
        <v>2</v>
      </c>
      <c r="G8345" t="s">
        <v>11</v>
      </c>
      <c r="H8345">
        <v>5</v>
      </c>
      <c r="I8345" t="s">
        <v>12</v>
      </c>
      <c r="J8345" t="s">
        <v>8</v>
      </c>
      <c r="K8345">
        <v>30</v>
      </c>
      <c r="L8345" t="s">
        <v>8</v>
      </c>
      <c r="M8345">
        <v>20</v>
      </c>
      <c r="N8345">
        <v>2</v>
      </c>
      <c r="O8345" t="str">
        <f>IF(AND(Tabela1[[#This Row],[EA Play Season Pass]]="Yes",Tabela1[[#This Row],[Minecraft Season Pass]]="Yes"),"Yes","No")</f>
        <v>Yes</v>
      </c>
      <c r="P8345" t="str">
        <f>IF(OR(Tabela1[[#This Row],[EA Play Season Pass]]="Yes",Tabela1[[#This Row],[Minecraft Season Pass]]="Yes"),"Yes","No")</f>
        <v>Yes</v>
      </c>
      <c r="Q8345">
        <v>53</v>
      </c>
      <c r="R8345" s="2"/>
    </row>
    <row r="8346" spans="1:18" x14ac:dyDescent="0.25">
      <c r="A8346">
        <v>8345</v>
      </c>
      <c r="B8346" t="s">
        <v>2589</v>
      </c>
      <c r="C8346" t="s">
        <v>7</v>
      </c>
      <c r="D8346" s="50">
        <v>45779</v>
      </c>
      <c r="E8346">
        <f>YEAR(Tabela1[[#This Row],[Start Date]])</f>
        <v>2025</v>
      </c>
      <c r="F8346">
        <f>ROUNDUP(MONTH(Tabela1[[#This Row],[Start Date]])/3,0)</f>
        <v>2</v>
      </c>
      <c r="G8346" t="s">
        <v>8</v>
      </c>
      <c r="H8346">
        <v>15</v>
      </c>
      <c r="I8346" t="s">
        <v>14</v>
      </c>
      <c r="J8346" t="s">
        <v>11</v>
      </c>
      <c r="K8346">
        <v>0</v>
      </c>
      <c r="L8346" t="s">
        <v>11</v>
      </c>
      <c r="M8346">
        <v>0</v>
      </c>
      <c r="N8346">
        <v>3</v>
      </c>
      <c r="O8346" t="str">
        <f>IF(AND(Tabela1[[#This Row],[EA Play Season Pass]]="Yes",Tabela1[[#This Row],[Minecraft Season Pass]]="Yes"),"Yes","No")</f>
        <v>No</v>
      </c>
      <c r="P8346" t="str">
        <f>IF(OR(Tabela1[[#This Row],[EA Play Season Pass]]="Yes",Tabela1[[#This Row],[Minecraft Season Pass]]="Yes"),"Yes","No")</f>
        <v>No</v>
      </c>
      <c r="Q8346">
        <v>12</v>
      </c>
      <c r="R8346" s="2"/>
    </row>
    <row r="8347" spans="1:18" x14ac:dyDescent="0.25">
      <c r="A8347">
        <v>8346</v>
      </c>
      <c r="B8347" t="s">
        <v>8137</v>
      </c>
      <c r="C8347" t="s">
        <v>13</v>
      </c>
      <c r="D8347" s="50">
        <v>45779</v>
      </c>
      <c r="E8347">
        <f>YEAR(Tabela1[[#This Row],[Start Date]])</f>
        <v>2025</v>
      </c>
      <c r="F8347">
        <f>ROUNDUP(MONTH(Tabela1[[#This Row],[Start Date]])/3,0)</f>
        <v>2</v>
      </c>
      <c r="G8347" t="s">
        <v>8</v>
      </c>
      <c r="H8347">
        <v>10</v>
      </c>
      <c r="I8347" t="s">
        <v>9</v>
      </c>
      <c r="J8347" t="s">
        <v>11</v>
      </c>
      <c r="K8347">
        <v>0</v>
      </c>
      <c r="L8347" t="s">
        <v>8</v>
      </c>
      <c r="M8347">
        <v>20</v>
      </c>
      <c r="N8347">
        <v>2</v>
      </c>
      <c r="O8347" t="str">
        <f>IF(AND(Tabela1[[#This Row],[EA Play Season Pass]]="Yes",Tabela1[[#This Row],[Minecraft Season Pass]]="Yes"),"Yes","No")</f>
        <v>No</v>
      </c>
      <c r="P8347" t="str">
        <f>IF(OR(Tabela1[[#This Row],[EA Play Season Pass]]="Yes",Tabela1[[#This Row],[Minecraft Season Pass]]="Yes"),"Yes","No")</f>
        <v>Yes</v>
      </c>
      <c r="Q8347">
        <v>28</v>
      </c>
      <c r="R8347" s="2"/>
    </row>
    <row r="8348" spans="1:18" x14ac:dyDescent="0.25">
      <c r="A8348">
        <v>8347</v>
      </c>
      <c r="B8348" t="s">
        <v>1499</v>
      </c>
      <c r="C8348" t="s">
        <v>7</v>
      </c>
      <c r="D8348" s="50">
        <v>45779</v>
      </c>
      <c r="E8348">
        <f>YEAR(Tabela1[[#This Row],[Start Date]])</f>
        <v>2025</v>
      </c>
      <c r="F8348">
        <f>ROUNDUP(MONTH(Tabela1[[#This Row],[Start Date]])/3,0)</f>
        <v>2</v>
      </c>
      <c r="G8348" t="s">
        <v>8</v>
      </c>
      <c r="H8348">
        <v>15</v>
      </c>
      <c r="I8348" t="s">
        <v>9</v>
      </c>
      <c r="J8348" t="s">
        <v>8</v>
      </c>
      <c r="K8348">
        <v>30</v>
      </c>
      <c r="L8348" t="s">
        <v>8</v>
      </c>
      <c r="M8348">
        <v>20</v>
      </c>
      <c r="N8348">
        <v>3</v>
      </c>
      <c r="O8348" t="str">
        <f>IF(AND(Tabela1[[#This Row],[EA Play Season Pass]]="Yes",Tabela1[[#This Row],[Minecraft Season Pass]]="Yes"),"Yes","No")</f>
        <v>Yes</v>
      </c>
      <c r="P8348" t="str">
        <f>IF(OR(Tabela1[[#This Row],[EA Play Season Pass]]="Yes",Tabela1[[#This Row],[Minecraft Season Pass]]="Yes"),"Yes","No")</f>
        <v>Yes</v>
      </c>
      <c r="Q8348">
        <v>62</v>
      </c>
      <c r="R8348" s="2"/>
    </row>
    <row r="8349" spans="1:18" x14ac:dyDescent="0.25">
      <c r="A8349">
        <v>8348</v>
      </c>
      <c r="B8349" t="s">
        <v>2612</v>
      </c>
      <c r="C8349" t="s">
        <v>13</v>
      </c>
      <c r="D8349" s="50">
        <v>45779</v>
      </c>
      <c r="E8349">
        <f>YEAR(Tabela1[[#This Row],[Start Date]])</f>
        <v>2025</v>
      </c>
      <c r="F8349">
        <f>ROUNDUP(MONTH(Tabela1[[#This Row],[Start Date]])/3,0)</f>
        <v>2</v>
      </c>
      <c r="G8349" t="s">
        <v>8</v>
      </c>
      <c r="H8349">
        <v>10</v>
      </c>
      <c r="I8349" t="s">
        <v>14</v>
      </c>
      <c r="J8349" t="s">
        <v>11</v>
      </c>
      <c r="K8349">
        <v>0</v>
      </c>
      <c r="L8349" t="s">
        <v>8</v>
      </c>
      <c r="M8349">
        <v>20</v>
      </c>
      <c r="N8349">
        <v>2</v>
      </c>
      <c r="O8349" t="str">
        <f>IF(AND(Tabela1[[#This Row],[EA Play Season Pass]]="Yes",Tabela1[[#This Row],[Minecraft Season Pass]]="Yes"),"Yes","No")</f>
        <v>No</v>
      </c>
      <c r="P8349" t="str">
        <f>IF(OR(Tabela1[[#This Row],[EA Play Season Pass]]="Yes",Tabela1[[#This Row],[Minecraft Season Pass]]="Yes"),"Yes","No")</f>
        <v>Yes</v>
      </c>
      <c r="Q8349">
        <v>28</v>
      </c>
      <c r="R8349" s="2"/>
    </row>
    <row r="8350" spans="1:18" x14ac:dyDescent="0.25">
      <c r="A8350">
        <v>8349</v>
      </c>
      <c r="B8350" t="s">
        <v>8138</v>
      </c>
      <c r="C8350" t="s">
        <v>10</v>
      </c>
      <c r="D8350" s="50">
        <v>45779</v>
      </c>
      <c r="E8350">
        <f>YEAR(Tabela1[[#This Row],[Start Date]])</f>
        <v>2025</v>
      </c>
      <c r="F8350">
        <f>ROUNDUP(MONTH(Tabela1[[#This Row],[Start Date]])/3,0)</f>
        <v>2</v>
      </c>
      <c r="G8350" t="s">
        <v>8</v>
      </c>
      <c r="H8350">
        <v>5</v>
      </c>
      <c r="I8350" t="s">
        <v>14</v>
      </c>
      <c r="J8350" t="s">
        <v>8</v>
      </c>
      <c r="K8350">
        <v>30</v>
      </c>
      <c r="L8350" t="s">
        <v>8</v>
      </c>
      <c r="M8350">
        <v>20</v>
      </c>
      <c r="N8350">
        <v>2</v>
      </c>
      <c r="O8350" t="str">
        <f>IF(AND(Tabela1[[#This Row],[EA Play Season Pass]]="Yes",Tabela1[[#This Row],[Minecraft Season Pass]]="Yes"),"Yes","No")</f>
        <v>Yes</v>
      </c>
      <c r="P8350" t="str">
        <f>IF(OR(Tabela1[[#This Row],[EA Play Season Pass]]="Yes",Tabela1[[#This Row],[Minecraft Season Pass]]="Yes"),"Yes","No")</f>
        <v>Yes</v>
      </c>
      <c r="Q8350">
        <v>53</v>
      </c>
      <c r="R8350" s="2"/>
    </row>
    <row r="8351" spans="1:18" x14ac:dyDescent="0.25">
      <c r="A8351">
        <v>8350</v>
      </c>
      <c r="B8351" t="s">
        <v>8139</v>
      </c>
      <c r="C8351" t="s">
        <v>13</v>
      </c>
      <c r="D8351" s="50">
        <v>45779</v>
      </c>
      <c r="E8351">
        <f>YEAR(Tabela1[[#This Row],[Start Date]])</f>
        <v>2025</v>
      </c>
      <c r="F8351">
        <f>ROUNDUP(MONTH(Tabela1[[#This Row],[Start Date]])/3,0)</f>
        <v>2</v>
      </c>
      <c r="G8351" t="s">
        <v>8</v>
      </c>
      <c r="H8351">
        <v>10</v>
      </c>
      <c r="I8351" t="s">
        <v>9</v>
      </c>
      <c r="J8351" t="s">
        <v>11</v>
      </c>
      <c r="K8351">
        <v>0</v>
      </c>
      <c r="L8351" t="s">
        <v>11</v>
      </c>
      <c r="M8351">
        <v>0</v>
      </c>
      <c r="N8351">
        <v>2</v>
      </c>
      <c r="O8351" t="str">
        <f>IF(AND(Tabela1[[#This Row],[EA Play Season Pass]]="Yes",Tabela1[[#This Row],[Minecraft Season Pass]]="Yes"),"Yes","No")</f>
        <v>No</v>
      </c>
      <c r="P8351" t="str">
        <f>IF(OR(Tabela1[[#This Row],[EA Play Season Pass]]="Yes",Tabela1[[#This Row],[Minecraft Season Pass]]="Yes"),"Yes","No")</f>
        <v>No</v>
      </c>
      <c r="Q8351">
        <v>8</v>
      </c>
      <c r="R8351" s="2"/>
    </row>
    <row r="8352" spans="1:18" x14ac:dyDescent="0.25">
      <c r="A8352">
        <v>8351</v>
      </c>
      <c r="B8352" t="s">
        <v>2023</v>
      </c>
      <c r="C8352" t="s">
        <v>13</v>
      </c>
      <c r="D8352" s="50">
        <v>45779</v>
      </c>
      <c r="E8352">
        <f>YEAR(Tabela1[[#This Row],[Start Date]])</f>
        <v>2025</v>
      </c>
      <c r="F8352">
        <f>ROUNDUP(MONTH(Tabela1[[#This Row],[Start Date]])/3,0)</f>
        <v>2</v>
      </c>
      <c r="G8352" t="s">
        <v>11</v>
      </c>
      <c r="H8352">
        <v>10</v>
      </c>
      <c r="I8352" t="s">
        <v>9</v>
      </c>
      <c r="J8352" t="s">
        <v>11</v>
      </c>
      <c r="K8352">
        <v>0</v>
      </c>
      <c r="L8352" t="s">
        <v>11</v>
      </c>
      <c r="M8352">
        <v>0</v>
      </c>
      <c r="N8352">
        <v>2</v>
      </c>
      <c r="O8352" t="str">
        <f>IF(AND(Tabela1[[#This Row],[EA Play Season Pass]]="Yes",Tabela1[[#This Row],[Minecraft Season Pass]]="Yes"),"Yes","No")</f>
        <v>No</v>
      </c>
      <c r="P8352" t="str">
        <f>IF(OR(Tabela1[[#This Row],[EA Play Season Pass]]="Yes",Tabela1[[#This Row],[Minecraft Season Pass]]="Yes"),"Yes","No")</f>
        <v>No</v>
      </c>
      <c r="Q8352">
        <v>8</v>
      </c>
      <c r="R8352" s="2"/>
    </row>
    <row r="8353" spans="1:18" x14ac:dyDescent="0.25">
      <c r="A8353">
        <v>8352</v>
      </c>
      <c r="B8353" t="s">
        <v>523</v>
      </c>
      <c r="C8353" t="s">
        <v>10</v>
      </c>
      <c r="D8353" s="50">
        <v>45779</v>
      </c>
      <c r="E8353">
        <f>YEAR(Tabela1[[#This Row],[Start Date]])</f>
        <v>2025</v>
      </c>
      <c r="F8353">
        <f>ROUNDUP(MONTH(Tabela1[[#This Row],[Start Date]])/3,0)</f>
        <v>2</v>
      </c>
      <c r="G8353" t="s">
        <v>8</v>
      </c>
      <c r="H8353">
        <v>5</v>
      </c>
      <c r="I8353" t="s">
        <v>14</v>
      </c>
      <c r="J8353" t="s">
        <v>11</v>
      </c>
      <c r="K8353">
        <v>0</v>
      </c>
      <c r="L8353" t="s">
        <v>8</v>
      </c>
      <c r="M8353">
        <v>20</v>
      </c>
      <c r="N8353">
        <v>2</v>
      </c>
      <c r="O8353" t="str">
        <f>IF(AND(Tabela1[[#This Row],[EA Play Season Pass]]="Yes",Tabela1[[#This Row],[Minecraft Season Pass]]="Yes"),"Yes","No")</f>
        <v>No</v>
      </c>
      <c r="P8353" t="str">
        <f>IF(OR(Tabela1[[#This Row],[EA Play Season Pass]]="Yes",Tabela1[[#This Row],[Minecraft Season Pass]]="Yes"),"Yes","No")</f>
        <v>Yes</v>
      </c>
      <c r="Q8353">
        <v>23</v>
      </c>
      <c r="R8353" s="2"/>
    </row>
    <row r="8354" spans="1:18" x14ac:dyDescent="0.25">
      <c r="A8354">
        <v>8353</v>
      </c>
      <c r="B8354" t="s">
        <v>8140</v>
      </c>
      <c r="C8354" t="s">
        <v>10</v>
      </c>
      <c r="D8354" s="50">
        <v>45780</v>
      </c>
      <c r="E8354">
        <f>YEAR(Tabela1[[#This Row],[Start Date]])</f>
        <v>2025</v>
      </c>
      <c r="F8354">
        <f>ROUNDUP(MONTH(Tabela1[[#This Row],[Start Date]])/3,0)</f>
        <v>2</v>
      </c>
      <c r="G8354" t="s">
        <v>8</v>
      </c>
      <c r="H8354">
        <v>5</v>
      </c>
      <c r="I8354" t="s">
        <v>9</v>
      </c>
      <c r="J8354" t="s">
        <v>8</v>
      </c>
      <c r="K8354">
        <v>30</v>
      </c>
      <c r="L8354" t="s">
        <v>8</v>
      </c>
      <c r="M8354">
        <v>20</v>
      </c>
      <c r="N8354">
        <v>3</v>
      </c>
      <c r="O8354" t="str">
        <f>IF(AND(Tabela1[[#This Row],[EA Play Season Pass]]="Yes",Tabela1[[#This Row],[Minecraft Season Pass]]="Yes"),"Yes","No")</f>
        <v>Yes</v>
      </c>
      <c r="P8354" t="str">
        <f>IF(OR(Tabela1[[#This Row],[EA Play Season Pass]]="Yes",Tabela1[[#This Row],[Minecraft Season Pass]]="Yes"),"Yes","No")</f>
        <v>Yes</v>
      </c>
      <c r="Q8354">
        <v>52</v>
      </c>
      <c r="R8354" s="2"/>
    </row>
    <row r="8355" spans="1:18" x14ac:dyDescent="0.25">
      <c r="A8355">
        <v>8354</v>
      </c>
      <c r="B8355" t="s">
        <v>2632</v>
      </c>
      <c r="C8355" t="s">
        <v>10</v>
      </c>
      <c r="D8355" s="50">
        <v>45780</v>
      </c>
      <c r="E8355">
        <f>YEAR(Tabela1[[#This Row],[Start Date]])</f>
        <v>2025</v>
      </c>
      <c r="F8355">
        <f>ROUNDUP(MONTH(Tabela1[[#This Row],[Start Date]])/3,0)</f>
        <v>2</v>
      </c>
      <c r="G8355" t="s">
        <v>8</v>
      </c>
      <c r="H8355">
        <v>5</v>
      </c>
      <c r="I8355" t="s">
        <v>9</v>
      </c>
      <c r="J8355" t="s">
        <v>11</v>
      </c>
      <c r="K8355">
        <v>0</v>
      </c>
      <c r="L8355" t="s">
        <v>11</v>
      </c>
      <c r="M8355">
        <v>0</v>
      </c>
      <c r="N8355">
        <v>1</v>
      </c>
      <c r="O8355" t="str">
        <f>IF(AND(Tabela1[[#This Row],[EA Play Season Pass]]="Yes",Tabela1[[#This Row],[Minecraft Season Pass]]="Yes"),"Yes","No")</f>
        <v>No</v>
      </c>
      <c r="P8355" t="str">
        <f>IF(OR(Tabela1[[#This Row],[EA Play Season Pass]]="Yes",Tabela1[[#This Row],[Minecraft Season Pass]]="Yes"),"Yes","No")</f>
        <v>No</v>
      </c>
      <c r="Q8355">
        <v>4</v>
      </c>
      <c r="R8355" s="2"/>
    </row>
    <row r="8356" spans="1:18" x14ac:dyDescent="0.25">
      <c r="A8356">
        <v>8355</v>
      </c>
      <c r="B8356" t="s">
        <v>8141</v>
      </c>
      <c r="C8356" t="s">
        <v>13</v>
      </c>
      <c r="D8356" s="50">
        <v>45780</v>
      </c>
      <c r="E8356">
        <f>YEAR(Tabela1[[#This Row],[Start Date]])</f>
        <v>2025</v>
      </c>
      <c r="F8356">
        <f>ROUNDUP(MONTH(Tabela1[[#This Row],[Start Date]])/3,0)</f>
        <v>2</v>
      </c>
      <c r="G8356" t="s">
        <v>11</v>
      </c>
      <c r="H8356">
        <v>10</v>
      </c>
      <c r="I8356" t="s">
        <v>12</v>
      </c>
      <c r="J8356" t="s">
        <v>8</v>
      </c>
      <c r="K8356">
        <v>30</v>
      </c>
      <c r="L8356" t="s">
        <v>8</v>
      </c>
      <c r="M8356">
        <v>20</v>
      </c>
      <c r="N8356">
        <v>1</v>
      </c>
      <c r="O8356" t="str">
        <f>IF(AND(Tabela1[[#This Row],[EA Play Season Pass]]="Yes",Tabela1[[#This Row],[Minecraft Season Pass]]="Yes"),"Yes","No")</f>
        <v>Yes</v>
      </c>
      <c r="P8356" t="str">
        <f>IF(OR(Tabela1[[#This Row],[EA Play Season Pass]]="Yes",Tabela1[[#This Row],[Minecraft Season Pass]]="Yes"),"Yes","No")</f>
        <v>Yes</v>
      </c>
      <c r="Q8356">
        <v>59</v>
      </c>
      <c r="R8356" s="2"/>
    </row>
    <row r="8357" spans="1:18" x14ac:dyDescent="0.25">
      <c r="A8357">
        <v>8356</v>
      </c>
      <c r="B8357" t="s">
        <v>8142</v>
      </c>
      <c r="C8357" t="s">
        <v>13</v>
      </c>
      <c r="D8357" s="50">
        <v>45780</v>
      </c>
      <c r="E8357">
        <f>YEAR(Tabela1[[#This Row],[Start Date]])</f>
        <v>2025</v>
      </c>
      <c r="F8357">
        <f>ROUNDUP(MONTH(Tabela1[[#This Row],[Start Date]])/3,0)</f>
        <v>2</v>
      </c>
      <c r="G8357" t="s">
        <v>11</v>
      </c>
      <c r="H8357">
        <v>10</v>
      </c>
      <c r="I8357" t="s">
        <v>14</v>
      </c>
      <c r="J8357" t="s">
        <v>8</v>
      </c>
      <c r="K8357">
        <v>30</v>
      </c>
      <c r="L8357" t="s">
        <v>11</v>
      </c>
      <c r="M8357">
        <v>0</v>
      </c>
      <c r="N8357">
        <v>2</v>
      </c>
      <c r="O8357" t="str">
        <f>IF(AND(Tabela1[[#This Row],[EA Play Season Pass]]="Yes",Tabela1[[#This Row],[Minecraft Season Pass]]="Yes"),"Yes","No")</f>
        <v>No</v>
      </c>
      <c r="P8357" t="str">
        <f>IF(OR(Tabela1[[#This Row],[EA Play Season Pass]]="Yes",Tabela1[[#This Row],[Minecraft Season Pass]]="Yes"),"Yes","No")</f>
        <v>Yes</v>
      </c>
      <c r="Q8357">
        <v>38</v>
      </c>
      <c r="R8357" s="2"/>
    </row>
    <row r="8358" spans="1:18" x14ac:dyDescent="0.25">
      <c r="A8358">
        <v>8357</v>
      </c>
      <c r="B8358" t="s">
        <v>8143</v>
      </c>
      <c r="C8358" t="s">
        <v>7</v>
      </c>
      <c r="D8358" s="50">
        <v>45780</v>
      </c>
      <c r="E8358">
        <f>YEAR(Tabela1[[#This Row],[Start Date]])</f>
        <v>2025</v>
      </c>
      <c r="F8358">
        <f>ROUNDUP(MONTH(Tabela1[[#This Row],[Start Date]])/3,0)</f>
        <v>2</v>
      </c>
      <c r="G8358" t="s">
        <v>8</v>
      </c>
      <c r="H8358">
        <v>15</v>
      </c>
      <c r="I8358" t="s">
        <v>12</v>
      </c>
      <c r="J8358" t="s">
        <v>11</v>
      </c>
      <c r="K8358">
        <v>0</v>
      </c>
      <c r="L8358" t="s">
        <v>8</v>
      </c>
      <c r="M8358">
        <v>20</v>
      </c>
      <c r="N8358">
        <v>3</v>
      </c>
      <c r="O8358" t="str">
        <f>IF(AND(Tabela1[[#This Row],[EA Play Season Pass]]="Yes",Tabela1[[#This Row],[Minecraft Season Pass]]="Yes"),"Yes","No")</f>
        <v>No</v>
      </c>
      <c r="P8358" t="str">
        <f>IF(OR(Tabela1[[#This Row],[EA Play Season Pass]]="Yes",Tabela1[[#This Row],[Minecraft Season Pass]]="Yes"),"Yes","No")</f>
        <v>Yes</v>
      </c>
      <c r="Q8358">
        <v>32</v>
      </c>
      <c r="R8358" s="2"/>
    </row>
    <row r="8359" spans="1:18" x14ac:dyDescent="0.25">
      <c r="A8359">
        <v>8358</v>
      </c>
      <c r="B8359" t="s">
        <v>975</v>
      </c>
      <c r="C8359" t="s">
        <v>7</v>
      </c>
      <c r="D8359" s="50">
        <v>45780</v>
      </c>
      <c r="E8359">
        <f>YEAR(Tabela1[[#This Row],[Start Date]])</f>
        <v>2025</v>
      </c>
      <c r="F8359">
        <f>ROUNDUP(MONTH(Tabela1[[#This Row],[Start Date]])/3,0)</f>
        <v>2</v>
      </c>
      <c r="G8359" t="s">
        <v>11</v>
      </c>
      <c r="H8359">
        <v>15</v>
      </c>
      <c r="I8359" t="s">
        <v>12</v>
      </c>
      <c r="J8359" t="s">
        <v>8</v>
      </c>
      <c r="K8359">
        <v>30</v>
      </c>
      <c r="L8359" t="s">
        <v>11</v>
      </c>
      <c r="M8359">
        <v>0</v>
      </c>
      <c r="N8359">
        <v>2</v>
      </c>
      <c r="O8359" t="str">
        <f>IF(AND(Tabela1[[#This Row],[EA Play Season Pass]]="Yes",Tabela1[[#This Row],[Minecraft Season Pass]]="Yes"),"Yes","No")</f>
        <v>No</v>
      </c>
      <c r="P8359" t="str">
        <f>IF(OR(Tabela1[[#This Row],[EA Play Season Pass]]="Yes",Tabela1[[#This Row],[Minecraft Season Pass]]="Yes"),"Yes","No")</f>
        <v>Yes</v>
      </c>
      <c r="Q8359">
        <v>43</v>
      </c>
      <c r="R8359" s="2"/>
    </row>
    <row r="8360" spans="1:18" x14ac:dyDescent="0.25">
      <c r="A8360">
        <v>8359</v>
      </c>
      <c r="B8360" t="s">
        <v>8144</v>
      </c>
      <c r="C8360" t="s">
        <v>13</v>
      </c>
      <c r="D8360" s="50">
        <v>45780</v>
      </c>
      <c r="E8360">
        <f>YEAR(Tabela1[[#This Row],[Start Date]])</f>
        <v>2025</v>
      </c>
      <c r="F8360">
        <f>ROUNDUP(MONTH(Tabela1[[#This Row],[Start Date]])/3,0)</f>
        <v>2</v>
      </c>
      <c r="G8360" t="s">
        <v>11</v>
      </c>
      <c r="H8360">
        <v>10</v>
      </c>
      <c r="I8360" t="s">
        <v>12</v>
      </c>
      <c r="J8360" t="s">
        <v>11</v>
      </c>
      <c r="K8360">
        <v>0</v>
      </c>
      <c r="L8360" t="s">
        <v>8</v>
      </c>
      <c r="M8360">
        <v>20</v>
      </c>
      <c r="N8360">
        <v>3</v>
      </c>
      <c r="O8360" t="str">
        <f>IF(AND(Tabela1[[#This Row],[EA Play Season Pass]]="Yes",Tabela1[[#This Row],[Minecraft Season Pass]]="Yes"),"Yes","No")</f>
        <v>No</v>
      </c>
      <c r="P8360" t="str">
        <f>IF(OR(Tabela1[[#This Row],[EA Play Season Pass]]="Yes",Tabela1[[#This Row],[Minecraft Season Pass]]="Yes"),"Yes","No")</f>
        <v>Yes</v>
      </c>
      <c r="Q8360">
        <v>27</v>
      </c>
      <c r="R8360" s="2"/>
    </row>
    <row r="8361" spans="1:18" x14ac:dyDescent="0.25">
      <c r="A8361">
        <v>8360</v>
      </c>
      <c r="B8361" t="s">
        <v>8145</v>
      </c>
      <c r="C8361" t="s">
        <v>13</v>
      </c>
      <c r="D8361" s="50">
        <v>45781</v>
      </c>
      <c r="E8361">
        <f>YEAR(Tabela1[[#This Row],[Start Date]])</f>
        <v>2025</v>
      </c>
      <c r="F8361">
        <f>ROUNDUP(MONTH(Tabela1[[#This Row],[Start Date]])/3,0)</f>
        <v>2</v>
      </c>
      <c r="G8361" t="s">
        <v>11</v>
      </c>
      <c r="H8361">
        <v>10</v>
      </c>
      <c r="I8361" t="s">
        <v>9</v>
      </c>
      <c r="J8361" t="s">
        <v>8</v>
      </c>
      <c r="K8361">
        <v>30</v>
      </c>
      <c r="L8361" t="s">
        <v>11</v>
      </c>
      <c r="M8361">
        <v>0</v>
      </c>
      <c r="N8361">
        <v>1</v>
      </c>
      <c r="O8361" t="str">
        <f>IF(AND(Tabela1[[#This Row],[EA Play Season Pass]]="Yes",Tabela1[[#This Row],[Minecraft Season Pass]]="Yes"),"Yes","No")</f>
        <v>No</v>
      </c>
      <c r="P8361" t="str">
        <f>IF(OR(Tabela1[[#This Row],[EA Play Season Pass]]="Yes",Tabela1[[#This Row],[Minecraft Season Pass]]="Yes"),"Yes","No")</f>
        <v>Yes</v>
      </c>
      <c r="Q8361">
        <v>39</v>
      </c>
      <c r="R8361" s="2"/>
    </row>
    <row r="8362" spans="1:18" x14ac:dyDescent="0.25">
      <c r="A8362">
        <v>8361</v>
      </c>
      <c r="B8362" t="s">
        <v>8146</v>
      </c>
      <c r="C8362" t="s">
        <v>13</v>
      </c>
      <c r="D8362" s="50">
        <v>45781</v>
      </c>
      <c r="E8362">
        <f>YEAR(Tabela1[[#This Row],[Start Date]])</f>
        <v>2025</v>
      </c>
      <c r="F8362">
        <f>ROUNDUP(MONTH(Tabela1[[#This Row],[Start Date]])/3,0)</f>
        <v>2</v>
      </c>
      <c r="G8362" t="s">
        <v>11</v>
      </c>
      <c r="H8362">
        <v>10</v>
      </c>
      <c r="I8362" t="s">
        <v>14</v>
      </c>
      <c r="J8362" t="s">
        <v>8</v>
      </c>
      <c r="K8362">
        <v>30</v>
      </c>
      <c r="L8362" t="s">
        <v>11</v>
      </c>
      <c r="M8362">
        <v>0</v>
      </c>
      <c r="N8362">
        <v>3</v>
      </c>
      <c r="O8362" t="str">
        <f>IF(AND(Tabela1[[#This Row],[EA Play Season Pass]]="Yes",Tabela1[[#This Row],[Minecraft Season Pass]]="Yes"),"Yes","No")</f>
        <v>No</v>
      </c>
      <c r="P8362" t="str">
        <f>IF(OR(Tabela1[[#This Row],[EA Play Season Pass]]="Yes",Tabela1[[#This Row],[Minecraft Season Pass]]="Yes"),"Yes","No")</f>
        <v>Yes</v>
      </c>
      <c r="Q8362">
        <v>37</v>
      </c>
      <c r="R8362" s="2"/>
    </row>
    <row r="8363" spans="1:18" x14ac:dyDescent="0.25">
      <c r="A8363">
        <v>8362</v>
      </c>
      <c r="B8363" t="s">
        <v>8147</v>
      </c>
      <c r="C8363" t="s">
        <v>13</v>
      </c>
      <c r="D8363" s="50">
        <v>45781</v>
      </c>
      <c r="E8363">
        <f>YEAR(Tabela1[[#This Row],[Start Date]])</f>
        <v>2025</v>
      </c>
      <c r="F8363">
        <f>ROUNDUP(MONTH(Tabela1[[#This Row],[Start Date]])/3,0)</f>
        <v>2</v>
      </c>
      <c r="G8363" t="s">
        <v>11</v>
      </c>
      <c r="H8363">
        <v>10</v>
      </c>
      <c r="I8363" t="s">
        <v>12</v>
      </c>
      <c r="J8363" t="s">
        <v>8</v>
      </c>
      <c r="K8363">
        <v>30</v>
      </c>
      <c r="L8363" t="s">
        <v>8</v>
      </c>
      <c r="M8363">
        <v>20</v>
      </c>
      <c r="N8363">
        <v>1</v>
      </c>
      <c r="O8363" t="str">
        <f>IF(AND(Tabela1[[#This Row],[EA Play Season Pass]]="Yes",Tabela1[[#This Row],[Minecraft Season Pass]]="Yes"),"Yes","No")</f>
        <v>Yes</v>
      </c>
      <c r="P8363" t="str">
        <f>IF(OR(Tabela1[[#This Row],[EA Play Season Pass]]="Yes",Tabela1[[#This Row],[Minecraft Season Pass]]="Yes"),"Yes","No")</f>
        <v>Yes</v>
      </c>
      <c r="Q8363">
        <v>59</v>
      </c>
      <c r="R8363" s="2"/>
    </row>
    <row r="8364" spans="1:18" x14ac:dyDescent="0.25">
      <c r="A8364">
        <v>8363</v>
      </c>
      <c r="B8364" t="s">
        <v>8148</v>
      </c>
      <c r="C8364" t="s">
        <v>7</v>
      </c>
      <c r="D8364" s="50">
        <v>45781</v>
      </c>
      <c r="E8364">
        <f>YEAR(Tabela1[[#This Row],[Start Date]])</f>
        <v>2025</v>
      </c>
      <c r="F8364">
        <f>ROUNDUP(MONTH(Tabela1[[#This Row],[Start Date]])/3,0)</f>
        <v>2</v>
      </c>
      <c r="G8364" t="s">
        <v>11</v>
      </c>
      <c r="H8364">
        <v>15</v>
      </c>
      <c r="I8364" t="s">
        <v>14</v>
      </c>
      <c r="J8364" t="s">
        <v>8</v>
      </c>
      <c r="K8364">
        <v>30</v>
      </c>
      <c r="L8364" t="s">
        <v>8</v>
      </c>
      <c r="M8364">
        <v>20</v>
      </c>
      <c r="N8364">
        <v>3</v>
      </c>
      <c r="O8364" t="str">
        <f>IF(AND(Tabela1[[#This Row],[EA Play Season Pass]]="Yes",Tabela1[[#This Row],[Minecraft Season Pass]]="Yes"),"Yes","No")</f>
        <v>Yes</v>
      </c>
      <c r="P8364" t="str">
        <f>IF(OR(Tabela1[[#This Row],[EA Play Season Pass]]="Yes",Tabela1[[#This Row],[Minecraft Season Pass]]="Yes"),"Yes","No")</f>
        <v>Yes</v>
      </c>
      <c r="Q8364">
        <v>62</v>
      </c>
      <c r="R8364" s="2"/>
    </row>
    <row r="8365" spans="1:18" x14ac:dyDescent="0.25">
      <c r="A8365">
        <v>8364</v>
      </c>
      <c r="B8365" t="s">
        <v>8149</v>
      </c>
      <c r="C8365" t="s">
        <v>7</v>
      </c>
      <c r="D8365" s="50">
        <v>45781</v>
      </c>
      <c r="E8365">
        <f>YEAR(Tabela1[[#This Row],[Start Date]])</f>
        <v>2025</v>
      </c>
      <c r="F8365">
        <f>ROUNDUP(MONTH(Tabela1[[#This Row],[Start Date]])/3,0)</f>
        <v>2</v>
      </c>
      <c r="G8365" t="s">
        <v>11</v>
      </c>
      <c r="H8365">
        <v>15</v>
      </c>
      <c r="I8365" t="s">
        <v>14</v>
      </c>
      <c r="J8365" t="s">
        <v>11</v>
      </c>
      <c r="K8365">
        <v>0</v>
      </c>
      <c r="L8365" t="s">
        <v>11</v>
      </c>
      <c r="M8365">
        <v>0</v>
      </c>
      <c r="N8365">
        <v>1</v>
      </c>
      <c r="O8365" t="str">
        <f>IF(AND(Tabela1[[#This Row],[EA Play Season Pass]]="Yes",Tabela1[[#This Row],[Minecraft Season Pass]]="Yes"),"Yes","No")</f>
        <v>No</v>
      </c>
      <c r="P8365" t="str">
        <f>IF(OR(Tabela1[[#This Row],[EA Play Season Pass]]="Yes",Tabela1[[#This Row],[Minecraft Season Pass]]="Yes"),"Yes","No")</f>
        <v>No</v>
      </c>
      <c r="Q8365">
        <v>14</v>
      </c>
      <c r="R8365" s="2"/>
    </row>
    <row r="8366" spans="1:18" x14ac:dyDescent="0.25">
      <c r="A8366">
        <v>8365</v>
      </c>
      <c r="B8366" t="s">
        <v>2404</v>
      </c>
      <c r="C8366" t="s">
        <v>13</v>
      </c>
      <c r="D8366" s="50">
        <v>45781</v>
      </c>
      <c r="E8366">
        <f>YEAR(Tabela1[[#This Row],[Start Date]])</f>
        <v>2025</v>
      </c>
      <c r="F8366">
        <f>ROUNDUP(MONTH(Tabela1[[#This Row],[Start Date]])/3,0)</f>
        <v>2</v>
      </c>
      <c r="G8366" t="s">
        <v>8</v>
      </c>
      <c r="H8366">
        <v>10</v>
      </c>
      <c r="I8366" t="s">
        <v>14</v>
      </c>
      <c r="J8366" t="s">
        <v>11</v>
      </c>
      <c r="K8366">
        <v>0</v>
      </c>
      <c r="L8366" t="s">
        <v>8</v>
      </c>
      <c r="M8366">
        <v>20</v>
      </c>
      <c r="N8366">
        <v>3</v>
      </c>
      <c r="O8366" t="str">
        <f>IF(AND(Tabela1[[#This Row],[EA Play Season Pass]]="Yes",Tabela1[[#This Row],[Minecraft Season Pass]]="Yes"),"Yes","No")</f>
        <v>No</v>
      </c>
      <c r="P8366" t="str">
        <f>IF(OR(Tabela1[[#This Row],[EA Play Season Pass]]="Yes",Tabela1[[#This Row],[Minecraft Season Pass]]="Yes"),"Yes","No")</f>
        <v>Yes</v>
      </c>
      <c r="Q8366">
        <v>27</v>
      </c>
      <c r="R8366" s="2"/>
    </row>
    <row r="8367" spans="1:18" x14ac:dyDescent="0.25">
      <c r="A8367">
        <v>8366</v>
      </c>
      <c r="B8367" t="s">
        <v>186</v>
      </c>
      <c r="C8367" t="s">
        <v>7</v>
      </c>
      <c r="D8367" s="50">
        <v>45781</v>
      </c>
      <c r="E8367">
        <f>YEAR(Tabela1[[#This Row],[Start Date]])</f>
        <v>2025</v>
      </c>
      <c r="F8367">
        <f>ROUNDUP(MONTH(Tabela1[[#This Row],[Start Date]])/3,0)</f>
        <v>2</v>
      </c>
      <c r="G8367" t="s">
        <v>8</v>
      </c>
      <c r="H8367">
        <v>15</v>
      </c>
      <c r="I8367" t="s">
        <v>9</v>
      </c>
      <c r="J8367" t="s">
        <v>8</v>
      </c>
      <c r="K8367">
        <v>30</v>
      </c>
      <c r="L8367" t="s">
        <v>11</v>
      </c>
      <c r="M8367">
        <v>0</v>
      </c>
      <c r="N8367">
        <v>1</v>
      </c>
      <c r="O8367" t="str">
        <f>IF(AND(Tabela1[[#This Row],[EA Play Season Pass]]="Yes",Tabela1[[#This Row],[Minecraft Season Pass]]="Yes"),"Yes","No")</f>
        <v>No</v>
      </c>
      <c r="P8367" t="str">
        <f>IF(OR(Tabela1[[#This Row],[EA Play Season Pass]]="Yes",Tabela1[[#This Row],[Minecraft Season Pass]]="Yes"),"Yes","No")</f>
        <v>Yes</v>
      </c>
      <c r="Q8367">
        <v>44</v>
      </c>
      <c r="R8367" s="2"/>
    </row>
    <row r="8368" spans="1:18" x14ac:dyDescent="0.25">
      <c r="A8368">
        <v>8367</v>
      </c>
      <c r="B8368" t="s">
        <v>8150</v>
      </c>
      <c r="C8368" t="s">
        <v>10</v>
      </c>
      <c r="D8368" s="50">
        <v>45781</v>
      </c>
      <c r="E8368">
        <f>YEAR(Tabela1[[#This Row],[Start Date]])</f>
        <v>2025</v>
      </c>
      <c r="F8368">
        <f>ROUNDUP(MONTH(Tabela1[[#This Row],[Start Date]])/3,0)</f>
        <v>2</v>
      </c>
      <c r="G8368" t="s">
        <v>8</v>
      </c>
      <c r="H8368">
        <v>5</v>
      </c>
      <c r="I8368" t="s">
        <v>12</v>
      </c>
      <c r="J8368" t="s">
        <v>8</v>
      </c>
      <c r="K8368">
        <v>30</v>
      </c>
      <c r="L8368" t="s">
        <v>8</v>
      </c>
      <c r="M8368">
        <v>20</v>
      </c>
      <c r="N8368">
        <v>2</v>
      </c>
      <c r="O8368" t="str">
        <f>IF(AND(Tabela1[[#This Row],[EA Play Season Pass]]="Yes",Tabela1[[#This Row],[Minecraft Season Pass]]="Yes"),"Yes","No")</f>
        <v>Yes</v>
      </c>
      <c r="P8368" t="str">
        <f>IF(OR(Tabela1[[#This Row],[EA Play Season Pass]]="Yes",Tabela1[[#This Row],[Minecraft Season Pass]]="Yes"),"Yes","No")</f>
        <v>Yes</v>
      </c>
      <c r="Q8368">
        <v>53</v>
      </c>
      <c r="R8368" s="2"/>
    </row>
    <row r="8369" spans="1:18" x14ac:dyDescent="0.25">
      <c r="A8369">
        <v>8368</v>
      </c>
      <c r="B8369" t="s">
        <v>8151</v>
      </c>
      <c r="C8369" t="s">
        <v>13</v>
      </c>
      <c r="D8369" s="50">
        <v>45782</v>
      </c>
      <c r="E8369">
        <f>YEAR(Tabela1[[#This Row],[Start Date]])</f>
        <v>2025</v>
      </c>
      <c r="F8369">
        <f>ROUNDUP(MONTH(Tabela1[[#This Row],[Start Date]])/3,0)</f>
        <v>2</v>
      </c>
      <c r="G8369" t="s">
        <v>8</v>
      </c>
      <c r="H8369">
        <v>10</v>
      </c>
      <c r="I8369" t="s">
        <v>9</v>
      </c>
      <c r="J8369" t="s">
        <v>8</v>
      </c>
      <c r="K8369">
        <v>30</v>
      </c>
      <c r="L8369" t="s">
        <v>11</v>
      </c>
      <c r="M8369">
        <v>0</v>
      </c>
      <c r="N8369">
        <v>3</v>
      </c>
      <c r="O8369" t="str">
        <f>IF(AND(Tabela1[[#This Row],[EA Play Season Pass]]="Yes",Tabela1[[#This Row],[Minecraft Season Pass]]="Yes"),"Yes","No")</f>
        <v>No</v>
      </c>
      <c r="P8369" t="str">
        <f>IF(OR(Tabela1[[#This Row],[EA Play Season Pass]]="Yes",Tabela1[[#This Row],[Minecraft Season Pass]]="Yes"),"Yes","No")</f>
        <v>Yes</v>
      </c>
      <c r="Q8369">
        <v>37</v>
      </c>
      <c r="R8369" s="2"/>
    </row>
    <row r="8370" spans="1:18" x14ac:dyDescent="0.25">
      <c r="A8370">
        <v>8369</v>
      </c>
      <c r="B8370" t="s">
        <v>23</v>
      </c>
      <c r="C8370" t="s">
        <v>13</v>
      </c>
      <c r="D8370" s="50">
        <v>45782</v>
      </c>
      <c r="E8370">
        <f>YEAR(Tabela1[[#This Row],[Start Date]])</f>
        <v>2025</v>
      </c>
      <c r="F8370">
        <f>ROUNDUP(MONTH(Tabela1[[#This Row],[Start Date]])/3,0)</f>
        <v>2</v>
      </c>
      <c r="G8370" t="s">
        <v>8</v>
      </c>
      <c r="H8370">
        <v>10</v>
      </c>
      <c r="I8370" t="s">
        <v>12</v>
      </c>
      <c r="J8370" t="s">
        <v>11</v>
      </c>
      <c r="K8370">
        <v>0</v>
      </c>
      <c r="L8370" t="s">
        <v>11</v>
      </c>
      <c r="M8370">
        <v>0</v>
      </c>
      <c r="N8370">
        <v>2</v>
      </c>
      <c r="O8370" t="str">
        <f>IF(AND(Tabela1[[#This Row],[EA Play Season Pass]]="Yes",Tabela1[[#This Row],[Minecraft Season Pass]]="Yes"),"Yes","No")</f>
        <v>No</v>
      </c>
      <c r="P8370" t="str">
        <f>IF(OR(Tabela1[[#This Row],[EA Play Season Pass]]="Yes",Tabela1[[#This Row],[Minecraft Season Pass]]="Yes"),"Yes","No")</f>
        <v>No</v>
      </c>
      <c r="Q8370">
        <v>8</v>
      </c>
      <c r="R8370" s="2"/>
    </row>
    <row r="8371" spans="1:18" x14ac:dyDescent="0.25">
      <c r="A8371">
        <v>8370</v>
      </c>
      <c r="B8371" t="s">
        <v>8152</v>
      </c>
      <c r="C8371" t="s">
        <v>7</v>
      </c>
      <c r="D8371" s="50">
        <v>45782</v>
      </c>
      <c r="E8371">
        <f>YEAR(Tabela1[[#This Row],[Start Date]])</f>
        <v>2025</v>
      </c>
      <c r="F8371">
        <f>ROUNDUP(MONTH(Tabela1[[#This Row],[Start Date]])/3,0)</f>
        <v>2</v>
      </c>
      <c r="G8371" t="s">
        <v>11</v>
      </c>
      <c r="H8371">
        <v>15</v>
      </c>
      <c r="I8371" t="s">
        <v>14</v>
      </c>
      <c r="J8371" t="s">
        <v>11</v>
      </c>
      <c r="K8371">
        <v>0</v>
      </c>
      <c r="L8371" t="s">
        <v>8</v>
      </c>
      <c r="M8371">
        <v>20</v>
      </c>
      <c r="N8371">
        <v>1</v>
      </c>
      <c r="O8371" t="str">
        <f>IF(AND(Tabela1[[#This Row],[EA Play Season Pass]]="Yes",Tabela1[[#This Row],[Minecraft Season Pass]]="Yes"),"Yes","No")</f>
        <v>No</v>
      </c>
      <c r="P8371" t="str">
        <f>IF(OR(Tabela1[[#This Row],[EA Play Season Pass]]="Yes",Tabela1[[#This Row],[Minecraft Season Pass]]="Yes"),"Yes","No")</f>
        <v>Yes</v>
      </c>
      <c r="Q8371">
        <v>34</v>
      </c>
      <c r="R8371" s="2"/>
    </row>
    <row r="8372" spans="1:18" x14ac:dyDescent="0.25">
      <c r="A8372">
        <v>8371</v>
      </c>
      <c r="B8372" t="s">
        <v>8153</v>
      </c>
      <c r="C8372" t="s">
        <v>7</v>
      </c>
      <c r="D8372" s="50">
        <v>45782</v>
      </c>
      <c r="E8372">
        <f>YEAR(Tabela1[[#This Row],[Start Date]])</f>
        <v>2025</v>
      </c>
      <c r="F8372">
        <f>ROUNDUP(MONTH(Tabela1[[#This Row],[Start Date]])/3,0)</f>
        <v>2</v>
      </c>
      <c r="G8372" t="s">
        <v>8</v>
      </c>
      <c r="H8372">
        <v>15</v>
      </c>
      <c r="I8372" t="s">
        <v>14</v>
      </c>
      <c r="J8372" t="s">
        <v>11</v>
      </c>
      <c r="K8372">
        <v>0</v>
      </c>
      <c r="L8372" t="s">
        <v>8</v>
      </c>
      <c r="M8372">
        <v>20</v>
      </c>
      <c r="N8372">
        <v>2</v>
      </c>
      <c r="O8372" t="str">
        <f>IF(AND(Tabela1[[#This Row],[EA Play Season Pass]]="Yes",Tabela1[[#This Row],[Minecraft Season Pass]]="Yes"),"Yes","No")</f>
        <v>No</v>
      </c>
      <c r="P8372" t="str">
        <f>IF(OR(Tabela1[[#This Row],[EA Play Season Pass]]="Yes",Tabela1[[#This Row],[Minecraft Season Pass]]="Yes"),"Yes","No")</f>
        <v>Yes</v>
      </c>
      <c r="Q8372">
        <v>33</v>
      </c>
      <c r="R8372" s="2"/>
    </row>
    <row r="8373" spans="1:18" x14ac:dyDescent="0.25">
      <c r="A8373">
        <v>8372</v>
      </c>
      <c r="B8373" t="s">
        <v>8154</v>
      </c>
      <c r="C8373" t="s">
        <v>10</v>
      </c>
      <c r="D8373" s="50">
        <v>45782</v>
      </c>
      <c r="E8373">
        <f>YEAR(Tabela1[[#This Row],[Start Date]])</f>
        <v>2025</v>
      </c>
      <c r="F8373">
        <f>ROUNDUP(MONTH(Tabela1[[#This Row],[Start Date]])/3,0)</f>
        <v>2</v>
      </c>
      <c r="G8373" t="s">
        <v>8</v>
      </c>
      <c r="H8373">
        <v>5</v>
      </c>
      <c r="I8373" t="s">
        <v>14</v>
      </c>
      <c r="J8373" t="s">
        <v>11</v>
      </c>
      <c r="K8373">
        <v>0</v>
      </c>
      <c r="L8373" t="s">
        <v>11</v>
      </c>
      <c r="M8373">
        <v>0</v>
      </c>
      <c r="N8373">
        <v>1</v>
      </c>
      <c r="O8373" t="str">
        <f>IF(AND(Tabela1[[#This Row],[EA Play Season Pass]]="Yes",Tabela1[[#This Row],[Minecraft Season Pass]]="Yes"),"Yes","No")</f>
        <v>No</v>
      </c>
      <c r="P8373" t="str">
        <f>IF(OR(Tabela1[[#This Row],[EA Play Season Pass]]="Yes",Tabela1[[#This Row],[Minecraft Season Pass]]="Yes"),"Yes","No")</f>
        <v>No</v>
      </c>
      <c r="Q8373">
        <v>4</v>
      </c>
      <c r="R8373" s="2"/>
    </row>
    <row r="8374" spans="1:18" x14ac:dyDescent="0.25">
      <c r="A8374">
        <v>8373</v>
      </c>
      <c r="B8374" t="s">
        <v>8155</v>
      </c>
      <c r="C8374" t="s">
        <v>10</v>
      </c>
      <c r="D8374" s="50">
        <v>45782</v>
      </c>
      <c r="E8374">
        <f>YEAR(Tabela1[[#This Row],[Start Date]])</f>
        <v>2025</v>
      </c>
      <c r="F8374">
        <f>ROUNDUP(MONTH(Tabela1[[#This Row],[Start Date]])/3,0)</f>
        <v>2</v>
      </c>
      <c r="G8374" t="s">
        <v>8</v>
      </c>
      <c r="H8374">
        <v>5</v>
      </c>
      <c r="I8374" t="s">
        <v>9</v>
      </c>
      <c r="J8374" t="s">
        <v>8</v>
      </c>
      <c r="K8374">
        <v>30</v>
      </c>
      <c r="L8374" t="s">
        <v>11</v>
      </c>
      <c r="M8374">
        <v>0</v>
      </c>
      <c r="N8374">
        <v>2</v>
      </c>
      <c r="O8374" t="str">
        <f>IF(AND(Tabela1[[#This Row],[EA Play Season Pass]]="Yes",Tabela1[[#This Row],[Minecraft Season Pass]]="Yes"),"Yes","No")</f>
        <v>No</v>
      </c>
      <c r="P8374" t="str">
        <f>IF(OR(Tabela1[[#This Row],[EA Play Season Pass]]="Yes",Tabela1[[#This Row],[Minecraft Season Pass]]="Yes"),"Yes","No")</f>
        <v>Yes</v>
      </c>
      <c r="Q8374">
        <v>33</v>
      </c>
      <c r="R8374" s="2"/>
    </row>
    <row r="8375" spans="1:18" x14ac:dyDescent="0.25">
      <c r="A8375">
        <v>8374</v>
      </c>
      <c r="B8375" t="s">
        <v>8156</v>
      </c>
      <c r="C8375" t="s">
        <v>7</v>
      </c>
      <c r="D8375" s="50">
        <v>45782</v>
      </c>
      <c r="E8375">
        <f>YEAR(Tabela1[[#This Row],[Start Date]])</f>
        <v>2025</v>
      </c>
      <c r="F8375">
        <f>ROUNDUP(MONTH(Tabela1[[#This Row],[Start Date]])/3,0)</f>
        <v>2</v>
      </c>
      <c r="G8375" t="s">
        <v>11</v>
      </c>
      <c r="H8375">
        <v>15</v>
      </c>
      <c r="I8375" t="s">
        <v>14</v>
      </c>
      <c r="J8375" t="s">
        <v>11</v>
      </c>
      <c r="K8375">
        <v>0</v>
      </c>
      <c r="L8375" t="s">
        <v>8</v>
      </c>
      <c r="M8375">
        <v>20</v>
      </c>
      <c r="N8375">
        <v>2</v>
      </c>
      <c r="O8375" t="str">
        <f>IF(AND(Tabela1[[#This Row],[EA Play Season Pass]]="Yes",Tabela1[[#This Row],[Minecraft Season Pass]]="Yes"),"Yes","No")</f>
        <v>No</v>
      </c>
      <c r="P8375" t="str">
        <f>IF(OR(Tabela1[[#This Row],[EA Play Season Pass]]="Yes",Tabela1[[#This Row],[Minecraft Season Pass]]="Yes"),"Yes","No")</f>
        <v>Yes</v>
      </c>
      <c r="Q8375">
        <v>33</v>
      </c>
      <c r="R8375" s="2"/>
    </row>
    <row r="8376" spans="1:18" x14ac:dyDescent="0.25">
      <c r="A8376">
        <v>8375</v>
      </c>
      <c r="B8376" t="s">
        <v>8157</v>
      </c>
      <c r="C8376" t="s">
        <v>10</v>
      </c>
      <c r="D8376" s="50">
        <v>45782</v>
      </c>
      <c r="E8376">
        <f>YEAR(Tabela1[[#This Row],[Start Date]])</f>
        <v>2025</v>
      </c>
      <c r="F8376">
        <f>ROUNDUP(MONTH(Tabela1[[#This Row],[Start Date]])/3,0)</f>
        <v>2</v>
      </c>
      <c r="G8376" t="s">
        <v>8</v>
      </c>
      <c r="H8376">
        <v>5</v>
      </c>
      <c r="I8376" t="s">
        <v>14</v>
      </c>
      <c r="J8376" t="s">
        <v>11</v>
      </c>
      <c r="K8376">
        <v>0</v>
      </c>
      <c r="L8376" t="s">
        <v>11</v>
      </c>
      <c r="M8376">
        <v>0</v>
      </c>
      <c r="N8376">
        <v>3</v>
      </c>
      <c r="O8376" t="str">
        <f>IF(AND(Tabela1[[#This Row],[EA Play Season Pass]]="Yes",Tabela1[[#This Row],[Minecraft Season Pass]]="Yes"),"Yes","No")</f>
        <v>No</v>
      </c>
      <c r="P8376" t="str">
        <f>IF(OR(Tabela1[[#This Row],[EA Play Season Pass]]="Yes",Tabela1[[#This Row],[Minecraft Season Pass]]="Yes"),"Yes","No")</f>
        <v>No</v>
      </c>
      <c r="Q8376">
        <v>2</v>
      </c>
      <c r="R8376" s="2"/>
    </row>
    <row r="8377" spans="1:18" x14ac:dyDescent="0.25">
      <c r="A8377">
        <v>8376</v>
      </c>
      <c r="B8377" t="s">
        <v>8158</v>
      </c>
      <c r="C8377" t="s">
        <v>13</v>
      </c>
      <c r="D8377" s="50">
        <v>45782</v>
      </c>
      <c r="E8377">
        <f>YEAR(Tabela1[[#This Row],[Start Date]])</f>
        <v>2025</v>
      </c>
      <c r="F8377">
        <f>ROUNDUP(MONTH(Tabela1[[#This Row],[Start Date]])/3,0)</f>
        <v>2</v>
      </c>
      <c r="G8377" t="s">
        <v>8</v>
      </c>
      <c r="H8377">
        <v>10</v>
      </c>
      <c r="I8377" t="s">
        <v>9</v>
      </c>
      <c r="J8377" t="s">
        <v>11</v>
      </c>
      <c r="K8377">
        <v>0</v>
      </c>
      <c r="L8377" t="s">
        <v>11</v>
      </c>
      <c r="M8377">
        <v>0</v>
      </c>
      <c r="N8377">
        <v>1</v>
      </c>
      <c r="O8377" t="str">
        <f>IF(AND(Tabela1[[#This Row],[EA Play Season Pass]]="Yes",Tabela1[[#This Row],[Minecraft Season Pass]]="Yes"),"Yes","No")</f>
        <v>No</v>
      </c>
      <c r="P8377" t="str">
        <f>IF(OR(Tabela1[[#This Row],[EA Play Season Pass]]="Yes",Tabela1[[#This Row],[Minecraft Season Pass]]="Yes"),"Yes","No")</f>
        <v>No</v>
      </c>
      <c r="Q8377">
        <v>9</v>
      </c>
      <c r="R8377" s="2"/>
    </row>
    <row r="8378" spans="1:18" x14ac:dyDescent="0.25">
      <c r="A8378">
        <v>8377</v>
      </c>
      <c r="B8378" t="s">
        <v>8159</v>
      </c>
      <c r="C8378" t="s">
        <v>13</v>
      </c>
      <c r="D8378" s="50">
        <v>45782</v>
      </c>
      <c r="E8378">
        <f>YEAR(Tabela1[[#This Row],[Start Date]])</f>
        <v>2025</v>
      </c>
      <c r="F8378">
        <f>ROUNDUP(MONTH(Tabela1[[#This Row],[Start Date]])/3,0)</f>
        <v>2</v>
      </c>
      <c r="G8378" t="s">
        <v>8</v>
      </c>
      <c r="H8378">
        <v>10</v>
      </c>
      <c r="I8378" t="s">
        <v>9</v>
      </c>
      <c r="J8378" t="s">
        <v>8</v>
      </c>
      <c r="K8378">
        <v>30</v>
      </c>
      <c r="L8378" t="s">
        <v>8</v>
      </c>
      <c r="M8378">
        <v>20</v>
      </c>
      <c r="N8378">
        <v>3</v>
      </c>
      <c r="O8378" t="str">
        <f>IF(AND(Tabela1[[#This Row],[EA Play Season Pass]]="Yes",Tabela1[[#This Row],[Minecraft Season Pass]]="Yes"),"Yes","No")</f>
        <v>Yes</v>
      </c>
      <c r="P8378" t="str">
        <f>IF(OR(Tabela1[[#This Row],[EA Play Season Pass]]="Yes",Tabela1[[#This Row],[Minecraft Season Pass]]="Yes"),"Yes","No")</f>
        <v>Yes</v>
      </c>
      <c r="Q8378">
        <v>57</v>
      </c>
      <c r="R8378" s="2"/>
    </row>
    <row r="8379" spans="1:18" x14ac:dyDescent="0.25">
      <c r="A8379">
        <v>8378</v>
      </c>
      <c r="B8379" t="s">
        <v>8160</v>
      </c>
      <c r="C8379" t="s">
        <v>7</v>
      </c>
      <c r="D8379" s="50">
        <v>45782</v>
      </c>
      <c r="E8379">
        <f>YEAR(Tabela1[[#This Row],[Start Date]])</f>
        <v>2025</v>
      </c>
      <c r="F8379">
        <f>ROUNDUP(MONTH(Tabela1[[#This Row],[Start Date]])/3,0)</f>
        <v>2</v>
      </c>
      <c r="G8379" t="s">
        <v>8</v>
      </c>
      <c r="H8379">
        <v>15</v>
      </c>
      <c r="I8379" t="s">
        <v>12</v>
      </c>
      <c r="J8379" t="s">
        <v>11</v>
      </c>
      <c r="K8379">
        <v>0</v>
      </c>
      <c r="L8379" t="s">
        <v>8</v>
      </c>
      <c r="M8379">
        <v>20</v>
      </c>
      <c r="N8379">
        <v>2</v>
      </c>
      <c r="O8379" t="str">
        <f>IF(AND(Tabela1[[#This Row],[EA Play Season Pass]]="Yes",Tabela1[[#This Row],[Minecraft Season Pass]]="Yes"),"Yes","No")</f>
        <v>No</v>
      </c>
      <c r="P8379" t="str">
        <f>IF(OR(Tabela1[[#This Row],[EA Play Season Pass]]="Yes",Tabela1[[#This Row],[Minecraft Season Pass]]="Yes"),"Yes","No")</f>
        <v>Yes</v>
      </c>
      <c r="Q8379">
        <v>33</v>
      </c>
      <c r="R8379" s="2"/>
    </row>
    <row r="8380" spans="1:18" x14ac:dyDescent="0.25">
      <c r="A8380">
        <v>8379</v>
      </c>
      <c r="B8380" t="s">
        <v>8161</v>
      </c>
      <c r="C8380" t="s">
        <v>7</v>
      </c>
      <c r="D8380" s="50">
        <v>45783</v>
      </c>
      <c r="E8380">
        <f>YEAR(Tabela1[[#This Row],[Start Date]])</f>
        <v>2025</v>
      </c>
      <c r="F8380">
        <f>ROUNDUP(MONTH(Tabela1[[#This Row],[Start Date]])/3,0)</f>
        <v>2</v>
      </c>
      <c r="G8380" t="s">
        <v>11</v>
      </c>
      <c r="H8380">
        <v>15</v>
      </c>
      <c r="I8380" t="s">
        <v>12</v>
      </c>
      <c r="J8380" t="s">
        <v>8</v>
      </c>
      <c r="K8380">
        <v>30</v>
      </c>
      <c r="L8380" t="s">
        <v>11</v>
      </c>
      <c r="M8380">
        <v>0</v>
      </c>
      <c r="N8380">
        <v>2</v>
      </c>
      <c r="O8380" t="str">
        <f>IF(AND(Tabela1[[#This Row],[EA Play Season Pass]]="Yes",Tabela1[[#This Row],[Minecraft Season Pass]]="Yes"),"Yes","No")</f>
        <v>No</v>
      </c>
      <c r="P8380" t="str">
        <f>IF(OR(Tabela1[[#This Row],[EA Play Season Pass]]="Yes",Tabela1[[#This Row],[Minecraft Season Pass]]="Yes"),"Yes","No")</f>
        <v>Yes</v>
      </c>
      <c r="Q8380">
        <v>43</v>
      </c>
      <c r="R8380" s="2"/>
    </row>
    <row r="8381" spans="1:18" x14ac:dyDescent="0.25">
      <c r="A8381">
        <v>8380</v>
      </c>
      <c r="B8381" t="s">
        <v>8162</v>
      </c>
      <c r="C8381" t="s">
        <v>13</v>
      </c>
      <c r="D8381" s="50">
        <v>45783</v>
      </c>
      <c r="E8381">
        <f>YEAR(Tabela1[[#This Row],[Start Date]])</f>
        <v>2025</v>
      </c>
      <c r="F8381">
        <f>ROUNDUP(MONTH(Tabela1[[#This Row],[Start Date]])/3,0)</f>
        <v>2</v>
      </c>
      <c r="G8381" t="s">
        <v>8</v>
      </c>
      <c r="H8381">
        <v>10</v>
      </c>
      <c r="I8381" t="s">
        <v>14</v>
      </c>
      <c r="J8381" t="s">
        <v>8</v>
      </c>
      <c r="K8381">
        <v>30</v>
      </c>
      <c r="L8381" t="s">
        <v>11</v>
      </c>
      <c r="M8381">
        <v>0</v>
      </c>
      <c r="N8381">
        <v>3</v>
      </c>
      <c r="O8381" t="str">
        <f>IF(AND(Tabela1[[#This Row],[EA Play Season Pass]]="Yes",Tabela1[[#This Row],[Minecraft Season Pass]]="Yes"),"Yes","No")</f>
        <v>No</v>
      </c>
      <c r="P8381" t="str">
        <f>IF(OR(Tabela1[[#This Row],[EA Play Season Pass]]="Yes",Tabela1[[#This Row],[Minecraft Season Pass]]="Yes"),"Yes","No")</f>
        <v>Yes</v>
      </c>
      <c r="Q8381">
        <v>37</v>
      </c>
      <c r="R8381" s="2"/>
    </row>
    <row r="8382" spans="1:18" x14ac:dyDescent="0.25">
      <c r="A8382">
        <v>8381</v>
      </c>
      <c r="B8382" t="s">
        <v>8163</v>
      </c>
      <c r="C8382" t="s">
        <v>10</v>
      </c>
      <c r="D8382" s="50">
        <v>45783</v>
      </c>
      <c r="E8382">
        <f>YEAR(Tabela1[[#This Row],[Start Date]])</f>
        <v>2025</v>
      </c>
      <c r="F8382">
        <f>ROUNDUP(MONTH(Tabela1[[#This Row],[Start Date]])/3,0)</f>
        <v>2</v>
      </c>
      <c r="G8382" t="s">
        <v>11</v>
      </c>
      <c r="H8382">
        <v>5</v>
      </c>
      <c r="I8382" t="s">
        <v>9</v>
      </c>
      <c r="J8382" t="s">
        <v>11</v>
      </c>
      <c r="K8382">
        <v>0</v>
      </c>
      <c r="L8382" t="s">
        <v>8</v>
      </c>
      <c r="M8382">
        <v>20</v>
      </c>
      <c r="N8382">
        <v>1</v>
      </c>
      <c r="O8382" t="str">
        <f>IF(AND(Tabela1[[#This Row],[EA Play Season Pass]]="Yes",Tabela1[[#This Row],[Minecraft Season Pass]]="Yes"),"Yes","No")</f>
        <v>No</v>
      </c>
      <c r="P8382" t="str">
        <f>IF(OR(Tabela1[[#This Row],[EA Play Season Pass]]="Yes",Tabela1[[#This Row],[Minecraft Season Pass]]="Yes"),"Yes","No")</f>
        <v>Yes</v>
      </c>
      <c r="Q8382">
        <v>24</v>
      </c>
      <c r="R8382" s="2"/>
    </row>
    <row r="8383" spans="1:18" x14ac:dyDescent="0.25">
      <c r="A8383">
        <v>8382</v>
      </c>
      <c r="B8383" t="s">
        <v>2724</v>
      </c>
      <c r="C8383" t="s">
        <v>7</v>
      </c>
      <c r="D8383" s="50">
        <v>45783</v>
      </c>
      <c r="E8383">
        <f>YEAR(Tabela1[[#This Row],[Start Date]])</f>
        <v>2025</v>
      </c>
      <c r="F8383">
        <f>ROUNDUP(MONTH(Tabela1[[#This Row],[Start Date]])/3,0)</f>
        <v>2</v>
      </c>
      <c r="G8383" t="s">
        <v>8</v>
      </c>
      <c r="H8383">
        <v>15</v>
      </c>
      <c r="I8383" t="s">
        <v>9</v>
      </c>
      <c r="J8383" t="s">
        <v>11</v>
      </c>
      <c r="K8383">
        <v>0</v>
      </c>
      <c r="L8383" t="s">
        <v>8</v>
      </c>
      <c r="M8383">
        <v>20</v>
      </c>
      <c r="N8383">
        <v>3</v>
      </c>
      <c r="O8383" t="str">
        <f>IF(AND(Tabela1[[#This Row],[EA Play Season Pass]]="Yes",Tabela1[[#This Row],[Minecraft Season Pass]]="Yes"),"Yes","No")</f>
        <v>No</v>
      </c>
      <c r="P8383" t="str">
        <f>IF(OR(Tabela1[[#This Row],[EA Play Season Pass]]="Yes",Tabela1[[#This Row],[Minecraft Season Pass]]="Yes"),"Yes","No")</f>
        <v>Yes</v>
      </c>
      <c r="Q8383">
        <v>32</v>
      </c>
      <c r="R8383" s="2"/>
    </row>
    <row r="8384" spans="1:18" x14ac:dyDescent="0.25">
      <c r="A8384">
        <v>8383</v>
      </c>
      <c r="B8384" t="s">
        <v>2738</v>
      </c>
      <c r="C8384" t="s">
        <v>13</v>
      </c>
      <c r="D8384" s="50">
        <v>45784</v>
      </c>
      <c r="E8384">
        <f>YEAR(Tabela1[[#This Row],[Start Date]])</f>
        <v>2025</v>
      </c>
      <c r="F8384">
        <f>ROUNDUP(MONTH(Tabela1[[#This Row],[Start Date]])/3,0)</f>
        <v>2</v>
      </c>
      <c r="G8384" t="s">
        <v>11</v>
      </c>
      <c r="H8384">
        <v>10</v>
      </c>
      <c r="I8384" t="s">
        <v>14</v>
      </c>
      <c r="J8384" t="s">
        <v>8</v>
      </c>
      <c r="K8384">
        <v>30</v>
      </c>
      <c r="L8384" t="s">
        <v>8</v>
      </c>
      <c r="M8384">
        <v>20</v>
      </c>
      <c r="N8384">
        <v>3</v>
      </c>
      <c r="O8384" t="str">
        <f>IF(AND(Tabela1[[#This Row],[EA Play Season Pass]]="Yes",Tabela1[[#This Row],[Minecraft Season Pass]]="Yes"),"Yes","No")</f>
        <v>Yes</v>
      </c>
      <c r="P8384" t="str">
        <f>IF(OR(Tabela1[[#This Row],[EA Play Season Pass]]="Yes",Tabela1[[#This Row],[Minecraft Season Pass]]="Yes"),"Yes","No")</f>
        <v>Yes</v>
      </c>
      <c r="Q8384">
        <v>57</v>
      </c>
      <c r="R8384" s="2"/>
    </row>
    <row r="8385" spans="1:18" x14ac:dyDescent="0.25">
      <c r="A8385">
        <v>8384</v>
      </c>
      <c r="B8385" t="s">
        <v>3325</v>
      </c>
      <c r="C8385" t="s">
        <v>7</v>
      </c>
      <c r="D8385" s="50">
        <v>45784</v>
      </c>
      <c r="E8385">
        <f>YEAR(Tabela1[[#This Row],[Start Date]])</f>
        <v>2025</v>
      </c>
      <c r="F8385">
        <f>ROUNDUP(MONTH(Tabela1[[#This Row],[Start Date]])/3,0)</f>
        <v>2</v>
      </c>
      <c r="G8385" t="s">
        <v>8</v>
      </c>
      <c r="H8385">
        <v>15</v>
      </c>
      <c r="I8385" t="s">
        <v>9</v>
      </c>
      <c r="J8385" t="s">
        <v>11</v>
      </c>
      <c r="K8385">
        <v>0</v>
      </c>
      <c r="L8385" t="s">
        <v>8</v>
      </c>
      <c r="M8385">
        <v>20</v>
      </c>
      <c r="N8385">
        <v>1</v>
      </c>
      <c r="O8385" t="str">
        <f>IF(AND(Tabela1[[#This Row],[EA Play Season Pass]]="Yes",Tabela1[[#This Row],[Minecraft Season Pass]]="Yes"),"Yes","No")</f>
        <v>No</v>
      </c>
      <c r="P8385" t="str">
        <f>IF(OR(Tabela1[[#This Row],[EA Play Season Pass]]="Yes",Tabela1[[#This Row],[Minecraft Season Pass]]="Yes"),"Yes","No")</f>
        <v>Yes</v>
      </c>
      <c r="Q8385">
        <v>34</v>
      </c>
      <c r="R8385" s="2"/>
    </row>
    <row r="8386" spans="1:18" x14ac:dyDescent="0.25">
      <c r="A8386">
        <v>8385</v>
      </c>
      <c r="B8386" t="s">
        <v>8164</v>
      </c>
      <c r="C8386" t="s">
        <v>7</v>
      </c>
      <c r="D8386" s="50">
        <v>45784</v>
      </c>
      <c r="E8386">
        <f>YEAR(Tabela1[[#This Row],[Start Date]])</f>
        <v>2025</v>
      </c>
      <c r="F8386">
        <f>ROUNDUP(MONTH(Tabela1[[#This Row],[Start Date]])/3,0)</f>
        <v>2</v>
      </c>
      <c r="G8386" t="s">
        <v>11</v>
      </c>
      <c r="H8386">
        <v>15</v>
      </c>
      <c r="I8386" t="s">
        <v>9</v>
      </c>
      <c r="J8386" t="s">
        <v>11</v>
      </c>
      <c r="K8386">
        <v>0</v>
      </c>
      <c r="L8386" t="s">
        <v>8</v>
      </c>
      <c r="M8386">
        <v>20</v>
      </c>
      <c r="N8386">
        <v>2</v>
      </c>
      <c r="O8386" t="str">
        <f>IF(AND(Tabela1[[#This Row],[EA Play Season Pass]]="Yes",Tabela1[[#This Row],[Minecraft Season Pass]]="Yes"),"Yes","No")</f>
        <v>No</v>
      </c>
      <c r="P8386" t="str">
        <f>IF(OR(Tabela1[[#This Row],[EA Play Season Pass]]="Yes",Tabela1[[#This Row],[Minecraft Season Pass]]="Yes"),"Yes","No")</f>
        <v>Yes</v>
      </c>
      <c r="Q8386">
        <v>33</v>
      </c>
      <c r="R8386" s="2"/>
    </row>
    <row r="8387" spans="1:18" x14ac:dyDescent="0.25">
      <c r="A8387">
        <v>8386</v>
      </c>
      <c r="B8387" t="s">
        <v>8165</v>
      </c>
      <c r="C8387" t="s">
        <v>10</v>
      </c>
      <c r="D8387" s="50">
        <v>45784</v>
      </c>
      <c r="E8387">
        <f>YEAR(Tabela1[[#This Row],[Start Date]])</f>
        <v>2025</v>
      </c>
      <c r="F8387">
        <f>ROUNDUP(MONTH(Tabela1[[#This Row],[Start Date]])/3,0)</f>
        <v>2</v>
      </c>
      <c r="G8387" t="s">
        <v>8</v>
      </c>
      <c r="H8387">
        <v>5</v>
      </c>
      <c r="I8387" t="s">
        <v>9</v>
      </c>
      <c r="J8387" t="s">
        <v>8</v>
      </c>
      <c r="K8387">
        <v>30</v>
      </c>
      <c r="L8387" t="s">
        <v>8</v>
      </c>
      <c r="M8387">
        <v>20</v>
      </c>
      <c r="N8387">
        <v>2</v>
      </c>
      <c r="O8387" t="str">
        <f>IF(AND(Tabela1[[#This Row],[EA Play Season Pass]]="Yes",Tabela1[[#This Row],[Minecraft Season Pass]]="Yes"),"Yes","No")</f>
        <v>Yes</v>
      </c>
      <c r="P8387" t="str">
        <f>IF(OR(Tabela1[[#This Row],[EA Play Season Pass]]="Yes",Tabela1[[#This Row],[Minecraft Season Pass]]="Yes"),"Yes","No")</f>
        <v>Yes</v>
      </c>
      <c r="Q8387">
        <v>53</v>
      </c>
      <c r="R8387" s="2"/>
    </row>
    <row r="8388" spans="1:18" x14ac:dyDescent="0.25">
      <c r="A8388">
        <v>8387</v>
      </c>
      <c r="B8388" t="s">
        <v>8166</v>
      </c>
      <c r="C8388" t="s">
        <v>10</v>
      </c>
      <c r="D8388" s="50">
        <v>45784</v>
      </c>
      <c r="E8388">
        <f>YEAR(Tabela1[[#This Row],[Start Date]])</f>
        <v>2025</v>
      </c>
      <c r="F8388">
        <f>ROUNDUP(MONTH(Tabela1[[#This Row],[Start Date]])/3,0)</f>
        <v>2</v>
      </c>
      <c r="G8388" t="s">
        <v>8</v>
      </c>
      <c r="H8388">
        <v>5</v>
      </c>
      <c r="I8388" t="s">
        <v>12</v>
      </c>
      <c r="J8388" t="s">
        <v>11</v>
      </c>
      <c r="K8388">
        <v>0</v>
      </c>
      <c r="L8388" t="s">
        <v>11</v>
      </c>
      <c r="M8388">
        <v>0</v>
      </c>
      <c r="N8388">
        <v>3</v>
      </c>
      <c r="O8388" t="str">
        <f>IF(AND(Tabela1[[#This Row],[EA Play Season Pass]]="Yes",Tabela1[[#This Row],[Minecraft Season Pass]]="Yes"),"Yes","No")</f>
        <v>No</v>
      </c>
      <c r="P8388" t="str">
        <f>IF(OR(Tabela1[[#This Row],[EA Play Season Pass]]="Yes",Tabela1[[#This Row],[Minecraft Season Pass]]="Yes"),"Yes","No")</f>
        <v>No</v>
      </c>
      <c r="Q8388">
        <v>2</v>
      </c>
      <c r="R8388" s="2"/>
    </row>
    <row r="8389" spans="1:18" x14ac:dyDescent="0.25">
      <c r="A8389">
        <v>8388</v>
      </c>
      <c r="B8389" t="s">
        <v>3371</v>
      </c>
      <c r="C8389" t="s">
        <v>13</v>
      </c>
      <c r="D8389" s="50">
        <v>45784</v>
      </c>
      <c r="E8389">
        <f>YEAR(Tabela1[[#This Row],[Start Date]])</f>
        <v>2025</v>
      </c>
      <c r="F8389">
        <f>ROUNDUP(MONTH(Tabela1[[#This Row],[Start Date]])/3,0)</f>
        <v>2</v>
      </c>
      <c r="G8389" t="s">
        <v>11</v>
      </c>
      <c r="H8389">
        <v>10</v>
      </c>
      <c r="I8389" t="s">
        <v>14</v>
      </c>
      <c r="J8389" t="s">
        <v>11</v>
      </c>
      <c r="K8389">
        <v>0</v>
      </c>
      <c r="L8389" t="s">
        <v>8</v>
      </c>
      <c r="M8389">
        <v>20</v>
      </c>
      <c r="N8389">
        <v>1</v>
      </c>
      <c r="O8389" t="str">
        <f>IF(AND(Tabela1[[#This Row],[EA Play Season Pass]]="Yes",Tabela1[[#This Row],[Minecraft Season Pass]]="Yes"),"Yes","No")</f>
        <v>No</v>
      </c>
      <c r="P8389" t="str">
        <f>IF(OR(Tabela1[[#This Row],[EA Play Season Pass]]="Yes",Tabela1[[#This Row],[Minecraft Season Pass]]="Yes"),"Yes","No")</f>
        <v>Yes</v>
      </c>
      <c r="Q8389">
        <v>29</v>
      </c>
      <c r="R8389" s="2"/>
    </row>
    <row r="8390" spans="1:18" x14ac:dyDescent="0.25">
      <c r="A8390">
        <v>8389</v>
      </c>
      <c r="B8390" t="s">
        <v>8167</v>
      </c>
      <c r="C8390" t="s">
        <v>13</v>
      </c>
      <c r="D8390" s="50">
        <v>45784</v>
      </c>
      <c r="E8390">
        <f>YEAR(Tabela1[[#This Row],[Start Date]])</f>
        <v>2025</v>
      </c>
      <c r="F8390">
        <f>ROUNDUP(MONTH(Tabela1[[#This Row],[Start Date]])/3,0)</f>
        <v>2</v>
      </c>
      <c r="G8390" t="s">
        <v>11</v>
      </c>
      <c r="H8390">
        <v>10</v>
      </c>
      <c r="I8390" t="s">
        <v>12</v>
      </c>
      <c r="J8390" t="s">
        <v>11</v>
      </c>
      <c r="K8390">
        <v>0</v>
      </c>
      <c r="L8390" t="s">
        <v>11</v>
      </c>
      <c r="M8390">
        <v>0</v>
      </c>
      <c r="N8390">
        <v>2</v>
      </c>
      <c r="O8390" t="str">
        <f>IF(AND(Tabela1[[#This Row],[EA Play Season Pass]]="Yes",Tabela1[[#This Row],[Minecraft Season Pass]]="Yes"),"Yes","No")</f>
        <v>No</v>
      </c>
      <c r="P8390" t="str">
        <f>IF(OR(Tabela1[[#This Row],[EA Play Season Pass]]="Yes",Tabela1[[#This Row],[Minecraft Season Pass]]="Yes"),"Yes","No")</f>
        <v>No</v>
      </c>
      <c r="Q8390">
        <v>8</v>
      </c>
      <c r="R8390" s="2"/>
    </row>
    <row r="8391" spans="1:18" x14ac:dyDescent="0.25">
      <c r="A8391">
        <v>8390</v>
      </c>
      <c r="B8391" t="s">
        <v>8168</v>
      </c>
      <c r="C8391" t="s">
        <v>13</v>
      </c>
      <c r="D8391" s="50">
        <v>45784</v>
      </c>
      <c r="E8391">
        <f>YEAR(Tabela1[[#This Row],[Start Date]])</f>
        <v>2025</v>
      </c>
      <c r="F8391">
        <f>ROUNDUP(MONTH(Tabela1[[#This Row],[Start Date]])/3,0)</f>
        <v>2</v>
      </c>
      <c r="G8391" t="s">
        <v>8</v>
      </c>
      <c r="H8391">
        <v>10</v>
      </c>
      <c r="I8391" t="s">
        <v>14</v>
      </c>
      <c r="J8391" t="s">
        <v>11</v>
      </c>
      <c r="K8391">
        <v>0</v>
      </c>
      <c r="L8391" t="s">
        <v>11</v>
      </c>
      <c r="M8391">
        <v>0</v>
      </c>
      <c r="N8391">
        <v>1</v>
      </c>
      <c r="O8391" t="str">
        <f>IF(AND(Tabela1[[#This Row],[EA Play Season Pass]]="Yes",Tabela1[[#This Row],[Minecraft Season Pass]]="Yes"),"Yes","No")</f>
        <v>No</v>
      </c>
      <c r="P8391" t="str">
        <f>IF(OR(Tabela1[[#This Row],[EA Play Season Pass]]="Yes",Tabela1[[#This Row],[Minecraft Season Pass]]="Yes"),"Yes","No")</f>
        <v>No</v>
      </c>
      <c r="Q8391">
        <v>9</v>
      </c>
      <c r="R8391" s="2"/>
    </row>
    <row r="8392" spans="1:18" x14ac:dyDescent="0.25">
      <c r="A8392">
        <v>8391</v>
      </c>
      <c r="B8392" t="s">
        <v>6786</v>
      </c>
      <c r="C8392" t="s">
        <v>7</v>
      </c>
      <c r="D8392" s="50">
        <v>45784</v>
      </c>
      <c r="E8392">
        <f>YEAR(Tabela1[[#This Row],[Start Date]])</f>
        <v>2025</v>
      </c>
      <c r="F8392">
        <f>ROUNDUP(MONTH(Tabela1[[#This Row],[Start Date]])/3,0)</f>
        <v>2</v>
      </c>
      <c r="G8392" t="s">
        <v>8</v>
      </c>
      <c r="H8392">
        <v>15</v>
      </c>
      <c r="I8392" t="s">
        <v>14</v>
      </c>
      <c r="J8392" t="s">
        <v>8</v>
      </c>
      <c r="K8392">
        <v>30</v>
      </c>
      <c r="L8392" t="s">
        <v>11</v>
      </c>
      <c r="M8392">
        <v>0</v>
      </c>
      <c r="N8392">
        <v>1</v>
      </c>
      <c r="O8392" t="str">
        <f>IF(AND(Tabela1[[#This Row],[EA Play Season Pass]]="Yes",Tabela1[[#This Row],[Minecraft Season Pass]]="Yes"),"Yes","No")</f>
        <v>No</v>
      </c>
      <c r="P8392" t="str">
        <f>IF(OR(Tabela1[[#This Row],[EA Play Season Pass]]="Yes",Tabela1[[#This Row],[Minecraft Season Pass]]="Yes"),"Yes","No")</f>
        <v>Yes</v>
      </c>
      <c r="Q8392">
        <v>44</v>
      </c>
      <c r="R8392" s="2"/>
    </row>
    <row r="8393" spans="1:18" x14ac:dyDescent="0.25">
      <c r="A8393">
        <v>8392</v>
      </c>
      <c r="B8393" t="s">
        <v>1435</v>
      </c>
      <c r="C8393" t="s">
        <v>13</v>
      </c>
      <c r="D8393" s="50">
        <v>45784</v>
      </c>
      <c r="E8393">
        <f>YEAR(Tabela1[[#This Row],[Start Date]])</f>
        <v>2025</v>
      </c>
      <c r="F8393">
        <f>ROUNDUP(MONTH(Tabela1[[#This Row],[Start Date]])/3,0)</f>
        <v>2</v>
      </c>
      <c r="G8393" t="s">
        <v>8</v>
      </c>
      <c r="H8393">
        <v>10</v>
      </c>
      <c r="I8393" t="s">
        <v>14</v>
      </c>
      <c r="J8393" t="s">
        <v>11</v>
      </c>
      <c r="K8393">
        <v>0</v>
      </c>
      <c r="L8393" t="s">
        <v>8</v>
      </c>
      <c r="M8393">
        <v>20</v>
      </c>
      <c r="N8393">
        <v>1</v>
      </c>
      <c r="O8393" t="str">
        <f>IF(AND(Tabela1[[#This Row],[EA Play Season Pass]]="Yes",Tabela1[[#This Row],[Minecraft Season Pass]]="Yes"),"Yes","No")</f>
        <v>No</v>
      </c>
      <c r="P8393" t="str">
        <f>IF(OR(Tabela1[[#This Row],[EA Play Season Pass]]="Yes",Tabela1[[#This Row],[Minecraft Season Pass]]="Yes"),"Yes","No")</f>
        <v>Yes</v>
      </c>
      <c r="Q8393">
        <v>29</v>
      </c>
      <c r="R8393" s="2"/>
    </row>
    <row r="8394" spans="1:18" x14ac:dyDescent="0.25">
      <c r="A8394">
        <v>8393</v>
      </c>
      <c r="B8394" t="s">
        <v>8169</v>
      </c>
      <c r="C8394" t="s">
        <v>10</v>
      </c>
      <c r="D8394" s="50">
        <v>45784</v>
      </c>
      <c r="E8394">
        <f>YEAR(Tabela1[[#This Row],[Start Date]])</f>
        <v>2025</v>
      </c>
      <c r="F8394">
        <f>ROUNDUP(MONTH(Tabela1[[#This Row],[Start Date]])/3,0)</f>
        <v>2</v>
      </c>
      <c r="G8394" t="s">
        <v>8</v>
      </c>
      <c r="H8394">
        <v>5</v>
      </c>
      <c r="I8394" t="s">
        <v>12</v>
      </c>
      <c r="J8394" t="s">
        <v>8</v>
      </c>
      <c r="K8394">
        <v>30</v>
      </c>
      <c r="L8394" t="s">
        <v>8</v>
      </c>
      <c r="M8394">
        <v>20</v>
      </c>
      <c r="N8394">
        <v>2</v>
      </c>
      <c r="O8394" t="str">
        <f>IF(AND(Tabela1[[#This Row],[EA Play Season Pass]]="Yes",Tabela1[[#This Row],[Minecraft Season Pass]]="Yes"),"Yes","No")</f>
        <v>Yes</v>
      </c>
      <c r="P8394" t="str">
        <f>IF(OR(Tabela1[[#This Row],[EA Play Season Pass]]="Yes",Tabela1[[#This Row],[Minecraft Season Pass]]="Yes"),"Yes","No")</f>
        <v>Yes</v>
      </c>
      <c r="Q8394">
        <v>53</v>
      </c>
      <c r="R8394" s="2"/>
    </row>
    <row r="8395" spans="1:18" x14ac:dyDescent="0.25">
      <c r="A8395">
        <v>8394</v>
      </c>
      <c r="B8395" t="s">
        <v>8170</v>
      </c>
      <c r="C8395" t="s">
        <v>7</v>
      </c>
      <c r="D8395" s="50">
        <v>45785</v>
      </c>
      <c r="E8395">
        <f>YEAR(Tabela1[[#This Row],[Start Date]])</f>
        <v>2025</v>
      </c>
      <c r="F8395">
        <f>ROUNDUP(MONTH(Tabela1[[#This Row],[Start Date]])/3,0)</f>
        <v>2</v>
      </c>
      <c r="G8395" t="s">
        <v>11</v>
      </c>
      <c r="H8395">
        <v>15</v>
      </c>
      <c r="I8395" t="s">
        <v>12</v>
      </c>
      <c r="J8395" t="s">
        <v>11</v>
      </c>
      <c r="K8395">
        <v>0</v>
      </c>
      <c r="L8395" t="s">
        <v>11</v>
      </c>
      <c r="M8395">
        <v>0</v>
      </c>
      <c r="N8395">
        <v>3</v>
      </c>
      <c r="O8395" t="str">
        <f>IF(AND(Tabela1[[#This Row],[EA Play Season Pass]]="Yes",Tabela1[[#This Row],[Minecraft Season Pass]]="Yes"),"Yes","No")</f>
        <v>No</v>
      </c>
      <c r="P8395" t="str">
        <f>IF(OR(Tabela1[[#This Row],[EA Play Season Pass]]="Yes",Tabela1[[#This Row],[Minecraft Season Pass]]="Yes"),"Yes","No")</f>
        <v>No</v>
      </c>
      <c r="Q8395">
        <v>12</v>
      </c>
      <c r="R8395" s="2"/>
    </row>
    <row r="8396" spans="1:18" x14ac:dyDescent="0.25">
      <c r="A8396">
        <v>8395</v>
      </c>
      <c r="B8396" t="s">
        <v>386</v>
      </c>
      <c r="C8396" t="s">
        <v>10</v>
      </c>
      <c r="D8396" s="50">
        <v>45785</v>
      </c>
      <c r="E8396">
        <f>YEAR(Tabela1[[#This Row],[Start Date]])</f>
        <v>2025</v>
      </c>
      <c r="F8396">
        <f>ROUNDUP(MONTH(Tabela1[[#This Row],[Start Date]])/3,0)</f>
        <v>2</v>
      </c>
      <c r="G8396" t="s">
        <v>8</v>
      </c>
      <c r="H8396">
        <v>5</v>
      </c>
      <c r="I8396" t="s">
        <v>12</v>
      </c>
      <c r="J8396" t="s">
        <v>8</v>
      </c>
      <c r="K8396">
        <v>30</v>
      </c>
      <c r="L8396" t="s">
        <v>8</v>
      </c>
      <c r="M8396">
        <v>20</v>
      </c>
      <c r="N8396">
        <v>3</v>
      </c>
      <c r="O8396" t="str">
        <f>IF(AND(Tabela1[[#This Row],[EA Play Season Pass]]="Yes",Tabela1[[#This Row],[Minecraft Season Pass]]="Yes"),"Yes","No")</f>
        <v>Yes</v>
      </c>
      <c r="P8396" t="str">
        <f>IF(OR(Tabela1[[#This Row],[EA Play Season Pass]]="Yes",Tabela1[[#This Row],[Minecraft Season Pass]]="Yes"),"Yes","No")</f>
        <v>Yes</v>
      </c>
      <c r="Q8396">
        <v>52</v>
      </c>
      <c r="R8396" s="2"/>
    </row>
    <row r="8397" spans="1:18" x14ac:dyDescent="0.25">
      <c r="A8397">
        <v>8396</v>
      </c>
      <c r="B8397" t="s">
        <v>8171</v>
      </c>
      <c r="C8397" t="s">
        <v>13</v>
      </c>
      <c r="D8397" s="50">
        <v>45785</v>
      </c>
      <c r="E8397">
        <f>YEAR(Tabela1[[#This Row],[Start Date]])</f>
        <v>2025</v>
      </c>
      <c r="F8397">
        <f>ROUNDUP(MONTH(Tabela1[[#This Row],[Start Date]])/3,0)</f>
        <v>2</v>
      </c>
      <c r="G8397" t="s">
        <v>8</v>
      </c>
      <c r="H8397">
        <v>10</v>
      </c>
      <c r="I8397" t="s">
        <v>9</v>
      </c>
      <c r="J8397" t="s">
        <v>8</v>
      </c>
      <c r="K8397">
        <v>30</v>
      </c>
      <c r="L8397" t="s">
        <v>8</v>
      </c>
      <c r="M8397">
        <v>20</v>
      </c>
      <c r="N8397">
        <v>2</v>
      </c>
      <c r="O8397" t="str">
        <f>IF(AND(Tabela1[[#This Row],[EA Play Season Pass]]="Yes",Tabela1[[#This Row],[Minecraft Season Pass]]="Yes"),"Yes","No")</f>
        <v>Yes</v>
      </c>
      <c r="P8397" t="str">
        <f>IF(OR(Tabela1[[#This Row],[EA Play Season Pass]]="Yes",Tabela1[[#This Row],[Minecraft Season Pass]]="Yes"),"Yes","No")</f>
        <v>Yes</v>
      </c>
      <c r="Q8397">
        <v>58</v>
      </c>
      <c r="R8397" s="2"/>
    </row>
    <row r="8398" spans="1:18" x14ac:dyDescent="0.25">
      <c r="A8398">
        <v>8397</v>
      </c>
      <c r="B8398" t="s">
        <v>8172</v>
      </c>
      <c r="C8398" t="s">
        <v>13</v>
      </c>
      <c r="D8398" s="50">
        <v>45786</v>
      </c>
      <c r="E8398">
        <f>YEAR(Tabela1[[#This Row],[Start Date]])</f>
        <v>2025</v>
      </c>
      <c r="F8398">
        <f>ROUNDUP(MONTH(Tabela1[[#This Row],[Start Date]])/3,0)</f>
        <v>2</v>
      </c>
      <c r="G8398" t="s">
        <v>8</v>
      </c>
      <c r="H8398">
        <v>10</v>
      </c>
      <c r="I8398" t="s">
        <v>12</v>
      </c>
      <c r="J8398" t="s">
        <v>8</v>
      </c>
      <c r="K8398">
        <v>30</v>
      </c>
      <c r="L8398" t="s">
        <v>8</v>
      </c>
      <c r="M8398">
        <v>20</v>
      </c>
      <c r="N8398">
        <v>3</v>
      </c>
      <c r="O8398" t="str">
        <f>IF(AND(Tabela1[[#This Row],[EA Play Season Pass]]="Yes",Tabela1[[#This Row],[Minecraft Season Pass]]="Yes"),"Yes","No")</f>
        <v>Yes</v>
      </c>
      <c r="P8398" t="str">
        <f>IF(OR(Tabela1[[#This Row],[EA Play Season Pass]]="Yes",Tabela1[[#This Row],[Minecraft Season Pass]]="Yes"),"Yes","No")</f>
        <v>Yes</v>
      </c>
      <c r="Q8398">
        <v>57</v>
      </c>
      <c r="R8398" s="2"/>
    </row>
    <row r="8399" spans="1:18" x14ac:dyDescent="0.25">
      <c r="A8399">
        <v>8398</v>
      </c>
      <c r="B8399" t="s">
        <v>8173</v>
      </c>
      <c r="C8399" t="s">
        <v>7</v>
      </c>
      <c r="D8399" s="50">
        <v>45786</v>
      </c>
      <c r="E8399">
        <f>YEAR(Tabela1[[#This Row],[Start Date]])</f>
        <v>2025</v>
      </c>
      <c r="F8399">
        <f>ROUNDUP(MONTH(Tabela1[[#This Row],[Start Date]])/3,0)</f>
        <v>2</v>
      </c>
      <c r="G8399" t="s">
        <v>8</v>
      </c>
      <c r="H8399">
        <v>15</v>
      </c>
      <c r="I8399" t="s">
        <v>12</v>
      </c>
      <c r="J8399" t="s">
        <v>8</v>
      </c>
      <c r="K8399">
        <v>30</v>
      </c>
      <c r="L8399" t="s">
        <v>11</v>
      </c>
      <c r="M8399">
        <v>0</v>
      </c>
      <c r="N8399">
        <v>1</v>
      </c>
      <c r="O8399" t="str">
        <f>IF(AND(Tabela1[[#This Row],[EA Play Season Pass]]="Yes",Tabela1[[#This Row],[Minecraft Season Pass]]="Yes"),"Yes","No")</f>
        <v>No</v>
      </c>
      <c r="P8399" t="str">
        <f>IF(OR(Tabela1[[#This Row],[EA Play Season Pass]]="Yes",Tabela1[[#This Row],[Minecraft Season Pass]]="Yes"),"Yes","No")</f>
        <v>Yes</v>
      </c>
      <c r="Q8399">
        <v>44</v>
      </c>
      <c r="R8399" s="2"/>
    </row>
    <row r="8400" spans="1:18" x14ac:dyDescent="0.25">
      <c r="A8400">
        <v>8399</v>
      </c>
      <c r="B8400" t="s">
        <v>940</v>
      </c>
      <c r="C8400" t="s">
        <v>7</v>
      </c>
      <c r="D8400" s="50">
        <v>45786</v>
      </c>
      <c r="E8400">
        <f>YEAR(Tabela1[[#This Row],[Start Date]])</f>
        <v>2025</v>
      </c>
      <c r="F8400">
        <f>ROUNDUP(MONTH(Tabela1[[#This Row],[Start Date]])/3,0)</f>
        <v>2</v>
      </c>
      <c r="G8400" t="s">
        <v>8</v>
      </c>
      <c r="H8400">
        <v>15</v>
      </c>
      <c r="I8400" t="s">
        <v>12</v>
      </c>
      <c r="J8400" t="s">
        <v>11</v>
      </c>
      <c r="K8400">
        <v>0</v>
      </c>
      <c r="L8400" t="s">
        <v>8</v>
      </c>
      <c r="M8400">
        <v>20</v>
      </c>
      <c r="N8400">
        <v>3</v>
      </c>
      <c r="O8400" t="str">
        <f>IF(AND(Tabela1[[#This Row],[EA Play Season Pass]]="Yes",Tabela1[[#This Row],[Minecraft Season Pass]]="Yes"),"Yes","No")</f>
        <v>No</v>
      </c>
      <c r="P8400" t="str">
        <f>IF(OR(Tabela1[[#This Row],[EA Play Season Pass]]="Yes",Tabela1[[#This Row],[Minecraft Season Pass]]="Yes"),"Yes","No")</f>
        <v>Yes</v>
      </c>
      <c r="Q8400">
        <v>32</v>
      </c>
      <c r="R8400" s="2"/>
    </row>
    <row r="8401" spans="1:18" x14ac:dyDescent="0.25">
      <c r="A8401">
        <v>8400</v>
      </c>
      <c r="B8401" t="s">
        <v>348</v>
      </c>
      <c r="C8401" t="s">
        <v>10</v>
      </c>
      <c r="D8401" s="50">
        <v>45786</v>
      </c>
      <c r="E8401">
        <f>YEAR(Tabela1[[#This Row],[Start Date]])</f>
        <v>2025</v>
      </c>
      <c r="F8401">
        <f>ROUNDUP(MONTH(Tabela1[[#This Row],[Start Date]])/3,0)</f>
        <v>2</v>
      </c>
      <c r="G8401" t="s">
        <v>11</v>
      </c>
      <c r="H8401">
        <v>5</v>
      </c>
      <c r="I8401" t="s">
        <v>12</v>
      </c>
      <c r="J8401" t="s">
        <v>11</v>
      </c>
      <c r="K8401">
        <v>0</v>
      </c>
      <c r="L8401" t="s">
        <v>8</v>
      </c>
      <c r="M8401">
        <v>20</v>
      </c>
      <c r="N8401">
        <v>2</v>
      </c>
      <c r="O8401" t="str">
        <f>IF(AND(Tabela1[[#This Row],[EA Play Season Pass]]="Yes",Tabela1[[#This Row],[Minecraft Season Pass]]="Yes"),"Yes","No")</f>
        <v>No</v>
      </c>
      <c r="P8401" t="str">
        <f>IF(OR(Tabela1[[#This Row],[EA Play Season Pass]]="Yes",Tabela1[[#This Row],[Minecraft Season Pass]]="Yes"),"Yes","No")</f>
        <v>Yes</v>
      </c>
      <c r="Q8401">
        <v>23</v>
      </c>
      <c r="R8401" s="2"/>
    </row>
    <row r="8402" spans="1:18" x14ac:dyDescent="0.25">
      <c r="A8402">
        <v>8401</v>
      </c>
      <c r="B8402" t="s">
        <v>8174</v>
      </c>
      <c r="C8402" t="s">
        <v>10</v>
      </c>
      <c r="D8402" s="50">
        <v>45786</v>
      </c>
      <c r="E8402">
        <f>YEAR(Tabela1[[#This Row],[Start Date]])</f>
        <v>2025</v>
      </c>
      <c r="F8402">
        <f>ROUNDUP(MONTH(Tabela1[[#This Row],[Start Date]])/3,0)</f>
        <v>2</v>
      </c>
      <c r="G8402" t="s">
        <v>11</v>
      </c>
      <c r="H8402">
        <v>5</v>
      </c>
      <c r="I8402" t="s">
        <v>14</v>
      </c>
      <c r="J8402" t="s">
        <v>11</v>
      </c>
      <c r="K8402">
        <v>0</v>
      </c>
      <c r="L8402" t="s">
        <v>11</v>
      </c>
      <c r="M8402">
        <v>0</v>
      </c>
      <c r="N8402">
        <v>1</v>
      </c>
      <c r="O8402" t="str">
        <f>IF(AND(Tabela1[[#This Row],[EA Play Season Pass]]="Yes",Tabela1[[#This Row],[Minecraft Season Pass]]="Yes"),"Yes","No")</f>
        <v>No</v>
      </c>
      <c r="P8402" t="str">
        <f>IF(OR(Tabela1[[#This Row],[EA Play Season Pass]]="Yes",Tabela1[[#This Row],[Minecraft Season Pass]]="Yes"),"Yes","No")</f>
        <v>No</v>
      </c>
      <c r="Q8402">
        <v>4</v>
      </c>
      <c r="R8402" s="2"/>
    </row>
    <row r="8403" spans="1:18" x14ac:dyDescent="0.25">
      <c r="A8403">
        <v>8402</v>
      </c>
      <c r="B8403" t="s">
        <v>8175</v>
      </c>
      <c r="C8403" t="s">
        <v>10</v>
      </c>
      <c r="D8403" s="50">
        <v>45786</v>
      </c>
      <c r="E8403">
        <f>YEAR(Tabela1[[#This Row],[Start Date]])</f>
        <v>2025</v>
      </c>
      <c r="F8403">
        <f>ROUNDUP(MONTH(Tabela1[[#This Row],[Start Date]])/3,0)</f>
        <v>2</v>
      </c>
      <c r="G8403" t="s">
        <v>11</v>
      </c>
      <c r="H8403">
        <v>5</v>
      </c>
      <c r="I8403" t="s">
        <v>14</v>
      </c>
      <c r="J8403" t="s">
        <v>11</v>
      </c>
      <c r="K8403">
        <v>0</v>
      </c>
      <c r="L8403" t="s">
        <v>8</v>
      </c>
      <c r="M8403">
        <v>20</v>
      </c>
      <c r="N8403">
        <v>3</v>
      </c>
      <c r="O8403" t="str">
        <f>IF(AND(Tabela1[[#This Row],[EA Play Season Pass]]="Yes",Tabela1[[#This Row],[Minecraft Season Pass]]="Yes"),"Yes","No")</f>
        <v>No</v>
      </c>
      <c r="P8403" t="str">
        <f>IF(OR(Tabela1[[#This Row],[EA Play Season Pass]]="Yes",Tabela1[[#This Row],[Minecraft Season Pass]]="Yes"),"Yes","No")</f>
        <v>Yes</v>
      </c>
      <c r="Q8403">
        <v>22</v>
      </c>
      <c r="R8403" s="2"/>
    </row>
    <row r="8404" spans="1:18" x14ac:dyDescent="0.25">
      <c r="A8404">
        <v>8403</v>
      </c>
      <c r="B8404" t="s">
        <v>359</v>
      </c>
      <c r="C8404" t="s">
        <v>10</v>
      </c>
      <c r="D8404" s="50">
        <v>45786</v>
      </c>
      <c r="E8404">
        <f>YEAR(Tabela1[[#This Row],[Start Date]])</f>
        <v>2025</v>
      </c>
      <c r="F8404">
        <f>ROUNDUP(MONTH(Tabela1[[#This Row],[Start Date]])/3,0)</f>
        <v>2</v>
      </c>
      <c r="G8404" t="s">
        <v>8</v>
      </c>
      <c r="H8404">
        <v>5</v>
      </c>
      <c r="I8404" t="s">
        <v>14</v>
      </c>
      <c r="J8404" t="s">
        <v>8</v>
      </c>
      <c r="K8404">
        <v>30</v>
      </c>
      <c r="L8404" t="s">
        <v>8</v>
      </c>
      <c r="M8404">
        <v>20</v>
      </c>
      <c r="N8404">
        <v>3</v>
      </c>
      <c r="O8404" t="str">
        <f>IF(AND(Tabela1[[#This Row],[EA Play Season Pass]]="Yes",Tabela1[[#This Row],[Minecraft Season Pass]]="Yes"),"Yes","No")</f>
        <v>Yes</v>
      </c>
      <c r="P8404" t="str">
        <f>IF(OR(Tabela1[[#This Row],[EA Play Season Pass]]="Yes",Tabela1[[#This Row],[Minecraft Season Pass]]="Yes"),"Yes","No")</f>
        <v>Yes</v>
      </c>
      <c r="Q8404">
        <v>52</v>
      </c>
      <c r="R8404" s="2"/>
    </row>
    <row r="8405" spans="1:18" x14ac:dyDescent="0.25">
      <c r="A8405">
        <v>8404</v>
      </c>
      <c r="B8405" t="s">
        <v>8176</v>
      </c>
      <c r="C8405" t="s">
        <v>7</v>
      </c>
      <c r="D8405" s="50">
        <v>45786</v>
      </c>
      <c r="E8405">
        <f>YEAR(Tabela1[[#This Row],[Start Date]])</f>
        <v>2025</v>
      </c>
      <c r="F8405">
        <f>ROUNDUP(MONTH(Tabela1[[#This Row],[Start Date]])/3,0)</f>
        <v>2</v>
      </c>
      <c r="G8405" t="s">
        <v>8</v>
      </c>
      <c r="H8405">
        <v>15</v>
      </c>
      <c r="I8405" t="s">
        <v>12</v>
      </c>
      <c r="J8405" t="s">
        <v>11</v>
      </c>
      <c r="K8405">
        <v>0</v>
      </c>
      <c r="L8405" t="s">
        <v>11</v>
      </c>
      <c r="M8405">
        <v>0</v>
      </c>
      <c r="N8405">
        <v>1</v>
      </c>
      <c r="O8405" t="str">
        <f>IF(AND(Tabela1[[#This Row],[EA Play Season Pass]]="Yes",Tabela1[[#This Row],[Minecraft Season Pass]]="Yes"),"Yes","No")</f>
        <v>No</v>
      </c>
      <c r="P8405" t="str">
        <f>IF(OR(Tabela1[[#This Row],[EA Play Season Pass]]="Yes",Tabela1[[#This Row],[Minecraft Season Pass]]="Yes"),"Yes","No")</f>
        <v>No</v>
      </c>
      <c r="Q8405">
        <v>14</v>
      </c>
      <c r="R8405" s="2"/>
    </row>
    <row r="8406" spans="1:18" x14ac:dyDescent="0.25">
      <c r="A8406">
        <v>8405</v>
      </c>
      <c r="B8406" t="s">
        <v>498</v>
      </c>
      <c r="C8406" t="s">
        <v>10</v>
      </c>
      <c r="D8406" s="50">
        <v>45787</v>
      </c>
      <c r="E8406">
        <f>YEAR(Tabela1[[#This Row],[Start Date]])</f>
        <v>2025</v>
      </c>
      <c r="F8406">
        <f>ROUNDUP(MONTH(Tabela1[[#This Row],[Start Date]])/3,0)</f>
        <v>2</v>
      </c>
      <c r="G8406" t="s">
        <v>8</v>
      </c>
      <c r="H8406">
        <v>5</v>
      </c>
      <c r="I8406" t="s">
        <v>14</v>
      </c>
      <c r="J8406" t="s">
        <v>8</v>
      </c>
      <c r="K8406">
        <v>30</v>
      </c>
      <c r="L8406" t="s">
        <v>11</v>
      </c>
      <c r="M8406">
        <v>0</v>
      </c>
      <c r="N8406">
        <v>1</v>
      </c>
      <c r="O8406" t="str">
        <f>IF(AND(Tabela1[[#This Row],[EA Play Season Pass]]="Yes",Tabela1[[#This Row],[Minecraft Season Pass]]="Yes"),"Yes","No")</f>
        <v>No</v>
      </c>
      <c r="P8406" t="str">
        <f>IF(OR(Tabela1[[#This Row],[EA Play Season Pass]]="Yes",Tabela1[[#This Row],[Minecraft Season Pass]]="Yes"),"Yes","No")</f>
        <v>Yes</v>
      </c>
      <c r="Q8406">
        <v>34</v>
      </c>
      <c r="R8406" s="2"/>
    </row>
    <row r="8407" spans="1:18" x14ac:dyDescent="0.25">
      <c r="A8407">
        <v>8406</v>
      </c>
      <c r="B8407" t="s">
        <v>8177</v>
      </c>
      <c r="C8407" t="s">
        <v>10</v>
      </c>
      <c r="D8407" s="50">
        <v>45787</v>
      </c>
      <c r="E8407">
        <f>YEAR(Tabela1[[#This Row],[Start Date]])</f>
        <v>2025</v>
      </c>
      <c r="F8407">
        <f>ROUNDUP(MONTH(Tabela1[[#This Row],[Start Date]])/3,0)</f>
        <v>2</v>
      </c>
      <c r="G8407" t="s">
        <v>11</v>
      </c>
      <c r="H8407">
        <v>5</v>
      </c>
      <c r="I8407" t="s">
        <v>14</v>
      </c>
      <c r="J8407" t="s">
        <v>8</v>
      </c>
      <c r="K8407">
        <v>30</v>
      </c>
      <c r="L8407" t="s">
        <v>11</v>
      </c>
      <c r="M8407">
        <v>0</v>
      </c>
      <c r="N8407">
        <v>3</v>
      </c>
      <c r="O8407" t="str">
        <f>IF(AND(Tabela1[[#This Row],[EA Play Season Pass]]="Yes",Tabela1[[#This Row],[Minecraft Season Pass]]="Yes"),"Yes","No")</f>
        <v>No</v>
      </c>
      <c r="P8407" t="str">
        <f>IF(OR(Tabela1[[#This Row],[EA Play Season Pass]]="Yes",Tabela1[[#This Row],[Minecraft Season Pass]]="Yes"),"Yes","No")</f>
        <v>Yes</v>
      </c>
      <c r="Q8407">
        <v>32</v>
      </c>
      <c r="R8407" s="2"/>
    </row>
    <row r="8408" spans="1:18" x14ac:dyDescent="0.25">
      <c r="A8408">
        <v>8407</v>
      </c>
      <c r="B8408" t="s">
        <v>8178</v>
      </c>
      <c r="C8408" t="s">
        <v>10</v>
      </c>
      <c r="D8408" s="50">
        <v>45787</v>
      </c>
      <c r="E8408">
        <f>YEAR(Tabela1[[#This Row],[Start Date]])</f>
        <v>2025</v>
      </c>
      <c r="F8408">
        <f>ROUNDUP(MONTH(Tabela1[[#This Row],[Start Date]])/3,0)</f>
        <v>2</v>
      </c>
      <c r="G8408" t="s">
        <v>8</v>
      </c>
      <c r="H8408">
        <v>5</v>
      </c>
      <c r="I8408" t="s">
        <v>14</v>
      </c>
      <c r="J8408" t="s">
        <v>8</v>
      </c>
      <c r="K8408">
        <v>30</v>
      </c>
      <c r="L8408" t="s">
        <v>11</v>
      </c>
      <c r="M8408">
        <v>0</v>
      </c>
      <c r="N8408">
        <v>2</v>
      </c>
      <c r="O8408" t="str">
        <f>IF(AND(Tabela1[[#This Row],[EA Play Season Pass]]="Yes",Tabela1[[#This Row],[Minecraft Season Pass]]="Yes"),"Yes","No")</f>
        <v>No</v>
      </c>
      <c r="P8408" t="str">
        <f>IF(OR(Tabela1[[#This Row],[EA Play Season Pass]]="Yes",Tabela1[[#This Row],[Minecraft Season Pass]]="Yes"),"Yes","No")</f>
        <v>Yes</v>
      </c>
      <c r="Q8408">
        <v>33</v>
      </c>
      <c r="R8408" s="2"/>
    </row>
    <row r="8409" spans="1:18" x14ac:dyDescent="0.25">
      <c r="A8409">
        <v>8408</v>
      </c>
      <c r="B8409" t="s">
        <v>8179</v>
      </c>
      <c r="C8409" t="s">
        <v>10</v>
      </c>
      <c r="D8409" s="50">
        <v>45787</v>
      </c>
      <c r="E8409">
        <f>YEAR(Tabela1[[#This Row],[Start Date]])</f>
        <v>2025</v>
      </c>
      <c r="F8409">
        <f>ROUNDUP(MONTH(Tabela1[[#This Row],[Start Date]])/3,0)</f>
        <v>2</v>
      </c>
      <c r="G8409" t="s">
        <v>11</v>
      </c>
      <c r="H8409">
        <v>5</v>
      </c>
      <c r="I8409" t="s">
        <v>12</v>
      </c>
      <c r="J8409" t="s">
        <v>11</v>
      </c>
      <c r="K8409">
        <v>0</v>
      </c>
      <c r="L8409" t="s">
        <v>8</v>
      </c>
      <c r="M8409">
        <v>20</v>
      </c>
      <c r="N8409">
        <v>3</v>
      </c>
      <c r="O8409" t="str">
        <f>IF(AND(Tabela1[[#This Row],[EA Play Season Pass]]="Yes",Tabela1[[#This Row],[Minecraft Season Pass]]="Yes"),"Yes","No")</f>
        <v>No</v>
      </c>
      <c r="P8409" t="str">
        <f>IF(OR(Tabela1[[#This Row],[EA Play Season Pass]]="Yes",Tabela1[[#This Row],[Minecraft Season Pass]]="Yes"),"Yes","No")</f>
        <v>Yes</v>
      </c>
      <c r="Q8409">
        <v>22</v>
      </c>
      <c r="R8409" s="2"/>
    </row>
    <row r="8410" spans="1:18" x14ac:dyDescent="0.25">
      <c r="A8410">
        <v>8409</v>
      </c>
      <c r="B8410" t="s">
        <v>3197</v>
      </c>
      <c r="C8410" t="s">
        <v>7</v>
      </c>
      <c r="D8410" s="50">
        <v>45787</v>
      </c>
      <c r="E8410">
        <f>YEAR(Tabela1[[#This Row],[Start Date]])</f>
        <v>2025</v>
      </c>
      <c r="F8410">
        <f>ROUNDUP(MONTH(Tabela1[[#This Row],[Start Date]])/3,0)</f>
        <v>2</v>
      </c>
      <c r="G8410" t="s">
        <v>11</v>
      </c>
      <c r="H8410">
        <v>15</v>
      </c>
      <c r="I8410" t="s">
        <v>9</v>
      </c>
      <c r="J8410" t="s">
        <v>8</v>
      </c>
      <c r="K8410">
        <v>30</v>
      </c>
      <c r="L8410" t="s">
        <v>8</v>
      </c>
      <c r="M8410">
        <v>20</v>
      </c>
      <c r="N8410">
        <v>3</v>
      </c>
      <c r="O8410" t="str">
        <f>IF(AND(Tabela1[[#This Row],[EA Play Season Pass]]="Yes",Tabela1[[#This Row],[Minecraft Season Pass]]="Yes"),"Yes","No")</f>
        <v>Yes</v>
      </c>
      <c r="P8410" t="str">
        <f>IF(OR(Tabela1[[#This Row],[EA Play Season Pass]]="Yes",Tabela1[[#This Row],[Minecraft Season Pass]]="Yes"),"Yes","No")</f>
        <v>Yes</v>
      </c>
      <c r="Q8410">
        <v>62</v>
      </c>
      <c r="R8410" s="2"/>
    </row>
    <row r="8411" spans="1:18" x14ac:dyDescent="0.25">
      <c r="A8411">
        <v>8410</v>
      </c>
      <c r="B8411" t="s">
        <v>844</v>
      </c>
      <c r="C8411" t="s">
        <v>10</v>
      </c>
      <c r="D8411" s="50">
        <v>45787</v>
      </c>
      <c r="E8411">
        <f>YEAR(Tabela1[[#This Row],[Start Date]])</f>
        <v>2025</v>
      </c>
      <c r="F8411">
        <f>ROUNDUP(MONTH(Tabela1[[#This Row],[Start Date]])/3,0)</f>
        <v>2</v>
      </c>
      <c r="G8411" t="s">
        <v>11</v>
      </c>
      <c r="H8411">
        <v>5</v>
      </c>
      <c r="I8411" t="s">
        <v>12</v>
      </c>
      <c r="J8411" t="s">
        <v>11</v>
      </c>
      <c r="K8411">
        <v>0</v>
      </c>
      <c r="L8411" t="s">
        <v>11</v>
      </c>
      <c r="M8411">
        <v>0</v>
      </c>
      <c r="N8411">
        <v>1</v>
      </c>
      <c r="O8411" t="str">
        <f>IF(AND(Tabela1[[#This Row],[EA Play Season Pass]]="Yes",Tabela1[[#This Row],[Minecraft Season Pass]]="Yes"),"Yes","No")</f>
        <v>No</v>
      </c>
      <c r="P8411" t="str">
        <f>IF(OR(Tabela1[[#This Row],[EA Play Season Pass]]="Yes",Tabela1[[#This Row],[Minecraft Season Pass]]="Yes"),"Yes","No")</f>
        <v>No</v>
      </c>
      <c r="Q8411">
        <v>4</v>
      </c>
      <c r="R8411" s="2"/>
    </row>
    <row r="8412" spans="1:18" x14ac:dyDescent="0.25">
      <c r="A8412">
        <v>8411</v>
      </c>
      <c r="B8412" t="s">
        <v>8180</v>
      </c>
      <c r="C8412" t="s">
        <v>13</v>
      </c>
      <c r="D8412" s="50">
        <v>45787</v>
      </c>
      <c r="E8412">
        <f>YEAR(Tabela1[[#This Row],[Start Date]])</f>
        <v>2025</v>
      </c>
      <c r="F8412">
        <f>ROUNDUP(MONTH(Tabela1[[#This Row],[Start Date]])/3,0)</f>
        <v>2</v>
      </c>
      <c r="G8412" t="s">
        <v>11</v>
      </c>
      <c r="H8412">
        <v>10</v>
      </c>
      <c r="I8412" t="s">
        <v>12</v>
      </c>
      <c r="J8412" t="s">
        <v>8</v>
      </c>
      <c r="K8412">
        <v>30</v>
      </c>
      <c r="L8412" t="s">
        <v>8</v>
      </c>
      <c r="M8412">
        <v>20</v>
      </c>
      <c r="N8412">
        <v>2</v>
      </c>
      <c r="O8412" t="str">
        <f>IF(AND(Tabela1[[#This Row],[EA Play Season Pass]]="Yes",Tabela1[[#This Row],[Minecraft Season Pass]]="Yes"),"Yes","No")</f>
        <v>Yes</v>
      </c>
      <c r="P8412" t="str">
        <f>IF(OR(Tabela1[[#This Row],[EA Play Season Pass]]="Yes",Tabela1[[#This Row],[Minecraft Season Pass]]="Yes"),"Yes","No")</f>
        <v>Yes</v>
      </c>
      <c r="Q8412">
        <v>58</v>
      </c>
      <c r="R8412" s="2"/>
    </row>
    <row r="8413" spans="1:18" x14ac:dyDescent="0.25">
      <c r="A8413">
        <v>8412</v>
      </c>
      <c r="B8413" t="s">
        <v>3834</v>
      </c>
      <c r="C8413" t="s">
        <v>10</v>
      </c>
      <c r="D8413" s="50">
        <v>45787</v>
      </c>
      <c r="E8413">
        <f>YEAR(Tabela1[[#This Row],[Start Date]])</f>
        <v>2025</v>
      </c>
      <c r="F8413">
        <f>ROUNDUP(MONTH(Tabela1[[#This Row],[Start Date]])/3,0)</f>
        <v>2</v>
      </c>
      <c r="G8413" t="s">
        <v>8</v>
      </c>
      <c r="H8413">
        <v>5</v>
      </c>
      <c r="I8413" t="s">
        <v>9</v>
      </c>
      <c r="J8413" t="s">
        <v>8</v>
      </c>
      <c r="K8413">
        <v>30</v>
      </c>
      <c r="L8413" t="s">
        <v>11</v>
      </c>
      <c r="M8413">
        <v>0</v>
      </c>
      <c r="N8413">
        <v>3</v>
      </c>
      <c r="O8413" t="str">
        <f>IF(AND(Tabela1[[#This Row],[EA Play Season Pass]]="Yes",Tabela1[[#This Row],[Minecraft Season Pass]]="Yes"),"Yes","No")</f>
        <v>No</v>
      </c>
      <c r="P8413" t="str">
        <f>IF(OR(Tabela1[[#This Row],[EA Play Season Pass]]="Yes",Tabela1[[#This Row],[Minecraft Season Pass]]="Yes"),"Yes","No")</f>
        <v>Yes</v>
      </c>
      <c r="Q8413">
        <v>32</v>
      </c>
      <c r="R8413" s="2"/>
    </row>
    <row r="8414" spans="1:18" x14ac:dyDescent="0.25">
      <c r="A8414">
        <v>8413</v>
      </c>
      <c r="B8414" t="s">
        <v>3256</v>
      </c>
      <c r="C8414" t="s">
        <v>7</v>
      </c>
      <c r="D8414" s="50">
        <v>45787</v>
      </c>
      <c r="E8414">
        <f>YEAR(Tabela1[[#This Row],[Start Date]])</f>
        <v>2025</v>
      </c>
      <c r="F8414">
        <f>ROUNDUP(MONTH(Tabela1[[#This Row],[Start Date]])/3,0)</f>
        <v>2</v>
      </c>
      <c r="G8414" t="s">
        <v>8</v>
      </c>
      <c r="H8414">
        <v>15</v>
      </c>
      <c r="I8414" t="s">
        <v>12</v>
      </c>
      <c r="J8414" t="s">
        <v>8</v>
      </c>
      <c r="K8414">
        <v>30</v>
      </c>
      <c r="L8414" t="s">
        <v>8</v>
      </c>
      <c r="M8414">
        <v>20</v>
      </c>
      <c r="N8414">
        <v>3</v>
      </c>
      <c r="O8414" t="str">
        <f>IF(AND(Tabela1[[#This Row],[EA Play Season Pass]]="Yes",Tabela1[[#This Row],[Minecraft Season Pass]]="Yes"),"Yes","No")</f>
        <v>Yes</v>
      </c>
      <c r="P8414" t="str">
        <f>IF(OR(Tabela1[[#This Row],[EA Play Season Pass]]="Yes",Tabela1[[#This Row],[Minecraft Season Pass]]="Yes"),"Yes","No")</f>
        <v>Yes</v>
      </c>
      <c r="Q8414">
        <v>62</v>
      </c>
      <c r="R8414" s="2"/>
    </row>
    <row r="8415" spans="1:18" x14ac:dyDescent="0.25">
      <c r="A8415">
        <v>8414</v>
      </c>
      <c r="B8415" t="s">
        <v>8181</v>
      </c>
      <c r="C8415" t="s">
        <v>7</v>
      </c>
      <c r="D8415" s="50">
        <v>45787</v>
      </c>
      <c r="E8415">
        <f>YEAR(Tabela1[[#This Row],[Start Date]])</f>
        <v>2025</v>
      </c>
      <c r="F8415">
        <f>ROUNDUP(MONTH(Tabela1[[#This Row],[Start Date]])/3,0)</f>
        <v>2</v>
      </c>
      <c r="G8415" t="s">
        <v>11</v>
      </c>
      <c r="H8415">
        <v>15</v>
      </c>
      <c r="I8415" t="s">
        <v>12</v>
      </c>
      <c r="J8415" t="s">
        <v>8</v>
      </c>
      <c r="K8415">
        <v>30</v>
      </c>
      <c r="L8415" t="s">
        <v>11</v>
      </c>
      <c r="M8415">
        <v>0</v>
      </c>
      <c r="N8415">
        <v>3</v>
      </c>
      <c r="O8415" t="str">
        <f>IF(AND(Tabela1[[#This Row],[EA Play Season Pass]]="Yes",Tabela1[[#This Row],[Minecraft Season Pass]]="Yes"),"Yes","No")</f>
        <v>No</v>
      </c>
      <c r="P8415" t="str">
        <f>IF(OR(Tabela1[[#This Row],[EA Play Season Pass]]="Yes",Tabela1[[#This Row],[Minecraft Season Pass]]="Yes"),"Yes","No")</f>
        <v>Yes</v>
      </c>
      <c r="Q8415">
        <v>42</v>
      </c>
      <c r="R8415" s="2"/>
    </row>
    <row r="8416" spans="1:18" x14ac:dyDescent="0.25">
      <c r="A8416">
        <v>8415</v>
      </c>
      <c r="B8416" t="s">
        <v>944</v>
      </c>
      <c r="C8416" t="s">
        <v>10</v>
      </c>
      <c r="D8416" s="50">
        <v>45787</v>
      </c>
      <c r="E8416">
        <f>YEAR(Tabela1[[#This Row],[Start Date]])</f>
        <v>2025</v>
      </c>
      <c r="F8416">
        <f>ROUNDUP(MONTH(Tabela1[[#This Row],[Start Date]])/3,0)</f>
        <v>2</v>
      </c>
      <c r="G8416" t="s">
        <v>8</v>
      </c>
      <c r="H8416">
        <v>5</v>
      </c>
      <c r="I8416" t="s">
        <v>12</v>
      </c>
      <c r="J8416" t="s">
        <v>8</v>
      </c>
      <c r="K8416">
        <v>30</v>
      </c>
      <c r="L8416" t="s">
        <v>8</v>
      </c>
      <c r="M8416">
        <v>20</v>
      </c>
      <c r="N8416">
        <v>1</v>
      </c>
      <c r="O8416" t="str">
        <f>IF(AND(Tabela1[[#This Row],[EA Play Season Pass]]="Yes",Tabela1[[#This Row],[Minecraft Season Pass]]="Yes"),"Yes","No")</f>
        <v>Yes</v>
      </c>
      <c r="P8416" t="str">
        <f>IF(OR(Tabela1[[#This Row],[EA Play Season Pass]]="Yes",Tabela1[[#This Row],[Minecraft Season Pass]]="Yes"),"Yes","No")</f>
        <v>Yes</v>
      </c>
      <c r="Q8416">
        <v>54</v>
      </c>
      <c r="R8416" s="2"/>
    </row>
    <row r="8417" spans="1:18" x14ac:dyDescent="0.25">
      <c r="A8417">
        <v>8416</v>
      </c>
      <c r="B8417" t="s">
        <v>8182</v>
      </c>
      <c r="C8417" t="s">
        <v>7</v>
      </c>
      <c r="D8417" s="50">
        <v>45788</v>
      </c>
      <c r="E8417">
        <f>YEAR(Tabela1[[#This Row],[Start Date]])</f>
        <v>2025</v>
      </c>
      <c r="F8417">
        <f>ROUNDUP(MONTH(Tabela1[[#This Row],[Start Date]])/3,0)</f>
        <v>2</v>
      </c>
      <c r="G8417" t="s">
        <v>8</v>
      </c>
      <c r="H8417">
        <v>15</v>
      </c>
      <c r="I8417" t="s">
        <v>9</v>
      </c>
      <c r="J8417" t="s">
        <v>11</v>
      </c>
      <c r="K8417">
        <v>0</v>
      </c>
      <c r="L8417" t="s">
        <v>8</v>
      </c>
      <c r="M8417">
        <v>20</v>
      </c>
      <c r="N8417">
        <v>1</v>
      </c>
      <c r="O8417" t="str">
        <f>IF(AND(Tabela1[[#This Row],[EA Play Season Pass]]="Yes",Tabela1[[#This Row],[Minecraft Season Pass]]="Yes"),"Yes","No")</f>
        <v>No</v>
      </c>
      <c r="P8417" t="str">
        <f>IF(OR(Tabela1[[#This Row],[EA Play Season Pass]]="Yes",Tabela1[[#This Row],[Minecraft Season Pass]]="Yes"),"Yes","No")</f>
        <v>Yes</v>
      </c>
      <c r="Q8417">
        <v>34</v>
      </c>
      <c r="R8417" s="2"/>
    </row>
    <row r="8418" spans="1:18" x14ac:dyDescent="0.25">
      <c r="A8418">
        <v>8417</v>
      </c>
      <c r="B8418" t="s">
        <v>1330</v>
      </c>
      <c r="C8418" t="s">
        <v>7</v>
      </c>
      <c r="D8418" s="50">
        <v>45788</v>
      </c>
      <c r="E8418">
        <f>YEAR(Tabela1[[#This Row],[Start Date]])</f>
        <v>2025</v>
      </c>
      <c r="F8418">
        <f>ROUNDUP(MONTH(Tabela1[[#This Row],[Start Date]])/3,0)</f>
        <v>2</v>
      </c>
      <c r="G8418" t="s">
        <v>11</v>
      </c>
      <c r="H8418">
        <v>15</v>
      </c>
      <c r="I8418" t="s">
        <v>12</v>
      </c>
      <c r="J8418" t="s">
        <v>8</v>
      </c>
      <c r="K8418">
        <v>30</v>
      </c>
      <c r="L8418" t="s">
        <v>8</v>
      </c>
      <c r="M8418">
        <v>20</v>
      </c>
      <c r="N8418">
        <v>2</v>
      </c>
      <c r="O8418" t="str">
        <f>IF(AND(Tabela1[[#This Row],[EA Play Season Pass]]="Yes",Tabela1[[#This Row],[Minecraft Season Pass]]="Yes"),"Yes","No")</f>
        <v>Yes</v>
      </c>
      <c r="P8418" t="str">
        <f>IF(OR(Tabela1[[#This Row],[EA Play Season Pass]]="Yes",Tabela1[[#This Row],[Minecraft Season Pass]]="Yes"),"Yes","No")</f>
        <v>Yes</v>
      </c>
      <c r="Q8418">
        <v>63</v>
      </c>
      <c r="R8418" s="2"/>
    </row>
    <row r="8419" spans="1:18" x14ac:dyDescent="0.25">
      <c r="A8419">
        <v>8418</v>
      </c>
      <c r="B8419" t="s">
        <v>5149</v>
      </c>
      <c r="C8419" t="s">
        <v>13</v>
      </c>
      <c r="D8419" s="50">
        <v>45788</v>
      </c>
      <c r="E8419">
        <f>YEAR(Tabela1[[#This Row],[Start Date]])</f>
        <v>2025</v>
      </c>
      <c r="F8419">
        <f>ROUNDUP(MONTH(Tabela1[[#This Row],[Start Date]])/3,0)</f>
        <v>2</v>
      </c>
      <c r="G8419" t="s">
        <v>11</v>
      </c>
      <c r="H8419">
        <v>10</v>
      </c>
      <c r="I8419" t="s">
        <v>9</v>
      </c>
      <c r="J8419" t="s">
        <v>11</v>
      </c>
      <c r="K8419">
        <v>0</v>
      </c>
      <c r="L8419" t="s">
        <v>11</v>
      </c>
      <c r="M8419">
        <v>0</v>
      </c>
      <c r="N8419">
        <v>3</v>
      </c>
      <c r="O8419" t="str">
        <f>IF(AND(Tabela1[[#This Row],[EA Play Season Pass]]="Yes",Tabela1[[#This Row],[Minecraft Season Pass]]="Yes"),"Yes","No")</f>
        <v>No</v>
      </c>
      <c r="P8419" t="str">
        <f>IF(OR(Tabela1[[#This Row],[EA Play Season Pass]]="Yes",Tabela1[[#This Row],[Minecraft Season Pass]]="Yes"),"Yes","No")</f>
        <v>No</v>
      </c>
      <c r="Q8419">
        <v>7</v>
      </c>
      <c r="R8419" s="2"/>
    </row>
    <row r="8420" spans="1:18" x14ac:dyDescent="0.25">
      <c r="A8420">
        <v>8419</v>
      </c>
      <c r="B8420" t="s">
        <v>8183</v>
      </c>
      <c r="C8420" t="s">
        <v>10</v>
      </c>
      <c r="D8420" s="50">
        <v>45788</v>
      </c>
      <c r="E8420">
        <f>YEAR(Tabela1[[#This Row],[Start Date]])</f>
        <v>2025</v>
      </c>
      <c r="F8420">
        <f>ROUNDUP(MONTH(Tabela1[[#This Row],[Start Date]])/3,0)</f>
        <v>2</v>
      </c>
      <c r="G8420" t="s">
        <v>8</v>
      </c>
      <c r="H8420">
        <v>5</v>
      </c>
      <c r="I8420" t="s">
        <v>12</v>
      </c>
      <c r="J8420" t="s">
        <v>8</v>
      </c>
      <c r="K8420">
        <v>30</v>
      </c>
      <c r="L8420" t="s">
        <v>8</v>
      </c>
      <c r="M8420">
        <v>20</v>
      </c>
      <c r="N8420">
        <v>3</v>
      </c>
      <c r="O8420" t="str">
        <f>IF(AND(Tabela1[[#This Row],[EA Play Season Pass]]="Yes",Tabela1[[#This Row],[Minecraft Season Pass]]="Yes"),"Yes","No")</f>
        <v>Yes</v>
      </c>
      <c r="P8420" t="str">
        <f>IF(OR(Tabela1[[#This Row],[EA Play Season Pass]]="Yes",Tabela1[[#This Row],[Minecraft Season Pass]]="Yes"),"Yes","No")</f>
        <v>Yes</v>
      </c>
      <c r="Q8420">
        <v>52</v>
      </c>
      <c r="R8420" s="2"/>
    </row>
    <row r="8421" spans="1:18" x14ac:dyDescent="0.25">
      <c r="A8421">
        <v>8420</v>
      </c>
      <c r="B8421" t="s">
        <v>4935</v>
      </c>
      <c r="C8421" t="s">
        <v>10</v>
      </c>
      <c r="D8421" s="50">
        <v>45789</v>
      </c>
      <c r="E8421">
        <f>YEAR(Tabela1[[#This Row],[Start Date]])</f>
        <v>2025</v>
      </c>
      <c r="F8421">
        <f>ROUNDUP(MONTH(Tabela1[[#This Row],[Start Date]])/3,0)</f>
        <v>2</v>
      </c>
      <c r="G8421" t="s">
        <v>11</v>
      </c>
      <c r="H8421">
        <v>5</v>
      </c>
      <c r="I8421" t="s">
        <v>9</v>
      </c>
      <c r="J8421" t="s">
        <v>11</v>
      </c>
      <c r="K8421">
        <v>0</v>
      </c>
      <c r="L8421" t="s">
        <v>8</v>
      </c>
      <c r="M8421">
        <v>20</v>
      </c>
      <c r="N8421">
        <v>3</v>
      </c>
      <c r="O8421" t="str">
        <f>IF(AND(Tabela1[[#This Row],[EA Play Season Pass]]="Yes",Tabela1[[#This Row],[Minecraft Season Pass]]="Yes"),"Yes","No")</f>
        <v>No</v>
      </c>
      <c r="P8421" t="str">
        <f>IF(OR(Tabela1[[#This Row],[EA Play Season Pass]]="Yes",Tabela1[[#This Row],[Minecraft Season Pass]]="Yes"),"Yes","No")</f>
        <v>Yes</v>
      </c>
      <c r="Q8421">
        <v>22</v>
      </c>
      <c r="R8421" s="2"/>
    </row>
    <row r="8422" spans="1:18" x14ac:dyDescent="0.25">
      <c r="A8422">
        <v>8421</v>
      </c>
      <c r="B8422" t="s">
        <v>8184</v>
      </c>
      <c r="C8422" t="s">
        <v>7</v>
      </c>
      <c r="D8422" s="50">
        <v>45789</v>
      </c>
      <c r="E8422">
        <f>YEAR(Tabela1[[#This Row],[Start Date]])</f>
        <v>2025</v>
      </c>
      <c r="F8422">
        <f>ROUNDUP(MONTH(Tabela1[[#This Row],[Start Date]])/3,0)</f>
        <v>2</v>
      </c>
      <c r="G8422" t="s">
        <v>8</v>
      </c>
      <c r="H8422">
        <v>15</v>
      </c>
      <c r="I8422" t="s">
        <v>14</v>
      </c>
      <c r="J8422" t="s">
        <v>8</v>
      </c>
      <c r="K8422">
        <v>30</v>
      </c>
      <c r="L8422" t="s">
        <v>11</v>
      </c>
      <c r="M8422">
        <v>0</v>
      </c>
      <c r="N8422">
        <v>3</v>
      </c>
      <c r="O8422" t="str">
        <f>IF(AND(Tabela1[[#This Row],[EA Play Season Pass]]="Yes",Tabela1[[#This Row],[Minecraft Season Pass]]="Yes"),"Yes","No")</f>
        <v>No</v>
      </c>
      <c r="P8422" t="str">
        <f>IF(OR(Tabela1[[#This Row],[EA Play Season Pass]]="Yes",Tabela1[[#This Row],[Minecraft Season Pass]]="Yes"),"Yes","No")</f>
        <v>Yes</v>
      </c>
      <c r="Q8422">
        <v>42</v>
      </c>
      <c r="R8422" s="2"/>
    </row>
    <row r="8423" spans="1:18" x14ac:dyDescent="0.25">
      <c r="A8423">
        <v>8422</v>
      </c>
      <c r="B8423" t="s">
        <v>8185</v>
      </c>
      <c r="C8423" t="s">
        <v>7</v>
      </c>
      <c r="D8423" s="50">
        <v>45789</v>
      </c>
      <c r="E8423">
        <f>YEAR(Tabela1[[#This Row],[Start Date]])</f>
        <v>2025</v>
      </c>
      <c r="F8423">
        <f>ROUNDUP(MONTH(Tabela1[[#This Row],[Start Date]])/3,0)</f>
        <v>2</v>
      </c>
      <c r="G8423" t="s">
        <v>11</v>
      </c>
      <c r="H8423">
        <v>15</v>
      </c>
      <c r="I8423" t="s">
        <v>9</v>
      </c>
      <c r="J8423" t="s">
        <v>8</v>
      </c>
      <c r="K8423">
        <v>30</v>
      </c>
      <c r="L8423" t="s">
        <v>11</v>
      </c>
      <c r="M8423">
        <v>0</v>
      </c>
      <c r="N8423">
        <v>1</v>
      </c>
      <c r="O8423" t="str">
        <f>IF(AND(Tabela1[[#This Row],[EA Play Season Pass]]="Yes",Tabela1[[#This Row],[Minecraft Season Pass]]="Yes"),"Yes","No")</f>
        <v>No</v>
      </c>
      <c r="P8423" t="str">
        <f>IF(OR(Tabela1[[#This Row],[EA Play Season Pass]]="Yes",Tabela1[[#This Row],[Minecraft Season Pass]]="Yes"),"Yes","No")</f>
        <v>Yes</v>
      </c>
      <c r="Q8423">
        <v>44</v>
      </c>
      <c r="R8423" s="2"/>
    </row>
    <row r="8424" spans="1:18" x14ac:dyDescent="0.25">
      <c r="A8424">
        <v>8423</v>
      </c>
      <c r="B8424" t="s">
        <v>8186</v>
      </c>
      <c r="C8424" t="s">
        <v>13</v>
      </c>
      <c r="D8424" s="50">
        <v>45789</v>
      </c>
      <c r="E8424">
        <f>YEAR(Tabela1[[#This Row],[Start Date]])</f>
        <v>2025</v>
      </c>
      <c r="F8424">
        <f>ROUNDUP(MONTH(Tabela1[[#This Row],[Start Date]])/3,0)</f>
        <v>2</v>
      </c>
      <c r="G8424" t="s">
        <v>8</v>
      </c>
      <c r="H8424">
        <v>10</v>
      </c>
      <c r="I8424" t="s">
        <v>14</v>
      </c>
      <c r="J8424" t="s">
        <v>11</v>
      </c>
      <c r="K8424">
        <v>0</v>
      </c>
      <c r="L8424" t="s">
        <v>8</v>
      </c>
      <c r="M8424">
        <v>20</v>
      </c>
      <c r="N8424">
        <v>2</v>
      </c>
      <c r="O8424" t="str">
        <f>IF(AND(Tabela1[[#This Row],[EA Play Season Pass]]="Yes",Tabela1[[#This Row],[Minecraft Season Pass]]="Yes"),"Yes","No")</f>
        <v>No</v>
      </c>
      <c r="P8424" t="str">
        <f>IF(OR(Tabela1[[#This Row],[EA Play Season Pass]]="Yes",Tabela1[[#This Row],[Minecraft Season Pass]]="Yes"),"Yes","No")</f>
        <v>Yes</v>
      </c>
      <c r="Q8424">
        <v>28</v>
      </c>
      <c r="R8424" s="2"/>
    </row>
    <row r="8425" spans="1:18" x14ac:dyDescent="0.25">
      <c r="A8425">
        <v>8424</v>
      </c>
      <c r="B8425" t="s">
        <v>8187</v>
      </c>
      <c r="C8425" t="s">
        <v>10</v>
      </c>
      <c r="D8425" s="50">
        <v>45789</v>
      </c>
      <c r="E8425">
        <f>YEAR(Tabela1[[#This Row],[Start Date]])</f>
        <v>2025</v>
      </c>
      <c r="F8425">
        <f>ROUNDUP(MONTH(Tabela1[[#This Row],[Start Date]])/3,0)</f>
        <v>2</v>
      </c>
      <c r="G8425" t="s">
        <v>11</v>
      </c>
      <c r="H8425">
        <v>5</v>
      </c>
      <c r="I8425" t="s">
        <v>14</v>
      </c>
      <c r="J8425" t="s">
        <v>11</v>
      </c>
      <c r="K8425">
        <v>0</v>
      </c>
      <c r="L8425" t="s">
        <v>11</v>
      </c>
      <c r="M8425">
        <v>0</v>
      </c>
      <c r="N8425">
        <v>3</v>
      </c>
      <c r="O8425" t="str">
        <f>IF(AND(Tabela1[[#This Row],[EA Play Season Pass]]="Yes",Tabela1[[#This Row],[Minecraft Season Pass]]="Yes"),"Yes","No")</f>
        <v>No</v>
      </c>
      <c r="P8425" t="str">
        <f>IF(OR(Tabela1[[#This Row],[EA Play Season Pass]]="Yes",Tabela1[[#This Row],[Minecraft Season Pass]]="Yes"),"Yes","No")</f>
        <v>No</v>
      </c>
      <c r="Q8425">
        <v>2</v>
      </c>
      <c r="R8425" s="2"/>
    </row>
    <row r="8426" spans="1:18" x14ac:dyDescent="0.25">
      <c r="A8426">
        <v>8425</v>
      </c>
      <c r="B8426" t="s">
        <v>2415</v>
      </c>
      <c r="C8426" t="s">
        <v>13</v>
      </c>
      <c r="D8426" s="50">
        <v>45790</v>
      </c>
      <c r="E8426">
        <f>YEAR(Tabela1[[#This Row],[Start Date]])</f>
        <v>2025</v>
      </c>
      <c r="F8426">
        <f>ROUNDUP(MONTH(Tabela1[[#This Row],[Start Date]])/3,0)</f>
        <v>2</v>
      </c>
      <c r="G8426" t="s">
        <v>11</v>
      </c>
      <c r="H8426">
        <v>10</v>
      </c>
      <c r="I8426" t="s">
        <v>14</v>
      </c>
      <c r="J8426" t="s">
        <v>8</v>
      </c>
      <c r="K8426">
        <v>30</v>
      </c>
      <c r="L8426" t="s">
        <v>8</v>
      </c>
      <c r="M8426">
        <v>20</v>
      </c>
      <c r="N8426">
        <v>1</v>
      </c>
      <c r="O8426" t="str">
        <f>IF(AND(Tabela1[[#This Row],[EA Play Season Pass]]="Yes",Tabela1[[#This Row],[Minecraft Season Pass]]="Yes"),"Yes","No")</f>
        <v>Yes</v>
      </c>
      <c r="P8426" t="str">
        <f>IF(OR(Tabela1[[#This Row],[EA Play Season Pass]]="Yes",Tabela1[[#This Row],[Minecraft Season Pass]]="Yes"),"Yes","No")</f>
        <v>Yes</v>
      </c>
      <c r="Q8426">
        <v>59</v>
      </c>
      <c r="R8426" s="2"/>
    </row>
    <row r="8427" spans="1:18" x14ac:dyDescent="0.25">
      <c r="A8427">
        <v>8426</v>
      </c>
      <c r="B8427" t="s">
        <v>8188</v>
      </c>
      <c r="C8427" t="s">
        <v>13</v>
      </c>
      <c r="D8427" s="50">
        <v>45790</v>
      </c>
      <c r="E8427">
        <f>YEAR(Tabela1[[#This Row],[Start Date]])</f>
        <v>2025</v>
      </c>
      <c r="F8427">
        <f>ROUNDUP(MONTH(Tabela1[[#This Row],[Start Date]])/3,0)</f>
        <v>2</v>
      </c>
      <c r="G8427" t="s">
        <v>8</v>
      </c>
      <c r="H8427">
        <v>10</v>
      </c>
      <c r="I8427" t="s">
        <v>9</v>
      </c>
      <c r="J8427" t="s">
        <v>11</v>
      </c>
      <c r="K8427">
        <v>0</v>
      </c>
      <c r="L8427" t="s">
        <v>11</v>
      </c>
      <c r="M8427">
        <v>0</v>
      </c>
      <c r="N8427">
        <v>2</v>
      </c>
      <c r="O8427" t="str">
        <f>IF(AND(Tabela1[[#This Row],[EA Play Season Pass]]="Yes",Tabela1[[#This Row],[Minecraft Season Pass]]="Yes"),"Yes","No")</f>
        <v>No</v>
      </c>
      <c r="P8427" t="str">
        <f>IF(OR(Tabela1[[#This Row],[EA Play Season Pass]]="Yes",Tabela1[[#This Row],[Minecraft Season Pass]]="Yes"),"Yes","No")</f>
        <v>No</v>
      </c>
      <c r="Q8427">
        <v>8</v>
      </c>
      <c r="R8427" s="2"/>
    </row>
    <row r="8428" spans="1:18" x14ac:dyDescent="0.25">
      <c r="A8428">
        <v>8427</v>
      </c>
      <c r="B8428" t="s">
        <v>7863</v>
      </c>
      <c r="C8428" t="s">
        <v>7</v>
      </c>
      <c r="D8428" s="50">
        <v>45790</v>
      </c>
      <c r="E8428">
        <f>YEAR(Tabela1[[#This Row],[Start Date]])</f>
        <v>2025</v>
      </c>
      <c r="F8428">
        <f>ROUNDUP(MONTH(Tabela1[[#This Row],[Start Date]])/3,0)</f>
        <v>2</v>
      </c>
      <c r="G8428" t="s">
        <v>11</v>
      </c>
      <c r="H8428">
        <v>15</v>
      </c>
      <c r="I8428" t="s">
        <v>12</v>
      </c>
      <c r="J8428" t="s">
        <v>11</v>
      </c>
      <c r="K8428">
        <v>0</v>
      </c>
      <c r="L8428" t="s">
        <v>8</v>
      </c>
      <c r="M8428">
        <v>20</v>
      </c>
      <c r="N8428">
        <v>1</v>
      </c>
      <c r="O8428" t="str">
        <f>IF(AND(Tabela1[[#This Row],[EA Play Season Pass]]="Yes",Tabela1[[#This Row],[Minecraft Season Pass]]="Yes"),"Yes","No")</f>
        <v>No</v>
      </c>
      <c r="P8428" t="str">
        <f>IF(OR(Tabela1[[#This Row],[EA Play Season Pass]]="Yes",Tabela1[[#This Row],[Minecraft Season Pass]]="Yes"),"Yes","No")</f>
        <v>Yes</v>
      </c>
      <c r="Q8428">
        <v>34</v>
      </c>
      <c r="R8428" s="2"/>
    </row>
    <row r="8429" spans="1:18" x14ac:dyDescent="0.25">
      <c r="A8429">
        <v>8428</v>
      </c>
      <c r="B8429" t="s">
        <v>3341</v>
      </c>
      <c r="C8429" t="s">
        <v>10</v>
      </c>
      <c r="D8429" s="50">
        <v>45790</v>
      </c>
      <c r="E8429">
        <f>YEAR(Tabela1[[#This Row],[Start Date]])</f>
        <v>2025</v>
      </c>
      <c r="F8429">
        <f>ROUNDUP(MONTH(Tabela1[[#This Row],[Start Date]])/3,0)</f>
        <v>2</v>
      </c>
      <c r="G8429" t="s">
        <v>8</v>
      </c>
      <c r="H8429">
        <v>5</v>
      </c>
      <c r="I8429" t="s">
        <v>12</v>
      </c>
      <c r="J8429" t="s">
        <v>8</v>
      </c>
      <c r="K8429">
        <v>30</v>
      </c>
      <c r="L8429" t="s">
        <v>11</v>
      </c>
      <c r="M8429">
        <v>0</v>
      </c>
      <c r="N8429">
        <v>2</v>
      </c>
      <c r="O8429" t="str">
        <f>IF(AND(Tabela1[[#This Row],[EA Play Season Pass]]="Yes",Tabela1[[#This Row],[Minecraft Season Pass]]="Yes"),"Yes","No")</f>
        <v>No</v>
      </c>
      <c r="P8429" t="str">
        <f>IF(OR(Tabela1[[#This Row],[EA Play Season Pass]]="Yes",Tabela1[[#This Row],[Minecraft Season Pass]]="Yes"),"Yes","No")</f>
        <v>Yes</v>
      </c>
      <c r="Q8429">
        <v>33</v>
      </c>
      <c r="R8429" s="2"/>
    </row>
    <row r="8430" spans="1:18" x14ac:dyDescent="0.25">
      <c r="A8430">
        <v>8429</v>
      </c>
      <c r="B8430" t="s">
        <v>2325</v>
      </c>
      <c r="C8430" t="s">
        <v>10</v>
      </c>
      <c r="D8430" s="50">
        <v>45790</v>
      </c>
      <c r="E8430">
        <f>YEAR(Tabela1[[#This Row],[Start Date]])</f>
        <v>2025</v>
      </c>
      <c r="F8430">
        <f>ROUNDUP(MONTH(Tabela1[[#This Row],[Start Date]])/3,0)</f>
        <v>2</v>
      </c>
      <c r="G8430" t="s">
        <v>11</v>
      </c>
      <c r="H8430">
        <v>5</v>
      </c>
      <c r="I8430" t="s">
        <v>12</v>
      </c>
      <c r="J8430" t="s">
        <v>8</v>
      </c>
      <c r="K8430">
        <v>30</v>
      </c>
      <c r="L8430" t="s">
        <v>8</v>
      </c>
      <c r="M8430">
        <v>20</v>
      </c>
      <c r="N8430">
        <v>1</v>
      </c>
      <c r="O8430" t="str">
        <f>IF(AND(Tabela1[[#This Row],[EA Play Season Pass]]="Yes",Tabela1[[#This Row],[Minecraft Season Pass]]="Yes"),"Yes","No")</f>
        <v>Yes</v>
      </c>
      <c r="P8430" t="str">
        <f>IF(OR(Tabela1[[#This Row],[EA Play Season Pass]]="Yes",Tabela1[[#This Row],[Minecraft Season Pass]]="Yes"),"Yes","No")</f>
        <v>Yes</v>
      </c>
      <c r="Q8430">
        <v>54</v>
      </c>
      <c r="R8430" s="2"/>
    </row>
    <row r="8431" spans="1:18" x14ac:dyDescent="0.25">
      <c r="A8431">
        <v>8430</v>
      </c>
      <c r="B8431" t="s">
        <v>8189</v>
      </c>
      <c r="C8431" t="s">
        <v>13</v>
      </c>
      <c r="D8431" s="50">
        <v>45790</v>
      </c>
      <c r="E8431">
        <f>YEAR(Tabela1[[#This Row],[Start Date]])</f>
        <v>2025</v>
      </c>
      <c r="F8431">
        <f>ROUNDUP(MONTH(Tabela1[[#This Row],[Start Date]])/3,0)</f>
        <v>2</v>
      </c>
      <c r="G8431" t="s">
        <v>11</v>
      </c>
      <c r="H8431">
        <v>10</v>
      </c>
      <c r="I8431" t="s">
        <v>14</v>
      </c>
      <c r="J8431" t="s">
        <v>8</v>
      </c>
      <c r="K8431">
        <v>30</v>
      </c>
      <c r="L8431" t="s">
        <v>11</v>
      </c>
      <c r="M8431">
        <v>0</v>
      </c>
      <c r="N8431">
        <v>1</v>
      </c>
      <c r="O8431" t="str">
        <f>IF(AND(Tabela1[[#This Row],[EA Play Season Pass]]="Yes",Tabela1[[#This Row],[Minecraft Season Pass]]="Yes"),"Yes","No")</f>
        <v>No</v>
      </c>
      <c r="P8431" t="str">
        <f>IF(OR(Tabela1[[#This Row],[EA Play Season Pass]]="Yes",Tabela1[[#This Row],[Minecraft Season Pass]]="Yes"),"Yes","No")</f>
        <v>Yes</v>
      </c>
      <c r="Q8431">
        <v>39</v>
      </c>
      <c r="R8431" s="2"/>
    </row>
    <row r="8432" spans="1:18" x14ac:dyDescent="0.25">
      <c r="A8432">
        <v>8431</v>
      </c>
      <c r="B8432" t="s">
        <v>2277</v>
      </c>
      <c r="C8432" t="s">
        <v>10</v>
      </c>
      <c r="D8432" s="50">
        <v>45790</v>
      </c>
      <c r="E8432">
        <f>YEAR(Tabela1[[#This Row],[Start Date]])</f>
        <v>2025</v>
      </c>
      <c r="F8432">
        <f>ROUNDUP(MONTH(Tabela1[[#This Row],[Start Date]])/3,0)</f>
        <v>2</v>
      </c>
      <c r="G8432" t="s">
        <v>11</v>
      </c>
      <c r="H8432">
        <v>5</v>
      </c>
      <c r="I8432" t="s">
        <v>14</v>
      </c>
      <c r="J8432" t="s">
        <v>8</v>
      </c>
      <c r="K8432">
        <v>30</v>
      </c>
      <c r="L8432" t="s">
        <v>8</v>
      </c>
      <c r="M8432">
        <v>20</v>
      </c>
      <c r="N8432">
        <v>1</v>
      </c>
      <c r="O8432" t="str">
        <f>IF(AND(Tabela1[[#This Row],[EA Play Season Pass]]="Yes",Tabela1[[#This Row],[Minecraft Season Pass]]="Yes"),"Yes","No")</f>
        <v>Yes</v>
      </c>
      <c r="P8432" t="str">
        <f>IF(OR(Tabela1[[#This Row],[EA Play Season Pass]]="Yes",Tabela1[[#This Row],[Minecraft Season Pass]]="Yes"),"Yes","No")</f>
        <v>Yes</v>
      </c>
      <c r="Q8432">
        <v>54</v>
      </c>
      <c r="R8432" s="2"/>
    </row>
    <row r="8433" spans="1:18" x14ac:dyDescent="0.25">
      <c r="A8433">
        <v>8432</v>
      </c>
      <c r="B8433" t="s">
        <v>664</v>
      </c>
      <c r="C8433" t="s">
        <v>7</v>
      </c>
      <c r="D8433" s="50">
        <v>45790</v>
      </c>
      <c r="E8433">
        <f>YEAR(Tabela1[[#This Row],[Start Date]])</f>
        <v>2025</v>
      </c>
      <c r="F8433">
        <f>ROUNDUP(MONTH(Tabela1[[#This Row],[Start Date]])/3,0)</f>
        <v>2</v>
      </c>
      <c r="G8433" t="s">
        <v>8</v>
      </c>
      <c r="H8433">
        <v>15</v>
      </c>
      <c r="I8433" t="s">
        <v>14</v>
      </c>
      <c r="J8433" t="s">
        <v>11</v>
      </c>
      <c r="K8433">
        <v>0</v>
      </c>
      <c r="L8433" t="s">
        <v>11</v>
      </c>
      <c r="M8433">
        <v>0</v>
      </c>
      <c r="N8433">
        <v>3</v>
      </c>
      <c r="O8433" t="str">
        <f>IF(AND(Tabela1[[#This Row],[EA Play Season Pass]]="Yes",Tabela1[[#This Row],[Minecraft Season Pass]]="Yes"),"Yes","No")</f>
        <v>No</v>
      </c>
      <c r="P8433" t="str">
        <f>IF(OR(Tabela1[[#This Row],[EA Play Season Pass]]="Yes",Tabela1[[#This Row],[Minecraft Season Pass]]="Yes"),"Yes","No")</f>
        <v>No</v>
      </c>
      <c r="Q8433">
        <v>12</v>
      </c>
      <c r="R8433" s="2"/>
    </row>
    <row r="8434" spans="1:18" x14ac:dyDescent="0.25">
      <c r="A8434">
        <v>8433</v>
      </c>
      <c r="B8434" t="s">
        <v>8190</v>
      </c>
      <c r="C8434" t="s">
        <v>7</v>
      </c>
      <c r="D8434" s="50">
        <v>45791</v>
      </c>
      <c r="E8434">
        <f>YEAR(Tabela1[[#This Row],[Start Date]])</f>
        <v>2025</v>
      </c>
      <c r="F8434">
        <f>ROUNDUP(MONTH(Tabela1[[#This Row],[Start Date]])/3,0)</f>
        <v>2</v>
      </c>
      <c r="G8434" t="s">
        <v>8</v>
      </c>
      <c r="H8434">
        <v>15</v>
      </c>
      <c r="I8434" t="s">
        <v>14</v>
      </c>
      <c r="J8434" t="s">
        <v>11</v>
      </c>
      <c r="K8434">
        <v>0</v>
      </c>
      <c r="L8434" t="s">
        <v>8</v>
      </c>
      <c r="M8434">
        <v>20</v>
      </c>
      <c r="N8434">
        <v>3</v>
      </c>
      <c r="O8434" t="str">
        <f>IF(AND(Tabela1[[#This Row],[EA Play Season Pass]]="Yes",Tabela1[[#This Row],[Minecraft Season Pass]]="Yes"),"Yes","No")</f>
        <v>No</v>
      </c>
      <c r="P8434" t="str">
        <f>IF(OR(Tabela1[[#This Row],[EA Play Season Pass]]="Yes",Tabela1[[#This Row],[Minecraft Season Pass]]="Yes"),"Yes","No")</f>
        <v>Yes</v>
      </c>
      <c r="Q8434">
        <v>32</v>
      </c>
      <c r="R8434" s="2"/>
    </row>
    <row r="8435" spans="1:18" x14ac:dyDescent="0.25">
      <c r="A8435">
        <v>8434</v>
      </c>
      <c r="B8435" t="s">
        <v>1684</v>
      </c>
      <c r="C8435" t="s">
        <v>10</v>
      </c>
      <c r="D8435" s="50">
        <v>45791</v>
      </c>
      <c r="E8435">
        <f>YEAR(Tabela1[[#This Row],[Start Date]])</f>
        <v>2025</v>
      </c>
      <c r="F8435">
        <f>ROUNDUP(MONTH(Tabela1[[#This Row],[Start Date]])/3,0)</f>
        <v>2</v>
      </c>
      <c r="G8435" t="s">
        <v>8</v>
      </c>
      <c r="H8435">
        <v>5</v>
      </c>
      <c r="I8435" t="s">
        <v>12</v>
      </c>
      <c r="J8435" t="s">
        <v>8</v>
      </c>
      <c r="K8435">
        <v>30</v>
      </c>
      <c r="L8435" t="s">
        <v>8</v>
      </c>
      <c r="M8435">
        <v>20</v>
      </c>
      <c r="N8435">
        <v>3</v>
      </c>
      <c r="O8435" t="str">
        <f>IF(AND(Tabela1[[#This Row],[EA Play Season Pass]]="Yes",Tabela1[[#This Row],[Minecraft Season Pass]]="Yes"),"Yes","No")</f>
        <v>Yes</v>
      </c>
      <c r="P8435" t="str">
        <f>IF(OR(Tabela1[[#This Row],[EA Play Season Pass]]="Yes",Tabela1[[#This Row],[Minecraft Season Pass]]="Yes"),"Yes","No")</f>
        <v>Yes</v>
      </c>
      <c r="Q8435">
        <v>52</v>
      </c>
      <c r="R8435" s="2"/>
    </row>
    <row r="8436" spans="1:18" x14ac:dyDescent="0.25">
      <c r="A8436">
        <v>8435</v>
      </c>
      <c r="B8436" t="s">
        <v>3138</v>
      </c>
      <c r="C8436" t="s">
        <v>7</v>
      </c>
      <c r="D8436" s="50">
        <v>45791</v>
      </c>
      <c r="E8436">
        <f>YEAR(Tabela1[[#This Row],[Start Date]])</f>
        <v>2025</v>
      </c>
      <c r="F8436">
        <f>ROUNDUP(MONTH(Tabela1[[#This Row],[Start Date]])/3,0)</f>
        <v>2</v>
      </c>
      <c r="G8436" t="s">
        <v>11</v>
      </c>
      <c r="H8436">
        <v>15</v>
      </c>
      <c r="I8436" t="s">
        <v>14</v>
      </c>
      <c r="J8436" t="s">
        <v>8</v>
      </c>
      <c r="K8436">
        <v>30</v>
      </c>
      <c r="L8436" t="s">
        <v>8</v>
      </c>
      <c r="M8436">
        <v>20</v>
      </c>
      <c r="N8436">
        <v>3</v>
      </c>
      <c r="O8436" t="str">
        <f>IF(AND(Tabela1[[#This Row],[EA Play Season Pass]]="Yes",Tabela1[[#This Row],[Minecraft Season Pass]]="Yes"),"Yes","No")</f>
        <v>Yes</v>
      </c>
      <c r="P8436" t="str">
        <f>IF(OR(Tabela1[[#This Row],[EA Play Season Pass]]="Yes",Tabela1[[#This Row],[Minecraft Season Pass]]="Yes"),"Yes","No")</f>
        <v>Yes</v>
      </c>
      <c r="Q8436">
        <v>62</v>
      </c>
      <c r="R8436" s="2"/>
    </row>
    <row r="8437" spans="1:18" x14ac:dyDescent="0.25">
      <c r="A8437">
        <v>8436</v>
      </c>
      <c r="B8437" t="s">
        <v>8191</v>
      </c>
      <c r="C8437" t="s">
        <v>13</v>
      </c>
      <c r="D8437" s="50">
        <v>45791</v>
      </c>
      <c r="E8437">
        <f>YEAR(Tabela1[[#This Row],[Start Date]])</f>
        <v>2025</v>
      </c>
      <c r="F8437">
        <f>ROUNDUP(MONTH(Tabela1[[#This Row],[Start Date]])/3,0)</f>
        <v>2</v>
      </c>
      <c r="G8437" t="s">
        <v>8</v>
      </c>
      <c r="H8437">
        <v>10</v>
      </c>
      <c r="I8437" t="s">
        <v>12</v>
      </c>
      <c r="J8437" t="s">
        <v>8</v>
      </c>
      <c r="K8437">
        <v>30</v>
      </c>
      <c r="L8437" t="s">
        <v>8</v>
      </c>
      <c r="M8437">
        <v>20</v>
      </c>
      <c r="N8437">
        <v>2</v>
      </c>
      <c r="O8437" t="str">
        <f>IF(AND(Tabela1[[#This Row],[EA Play Season Pass]]="Yes",Tabela1[[#This Row],[Minecraft Season Pass]]="Yes"),"Yes","No")</f>
        <v>Yes</v>
      </c>
      <c r="P8437" t="str">
        <f>IF(OR(Tabela1[[#This Row],[EA Play Season Pass]]="Yes",Tabela1[[#This Row],[Minecraft Season Pass]]="Yes"),"Yes","No")</f>
        <v>Yes</v>
      </c>
      <c r="Q8437">
        <v>58</v>
      </c>
      <c r="R8437" s="2"/>
    </row>
    <row r="8438" spans="1:18" x14ac:dyDescent="0.25">
      <c r="A8438">
        <v>8437</v>
      </c>
      <c r="B8438" t="s">
        <v>5315</v>
      </c>
      <c r="C8438" t="s">
        <v>13</v>
      </c>
      <c r="D8438" s="50">
        <v>45791</v>
      </c>
      <c r="E8438">
        <f>YEAR(Tabela1[[#This Row],[Start Date]])</f>
        <v>2025</v>
      </c>
      <c r="F8438">
        <f>ROUNDUP(MONTH(Tabela1[[#This Row],[Start Date]])/3,0)</f>
        <v>2</v>
      </c>
      <c r="G8438" t="s">
        <v>8</v>
      </c>
      <c r="H8438">
        <v>10</v>
      </c>
      <c r="I8438" t="s">
        <v>12</v>
      </c>
      <c r="J8438" t="s">
        <v>11</v>
      </c>
      <c r="K8438">
        <v>0</v>
      </c>
      <c r="L8438" t="s">
        <v>11</v>
      </c>
      <c r="M8438">
        <v>0</v>
      </c>
      <c r="N8438">
        <v>1</v>
      </c>
      <c r="O8438" t="str">
        <f>IF(AND(Tabela1[[#This Row],[EA Play Season Pass]]="Yes",Tabela1[[#This Row],[Minecraft Season Pass]]="Yes"),"Yes","No")</f>
        <v>No</v>
      </c>
      <c r="P8438" t="str">
        <f>IF(OR(Tabela1[[#This Row],[EA Play Season Pass]]="Yes",Tabela1[[#This Row],[Minecraft Season Pass]]="Yes"),"Yes","No")</f>
        <v>No</v>
      </c>
      <c r="Q8438">
        <v>9</v>
      </c>
      <c r="R8438" s="2"/>
    </row>
    <row r="8439" spans="1:18" x14ac:dyDescent="0.25">
      <c r="A8439">
        <v>8438</v>
      </c>
      <c r="B8439" t="s">
        <v>4152</v>
      </c>
      <c r="C8439" t="s">
        <v>10</v>
      </c>
      <c r="D8439" s="50">
        <v>45791</v>
      </c>
      <c r="E8439">
        <f>YEAR(Tabela1[[#This Row],[Start Date]])</f>
        <v>2025</v>
      </c>
      <c r="F8439">
        <f>ROUNDUP(MONTH(Tabela1[[#This Row],[Start Date]])/3,0)</f>
        <v>2</v>
      </c>
      <c r="G8439" t="s">
        <v>11</v>
      </c>
      <c r="H8439">
        <v>5</v>
      </c>
      <c r="I8439" t="s">
        <v>9</v>
      </c>
      <c r="J8439" t="s">
        <v>8</v>
      </c>
      <c r="K8439">
        <v>30</v>
      </c>
      <c r="L8439" t="s">
        <v>11</v>
      </c>
      <c r="M8439">
        <v>0</v>
      </c>
      <c r="N8439">
        <v>3</v>
      </c>
      <c r="O8439" t="str">
        <f>IF(AND(Tabela1[[#This Row],[EA Play Season Pass]]="Yes",Tabela1[[#This Row],[Minecraft Season Pass]]="Yes"),"Yes","No")</f>
        <v>No</v>
      </c>
      <c r="P8439" t="str">
        <f>IF(OR(Tabela1[[#This Row],[EA Play Season Pass]]="Yes",Tabela1[[#This Row],[Minecraft Season Pass]]="Yes"),"Yes","No")</f>
        <v>Yes</v>
      </c>
      <c r="Q8439">
        <v>32</v>
      </c>
      <c r="R8439" s="2"/>
    </row>
    <row r="8440" spans="1:18" x14ac:dyDescent="0.25">
      <c r="A8440">
        <v>8439</v>
      </c>
      <c r="B8440" t="s">
        <v>8192</v>
      </c>
      <c r="C8440" t="s">
        <v>10</v>
      </c>
      <c r="D8440" s="50">
        <v>45791</v>
      </c>
      <c r="E8440">
        <f>YEAR(Tabela1[[#This Row],[Start Date]])</f>
        <v>2025</v>
      </c>
      <c r="F8440">
        <f>ROUNDUP(MONTH(Tabela1[[#This Row],[Start Date]])/3,0)</f>
        <v>2</v>
      </c>
      <c r="G8440" t="s">
        <v>11</v>
      </c>
      <c r="H8440">
        <v>5</v>
      </c>
      <c r="I8440" t="s">
        <v>12</v>
      </c>
      <c r="J8440" t="s">
        <v>11</v>
      </c>
      <c r="K8440">
        <v>0</v>
      </c>
      <c r="L8440" t="s">
        <v>11</v>
      </c>
      <c r="M8440">
        <v>0</v>
      </c>
      <c r="N8440">
        <v>2</v>
      </c>
      <c r="O8440" t="str">
        <f>IF(AND(Tabela1[[#This Row],[EA Play Season Pass]]="Yes",Tabela1[[#This Row],[Minecraft Season Pass]]="Yes"),"Yes","No")</f>
        <v>No</v>
      </c>
      <c r="P8440" t="str">
        <f>IF(OR(Tabela1[[#This Row],[EA Play Season Pass]]="Yes",Tabela1[[#This Row],[Minecraft Season Pass]]="Yes"),"Yes","No")</f>
        <v>No</v>
      </c>
      <c r="Q8440">
        <v>3</v>
      </c>
      <c r="R8440" s="2"/>
    </row>
    <row r="8441" spans="1:18" x14ac:dyDescent="0.25">
      <c r="A8441">
        <v>8440</v>
      </c>
      <c r="B8441" t="s">
        <v>8193</v>
      </c>
      <c r="C8441" t="s">
        <v>7</v>
      </c>
      <c r="D8441" s="50">
        <v>45792</v>
      </c>
      <c r="E8441">
        <f>YEAR(Tabela1[[#This Row],[Start Date]])</f>
        <v>2025</v>
      </c>
      <c r="F8441">
        <f>ROUNDUP(MONTH(Tabela1[[#This Row],[Start Date]])/3,0)</f>
        <v>2</v>
      </c>
      <c r="G8441" t="s">
        <v>8</v>
      </c>
      <c r="H8441">
        <v>15</v>
      </c>
      <c r="I8441" t="s">
        <v>9</v>
      </c>
      <c r="J8441" t="s">
        <v>8</v>
      </c>
      <c r="K8441">
        <v>30</v>
      </c>
      <c r="L8441" t="s">
        <v>11</v>
      </c>
      <c r="M8441">
        <v>0</v>
      </c>
      <c r="N8441">
        <v>2</v>
      </c>
      <c r="O8441" t="str">
        <f>IF(AND(Tabela1[[#This Row],[EA Play Season Pass]]="Yes",Tabela1[[#This Row],[Minecraft Season Pass]]="Yes"),"Yes","No")</f>
        <v>No</v>
      </c>
      <c r="P8441" t="str">
        <f>IF(OR(Tabela1[[#This Row],[EA Play Season Pass]]="Yes",Tabela1[[#This Row],[Minecraft Season Pass]]="Yes"),"Yes","No")</f>
        <v>Yes</v>
      </c>
      <c r="Q8441">
        <v>43</v>
      </c>
      <c r="R8441" s="2"/>
    </row>
    <row r="8442" spans="1:18" x14ac:dyDescent="0.25">
      <c r="A8442">
        <v>8441</v>
      </c>
      <c r="B8442" t="s">
        <v>8194</v>
      </c>
      <c r="C8442" t="s">
        <v>10</v>
      </c>
      <c r="D8442" s="50">
        <v>45792</v>
      </c>
      <c r="E8442">
        <f>YEAR(Tabela1[[#This Row],[Start Date]])</f>
        <v>2025</v>
      </c>
      <c r="F8442">
        <f>ROUNDUP(MONTH(Tabela1[[#This Row],[Start Date]])/3,0)</f>
        <v>2</v>
      </c>
      <c r="G8442" t="s">
        <v>11</v>
      </c>
      <c r="H8442">
        <v>5</v>
      </c>
      <c r="I8442" t="s">
        <v>12</v>
      </c>
      <c r="J8442" t="s">
        <v>8</v>
      </c>
      <c r="K8442">
        <v>30</v>
      </c>
      <c r="L8442" t="s">
        <v>11</v>
      </c>
      <c r="M8442">
        <v>0</v>
      </c>
      <c r="N8442">
        <v>3</v>
      </c>
      <c r="O8442" t="str">
        <f>IF(AND(Tabela1[[#This Row],[EA Play Season Pass]]="Yes",Tabela1[[#This Row],[Minecraft Season Pass]]="Yes"),"Yes","No")</f>
        <v>No</v>
      </c>
      <c r="P8442" t="str">
        <f>IF(OR(Tabela1[[#This Row],[EA Play Season Pass]]="Yes",Tabela1[[#This Row],[Minecraft Season Pass]]="Yes"),"Yes","No")</f>
        <v>Yes</v>
      </c>
      <c r="Q8442">
        <v>32</v>
      </c>
      <c r="R8442" s="2"/>
    </row>
    <row r="8443" spans="1:18" x14ac:dyDescent="0.25">
      <c r="A8443">
        <v>8442</v>
      </c>
      <c r="B8443" t="s">
        <v>427</v>
      </c>
      <c r="C8443" t="s">
        <v>7</v>
      </c>
      <c r="D8443" s="50">
        <v>45792</v>
      </c>
      <c r="E8443">
        <f>YEAR(Tabela1[[#This Row],[Start Date]])</f>
        <v>2025</v>
      </c>
      <c r="F8443">
        <f>ROUNDUP(MONTH(Tabela1[[#This Row],[Start Date]])/3,0)</f>
        <v>2</v>
      </c>
      <c r="G8443" t="s">
        <v>11</v>
      </c>
      <c r="H8443">
        <v>15</v>
      </c>
      <c r="I8443" t="s">
        <v>14</v>
      </c>
      <c r="J8443" t="s">
        <v>11</v>
      </c>
      <c r="K8443">
        <v>0</v>
      </c>
      <c r="L8443" t="s">
        <v>8</v>
      </c>
      <c r="M8443">
        <v>20</v>
      </c>
      <c r="N8443">
        <v>1</v>
      </c>
      <c r="O8443" t="str">
        <f>IF(AND(Tabela1[[#This Row],[EA Play Season Pass]]="Yes",Tabela1[[#This Row],[Minecraft Season Pass]]="Yes"),"Yes","No")</f>
        <v>No</v>
      </c>
      <c r="P8443" t="str">
        <f>IF(OR(Tabela1[[#This Row],[EA Play Season Pass]]="Yes",Tabela1[[#This Row],[Minecraft Season Pass]]="Yes"),"Yes","No")</f>
        <v>Yes</v>
      </c>
      <c r="Q8443">
        <v>34</v>
      </c>
      <c r="R8443" s="2"/>
    </row>
    <row r="8444" spans="1:18" x14ac:dyDescent="0.25">
      <c r="A8444">
        <v>8443</v>
      </c>
      <c r="B8444" t="s">
        <v>8195</v>
      </c>
      <c r="C8444" t="s">
        <v>13</v>
      </c>
      <c r="D8444" s="50">
        <v>45792</v>
      </c>
      <c r="E8444">
        <f>YEAR(Tabela1[[#This Row],[Start Date]])</f>
        <v>2025</v>
      </c>
      <c r="F8444">
        <f>ROUNDUP(MONTH(Tabela1[[#This Row],[Start Date]])/3,0)</f>
        <v>2</v>
      </c>
      <c r="G8444" t="s">
        <v>8</v>
      </c>
      <c r="H8444">
        <v>10</v>
      </c>
      <c r="I8444" t="s">
        <v>12</v>
      </c>
      <c r="J8444" t="s">
        <v>11</v>
      </c>
      <c r="K8444">
        <v>0</v>
      </c>
      <c r="L8444" t="s">
        <v>8</v>
      </c>
      <c r="M8444">
        <v>20</v>
      </c>
      <c r="N8444">
        <v>2</v>
      </c>
      <c r="O8444" t="str">
        <f>IF(AND(Tabela1[[#This Row],[EA Play Season Pass]]="Yes",Tabela1[[#This Row],[Minecraft Season Pass]]="Yes"),"Yes","No")</f>
        <v>No</v>
      </c>
      <c r="P8444" t="str">
        <f>IF(OR(Tabela1[[#This Row],[EA Play Season Pass]]="Yes",Tabela1[[#This Row],[Minecraft Season Pass]]="Yes"),"Yes","No")</f>
        <v>Yes</v>
      </c>
      <c r="Q8444">
        <v>28</v>
      </c>
      <c r="R8444" s="2"/>
    </row>
    <row r="8445" spans="1:18" x14ac:dyDescent="0.25">
      <c r="A8445">
        <v>8444</v>
      </c>
      <c r="B8445" t="s">
        <v>8196</v>
      </c>
      <c r="C8445" t="s">
        <v>13</v>
      </c>
      <c r="D8445" s="50">
        <v>45792</v>
      </c>
      <c r="E8445">
        <f>YEAR(Tabela1[[#This Row],[Start Date]])</f>
        <v>2025</v>
      </c>
      <c r="F8445">
        <f>ROUNDUP(MONTH(Tabela1[[#This Row],[Start Date]])/3,0)</f>
        <v>2</v>
      </c>
      <c r="G8445" t="s">
        <v>8</v>
      </c>
      <c r="H8445">
        <v>10</v>
      </c>
      <c r="I8445" t="s">
        <v>9</v>
      </c>
      <c r="J8445" t="s">
        <v>11</v>
      </c>
      <c r="K8445">
        <v>0</v>
      </c>
      <c r="L8445" t="s">
        <v>11</v>
      </c>
      <c r="M8445">
        <v>0</v>
      </c>
      <c r="N8445">
        <v>1</v>
      </c>
      <c r="O8445" t="str">
        <f>IF(AND(Tabela1[[#This Row],[EA Play Season Pass]]="Yes",Tabela1[[#This Row],[Minecraft Season Pass]]="Yes"),"Yes","No")</f>
        <v>No</v>
      </c>
      <c r="P8445" t="str">
        <f>IF(OR(Tabela1[[#This Row],[EA Play Season Pass]]="Yes",Tabela1[[#This Row],[Minecraft Season Pass]]="Yes"),"Yes","No")</f>
        <v>No</v>
      </c>
      <c r="Q8445">
        <v>9</v>
      </c>
      <c r="R8445" s="2"/>
    </row>
    <row r="8446" spans="1:18" x14ac:dyDescent="0.25">
      <c r="A8446">
        <v>8445</v>
      </c>
      <c r="B8446" t="s">
        <v>8197</v>
      </c>
      <c r="C8446" t="s">
        <v>7</v>
      </c>
      <c r="D8446" s="50">
        <v>45792</v>
      </c>
      <c r="E8446">
        <f>YEAR(Tabela1[[#This Row],[Start Date]])</f>
        <v>2025</v>
      </c>
      <c r="F8446">
        <f>ROUNDUP(MONTH(Tabela1[[#This Row],[Start Date]])/3,0)</f>
        <v>2</v>
      </c>
      <c r="G8446" t="s">
        <v>8</v>
      </c>
      <c r="H8446">
        <v>15</v>
      </c>
      <c r="I8446" t="s">
        <v>9</v>
      </c>
      <c r="J8446" t="s">
        <v>11</v>
      </c>
      <c r="K8446">
        <v>0</v>
      </c>
      <c r="L8446" t="s">
        <v>8</v>
      </c>
      <c r="M8446">
        <v>20</v>
      </c>
      <c r="N8446">
        <v>1</v>
      </c>
      <c r="O8446" t="str">
        <f>IF(AND(Tabela1[[#This Row],[EA Play Season Pass]]="Yes",Tabela1[[#This Row],[Minecraft Season Pass]]="Yes"),"Yes","No")</f>
        <v>No</v>
      </c>
      <c r="P8446" t="str">
        <f>IF(OR(Tabela1[[#This Row],[EA Play Season Pass]]="Yes",Tabela1[[#This Row],[Minecraft Season Pass]]="Yes"),"Yes","No")</f>
        <v>Yes</v>
      </c>
      <c r="Q8446">
        <v>34</v>
      </c>
      <c r="R8446" s="2"/>
    </row>
    <row r="8447" spans="1:18" x14ac:dyDescent="0.25">
      <c r="A8447">
        <v>8446</v>
      </c>
      <c r="B8447" t="s">
        <v>2811</v>
      </c>
      <c r="C8447" t="s">
        <v>10</v>
      </c>
      <c r="D8447" s="50">
        <v>45792</v>
      </c>
      <c r="E8447">
        <f>YEAR(Tabela1[[#This Row],[Start Date]])</f>
        <v>2025</v>
      </c>
      <c r="F8447">
        <f>ROUNDUP(MONTH(Tabela1[[#This Row],[Start Date]])/3,0)</f>
        <v>2</v>
      </c>
      <c r="G8447" t="s">
        <v>8</v>
      </c>
      <c r="H8447">
        <v>5</v>
      </c>
      <c r="I8447" t="s">
        <v>14</v>
      </c>
      <c r="J8447" t="s">
        <v>11</v>
      </c>
      <c r="K8447">
        <v>0</v>
      </c>
      <c r="L8447" t="s">
        <v>11</v>
      </c>
      <c r="M8447">
        <v>0</v>
      </c>
      <c r="N8447">
        <v>3</v>
      </c>
      <c r="O8447" t="str">
        <f>IF(AND(Tabela1[[#This Row],[EA Play Season Pass]]="Yes",Tabela1[[#This Row],[Minecraft Season Pass]]="Yes"),"Yes","No")</f>
        <v>No</v>
      </c>
      <c r="P8447" t="str">
        <f>IF(OR(Tabela1[[#This Row],[EA Play Season Pass]]="Yes",Tabela1[[#This Row],[Minecraft Season Pass]]="Yes"),"Yes","No")</f>
        <v>No</v>
      </c>
      <c r="Q8447">
        <v>2</v>
      </c>
      <c r="R8447" s="2"/>
    </row>
    <row r="8448" spans="1:18" x14ac:dyDescent="0.25">
      <c r="A8448">
        <v>8447</v>
      </c>
      <c r="B8448" t="s">
        <v>7040</v>
      </c>
      <c r="C8448" t="s">
        <v>7</v>
      </c>
      <c r="D8448" s="50">
        <v>45792</v>
      </c>
      <c r="E8448">
        <f>YEAR(Tabela1[[#This Row],[Start Date]])</f>
        <v>2025</v>
      </c>
      <c r="F8448">
        <f>ROUNDUP(MONTH(Tabela1[[#This Row],[Start Date]])/3,0)</f>
        <v>2</v>
      </c>
      <c r="G8448" t="s">
        <v>11</v>
      </c>
      <c r="H8448">
        <v>15</v>
      </c>
      <c r="I8448" t="s">
        <v>14</v>
      </c>
      <c r="J8448" t="s">
        <v>11</v>
      </c>
      <c r="K8448">
        <v>0</v>
      </c>
      <c r="L8448" t="s">
        <v>8</v>
      </c>
      <c r="M8448">
        <v>20</v>
      </c>
      <c r="N8448">
        <v>3</v>
      </c>
      <c r="O8448" t="str">
        <f>IF(AND(Tabela1[[#This Row],[EA Play Season Pass]]="Yes",Tabela1[[#This Row],[Minecraft Season Pass]]="Yes"),"Yes","No")</f>
        <v>No</v>
      </c>
      <c r="P8448" t="str">
        <f>IF(OR(Tabela1[[#This Row],[EA Play Season Pass]]="Yes",Tabela1[[#This Row],[Minecraft Season Pass]]="Yes"),"Yes","No")</f>
        <v>Yes</v>
      </c>
      <c r="Q8448">
        <v>32</v>
      </c>
      <c r="R8448" s="2"/>
    </row>
    <row r="8449" spans="1:18" x14ac:dyDescent="0.25">
      <c r="A8449">
        <v>8448</v>
      </c>
      <c r="B8449" t="s">
        <v>8198</v>
      </c>
      <c r="C8449" t="s">
        <v>10</v>
      </c>
      <c r="D8449" s="50">
        <v>45792</v>
      </c>
      <c r="E8449">
        <f>YEAR(Tabela1[[#This Row],[Start Date]])</f>
        <v>2025</v>
      </c>
      <c r="F8449">
        <f>ROUNDUP(MONTH(Tabela1[[#This Row],[Start Date]])/3,0)</f>
        <v>2</v>
      </c>
      <c r="G8449" t="s">
        <v>8</v>
      </c>
      <c r="H8449">
        <v>5</v>
      </c>
      <c r="I8449" t="s">
        <v>12</v>
      </c>
      <c r="J8449" t="s">
        <v>11</v>
      </c>
      <c r="K8449">
        <v>0</v>
      </c>
      <c r="L8449" t="s">
        <v>8</v>
      </c>
      <c r="M8449">
        <v>20</v>
      </c>
      <c r="N8449">
        <v>2</v>
      </c>
      <c r="O8449" t="str">
        <f>IF(AND(Tabela1[[#This Row],[EA Play Season Pass]]="Yes",Tabela1[[#This Row],[Minecraft Season Pass]]="Yes"),"Yes","No")</f>
        <v>No</v>
      </c>
      <c r="P8449" t="str">
        <f>IF(OR(Tabela1[[#This Row],[EA Play Season Pass]]="Yes",Tabela1[[#This Row],[Minecraft Season Pass]]="Yes"),"Yes","No")</f>
        <v>Yes</v>
      </c>
      <c r="Q8449">
        <v>23</v>
      </c>
      <c r="R8449" s="2"/>
    </row>
    <row r="8450" spans="1:18" x14ac:dyDescent="0.25">
      <c r="A8450">
        <v>8449</v>
      </c>
      <c r="B8450" t="s">
        <v>1614</v>
      </c>
      <c r="C8450" t="s">
        <v>7</v>
      </c>
      <c r="D8450" s="50">
        <v>45793</v>
      </c>
      <c r="E8450">
        <f>YEAR(Tabela1[[#This Row],[Start Date]])</f>
        <v>2025</v>
      </c>
      <c r="F8450">
        <f>ROUNDUP(MONTH(Tabela1[[#This Row],[Start Date]])/3,0)</f>
        <v>2</v>
      </c>
      <c r="G8450" t="s">
        <v>8</v>
      </c>
      <c r="H8450">
        <v>15</v>
      </c>
      <c r="I8450" t="s">
        <v>14</v>
      </c>
      <c r="J8450" t="s">
        <v>11</v>
      </c>
      <c r="K8450">
        <v>0</v>
      </c>
      <c r="L8450" t="s">
        <v>11</v>
      </c>
      <c r="M8450">
        <v>0</v>
      </c>
      <c r="N8450">
        <v>1</v>
      </c>
      <c r="O8450" t="str">
        <f>IF(AND(Tabela1[[#This Row],[EA Play Season Pass]]="Yes",Tabela1[[#This Row],[Minecraft Season Pass]]="Yes"),"Yes","No")</f>
        <v>No</v>
      </c>
      <c r="P8450" t="str">
        <f>IF(OR(Tabela1[[#This Row],[EA Play Season Pass]]="Yes",Tabela1[[#This Row],[Minecraft Season Pass]]="Yes"),"Yes","No")</f>
        <v>No</v>
      </c>
      <c r="Q8450">
        <v>14</v>
      </c>
      <c r="R8450" s="2"/>
    </row>
    <row r="8451" spans="1:18" x14ac:dyDescent="0.25">
      <c r="A8451">
        <v>8450</v>
      </c>
      <c r="B8451" t="s">
        <v>1096</v>
      </c>
      <c r="C8451" t="s">
        <v>13</v>
      </c>
      <c r="D8451" s="50">
        <v>45793</v>
      </c>
      <c r="E8451">
        <f>YEAR(Tabela1[[#This Row],[Start Date]])</f>
        <v>2025</v>
      </c>
      <c r="F8451">
        <f>ROUNDUP(MONTH(Tabela1[[#This Row],[Start Date]])/3,0)</f>
        <v>2</v>
      </c>
      <c r="G8451" t="s">
        <v>8</v>
      </c>
      <c r="H8451">
        <v>10</v>
      </c>
      <c r="I8451" t="s">
        <v>12</v>
      </c>
      <c r="J8451" t="s">
        <v>11</v>
      </c>
      <c r="K8451">
        <v>0</v>
      </c>
      <c r="L8451" t="s">
        <v>11</v>
      </c>
      <c r="M8451">
        <v>0</v>
      </c>
      <c r="N8451">
        <v>1</v>
      </c>
      <c r="O8451" t="str">
        <f>IF(AND(Tabela1[[#This Row],[EA Play Season Pass]]="Yes",Tabela1[[#This Row],[Minecraft Season Pass]]="Yes"),"Yes","No")</f>
        <v>No</v>
      </c>
      <c r="P8451" t="str">
        <f>IF(OR(Tabela1[[#This Row],[EA Play Season Pass]]="Yes",Tabela1[[#This Row],[Minecraft Season Pass]]="Yes"),"Yes","No")</f>
        <v>No</v>
      </c>
      <c r="Q8451">
        <v>9</v>
      </c>
      <c r="R8451" s="2"/>
    </row>
    <row r="8452" spans="1:18" x14ac:dyDescent="0.25">
      <c r="A8452">
        <v>8451</v>
      </c>
      <c r="B8452" t="s">
        <v>561</v>
      </c>
      <c r="C8452" t="s">
        <v>13</v>
      </c>
      <c r="D8452" s="50">
        <v>45793</v>
      </c>
      <c r="E8452">
        <f>YEAR(Tabela1[[#This Row],[Start Date]])</f>
        <v>2025</v>
      </c>
      <c r="F8452">
        <f>ROUNDUP(MONTH(Tabela1[[#This Row],[Start Date]])/3,0)</f>
        <v>2</v>
      </c>
      <c r="G8452" t="s">
        <v>11</v>
      </c>
      <c r="H8452">
        <v>10</v>
      </c>
      <c r="I8452" t="s">
        <v>14</v>
      </c>
      <c r="J8452" t="s">
        <v>8</v>
      </c>
      <c r="K8452">
        <v>30</v>
      </c>
      <c r="L8452" t="s">
        <v>11</v>
      </c>
      <c r="M8452">
        <v>0</v>
      </c>
      <c r="N8452">
        <v>3</v>
      </c>
      <c r="O8452" t="str">
        <f>IF(AND(Tabela1[[#This Row],[EA Play Season Pass]]="Yes",Tabela1[[#This Row],[Minecraft Season Pass]]="Yes"),"Yes","No")</f>
        <v>No</v>
      </c>
      <c r="P8452" t="str">
        <f>IF(OR(Tabela1[[#This Row],[EA Play Season Pass]]="Yes",Tabela1[[#This Row],[Minecraft Season Pass]]="Yes"),"Yes","No")</f>
        <v>Yes</v>
      </c>
      <c r="Q8452">
        <v>37</v>
      </c>
      <c r="R8452" s="2"/>
    </row>
    <row r="8453" spans="1:18" x14ac:dyDescent="0.25">
      <c r="A8453">
        <v>8452</v>
      </c>
      <c r="B8453" t="s">
        <v>8199</v>
      </c>
      <c r="C8453" t="s">
        <v>13</v>
      </c>
      <c r="D8453" s="50">
        <v>45793</v>
      </c>
      <c r="E8453">
        <f>YEAR(Tabela1[[#This Row],[Start Date]])</f>
        <v>2025</v>
      </c>
      <c r="F8453">
        <f>ROUNDUP(MONTH(Tabela1[[#This Row],[Start Date]])/3,0)</f>
        <v>2</v>
      </c>
      <c r="G8453" t="s">
        <v>11</v>
      </c>
      <c r="H8453">
        <v>10</v>
      </c>
      <c r="I8453" t="s">
        <v>9</v>
      </c>
      <c r="J8453" t="s">
        <v>8</v>
      </c>
      <c r="K8453">
        <v>30</v>
      </c>
      <c r="L8453" t="s">
        <v>11</v>
      </c>
      <c r="M8453">
        <v>0</v>
      </c>
      <c r="N8453">
        <v>3</v>
      </c>
      <c r="O8453" t="str">
        <f>IF(AND(Tabela1[[#This Row],[EA Play Season Pass]]="Yes",Tabela1[[#This Row],[Minecraft Season Pass]]="Yes"),"Yes","No")</f>
        <v>No</v>
      </c>
      <c r="P8453" t="str">
        <f>IF(OR(Tabela1[[#This Row],[EA Play Season Pass]]="Yes",Tabela1[[#This Row],[Minecraft Season Pass]]="Yes"),"Yes","No")</f>
        <v>Yes</v>
      </c>
      <c r="Q8453">
        <v>37</v>
      </c>
      <c r="R8453" s="2"/>
    </row>
    <row r="8454" spans="1:18" x14ac:dyDescent="0.25">
      <c r="A8454">
        <v>8453</v>
      </c>
      <c r="B8454" t="s">
        <v>8200</v>
      </c>
      <c r="C8454" t="s">
        <v>10</v>
      </c>
      <c r="D8454" s="50">
        <v>45793</v>
      </c>
      <c r="E8454">
        <f>YEAR(Tabela1[[#This Row],[Start Date]])</f>
        <v>2025</v>
      </c>
      <c r="F8454">
        <f>ROUNDUP(MONTH(Tabela1[[#This Row],[Start Date]])/3,0)</f>
        <v>2</v>
      </c>
      <c r="G8454" t="s">
        <v>11</v>
      </c>
      <c r="H8454">
        <v>5</v>
      </c>
      <c r="I8454" t="s">
        <v>9</v>
      </c>
      <c r="J8454" t="s">
        <v>8</v>
      </c>
      <c r="K8454">
        <v>30</v>
      </c>
      <c r="L8454" t="s">
        <v>11</v>
      </c>
      <c r="M8454">
        <v>0</v>
      </c>
      <c r="N8454">
        <v>3</v>
      </c>
      <c r="O8454" t="str">
        <f>IF(AND(Tabela1[[#This Row],[EA Play Season Pass]]="Yes",Tabela1[[#This Row],[Minecraft Season Pass]]="Yes"),"Yes","No")</f>
        <v>No</v>
      </c>
      <c r="P8454" t="str">
        <f>IF(OR(Tabela1[[#This Row],[EA Play Season Pass]]="Yes",Tabela1[[#This Row],[Minecraft Season Pass]]="Yes"),"Yes","No")</f>
        <v>Yes</v>
      </c>
      <c r="Q8454">
        <v>32</v>
      </c>
      <c r="R8454" s="2"/>
    </row>
    <row r="8455" spans="1:18" x14ac:dyDescent="0.25">
      <c r="A8455">
        <v>8454</v>
      </c>
      <c r="B8455" t="s">
        <v>8201</v>
      </c>
      <c r="C8455" t="s">
        <v>7</v>
      </c>
      <c r="D8455" s="50">
        <v>45793</v>
      </c>
      <c r="E8455">
        <f>YEAR(Tabela1[[#This Row],[Start Date]])</f>
        <v>2025</v>
      </c>
      <c r="F8455">
        <f>ROUNDUP(MONTH(Tabela1[[#This Row],[Start Date]])/3,0)</f>
        <v>2</v>
      </c>
      <c r="G8455" t="s">
        <v>11</v>
      </c>
      <c r="H8455">
        <v>15</v>
      </c>
      <c r="I8455" t="s">
        <v>9</v>
      </c>
      <c r="J8455" t="s">
        <v>11</v>
      </c>
      <c r="K8455">
        <v>0</v>
      </c>
      <c r="L8455" t="s">
        <v>8</v>
      </c>
      <c r="M8455">
        <v>20</v>
      </c>
      <c r="N8455">
        <v>3</v>
      </c>
      <c r="O8455" t="str">
        <f>IF(AND(Tabela1[[#This Row],[EA Play Season Pass]]="Yes",Tabela1[[#This Row],[Minecraft Season Pass]]="Yes"),"Yes","No")</f>
        <v>No</v>
      </c>
      <c r="P8455" t="str">
        <f>IF(OR(Tabela1[[#This Row],[EA Play Season Pass]]="Yes",Tabela1[[#This Row],[Minecraft Season Pass]]="Yes"),"Yes","No")</f>
        <v>Yes</v>
      </c>
      <c r="Q8455">
        <v>32</v>
      </c>
      <c r="R8455" s="2"/>
    </row>
    <row r="8456" spans="1:18" x14ac:dyDescent="0.25">
      <c r="A8456">
        <v>8455</v>
      </c>
      <c r="B8456" t="s">
        <v>8202</v>
      </c>
      <c r="C8456" t="s">
        <v>13</v>
      </c>
      <c r="D8456" s="50">
        <v>45793</v>
      </c>
      <c r="E8456">
        <f>YEAR(Tabela1[[#This Row],[Start Date]])</f>
        <v>2025</v>
      </c>
      <c r="F8456">
        <f>ROUNDUP(MONTH(Tabela1[[#This Row],[Start Date]])/3,0)</f>
        <v>2</v>
      </c>
      <c r="G8456" t="s">
        <v>11</v>
      </c>
      <c r="H8456">
        <v>10</v>
      </c>
      <c r="I8456" t="s">
        <v>9</v>
      </c>
      <c r="J8456" t="s">
        <v>11</v>
      </c>
      <c r="K8456">
        <v>0</v>
      </c>
      <c r="L8456" t="s">
        <v>11</v>
      </c>
      <c r="M8456">
        <v>0</v>
      </c>
      <c r="N8456">
        <v>1</v>
      </c>
      <c r="O8456" t="str">
        <f>IF(AND(Tabela1[[#This Row],[EA Play Season Pass]]="Yes",Tabela1[[#This Row],[Minecraft Season Pass]]="Yes"),"Yes","No")</f>
        <v>No</v>
      </c>
      <c r="P8456" t="str">
        <f>IF(OR(Tabela1[[#This Row],[EA Play Season Pass]]="Yes",Tabela1[[#This Row],[Minecraft Season Pass]]="Yes"),"Yes","No")</f>
        <v>No</v>
      </c>
      <c r="Q8456">
        <v>9</v>
      </c>
      <c r="R8456" s="2"/>
    </row>
    <row r="8457" spans="1:18" x14ac:dyDescent="0.25">
      <c r="A8457">
        <v>8456</v>
      </c>
      <c r="B8457" t="s">
        <v>390</v>
      </c>
      <c r="C8457" t="s">
        <v>10</v>
      </c>
      <c r="D8457" s="50">
        <v>45793</v>
      </c>
      <c r="E8457">
        <f>YEAR(Tabela1[[#This Row],[Start Date]])</f>
        <v>2025</v>
      </c>
      <c r="F8457">
        <f>ROUNDUP(MONTH(Tabela1[[#This Row],[Start Date]])/3,0)</f>
        <v>2</v>
      </c>
      <c r="G8457" t="s">
        <v>11</v>
      </c>
      <c r="H8457">
        <v>5</v>
      </c>
      <c r="I8457" t="s">
        <v>12</v>
      </c>
      <c r="J8457" t="s">
        <v>8</v>
      </c>
      <c r="K8457">
        <v>30</v>
      </c>
      <c r="L8457" t="s">
        <v>8</v>
      </c>
      <c r="M8457">
        <v>20</v>
      </c>
      <c r="N8457">
        <v>3</v>
      </c>
      <c r="O8457" t="str">
        <f>IF(AND(Tabela1[[#This Row],[EA Play Season Pass]]="Yes",Tabela1[[#This Row],[Minecraft Season Pass]]="Yes"),"Yes","No")</f>
        <v>Yes</v>
      </c>
      <c r="P8457" t="str">
        <f>IF(OR(Tabela1[[#This Row],[EA Play Season Pass]]="Yes",Tabela1[[#This Row],[Minecraft Season Pass]]="Yes"),"Yes","No")</f>
        <v>Yes</v>
      </c>
      <c r="Q8457">
        <v>52</v>
      </c>
      <c r="R8457" s="2"/>
    </row>
    <row r="8458" spans="1:18" x14ac:dyDescent="0.25">
      <c r="A8458">
        <v>8457</v>
      </c>
      <c r="B8458" t="s">
        <v>972</v>
      </c>
      <c r="C8458" t="s">
        <v>7</v>
      </c>
      <c r="D8458" s="50">
        <v>45793</v>
      </c>
      <c r="E8458">
        <f>YEAR(Tabela1[[#This Row],[Start Date]])</f>
        <v>2025</v>
      </c>
      <c r="F8458">
        <f>ROUNDUP(MONTH(Tabela1[[#This Row],[Start Date]])/3,0)</f>
        <v>2</v>
      </c>
      <c r="G8458" t="s">
        <v>8</v>
      </c>
      <c r="H8458">
        <v>15</v>
      </c>
      <c r="I8458" t="s">
        <v>14</v>
      </c>
      <c r="J8458" t="s">
        <v>8</v>
      </c>
      <c r="K8458">
        <v>30</v>
      </c>
      <c r="L8458" t="s">
        <v>11</v>
      </c>
      <c r="M8458">
        <v>0</v>
      </c>
      <c r="N8458">
        <v>3</v>
      </c>
      <c r="O8458" t="str">
        <f>IF(AND(Tabela1[[#This Row],[EA Play Season Pass]]="Yes",Tabela1[[#This Row],[Minecraft Season Pass]]="Yes"),"Yes","No")</f>
        <v>No</v>
      </c>
      <c r="P8458" t="str">
        <f>IF(OR(Tabela1[[#This Row],[EA Play Season Pass]]="Yes",Tabela1[[#This Row],[Minecraft Season Pass]]="Yes"),"Yes","No")</f>
        <v>Yes</v>
      </c>
      <c r="Q8458">
        <v>42</v>
      </c>
      <c r="R8458" s="2"/>
    </row>
    <row r="8459" spans="1:18" x14ac:dyDescent="0.25">
      <c r="A8459">
        <v>8458</v>
      </c>
      <c r="B8459" t="s">
        <v>8203</v>
      </c>
      <c r="C8459" t="s">
        <v>10</v>
      </c>
      <c r="D8459" s="50">
        <v>45794</v>
      </c>
      <c r="E8459">
        <f>YEAR(Tabela1[[#This Row],[Start Date]])</f>
        <v>2025</v>
      </c>
      <c r="F8459">
        <f>ROUNDUP(MONTH(Tabela1[[#This Row],[Start Date]])/3,0)</f>
        <v>2</v>
      </c>
      <c r="G8459" t="s">
        <v>11</v>
      </c>
      <c r="H8459">
        <v>5</v>
      </c>
      <c r="I8459" t="s">
        <v>12</v>
      </c>
      <c r="J8459" t="s">
        <v>8</v>
      </c>
      <c r="K8459">
        <v>30</v>
      </c>
      <c r="L8459" t="s">
        <v>11</v>
      </c>
      <c r="M8459">
        <v>0</v>
      </c>
      <c r="N8459">
        <v>2</v>
      </c>
      <c r="O8459" t="str">
        <f>IF(AND(Tabela1[[#This Row],[EA Play Season Pass]]="Yes",Tabela1[[#This Row],[Minecraft Season Pass]]="Yes"),"Yes","No")</f>
        <v>No</v>
      </c>
      <c r="P8459" t="str">
        <f>IF(OR(Tabela1[[#This Row],[EA Play Season Pass]]="Yes",Tabela1[[#This Row],[Minecraft Season Pass]]="Yes"),"Yes","No")</f>
        <v>Yes</v>
      </c>
      <c r="Q8459">
        <v>33</v>
      </c>
      <c r="R8459" s="2"/>
    </row>
    <row r="8460" spans="1:18" x14ac:dyDescent="0.25">
      <c r="A8460">
        <v>8459</v>
      </c>
      <c r="B8460" t="s">
        <v>6744</v>
      </c>
      <c r="C8460" t="s">
        <v>10</v>
      </c>
      <c r="D8460" s="50">
        <v>45794</v>
      </c>
      <c r="E8460">
        <f>YEAR(Tabela1[[#This Row],[Start Date]])</f>
        <v>2025</v>
      </c>
      <c r="F8460">
        <f>ROUNDUP(MONTH(Tabela1[[#This Row],[Start Date]])/3,0)</f>
        <v>2</v>
      </c>
      <c r="G8460" t="s">
        <v>11</v>
      </c>
      <c r="H8460">
        <v>5</v>
      </c>
      <c r="I8460" t="s">
        <v>14</v>
      </c>
      <c r="J8460" t="s">
        <v>11</v>
      </c>
      <c r="K8460">
        <v>0</v>
      </c>
      <c r="L8460" t="s">
        <v>11</v>
      </c>
      <c r="M8460">
        <v>0</v>
      </c>
      <c r="N8460">
        <v>2</v>
      </c>
      <c r="O8460" t="str">
        <f>IF(AND(Tabela1[[#This Row],[EA Play Season Pass]]="Yes",Tabela1[[#This Row],[Minecraft Season Pass]]="Yes"),"Yes","No")</f>
        <v>No</v>
      </c>
      <c r="P8460" t="str">
        <f>IF(OR(Tabela1[[#This Row],[EA Play Season Pass]]="Yes",Tabela1[[#This Row],[Minecraft Season Pass]]="Yes"),"Yes","No")</f>
        <v>No</v>
      </c>
      <c r="Q8460">
        <v>3</v>
      </c>
      <c r="R8460" s="2"/>
    </row>
    <row r="8461" spans="1:18" x14ac:dyDescent="0.25">
      <c r="A8461">
        <v>8460</v>
      </c>
      <c r="B8461" t="s">
        <v>8204</v>
      </c>
      <c r="C8461" t="s">
        <v>13</v>
      </c>
      <c r="D8461" s="50">
        <v>45794</v>
      </c>
      <c r="E8461">
        <f>YEAR(Tabela1[[#This Row],[Start Date]])</f>
        <v>2025</v>
      </c>
      <c r="F8461">
        <f>ROUNDUP(MONTH(Tabela1[[#This Row],[Start Date]])/3,0)</f>
        <v>2</v>
      </c>
      <c r="G8461" t="s">
        <v>11</v>
      </c>
      <c r="H8461">
        <v>10</v>
      </c>
      <c r="I8461" t="s">
        <v>9</v>
      </c>
      <c r="J8461" t="s">
        <v>8</v>
      </c>
      <c r="K8461">
        <v>30</v>
      </c>
      <c r="L8461" t="s">
        <v>8</v>
      </c>
      <c r="M8461">
        <v>20</v>
      </c>
      <c r="N8461">
        <v>1</v>
      </c>
      <c r="O8461" t="str">
        <f>IF(AND(Tabela1[[#This Row],[EA Play Season Pass]]="Yes",Tabela1[[#This Row],[Minecraft Season Pass]]="Yes"),"Yes","No")</f>
        <v>Yes</v>
      </c>
      <c r="P8461" t="str">
        <f>IF(OR(Tabela1[[#This Row],[EA Play Season Pass]]="Yes",Tabela1[[#This Row],[Minecraft Season Pass]]="Yes"),"Yes","No")</f>
        <v>Yes</v>
      </c>
      <c r="Q8461">
        <v>59</v>
      </c>
      <c r="R8461" s="2"/>
    </row>
    <row r="8462" spans="1:18" x14ac:dyDescent="0.25">
      <c r="A8462">
        <v>8461</v>
      </c>
      <c r="B8462" t="s">
        <v>8205</v>
      </c>
      <c r="C8462" t="s">
        <v>13</v>
      </c>
      <c r="D8462" s="50">
        <v>45794</v>
      </c>
      <c r="E8462">
        <f>YEAR(Tabela1[[#This Row],[Start Date]])</f>
        <v>2025</v>
      </c>
      <c r="F8462">
        <f>ROUNDUP(MONTH(Tabela1[[#This Row],[Start Date]])/3,0)</f>
        <v>2</v>
      </c>
      <c r="G8462" t="s">
        <v>8</v>
      </c>
      <c r="H8462">
        <v>10</v>
      </c>
      <c r="I8462" t="s">
        <v>9</v>
      </c>
      <c r="J8462" t="s">
        <v>11</v>
      </c>
      <c r="K8462">
        <v>0</v>
      </c>
      <c r="L8462" t="s">
        <v>8</v>
      </c>
      <c r="M8462">
        <v>20</v>
      </c>
      <c r="N8462">
        <v>3</v>
      </c>
      <c r="O8462" t="str">
        <f>IF(AND(Tabela1[[#This Row],[EA Play Season Pass]]="Yes",Tabela1[[#This Row],[Minecraft Season Pass]]="Yes"),"Yes","No")</f>
        <v>No</v>
      </c>
      <c r="P8462" t="str">
        <f>IF(OR(Tabela1[[#This Row],[EA Play Season Pass]]="Yes",Tabela1[[#This Row],[Minecraft Season Pass]]="Yes"),"Yes","No")</f>
        <v>Yes</v>
      </c>
      <c r="Q8462">
        <v>27</v>
      </c>
      <c r="R8462" s="2"/>
    </row>
    <row r="8463" spans="1:18" x14ac:dyDescent="0.25">
      <c r="A8463">
        <v>8462</v>
      </c>
      <c r="B8463" t="s">
        <v>8206</v>
      </c>
      <c r="C8463" t="s">
        <v>7</v>
      </c>
      <c r="D8463" s="50">
        <v>45794</v>
      </c>
      <c r="E8463">
        <f>YEAR(Tabela1[[#This Row],[Start Date]])</f>
        <v>2025</v>
      </c>
      <c r="F8463">
        <f>ROUNDUP(MONTH(Tabela1[[#This Row],[Start Date]])/3,0)</f>
        <v>2</v>
      </c>
      <c r="G8463" t="s">
        <v>11</v>
      </c>
      <c r="H8463">
        <v>15</v>
      </c>
      <c r="I8463" t="s">
        <v>9</v>
      </c>
      <c r="J8463" t="s">
        <v>11</v>
      </c>
      <c r="K8463">
        <v>0</v>
      </c>
      <c r="L8463" t="s">
        <v>11</v>
      </c>
      <c r="M8463">
        <v>0</v>
      </c>
      <c r="N8463">
        <v>2</v>
      </c>
      <c r="O8463" t="str">
        <f>IF(AND(Tabela1[[#This Row],[EA Play Season Pass]]="Yes",Tabela1[[#This Row],[Minecraft Season Pass]]="Yes"),"Yes","No")</f>
        <v>No</v>
      </c>
      <c r="P8463" t="str">
        <f>IF(OR(Tabela1[[#This Row],[EA Play Season Pass]]="Yes",Tabela1[[#This Row],[Minecraft Season Pass]]="Yes"),"Yes","No")</f>
        <v>No</v>
      </c>
      <c r="Q8463">
        <v>13</v>
      </c>
      <c r="R8463" s="2"/>
    </row>
    <row r="8464" spans="1:18" x14ac:dyDescent="0.25">
      <c r="A8464">
        <v>8463</v>
      </c>
      <c r="B8464" t="s">
        <v>8207</v>
      </c>
      <c r="C8464" t="s">
        <v>10</v>
      </c>
      <c r="D8464" s="50">
        <v>45794</v>
      </c>
      <c r="E8464">
        <f>YEAR(Tabela1[[#This Row],[Start Date]])</f>
        <v>2025</v>
      </c>
      <c r="F8464">
        <f>ROUNDUP(MONTH(Tabela1[[#This Row],[Start Date]])/3,0)</f>
        <v>2</v>
      </c>
      <c r="G8464" t="s">
        <v>11</v>
      </c>
      <c r="H8464">
        <v>5</v>
      </c>
      <c r="I8464" t="s">
        <v>14</v>
      </c>
      <c r="J8464" t="s">
        <v>11</v>
      </c>
      <c r="K8464">
        <v>0</v>
      </c>
      <c r="L8464" t="s">
        <v>8</v>
      </c>
      <c r="M8464">
        <v>20</v>
      </c>
      <c r="N8464">
        <v>2</v>
      </c>
      <c r="O8464" t="str">
        <f>IF(AND(Tabela1[[#This Row],[EA Play Season Pass]]="Yes",Tabela1[[#This Row],[Minecraft Season Pass]]="Yes"),"Yes","No")</f>
        <v>No</v>
      </c>
      <c r="P8464" t="str">
        <f>IF(OR(Tabela1[[#This Row],[EA Play Season Pass]]="Yes",Tabela1[[#This Row],[Minecraft Season Pass]]="Yes"),"Yes","No")</f>
        <v>Yes</v>
      </c>
      <c r="Q8464">
        <v>23</v>
      </c>
      <c r="R8464" s="2"/>
    </row>
    <row r="8465" spans="1:18" x14ac:dyDescent="0.25">
      <c r="A8465">
        <v>8464</v>
      </c>
      <c r="B8465" t="s">
        <v>8208</v>
      </c>
      <c r="C8465" t="s">
        <v>10</v>
      </c>
      <c r="D8465" s="50">
        <v>45794</v>
      </c>
      <c r="E8465">
        <f>YEAR(Tabela1[[#This Row],[Start Date]])</f>
        <v>2025</v>
      </c>
      <c r="F8465">
        <f>ROUNDUP(MONTH(Tabela1[[#This Row],[Start Date]])/3,0)</f>
        <v>2</v>
      </c>
      <c r="G8465" t="s">
        <v>11</v>
      </c>
      <c r="H8465">
        <v>5</v>
      </c>
      <c r="I8465" t="s">
        <v>14</v>
      </c>
      <c r="J8465" t="s">
        <v>8</v>
      </c>
      <c r="K8465">
        <v>30</v>
      </c>
      <c r="L8465" t="s">
        <v>11</v>
      </c>
      <c r="M8465">
        <v>0</v>
      </c>
      <c r="N8465">
        <v>2</v>
      </c>
      <c r="O8465" t="str">
        <f>IF(AND(Tabela1[[#This Row],[EA Play Season Pass]]="Yes",Tabela1[[#This Row],[Minecraft Season Pass]]="Yes"),"Yes","No")</f>
        <v>No</v>
      </c>
      <c r="P8465" t="str">
        <f>IF(OR(Tabela1[[#This Row],[EA Play Season Pass]]="Yes",Tabela1[[#This Row],[Minecraft Season Pass]]="Yes"),"Yes","No")</f>
        <v>Yes</v>
      </c>
      <c r="Q8465">
        <v>33</v>
      </c>
      <c r="R8465" s="2"/>
    </row>
    <row r="8466" spans="1:18" x14ac:dyDescent="0.25">
      <c r="A8466">
        <v>8465</v>
      </c>
      <c r="B8466" t="s">
        <v>8209</v>
      </c>
      <c r="C8466" t="s">
        <v>10</v>
      </c>
      <c r="D8466" s="50">
        <v>45795</v>
      </c>
      <c r="E8466">
        <f>YEAR(Tabela1[[#This Row],[Start Date]])</f>
        <v>2025</v>
      </c>
      <c r="F8466">
        <f>ROUNDUP(MONTH(Tabela1[[#This Row],[Start Date]])/3,0)</f>
        <v>2</v>
      </c>
      <c r="G8466" t="s">
        <v>8</v>
      </c>
      <c r="H8466">
        <v>5</v>
      </c>
      <c r="I8466" t="s">
        <v>9</v>
      </c>
      <c r="J8466" t="s">
        <v>8</v>
      </c>
      <c r="K8466">
        <v>30</v>
      </c>
      <c r="L8466" t="s">
        <v>11</v>
      </c>
      <c r="M8466">
        <v>0</v>
      </c>
      <c r="N8466">
        <v>1</v>
      </c>
      <c r="O8466" t="str">
        <f>IF(AND(Tabela1[[#This Row],[EA Play Season Pass]]="Yes",Tabela1[[#This Row],[Minecraft Season Pass]]="Yes"),"Yes","No")</f>
        <v>No</v>
      </c>
      <c r="P8466" t="str">
        <f>IF(OR(Tabela1[[#This Row],[EA Play Season Pass]]="Yes",Tabela1[[#This Row],[Minecraft Season Pass]]="Yes"),"Yes","No")</f>
        <v>Yes</v>
      </c>
      <c r="Q8466">
        <v>34</v>
      </c>
      <c r="R8466" s="2"/>
    </row>
    <row r="8467" spans="1:18" x14ac:dyDescent="0.25">
      <c r="A8467">
        <v>8466</v>
      </c>
      <c r="B8467" t="s">
        <v>8210</v>
      </c>
      <c r="C8467" t="s">
        <v>7</v>
      </c>
      <c r="D8467" s="50">
        <v>45795</v>
      </c>
      <c r="E8467">
        <f>YEAR(Tabela1[[#This Row],[Start Date]])</f>
        <v>2025</v>
      </c>
      <c r="F8467">
        <f>ROUNDUP(MONTH(Tabela1[[#This Row],[Start Date]])/3,0)</f>
        <v>2</v>
      </c>
      <c r="G8467" t="s">
        <v>11</v>
      </c>
      <c r="H8467">
        <v>15</v>
      </c>
      <c r="I8467" t="s">
        <v>12</v>
      </c>
      <c r="J8467" t="s">
        <v>11</v>
      </c>
      <c r="K8467">
        <v>0</v>
      </c>
      <c r="L8467" t="s">
        <v>8</v>
      </c>
      <c r="M8467">
        <v>20</v>
      </c>
      <c r="N8467">
        <v>3</v>
      </c>
      <c r="O8467" t="str">
        <f>IF(AND(Tabela1[[#This Row],[EA Play Season Pass]]="Yes",Tabela1[[#This Row],[Minecraft Season Pass]]="Yes"),"Yes","No")</f>
        <v>No</v>
      </c>
      <c r="P8467" t="str">
        <f>IF(OR(Tabela1[[#This Row],[EA Play Season Pass]]="Yes",Tabela1[[#This Row],[Minecraft Season Pass]]="Yes"),"Yes","No")</f>
        <v>Yes</v>
      </c>
      <c r="Q8467">
        <v>32</v>
      </c>
      <c r="R8467" s="2"/>
    </row>
    <row r="8468" spans="1:18" x14ac:dyDescent="0.25">
      <c r="A8468">
        <v>8467</v>
      </c>
      <c r="B8468" t="s">
        <v>8211</v>
      </c>
      <c r="C8468" t="s">
        <v>13</v>
      </c>
      <c r="D8468" s="50">
        <v>45795</v>
      </c>
      <c r="E8468">
        <f>YEAR(Tabela1[[#This Row],[Start Date]])</f>
        <v>2025</v>
      </c>
      <c r="F8468">
        <f>ROUNDUP(MONTH(Tabela1[[#This Row],[Start Date]])/3,0)</f>
        <v>2</v>
      </c>
      <c r="G8468" t="s">
        <v>8</v>
      </c>
      <c r="H8468">
        <v>10</v>
      </c>
      <c r="I8468" t="s">
        <v>14</v>
      </c>
      <c r="J8468" t="s">
        <v>8</v>
      </c>
      <c r="K8468">
        <v>30</v>
      </c>
      <c r="L8468" t="s">
        <v>11</v>
      </c>
      <c r="M8468">
        <v>0</v>
      </c>
      <c r="N8468">
        <v>3</v>
      </c>
      <c r="O8468" t="str">
        <f>IF(AND(Tabela1[[#This Row],[EA Play Season Pass]]="Yes",Tabela1[[#This Row],[Minecraft Season Pass]]="Yes"),"Yes","No")</f>
        <v>No</v>
      </c>
      <c r="P8468" t="str">
        <f>IF(OR(Tabela1[[#This Row],[EA Play Season Pass]]="Yes",Tabela1[[#This Row],[Minecraft Season Pass]]="Yes"),"Yes","No")</f>
        <v>Yes</v>
      </c>
      <c r="Q8468">
        <v>37</v>
      </c>
      <c r="R8468" s="2"/>
    </row>
    <row r="8469" spans="1:18" x14ac:dyDescent="0.25">
      <c r="A8469">
        <v>8468</v>
      </c>
      <c r="B8469" t="s">
        <v>8212</v>
      </c>
      <c r="C8469" t="s">
        <v>10</v>
      </c>
      <c r="D8469" s="50">
        <v>45795</v>
      </c>
      <c r="E8469">
        <f>YEAR(Tabela1[[#This Row],[Start Date]])</f>
        <v>2025</v>
      </c>
      <c r="F8469">
        <f>ROUNDUP(MONTH(Tabela1[[#This Row],[Start Date]])/3,0)</f>
        <v>2</v>
      </c>
      <c r="G8469" t="s">
        <v>11</v>
      </c>
      <c r="H8469">
        <v>5</v>
      </c>
      <c r="I8469" t="s">
        <v>14</v>
      </c>
      <c r="J8469" t="s">
        <v>8</v>
      </c>
      <c r="K8469">
        <v>30</v>
      </c>
      <c r="L8469" t="s">
        <v>8</v>
      </c>
      <c r="M8469">
        <v>20</v>
      </c>
      <c r="N8469">
        <v>2</v>
      </c>
      <c r="O8469" t="str">
        <f>IF(AND(Tabela1[[#This Row],[EA Play Season Pass]]="Yes",Tabela1[[#This Row],[Minecraft Season Pass]]="Yes"),"Yes","No")</f>
        <v>Yes</v>
      </c>
      <c r="P8469" t="str">
        <f>IF(OR(Tabela1[[#This Row],[EA Play Season Pass]]="Yes",Tabela1[[#This Row],[Minecraft Season Pass]]="Yes"),"Yes","No")</f>
        <v>Yes</v>
      </c>
      <c r="Q8469">
        <v>53</v>
      </c>
      <c r="R8469" s="2"/>
    </row>
    <row r="8470" spans="1:18" x14ac:dyDescent="0.25">
      <c r="A8470">
        <v>8469</v>
      </c>
      <c r="B8470" t="s">
        <v>8213</v>
      </c>
      <c r="C8470" t="s">
        <v>13</v>
      </c>
      <c r="D8470" s="50">
        <v>45795</v>
      </c>
      <c r="E8470">
        <f>YEAR(Tabela1[[#This Row],[Start Date]])</f>
        <v>2025</v>
      </c>
      <c r="F8470">
        <f>ROUNDUP(MONTH(Tabela1[[#This Row],[Start Date]])/3,0)</f>
        <v>2</v>
      </c>
      <c r="G8470" t="s">
        <v>8</v>
      </c>
      <c r="H8470">
        <v>10</v>
      </c>
      <c r="I8470" t="s">
        <v>14</v>
      </c>
      <c r="J8470" t="s">
        <v>11</v>
      </c>
      <c r="K8470">
        <v>0</v>
      </c>
      <c r="L8470" t="s">
        <v>8</v>
      </c>
      <c r="M8470">
        <v>20</v>
      </c>
      <c r="N8470">
        <v>3</v>
      </c>
      <c r="O8470" t="str">
        <f>IF(AND(Tabela1[[#This Row],[EA Play Season Pass]]="Yes",Tabela1[[#This Row],[Minecraft Season Pass]]="Yes"),"Yes","No")</f>
        <v>No</v>
      </c>
      <c r="P8470" t="str">
        <f>IF(OR(Tabela1[[#This Row],[EA Play Season Pass]]="Yes",Tabela1[[#This Row],[Minecraft Season Pass]]="Yes"),"Yes","No")</f>
        <v>Yes</v>
      </c>
      <c r="Q8470">
        <v>27</v>
      </c>
      <c r="R8470" s="2"/>
    </row>
    <row r="8471" spans="1:18" x14ac:dyDescent="0.25">
      <c r="A8471">
        <v>8470</v>
      </c>
      <c r="B8471" t="s">
        <v>3924</v>
      </c>
      <c r="C8471" t="s">
        <v>13</v>
      </c>
      <c r="D8471" s="50">
        <v>45795</v>
      </c>
      <c r="E8471">
        <f>YEAR(Tabela1[[#This Row],[Start Date]])</f>
        <v>2025</v>
      </c>
      <c r="F8471">
        <f>ROUNDUP(MONTH(Tabela1[[#This Row],[Start Date]])/3,0)</f>
        <v>2</v>
      </c>
      <c r="G8471" t="s">
        <v>8</v>
      </c>
      <c r="H8471">
        <v>10</v>
      </c>
      <c r="I8471" t="s">
        <v>14</v>
      </c>
      <c r="J8471" t="s">
        <v>11</v>
      </c>
      <c r="K8471">
        <v>0</v>
      </c>
      <c r="L8471" t="s">
        <v>11</v>
      </c>
      <c r="M8471">
        <v>0</v>
      </c>
      <c r="N8471">
        <v>1</v>
      </c>
      <c r="O8471" t="str">
        <f>IF(AND(Tabela1[[#This Row],[EA Play Season Pass]]="Yes",Tabela1[[#This Row],[Minecraft Season Pass]]="Yes"),"Yes","No")</f>
        <v>No</v>
      </c>
      <c r="P8471" t="str">
        <f>IF(OR(Tabela1[[#This Row],[EA Play Season Pass]]="Yes",Tabela1[[#This Row],[Minecraft Season Pass]]="Yes"),"Yes","No")</f>
        <v>No</v>
      </c>
      <c r="Q8471">
        <v>9</v>
      </c>
      <c r="R8471" s="2"/>
    </row>
    <row r="8472" spans="1:18" x14ac:dyDescent="0.25">
      <c r="A8472">
        <v>8471</v>
      </c>
      <c r="B8472" t="s">
        <v>8214</v>
      </c>
      <c r="C8472" t="s">
        <v>13</v>
      </c>
      <c r="D8472" s="50">
        <v>45795</v>
      </c>
      <c r="E8472">
        <f>YEAR(Tabela1[[#This Row],[Start Date]])</f>
        <v>2025</v>
      </c>
      <c r="F8472">
        <f>ROUNDUP(MONTH(Tabela1[[#This Row],[Start Date]])/3,0)</f>
        <v>2</v>
      </c>
      <c r="G8472" t="s">
        <v>11</v>
      </c>
      <c r="H8472">
        <v>10</v>
      </c>
      <c r="I8472" t="s">
        <v>14</v>
      </c>
      <c r="J8472" t="s">
        <v>11</v>
      </c>
      <c r="K8472">
        <v>0</v>
      </c>
      <c r="L8472" t="s">
        <v>11</v>
      </c>
      <c r="M8472">
        <v>0</v>
      </c>
      <c r="N8472">
        <v>3</v>
      </c>
      <c r="O8472" t="str">
        <f>IF(AND(Tabela1[[#This Row],[EA Play Season Pass]]="Yes",Tabela1[[#This Row],[Minecraft Season Pass]]="Yes"),"Yes","No")</f>
        <v>No</v>
      </c>
      <c r="P8472" t="str">
        <f>IF(OR(Tabela1[[#This Row],[EA Play Season Pass]]="Yes",Tabela1[[#This Row],[Minecraft Season Pass]]="Yes"),"Yes","No")</f>
        <v>No</v>
      </c>
      <c r="Q8472">
        <v>7</v>
      </c>
      <c r="R8472" s="2"/>
    </row>
    <row r="8473" spans="1:18" x14ac:dyDescent="0.25">
      <c r="A8473">
        <v>8472</v>
      </c>
      <c r="B8473" t="s">
        <v>3228</v>
      </c>
      <c r="C8473" t="s">
        <v>13</v>
      </c>
      <c r="D8473" s="50">
        <v>45795</v>
      </c>
      <c r="E8473">
        <f>YEAR(Tabela1[[#This Row],[Start Date]])</f>
        <v>2025</v>
      </c>
      <c r="F8473">
        <f>ROUNDUP(MONTH(Tabela1[[#This Row],[Start Date]])/3,0)</f>
        <v>2</v>
      </c>
      <c r="G8473" t="s">
        <v>8</v>
      </c>
      <c r="H8473">
        <v>10</v>
      </c>
      <c r="I8473" t="s">
        <v>9</v>
      </c>
      <c r="J8473" t="s">
        <v>11</v>
      </c>
      <c r="K8473">
        <v>0</v>
      </c>
      <c r="L8473" t="s">
        <v>8</v>
      </c>
      <c r="M8473">
        <v>20</v>
      </c>
      <c r="N8473">
        <v>3</v>
      </c>
      <c r="O8473" t="str">
        <f>IF(AND(Tabela1[[#This Row],[EA Play Season Pass]]="Yes",Tabela1[[#This Row],[Minecraft Season Pass]]="Yes"),"Yes","No")</f>
        <v>No</v>
      </c>
      <c r="P8473" t="str">
        <f>IF(OR(Tabela1[[#This Row],[EA Play Season Pass]]="Yes",Tabela1[[#This Row],[Minecraft Season Pass]]="Yes"),"Yes","No")</f>
        <v>Yes</v>
      </c>
      <c r="Q8473">
        <v>27</v>
      </c>
      <c r="R8473" s="2"/>
    </row>
    <row r="8474" spans="1:18" x14ac:dyDescent="0.25">
      <c r="A8474">
        <v>8473</v>
      </c>
      <c r="B8474" t="s">
        <v>8215</v>
      </c>
      <c r="C8474" t="s">
        <v>7</v>
      </c>
      <c r="D8474" s="50">
        <v>45795</v>
      </c>
      <c r="E8474">
        <f>YEAR(Tabela1[[#This Row],[Start Date]])</f>
        <v>2025</v>
      </c>
      <c r="F8474">
        <f>ROUNDUP(MONTH(Tabela1[[#This Row],[Start Date]])/3,0)</f>
        <v>2</v>
      </c>
      <c r="G8474" t="s">
        <v>11</v>
      </c>
      <c r="H8474">
        <v>15</v>
      </c>
      <c r="I8474" t="s">
        <v>12</v>
      </c>
      <c r="J8474" t="s">
        <v>8</v>
      </c>
      <c r="K8474">
        <v>30</v>
      </c>
      <c r="L8474" t="s">
        <v>11</v>
      </c>
      <c r="M8474">
        <v>0</v>
      </c>
      <c r="N8474">
        <v>2</v>
      </c>
      <c r="O8474" t="str">
        <f>IF(AND(Tabela1[[#This Row],[EA Play Season Pass]]="Yes",Tabela1[[#This Row],[Minecraft Season Pass]]="Yes"),"Yes","No")</f>
        <v>No</v>
      </c>
      <c r="P8474" t="str">
        <f>IF(OR(Tabela1[[#This Row],[EA Play Season Pass]]="Yes",Tabela1[[#This Row],[Minecraft Season Pass]]="Yes"),"Yes","No")</f>
        <v>Yes</v>
      </c>
      <c r="Q8474">
        <v>43</v>
      </c>
      <c r="R8474" s="2"/>
    </row>
    <row r="8475" spans="1:18" x14ac:dyDescent="0.25">
      <c r="A8475">
        <v>8474</v>
      </c>
      <c r="B8475" t="s">
        <v>2935</v>
      </c>
      <c r="C8475" t="s">
        <v>13</v>
      </c>
      <c r="D8475" s="50">
        <v>45796</v>
      </c>
      <c r="E8475">
        <f>YEAR(Tabela1[[#This Row],[Start Date]])</f>
        <v>2025</v>
      </c>
      <c r="F8475">
        <f>ROUNDUP(MONTH(Tabela1[[#This Row],[Start Date]])/3,0)</f>
        <v>2</v>
      </c>
      <c r="G8475" t="s">
        <v>8</v>
      </c>
      <c r="H8475">
        <v>10</v>
      </c>
      <c r="I8475" t="s">
        <v>14</v>
      </c>
      <c r="J8475" t="s">
        <v>11</v>
      </c>
      <c r="K8475">
        <v>0</v>
      </c>
      <c r="L8475" t="s">
        <v>11</v>
      </c>
      <c r="M8475">
        <v>0</v>
      </c>
      <c r="N8475">
        <v>3</v>
      </c>
      <c r="O8475" t="str">
        <f>IF(AND(Tabela1[[#This Row],[EA Play Season Pass]]="Yes",Tabela1[[#This Row],[Minecraft Season Pass]]="Yes"),"Yes","No")</f>
        <v>No</v>
      </c>
      <c r="P8475" t="str">
        <f>IF(OR(Tabela1[[#This Row],[EA Play Season Pass]]="Yes",Tabela1[[#This Row],[Minecraft Season Pass]]="Yes"),"Yes","No")</f>
        <v>No</v>
      </c>
      <c r="Q8475">
        <v>7</v>
      </c>
      <c r="R8475" s="2"/>
    </row>
    <row r="8476" spans="1:18" x14ac:dyDescent="0.25">
      <c r="A8476">
        <v>8475</v>
      </c>
      <c r="B8476" t="s">
        <v>8079</v>
      </c>
      <c r="C8476" t="s">
        <v>7</v>
      </c>
      <c r="D8476" s="50">
        <v>45796</v>
      </c>
      <c r="E8476">
        <f>YEAR(Tabela1[[#This Row],[Start Date]])</f>
        <v>2025</v>
      </c>
      <c r="F8476">
        <f>ROUNDUP(MONTH(Tabela1[[#This Row],[Start Date]])/3,0)</f>
        <v>2</v>
      </c>
      <c r="G8476" t="s">
        <v>8</v>
      </c>
      <c r="H8476">
        <v>15</v>
      </c>
      <c r="I8476" t="s">
        <v>12</v>
      </c>
      <c r="J8476" t="s">
        <v>8</v>
      </c>
      <c r="K8476">
        <v>30</v>
      </c>
      <c r="L8476" t="s">
        <v>11</v>
      </c>
      <c r="M8476">
        <v>0</v>
      </c>
      <c r="N8476">
        <v>3</v>
      </c>
      <c r="O8476" t="str">
        <f>IF(AND(Tabela1[[#This Row],[EA Play Season Pass]]="Yes",Tabela1[[#This Row],[Minecraft Season Pass]]="Yes"),"Yes","No")</f>
        <v>No</v>
      </c>
      <c r="P8476" t="str">
        <f>IF(OR(Tabela1[[#This Row],[EA Play Season Pass]]="Yes",Tabela1[[#This Row],[Minecraft Season Pass]]="Yes"),"Yes","No")</f>
        <v>Yes</v>
      </c>
      <c r="Q8476">
        <v>42</v>
      </c>
      <c r="R8476" s="2"/>
    </row>
    <row r="8477" spans="1:18" x14ac:dyDescent="0.25">
      <c r="A8477">
        <v>8476</v>
      </c>
      <c r="B8477" t="s">
        <v>8216</v>
      </c>
      <c r="C8477" t="s">
        <v>7</v>
      </c>
      <c r="D8477" s="50">
        <v>45796</v>
      </c>
      <c r="E8477">
        <f>YEAR(Tabela1[[#This Row],[Start Date]])</f>
        <v>2025</v>
      </c>
      <c r="F8477">
        <f>ROUNDUP(MONTH(Tabela1[[#This Row],[Start Date]])/3,0)</f>
        <v>2</v>
      </c>
      <c r="G8477" t="s">
        <v>11</v>
      </c>
      <c r="H8477">
        <v>15</v>
      </c>
      <c r="I8477" t="s">
        <v>9</v>
      </c>
      <c r="J8477" t="s">
        <v>8</v>
      </c>
      <c r="K8477">
        <v>30</v>
      </c>
      <c r="L8477" t="s">
        <v>11</v>
      </c>
      <c r="M8477">
        <v>0</v>
      </c>
      <c r="N8477">
        <v>1</v>
      </c>
      <c r="O8477" t="str">
        <f>IF(AND(Tabela1[[#This Row],[EA Play Season Pass]]="Yes",Tabela1[[#This Row],[Minecraft Season Pass]]="Yes"),"Yes","No")</f>
        <v>No</v>
      </c>
      <c r="P8477" t="str">
        <f>IF(OR(Tabela1[[#This Row],[EA Play Season Pass]]="Yes",Tabela1[[#This Row],[Minecraft Season Pass]]="Yes"),"Yes","No")</f>
        <v>Yes</v>
      </c>
      <c r="Q8477">
        <v>44</v>
      </c>
      <c r="R8477" s="2"/>
    </row>
    <row r="8478" spans="1:18" x14ac:dyDescent="0.25">
      <c r="A8478">
        <v>8477</v>
      </c>
      <c r="B8478" t="s">
        <v>8217</v>
      </c>
      <c r="C8478" t="s">
        <v>13</v>
      </c>
      <c r="D8478" s="50">
        <v>45796</v>
      </c>
      <c r="E8478">
        <f>YEAR(Tabela1[[#This Row],[Start Date]])</f>
        <v>2025</v>
      </c>
      <c r="F8478">
        <f>ROUNDUP(MONTH(Tabela1[[#This Row],[Start Date]])/3,0)</f>
        <v>2</v>
      </c>
      <c r="G8478" t="s">
        <v>8</v>
      </c>
      <c r="H8478">
        <v>10</v>
      </c>
      <c r="I8478" t="s">
        <v>12</v>
      </c>
      <c r="J8478" t="s">
        <v>8</v>
      </c>
      <c r="K8478">
        <v>30</v>
      </c>
      <c r="L8478" t="s">
        <v>11</v>
      </c>
      <c r="M8478">
        <v>0</v>
      </c>
      <c r="N8478">
        <v>1</v>
      </c>
      <c r="O8478" t="str">
        <f>IF(AND(Tabela1[[#This Row],[EA Play Season Pass]]="Yes",Tabela1[[#This Row],[Minecraft Season Pass]]="Yes"),"Yes","No")</f>
        <v>No</v>
      </c>
      <c r="P8478" t="str">
        <f>IF(OR(Tabela1[[#This Row],[EA Play Season Pass]]="Yes",Tabela1[[#This Row],[Minecraft Season Pass]]="Yes"),"Yes","No")</f>
        <v>Yes</v>
      </c>
      <c r="Q8478">
        <v>39</v>
      </c>
      <c r="R8478" s="2"/>
    </row>
    <row r="8479" spans="1:18" x14ac:dyDescent="0.25">
      <c r="A8479">
        <v>8478</v>
      </c>
      <c r="B8479" t="s">
        <v>8218</v>
      </c>
      <c r="C8479" t="s">
        <v>10</v>
      </c>
      <c r="D8479" s="50">
        <v>45796</v>
      </c>
      <c r="E8479">
        <f>YEAR(Tabela1[[#This Row],[Start Date]])</f>
        <v>2025</v>
      </c>
      <c r="F8479">
        <f>ROUNDUP(MONTH(Tabela1[[#This Row],[Start Date]])/3,0)</f>
        <v>2</v>
      </c>
      <c r="G8479" t="s">
        <v>8</v>
      </c>
      <c r="H8479">
        <v>5</v>
      </c>
      <c r="I8479" t="s">
        <v>9</v>
      </c>
      <c r="J8479" t="s">
        <v>11</v>
      </c>
      <c r="K8479">
        <v>0</v>
      </c>
      <c r="L8479" t="s">
        <v>11</v>
      </c>
      <c r="M8479">
        <v>0</v>
      </c>
      <c r="N8479">
        <v>3</v>
      </c>
      <c r="O8479" t="str">
        <f>IF(AND(Tabela1[[#This Row],[EA Play Season Pass]]="Yes",Tabela1[[#This Row],[Minecraft Season Pass]]="Yes"),"Yes","No")</f>
        <v>No</v>
      </c>
      <c r="P8479" t="str">
        <f>IF(OR(Tabela1[[#This Row],[EA Play Season Pass]]="Yes",Tabela1[[#This Row],[Minecraft Season Pass]]="Yes"),"Yes","No")</f>
        <v>No</v>
      </c>
      <c r="Q8479">
        <v>2</v>
      </c>
      <c r="R8479" s="2"/>
    </row>
    <row r="8480" spans="1:18" x14ac:dyDescent="0.25">
      <c r="A8480">
        <v>8479</v>
      </c>
      <c r="B8480" t="s">
        <v>8219</v>
      </c>
      <c r="C8480" t="s">
        <v>7</v>
      </c>
      <c r="D8480" s="50">
        <v>45796</v>
      </c>
      <c r="E8480">
        <f>YEAR(Tabela1[[#This Row],[Start Date]])</f>
        <v>2025</v>
      </c>
      <c r="F8480">
        <f>ROUNDUP(MONTH(Tabela1[[#This Row],[Start Date]])/3,0)</f>
        <v>2</v>
      </c>
      <c r="G8480" t="s">
        <v>8</v>
      </c>
      <c r="H8480">
        <v>15</v>
      </c>
      <c r="I8480" t="s">
        <v>9</v>
      </c>
      <c r="J8480" t="s">
        <v>11</v>
      </c>
      <c r="K8480">
        <v>0</v>
      </c>
      <c r="L8480" t="s">
        <v>8</v>
      </c>
      <c r="M8480">
        <v>20</v>
      </c>
      <c r="N8480">
        <v>1</v>
      </c>
      <c r="O8480" t="str">
        <f>IF(AND(Tabela1[[#This Row],[EA Play Season Pass]]="Yes",Tabela1[[#This Row],[Minecraft Season Pass]]="Yes"),"Yes","No")</f>
        <v>No</v>
      </c>
      <c r="P8480" t="str">
        <f>IF(OR(Tabela1[[#This Row],[EA Play Season Pass]]="Yes",Tabela1[[#This Row],[Minecraft Season Pass]]="Yes"),"Yes","No")</f>
        <v>Yes</v>
      </c>
      <c r="Q8480">
        <v>34</v>
      </c>
      <c r="R8480" s="2"/>
    </row>
    <row r="8481" spans="1:18" x14ac:dyDescent="0.25">
      <c r="A8481">
        <v>8480</v>
      </c>
      <c r="B8481" t="s">
        <v>6395</v>
      </c>
      <c r="C8481" t="s">
        <v>7</v>
      </c>
      <c r="D8481" s="50">
        <v>45796</v>
      </c>
      <c r="E8481">
        <f>YEAR(Tabela1[[#This Row],[Start Date]])</f>
        <v>2025</v>
      </c>
      <c r="F8481">
        <f>ROUNDUP(MONTH(Tabela1[[#This Row],[Start Date]])/3,0)</f>
        <v>2</v>
      </c>
      <c r="G8481" t="s">
        <v>11</v>
      </c>
      <c r="H8481">
        <v>15</v>
      </c>
      <c r="I8481" t="s">
        <v>12</v>
      </c>
      <c r="J8481" t="s">
        <v>8</v>
      </c>
      <c r="K8481">
        <v>30</v>
      </c>
      <c r="L8481" t="s">
        <v>8</v>
      </c>
      <c r="M8481">
        <v>20</v>
      </c>
      <c r="N8481">
        <v>3</v>
      </c>
      <c r="O8481" t="str">
        <f>IF(AND(Tabela1[[#This Row],[EA Play Season Pass]]="Yes",Tabela1[[#This Row],[Minecraft Season Pass]]="Yes"),"Yes","No")</f>
        <v>Yes</v>
      </c>
      <c r="P8481" t="str">
        <f>IF(OR(Tabela1[[#This Row],[EA Play Season Pass]]="Yes",Tabela1[[#This Row],[Minecraft Season Pass]]="Yes"),"Yes","No")</f>
        <v>Yes</v>
      </c>
      <c r="Q8481">
        <v>62</v>
      </c>
      <c r="R8481" s="2"/>
    </row>
    <row r="8482" spans="1:18" x14ac:dyDescent="0.25">
      <c r="A8482">
        <v>8481</v>
      </c>
      <c r="B8482" t="s">
        <v>3548</v>
      </c>
      <c r="C8482" t="s">
        <v>7</v>
      </c>
      <c r="D8482" s="50">
        <v>45796</v>
      </c>
      <c r="E8482">
        <f>YEAR(Tabela1[[#This Row],[Start Date]])</f>
        <v>2025</v>
      </c>
      <c r="F8482">
        <f>ROUNDUP(MONTH(Tabela1[[#This Row],[Start Date]])/3,0)</f>
        <v>2</v>
      </c>
      <c r="G8482" t="s">
        <v>11</v>
      </c>
      <c r="H8482">
        <v>15</v>
      </c>
      <c r="I8482" t="s">
        <v>9</v>
      </c>
      <c r="J8482" t="s">
        <v>11</v>
      </c>
      <c r="K8482">
        <v>0</v>
      </c>
      <c r="L8482" t="s">
        <v>11</v>
      </c>
      <c r="M8482">
        <v>0</v>
      </c>
      <c r="N8482">
        <v>1</v>
      </c>
      <c r="O8482" t="str">
        <f>IF(AND(Tabela1[[#This Row],[EA Play Season Pass]]="Yes",Tabela1[[#This Row],[Minecraft Season Pass]]="Yes"),"Yes","No")</f>
        <v>No</v>
      </c>
      <c r="P8482" t="str">
        <f>IF(OR(Tabela1[[#This Row],[EA Play Season Pass]]="Yes",Tabela1[[#This Row],[Minecraft Season Pass]]="Yes"),"Yes","No")</f>
        <v>No</v>
      </c>
      <c r="Q8482">
        <v>14</v>
      </c>
      <c r="R8482" s="2"/>
    </row>
    <row r="8483" spans="1:18" x14ac:dyDescent="0.25">
      <c r="A8483">
        <v>8482</v>
      </c>
      <c r="B8483" t="s">
        <v>8220</v>
      </c>
      <c r="C8483" t="s">
        <v>10</v>
      </c>
      <c r="D8483" s="50">
        <v>45796</v>
      </c>
      <c r="E8483">
        <f>YEAR(Tabela1[[#This Row],[Start Date]])</f>
        <v>2025</v>
      </c>
      <c r="F8483">
        <f>ROUNDUP(MONTH(Tabela1[[#This Row],[Start Date]])/3,0)</f>
        <v>2</v>
      </c>
      <c r="G8483" t="s">
        <v>11</v>
      </c>
      <c r="H8483">
        <v>5</v>
      </c>
      <c r="I8483" t="s">
        <v>14</v>
      </c>
      <c r="J8483" t="s">
        <v>11</v>
      </c>
      <c r="K8483">
        <v>0</v>
      </c>
      <c r="L8483" t="s">
        <v>11</v>
      </c>
      <c r="M8483">
        <v>0</v>
      </c>
      <c r="N8483">
        <v>3</v>
      </c>
      <c r="O8483" t="str">
        <f>IF(AND(Tabela1[[#This Row],[EA Play Season Pass]]="Yes",Tabela1[[#This Row],[Minecraft Season Pass]]="Yes"),"Yes","No")</f>
        <v>No</v>
      </c>
      <c r="P8483" t="str">
        <f>IF(OR(Tabela1[[#This Row],[EA Play Season Pass]]="Yes",Tabela1[[#This Row],[Minecraft Season Pass]]="Yes"),"Yes","No")</f>
        <v>No</v>
      </c>
      <c r="Q8483">
        <v>2</v>
      </c>
      <c r="R8483" s="2"/>
    </row>
    <row r="8484" spans="1:18" x14ac:dyDescent="0.25">
      <c r="A8484">
        <v>8483</v>
      </c>
      <c r="B8484" t="s">
        <v>8221</v>
      </c>
      <c r="C8484" t="s">
        <v>7</v>
      </c>
      <c r="D8484" s="50">
        <v>45796</v>
      </c>
      <c r="E8484">
        <f>YEAR(Tabela1[[#This Row],[Start Date]])</f>
        <v>2025</v>
      </c>
      <c r="F8484">
        <f>ROUNDUP(MONTH(Tabela1[[#This Row],[Start Date]])/3,0)</f>
        <v>2</v>
      </c>
      <c r="G8484" t="s">
        <v>8</v>
      </c>
      <c r="H8484">
        <v>15</v>
      </c>
      <c r="I8484" t="s">
        <v>9</v>
      </c>
      <c r="J8484" t="s">
        <v>11</v>
      </c>
      <c r="K8484">
        <v>0</v>
      </c>
      <c r="L8484" t="s">
        <v>8</v>
      </c>
      <c r="M8484">
        <v>20</v>
      </c>
      <c r="N8484">
        <v>1</v>
      </c>
      <c r="O8484" t="str">
        <f>IF(AND(Tabela1[[#This Row],[EA Play Season Pass]]="Yes",Tabela1[[#This Row],[Minecraft Season Pass]]="Yes"),"Yes","No")</f>
        <v>No</v>
      </c>
      <c r="P8484" t="str">
        <f>IF(OR(Tabela1[[#This Row],[EA Play Season Pass]]="Yes",Tabela1[[#This Row],[Minecraft Season Pass]]="Yes"),"Yes","No")</f>
        <v>Yes</v>
      </c>
      <c r="Q8484">
        <v>34</v>
      </c>
      <c r="R8484" s="2"/>
    </row>
    <row r="8485" spans="1:18" x14ac:dyDescent="0.25">
      <c r="A8485">
        <v>8484</v>
      </c>
      <c r="B8485" t="s">
        <v>3333</v>
      </c>
      <c r="C8485" t="s">
        <v>10</v>
      </c>
      <c r="D8485" s="50">
        <v>45797</v>
      </c>
      <c r="E8485">
        <f>YEAR(Tabela1[[#This Row],[Start Date]])</f>
        <v>2025</v>
      </c>
      <c r="F8485">
        <f>ROUNDUP(MONTH(Tabela1[[#This Row],[Start Date]])/3,0)</f>
        <v>2</v>
      </c>
      <c r="G8485" t="s">
        <v>8</v>
      </c>
      <c r="H8485">
        <v>5</v>
      </c>
      <c r="I8485" t="s">
        <v>9</v>
      </c>
      <c r="J8485" t="s">
        <v>11</v>
      </c>
      <c r="K8485">
        <v>0</v>
      </c>
      <c r="L8485" t="s">
        <v>8</v>
      </c>
      <c r="M8485">
        <v>20</v>
      </c>
      <c r="N8485">
        <v>2</v>
      </c>
      <c r="O8485" t="str">
        <f>IF(AND(Tabela1[[#This Row],[EA Play Season Pass]]="Yes",Tabela1[[#This Row],[Minecraft Season Pass]]="Yes"),"Yes","No")</f>
        <v>No</v>
      </c>
      <c r="P8485" t="str">
        <f>IF(OR(Tabela1[[#This Row],[EA Play Season Pass]]="Yes",Tabela1[[#This Row],[Minecraft Season Pass]]="Yes"),"Yes","No")</f>
        <v>Yes</v>
      </c>
      <c r="Q8485">
        <v>23</v>
      </c>
      <c r="R8485" s="2"/>
    </row>
    <row r="8486" spans="1:18" x14ac:dyDescent="0.25">
      <c r="A8486">
        <v>8485</v>
      </c>
      <c r="B8486" t="s">
        <v>935</v>
      </c>
      <c r="C8486" t="s">
        <v>7</v>
      </c>
      <c r="D8486" s="50">
        <v>45797</v>
      </c>
      <c r="E8486">
        <f>YEAR(Tabela1[[#This Row],[Start Date]])</f>
        <v>2025</v>
      </c>
      <c r="F8486">
        <f>ROUNDUP(MONTH(Tabela1[[#This Row],[Start Date]])/3,0)</f>
        <v>2</v>
      </c>
      <c r="G8486" t="s">
        <v>8</v>
      </c>
      <c r="H8486">
        <v>15</v>
      </c>
      <c r="I8486" t="s">
        <v>12</v>
      </c>
      <c r="J8486" t="s">
        <v>11</v>
      </c>
      <c r="K8486">
        <v>0</v>
      </c>
      <c r="L8486" t="s">
        <v>8</v>
      </c>
      <c r="M8486">
        <v>20</v>
      </c>
      <c r="N8486">
        <v>1</v>
      </c>
      <c r="O8486" t="str">
        <f>IF(AND(Tabela1[[#This Row],[EA Play Season Pass]]="Yes",Tabela1[[#This Row],[Minecraft Season Pass]]="Yes"),"Yes","No")</f>
        <v>No</v>
      </c>
      <c r="P8486" t="str">
        <f>IF(OR(Tabela1[[#This Row],[EA Play Season Pass]]="Yes",Tabela1[[#This Row],[Minecraft Season Pass]]="Yes"),"Yes","No")</f>
        <v>Yes</v>
      </c>
      <c r="Q8486">
        <v>34</v>
      </c>
      <c r="R8486" s="2"/>
    </row>
    <row r="8487" spans="1:18" x14ac:dyDescent="0.25">
      <c r="A8487">
        <v>8486</v>
      </c>
      <c r="B8487" t="s">
        <v>2757</v>
      </c>
      <c r="C8487" t="s">
        <v>13</v>
      </c>
      <c r="D8487" s="50">
        <v>45797</v>
      </c>
      <c r="E8487">
        <f>YEAR(Tabela1[[#This Row],[Start Date]])</f>
        <v>2025</v>
      </c>
      <c r="F8487">
        <f>ROUNDUP(MONTH(Tabela1[[#This Row],[Start Date]])/3,0)</f>
        <v>2</v>
      </c>
      <c r="G8487" t="s">
        <v>8</v>
      </c>
      <c r="H8487">
        <v>10</v>
      </c>
      <c r="I8487" t="s">
        <v>9</v>
      </c>
      <c r="J8487" t="s">
        <v>8</v>
      </c>
      <c r="K8487">
        <v>30</v>
      </c>
      <c r="L8487" t="s">
        <v>8</v>
      </c>
      <c r="M8487">
        <v>20</v>
      </c>
      <c r="N8487">
        <v>2</v>
      </c>
      <c r="O8487" t="str">
        <f>IF(AND(Tabela1[[#This Row],[EA Play Season Pass]]="Yes",Tabela1[[#This Row],[Minecraft Season Pass]]="Yes"),"Yes","No")</f>
        <v>Yes</v>
      </c>
      <c r="P8487" t="str">
        <f>IF(OR(Tabela1[[#This Row],[EA Play Season Pass]]="Yes",Tabela1[[#This Row],[Minecraft Season Pass]]="Yes"),"Yes","No")</f>
        <v>Yes</v>
      </c>
      <c r="Q8487">
        <v>58</v>
      </c>
      <c r="R8487" s="2"/>
    </row>
    <row r="8488" spans="1:18" x14ac:dyDescent="0.25">
      <c r="A8488">
        <v>8487</v>
      </c>
      <c r="B8488" t="s">
        <v>6742</v>
      </c>
      <c r="C8488" t="s">
        <v>7</v>
      </c>
      <c r="D8488" s="50">
        <v>45797</v>
      </c>
      <c r="E8488">
        <f>YEAR(Tabela1[[#This Row],[Start Date]])</f>
        <v>2025</v>
      </c>
      <c r="F8488">
        <f>ROUNDUP(MONTH(Tabela1[[#This Row],[Start Date]])/3,0)</f>
        <v>2</v>
      </c>
      <c r="G8488" t="s">
        <v>8</v>
      </c>
      <c r="H8488">
        <v>15</v>
      </c>
      <c r="I8488" t="s">
        <v>14</v>
      </c>
      <c r="J8488" t="s">
        <v>11</v>
      </c>
      <c r="K8488">
        <v>0</v>
      </c>
      <c r="L8488" t="s">
        <v>11</v>
      </c>
      <c r="M8488">
        <v>0</v>
      </c>
      <c r="N8488">
        <v>3</v>
      </c>
      <c r="O8488" t="str">
        <f>IF(AND(Tabela1[[#This Row],[EA Play Season Pass]]="Yes",Tabela1[[#This Row],[Minecraft Season Pass]]="Yes"),"Yes","No")</f>
        <v>No</v>
      </c>
      <c r="P8488" t="str">
        <f>IF(OR(Tabela1[[#This Row],[EA Play Season Pass]]="Yes",Tabela1[[#This Row],[Minecraft Season Pass]]="Yes"),"Yes","No")</f>
        <v>No</v>
      </c>
      <c r="Q8488">
        <v>12</v>
      </c>
      <c r="R8488" s="2"/>
    </row>
    <row r="8489" spans="1:18" x14ac:dyDescent="0.25">
      <c r="A8489">
        <v>8488</v>
      </c>
      <c r="B8489" t="s">
        <v>8222</v>
      </c>
      <c r="C8489" t="s">
        <v>10</v>
      </c>
      <c r="D8489" s="50">
        <v>45798</v>
      </c>
      <c r="E8489">
        <f>YEAR(Tabela1[[#This Row],[Start Date]])</f>
        <v>2025</v>
      </c>
      <c r="F8489">
        <f>ROUNDUP(MONTH(Tabela1[[#This Row],[Start Date]])/3,0)</f>
        <v>2</v>
      </c>
      <c r="G8489" t="s">
        <v>8</v>
      </c>
      <c r="H8489">
        <v>5</v>
      </c>
      <c r="I8489" t="s">
        <v>14</v>
      </c>
      <c r="J8489" t="s">
        <v>11</v>
      </c>
      <c r="K8489">
        <v>0</v>
      </c>
      <c r="L8489" t="s">
        <v>11</v>
      </c>
      <c r="M8489">
        <v>0</v>
      </c>
      <c r="N8489">
        <v>3</v>
      </c>
      <c r="O8489" t="str">
        <f>IF(AND(Tabela1[[#This Row],[EA Play Season Pass]]="Yes",Tabela1[[#This Row],[Minecraft Season Pass]]="Yes"),"Yes","No")</f>
        <v>No</v>
      </c>
      <c r="P8489" t="str">
        <f>IF(OR(Tabela1[[#This Row],[EA Play Season Pass]]="Yes",Tabela1[[#This Row],[Minecraft Season Pass]]="Yes"),"Yes","No")</f>
        <v>No</v>
      </c>
      <c r="Q8489">
        <v>2</v>
      </c>
      <c r="R8489" s="2"/>
    </row>
    <row r="8490" spans="1:18" x14ac:dyDescent="0.25">
      <c r="A8490">
        <v>8489</v>
      </c>
      <c r="B8490" t="s">
        <v>2567</v>
      </c>
      <c r="C8490" t="s">
        <v>13</v>
      </c>
      <c r="D8490" s="50">
        <v>45798</v>
      </c>
      <c r="E8490">
        <f>YEAR(Tabela1[[#This Row],[Start Date]])</f>
        <v>2025</v>
      </c>
      <c r="F8490">
        <f>ROUNDUP(MONTH(Tabela1[[#This Row],[Start Date]])/3,0)</f>
        <v>2</v>
      </c>
      <c r="G8490" t="s">
        <v>8</v>
      </c>
      <c r="H8490">
        <v>10</v>
      </c>
      <c r="I8490" t="s">
        <v>12</v>
      </c>
      <c r="J8490" t="s">
        <v>11</v>
      </c>
      <c r="K8490">
        <v>0</v>
      </c>
      <c r="L8490" t="s">
        <v>11</v>
      </c>
      <c r="M8490">
        <v>0</v>
      </c>
      <c r="N8490">
        <v>3</v>
      </c>
      <c r="O8490" t="str">
        <f>IF(AND(Tabela1[[#This Row],[EA Play Season Pass]]="Yes",Tabela1[[#This Row],[Minecraft Season Pass]]="Yes"),"Yes","No")</f>
        <v>No</v>
      </c>
      <c r="P8490" t="str">
        <f>IF(OR(Tabela1[[#This Row],[EA Play Season Pass]]="Yes",Tabela1[[#This Row],[Minecraft Season Pass]]="Yes"),"Yes","No")</f>
        <v>No</v>
      </c>
      <c r="Q8490">
        <v>7</v>
      </c>
      <c r="R8490" s="2"/>
    </row>
    <row r="8491" spans="1:18" x14ac:dyDescent="0.25">
      <c r="A8491">
        <v>8490</v>
      </c>
      <c r="B8491" t="s">
        <v>403</v>
      </c>
      <c r="C8491" t="s">
        <v>10</v>
      </c>
      <c r="D8491" s="50">
        <v>45798</v>
      </c>
      <c r="E8491">
        <f>YEAR(Tabela1[[#This Row],[Start Date]])</f>
        <v>2025</v>
      </c>
      <c r="F8491">
        <f>ROUNDUP(MONTH(Tabela1[[#This Row],[Start Date]])/3,0)</f>
        <v>2</v>
      </c>
      <c r="G8491" t="s">
        <v>11</v>
      </c>
      <c r="H8491">
        <v>5</v>
      </c>
      <c r="I8491" t="s">
        <v>9</v>
      </c>
      <c r="J8491" t="s">
        <v>8</v>
      </c>
      <c r="K8491">
        <v>30</v>
      </c>
      <c r="L8491" t="s">
        <v>11</v>
      </c>
      <c r="M8491">
        <v>0</v>
      </c>
      <c r="N8491">
        <v>2</v>
      </c>
      <c r="O8491" t="str">
        <f>IF(AND(Tabela1[[#This Row],[EA Play Season Pass]]="Yes",Tabela1[[#This Row],[Minecraft Season Pass]]="Yes"),"Yes","No")</f>
        <v>No</v>
      </c>
      <c r="P8491" t="str">
        <f>IF(OR(Tabela1[[#This Row],[EA Play Season Pass]]="Yes",Tabela1[[#This Row],[Minecraft Season Pass]]="Yes"),"Yes","No")</f>
        <v>Yes</v>
      </c>
      <c r="Q8491">
        <v>33</v>
      </c>
      <c r="R8491" s="2"/>
    </row>
    <row r="8492" spans="1:18" x14ac:dyDescent="0.25">
      <c r="A8492">
        <v>8491</v>
      </c>
      <c r="B8492" t="s">
        <v>2346</v>
      </c>
      <c r="C8492" t="s">
        <v>10</v>
      </c>
      <c r="D8492" s="50">
        <v>45798</v>
      </c>
      <c r="E8492">
        <f>YEAR(Tabela1[[#This Row],[Start Date]])</f>
        <v>2025</v>
      </c>
      <c r="F8492">
        <f>ROUNDUP(MONTH(Tabela1[[#This Row],[Start Date]])/3,0)</f>
        <v>2</v>
      </c>
      <c r="G8492" t="s">
        <v>11</v>
      </c>
      <c r="H8492">
        <v>5</v>
      </c>
      <c r="I8492" t="s">
        <v>12</v>
      </c>
      <c r="J8492" t="s">
        <v>8</v>
      </c>
      <c r="K8492">
        <v>30</v>
      </c>
      <c r="L8492" t="s">
        <v>11</v>
      </c>
      <c r="M8492">
        <v>0</v>
      </c>
      <c r="N8492">
        <v>2</v>
      </c>
      <c r="O8492" t="str">
        <f>IF(AND(Tabela1[[#This Row],[EA Play Season Pass]]="Yes",Tabela1[[#This Row],[Minecraft Season Pass]]="Yes"),"Yes","No")</f>
        <v>No</v>
      </c>
      <c r="P8492" t="str">
        <f>IF(OR(Tabela1[[#This Row],[EA Play Season Pass]]="Yes",Tabela1[[#This Row],[Minecraft Season Pass]]="Yes"),"Yes","No")</f>
        <v>Yes</v>
      </c>
      <c r="Q8492">
        <v>33</v>
      </c>
      <c r="R8492" s="2"/>
    </row>
    <row r="8493" spans="1:18" x14ac:dyDescent="0.25">
      <c r="A8493">
        <v>8492</v>
      </c>
      <c r="B8493" t="s">
        <v>252</v>
      </c>
      <c r="C8493" t="s">
        <v>7</v>
      </c>
      <c r="D8493" s="50">
        <v>45798</v>
      </c>
      <c r="E8493">
        <f>YEAR(Tabela1[[#This Row],[Start Date]])</f>
        <v>2025</v>
      </c>
      <c r="F8493">
        <f>ROUNDUP(MONTH(Tabela1[[#This Row],[Start Date]])/3,0)</f>
        <v>2</v>
      </c>
      <c r="G8493" t="s">
        <v>11</v>
      </c>
      <c r="H8493">
        <v>15</v>
      </c>
      <c r="I8493" t="s">
        <v>12</v>
      </c>
      <c r="J8493" t="s">
        <v>11</v>
      </c>
      <c r="K8493">
        <v>0</v>
      </c>
      <c r="L8493" t="s">
        <v>8</v>
      </c>
      <c r="M8493">
        <v>20</v>
      </c>
      <c r="N8493">
        <v>2</v>
      </c>
      <c r="O8493" t="str">
        <f>IF(AND(Tabela1[[#This Row],[EA Play Season Pass]]="Yes",Tabela1[[#This Row],[Minecraft Season Pass]]="Yes"),"Yes","No")</f>
        <v>No</v>
      </c>
      <c r="P8493" t="str">
        <f>IF(OR(Tabela1[[#This Row],[EA Play Season Pass]]="Yes",Tabela1[[#This Row],[Minecraft Season Pass]]="Yes"),"Yes","No")</f>
        <v>Yes</v>
      </c>
      <c r="Q8493">
        <v>33</v>
      </c>
      <c r="R8493" s="2"/>
    </row>
    <row r="8494" spans="1:18" x14ac:dyDescent="0.25">
      <c r="A8494">
        <v>8493</v>
      </c>
      <c r="B8494" t="s">
        <v>8223</v>
      </c>
      <c r="C8494" t="s">
        <v>10</v>
      </c>
      <c r="D8494" s="50">
        <v>45799</v>
      </c>
      <c r="E8494">
        <f>YEAR(Tabela1[[#This Row],[Start Date]])</f>
        <v>2025</v>
      </c>
      <c r="F8494">
        <f>ROUNDUP(MONTH(Tabela1[[#This Row],[Start Date]])/3,0)</f>
        <v>2</v>
      </c>
      <c r="G8494" t="s">
        <v>11</v>
      </c>
      <c r="H8494">
        <v>5</v>
      </c>
      <c r="I8494" t="s">
        <v>9</v>
      </c>
      <c r="J8494" t="s">
        <v>11</v>
      </c>
      <c r="K8494">
        <v>0</v>
      </c>
      <c r="L8494" t="s">
        <v>8</v>
      </c>
      <c r="M8494">
        <v>20</v>
      </c>
      <c r="N8494">
        <v>3</v>
      </c>
      <c r="O8494" t="str">
        <f>IF(AND(Tabela1[[#This Row],[EA Play Season Pass]]="Yes",Tabela1[[#This Row],[Minecraft Season Pass]]="Yes"),"Yes","No")</f>
        <v>No</v>
      </c>
      <c r="P8494" t="str">
        <f>IF(OR(Tabela1[[#This Row],[EA Play Season Pass]]="Yes",Tabela1[[#This Row],[Minecraft Season Pass]]="Yes"),"Yes","No")</f>
        <v>Yes</v>
      </c>
      <c r="Q8494">
        <v>22</v>
      </c>
      <c r="R8494" s="2"/>
    </row>
    <row r="8495" spans="1:18" x14ac:dyDescent="0.25">
      <c r="A8495">
        <v>8494</v>
      </c>
      <c r="B8495" t="s">
        <v>8224</v>
      </c>
      <c r="C8495" t="s">
        <v>13</v>
      </c>
      <c r="D8495" s="50">
        <v>45799</v>
      </c>
      <c r="E8495">
        <f>YEAR(Tabela1[[#This Row],[Start Date]])</f>
        <v>2025</v>
      </c>
      <c r="F8495">
        <f>ROUNDUP(MONTH(Tabela1[[#This Row],[Start Date]])/3,0)</f>
        <v>2</v>
      </c>
      <c r="G8495" t="s">
        <v>11</v>
      </c>
      <c r="H8495">
        <v>10</v>
      </c>
      <c r="I8495" t="s">
        <v>9</v>
      </c>
      <c r="J8495" t="s">
        <v>11</v>
      </c>
      <c r="K8495">
        <v>0</v>
      </c>
      <c r="L8495" t="s">
        <v>8</v>
      </c>
      <c r="M8495">
        <v>20</v>
      </c>
      <c r="N8495">
        <v>3</v>
      </c>
      <c r="O8495" t="str">
        <f>IF(AND(Tabela1[[#This Row],[EA Play Season Pass]]="Yes",Tabela1[[#This Row],[Minecraft Season Pass]]="Yes"),"Yes","No")</f>
        <v>No</v>
      </c>
      <c r="P8495" t="str">
        <f>IF(OR(Tabela1[[#This Row],[EA Play Season Pass]]="Yes",Tabela1[[#This Row],[Minecraft Season Pass]]="Yes"),"Yes","No")</f>
        <v>Yes</v>
      </c>
      <c r="Q8495">
        <v>27</v>
      </c>
      <c r="R8495" s="2"/>
    </row>
    <row r="8496" spans="1:18" x14ac:dyDescent="0.25">
      <c r="A8496">
        <v>8495</v>
      </c>
      <c r="B8496" t="s">
        <v>851</v>
      </c>
      <c r="C8496" t="s">
        <v>7</v>
      </c>
      <c r="D8496" s="50">
        <v>45799</v>
      </c>
      <c r="E8496">
        <f>YEAR(Tabela1[[#This Row],[Start Date]])</f>
        <v>2025</v>
      </c>
      <c r="F8496">
        <f>ROUNDUP(MONTH(Tabela1[[#This Row],[Start Date]])/3,0)</f>
        <v>2</v>
      </c>
      <c r="G8496" t="s">
        <v>11</v>
      </c>
      <c r="H8496">
        <v>15</v>
      </c>
      <c r="I8496" t="s">
        <v>12</v>
      </c>
      <c r="J8496" t="s">
        <v>8</v>
      </c>
      <c r="K8496">
        <v>30</v>
      </c>
      <c r="L8496" t="s">
        <v>8</v>
      </c>
      <c r="M8496">
        <v>20</v>
      </c>
      <c r="N8496">
        <v>2</v>
      </c>
      <c r="O8496" t="str">
        <f>IF(AND(Tabela1[[#This Row],[EA Play Season Pass]]="Yes",Tabela1[[#This Row],[Minecraft Season Pass]]="Yes"),"Yes","No")</f>
        <v>Yes</v>
      </c>
      <c r="P8496" t="str">
        <f>IF(OR(Tabela1[[#This Row],[EA Play Season Pass]]="Yes",Tabela1[[#This Row],[Minecraft Season Pass]]="Yes"),"Yes","No")</f>
        <v>Yes</v>
      </c>
      <c r="Q8496">
        <v>63</v>
      </c>
      <c r="R8496" s="2"/>
    </row>
    <row r="8497" spans="1:18" x14ac:dyDescent="0.25">
      <c r="A8497">
        <v>8496</v>
      </c>
      <c r="B8497" t="s">
        <v>8225</v>
      </c>
      <c r="C8497" t="s">
        <v>7</v>
      </c>
      <c r="D8497" s="50">
        <v>45799</v>
      </c>
      <c r="E8497">
        <f>YEAR(Tabela1[[#This Row],[Start Date]])</f>
        <v>2025</v>
      </c>
      <c r="F8497">
        <f>ROUNDUP(MONTH(Tabela1[[#This Row],[Start Date]])/3,0)</f>
        <v>2</v>
      </c>
      <c r="G8497" t="s">
        <v>8</v>
      </c>
      <c r="H8497">
        <v>15</v>
      </c>
      <c r="I8497" t="s">
        <v>12</v>
      </c>
      <c r="J8497" t="s">
        <v>11</v>
      </c>
      <c r="K8497">
        <v>0</v>
      </c>
      <c r="L8497" t="s">
        <v>11</v>
      </c>
      <c r="M8497">
        <v>0</v>
      </c>
      <c r="N8497">
        <v>1</v>
      </c>
      <c r="O8497" t="str">
        <f>IF(AND(Tabela1[[#This Row],[EA Play Season Pass]]="Yes",Tabela1[[#This Row],[Minecraft Season Pass]]="Yes"),"Yes","No")</f>
        <v>No</v>
      </c>
      <c r="P8497" t="str">
        <f>IF(OR(Tabela1[[#This Row],[EA Play Season Pass]]="Yes",Tabela1[[#This Row],[Minecraft Season Pass]]="Yes"),"Yes","No")</f>
        <v>No</v>
      </c>
      <c r="Q8497">
        <v>14</v>
      </c>
      <c r="R8497" s="2"/>
    </row>
    <row r="8498" spans="1:18" x14ac:dyDescent="0.25">
      <c r="A8498">
        <v>8497</v>
      </c>
      <c r="B8498" t="s">
        <v>8226</v>
      </c>
      <c r="C8498" t="s">
        <v>10</v>
      </c>
      <c r="D8498" s="50">
        <v>45799</v>
      </c>
      <c r="E8498">
        <f>YEAR(Tabela1[[#This Row],[Start Date]])</f>
        <v>2025</v>
      </c>
      <c r="F8498">
        <f>ROUNDUP(MONTH(Tabela1[[#This Row],[Start Date]])/3,0)</f>
        <v>2</v>
      </c>
      <c r="G8498" t="s">
        <v>11</v>
      </c>
      <c r="H8498">
        <v>5</v>
      </c>
      <c r="I8498" t="s">
        <v>12</v>
      </c>
      <c r="J8498" t="s">
        <v>11</v>
      </c>
      <c r="K8498">
        <v>0</v>
      </c>
      <c r="L8498" t="s">
        <v>11</v>
      </c>
      <c r="M8498">
        <v>0</v>
      </c>
      <c r="N8498">
        <v>1</v>
      </c>
      <c r="O8498" t="str">
        <f>IF(AND(Tabela1[[#This Row],[EA Play Season Pass]]="Yes",Tabela1[[#This Row],[Minecraft Season Pass]]="Yes"),"Yes","No")</f>
        <v>No</v>
      </c>
      <c r="P8498" t="str">
        <f>IF(OR(Tabela1[[#This Row],[EA Play Season Pass]]="Yes",Tabela1[[#This Row],[Minecraft Season Pass]]="Yes"),"Yes","No")</f>
        <v>No</v>
      </c>
      <c r="Q8498">
        <v>4</v>
      </c>
      <c r="R8498" s="2"/>
    </row>
    <row r="8499" spans="1:18" x14ac:dyDescent="0.25">
      <c r="A8499">
        <v>8498</v>
      </c>
      <c r="B8499" t="s">
        <v>2298</v>
      </c>
      <c r="C8499" t="s">
        <v>10</v>
      </c>
      <c r="D8499" s="50">
        <v>45799</v>
      </c>
      <c r="E8499">
        <f>YEAR(Tabela1[[#This Row],[Start Date]])</f>
        <v>2025</v>
      </c>
      <c r="F8499">
        <f>ROUNDUP(MONTH(Tabela1[[#This Row],[Start Date]])/3,0)</f>
        <v>2</v>
      </c>
      <c r="G8499" t="s">
        <v>11</v>
      </c>
      <c r="H8499">
        <v>5</v>
      </c>
      <c r="I8499" t="s">
        <v>12</v>
      </c>
      <c r="J8499" t="s">
        <v>11</v>
      </c>
      <c r="K8499">
        <v>0</v>
      </c>
      <c r="L8499" t="s">
        <v>8</v>
      </c>
      <c r="M8499">
        <v>20</v>
      </c>
      <c r="N8499">
        <v>2</v>
      </c>
      <c r="O8499" t="str">
        <f>IF(AND(Tabela1[[#This Row],[EA Play Season Pass]]="Yes",Tabela1[[#This Row],[Minecraft Season Pass]]="Yes"),"Yes","No")</f>
        <v>No</v>
      </c>
      <c r="P8499" t="str">
        <f>IF(OR(Tabela1[[#This Row],[EA Play Season Pass]]="Yes",Tabela1[[#This Row],[Minecraft Season Pass]]="Yes"),"Yes","No")</f>
        <v>Yes</v>
      </c>
      <c r="Q8499">
        <v>23</v>
      </c>
      <c r="R8499" s="2"/>
    </row>
    <row r="8500" spans="1:18" x14ac:dyDescent="0.25">
      <c r="A8500">
        <v>8499</v>
      </c>
      <c r="B8500" t="s">
        <v>8227</v>
      </c>
      <c r="C8500" t="s">
        <v>10</v>
      </c>
      <c r="D8500" s="50">
        <v>45799</v>
      </c>
      <c r="E8500">
        <f>YEAR(Tabela1[[#This Row],[Start Date]])</f>
        <v>2025</v>
      </c>
      <c r="F8500">
        <f>ROUNDUP(MONTH(Tabela1[[#This Row],[Start Date]])/3,0)</f>
        <v>2</v>
      </c>
      <c r="G8500" t="s">
        <v>11</v>
      </c>
      <c r="H8500">
        <v>5</v>
      </c>
      <c r="I8500" t="s">
        <v>14</v>
      </c>
      <c r="J8500" t="s">
        <v>11</v>
      </c>
      <c r="K8500">
        <v>0</v>
      </c>
      <c r="L8500" t="s">
        <v>11</v>
      </c>
      <c r="M8500">
        <v>0</v>
      </c>
      <c r="N8500">
        <v>3</v>
      </c>
      <c r="O8500" t="str">
        <f>IF(AND(Tabela1[[#This Row],[EA Play Season Pass]]="Yes",Tabela1[[#This Row],[Minecraft Season Pass]]="Yes"),"Yes","No")</f>
        <v>No</v>
      </c>
      <c r="P8500" t="str">
        <f>IF(OR(Tabela1[[#This Row],[EA Play Season Pass]]="Yes",Tabela1[[#This Row],[Minecraft Season Pass]]="Yes"),"Yes","No")</f>
        <v>No</v>
      </c>
      <c r="Q8500">
        <v>2</v>
      </c>
      <c r="R8500" s="2"/>
    </row>
    <row r="8501" spans="1:18" x14ac:dyDescent="0.25">
      <c r="A8501">
        <v>8500</v>
      </c>
      <c r="B8501" t="s">
        <v>8228</v>
      </c>
      <c r="C8501" t="s">
        <v>10</v>
      </c>
      <c r="D8501" s="50">
        <v>45800</v>
      </c>
      <c r="E8501">
        <f>YEAR(Tabela1[[#This Row],[Start Date]])</f>
        <v>2025</v>
      </c>
      <c r="F8501">
        <f>ROUNDUP(MONTH(Tabela1[[#This Row],[Start Date]])/3,0)</f>
        <v>2</v>
      </c>
      <c r="G8501" t="s">
        <v>11</v>
      </c>
      <c r="H8501">
        <v>5</v>
      </c>
      <c r="I8501" t="s">
        <v>12</v>
      </c>
      <c r="J8501" t="s">
        <v>11</v>
      </c>
      <c r="K8501">
        <v>0</v>
      </c>
      <c r="L8501" t="s">
        <v>8</v>
      </c>
      <c r="M8501">
        <v>20</v>
      </c>
      <c r="N8501">
        <v>1</v>
      </c>
      <c r="O8501" t="str">
        <f>IF(AND(Tabela1[[#This Row],[EA Play Season Pass]]="Yes",Tabela1[[#This Row],[Minecraft Season Pass]]="Yes"),"Yes","No")</f>
        <v>No</v>
      </c>
      <c r="P8501" t="str">
        <f>IF(OR(Tabela1[[#This Row],[EA Play Season Pass]]="Yes",Tabela1[[#This Row],[Minecraft Season Pass]]="Yes"),"Yes","No")</f>
        <v>Yes</v>
      </c>
      <c r="Q8501">
        <v>24</v>
      </c>
      <c r="R8501" s="2"/>
    </row>
    <row r="8502" spans="1:18" x14ac:dyDescent="0.25">
      <c r="A8502">
        <v>8501</v>
      </c>
      <c r="B8502" t="s">
        <v>194</v>
      </c>
      <c r="C8502" t="s">
        <v>10</v>
      </c>
      <c r="D8502" s="50">
        <v>45800</v>
      </c>
      <c r="E8502">
        <f>YEAR(Tabela1[[#This Row],[Start Date]])</f>
        <v>2025</v>
      </c>
      <c r="F8502">
        <f>ROUNDUP(MONTH(Tabela1[[#This Row],[Start Date]])/3,0)</f>
        <v>2</v>
      </c>
      <c r="G8502" t="s">
        <v>8</v>
      </c>
      <c r="H8502">
        <v>5</v>
      </c>
      <c r="I8502" t="s">
        <v>14</v>
      </c>
      <c r="J8502" t="s">
        <v>8</v>
      </c>
      <c r="K8502">
        <v>30</v>
      </c>
      <c r="L8502" t="s">
        <v>11</v>
      </c>
      <c r="M8502">
        <v>0</v>
      </c>
      <c r="N8502">
        <v>1</v>
      </c>
      <c r="O8502" t="str">
        <f>IF(AND(Tabela1[[#This Row],[EA Play Season Pass]]="Yes",Tabela1[[#This Row],[Minecraft Season Pass]]="Yes"),"Yes","No")</f>
        <v>No</v>
      </c>
      <c r="P8502" t="str">
        <f>IF(OR(Tabela1[[#This Row],[EA Play Season Pass]]="Yes",Tabela1[[#This Row],[Minecraft Season Pass]]="Yes"),"Yes","No")</f>
        <v>Yes</v>
      </c>
      <c r="Q8502">
        <v>34</v>
      </c>
      <c r="R8502" s="2"/>
    </row>
    <row r="8503" spans="1:18" x14ac:dyDescent="0.25">
      <c r="A8503">
        <v>8502</v>
      </c>
      <c r="B8503" t="s">
        <v>1559</v>
      </c>
      <c r="C8503" t="s">
        <v>10</v>
      </c>
      <c r="D8503" s="50">
        <v>45800</v>
      </c>
      <c r="E8503">
        <f>YEAR(Tabela1[[#This Row],[Start Date]])</f>
        <v>2025</v>
      </c>
      <c r="F8503">
        <f>ROUNDUP(MONTH(Tabela1[[#This Row],[Start Date]])/3,0)</f>
        <v>2</v>
      </c>
      <c r="G8503" t="s">
        <v>8</v>
      </c>
      <c r="H8503">
        <v>5</v>
      </c>
      <c r="I8503" t="s">
        <v>9</v>
      </c>
      <c r="J8503" t="s">
        <v>8</v>
      </c>
      <c r="K8503">
        <v>30</v>
      </c>
      <c r="L8503" t="s">
        <v>11</v>
      </c>
      <c r="M8503">
        <v>0</v>
      </c>
      <c r="N8503">
        <v>1</v>
      </c>
      <c r="O8503" t="str">
        <f>IF(AND(Tabela1[[#This Row],[EA Play Season Pass]]="Yes",Tabela1[[#This Row],[Minecraft Season Pass]]="Yes"),"Yes","No")</f>
        <v>No</v>
      </c>
      <c r="P8503" t="str">
        <f>IF(OR(Tabela1[[#This Row],[EA Play Season Pass]]="Yes",Tabela1[[#This Row],[Minecraft Season Pass]]="Yes"),"Yes","No")</f>
        <v>Yes</v>
      </c>
      <c r="Q8503">
        <v>34</v>
      </c>
      <c r="R8503" s="2"/>
    </row>
    <row r="8504" spans="1:18" x14ac:dyDescent="0.25">
      <c r="A8504">
        <v>8503</v>
      </c>
      <c r="B8504" t="s">
        <v>841</v>
      </c>
      <c r="C8504" t="s">
        <v>13</v>
      </c>
      <c r="D8504" s="50">
        <v>45800</v>
      </c>
      <c r="E8504">
        <f>YEAR(Tabela1[[#This Row],[Start Date]])</f>
        <v>2025</v>
      </c>
      <c r="F8504">
        <f>ROUNDUP(MONTH(Tabela1[[#This Row],[Start Date]])/3,0)</f>
        <v>2</v>
      </c>
      <c r="G8504" t="s">
        <v>8</v>
      </c>
      <c r="H8504">
        <v>10</v>
      </c>
      <c r="I8504" t="s">
        <v>14</v>
      </c>
      <c r="J8504" t="s">
        <v>11</v>
      </c>
      <c r="K8504">
        <v>0</v>
      </c>
      <c r="L8504" t="s">
        <v>11</v>
      </c>
      <c r="M8504">
        <v>0</v>
      </c>
      <c r="N8504">
        <v>1</v>
      </c>
      <c r="O8504" t="str">
        <f>IF(AND(Tabela1[[#This Row],[EA Play Season Pass]]="Yes",Tabela1[[#This Row],[Minecraft Season Pass]]="Yes"),"Yes","No")</f>
        <v>No</v>
      </c>
      <c r="P8504" t="str">
        <f>IF(OR(Tabela1[[#This Row],[EA Play Season Pass]]="Yes",Tabela1[[#This Row],[Minecraft Season Pass]]="Yes"),"Yes","No")</f>
        <v>No</v>
      </c>
      <c r="Q8504">
        <v>9</v>
      </c>
      <c r="R8504" s="2"/>
    </row>
    <row r="8505" spans="1:18" x14ac:dyDescent="0.25">
      <c r="A8505">
        <v>8504</v>
      </c>
      <c r="B8505" t="s">
        <v>8229</v>
      </c>
      <c r="C8505" t="s">
        <v>10</v>
      </c>
      <c r="D8505" s="50">
        <v>45800</v>
      </c>
      <c r="E8505">
        <f>YEAR(Tabela1[[#This Row],[Start Date]])</f>
        <v>2025</v>
      </c>
      <c r="F8505">
        <f>ROUNDUP(MONTH(Tabela1[[#This Row],[Start Date]])/3,0)</f>
        <v>2</v>
      </c>
      <c r="G8505" t="s">
        <v>8</v>
      </c>
      <c r="H8505">
        <v>5</v>
      </c>
      <c r="I8505" t="s">
        <v>12</v>
      </c>
      <c r="J8505" t="s">
        <v>11</v>
      </c>
      <c r="K8505">
        <v>0</v>
      </c>
      <c r="L8505" t="s">
        <v>11</v>
      </c>
      <c r="M8505">
        <v>0</v>
      </c>
      <c r="N8505">
        <v>2</v>
      </c>
      <c r="O8505" t="str">
        <f>IF(AND(Tabela1[[#This Row],[EA Play Season Pass]]="Yes",Tabela1[[#This Row],[Minecraft Season Pass]]="Yes"),"Yes","No")</f>
        <v>No</v>
      </c>
      <c r="P8505" t="str">
        <f>IF(OR(Tabela1[[#This Row],[EA Play Season Pass]]="Yes",Tabela1[[#This Row],[Minecraft Season Pass]]="Yes"),"Yes","No")</f>
        <v>No</v>
      </c>
      <c r="Q8505">
        <v>3</v>
      </c>
      <c r="R8505" s="2"/>
    </row>
    <row r="8506" spans="1:18" x14ac:dyDescent="0.25">
      <c r="A8506">
        <v>8505</v>
      </c>
      <c r="B8506" t="s">
        <v>2181</v>
      </c>
      <c r="C8506" t="s">
        <v>13</v>
      </c>
      <c r="D8506" s="50">
        <v>45800</v>
      </c>
      <c r="E8506">
        <f>YEAR(Tabela1[[#This Row],[Start Date]])</f>
        <v>2025</v>
      </c>
      <c r="F8506">
        <f>ROUNDUP(MONTH(Tabela1[[#This Row],[Start Date]])/3,0)</f>
        <v>2</v>
      </c>
      <c r="G8506" t="s">
        <v>8</v>
      </c>
      <c r="H8506">
        <v>10</v>
      </c>
      <c r="I8506" t="s">
        <v>9</v>
      </c>
      <c r="J8506" t="s">
        <v>11</v>
      </c>
      <c r="K8506">
        <v>0</v>
      </c>
      <c r="L8506" t="s">
        <v>11</v>
      </c>
      <c r="M8506">
        <v>0</v>
      </c>
      <c r="N8506">
        <v>3</v>
      </c>
      <c r="O8506" t="str">
        <f>IF(AND(Tabela1[[#This Row],[EA Play Season Pass]]="Yes",Tabela1[[#This Row],[Minecraft Season Pass]]="Yes"),"Yes","No")</f>
        <v>No</v>
      </c>
      <c r="P8506" t="str">
        <f>IF(OR(Tabela1[[#This Row],[EA Play Season Pass]]="Yes",Tabela1[[#This Row],[Minecraft Season Pass]]="Yes"),"Yes","No")</f>
        <v>No</v>
      </c>
      <c r="Q8506">
        <v>7</v>
      </c>
      <c r="R8506" s="2"/>
    </row>
    <row r="8507" spans="1:18" x14ac:dyDescent="0.25">
      <c r="A8507">
        <v>8506</v>
      </c>
      <c r="B8507" t="s">
        <v>8230</v>
      </c>
      <c r="C8507" t="s">
        <v>10</v>
      </c>
      <c r="D8507" s="50">
        <v>45800</v>
      </c>
      <c r="E8507">
        <f>YEAR(Tabela1[[#This Row],[Start Date]])</f>
        <v>2025</v>
      </c>
      <c r="F8507">
        <f>ROUNDUP(MONTH(Tabela1[[#This Row],[Start Date]])/3,0)</f>
        <v>2</v>
      </c>
      <c r="G8507" t="s">
        <v>11</v>
      </c>
      <c r="H8507">
        <v>5</v>
      </c>
      <c r="I8507" t="s">
        <v>14</v>
      </c>
      <c r="J8507" t="s">
        <v>11</v>
      </c>
      <c r="K8507">
        <v>0</v>
      </c>
      <c r="L8507" t="s">
        <v>11</v>
      </c>
      <c r="M8507">
        <v>0</v>
      </c>
      <c r="N8507">
        <v>2</v>
      </c>
      <c r="O8507" t="str">
        <f>IF(AND(Tabela1[[#This Row],[EA Play Season Pass]]="Yes",Tabela1[[#This Row],[Minecraft Season Pass]]="Yes"),"Yes","No")</f>
        <v>No</v>
      </c>
      <c r="P8507" t="str">
        <f>IF(OR(Tabela1[[#This Row],[EA Play Season Pass]]="Yes",Tabela1[[#This Row],[Minecraft Season Pass]]="Yes"),"Yes","No")</f>
        <v>No</v>
      </c>
      <c r="Q8507">
        <v>3</v>
      </c>
      <c r="R8507" s="2"/>
    </row>
    <row r="8508" spans="1:18" x14ac:dyDescent="0.25">
      <c r="A8508">
        <v>8507</v>
      </c>
      <c r="B8508" t="s">
        <v>1225</v>
      </c>
      <c r="C8508" t="s">
        <v>13</v>
      </c>
      <c r="D8508" s="50">
        <v>45800</v>
      </c>
      <c r="E8508">
        <f>YEAR(Tabela1[[#This Row],[Start Date]])</f>
        <v>2025</v>
      </c>
      <c r="F8508">
        <f>ROUNDUP(MONTH(Tabela1[[#This Row],[Start Date]])/3,0)</f>
        <v>2</v>
      </c>
      <c r="G8508" t="s">
        <v>11</v>
      </c>
      <c r="H8508">
        <v>10</v>
      </c>
      <c r="I8508" t="s">
        <v>9</v>
      </c>
      <c r="J8508" t="s">
        <v>8</v>
      </c>
      <c r="K8508">
        <v>30</v>
      </c>
      <c r="L8508" t="s">
        <v>11</v>
      </c>
      <c r="M8508">
        <v>0</v>
      </c>
      <c r="N8508">
        <v>3</v>
      </c>
      <c r="O8508" t="str">
        <f>IF(AND(Tabela1[[#This Row],[EA Play Season Pass]]="Yes",Tabela1[[#This Row],[Minecraft Season Pass]]="Yes"),"Yes","No")</f>
        <v>No</v>
      </c>
      <c r="P8508" t="str">
        <f>IF(OR(Tabela1[[#This Row],[EA Play Season Pass]]="Yes",Tabela1[[#This Row],[Minecraft Season Pass]]="Yes"),"Yes","No")</f>
        <v>Yes</v>
      </c>
      <c r="Q8508">
        <v>37</v>
      </c>
      <c r="R8508" s="2"/>
    </row>
    <row r="8509" spans="1:18" x14ac:dyDescent="0.25">
      <c r="A8509">
        <v>8508</v>
      </c>
      <c r="B8509" t="s">
        <v>716</v>
      </c>
      <c r="C8509" t="s">
        <v>13</v>
      </c>
      <c r="D8509" s="50">
        <v>45800</v>
      </c>
      <c r="E8509">
        <f>YEAR(Tabela1[[#This Row],[Start Date]])</f>
        <v>2025</v>
      </c>
      <c r="F8509">
        <f>ROUNDUP(MONTH(Tabela1[[#This Row],[Start Date]])/3,0)</f>
        <v>2</v>
      </c>
      <c r="G8509" t="s">
        <v>11</v>
      </c>
      <c r="H8509">
        <v>10</v>
      </c>
      <c r="I8509" t="s">
        <v>14</v>
      </c>
      <c r="J8509" t="s">
        <v>11</v>
      </c>
      <c r="K8509">
        <v>0</v>
      </c>
      <c r="L8509" t="s">
        <v>8</v>
      </c>
      <c r="M8509">
        <v>20</v>
      </c>
      <c r="N8509">
        <v>2</v>
      </c>
      <c r="O8509" t="str">
        <f>IF(AND(Tabela1[[#This Row],[EA Play Season Pass]]="Yes",Tabela1[[#This Row],[Minecraft Season Pass]]="Yes"),"Yes","No")</f>
        <v>No</v>
      </c>
      <c r="P8509" t="str">
        <f>IF(OR(Tabela1[[#This Row],[EA Play Season Pass]]="Yes",Tabela1[[#This Row],[Minecraft Season Pass]]="Yes"),"Yes","No")</f>
        <v>Yes</v>
      </c>
      <c r="Q8509">
        <v>28</v>
      </c>
      <c r="R8509" s="2"/>
    </row>
    <row r="8510" spans="1:18" x14ac:dyDescent="0.25">
      <c r="A8510">
        <v>8509</v>
      </c>
      <c r="B8510" t="s">
        <v>8231</v>
      </c>
      <c r="C8510" t="s">
        <v>10</v>
      </c>
      <c r="D8510" s="50">
        <v>45801</v>
      </c>
      <c r="E8510">
        <f>YEAR(Tabela1[[#This Row],[Start Date]])</f>
        <v>2025</v>
      </c>
      <c r="F8510">
        <f>ROUNDUP(MONTH(Tabela1[[#This Row],[Start Date]])/3,0)</f>
        <v>2</v>
      </c>
      <c r="G8510" t="s">
        <v>8</v>
      </c>
      <c r="H8510">
        <v>5</v>
      </c>
      <c r="I8510" t="s">
        <v>12</v>
      </c>
      <c r="J8510" t="s">
        <v>11</v>
      </c>
      <c r="K8510">
        <v>0</v>
      </c>
      <c r="L8510" t="s">
        <v>8</v>
      </c>
      <c r="M8510">
        <v>20</v>
      </c>
      <c r="N8510">
        <v>1</v>
      </c>
      <c r="O8510" t="str">
        <f>IF(AND(Tabela1[[#This Row],[EA Play Season Pass]]="Yes",Tabela1[[#This Row],[Minecraft Season Pass]]="Yes"),"Yes","No")</f>
        <v>No</v>
      </c>
      <c r="P8510" t="str">
        <f>IF(OR(Tabela1[[#This Row],[EA Play Season Pass]]="Yes",Tabela1[[#This Row],[Minecraft Season Pass]]="Yes"),"Yes","No")</f>
        <v>Yes</v>
      </c>
      <c r="Q8510">
        <v>24</v>
      </c>
      <c r="R8510" s="2"/>
    </row>
    <row r="8511" spans="1:18" x14ac:dyDescent="0.25">
      <c r="A8511">
        <v>8510</v>
      </c>
      <c r="B8511" t="s">
        <v>8232</v>
      </c>
      <c r="C8511" t="s">
        <v>7</v>
      </c>
      <c r="D8511" s="50">
        <v>45801</v>
      </c>
      <c r="E8511">
        <f>YEAR(Tabela1[[#This Row],[Start Date]])</f>
        <v>2025</v>
      </c>
      <c r="F8511">
        <f>ROUNDUP(MONTH(Tabela1[[#This Row],[Start Date]])/3,0)</f>
        <v>2</v>
      </c>
      <c r="G8511" t="s">
        <v>11</v>
      </c>
      <c r="H8511">
        <v>15</v>
      </c>
      <c r="I8511" t="s">
        <v>12</v>
      </c>
      <c r="J8511" t="s">
        <v>8</v>
      </c>
      <c r="K8511">
        <v>30</v>
      </c>
      <c r="L8511" t="s">
        <v>11</v>
      </c>
      <c r="M8511">
        <v>0</v>
      </c>
      <c r="N8511">
        <v>2</v>
      </c>
      <c r="O8511" t="str">
        <f>IF(AND(Tabela1[[#This Row],[EA Play Season Pass]]="Yes",Tabela1[[#This Row],[Minecraft Season Pass]]="Yes"),"Yes","No")</f>
        <v>No</v>
      </c>
      <c r="P8511" t="str">
        <f>IF(OR(Tabela1[[#This Row],[EA Play Season Pass]]="Yes",Tabela1[[#This Row],[Minecraft Season Pass]]="Yes"),"Yes","No")</f>
        <v>Yes</v>
      </c>
      <c r="Q8511">
        <v>43</v>
      </c>
      <c r="R8511" s="2"/>
    </row>
    <row r="8512" spans="1:18" x14ac:dyDescent="0.25">
      <c r="A8512">
        <v>8511</v>
      </c>
      <c r="B8512" t="s">
        <v>8233</v>
      </c>
      <c r="C8512" t="s">
        <v>10</v>
      </c>
      <c r="D8512" s="50">
        <v>45802</v>
      </c>
      <c r="E8512">
        <f>YEAR(Tabela1[[#This Row],[Start Date]])</f>
        <v>2025</v>
      </c>
      <c r="F8512">
        <f>ROUNDUP(MONTH(Tabela1[[#This Row],[Start Date]])/3,0)</f>
        <v>2</v>
      </c>
      <c r="G8512" t="s">
        <v>11</v>
      </c>
      <c r="H8512">
        <v>5</v>
      </c>
      <c r="I8512" t="s">
        <v>14</v>
      </c>
      <c r="J8512" t="s">
        <v>11</v>
      </c>
      <c r="K8512">
        <v>0</v>
      </c>
      <c r="L8512" t="s">
        <v>11</v>
      </c>
      <c r="M8512">
        <v>0</v>
      </c>
      <c r="N8512">
        <v>3</v>
      </c>
      <c r="O8512" t="str">
        <f>IF(AND(Tabela1[[#This Row],[EA Play Season Pass]]="Yes",Tabela1[[#This Row],[Minecraft Season Pass]]="Yes"),"Yes","No")</f>
        <v>No</v>
      </c>
      <c r="P8512" t="str">
        <f>IF(OR(Tabela1[[#This Row],[EA Play Season Pass]]="Yes",Tabela1[[#This Row],[Minecraft Season Pass]]="Yes"),"Yes","No")</f>
        <v>No</v>
      </c>
      <c r="Q8512">
        <v>2</v>
      </c>
      <c r="R8512" s="2"/>
    </row>
    <row r="8513" spans="1:18" x14ac:dyDescent="0.25">
      <c r="A8513">
        <v>8512</v>
      </c>
      <c r="B8513" t="s">
        <v>8234</v>
      </c>
      <c r="C8513" t="s">
        <v>13</v>
      </c>
      <c r="D8513" s="50">
        <v>45802</v>
      </c>
      <c r="E8513">
        <f>YEAR(Tabela1[[#This Row],[Start Date]])</f>
        <v>2025</v>
      </c>
      <c r="F8513">
        <f>ROUNDUP(MONTH(Tabela1[[#This Row],[Start Date]])/3,0)</f>
        <v>2</v>
      </c>
      <c r="G8513" t="s">
        <v>8</v>
      </c>
      <c r="H8513">
        <v>10</v>
      </c>
      <c r="I8513" t="s">
        <v>12</v>
      </c>
      <c r="J8513" t="s">
        <v>8</v>
      </c>
      <c r="K8513">
        <v>30</v>
      </c>
      <c r="L8513" t="s">
        <v>8</v>
      </c>
      <c r="M8513">
        <v>20</v>
      </c>
      <c r="N8513">
        <v>2</v>
      </c>
      <c r="O8513" t="str">
        <f>IF(AND(Tabela1[[#This Row],[EA Play Season Pass]]="Yes",Tabela1[[#This Row],[Minecraft Season Pass]]="Yes"),"Yes","No")</f>
        <v>Yes</v>
      </c>
      <c r="P8513" t="str">
        <f>IF(OR(Tabela1[[#This Row],[EA Play Season Pass]]="Yes",Tabela1[[#This Row],[Minecraft Season Pass]]="Yes"),"Yes","No")</f>
        <v>Yes</v>
      </c>
      <c r="Q8513">
        <v>58</v>
      </c>
      <c r="R8513" s="2"/>
    </row>
    <row r="8514" spans="1:18" x14ac:dyDescent="0.25">
      <c r="A8514">
        <v>8513</v>
      </c>
      <c r="B8514" t="s">
        <v>8235</v>
      </c>
      <c r="C8514" t="s">
        <v>10</v>
      </c>
      <c r="D8514" s="50">
        <v>45802</v>
      </c>
      <c r="E8514">
        <f>YEAR(Tabela1[[#This Row],[Start Date]])</f>
        <v>2025</v>
      </c>
      <c r="F8514">
        <f>ROUNDUP(MONTH(Tabela1[[#This Row],[Start Date]])/3,0)</f>
        <v>2</v>
      </c>
      <c r="G8514" t="s">
        <v>11</v>
      </c>
      <c r="H8514">
        <v>5</v>
      </c>
      <c r="I8514" t="s">
        <v>9</v>
      </c>
      <c r="J8514" t="s">
        <v>8</v>
      </c>
      <c r="K8514">
        <v>30</v>
      </c>
      <c r="L8514" t="s">
        <v>11</v>
      </c>
      <c r="M8514">
        <v>0</v>
      </c>
      <c r="N8514">
        <v>1</v>
      </c>
      <c r="O8514" t="str">
        <f>IF(AND(Tabela1[[#This Row],[EA Play Season Pass]]="Yes",Tabela1[[#This Row],[Minecraft Season Pass]]="Yes"),"Yes","No")</f>
        <v>No</v>
      </c>
      <c r="P8514" t="str">
        <f>IF(OR(Tabela1[[#This Row],[EA Play Season Pass]]="Yes",Tabela1[[#This Row],[Minecraft Season Pass]]="Yes"),"Yes","No")</f>
        <v>Yes</v>
      </c>
      <c r="Q8514">
        <v>34</v>
      </c>
      <c r="R8514" s="2"/>
    </row>
    <row r="8515" spans="1:18" x14ac:dyDescent="0.25">
      <c r="A8515">
        <v>8514</v>
      </c>
      <c r="B8515" t="s">
        <v>3222</v>
      </c>
      <c r="C8515" t="s">
        <v>10</v>
      </c>
      <c r="D8515" s="50">
        <v>45802</v>
      </c>
      <c r="E8515">
        <f>YEAR(Tabela1[[#This Row],[Start Date]])</f>
        <v>2025</v>
      </c>
      <c r="F8515">
        <f>ROUNDUP(MONTH(Tabela1[[#This Row],[Start Date]])/3,0)</f>
        <v>2</v>
      </c>
      <c r="G8515" t="s">
        <v>8</v>
      </c>
      <c r="H8515">
        <v>5</v>
      </c>
      <c r="I8515" t="s">
        <v>9</v>
      </c>
      <c r="J8515" t="s">
        <v>11</v>
      </c>
      <c r="K8515">
        <v>0</v>
      </c>
      <c r="L8515" t="s">
        <v>8</v>
      </c>
      <c r="M8515">
        <v>20</v>
      </c>
      <c r="N8515">
        <v>1</v>
      </c>
      <c r="O8515" t="str">
        <f>IF(AND(Tabela1[[#This Row],[EA Play Season Pass]]="Yes",Tabela1[[#This Row],[Minecraft Season Pass]]="Yes"),"Yes","No")</f>
        <v>No</v>
      </c>
      <c r="P8515" t="str">
        <f>IF(OR(Tabela1[[#This Row],[EA Play Season Pass]]="Yes",Tabela1[[#This Row],[Minecraft Season Pass]]="Yes"),"Yes","No")</f>
        <v>Yes</v>
      </c>
      <c r="Q8515">
        <v>24</v>
      </c>
      <c r="R8515" s="2"/>
    </row>
    <row r="8516" spans="1:18" x14ac:dyDescent="0.25">
      <c r="A8516">
        <v>8515</v>
      </c>
      <c r="B8516" t="s">
        <v>8236</v>
      </c>
      <c r="C8516" t="s">
        <v>7</v>
      </c>
      <c r="D8516" s="50">
        <v>45802</v>
      </c>
      <c r="E8516">
        <f>YEAR(Tabela1[[#This Row],[Start Date]])</f>
        <v>2025</v>
      </c>
      <c r="F8516">
        <f>ROUNDUP(MONTH(Tabela1[[#This Row],[Start Date]])/3,0)</f>
        <v>2</v>
      </c>
      <c r="G8516" t="s">
        <v>11</v>
      </c>
      <c r="H8516">
        <v>15</v>
      </c>
      <c r="I8516" t="s">
        <v>14</v>
      </c>
      <c r="J8516" t="s">
        <v>11</v>
      </c>
      <c r="K8516">
        <v>0</v>
      </c>
      <c r="L8516" t="s">
        <v>8</v>
      </c>
      <c r="M8516">
        <v>20</v>
      </c>
      <c r="N8516">
        <v>2</v>
      </c>
      <c r="O8516" t="str">
        <f>IF(AND(Tabela1[[#This Row],[EA Play Season Pass]]="Yes",Tabela1[[#This Row],[Minecraft Season Pass]]="Yes"),"Yes","No")</f>
        <v>No</v>
      </c>
      <c r="P8516" t="str">
        <f>IF(OR(Tabela1[[#This Row],[EA Play Season Pass]]="Yes",Tabela1[[#This Row],[Minecraft Season Pass]]="Yes"),"Yes","No")</f>
        <v>Yes</v>
      </c>
      <c r="Q8516">
        <v>33</v>
      </c>
      <c r="R8516" s="2"/>
    </row>
    <row r="8517" spans="1:18" x14ac:dyDescent="0.25">
      <c r="A8517">
        <v>8516</v>
      </c>
      <c r="B8517" t="s">
        <v>8237</v>
      </c>
      <c r="C8517" t="s">
        <v>10</v>
      </c>
      <c r="D8517" s="50">
        <v>45802</v>
      </c>
      <c r="E8517">
        <f>YEAR(Tabela1[[#This Row],[Start Date]])</f>
        <v>2025</v>
      </c>
      <c r="F8517">
        <f>ROUNDUP(MONTH(Tabela1[[#This Row],[Start Date]])/3,0)</f>
        <v>2</v>
      </c>
      <c r="G8517" t="s">
        <v>11</v>
      </c>
      <c r="H8517">
        <v>5</v>
      </c>
      <c r="I8517" t="s">
        <v>14</v>
      </c>
      <c r="J8517" t="s">
        <v>11</v>
      </c>
      <c r="K8517">
        <v>0</v>
      </c>
      <c r="L8517" t="s">
        <v>11</v>
      </c>
      <c r="M8517">
        <v>0</v>
      </c>
      <c r="N8517">
        <v>2</v>
      </c>
      <c r="O8517" t="str">
        <f>IF(AND(Tabela1[[#This Row],[EA Play Season Pass]]="Yes",Tabela1[[#This Row],[Minecraft Season Pass]]="Yes"),"Yes","No")</f>
        <v>No</v>
      </c>
      <c r="P8517" t="str">
        <f>IF(OR(Tabela1[[#This Row],[EA Play Season Pass]]="Yes",Tabela1[[#This Row],[Minecraft Season Pass]]="Yes"),"Yes","No")</f>
        <v>No</v>
      </c>
      <c r="Q8517">
        <v>3</v>
      </c>
      <c r="R8517" s="2"/>
    </row>
    <row r="8518" spans="1:18" x14ac:dyDescent="0.25">
      <c r="A8518">
        <v>8517</v>
      </c>
      <c r="B8518" t="s">
        <v>460</v>
      </c>
      <c r="C8518" t="s">
        <v>7</v>
      </c>
      <c r="D8518" s="50">
        <v>45802</v>
      </c>
      <c r="E8518">
        <f>YEAR(Tabela1[[#This Row],[Start Date]])</f>
        <v>2025</v>
      </c>
      <c r="F8518">
        <f>ROUNDUP(MONTH(Tabela1[[#This Row],[Start Date]])/3,0)</f>
        <v>2</v>
      </c>
      <c r="G8518" t="s">
        <v>8</v>
      </c>
      <c r="H8518">
        <v>15</v>
      </c>
      <c r="I8518" t="s">
        <v>14</v>
      </c>
      <c r="J8518" t="s">
        <v>11</v>
      </c>
      <c r="K8518">
        <v>0</v>
      </c>
      <c r="L8518" t="s">
        <v>8</v>
      </c>
      <c r="M8518">
        <v>20</v>
      </c>
      <c r="N8518">
        <v>2</v>
      </c>
      <c r="O8518" t="str">
        <f>IF(AND(Tabela1[[#This Row],[EA Play Season Pass]]="Yes",Tabela1[[#This Row],[Minecraft Season Pass]]="Yes"),"Yes","No")</f>
        <v>No</v>
      </c>
      <c r="P8518" t="str">
        <f>IF(OR(Tabela1[[#This Row],[EA Play Season Pass]]="Yes",Tabela1[[#This Row],[Minecraft Season Pass]]="Yes"),"Yes","No")</f>
        <v>Yes</v>
      </c>
      <c r="Q8518">
        <v>33</v>
      </c>
      <c r="R8518" s="2"/>
    </row>
    <row r="8519" spans="1:18" x14ac:dyDescent="0.25">
      <c r="A8519">
        <v>8518</v>
      </c>
      <c r="B8519" t="s">
        <v>8238</v>
      </c>
      <c r="C8519" t="s">
        <v>13</v>
      </c>
      <c r="D8519" s="50">
        <v>45802</v>
      </c>
      <c r="E8519">
        <f>YEAR(Tabela1[[#This Row],[Start Date]])</f>
        <v>2025</v>
      </c>
      <c r="F8519">
        <f>ROUNDUP(MONTH(Tabela1[[#This Row],[Start Date]])/3,0)</f>
        <v>2</v>
      </c>
      <c r="G8519" t="s">
        <v>11</v>
      </c>
      <c r="H8519">
        <v>10</v>
      </c>
      <c r="I8519" t="s">
        <v>9</v>
      </c>
      <c r="J8519" t="s">
        <v>11</v>
      </c>
      <c r="K8519">
        <v>0</v>
      </c>
      <c r="L8519" t="s">
        <v>11</v>
      </c>
      <c r="M8519">
        <v>0</v>
      </c>
      <c r="N8519">
        <v>1</v>
      </c>
      <c r="O8519" t="str">
        <f>IF(AND(Tabela1[[#This Row],[EA Play Season Pass]]="Yes",Tabela1[[#This Row],[Minecraft Season Pass]]="Yes"),"Yes","No")</f>
        <v>No</v>
      </c>
      <c r="P8519" t="str">
        <f>IF(OR(Tabela1[[#This Row],[EA Play Season Pass]]="Yes",Tabela1[[#This Row],[Minecraft Season Pass]]="Yes"),"Yes","No")</f>
        <v>No</v>
      </c>
      <c r="Q8519">
        <v>9</v>
      </c>
      <c r="R8519" s="2"/>
    </row>
    <row r="8520" spans="1:18" x14ac:dyDescent="0.25">
      <c r="A8520">
        <v>8519</v>
      </c>
      <c r="B8520" t="s">
        <v>1956</v>
      </c>
      <c r="C8520" t="s">
        <v>10</v>
      </c>
      <c r="D8520" s="50">
        <v>45802</v>
      </c>
      <c r="E8520">
        <f>YEAR(Tabela1[[#This Row],[Start Date]])</f>
        <v>2025</v>
      </c>
      <c r="F8520">
        <f>ROUNDUP(MONTH(Tabela1[[#This Row],[Start Date]])/3,0)</f>
        <v>2</v>
      </c>
      <c r="G8520" t="s">
        <v>8</v>
      </c>
      <c r="H8520">
        <v>5</v>
      </c>
      <c r="I8520" t="s">
        <v>12</v>
      </c>
      <c r="J8520" t="s">
        <v>11</v>
      </c>
      <c r="K8520">
        <v>0</v>
      </c>
      <c r="L8520" t="s">
        <v>11</v>
      </c>
      <c r="M8520">
        <v>0</v>
      </c>
      <c r="N8520">
        <v>3</v>
      </c>
      <c r="O8520" t="str">
        <f>IF(AND(Tabela1[[#This Row],[EA Play Season Pass]]="Yes",Tabela1[[#This Row],[Minecraft Season Pass]]="Yes"),"Yes","No")</f>
        <v>No</v>
      </c>
      <c r="P8520" t="str">
        <f>IF(OR(Tabela1[[#This Row],[EA Play Season Pass]]="Yes",Tabela1[[#This Row],[Minecraft Season Pass]]="Yes"),"Yes","No")</f>
        <v>No</v>
      </c>
      <c r="Q8520">
        <v>2</v>
      </c>
      <c r="R8520" s="2"/>
    </row>
    <row r="8521" spans="1:18" x14ac:dyDescent="0.25">
      <c r="A8521">
        <v>8520</v>
      </c>
      <c r="B8521" t="s">
        <v>3134</v>
      </c>
      <c r="C8521" t="s">
        <v>13</v>
      </c>
      <c r="D8521" s="50">
        <v>45802</v>
      </c>
      <c r="E8521">
        <f>YEAR(Tabela1[[#This Row],[Start Date]])</f>
        <v>2025</v>
      </c>
      <c r="F8521">
        <f>ROUNDUP(MONTH(Tabela1[[#This Row],[Start Date]])/3,0)</f>
        <v>2</v>
      </c>
      <c r="G8521" t="s">
        <v>8</v>
      </c>
      <c r="H8521">
        <v>10</v>
      </c>
      <c r="I8521" t="s">
        <v>14</v>
      </c>
      <c r="J8521" t="s">
        <v>11</v>
      </c>
      <c r="K8521">
        <v>0</v>
      </c>
      <c r="L8521" t="s">
        <v>8</v>
      </c>
      <c r="M8521">
        <v>20</v>
      </c>
      <c r="N8521">
        <v>2</v>
      </c>
      <c r="O8521" t="str">
        <f>IF(AND(Tabela1[[#This Row],[EA Play Season Pass]]="Yes",Tabela1[[#This Row],[Minecraft Season Pass]]="Yes"),"Yes","No")</f>
        <v>No</v>
      </c>
      <c r="P8521" t="str">
        <f>IF(OR(Tabela1[[#This Row],[EA Play Season Pass]]="Yes",Tabela1[[#This Row],[Minecraft Season Pass]]="Yes"),"Yes","No")</f>
        <v>Yes</v>
      </c>
      <c r="Q8521">
        <v>28</v>
      </c>
      <c r="R8521" s="2"/>
    </row>
    <row r="8522" spans="1:18" x14ac:dyDescent="0.25">
      <c r="A8522">
        <v>8521</v>
      </c>
      <c r="B8522" t="s">
        <v>234</v>
      </c>
      <c r="C8522" t="s">
        <v>7</v>
      </c>
      <c r="D8522" s="50">
        <v>45803</v>
      </c>
      <c r="E8522">
        <f>YEAR(Tabela1[[#This Row],[Start Date]])</f>
        <v>2025</v>
      </c>
      <c r="F8522">
        <f>ROUNDUP(MONTH(Tabela1[[#This Row],[Start Date]])/3,0)</f>
        <v>2</v>
      </c>
      <c r="G8522" t="s">
        <v>8</v>
      </c>
      <c r="H8522">
        <v>15</v>
      </c>
      <c r="I8522" t="s">
        <v>9</v>
      </c>
      <c r="J8522" t="s">
        <v>8</v>
      </c>
      <c r="K8522">
        <v>30</v>
      </c>
      <c r="L8522" t="s">
        <v>11</v>
      </c>
      <c r="M8522">
        <v>0</v>
      </c>
      <c r="N8522">
        <v>3</v>
      </c>
      <c r="O8522" t="str">
        <f>IF(AND(Tabela1[[#This Row],[EA Play Season Pass]]="Yes",Tabela1[[#This Row],[Minecraft Season Pass]]="Yes"),"Yes","No")</f>
        <v>No</v>
      </c>
      <c r="P8522" t="str">
        <f>IF(OR(Tabela1[[#This Row],[EA Play Season Pass]]="Yes",Tabela1[[#This Row],[Minecraft Season Pass]]="Yes"),"Yes","No")</f>
        <v>Yes</v>
      </c>
      <c r="Q8522">
        <v>42</v>
      </c>
      <c r="R8522" s="2"/>
    </row>
    <row r="8523" spans="1:18" x14ac:dyDescent="0.25">
      <c r="A8523">
        <v>8522</v>
      </c>
      <c r="B8523" t="s">
        <v>1105</v>
      </c>
      <c r="C8523" t="s">
        <v>13</v>
      </c>
      <c r="D8523" s="50">
        <v>45803</v>
      </c>
      <c r="E8523">
        <f>YEAR(Tabela1[[#This Row],[Start Date]])</f>
        <v>2025</v>
      </c>
      <c r="F8523">
        <f>ROUNDUP(MONTH(Tabela1[[#This Row],[Start Date]])/3,0)</f>
        <v>2</v>
      </c>
      <c r="G8523" t="s">
        <v>11</v>
      </c>
      <c r="H8523">
        <v>10</v>
      </c>
      <c r="I8523" t="s">
        <v>9</v>
      </c>
      <c r="J8523" t="s">
        <v>11</v>
      </c>
      <c r="K8523">
        <v>0</v>
      </c>
      <c r="L8523" t="s">
        <v>11</v>
      </c>
      <c r="M8523">
        <v>0</v>
      </c>
      <c r="N8523">
        <v>3</v>
      </c>
      <c r="O8523" t="str">
        <f>IF(AND(Tabela1[[#This Row],[EA Play Season Pass]]="Yes",Tabela1[[#This Row],[Minecraft Season Pass]]="Yes"),"Yes","No")</f>
        <v>No</v>
      </c>
      <c r="P8523" t="str">
        <f>IF(OR(Tabela1[[#This Row],[EA Play Season Pass]]="Yes",Tabela1[[#This Row],[Minecraft Season Pass]]="Yes"),"Yes","No")</f>
        <v>No</v>
      </c>
      <c r="Q8523">
        <v>7</v>
      </c>
      <c r="R8523" s="2"/>
    </row>
    <row r="8524" spans="1:18" x14ac:dyDescent="0.25">
      <c r="A8524">
        <v>8523</v>
      </c>
      <c r="B8524" t="s">
        <v>354</v>
      </c>
      <c r="C8524" t="s">
        <v>10</v>
      </c>
      <c r="D8524" s="50">
        <v>45803</v>
      </c>
      <c r="E8524">
        <f>YEAR(Tabela1[[#This Row],[Start Date]])</f>
        <v>2025</v>
      </c>
      <c r="F8524">
        <f>ROUNDUP(MONTH(Tabela1[[#This Row],[Start Date]])/3,0)</f>
        <v>2</v>
      </c>
      <c r="G8524" t="s">
        <v>11</v>
      </c>
      <c r="H8524">
        <v>5</v>
      </c>
      <c r="I8524" t="s">
        <v>9</v>
      </c>
      <c r="J8524" t="s">
        <v>8</v>
      </c>
      <c r="K8524">
        <v>30</v>
      </c>
      <c r="L8524" t="s">
        <v>11</v>
      </c>
      <c r="M8524">
        <v>0</v>
      </c>
      <c r="N8524">
        <v>1</v>
      </c>
      <c r="O8524" t="str">
        <f>IF(AND(Tabela1[[#This Row],[EA Play Season Pass]]="Yes",Tabela1[[#This Row],[Minecraft Season Pass]]="Yes"),"Yes","No")</f>
        <v>No</v>
      </c>
      <c r="P8524" t="str">
        <f>IF(OR(Tabela1[[#This Row],[EA Play Season Pass]]="Yes",Tabela1[[#This Row],[Minecraft Season Pass]]="Yes"),"Yes","No")</f>
        <v>Yes</v>
      </c>
      <c r="Q8524">
        <v>34</v>
      </c>
      <c r="R8524" s="2"/>
    </row>
    <row r="8525" spans="1:18" x14ac:dyDescent="0.25">
      <c r="A8525">
        <v>8524</v>
      </c>
      <c r="B8525" t="s">
        <v>8239</v>
      </c>
      <c r="C8525" t="s">
        <v>13</v>
      </c>
      <c r="D8525" s="50">
        <v>45803</v>
      </c>
      <c r="E8525">
        <f>YEAR(Tabela1[[#This Row],[Start Date]])</f>
        <v>2025</v>
      </c>
      <c r="F8525">
        <f>ROUNDUP(MONTH(Tabela1[[#This Row],[Start Date]])/3,0)</f>
        <v>2</v>
      </c>
      <c r="G8525" t="s">
        <v>8</v>
      </c>
      <c r="H8525">
        <v>10</v>
      </c>
      <c r="I8525" t="s">
        <v>9</v>
      </c>
      <c r="J8525" t="s">
        <v>8</v>
      </c>
      <c r="K8525">
        <v>30</v>
      </c>
      <c r="L8525" t="s">
        <v>11</v>
      </c>
      <c r="M8525">
        <v>0</v>
      </c>
      <c r="N8525">
        <v>3</v>
      </c>
      <c r="O8525" t="str">
        <f>IF(AND(Tabela1[[#This Row],[EA Play Season Pass]]="Yes",Tabela1[[#This Row],[Minecraft Season Pass]]="Yes"),"Yes","No")</f>
        <v>No</v>
      </c>
      <c r="P8525" t="str">
        <f>IF(OR(Tabela1[[#This Row],[EA Play Season Pass]]="Yes",Tabela1[[#This Row],[Minecraft Season Pass]]="Yes"),"Yes","No")</f>
        <v>Yes</v>
      </c>
      <c r="Q8525">
        <v>37</v>
      </c>
      <c r="R8525" s="2"/>
    </row>
    <row r="8526" spans="1:18" x14ac:dyDescent="0.25">
      <c r="A8526">
        <v>8525</v>
      </c>
      <c r="B8526" t="s">
        <v>8240</v>
      </c>
      <c r="C8526" t="s">
        <v>13</v>
      </c>
      <c r="D8526" s="50">
        <v>45804</v>
      </c>
      <c r="E8526">
        <f>YEAR(Tabela1[[#This Row],[Start Date]])</f>
        <v>2025</v>
      </c>
      <c r="F8526">
        <f>ROUNDUP(MONTH(Tabela1[[#This Row],[Start Date]])/3,0)</f>
        <v>2</v>
      </c>
      <c r="G8526" t="s">
        <v>8</v>
      </c>
      <c r="H8526">
        <v>10</v>
      </c>
      <c r="I8526" t="s">
        <v>12</v>
      </c>
      <c r="J8526" t="s">
        <v>8</v>
      </c>
      <c r="K8526">
        <v>30</v>
      </c>
      <c r="L8526" t="s">
        <v>11</v>
      </c>
      <c r="M8526">
        <v>0</v>
      </c>
      <c r="N8526">
        <v>2</v>
      </c>
      <c r="O8526" t="str">
        <f>IF(AND(Tabela1[[#This Row],[EA Play Season Pass]]="Yes",Tabela1[[#This Row],[Minecraft Season Pass]]="Yes"),"Yes","No")</f>
        <v>No</v>
      </c>
      <c r="P8526" t="str">
        <f>IF(OR(Tabela1[[#This Row],[EA Play Season Pass]]="Yes",Tabela1[[#This Row],[Minecraft Season Pass]]="Yes"),"Yes","No")</f>
        <v>Yes</v>
      </c>
      <c r="Q8526">
        <v>38</v>
      </c>
      <c r="R8526" s="2"/>
    </row>
    <row r="8527" spans="1:18" x14ac:dyDescent="0.25">
      <c r="A8527">
        <v>8526</v>
      </c>
      <c r="B8527" t="s">
        <v>8241</v>
      </c>
      <c r="C8527" t="s">
        <v>10</v>
      </c>
      <c r="D8527" s="50">
        <v>45804</v>
      </c>
      <c r="E8527">
        <f>YEAR(Tabela1[[#This Row],[Start Date]])</f>
        <v>2025</v>
      </c>
      <c r="F8527">
        <f>ROUNDUP(MONTH(Tabela1[[#This Row],[Start Date]])/3,0)</f>
        <v>2</v>
      </c>
      <c r="G8527" t="s">
        <v>11</v>
      </c>
      <c r="H8527">
        <v>5</v>
      </c>
      <c r="I8527" t="s">
        <v>9</v>
      </c>
      <c r="J8527" t="s">
        <v>11</v>
      </c>
      <c r="K8527">
        <v>0</v>
      </c>
      <c r="L8527" t="s">
        <v>11</v>
      </c>
      <c r="M8527">
        <v>0</v>
      </c>
      <c r="N8527">
        <v>2</v>
      </c>
      <c r="O8527" t="str">
        <f>IF(AND(Tabela1[[#This Row],[EA Play Season Pass]]="Yes",Tabela1[[#This Row],[Minecraft Season Pass]]="Yes"),"Yes","No")</f>
        <v>No</v>
      </c>
      <c r="P8527" t="str">
        <f>IF(OR(Tabela1[[#This Row],[EA Play Season Pass]]="Yes",Tabela1[[#This Row],[Minecraft Season Pass]]="Yes"),"Yes","No")</f>
        <v>No</v>
      </c>
      <c r="Q8527">
        <v>3</v>
      </c>
      <c r="R8527" s="2"/>
    </row>
    <row r="8528" spans="1:18" x14ac:dyDescent="0.25">
      <c r="A8528">
        <v>8527</v>
      </c>
      <c r="B8528" t="s">
        <v>2372</v>
      </c>
      <c r="C8528" t="s">
        <v>7</v>
      </c>
      <c r="D8528" s="50">
        <v>45804</v>
      </c>
      <c r="E8528">
        <f>YEAR(Tabela1[[#This Row],[Start Date]])</f>
        <v>2025</v>
      </c>
      <c r="F8528">
        <f>ROUNDUP(MONTH(Tabela1[[#This Row],[Start Date]])/3,0)</f>
        <v>2</v>
      </c>
      <c r="G8528" t="s">
        <v>11</v>
      </c>
      <c r="H8528">
        <v>15</v>
      </c>
      <c r="I8528" t="s">
        <v>12</v>
      </c>
      <c r="J8528" t="s">
        <v>8</v>
      </c>
      <c r="K8528">
        <v>30</v>
      </c>
      <c r="L8528" t="s">
        <v>8</v>
      </c>
      <c r="M8528">
        <v>20</v>
      </c>
      <c r="N8528">
        <v>3</v>
      </c>
      <c r="O8528" t="str">
        <f>IF(AND(Tabela1[[#This Row],[EA Play Season Pass]]="Yes",Tabela1[[#This Row],[Minecraft Season Pass]]="Yes"),"Yes","No")</f>
        <v>Yes</v>
      </c>
      <c r="P8528" t="str">
        <f>IF(OR(Tabela1[[#This Row],[EA Play Season Pass]]="Yes",Tabela1[[#This Row],[Minecraft Season Pass]]="Yes"),"Yes","No")</f>
        <v>Yes</v>
      </c>
      <c r="Q8528">
        <v>62</v>
      </c>
      <c r="R8528" s="2"/>
    </row>
    <row r="8529" spans="1:18" x14ac:dyDescent="0.25">
      <c r="A8529">
        <v>8528</v>
      </c>
      <c r="B8529" t="s">
        <v>8242</v>
      </c>
      <c r="C8529" t="s">
        <v>10</v>
      </c>
      <c r="D8529" s="50">
        <v>45804</v>
      </c>
      <c r="E8529">
        <f>YEAR(Tabela1[[#This Row],[Start Date]])</f>
        <v>2025</v>
      </c>
      <c r="F8529">
        <f>ROUNDUP(MONTH(Tabela1[[#This Row],[Start Date]])/3,0)</f>
        <v>2</v>
      </c>
      <c r="G8529" t="s">
        <v>8</v>
      </c>
      <c r="H8529">
        <v>5</v>
      </c>
      <c r="I8529" t="s">
        <v>9</v>
      </c>
      <c r="J8529" t="s">
        <v>11</v>
      </c>
      <c r="K8529">
        <v>0</v>
      </c>
      <c r="L8529" t="s">
        <v>11</v>
      </c>
      <c r="M8529">
        <v>0</v>
      </c>
      <c r="N8529">
        <v>3</v>
      </c>
      <c r="O8529" t="str">
        <f>IF(AND(Tabela1[[#This Row],[EA Play Season Pass]]="Yes",Tabela1[[#This Row],[Minecraft Season Pass]]="Yes"),"Yes","No")</f>
        <v>No</v>
      </c>
      <c r="P8529" t="str">
        <f>IF(OR(Tabela1[[#This Row],[EA Play Season Pass]]="Yes",Tabela1[[#This Row],[Minecraft Season Pass]]="Yes"),"Yes","No")</f>
        <v>No</v>
      </c>
      <c r="Q8529">
        <v>2</v>
      </c>
      <c r="R8529" s="2"/>
    </row>
    <row r="8530" spans="1:18" x14ac:dyDescent="0.25">
      <c r="A8530">
        <v>8529</v>
      </c>
      <c r="B8530" t="s">
        <v>419</v>
      </c>
      <c r="C8530" t="s">
        <v>7</v>
      </c>
      <c r="D8530" s="50">
        <v>45804</v>
      </c>
      <c r="E8530">
        <f>YEAR(Tabela1[[#This Row],[Start Date]])</f>
        <v>2025</v>
      </c>
      <c r="F8530">
        <f>ROUNDUP(MONTH(Tabela1[[#This Row],[Start Date]])/3,0)</f>
        <v>2</v>
      </c>
      <c r="G8530" t="s">
        <v>8</v>
      </c>
      <c r="H8530">
        <v>15</v>
      </c>
      <c r="I8530" t="s">
        <v>12</v>
      </c>
      <c r="J8530" t="s">
        <v>8</v>
      </c>
      <c r="K8530">
        <v>30</v>
      </c>
      <c r="L8530" t="s">
        <v>8</v>
      </c>
      <c r="M8530">
        <v>20</v>
      </c>
      <c r="N8530">
        <v>3</v>
      </c>
      <c r="O8530" t="str">
        <f>IF(AND(Tabela1[[#This Row],[EA Play Season Pass]]="Yes",Tabela1[[#This Row],[Minecraft Season Pass]]="Yes"),"Yes","No")</f>
        <v>Yes</v>
      </c>
      <c r="P8530" t="str">
        <f>IF(OR(Tabela1[[#This Row],[EA Play Season Pass]]="Yes",Tabela1[[#This Row],[Minecraft Season Pass]]="Yes"),"Yes","No")</f>
        <v>Yes</v>
      </c>
      <c r="Q8530">
        <v>62</v>
      </c>
      <c r="R8530" s="2"/>
    </row>
    <row r="8531" spans="1:18" x14ac:dyDescent="0.25">
      <c r="A8531">
        <v>8530</v>
      </c>
      <c r="B8531" t="s">
        <v>8243</v>
      </c>
      <c r="C8531" t="s">
        <v>7</v>
      </c>
      <c r="D8531" s="50">
        <v>45804</v>
      </c>
      <c r="E8531">
        <f>YEAR(Tabela1[[#This Row],[Start Date]])</f>
        <v>2025</v>
      </c>
      <c r="F8531">
        <f>ROUNDUP(MONTH(Tabela1[[#This Row],[Start Date]])/3,0)</f>
        <v>2</v>
      </c>
      <c r="G8531" t="s">
        <v>11</v>
      </c>
      <c r="H8531">
        <v>15</v>
      </c>
      <c r="I8531" t="s">
        <v>9</v>
      </c>
      <c r="J8531" t="s">
        <v>11</v>
      </c>
      <c r="K8531">
        <v>0</v>
      </c>
      <c r="L8531" t="s">
        <v>11</v>
      </c>
      <c r="M8531">
        <v>0</v>
      </c>
      <c r="N8531">
        <v>2</v>
      </c>
      <c r="O8531" t="str">
        <f>IF(AND(Tabela1[[#This Row],[EA Play Season Pass]]="Yes",Tabela1[[#This Row],[Minecraft Season Pass]]="Yes"),"Yes","No")</f>
        <v>No</v>
      </c>
      <c r="P8531" t="str">
        <f>IF(OR(Tabela1[[#This Row],[EA Play Season Pass]]="Yes",Tabela1[[#This Row],[Minecraft Season Pass]]="Yes"),"Yes","No")</f>
        <v>No</v>
      </c>
      <c r="Q8531">
        <v>13</v>
      </c>
      <c r="R8531" s="2"/>
    </row>
    <row r="8532" spans="1:18" x14ac:dyDescent="0.25">
      <c r="A8532">
        <v>8531</v>
      </c>
      <c r="B8532" t="s">
        <v>1873</v>
      </c>
      <c r="C8532" t="s">
        <v>13</v>
      </c>
      <c r="D8532" s="50">
        <v>45805</v>
      </c>
      <c r="E8532">
        <f>YEAR(Tabela1[[#This Row],[Start Date]])</f>
        <v>2025</v>
      </c>
      <c r="F8532">
        <f>ROUNDUP(MONTH(Tabela1[[#This Row],[Start Date]])/3,0)</f>
        <v>2</v>
      </c>
      <c r="G8532" t="s">
        <v>11</v>
      </c>
      <c r="H8532">
        <v>10</v>
      </c>
      <c r="I8532" t="s">
        <v>14</v>
      </c>
      <c r="J8532" t="s">
        <v>8</v>
      </c>
      <c r="K8532">
        <v>30</v>
      </c>
      <c r="L8532" t="s">
        <v>11</v>
      </c>
      <c r="M8532">
        <v>0</v>
      </c>
      <c r="N8532">
        <v>1</v>
      </c>
      <c r="O8532" t="str">
        <f>IF(AND(Tabela1[[#This Row],[EA Play Season Pass]]="Yes",Tabela1[[#This Row],[Minecraft Season Pass]]="Yes"),"Yes","No")</f>
        <v>No</v>
      </c>
      <c r="P8532" t="str">
        <f>IF(OR(Tabela1[[#This Row],[EA Play Season Pass]]="Yes",Tabela1[[#This Row],[Minecraft Season Pass]]="Yes"),"Yes","No")</f>
        <v>Yes</v>
      </c>
      <c r="Q8532">
        <v>39</v>
      </c>
      <c r="R8532" s="2"/>
    </row>
    <row r="8533" spans="1:18" x14ac:dyDescent="0.25">
      <c r="A8533">
        <v>8532</v>
      </c>
      <c r="B8533" t="s">
        <v>8244</v>
      </c>
      <c r="C8533" t="s">
        <v>7</v>
      </c>
      <c r="D8533" s="50">
        <v>45805</v>
      </c>
      <c r="E8533">
        <f>YEAR(Tabela1[[#This Row],[Start Date]])</f>
        <v>2025</v>
      </c>
      <c r="F8533">
        <f>ROUNDUP(MONTH(Tabela1[[#This Row],[Start Date]])/3,0)</f>
        <v>2</v>
      </c>
      <c r="G8533" t="s">
        <v>8</v>
      </c>
      <c r="H8533">
        <v>15</v>
      </c>
      <c r="I8533" t="s">
        <v>9</v>
      </c>
      <c r="J8533" t="s">
        <v>11</v>
      </c>
      <c r="K8533">
        <v>0</v>
      </c>
      <c r="L8533" t="s">
        <v>8</v>
      </c>
      <c r="M8533">
        <v>20</v>
      </c>
      <c r="N8533">
        <v>2</v>
      </c>
      <c r="O8533" t="str">
        <f>IF(AND(Tabela1[[#This Row],[EA Play Season Pass]]="Yes",Tabela1[[#This Row],[Minecraft Season Pass]]="Yes"),"Yes","No")</f>
        <v>No</v>
      </c>
      <c r="P8533" t="str">
        <f>IF(OR(Tabela1[[#This Row],[EA Play Season Pass]]="Yes",Tabela1[[#This Row],[Minecraft Season Pass]]="Yes"),"Yes","No")</f>
        <v>Yes</v>
      </c>
      <c r="Q8533">
        <v>33</v>
      </c>
      <c r="R8533" s="2"/>
    </row>
    <row r="8534" spans="1:18" x14ac:dyDescent="0.25">
      <c r="A8534">
        <v>8533</v>
      </c>
      <c r="B8534" t="s">
        <v>2702</v>
      </c>
      <c r="C8534" t="s">
        <v>13</v>
      </c>
      <c r="D8534" s="50">
        <v>45805</v>
      </c>
      <c r="E8534">
        <f>YEAR(Tabela1[[#This Row],[Start Date]])</f>
        <v>2025</v>
      </c>
      <c r="F8534">
        <f>ROUNDUP(MONTH(Tabela1[[#This Row],[Start Date]])/3,0)</f>
        <v>2</v>
      </c>
      <c r="G8534" t="s">
        <v>11</v>
      </c>
      <c r="H8534">
        <v>10</v>
      </c>
      <c r="I8534" t="s">
        <v>14</v>
      </c>
      <c r="J8534" t="s">
        <v>11</v>
      </c>
      <c r="K8534">
        <v>0</v>
      </c>
      <c r="L8534" t="s">
        <v>8</v>
      </c>
      <c r="M8534">
        <v>20</v>
      </c>
      <c r="N8534">
        <v>3</v>
      </c>
      <c r="O8534" t="str">
        <f>IF(AND(Tabela1[[#This Row],[EA Play Season Pass]]="Yes",Tabela1[[#This Row],[Minecraft Season Pass]]="Yes"),"Yes","No")</f>
        <v>No</v>
      </c>
      <c r="P8534" t="str">
        <f>IF(OR(Tabela1[[#This Row],[EA Play Season Pass]]="Yes",Tabela1[[#This Row],[Minecraft Season Pass]]="Yes"),"Yes","No")</f>
        <v>Yes</v>
      </c>
      <c r="Q8534">
        <v>27</v>
      </c>
      <c r="R8534" s="2"/>
    </row>
    <row r="8535" spans="1:18" x14ac:dyDescent="0.25">
      <c r="A8535">
        <v>8534</v>
      </c>
      <c r="B8535" t="s">
        <v>8245</v>
      </c>
      <c r="C8535" t="s">
        <v>13</v>
      </c>
      <c r="D8535" s="50">
        <v>45805</v>
      </c>
      <c r="E8535">
        <f>YEAR(Tabela1[[#This Row],[Start Date]])</f>
        <v>2025</v>
      </c>
      <c r="F8535">
        <f>ROUNDUP(MONTH(Tabela1[[#This Row],[Start Date]])/3,0)</f>
        <v>2</v>
      </c>
      <c r="G8535" t="s">
        <v>11</v>
      </c>
      <c r="H8535">
        <v>10</v>
      </c>
      <c r="I8535" t="s">
        <v>12</v>
      </c>
      <c r="J8535" t="s">
        <v>8</v>
      </c>
      <c r="K8535">
        <v>30</v>
      </c>
      <c r="L8535" t="s">
        <v>11</v>
      </c>
      <c r="M8535">
        <v>0</v>
      </c>
      <c r="N8535">
        <v>1</v>
      </c>
      <c r="O8535" t="str">
        <f>IF(AND(Tabela1[[#This Row],[EA Play Season Pass]]="Yes",Tabela1[[#This Row],[Minecraft Season Pass]]="Yes"),"Yes","No")</f>
        <v>No</v>
      </c>
      <c r="P8535" t="str">
        <f>IF(OR(Tabela1[[#This Row],[EA Play Season Pass]]="Yes",Tabela1[[#This Row],[Minecraft Season Pass]]="Yes"),"Yes","No")</f>
        <v>Yes</v>
      </c>
      <c r="Q8535">
        <v>39</v>
      </c>
      <c r="R8535" s="2"/>
    </row>
    <row r="8536" spans="1:18" x14ac:dyDescent="0.25">
      <c r="A8536">
        <v>8535</v>
      </c>
      <c r="B8536" t="s">
        <v>210</v>
      </c>
      <c r="C8536" t="s">
        <v>7</v>
      </c>
      <c r="D8536" s="50">
        <v>45806</v>
      </c>
      <c r="E8536">
        <f>YEAR(Tabela1[[#This Row],[Start Date]])</f>
        <v>2025</v>
      </c>
      <c r="F8536">
        <f>ROUNDUP(MONTH(Tabela1[[#This Row],[Start Date]])/3,0)</f>
        <v>2</v>
      </c>
      <c r="G8536" t="s">
        <v>11</v>
      </c>
      <c r="H8536">
        <v>15</v>
      </c>
      <c r="I8536" t="s">
        <v>14</v>
      </c>
      <c r="J8536" t="s">
        <v>11</v>
      </c>
      <c r="K8536">
        <v>0</v>
      </c>
      <c r="L8536" t="s">
        <v>11</v>
      </c>
      <c r="M8536">
        <v>0</v>
      </c>
      <c r="N8536">
        <v>3</v>
      </c>
      <c r="O8536" t="str">
        <f>IF(AND(Tabela1[[#This Row],[EA Play Season Pass]]="Yes",Tabela1[[#This Row],[Minecraft Season Pass]]="Yes"),"Yes","No")</f>
        <v>No</v>
      </c>
      <c r="P8536" t="str">
        <f>IF(OR(Tabela1[[#This Row],[EA Play Season Pass]]="Yes",Tabela1[[#This Row],[Minecraft Season Pass]]="Yes"),"Yes","No")</f>
        <v>No</v>
      </c>
      <c r="Q8536">
        <v>12</v>
      </c>
      <c r="R8536" s="2"/>
    </row>
    <row r="8537" spans="1:18" x14ac:dyDescent="0.25">
      <c r="A8537">
        <v>8536</v>
      </c>
      <c r="B8537" t="s">
        <v>1840</v>
      </c>
      <c r="C8537" t="s">
        <v>13</v>
      </c>
      <c r="D8537" s="50">
        <v>45806</v>
      </c>
      <c r="E8537">
        <f>YEAR(Tabela1[[#This Row],[Start Date]])</f>
        <v>2025</v>
      </c>
      <c r="F8537">
        <f>ROUNDUP(MONTH(Tabela1[[#This Row],[Start Date]])/3,0)</f>
        <v>2</v>
      </c>
      <c r="G8537" t="s">
        <v>8</v>
      </c>
      <c r="H8537">
        <v>10</v>
      </c>
      <c r="I8537" t="s">
        <v>9</v>
      </c>
      <c r="J8537" t="s">
        <v>11</v>
      </c>
      <c r="K8537">
        <v>0</v>
      </c>
      <c r="L8537" t="s">
        <v>11</v>
      </c>
      <c r="M8537">
        <v>0</v>
      </c>
      <c r="N8537">
        <v>2</v>
      </c>
      <c r="O8537" t="str">
        <f>IF(AND(Tabela1[[#This Row],[EA Play Season Pass]]="Yes",Tabela1[[#This Row],[Minecraft Season Pass]]="Yes"),"Yes","No")</f>
        <v>No</v>
      </c>
      <c r="P8537" t="str">
        <f>IF(OR(Tabela1[[#This Row],[EA Play Season Pass]]="Yes",Tabela1[[#This Row],[Minecraft Season Pass]]="Yes"),"Yes","No")</f>
        <v>No</v>
      </c>
      <c r="Q8537">
        <v>8</v>
      </c>
      <c r="R8537" s="2"/>
    </row>
    <row r="8538" spans="1:18" x14ac:dyDescent="0.25">
      <c r="A8538">
        <v>8537</v>
      </c>
      <c r="B8538" t="s">
        <v>311</v>
      </c>
      <c r="C8538" t="s">
        <v>10</v>
      </c>
      <c r="D8538" s="50">
        <v>45806</v>
      </c>
      <c r="E8538">
        <f>YEAR(Tabela1[[#This Row],[Start Date]])</f>
        <v>2025</v>
      </c>
      <c r="F8538">
        <f>ROUNDUP(MONTH(Tabela1[[#This Row],[Start Date]])/3,0)</f>
        <v>2</v>
      </c>
      <c r="G8538" t="s">
        <v>8</v>
      </c>
      <c r="H8538">
        <v>5</v>
      </c>
      <c r="I8538" t="s">
        <v>9</v>
      </c>
      <c r="J8538" t="s">
        <v>11</v>
      </c>
      <c r="K8538">
        <v>0</v>
      </c>
      <c r="L8538" t="s">
        <v>8</v>
      </c>
      <c r="M8538">
        <v>20</v>
      </c>
      <c r="N8538">
        <v>2</v>
      </c>
      <c r="O8538" t="str">
        <f>IF(AND(Tabela1[[#This Row],[EA Play Season Pass]]="Yes",Tabela1[[#This Row],[Minecraft Season Pass]]="Yes"),"Yes","No")</f>
        <v>No</v>
      </c>
      <c r="P8538" t="str">
        <f>IF(OR(Tabela1[[#This Row],[EA Play Season Pass]]="Yes",Tabela1[[#This Row],[Minecraft Season Pass]]="Yes"),"Yes","No")</f>
        <v>Yes</v>
      </c>
      <c r="Q8538">
        <v>23</v>
      </c>
      <c r="R8538" s="2"/>
    </row>
    <row r="8539" spans="1:18" x14ac:dyDescent="0.25">
      <c r="A8539">
        <v>8538</v>
      </c>
      <c r="B8539" t="s">
        <v>3135</v>
      </c>
      <c r="C8539" t="s">
        <v>13</v>
      </c>
      <c r="D8539" s="50">
        <v>45806</v>
      </c>
      <c r="E8539">
        <f>YEAR(Tabela1[[#This Row],[Start Date]])</f>
        <v>2025</v>
      </c>
      <c r="F8539">
        <f>ROUNDUP(MONTH(Tabela1[[#This Row],[Start Date]])/3,0)</f>
        <v>2</v>
      </c>
      <c r="G8539" t="s">
        <v>8</v>
      </c>
      <c r="H8539">
        <v>10</v>
      </c>
      <c r="I8539" t="s">
        <v>14</v>
      </c>
      <c r="J8539" t="s">
        <v>11</v>
      </c>
      <c r="K8539">
        <v>0</v>
      </c>
      <c r="L8539" t="s">
        <v>11</v>
      </c>
      <c r="M8539">
        <v>0</v>
      </c>
      <c r="N8539">
        <v>1</v>
      </c>
      <c r="O8539" t="str">
        <f>IF(AND(Tabela1[[#This Row],[EA Play Season Pass]]="Yes",Tabela1[[#This Row],[Minecraft Season Pass]]="Yes"),"Yes","No")</f>
        <v>No</v>
      </c>
      <c r="P8539" t="str">
        <f>IF(OR(Tabela1[[#This Row],[EA Play Season Pass]]="Yes",Tabela1[[#This Row],[Minecraft Season Pass]]="Yes"),"Yes","No")</f>
        <v>No</v>
      </c>
      <c r="Q8539">
        <v>9</v>
      </c>
      <c r="R8539" s="2"/>
    </row>
    <row r="8540" spans="1:18" x14ac:dyDescent="0.25">
      <c r="A8540">
        <v>8539</v>
      </c>
      <c r="B8540" t="s">
        <v>483</v>
      </c>
      <c r="C8540" t="s">
        <v>10</v>
      </c>
      <c r="D8540" s="50">
        <v>45806</v>
      </c>
      <c r="E8540">
        <f>YEAR(Tabela1[[#This Row],[Start Date]])</f>
        <v>2025</v>
      </c>
      <c r="F8540">
        <f>ROUNDUP(MONTH(Tabela1[[#This Row],[Start Date]])/3,0)</f>
        <v>2</v>
      </c>
      <c r="G8540" t="s">
        <v>8</v>
      </c>
      <c r="H8540">
        <v>5</v>
      </c>
      <c r="I8540" t="s">
        <v>12</v>
      </c>
      <c r="J8540" t="s">
        <v>11</v>
      </c>
      <c r="K8540">
        <v>0</v>
      </c>
      <c r="L8540" t="s">
        <v>11</v>
      </c>
      <c r="M8540">
        <v>0</v>
      </c>
      <c r="N8540">
        <v>2</v>
      </c>
      <c r="O8540" t="str">
        <f>IF(AND(Tabela1[[#This Row],[EA Play Season Pass]]="Yes",Tabela1[[#This Row],[Minecraft Season Pass]]="Yes"),"Yes","No")</f>
        <v>No</v>
      </c>
      <c r="P8540" t="str">
        <f>IF(OR(Tabela1[[#This Row],[EA Play Season Pass]]="Yes",Tabela1[[#This Row],[Minecraft Season Pass]]="Yes"),"Yes","No")</f>
        <v>No</v>
      </c>
      <c r="Q8540">
        <v>3</v>
      </c>
      <c r="R8540" s="2"/>
    </row>
    <row r="8541" spans="1:18" x14ac:dyDescent="0.25">
      <c r="A8541">
        <v>8540</v>
      </c>
      <c r="B8541" t="s">
        <v>1802</v>
      </c>
      <c r="C8541" t="s">
        <v>7</v>
      </c>
      <c r="D8541" s="50">
        <v>45807</v>
      </c>
      <c r="E8541">
        <f>YEAR(Tabela1[[#This Row],[Start Date]])</f>
        <v>2025</v>
      </c>
      <c r="F8541">
        <f>ROUNDUP(MONTH(Tabela1[[#This Row],[Start Date]])/3,0)</f>
        <v>2</v>
      </c>
      <c r="G8541" t="s">
        <v>11</v>
      </c>
      <c r="H8541">
        <v>15</v>
      </c>
      <c r="I8541" t="s">
        <v>12</v>
      </c>
      <c r="J8541" t="s">
        <v>11</v>
      </c>
      <c r="K8541">
        <v>0</v>
      </c>
      <c r="L8541" t="s">
        <v>8</v>
      </c>
      <c r="M8541">
        <v>20</v>
      </c>
      <c r="N8541">
        <v>1</v>
      </c>
      <c r="O8541" t="str">
        <f>IF(AND(Tabela1[[#This Row],[EA Play Season Pass]]="Yes",Tabela1[[#This Row],[Minecraft Season Pass]]="Yes"),"Yes","No")</f>
        <v>No</v>
      </c>
      <c r="P8541" t="str">
        <f>IF(OR(Tabela1[[#This Row],[EA Play Season Pass]]="Yes",Tabela1[[#This Row],[Minecraft Season Pass]]="Yes"),"Yes","No")</f>
        <v>Yes</v>
      </c>
      <c r="Q8541">
        <v>34</v>
      </c>
      <c r="R8541" s="2"/>
    </row>
    <row r="8542" spans="1:18" x14ac:dyDescent="0.25">
      <c r="A8542">
        <v>8541</v>
      </c>
      <c r="B8542" t="s">
        <v>8246</v>
      </c>
      <c r="C8542" t="s">
        <v>7</v>
      </c>
      <c r="D8542" s="50">
        <v>45807</v>
      </c>
      <c r="E8542">
        <f>YEAR(Tabela1[[#This Row],[Start Date]])</f>
        <v>2025</v>
      </c>
      <c r="F8542">
        <f>ROUNDUP(MONTH(Tabela1[[#This Row],[Start Date]])/3,0)</f>
        <v>2</v>
      </c>
      <c r="G8542" t="s">
        <v>11</v>
      </c>
      <c r="H8542">
        <v>15</v>
      </c>
      <c r="I8542" t="s">
        <v>12</v>
      </c>
      <c r="J8542" t="s">
        <v>11</v>
      </c>
      <c r="K8542">
        <v>0</v>
      </c>
      <c r="L8542" t="s">
        <v>11</v>
      </c>
      <c r="M8542">
        <v>0</v>
      </c>
      <c r="N8542">
        <v>2</v>
      </c>
      <c r="O8542" t="str">
        <f>IF(AND(Tabela1[[#This Row],[EA Play Season Pass]]="Yes",Tabela1[[#This Row],[Minecraft Season Pass]]="Yes"),"Yes","No")</f>
        <v>No</v>
      </c>
      <c r="P8542" t="str">
        <f>IF(OR(Tabela1[[#This Row],[EA Play Season Pass]]="Yes",Tabela1[[#This Row],[Minecraft Season Pass]]="Yes"),"Yes","No")</f>
        <v>No</v>
      </c>
      <c r="Q8542">
        <v>13</v>
      </c>
      <c r="R8542" s="2"/>
    </row>
    <row r="8543" spans="1:18" x14ac:dyDescent="0.25">
      <c r="A8543">
        <v>8542</v>
      </c>
      <c r="B8543" t="s">
        <v>8247</v>
      </c>
      <c r="C8543" t="s">
        <v>7</v>
      </c>
      <c r="D8543" s="50">
        <v>45807</v>
      </c>
      <c r="E8543">
        <f>YEAR(Tabela1[[#This Row],[Start Date]])</f>
        <v>2025</v>
      </c>
      <c r="F8543">
        <f>ROUNDUP(MONTH(Tabela1[[#This Row],[Start Date]])/3,0)</f>
        <v>2</v>
      </c>
      <c r="G8543" t="s">
        <v>11</v>
      </c>
      <c r="H8543">
        <v>15</v>
      </c>
      <c r="I8543" t="s">
        <v>9</v>
      </c>
      <c r="J8543" t="s">
        <v>8</v>
      </c>
      <c r="K8543">
        <v>30</v>
      </c>
      <c r="L8543" t="s">
        <v>8</v>
      </c>
      <c r="M8543">
        <v>20</v>
      </c>
      <c r="N8543">
        <v>2</v>
      </c>
      <c r="O8543" t="str">
        <f>IF(AND(Tabela1[[#This Row],[EA Play Season Pass]]="Yes",Tabela1[[#This Row],[Minecraft Season Pass]]="Yes"),"Yes","No")</f>
        <v>Yes</v>
      </c>
      <c r="P8543" t="str">
        <f>IF(OR(Tabela1[[#This Row],[EA Play Season Pass]]="Yes",Tabela1[[#This Row],[Minecraft Season Pass]]="Yes"),"Yes","No")</f>
        <v>Yes</v>
      </c>
      <c r="Q8543">
        <v>63</v>
      </c>
      <c r="R8543" s="2"/>
    </row>
    <row r="8544" spans="1:18" x14ac:dyDescent="0.25">
      <c r="A8544">
        <v>8543</v>
      </c>
      <c r="B8544" t="s">
        <v>8248</v>
      </c>
      <c r="C8544" t="s">
        <v>7</v>
      </c>
      <c r="D8544" s="50">
        <v>45807</v>
      </c>
      <c r="E8544">
        <f>YEAR(Tabela1[[#This Row],[Start Date]])</f>
        <v>2025</v>
      </c>
      <c r="F8544">
        <f>ROUNDUP(MONTH(Tabela1[[#This Row],[Start Date]])/3,0)</f>
        <v>2</v>
      </c>
      <c r="G8544" t="s">
        <v>11</v>
      </c>
      <c r="H8544">
        <v>15</v>
      </c>
      <c r="I8544" t="s">
        <v>12</v>
      </c>
      <c r="J8544" t="s">
        <v>8</v>
      </c>
      <c r="K8544">
        <v>30</v>
      </c>
      <c r="L8544" t="s">
        <v>8</v>
      </c>
      <c r="M8544">
        <v>20</v>
      </c>
      <c r="N8544">
        <v>2</v>
      </c>
      <c r="O8544" t="str">
        <f>IF(AND(Tabela1[[#This Row],[EA Play Season Pass]]="Yes",Tabela1[[#This Row],[Minecraft Season Pass]]="Yes"),"Yes","No")</f>
        <v>Yes</v>
      </c>
      <c r="P8544" t="str">
        <f>IF(OR(Tabela1[[#This Row],[EA Play Season Pass]]="Yes",Tabela1[[#This Row],[Minecraft Season Pass]]="Yes"),"Yes","No")</f>
        <v>Yes</v>
      </c>
      <c r="Q8544">
        <v>63</v>
      </c>
      <c r="R8544" s="2"/>
    </row>
    <row r="8545" spans="1:18" x14ac:dyDescent="0.25">
      <c r="A8545">
        <v>8544</v>
      </c>
      <c r="B8545" t="s">
        <v>8249</v>
      </c>
      <c r="C8545" t="s">
        <v>7</v>
      </c>
      <c r="D8545" s="50">
        <v>45807</v>
      </c>
      <c r="E8545">
        <f>YEAR(Tabela1[[#This Row],[Start Date]])</f>
        <v>2025</v>
      </c>
      <c r="F8545">
        <f>ROUNDUP(MONTH(Tabela1[[#This Row],[Start Date]])/3,0)</f>
        <v>2</v>
      </c>
      <c r="G8545" t="s">
        <v>11</v>
      </c>
      <c r="H8545">
        <v>15</v>
      </c>
      <c r="I8545" t="s">
        <v>14</v>
      </c>
      <c r="J8545" t="s">
        <v>11</v>
      </c>
      <c r="K8545">
        <v>0</v>
      </c>
      <c r="L8545" t="s">
        <v>8</v>
      </c>
      <c r="M8545">
        <v>20</v>
      </c>
      <c r="N8545">
        <v>1</v>
      </c>
      <c r="O8545" t="str">
        <f>IF(AND(Tabela1[[#This Row],[EA Play Season Pass]]="Yes",Tabela1[[#This Row],[Minecraft Season Pass]]="Yes"),"Yes","No")</f>
        <v>No</v>
      </c>
      <c r="P8545" t="str">
        <f>IF(OR(Tabela1[[#This Row],[EA Play Season Pass]]="Yes",Tabela1[[#This Row],[Minecraft Season Pass]]="Yes"),"Yes","No")</f>
        <v>Yes</v>
      </c>
      <c r="Q8545">
        <v>34</v>
      </c>
      <c r="R8545" s="2"/>
    </row>
    <row r="8546" spans="1:18" x14ac:dyDescent="0.25">
      <c r="A8546">
        <v>8545</v>
      </c>
      <c r="B8546" t="s">
        <v>8250</v>
      </c>
      <c r="C8546" t="s">
        <v>10</v>
      </c>
      <c r="D8546" s="50">
        <v>45807</v>
      </c>
      <c r="E8546">
        <f>YEAR(Tabela1[[#This Row],[Start Date]])</f>
        <v>2025</v>
      </c>
      <c r="F8546">
        <f>ROUNDUP(MONTH(Tabela1[[#This Row],[Start Date]])/3,0)</f>
        <v>2</v>
      </c>
      <c r="G8546" t="s">
        <v>11</v>
      </c>
      <c r="H8546">
        <v>5</v>
      </c>
      <c r="I8546" t="s">
        <v>12</v>
      </c>
      <c r="J8546" t="s">
        <v>11</v>
      </c>
      <c r="K8546">
        <v>0</v>
      </c>
      <c r="L8546" t="s">
        <v>11</v>
      </c>
      <c r="M8546">
        <v>0</v>
      </c>
      <c r="N8546">
        <v>2</v>
      </c>
      <c r="O8546" t="str">
        <f>IF(AND(Tabela1[[#This Row],[EA Play Season Pass]]="Yes",Tabela1[[#This Row],[Minecraft Season Pass]]="Yes"),"Yes","No")</f>
        <v>No</v>
      </c>
      <c r="P8546" t="str">
        <f>IF(OR(Tabela1[[#This Row],[EA Play Season Pass]]="Yes",Tabela1[[#This Row],[Minecraft Season Pass]]="Yes"),"Yes","No")</f>
        <v>No</v>
      </c>
      <c r="Q8546">
        <v>3</v>
      </c>
      <c r="R8546" s="2"/>
    </row>
    <row r="8547" spans="1:18" x14ac:dyDescent="0.25">
      <c r="A8547">
        <v>8546</v>
      </c>
      <c r="B8547" t="s">
        <v>8251</v>
      </c>
      <c r="C8547" t="s">
        <v>7</v>
      </c>
      <c r="D8547" s="50">
        <v>45807</v>
      </c>
      <c r="E8547">
        <f>YEAR(Tabela1[[#This Row],[Start Date]])</f>
        <v>2025</v>
      </c>
      <c r="F8547">
        <f>ROUNDUP(MONTH(Tabela1[[#This Row],[Start Date]])/3,0)</f>
        <v>2</v>
      </c>
      <c r="G8547" t="s">
        <v>11</v>
      </c>
      <c r="H8547">
        <v>15</v>
      </c>
      <c r="I8547" t="s">
        <v>12</v>
      </c>
      <c r="J8547" t="s">
        <v>8</v>
      </c>
      <c r="K8547">
        <v>30</v>
      </c>
      <c r="L8547" t="s">
        <v>11</v>
      </c>
      <c r="M8547">
        <v>0</v>
      </c>
      <c r="N8547">
        <v>1</v>
      </c>
      <c r="O8547" t="str">
        <f>IF(AND(Tabela1[[#This Row],[EA Play Season Pass]]="Yes",Tabela1[[#This Row],[Minecraft Season Pass]]="Yes"),"Yes","No")</f>
        <v>No</v>
      </c>
      <c r="P8547" t="str">
        <f>IF(OR(Tabela1[[#This Row],[EA Play Season Pass]]="Yes",Tabela1[[#This Row],[Minecraft Season Pass]]="Yes"),"Yes","No")</f>
        <v>Yes</v>
      </c>
      <c r="Q8547">
        <v>44</v>
      </c>
      <c r="R8547" s="2"/>
    </row>
    <row r="8548" spans="1:18" x14ac:dyDescent="0.25">
      <c r="A8548">
        <v>8547</v>
      </c>
      <c r="B8548" t="s">
        <v>5568</v>
      </c>
      <c r="C8548" t="s">
        <v>10</v>
      </c>
      <c r="D8548" s="50">
        <v>45808</v>
      </c>
      <c r="E8548">
        <f>YEAR(Tabela1[[#This Row],[Start Date]])</f>
        <v>2025</v>
      </c>
      <c r="F8548">
        <f>ROUNDUP(MONTH(Tabela1[[#This Row],[Start Date]])/3,0)</f>
        <v>2</v>
      </c>
      <c r="G8548" t="s">
        <v>11</v>
      </c>
      <c r="H8548">
        <v>5</v>
      </c>
      <c r="I8548" t="s">
        <v>9</v>
      </c>
      <c r="J8548" t="s">
        <v>8</v>
      </c>
      <c r="K8548">
        <v>30</v>
      </c>
      <c r="L8548" t="s">
        <v>8</v>
      </c>
      <c r="M8548">
        <v>20</v>
      </c>
      <c r="N8548">
        <v>2</v>
      </c>
      <c r="O8548" t="str">
        <f>IF(AND(Tabela1[[#This Row],[EA Play Season Pass]]="Yes",Tabela1[[#This Row],[Minecraft Season Pass]]="Yes"),"Yes","No")</f>
        <v>Yes</v>
      </c>
      <c r="P8548" t="str">
        <f>IF(OR(Tabela1[[#This Row],[EA Play Season Pass]]="Yes",Tabela1[[#This Row],[Minecraft Season Pass]]="Yes"),"Yes","No")</f>
        <v>Yes</v>
      </c>
      <c r="Q8548">
        <v>53</v>
      </c>
      <c r="R8548" s="2"/>
    </row>
    <row r="8549" spans="1:18" x14ac:dyDescent="0.25">
      <c r="A8549">
        <v>8548</v>
      </c>
      <c r="B8549" t="s">
        <v>8252</v>
      </c>
      <c r="C8549" t="s">
        <v>13</v>
      </c>
      <c r="D8549" s="50">
        <v>45808</v>
      </c>
      <c r="E8549">
        <f>YEAR(Tabela1[[#This Row],[Start Date]])</f>
        <v>2025</v>
      </c>
      <c r="F8549">
        <f>ROUNDUP(MONTH(Tabela1[[#This Row],[Start Date]])/3,0)</f>
        <v>2</v>
      </c>
      <c r="G8549" t="s">
        <v>11</v>
      </c>
      <c r="H8549">
        <v>10</v>
      </c>
      <c r="I8549" t="s">
        <v>12</v>
      </c>
      <c r="J8549" t="s">
        <v>11</v>
      </c>
      <c r="K8549">
        <v>0</v>
      </c>
      <c r="L8549" t="s">
        <v>11</v>
      </c>
      <c r="M8549">
        <v>0</v>
      </c>
      <c r="N8549">
        <v>3</v>
      </c>
      <c r="O8549" t="str">
        <f>IF(AND(Tabela1[[#This Row],[EA Play Season Pass]]="Yes",Tabela1[[#This Row],[Minecraft Season Pass]]="Yes"),"Yes","No")</f>
        <v>No</v>
      </c>
      <c r="P8549" t="str">
        <f>IF(OR(Tabela1[[#This Row],[EA Play Season Pass]]="Yes",Tabela1[[#This Row],[Minecraft Season Pass]]="Yes"),"Yes","No")</f>
        <v>No</v>
      </c>
      <c r="Q8549">
        <v>7</v>
      </c>
      <c r="R8549" s="2"/>
    </row>
    <row r="8550" spans="1:18" x14ac:dyDescent="0.25">
      <c r="A8550">
        <v>8549</v>
      </c>
      <c r="B8550" t="s">
        <v>487</v>
      </c>
      <c r="C8550" t="s">
        <v>10</v>
      </c>
      <c r="D8550" s="50">
        <v>45808</v>
      </c>
      <c r="E8550">
        <f>YEAR(Tabela1[[#This Row],[Start Date]])</f>
        <v>2025</v>
      </c>
      <c r="F8550">
        <f>ROUNDUP(MONTH(Tabela1[[#This Row],[Start Date]])/3,0)</f>
        <v>2</v>
      </c>
      <c r="G8550" t="s">
        <v>8</v>
      </c>
      <c r="H8550">
        <v>5</v>
      </c>
      <c r="I8550" t="s">
        <v>9</v>
      </c>
      <c r="J8550" t="s">
        <v>11</v>
      </c>
      <c r="K8550">
        <v>0</v>
      </c>
      <c r="L8550" t="s">
        <v>8</v>
      </c>
      <c r="M8550">
        <v>20</v>
      </c>
      <c r="N8550">
        <v>1</v>
      </c>
      <c r="O8550" t="str">
        <f>IF(AND(Tabela1[[#This Row],[EA Play Season Pass]]="Yes",Tabela1[[#This Row],[Minecraft Season Pass]]="Yes"),"Yes","No")</f>
        <v>No</v>
      </c>
      <c r="P8550" t="str">
        <f>IF(OR(Tabela1[[#This Row],[EA Play Season Pass]]="Yes",Tabela1[[#This Row],[Minecraft Season Pass]]="Yes"),"Yes","No")</f>
        <v>Yes</v>
      </c>
      <c r="Q8550">
        <v>24</v>
      </c>
      <c r="R8550" s="2"/>
    </row>
    <row r="8551" spans="1:18" x14ac:dyDescent="0.25">
      <c r="A8551">
        <v>8550</v>
      </c>
      <c r="B8551" t="s">
        <v>8135</v>
      </c>
      <c r="C8551" t="s">
        <v>10</v>
      </c>
      <c r="D8551" s="50">
        <v>45809</v>
      </c>
      <c r="E8551">
        <f>YEAR(Tabela1[[#This Row],[Start Date]])</f>
        <v>2025</v>
      </c>
      <c r="F8551">
        <f>ROUNDUP(MONTH(Tabela1[[#This Row],[Start Date]])/3,0)</f>
        <v>2</v>
      </c>
      <c r="G8551" t="s">
        <v>8</v>
      </c>
      <c r="H8551">
        <v>5</v>
      </c>
      <c r="I8551" t="s">
        <v>12</v>
      </c>
      <c r="J8551" t="s">
        <v>8</v>
      </c>
      <c r="K8551">
        <v>30</v>
      </c>
      <c r="L8551" t="s">
        <v>11</v>
      </c>
      <c r="M8551">
        <v>0</v>
      </c>
      <c r="N8551">
        <v>2</v>
      </c>
      <c r="O8551" t="str">
        <f>IF(AND(Tabela1[[#This Row],[EA Play Season Pass]]="Yes",Tabela1[[#This Row],[Minecraft Season Pass]]="Yes"),"Yes","No")</f>
        <v>No</v>
      </c>
      <c r="P8551" t="str">
        <f>IF(OR(Tabela1[[#This Row],[EA Play Season Pass]]="Yes",Tabela1[[#This Row],[Minecraft Season Pass]]="Yes"),"Yes","No")</f>
        <v>Yes</v>
      </c>
      <c r="Q8551">
        <v>33</v>
      </c>
      <c r="R8551" s="2"/>
    </row>
    <row r="8552" spans="1:18" x14ac:dyDescent="0.25">
      <c r="A8552">
        <v>8551</v>
      </c>
      <c r="B8552" t="s">
        <v>8253</v>
      </c>
      <c r="C8552" t="s">
        <v>13</v>
      </c>
      <c r="D8552" s="50">
        <v>45809</v>
      </c>
      <c r="E8552">
        <f>YEAR(Tabela1[[#This Row],[Start Date]])</f>
        <v>2025</v>
      </c>
      <c r="F8552">
        <f>ROUNDUP(MONTH(Tabela1[[#This Row],[Start Date]])/3,0)</f>
        <v>2</v>
      </c>
      <c r="G8552" t="s">
        <v>8</v>
      </c>
      <c r="H8552">
        <v>10</v>
      </c>
      <c r="I8552" t="s">
        <v>9</v>
      </c>
      <c r="J8552" t="s">
        <v>8</v>
      </c>
      <c r="K8552">
        <v>30</v>
      </c>
      <c r="L8552" t="s">
        <v>8</v>
      </c>
      <c r="M8552">
        <v>20</v>
      </c>
      <c r="N8552">
        <v>3</v>
      </c>
      <c r="O8552" t="str">
        <f>IF(AND(Tabela1[[#This Row],[EA Play Season Pass]]="Yes",Tabela1[[#This Row],[Minecraft Season Pass]]="Yes"),"Yes","No")</f>
        <v>Yes</v>
      </c>
      <c r="P8552" t="str">
        <f>IF(OR(Tabela1[[#This Row],[EA Play Season Pass]]="Yes",Tabela1[[#This Row],[Minecraft Season Pass]]="Yes"),"Yes","No")</f>
        <v>Yes</v>
      </c>
      <c r="Q8552">
        <v>57</v>
      </c>
      <c r="R8552" s="2"/>
    </row>
    <row r="8553" spans="1:18" x14ac:dyDescent="0.25">
      <c r="A8553">
        <v>8552</v>
      </c>
      <c r="B8553" t="s">
        <v>1523</v>
      </c>
      <c r="C8553" t="s">
        <v>7</v>
      </c>
      <c r="D8553" s="50">
        <v>45809</v>
      </c>
      <c r="E8553">
        <f>YEAR(Tabela1[[#This Row],[Start Date]])</f>
        <v>2025</v>
      </c>
      <c r="F8553">
        <f>ROUNDUP(MONTH(Tabela1[[#This Row],[Start Date]])/3,0)</f>
        <v>2</v>
      </c>
      <c r="G8553" t="s">
        <v>11</v>
      </c>
      <c r="H8553">
        <v>15</v>
      </c>
      <c r="I8553" t="s">
        <v>9</v>
      </c>
      <c r="J8553" t="s">
        <v>11</v>
      </c>
      <c r="K8553">
        <v>0</v>
      </c>
      <c r="L8553" t="s">
        <v>8</v>
      </c>
      <c r="M8553">
        <v>20</v>
      </c>
      <c r="N8553">
        <v>1</v>
      </c>
      <c r="O8553" t="str">
        <f>IF(AND(Tabela1[[#This Row],[EA Play Season Pass]]="Yes",Tabela1[[#This Row],[Minecraft Season Pass]]="Yes"),"Yes","No")</f>
        <v>No</v>
      </c>
      <c r="P8553" t="str">
        <f>IF(OR(Tabela1[[#This Row],[EA Play Season Pass]]="Yes",Tabela1[[#This Row],[Minecraft Season Pass]]="Yes"),"Yes","No")</f>
        <v>Yes</v>
      </c>
      <c r="Q8553">
        <v>34</v>
      </c>
      <c r="R8553" s="2"/>
    </row>
    <row r="8554" spans="1:18" x14ac:dyDescent="0.25">
      <c r="A8554">
        <v>8553</v>
      </c>
      <c r="B8554" t="s">
        <v>8254</v>
      </c>
      <c r="C8554" t="s">
        <v>10</v>
      </c>
      <c r="D8554" s="50">
        <v>45809</v>
      </c>
      <c r="E8554">
        <f>YEAR(Tabela1[[#This Row],[Start Date]])</f>
        <v>2025</v>
      </c>
      <c r="F8554">
        <f>ROUNDUP(MONTH(Tabela1[[#This Row],[Start Date]])/3,0)</f>
        <v>2</v>
      </c>
      <c r="G8554" t="s">
        <v>8</v>
      </c>
      <c r="H8554">
        <v>5</v>
      </c>
      <c r="I8554" t="s">
        <v>14</v>
      </c>
      <c r="J8554" t="s">
        <v>8</v>
      </c>
      <c r="K8554">
        <v>30</v>
      </c>
      <c r="L8554" t="s">
        <v>8</v>
      </c>
      <c r="M8554">
        <v>20</v>
      </c>
      <c r="N8554">
        <v>1</v>
      </c>
      <c r="O8554" t="str">
        <f>IF(AND(Tabela1[[#This Row],[EA Play Season Pass]]="Yes",Tabela1[[#This Row],[Minecraft Season Pass]]="Yes"),"Yes","No")</f>
        <v>Yes</v>
      </c>
      <c r="P8554" t="str">
        <f>IF(OR(Tabela1[[#This Row],[EA Play Season Pass]]="Yes",Tabela1[[#This Row],[Minecraft Season Pass]]="Yes"),"Yes","No")</f>
        <v>Yes</v>
      </c>
      <c r="Q8554">
        <v>54</v>
      </c>
      <c r="R8554" s="2"/>
    </row>
    <row r="8555" spans="1:18" x14ac:dyDescent="0.25">
      <c r="A8555">
        <v>8554</v>
      </c>
      <c r="B8555" t="s">
        <v>3428</v>
      </c>
      <c r="C8555" t="s">
        <v>7</v>
      </c>
      <c r="D8555" s="50">
        <v>45809</v>
      </c>
      <c r="E8555">
        <f>YEAR(Tabela1[[#This Row],[Start Date]])</f>
        <v>2025</v>
      </c>
      <c r="F8555">
        <f>ROUNDUP(MONTH(Tabela1[[#This Row],[Start Date]])/3,0)</f>
        <v>2</v>
      </c>
      <c r="G8555" t="s">
        <v>8</v>
      </c>
      <c r="H8555">
        <v>15</v>
      </c>
      <c r="I8555" t="s">
        <v>9</v>
      </c>
      <c r="J8555" t="s">
        <v>8</v>
      </c>
      <c r="K8555">
        <v>30</v>
      </c>
      <c r="L8555" t="s">
        <v>11</v>
      </c>
      <c r="M8555">
        <v>0</v>
      </c>
      <c r="N8555">
        <v>3</v>
      </c>
      <c r="O8555" t="str">
        <f>IF(AND(Tabela1[[#This Row],[EA Play Season Pass]]="Yes",Tabela1[[#This Row],[Minecraft Season Pass]]="Yes"),"Yes","No")</f>
        <v>No</v>
      </c>
      <c r="P8555" t="str">
        <f>IF(OR(Tabela1[[#This Row],[EA Play Season Pass]]="Yes",Tabela1[[#This Row],[Minecraft Season Pass]]="Yes"),"Yes","No")</f>
        <v>Yes</v>
      </c>
      <c r="Q8555">
        <v>42</v>
      </c>
      <c r="R8555" s="2"/>
    </row>
    <row r="8556" spans="1:18" x14ac:dyDescent="0.25">
      <c r="A8556">
        <v>8555</v>
      </c>
      <c r="B8556" t="s">
        <v>5323</v>
      </c>
      <c r="C8556" t="s">
        <v>13</v>
      </c>
      <c r="D8556" s="50">
        <v>45809</v>
      </c>
      <c r="E8556">
        <f>YEAR(Tabela1[[#This Row],[Start Date]])</f>
        <v>2025</v>
      </c>
      <c r="F8556">
        <f>ROUNDUP(MONTH(Tabela1[[#This Row],[Start Date]])/3,0)</f>
        <v>2</v>
      </c>
      <c r="G8556" t="s">
        <v>8</v>
      </c>
      <c r="H8556">
        <v>10</v>
      </c>
      <c r="I8556" t="s">
        <v>14</v>
      </c>
      <c r="J8556" t="s">
        <v>8</v>
      </c>
      <c r="K8556">
        <v>30</v>
      </c>
      <c r="L8556" t="s">
        <v>11</v>
      </c>
      <c r="M8556">
        <v>0</v>
      </c>
      <c r="N8556">
        <v>2</v>
      </c>
      <c r="O8556" t="str">
        <f>IF(AND(Tabela1[[#This Row],[EA Play Season Pass]]="Yes",Tabela1[[#This Row],[Minecraft Season Pass]]="Yes"),"Yes","No")</f>
        <v>No</v>
      </c>
      <c r="P8556" t="str">
        <f>IF(OR(Tabela1[[#This Row],[EA Play Season Pass]]="Yes",Tabela1[[#This Row],[Minecraft Season Pass]]="Yes"),"Yes","No")</f>
        <v>Yes</v>
      </c>
      <c r="Q8556">
        <v>38</v>
      </c>
      <c r="R8556" s="2"/>
    </row>
    <row r="8557" spans="1:18" x14ac:dyDescent="0.25">
      <c r="A8557">
        <v>8556</v>
      </c>
      <c r="B8557" t="s">
        <v>8255</v>
      </c>
      <c r="C8557" t="s">
        <v>13</v>
      </c>
      <c r="D8557" s="50">
        <v>45809</v>
      </c>
      <c r="E8557">
        <f>YEAR(Tabela1[[#This Row],[Start Date]])</f>
        <v>2025</v>
      </c>
      <c r="F8557">
        <f>ROUNDUP(MONTH(Tabela1[[#This Row],[Start Date]])/3,0)</f>
        <v>2</v>
      </c>
      <c r="G8557" t="s">
        <v>8</v>
      </c>
      <c r="H8557">
        <v>10</v>
      </c>
      <c r="I8557" t="s">
        <v>9</v>
      </c>
      <c r="J8557" t="s">
        <v>8</v>
      </c>
      <c r="K8557">
        <v>30</v>
      </c>
      <c r="L8557" t="s">
        <v>8</v>
      </c>
      <c r="M8557">
        <v>20</v>
      </c>
      <c r="N8557">
        <v>2</v>
      </c>
      <c r="O8557" t="str">
        <f>IF(AND(Tabela1[[#This Row],[EA Play Season Pass]]="Yes",Tabela1[[#This Row],[Minecraft Season Pass]]="Yes"),"Yes","No")</f>
        <v>Yes</v>
      </c>
      <c r="P8557" t="str">
        <f>IF(OR(Tabela1[[#This Row],[EA Play Season Pass]]="Yes",Tabela1[[#This Row],[Minecraft Season Pass]]="Yes"),"Yes","No")</f>
        <v>Yes</v>
      </c>
      <c r="Q8557">
        <v>58</v>
      </c>
      <c r="R8557" s="2"/>
    </row>
    <row r="8558" spans="1:18" x14ac:dyDescent="0.25">
      <c r="A8558">
        <v>8557</v>
      </c>
      <c r="B8558" t="s">
        <v>1962</v>
      </c>
      <c r="C8558" t="s">
        <v>7</v>
      </c>
      <c r="D8558" s="50">
        <v>45809</v>
      </c>
      <c r="E8558">
        <f>YEAR(Tabela1[[#This Row],[Start Date]])</f>
        <v>2025</v>
      </c>
      <c r="F8558">
        <f>ROUNDUP(MONTH(Tabela1[[#This Row],[Start Date]])/3,0)</f>
        <v>2</v>
      </c>
      <c r="G8558" t="s">
        <v>11</v>
      </c>
      <c r="H8558">
        <v>15</v>
      </c>
      <c r="I8558" t="s">
        <v>9</v>
      </c>
      <c r="J8558" t="s">
        <v>8</v>
      </c>
      <c r="K8558">
        <v>30</v>
      </c>
      <c r="L8558" t="s">
        <v>11</v>
      </c>
      <c r="M8558">
        <v>0</v>
      </c>
      <c r="N8558">
        <v>3</v>
      </c>
      <c r="O8558" t="str">
        <f>IF(AND(Tabela1[[#This Row],[EA Play Season Pass]]="Yes",Tabela1[[#This Row],[Minecraft Season Pass]]="Yes"),"Yes","No")</f>
        <v>No</v>
      </c>
      <c r="P8558" t="str">
        <f>IF(OR(Tabela1[[#This Row],[EA Play Season Pass]]="Yes",Tabela1[[#This Row],[Minecraft Season Pass]]="Yes"),"Yes","No")</f>
        <v>Yes</v>
      </c>
      <c r="Q8558">
        <v>42</v>
      </c>
      <c r="R8558" s="2"/>
    </row>
    <row r="8559" spans="1:18" x14ac:dyDescent="0.25">
      <c r="A8559">
        <v>8558</v>
      </c>
      <c r="B8559" t="s">
        <v>3085</v>
      </c>
      <c r="C8559" t="s">
        <v>10</v>
      </c>
      <c r="D8559" s="50">
        <v>45809</v>
      </c>
      <c r="E8559">
        <f>YEAR(Tabela1[[#This Row],[Start Date]])</f>
        <v>2025</v>
      </c>
      <c r="F8559">
        <f>ROUNDUP(MONTH(Tabela1[[#This Row],[Start Date]])/3,0)</f>
        <v>2</v>
      </c>
      <c r="G8559" t="s">
        <v>11</v>
      </c>
      <c r="H8559">
        <v>5</v>
      </c>
      <c r="I8559" t="s">
        <v>14</v>
      </c>
      <c r="J8559" t="s">
        <v>8</v>
      </c>
      <c r="K8559">
        <v>30</v>
      </c>
      <c r="L8559" t="s">
        <v>8</v>
      </c>
      <c r="M8559">
        <v>20</v>
      </c>
      <c r="N8559">
        <v>3</v>
      </c>
      <c r="O8559" t="str">
        <f>IF(AND(Tabela1[[#This Row],[EA Play Season Pass]]="Yes",Tabela1[[#This Row],[Minecraft Season Pass]]="Yes"),"Yes","No")</f>
        <v>Yes</v>
      </c>
      <c r="P8559" t="str">
        <f>IF(OR(Tabela1[[#This Row],[EA Play Season Pass]]="Yes",Tabela1[[#This Row],[Minecraft Season Pass]]="Yes"),"Yes","No")</f>
        <v>Yes</v>
      </c>
      <c r="Q8559">
        <v>52</v>
      </c>
      <c r="R8559" s="2"/>
    </row>
    <row r="8560" spans="1:18" x14ac:dyDescent="0.25">
      <c r="A8560">
        <v>8559</v>
      </c>
      <c r="B8560" t="s">
        <v>8256</v>
      </c>
      <c r="C8560" t="s">
        <v>10</v>
      </c>
      <c r="D8560" s="50">
        <v>45810</v>
      </c>
      <c r="E8560">
        <f>YEAR(Tabela1[[#This Row],[Start Date]])</f>
        <v>2025</v>
      </c>
      <c r="F8560">
        <f>ROUNDUP(MONTH(Tabela1[[#This Row],[Start Date]])/3,0)</f>
        <v>2</v>
      </c>
      <c r="G8560" t="s">
        <v>11</v>
      </c>
      <c r="H8560">
        <v>5</v>
      </c>
      <c r="I8560" t="s">
        <v>14</v>
      </c>
      <c r="J8560" t="s">
        <v>8</v>
      </c>
      <c r="K8560">
        <v>30</v>
      </c>
      <c r="L8560" t="s">
        <v>8</v>
      </c>
      <c r="M8560">
        <v>20</v>
      </c>
      <c r="N8560">
        <v>3</v>
      </c>
      <c r="O8560" t="str">
        <f>IF(AND(Tabela1[[#This Row],[EA Play Season Pass]]="Yes",Tabela1[[#This Row],[Minecraft Season Pass]]="Yes"),"Yes","No")</f>
        <v>Yes</v>
      </c>
      <c r="P8560" t="str">
        <f>IF(OR(Tabela1[[#This Row],[EA Play Season Pass]]="Yes",Tabela1[[#This Row],[Minecraft Season Pass]]="Yes"),"Yes","No")</f>
        <v>Yes</v>
      </c>
      <c r="Q8560">
        <v>52</v>
      </c>
      <c r="R8560" s="2"/>
    </row>
    <row r="8561" spans="1:18" x14ac:dyDescent="0.25">
      <c r="A8561">
        <v>8560</v>
      </c>
      <c r="B8561" t="s">
        <v>3443</v>
      </c>
      <c r="C8561" t="s">
        <v>7</v>
      </c>
      <c r="D8561" s="50">
        <v>45810</v>
      </c>
      <c r="E8561">
        <f>YEAR(Tabela1[[#This Row],[Start Date]])</f>
        <v>2025</v>
      </c>
      <c r="F8561">
        <f>ROUNDUP(MONTH(Tabela1[[#This Row],[Start Date]])/3,0)</f>
        <v>2</v>
      </c>
      <c r="G8561" t="s">
        <v>11</v>
      </c>
      <c r="H8561">
        <v>15</v>
      </c>
      <c r="I8561" t="s">
        <v>12</v>
      </c>
      <c r="J8561" t="s">
        <v>11</v>
      </c>
      <c r="K8561">
        <v>0</v>
      </c>
      <c r="L8561" t="s">
        <v>8</v>
      </c>
      <c r="M8561">
        <v>20</v>
      </c>
      <c r="N8561">
        <v>1</v>
      </c>
      <c r="O8561" t="str">
        <f>IF(AND(Tabela1[[#This Row],[EA Play Season Pass]]="Yes",Tabela1[[#This Row],[Minecraft Season Pass]]="Yes"),"Yes","No")</f>
        <v>No</v>
      </c>
      <c r="P8561" t="str">
        <f>IF(OR(Tabela1[[#This Row],[EA Play Season Pass]]="Yes",Tabela1[[#This Row],[Minecraft Season Pass]]="Yes"),"Yes","No")</f>
        <v>Yes</v>
      </c>
      <c r="Q8561">
        <v>34</v>
      </c>
      <c r="R8561" s="2"/>
    </row>
    <row r="8562" spans="1:18" x14ac:dyDescent="0.25">
      <c r="A8562">
        <v>8561</v>
      </c>
      <c r="B8562" t="s">
        <v>8257</v>
      </c>
      <c r="C8562" t="s">
        <v>10</v>
      </c>
      <c r="D8562" s="50">
        <v>45810</v>
      </c>
      <c r="E8562">
        <f>YEAR(Tabela1[[#This Row],[Start Date]])</f>
        <v>2025</v>
      </c>
      <c r="F8562">
        <f>ROUNDUP(MONTH(Tabela1[[#This Row],[Start Date]])/3,0)</f>
        <v>2</v>
      </c>
      <c r="G8562" t="s">
        <v>11</v>
      </c>
      <c r="H8562">
        <v>5</v>
      </c>
      <c r="I8562" t="s">
        <v>12</v>
      </c>
      <c r="J8562" t="s">
        <v>8</v>
      </c>
      <c r="K8562">
        <v>30</v>
      </c>
      <c r="L8562" t="s">
        <v>8</v>
      </c>
      <c r="M8562">
        <v>20</v>
      </c>
      <c r="N8562">
        <v>2</v>
      </c>
      <c r="O8562" t="str">
        <f>IF(AND(Tabela1[[#This Row],[EA Play Season Pass]]="Yes",Tabela1[[#This Row],[Minecraft Season Pass]]="Yes"),"Yes","No")</f>
        <v>Yes</v>
      </c>
      <c r="P8562" t="str">
        <f>IF(OR(Tabela1[[#This Row],[EA Play Season Pass]]="Yes",Tabela1[[#This Row],[Minecraft Season Pass]]="Yes"),"Yes","No")</f>
        <v>Yes</v>
      </c>
      <c r="Q8562">
        <v>53</v>
      </c>
      <c r="R8562" s="2"/>
    </row>
    <row r="8563" spans="1:18" x14ac:dyDescent="0.25">
      <c r="A8563">
        <v>8562</v>
      </c>
      <c r="B8563" t="s">
        <v>6451</v>
      </c>
      <c r="C8563" t="s">
        <v>10</v>
      </c>
      <c r="D8563" s="50">
        <v>45810</v>
      </c>
      <c r="E8563">
        <f>YEAR(Tabela1[[#This Row],[Start Date]])</f>
        <v>2025</v>
      </c>
      <c r="F8563">
        <f>ROUNDUP(MONTH(Tabela1[[#This Row],[Start Date]])/3,0)</f>
        <v>2</v>
      </c>
      <c r="G8563" t="s">
        <v>11</v>
      </c>
      <c r="H8563">
        <v>5</v>
      </c>
      <c r="I8563" t="s">
        <v>12</v>
      </c>
      <c r="J8563" t="s">
        <v>11</v>
      </c>
      <c r="K8563">
        <v>0</v>
      </c>
      <c r="L8563" t="s">
        <v>8</v>
      </c>
      <c r="M8563">
        <v>20</v>
      </c>
      <c r="N8563">
        <v>3</v>
      </c>
      <c r="O8563" t="str">
        <f>IF(AND(Tabela1[[#This Row],[EA Play Season Pass]]="Yes",Tabela1[[#This Row],[Minecraft Season Pass]]="Yes"),"Yes","No")</f>
        <v>No</v>
      </c>
      <c r="P8563" t="str">
        <f>IF(OR(Tabela1[[#This Row],[EA Play Season Pass]]="Yes",Tabela1[[#This Row],[Minecraft Season Pass]]="Yes"),"Yes","No")</f>
        <v>Yes</v>
      </c>
      <c r="Q8563">
        <v>22</v>
      </c>
      <c r="R8563" s="2"/>
    </row>
    <row r="8564" spans="1:18" x14ac:dyDescent="0.25">
      <c r="A8564">
        <v>8563</v>
      </c>
      <c r="B8564" t="s">
        <v>5796</v>
      </c>
      <c r="C8564" t="s">
        <v>10</v>
      </c>
      <c r="D8564" s="50">
        <v>45811</v>
      </c>
      <c r="E8564">
        <f>YEAR(Tabela1[[#This Row],[Start Date]])</f>
        <v>2025</v>
      </c>
      <c r="F8564">
        <f>ROUNDUP(MONTH(Tabela1[[#This Row],[Start Date]])/3,0)</f>
        <v>2</v>
      </c>
      <c r="G8564" t="s">
        <v>11</v>
      </c>
      <c r="H8564">
        <v>5</v>
      </c>
      <c r="I8564" t="s">
        <v>12</v>
      </c>
      <c r="J8564" t="s">
        <v>11</v>
      </c>
      <c r="K8564">
        <v>0</v>
      </c>
      <c r="L8564" t="s">
        <v>8</v>
      </c>
      <c r="M8564">
        <v>20</v>
      </c>
      <c r="N8564">
        <v>2</v>
      </c>
      <c r="O8564" t="str">
        <f>IF(AND(Tabela1[[#This Row],[EA Play Season Pass]]="Yes",Tabela1[[#This Row],[Minecraft Season Pass]]="Yes"),"Yes","No")</f>
        <v>No</v>
      </c>
      <c r="P8564" t="str">
        <f>IF(OR(Tabela1[[#This Row],[EA Play Season Pass]]="Yes",Tabela1[[#This Row],[Minecraft Season Pass]]="Yes"),"Yes","No")</f>
        <v>Yes</v>
      </c>
      <c r="Q8564">
        <v>23</v>
      </c>
      <c r="R8564" s="2"/>
    </row>
    <row r="8565" spans="1:18" x14ac:dyDescent="0.25">
      <c r="A8565">
        <v>8564</v>
      </c>
      <c r="B8565" t="s">
        <v>1269</v>
      </c>
      <c r="C8565" t="s">
        <v>10</v>
      </c>
      <c r="D8565" s="50">
        <v>45811</v>
      </c>
      <c r="E8565">
        <f>YEAR(Tabela1[[#This Row],[Start Date]])</f>
        <v>2025</v>
      </c>
      <c r="F8565">
        <f>ROUNDUP(MONTH(Tabela1[[#This Row],[Start Date]])/3,0)</f>
        <v>2</v>
      </c>
      <c r="G8565" t="s">
        <v>8</v>
      </c>
      <c r="H8565">
        <v>5</v>
      </c>
      <c r="I8565" t="s">
        <v>14</v>
      </c>
      <c r="J8565" t="s">
        <v>8</v>
      </c>
      <c r="K8565">
        <v>30</v>
      </c>
      <c r="L8565" t="s">
        <v>11</v>
      </c>
      <c r="M8565">
        <v>0</v>
      </c>
      <c r="N8565">
        <v>1</v>
      </c>
      <c r="O8565" t="str">
        <f>IF(AND(Tabela1[[#This Row],[EA Play Season Pass]]="Yes",Tabela1[[#This Row],[Minecraft Season Pass]]="Yes"),"Yes","No")</f>
        <v>No</v>
      </c>
      <c r="P8565" t="str">
        <f>IF(OR(Tabela1[[#This Row],[EA Play Season Pass]]="Yes",Tabela1[[#This Row],[Minecraft Season Pass]]="Yes"),"Yes","No")</f>
        <v>Yes</v>
      </c>
      <c r="Q8565">
        <v>34</v>
      </c>
      <c r="R8565" s="2"/>
    </row>
    <row r="8566" spans="1:18" x14ac:dyDescent="0.25">
      <c r="A8566">
        <v>8565</v>
      </c>
      <c r="B8566" t="s">
        <v>2952</v>
      </c>
      <c r="C8566" t="s">
        <v>7</v>
      </c>
      <c r="D8566" s="50">
        <v>45811</v>
      </c>
      <c r="E8566">
        <f>YEAR(Tabela1[[#This Row],[Start Date]])</f>
        <v>2025</v>
      </c>
      <c r="F8566">
        <f>ROUNDUP(MONTH(Tabela1[[#This Row],[Start Date]])/3,0)</f>
        <v>2</v>
      </c>
      <c r="G8566" t="s">
        <v>11</v>
      </c>
      <c r="H8566">
        <v>15</v>
      </c>
      <c r="I8566" t="s">
        <v>12</v>
      </c>
      <c r="J8566" t="s">
        <v>8</v>
      </c>
      <c r="K8566">
        <v>30</v>
      </c>
      <c r="L8566" t="s">
        <v>8</v>
      </c>
      <c r="M8566">
        <v>20</v>
      </c>
      <c r="N8566">
        <v>1</v>
      </c>
      <c r="O8566" t="str">
        <f>IF(AND(Tabela1[[#This Row],[EA Play Season Pass]]="Yes",Tabela1[[#This Row],[Minecraft Season Pass]]="Yes"),"Yes","No")</f>
        <v>Yes</v>
      </c>
      <c r="P8566" t="str">
        <f>IF(OR(Tabela1[[#This Row],[EA Play Season Pass]]="Yes",Tabela1[[#This Row],[Minecraft Season Pass]]="Yes"),"Yes","No")</f>
        <v>Yes</v>
      </c>
      <c r="Q8566">
        <v>64</v>
      </c>
      <c r="R8566" s="2"/>
    </row>
    <row r="8567" spans="1:18" x14ac:dyDescent="0.25">
      <c r="A8567">
        <v>8566</v>
      </c>
      <c r="B8567" t="s">
        <v>8258</v>
      </c>
      <c r="C8567" t="s">
        <v>7</v>
      </c>
      <c r="D8567" s="50">
        <v>45811</v>
      </c>
      <c r="E8567">
        <f>YEAR(Tabela1[[#This Row],[Start Date]])</f>
        <v>2025</v>
      </c>
      <c r="F8567">
        <f>ROUNDUP(MONTH(Tabela1[[#This Row],[Start Date]])/3,0)</f>
        <v>2</v>
      </c>
      <c r="G8567" t="s">
        <v>8</v>
      </c>
      <c r="H8567">
        <v>15</v>
      </c>
      <c r="I8567" t="s">
        <v>9</v>
      </c>
      <c r="J8567" t="s">
        <v>11</v>
      </c>
      <c r="K8567">
        <v>0</v>
      </c>
      <c r="L8567" t="s">
        <v>8</v>
      </c>
      <c r="M8567">
        <v>20</v>
      </c>
      <c r="N8567">
        <v>1</v>
      </c>
      <c r="O8567" t="str">
        <f>IF(AND(Tabela1[[#This Row],[EA Play Season Pass]]="Yes",Tabela1[[#This Row],[Minecraft Season Pass]]="Yes"),"Yes","No")</f>
        <v>No</v>
      </c>
      <c r="P8567" t="str">
        <f>IF(OR(Tabela1[[#This Row],[EA Play Season Pass]]="Yes",Tabela1[[#This Row],[Minecraft Season Pass]]="Yes"),"Yes","No")</f>
        <v>Yes</v>
      </c>
      <c r="Q8567">
        <v>34</v>
      </c>
      <c r="R8567" s="2"/>
    </row>
    <row r="8568" spans="1:18" x14ac:dyDescent="0.25">
      <c r="A8568">
        <v>8567</v>
      </c>
      <c r="B8568" t="s">
        <v>8259</v>
      </c>
      <c r="C8568" t="s">
        <v>7</v>
      </c>
      <c r="D8568" s="50">
        <v>45811</v>
      </c>
      <c r="E8568">
        <f>YEAR(Tabela1[[#This Row],[Start Date]])</f>
        <v>2025</v>
      </c>
      <c r="F8568">
        <f>ROUNDUP(MONTH(Tabela1[[#This Row],[Start Date]])/3,0)</f>
        <v>2</v>
      </c>
      <c r="G8568" t="s">
        <v>8</v>
      </c>
      <c r="H8568">
        <v>15</v>
      </c>
      <c r="I8568" t="s">
        <v>12</v>
      </c>
      <c r="J8568" t="s">
        <v>8</v>
      </c>
      <c r="K8568">
        <v>30</v>
      </c>
      <c r="L8568" t="s">
        <v>11</v>
      </c>
      <c r="M8568">
        <v>0</v>
      </c>
      <c r="N8568">
        <v>2</v>
      </c>
      <c r="O8568" t="str">
        <f>IF(AND(Tabela1[[#This Row],[EA Play Season Pass]]="Yes",Tabela1[[#This Row],[Minecraft Season Pass]]="Yes"),"Yes","No")</f>
        <v>No</v>
      </c>
      <c r="P8568" t="str">
        <f>IF(OR(Tabela1[[#This Row],[EA Play Season Pass]]="Yes",Tabela1[[#This Row],[Minecraft Season Pass]]="Yes"),"Yes","No")</f>
        <v>Yes</v>
      </c>
      <c r="Q8568">
        <v>43</v>
      </c>
      <c r="R8568" s="2"/>
    </row>
    <row r="8569" spans="1:18" x14ac:dyDescent="0.25">
      <c r="A8569">
        <v>8568</v>
      </c>
      <c r="B8569" t="s">
        <v>2274</v>
      </c>
      <c r="C8569" t="s">
        <v>10</v>
      </c>
      <c r="D8569" s="50">
        <v>45811</v>
      </c>
      <c r="E8569">
        <f>YEAR(Tabela1[[#This Row],[Start Date]])</f>
        <v>2025</v>
      </c>
      <c r="F8569">
        <f>ROUNDUP(MONTH(Tabela1[[#This Row],[Start Date]])/3,0)</f>
        <v>2</v>
      </c>
      <c r="G8569" t="s">
        <v>11</v>
      </c>
      <c r="H8569">
        <v>5</v>
      </c>
      <c r="I8569" t="s">
        <v>14</v>
      </c>
      <c r="J8569" t="s">
        <v>11</v>
      </c>
      <c r="K8569">
        <v>0</v>
      </c>
      <c r="L8569" t="s">
        <v>8</v>
      </c>
      <c r="M8569">
        <v>20</v>
      </c>
      <c r="N8569">
        <v>2</v>
      </c>
      <c r="O8569" t="str">
        <f>IF(AND(Tabela1[[#This Row],[EA Play Season Pass]]="Yes",Tabela1[[#This Row],[Minecraft Season Pass]]="Yes"),"Yes","No")</f>
        <v>No</v>
      </c>
      <c r="P8569" t="str">
        <f>IF(OR(Tabela1[[#This Row],[EA Play Season Pass]]="Yes",Tabela1[[#This Row],[Minecraft Season Pass]]="Yes"),"Yes","No")</f>
        <v>Yes</v>
      </c>
      <c r="Q8569">
        <v>23</v>
      </c>
      <c r="R8569" s="2"/>
    </row>
    <row r="8570" spans="1:18" x14ac:dyDescent="0.25">
      <c r="A8570">
        <v>8569</v>
      </c>
      <c r="B8570" t="s">
        <v>8260</v>
      </c>
      <c r="C8570" t="s">
        <v>13</v>
      </c>
      <c r="D8570" s="50">
        <v>45811</v>
      </c>
      <c r="E8570">
        <f>YEAR(Tabela1[[#This Row],[Start Date]])</f>
        <v>2025</v>
      </c>
      <c r="F8570">
        <f>ROUNDUP(MONTH(Tabela1[[#This Row],[Start Date]])/3,0)</f>
        <v>2</v>
      </c>
      <c r="G8570" t="s">
        <v>8</v>
      </c>
      <c r="H8570">
        <v>10</v>
      </c>
      <c r="I8570" t="s">
        <v>14</v>
      </c>
      <c r="J8570" t="s">
        <v>8</v>
      </c>
      <c r="K8570">
        <v>30</v>
      </c>
      <c r="L8570" t="s">
        <v>11</v>
      </c>
      <c r="M8570">
        <v>0</v>
      </c>
      <c r="N8570">
        <v>1</v>
      </c>
      <c r="O8570" t="str">
        <f>IF(AND(Tabela1[[#This Row],[EA Play Season Pass]]="Yes",Tabela1[[#This Row],[Minecraft Season Pass]]="Yes"),"Yes","No")</f>
        <v>No</v>
      </c>
      <c r="P8570" t="str">
        <f>IF(OR(Tabela1[[#This Row],[EA Play Season Pass]]="Yes",Tabela1[[#This Row],[Minecraft Season Pass]]="Yes"),"Yes","No")</f>
        <v>Yes</v>
      </c>
      <c r="Q8570">
        <v>39</v>
      </c>
      <c r="R8570" s="2"/>
    </row>
    <row r="8571" spans="1:18" x14ac:dyDescent="0.25">
      <c r="A8571">
        <v>8570</v>
      </c>
      <c r="B8571" t="s">
        <v>8261</v>
      </c>
      <c r="C8571" t="s">
        <v>7</v>
      </c>
      <c r="D8571" s="50">
        <v>45811</v>
      </c>
      <c r="E8571">
        <f>YEAR(Tabela1[[#This Row],[Start Date]])</f>
        <v>2025</v>
      </c>
      <c r="F8571">
        <f>ROUNDUP(MONTH(Tabela1[[#This Row],[Start Date]])/3,0)</f>
        <v>2</v>
      </c>
      <c r="G8571" t="s">
        <v>11</v>
      </c>
      <c r="H8571">
        <v>15</v>
      </c>
      <c r="I8571" t="s">
        <v>9</v>
      </c>
      <c r="J8571" t="s">
        <v>11</v>
      </c>
      <c r="K8571">
        <v>0</v>
      </c>
      <c r="L8571" t="s">
        <v>11</v>
      </c>
      <c r="M8571">
        <v>0</v>
      </c>
      <c r="N8571">
        <v>2</v>
      </c>
      <c r="O8571" t="str">
        <f>IF(AND(Tabela1[[#This Row],[EA Play Season Pass]]="Yes",Tabela1[[#This Row],[Minecraft Season Pass]]="Yes"),"Yes","No")</f>
        <v>No</v>
      </c>
      <c r="P8571" t="str">
        <f>IF(OR(Tabela1[[#This Row],[EA Play Season Pass]]="Yes",Tabela1[[#This Row],[Minecraft Season Pass]]="Yes"),"Yes","No")</f>
        <v>No</v>
      </c>
      <c r="Q8571">
        <v>13</v>
      </c>
      <c r="R8571" s="2"/>
    </row>
    <row r="8572" spans="1:18" x14ac:dyDescent="0.25">
      <c r="A8572">
        <v>8571</v>
      </c>
      <c r="B8572" t="s">
        <v>8262</v>
      </c>
      <c r="C8572" t="s">
        <v>10</v>
      </c>
      <c r="D8572" s="50">
        <v>45811</v>
      </c>
      <c r="E8572">
        <f>YEAR(Tabela1[[#This Row],[Start Date]])</f>
        <v>2025</v>
      </c>
      <c r="F8572">
        <f>ROUNDUP(MONTH(Tabela1[[#This Row],[Start Date]])/3,0)</f>
        <v>2</v>
      </c>
      <c r="G8572" t="s">
        <v>11</v>
      </c>
      <c r="H8572">
        <v>5</v>
      </c>
      <c r="I8572" t="s">
        <v>9</v>
      </c>
      <c r="J8572" t="s">
        <v>11</v>
      </c>
      <c r="K8572">
        <v>0</v>
      </c>
      <c r="L8572" t="s">
        <v>11</v>
      </c>
      <c r="M8572">
        <v>0</v>
      </c>
      <c r="N8572">
        <v>1</v>
      </c>
      <c r="O8572" t="str">
        <f>IF(AND(Tabela1[[#This Row],[EA Play Season Pass]]="Yes",Tabela1[[#This Row],[Minecraft Season Pass]]="Yes"),"Yes","No")</f>
        <v>No</v>
      </c>
      <c r="P8572" t="str">
        <f>IF(OR(Tabela1[[#This Row],[EA Play Season Pass]]="Yes",Tabela1[[#This Row],[Minecraft Season Pass]]="Yes"),"Yes","No")</f>
        <v>No</v>
      </c>
      <c r="Q8572">
        <v>4</v>
      </c>
      <c r="R8572" s="2"/>
    </row>
    <row r="8573" spans="1:18" x14ac:dyDescent="0.25">
      <c r="A8573">
        <v>8572</v>
      </c>
      <c r="B8573" t="s">
        <v>4645</v>
      </c>
      <c r="C8573" t="s">
        <v>13</v>
      </c>
      <c r="D8573" s="50">
        <v>45811</v>
      </c>
      <c r="E8573">
        <f>YEAR(Tabela1[[#This Row],[Start Date]])</f>
        <v>2025</v>
      </c>
      <c r="F8573">
        <f>ROUNDUP(MONTH(Tabela1[[#This Row],[Start Date]])/3,0)</f>
        <v>2</v>
      </c>
      <c r="G8573" t="s">
        <v>8</v>
      </c>
      <c r="H8573">
        <v>10</v>
      </c>
      <c r="I8573" t="s">
        <v>14</v>
      </c>
      <c r="J8573" t="s">
        <v>8</v>
      </c>
      <c r="K8573">
        <v>30</v>
      </c>
      <c r="L8573" t="s">
        <v>11</v>
      </c>
      <c r="M8573">
        <v>0</v>
      </c>
      <c r="N8573">
        <v>1</v>
      </c>
      <c r="O8573" t="str">
        <f>IF(AND(Tabela1[[#This Row],[EA Play Season Pass]]="Yes",Tabela1[[#This Row],[Minecraft Season Pass]]="Yes"),"Yes","No")</f>
        <v>No</v>
      </c>
      <c r="P8573" t="str">
        <f>IF(OR(Tabela1[[#This Row],[EA Play Season Pass]]="Yes",Tabela1[[#This Row],[Minecraft Season Pass]]="Yes"),"Yes","No")</f>
        <v>Yes</v>
      </c>
      <c r="Q8573">
        <v>39</v>
      </c>
      <c r="R8573" s="2"/>
    </row>
    <row r="8574" spans="1:18" x14ac:dyDescent="0.25">
      <c r="A8574">
        <v>8573</v>
      </c>
      <c r="B8574" t="s">
        <v>1171</v>
      </c>
      <c r="C8574" t="s">
        <v>10</v>
      </c>
      <c r="D8574" s="50">
        <v>45811</v>
      </c>
      <c r="E8574">
        <f>YEAR(Tabela1[[#This Row],[Start Date]])</f>
        <v>2025</v>
      </c>
      <c r="F8574">
        <f>ROUNDUP(MONTH(Tabela1[[#This Row],[Start Date]])/3,0)</f>
        <v>2</v>
      </c>
      <c r="G8574" t="s">
        <v>11</v>
      </c>
      <c r="H8574">
        <v>5</v>
      </c>
      <c r="I8574" t="s">
        <v>14</v>
      </c>
      <c r="J8574" t="s">
        <v>8</v>
      </c>
      <c r="K8574">
        <v>30</v>
      </c>
      <c r="L8574" t="s">
        <v>8</v>
      </c>
      <c r="M8574">
        <v>20</v>
      </c>
      <c r="N8574">
        <v>2</v>
      </c>
      <c r="O8574" t="str">
        <f>IF(AND(Tabela1[[#This Row],[EA Play Season Pass]]="Yes",Tabela1[[#This Row],[Minecraft Season Pass]]="Yes"),"Yes","No")</f>
        <v>Yes</v>
      </c>
      <c r="P8574" t="str">
        <f>IF(OR(Tabela1[[#This Row],[EA Play Season Pass]]="Yes",Tabela1[[#This Row],[Minecraft Season Pass]]="Yes"),"Yes","No")</f>
        <v>Yes</v>
      </c>
      <c r="Q8574">
        <v>53</v>
      </c>
      <c r="R8574" s="2"/>
    </row>
    <row r="8575" spans="1:18" x14ac:dyDescent="0.25">
      <c r="A8575">
        <v>8574</v>
      </c>
      <c r="B8575" t="s">
        <v>8263</v>
      </c>
      <c r="C8575" t="s">
        <v>7</v>
      </c>
      <c r="D8575" s="50">
        <v>45812</v>
      </c>
      <c r="E8575">
        <f>YEAR(Tabela1[[#This Row],[Start Date]])</f>
        <v>2025</v>
      </c>
      <c r="F8575">
        <f>ROUNDUP(MONTH(Tabela1[[#This Row],[Start Date]])/3,0)</f>
        <v>2</v>
      </c>
      <c r="G8575" t="s">
        <v>11</v>
      </c>
      <c r="H8575">
        <v>15</v>
      </c>
      <c r="I8575" t="s">
        <v>9</v>
      </c>
      <c r="J8575" t="s">
        <v>8</v>
      </c>
      <c r="K8575">
        <v>30</v>
      </c>
      <c r="L8575" t="s">
        <v>11</v>
      </c>
      <c r="M8575">
        <v>0</v>
      </c>
      <c r="N8575">
        <v>3</v>
      </c>
      <c r="O8575" t="str">
        <f>IF(AND(Tabela1[[#This Row],[EA Play Season Pass]]="Yes",Tabela1[[#This Row],[Minecraft Season Pass]]="Yes"),"Yes","No")</f>
        <v>No</v>
      </c>
      <c r="P8575" t="str">
        <f>IF(OR(Tabela1[[#This Row],[EA Play Season Pass]]="Yes",Tabela1[[#This Row],[Minecraft Season Pass]]="Yes"),"Yes","No")</f>
        <v>Yes</v>
      </c>
      <c r="Q8575">
        <v>42</v>
      </c>
      <c r="R8575" s="2"/>
    </row>
    <row r="8576" spans="1:18" x14ac:dyDescent="0.25">
      <c r="A8576">
        <v>8575</v>
      </c>
      <c r="B8576" t="s">
        <v>8264</v>
      </c>
      <c r="C8576" t="s">
        <v>10</v>
      </c>
      <c r="D8576" s="50">
        <v>45812</v>
      </c>
      <c r="E8576">
        <f>YEAR(Tabela1[[#This Row],[Start Date]])</f>
        <v>2025</v>
      </c>
      <c r="F8576">
        <f>ROUNDUP(MONTH(Tabela1[[#This Row],[Start Date]])/3,0)</f>
        <v>2</v>
      </c>
      <c r="G8576" t="s">
        <v>8</v>
      </c>
      <c r="H8576">
        <v>5</v>
      </c>
      <c r="I8576" t="s">
        <v>12</v>
      </c>
      <c r="J8576" t="s">
        <v>8</v>
      </c>
      <c r="K8576">
        <v>30</v>
      </c>
      <c r="L8576" t="s">
        <v>8</v>
      </c>
      <c r="M8576">
        <v>20</v>
      </c>
      <c r="N8576">
        <v>1</v>
      </c>
      <c r="O8576" t="str">
        <f>IF(AND(Tabela1[[#This Row],[EA Play Season Pass]]="Yes",Tabela1[[#This Row],[Minecraft Season Pass]]="Yes"),"Yes","No")</f>
        <v>Yes</v>
      </c>
      <c r="P8576" t="str">
        <f>IF(OR(Tabela1[[#This Row],[EA Play Season Pass]]="Yes",Tabela1[[#This Row],[Minecraft Season Pass]]="Yes"),"Yes","No")</f>
        <v>Yes</v>
      </c>
      <c r="Q8576">
        <v>54</v>
      </c>
      <c r="R8576" s="2"/>
    </row>
    <row r="8577" spans="1:18" x14ac:dyDescent="0.25">
      <c r="A8577">
        <v>8576</v>
      </c>
      <c r="B8577" t="s">
        <v>2035</v>
      </c>
      <c r="C8577" t="s">
        <v>10</v>
      </c>
      <c r="D8577" s="50">
        <v>45812</v>
      </c>
      <c r="E8577">
        <f>YEAR(Tabela1[[#This Row],[Start Date]])</f>
        <v>2025</v>
      </c>
      <c r="F8577">
        <f>ROUNDUP(MONTH(Tabela1[[#This Row],[Start Date]])/3,0)</f>
        <v>2</v>
      </c>
      <c r="G8577" t="s">
        <v>11</v>
      </c>
      <c r="H8577">
        <v>5</v>
      </c>
      <c r="I8577" t="s">
        <v>14</v>
      </c>
      <c r="J8577" t="s">
        <v>8</v>
      </c>
      <c r="K8577">
        <v>30</v>
      </c>
      <c r="L8577" t="s">
        <v>11</v>
      </c>
      <c r="M8577">
        <v>0</v>
      </c>
      <c r="N8577">
        <v>3</v>
      </c>
      <c r="O8577" t="str">
        <f>IF(AND(Tabela1[[#This Row],[EA Play Season Pass]]="Yes",Tabela1[[#This Row],[Minecraft Season Pass]]="Yes"),"Yes","No")</f>
        <v>No</v>
      </c>
      <c r="P8577" t="str">
        <f>IF(OR(Tabela1[[#This Row],[EA Play Season Pass]]="Yes",Tabela1[[#This Row],[Minecraft Season Pass]]="Yes"),"Yes","No")</f>
        <v>Yes</v>
      </c>
      <c r="Q8577">
        <v>32</v>
      </c>
      <c r="R8577" s="2"/>
    </row>
    <row r="8578" spans="1:18" x14ac:dyDescent="0.25">
      <c r="A8578">
        <v>8577</v>
      </c>
      <c r="B8578" t="s">
        <v>8265</v>
      </c>
      <c r="C8578" t="s">
        <v>13</v>
      </c>
      <c r="D8578" s="50">
        <v>45812</v>
      </c>
      <c r="E8578">
        <f>YEAR(Tabela1[[#This Row],[Start Date]])</f>
        <v>2025</v>
      </c>
      <c r="F8578">
        <f>ROUNDUP(MONTH(Tabela1[[#This Row],[Start Date]])/3,0)</f>
        <v>2</v>
      </c>
      <c r="G8578" t="s">
        <v>11</v>
      </c>
      <c r="H8578">
        <v>10</v>
      </c>
      <c r="I8578" t="s">
        <v>9</v>
      </c>
      <c r="J8578" t="s">
        <v>8</v>
      </c>
      <c r="K8578">
        <v>30</v>
      </c>
      <c r="L8578" t="s">
        <v>11</v>
      </c>
      <c r="M8578">
        <v>0</v>
      </c>
      <c r="N8578">
        <v>1</v>
      </c>
      <c r="O8578" t="str">
        <f>IF(AND(Tabela1[[#This Row],[EA Play Season Pass]]="Yes",Tabela1[[#This Row],[Minecraft Season Pass]]="Yes"),"Yes","No")</f>
        <v>No</v>
      </c>
      <c r="P8578" t="str">
        <f>IF(OR(Tabela1[[#This Row],[EA Play Season Pass]]="Yes",Tabela1[[#This Row],[Minecraft Season Pass]]="Yes"),"Yes","No")</f>
        <v>Yes</v>
      </c>
      <c r="Q8578">
        <v>39</v>
      </c>
      <c r="R8578" s="2"/>
    </row>
    <row r="8579" spans="1:18" x14ac:dyDescent="0.25">
      <c r="A8579">
        <v>8578</v>
      </c>
      <c r="B8579" t="s">
        <v>8266</v>
      </c>
      <c r="C8579" t="s">
        <v>7</v>
      </c>
      <c r="D8579" s="50">
        <v>45812</v>
      </c>
      <c r="E8579">
        <f>YEAR(Tabela1[[#This Row],[Start Date]])</f>
        <v>2025</v>
      </c>
      <c r="F8579">
        <f>ROUNDUP(MONTH(Tabela1[[#This Row],[Start Date]])/3,0)</f>
        <v>2</v>
      </c>
      <c r="G8579" t="s">
        <v>11</v>
      </c>
      <c r="H8579">
        <v>15</v>
      </c>
      <c r="I8579" t="s">
        <v>12</v>
      </c>
      <c r="J8579" t="s">
        <v>8</v>
      </c>
      <c r="K8579">
        <v>30</v>
      </c>
      <c r="L8579" t="s">
        <v>11</v>
      </c>
      <c r="M8579">
        <v>0</v>
      </c>
      <c r="N8579">
        <v>3</v>
      </c>
      <c r="O8579" t="str">
        <f>IF(AND(Tabela1[[#This Row],[EA Play Season Pass]]="Yes",Tabela1[[#This Row],[Minecraft Season Pass]]="Yes"),"Yes","No")</f>
        <v>No</v>
      </c>
      <c r="P8579" t="str">
        <f>IF(OR(Tabela1[[#This Row],[EA Play Season Pass]]="Yes",Tabela1[[#This Row],[Minecraft Season Pass]]="Yes"),"Yes","No")</f>
        <v>Yes</v>
      </c>
      <c r="Q8579">
        <v>42</v>
      </c>
      <c r="R8579" s="2"/>
    </row>
    <row r="8580" spans="1:18" x14ac:dyDescent="0.25">
      <c r="A8580">
        <v>8579</v>
      </c>
      <c r="B8580" t="s">
        <v>861</v>
      </c>
      <c r="C8580" t="s">
        <v>10</v>
      </c>
      <c r="D8580" s="50">
        <v>45812</v>
      </c>
      <c r="E8580">
        <f>YEAR(Tabela1[[#This Row],[Start Date]])</f>
        <v>2025</v>
      </c>
      <c r="F8580">
        <f>ROUNDUP(MONTH(Tabela1[[#This Row],[Start Date]])/3,0)</f>
        <v>2</v>
      </c>
      <c r="G8580" t="s">
        <v>11</v>
      </c>
      <c r="H8580">
        <v>5</v>
      </c>
      <c r="I8580" t="s">
        <v>12</v>
      </c>
      <c r="J8580" t="s">
        <v>8</v>
      </c>
      <c r="K8580">
        <v>30</v>
      </c>
      <c r="L8580" t="s">
        <v>8</v>
      </c>
      <c r="M8580">
        <v>20</v>
      </c>
      <c r="N8580">
        <v>2</v>
      </c>
      <c r="O8580" t="str">
        <f>IF(AND(Tabela1[[#This Row],[EA Play Season Pass]]="Yes",Tabela1[[#This Row],[Minecraft Season Pass]]="Yes"),"Yes","No")</f>
        <v>Yes</v>
      </c>
      <c r="P8580" t="str">
        <f>IF(OR(Tabela1[[#This Row],[EA Play Season Pass]]="Yes",Tabela1[[#This Row],[Minecraft Season Pass]]="Yes"),"Yes","No")</f>
        <v>Yes</v>
      </c>
      <c r="Q8580">
        <v>53</v>
      </c>
      <c r="R8580" s="2"/>
    </row>
    <row r="8581" spans="1:18" x14ac:dyDescent="0.25">
      <c r="A8581">
        <v>8580</v>
      </c>
      <c r="B8581" t="s">
        <v>1180</v>
      </c>
      <c r="C8581" t="s">
        <v>7</v>
      </c>
      <c r="D8581" s="50">
        <v>45812</v>
      </c>
      <c r="E8581">
        <f>YEAR(Tabela1[[#This Row],[Start Date]])</f>
        <v>2025</v>
      </c>
      <c r="F8581">
        <f>ROUNDUP(MONTH(Tabela1[[#This Row],[Start Date]])/3,0)</f>
        <v>2</v>
      </c>
      <c r="G8581" t="s">
        <v>8</v>
      </c>
      <c r="H8581">
        <v>15</v>
      </c>
      <c r="I8581" t="s">
        <v>12</v>
      </c>
      <c r="J8581" t="s">
        <v>8</v>
      </c>
      <c r="K8581">
        <v>30</v>
      </c>
      <c r="L8581" t="s">
        <v>8</v>
      </c>
      <c r="M8581">
        <v>20</v>
      </c>
      <c r="N8581">
        <v>3</v>
      </c>
      <c r="O8581" t="str">
        <f>IF(AND(Tabela1[[#This Row],[EA Play Season Pass]]="Yes",Tabela1[[#This Row],[Minecraft Season Pass]]="Yes"),"Yes","No")</f>
        <v>Yes</v>
      </c>
      <c r="P8581" t="str">
        <f>IF(OR(Tabela1[[#This Row],[EA Play Season Pass]]="Yes",Tabela1[[#This Row],[Minecraft Season Pass]]="Yes"),"Yes","No")</f>
        <v>Yes</v>
      </c>
      <c r="Q8581">
        <v>62</v>
      </c>
      <c r="R8581" s="2"/>
    </row>
    <row r="8582" spans="1:18" x14ac:dyDescent="0.25">
      <c r="A8582">
        <v>8581</v>
      </c>
      <c r="B8582" t="s">
        <v>8267</v>
      </c>
      <c r="C8582" t="s">
        <v>13</v>
      </c>
      <c r="D8582" s="50">
        <v>45813</v>
      </c>
      <c r="E8582">
        <f>YEAR(Tabela1[[#This Row],[Start Date]])</f>
        <v>2025</v>
      </c>
      <c r="F8582">
        <f>ROUNDUP(MONTH(Tabela1[[#This Row],[Start Date]])/3,0)</f>
        <v>2</v>
      </c>
      <c r="G8582" t="s">
        <v>8</v>
      </c>
      <c r="H8582">
        <v>10</v>
      </c>
      <c r="I8582" t="s">
        <v>12</v>
      </c>
      <c r="J8582" t="s">
        <v>8</v>
      </c>
      <c r="K8582">
        <v>30</v>
      </c>
      <c r="L8582" t="s">
        <v>11</v>
      </c>
      <c r="M8582">
        <v>0</v>
      </c>
      <c r="N8582">
        <v>3</v>
      </c>
      <c r="O8582" t="str">
        <f>IF(AND(Tabela1[[#This Row],[EA Play Season Pass]]="Yes",Tabela1[[#This Row],[Minecraft Season Pass]]="Yes"),"Yes","No")</f>
        <v>No</v>
      </c>
      <c r="P8582" t="str">
        <f>IF(OR(Tabela1[[#This Row],[EA Play Season Pass]]="Yes",Tabela1[[#This Row],[Minecraft Season Pass]]="Yes"),"Yes","No")</f>
        <v>Yes</v>
      </c>
      <c r="Q8582">
        <v>37</v>
      </c>
      <c r="R8582" s="2"/>
    </row>
    <row r="8583" spans="1:18" x14ac:dyDescent="0.25">
      <c r="A8583">
        <v>8582</v>
      </c>
      <c r="B8583" t="s">
        <v>565</v>
      </c>
      <c r="C8583" t="s">
        <v>13</v>
      </c>
      <c r="D8583" s="50">
        <v>45813</v>
      </c>
      <c r="E8583">
        <f>YEAR(Tabela1[[#This Row],[Start Date]])</f>
        <v>2025</v>
      </c>
      <c r="F8583">
        <f>ROUNDUP(MONTH(Tabela1[[#This Row],[Start Date]])/3,0)</f>
        <v>2</v>
      </c>
      <c r="G8583" t="s">
        <v>11</v>
      </c>
      <c r="H8583">
        <v>10</v>
      </c>
      <c r="I8583" t="s">
        <v>14</v>
      </c>
      <c r="J8583" t="s">
        <v>8</v>
      </c>
      <c r="K8583">
        <v>30</v>
      </c>
      <c r="L8583" t="s">
        <v>11</v>
      </c>
      <c r="M8583">
        <v>0</v>
      </c>
      <c r="N8583">
        <v>1</v>
      </c>
      <c r="O8583" t="str">
        <f>IF(AND(Tabela1[[#This Row],[EA Play Season Pass]]="Yes",Tabela1[[#This Row],[Minecraft Season Pass]]="Yes"),"Yes","No")</f>
        <v>No</v>
      </c>
      <c r="P8583" t="str">
        <f>IF(OR(Tabela1[[#This Row],[EA Play Season Pass]]="Yes",Tabela1[[#This Row],[Minecraft Season Pass]]="Yes"),"Yes","No")</f>
        <v>Yes</v>
      </c>
      <c r="Q8583">
        <v>39</v>
      </c>
      <c r="R8583" s="2"/>
    </row>
    <row r="8584" spans="1:18" x14ac:dyDescent="0.25">
      <c r="A8584">
        <v>8583</v>
      </c>
      <c r="B8584" t="s">
        <v>8268</v>
      </c>
      <c r="C8584" t="s">
        <v>13</v>
      </c>
      <c r="D8584" s="50">
        <v>45813</v>
      </c>
      <c r="E8584">
        <f>YEAR(Tabela1[[#This Row],[Start Date]])</f>
        <v>2025</v>
      </c>
      <c r="F8584">
        <f>ROUNDUP(MONTH(Tabela1[[#This Row],[Start Date]])/3,0)</f>
        <v>2</v>
      </c>
      <c r="G8584" t="s">
        <v>8</v>
      </c>
      <c r="H8584">
        <v>10</v>
      </c>
      <c r="I8584" t="s">
        <v>12</v>
      </c>
      <c r="J8584" t="s">
        <v>11</v>
      </c>
      <c r="K8584">
        <v>0</v>
      </c>
      <c r="L8584" t="s">
        <v>8</v>
      </c>
      <c r="M8584">
        <v>20</v>
      </c>
      <c r="N8584">
        <v>1</v>
      </c>
      <c r="O8584" t="str">
        <f>IF(AND(Tabela1[[#This Row],[EA Play Season Pass]]="Yes",Tabela1[[#This Row],[Minecraft Season Pass]]="Yes"),"Yes","No")</f>
        <v>No</v>
      </c>
      <c r="P8584" t="str">
        <f>IF(OR(Tabela1[[#This Row],[EA Play Season Pass]]="Yes",Tabela1[[#This Row],[Minecraft Season Pass]]="Yes"),"Yes","No")</f>
        <v>Yes</v>
      </c>
      <c r="Q8584">
        <v>29</v>
      </c>
      <c r="R8584" s="2"/>
    </row>
    <row r="8585" spans="1:18" x14ac:dyDescent="0.25">
      <c r="A8585">
        <v>8584</v>
      </c>
      <c r="B8585" t="s">
        <v>8269</v>
      </c>
      <c r="C8585" t="s">
        <v>10</v>
      </c>
      <c r="D8585" s="50">
        <v>45813</v>
      </c>
      <c r="E8585">
        <f>YEAR(Tabela1[[#This Row],[Start Date]])</f>
        <v>2025</v>
      </c>
      <c r="F8585">
        <f>ROUNDUP(MONTH(Tabela1[[#This Row],[Start Date]])/3,0)</f>
        <v>2</v>
      </c>
      <c r="G8585" t="s">
        <v>11</v>
      </c>
      <c r="H8585">
        <v>5</v>
      </c>
      <c r="I8585" t="s">
        <v>12</v>
      </c>
      <c r="J8585" t="s">
        <v>8</v>
      </c>
      <c r="K8585">
        <v>30</v>
      </c>
      <c r="L8585" t="s">
        <v>8</v>
      </c>
      <c r="M8585">
        <v>20</v>
      </c>
      <c r="N8585">
        <v>2</v>
      </c>
      <c r="O8585" t="str">
        <f>IF(AND(Tabela1[[#This Row],[EA Play Season Pass]]="Yes",Tabela1[[#This Row],[Minecraft Season Pass]]="Yes"),"Yes","No")</f>
        <v>Yes</v>
      </c>
      <c r="P8585" t="str">
        <f>IF(OR(Tabela1[[#This Row],[EA Play Season Pass]]="Yes",Tabela1[[#This Row],[Minecraft Season Pass]]="Yes"),"Yes","No")</f>
        <v>Yes</v>
      </c>
      <c r="Q8585">
        <v>53</v>
      </c>
      <c r="R8585" s="2"/>
    </row>
    <row r="8586" spans="1:18" x14ac:dyDescent="0.25">
      <c r="A8586">
        <v>8585</v>
      </c>
      <c r="B8586" t="s">
        <v>8270</v>
      </c>
      <c r="C8586" t="s">
        <v>10</v>
      </c>
      <c r="D8586" s="50">
        <v>45813</v>
      </c>
      <c r="E8586">
        <f>YEAR(Tabela1[[#This Row],[Start Date]])</f>
        <v>2025</v>
      </c>
      <c r="F8586">
        <f>ROUNDUP(MONTH(Tabela1[[#This Row],[Start Date]])/3,0)</f>
        <v>2</v>
      </c>
      <c r="G8586" t="s">
        <v>11</v>
      </c>
      <c r="H8586">
        <v>5</v>
      </c>
      <c r="I8586" t="s">
        <v>14</v>
      </c>
      <c r="J8586" t="s">
        <v>8</v>
      </c>
      <c r="K8586">
        <v>30</v>
      </c>
      <c r="L8586" t="s">
        <v>8</v>
      </c>
      <c r="M8586">
        <v>20</v>
      </c>
      <c r="N8586">
        <v>1</v>
      </c>
      <c r="O8586" t="str">
        <f>IF(AND(Tabela1[[#This Row],[EA Play Season Pass]]="Yes",Tabela1[[#This Row],[Minecraft Season Pass]]="Yes"),"Yes","No")</f>
        <v>Yes</v>
      </c>
      <c r="P8586" t="str">
        <f>IF(OR(Tabela1[[#This Row],[EA Play Season Pass]]="Yes",Tabela1[[#This Row],[Minecraft Season Pass]]="Yes"),"Yes","No")</f>
        <v>Yes</v>
      </c>
      <c r="Q8586">
        <v>54</v>
      </c>
      <c r="R8586" s="2"/>
    </row>
    <row r="8587" spans="1:18" x14ac:dyDescent="0.25">
      <c r="A8587">
        <v>8586</v>
      </c>
      <c r="B8587" t="s">
        <v>445</v>
      </c>
      <c r="C8587" t="s">
        <v>7</v>
      </c>
      <c r="D8587" s="50">
        <v>45813</v>
      </c>
      <c r="E8587">
        <f>YEAR(Tabela1[[#This Row],[Start Date]])</f>
        <v>2025</v>
      </c>
      <c r="F8587">
        <f>ROUNDUP(MONTH(Tabela1[[#This Row],[Start Date]])/3,0)</f>
        <v>2</v>
      </c>
      <c r="G8587" t="s">
        <v>11</v>
      </c>
      <c r="H8587">
        <v>15</v>
      </c>
      <c r="I8587" t="s">
        <v>14</v>
      </c>
      <c r="J8587" t="s">
        <v>11</v>
      </c>
      <c r="K8587">
        <v>0</v>
      </c>
      <c r="L8587" t="s">
        <v>11</v>
      </c>
      <c r="M8587">
        <v>0</v>
      </c>
      <c r="N8587">
        <v>3</v>
      </c>
      <c r="O8587" t="str">
        <f>IF(AND(Tabela1[[#This Row],[EA Play Season Pass]]="Yes",Tabela1[[#This Row],[Minecraft Season Pass]]="Yes"),"Yes","No")</f>
        <v>No</v>
      </c>
      <c r="P8587" t="str">
        <f>IF(OR(Tabela1[[#This Row],[EA Play Season Pass]]="Yes",Tabela1[[#This Row],[Minecraft Season Pass]]="Yes"),"Yes","No")</f>
        <v>No</v>
      </c>
      <c r="Q8587">
        <v>12</v>
      </c>
      <c r="R8587" s="2"/>
    </row>
    <row r="8588" spans="1:18" x14ac:dyDescent="0.25">
      <c r="A8588">
        <v>8587</v>
      </c>
      <c r="B8588" t="s">
        <v>949</v>
      </c>
      <c r="C8588" t="s">
        <v>7</v>
      </c>
      <c r="D8588" s="50">
        <v>45813</v>
      </c>
      <c r="E8588">
        <f>YEAR(Tabela1[[#This Row],[Start Date]])</f>
        <v>2025</v>
      </c>
      <c r="F8588">
        <f>ROUNDUP(MONTH(Tabela1[[#This Row],[Start Date]])/3,0)</f>
        <v>2</v>
      </c>
      <c r="G8588" t="s">
        <v>11</v>
      </c>
      <c r="H8588">
        <v>15</v>
      </c>
      <c r="I8588" t="s">
        <v>14</v>
      </c>
      <c r="J8588" t="s">
        <v>11</v>
      </c>
      <c r="K8588">
        <v>0</v>
      </c>
      <c r="L8588" t="s">
        <v>8</v>
      </c>
      <c r="M8588">
        <v>20</v>
      </c>
      <c r="N8588">
        <v>2</v>
      </c>
      <c r="O8588" t="str">
        <f>IF(AND(Tabela1[[#This Row],[EA Play Season Pass]]="Yes",Tabela1[[#This Row],[Minecraft Season Pass]]="Yes"),"Yes","No")</f>
        <v>No</v>
      </c>
      <c r="P8588" t="str">
        <f>IF(OR(Tabela1[[#This Row],[EA Play Season Pass]]="Yes",Tabela1[[#This Row],[Minecraft Season Pass]]="Yes"),"Yes","No")</f>
        <v>Yes</v>
      </c>
      <c r="Q8588">
        <v>33</v>
      </c>
      <c r="R8588" s="2"/>
    </row>
    <row r="8589" spans="1:18" x14ac:dyDescent="0.25">
      <c r="A8589">
        <v>8588</v>
      </c>
      <c r="B8589" t="s">
        <v>8271</v>
      </c>
      <c r="C8589" t="s">
        <v>13</v>
      </c>
      <c r="D8589" s="50">
        <v>45814</v>
      </c>
      <c r="E8589">
        <f>YEAR(Tabela1[[#This Row],[Start Date]])</f>
        <v>2025</v>
      </c>
      <c r="F8589">
        <f>ROUNDUP(MONTH(Tabela1[[#This Row],[Start Date]])/3,0)</f>
        <v>2</v>
      </c>
      <c r="G8589" t="s">
        <v>11</v>
      </c>
      <c r="H8589">
        <v>10</v>
      </c>
      <c r="I8589" t="s">
        <v>12</v>
      </c>
      <c r="J8589" t="s">
        <v>11</v>
      </c>
      <c r="K8589">
        <v>0</v>
      </c>
      <c r="L8589" t="s">
        <v>8</v>
      </c>
      <c r="M8589">
        <v>20</v>
      </c>
      <c r="N8589">
        <v>3</v>
      </c>
      <c r="O8589" t="str">
        <f>IF(AND(Tabela1[[#This Row],[EA Play Season Pass]]="Yes",Tabela1[[#This Row],[Minecraft Season Pass]]="Yes"),"Yes","No")</f>
        <v>No</v>
      </c>
      <c r="P8589" t="str">
        <f>IF(OR(Tabela1[[#This Row],[EA Play Season Pass]]="Yes",Tabela1[[#This Row],[Minecraft Season Pass]]="Yes"),"Yes","No")</f>
        <v>Yes</v>
      </c>
      <c r="Q8589">
        <v>27</v>
      </c>
      <c r="R8589" s="2"/>
    </row>
    <row r="8590" spans="1:18" x14ac:dyDescent="0.25">
      <c r="A8590">
        <v>8589</v>
      </c>
      <c r="B8590" t="s">
        <v>8272</v>
      </c>
      <c r="C8590" t="s">
        <v>10</v>
      </c>
      <c r="D8590" s="50">
        <v>45814</v>
      </c>
      <c r="E8590">
        <f>YEAR(Tabela1[[#This Row],[Start Date]])</f>
        <v>2025</v>
      </c>
      <c r="F8590">
        <f>ROUNDUP(MONTH(Tabela1[[#This Row],[Start Date]])/3,0)</f>
        <v>2</v>
      </c>
      <c r="G8590" t="s">
        <v>8</v>
      </c>
      <c r="H8590">
        <v>5</v>
      </c>
      <c r="I8590" t="s">
        <v>9</v>
      </c>
      <c r="J8590" t="s">
        <v>8</v>
      </c>
      <c r="K8590">
        <v>30</v>
      </c>
      <c r="L8590" t="s">
        <v>8</v>
      </c>
      <c r="M8590">
        <v>20</v>
      </c>
      <c r="N8590">
        <v>2</v>
      </c>
      <c r="O8590" t="str">
        <f>IF(AND(Tabela1[[#This Row],[EA Play Season Pass]]="Yes",Tabela1[[#This Row],[Minecraft Season Pass]]="Yes"),"Yes","No")</f>
        <v>Yes</v>
      </c>
      <c r="P8590" t="str">
        <f>IF(OR(Tabela1[[#This Row],[EA Play Season Pass]]="Yes",Tabela1[[#This Row],[Minecraft Season Pass]]="Yes"),"Yes","No")</f>
        <v>Yes</v>
      </c>
      <c r="Q8590">
        <v>53</v>
      </c>
      <c r="R8590" s="2"/>
    </row>
    <row r="8591" spans="1:18" x14ac:dyDescent="0.25">
      <c r="A8591">
        <v>8590</v>
      </c>
      <c r="B8591" t="s">
        <v>8273</v>
      </c>
      <c r="C8591" t="s">
        <v>7</v>
      </c>
      <c r="D8591" s="50">
        <v>45814</v>
      </c>
      <c r="E8591">
        <f>YEAR(Tabela1[[#This Row],[Start Date]])</f>
        <v>2025</v>
      </c>
      <c r="F8591">
        <f>ROUNDUP(MONTH(Tabela1[[#This Row],[Start Date]])/3,0)</f>
        <v>2</v>
      </c>
      <c r="G8591" t="s">
        <v>11</v>
      </c>
      <c r="H8591">
        <v>15</v>
      </c>
      <c r="I8591" t="s">
        <v>12</v>
      </c>
      <c r="J8591" t="s">
        <v>8</v>
      </c>
      <c r="K8591">
        <v>30</v>
      </c>
      <c r="L8591" t="s">
        <v>8</v>
      </c>
      <c r="M8591">
        <v>20</v>
      </c>
      <c r="N8591">
        <v>1</v>
      </c>
      <c r="O8591" t="str">
        <f>IF(AND(Tabela1[[#This Row],[EA Play Season Pass]]="Yes",Tabela1[[#This Row],[Minecraft Season Pass]]="Yes"),"Yes","No")</f>
        <v>Yes</v>
      </c>
      <c r="P8591" t="str">
        <f>IF(OR(Tabela1[[#This Row],[EA Play Season Pass]]="Yes",Tabela1[[#This Row],[Minecraft Season Pass]]="Yes"),"Yes","No")</f>
        <v>Yes</v>
      </c>
      <c r="Q8591">
        <v>64</v>
      </c>
      <c r="R8591" s="2"/>
    </row>
    <row r="8592" spans="1:18" x14ac:dyDescent="0.25">
      <c r="A8592">
        <v>8591</v>
      </c>
      <c r="B8592" t="s">
        <v>8274</v>
      </c>
      <c r="C8592" t="s">
        <v>7</v>
      </c>
      <c r="D8592" s="50">
        <v>45814</v>
      </c>
      <c r="E8592">
        <f>YEAR(Tabela1[[#This Row],[Start Date]])</f>
        <v>2025</v>
      </c>
      <c r="F8592">
        <f>ROUNDUP(MONTH(Tabela1[[#This Row],[Start Date]])/3,0)</f>
        <v>2</v>
      </c>
      <c r="G8592" t="s">
        <v>8</v>
      </c>
      <c r="H8592">
        <v>15</v>
      </c>
      <c r="I8592" t="s">
        <v>14</v>
      </c>
      <c r="J8592" t="s">
        <v>8</v>
      </c>
      <c r="K8592">
        <v>30</v>
      </c>
      <c r="L8592" t="s">
        <v>11</v>
      </c>
      <c r="M8592">
        <v>0</v>
      </c>
      <c r="N8592">
        <v>3</v>
      </c>
      <c r="O8592" t="str">
        <f>IF(AND(Tabela1[[#This Row],[EA Play Season Pass]]="Yes",Tabela1[[#This Row],[Minecraft Season Pass]]="Yes"),"Yes","No")</f>
        <v>No</v>
      </c>
      <c r="P8592" t="str">
        <f>IF(OR(Tabela1[[#This Row],[EA Play Season Pass]]="Yes",Tabela1[[#This Row],[Minecraft Season Pass]]="Yes"),"Yes","No")</f>
        <v>Yes</v>
      </c>
      <c r="Q8592">
        <v>42</v>
      </c>
      <c r="R8592" s="2"/>
    </row>
    <row r="8593" spans="1:18" x14ac:dyDescent="0.25">
      <c r="A8593">
        <v>8592</v>
      </c>
      <c r="B8593" t="s">
        <v>8275</v>
      </c>
      <c r="C8593" t="s">
        <v>10</v>
      </c>
      <c r="D8593" s="50">
        <v>45814</v>
      </c>
      <c r="E8593">
        <f>YEAR(Tabela1[[#This Row],[Start Date]])</f>
        <v>2025</v>
      </c>
      <c r="F8593">
        <f>ROUNDUP(MONTH(Tabela1[[#This Row],[Start Date]])/3,0)</f>
        <v>2</v>
      </c>
      <c r="G8593" t="s">
        <v>8</v>
      </c>
      <c r="H8593">
        <v>5</v>
      </c>
      <c r="I8593" t="s">
        <v>14</v>
      </c>
      <c r="J8593" t="s">
        <v>11</v>
      </c>
      <c r="K8593">
        <v>0</v>
      </c>
      <c r="L8593" t="s">
        <v>11</v>
      </c>
      <c r="M8593">
        <v>0</v>
      </c>
      <c r="N8593">
        <v>2</v>
      </c>
      <c r="O8593" t="str">
        <f>IF(AND(Tabela1[[#This Row],[EA Play Season Pass]]="Yes",Tabela1[[#This Row],[Minecraft Season Pass]]="Yes"),"Yes","No")</f>
        <v>No</v>
      </c>
      <c r="P8593" t="str">
        <f>IF(OR(Tabela1[[#This Row],[EA Play Season Pass]]="Yes",Tabela1[[#This Row],[Minecraft Season Pass]]="Yes"),"Yes","No")</f>
        <v>No</v>
      </c>
      <c r="Q8593">
        <v>3</v>
      </c>
      <c r="R8593" s="2"/>
    </row>
    <row r="8594" spans="1:18" x14ac:dyDescent="0.25">
      <c r="A8594">
        <v>8593</v>
      </c>
      <c r="B8594" t="s">
        <v>8276</v>
      </c>
      <c r="C8594" t="s">
        <v>7</v>
      </c>
      <c r="D8594" s="50">
        <v>45814</v>
      </c>
      <c r="E8594">
        <f>YEAR(Tabela1[[#This Row],[Start Date]])</f>
        <v>2025</v>
      </c>
      <c r="F8594">
        <f>ROUNDUP(MONTH(Tabela1[[#This Row],[Start Date]])/3,0)</f>
        <v>2</v>
      </c>
      <c r="G8594" t="s">
        <v>11</v>
      </c>
      <c r="H8594">
        <v>15</v>
      </c>
      <c r="I8594" t="s">
        <v>9</v>
      </c>
      <c r="J8594" t="s">
        <v>11</v>
      </c>
      <c r="K8594">
        <v>0</v>
      </c>
      <c r="L8594" t="s">
        <v>8</v>
      </c>
      <c r="M8594">
        <v>20</v>
      </c>
      <c r="N8594">
        <v>2</v>
      </c>
      <c r="O8594" t="str">
        <f>IF(AND(Tabela1[[#This Row],[EA Play Season Pass]]="Yes",Tabela1[[#This Row],[Minecraft Season Pass]]="Yes"),"Yes","No")</f>
        <v>No</v>
      </c>
      <c r="P8594" t="str">
        <f>IF(OR(Tabela1[[#This Row],[EA Play Season Pass]]="Yes",Tabela1[[#This Row],[Minecraft Season Pass]]="Yes"),"Yes","No")</f>
        <v>Yes</v>
      </c>
      <c r="Q8594">
        <v>33</v>
      </c>
      <c r="R8594" s="2"/>
    </row>
    <row r="8595" spans="1:18" x14ac:dyDescent="0.25">
      <c r="A8595">
        <v>8594</v>
      </c>
      <c r="B8595" t="s">
        <v>3150</v>
      </c>
      <c r="C8595" t="s">
        <v>7</v>
      </c>
      <c r="D8595" s="50">
        <v>45814</v>
      </c>
      <c r="E8595">
        <f>YEAR(Tabela1[[#This Row],[Start Date]])</f>
        <v>2025</v>
      </c>
      <c r="F8595">
        <f>ROUNDUP(MONTH(Tabela1[[#This Row],[Start Date]])/3,0)</f>
        <v>2</v>
      </c>
      <c r="G8595" t="s">
        <v>8</v>
      </c>
      <c r="H8595">
        <v>15</v>
      </c>
      <c r="I8595" t="s">
        <v>14</v>
      </c>
      <c r="J8595" t="s">
        <v>8</v>
      </c>
      <c r="K8595">
        <v>30</v>
      </c>
      <c r="L8595" t="s">
        <v>11</v>
      </c>
      <c r="M8595">
        <v>0</v>
      </c>
      <c r="N8595">
        <v>2</v>
      </c>
      <c r="O8595" t="str">
        <f>IF(AND(Tabela1[[#This Row],[EA Play Season Pass]]="Yes",Tabela1[[#This Row],[Minecraft Season Pass]]="Yes"),"Yes","No")</f>
        <v>No</v>
      </c>
      <c r="P8595" t="str">
        <f>IF(OR(Tabela1[[#This Row],[EA Play Season Pass]]="Yes",Tabela1[[#This Row],[Minecraft Season Pass]]="Yes"),"Yes","No")</f>
        <v>Yes</v>
      </c>
      <c r="Q8595">
        <v>43</v>
      </c>
      <c r="R8595" s="2"/>
    </row>
    <row r="8596" spans="1:18" x14ac:dyDescent="0.25">
      <c r="A8596">
        <v>8595</v>
      </c>
      <c r="B8596" t="s">
        <v>8277</v>
      </c>
      <c r="C8596" t="s">
        <v>13</v>
      </c>
      <c r="D8596" s="50">
        <v>45815</v>
      </c>
      <c r="E8596">
        <f>YEAR(Tabela1[[#This Row],[Start Date]])</f>
        <v>2025</v>
      </c>
      <c r="F8596">
        <f>ROUNDUP(MONTH(Tabela1[[#This Row],[Start Date]])/3,0)</f>
        <v>2</v>
      </c>
      <c r="G8596" t="s">
        <v>8</v>
      </c>
      <c r="H8596">
        <v>10</v>
      </c>
      <c r="I8596" t="s">
        <v>14</v>
      </c>
      <c r="J8596" t="s">
        <v>11</v>
      </c>
      <c r="K8596">
        <v>0</v>
      </c>
      <c r="L8596" t="s">
        <v>8</v>
      </c>
      <c r="M8596">
        <v>20</v>
      </c>
      <c r="N8596">
        <v>3</v>
      </c>
      <c r="O8596" t="str">
        <f>IF(AND(Tabela1[[#This Row],[EA Play Season Pass]]="Yes",Tabela1[[#This Row],[Minecraft Season Pass]]="Yes"),"Yes","No")</f>
        <v>No</v>
      </c>
      <c r="P8596" t="str">
        <f>IF(OR(Tabela1[[#This Row],[EA Play Season Pass]]="Yes",Tabela1[[#This Row],[Minecraft Season Pass]]="Yes"),"Yes","No")</f>
        <v>Yes</v>
      </c>
      <c r="Q8596">
        <v>27</v>
      </c>
      <c r="R8596" s="2"/>
    </row>
    <row r="8597" spans="1:18" x14ac:dyDescent="0.25">
      <c r="A8597">
        <v>8596</v>
      </c>
      <c r="B8597" t="s">
        <v>3131</v>
      </c>
      <c r="C8597" t="s">
        <v>10</v>
      </c>
      <c r="D8597" s="50">
        <v>45815</v>
      </c>
      <c r="E8597">
        <f>YEAR(Tabela1[[#This Row],[Start Date]])</f>
        <v>2025</v>
      </c>
      <c r="F8597">
        <f>ROUNDUP(MONTH(Tabela1[[#This Row],[Start Date]])/3,0)</f>
        <v>2</v>
      </c>
      <c r="G8597" t="s">
        <v>11</v>
      </c>
      <c r="H8597">
        <v>5</v>
      </c>
      <c r="I8597" t="s">
        <v>9</v>
      </c>
      <c r="J8597" t="s">
        <v>8</v>
      </c>
      <c r="K8597">
        <v>30</v>
      </c>
      <c r="L8597" t="s">
        <v>11</v>
      </c>
      <c r="M8597">
        <v>0</v>
      </c>
      <c r="N8597">
        <v>1</v>
      </c>
      <c r="O8597" t="str">
        <f>IF(AND(Tabela1[[#This Row],[EA Play Season Pass]]="Yes",Tabela1[[#This Row],[Minecraft Season Pass]]="Yes"),"Yes","No")</f>
        <v>No</v>
      </c>
      <c r="P8597" t="str">
        <f>IF(OR(Tabela1[[#This Row],[EA Play Season Pass]]="Yes",Tabela1[[#This Row],[Minecraft Season Pass]]="Yes"),"Yes","No")</f>
        <v>Yes</v>
      </c>
      <c r="Q8597">
        <v>34</v>
      </c>
      <c r="R8597" s="2"/>
    </row>
    <row r="8598" spans="1:18" x14ac:dyDescent="0.25">
      <c r="A8598">
        <v>8597</v>
      </c>
      <c r="B8598" t="s">
        <v>8278</v>
      </c>
      <c r="C8598" t="s">
        <v>10</v>
      </c>
      <c r="D8598" s="50">
        <v>45815</v>
      </c>
      <c r="E8598">
        <f>YEAR(Tabela1[[#This Row],[Start Date]])</f>
        <v>2025</v>
      </c>
      <c r="F8598">
        <f>ROUNDUP(MONTH(Tabela1[[#This Row],[Start Date]])/3,0)</f>
        <v>2</v>
      </c>
      <c r="G8598" t="s">
        <v>11</v>
      </c>
      <c r="H8598">
        <v>5</v>
      </c>
      <c r="I8598" t="s">
        <v>12</v>
      </c>
      <c r="J8598" t="s">
        <v>11</v>
      </c>
      <c r="K8598">
        <v>0</v>
      </c>
      <c r="L8598" t="s">
        <v>8</v>
      </c>
      <c r="M8598">
        <v>20</v>
      </c>
      <c r="N8598">
        <v>3</v>
      </c>
      <c r="O8598" t="str">
        <f>IF(AND(Tabela1[[#This Row],[EA Play Season Pass]]="Yes",Tabela1[[#This Row],[Minecraft Season Pass]]="Yes"),"Yes","No")</f>
        <v>No</v>
      </c>
      <c r="P8598" t="str">
        <f>IF(OR(Tabela1[[#This Row],[EA Play Season Pass]]="Yes",Tabela1[[#This Row],[Minecraft Season Pass]]="Yes"),"Yes","No")</f>
        <v>Yes</v>
      </c>
      <c r="Q8598">
        <v>22</v>
      </c>
      <c r="R8598" s="2"/>
    </row>
    <row r="8599" spans="1:18" x14ac:dyDescent="0.25">
      <c r="A8599">
        <v>8598</v>
      </c>
      <c r="B8599" t="s">
        <v>1222</v>
      </c>
      <c r="C8599" t="s">
        <v>10</v>
      </c>
      <c r="D8599" s="50">
        <v>45815</v>
      </c>
      <c r="E8599">
        <f>YEAR(Tabela1[[#This Row],[Start Date]])</f>
        <v>2025</v>
      </c>
      <c r="F8599">
        <f>ROUNDUP(MONTH(Tabela1[[#This Row],[Start Date]])/3,0)</f>
        <v>2</v>
      </c>
      <c r="G8599" t="s">
        <v>8</v>
      </c>
      <c r="H8599">
        <v>5</v>
      </c>
      <c r="I8599" t="s">
        <v>14</v>
      </c>
      <c r="J8599" t="s">
        <v>8</v>
      </c>
      <c r="K8599">
        <v>30</v>
      </c>
      <c r="L8599" t="s">
        <v>8</v>
      </c>
      <c r="M8599">
        <v>20</v>
      </c>
      <c r="N8599">
        <v>3</v>
      </c>
      <c r="O8599" t="str">
        <f>IF(AND(Tabela1[[#This Row],[EA Play Season Pass]]="Yes",Tabela1[[#This Row],[Minecraft Season Pass]]="Yes"),"Yes","No")</f>
        <v>Yes</v>
      </c>
      <c r="P8599" t="str">
        <f>IF(OR(Tabela1[[#This Row],[EA Play Season Pass]]="Yes",Tabela1[[#This Row],[Minecraft Season Pass]]="Yes"),"Yes","No")</f>
        <v>Yes</v>
      </c>
      <c r="Q8599">
        <v>52</v>
      </c>
      <c r="R8599" s="2"/>
    </row>
    <row r="8600" spans="1:18" x14ac:dyDescent="0.25">
      <c r="A8600">
        <v>8599</v>
      </c>
      <c r="B8600" t="s">
        <v>8279</v>
      </c>
      <c r="C8600" t="s">
        <v>7</v>
      </c>
      <c r="D8600" s="50">
        <v>45815</v>
      </c>
      <c r="E8600">
        <f>YEAR(Tabela1[[#This Row],[Start Date]])</f>
        <v>2025</v>
      </c>
      <c r="F8600">
        <f>ROUNDUP(MONTH(Tabela1[[#This Row],[Start Date]])/3,0)</f>
        <v>2</v>
      </c>
      <c r="G8600" t="s">
        <v>11</v>
      </c>
      <c r="H8600">
        <v>15</v>
      </c>
      <c r="I8600" t="s">
        <v>14</v>
      </c>
      <c r="J8600" t="s">
        <v>11</v>
      </c>
      <c r="K8600">
        <v>0</v>
      </c>
      <c r="L8600" t="s">
        <v>11</v>
      </c>
      <c r="M8600">
        <v>0</v>
      </c>
      <c r="N8600">
        <v>1</v>
      </c>
      <c r="O8600" t="str">
        <f>IF(AND(Tabela1[[#This Row],[EA Play Season Pass]]="Yes",Tabela1[[#This Row],[Minecraft Season Pass]]="Yes"),"Yes","No")</f>
        <v>No</v>
      </c>
      <c r="P8600" t="str">
        <f>IF(OR(Tabela1[[#This Row],[EA Play Season Pass]]="Yes",Tabela1[[#This Row],[Minecraft Season Pass]]="Yes"),"Yes","No")</f>
        <v>No</v>
      </c>
      <c r="Q8600">
        <v>14</v>
      </c>
      <c r="R8600" s="2"/>
    </row>
    <row r="8601" spans="1:18" x14ac:dyDescent="0.25">
      <c r="A8601">
        <v>8600</v>
      </c>
      <c r="B8601" t="s">
        <v>8280</v>
      </c>
      <c r="C8601" t="s">
        <v>10</v>
      </c>
      <c r="D8601" s="50">
        <v>45815</v>
      </c>
      <c r="E8601">
        <f>YEAR(Tabela1[[#This Row],[Start Date]])</f>
        <v>2025</v>
      </c>
      <c r="F8601">
        <f>ROUNDUP(MONTH(Tabela1[[#This Row],[Start Date]])/3,0)</f>
        <v>2</v>
      </c>
      <c r="G8601" t="s">
        <v>8</v>
      </c>
      <c r="H8601">
        <v>5</v>
      </c>
      <c r="I8601" t="s">
        <v>14</v>
      </c>
      <c r="J8601" t="s">
        <v>11</v>
      </c>
      <c r="K8601">
        <v>0</v>
      </c>
      <c r="L8601" t="s">
        <v>8</v>
      </c>
      <c r="M8601">
        <v>20</v>
      </c>
      <c r="N8601">
        <v>1</v>
      </c>
      <c r="O8601" t="str">
        <f>IF(AND(Tabela1[[#This Row],[EA Play Season Pass]]="Yes",Tabela1[[#This Row],[Minecraft Season Pass]]="Yes"),"Yes","No")</f>
        <v>No</v>
      </c>
      <c r="P8601" t="str">
        <f>IF(OR(Tabela1[[#This Row],[EA Play Season Pass]]="Yes",Tabela1[[#This Row],[Minecraft Season Pass]]="Yes"),"Yes","No")</f>
        <v>Yes</v>
      </c>
      <c r="Q8601">
        <v>24</v>
      </c>
      <c r="R8601" s="2"/>
    </row>
    <row r="8602" spans="1:18" x14ac:dyDescent="0.25">
      <c r="A8602">
        <v>8601</v>
      </c>
      <c r="B8602" t="s">
        <v>8281</v>
      </c>
      <c r="C8602" t="s">
        <v>7</v>
      </c>
      <c r="D8602" s="50">
        <v>45815</v>
      </c>
      <c r="E8602">
        <f>YEAR(Tabela1[[#This Row],[Start Date]])</f>
        <v>2025</v>
      </c>
      <c r="F8602">
        <f>ROUNDUP(MONTH(Tabela1[[#This Row],[Start Date]])/3,0)</f>
        <v>2</v>
      </c>
      <c r="G8602" t="s">
        <v>8</v>
      </c>
      <c r="H8602">
        <v>15</v>
      </c>
      <c r="I8602" t="s">
        <v>12</v>
      </c>
      <c r="J8602" t="s">
        <v>11</v>
      </c>
      <c r="K8602">
        <v>0</v>
      </c>
      <c r="L8602" t="s">
        <v>11</v>
      </c>
      <c r="M8602">
        <v>0</v>
      </c>
      <c r="N8602">
        <v>3</v>
      </c>
      <c r="O8602" t="str">
        <f>IF(AND(Tabela1[[#This Row],[EA Play Season Pass]]="Yes",Tabela1[[#This Row],[Minecraft Season Pass]]="Yes"),"Yes","No")</f>
        <v>No</v>
      </c>
      <c r="P8602" t="str">
        <f>IF(OR(Tabela1[[#This Row],[EA Play Season Pass]]="Yes",Tabela1[[#This Row],[Minecraft Season Pass]]="Yes"),"Yes","No")</f>
        <v>No</v>
      </c>
      <c r="Q8602">
        <v>12</v>
      </c>
      <c r="R8602" s="2"/>
    </row>
    <row r="8603" spans="1:18" x14ac:dyDescent="0.25">
      <c r="A8603">
        <v>8602</v>
      </c>
      <c r="B8603" t="s">
        <v>8282</v>
      </c>
      <c r="C8603" t="s">
        <v>13</v>
      </c>
      <c r="D8603" s="50">
        <v>45815</v>
      </c>
      <c r="E8603">
        <f>YEAR(Tabela1[[#This Row],[Start Date]])</f>
        <v>2025</v>
      </c>
      <c r="F8603">
        <f>ROUNDUP(MONTH(Tabela1[[#This Row],[Start Date]])/3,0)</f>
        <v>2</v>
      </c>
      <c r="G8603" t="s">
        <v>8</v>
      </c>
      <c r="H8603">
        <v>10</v>
      </c>
      <c r="I8603" t="s">
        <v>12</v>
      </c>
      <c r="J8603" t="s">
        <v>8</v>
      </c>
      <c r="K8603">
        <v>30</v>
      </c>
      <c r="L8603" t="s">
        <v>8</v>
      </c>
      <c r="M8603">
        <v>20</v>
      </c>
      <c r="N8603">
        <v>2</v>
      </c>
      <c r="O8603" t="str">
        <f>IF(AND(Tabela1[[#This Row],[EA Play Season Pass]]="Yes",Tabela1[[#This Row],[Minecraft Season Pass]]="Yes"),"Yes","No")</f>
        <v>Yes</v>
      </c>
      <c r="P8603" t="str">
        <f>IF(OR(Tabela1[[#This Row],[EA Play Season Pass]]="Yes",Tabela1[[#This Row],[Minecraft Season Pass]]="Yes"),"Yes","No")</f>
        <v>Yes</v>
      </c>
      <c r="Q8603">
        <v>58</v>
      </c>
      <c r="R8603" s="2"/>
    </row>
    <row r="8604" spans="1:18" x14ac:dyDescent="0.25">
      <c r="A8604">
        <v>8603</v>
      </c>
      <c r="B8604" t="s">
        <v>2698</v>
      </c>
      <c r="C8604" t="s">
        <v>13</v>
      </c>
      <c r="D8604" s="50">
        <v>45815</v>
      </c>
      <c r="E8604">
        <f>YEAR(Tabela1[[#This Row],[Start Date]])</f>
        <v>2025</v>
      </c>
      <c r="F8604">
        <f>ROUNDUP(MONTH(Tabela1[[#This Row],[Start Date]])/3,0)</f>
        <v>2</v>
      </c>
      <c r="G8604" t="s">
        <v>8</v>
      </c>
      <c r="H8604">
        <v>10</v>
      </c>
      <c r="I8604" t="s">
        <v>9</v>
      </c>
      <c r="J8604" t="s">
        <v>8</v>
      </c>
      <c r="K8604">
        <v>30</v>
      </c>
      <c r="L8604" t="s">
        <v>11</v>
      </c>
      <c r="M8604">
        <v>0</v>
      </c>
      <c r="N8604">
        <v>2</v>
      </c>
      <c r="O8604" t="str">
        <f>IF(AND(Tabela1[[#This Row],[EA Play Season Pass]]="Yes",Tabela1[[#This Row],[Minecraft Season Pass]]="Yes"),"Yes","No")</f>
        <v>No</v>
      </c>
      <c r="P8604" t="str">
        <f>IF(OR(Tabela1[[#This Row],[EA Play Season Pass]]="Yes",Tabela1[[#This Row],[Minecraft Season Pass]]="Yes"),"Yes","No")</f>
        <v>Yes</v>
      </c>
      <c r="Q8604">
        <v>38</v>
      </c>
      <c r="R8604" s="2"/>
    </row>
    <row r="8605" spans="1:18" x14ac:dyDescent="0.25">
      <c r="A8605">
        <v>8604</v>
      </c>
      <c r="B8605" t="s">
        <v>1314</v>
      </c>
      <c r="C8605" t="s">
        <v>10</v>
      </c>
      <c r="D8605" s="50">
        <v>45815</v>
      </c>
      <c r="E8605">
        <f>YEAR(Tabela1[[#This Row],[Start Date]])</f>
        <v>2025</v>
      </c>
      <c r="F8605">
        <f>ROUNDUP(MONTH(Tabela1[[#This Row],[Start Date]])/3,0)</f>
        <v>2</v>
      </c>
      <c r="G8605" t="s">
        <v>11</v>
      </c>
      <c r="H8605">
        <v>5</v>
      </c>
      <c r="I8605" t="s">
        <v>12</v>
      </c>
      <c r="J8605" t="s">
        <v>11</v>
      </c>
      <c r="K8605">
        <v>0</v>
      </c>
      <c r="L8605" t="s">
        <v>11</v>
      </c>
      <c r="M8605">
        <v>0</v>
      </c>
      <c r="N8605">
        <v>3</v>
      </c>
      <c r="O8605" t="str">
        <f>IF(AND(Tabela1[[#This Row],[EA Play Season Pass]]="Yes",Tabela1[[#This Row],[Minecraft Season Pass]]="Yes"),"Yes","No")</f>
        <v>No</v>
      </c>
      <c r="P8605" t="str">
        <f>IF(OR(Tabela1[[#This Row],[EA Play Season Pass]]="Yes",Tabela1[[#This Row],[Minecraft Season Pass]]="Yes"),"Yes","No")</f>
        <v>No</v>
      </c>
      <c r="Q8605">
        <v>2</v>
      </c>
      <c r="R8605" s="2"/>
    </row>
    <row r="8606" spans="1:18" x14ac:dyDescent="0.25">
      <c r="A8606">
        <v>8605</v>
      </c>
      <c r="B8606" t="s">
        <v>948</v>
      </c>
      <c r="C8606" t="s">
        <v>7</v>
      </c>
      <c r="D8606" s="50">
        <v>45815</v>
      </c>
      <c r="E8606">
        <f>YEAR(Tabela1[[#This Row],[Start Date]])</f>
        <v>2025</v>
      </c>
      <c r="F8606">
        <f>ROUNDUP(MONTH(Tabela1[[#This Row],[Start Date]])/3,0)</f>
        <v>2</v>
      </c>
      <c r="G8606" t="s">
        <v>11</v>
      </c>
      <c r="H8606">
        <v>15</v>
      </c>
      <c r="I8606" t="s">
        <v>9</v>
      </c>
      <c r="J8606" t="s">
        <v>8</v>
      </c>
      <c r="K8606">
        <v>30</v>
      </c>
      <c r="L8606" t="s">
        <v>8</v>
      </c>
      <c r="M8606">
        <v>20</v>
      </c>
      <c r="N8606">
        <v>3</v>
      </c>
      <c r="O8606" t="str">
        <f>IF(AND(Tabela1[[#This Row],[EA Play Season Pass]]="Yes",Tabela1[[#This Row],[Minecraft Season Pass]]="Yes"),"Yes","No")</f>
        <v>Yes</v>
      </c>
      <c r="P8606" t="str">
        <f>IF(OR(Tabela1[[#This Row],[EA Play Season Pass]]="Yes",Tabela1[[#This Row],[Minecraft Season Pass]]="Yes"),"Yes","No")</f>
        <v>Yes</v>
      </c>
      <c r="Q8606">
        <v>62</v>
      </c>
      <c r="R8606" s="2"/>
    </row>
    <row r="8607" spans="1:18" x14ac:dyDescent="0.25">
      <c r="A8607">
        <v>8606</v>
      </c>
      <c r="B8607" t="s">
        <v>8283</v>
      </c>
      <c r="C8607" t="s">
        <v>13</v>
      </c>
      <c r="D8607" s="50">
        <v>45816</v>
      </c>
      <c r="E8607">
        <f>YEAR(Tabela1[[#This Row],[Start Date]])</f>
        <v>2025</v>
      </c>
      <c r="F8607">
        <f>ROUNDUP(MONTH(Tabela1[[#This Row],[Start Date]])/3,0)</f>
        <v>2</v>
      </c>
      <c r="G8607" t="s">
        <v>8</v>
      </c>
      <c r="H8607">
        <v>10</v>
      </c>
      <c r="I8607" t="s">
        <v>12</v>
      </c>
      <c r="J8607" t="s">
        <v>8</v>
      </c>
      <c r="K8607">
        <v>30</v>
      </c>
      <c r="L8607" t="s">
        <v>8</v>
      </c>
      <c r="M8607">
        <v>20</v>
      </c>
      <c r="N8607">
        <v>1</v>
      </c>
      <c r="O8607" t="str">
        <f>IF(AND(Tabela1[[#This Row],[EA Play Season Pass]]="Yes",Tabela1[[#This Row],[Minecraft Season Pass]]="Yes"),"Yes","No")</f>
        <v>Yes</v>
      </c>
      <c r="P8607" t="str">
        <f>IF(OR(Tabela1[[#This Row],[EA Play Season Pass]]="Yes",Tabela1[[#This Row],[Minecraft Season Pass]]="Yes"),"Yes","No")</f>
        <v>Yes</v>
      </c>
      <c r="Q8607">
        <v>59</v>
      </c>
      <c r="R8607" s="2"/>
    </row>
    <row r="8608" spans="1:18" x14ac:dyDescent="0.25">
      <c r="A8608">
        <v>8607</v>
      </c>
      <c r="B8608" t="s">
        <v>8284</v>
      </c>
      <c r="C8608" t="s">
        <v>13</v>
      </c>
      <c r="D8608" s="50">
        <v>45816</v>
      </c>
      <c r="E8608">
        <f>YEAR(Tabela1[[#This Row],[Start Date]])</f>
        <v>2025</v>
      </c>
      <c r="F8608">
        <f>ROUNDUP(MONTH(Tabela1[[#This Row],[Start Date]])/3,0)</f>
        <v>2</v>
      </c>
      <c r="G8608" t="s">
        <v>8</v>
      </c>
      <c r="H8608">
        <v>10</v>
      </c>
      <c r="I8608" t="s">
        <v>14</v>
      </c>
      <c r="J8608" t="s">
        <v>11</v>
      </c>
      <c r="K8608">
        <v>0</v>
      </c>
      <c r="L8608" t="s">
        <v>8</v>
      </c>
      <c r="M8608">
        <v>20</v>
      </c>
      <c r="N8608">
        <v>2</v>
      </c>
      <c r="O8608" t="str">
        <f>IF(AND(Tabela1[[#This Row],[EA Play Season Pass]]="Yes",Tabela1[[#This Row],[Minecraft Season Pass]]="Yes"),"Yes","No")</f>
        <v>No</v>
      </c>
      <c r="P8608" t="str">
        <f>IF(OR(Tabela1[[#This Row],[EA Play Season Pass]]="Yes",Tabela1[[#This Row],[Minecraft Season Pass]]="Yes"),"Yes","No")</f>
        <v>Yes</v>
      </c>
      <c r="Q8608">
        <v>28</v>
      </c>
      <c r="R8608" s="2"/>
    </row>
    <row r="8609" spans="1:18" x14ac:dyDescent="0.25">
      <c r="A8609">
        <v>8608</v>
      </c>
      <c r="B8609" t="s">
        <v>8285</v>
      </c>
      <c r="C8609" t="s">
        <v>13</v>
      </c>
      <c r="D8609" s="50">
        <v>45816</v>
      </c>
      <c r="E8609">
        <f>YEAR(Tabela1[[#This Row],[Start Date]])</f>
        <v>2025</v>
      </c>
      <c r="F8609">
        <f>ROUNDUP(MONTH(Tabela1[[#This Row],[Start Date]])/3,0)</f>
        <v>2</v>
      </c>
      <c r="G8609" t="s">
        <v>11</v>
      </c>
      <c r="H8609">
        <v>10</v>
      </c>
      <c r="I8609" t="s">
        <v>12</v>
      </c>
      <c r="J8609" t="s">
        <v>8</v>
      </c>
      <c r="K8609">
        <v>30</v>
      </c>
      <c r="L8609" t="s">
        <v>8</v>
      </c>
      <c r="M8609">
        <v>20</v>
      </c>
      <c r="N8609">
        <v>2</v>
      </c>
      <c r="O8609" t="str">
        <f>IF(AND(Tabela1[[#This Row],[EA Play Season Pass]]="Yes",Tabela1[[#This Row],[Minecraft Season Pass]]="Yes"),"Yes","No")</f>
        <v>Yes</v>
      </c>
      <c r="P8609" t="str">
        <f>IF(OR(Tabela1[[#This Row],[EA Play Season Pass]]="Yes",Tabela1[[#This Row],[Minecraft Season Pass]]="Yes"),"Yes","No")</f>
        <v>Yes</v>
      </c>
      <c r="Q8609">
        <v>58</v>
      </c>
      <c r="R8609" s="2"/>
    </row>
    <row r="8610" spans="1:18" x14ac:dyDescent="0.25">
      <c r="A8610">
        <v>8609</v>
      </c>
      <c r="B8610" t="s">
        <v>3869</v>
      </c>
      <c r="C8610" t="s">
        <v>7</v>
      </c>
      <c r="D8610" s="50">
        <v>45816</v>
      </c>
      <c r="E8610">
        <f>YEAR(Tabela1[[#This Row],[Start Date]])</f>
        <v>2025</v>
      </c>
      <c r="F8610">
        <f>ROUNDUP(MONTH(Tabela1[[#This Row],[Start Date]])/3,0)</f>
        <v>2</v>
      </c>
      <c r="G8610" t="s">
        <v>8</v>
      </c>
      <c r="H8610">
        <v>15</v>
      </c>
      <c r="I8610" t="s">
        <v>14</v>
      </c>
      <c r="J8610" t="s">
        <v>11</v>
      </c>
      <c r="K8610">
        <v>0</v>
      </c>
      <c r="L8610" t="s">
        <v>11</v>
      </c>
      <c r="M8610">
        <v>0</v>
      </c>
      <c r="N8610">
        <v>1</v>
      </c>
      <c r="O8610" t="str">
        <f>IF(AND(Tabela1[[#This Row],[EA Play Season Pass]]="Yes",Tabela1[[#This Row],[Minecraft Season Pass]]="Yes"),"Yes","No")</f>
        <v>No</v>
      </c>
      <c r="P8610" t="str">
        <f>IF(OR(Tabela1[[#This Row],[EA Play Season Pass]]="Yes",Tabela1[[#This Row],[Minecraft Season Pass]]="Yes"),"Yes","No")</f>
        <v>No</v>
      </c>
      <c r="Q8610">
        <v>14</v>
      </c>
      <c r="R8610" s="2"/>
    </row>
    <row r="8611" spans="1:18" x14ac:dyDescent="0.25">
      <c r="A8611">
        <v>8610</v>
      </c>
      <c r="B8611" t="s">
        <v>5586</v>
      </c>
      <c r="C8611" t="s">
        <v>13</v>
      </c>
      <c r="D8611" s="50">
        <v>45817</v>
      </c>
      <c r="E8611">
        <f>YEAR(Tabela1[[#This Row],[Start Date]])</f>
        <v>2025</v>
      </c>
      <c r="F8611">
        <f>ROUNDUP(MONTH(Tabela1[[#This Row],[Start Date]])/3,0)</f>
        <v>2</v>
      </c>
      <c r="G8611" t="s">
        <v>8</v>
      </c>
      <c r="H8611">
        <v>10</v>
      </c>
      <c r="I8611" t="s">
        <v>14</v>
      </c>
      <c r="J8611" t="s">
        <v>8</v>
      </c>
      <c r="K8611">
        <v>30</v>
      </c>
      <c r="L8611" t="s">
        <v>11</v>
      </c>
      <c r="M8611">
        <v>0</v>
      </c>
      <c r="N8611">
        <v>2</v>
      </c>
      <c r="O8611" t="str">
        <f>IF(AND(Tabela1[[#This Row],[EA Play Season Pass]]="Yes",Tabela1[[#This Row],[Minecraft Season Pass]]="Yes"),"Yes","No")</f>
        <v>No</v>
      </c>
      <c r="P8611" t="str">
        <f>IF(OR(Tabela1[[#This Row],[EA Play Season Pass]]="Yes",Tabela1[[#This Row],[Minecraft Season Pass]]="Yes"),"Yes","No")</f>
        <v>Yes</v>
      </c>
      <c r="Q8611">
        <v>38</v>
      </c>
      <c r="R8611" s="2"/>
    </row>
    <row r="8612" spans="1:18" x14ac:dyDescent="0.25">
      <c r="A8612">
        <v>8611</v>
      </c>
      <c r="B8612" t="s">
        <v>2558</v>
      </c>
      <c r="C8612" t="s">
        <v>10</v>
      </c>
      <c r="D8612" s="50">
        <v>45817</v>
      </c>
      <c r="E8612">
        <f>YEAR(Tabela1[[#This Row],[Start Date]])</f>
        <v>2025</v>
      </c>
      <c r="F8612">
        <f>ROUNDUP(MONTH(Tabela1[[#This Row],[Start Date]])/3,0)</f>
        <v>2</v>
      </c>
      <c r="G8612" t="s">
        <v>11</v>
      </c>
      <c r="H8612">
        <v>5</v>
      </c>
      <c r="I8612" t="s">
        <v>14</v>
      </c>
      <c r="J8612" t="s">
        <v>8</v>
      </c>
      <c r="K8612">
        <v>30</v>
      </c>
      <c r="L8612" t="s">
        <v>11</v>
      </c>
      <c r="M8612">
        <v>0</v>
      </c>
      <c r="N8612">
        <v>3</v>
      </c>
      <c r="O8612" t="str">
        <f>IF(AND(Tabela1[[#This Row],[EA Play Season Pass]]="Yes",Tabela1[[#This Row],[Minecraft Season Pass]]="Yes"),"Yes","No")</f>
        <v>No</v>
      </c>
      <c r="P8612" t="str">
        <f>IF(OR(Tabela1[[#This Row],[EA Play Season Pass]]="Yes",Tabela1[[#This Row],[Minecraft Season Pass]]="Yes"),"Yes","No")</f>
        <v>Yes</v>
      </c>
      <c r="Q8612">
        <v>32</v>
      </c>
      <c r="R8612" s="2"/>
    </row>
    <row r="8613" spans="1:18" x14ac:dyDescent="0.25">
      <c r="A8613">
        <v>8612</v>
      </c>
      <c r="B8613" t="s">
        <v>3103</v>
      </c>
      <c r="C8613" t="s">
        <v>7</v>
      </c>
      <c r="D8613" s="50">
        <v>45817</v>
      </c>
      <c r="E8613">
        <f>YEAR(Tabela1[[#This Row],[Start Date]])</f>
        <v>2025</v>
      </c>
      <c r="F8613">
        <f>ROUNDUP(MONTH(Tabela1[[#This Row],[Start Date]])/3,0)</f>
        <v>2</v>
      </c>
      <c r="G8613" t="s">
        <v>11</v>
      </c>
      <c r="H8613">
        <v>15</v>
      </c>
      <c r="I8613" t="s">
        <v>9</v>
      </c>
      <c r="J8613" t="s">
        <v>8</v>
      </c>
      <c r="K8613">
        <v>30</v>
      </c>
      <c r="L8613" t="s">
        <v>11</v>
      </c>
      <c r="M8613">
        <v>0</v>
      </c>
      <c r="N8613">
        <v>2</v>
      </c>
      <c r="O8613" t="str">
        <f>IF(AND(Tabela1[[#This Row],[EA Play Season Pass]]="Yes",Tabela1[[#This Row],[Minecraft Season Pass]]="Yes"),"Yes","No")</f>
        <v>No</v>
      </c>
      <c r="P8613" t="str">
        <f>IF(OR(Tabela1[[#This Row],[EA Play Season Pass]]="Yes",Tabela1[[#This Row],[Minecraft Season Pass]]="Yes"),"Yes","No")</f>
        <v>Yes</v>
      </c>
      <c r="Q8613">
        <v>43</v>
      </c>
      <c r="R8613" s="2"/>
    </row>
    <row r="8614" spans="1:18" x14ac:dyDescent="0.25">
      <c r="A8614">
        <v>8613</v>
      </c>
      <c r="B8614" t="s">
        <v>3320</v>
      </c>
      <c r="C8614" t="s">
        <v>13</v>
      </c>
      <c r="D8614" s="50">
        <v>45817</v>
      </c>
      <c r="E8614">
        <f>YEAR(Tabela1[[#This Row],[Start Date]])</f>
        <v>2025</v>
      </c>
      <c r="F8614">
        <f>ROUNDUP(MONTH(Tabela1[[#This Row],[Start Date]])/3,0)</f>
        <v>2</v>
      </c>
      <c r="G8614" t="s">
        <v>8</v>
      </c>
      <c r="H8614">
        <v>10</v>
      </c>
      <c r="I8614" t="s">
        <v>14</v>
      </c>
      <c r="J8614" t="s">
        <v>8</v>
      </c>
      <c r="K8614">
        <v>30</v>
      </c>
      <c r="L8614" t="s">
        <v>8</v>
      </c>
      <c r="M8614">
        <v>20</v>
      </c>
      <c r="N8614">
        <v>2</v>
      </c>
      <c r="O8614" t="str">
        <f>IF(AND(Tabela1[[#This Row],[EA Play Season Pass]]="Yes",Tabela1[[#This Row],[Minecraft Season Pass]]="Yes"),"Yes","No")</f>
        <v>Yes</v>
      </c>
      <c r="P8614" t="str">
        <f>IF(OR(Tabela1[[#This Row],[EA Play Season Pass]]="Yes",Tabela1[[#This Row],[Minecraft Season Pass]]="Yes"),"Yes","No")</f>
        <v>Yes</v>
      </c>
      <c r="Q8614">
        <v>58</v>
      </c>
      <c r="R8614" s="2"/>
    </row>
    <row r="8615" spans="1:18" x14ac:dyDescent="0.25">
      <c r="A8615">
        <v>8614</v>
      </c>
      <c r="B8615" t="s">
        <v>8286</v>
      </c>
      <c r="C8615" t="s">
        <v>10</v>
      </c>
      <c r="D8615" s="50">
        <v>45817</v>
      </c>
      <c r="E8615">
        <f>YEAR(Tabela1[[#This Row],[Start Date]])</f>
        <v>2025</v>
      </c>
      <c r="F8615">
        <f>ROUNDUP(MONTH(Tabela1[[#This Row],[Start Date]])/3,0)</f>
        <v>2</v>
      </c>
      <c r="G8615" t="s">
        <v>11</v>
      </c>
      <c r="H8615">
        <v>5</v>
      </c>
      <c r="I8615" t="s">
        <v>12</v>
      </c>
      <c r="J8615" t="s">
        <v>8</v>
      </c>
      <c r="K8615">
        <v>30</v>
      </c>
      <c r="L8615" t="s">
        <v>11</v>
      </c>
      <c r="M8615">
        <v>0</v>
      </c>
      <c r="N8615">
        <v>1</v>
      </c>
      <c r="O8615" t="str">
        <f>IF(AND(Tabela1[[#This Row],[EA Play Season Pass]]="Yes",Tabela1[[#This Row],[Minecraft Season Pass]]="Yes"),"Yes","No")</f>
        <v>No</v>
      </c>
      <c r="P8615" t="str">
        <f>IF(OR(Tabela1[[#This Row],[EA Play Season Pass]]="Yes",Tabela1[[#This Row],[Minecraft Season Pass]]="Yes"),"Yes","No")</f>
        <v>Yes</v>
      </c>
      <c r="Q8615">
        <v>34</v>
      </c>
      <c r="R8615" s="2"/>
    </row>
    <row r="8616" spans="1:18" x14ac:dyDescent="0.25">
      <c r="A8616">
        <v>8615</v>
      </c>
      <c r="B8616" t="s">
        <v>8287</v>
      </c>
      <c r="C8616" t="s">
        <v>10</v>
      </c>
      <c r="D8616" s="50">
        <v>45817</v>
      </c>
      <c r="E8616">
        <f>YEAR(Tabela1[[#This Row],[Start Date]])</f>
        <v>2025</v>
      </c>
      <c r="F8616">
        <f>ROUNDUP(MONTH(Tabela1[[#This Row],[Start Date]])/3,0)</f>
        <v>2</v>
      </c>
      <c r="G8616" t="s">
        <v>8</v>
      </c>
      <c r="H8616">
        <v>5</v>
      </c>
      <c r="I8616" t="s">
        <v>14</v>
      </c>
      <c r="J8616" t="s">
        <v>11</v>
      </c>
      <c r="K8616">
        <v>0</v>
      </c>
      <c r="L8616" t="s">
        <v>11</v>
      </c>
      <c r="M8616">
        <v>0</v>
      </c>
      <c r="N8616">
        <v>1</v>
      </c>
      <c r="O8616" t="str">
        <f>IF(AND(Tabela1[[#This Row],[EA Play Season Pass]]="Yes",Tabela1[[#This Row],[Minecraft Season Pass]]="Yes"),"Yes","No")</f>
        <v>No</v>
      </c>
      <c r="P8616" t="str">
        <f>IF(OR(Tabela1[[#This Row],[EA Play Season Pass]]="Yes",Tabela1[[#This Row],[Minecraft Season Pass]]="Yes"),"Yes","No")</f>
        <v>No</v>
      </c>
      <c r="Q8616">
        <v>4</v>
      </c>
      <c r="R8616" s="2"/>
    </row>
    <row r="8617" spans="1:18" x14ac:dyDescent="0.25">
      <c r="A8617">
        <v>8616</v>
      </c>
      <c r="B8617" t="s">
        <v>8288</v>
      </c>
      <c r="C8617" t="s">
        <v>10</v>
      </c>
      <c r="D8617" s="50">
        <v>45817</v>
      </c>
      <c r="E8617">
        <f>YEAR(Tabela1[[#This Row],[Start Date]])</f>
        <v>2025</v>
      </c>
      <c r="F8617">
        <f>ROUNDUP(MONTH(Tabela1[[#This Row],[Start Date]])/3,0)</f>
        <v>2</v>
      </c>
      <c r="G8617" t="s">
        <v>11</v>
      </c>
      <c r="H8617">
        <v>5</v>
      </c>
      <c r="I8617" t="s">
        <v>12</v>
      </c>
      <c r="J8617" t="s">
        <v>11</v>
      </c>
      <c r="K8617">
        <v>0</v>
      </c>
      <c r="L8617" t="s">
        <v>11</v>
      </c>
      <c r="M8617">
        <v>0</v>
      </c>
      <c r="N8617">
        <v>1</v>
      </c>
      <c r="O8617" t="str">
        <f>IF(AND(Tabela1[[#This Row],[EA Play Season Pass]]="Yes",Tabela1[[#This Row],[Minecraft Season Pass]]="Yes"),"Yes","No")</f>
        <v>No</v>
      </c>
      <c r="P8617" t="str">
        <f>IF(OR(Tabela1[[#This Row],[EA Play Season Pass]]="Yes",Tabela1[[#This Row],[Minecraft Season Pass]]="Yes"),"Yes","No")</f>
        <v>No</v>
      </c>
      <c r="Q8617">
        <v>4</v>
      </c>
      <c r="R8617" s="2"/>
    </row>
    <row r="8618" spans="1:18" x14ac:dyDescent="0.25">
      <c r="A8618">
        <v>8617</v>
      </c>
      <c r="B8618" t="s">
        <v>8289</v>
      </c>
      <c r="C8618" t="s">
        <v>10</v>
      </c>
      <c r="D8618" s="50">
        <v>45817</v>
      </c>
      <c r="E8618">
        <f>YEAR(Tabela1[[#This Row],[Start Date]])</f>
        <v>2025</v>
      </c>
      <c r="F8618">
        <f>ROUNDUP(MONTH(Tabela1[[#This Row],[Start Date]])/3,0)</f>
        <v>2</v>
      </c>
      <c r="G8618" t="s">
        <v>11</v>
      </c>
      <c r="H8618">
        <v>5</v>
      </c>
      <c r="I8618" t="s">
        <v>14</v>
      </c>
      <c r="J8618" t="s">
        <v>8</v>
      </c>
      <c r="K8618">
        <v>30</v>
      </c>
      <c r="L8618" t="s">
        <v>11</v>
      </c>
      <c r="M8618">
        <v>0</v>
      </c>
      <c r="N8618">
        <v>3</v>
      </c>
      <c r="O8618" t="str">
        <f>IF(AND(Tabela1[[#This Row],[EA Play Season Pass]]="Yes",Tabela1[[#This Row],[Minecraft Season Pass]]="Yes"),"Yes","No")</f>
        <v>No</v>
      </c>
      <c r="P8618" t="str">
        <f>IF(OR(Tabela1[[#This Row],[EA Play Season Pass]]="Yes",Tabela1[[#This Row],[Minecraft Season Pass]]="Yes"),"Yes","No")</f>
        <v>Yes</v>
      </c>
      <c r="Q8618">
        <v>32</v>
      </c>
      <c r="R8618" s="2"/>
    </row>
    <row r="8619" spans="1:18" x14ac:dyDescent="0.25">
      <c r="A8619">
        <v>8618</v>
      </c>
      <c r="B8619" t="s">
        <v>8290</v>
      </c>
      <c r="C8619" t="s">
        <v>10</v>
      </c>
      <c r="D8619" s="50">
        <v>45817</v>
      </c>
      <c r="E8619">
        <f>YEAR(Tabela1[[#This Row],[Start Date]])</f>
        <v>2025</v>
      </c>
      <c r="F8619">
        <f>ROUNDUP(MONTH(Tabela1[[#This Row],[Start Date]])/3,0)</f>
        <v>2</v>
      </c>
      <c r="G8619" t="s">
        <v>8</v>
      </c>
      <c r="H8619">
        <v>5</v>
      </c>
      <c r="I8619" t="s">
        <v>12</v>
      </c>
      <c r="J8619" t="s">
        <v>11</v>
      </c>
      <c r="K8619">
        <v>0</v>
      </c>
      <c r="L8619" t="s">
        <v>11</v>
      </c>
      <c r="M8619">
        <v>0</v>
      </c>
      <c r="N8619">
        <v>2</v>
      </c>
      <c r="O8619" t="str">
        <f>IF(AND(Tabela1[[#This Row],[EA Play Season Pass]]="Yes",Tabela1[[#This Row],[Minecraft Season Pass]]="Yes"),"Yes","No")</f>
        <v>No</v>
      </c>
      <c r="P8619" t="str">
        <f>IF(OR(Tabela1[[#This Row],[EA Play Season Pass]]="Yes",Tabela1[[#This Row],[Minecraft Season Pass]]="Yes"),"Yes","No")</f>
        <v>No</v>
      </c>
      <c r="Q8619">
        <v>3</v>
      </c>
      <c r="R8619" s="2"/>
    </row>
    <row r="8620" spans="1:18" x14ac:dyDescent="0.25">
      <c r="A8620">
        <v>8619</v>
      </c>
      <c r="B8620" t="s">
        <v>8291</v>
      </c>
      <c r="C8620" t="s">
        <v>13</v>
      </c>
      <c r="D8620" s="50">
        <v>45817</v>
      </c>
      <c r="E8620">
        <f>YEAR(Tabela1[[#This Row],[Start Date]])</f>
        <v>2025</v>
      </c>
      <c r="F8620">
        <f>ROUNDUP(MONTH(Tabela1[[#This Row],[Start Date]])/3,0)</f>
        <v>2</v>
      </c>
      <c r="G8620" t="s">
        <v>8</v>
      </c>
      <c r="H8620">
        <v>10</v>
      </c>
      <c r="I8620" t="s">
        <v>12</v>
      </c>
      <c r="J8620" t="s">
        <v>8</v>
      </c>
      <c r="K8620">
        <v>30</v>
      </c>
      <c r="L8620" t="s">
        <v>8</v>
      </c>
      <c r="M8620">
        <v>20</v>
      </c>
      <c r="N8620">
        <v>1</v>
      </c>
      <c r="O8620" t="str">
        <f>IF(AND(Tabela1[[#This Row],[EA Play Season Pass]]="Yes",Tabela1[[#This Row],[Minecraft Season Pass]]="Yes"),"Yes","No")</f>
        <v>Yes</v>
      </c>
      <c r="P8620" t="str">
        <f>IF(OR(Tabela1[[#This Row],[EA Play Season Pass]]="Yes",Tabela1[[#This Row],[Minecraft Season Pass]]="Yes"),"Yes","No")</f>
        <v>Yes</v>
      </c>
      <c r="Q8620">
        <v>59</v>
      </c>
      <c r="R8620" s="2"/>
    </row>
    <row r="8621" spans="1:18" x14ac:dyDescent="0.25">
      <c r="A8621">
        <v>8620</v>
      </c>
      <c r="B8621" t="s">
        <v>8292</v>
      </c>
      <c r="C8621" t="s">
        <v>13</v>
      </c>
      <c r="D8621" s="50">
        <v>45818</v>
      </c>
      <c r="E8621">
        <f>YEAR(Tabela1[[#This Row],[Start Date]])</f>
        <v>2025</v>
      </c>
      <c r="F8621">
        <f>ROUNDUP(MONTH(Tabela1[[#This Row],[Start Date]])/3,0)</f>
        <v>2</v>
      </c>
      <c r="G8621" t="s">
        <v>8</v>
      </c>
      <c r="H8621">
        <v>10</v>
      </c>
      <c r="I8621" t="s">
        <v>12</v>
      </c>
      <c r="J8621" t="s">
        <v>8</v>
      </c>
      <c r="K8621">
        <v>30</v>
      </c>
      <c r="L8621" t="s">
        <v>8</v>
      </c>
      <c r="M8621">
        <v>20</v>
      </c>
      <c r="N8621">
        <v>1</v>
      </c>
      <c r="O8621" t="str">
        <f>IF(AND(Tabela1[[#This Row],[EA Play Season Pass]]="Yes",Tabela1[[#This Row],[Minecraft Season Pass]]="Yes"),"Yes","No")</f>
        <v>Yes</v>
      </c>
      <c r="P8621" t="str">
        <f>IF(OR(Tabela1[[#This Row],[EA Play Season Pass]]="Yes",Tabela1[[#This Row],[Minecraft Season Pass]]="Yes"),"Yes","No")</f>
        <v>Yes</v>
      </c>
      <c r="Q8621">
        <v>59</v>
      </c>
      <c r="R8621" s="2"/>
    </row>
    <row r="8622" spans="1:18" x14ac:dyDescent="0.25">
      <c r="A8622">
        <v>8621</v>
      </c>
      <c r="B8622" t="s">
        <v>1778</v>
      </c>
      <c r="C8622" t="s">
        <v>7</v>
      </c>
      <c r="D8622" s="50">
        <v>45818</v>
      </c>
      <c r="E8622">
        <f>YEAR(Tabela1[[#This Row],[Start Date]])</f>
        <v>2025</v>
      </c>
      <c r="F8622">
        <f>ROUNDUP(MONTH(Tabela1[[#This Row],[Start Date]])/3,0)</f>
        <v>2</v>
      </c>
      <c r="G8622" t="s">
        <v>8</v>
      </c>
      <c r="H8622">
        <v>15</v>
      </c>
      <c r="I8622" t="s">
        <v>12</v>
      </c>
      <c r="J8622" t="s">
        <v>8</v>
      </c>
      <c r="K8622">
        <v>30</v>
      </c>
      <c r="L8622" t="s">
        <v>11</v>
      </c>
      <c r="M8622">
        <v>0</v>
      </c>
      <c r="N8622">
        <v>3</v>
      </c>
      <c r="O8622" t="str">
        <f>IF(AND(Tabela1[[#This Row],[EA Play Season Pass]]="Yes",Tabela1[[#This Row],[Minecraft Season Pass]]="Yes"),"Yes","No")</f>
        <v>No</v>
      </c>
      <c r="P8622" t="str">
        <f>IF(OR(Tabela1[[#This Row],[EA Play Season Pass]]="Yes",Tabela1[[#This Row],[Minecraft Season Pass]]="Yes"),"Yes","No")</f>
        <v>Yes</v>
      </c>
      <c r="Q8622">
        <v>42</v>
      </c>
      <c r="R8622" s="2"/>
    </row>
    <row r="8623" spans="1:18" x14ac:dyDescent="0.25">
      <c r="A8623">
        <v>8622</v>
      </c>
      <c r="B8623" t="s">
        <v>1407</v>
      </c>
      <c r="C8623" t="s">
        <v>13</v>
      </c>
      <c r="D8623" s="50">
        <v>45818</v>
      </c>
      <c r="E8623">
        <f>YEAR(Tabela1[[#This Row],[Start Date]])</f>
        <v>2025</v>
      </c>
      <c r="F8623">
        <f>ROUNDUP(MONTH(Tabela1[[#This Row],[Start Date]])/3,0)</f>
        <v>2</v>
      </c>
      <c r="G8623" t="s">
        <v>8</v>
      </c>
      <c r="H8623">
        <v>10</v>
      </c>
      <c r="I8623" t="s">
        <v>9</v>
      </c>
      <c r="J8623" t="s">
        <v>8</v>
      </c>
      <c r="K8623">
        <v>30</v>
      </c>
      <c r="L8623" t="s">
        <v>11</v>
      </c>
      <c r="M8623">
        <v>0</v>
      </c>
      <c r="N8623">
        <v>3</v>
      </c>
      <c r="O8623" t="str">
        <f>IF(AND(Tabela1[[#This Row],[EA Play Season Pass]]="Yes",Tabela1[[#This Row],[Minecraft Season Pass]]="Yes"),"Yes","No")</f>
        <v>No</v>
      </c>
      <c r="P8623" t="str">
        <f>IF(OR(Tabela1[[#This Row],[EA Play Season Pass]]="Yes",Tabela1[[#This Row],[Minecraft Season Pass]]="Yes"),"Yes","No")</f>
        <v>Yes</v>
      </c>
      <c r="Q8623">
        <v>37</v>
      </c>
      <c r="R8623" s="2"/>
    </row>
    <row r="8624" spans="1:18" x14ac:dyDescent="0.25">
      <c r="A8624">
        <v>8623</v>
      </c>
      <c r="B8624" t="s">
        <v>3743</v>
      </c>
      <c r="C8624" t="s">
        <v>7</v>
      </c>
      <c r="D8624" s="50">
        <v>45818</v>
      </c>
      <c r="E8624">
        <f>YEAR(Tabela1[[#This Row],[Start Date]])</f>
        <v>2025</v>
      </c>
      <c r="F8624">
        <f>ROUNDUP(MONTH(Tabela1[[#This Row],[Start Date]])/3,0)</f>
        <v>2</v>
      </c>
      <c r="G8624" t="s">
        <v>8</v>
      </c>
      <c r="H8624">
        <v>15</v>
      </c>
      <c r="I8624" t="s">
        <v>14</v>
      </c>
      <c r="J8624" t="s">
        <v>11</v>
      </c>
      <c r="K8624">
        <v>0</v>
      </c>
      <c r="L8624" t="s">
        <v>8</v>
      </c>
      <c r="M8624">
        <v>20</v>
      </c>
      <c r="N8624">
        <v>2</v>
      </c>
      <c r="O8624" t="str">
        <f>IF(AND(Tabela1[[#This Row],[EA Play Season Pass]]="Yes",Tabela1[[#This Row],[Minecraft Season Pass]]="Yes"),"Yes","No")</f>
        <v>No</v>
      </c>
      <c r="P8624" t="str">
        <f>IF(OR(Tabela1[[#This Row],[EA Play Season Pass]]="Yes",Tabela1[[#This Row],[Minecraft Season Pass]]="Yes"),"Yes","No")</f>
        <v>Yes</v>
      </c>
      <c r="Q8624">
        <v>33</v>
      </c>
      <c r="R8624" s="2"/>
    </row>
    <row r="8625" spans="1:18" x14ac:dyDescent="0.25">
      <c r="A8625">
        <v>8624</v>
      </c>
      <c r="B8625" t="s">
        <v>8293</v>
      </c>
      <c r="C8625" t="s">
        <v>10</v>
      </c>
      <c r="D8625" s="50">
        <v>45818</v>
      </c>
      <c r="E8625">
        <f>YEAR(Tabela1[[#This Row],[Start Date]])</f>
        <v>2025</v>
      </c>
      <c r="F8625">
        <f>ROUNDUP(MONTH(Tabela1[[#This Row],[Start Date]])/3,0)</f>
        <v>2</v>
      </c>
      <c r="G8625" t="s">
        <v>8</v>
      </c>
      <c r="H8625">
        <v>5</v>
      </c>
      <c r="I8625" t="s">
        <v>14</v>
      </c>
      <c r="J8625" t="s">
        <v>8</v>
      </c>
      <c r="K8625">
        <v>30</v>
      </c>
      <c r="L8625" t="s">
        <v>11</v>
      </c>
      <c r="M8625">
        <v>0</v>
      </c>
      <c r="N8625">
        <v>2</v>
      </c>
      <c r="O8625" t="str">
        <f>IF(AND(Tabela1[[#This Row],[EA Play Season Pass]]="Yes",Tabela1[[#This Row],[Minecraft Season Pass]]="Yes"),"Yes","No")</f>
        <v>No</v>
      </c>
      <c r="P8625" t="str">
        <f>IF(OR(Tabela1[[#This Row],[EA Play Season Pass]]="Yes",Tabela1[[#This Row],[Minecraft Season Pass]]="Yes"),"Yes","No")</f>
        <v>Yes</v>
      </c>
      <c r="Q8625">
        <v>33</v>
      </c>
      <c r="R8625" s="2"/>
    </row>
    <row r="8626" spans="1:18" x14ac:dyDescent="0.25">
      <c r="A8626">
        <v>8625</v>
      </c>
      <c r="B8626" t="s">
        <v>8294</v>
      </c>
      <c r="C8626" t="s">
        <v>10</v>
      </c>
      <c r="D8626" s="50">
        <v>45818</v>
      </c>
      <c r="E8626">
        <f>YEAR(Tabela1[[#This Row],[Start Date]])</f>
        <v>2025</v>
      </c>
      <c r="F8626">
        <f>ROUNDUP(MONTH(Tabela1[[#This Row],[Start Date]])/3,0)</f>
        <v>2</v>
      </c>
      <c r="G8626" t="s">
        <v>11</v>
      </c>
      <c r="H8626">
        <v>5</v>
      </c>
      <c r="I8626" t="s">
        <v>14</v>
      </c>
      <c r="J8626" t="s">
        <v>11</v>
      </c>
      <c r="K8626">
        <v>0</v>
      </c>
      <c r="L8626" t="s">
        <v>11</v>
      </c>
      <c r="M8626">
        <v>0</v>
      </c>
      <c r="N8626">
        <v>3</v>
      </c>
      <c r="O8626" t="str">
        <f>IF(AND(Tabela1[[#This Row],[EA Play Season Pass]]="Yes",Tabela1[[#This Row],[Minecraft Season Pass]]="Yes"),"Yes","No")</f>
        <v>No</v>
      </c>
      <c r="P8626" t="str">
        <f>IF(OR(Tabela1[[#This Row],[EA Play Season Pass]]="Yes",Tabela1[[#This Row],[Minecraft Season Pass]]="Yes"),"Yes","No")</f>
        <v>No</v>
      </c>
      <c r="Q8626">
        <v>2</v>
      </c>
      <c r="R8626" s="2"/>
    </row>
    <row r="8627" spans="1:18" x14ac:dyDescent="0.25">
      <c r="A8627">
        <v>8626</v>
      </c>
      <c r="B8627" t="s">
        <v>3259</v>
      </c>
      <c r="C8627" t="s">
        <v>7</v>
      </c>
      <c r="D8627" s="50">
        <v>45818</v>
      </c>
      <c r="E8627">
        <f>YEAR(Tabela1[[#This Row],[Start Date]])</f>
        <v>2025</v>
      </c>
      <c r="F8627">
        <f>ROUNDUP(MONTH(Tabela1[[#This Row],[Start Date]])/3,0)</f>
        <v>2</v>
      </c>
      <c r="G8627" t="s">
        <v>8</v>
      </c>
      <c r="H8627">
        <v>15</v>
      </c>
      <c r="I8627" t="s">
        <v>9</v>
      </c>
      <c r="J8627" t="s">
        <v>11</v>
      </c>
      <c r="K8627">
        <v>0</v>
      </c>
      <c r="L8627" t="s">
        <v>11</v>
      </c>
      <c r="M8627">
        <v>0</v>
      </c>
      <c r="N8627">
        <v>2</v>
      </c>
      <c r="O8627" t="str">
        <f>IF(AND(Tabela1[[#This Row],[EA Play Season Pass]]="Yes",Tabela1[[#This Row],[Minecraft Season Pass]]="Yes"),"Yes","No")</f>
        <v>No</v>
      </c>
      <c r="P8627" t="str">
        <f>IF(OR(Tabela1[[#This Row],[EA Play Season Pass]]="Yes",Tabela1[[#This Row],[Minecraft Season Pass]]="Yes"),"Yes","No")</f>
        <v>No</v>
      </c>
      <c r="Q8627">
        <v>13</v>
      </c>
      <c r="R8627" s="2"/>
    </row>
    <row r="8628" spans="1:18" x14ac:dyDescent="0.25">
      <c r="A8628">
        <v>8627</v>
      </c>
      <c r="B8628" t="s">
        <v>8295</v>
      </c>
      <c r="C8628" t="s">
        <v>7</v>
      </c>
      <c r="D8628" s="50">
        <v>45818</v>
      </c>
      <c r="E8628">
        <f>YEAR(Tabela1[[#This Row],[Start Date]])</f>
        <v>2025</v>
      </c>
      <c r="F8628">
        <f>ROUNDUP(MONTH(Tabela1[[#This Row],[Start Date]])/3,0)</f>
        <v>2</v>
      </c>
      <c r="G8628" t="s">
        <v>8</v>
      </c>
      <c r="H8628">
        <v>15</v>
      </c>
      <c r="I8628" t="s">
        <v>14</v>
      </c>
      <c r="J8628" t="s">
        <v>8</v>
      </c>
      <c r="K8628">
        <v>30</v>
      </c>
      <c r="L8628" t="s">
        <v>11</v>
      </c>
      <c r="M8628">
        <v>0</v>
      </c>
      <c r="N8628">
        <v>3</v>
      </c>
      <c r="O8628" t="str">
        <f>IF(AND(Tabela1[[#This Row],[EA Play Season Pass]]="Yes",Tabela1[[#This Row],[Minecraft Season Pass]]="Yes"),"Yes","No")</f>
        <v>No</v>
      </c>
      <c r="P8628" t="str">
        <f>IF(OR(Tabela1[[#This Row],[EA Play Season Pass]]="Yes",Tabela1[[#This Row],[Minecraft Season Pass]]="Yes"),"Yes","No")</f>
        <v>Yes</v>
      </c>
      <c r="Q8628">
        <v>42</v>
      </c>
      <c r="R8628" s="2"/>
    </row>
    <row r="8629" spans="1:18" x14ac:dyDescent="0.25">
      <c r="A8629">
        <v>8628</v>
      </c>
      <c r="B8629" t="s">
        <v>356</v>
      </c>
      <c r="C8629" t="s">
        <v>13</v>
      </c>
      <c r="D8629" s="50">
        <v>45818</v>
      </c>
      <c r="E8629">
        <f>YEAR(Tabela1[[#This Row],[Start Date]])</f>
        <v>2025</v>
      </c>
      <c r="F8629">
        <f>ROUNDUP(MONTH(Tabela1[[#This Row],[Start Date]])/3,0)</f>
        <v>2</v>
      </c>
      <c r="G8629" t="s">
        <v>8</v>
      </c>
      <c r="H8629">
        <v>10</v>
      </c>
      <c r="I8629" t="s">
        <v>9</v>
      </c>
      <c r="J8629" t="s">
        <v>11</v>
      </c>
      <c r="K8629">
        <v>0</v>
      </c>
      <c r="L8629" t="s">
        <v>11</v>
      </c>
      <c r="M8629">
        <v>0</v>
      </c>
      <c r="N8629">
        <v>1</v>
      </c>
      <c r="O8629" t="str">
        <f>IF(AND(Tabela1[[#This Row],[EA Play Season Pass]]="Yes",Tabela1[[#This Row],[Minecraft Season Pass]]="Yes"),"Yes","No")</f>
        <v>No</v>
      </c>
      <c r="P8629" t="str">
        <f>IF(OR(Tabela1[[#This Row],[EA Play Season Pass]]="Yes",Tabela1[[#This Row],[Minecraft Season Pass]]="Yes"),"Yes","No")</f>
        <v>No</v>
      </c>
      <c r="Q8629">
        <v>9</v>
      </c>
      <c r="R8629" s="2"/>
    </row>
    <row r="8630" spans="1:18" x14ac:dyDescent="0.25">
      <c r="A8630">
        <v>8629</v>
      </c>
      <c r="B8630" t="s">
        <v>8296</v>
      </c>
      <c r="C8630" t="s">
        <v>13</v>
      </c>
      <c r="D8630" s="50">
        <v>45818</v>
      </c>
      <c r="E8630">
        <f>YEAR(Tabela1[[#This Row],[Start Date]])</f>
        <v>2025</v>
      </c>
      <c r="F8630">
        <f>ROUNDUP(MONTH(Tabela1[[#This Row],[Start Date]])/3,0)</f>
        <v>2</v>
      </c>
      <c r="G8630" t="s">
        <v>8</v>
      </c>
      <c r="H8630">
        <v>10</v>
      </c>
      <c r="I8630" t="s">
        <v>12</v>
      </c>
      <c r="J8630" t="s">
        <v>11</v>
      </c>
      <c r="K8630">
        <v>0</v>
      </c>
      <c r="L8630" t="s">
        <v>8</v>
      </c>
      <c r="M8630">
        <v>20</v>
      </c>
      <c r="N8630">
        <v>2</v>
      </c>
      <c r="O8630" t="str">
        <f>IF(AND(Tabela1[[#This Row],[EA Play Season Pass]]="Yes",Tabela1[[#This Row],[Minecraft Season Pass]]="Yes"),"Yes","No")</f>
        <v>No</v>
      </c>
      <c r="P8630" t="str">
        <f>IF(OR(Tabela1[[#This Row],[EA Play Season Pass]]="Yes",Tabela1[[#This Row],[Minecraft Season Pass]]="Yes"),"Yes","No")</f>
        <v>Yes</v>
      </c>
      <c r="Q8630">
        <v>28</v>
      </c>
      <c r="R8630" s="2"/>
    </row>
    <row r="8631" spans="1:18" x14ac:dyDescent="0.25">
      <c r="A8631">
        <v>8630</v>
      </c>
      <c r="B8631" t="s">
        <v>8297</v>
      </c>
      <c r="C8631" t="s">
        <v>10</v>
      </c>
      <c r="D8631" s="50">
        <v>45818</v>
      </c>
      <c r="E8631">
        <f>YEAR(Tabela1[[#This Row],[Start Date]])</f>
        <v>2025</v>
      </c>
      <c r="F8631">
        <f>ROUNDUP(MONTH(Tabela1[[#This Row],[Start Date]])/3,0)</f>
        <v>2</v>
      </c>
      <c r="G8631" t="s">
        <v>8</v>
      </c>
      <c r="H8631">
        <v>5</v>
      </c>
      <c r="I8631" t="s">
        <v>9</v>
      </c>
      <c r="J8631" t="s">
        <v>11</v>
      </c>
      <c r="K8631">
        <v>0</v>
      </c>
      <c r="L8631" t="s">
        <v>11</v>
      </c>
      <c r="M8631">
        <v>0</v>
      </c>
      <c r="N8631">
        <v>3</v>
      </c>
      <c r="O8631" t="str">
        <f>IF(AND(Tabela1[[#This Row],[EA Play Season Pass]]="Yes",Tabela1[[#This Row],[Minecraft Season Pass]]="Yes"),"Yes","No")</f>
        <v>No</v>
      </c>
      <c r="P8631" t="str">
        <f>IF(OR(Tabela1[[#This Row],[EA Play Season Pass]]="Yes",Tabela1[[#This Row],[Minecraft Season Pass]]="Yes"),"Yes","No")</f>
        <v>No</v>
      </c>
      <c r="Q8631">
        <v>2</v>
      </c>
      <c r="R8631" s="2"/>
    </row>
    <row r="8632" spans="1:18" x14ac:dyDescent="0.25">
      <c r="A8632">
        <v>8631</v>
      </c>
      <c r="B8632" t="s">
        <v>8298</v>
      </c>
      <c r="C8632" t="s">
        <v>13</v>
      </c>
      <c r="D8632" s="50">
        <v>45819</v>
      </c>
      <c r="E8632">
        <f>YEAR(Tabela1[[#This Row],[Start Date]])</f>
        <v>2025</v>
      </c>
      <c r="F8632">
        <f>ROUNDUP(MONTH(Tabela1[[#This Row],[Start Date]])/3,0)</f>
        <v>2</v>
      </c>
      <c r="G8632" t="s">
        <v>8</v>
      </c>
      <c r="H8632">
        <v>10</v>
      </c>
      <c r="I8632" t="s">
        <v>12</v>
      </c>
      <c r="J8632" t="s">
        <v>8</v>
      </c>
      <c r="K8632">
        <v>30</v>
      </c>
      <c r="L8632" t="s">
        <v>8</v>
      </c>
      <c r="M8632">
        <v>20</v>
      </c>
      <c r="N8632">
        <v>1</v>
      </c>
      <c r="O8632" t="str">
        <f>IF(AND(Tabela1[[#This Row],[EA Play Season Pass]]="Yes",Tabela1[[#This Row],[Minecraft Season Pass]]="Yes"),"Yes","No")</f>
        <v>Yes</v>
      </c>
      <c r="P8632" t="str">
        <f>IF(OR(Tabela1[[#This Row],[EA Play Season Pass]]="Yes",Tabela1[[#This Row],[Minecraft Season Pass]]="Yes"),"Yes","No")</f>
        <v>Yes</v>
      </c>
      <c r="Q8632">
        <v>59</v>
      </c>
      <c r="R8632" s="2"/>
    </row>
    <row r="8633" spans="1:18" x14ac:dyDescent="0.25">
      <c r="A8633">
        <v>8632</v>
      </c>
      <c r="B8633" t="s">
        <v>1779</v>
      </c>
      <c r="C8633" t="s">
        <v>10</v>
      </c>
      <c r="D8633" s="50">
        <v>45819</v>
      </c>
      <c r="E8633">
        <f>YEAR(Tabela1[[#This Row],[Start Date]])</f>
        <v>2025</v>
      </c>
      <c r="F8633">
        <f>ROUNDUP(MONTH(Tabela1[[#This Row],[Start Date]])/3,0)</f>
        <v>2</v>
      </c>
      <c r="G8633" t="s">
        <v>11</v>
      </c>
      <c r="H8633">
        <v>5</v>
      </c>
      <c r="I8633" t="s">
        <v>9</v>
      </c>
      <c r="J8633" t="s">
        <v>11</v>
      </c>
      <c r="K8633">
        <v>0</v>
      </c>
      <c r="L8633" t="s">
        <v>11</v>
      </c>
      <c r="M8633">
        <v>0</v>
      </c>
      <c r="N8633">
        <v>2</v>
      </c>
      <c r="O8633" t="str">
        <f>IF(AND(Tabela1[[#This Row],[EA Play Season Pass]]="Yes",Tabela1[[#This Row],[Minecraft Season Pass]]="Yes"),"Yes","No")</f>
        <v>No</v>
      </c>
      <c r="P8633" t="str">
        <f>IF(OR(Tabela1[[#This Row],[EA Play Season Pass]]="Yes",Tabela1[[#This Row],[Minecraft Season Pass]]="Yes"),"Yes","No")</f>
        <v>No</v>
      </c>
      <c r="Q8633">
        <v>3</v>
      </c>
      <c r="R8633" s="2"/>
    </row>
    <row r="8634" spans="1:18" x14ac:dyDescent="0.25">
      <c r="A8634">
        <v>8633</v>
      </c>
      <c r="B8634" t="s">
        <v>1561</v>
      </c>
      <c r="C8634" t="s">
        <v>13</v>
      </c>
      <c r="D8634" s="50">
        <v>45819</v>
      </c>
      <c r="E8634">
        <f>YEAR(Tabela1[[#This Row],[Start Date]])</f>
        <v>2025</v>
      </c>
      <c r="F8634">
        <f>ROUNDUP(MONTH(Tabela1[[#This Row],[Start Date]])/3,0)</f>
        <v>2</v>
      </c>
      <c r="G8634" t="s">
        <v>11</v>
      </c>
      <c r="H8634">
        <v>10</v>
      </c>
      <c r="I8634" t="s">
        <v>14</v>
      </c>
      <c r="J8634" t="s">
        <v>8</v>
      </c>
      <c r="K8634">
        <v>30</v>
      </c>
      <c r="L8634" t="s">
        <v>8</v>
      </c>
      <c r="M8634">
        <v>20</v>
      </c>
      <c r="N8634">
        <v>1</v>
      </c>
      <c r="O8634" t="str">
        <f>IF(AND(Tabela1[[#This Row],[EA Play Season Pass]]="Yes",Tabela1[[#This Row],[Minecraft Season Pass]]="Yes"),"Yes","No")</f>
        <v>Yes</v>
      </c>
      <c r="P8634" t="str">
        <f>IF(OR(Tabela1[[#This Row],[EA Play Season Pass]]="Yes",Tabela1[[#This Row],[Minecraft Season Pass]]="Yes"),"Yes","No")</f>
        <v>Yes</v>
      </c>
      <c r="Q8634">
        <v>59</v>
      </c>
      <c r="R8634" s="2"/>
    </row>
    <row r="8635" spans="1:18" x14ac:dyDescent="0.25">
      <c r="A8635">
        <v>8634</v>
      </c>
      <c r="B8635" t="s">
        <v>8299</v>
      </c>
      <c r="C8635" t="s">
        <v>7</v>
      </c>
      <c r="D8635" s="50">
        <v>45819</v>
      </c>
      <c r="E8635">
        <f>YEAR(Tabela1[[#This Row],[Start Date]])</f>
        <v>2025</v>
      </c>
      <c r="F8635">
        <f>ROUNDUP(MONTH(Tabela1[[#This Row],[Start Date]])/3,0)</f>
        <v>2</v>
      </c>
      <c r="G8635" t="s">
        <v>8</v>
      </c>
      <c r="H8635">
        <v>15</v>
      </c>
      <c r="I8635" t="s">
        <v>14</v>
      </c>
      <c r="J8635" t="s">
        <v>8</v>
      </c>
      <c r="K8635">
        <v>30</v>
      </c>
      <c r="L8635" t="s">
        <v>8</v>
      </c>
      <c r="M8635">
        <v>20</v>
      </c>
      <c r="N8635">
        <v>1</v>
      </c>
      <c r="O8635" t="str">
        <f>IF(AND(Tabela1[[#This Row],[EA Play Season Pass]]="Yes",Tabela1[[#This Row],[Minecraft Season Pass]]="Yes"),"Yes","No")</f>
        <v>Yes</v>
      </c>
      <c r="P8635" t="str">
        <f>IF(OR(Tabela1[[#This Row],[EA Play Season Pass]]="Yes",Tabela1[[#This Row],[Minecraft Season Pass]]="Yes"),"Yes","No")</f>
        <v>Yes</v>
      </c>
      <c r="Q8635">
        <v>64</v>
      </c>
      <c r="R8635" s="2"/>
    </row>
    <row r="8636" spans="1:18" x14ac:dyDescent="0.25">
      <c r="A8636">
        <v>8635</v>
      </c>
      <c r="B8636" t="s">
        <v>8300</v>
      </c>
      <c r="C8636" t="s">
        <v>7</v>
      </c>
      <c r="D8636" s="50">
        <v>45819</v>
      </c>
      <c r="E8636">
        <f>YEAR(Tabela1[[#This Row],[Start Date]])</f>
        <v>2025</v>
      </c>
      <c r="F8636">
        <f>ROUNDUP(MONTH(Tabela1[[#This Row],[Start Date]])/3,0)</f>
        <v>2</v>
      </c>
      <c r="G8636" t="s">
        <v>8</v>
      </c>
      <c r="H8636">
        <v>15</v>
      </c>
      <c r="I8636" t="s">
        <v>9</v>
      </c>
      <c r="J8636" t="s">
        <v>8</v>
      </c>
      <c r="K8636">
        <v>30</v>
      </c>
      <c r="L8636" t="s">
        <v>8</v>
      </c>
      <c r="M8636">
        <v>20</v>
      </c>
      <c r="N8636">
        <v>2</v>
      </c>
      <c r="O8636" t="str">
        <f>IF(AND(Tabela1[[#This Row],[EA Play Season Pass]]="Yes",Tabela1[[#This Row],[Minecraft Season Pass]]="Yes"),"Yes","No")</f>
        <v>Yes</v>
      </c>
      <c r="P8636" t="str">
        <f>IF(OR(Tabela1[[#This Row],[EA Play Season Pass]]="Yes",Tabela1[[#This Row],[Minecraft Season Pass]]="Yes"),"Yes","No")</f>
        <v>Yes</v>
      </c>
      <c r="Q8636">
        <v>63</v>
      </c>
      <c r="R8636" s="2"/>
    </row>
    <row r="8637" spans="1:18" x14ac:dyDescent="0.25">
      <c r="A8637">
        <v>8636</v>
      </c>
      <c r="B8637" t="s">
        <v>8301</v>
      </c>
      <c r="C8637" t="s">
        <v>7</v>
      </c>
      <c r="D8637" s="50">
        <v>45819</v>
      </c>
      <c r="E8637">
        <f>YEAR(Tabela1[[#This Row],[Start Date]])</f>
        <v>2025</v>
      </c>
      <c r="F8637">
        <f>ROUNDUP(MONTH(Tabela1[[#This Row],[Start Date]])/3,0)</f>
        <v>2</v>
      </c>
      <c r="G8637" t="s">
        <v>11</v>
      </c>
      <c r="H8637">
        <v>15</v>
      </c>
      <c r="I8637" t="s">
        <v>14</v>
      </c>
      <c r="J8637" t="s">
        <v>8</v>
      </c>
      <c r="K8637">
        <v>30</v>
      </c>
      <c r="L8637" t="s">
        <v>11</v>
      </c>
      <c r="M8637">
        <v>0</v>
      </c>
      <c r="N8637">
        <v>3</v>
      </c>
      <c r="O8637" t="str">
        <f>IF(AND(Tabela1[[#This Row],[EA Play Season Pass]]="Yes",Tabela1[[#This Row],[Minecraft Season Pass]]="Yes"),"Yes","No")</f>
        <v>No</v>
      </c>
      <c r="P8637" t="str">
        <f>IF(OR(Tabela1[[#This Row],[EA Play Season Pass]]="Yes",Tabela1[[#This Row],[Minecraft Season Pass]]="Yes"),"Yes","No")</f>
        <v>Yes</v>
      </c>
      <c r="Q8637">
        <v>42</v>
      </c>
      <c r="R8637" s="2"/>
    </row>
    <row r="8638" spans="1:18" x14ac:dyDescent="0.25">
      <c r="A8638">
        <v>8637</v>
      </c>
      <c r="B8638" t="s">
        <v>580</v>
      </c>
      <c r="C8638" t="s">
        <v>13</v>
      </c>
      <c r="D8638" s="50">
        <v>45820</v>
      </c>
      <c r="E8638">
        <f>YEAR(Tabela1[[#This Row],[Start Date]])</f>
        <v>2025</v>
      </c>
      <c r="F8638">
        <f>ROUNDUP(MONTH(Tabela1[[#This Row],[Start Date]])/3,0)</f>
        <v>2</v>
      </c>
      <c r="G8638" t="s">
        <v>11</v>
      </c>
      <c r="H8638">
        <v>10</v>
      </c>
      <c r="I8638" t="s">
        <v>12</v>
      </c>
      <c r="J8638" t="s">
        <v>11</v>
      </c>
      <c r="K8638">
        <v>0</v>
      </c>
      <c r="L8638" t="s">
        <v>11</v>
      </c>
      <c r="M8638">
        <v>0</v>
      </c>
      <c r="N8638">
        <v>2</v>
      </c>
      <c r="O8638" t="str">
        <f>IF(AND(Tabela1[[#This Row],[EA Play Season Pass]]="Yes",Tabela1[[#This Row],[Minecraft Season Pass]]="Yes"),"Yes","No")</f>
        <v>No</v>
      </c>
      <c r="P8638" t="str">
        <f>IF(OR(Tabela1[[#This Row],[EA Play Season Pass]]="Yes",Tabela1[[#This Row],[Minecraft Season Pass]]="Yes"),"Yes","No")</f>
        <v>No</v>
      </c>
      <c r="Q8638">
        <v>8</v>
      </c>
      <c r="R8638" s="2"/>
    </row>
    <row r="8639" spans="1:18" x14ac:dyDescent="0.25">
      <c r="A8639">
        <v>8638</v>
      </c>
      <c r="B8639" t="s">
        <v>8302</v>
      </c>
      <c r="C8639" t="s">
        <v>7</v>
      </c>
      <c r="D8639" s="50">
        <v>45820</v>
      </c>
      <c r="E8639">
        <f>YEAR(Tabela1[[#This Row],[Start Date]])</f>
        <v>2025</v>
      </c>
      <c r="F8639">
        <f>ROUNDUP(MONTH(Tabela1[[#This Row],[Start Date]])/3,0)</f>
        <v>2</v>
      </c>
      <c r="G8639" t="s">
        <v>8</v>
      </c>
      <c r="H8639">
        <v>15</v>
      </c>
      <c r="I8639" t="s">
        <v>14</v>
      </c>
      <c r="J8639" t="s">
        <v>8</v>
      </c>
      <c r="K8639">
        <v>30</v>
      </c>
      <c r="L8639" t="s">
        <v>8</v>
      </c>
      <c r="M8639">
        <v>20</v>
      </c>
      <c r="N8639">
        <v>1</v>
      </c>
      <c r="O8639" t="str">
        <f>IF(AND(Tabela1[[#This Row],[EA Play Season Pass]]="Yes",Tabela1[[#This Row],[Minecraft Season Pass]]="Yes"),"Yes","No")</f>
        <v>Yes</v>
      </c>
      <c r="P8639" t="str">
        <f>IF(OR(Tabela1[[#This Row],[EA Play Season Pass]]="Yes",Tabela1[[#This Row],[Minecraft Season Pass]]="Yes"),"Yes","No")</f>
        <v>Yes</v>
      </c>
      <c r="Q8639">
        <v>64</v>
      </c>
      <c r="R8639" s="2"/>
    </row>
    <row r="8640" spans="1:18" x14ac:dyDescent="0.25">
      <c r="A8640">
        <v>8639</v>
      </c>
      <c r="B8640" t="s">
        <v>1071</v>
      </c>
      <c r="C8640" t="s">
        <v>13</v>
      </c>
      <c r="D8640" s="50">
        <v>45820</v>
      </c>
      <c r="E8640">
        <f>YEAR(Tabela1[[#This Row],[Start Date]])</f>
        <v>2025</v>
      </c>
      <c r="F8640">
        <f>ROUNDUP(MONTH(Tabela1[[#This Row],[Start Date]])/3,0)</f>
        <v>2</v>
      </c>
      <c r="G8640" t="s">
        <v>8</v>
      </c>
      <c r="H8640">
        <v>10</v>
      </c>
      <c r="I8640" t="s">
        <v>9</v>
      </c>
      <c r="J8640" t="s">
        <v>11</v>
      </c>
      <c r="K8640">
        <v>0</v>
      </c>
      <c r="L8640" t="s">
        <v>8</v>
      </c>
      <c r="M8640">
        <v>20</v>
      </c>
      <c r="N8640">
        <v>1</v>
      </c>
      <c r="O8640" t="str">
        <f>IF(AND(Tabela1[[#This Row],[EA Play Season Pass]]="Yes",Tabela1[[#This Row],[Minecraft Season Pass]]="Yes"),"Yes","No")</f>
        <v>No</v>
      </c>
      <c r="P8640" t="str">
        <f>IF(OR(Tabela1[[#This Row],[EA Play Season Pass]]="Yes",Tabela1[[#This Row],[Minecraft Season Pass]]="Yes"),"Yes","No")</f>
        <v>Yes</v>
      </c>
      <c r="Q8640">
        <v>29</v>
      </c>
      <c r="R8640" s="2"/>
    </row>
    <row r="8641" spans="1:18" x14ac:dyDescent="0.25">
      <c r="A8641">
        <v>8640</v>
      </c>
      <c r="B8641" t="s">
        <v>4345</v>
      </c>
      <c r="C8641" t="s">
        <v>10</v>
      </c>
      <c r="D8641" s="50">
        <v>45820</v>
      </c>
      <c r="E8641">
        <f>YEAR(Tabela1[[#This Row],[Start Date]])</f>
        <v>2025</v>
      </c>
      <c r="F8641">
        <f>ROUNDUP(MONTH(Tabela1[[#This Row],[Start Date]])/3,0)</f>
        <v>2</v>
      </c>
      <c r="G8641" t="s">
        <v>11</v>
      </c>
      <c r="H8641">
        <v>5</v>
      </c>
      <c r="I8641" t="s">
        <v>9</v>
      </c>
      <c r="J8641" t="s">
        <v>11</v>
      </c>
      <c r="K8641">
        <v>0</v>
      </c>
      <c r="L8641" t="s">
        <v>11</v>
      </c>
      <c r="M8641">
        <v>0</v>
      </c>
      <c r="N8641">
        <v>1</v>
      </c>
      <c r="O8641" t="str">
        <f>IF(AND(Tabela1[[#This Row],[EA Play Season Pass]]="Yes",Tabela1[[#This Row],[Minecraft Season Pass]]="Yes"),"Yes","No")</f>
        <v>No</v>
      </c>
      <c r="P8641" t="str">
        <f>IF(OR(Tabela1[[#This Row],[EA Play Season Pass]]="Yes",Tabela1[[#This Row],[Minecraft Season Pass]]="Yes"),"Yes","No")</f>
        <v>No</v>
      </c>
      <c r="Q8641">
        <v>4</v>
      </c>
      <c r="R8641" s="2"/>
    </row>
    <row r="8642" spans="1:18" x14ac:dyDescent="0.25">
      <c r="A8642">
        <v>8641</v>
      </c>
      <c r="B8642" t="s">
        <v>1105</v>
      </c>
      <c r="C8642" t="s">
        <v>13</v>
      </c>
      <c r="D8642" s="50">
        <v>45820</v>
      </c>
      <c r="E8642">
        <f>YEAR(Tabela1[[#This Row],[Start Date]])</f>
        <v>2025</v>
      </c>
      <c r="F8642">
        <f>ROUNDUP(MONTH(Tabela1[[#This Row],[Start Date]])/3,0)</f>
        <v>2</v>
      </c>
      <c r="G8642" t="s">
        <v>11</v>
      </c>
      <c r="H8642">
        <v>10</v>
      </c>
      <c r="I8642" t="s">
        <v>9</v>
      </c>
      <c r="J8642" t="s">
        <v>11</v>
      </c>
      <c r="K8642">
        <v>0</v>
      </c>
      <c r="L8642" t="s">
        <v>11</v>
      </c>
      <c r="M8642">
        <v>0</v>
      </c>
      <c r="N8642">
        <v>1</v>
      </c>
      <c r="O8642" t="str">
        <f>IF(AND(Tabela1[[#This Row],[EA Play Season Pass]]="Yes",Tabela1[[#This Row],[Minecraft Season Pass]]="Yes"),"Yes","No")</f>
        <v>No</v>
      </c>
      <c r="P8642" t="str">
        <f>IF(OR(Tabela1[[#This Row],[EA Play Season Pass]]="Yes",Tabela1[[#This Row],[Minecraft Season Pass]]="Yes"),"Yes","No")</f>
        <v>No</v>
      </c>
      <c r="Q8642">
        <v>9</v>
      </c>
      <c r="R8642" s="2"/>
    </row>
    <row r="8643" spans="1:18" x14ac:dyDescent="0.25">
      <c r="A8643">
        <v>8642</v>
      </c>
      <c r="B8643" t="s">
        <v>8303</v>
      </c>
      <c r="C8643" t="s">
        <v>7</v>
      </c>
      <c r="D8643" s="50">
        <v>45820</v>
      </c>
      <c r="E8643">
        <f>YEAR(Tabela1[[#This Row],[Start Date]])</f>
        <v>2025</v>
      </c>
      <c r="F8643">
        <f>ROUNDUP(MONTH(Tabela1[[#This Row],[Start Date]])/3,0)</f>
        <v>2</v>
      </c>
      <c r="G8643" t="s">
        <v>8</v>
      </c>
      <c r="H8643">
        <v>15</v>
      </c>
      <c r="I8643" t="s">
        <v>12</v>
      </c>
      <c r="J8643" t="s">
        <v>11</v>
      </c>
      <c r="K8643">
        <v>0</v>
      </c>
      <c r="L8643" t="s">
        <v>8</v>
      </c>
      <c r="M8643">
        <v>20</v>
      </c>
      <c r="N8643">
        <v>3</v>
      </c>
      <c r="O8643" t="str">
        <f>IF(AND(Tabela1[[#This Row],[EA Play Season Pass]]="Yes",Tabela1[[#This Row],[Minecraft Season Pass]]="Yes"),"Yes","No")</f>
        <v>No</v>
      </c>
      <c r="P8643" t="str">
        <f>IF(OR(Tabela1[[#This Row],[EA Play Season Pass]]="Yes",Tabela1[[#This Row],[Minecraft Season Pass]]="Yes"),"Yes","No")</f>
        <v>Yes</v>
      </c>
      <c r="Q8643">
        <v>32</v>
      </c>
      <c r="R8643" s="2"/>
    </row>
    <row r="8644" spans="1:18" x14ac:dyDescent="0.25">
      <c r="A8644">
        <v>8643</v>
      </c>
      <c r="B8644" t="s">
        <v>4243</v>
      </c>
      <c r="C8644" t="s">
        <v>13</v>
      </c>
      <c r="D8644" s="50">
        <v>45820</v>
      </c>
      <c r="E8644">
        <f>YEAR(Tabela1[[#This Row],[Start Date]])</f>
        <v>2025</v>
      </c>
      <c r="F8644">
        <f>ROUNDUP(MONTH(Tabela1[[#This Row],[Start Date]])/3,0)</f>
        <v>2</v>
      </c>
      <c r="G8644" t="s">
        <v>8</v>
      </c>
      <c r="H8644">
        <v>10</v>
      </c>
      <c r="I8644" t="s">
        <v>9</v>
      </c>
      <c r="J8644" t="s">
        <v>8</v>
      </c>
      <c r="K8644">
        <v>30</v>
      </c>
      <c r="L8644" t="s">
        <v>8</v>
      </c>
      <c r="M8644">
        <v>20</v>
      </c>
      <c r="N8644">
        <v>3</v>
      </c>
      <c r="O8644" t="str">
        <f>IF(AND(Tabela1[[#This Row],[EA Play Season Pass]]="Yes",Tabela1[[#This Row],[Minecraft Season Pass]]="Yes"),"Yes","No")</f>
        <v>Yes</v>
      </c>
      <c r="P8644" t="str">
        <f>IF(OR(Tabela1[[#This Row],[EA Play Season Pass]]="Yes",Tabela1[[#This Row],[Minecraft Season Pass]]="Yes"),"Yes","No")</f>
        <v>Yes</v>
      </c>
      <c r="Q8644">
        <v>57</v>
      </c>
      <c r="R8644" s="2"/>
    </row>
    <row r="8645" spans="1:18" x14ac:dyDescent="0.25">
      <c r="A8645">
        <v>8644</v>
      </c>
      <c r="B8645" t="s">
        <v>8304</v>
      </c>
      <c r="C8645" t="s">
        <v>7</v>
      </c>
      <c r="D8645" s="50">
        <v>45820</v>
      </c>
      <c r="E8645">
        <f>YEAR(Tabela1[[#This Row],[Start Date]])</f>
        <v>2025</v>
      </c>
      <c r="F8645">
        <f>ROUNDUP(MONTH(Tabela1[[#This Row],[Start Date]])/3,0)</f>
        <v>2</v>
      </c>
      <c r="G8645" t="s">
        <v>8</v>
      </c>
      <c r="H8645">
        <v>15</v>
      </c>
      <c r="I8645" t="s">
        <v>14</v>
      </c>
      <c r="J8645" t="s">
        <v>11</v>
      </c>
      <c r="K8645">
        <v>0</v>
      </c>
      <c r="L8645" t="s">
        <v>11</v>
      </c>
      <c r="M8645">
        <v>0</v>
      </c>
      <c r="N8645">
        <v>3</v>
      </c>
      <c r="O8645" t="str">
        <f>IF(AND(Tabela1[[#This Row],[EA Play Season Pass]]="Yes",Tabela1[[#This Row],[Minecraft Season Pass]]="Yes"),"Yes","No")</f>
        <v>No</v>
      </c>
      <c r="P8645" t="str">
        <f>IF(OR(Tabela1[[#This Row],[EA Play Season Pass]]="Yes",Tabela1[[#This Row],[Minecraft Season Pass]]="Yes"),"Yes","No")</f>
        <v>No</v>
      </c>
      <c r="Q8645">
        <v>12</v>
      </c>
      <c r="R8645" s="2"/>
    </row>
    <row r="8646" spans="1:18" x14ac:dyDescent="0.25">
      <c r="A8646">
        <v>8645</v>
      </c>
      <c r="B8646" t="s">
        <v>2722</v>
      </c>
      <c r="C8646" t="s">
        <v>7</v>
      </c>
      <c r="D8646" s="50">
        <v>45820</v>
      </c>
      <c r="E8646">
        <f>YEAR(Tabela1[[#This Row],[Start Date]])</f>
        <v>2025</v>
      </c>
      <c r="F8646">
        <f>ROUNDUP(MONTH(Tabela1[[#This Row],[Start Date]])/3,0)</f>
        <v>2</v>
      </c>
      <c r="G8646" t="s">
        <v>11</v>
      </c>
      <c r="H8646">
        <v>15</v>
      </c>
      <c r="I8646" t="s">
        <v>14</v>
      </c>
      <c r="J8646" t="s">
        <v>8</v>
      </c>
      <c r="K8646">
        <v>30</v>
      </c>
      <c r="L8646" t="s">
        <v>11</v>
      </c>
      <c r="M8646">
        <v>0</v>
      </c>
      <c r="N8646">
        <v>1</v>
      </c>
      <c r="O8646" t="str">
        <f>IF(AND(Tabela1[[#This Row],[EA Play Season Pass]]="Yes",Tabela1[[#This Row],[Minecraft Season Pass]]="Yes"),"Yes","No")</f>
        <v>No</v>
      </c>
      <c r="P8646" t="str">
        <f>IF(OR(Tabela1[[#This Row],[EA Play Season Pass]]="Yes",Tabela1[[#This Row],[Minecraft Season Pass]]="Yes"),"Yes","No")</f>
        <v>Yes</v>
      </c>
      <c r="Q8646">
        <v>44</v>
      </c>
      <c r="R8646" s="2"/>
    </row>
    <row r="8647" spans="1:18" x14ac:dyDescent="0.25">
      <c r="A8647">
        <v>8646</v>
      </c>
      <c r="B8647" t="s">
        <v>8305</v>
      </c>
      <c r="C8647" t="s">
        <v>13</v>
      </c>
      <c r="D8647" s="50">
        <v>45821</v>
      </c>
      <c r="E8647">
        <f>YEAR(Tabela1[[#This Row],[Start Date]])</f>
        <v>2025</v>
      </c>
      <c r="F8647">
        <f>ROUNDUP(MONTH(Tabela1[[#This Row],[Start Date]])/3,0)</f>
        <v>2</v>
      </c>
      <c r="G8647" t="s">
        <v>11</v>
      </c>
      <c r="H8647">
        <v>10</v>
      </c>
      <c r="I8647" t="s">
        <v>12</v>
      </c>
      <c r="J8647" t="s">
        <v>8</v>
      </c>
      <c r="K8647">
        <v>30</v>
      </c>
      <c r="L8647" t="s">
        <v>11</v>
      </c>
      <c r="M8647">
        <v>0</v>
      </c>
      <c r="N8647">
        <v>1</v>
      </c>
      <c r="O8647" t="str">
        <f>IF(AND(Tabela1[[#This Row],[EA Play Season Pass]]="Yes",Tabela1[[#This Row],[Minecraft Season Pass]]="Yes"),"Yes","No")</f>
        <v>No</v>
      </c>
      <c r="P8647" t="str">
        <f>IF(OR(Tabela1[[#This Row],[EA Play Season Pass]]="Yes",Tabela1[[#This Row],[Minecraft Season Pass]]="Yes"),"Yes","No")</f>
        <v>Yes</v>
      </c>
      <c r="Q8647">
        <v>39</v>
      </c>
      <c r="R8647" s="2"/>
    </row>
    <row r="8648" spans="1:18" x14ac:dyDescent="0.25">
      <c r="A8648">
        <v>8647</v>
      </c>
      <c r="B8648" t="s">
        <v>8306</v>
      </c>
      <c r="C8648" t="s">
        <v>10</v>
      </c>
      <c r="D8648" s="50">
        <v>45821</v>
      </c>
      <c r="E8648">
        <f>YEAR(Tabela1[[#This Row],[Start Date]])</f>
        <v>2025</v>
      </c>
      <c r="F8648">
        <f>ROUNDUP(MONTH(Tabela1[[#This Row],[Start Date]])/3,0)</f>
        <v>2</v>
      </c>
      <c r="G8648" t="s">
        <v>11</v>
      </c>
      <c r="H8648">
        <v>5</v>
      </c>
      <c r="I8648" t="s">
        <v>12</v>
      </c>
      <c r="J8648" t="s">
        <v>8</v>
      </c>
      <c r="K8648">
        <v>30</v>
      </c>
      <c r="L8648" t="s">
        <v>11</v>
      </c>
      <c r="M8648">
        <v>0</v>
      </c>
      <c r="N8648">
        <v>2</v>
      </c>
      <c r="O8648" t="str">
        <f>IF(AND(Tabela1[[#This Row],[EA Play Season Pass]]="Yes",Tabela1[[#This Row],[Minecraft Season Pass]]="Yes"),"Yes","No")</f>
        <v>No</v>
      </c>
      <c r="P8648" t="str">
        <f>IF(OR(Tabela1[[#This Row],[EA Play Season Pass]]="Yes",Tabela1[[#This Row],[Minecraft Season Pass]]="Yes"),"Yes","No")</f>
        <v>Yes</v>
      </c>
      <c r="Q8648">
        <v>33</v>
      </c>
      <c r="R8648" s="2"/>
    </row>
    <row r="8649" spans="1:18" x14ac:dyDescent="0.25">
      <c r="A8649">
        <v>8648</v>
      </c>
      <c r="B8649" t="s">
        <v>8307</v>
      </c>
      <c r="C8649" t="s">
        <v>7</v>
      </c>
      <c r="D8649" s="50">
        <v>45821</v>
      </c>
      <c r="E8649">
        <f>YEAR(Tabela1[[#This Row],[Start Date]])</f>
        <v>2025</v>
      </c>
      <c r="F8649">
        <f>ROUNDUP(MONTH(Tabela1[[#This Row],[Start Date]])/3,0)</f>
        <v>2</v>
      </c>
      <c r="G8649" t="s">
        <v>8</v>
      </c>
      <c r="H8649">
        <v>15</v>
      </c>
      <c r="I8649" t="s">
        <v>12</v>
      </c>
      <c r="J8649" t="s">
        <v>11</v>
      </c>
      <c r="K8649">
        <v>0</v>
      </c>
      <c r="L8649" t="s">
        <v>8</v>
      </c>
      <c r="M8649">
        <v>20</v>
      </c>
      <c r="N8649">
        <v>3</v>
      </c>
      <c r="O8649" t="str">
        <f>IF(AND(Tabela1[[#This Row],[EA Play Season Pass]]="Yes",Tabela1[[#This Row],[Minecraft Season Pass]]="Yes"),"Yes","No")</f>
        <v>No</v>
      </c>
      <c r="P8649" t="str">
        <f>IF(OR(Tabela1[[#This Row],[EA Play Season Pass]]="Yes",Tabela1[[#This Row],[Minecraft Season Pass]]="Yes"),"Yes","No")</f>
        <v>Yes</v>
      </c>
      <c r="Q8649">
        <v>32</v>
      </c>
      <c r="R8649" s="2"/>
    </row>
    <row r="8650" spans="1:18" x14ac:dyDescent="0.25">
      <c r="A8650">
        <v>8649</v>
      </c>
      <c r="B8650" t="s">
        <v>8308</v>
      </c>
      <c r="C8650" t="s">
        <v>10</v>
      </c>
      <c r="D8650" s="50">
        <v>45821</v>
      </c>
      <c r="E8650">
        <f>YEAR(Tabela1[[#This Row],[Start Date]])</f>
        <v>2025</v>
      </c>
      <c r="F8650">
        <f>ROUNDUP(MONTH(Tabela1[[#This Row],[Start Date]])/3,0)</f>
        <v>2</v>
      </c>
      <c r="G8650" t="s">
        <v>8</v>
      </c>
      <c r="H8650">
        <v>5</v>
      </c>
      <c r="I8650" t="s">
        <v>12</v>
      </c>
      <c r="J8650" t="s">
        <v>8</v>
      </c>
      <c r="K8650">
        <v>30</v>
      </c>
      <c r="L8650" t="s">
        <v>8</v>
      </c>
      <c r="M8650">
        <v>20</v>
      </c>
      <c r="N8650">
        <v>2</v>
      </c>
      <c r="O8650" t="str">
        <f>IF(AND(Tabela1[[#This Row],[EA Play Season Pass]]="Yes",Tabela1[[#This Row],[Minecraft Season Pass]]="Yes"),"Yes","No")</f>
        <v>Yes</v>
      </c>
      <c r="P8650" t="str">
        <f>IF(OR(Tabela1[[#This Row],[EA Play Season Pass]]="Yes",Tabela1[[#This Row],[Minecraft Season Pass]]="Yes"),"Yes","No")</f>
        <v>Yes</v>
      </c>
      <c r="Q8650">
        <v>53</v>
      </c>
      <c r="R8650" s="2"/>
    </row>
    <row r="8651" spans="1:18" x14ac:dyDescent="0.25">
      <c r="A8651">
        <v>8650</v>
      </c>
      <c r="B8651" t="s">
        <v>8309</v>
      </c>
      <c r="C8651" t="s">
        <v>7</v>
      </c>
      <c r="D8651" s="50">
        <v>45821</v>
      </c>
      <c r="E8651">
        <f>YEAR(Tabela1[[#This Row],[Start Date]])</f>
        <v>2025</v>
      </c>
      <c r="F8651">
        <f>ROUNDUP(MONTH(Tabela1[[#This Row],[Start Date]])/3,0)</f>
        <v>2</v>
      </c>
      <c r="G8651" t="s">
        <v>11</v>
      </c>
      <c r="H8651">
        <v>15</v>
      </c>
      <c r="I8651" t="s">
        <v>14</v>
      </c>
      <c r="J8651" t="s">
        <v>11</v>
      </c>
      <c r="K8651">
        <v>0</v>
      </c>
      <c r="L8651" t="s">
        <v>11</v>
      </c>
      <c r="M8651">
        <v>0</v>
      </c>
      <c r="N8651">
        <v>2</v>
      </c>
      <c r="O8651" t="str">
        <f>IF(AND(Tabela1[[#This Row],[EA Play Season Pass]]="Yes",Tabela1[[#This Row],[Minecraft Season Pass]]="Yes"),"Yes","No")</f>
        <v>No</v>
      </c>
      <c r="P8651" t="str">
        <f>IF(OR(Tabela1[[#This Row],[EA Play Season Pass]]="Yes",Tabela1[[#This Row],[Minecraft Season Pass]]="Yes"),"Yes","No")</f>
        <v>No</v>
      </c>
      <c r="Q8651">
        <v>13</v>
      </c>
      <c r="R8651" s="2"/>
    </row>
    <row r="8652" spans="1:18" x14ac:dyDescent="0.25">
      <c r="A8652">
        <v>8651</v>
      </c>
      <c r="B8652" t="s">
        <v>617</v>
      </c>
      <c r="C8652" t="s">
        <v>7</v>
      </c>
      <c r="D8652" s="50">
        <v>45821</v>
      </c>
      <c r="E8652">
        <f>YEAR(Tabela1[[#This Row],[Start Date]])</f>
        <v>2025</v>
      </c>
      <c r="F8652">
        <f>ROUNDUP(MONTH(Tabela1[[#This Row],[Start Date]])/3,0)</f>
        <v>2</v>
      </c>
      <c r="G8652" t="s">
        <v>11</v>
      </c>
      <c r="H8652">
        <v>15</v>
      </c>
      <c r="I8652" t="s">
        <v>9</v>
      </c>
      <c r="J8652" t="s">
        <v>11</v>
      </c>
      <c r="K8652">
        <v>0</v>
      </c>
      <c r="L8652" t="s">
        <v>11</v>
      </c>
      <c r="M8652">
        <v>0</v>
      </c>
      <c r="N8652">
        <v>3</v>
      </c>
      <c r="O8652" t="str">
        <f>IF(AND(Tabela1[[#This Row],[EA Play Season Pass]]="Yes",Tabela1[[#This Row],[Minecraft Season Pass]]="Yes"),"Yes","No")</f>
        <v>No</v>
      </c>
      <c r="P8652" t="str">
        <f>IF(OR(Tabela1[[#This Row],[EA Play Season Pass]]="Yes",Tabela1[[#This Row],[Minecraft Season Pass]]="Yes"),"Yes","No")</f>
        <v>No</v>
      </c>
      <c r="Q8652">
        <v>12</v>
      </c>
      <c r="R8652" s="2"/>
    </row>
    <row r="8653" spans="1:18" x14ac:dyDescent="0.25">
      <c r="A8653">
        <v>8652</v>
      </c>
      <c r="B8653" t="s">
        <v>2350</v>
      </c>
      <c r="C8653" t="s">
        <v>10</v>
      </c>
      <c r="D8653" s="50">
        <v>45821</v>
      </c>
      <c r="E8653">
        <f>YEAR(Tabela1[[#This Row],[Start Date]])</f>
        <v>2025</v>
      </c>
      <c r="F8653">
        <f>ROUNDUP(MONTH(Tabela1[[#This Row],[Start Date]])/3,0)</f>
        <v>2</v>
      </c>
      <c r="G8653" t="s">
        <v>11</v>
      </c>
      <c r="H8653">
        <v>5</v>
      </c>
      <c r="I8653" t="s">
        <v>9</v>
      </c>
      <c r="J8653" t="s">
        <v>8</v>
      </c>
      <c r="K8653">
        <v>30</v>
      </c>
      <c r="L8653" t="s">
        <v>8</v>
      </c>
      <c r="M8653">
        <v>20</v>
      </c>
      <c r="N8653">
        <v>1</v>
      </c>
      <c r="O8653" t="str">
        <f>IF(AND(Tabela1[[#This Row],[EA Play Season Pass]]="Yes",Tabela1[[#This Row],[Minecraft Season Pass]]="Yes"),"Yes","No")</f>
        <v>Yes</v>
      </c>
      <c r="P8653" t="str">
        <f>IF(OR(Tabela1[[#This Row],[EA Play Season Pass]]="Yes",Tabela1[[#This Row],[Minecraft Season Pass]]="Yes"),"Yes","No")</f>
        <v>Yes</v>
      </c>
      <c r="Q8653">
        <v>54</v>
      </c>
      <c r="R8653" s="2"/>
    </row>
    <row r="8654" spans="1:18" x14ac:dyDescent="0.25">
      <c r="A8654">
        <v>8653</v>
      </c>
      <c r="B8654" t="s">
        <v>8310</v>
      </c>
      <c r="C8654" t="s">
        <v>10</v>
      </c>
      <c r="D8654" s="50">
        <v>45821</v>
      </c>
      <c r="E8654">
        <f>YEAR(Tabela1[[#This Row],[Start Date]])</f>
        <v>2025</v>
      </c>
      <c r="F8654">
        <f>ROUNDUP(MONTH(Tabela1[[#This Row],[Start Date]])/3,0)</f>
        <v>2</v>
      </c>
      <c r="G8654" t="s">
        <v>8</v>
      </c>
      <c r="H8654">
        <v>5</v>
      </c>
      <c r="I8654" t="s">
        <v>12</v>
      </c>
      <c r="J8654" t="s">
        <v>11</v>
      </c>
      <c r="K8654">
        <v>0</v>
      </c>
      <c r="L8654" t="s">
        <v>8</v>
      </c>
      <c r="M8654">
        <v>20</v>
      </c>
      <c r="N8654">
        <v>2</v>
      </c>
      <c r="O8654" t="str">
        <f>IF(AND(Tabela1[[#This Row],[EA Play Season Pass]]="Yes",Tabela1[[#This Row],[Minecraft Season Pass]]="Yes"),"Yes","No")</f>
        <v>No</v>
      </c>
      <c r="P8654" t="str">
        <f>IF(OR(Tabela1[[#This Row],[EA Play Season Pass]]="Yes",Tabela1[[#This Row],[Minecraft Season Pass]]="Yes"),"Yes","No")</f>
        <v>Yes</v>
      </c>
      <c r="Q8654">
        <v>23</v>
      </c>
      <c r="R8654" s="2"/>
    </row>
    <row r="8655" spans="1:18" x14ac:dyDescent="0.25">
      <c r="A8655">
        <v>8654</v>
      </c>
      <c r="B8655" t="s">
        <v>8311</v>
      </c>
      <c r="C8655" t="s">
        <v>13</v>
      </c>
      <c r="D8655" s="50">
        <v>45821</v>
      </c>
      <c r="E8655">
        <f>YEAR(Tabela1[[#This Row],[Start Date]])</f>
        <v>2025</v>
      </c>
      <c r="F8655">
        <f>ROUNDUP(MONTH(Tabela1[[#This Row],[Start Date]])/3,0)</f>
        <v>2</v>
      </c>
      <c r="G8655" t="s">
        <v>8</v>
      </c>
      <c r="H8655">
        <v>10</v>
      </c>
      <c r="I8655" t="s">
        <v>9</v>
      </c>
      <c r="J8655" t="s">
        <v>8</v>
      </c>
      <c r="K8655">
        <v>30</v>
      </c>
      <c r="L8655" t="s">
        <v>11</v>
      </c>
      <c r="M8655">
        <v>0</v>
      </c>
      <c r="N8655">
        <v>2</v>
      </c>
      <c r="O8655" t="str">
        <f>IF(AND(Tabela1[[#This Row],[EA Play Season Pass]]="Yes",Tabela1[[#This Row],[Minecraft Season Pass]]="Yes"),"Yes","No")</f>
        <v>No</v>
      </c>
      <c r="P8655" t="str">
        <f>IF(OR(Tabela1[[#This Row],[EA Play Season Pass]]="Yes",Tabela1[[#This Row],[Minecraft Season Pass]]="Yes"),"Yes","No")</f>
        <v>Yes</v>
      </c>
      <c r="Q8655">
        <v>38</v>
      </c>
      <c r="R8655" s="2"/>
    </row>
    <row r="8656" spans="1:18" x14ac:dyDescent="0.25">
      <c r="A8656">
        <v>8655</v>
      </c>
      <c r="B8656" t="s">
        <v>4744</v>
      </c>
      <c r="C8656" t="s">
        <v>10</v>
      </c>
      <c r="D8656" s="50">
        <v>45822</v>
      </c>
      <c r="E8656">
        <f>YEAR(Tabela1[[#This Row],[Start Date]])</f>
        <v>2025</v>
      </c>
      <c r="F8656">
        <f>ROUNDUP(MONTH(Tabela1[[#This Row],[Start Date]])/3,0)</f>
        <v>2</v>
      </c>
      <c r="G8656" t="s">
        <v>8</v>
      </c>
      <c r="H8656">
        <v>5</v>
      </c>
      <c r="I8656" t="s">
        <v>14</v>
      </c>
      <c r="J8656" t="s">
        <v>8</v>
      </c>
      <c r="K8656">
        <v>30</v>
      </c>
      <c r="L8656" t="s">
        <v>11</v>
      </c>
      <c r="M8656">
        <v>0</v>
      </c>
      <c r="N8656">
        <v>1</v>
      </c>
      <c r="O8656" t="str">
        <f>IF(AND(Tabela1[[#This Row],[EA Play Season Pass]]="Yes",Tabela1[[#This Row],[Minecraft Season Pass]]="Yes"),"Yes","No")</f>
        <v>No</v>
      </c>
      <c r="P8656" t="str">
        <f>IF(OR(Tabela1[[#This Row],[EA Play Season Pass]]="Yes",Tabela1[[#This Row],[Minecraft Season Pass]]="Yes"),"Yes","No")</f>
        <v>Yes</v>
      </c>
      <c r="Q8656">
        <v>34</v>
      </c>
      <c r="R8656" s="2"/>
    </row>
    <row r="8657" spans="1:18" x14ac:dyDescent="0.25">
      <c r="A8657">
        <v>8656</v>
      </c>
      <c r="B8657" t="s">
        <v>8312</v>
      </c>
      <c r="C8657" t="s">
        <v>7</v>
      </c>
      <c r="D8657" s="50">
        <v>45822</v>
      </c>
      <c r="E8657">
        <f>YEAR(Tabela1[[#This Row],[Start Date]])</f>
        <v>2025</v>
      </c>
      <c r="F8657">
        <f>ROUNDUP(MONTH(Tabela1[[#This Row],[Start Date]])/3,0)</f>
        <v>2</v>
      </c>
      <c r="G8657" t="s">
        <v>11</v>
      </c>
      <c r="H8657">
        <v>15</v>
      </c>
      <c r="I8657" t="s">
        <v>12</v>
      </c>
      <c r="J8657" t="s">
        <v>11</v>
      </c>
      <c r="K8657">
        <v>0</v>
      </c>
      <c r="L8657" t="s">
        <v>11</v>
      </c>
      <c r="M8657">
        <v>0</v>
      </c>
      <c r="N8657">
        <v>1</v>
      </c>
      <c r="O8657" t="str">
        <f>IF(AND(Tabela1[[#This Row],[EA Play Season Pass]]="Yes",Tabela1[[#This Row],[Minecraft Season Pass]]="Yes"),"Yes","No")</f>
        <v>No</v>
      </c>
      <c r="P8657" t="str">
        <f>IF(OR(Tabela1[[#This Row],[EA Play Season Pass]]="Yes",Tabela1[[#This Row],[Minecraft Season Pass]]="Yes"),"Yes","No")</f>
        <v>No</v>
      </c>
      <c r="Q8657">
        <v>14</v>
      </c>
      <c r="R8657" s="2"/>
    </row>
    <row r="8658" spans="1:18" x14ac:dyDescent="0.25">
      <c r="A8658">
        <v>8657</v>
      </c>
      <c r="B8658" t="s">
        <v>2096</v>
      </c>
      <c r="C8658" t="s">
        <v>10</v>
      </c>
      <c r="D8658" s="50">
        <v>45822</v>
      </c>
      <c r="E8658">
        <f>YEAR(Tabela1[[#This Row],[Start Date]])</f>
        <v>2025</v>
      </c>
      <c r="F8658">
        <f>ROUNDUP(MONTH(Tabela1[[#This Row],[Start Date]])/3,0)</f>
        <v>2</v>
      </c>
      <c r="G8658" t="s">
        <v>8</v>
      </c>
      <c r="H8658">
        <v>5</v>
      </c>
      <c r="I8658" t="s">
        <v>9</v>
      </c>
      <c r="J8658" t="s">
        <v>8</v>
      </c>
      <c r="K8658">
        <v>30</v>
      </c>
      <c r="L8658" t="s">
        <v>11</v>
      </c>
      <c r="M8658">
        <v>0</v>
      </c>
      <c r="N8658">
        <v>2</v>
      </c>
      <c r="O8658" t="str">
        <f>IF(AND(Tabela1[[#This Row],[EA Play Season Pass]]="Yes",Tabela1[[#This Row],[Minecraft Season Pass]]="Yes"),"Yes","No")</f>
        <v>No</v>
      </c>
      <c r="P8658" t="str">
        <f>IF(OR(Tabela1[[#This Row],[EA Play Season Pass]]="Yes",Tabela1[[#This Row],[Minecraft Season Pass]]="Yes"),"Yes","No")</f>
        <v>Yes</v>
      </c>
      <c r="Q8658">
        <v>33</v>
      </c>
      <c r="R8658" s="2"/>
    </row>
    <row r="8659" spans="1:18" x14ac:dyDescent="0.25">
      <c r="A8659">
        <v>8658</v>
      </c>
      <c r="B8659" t="s">
        <v>8313</v>
      </c>
      <c r="C8659" t="s">
        <v>13</v>
      </c>
      <c r="D8659" s="50">
        <v>45822</v>
      </c>
      <c r="E8659">
        <f>YEAR(Tabela1[[#This Row],[Start Date]])</f>
        <v>2025</v>
      </c>
      <c r="F8659">
        <f>ROUNDUP(MONTH(Tabela1[[#This Row],[Start Date]])/3,0)</f>
        <v>2</v>
      </c>
      <c r="G8659" t="s">
        <v>11</v>
      </c>
      <c r="H8659">
        <v>10</v>
      </c>
      <c r="I8659" t="s">
        <v>9</v>
      </c>
      <c r="J8659" t="s">
        <v>8</v>
      </c>
      <c r="K8659">
        <v>30</v>
      </c>
      <c r="L8659" t="s">
        <v>11</v>
      </c>
      <c r="M8659">
        <v>0</v>
      </c>
      <c r="N8659">
        <v>1</v>
      </c>
      <c r="O8659" t="str">
        <f>IF(AND(Tabela1[[#This Row],[EA Play Season Pass]]="Yes",Tabela1[[#This Row],[Minecraft Season Pass]]="Yes"),"Yes","No")</f>
        <v>No</v>
      </c>
      <c r="P8659" t="str">
        <f>IF(OR(Tabela1[[#This Row],[EA Play Season Pass]]="Yes",Tabela1[[#This Row],[Minecraft Season Pass]]="Yes"),"Yes","No")</f>
        <v>Yes</v>
      </c>
      <c r="Q8659">
        <v>39</v>
      </c>
      <c r="R8659" s="2"/>
    </row>
    <row r="8660" spans="1:18" x14ac:dyDescent="0.25">
      <c r="A8660">
        <v>8659</v>
      </c>
      <c r="B8660" t="s">
        <v>3175</v>
      </c>
      <c r="C8660" t="s">
        <v>7</v>
      </c>
      <c r="D8660" s="50">
        <v>45822</v>
      </c>
      <c r="E8660">
        <f>YEAR(Tabela1[[#This Row],[Start Date]])</f>
        <v>2025</v>
      </c>
      <c r="F8660">
        <f>ROUNDUP(MONTH(Tabela1[[#This Row],[Start Date]])/3,0)</f>
        <v>2</v>
      </c>
      <c r="G8660" t="s">
        <v>11</v>
      </c>
      <c r="H8660">
        <v>15</v>
      </c>
      <c r="I8660" t="s">
        <v>9</v>
      </c>
      <c r="J8660" t="s">
        <v>8</v>
      </c>
      <c r="K8660">
        <v>30</v>
      </c>
      <c r="L8660" t="s">
        <v>11</v>
      </c>
      <c r="M8660">
        <v>0</v>
      </c>
      <c r="N8660">
        <v>3</v>
      </c>
      <c r="O8660" t="str">
        <f>IF(AND(Tabela1[[#This Row],[EA Play Season Pass]]="Yes",Tabela1[[#This Row],[Minecraft Season Pass]]="Yes"),"Yes","No")</f>
        <v>No</v>
      </c>
      <c r="P8660" t="str">
        <f>IF(OR(Tabela1[[#This Row],[EA Play Season Pass]]="Yes",Tabela1[[#This Row],[Minecraft Season Pass]]="Yes"),"Yes","No")</f>
        <v>Yes</v>
      </c>
      <c r="Q8660">
        <v>42</v>
      </c>
      <c r="R8660" s="2"/>
    </row>
    <row r="8661" spans="1:18" x14ac:dyDescent="0.25">
      <c r="A8661">
        <v>8660</v>
      </c>
      <c r="B8661" t="s">
        <v>8314</v>
      </c>
      <c r="C8661" t="s">
        <v>10</v>
      </c>
      <c r="D8661" s="50">
        <v>45822</v>
      </c>
      <c r="E8661">
        <f>YEAR(Tabela1[[#This Row],[Start Date]])</f>
        <v>2025</v>
      </c>
      <c r="F8661">
        <f>ROUNDUP(MONTH(Tabela1[[#This Row],[Start Date]])/3,0)</f>
        <v>2</v>
      </c>
      <c r="G8661" t="s">
        <v>11</v>
      </c>
      <c r="H8661">
        <v>5</v>
      </c>
      <c r="I8661" t="s">
        <v>14</v>
      </c>
      <c r="J8661" t="s">
        <v>11</v>
      </c>
      <c r="K8661">
        <v>0</v>
      </c>
      <c r="L8661" t="s">
        <v>8</v>
      </c>
      <c r="M8661">
        <v>20</v>
      </c>
      <c r="N8661">
        <v>3</v>
      </c>
      <c r="O8661" t="str">
        <f>IF(AND(Tabela1[[#This Row],[EA Play Season Pass]]="Yes",Tabela1[[#This Row],[Minecraft Season Pass]]="Yes"),"Yes","No")</f>
        <v>No</v>
      </c>
      <c r="P8661" t="str">
        <f>IF(OR(Tabela1[[#This Row],[EA Play Season Pass]]="Yes",Tabela1[[#This Row],[Minecraft Season Pass]]="Yes"),"Yes","No")</f>
        <v>Yes</v>
      </c>
      <c r="Q8661">
        <v>22</v>
      </c>
      <c r="R8661" s="2"/>
    </row>
    <row r="8662" spans="1:18" x14ac:dyDescent="0.25">
      <c r="A8662">
        <v>8661</v>
      </c>
      <c r="B8662" t="s">
        <v>8315</v>
      </c>
      <c r="C8662" t="s">
        <v>10</v>
      </c>
      <c r="D8662" s="50">
        <v>45822</v>
      </c>
      <c r="E8662">
        <f>YEAR(Tabela1[[#This Row],[Start Date]])</f>
        <v>2025</v>
      </c>
      <c r="F8662">
        <f>ROUNDUP(MONTH(Tabela1[[#This Row],[Start Date]])/3,0)</f>
        <v>2</v>
      </c>
      <c r="G8662" t="s">
        <v>8</v>
      </c>
      <c r="H8662">
        <v>5</v>
      </c>
      <c r="I8662" t="s">
        <v>14</v>
      </c>
      <c r="J8662" t="s">
        <v>11</v>
      </c>
      <c r="K8662">
        <v>0</v>
      </c>
      <c r="L8662" t="s">
        <v>8</v>
      </c>
      <c r="M8662">
        <v>20</v>
      </c>
      <c r="N8662">
        <v>3</v>
      </c>
      <c r="O8662" t="str">
        <f>IF(AND(Tabela1[[#This Row],[EA Play Season Pass]]="Yes",Tabela1[[#This Row],[Minecraft Season Pass]]="Yes"),"Yes","No")</f>
        <v>No</v>
      </c>
      <c r="P8662" t="str">
        <f>IF(OR(Tabela1[[#This Row],[EA Play Season Pass]]="Yes",Tabela1[[#This Row],[Minecraft Season Pass]]="Yes"),"Yes","No")</f>
        <v>Yes</v>
      </c>
      <c r="Q8662">
        <v>22</v>
      </c>
      <c r="R8662" s="2"/>
    </row>
    <row r="8663" spans="1:18" x14ac:dyDescent="0.25">
      <c r="A8663">
        <v>8662</v>
      </c>
      <c r="B8663" t="s">
        <v>363</v>
      </c>
      <c r="C8663" t="s">
        <v>13</v>
      </c>
      <c r="D8663" s="50">
        <v>45822</v>
      </c>
      <c r="E8663">
        <f>YEAR(Tabela1[[#This Row],[Start Date]])</f>
        <v>2025</v>
      </c>
      <c r="F8663">
        <f>ROUNDUP(MONTH(Tabela1[[#This Row],[Start Date]])/3,0)</f>
        <v>2</v>
      </c>
      <c r="G8663" t="s">
        <v>11</v>
      </c>
      <c r="H8663">
        <v>10</v>
      </c>
      <c r="I8663" t="s">
        <v>9</v>
      </c>
      <c r="J8663" t="s">
        <v>11</v>
      </c>
      <c r="K8663">
        <v>0</v>
      </c>
      <c r="L8663" t="s">
        <v>11</v>
      </c>
      <c r="M8663">
        <v>0</v>
      </c>
      <c r="N8663">
        <v>2</v>
      </c>
      <c r="O8663" t="str">
        <f>IF(AND(Tabela1[[#This Row],[EA Play Season Pass]]="Yes",Tabela1[[#This Row],[Minecraft Season Pass]]="Yes"),"Yes","No")</f>
        <v>No</v>
      </c>
      <c r="P8663" t="str">
        <f>IF(OR(Tabela1[[#This Row],[EA Play Season Pass]]="Yes",Tabela1[[#This Row],[Minecraft Season Pass]]="Yes"),"Yes","No")</f>
        <v>No</v>
      </c>
      <c r="Q8663">
        <v>8</v>
      </c>
      <c r="R8663" s="2"/>
    </row>
    <row r="8664" spans="1:18" x14ac:dyDescent="0.25">
      <c r="A8664">
        <v>8663</v>
      </c>
      <c r="B8664" t="s">
        <v>8316</v>
      </c>
      <c r="C8664" t="s">
        <v>10</v>
      </c>
      <c r="D8664" s="50">
        <v>45823</v>
      </c>
      <c r="E8664">
        <f>YEAR(Tabela1[[#This Row],[Start Date]])</f>
        <v>2025</v>
      </c>
      <c r="F8664">
        <f>ROUNDUP(MONTH(Tabela1[[#This Row],[Start Date]])/3,0)</f>
        <v>2</v>
      </c>
      <c r="G8664" t="s">
        <v>8</v>
      </c>
      <c r="H8664">
        <v>5</v>
      </c>
      <c r="I8664" t="s">
        <v>14</v>
      </c>
      <c r="J8664" t="s">
        <v>8</v>
      </c>
      <c r="K8664">
        <v>30</v>
      </c>
      <c r="L8664" t="s">
        <v>11</v>
      </c>
      <c r="M8664">
        <v>0</v>
      </c>
      <c r="N8664">
        <v>1</v>
      </c>
      <c r="O8664" t="str">
        <f>IF(AND(Tabela1[[#This Row],[EA Play Season Pass]]="Yes",Tabela1[[#This Row],[Minecraft Season Pass]]="Yes"),"Yes","No")</f>
        <v>No</v>
      </c>
      <c r="P8664" t="str">
        <f>IF(OR(Tabela1[[#This Row],[EA Play Season Pass]]="Yes",Tabela1[[#This Row],[Minecraft Season Pass]]="Yes"),"Yes","No")</f>
        <v>Yes</v>
      </c>
      <c r="Q8664">
        <v>34</v>
      </c>
      <c r="R8664" s="2"/>
    </row>
    <row r="8665" spans="1:18" x14ac:dyDescent="0.25">
      <c r="A8665">
        <v>8664</v>
      </c>
      <c r="B8665" t="s">
        <v>8317</v>
      </c>
      <c r="C8665" t="s">
        <v>10</v>
      </c>
      <c r="D8665" s="50">
        <v>45823</v>
      </c>
      <c r="E8665">
        <f>YEAR(Tabela1[[#This Row],[Start Date]])</f>
        <v>2025</v>
      </c>
      <c r="F8665">
        <f>ROUNDUP(MONTH(Tabela1[[#This Row],[Start Date]])/3,0)</f>
        <v>2</v>
      </c>
      <c r="G8665" t="s">
        <v>8</v>
      </c>
      <c r="H8665">
        <v>5</v>
      </c>
      <c r="I8665" t="s">
        <v>14</v>
      </c>
      <c r="J8665" t="s">
        <v>8</v>
      </c>
      <c r="K8665">
        <v>30</v>
      </c>
      <c r="L8665" t="s">
        <v>8</v>
      </c>
      <c r="M8665">
        <v>20</v>
      </c>
      <c r="N8665">
        <v>1</v>
      </c>
      <c r="O8665" t="str">
        <f>IF(AND(Tabela1[[#This Row],[EA Play Season Pass]]="Yes",Tabela1[[#This Row],[Minecraft Season Pass]]="Yes"),"Yes","No")</f>
        <v>Yes</v>
      </c>
      <c r="P8665" t="str">
        <f>IF(OR(Tabela1[[#This Row],[EA Play Season Pass]]="Yes",Tabela1[[#This Row],[Minecraft Season Pass]]="Yes"),"Yes","No")</f>
        <v>Yes</v>
      </c>
      <c r="Q8665">
        <v>54</v>
      </c>
      <c r="R8665" s="2"/>
    </row>
    <row r="8666" spans="1:18" x14ac:dyDescent="0.25">
      <c r="A8666">
        <v>8665</v>
      </c>
      <c r="B8666" t="s">
        <v>8318</v>
      </c>
      <c r="C8666" t="s">
        <v>7</v>
      </c>
      <c r="D8666" s="50">
        <v>45823</v>
      </c>
      <c r="E8666">
        <f>YEAR(Tabela1[[#This Row],[Start Date]])</f>
        <v>2025</v>
      </c>
      <c r="F8666">
        <f>ROUNDUP(MONTH(Tabela1[[#This Row],[Start Date]])/3,0)</f>
        <v>2</v>
      </c>
      <c r="G8666" t="s">
        <v>11</v>
      </c>
      <c r="H8666">
        <v>15</v>
      </c>
      <c r="I8666" t="s">
        <v>12</v>
      </c>
      <c r="J8666" t="s">
        <v>11</v>
      </c>
      <c r="K8666">
        <v>0</v>
      </c>
      <c r="L8666" t="s">
        <v>8</v>
      </c>
      <c r="M8666">
        <v>20</v>
      </c>
      <c r="N8666">
        <v>3</v>
      </c>
      <c r="O8666" t="str">
        <f>IF(AND(Tabela1[[#This Row],[EA Play Season Pass]]="Yes",Tabela1[[#This Row],[Minecraft Season Pass]]="Yes"),"Yes","No")</f>
        <v>No</v>
      </c>
      <c r="P8666" t="str">
        <f>IF(OR(Tabela1[[#This Row],[EA Play Season Pass]]="Yes",Tabela1[[#This Row],[Minecraft Season Pass]]="Yes"),"Yes","No")</f>
        <v>Yes</v>
      </c>
      <c r="Q8666">
        <v>32</v>
      </c>
      <c r="R8666" s="2"/>
    </row>
    <row r="8667" spans="1:18" x14ac:dyDescent="0.25">
      <c r="A8667">
        <v>8666</v>
      </c>
      <c r="B8667" t="s">
        <v>3189</v>
      </c>
      <c r="C8667" t="s">
        <v>13</v>
      </c>
      <c r="D8667" s="50">
        <v>45823</v>
      </c>
      <c r="E8667">
        <f>YEAR(Tabela1[[#This Row],[Start Date]])</f>
        <v>2025</v>
      </c>
      <c r="F8667">
        <f>ROUNDUP(MONTH(Tabela1[[#This Row],[Start Date]])/3,0)</f>
        <v>2</v>
      </c>
      <c r="G8667" t="s">
        <v>11</v>
      </c>
      <c r="H8667">
        <v>10</v>
      </c>
      <c r="I8667" t="s">
        <v>9</v>
      </c>
      <c r="J8667" t="s">
        <v>8</v>
      </c>
      <c r="K8667">
        <v>30</v>
      </c>
      <c r="L8667" t="s">
        <v>11</v>
      </c>
      <c r="M8667">
        <v>0</v>
      </c>
      <c r="N8667">
        <v>2</v>
      </c>
      <c r="O8667" t="str">
        <f>IF(AND(Tabela1[[#This Row],[EA Play Season Pass]]="Yes",Tabela1[[#This Row],[Minecraft Season Pass]]="Yes"),"Yes","No")</f>
        <v>No</v>
      </c>
      <c r="P8667" t="str">
        <f>IF(OR(Tabela1[[#This Row],[EA Play Season Pass]]="Yes",Tabela1[[#This Row],[Minecraft Season Pass]]="Yes"),"Yes","No")</f>
        <v>Yes</v>
      </c>
      <c r="Q8667">
        <v>38</v>
      </c>
      <c r="R8667" s="2"/>
    </row>
    <row r="8668" spans="1:18" x14ac:dyDescent="0.25">
      <c r="A8668">
        <v>8667</v>
      </c>
      <c r="B8668" t="s">
        <v>8319</v>
      </c>
      <c r="C8668" t="s">
        <v>10</v>
      </c>
      <c r="D8668" s="50">
        <v>45824</v>
      </c>
      <c r="E8668">
        <f>YEAR(Tabela1[[#This Row],[Start Date]])</f>
        <v>2025</v>
      </c>
      <c r="F8668">
        <f>ROUNDUP(MONTH(Tabela1[[#This Row],[Start Date]])/3,0)</f>
        <v>2</v>
      </c>
      <c r="G8668" t="s">
        <v>8</v>
      </c>
      <c r="H8668">
        <v>5</v>
      </c>
      <c r="I8668" t="s">
        <v>9</v>
      </c>
      <c r="J8668" t="s">
        <v>8</v>
      </c>
      <c r="K8668">
        <v>30</v>
      </c>
      <c r="L8668" t="s">
        <v>11</v>
      </c>
      <c r="M8668">
        <v>0</v>
      </c>
      <c r="N8668">
        <v>3</v>
      </c>
      <c r="O8668" t="str">
        <f>IF(AND(Tabela1[[#This Row],[EA Play Season Pass]]="Yes",Tabela1[[#This Row],[Minecraft Season Pass]]="Yes"),"Yes","No")</f>
        <v>No</v>
      </c>
      <c r="P8668" t="str">
        <f>IF(OR(Tabela1[[#This Row],[EA Play Season Pass]]="Yes",Tabela1[[#This Row],[Minecraft Season Pass]]="Yes"),"Yes","No")</f>
        <v>Yes</v>
      </c>
      <c r="Q8668">
        <v>32</v>
      </c>
      <c r="R8668" s="2"/>
    </row>
    <row r="8669" spans="1:18" x14ac:dyDescent="0.25">
      <c r="A8669">
        <v>8668</v>
      </c>
      <c r="B8669" t="s">
        <v>8320</v>
      </c>
      <c r="C8669" t="s">
        <v>13</v>
      </c>
      <c r="D8669" s="50">
        <v>45824</v>
      </c>
      <c r="E8669">
        <f>YEAR(Tabela1[[#This Row],[Start Date]])</f>
        <v>2025</v>
      </c>
      <c r="F8669">
        <f>ROUNDUP(MONTH(Tabela1[[#This Row],[Start Date]])/3,0)</f>
        <v>2</v>
      </c>
      <c r="G8669" t="s">
        <v>11</v>
      </c>
      <c r="H8669">
        <v>10</v>
      </c>
      <c r="I8669" t="s">
        <v>9</v>
      </c>
      <c r="J8669" t="s">
        <v>8</v>
      </c>
      <c r="K8669">
        <v>30</v>
      </c>
      <c r="L8669" t="s">
        <v>11</v>
      </c>
      <c r="M8669">
        <v>0</v>
      </c>
      <c r="N8669">
        <v>2</v>
      </c>
      <c r="O8669" t="str">
        <f>IF(AND(Tabela1[[#This Row],[EA Play Season Pass]]="Yes",Tabela1[[#This Row],[Minecraft Season Pass]]="Yes"),"Yes","No")</f>
        <v>No</v>
      </c>
      <c r="P8669" t="str">
        <f>IF(OR(Tabela1[[#This Row],[EA Play Season Pass]]="Yes",Tabela1[[#This Row],[Minecraft Season Pass]]="Yes"),"Yes","No")</f>
        <v>Yes</v>
      </c>
      <c r="Q8669">
        <v>38</v>
      </c>
      <c r="R8669" s="2"/>
    </row>
    <row r="8670" spans="1:18" x14ac:dyDescent="0.25">
      <c r="A8670">
        <v>8669</v>
      </c>
      <c r="B8670" t="s">
        <v>7964</v>
      </c>
      <c r="C8670" t="s">
        <v>10</v>
      </c>
      <c r="D8670" s="50">
        <v>45824</v>
      </c>
      <c r="E8670">
        <f>YEAR(Tabela1[[#This Row],[Start Date]])</f>
        <v>2025</v>
      </c>
      <c r="F8670">
        <f>ROUNDUP(MONTH(Tabela1[[#This Row],[Start Date]])/3,0)</f>
        <v>2</v>
      </c>
      <c r="G8670" t="s">
        <v>11</v>
      </c>
      <c r="H8670">
        <v>5</v>
      </c>
      <c r="I8670" t="s">
        <v>12</v>
      </c>
      <c r="J8670" t="s">
        <v>8</v>
      </c>
      <c r="K8670">
        <v>30</v>
      </c>
      <c r="L8670" t="s">
        <v>8</v>
      </c>
      <c r="M8670">
        <v>20</v>
      </c>
      <c r="N8670">
        <v>3</v>
      </c>
      <c r="O8670" t="str">
        <f>IF(AND(Tabela1[[#This Row],[EA Play Season Pass]]="Yes",Tabela1[[#This Row],[Minecraft Season Pass]]="Yes"),"Yes","No")</f>
        <v>Yes</v>
      </c>
      <c r="P8670" t="str">
        <f>IF(OR(Tabela1[[#This Row],[EA Play Season Pass]]="Yes",Tabela1[[#This Row],[Minecraft Season Pass]]="Yes"),"Yes","No")</f>
        <v>Yes</v>
      </c>
      <c r="Q8670">
        <v>52</v>
      </c>
      <c r="R8670" s="2"/>
    </row>
    <row r="8671" spans="1:18" x14ac:dyDescent="0.25">
      <c r="A8671">
        <v>8670</v>
      </c>
      <c r="B8671" t="s">
        <v>438</v>
      </c>
      <c r="C8671" t="s">
        <v>7</v>
      </c>
      <c r="D8671" s="50">
        <v>45824</v>
      </c>
      <c r="E8671">
        <f>YEAR(Tabela1[[#This Row],[Start Date]])</f>
        <v>2025</v>
      </c>
      <c r="F8671">
        <f>ROUNDUP(MONTH(Tabela1[[#This Row],[Start Date]])/3,0)</f>
        <v>2</v>
      </c>
      <c r="G8671" t="s">
        <v>11</v>
      </c>
      <c r="H8671">
        <v>15</v>
      </c>
      <c r="I8671" t="s">
        <v>12</v>
      </c>
      <c r="J8671" t="s">
        <v>8</v>
      </c>
      <c r="K8671">
        <v>30</v>
      </c>
      <c r="L8671" t="s">
        <v>11</v>
      </c>
      <c r="M8671">
        <v>0</v>
      </c>
      <c r="N8671">
        <v>3</v>
      </c>
      <c r="O8671" t="str">
        <f>IF(AND(Tabela1[[#This Row],[EA Play Season Pass]]="Yes",Tabela1[[#This Row],[Minecraft Season Pass]]="Yes"),"Yes","No")</f>
        <v>No</v>
      </c>
      <c r="P8671" t="str">
        <f>IF(OR(Tabela1[[#This Row],[EA Play Season Pass]]="Yes",Tabela1[[#This Row],[Minecraft Season Pass]]="Yes"),"Yes","No")</f>
        <v>Yes</v>
      </c>
      <c r="Q8671">
        <v>42</v>
      </c>
      <c r="R8671" s="2"/>
    </row>
    <row r="8672" spans="1:18" x14ac:dyDescent="0.25">
      <c r="A8672">
        <v>8671</v>
      </c>
      <c r="B8672" t="s">
        <v>1175</v>
      </c>
      <c r="C8672" t="s">
        <v>7</v>
      </c>
      <c r="D8672" s="50">
        <v>45824</v>
      </c>
      <c r="E8672">
        <f>YEAR(Tabela1[[#This Row],[Start Date]])</f>
        <v>2025</v>
      </c>
      <c r="F8672">
        <f>ROUNDUP(MONTH(Tabela1[[#This Row],[Start Date]])/3,0)</f>
        <v>2</v>
      </c>
      <c r="G8672" t="s">
        <v>8</v>
      </c>
      <c r="H8672">
        <v>15</v>
      </c>
      <c r="I8672" t="s">
        <v>9</v>
      </c>
      <c r="J8672" t="s">
        <v>8</v>
      </c>
      <c r="K8672">
        <v>30</v>
      </c>
      <c r="L8672" t="s">
        <v>11</v>
      </c>
      <c r="M8672">
        <v>0</v>
      </c>
      <c r="N8672">
        <v>2</v>
      </c>
      <c r="O8672" t="str">
        <f>IF(AND(Tabela1[[#This Row],[EA Play Season Pass]]="Yes",Tabela1[[#This Row],[Minecraft Season Pass]]="Yes"),"Yes","No")</f>
        <v>No</v>
      </c>
      <c r="P8672" t="str">
        <f>IF(OR(Tabela1[[#This Row],[EA Play Season Pass]]="Yes",Tabela1[[#This Row],[Minecraft Season Pass]]="Yes"),"Yes","No")</f>
        <v>Yes</v>
      </c>
      <c r="Q8672">
        <v>43</v>
      </c>
      <c r="R8672" s="2"/>
    </row>
    <row r="8673" spans="1:18" x14ac:dyDescent="0.25">
      <c r="A8673">
        <v>8672</v>
      </c>
      <c r="B8673" t="s">
        <v>8321</v>
      </c>
      <c r="C8673" t="s">
        <v>10</v>
      </c>
      <c r="D8673" s="50">
        <v>45824</v>
      </c>
      <c r="E8673">
        <f>YEAR(Tabela1[[#This Row],[Start Date]])</f>
        <v>2025</v>
      </c>
      <c r="F8673">
        <f>ROUNDUP(MONTH(Tabela1[[#This Row],[Start Date]])/3,0)</f>
        <v>2</v>
      </c>
      <c r="G8673" t="s">
        <v>8</v>
      </c>
      <c r="H8673">
        <v>5</v>
      </c>
      <c r="I8673" t="s">
        <v>9</v>
      </c>
      <c r="J8673" t="s">
        <v>11</v>
      </c>
      <c r="K8673">
        <v>0</v>
      </c>
      <c r="L8673" t="s">
        <v>8</v>
      </c>
      <c r="M8673">
        <v>20</v>
      </c>
      <c r="N8673">
        <v>3</v>
      </c>
      <c r="O8673" t="str">
        <f>IF(AND(Tabela1[[#This Row],[EA Play Season Pass]]="Yes",Tabela1[[#This Row],[Minecraft Season Pass]]="Yes"),"Yes","No")</f>
        <v>No</v>
      </c>
      <c r="P8673" t="str">
        <f>IF(OR(Tabela1[[#This Row],[EA Play Season Pass]]="Yes",Tabela1[[#This Row],[Minecraft Season Pass]]="Yes"),"Yes","No")</f>
        <v>Yes</v>
      </c>
      <c r="Q8673">
        <v>22</v>
      </c>
      <c r="R8673" s="2"/>
    </row>
    <row r="8674" spans="1:18" x14ac:dyDescent="0.25">
      <c r="A8674">
        <v>8673</v>
      </c>
      <c r="B8674" t="s">
        <v>8322</v>
      </c>
      <c r="C8674" t="s">
        <v>13</v>
      </c>
      <c r="D8674" s="50">
        <v>45825</v>
      </c>
      <c r="E8674">
        <f>YEAR(Tabela1[[#This Row],[Start Date]])</f>
        <v>2025</v>
      </c>
      <c r="F8674">
        <f>ROUNDUP(MONTH(Tabela1[[#This Row],[Start Date]])/3,0)</f>
        <v>2</v>
      </c>
      <c r="G8674" t="s">
        <v>11</v>
      </c>
      <c r="H8674">
        <v>10</v>
      </c>
      <c r="I8674" t="s">
        <v>9</v>
      </c>
      <c r="J8674" t="s">
        <v>8</v>
      </c>
      <c r="K8674">
        <v>30</v>
      </c>
      <c r="L8674" t="s">
        <v>8</v>
      </c>
      <c r="M8674">
        <v>20</v>
      </c>
      <c r="N8674">
        <v>3</v>
      </c>
      <c r="O8674" t="str">
        <f>IF(AND(Tabela1[[#This Row],[EA Play Season Pass]]="Yes",Tabela1[[#This Row],[Minecraft Season Pass]]="Yes"),"Yes","No")</f>
        <v>Yes</v>
      </c>
      <c r="P8674" t="str">
        <f>IF(OR(Tabela1[[#This Row],[EA Play Season Pass]]="Yes",Tabela1[[#This Row],[Minecraft Season Pass]]="Yes"),"Yes","No")</f>
        <v>Yes</v>
      </c>
      <c r="Q8674">
        <v>57</v>
      </c>
      <c r="R8674" s="2"/>
    </row>
    <row r="8675" spans="1:18" x14ac:dyDescent="0.25">
      <c r="A8675">
        <v>8674</v>
      </c>
      <c r="B8675" t="s">
        <v>1186</v>
      </c>
      <c r="C8675" t="s">
        <v>7</v>
      </c>
      <c r="D8675" s="50">
        <v>45825</v>
      </c>
      <c r="E8675">
        <f>YEAR(Tabela1[[#This Row],[Start Date]])</f>
        <v>2025</v>
      </c>
      <c r="F8675">
        <f>ROUNDUP(MONTH(Tabela1[[#This Row],[Start Date]])/3,0)</f>
        <v>2</v>
      </c>
      <c r="G8675" t="s">
        <v>8</v>
      </c>
      <c r="H8675">
        <v>15</v>
      </c>
      <c r="I8675" t="s">
        <v>12</v>
      </c>
      <c r="J8675" t="s">
        <v>11</v>
      </c>
      <c r="K8675">
        <v>0</v>
      </c>
      <c r="L8675" t="s">
        <v>11</v>
      </c>
      <c r="M8675">
        <v>0</v>
      </c>
      <c r="N8675">
        <v>3</v>
      </c>
      <c r="O8675" t="str">
        <f>IF(AND(Tabela1[[#This Row],[EA Play Season Pass]]="Yes",Tabela1[[#This Row],[Minecraft Season Pass]]="Yes"),"Yes","No")</f>
        <v>No</v>
      </c>
      <c r="P8675" t="str">
        <f>IF(OR(Tabela1[[#This Row],[EA Play Season Pass]]="Yes",Tabela1[[#This Row],[Minecraft Season Pass]]="Yes"),"Yes","No")</f>
        <v>No</v>
      </c>
      <c r="Q8675">
        <v>12</v>
      </c>
      <c r="R8675" s="2"/>
    </row>
    <row r="8676" spans="1:18" x14ac:dyDescent="0.25">
      <c r="A8676">
        <v>8675</v>
      </c>
      <c r="B8676" t="s">
        <v>8323</v>
      </c>
      <c r="C8676" t="s">
        <v>10</v>
      </c>
      <c r="D8676" s="50">
        <v>45825</v>
      </c>
      <c r="E8676">
        <f>YEAR(Tabela1[[#This Row],[Start Date]])</f>
        <v>2025</v>
      </c>
      <c r="F8676">
        <f>ROUNDUP(MONTH(Tabela1[[#This Row],[Start Date]])/3,0)</f>
        <v>2</v>
      </c>
      <c r="G8676" t="s">
        <v>8</v>
      </c>
      <c r="H8676">
        <v>5</v>
      </c>
      <c r="I8676" t="s">
        <v>14</v>
      </c>
      <c r="J8676" t="s">
        <v>11</v>
      </c>
      <c r="K8676">
        <v>0</v>
      </c>
      <c r="L8676" t="s">
        <v>8</v>
      </c>
      <c r="M8676">
        <v>20</v>
      </c>
      <c r="N8676">
        <v>2</v>
      </c>
      <c r="O8676" t="str">
        <f>IF(AND(Tabela1[[#This Row],[EA Play Season Pass]]="Yes",Tabela1[[#This Row],[Minecraft Season Pass]]="Yes"),"Yes","No")</f>
        <v>No</v>
      </c>
      <c r="P8676" t="str">
        <f>IF(OR(Tabela1[[#This Row],[EA Play Season Pass]]="Yes",Tabela1[[#This Row],[Minecraft Season Pass]]="Yes"),"Yes","No")</f>
        <v>Yes</v>
      </c>
      <c r="Q8676">
        <v>23</v>
      </c>
      <c r="R8676" s="2"/>
    </row>
    <row r="8677" spans="1:18" x14ac:dyDescent="0.25">
      <c r="A8677">
        <v>8676</v>
      </c>
      <c r="B8677" t="s">
        <v>6891</v>
      </c>
      <c r="C8677" t="s">
        <v>10</v>
      </c>
      <c r="D8677" s="50">
        <v>45825</v>
      </c>
      <c r="E8677">
        <f>YEAR(Tabela1[[#This Row],[Start Date]])</f>
        <v>2025</v>
      </c>
      <c r="F8677">
        <f>ROUNDUP(MONTH(Tabela1[[#This Row],[Start Date]])/3,0)</f>
        <v>2</v>
      </c>
      <c r="G8677" t="s">
        <v>8</v>
      </c>
      <c r="H8677">
        <v>5</v>
      </c>
      <c r="I8677" t="s">
        <v>9</v>
      </c>
      <c r="J8677" t="s">
        <v>11</v>
      </c>
      <c r="K8677">
        <v>0</v>
      </c>
      <c r="L8677" t="s">
        <v>11</v>
      </c>
      <c r="M8677">
        <v>0</v>
      </c>
      <c r="N8677">
        <v>3</v>
      </c>
      <c r="O8677" t="str">
        <f>IF(AND(Tabela1[[#This Row],[EA Play Season Pass]]="Yes",Tabela1[[#This Row],[Minecraft Season Pass]]="Yes"),"Yes","No")</f>
        <v>No</v>
      </c>
      <c r="P8677" t="str">
        <f>IF(OR(Tabela1[[#This Row],[EA Play Season Pass]]="Yes",Tabela1[[#This Row],[Minecraft Season Pass]]="Yes"),"Yes","No")</f>
        <v>No</v>
      </c>
      <c r="Q8677">
        <v>2</v>
      </c>
      <c r="R8677" s="2"/>
    </row>
    <row r="8678" spans="1:18" x14ac:dyDescent="0.25">
      <c r="A8678">
        <v>8677</v>
      </c>
      <c r="B8678" t="s">
        <v>522</v>
      </c>
      <c r="C8678" t="s">
        <v>10</v>
      </c>
      <c r="D8678" s="50">
        <v>45825</v>
      </c>
      <c r="E8678">
        <f>YEAR(Tabela1[[#This Row],[Start Date]])</f>
        <v>2025</v>
      </c>
      <c r="F8678">
        <f>ROUNDUP(MONTH(Tabela1[[#This Row],[Start Date]])/3,0)</f>
        <v>2</v>
      </c>
      <c r="G8678" t="s">
        <v>8</v>
      </c>
      <c r="H8678">
        <v>5</v>
      </c>
      <c r="I8678" t="s">
        <v>9</v>
      </c>
      <c r="J8678" t="s">
        <v>8</v>
      </c>
      <c r="K8678">
        <v>30</v>
      </c>
      <c r="L8678" t="s">
        <v>11</v>
      </c>
      <c r="M8678">
        <v>0</v>
      </c>
      <c r="N8678">
        <v>2</v>
      </c>
      <c r="O8678" t="str">
        <f>IF(AND(Tabela1[[#This Row],[EA Play Season Pass]]="Yes",Tabela1[[#This Row],[Minecraft Season Pass]]="Yes"),"Yes","No")</f>
        <v>No</v>
      </c>
      <c r="P8678" t="str">
        <f>IF(OR(Tabela1[[#This Row],[EA Play Season Pass]]="Yes",Tabela1[[#This Row],[Minecraft Season Pass]]="Yes"),"Yes","No")</f>
        <v>Yes</v>
      </c>
      <c r="Q8678">
        <v>33</v>
      </c>
      <c r="R8678" s="2"/>
    </row>
    <row r="8679" spans="1:18" x14ac:dyDescent="0.25">
      <c r="A8679">
        <v>8678</v>
      </c>
      <c r="B8679" t="s">
        <v>8324</v>
      </c>
      <c r="C8679" t="s">
        <v>7</v>
      </c>
      <c r="D8679" s="50">
        <v>45825</v>
      </c>
      <c r="E8679">
        <f>YEAR(Tabela1[[#This Row],[Start Date]])</f>
        <v>2025</v>
      </c>
      <c r="F8679">
        <f>ROUNDUP(MONTH(Tabela1[[#This Row],[Start Date]])/3,0)</f>
        <v>2</v>
      </c>
      <c r="G8679" t="s">
        <v>11</v>
      </c>
      <c r="H8679">
        <v>15</v>
      </c>
      <c r="I8679" t="s">
        <v>14</v>
      </c>
      <c r="J8679" t="s">
        <v>11</v>
      </c>
      <c r="K8679">
        <v>0</v>
      </c>
      <c r="L8679" t="s">
        <v>11</v>
      </c>
      <c r="M8679">
        <v>0</v>
      </c>
      <c r="N8679">
        <v>3</v>
      </c>
      <c r="O8679" t="str">
        <f>IF(AND(Tabela1[[#This Row],[EA Play Season Pass]]="Yes",Tabela1[[#This Row],[Minecraft Season Pass]]="Yes"),"Yes","No")</f>
        <v>No</v>
      </c>
      <c r="P8679" t="str">
        <f>IF(OR(Tabela1[[#This Row],[EA Play Season Pass]]="Yes",Tabela1[[#This Row],[Minecraft Season Pass]]="Yes"),"Yes","No")</f>
        <v>No</v>
      </c>
      <c r="Q8679">
        <v>12</v>
      </c>
      <c r="R8679" s="2"/>
    </row>
    <row r="8680" spans="1:18" x14ac:dyDescent="0.25">
      <c r="A8680">
        <v>8679</v>
      </c>
      <c r="B8680" t="s">
        <v>8325</v>
      </c>
      <c r="C8680" t="s">
        <v>13</v>
      </c>
      <c r="D8680" s="50">
        <v>45825</v>
      </c>
      <c r="E8680">
        <f>YEAR(Tabela1[[#This Row],[Start Date]])</f>
        <v>2025</v>
      </c>
      <c r="F8680">
        <f>ROUNDUP(MONTH(Tabela1[[#This Row],[Start Date]])/3,0)</f>
        <v>2</v>
      </c>
      <c r="G8680" t="s">
        <v>11</v>
      </c>
      <c r="H8680">
        <v>10</v>
      </c>
      <c r="I8680" t="s">
        <v>9</v>
      </c>
      <c r="J8680" t="s">
        <v>8</v>
      </c>
      <c r="K8680">
        <v>30</v>
      </c>
      <c r="L8680" t="s">
        <v>11</v>
      </c>
      <c r="M8680">
        <v>0</v>
      </c>
      <c r="N8680">
        <v>1</v>
      </c>
      <c r="O8680" t="str">
        <f>IF(AND(Tabela1[[#This Row],[EA Play Season Pass]]="Yes",Tabela1[[#This Row],[Minecraft Season Pass]]="Yes"),"Yes","No")</f>
        <v>No</v>
      </c>
      <c r="P8680" t="str">
        <f>IF(OR(Tabela1[[#This Row],[EA Play Season Pass]]="Yes",Tabela1[[#This Row],[Minecraft Season Pass]]="Yes"),"Yes","No")</f>
        <v>Yes</v>
      </c>
      <c r="Q8680">
        <v>39</v>
      </c>
      <c r="R8680" s="2"/>
    </row>
    <row r="8681" spans="1:18" x14ac:dyDescent="0.25">
      <c r="A8681">
        <v>8680</v>
      </c>
      <c r="B8681" t="s">
        <v>7235</v>
      </c>
      <c r="C8681" t="s">
        <v>10</v>
      </c>
      <c r="D8681" s="50">
        <v>45825</v>
      </c>
      <c r="E8681">
        <f>YEAR(Tabela1[[#This Row],[Start Date]])</f>
        <v>2025</v>
      </c>
      <c r="F8681">
        <f>ROUNDUP(MONTH(Tabela1[[#This Row],[Start Date]])/3,0)</f>
        <v>2</v>
      </c>
      <c r="G8681" t="s">
        <v>11</v>
      </c>
      <c r="H8681">
        <v>5</v>
      </c>
      <c r="I8681" t="s">
        <v>9</v>
      </c>
      <c r="J8681" t="s">
        <v>8</v>
      </c>
      <c r="K8681">
        <v>30</v>
      </c>
      <c r="L8681" t="s">
        <v>8</v>
      </c>
      <c r="M8681">
        <v>20</v>
      </c>
      <c r="N8681">
        <v>1</v>
      </c>
      <c r="O8681" t="str">
        <f>IF(AND(Tabela1[[#This Row],[EA Play Season Pass]]="Yes",Tabela1[[#This Row],[Minecraft Season Pass]]="Yes"),"Yes","No")</f>
        <v>Yes</v>
      </c>
      <c r="P8681" t="str">
        <f>IF(OR(Tabela1[[#This Row],[EA Play Season Pass]]="Yes",Tabela1[[#This Row],[Minecraft Season Pass]]="Yes"),"Yes","No")</f>
        <v>Yes</v>
      </c>
      <c r="Q8681">
        <v>54</v>
      </c>
      <c r="R8681" s="2"/>
    </row>
    <row r="8682" spans="1:18" x14ac:dyDescent="0.25">
      <c r="A8682">
        <v>8681</v>
      </c>
      <c r="B8682" t="s">
        <v>8326</v>
      </c>
      <c r="C8682" t="s">
        <v>13</v>
      </c>
      <c r="D8682" s="50">
        <v>45826</v>
      </c>
      <c r="E8682">
        <f>YEAR(Tabela1[[#This Row],[Start Date]])</f>
        <v>2025</v>
      </c>
      <c r="F8682">
        <f>ROUNDUP(MONTH(Tabela1[[#This Row],[Start Date]])/3,0)</f>
        <v>2</v>
      </c>
      <c r="G8682" t="s">
        <v>11</v>
      </c>
      <c r="H8682">
        <v>10</v>
      </c>
      <c r="I8682" t="s">
        <v>12</v>
      </c>
      <c r="J8682" t="s">
        <v>11</v>
      </c>
      <c r="K8682">
        <v>0</v>
      </c>
      <c r="L8682" t="s">
        <v>11</v>
      </c>
      <c r="M8682">
        <v>0</v>
      </c>
      <c r="N8682">
        <v>2</v>
      </c>
      <c r="O8682" t="str">
        <f>IF(AND(Tabela1[[#This Row],[EA Play Season Pass]]="Yes",Tabela1[[#This Row],[Minecraft Season Pass]]="Yes"),"Yes","No")</f>
        <v>No</v>
      </c>
      <c r="P8682" t="str">
        <f>IF(OR(Tabela1[[#This Row],[EA Play Season Pass]]="Yes",Tabela1[[#This Row],[Minecraft Season Pass]]="Yes"),"Yes","No")</f>
        <v>No</v>
      </c>
      <c r="Q8682">
        <v>8</v>
      </c>
      <c r="R8682" s="2"/>
    </row>
    <row r="8683" spans="1:18" x14ac:dyDescent="0.25">
      <c r="A8683">
        <v>8682</v>
      </c>
      <c r="B8683" t="s">
        <v>2285</v>
      </c>
      <c r="C8683" t="s">
        <v>7</v>
      </c>
      <c r="D8683" s="50">
        <v>45826</v>
      </c>
      <c r="E8683">
        <f>YEAR(Tabela1[[#This Row],[Start Date]])</f>
        <v>2025</v>
      </c>
      <c r="F8683">
        <f>ROUNDUP(MONTH(Tabela1[[#This Row],[Start Date]])/3,0)</f>
        <v>2</v>
      </c>
      <c r="G8683" t="s">
        <v>8</v>
      </c>
      <c r="H8683">
        <v>15</v>
      </c>
      <c r="I8683" t="s">
        <v>14</v>
      </c>
      <c r="J8683" t="s">
        <v>8</v>
      </c>
      <c r="K8683">
        <v>30</v>
      </c>
      <c r="L8683" t="s">
        <v>11</v>
      </c>
      <c r="M8683">
        <v>0</v>
      </c>
      <c r="N8683">
        <v>2</v>
      </c>
      <c r="O8683" t="str">
        <f>IF(AND(Tabela1[[#This Row],[EA Play Season Pass]]="Yes",Tabela1[[#This Row],[Minecraft Season Pass]]="Yes"),"Yes","No")</f>
        <v>No</v>
      </c>
      <c r="P8683" t="str">
        <f>IF(OR(Tabela1[[#This Row],[EA Play Season Pass]]="Yes",Tabela1[[#This Row],[Minecraft Season Pass]]="Yes"),"Yes","No")</f>
        <v>Yes</v>
      </c>
      <c r="Q8683">
        <v>43</v>
      </c>
      <c r="R8683" s="2"/>
    </row>
    <row r="8684" spans="1:18" x14ac:dyDescent="0.25">
      <c r="A8684">
        <v>8683</v>
      </c>
      <c r="B8684" t="s">
        <v>471</v>
      </c>
      <c r="C8684" t="s">
        <v>13</v>
      </c>
      <c r="D8684" s="50">
        <v>45826</v>
      </c>
      <c r="E8684">
        <f>YEAR(Tabela1[[#This Row],[Start Date]])</f>
        <v>2025</v>
      </c>
      <c r="F8684">
        <f>ROUNDUP(MONTH(Tabela1[[#This Row],[Start Date]])/3,0)</f>
        <v>2</v>
      </c>
      <c r="G8684" t="s">
        <v>8</v>
      </c>
      <c r="H8684">
        <v>10</v>
      </c>
      <c r="I8684" t="s">
        <v>14</v>
      </c>
      <c r="J8684" t="s">
        <v>8</v>
      </c>
      <c r="K8684">
        <v>30</v>
      </c>
      <c r="L8684" t="s">
        <v>8</v>
      </c>
      <c r="M8684">
        <v>20</v>
      </c>
      <c r="N8684">
        <v>3</v>
      </c>
      <c r="O8684" t="str">
        <f>IF(AND(Tabela1[[#This Row],[EA Play Season Pass]]="Yes",Tabela1[[#This Row],[Minecraft Season Pass]]="Yes"),"Yes","No")</f>
        <v>Yes</v>
      </c>
      <c r="P8684" t="str">
        <f>IF(OR(Tabela1[[#This Row],[EA Play Season Pass]]="Yes",Tabela1[[#This Row],[Minecraft Season Pass]]="Yes"),"Yes","No")</f>
        <v>Yes</v>
      </c>
      <c r="Q8684">
        <v>57</v>
      </c>
      <c r="R8684" s="2"/>
    </row>
    <row r="8685" spans="1:18" x14ac:dyDescent="0.25">
      <c r="A8685">
        <v>8684</v>
      </c>
      <c r="B8685" t="s">
        <v>8327</v>
      </c>
      <c r="C8685" t="s">
        <v>13</v>
      </c>
      <c r="D8685" s="50">
        <v>45826</v>
      </c>
      <c r="E8685">
        <f>YEAR(Tabela1[[#This Row],[Start Date]])</f>
        <v>2025</v>
      </c>
      <c r="F8685">
        <f>ROUNDUP(MONTH(Tabela1[[#This Row],[Start Date]])/3,0)</f>
        <v>2</v>
      </c>
      <c r="G8685" t="s">
        <v>11</v>
      </c>
      <c r="H8685">
        <v>10</v>
      </c>
      <c r="I8685" t="s">
        <v>9</v>
      </c>
      <c r="J8685" t="s">
        <v>8</v>
      </c>
      <c r="K8685">
        <v>30</v>
      </c>
      <c r="L8685" t="s">
        <v>11</v>
      </c>
      <c r="M8685">
        <v>0</v>
      </c>
      <c r="N8685">
        <v>2</v>
      </c>
      <c r="O8685" t="str">
        <f>IF(AND(Tabela1[[#This Row],[EA Play Season Pass]]="Yes",Tabela1[[#This Row],[Minecraft Season Pass]]="Yes"),"Yes","No")</f>
        <v>No</v>
      </c>
      <c r="P8685" t="str">
        <f>IF(OR(Tabela1[[#This Row],[EA Play Season Pass]]="Yes",Tabela1[[#This Row],[Minecraft Season Pass]]="Yes"),"Yes","No")</f>
        <v>Yes</v>
      </c>
      <c r="Q8685">
        <v>38</v>
      </c>
      <c r="R8685" s="2"/>
    </row>
    <row r="8686" spans="1:18" x14ac:dyDescent="0.25">
      <c r="A8686">
        <v>8685</v>
      </c>
      <c r="B8686" t="s">
        <v>1968</v>
      </c>
      <c r="C8686" t="s">
        <v>7</v>
      </c>
      <c r="D8686" s="50">
        <v>45826</v>
      </c>
      <c r="E8686">
        <f>YEAR(Tabela1[[#This Row],[Start Date]])</f>
        <v>2025</v>
      </c>
      <c r="F8686">
        <f>ROUNDUP(MONTH(Tabela1[[#This Row],[Start Date]])/3,0)</f>
        <v>2</v>
      </c>
      <c r="G8686" t="s">
        <v>11</v>
      </c>
      <c r="H8686">
        <v>15</v>
      </c>
      <c r="I8686" t="s">
        <v>9</v>
      </c>
      <c r="J8686" t="s">
        <v>8</v>
      </c>
      <c r="K8686">
        <v>30</v>
      </c>
      <c r="L8686" t="s">
        <v>11</v>
      </c>
      <c r="M8686">
        <v>0</v>
      </c>
      <c r="N8686">
        <v>1</v>
      </c>
      <c r="O8686" t="str">
        <f>IF(AND(Tabela1[[#This Row],[EA Play Season Pass]]="Yes",Tabela1[[#This Row],[Minecraft Season Pass]]="Yes"),"Yes","No")</f>
        <v>No</v>
      </c>
      <c r="P8686" t="str">
        <f>IF(OR(Tabela1[[#This Row],[EA Play Season Pass]]="Yes",Tabela1[[#This Row],[Minecraft Season Pass]]="Yes"),"Yes","No")</f>
        <v>Yes</v>
      </c>
      <c r="Q8686">
        <v>44</v>
      </c>
      <c r="R8686" s="2"/>
    </row>
    <row r="8687" spans="1:18" x14ac:dyDescent="0.25">
      <c r="A8687">
        <v>8686</v>
      </c>
      <c r="B8687" t="s">
        <v>8328</v>
      </c>
      <c r="C8687" t="s">
        <v>10</v>
      </c>
      <c r="D8687" s="50">
        <v>45826</v>
      </c>
      <c r="E8687">
        <f>YEAR(Tabela1[[#This Row],[Start Date]])</f>
        <v>2025</v>
      </c>
      <c r="F8687">
        <f>ROUNDUP(MONTH(Tabela1[[#This Row],[Start Date]])/3,0)</f>
        <v>2</v>
      </c>
      <c r="G8687" t="s">
        <v>8</v>
      </c>
      <c r="H8687">
        <v>5</v>
      </c>
      <c r="I8687" t="s">
        <v>12</v>
      </c>
      <c r="J8687" t="s">
        <v>11</v>
      </c>
      <c r="K8687">
        <v>0</v>
      </c>
      <c r="L8687" t="s">
        <v>11</v>
      </c>
      <c r="M8687">
        <v>0</v>
      </c>
      <c r="N8687">
        <v>3</v>
      </c>
      <c r="O8687" t="str">
        <f>IF(AND(Tabela1[[#This Row],[EA Play Season Pass]]="Yes",Tabela1[[#This Row],[Minecraft Season Pass]]="Yes"),"Yes","No")</f>
        <v>No</v>
      </c>
      <c r="P8687" t="str">
        <f>IF(OR(Tabela1[[#This Row],[EA Play Season Pass]]="Yes",Tabela1[[#This Row],[Minecraft Season Pass]]="Yes"),"Yes","No")</f>
        <v>No</v>
      </c>
      <c r="Q8687">
        <v>2</v>
      </c>
      <c r="R8687" s="2"/>
    </row>
    <row r="8688" spans="1:18" x14ac:dyDescent="0.25">
      <c r="A8688">
        <v>8687</v>
      </c>
      <c r="B8688" t="s">
        <v>8329</v>
      </c>
      <c r="C8688" t="s">
        <v>10</v>
      </c>
      <c r="D8688" s="50">
        <v>45826</v>
      </c>
      <c r="E8688">
        <f>YEAR(Tabela1[[#This Row],[Start Date]])</f>
        <v>2025</v>
      </c>
      <c r="F8688">
        <f>ROUNDUP(MONTH(Tabela1[[#This Row],[Start Date]])/3,0)</f>
        <v>2</v>
      </c>
      <c r="G8688" t="s">
        <v>8</v>
      </c>
      <c r="H8688">
        <v>5</v>
      </c>
      <c r="I8688" t="s">
        <v>12</v>
      </c>
      <c r="J8688" t="s">
        <v>8</v>
      </c>
      <c r="K8688">
        <v>30</v>
      </c>
      <c r="L8688" t="s">
        <v>11</v>
      </c>
      <c r="M8688">
        <v>0</v>
      </c>
      <c r="N8688">
        <v>1</v>
      </c>
      <c r="O8688" t="str">
        <f>IF(AND(Tabela1[[#This Row],[EA Play Season Pass]]="Yes",Tabela1[[#This Row],[Minecraft Season Pass]]="Yes"),"Yes","No")</f>
        <v>No</v>
      </c>
      <c r="P8688" t="str">
        <f>IF(OR(Tabela1[[#This Row],[EA Play Season Pass]]="Yes",Tabela1[[#This Row],[Minecraft Season Pass]]="Yes"),"Yes","No")</f>
        <v>Yes</v>
      </c>
      <c r="Q8688">
        <v>34</v>
      </c>
      <c r="R8688" s="2"/>
    </row>
    <row r="8689" spans="1:18" x14ac:dyDescent="0.25">
      <c r="A8689">
        <v>8688</v>
      </c>
      <c r="B8689" t="s">
        <v>8330</v>
      </c>
      <c r="C8689" t="s">
        <v>7</v>
      </c>
      <c r="D8689" s="50">
        <v>45826</v>
      </c>
      <c r="E8689">
        <f>YEAR(Tabela1[[#This Row],[Start Date]])</f>
        <v>2025</v>
      </c>
      <c r="F8689">
        <f>ROUNDUP(MONTH(Tabela1[[#This Row],[Start Date]])/3,0)</f>
        <v>2</v>
      </c>
      <c r="G8689" t="s">
        <v>8</v>
      </c>
      <c r="H8689">
        <v>15</v>
      </c>
      <c r="I8689" t="s">
        <v>12</v>
      </c>
      <c r="J8689" t="s">
        <v>11</v>
      </c>
      <c r="K8689">
        <v>0</v>
      </c>
      <c r="L8689" t="s">
        <v>11</v>
      </c>
      <c r="M8689">
        <v>0</v>
      </c>
      <c r="N8689">
        <v>3</v>
      </c>
      <c r="O8689" t="str">
        <f>IF(AND(Tabela1[[#This Row],[EA Play Season Pass]]="Yes",Tabela1[[#This Row],[Minecraft Season Pass]]="Yes"),"Yes","No")</f>
        <v>No</v>
      </c>
      <c r="P8689" t="str">
        <f>IF(OR(Tabela1[[#This Row],[EA Play Season Pass]]="Yes",Tabela1[[#This Row],[Minecraft Season Pass]]="Yes"),"Yes","No")</f>
        <v>No</v>
      </c>
      <c r="Q8689">
        <v>12</v>
      </c>
      <c r="R8689" s="2"/>
    </row>
    <row r="8690" spans="1:18" x14ac:dyDescent="0.25">
      <c r="A8690">
        <v>8689</v>
      </c>
      <c r="B8690" t="s">
        <v>3172</v>
      </c>
      <c r="C8690" t="s">
        <v>7</v>
      </c>
      <c r="D8690" s="50">
        <v>45826</v>
      </c>
      <c r="E8690">
        <f>YEAR(Tabela1[[#This Row],[Start Date]])</f>
        <v>2025</v>
      </c>
      <c r="F8690">
        <f>ROUNDUP(MONTH(Tabela1[[#This Row],[Start Date]])/3,0)</f>
        <v>2</v>
      </c>
      <c r="G8690" t="s">
        <v>11</v>
      </c>
      <c r="H8690">
        <v>15</v>
      </c>
      <c r="I8690" t="s">
        <v>14</v>
      </c>
      <c r="J8690" t="s">
        <v>11</v>
      </c>
      <c r="K8690">
        <v>0</v>
      </c>
      <c r="L8690" t="s">
        <v>8</v>
      </c>
      <c r="M8690">
        <v>20</v>
      </c>
      <c r="N8690">
        <v>3</v>
      </c>
      <c r="O8690" t="str">
        <f>IF(AND(Tabela1[[#This Row],[EA Play Season Pass]]="Yes",Tabela1[[#This Row],[Minecraft Season Pass]]="Yes"),"Yes","No")</f>
        <v>No</v>
      </c>
      <c r="P8690" t="str">
        <f>IF(OR(Tabela1[[#This Row],[EA Play Season Pass]]="Yes",Tabela1[[#This Row],[Minecraft Season Pass]]="Yes"),"Yes","No")</f>
        <v>Yes</v>
      </c>
      <c r="Q8690">
        <v>32</v>
      </c>
      <c r="R8690" s="2"/>
    </row>
    <row r="8691" spans="1:18" x14ac:dyDescent="0.25">
      <c r="A8691">
        <v>8690</v>
      </c>
      <c r="B8691" t="s">
        <v>1475</v>
      </c>
      <c r="C8691" t="s">
        <v>10</v>
      </c>
      <c r="D8691" s="50">
        <v>45826</v>
      </c>
      <c r="E8691">
        <f>YEAR(Tabela1[[#This Row],[Start Date]])</f>
        <v>2025</v>
      </c>
      <c r="F8691">
        <f>ROUNDUP(MONTH(Tabela1[[#This Row],[Start Date]])/3,0)</f>
        <v>2</v>
      </c>
      <c r="G8691" t="s">
        <v>11</v>
      </c>
      <c r="H8691">
        <v>5</v>
      </c>
      <c r="I8691" t="s">
        <v>12</v>
      </c>
      <c r="J8691" t="s">
        <v>8</v>
      </c>
      <c r="K8691">
        <v>30</v>
      </c>
      <c r="L8691" t="s">
        <v>11</v>
      </c>
      <c r="M8691">
        <v>0</v>
      </c>
      <c r="N8691">
        <v>3</v>
      </c>
      <c r="O8691" t="str">
        <f>IF(AND(Tabela1[[#This Row],[EA Play Season Pass]]="Yes",Tabela1[[#This Row],[Minecraft Season Pass]]="Yes"),"Yes","No")</f>
        <v>No</v>
      </c>
      <c r="P8691" t="str">
        <f>IF(OR(Tabela1[[#This Row],[EA Play Season Pass]]="Yes",Tabela1[[#This Row],[Minecraft Season Pass]]="Yes"),"Yes","No")</f>
        <v>Yes</v>
      </c>
      <c r="Q8691">
        <v>32</v>
      </c>
      <c r="R8691" s="2"/>
    </row>
    <row r="8692" spans="1:18" x14ac:dyDescent="0.25">
      <c r="A8692">
        <v>8691</v>
      </c>
      <c r="B8692" t="s">
        <v>453</v>
      </c>
      <c r="C8692" t="s">
        <v>7</v>
      </c>
      <c r="D8692" s="50">
        <v>45826</v>
      </c>
      <c r="E8692">
        <f>YEAR(Tabela1[[#This Row],[Start Date]])</f>
        <v>2025</v>
      </c>
      <c r="F8692">
        <f>ROUNDUP(MONTH(Tabela1[[#This Row],[Start Date]])/3,0)</f>
        <v>2</v>
      </c>
      <c r="G8692" t="s">
        <v>11</v>
      </c>
      <c r="H8692">
        <v>15</v>
      </c>
      <c r="I8692" t="s">
        <v>9</v>
      </c>
      <c r="J8692" t="s">
        <v>11</v>
      </c>
      <c r="K8692">
        <v>0</v>
      </c>
      <c r="L8692" t="s">
        <v>8</v>
      </c>
      <c r="M8692">
        <v>20</v>
      </c>
      <c r="N8692">
        <v>3</v>
      </c>
      <c r="O8692" t="str">
        <f>IF(AND(Tabela1[[#This Row],[EA Play Season Pass]]="Yes",Tabela1[[#This Row],[Minecraft Season Pass]]="Yes"),"Yes","No")</f>
        <v>No</v>
      </c>
      <c r="P8692" t="str">
        <f>IF(OR(Tabela1[[#This Row],[EA Play Season Pass]]="Yes",Tabela1[[#This Row],[Minecraft Season Pass]]="Yes"),"Yes","No")</f>
        <v>Yes</v>
      </c>
      <c r="Q8692">
        <v>32</v>
      </c>
      <c r="R8692" s="2"/>
    </row>
    <row r="8693" spans="1:18" x14ac:dyDescent="0.25">
      <c r="A8693">
        <v>8692</v>
      </c>
      <c r="B8693" t="s">
        <v>2768</v>
      </c>
      <c r="C8693" t="s">
        <v>13</v>
      </c>
      <c r="D8693" s="50">
        <v>45826</v>
      </c>
      <c r="E8693">
        <f>YEAR(Tabela1[[#This Row],[Start Date]])</f>
        <v>2025</v>
      </c>
      <c r="F8693">
        <f>ROUNDUP(MONTH(Tabela1[[#This Row],[Start Date]])/3,0)</f>
        <v>2</v>
      </c>
      <c r="G8693" t="s">
        <v>8</v>
      </c>
      <c r="H8693">
        <v>10</v>
      </c>
      <c r="I8693" t="s">
        <v>12</v>
      </c>
      <c r="J8693" t="s">
        <v>11</v>
      </c>
      <c r="K8693">
        <v>0</v>
      </c>
      <c r="L8693" t="s">
        <v>8</v>
      </c>
      <c r="M8693">
        <v>20</v>
      </c>
      <c r="N8693">
        <v>1</v>
      </c>
      <c r="O8693" t="str">
        <f>IF(AND(Tabela1[[#This Row],[EA Play Season Pass]]="Yes",Tabela1[[#This Row],[Minecraft Season Pass]]="Yes"),"Yes","No")</f>
        <v>No</v>
      </c>
      <c r="P8693" t="str">
        <f>IF(OR(Tabela1[[#This Row],[EA Play Season Pass]]="Yes",Tabela1[[#This Row],[Minecraft Season Pass]]="Yes"),"Yes","No")</f>
        <v>Yes</v>
      </c>
      <c r="Q8693">
        <v>29</v>
      </c>
      <c r="R8693" s="2"/>
    </row>
    <row r="8694" spans="1:18" x14ac:dyDescent="0.25">
      <c r="A8694">
        <v>8693</v>
      </c>
      <c r="B8694" t="s">
        <v>1958</v>
      </c>
      <c r="C8694" t="s">
        <v>13</v>
      </c>
      <c r="D8694" s="50">
        <v>45827</v>
      </c>
      <c r="E8694">
        <f>YEAR(Tabela1[[#This Row],[Start Date]])</f>
        <v>2025</v>
      </c>
      <c r="F8694">
        <f>ROUNDUP(MONTH(Tabela1[[#This Row],[Start Date]])/3,0)</f>
        <v>2</v>
      </c>
      <c r="G8694" t="s">
        <v>11</v>
      </c>
      <c r="H8694">
        <v>10</v>
      </c>
      <c r="I8694" t="s">
        <v>9</v>
      </c>
      <c r="J8694" t="s">
        <v>8</v>
      </c>
      <c r="K8694">
        <v>30</v>
      </c>
      <c r="L8694" t="s">
        <v>8</v>
      </c>
      <c r="M8694">
        <v>20</v>
      </c>
      <c r="N8694">
        <v>2</v>
      </c>
      <c r="O8694" t="str">
        <f>IF(AND(Tabela1[[#This Row],[EA Play Season Pass]]="Yes",Tabela1[[#This Row],[Minecraft Season Pass]]="Yes"),"Yes","No")</f>
        <v>Yes</v>
      </c>
      <c r="P8694" t="str">
        <f>IF(OR(Tabela1[[#This Row],[EA Play Season Pass]]="Yes",Tabela1[[#This Row],[Minecraft Season Pass]]="Yes"),"Yes","No")</f>
        <v>Yes</v>
      </c>
      <c r="Q8694">
        <v>58</v>
      </c>
      <c r="R8694" s="2"/>
    </row>
    <row r="8695" spans="1:18" x14ac:dyDescent="0.25">
      <c r="A8695">
        <v>8694</v>
      </c>
      <c r="B8695" t="s">
        <v>1469</v>
      </c>
      <c r="C8695" t="s">
        <v>13</v>
      </c>
      <c r="D8695" s="50">
        <v>45827</v>
      </c>
      <c r="E8695">
        <f>YEAR(Tabela1[[#This Row],[Start Date]])</f>
        <v>2025</v>
      </c>
      <c r="F8695">
        <f>ROUNDUP(MONTH(Tabela1[[#This Row],[Start Date]])/3,0)</f>
        <v>2</v>
      </c>
      <c r="G8695" t="s">
        <v>11</v>
      </c>
      <c r="H8695">
        <v>10</v>
      </c>
      <c r="I8695" t="s">
        <v>12</v>
      </c>
      <c r="J8695" t="s">
        <v>8</v>
      </c>
      <c r="K8695">
        <v>30</v>
      </c>
      <c r="L8695" t="s">
        <v>8</v>
      </c>
      <c r="M8695">
        <v>20</v>
      </c>
      <c r="N8695">
        <v>1</v>
      </c>
      <c r="O8695" t="str">
        <f>IF(AND(Tabela1[[#This Row],[EA Play Season Pass]]="Yes",Tabela1[[#This Row],[Minecraft Season Pass]]="Yes"),"Yes","No")</f>
        <v>Yes</v>
      </c>
      <c r="P8695" t="str">
        <f>IF(OR(Tabela1[[#This Row],[EA Play Season Pass]]="Yes",Tabela1[[#This Row],[Minecraft Season Pass]]="Yes"),"Yes","No")</f>
        <v>Yes</v>
      </c>
      <c r="Q8695">
        <v>59</v>
      </c>
      <c r="R8695" s="2"/>
    </row>
    <row r="8696" spans="1:18" x14ac:dyDescent="0.25">
      <c r="A8696">
        <v>8695</v>
      </c>
      <c r="B8696" t="s">
        <v>8331</v>
      </c>
      <c r="C8696" t="s">
        <v>13</v>
      </c>
      <c r="D8696" s="50">
        <v>45827</v>
      </c>
      <c r="E8696">
        <f>YEAR(Tabela1[[#This Row],[Start Date]])</f>
        <v>2025</v>
      </c>
      <c r="F8696">
        <f>ROUNDUP(MONTH(Tabela1[[#This Row],[Start Date]])/3,0)</f>
        <v>2</v>
      </c>
      <c r="G8696" t="s">
        <v>8</v>
      </c>
      <c r="H8696">
        <v>10</v>
      </c>
      <c r="I8696" t="s">
        <v>12</v>
      </c>
      <c r="J8696" t="s">
        <v>11</v>
      </c>
      <c r="K8696">
        <v>0</v>
      </c>
      <c r="L8696" t="s">
        <v>8</v>
      </c>
      <c r="M8696">
        <v>20</v>
      </c>
      <c r="N8696">
        <v>3</v>
      </c>
      <c r="O8696" t="str">
        <f>IF(AND(Tabela1[[#This Row],[EA Play Season Pass]]="Yes",Tabela1[[#This Row],[Minecraft Season Pass]]="Yes"),"Yes","No")</f>
        <v>No</v>
      </c>
      <c r="P8696" t="str">
        <f>IF(OR(Tabela1[[#This Row],[EA Play Season Pass]]="Yes",Tabela1[[#This Row],[Minecraft Season Pass]]="Yes"),"Yes","No")</f>
        <v>Yes</v>
      </c>
      <c r="Q8696">
        <v>27</v>
      </c>
      <c r="R8696" s="2"/>
    </row>
    <row r="8697" spans="1:18" x14ac:dyDescent="0.25">
      <c r="A8697">
        <v>8696</v>
      </c>
      <c r="B8697" t="s">
        <v>8332</v>
      </c>
      <c r="C8697" t="s">
        <v>7</v>
      </c>
      <c r="D8697" s="50">
        <v>45827</v>
      </c>
      <c r="E8697">
        <f>YEAR(Tabela1[[#This Row],[Start Date]])</f>
        <v>2025</v>
      </c>
      <c r="F8697">
        <f>ROUNDUP(MONTH(Tabela1[[#This Row],[Start Date]])/3,0)</f>
        <v>2</v>
      </c>
      <c r="G8697" t="s">
        <v>11</v>
      </c>
      <c r="H8697">
        <v>15</v>
      </c>
      <c r="I8697" t="s">
        <v>9</v>
      </c>
      <c r="J8697" t="s">
        <v>11</v>
      </c>
      <c r="K8697">
        <v>0</v>
      </c>
      <c r="L8697" t="s">
        <v>8</v>
      </c>
      <c r="M8697">
        <v>20</v>
      </c>
      <c r="N8697">
        <v>1</v>
      </c>
      <c r="O8697" t="str">
        <f>IF(AND(Tabela1[[#This Row],[EA Play Season Pass]]="Yes",Tabela1[[#This Row],[Minecraft Season Pass]]="Yes"),"Yes","No")</f>
        <v>No</v>
      </c>
      <c r="P8697" t="str">
        <f>IF(OR(Tabela1[[#This Row],[EA Play Season Pass]]="Yes",Tabela1[[#This Row],[Minecraft Season Pass]]="Yes"),"Yes","No")</f>
        <v>Yes</v>
      </c>
      <c r="Q8697">
        <v>34</v>
      </c>
      <c r="R8697" s="2"/>
    </row>
    <row r="8698" spans="1:18" x14ac:dyDescent="0.25">
      <c r="A8698">
        <v>8697</v>
      </c>
      <c r="B8698" t="s">
        <v>524</v>
      </c>
      <c r="C8698" t="s">
        <v>10</v>
      </c>
      <c r="D8698" s="50">
        <v>45827</v>
      </c>
      <c r="E8698">
        <f>YEAR(Tabela1[[#This Row],[Start Date]])</f>
        <v>2025</v>
      </c>
      <c r="F8698">
        <f>ROUNDUP(MONTH(Tabela1[[#This Row],[Start Date]])/3,0)</f>
        <v>2</v>
      </c>
      <c r="G8698" t="s">
        <v>8</v>
      </c>
      <c r="H8698">
        <v>5</v>
      </c>
      <c r="I8698" t="s">
        <v>9</v>
      </c>
      <c r="J8698" t="s">
        <v>11</v>
      </c>
      <c r="K8698">
        <v>0</v>
      </c>
      <c r="L8698" t="s">
        <v>11</v>
      </c>
      <c r="M8698">
        <v>0</v>
      </c>
      <c r="N8698">
        <v>1</v>
      </c>
      <c r="O8698" t="str">
        <f>IF(AND(Tabela1[[#This Row],[EA Play Season Pass]]="Yes",Tabela1[[#This Row],[Minecraft Season Pass]]="Yes"),"Yes","No")</f>
        <v>No</v>
      </c>
      <c r="P8698" t="str">
        <f>IF(OR(Tabela1[[#This Row],[EA Play Season Pass]]="Yes",Tabela1[[#This Row],[Minecraft Season Pass]]="Yes"),"Yes","No")</f>
        <v>No</v>
      </c>
      <c r="Q8698">
        <v>4</v>
      </c>
      <c r="R8698" s="2"/>
    </row>
    <row r="8699" spans="1:18" x14ac:dyDescent="0.25">
      <c r="A8699">
        <v>8698</v>
      </c>
      <c r="B8699" t="s">
        <v>3107</v>
      </c>
      <c r="C8699" t="s">
        <v>13</v>
      </c>
      <c r="D8699" s="50">
        <v>45827</v>
      </c>
      <c r="E8699">
        <f>YEAR(Tabela1[[#This Row],[Start Date]])</f>
        <v>2025</v>
      </c>
      <c r="F8699">
        <f>ROUNDUP(MONTH(Tabela1[[#This Row],[Start Date]])/3,0)</f>
        <v>2</v>
      </c>
      <c r="G8699" t="s">
        <v>8</v>
      </c>
      <c r="H8699">
        <v>10</v>
      </c>
      <c r="I8699" t="s">
        <v>14</v>
      </c>
      <c r="J8699" t="s">
        <v>11</v>
      </c>
      <c r="K8699">
        <v>0</v>
      </c>
      <c r="L8699" t="s">
        <v>8</v>
      </c>
      <c r="M8699">
        <v>20</v>
      </c>
      <c r="N8699">
        <v>3</v>
      </c>
      <c r="O8699" t="str">
        <f>IF(AND(Tabela1[[#This Row],[EA Play Season Pass]]="Yes",Tabela1[[#This Row],[Minecraft Season Pass]]="Yes"),"Yes","No")</f>
        <v>No</v>
      </c>
      <c r="P8699" t="str">
        <f>IF(OR(Tabela1[[#This Row],[EA Play Season Pass]]="Yes",Tabela1[[#This Row],[Minecraft Season Pass]]="Yes"),"Yes","No")</f>
        <v>Yes</v>
      </c>
      <c r="Q8699">
        <v>27</v>
      </c>
      <c r="R8699" s="2"/>
    </row>
    <row r="8700" spans="1:18" x14ac:dyDescent="0.25">
      <c r="A8700">
        <v>8699</v>
      </c>
      <c r="B8700" t="s">
        <v>8333</v>
      </c>
      <c r="C8700" t="s">
        <v>7</v>
      </c>
      <c r="D8700" s="50">
        <v>45827</v>
      </c>
      <c r="E8700">
        <f>YEAR(Tabela1[[#This Row],[Start Date]])</f>
        <v>2025</v>
      </c>
      <c r="F8700">
        <f>ROUNDUP(MONTH(Tabela1[[#This Row],[Start Date]])/3,0)</f>
        <v>2</v>
      </c>
      <c r="G8700" t="s">
        <v>11</v>
      </c>
      <c r="H8700">
        <v>15</v>
      </c>
      <c r="I8700" t="s">
        <v>12</v>
      </c>
      <c r="J8700" t="s">
        <v>11</v>
      </c>
      <c r="K8700">
        <v>0</v>
      </c>
      <c r="L8700" t="s">
        <v>8</v>
      </c>
      <c r="M8700">
        <v>20</v>
      </c>
      <c r="N8700">
        <v>1</v>
      </c>
      <c r="O8700" t="str">
        <f>IF(AND(Tabela1[[#This Row],[EA Play Season Pass]]="Yes",Tabela1[[#This Row],[Minecraft Season Pass]]="Yes"),"Yes","No")</f>
        <v>No</v>
      </c>
      <c r="P8700" t="str">
        <f>IF(OR(Tabela1[[#This Row],[EA Play Season Pass]]="Yes",Tabela1[[#This Row],[Minecraft Season Pass]]="Yes"),"Yes","No")</f>
        <v>Yes</v>
      </c>
      <c r="Q8700">
        <v>34</v>
      </c>
      <c r="R8700" s="2"/>
    </row>
    <row r="8701" spans="1:18" x14ac:dyDescent="0.25">
      <c r="A8701">
        <v>8700</v>
      </c>
      <c r="B8701" t="s">
        <v>2484</v>
      </c>
      <c r="C8701" t="s">
        <v>7</v>
      </c>
      <c r="D8701" s="50">
        <v>45828</v>
      </c>
      <c r="E8701">
        <f>YEAR(Tabela1[[#This Row],[Start Date]])</f>
        <v>2025</v>
      </c>
      <c r="F8701">
        <f>ROUNDUP(MONTH(Tabela1[[#This Row],[Start Date]])/3,0)</f>
        <v>2</v>
      </c>
      <c r="G8701" t="s">
        <v>8</v>
      </c>
      <c r="H8701">
        <v>15</v>
      </c>
      <c r="I8701" t="s">
        <v>9</v>
      </c>
      <c r="J8701" t="s">
        <v>11</v>
      </c>
      <c r="K8701">
        <v>0</v>
      </c>
      <c r="L8701" t="s">
        <v>8</v>
      </c>
      <c r="M8701">
        <v>20</v>
      </c>
      <c r="N8701">
        <v>3</v>
      </c>
      <c r="O8701" t="str">
        <f>IF(AND(Tabela1[[#This Row],[EA Play Season Pass]]="Yes",Tabela1[[#This Row],[Minecraft Season Pass]]="Yes"),"Yes","No")</f>
        <v>No</v>
      </c>
      <c r="P8701" t="str">
        <f>IF(OR(Tabela1[[#This Row],[EA Play Season Pass]]="Yes",Tabela1[[#This Row],[Minecraft Season Pass]]="Yes"),"Yes","No")</f>
        <v>Yes</v>
      </c>
      <c r="Q8701">
        <v>32</v>
      </c>
      <c r="R8701" s="2"/>
    </row>
    <row r="8702" spans="1:18" x14ac:dyDescent="0.25">
      <c r="A8702">
        <v>8701</v>
      </c>
      <c r="B8702" t="s">
        <v>454</v>
      </c>
      <c r="C8702" t="s">
        <v>13</v>
      </c>
      <c r="D8702" s="50">
        <v>45828</v>
      </c>
      <c r="E8702">
        <f>YEAR(Tabela1[[#This Row],[Start Date]])</f>
        <v>2025</v>
      </c>
      <c r="F8702">
        <f>ROUNDUP(MONTH(Tabela1[[#This Row],[Start Date]])/3,0)</f>
        <v>2</v>
      </c>
      <c r="G8702" t="s">
        <v>11</v>
      </c>
      <c r="H8702">
        <v>10</v>
      </c>
      <c r="I8702" t="s">
        <v>9</v>
      </c>
      <c r="J8702" t="s">
        <v>8</v>
      </c>
      <c r="K8702">
        <v>30</v>
      </c>
      <c r="L8702" t="s">
        <v>8</v>
      </c>
      <c r="M8702">
        <v>20</v>
      </c>
      <c r="N8702">
        <v>2</v>
      </c>
      <c r="O8702" t="str">
        <f>IF(AND(Tabela1[[#This Row],[EA Play Season Pass]]="Yes",Tabela1[[#This Row],[Minecraft Season Pass]]="Yes"),"Yes","No")</f>
        <v>Yes</v>
      </c>
      <c r="P8702" t="str">
        <f>IF(OR(Tabela1[[#This Row],[EA Play Season Pass]]="Yes",Tabela1[[#This Row],[Minecraft Season Pass]]="Yes"),"Yes","No")</f>
        <v>Yes</v>
      </c>
      <c r="Q8702">
        <v>58</v>
      </c>
      <c r="R8702" s="2"/>
    </row>
    <row r="8703" spans="1:18" x14ac:dyDescent="0.25">
      <c r="A8703">
        <v>8702</v>
      </c>
      <c r="B8703" t="s">
        <v>6808</v>
      </c>
      <c r="C8703" t="s">
        <v>10</v>
      </c>
      <c r="D8703" s="50">
        <v>45829</v>
      </c>
      <c r="E8703">
        <f>YEAR(Tabela1[[#This Row],[Start Date]])</f>
        <v>2025</v>
      </c>
      <c r="F8703">
        <f>ROUNDUP(MONTH(Tabela1[[#This Row],[Start Date]])/3,0)</f>
        <v>2</v>
      </c>
      <c r="G8703" t="s">
        <v>11</v>
      </c>
      <c r="H8703">
        <v>5</v>
      </c>
      <c r="I8703" t="s">
        <v>9</v>
      </c>
      <c r="J8703" t="s">
        <v>8</v>
      </c>
      <c r="K8703">
        <v>30</v>
      </c>
      <c r="L8703" t="s">
        <v>8</v>
      </c>
      <c r="M8703">
        <v>20</v>
      </c>
      <c r="N8703">
        <v>1</v>
      </c>
      <c r="O8703" t="str">
        <f>IF(AND(Tabela1[[#This Row],[EA Play Season Pass]]="Yes",Tabela1[[#This Row],[Minecraft Season Pass]]="Yes"),"Yes","No")</f>
        <v>Yes</v>
      </c>
      <c r="P8703" t="str">
        <f>IF(OR(Tabela1[[#This Row],[EA Play Season Pass]]="Yes",Tabela1[[#This Row],[Minecraft Season Pass]]="Yes"),"Yes","No")</f>
        <v>Yes</v>
      </c>
      <c r="Q8703">
        <v>54</v>
      </c>
      <c r="R8703" s="2"/>
    </row>
    <row r="8704" spans="1:18" x14ac:dyDescent="0.25">
      <c r="A8704">
        <v>8703</v>
      </c>
      <c r="B8704" t="s">
        <v>8334</v>
      </c>
      <c r="C8704" t="s">
        <v>13</v>
      </c>
      <c r="D8704" s="50">
        <v>45829</v>
      </c>
      <c r="E8704">
        <f>YEAR(Tabela1[[#This Row],[Start Date]])</f>
        <v>2025</v>
      </c>
      <c r="F8704">
        <f>ROUNDUP(MONTH(Tabela1[[#This Row],[Start Date]])/3,0)</f>
        <v>2</v>
      </c>
      <c r="G8704" t="s">
        <v>8</v>
      </c>
      <c r="H8704">
        <v>10</v>
      </c>
      <c r="I8704" t="s">
        <v>12</v>
      </c>
      <c r="J8704" t="s">
        <v>8</v>
      </c>
      <c r="K8704">
        <v>30</v>
      </c>
      <c r="L8704" t="s">
        <v>8</v>
      </c>
      <c r="M8704">
        <v>20</v>
      </c>
      <c r="N8704">
        <v>1</v>
      </c>
      <c r="O8704" t="str">
        <f>IF(AND(Tabela1[[#This Row],[EA Play Season Pass]]="Yes",Tabela1[[#This Row],[Minecraft Season Pass]]="Yes"),"Yes","No")</f>
        <v>Yes</v>
      </c>
      <c r="P8704" t="str">
        <f>IF(OR(Tabela1[[#This Row],[EA Play Season Pass]]="Yes",Tabela1[[#This Row],[Minecraft Season Pass]]="Yes"),"Yes","No")</f>
        <v>Yes</v>
      </c>
      <c r="Q8704">
        <v>59</v>
      </c>
      <c r="R8704" s="2"/>
    </row>
    <row r="8705" spans="1:18" x14ac:dyDescent="0.25">
      <c r="A8705">
        <v>8704</v>
      </c>
      <c r="B8705" t="s">
        <v>2199</v>
      </c>
      <c r="C8705" t="s">
        <v>7</v>
      </c>
      <c r="D8705" s="50">
        <v>45829</v>
      </c>
      <c r="E8705">
        <f>YEAR(Tabela1[[#This Row],[Start Date]])</f>
        <v>2025</v>
      </c>
      <c r="F8705">
        <f>ROUNDUP(MONTH(Tabela1[[#This Row],[Start Date]])/3,0)</f>
        <v>2</v>
      </c>
      <c r="G8705" t="s">
        <v>8</v>
      </c>
      <c r="H8705">
        <v>15</v>
      </c>
      <c r="I8705" t="s">
        <v>9</v>
      </c>
      <c r="J8705" t="s">
        <v>11</v>
      </c>
      <c r="K8705">
        <v>0</v>
      </c>
      <c r="L8705" t="s">
        <v>11</v>
      </c>
      <c r="M8705">
        <v>0</v>
      </c>
      <c r="N8705">
        <v>1</v>
      </c>
      <c r="O8705" t="str">
        <f>IF(AND(Tabela1[[#This Row],[EA Play Season Pass]]="Yes",Tabela1[[#This Row],[Minecraft Season Pass]]="Yes"),"Yes","No")</f>
        <v>No</v>
      </c>
      <c r="P8705" t="str">
        <f>IF(OR(Tabela1[[#This Row],[EA Play Season Pass]]="Yes",Tabela1[[#This Row],[Minecraft Season Pass]]="Yes"),"Yes","No")</f>
        <v>No</v>
      </c>
      <c r="Q8705">
        <v>14</v>
      </c>
      <c r="R8705" s="2"/>
    </row>
    <row r="8706" spans="1:18" x14ac:dyDescent="0.25">
      <c r="A8706">
        <v>8705</v>
      </c>
      <c r="B8706" t="s">
        <v>3404</v>
      </c>
      <c r="C8706" t="s">
        <v>10</v>
      </c>
      <c r="D8706" s="50">
        <v>45829</v>
      </c>
      <c r="E8706">
        <f>YEAR(Tabela1[[#This Row],[Start Date]])</f>
        <v>2025</v>
      </c>
      <c r="F8706">
        <f>ROUNDUP(MONTH(Tabela1[[#This Row],[Start Date]])/3,0)</f>
        <v>2</v>
      </c>
      <c r="G8706" t="s">
        <v>11</v>
      </c>
      <c r="H8706">
        <v>5</v>
      </c>
      <c r="I8706" t="s">
        <v>12</v>
      </c>
      <c r="J8706" t="s">
        <v>11</v>
      </c>
      <c r="K8706">
        <v>0</v>
      </c>
      <c r="L8706" t="s">
        <v>8</v>
      </c>
      <c r="M8706">
        <v>20</v>
      </c>
      <c r="N8706">
        <v>1</v>
      </c>
      <c r="O8706" t="str">
        <f>IF(AND(Tabela1[[#This Row],[EA Play Season Pass]]="Yes",Tabela1[[#This Row],[Minecraft Season Pass]]="Yes"),"Yes","No")</f>
        <v>No</v>
      </c>
      <c r="P8706" t="str">
        <f>IF(OR(Tabela1[[#This Row],[EA Play Season Pass]]="Yes",Tabela1[[#This Row],[Minecraft Season Pass]]="Yes"),"Yes","No")</f>
        <v>Yes</v>
      </c>
      <c r="Q8706">
        <v>24</v>
      </c>
      <c r="R8706" s="2"/>
    </row>
    <row r="8707" spans="1:18" x14ac:dyDescent="0.25">
      <c r="A8707">
        <v>8706</v>
      </c>
      <c r="B8707" t="s">
        <v>8335</v>
      </c>
      <c r="C8707" t="s">
        <v>10</v>
      </c>
      <c r="D8707" s="50">
        <v>45829</v>
      </c>
      <c r="E8707">
        <f>YEAR(Tabela1[[#This Row],[Start Date]])</f>
        <v>2025</v>
      </c>
      <c r="F8707">
        <f>ROUNDUP(MONTH(Tabela1[[#This Row],[Start Date]])/3,0)</f>
        <v>2</v>
      </c>
      <c r="G8707" t="s">
        <v>8</v>
      </c>
      <c r="H8707">
        <v>5</v>
      </c>
      <c r="I8707" t="s">
        <v>9</v>
      </c>
      <c r="J8707" t="s">
        <v>11</v>
      </c>
      <c r="K8707">
        <v>0</v>
      </c>
      <c r="L8707" t="s">
        <v>8</v>
      </c>
      <c r="M8707">
        <v>20</v>
      </c>
      <c r="N8707">
        <v>1</v>
      </c>
      <c r="O8707" t="str">
        <f>IF(AND(Tabela1[[#This Row],[EA Play Season Pass]]="Yes",Tabela1[[#This Row],[Minecraft Season Pass]]="Yes"),"Yes","No")</f>
        <v>No</v>
      </c>
      <c r="P8707" t="str">
        <f>IF(OR(Tabela1[[#This Row],[EA Play Season Pass]]="Yes",Tabela1[[#This Row],[Minecraft Season Pass]]="Yes"),"Yes","No")</f>
        <v>Yes</v>
      </c>
      <c r="Q8707">
        <v>24</v>
      </c>
      <c r="R8707" s="2"/>
    </row>
    <row r="8708" spans="1:18" x14ac:dyDescent="0.25">
      <c r="A8708">
        <v>8707</v>
      </c>
      <c r="B8708" t="s">
        <v>8336</v>
      </c>
      <c r="C8708" t="s">
        <v>13</v>
      </c>
      <c r="D8708" s="50">
        <v>45829</v>
      </c>
      <c r="E8708">
        <f>YEAR(Tabela1[[#This Row],[Start Date]])</f>
        <v>2025</v>
      </c>
      <c r="F8708">
        <f>ROUNDUP(MONTH(Tabela1[[#This Row],[Start Date]])/3,0)</f>
        <v>2</v>
      </c>
      <c r="G8708" t="s">
        <v>8</v>
      </c>
      <c r="H8708">
        <v>10</v>
      </c>
      <c r="I8708" t="s">
        <v>9</v>
      </c>
      <c r="J8708" t="s">
        <v>8</v>
      </c>
      <c r="K8708">
        <v>30</v>
      </c>
      <c r="L8708" t="s">
        <v>11</v>
      </c>
      <c r="M8708">
        <v>0</v>
      </c>
      <c r="N8708">
        <v>3</v>
      </c>
      <c r="O8708" t="str">
        <f>IF(AND(Tabela1[[#This Row],[EA Play Season Pass]]="Yes",Tabela1[[#This Row],[Minecraft Season Pass]]="Yes"),"Yes","No")</f>
        <v>No</v>
      </c>
      <c r="P8708" t="str">
        <f>IF(OR(Tabela1[[#This Row],[EA Play Season Pass]]="Yes",Tabela1[[#This Row],[Minecraft Season Pass]]="Yes"),"Yes","No")</f>
        <v>Yes</v>
      </c>
      <c r="Q8708">
        <v>37</v>
      </c>
      <c r="R8708" s="2"/>
    </row>
    <row r="8709" spans="1:18" x14ac:dyDescent="0.25">
      <c r="A8709">
        <v>8708</v>
      </c>
      <c r="B8709" t="s">
        <v>8337</v>
      </c>
      <c r="C8709" t="s">
        <v>10</v>
      </c>
      <c r="D8709" s="50">
        <v>45830</v>
      </c>
      <c r="E8709">
        <f>YEAR(Tabela1[[#This Row],[Start Date]])</f>
        <v>2025</v>
      </c>
      <c r="F8709">
        <f>ROUNDUP(MONTH(Tabela1[[#This Row],[Start Date]])/3,0)</f>
        <v>2</v>
      </c>
      <c r="G8709" t="s">
        <v>11</v>
      </c>
      <c r="H8709">
        <v>5</v>
      </c>
      <c r="I8709" t="s">
        <v>14</v>
      </c>
      <c r="J8709" t="s">
        <v>11</v>
      </c>
      <c r="K8709">
        <v>0</v>
      </c>
      <c r="L8709" t="s">
        <v>8</v>
      </c>
      <c r="M8709">
        <v>20</v>
      </c>
      <c r="N8709">
        <v>2</v>
      </c>
      <c r="O8709" t="str">
        <f>IF(AND(Tabela1[[#This Row],[EA Play Season Pass]]="Yes",Tabela1[[#This Row],[Minecraft Season Pass]]="Yes"),"Yes","No")</f>
        <v>No</v>
      </c>
      <c r="P8709" t="str">
        <f>IF(OR(Tabela1[[#This Row],[EA Play Season Pass]]="Yes",Tabela1[[#This Row],[Minecraft Season Pass]]="Yes"),"Yes","No")</f>
        <v>Yes</v>
      </c>
      <c r="Q8709">
        <v>23</v>
      </c>
      <c r="R8709" s="2"/>
    </row>
    <row r="8710" spans="1:18" x14ac:dyDescent="0.25">
      <c r="A8710">
        <v>8709</v>
      </c>
      <c r="B8710" t="s">
        <v>8338</v>
      </c>
      <c r="C8710" t="s">
        <v>10</v>
      </c>
      <c r="D8710" s="50">
        <v>45830</v>
      </c>
      <c r="E8710">
        <f>YEAR(Tabela1[[#This Row],[Start Date]])</f>
        <v>2025</v>
      </c>
      <c r="F8710">
        <f>ROUNDUP(MONTH(Tabela1[[#This Row],[Start Date]])/3,0)</f>
        <v>2</v>
      </c>
      <c r="G8710" t="s">
        <v>8</v>
      </c>
      <c r="H8710">
        <v>5</v>
      </c>
      <c r="I8710" t="s">
        <v>9</v>
      </c>
      <c r="J8710" t="s">
        <v>11</v>
      </c>
      <c r="K8710">
        <v>0</v>
      </c>
      <c r="L8710" t="s">
        <v>11</v>
      </c>
      <c r="M8710">
        <v>0</v>
      </c>
      <c r="N8710">
        <v>1</v>
      </c>
      <c r="O8710" t="str">
        <f>IF(AND(Tabela1[[#This Row],[EA Play Season Pass]]="Yes",Tabela1[[#This Row],[Minecraft Season Pass]]="Yes"),"Yes","No")</f>
        <v>No</v>
      </c>
      <c r="P8710" t="str">
        <f>IF(OR(Tabela1[[#This Row],[EA Play Season Pass]]="Yes",Tabela1[[#This Row],[Minecraft Season Pass]]="Yes"),"Yes","No")</f>
        <v>No</v>
      </c>
      <c r="Q8710">
        <v>4</v>
      </c>
      <c r="R8710" s="2"/>
    </row>
    <row r="8711" spans="1:18" x14ac:dyDescent="0.25">
      <c r="A8711">
        <v>8710</v>
      </c>
      <c r="B8711" t="s">
        <v>3972</v>
      </c>
      <c r="C8711" t="s">
        <v>13</v>
      </c>
      <c r="D8711" s="50">
        <v>45830</v>
      </c>
      <c r="E8711">
        <f>YEAR(Tabela1[[#This Row],[Start Date]])</f>
        <v>2025</v>
      </c>
      <c r="F8711">
        <f>ROUNDUP(MONTH(Tabela1[[#This Row],[Start Date]])/3,0)</f>
        <v>2</v>
      </c>
      <c r="G8711" t="s">
        <v>8</v>
      </c>
      <c r="H8711">
        <v>10</v>
      </c>
      <c r="I8711" t="s">
        <v>12</v>
      </c>
      <c r="J8711" t="s">
        <v>8</v>
      </c>
      <c r="K8711">
        <v>30</v>
      </c>
      <c r="L8711" t="s">
        <v>11</v>
      </c>
      <c r="M8711">
        <v>0</v>
      </c>
      <c r="N8711">
        <v>3</v>
      </c>
      <c r="O8711" t="str">
        <f>IF(AND(Tabela1[[#This Row],[EA Play Season Pass]]="Yes",Tabela1[[#This Row],[Minecraft Season Pass]]="Yes"),"Yes","No")</f>
        <v>No</v>
      </c>
      <c r="P8711" t="str">
        <f>IF(OR(Tabela1[[#This Row],[EA Play Season Pass]]="Yes",Tabela1[[#This Row],[Minecraft Season Pass]]="Yes"),"Yes","No")</f>
        <v>Yes</v>
      </c>
      <c r="Q8711">
        <v>37</v>
      </c>
      <c r="R8711" s="2"/>
    </row>
    <row r="8712" spans="1:18" x14ac:dyDescent="0.25">
      <c r="A8712">
        <v>8711</v>
      </c>
      <c r="B8712" t="s">
        <v>8339</v>
      </c>
      <c r="C8712" t="s">
        <v>10</v>
      </c>
      <c r="D8712" s="50">
        <v>45830</v>
      </c>
      <c r="E8712">
        <f>YEAR(Tabela1[[#This Row],[Start Date]])</f>
        <v>2025</v>
      </c>
      <c r="F8712">
        <f>ROUNDUP(MONTH(Tabela1[[#This Row],[Start Date]])/3,0)</f>
        <v>2</v>
      </c>
      <c r="G8712" t="s">
        <v>11</v>
      </c>
      <c r="H8712">
        <v>5</v>
      </c>
      <c r="I8712" t="s">
        <v>9</v>
      </c>
      <c r="J8712" t="s">
        <v>11</v>
      </c>
      <c r="K8712">
        <v>0</v>
      </c>
      <c r="L8712" t="s">
        <v>11</v>
      </c>
      <c r="M8712">
        <v>0</v>
      </c>
      <c r="N8712">
        <v>1</v>
      </c>
      <c r="O8712" t="str">
        <f>IF(AND(Tabela1[[#This Row],[EA Play Season Pass]]="Yes",Tabela1[[#This Row],[Minecraft Season Pass]]="Yes"),"Yes","No")</f>
        <v>No</v>
      </c>
      <c r="P8712" t="str">
        <f>IF(OR(Tabela1[[#This Row],[EA Play Season Pass]]="Yes",Tabela1[[#This Row],[Minecraft Season Pass]]="Yes"),"Yes","No")</f>
        <v>No</v>
      </c>
      <c r="Q8712">
        <v>4</v>
      </c>
      <c r="R8712" s="2"/>
    </row>
    <row r="8713" spans="1:18" x14ac:dyDescent="0.25">
      <c r="A8713">
        <v>8712</v>
      </c>
      <c r="B8713" t="s">
        <v>8340</v>
      </c>
      <c r="C8713" t="s">
        <v>7</v>
      </c>
      <c r="D8713" s="50">
        <v>45830</v>
      </c>
      <c r="E8713">
        <f>YEAR(Tabela1[[#This Row],[Start Date]])</f>
        <v>2025</v>
      </c>
      <c r="F8713">
        <f>ROUNDUP(MONTH(Tabela1[[#This Row],[Start Date]])/3,0)</f>
        <v>2</v>
      </c>
      <c r="G8713" t="s">
        <v>11</v>
      </c>
      <c r="H8713">
        <v>15</v>
      </c>
      <c r="I8713" t="s">
        <v>14</v>
      </c>
      <c r="J8713" t="s">
        <v>11</v>
      </c>
      <c r="K8713">
        <v>0</v>
      </c>
      <c r="L8713" t="s">
        <v>11</v>
      </c>
      <c r="M8713">
        <v>0</v>
      </c>
      <c r="N8713">
        <v>3</v>
      </c>
      <c r="O8713" t="str">
        <f>IF(AND(Tabela1[[#This Row],[EA Play Season Pass]]="Yes",Tabela1[[#This Row],[Minecraft Season Pass]]="Yes"),"Yes","No")</f>
        <v>No</v>
      </c>
      <c r="P8713" t="str">
        <f>IF(OR(Tabela1[[#This Row],[EA Play Season Pass]]="Yes",Tabela1[[#This Row],[Minecraft Season Pass]]="Yes"),"Yes","No")</f>
        <v>No</v>
      </c>
      <c r="Q8713">
        <v>12</v>
      </c>
      <c r="R8713" s="2"/>
    </row>
    <row r="8714" spans="1:18" x14ac:dyDescent="0.25">
      <c r="A8714">
        <v>8713</v>
      </c>
      <c r="B8714" t="s">
        <v>1960</v>
      </c>
      <c r="C8714" t="s">
        <v>7</v>
      </c>
      <c r="D8714" s="50">
        <v>45830</v>
      </c>
      <c r="E8714">
        <f>YEAR(Tabela1[[#This Row],[Start Date]])</f>
        <v>2025</v>
      </c>
      <c r="F8714">
        <f>ROUNDUP(MONTH(Tabela1[[#This Row],[Start Date]])/3,0)</f>
        <v>2</v>
      </c>
      <c r="G8714" t="s">
        <v>11</v>
      </c>
      <c r="H8714">
        <v>15</v>
      </c>
      <c r="I8714" t="s">
        <v>14</v>
      </c>
      <c r="J8714" t="s">
        <v>11</v>
      </c>
      <c r="K8714">
        <v>0</v>
      </c>
      <c r="L8714" t="s">
        <v>8</v>
      </c>
      <c r="M8714">
        <v>20</v>
      </c>
      <c r="N8714">
        <v>2</v>
      </c>
      <c r="O8714" t="str">
        <f>IF(AND(Tabela1[[#This Row],[EA Play Season Pass]]="Yes",Tabela1[[#This Row],[Minecraft Season Pass]]="Yes"),"Yes","No")</f>
        <v>No</v>
      </c>
      <c r="P8714" t="str">
        <f>IF(OR(Tabela1[[#This Row],[EA Play Season Pass]]="Yes",Tabela1[[#This Row],[Minecraft Season Pass]]="Yes"),"Yes","No")</f>
        <v>Yes</v>
      </c>
      <c r="Q8714">
        <v>33</v>
      </c>
      <c r="R8714" s="2"/>
    </row>
    <row r="8715" spans="1:18" x14ac:dyDescent="0.25">
      <c r="A8715">
        <v>8714</v>
      </c>
      <c r="B8715" t="s">
        <v>8341</v>
      </c>
      <c r="C8715" t="s">
        <v>13</v>
      </c>
      <c r="D8715" s="50">
        <v>45830</v>
      </c>
      <c r="E8715">
        <f>YEAR(Tabela1[[#This Row],[Start Date]])</f>
        <v>2025</v>
      </c>
      <c r="F8715">
        <f>ROUNDUP(MONTH(Tabela1[[#This Row],[Start Date]])/3,0)</f>
        <v>2</v>
      </c>
      <c r="G8715" t="s">
        <v>11</v>
      </c>
      <c r="H8715">
        <v>10</v>
      </c>
      <c r="I8715" t="s">
        <v>14</v>
      </c>
      <c r="J8715" t="s">
        <v>8</v>
      </c>
      <c r="K8715">
        <v>30</v>
      </c>
      <c r="L8715" t="s">
        <v>8</v>
      </c>
      <c r="M8715">
        <v>20</v>
      </c>
      <c r="N8715">
        <v>3</v>
      </c>
      <c r="O8715" t="str">
        <f>IF(AND(Tabela1[[#This Row],[EA Play Season Pass]]="Yes",Tabela1[[#This Row],[Minecraft Season Pass]]="Yes"),"Yes","No")</f>
        <v>Yes</v>
      </c>
      <c r="P8715" t="str">
        <f>IF(OR(Tabela1[[#This Row],[EA Play Season Pass]]="Yes",Tabela1[[#This Row],[Minecraft Season Pass]]="Yes"),"Yes","No")</f>
        <v>Yes</v>
      </c>
      <c r="Q8715">
        <v>57</v>
      </c>
      <c r="R8715" s="2"/>
    </row>
    <row r="8716" spans="1:18" x14ac:dyDescent="0.25">
      <c r="A8716">
        <v>8715</v>
      </c>
      <c r="B8716" t="s">
        <v>6968</v>
      </c>
      <c r="C8716" t="s">
        <v>10</v>
      </c>
      <c r="D8716" s="50">
        <v>45830</v>
      </c>
      <c r="E8716">
        <f>YEAR(Tabela1[[#This Row],[Start Date]])</f>
        <v>2025</v>
      </c>
      <c r="F8716">
        <f>ROUNDUP(MONTH(Tabela1[[#This Row],[Start Date]])/3,0)</f>
        <v>2</v>
      </c>
      <c r="G8716" t="s">
        <v>11</v>
      </c>
      <c r="H8716">
        <v>5</v>
      </c>
      <c r="I8716" t="s">
        <v>9</v>
      </c>
      <c r="J8716" t="s">
        <v>8</v>
      </c>
      <c r="K8716">
        <v>30</v>
      </c>
      <c r="L8716" t="s">
        <v>11</v>
      </c>
      <c r="M8716">
        <v>0</v>
      </c>
      <c r="N8716">
        <v>3</v>
      </c>
      <c r="O8716" t="str">
        <f>IF(AND(Tabela1[[#This Row],[EA Play Season Pass]]="Yes",Tabela1[[#This Row],[Minecraft Season Pass]]="Yes"),"Yes","No")</f>
        <v>No</v>
      </c>
      <c r="P8716" t="str">
        <f>IF(OR(Tabela1[[#This Row],[EA Play Season Pass]]="Yes",Tabela1[[#This Row],[Minecraft Season Pass]]="Yes"),"Yes","No")</f>
        <v>Yes</v>
      </c>
      <c r="Q8716">
        <v>32</v>
      </c>
      <c r="R8716" s="2"/>
    </row>
    <row r="8717" spans="1:18" x14ac:dyDescent="0.25">
      <c r="A8717">
        <v>8716</v>
      </c>
      <c r="B8717" t="s">
        <v>8342</v>
      </c>
      <c r="C8717" t="s">
        <v>7</v>
      </c>
      <c r="D8717" s="50">
        <v>45830</v>
      </c>
      <c r="E8717">
        <f>YEAR(Tabela1[[#This Row],[Start Date]])</f>
        <v>2025</v>
      </c>
      <c r="F8717">
        <f>ROUNDUP(MONTH(Tabela1[[#This Row],[Start Date]])/3,0)</f>
        <v>2</v>
      </c>
      <c r="G8717" t="s">
        <v>8</v>
      </c>
      <c r="H8717">
        <v>15</v>
      </c>
      <c r="I8717" t="s">
        <v>12</v>
      </c>
      <c r="J8717" t="s">
        <v>11</v>
      </c>
      <c r="K8717">
        <v>0</v>
      </c>
      <c r="L8717" t="s">
        <v>11</v>
      </c>
      <c r="M8717">
        <v>0</v>
      </c>
      <c r="N8717">
        <v>1</v>
      </c>
      <c r="O8717" t="str">
        <f>IF(AND(Tabela1[[#This Row],[EA Play Season Pass]]="Yes",Tabela1[[#This Row],[Minecraft Season Pass]]="Yes"),"Yes","No")</f>
        <v>No</v>
      </c>
      <c r="P8717" t="str">
        <f>IF(OR(Tabela1[[#This Row],[EA Play Season Pass]]="Yes",Tabela1[[#This Row],[Minecraft Season Pass]]="Yes"),"Yes","No")</f>
        <v>No</v>
      </c>
      <c r="Q8717">
        <v>14</v>
      </c>
      <c r="R8717" s="2"/>
    </row>
    <row r="8718" spans="1:18" x14ac:dyDescent="0.25">
      <c r="A8718">
        <v>8717</v>
      </c>
      <c r="B8718" t="s">
        <v>3232</v>
      </c>
      <c r="C8718" t="s">
        <v>10</v>
      </c>
      <c r="D8718" s="50">
        <v>45830</v>
      </c>
      <c r="E8718">
        <f>YEAR(Tabela1[[#This Row],[Start Date]])</f>
        <v>2025</v>
      </c>
      <c r="F8718">
        <f>ROUNDUP(MONTH(Tabela1[[#This Row],[Start Date]])/3,0)</f>
        <v>2</v>
      </c>
      <c r="G8718" t="s">
        <v>11</v>
      </c>
      <c r="H8718">
        <v>5</v>
      </c>
      <c r="I8718" t="s">
        <v>14</v>
      </c>
      <c r="J8718" t="s">
        <v>8</v>
      </c>
      <c r="K8718">
        <v>30</v>
      </c>
      <c r="L8718" t="s">
        <v>11</v>
      </c>
      <c r="M8718">
        <v>0</v>
      </c>
      <c r="N8718">
        <v>2</v>
      </c>
      <c r="O8718" t="str">
        <f>IF(AND(Tabela1[[#This Row],[EA Play Season Pass]]="Yes",Tabela1[[#This Row],[Minecraft Season Pass]]="Yes"),"Yes","No")</f>
        <v>No</v>
      </c>
      <c r="P8718" t="str">
        <f>IF(OR(Tabela1[[#This Row],[EA Play Season Pass]]="Yes",Tabela1[[#This Row],[Minecraft Season Pass]]="Yes"),"Yes","No")</f>
        <v>Yes</v>
      </c>
      <c r="Q8718">
        <v>33</v>
      </c>
      <c r="R8718" s="2"/>
    </row>
    <row r="8719" spans="1:18" x14ac:dyDescent="0.25">
      <c r="A8719">
        <v>8718</v>
      </c>
      <c r="B8719" t="s">
        <v>1992</v>
      </c>
      <c r="C8719" t="s">
        <v>10</v>
      </c>
      <c r="D8719" s="50">
        <v>45831</v>
      </c>
      <c r="E8719">
        <f>YEAR(Tabela1[[#This Row],[Start Date]])</f>
        <v>2025</v>
      </c>
      <c r="F8719">
        <f>ROUNDUP(MONTH(Tabela1[[#This Row],[Start Date]])/3,0)</f>
        <v>2</v>
      </c>
      <c r="G8719" t="s">
        <v>8</v>
      </c>
      <c r="H8719">
        <v>5</v>
      </c>
      <c r="I8719" t="s">
        <v>12</v>
      </c>
      <c r="J8719" t="s">
        <v>8</v>
      </c>
      <c r="K8719">
        <v>30</v>
      </c>
      <c r="L8719" t="s">
        <v>8</v>
      </c>
      <c r="M8719">
        <v>20</v>
      </c>
      <c r="N8719">
        <v>2</v>
      </c>
      <c r="O8719" t="str">
        <f>IF(AND(Tabela1[[#This Row],[EA Play Season Pass]]="Yes",Tabela1[[#This Row],[Minecraft Season Pass]]="Yes"),"Yes","No")</f>
        <v>Yes</v>
      </c>
      <c r="P8719" t="str">
        <f>IF(OR(Tabela1[[#This Row],[EA Play Season Pass]]="Yes",Tabela1[[#This Row],[Minecraft Season Pass]]="Yes"),"Yes","No")</f>
        <v>Yes</v>
      </c>
      <c r="Q8719">
        <v>53</v>
      </c>
      <c r="R8719" s="2"/>
    </row>
    <row r="8720" spans="1:18" x14ac:dyDescent="0.25">
      <c r="A8720">
        <v>8719</v>
      </c>
      <c r="B8720" t="s">
        <v>4227</v>
      </c>
      <c r="C8720" t="s">
        <v>10</v>
      </c>
      <c r="D8720" s="50">
        <v>45831</v>
      </c>
      <c r="E8720">
        <f>YEAR(Tabela1[[#This Row],[Start Date]])</f>
        <v>2025</v>
      </c>
      <c r="F8720">
        <f>ROUNDUP(MONTH(Tabela1[[#This Row],[Start Date]])/3,0)</f>
        <v>2</v>
      </c>
      <c r="G8720" t="s">
        <v>11</v>
      </c>
      <c r="H8720">
        <v>5</v>
      </c>
      <c r="I8720" t="s">
        <v>14</v>
      </c>
      <c r="J8720" t="s">
        <v>11</v>
      </c>
      <c r="K8720">
        <v>0</v>
      </c>
      <c r="L8720" t="s">
        <v>11</v>
      </c>
      <c r="M8720">
        <v>0</v>
      </c>
      <c r="N8720">
        <v>3</v>
      </c>
      <c r="O8720" t="str">
        <f>IF(AND(Tabela1[[#This Row],[EA Play Season Pass]]="Yes",Tabela1[[#This Row],[Minecraft Season Pass]]="Yes"),"Yes","No")</f>
        <v>No</v>
      </c>
      <c r="P8720" t="str">
        <f>IF(OR(Tabela1[[#This Row],[EA Play Season Pass]]="Yes",Tabela1[[#This Row],[Minecraft Season Pass]]="Yes"),"Yes","No")</f>
        <v>No</v>
      </c>
      <c r="Q8720">
        <v>2</v>
      </c>
      <c r="R8720" s="2"/>
    </row>
    <row r="8721" spans="1:18" x14ac:dyDescent="0.25">
      <c r="A8721">
        <v>8720</v>
      </c>
      <c r="B8721" t="s">
        <v>8343</v>
      </c>
      <c r="C8721" t="s">
        <v>7</v>
      </c>
      <c r="D8721" s="50">
        <v>45831</v>
      </c>
      <c r="E8721">
        <f>YEAR(Tabela1[[#This Row],[Start Date]])</f>
        <v>2025</v>
      </c>
      <c r="F8721">
        <f>ROUNDUP(MONTH(Tabela1[[#This Row],[Start Date]])/3,0)</f>
        <v>2</v>
      </c>
      <c r="G8721" t="s">
        <v>8</v>
      </c>
      <c r="H8721">
        <v>15</v>
      </c>
      <c r="I8721" t="s">
        <v>12</v>
      </c>
      <c r="J8721" t="s">
        <v>8</v>
      </c>
      <c r="K8721">
        <v>30</v>
      </c>
      <c r="L8721" t="s">
        <v>11</v>
      </c>
      <c r="M8721">
        <v>0</v>
      </c>
      <c r="N8721">
        <v>3</v>
      </c>
      <c r="O8721" t="str">
        <f>IF(AND(Tabela1[[#This Row],[EA Play Season Pass]]="Yes",Tabela1[[#This Row],[Minecraft Season Pass]]="Yes"),"Yes","No")</f>
        <v>No</v>
      </c>
      <c r="P8721" t="str">
        <f>IF(OR(Tabela1[[#This Row],[EA Play Season Pass]]="Yes",Tabela1[[#This Row],[Minecraft Season Pass]]="Yes"),"Yes","No")</f>
        <v>Yes</v>
      </c>
      <c r="Q8721">
        <v>42</v>
      </c>
      <c r="R8721" s="2"/>
    </row>
    <row r="8722" spans="1:18" x14ac:dyDescent="0.25">
      <c r="A8722">
        <v>8721</v>
      </c>
      <c r="B8722" t="s">
        <v>1986</v>
      </c>
      <c r="C8722" t="s">
        <v>7</v>
      </c>
      <c r="D8722" s="50">
        <v>45831</v>
      </c>
      <c r="E8722">
        <f>YEAR(Tabela1[[#This Row],[Start Date]])</f>
        <v>2025</v>
      </c>
      <c r="F8722">
        <f>ROUNDUP(MONTH(Tabela1[[#This Row],[Start Date]])/3,0)</f>
        <v>2</v>
      </c>
      <c r="G8722" t="s">
        <v>11</v>
      </c>
      <c r="H8722">
        <v>15</v>
      </c>
      <c r="I8722" t="s">
        <v>12</v>
      </c>
      <c r="J8722" t="s">
        <v>11</v>
      </c>
      <c r="K8722">
        <v>0</v>
      </c>
      <c r="L8722" t="s">
        <v>8</v>
      </c>
      <c r="M8722">
        <v>20</v>
      </c>
      <c r="N8722">
        <v>2</v>
      </c>
      <c r="O8722" t="str">
        <f>IF(AND(Tabela1[[#This Row],[EA Play Season Pass]]="Yes",Tabela1[[#This Row],[Minecraft Season Pass]]="Yes"),"Yes","No")</f>
        <v>No</v>
      </c>
      <c r="P8722" t="str">
        <f>IF(OR(Tabela1[[#This Row],[EA Play Season Pass]]="Yes",Tabela1[[#This Row],[Minecraft Season Pass]]="Yes"),"Yes","No")</f>
        <v>Yes</v>
      </c>
      <c r="Q8722">
        <v>33</v>
      </c>
      <c r="R8722" s="2"/>
    </row>
    <row r="8723" spans="1:18" x14ac:dyDescent="0.25">
      <c r="A8723">
        <v>8722</v>
      </c>
      <c r="B8723" t="s">
        <v>8344</v>
      </c>
      <c r="C8723" t="s">
        <v>13</v>
      </c>
      <c r="D8723" s="50">
        <v>45831</v>
      </c>
      <c r="E8723">
        <f>YEAR(Tabela1[[#This Row],[Start Date]])</f>
        <v>2025</v>
      </c>
      <c r="F8723">
        <f>ROUNDUP(MONTH(Tabela1[[#This Row],[Start Date]])/3,0)</f>
        <v>2</v>
      </c>
      <c r="G8723" t="s">
        <v>8</v>
      </c>
      <c r="H8723">
        <v>10</v>
      </c>
      <c r="I8723" t="s">
        <v>9</v>
      </c>
      <c r="J8723" t="s">
        <v>8</v>
      </c>
      <c r="K8723">
        <v>30</v>
      </c>
      <c r="L8723" t="s">
        <v>8</v>
      </c>
      <c r="M8723">
        <v>20</v>
      </c>
      <c r="N8723">
        <v>1</v>
      </c>
      <c r="O8723" t="str">
        <f>IF(AND(Tabela1[[#This Row],[EA Play Season Pass]]="Yes",Tabela1[[#This Row],[Minecraft Season Pass]]="Yes"),"Yes","No")</f>
        <v>Yes</v>
      </c>
      <c r="P8723" t="str">
        <f>IF(OR(Tabela1[[#This Row],[EA Play Season Pass]]="Yes",Tabela1[[#This Row],[Minecraft Season Pass]]="Yes"),"Yes","No")</f>
        <v>Yes</v>
      </c>
      <c r="Q8723">
        <v>59</v>
      </c>
      <c r="R8723" s="2"/>
    </row>
    <row r="8724" spans="1:18" x14ac:dyDescent="0.25">
      <c r="A8724">
        <v>8723</v>
      </c>
      <c r="B8724" t="s">
        <v>8345</v>
      </c>
      <c r="C8724" t="s">
        <v>10</v>
      </c>
      <c r="D8724" s="50">
        <v>45831</v>
      </c>
      <c r="E8724">
        <f>YEAR(Tabela1[[#This Row],[Start Date]])</f>
        <v>2025</v>
      </c>
      <c r="F8724">
        <f>ROUNDUP(MONTH(Tabela1[[#This Row],[Start Date]])/3,0)</f>
        <v>2</v>
      </c>
      <c r="G8724" t="s">
        <v>8</v>
      </c>
      <c r="H8724">
        <v>5</v>
      </c>
      <c r="I8724" t="s">
        <v>12</v>
      </c>
      <c r="J8724" t="s">
        <v>11</v>
      </c>
      <c r="K8724">
        <v>0</v>
      </c>
      <c r="L8724" t="s">
        <v>8</v>
      </c>
      <c r="M8724">
        <v>20</v>
      </c>
      <c r="N8724">
        <v>3</v>
      </c>
      <c r="O8724" t="str">
        <f>IF(AND(Tabela1[[#This Row],[EA Play Season Pass]]="Yes",Tabela1[[#This Row],[Minecraft Season Pass]]="Yes"),"Yes","No")</f>
        <v>No</v>
      </c>
      <c r="P8724" t="str">
        <f>IF(OR(Tabela1[[#This Row],[EA Play Season Pass]]="Yes",Tabela1[[#This Row],[Minecraft Season Pass]]="Yes"),"Yes","No")</f>
        <v>Yes</v>
      </c>
      <c r="Q8724">
        <v>22</v>
      </c>
      <c r="R8724" s="2"/>
    </row>
    <row r="8725" spans="1:18" x14ac:dyDescent="0.25">
      <c r="A8725">
        <v>8724</v>
      </c>
      <c r="B8725" t="s">
        <v>3125</v>
      </c>
      <c r="C8725" t="s">
        <v>10</v>
      </c>
      <c r="D8725" s="50">
        <v>45831</v>
      </c>
      <c r="E8725">
        <f>YEAR(Tabela1[[#This Row],[Start Date]])</f>
        <v>2025</v>
      </c>
      <c r="F8725">
        <f>ROUNDUP(MONTH(Tabela1[[#This Row],[Start Date]])/3,0)</f>
        <v>2</v>
      </c>
      <c r="G8725" t="s">
        <v>11</v>
      </c>
      <c r="H8725">
        <v>5</v>
      </c>
      <c r="I8725" t="s">
        <v>9</v>
      </c>
      <c r="J8725" t="s">
        <v>11</v>
      </c>
      <c r="K8725">
        <v>0</v>
      </c>
      <c r="L8725" t="s">
        <v>8</v>
      </c>
      <c r="M8725">
        <v>20</v>
      </c>
      <c r="N8725">
        <v>2</v>
      </c>
      <c r="O8725" t="str">
        <f>IF(AND(Tabela1[[#This Row],[EA Play Season Pass]]="Yes",Tabela1[[#This Row],[Minecraft Season Pass]]="Yes"),"Yes","No")</f>
        <v>No</v>
      </c>
      <c r="P8725" t="str">
        <f>IF(OR(Tabela1[[#This Row],[EA Play Season Pass]]="Yes",Tabela1[[#This Row],[Minecraft Season Pass]]="Yes"),"Yes","No")</f>
        <v>Yes</v>
      </c>
      <c r="Q8725">
        <v>23</v>
      </c>
      <c r="R8725" s="2"/>
    </row>
    <row r="8726" spans="1:18" x14ac:dyDescent="0.25">
      <c r="A8726">
        <v>8725</v>
      </c>
      <c r="B8726" t="s">
        <v>814</v>
      </c>
      <c r="C8726" t="s">
        <v>10</v>
      </c>
      <c r="D8726" s="50">
        <v>45831</v>
      </c>
      <c r="E8726">
        <f>YEAR(Tabela1[[#This Row],[Start Date]])</f>
        <v>2025</v>
      </c>
      <c r="F8726">
        <f>ROUNDUP(MONTH(Tabela1[[#This Row],[Start Date]])/3,0)</f>
        <v>2</v>
      </c>
      <c r="G8726" t="s">
        <v>11</v>
      </c>
      <c r="H8726">
        <v>5</v>
      </c>
      <c r="I8726" t="s">
        <v>9</v>
      </c>
      <c r="J8726" t="s">
        <v>11</v>
      </c>
      <c r="K8726">
        <v>0</v>
      </c>
      <c r="L8726" t="s">
        <v>8</v>
      </c>
      <c r="M8726">
        <v>20</v>
      </c>
      <c r="N8726">
        <v>3</v>
      </c>
      <c r="O8726" t="str">
        <f>IF(AND(Tabela1[[#This Row],[EA Play Season Pass]]="Yes",Tabela1[[#This Row],[Minecraft Season Pass]]="Yes"),"Yes","No")</f>
        <v>No</v>
      </c>
      <c r="P8726" t="str">
        <f>IF(OR(Tabela1[[#This Row],[EA Play Season Pass]]="Yes",Tabela1[[#This Row],[Minecraft Season Pass]]="Yes"),"Yes","No")</f>
        <v>Yes</v>
      </c>
      <c r="Q8726">
        <v>22</v>
      </c>
      <c r="R8726" s="2"/>
    </row>
    <row r="8727" spans="1:18" x14ac:dyDescent="0.25">
      <c r="A8727">
        <v>8726</v>
      </c>
      <c r="B8727" t="s">
        <v>1871</v>
      </c>
      <c r="C8727" t="s">
        <v>7</v>
      </c>
      <c r="D8727" s="50">
        <v>45831</v>
      </c>
      <c r="E8727">
        <f>YEAR(Tabela1[[#This Row],[Start Date]])</f>
        <v>2025</v>
      </c>
      <c r="F8727">
        <f>ROUNDUP(MONTH(Tabela1[[#This Row],[Start Date]])/3,0)</f>
        <v>2</v>
      </c>
      <c r="G8727" t="s">
        <v>11</v>
      </c>
      <c r="H8727">
        <v>15</v>
      </c>
      <c r="I8727" t="s">
        <v>12</v>
      </c>
      <c r="J8727" t="s">
        <v>8</v>
      </c>
      <c r="K8727">
        <v>30</v>
      </c>
      <c r="L8727" t="s">
        <v>8</v>
      </c>
      <c r="M8727">
        <v>20</v>
      </c>
      <c r="N8727">
        <v>1</v>
      </c>
      <c r="O8727" t="str">
        <f>IF(AND(Tabela1[[#This Row],[EA Play Season Pass]]="Yes",Tabela1[[#This Row],[Minecraft Season Pass]]="Yes"),"Yes","No")</f>
        <v>Yes</v>
      </c>
      <c r="P8727" t="str">
        <f>IF(OR(Tabela1[[#This Row],[EA Play Season Pass]]="Yes",Tabela1[[#This Row],[Minecraft Season Pass]]="Yes"),"Yes","No")</f>
        <v>Yes</v>
      </c>
      <c r="Q8727">
        <v>64</v>
      </c>
      <c r="R8727" s="2"/>
    </row>
    <row r="8728" spans="1:18" x14ac:dyDescent="0.25">
      <c r="A8728">
        <v>8727</v>
      </c>
      <c r="B8728" t="s">
        <v>8346</v>
      </c>
      <c r="C8728" t="s">
        <v>10</v>
      </c>
      <c r="D8728" s="50">
        <v>45831</v>
      </c>
      <c r="E8728">
        <f>YEAR(Tabela1[[#This Row],[Start Date]])</f>
        <v>2025</v>
      </c>
      <c r="F8728">
        <f>ROUNDUP(MONTH(Tabela1[[#This Row],[Start Date]])/3,0)</f>
        <v>2</v>
      </c>
      <c r="G8728" t="s">
        <v>11</v>
      </c>
      <c r="H8728">
        <v>5</v>
      </c>
      <c r="I8728" t="s">
        <v>12</v>
      </c>
      <c r="J8728" t="s">
        <v>8</v>
      </c>
      <c r="K8728">
        <v>30</v>
      </c>
      <c r="L8728" t="s">
        <v>11</v>
      </c>
      <c r="M8728">
        <v>0</v>
      </c>
      <c r="N8728">
        <v>2</v>
      </c>
      <c r="O8728" t="str">
        <f>IF(AND(Tabela1[[#This Row],[EA Play Season Pass]]="Yes",Tabela1[[#This Row],[Minecraft Season Pass]]="Yes"),"Yes","No")</f>
        <v>No</v>
      </c>
      <c r="P8728" t="str">
        <f>IF(OR(Tabela1[[#This Row],[EA Play Season Pass]]="Yes",Tabela1[[#This Row],[Minecraft Season Pass]]="Yes"),"Yes","No")</f>
        <v>Yes</v>
      </c>
      <c r="Q8728">
        <v>33</v>
      </c>
      <c r="R8728" s="2"/>
    </row>
    <row r="8729" spans="1:18" x14ac:dyDescent="0.25">
      <c r="A8729">
        <v>8728</v>
      </c>
      <c r="B8729" t="s">
        <v>8093</v>
      </c>
      <c r="C8729" t="s">
        <v>13</v>
      </c>
      <c r="D8729" s="50">
        <v>45831</v>
      </c>
      <c r="E8729">
        <f>YEAR(Tabela1[[#This Row],[Start Date]])</f>
        <v>2025</v>
      </c>
      <c r="F8729">
        <f>ROUNDUP(MONTH(Tabela1[[#This Row],[Start Date]])/3,0)</f>
        <v>2</v>
      </c>
      <c r="G8729" t="s">
        <v>8</v>
      </c>
      <c r="H8729">
        <v>10</v>
      </c>
      <c r="I8729" t="s">
        <v>14</v>
      </c>
      <c r="J8729" t="s">
        <v>11</v>
      </c>
      <c r="K8729">
        <v>0</v>
      </c>
      <c r="L8729" t="s">
        <v>8</v>
      </c>
      <c r="M8729">
        <v>20</v>
      </c>
      <c r="N8729">
        <v>2</v>
      </c>
      <c r="O8729" t="str">
        <f>IF(AND(Tabela1[[#This Row],[EA Play Season Pass]]="Yes",Tabela1[[#This Row],[Minecraft Season Pass]]="Yes"),"Yes","No")</f>
        <v>No</v>
      </c>
      <c r="P8729" t="str">
        <f>IF(OR(Tabela1[[#This Row],[EA Play Season Pass]]="Yes",Tabela1[[#This Row],[Minecraft Season Pass]]="Yes"),"Yes","No")</f>
        <v>Yes</v>
      </c>
      <c r="Q8729">
        <v>28</v>
      </c>
      <c r="R8729" s="2"/>
    </row>
    <row r="8730" spans="1:18" x14ac:dyDescent="0.25">
      <c r="A8730">
        <v>8729</v>
      </c>
      <c r="B8730" t="s">
        <v>8347</v>
      </c>
      <c r="C8730" t="s">
        <v>13</v>
      </c>
      <c r="D8730" s="50">
        <v>45832</v>
      </c>
      <c r="E8730">
        <f>YEAR(Tabela1[[#This Row],[Start Date]])</f>
        <v>2025</v>
      </c>
      <c r="F8730">
        <f>ROUNDUP(MONTH(Tabela1[[#This Row],[Start Date]])/3,0)</f>
        <v>2</v>
      </c>
      <c r="G8730" t="s">
        <v>11</v>
      </c>
      <c r="H8730">
        <v>10</v>
      </c>
      <c r="I8730" t="s">
        <v>9</v>
      </c>
      <c r="J8730" t="s">
        <v>11</v>
      </c>
      <c r="K8730">
        <v>0</v>
      </c>
      <c r="L8730" t="s">
        <v>8</v>
      </c>
      <c r="M8730">
        <v>20</v>
      </c>
      <c r="N8730">
        <v>1</v>
      </c>
      <c r="O8730" t="str">
        <f>IF(AND(Tabela1[[#This Row],[EA Play Season Pass]]="Yes",Tabela1[[#This Row],[Minecraft Season Pass]]="Yes"),"Yes","No")</f>
        <v>No</v>
      </c>
      <c r="P8730" t="str">
        <f>IF(OR(Tabela1[[#This Row],[EA Play Season Pass]]="Yes",Tabela1[[#This Row],[Minecraft Season Pass]]="Yes"),"Yes","No")</f>
        <v>Yes</v>
      </c>
      <c r="Q8730">
        <v>29</v>
      </c>
      <c r="R8730" s="2"/>
    </row>
    <row r="8731" spans="1:18" x14ac:dyDescent="0.25">
      <c r="A8731">
        <v>8730</v>
      </c>
      <c r="B8731" t="s">
        <v>2405</v>
      </c>
      <c r="C8731" t="s">
        <v>13</v>
      </c>
      <c r="D8731" s="50">
        <v>45832</v>
      </c>
      <c r="E8731">
        <f>YEAR(Tabela1[[#This Row],[Start Date]])</f>
        <v>2025</v>
      </c>
      <c r="F8731">
        <f>ROUNDUP(MONTH(Tabela1[[#This Row],[Start Date]])/3,0)</f>
        <v>2</v>
      </c>
      <c r="G8731" t="s">
        <v>8</v>
      </c>
      <c r="H8731">
        <v>10</v>
      </c>
      <c r="I8731" t="s">
        <v>12</v>
      </c>
      <c r="J8731" t="s">
        <v>8</v>
      </c>
      <c r="K8731">
        <v>30</v>
      </c>
      <c r="L8731" t="s">
        <v>11</v>
      </c>
      <c r="M8731">
        <v>0</v>
      </c>
      <c r="N8731">
        <v>2</v>
      </c>
      <c r="O8731" t="str">
        <f>IF(AND(Tabela1[[#This Row],[EA Play Season Pass]]="Yes",Tabela1[[#This Row],[Minecraft Season Pass]]="Yes"),"Yes","No")</f>
        <v>No</v>
      </c>
      <c r="P8731" t="str">
        <f>IF(OR(Tabela1[[#This Row],[EA Play Season Pass]]="Yes",Tabela1[[#This Row],[Minecraft Season Pass]]="Yes"),"Yes","No")</f>
        <v>Yes</v>
      </c>
      <c r="Q8731">
        <v>38</v>
      </c>
      <c r="R8731" s="2"/>
    </row>
    <row r="8732" spans="1:18" x14ac:dyDescent="0.25">
      <c r="A8732">
        <v>8731</v>
      </c>
      <c r="B8732" t="s">
        <v>2790</v>
      </c>
      <c r="C8732" t="s">
        <v>10</v>
      </c>
      <c r="D8732" s="50">
        <v>45832</v>
      </c>
      <c r="E8732">
        <f>YEAR(Tabela1[[#This Row],[Start Date]])</f>
        <v>2025</v>
      </c>
      <c r="F8732">
        <f>ROUNDUP(MONTH(Tabela1[[#This Row],[Start Date]])/3,0)</f>
        <v>2</v>
      </c>
      <c r="G8732" t="s">
        <v>8</v>
      </c>
      <c r="H8732">
        <v>5</v>
      </c>
      <c r="I8732" t="s">
        <v>14</v>
      </c>
      <c r="J8732" t="s">
        <v>8</v>
      </c>
      <c r="K8732">
        <v>30</v>
      </c>
      <c r="L8732" t="s">
        <v>8</v>
      </c>
      <c r="M8732">
        <v>20</v>
      </c>
      <c r="N8732">
        <v>3</v>
      </c>
      <c r="O8732" t="str">
        <f>IF(AND(Tabela1[[#This Row],[EA Play Season Pass]]="Yes",Tabela1[[#This Row],[Minecraft Season Pass]]="Yes"),"Yes","No")</f>
        <v>Yes</v>
      </c>
      <c r="P8732" t="str">
        <f>IF(OR(Tabela1[[#This Row],[EA Play Season Pass]]="Yes",Tabela1[[#This Row],[Minecraft Season Pass]]="Yes"),"Yes","No")</f>
        <v>Yes</v>
      </c>
      <c r="Q8732">
        <v>52</v>
      </c>
      <c r="R8732" s="2"/>
    </row>
    <row r="8733" spans="1:18" x14ac:dyDescent="0.25">
      <c r="A8733">
        <v>8732</v>
      </c>
      <c r="B8733" t="s">
        <v>1972</v>
      </c>
      <c r="C8733" t="s">
        <v>10</v>
      </c>
      <c r="D8733" s="50">
        <v>45832</v>
      </c>
      <c r="E8733">
        <f>YEAR(Tabela1[[#This Row],[Start Date]])</f>
        <v>2025</v>
      </c>
      <c r="F8733">
        <f>ROUNDUP(MONTH(Tabela1[[#This Row],[Start Date]])/3,0)</f>
        <v>2</v>
      </c>
      <c r="G8733" t="s">
        <v>11</v>
      </c>
      <c r="H8733">
        <v>5</v>
      </c>
      <c r="I8733" t="s">
        <v>9</v>
      </c>
      <c r="J8733" t="s">
        <v>11</v>
      </c>
      <c r="K8733">
        <v>0</v>
      </c>
      <c r="L8733" t="s">
        <v>8</v>
      </c>
      <c r="M8733">
        <v>20</v>
      </c>
      <c r="N8733">
        <v>1</v>
      </c>
      <c r="O8733" t="str">
        <f>IF(AND(Tabela1[[#This Row],[EA Play Season Pass]]="Yes",Tabela1[[#This Row],[Minecraft Season Pass]]="Yes"),"Yes","No")</f>
        <v>No</v>
      </c>
      <c r="P8733" t="str">
        <f>IF(OR(Tabela1[[#This Row],[EA Play Season Pass]]="Yes",Tabela1[[#This Row],[Minecraft Season Pass]]="Yes"),"Yes","No")</f>
        <v>Yes</v>
      </c>
      <c r="Q8733">
        <v>24</v>
      </c>
      <c r="R8733" s="2"/>
    </row>
    <row r="8734" spans="1:18" x14ac:dyDescent="0.25">
      <c r="A8734">
        <v>8733</v>
      </c>
      <c r="B8734" t="s">
        <v>1780</v>
      </c>
      <c r="C8734" t="s">
        <v>13</v>
      </c>
      <c r="D8734" s="50">
        <v>45832</v>
      </c>
      <c r="E8734">
        <f>YEAR(Tabela1[[#This Row],[Start Date]])</f>
        <v>2025</v>
      </c>
      <c r="F8734">
        <f>ROUNDUP(MONTH(Tabela1[[#This Row],[Start Date]])/3,0)</f>
        <v>2</v>
      </c>
      <c r="G8734" t="s">
        <v>8</v>
      </c>
      <c r="H8734">
        <v>10</v>
      </c>
      <c r="I8734" t="s">
        <v>14</v>
      </c>
      <c r="J8734" t="s">
        <v>8</v>
      </c>
      <c r="K8734">
        <v>30</v>
      </c>
      <c r="L8734" t="s">
        <v>8</v>
      </c>
      <c r="M8734">
        <v>20</v>
      </c>
      <c r="N8734">
        <v>1</v>
      </c>
      <c r="O8734" t="str">
        <f>IF(AND(Tabela1[[#This Row],[EA Play Season Pass]]="Yes",Tabela1[[#This Row],[Minecraft Season Pass]]="Yes"),"Yes","No")</f>
        <v>Yes</v>
      </c>
      <c r="P8734" t="str">
        <f>IF(OR(Tabela1[[#This Row],[EA Play Season Pass]]="Yes",Tabela1[[#This Row],[Minecraft Season Pass]]="Yes"),"Yes","No")</f>
        <v>Yes</v>
      </c>
      <c r="Q8734">
        <v>59</v>
      </c>
      <c r="R8734" s="2"/>
    </row>
    <row r="8735" spans="1:18" x14ac:dyDescent="0.25">
      <c r="A8735">
        <v>8734</v>
      </c>
      <c r="B8735" t="s">
        <v>8348</v>
      </c>
      <c r="C8735" t="s">
        <v>10</v>
      </c>
      <c r="D8735" s="50">
        <v>45832</v>
      </c>
      <c r="E8735">
        <f>YEAR(Tabela1[[#This Row],[Start Date]])</f>
        <v>2025</v>
      </c>
      <c r="F8735">
        <f>ROUNDUP(MONTH(Tabela1[[#This Row],[Start Date]])/3,0)</f>
        <v>2</v>
      </c>
      <c r="G8735" t="s">
        <v>8</v>
      </c>
      <c r="H8735">
        <v>5</v>
      </c>
      <c r="I8735" t="s">
        <v>12</v>
      </c>
      <c r="J8735" t="s">
        <v>11</v>
      </c>
      <c r="K8735">
        <v>0</v>
      </c>
      <c r="L8735" t="s">
        <v>11</v>
      </c>
      <c r="M8735">
        <v>0</v>
      </c>
      <c r="N8735">
        <v>2</v>
      </c>
      <c r="O8735" t="str">
        <f>IF(AND(Tabela1[[#This Row],[EA Play Season Pass]]="Yes",Tabela1[[#This Row],[Minecraft Season Pass]]="Yes"),"Yes","No")</f>
        <v>No</v>
      </c>
      <c r="P8735" t="str">
        <f>IF(OR(Tabela1[[#This Row],[EA Play Season Pass]]="Yes",Tabela1[[#This Row],[Minecraft Season Pass]]="Yes"),"Yes","No")</f>
        <v>No</v>
      </c>
      <c r="Q8735">
        <v>3</v>
      </c>
      <c r="R8735" s="2"/>
    </row>
    <row r="8736" spans="1:18" x14ac:dyDescent="0.25">
      <c r="A8736">
        <v>8735</v>
      </c>
      <c r="B8736" t="s">
        <v>8349</v>
      </c>
      <c r="C8736" t="s">
        <v>7</v>
      </c>
      <c r="D8736" s="50">
        <v>45832</v>
      </c>
      <c r="E8736">
        <f>YEAR(Tabela1[[#This Row],[Start Date]])</f>
        <v>2025</v>
      </c>
      <c r="F8736">
        <f>ROUNDUP(MONTH(Tabela1[[#This Row],[Start Date]])/3,0)</f>
        <v>2</v>
      </c>
      <c r="G8736" t="s">
        <v>8</v>
      </c>
      <c r="H8736">
        <v>15</v>
      </c>
      <c r="I8736" t="s">
        <v>14</v>
      </c>
      <c r="J8736" t="s">
        <v>8</v>
      </c>
      <c r="K8736">
        <v>30</v>
      </c>
      <c r="L8736" t="s">
        <v>8</v>
      </c>
      <c r="M8736">
        <v>20</v>
      </c>
      <c r="N8736">
        <v>3</v>
      </c>
      <c r="O8736" t="str">
        <f>IF(AND(Tabela1[[#This Row],[EA Play Season Pass]]="Yes",Tabela1[[#This Row],[Minecraft Season Pass]]="Yes"),"Yes","No")</f>
        <v>Yes</v>
      </c>
      <c r="P8736" t="str">
        <f>IF(OR(Tabela1[[#This Row],[EA Play Season Pass]]="Yes",Tabela1[[#This Row],[Minecraft Season Pass]]="Yes"),"Yes","No")</f>
        <v>Yes</v>
      </c>
      <c r="Q8736">
        <v>62</v>
      </c>
      <c r="R8736" s="2"/>
    </row>
    <row r="8737" spans="1:18" x14ac:dyDescent="0.25">
      <c r="A8737">
        <v>8736</v>
      </c>
      <c r="B8737" t="s">
        <v>1849</v>
      </c>
      <c r="C8737" t="s">
        <v>7</v>
      </c>
      <c r="D8737" s="50">
        <v>45832</v>
      </c>
      <c r="E8737">
        <f>YEAR(Tabela1[[#This Row],[Start Date]])</f>
        <v>2025</v>
      </c>
      <c r="F8737">
        <f>ROUNDUP(MONTH(Tabela1[[#This Row],[Start Date]])/3,0)</f>
        <v>2</v>
      </c>
      <c r="G8737" t="s">
        <v>11</v>
      </c>
      <c r="H8737">
        <v>15</v>
      </c>
      <c r="I8737" t="s">
        <v>9</v>
      </c>
      <c r="J8737" t="s">
        <v>11</v>
      </c>
      <c r="K8737">
        <v>0</v>
      </c>
      <c r="L8737" t="s">
        <v>11</v>
      </c>
      <c r="M8737">
        <v>0</v>
      </c>
      <c r="N8737">
        <v>3</v>
      </c>
      <c r="O8737" t="str">
        <f>IF(AND(Tabela1[[#This Row],[EA Play Season Pass]]="Yes",Tabela1[[#This Row],[Minecraft Season Pass]]="Yes"),"Yes","No")</f>
        <v>No</v>
      </c>
      <c r="P8737" t="str">
        <f>IF(OR(Tabela1[[#This Row],[EA Play Season Pass]]="Yes",Tabela1[[#This Row],[Minecraft Season Pass]]="Yes"),"Yes","No")</f>
        <v>No</v>
      </c>
      <c r="Q8737">
        <v>12</v>
      </c>
      <c r="R8737" s="2"/>
    </row>
    <row r="8738" spans="1:18" x14ac:dyDescent="0.25">
      <c r="A8738">
        <v>8737</v>
      </c>
      <c r="B8738" t="s">
        <v>3258</v>
      </c>
      <c r="C8738" t="s">
        <v>10</v>
      </c>
      <c r="D8738" s="50">
        <v>45832</v>
      </c>
      <c r="E8738">
        <f>YEAR(Tabela1[[#This Row],[Start Date]])</f>
        <v>2025</v>
      </c>
      <c r="F8738">
        <f>ROUNDUP(MONTH(Tabela1[[#This Row],[Start Date]])/3,0)</f>
        <v>2</v>
      </c>
      <c r="G8738" t="s">
        <v>11</v>
      </c>
      <c r="H8738">
        <v>5</v>
      </c>
      <c r="I8738" t="s">
        <v>9</v>
      </c>
      <c r="J8738" t="s">
        <v>11</v>
      </c>
      <c r="K8738">
        <v>0</v>
      </c>
      <c r="L8738" t="s">
        <v>8</v>
      </c>
      <c r="M8738">
        <v>20</v>
      </c>
      <c r="N8738">
        <v>1</v>
      </c>
      <c r="O8738" t="str">
        <f>IF(AND(Tabela1[[#This Row],[EA Play Season Pass]]="Yes",Tabela1[[#This Row],[Minecraft Season Pass]]="Yes"),"Yes","No")</f>
        <v>No</v>
      </c>
      <c r="P8738" t="str">
        <f>IF(OR(Tabela1[[#This Row],[EA Play Season Pass]]="Yes",Tabela1[[#This Row],[Minecraft Season Pass]]="Yes"),"Yes","No")</f>
        <v>Yes</v>
      </c>
      <c r="Q8738">
        <v>24</v>
      </c>
      <c r="R8738" s="2"/>
    </row>
    <row r="8739" spans="1:18" x14ac:dyDescent="0.25">
      <c r="A8739">
        <v>8738</v>
      </c>
      <c r="B8739" t="s">
        <v>8350</v>
      </c>
      <c r="C8739" t="s">
        <v>13</v>
      </c>
      <c r="D8739" s="50">
        <v>45832</v>
      </c>
      <c r="E8739">
        <f>YEAR(Tabela1[[#This Row],[Start Date]])</f>
        <v>2025</v>
      </c>
      <c r="F8739">
        <f>ROUNDUP(MONTH(Tabela1[[#This Row],[Start Date]])/3,0)</f>
        <v>2</v>
      </c>
      <c r="G8739" t="s">
        <v>11</v>
      </c>
      <c r="H8739">
        <v>10</v>
      </c>
      <c r="I8739" t="s">
        <v>12</v>
      </c>
      <c r="J8739" t="s">
        <v>11</v>
      </c>
      <c r="K8739">
        <v>0</v>
      </c>
      <c r="L8739" t="s">
        <v>11</v>
      </c>
      <c r="M8739">
        <v>0</v>
      </c>
      <c r="N8739">
        <v>2</v>
      </c>
      <c r="O8739" t="str">
        <f>IF(AND(Tabela1[[#This Row],[EA Play Season Pass]]="Yes",Tabela1[[#This Row],[Minecraft Season Pass]]="Yes"),"Yes","No")</f>
        <v>No</v>
      </c>
      <c r="P8739" t="str">
        <f>IF(OR(Tabela1[[#This Row],[EA Play Season Pass]]="Yes",Tabela1[[#This Row],[Minecraft Season Pass]]="Yes"),"Yes","No")</f>
        <v>No</v>
      </c>
      <c r="Q8739">
        <v>8</v>
      </c>
      <c r="R8739" s="2"/>
    </row>
    <row r="8740" spans="1:18" x14ac:dyDescent="0.25">
      <c r="A8740">
        <v>8739</v>
      </c>
      <c r="B8740" t="s">
        <v>2640</v>
      </c>
      <c r="C8740" t="s">
        <v>7</v>
      </c>
      <c r="D8740" s="50">
        <v>45833</v>
      </c>
      <c r="E8740">
        <f>YEAR(Tabela1[[#This Row],[Start Date]])</f>
        <v>2025</v>
      </c>
      <c r="F8740">
        <f>ROUNDUP(MONTH(Tabela1[[#This Row],[Start Date]])/3,0)</f>
        <v>2</v>
      </c>
      <c r="G8740" t="s">
        <v>8</v>
      </c>
      <c r="H8740">
        <v>15</v>
      </c>
      <c r="I8740" t="s">
        <v>14</v>
      </c>
      <c r="J8740" t="s">
        <v>8</v>
      </c>
      <c r="K8740">
        <v>30</v>
      </c>
      <c r="L8740" t="s">
        <v>8</v>
      </c>
      <c r="M8740">
        <v>20</v>
      </c>
      <c r="N8740">
        <v>1</v>
      </c>
      <c r="O8740" t="str">
        <f>IF(AND(Tabela1[[#This Row],[EA Play Season Pass]]="Yes",Tabela1[[#This Row],[Minecraft Season Pass]]="Yes"),"Yes","No")</f>
        <v>Yes</v>
      </c>
      <c r="P8740" t="str">
        <f>IF(OR(Tabela1[[#This Row],[EA Play Season Pass]]="Yes",Tabela1[[#This Row],[Minecraft Season Pass]]="Yes"),"Yes","No")</f>
        <v>Yes</v>
      </c>
      <c r="Q8740">
        <v>64</v>
      </c>
      <c r="R8740" s="2"/>
    </row>
    <row r="8741" spans="1:18" x14ac:dyDescent="0.25">
      <c r="A8741">
        <v>8740</v>
      </c>
      <c r="B8741" t="s">
        <v>8351</v>
      </c>
      <c r="C8741" t="s">
        <v>10</v>
      </c>
      <c r="D8741" s="50">
        <v>45833</v>
      </c>
      <c r="E8741">
        <f>YEAR(Tabela1[[#This Row],[Start Date]])</f>
        <v>2025</v>
      </c>
      <c r="F8741">
        <f>ROUNDUP(MONTH(Tabela1[[#This Row],[Start Date]])/3,0)</f>
        <v>2</v>
      </c>
      <c r="G8741" t="s">
        <v>8</v>
      </c>
      <c r="H8741">
        <v>5</v>
      </c>
      <c r="I8741" t="s">
        <v>12</v>
      </c>
      <c r="J8741" t="s">
        <v>8</v>
      </c>
      <c r="K8741">
        <v>30</v>
      </c>
      <c r="L8741" t="s">
        <v>11</v>
      </c>
      <c r="M8741">
        <v>0</v>
      </c>
      <c r="N8741">
        <v>1</v>
      </c>
      <c r="O8741" t="str">
        <f>IF(AND(Tabela1[[#This Row],[EA Play Season Pass]]="Yes",Tabela1[[#This Row],[Minecraft Season Pass]]="Yes"),"Yes","No")</f>
        <v>No</v>
      </c>
      <c r="P8741" t="str">
        <f>IF(OR(Tabela1[[#This Row],[EA Play Season Pass]]="Yes",Tabela1[[#This Row],[Minecraft Season Pass]]="Yes"),"Yes","No")</f>
        <v>Yes</v>
      </c>
      <c r="Q8741">
        <v>34</v>
      </c>
      <c r="R8741" s="2"/>
    </row>
    <row r="8742" spans="1:18" x14ac:dyDescent="0.25">
      <c r="A8742">
        <v>8741</v>
      </c>
      <c r="B8742" t="s">
        <v>3147</v>
      </c>
      <c r="C8742" t="s">
        <v>7</v>
      </c>
      <c r="D8742" s="50">
        <v>45833</v>
      </c>
      <c r="E8742">
        <f>YEAR(Tabela1[[#This Row],[Start Date]])</f>
        <v>2025</v>
      </c>
      <c r="F8742">
        <f>ROUNDUP(MONTH(Tabela1[[#This Row],[Start Date]])/3,0)</f>
        <v>2</v>
      </c>
      <c r="G8742" t="s">
        <v>8</v>
      </c>
      <c r="H8742">
        <v>15</v>
      </c>
      <c r="I8742" t="s">
        <v>14</v>
      </c>
      <c r="J8742" t="s">
        <v>11</v>
      </c>
      <c r="K8742">
        <v>0</v>
      </c>
      <c r="L8742" t="s">
        <v>8</v>
      </c>
      <c r="M8742">
        <v>20</v>
      </c>
      <c r="N8742">
        <v>3</v>
      </c>
      <c r="O8742" t="str">
        <f>IF(AND(Tabela1[[#This Row],[EA Play Season Pass]]="Yes",Tabela1[[#This Row],[Minecraft Season Pass]]="Yes"),"Yes","No")</f>
        <v>No</v>
      </c>
      <c r="P8742" t="str">
        <f>IF(OR(Tabela1[[#This Row],[EA Play Season Pass]]="Yes",Tabela1[[#This Row],[Minecraft Season Pass]]="Yes"),"Yes","No")</f>
        <v>Yes</v>
      </c>
      <c r="Q8742">
        <v>32</v>
      </c>
      <c r="R8742" s="2"/>
    </row>
    <row r="8743" spans="1:18" x14ac:dyDescent="0.25">
      <c r="A8743">
        <v>8742</v>
      </c>
      <c r="B8743" t="s">
        <v>2052</v>
      </c>
      <c r="C8743" t="s">
        <v>7</v>
      </c>
      <c r="D8743" s="50">
        <v>45833</v>
      </c>
      <c r="E8743">
        <f>YEAR(Tabela1[[#This Row],[Start Date]])</f>
        <v>2025</v>
      </c>
      <c r="F8743">
        <f>ROUNDUP(MONTH(Tabela1[[#This Row],[Start Date]])/3,0)</f>
        <v>2</v>
      </c>
      <c r="G8743" t="s">
        <v>8</v>
      </c>
      <c r="H8743">
        <v>15</v>
      </c>
      <c r="I8743" t="s">
        <v>9</v>
      </c>
      <c r="J8743" t="s">
        <v>11</v>
      </c>
      <c r="K8743">
        <v>0</v>
      </c>
      <c r="L8743" t="s">
        <v>8</v>
      </c>
      <c r="M8743">
        <v>20</v>
      </c>
      <c r="N8743">
        <v>2</v>
      </c>
      <c r="O8743" t="str">
        <f>IF(AND(Tabela1[[#This Row],[EA Play Season Pass]]="Yes",Tabela1[[#This Row],[Minecraft Season Pass]]="Yes"),"Yes","No")</f>
        <v>No</v>
      </c>
      <c r="P8743" t="str">
        <f>IF(OR(Tabela1[[#This Row],[EA Play Season Pass]]="Yes",Tabela1[[#This Row],[Minecraft Season Pass]]="Yes"),"Yes","No")</f>
        <v>Yes</v>
      </c>
      <c r="Q8743">
        <v>33</v>
      </c>
      <c r="R8743" s="2"/>
    </row>
    <row r="8744" spans="1:18" x14ac:dyDescent="0.25">
      <c r="A8744">
        <v>8743</v>
      </c>
      <c r="B8744" t="s">
        <v>8352</v>
      </c>
      <c r="C8744" t="s">
        <v>13</v>
      </c>
      <c r="D8744" s="50">
        <v>45833</v>
      </c>
      <c r="E8744">
        <f>YEAR(Tabela1[[#This Row],[Start Date]])</f>
        <v>2025</v>
      </c>
      <c r="F8744">
        <f>ROUNDUP(MONTH(Tabela1[[#This Row],[Start Date]])/3,0)</f>
        <v>2</v>
      </c>
      <c r="G8744" t="s">
        <v>11</v>
      </c>
      <c r="H8744">
        <v>10</v>
      </c>
      <c r="I8744" t="s">
        <v>14</v>
      </c>
      <c r="J8744" t="s">
        <v>11</v>
      </c>
      <c r="K8744">
        <v>0</v>
      </c>
      <c r="L8744" t="s">
        <v>11</v>
      </c>
      <c r="M8744">
        <v>0</v>
      </c>
      <c r="N8744">
        <v>2</v>
      </c>
      <c r="O8744" t="str">
        <f>IF(AND(Tabela1[[#This Row],[EA Play Season Pass]]="Yes",Tabela1[[#This Row],[Minecraft Season Pass]]="Yes"),"Yes","No")</f>
        <v>No</v>
      </c>
      <c r="P8744" t="str">
        <f>IF(OR(Tabela1[[#This Row],[EA Play Season Pass]]="Yes",Tabela1[[#This Row],[Minecraft Season Pass]]="Yes"),"Yes","No")</f>
        <v>No</v>
      </c>
      <c r="Q8744">
        <v>8</v>
      </c>
      <c r="R8744" s="2"/>
    </row>
    <row r="8745" spans="1:18" x14ac:dyDescent="0.25">
      <c r="A8745">
        <v>8744</v>
      </c>
      <c r="B8745" t="s">
        <v>2974</v>
      </c>
      <c r="C8745" t="s">
        <v>7</v>
      </c>
      <c r="D8745" s="50">
        <v>45833</v>
      </c>
      <c r="E8745">
        <f>YEAR(Tabela1[[#This Row],[Start Date]])</f>
        <v>2025</v>
      </c>
      <c r="F8745">
        <f>ROUNDUP(MONTH(Tabela1[[#This Row],[Start Date]])/3,0)</f>
        <v>2</v>
      </c>
      <c r="G8745" t="s">
        <v>8</v>
      </c>
      <c r="H8745">
        <v>15</v>
      </c>
      <c r="I8745" t="s">
        <v>12</v>
      </c>
      <c r="J8745" t="s">
        <v>8</v>
      </c>
      <c r="K8745">
        <v>30</v>
      </c>
      <c r="L8745" t="s">
        <v>8</v>
      </c>
      <c r="M8745">
        <v>20</v>
      </c>
      <c r="N8745">
        <v>2</v>
      </c>
      <c r="O8745" t="str">
        <f>IF(AND(Tabela1[[#This Row],[EA Play Season Pass]]="Yes",Tabela1[[#This Row],[Minecraft Season Pass]]="Yes"),"Yes","No")</f>
        <v>Yes</v>
      </c>
      <c r="P8745" t="str">
        <f>IF(OR(Tabela1[[#This Row],[EA Play Season Pass]]="Yes",Tabela1[[#This Row],[Minecraft Season Pass]]="Yes"),"Yes","No")</f>
        <v>Yes</v>
      </c>
      <c r="Q8745">
        <v>63</v>
      </c>
      <c r="R8745" s="2"/>
    </row>
    <row r="8746" spans="1:18" x14ac:dyDescent="0.25">
      <c r="A8746">
        <v>8745</v>
      </c>
      <c r="B8746" t="s">
        <v>8306</v>
      </c>
      <c r="C8746" t="s">
        <v>7</v>
      </c>
      <c r="D8746" s="50">
        <v>45833</v>
      </c>
      <c r="E8746">
        <f>YEAR(Tabela1[[#This Row],[Start Date]])</f>
        <v>2025</v>
      </c>
      <c r="F8746">
        <f>ROUNDUP(MONTH(Tabela1[[#This Row],[Start Date]])/3,0)</f>
        <v>2</v>
      </c>
      <c r="G8746" t="s">
        <v>8</v>
      </c>
      <c r="H8746">
        <v>15</v>
      </c>
      <c r="I8746" t="s">
        <v>12</v>
      </c>
      <c r="J8746" t="s">
        <v>8</v>
      </c>
      <c r="K8746">
        <v>30</v>
      </c>
      <c r="L8746" t="s">
        <v>11</v>
      </c>
      <c r="M8746">
        <v>0</v>
      </c>
      <c r="N8746">
        <v>1</v>
      </c>
      <c r="O8746" t="str">
        <f>IF(AND(Tabela1[[#This Row],[EA Play Season Pass]]="Yes",Tabela1[[#This Row],[Minecraft Season Pass]]="Yes"),"Yes","No")</f>
        <v>No</v>
      </c>
      <c r="P8746" t="str">
        <f>IF(OR(Tabela1[[#This Row],[EA Play Season Pass]]="Yes",Tabela1[[#This Row],[Minecraft Season Pass]]="Yes"),"Yes","No")</f>
        <v>Yes</v>
      </c>
      <c r="Q8746">
        <v>44</v>
      </c>
      <c r="R8746" s="2"/>
    </row>
    <row r="8747" spans="1:18" x14ac:dyDescent="0.25">
      <c r="A8747">
        <v>8746</v>
      </c>
      <c r="B8747" t="s">
        <v>6849</v>
      </c>
      <c r="C8747" t="s">
        <v>7</v>
      </c>
      <c r="D8747" s="50">
        <v>45834</v>
      </c>
      <c r="E8747">
        <f>YEAR(Tabela1[[#This Row],[Start Date]])</f>
        <v>2025</v>
      </c>
      <c r="F8747">
        <f>ROUNDUP(MONTH(Tabela1[[#This Row],[Start Date]])/3,0)</f>
        <v>2</v>
      </c>
      <c r="G8747" t="s">
        <v>11</v>
      </c>
      <c r="H8747">
        <v>15</v>
      </c>
      <c r="I8747" t="s">
        <v>14</v>
      </c>
      <c r="J8747" t="s">
        <v>11</v>
      </c>
      <c r="K8747">
        <v>0</v>
      </c>
      <c r="L8747" t="s">
        <v>8</v>
      </c>
      <c r="M8747">
        <v>20</v>
      </c>
      <c r="N8747">
        <v>2</v>
      </c>
      <c r="O8747" t="str">
        <f>IF(AND(Tabela1[[#This Row],[EA Play Season Pass]]="Yes",Tabela1[[#This Row],[Minecraft Season Pass]]="Yes"),"Yes","No")</f>
        <v>No</v>
      </c>
      <c r="P8747" t="str">
        <f>IF(OR(Tabela1[[#This Row],[EA Play Season Pass]]="Yes",Tabela1[[#This Row],[Minecraft Season Pass]]="Yes"),"Yes","No")</f>
        <v>Yes</v>
      </c>
      <c r="Q8747">
        <v>33</v>
      </c>
      <c r="R8747" s="2"/>
    </row>
    <row r="8748" spans="1:18" x14ac:dyDescent="0.25">
      <c r="A8748">
        <v>8747</v>
      </c>
      <c r="B8748" t="s">
        <v>8353</v>
      </c>
      <c r="C8748" t="s">
        <v>7</v>
      </c>
      <c r="D8748" s="50">
        <v>45834</v>
      </c>
      <c r="E8748">
        <f>YEAR(Tabela1[[#This Row],[Start Date]])</f>
        <v>2025</v>
      </c>
      <c r="F8748">
        <f>ROUNDUP(MONTH(Tabela1[[#This Row],[Start Date]])/3,0)</f>
        <v>2</v>
      </c>
      <c r="G8748" t="s">
        <v>8</v>
      </c>
      <c r="H8748">
        <v>15</v>
      </c>
      <c r="I8748" t="s">
        <v>14</v>
      </c>
      <c r="J8748" t="s">
        <v>8</v>
      </c>
      <c r="K8748">
        <v>30</v>
      </c>
      <c r="L8748" t="s">
        <v>8</v>
      </c>
      <c r="M8748">
        <v>20</v>
      </c>
      <c r="N8748">
        <v>2</v>
      </c>
      <c r="O8748" t="str">
        <f>IF(AND(Tabela1[[#This Row],[EA Play Season Pass]]="Yes",Tabela1[[#This Row],[Minecraft Season Pass]]="Yes"),"Yes","No")</f>
        <v>Yes</v>
      </c>
      <c r="P8748" t="str">
        <f>IF(OR(Tabela1[[#This Row],[EA Play Season Pass]]="Yes",Tabela1[[#This Row],[Minecraft Season Pass]]="Yes"),"Yes","No")</f>
        <v>Yes</v>
      </c>
      <c r="Q8748">
        <v>63</v>
      </c>
      <c r="R8748" s="2"/>
    </row>
    <row r="8749" spans="1:18" x14ac:dyDescent="0.25">
      <c r="A8749">
        <v>8748</v>
      </c>
      <c r="B8749" t="s">
        <v>8354</v>
      </c>
      <c r="C8749" t="s">
        <v>7</v>
      </c>
      <c r="D8749" s="50">
        <v>45834</v>
      </c>
      <c r="E8749">
        <f>YEAR(Tabela1[[#This Row],[Start Date]])</f>
        <v>2025</v>
      </c>
      <c r="F8749">
        <f>ROUNDUP(MONTH(Tabela1[[#This Row],[Start Date]])/3,0)</f>
        <v>2</v>
      </c>
      <c r="G8749" t="s">
        <v>8</v>
      </c>
      <c r="H8749">
        <v>15</v>
      </c>
      <c r="I8749" t="s">
        <v>12</v>
      </c>
      <c r="J8749" t="s">
        <v>8</v>
      </c>
      <c r="K8749">
        <v>30</v>
      </c>
      <c r="L8749" t="s">
        <v>11</v>
      </c>
      <c r="M8749">
        <v>0</v>
      </c>
      <c r="N8749">
        <v>3</v>
      </c>
      <c r="O8749" t="str">
        <f>IF(AND(Tabela1[[#This Row],[EA Play Season Pass]]="Yes",Tabela1[[#This Row],[Minecraft Season Pass]]="Yes"),"Yes","No")</f>
        <v>No</v>
      </c>
      <c r="P8749" t="str">
        <f>IF(OR(Tabela1[[#This Row],[EA Play Season Pass]]="Yes",Tabela1[[#This Row],[Minecraft Season Pass]]="Yes"),"Yes","No")</f>
        <v>Yes</v>
      </c>
      <c r="Q8749">
        <v>42</v>
      </c>
      <c r="R8749" s="2"/>
    </row>
    <row r="8750" spans="1:18" x14ac:dyDescent="0.25">
      <c r="A8750">
        <v>8749</v>
      </c>
      <c r="B8750" t="s">
        <v>6766</v>
      </c>
      <c r="C8750" t="s">
        <v>13</v>
      </c>
      <c r="D8750" s="50">
        <v>45834</v>
      </c>
      <c r="E8750">
        <f>YEAR(Tabela1[[#This Row],[Start Date]])</f>
        <v>2025</v>
      </c>
      <c r="F8750">
        <f>ROUNDUP(MONTH(Tabela1[[#This Row],[Start Date]])/3,0)</f>
        <v>2</v>
      </c>
      <c r="G8750" t="s">
        <v>8</v>
      </c>
      <c r="H8750">
        <v>10</v>
      </c>
      <c r="I8750" t="s">
        <v>12</v>
      </c>
      <c r="J8750" t="s">
        <v>8</v>
      </c>
      <c r="K8750">
        <v>30</v>
      </c>
      <c r="L8750" t="s">
        <v>8</v>
      </c>
      <c r="M8750">
        <v>20</v>
      </c>
      <c r="N8750">
        <v>2</v>
      </c>
      <c r="O8750" t="str">
        <f>IF(AND(Tabela1[[#This Row],[EA Play Season Pass]]="Yes",Tabela1[[#This Row],[Minecraft Season Pass]]="Yes"),"Yes","No")</f>
        <v>Yes</v>
      </c>
      <c r="P8750" t="str">
        <f>IF(OR(Tabela1[[#This Row],[EA Play Season Pass]]="Yes",Tabela1[[#This Row],[Minecraft Season Pass]]="Yes"),"Yes","No")</f>
        <v>Yes</v>
      </c>
      <c r="Q8750">
        <v>58</v>
      </c>
      <c r="R8750" s="2"/>
    </row>
    <row r="8751" spans="1:18" x14ac:dyDescent="0.25">
      <c r="A8751">
        <v>8750</v>
      </c>
      <c r="B8751" t="s">
        <v>21</v>
      </c>
      <c r="C8751" t="s">
        <v>7</v>
      </c>
      <c r="D8751" s="50">
        <v>45834</v>
      </c>
      <c r="E8751">
        <f>YEAR(Tabela1[[#This Row],[Start Date]])</f>
        <v>2025</v>
      </c>
      <c r="F8751">
        <f>ROUNDUP(MONTH(Tabela1[[#This Row],[Start Date]])/3,0)</f>
        <v>2</v>
      </c>
      <c r="G8751" t="s">
        <v>11</v>
      </c>
      <c r="H8751">
        <v>15</v>
      </c>
      <c r="I8751" t="s">
        <v>14</v>
      </c>
      <c r="J8751" t="s">
        <v>8</v>
      </c>
      <c r="K8751">
        <v>30</v>
      </c>
      <c r="L8751" t="s">
        <v>11</v>
      </c>
      <c r="M8751">
        <v>0</v>
      </c>
      <c r="N8751">
        <v>3</v>
      </c>
      <c r="O8751" t="str">
        <f>IF(AND(Tabela1[[#This Row],[EA Play Season Pass]]="Yes",Tabela1[[#This Row],[Minecraft Season Pass]]="Yes"),"Yes","No")</f>
        <v>No</v>
      </c>
      <c r="P8751" t="str">
        <f>IF(OR(Tabela1[[#This Row],[EA Play Season Pass]]="Yes",Tabela1[[#This Row],[Minecraft Season Pass]]="Yes"),"Yes","No")</f>
        <v>Yes</v>
      </c>
      <c r="Q8751">
        <v>42</v>
      </c>
      <c r="R8751" s="2"/>
    </row>
    <row r="8752" spans="1:18" x14ac:dyDescent="0.25">
      <c r="A8752">
        <v>8751</v>
      </c>
      <c r="B8752" t="s">
        <v>5179</v>
      </c>
      <c r="C8752" t="s">
        <v>13</v>
      </c>
      <c r="D8752" s="50">
        <v>45835</v>
      </c>
      <c r="E8752">
        <f>YEAR(Tabela1[[#This Row],[Start Date]])</f>
        <v>2025</v>
      </c>
      <c r="F8752">
        <f>ROUNDUP(MONTH(Tabela1[[#This Row],[Start Date]])/3,0)</f>
        <v>2</v>
      </c>
      <c r="G8752" t="s">
        <v>11</v>
      </c>
      <c r="H8752">
        <v>10</v>
      </c>
      <c r="I8752" t="s">
        <v>9</v>
      </c>
      <c r="J8752" t="s">
        <v>11</v>
      </c>
      <c r="K8752">
        <v>0</v>
      </c>
      <c r="L8752" t="s">
        <v>8</v>
      </c>
      <c r="M8752">
        <v>20</v>
      </c>
      <c r="N8752">
        <v>3</v>
      </c>
      <c r="O8752" t="str">
        <f>IF(AND(Tabela1[[#This Row],[EA Play Season Pass]]="Yes",Tabela1[[#This Row],[Minecraft Season Pass]]="Yes"),"Yes","No")</f>
        <v>No</v>
      </c>
      <c r="P8752" t="str">
        <f>IF(OR(Tabela1[[#This Row],[EA Play Season Pass]]="Yes",Tabela1[[#This Row],[Minecraft Season Pass]]="Yes"),"Yes","No")</f>
        <v>Yes</v>
      </c>
      <c r="Q8752">
        <v>27</v>
      </c>
      <c r="R8752" s="2"/>
    </row>
    <row r="8753" spans="1:18" x14ac:dyDescent="0.25">
      <c r="A8753">
        <v>8752</v>
      </c>
      <c r="B8753" t="s">
        <v>7661</v>
      </c>
      <c r="C8753" t="s">
        <v>10</v>
      </c>
      <c r="D8753" s="50">
        <v>45836</v>
      </c>
      <c r="E8753">
        <f>YEAR(Tabela1[[#This Row],[Start Date]])</f>
        <v>2025</v>
      </c>
      <c r="F8753">
        <f>ROUNDUP(MONTH(Tabela1[[#This Row],[Start Date]])/3,0)</f>
        <v>2</v>
      </c>
      <c r="G8753" t="s">
        <v>11</v>
      </c>
      <c r="H8753">
        <v>5</v>
      </c>
      <c r="I8753" t="s">
        <v>9</v>
      </c>
      <c r="J8753" t="s">
        <v>11</v>
      </c>
      <c r="K8753">
        <v>0</v>
      </c>
      <c r="L8753" t="s">
        <v>11</v>
      </c>
      <c r="M8753">
        <v>0</v>
      </c>
      <c r="N8753">
        <v>2</v>
      </c>
      <c r="O8753" t="str">
        <f>IF(AND(Tabela1[[#This Row],[EA Play Season Pass]]="Yes",Tabela1[[#This Row],[Minecraft Season Pass]]="Yes"),"Yes","No")</f>
        <v>No</v>
      </c>
      <c r="P8753" t="str">
        <f>IF(OR(Tabela1[[#This Row],[EA Play Season Pass]]="Yes",Tabela1[[#This Row],[Minecraft Season Pass]]="Yes"),"Yes","No")</f>
        <v>No</v>
      </c>
      <c r="Q8753">
        <v>3</v>
      </c>
      <c r="R8753" s="2"/>
    </row>
    <row r="8754" spans="1:18" x14ac:dyDescent="0.25">
      <c r="A8754">
        <v>8753</v>
      </c>
      <c r="B8754" t="s">
        <v>3197</v>
      </c>
      <c r="C8754" t="s">
        <v>7</v>
      </c>
      <c r="D8754" s="50">
        <v>45836</v>
      </c>
      <c r="E8754">
        <f>YEAR(Tabela1[[#This Row],[Start Date]])</f>
        <v>2025</v>
      </c>
      <c r="F8754">
        <f>ROUNDUP(MONTH(Tabela1[[#This Row],[Start Date]])/3,0)</f>
        <v>2</v>
      </c>
      <c r="G8754" t="s">
        <v>11</v>
      </c>
      <c r="H8754">
        <v>15</v>
      </c>
      <c r="I8754" t="s">
        <v>14</v>
      </c>
      <c r="J8754" t="s">
        <v>11</v>
      </c>
      <c r="K8754">
        <v>0</v>
      </c>
      <c r="L8754" t="s">
        <v>8</v>
      </c>
      <c r="M8754">
        <v>20</v>
      </c>
      <c r="N8754">
        <v>3</v>
      </c>
      <c r="O8754" t="str">
        <f>IF(AND(Tabela1[[#This Row],[EA Play Season Pass]]="Yes",Tabela1[[#This Row],[Minecraft Season Pass]]="Yes"),"Yes","No")</f>
        <v>No</v>
      </c>
      <c r="P8754" t="str">
        <f>IF(OR(Tabela1[[#This Row],[EA Play Season Pass]]="Yes",Tabela1[[#This Row],[Minecraft Season Pass]]="Yes"),"Yes","No")</f>
        <v>Yes</v>
      </c>
      <c r="Q8754">
        <v>32</v>
      </c>
      <c r="R8754" s="2"/>
    </row>
    <row r="8755" spans="1:18" x14ac:dyDescent="0.25">
      <c r="A8755">
        <v>8754</v>
      </c>
      <c r="B8755" t="s">
        <v>3111</v>
      </c>
      <c r="C8755" t="s">
        <v>7</v>
      </c>
      <c r="D8755" s="50">
        <v>45836</v>
      </c>
      <c r="E8755">
        <f>YEAR(Tabela1[[#This Row],[Start Date]])</f>
        <v>2025</v>
      </c>
      <c r="F8755">
        <f>ROUNDUP(MONTH(Tabela1[[#This Row],[Start Date]])/3,0)</f>
        <v>2</v>
      </c>
      <c r="G8755" t="s">
        <v>11</v>
      </c>
      <c r="H8755">
        <v>15</v>
      </c>
      <c r="I8755" t="s">
        <v>14</v>
      </c>
      <c r="J8755" t="s">
        <v>8</v>
      </c>
      <c r="K8755">
        <v>30</v>
      </c>
      <c r="L8755" t="s">
        <v>11</v>
      </c>
      <c r="M8755">
        <v>0</v>
      </c>
      <c r="N8755">
        <v>1</v>
      </c>
      <c r="O8755" t="str">
        <f>IF(AND(Tabela1[[#This Row],[EA Play Season Pass]]="Yes",Tabela1[[#This Row],[Minecraft Season Pass]]="Yes"),"Yes","No")</f>
        <v>No</v>
      </c>
      <c r="P8755" t="str">
        <f>IF(OR(Tabela1[[#This Row],[EA Play Season Pass]]="Yes",Tabela1[[#This Row],[Minecraft Season Pass]]="Yes"),"Yes","No")</f>
        <v>Yes</v>
      </c>
      <c r="Q8755">
        <v>44</v>
      </c>
      <c r="R8755" s="2"/>
    </row>
    <row r="8756" spans="1:18" x14ac:dyDescent="0.25">
      <c r="A8756">
        <v>8755</v>
      </c>
      <c r="B8756" t="s">
        <v>8355</v>
      </c>
      <c r="C8756" t="s">
        <v>13</v>
      </c>
      <c r="D8756" s="50">
        <v>45836</v>
      </c>
      <c r="E8756">
        <f>YEAR(Tabela1[[#This Row],[Start Date]])</f>
        <v>2025</v>
      </c>
      <c r="F8756">
        <f>ROUNDUP(MONTH(Tabela1[[#This Row],[Start Date]])/3,0)</f>
        <v>2</v>
      </c>
      <c r="G8756" t="s">
        <v>11</v>
      </c>
      <c r="H8756">
        <v>10</v>
      </c>
      <c r="I8756" t="s">
        <v>9</v>
      </c>
      <c r="J8756" t="s">
        <v>8</v>
      </c>
      <c r="K8756">
        <v>30</v>
      </c>
      <c r="L8756" t="s">
        <v>8</v>
      </c>
      <c r="M8756">
        <v>20</v>
      </c>
      <c r="N8756">
        <v>1</v>
      </c>
      <c r="O8756" t="str">
        <f>IF(AND(Tabela1[[#This Row],[EA Play Season Pass]]="Yes",Tabela1[[#This Row],[Minecraft Season Pass]]="Yes"),"Yes","No")</f>
        <v>Yes</v>
      </c>
      <c r="P8756" t="str">
        <f>IF(OR(Tabela1[[#This Row],[EA Play Season Pass]]="Yes",Tabela1[[#This Row],[Minecraft Season Pass]]="Yes"),"Yes","No")</f>
        <v>Yes</v>
      </c>
      <c r="Q8756">
        <v>59</v>
      </c>
      <c r="R8756" s="2"/>
    </row>
    <row r="8757" spans="1:18" x14ac:dyDescent="0.25">
      <c r="A8757">
        <v>8756</v>
      </c>
      <c r="B8757" t="s">
        <v>8356</v>
      </c>
      <c r="C8757" t="s">
        <v>7</v>
      </c>
      <c r="D8757" s="50">
        <v>45837</v>
      </c>
      <c r="E8757">
        <f>YEAR(Tabela1[[#This Row],[Start Date]])</f>
        <v>2025</v>
      </c>
      <c r="F8757">
        <f>ROUNDUP(MONTH(Tabela1[[#This Row],[Start Date]])/3,0)</f>
        <v>2</v>
      </c>
      <c r="G8757" t="s">
        <v>11</v>
      </c>
      <c r="H8757">
        <v>15</v>
      </c>
      <c r="I8757" t="s">
        <v>12</v>
      </c>
      <c r="J8757" t="s">
        <v>11</v>
      </c>
      <c r="K8757">
        <v>0</v>
      </c>
      <c r="L8757" t="s">
        <v>8</v>
      </c>
      <c r="M8757">
        <v>20</v>
      </c>
      <c r="N8757">
        <v>1</v>
      </c>
      <c r="O8757" t="str">
        <f>IF(AND(Tabela1[[#This Row],[EA Play Season Pass]]="Yes",Tabela1[[#This Row],[Minecraft Season Pass]]="Yes"),"Yes","No")</f>
        <v>No</v>
      </c>
      <c r="P8757" t="str">
        <f>IF(OR(Tabela1[[#This Row],[EA Play Season Pass]]="Yes",Tabela1[[#This Row],[Minecraft Season Pass]]="Yes"),"Yes","No")</f>
        <v>Yes</v>
      </c>
      <c r="Q8757">
        <v>34</v>
      </c>
      <c r="R8757" s="2"/>
    </row>
    <row r="8758" spans="1:18" x14ac:dyDescent="0.25">
      <c r="A8758">
        <v>8757</v>
      </c>
      <c r="B8758" t="s">
        <v>8357</v>
      </c>
      <c r="C8758" t="s">
        <v>10</v>
      </c>
      <c r="D8758" s="50">
        <v>45837</v>
      </c>
      <c r="E8758">
        <f>YEAR(Tabela1[[#This Row],[Start Date]])</f>
        <v>2025</v>
      </c>
      <c r="F8758">
        <f>ROUNDUP(MONTH(Tabela1[[#This Row],[Start Date]])/3,0)</f>
        <v>2</v>
      </c>
      <c r="G8758" t="s">
        <v>11</v>
      </c>
      <c r="H8758">
        <v>5</v>
      </c>
      <c r="I8758" t="s">
        <v>12</v>
      </c>
      <c r="J8758" t="s">
        <v>8</v>
      </c>
      <c r="K8758">
        <v>30</v>
      </c>
      <c r="L8758" t="s">
        <v>8</v>
      </c>
      <c r="M8758">
        <v>20</v>
      </c>
      <c r="N8758">
        <v>2</v>
      </c>
      <c r="O8758" t="str">
        <f>IF(AND(Tabela1[[#This Row],[EA Play Season Pass]]="Yes",Tabela1[[#This Row],[Minecraft Season Pass]]="Yes"),"Yes","No")</f>
        <v>Yes</v>
      </c>
      <c r="P8758" t="str">
        <f>IF(OR(Tabela1[[#This Row],[EA Play Season Pass]]="Yes",Tabela1[[#This Row],[Minecraft Season Pass]]="Yes"),"Yes","No")</f>
        <v>Yes</v>
      </c>
      <c r="Q8758">
        <v>53</v>
      </c>
      <c r="R8758" s="2"/>
    </row>
    <row r="8759" spans="1:18" x14ac:dyDescent="0.25">
      <c r="A8759">
        <v>8758</v>
      </c>
      <c r="B8759" t="s">
        <v>8358</v>
      </c>
      <c r="C8759" t="s">
        <v>13</v>
      </c>
      <c r="D8759" s="50">
        <v>45837</v>
      </c>
      <c r="E8759">
        <f>YEAR(Tabela1[[#This Row],[Start Date]])</f>
        <v>2025</v>
      </c>
      <c r="F8759">
        <f>ROUNDUP(MONTH(Tabela1[[#This Row],[Start Date]])/3,0)</f>
        <v>2</v>
      </c>
      <c r="G8759" t="s">
        <v>8</v>
      </c>
      <c r="H8759">
        <v>10</v>
      </c>
      <c r="I8759" t="s">
        <v>14</v>
      </c>
      <c r="J8759" t="s">
        <v>8</v>
      </c>
      <c r="K8759">
        <v>30</v>
      </c>
      <c r="L8759" t="s">
        <v>11</v>
      </c>
      <c r="M8759">
        <v>0</v>
      </c>
      <c r="N8759">
        <v>1</v>
      </c>
      <c r="O8759" t="str">
        <f>IF(AND(Tabela1[[#This Row],[EA Play Season Pass]]="Yes",Tabela1[[#This Row],[Minecraft Season Pass]]="Yes"),"Yes","No")</f>
        <v>No</v>
      </c>
      <c r="P8759" t="str">
        <f>IF(OR(Tabela1[[#This Row],[EA Play Season Pass]]="Yes",Tabela1[[#This Row],[Minecraft Season Pass]]="Yes"),"Yes","No")</f>
        <v>Yes</v>
      </c>
      <c r="Q8759">
        <v>39</v>
      </c>
      <c r="R8759" s="2"/>
    </row>
    <row r="8760" spans="1:18" x14ac:dyDescent="0.25">
      <c r="A8760">
        <v>8759</v>
      </c>
      <c r="B8760" t="s">
        <v>1890</v>
      </c>
      <c r="C8760" t="s">
        <v>13</v>
      </c>
      <c r="D8760" s="50">
        <v>45837</v>
      </c>
      <c r="E8760">
        <f>YEAR(Tabela1[[#This Row],[Start Date]])</f>
        <v>2025</v>
      </c>
      <c r="F8760">
        <f>ROUNDUP(MONTH(Tabela1[[#This Row],[Start Date]])/3,0)</f>
        <v>2</v>
      </c>
      <c r="G8760" t="s">
        <v>11</v>
      </c>
      <c r="H8760">
        <v>10</v>
      </c>
      <c r="I8760" t="s">
        <v>12</v>
      </c>
      <c r="J8760" t="s">
        <v>8</v>
      </c>
      <c r="K8760">
        <v>30</v>
      </c>
      <c r="L8760" t="s">
        <v>11</v>
      </c>
      <c r="M8760">
        <v>0</v>
      </c>
      <c r="N8760">
        <v>2</v>
      </c>
      <c r="O8760" t="str">
        <f>IF(AND(Tabela1[[#This Row],[EA Play Season Pass]]="Yes",Tabela1[[#This Row],[Minecraft Season Pass]]="Yes"),"Yes","No")</f>
        <v>No</v>
      </c>
      <c r="P8760" t="str">
        <f>IF(OR(Tabela1[[#This Row],[EA Play Season Pass]]="Yes",Tabela1[[#This Row],[Minecraft Season Pass]]="Yes"),"Yes","No")</f>
        <v>Yes</v>
      </c>
      <c r="Q8760">
        <v>38</v>
      </c>
      <c r="R8760" s="2"/>
    </row>
    <row r="8761" spans="1:18" x14ac:dyDescent="0.25">
      <c r="A8761">
        <v>8760</v>
      </c>
      <c r="B8761" t="s">
        <v>2533</v>
      </c>
      <c r="C8761" t="s">
        <v>7</v>
      </c>
      <c r="D8761" s="50">
        <v>45837</v>
      </c>
      <c r="E8761">
        <f>YEAR(Tabela1[[#This Row],[Start Date]])</f>
        <v>2025</v>
      </c>
      <c r="F8761">
        <f>ROUNDUP(MONTH(Tabela1[[#This Row],[Start Date]])/3,0)</f>
        <v>2</v>
      </c>
      <c r="G8761" t="s">
        <v>11</v>
      </c>
      <c r="H8761">
        <v>15</v>
      </c>
      <c r="I8761" t="s">
        <v>9</v>
      </c>
      <c r="J8761" t="s">
        <v>11</v>
      </c>
      <c r="K8761">
        <v>0</v>
      </c>
      <c r="L8761" t="s">
        <v>8</v>
      </c>
      <c r="M8761">
        <v>20</v>
      </c>
      <c r="N8761">
        <v>3</v>
      </c>
      <c r="O8761" t="str">
        <f>IF(AND(Tabela1[[#This Row],[EA Play Season Pass]]="Yes",Tabela1[[#This Row],[Minecraft Season Pass]]="Yes"),"Yes","No")</f>
        <v>No</v>
      </c>
      <c r="P8761" t="str">
        <f>IF(OR(Tabela1[[#This Row],[EA Play Season Pass]]="Yes",Tabela1[[#This Row],[Minecraft Season Pass]]="Yes"),"Yes","No")</f>
        <v>Yes</v>
      </c>
      <c r="Q8761">
        <v>32</v>
      </c>
      <c r="R8761" s="2"/>
    </row>
    <row r="8762" spans="1:18" x14ac:dyDescent="0.25">
      <c r="A8762">
        <v>8761</v>
      </c>
      <c r="B8762" t="s">
        <v>367</v>
      </c>
      <c r="C8762" t="s">
        <v>13</v>
      </c>
      <c r="D8762" s="50">
        <v>45837</v>
      </c>
      <c r="E8762">
        <f>YEAR(Tabela1[[#This Row],[Start Date]])</f>
        <v>2025</v>
      </c>
      <c r="F8762">
        <f>ROUNDUP(MONTH(Tabela1[[#This Row],[Start Date]])/3,0)</f>
        <v>2</v>
      </c>
      <c r="G8762" t="s">
        <v>11</v>
      </c>
      <c r="H8762">
        <v>10</v>
      </c>
      <c r="I8762" t="s">
        <v>14</v>
      </c>
      <c r="J8762" t="s">
        <v>11</v>
      </c>
      <c r="K8762">
        <v>0</v>
      </c>
      <c r="L8762" t="s">
        <v>8</v>
      </c>
      <c r="M8762">
        <v>20</v>
      </c>
      <c r="N8762">
        <v>2</v>
      </c>
      <c r="O8762" t="str">
        <f>IF(AND(Tabela1[[#This Row],[EA Play Season Pass]]="Yes",Tabela1[[#This Row],[Minecraft Season Pass]]="Yes"),"Yes","No")</f>
        <v>No</v>
      </c>
      <c r="P8762" t="str">
        <f>IF(OR(Tabela1[[#This Row],[EA Play Season Pass]]="Yes",Tabela1[[#This Row],[Minecraft Season Pass]]="Yes"),"Yes","No")</f>
        <v>Yes</v>
      </c>
      <c r="Q8762">
        <v>28</v>
      </c>
      <c r="R8762" s="2"/>
    </row>
    <row r="8763" spans="1:18" x14ac:dyDescent="0.25">
      <c r="A8763">
        <v>8762</v>
      </c>
      <c r="B8763" t="s">
        <v>8359</v>
      </c>
      <c r="C8763" t="s">
        <v>13</v>
      </c>
      <c r="D8763" s="50">
        <v>45837</v>
      </c>
      <c r="E8763">
        <f>YEAR(Tabela1[[#This Row],[Start Date]])</f>
        <v>2025</v>
      </c>
      <c r="F8763">
        <f>ROUNDUP(MONTH(Tabela1[[#This Row],[Start Date]])/3,0)</f>
        <v>2</v>
      </c>
      <c r="G8763" t="s">
        <v>8</v>
      </c>
      <c r="H8763">
        <v>10</v>
      </c>
      <c r="I8763" t="s">
        <v>14</v>
      </c>
      <c r="J8763" t="s">
        <v>11</v>
      </c>
      <c r="K8763">
        <v>0</v>
      </c>
      <c r="L8763" t="s">
        <v>11</v>
      </c>
      <c r="M8763">
        <v>0</v>
      </c>
      <c r="N8763">
        <v>1</v>
      </c>
      <c r="O8763" t="str">
        <f>IF(AND(Tabela1[[#This Row],[EA Play Season Pass]]="Yes",Tabela1[[#This Row],[Minecraft Season Pass]]="Yes"),"Yes","No")</f>
        <v>No</v>
      </c>
      <c r="P8763" t="str">
        <f>IF(OR(Tabela1[[#This Row],[EA Play Season Pass]]="Yes",Tabela1[[#This Row],[Minecraft Season Pass]]="Yes"),"Yes","No")</f>
        <v>No</v>
      </c>
      <c r="Q8763">
        <v>9</v>
      </c>
      <c r="R8763" s="2"/>
    </row>
    <row r="8764" spans="1:18" x14ac:dyDescent="0.25">
      <c r="A8764">
        <v>8763</v>
      </c>
      <c r="B8764" t="s">
        <v>8360</v>
      </c>
      <c r="C8764" t="s">
        <v>10</v>
      </c>
      <c r="D8764" s="50">
        <v>45837</v>
      </c>
      <c r="E8764">
        <f>YEAR(Tabela1[[#This Row],[Start Date]])</f>
        <v>2025</v>
      </c>
      <c r="F8764">
        <f>ROUNDUP(MONTH(Tabela1[[#This Row],[Start Date]])/3,0)</f>
        <v>2</v>
      </c>
      <c r="G8764" t="s">
        <v>11</v>
      </c>
      <c r="H8764">
        <v>5</v>
      </c>
      <c r="I8764" t="s">
        <v>14</v>
      </c>
      <c r="J8764" t="s">
        <v>11</v>
      </c>
      <c r="K8764">
        <v>0</v>
      </c>
      <c r="L8764" t="s">
        <v>11</v>
      </c>
      <c r="M8764">
        <v>0</v>
      </c>
      <c r="N8764">
        <v>1</v>
      </c>
      <c r="O8764" t="str">
        <f>IF(AND(Tabela1[[#This Row],[EA Play Season Pass]]="Yes",Tabela1[[#This Row],[Minecraft Season Pass]]="Yes"),"Yes","No")</f>
        <v>No</v>
      </c>
      <c r="P8764" t="str">
        <f>IF(OR(Tabela1[[#This Row],[EA Play Season Pass]]="Yes",Tabela1[[#This Row],[Minecraft Season Pass]]="Yes"),"Yes","No")</f>
        <v>No</v>
      </c>
      <c r="Q8764">
        <v>4</v>
      </c>
      <c r="R8764" s="2"/>
    </row>
    <row r="8765" spans="1:18" x14ac:dyDescent="0.25">
      <c r="A8765">
        <v>8764</v>
      </c>
      <c r="B8765" t="s">
        <v>2872</v>
      </c>
      <c r="C8765" t="s">
        <v>7</v>
      </c>
      <c r="D8765" s="50">
        <v>45837</v>
      </c>
      <c r="E8765">
        <f>YEAR(Tabela1[[#This Row],[Start Date]])</f>
        <v>2025</v>
      </c>
      <c r="F8765">
        <f>ROUNDUP(MONTH(Tabela1[[#This Row],[Start Date]])/3,0)</f>
        <v>2</v>
      </c>
      <c r="G8765" t="s">
        <v>11</v>
      </c>
      <c r="H8765">
        <v>15</v>
      </c>
      <c r="I8765" t="s">
        <v>14</v>
      </c>
      <c r="J8765" t="s">
        <v>8</v>
      </c>
      <c r="K8765">
        <v>30</v>
      </c>
      <c r="L8765" t="s">
        <v>8</v>
      </c>
      <c r="M8765">
        <v>20</v>
      </c>
      <c r="N8765">
        <v>1</v>
      </c>
      <c r="O8765" t="str">
        <f>IF(AND(Tabela1[[#This Row],[EA Play Season Pass]]="Yes",Tabela1[[#This Row],[Minecraft Season Pass]]="Yes"),"Yes","No")</f>
        <v>Yes</v>
      </c>
      <c r="P8765" t="str">
        <f>IF(OR(Tabela1[[#This Row],[EA Play Season Pass]]="Yes",Tabela1[[#This Row],[Minecraft Season Pass]]="Yes"),"Yes","No")</f>
        <v>Yes</v>
      </c>
      <c r="Q8765">
        <v>64</v>
      </c>
      <c r="R8765" s="2"/>
    </row>
    <row r="8766" spans="1:18" x14ac:dyDescent="0.25">
      <c r="A8766">
        <v>8765</v>
      </c>
      <c r="B8766" t="s">
        <v>8361</v>
      </c>
      <c r="C8766" t="s">
        <v>13</v>
      </c>
      <c r="D8766" s="50">
        <v>45837</v>
      </c>
      <c r="E8766">
        <f>YEAR(Tabela1[[#This Row],[Start Date]])</f>
        <v>2025</v>
      </c>
      <c r="F8766">
        <f>ROUNDUP(MONTH(Tabela1[[#This Row],[Start Date]])/3,0)</f>
        <v>2</v>
      </c>
      <c r="G8766" t="s">
        <v>11</v>
      </c>
      <c r="H8766">
        <v>10</v>
      </c>
      <c r="I8766" t="s">
        <v>9</v>
      </c>
      <c r="J8766" t="s">
        <v>8</v>
      </c>
      <c r="K8766">
        <v>30</v>
      </c>
      <c r="L8766" t="s">
        <v>8</v>
      </c>
      <c r="M8766">
        <v>20</v>
      </c>
      <c r="N8766">
        <v>3</v>
      </c>
      <c r="O8766" t="str">
        <f>IF(AND(Tabela1[[#This Row],[EA Play Season Pass]]="Yes",Tabela1[[#This Row],[Minecraft Season Pass]]="Yes"),"Yes","No")</f>
        <v>Yes</v>
      </c>
      <c r="P8766" t="str">
        <f>IF(OR(Tabela1[[#This Row],[EA Play Season Pass]]="Yes",Tabela1[[#This Row],[Minecraft Season Pass]]="Yes"),"Yes","No")</f>
        <v>Yes</v>
      </c>
      <c r="Q8766">
        <v>57</v>
      </c>
      <c r="R8766" s="2"/>
    </row>
    <row r="8767" spans="1:18" x14ac:dyDescent="0.25">
      <c r="A8767">
        <v>8766</v>
      </c>
      <c r="B8767" t="s">
        <v>1405</v>
      </c>
      <c r="C8767" t="s">
        <v>10</v>
      </c>
      <c r="D8767" s="50">
        <v>45837</v>
      </c>
      <c r="E8767">
        <f>YEAR(Tabela1[[#This Row],[Start Date]])</f>
        <v>2025</v>
      </c>
      <c r="F8767">
        <f>ROUNDUP(MONTH(Tabela1[[#This Row],[Start Date]])/3,0)</f>
        <v>2</v>
      </c>
      <c r="G8767" t="s">
        <v>8</v>
      </c>
      <c r="H8767">
        <v>5</v>
      </c>
      <c r="I8767" t="s">
        <v>12</v>
      </c>
      <c r="J8767" t="s">
        <v>11</v>
      </c>
      <c r="K8767">
        <v>0</v>
      </c>
      <c r="L8767" t="s">
        <v>11</v>
      </c>
      <c r="M8767">
        <v>0</v>
      </c>
      <c r="N8767">
        <v>3</v>
      </c>
      <c r="O8767" t="str">
        <f>IF(AND(Tabela1[[#This Row],[EA Play Season Pass]]="Yes",Tabela1[[#This Row],[Minecraft Season Pass]]="Yes"),"Yes","No")</f>
        <v>No</v>
      </c>
      <c r="P8767" t="str">
        <f>IF(OR(Tabela1[[#This Row],[EA Play Season Pass]]="Yes",Tabela1[[#This Row],[Minecraft Season Pass]]="Yes"),"Yes","No")</f>
        <v>No</v>
      </c>
      <c r="Q8767">
        <v>2</v>
      </c>
      <c r="R8767" s="2"/>
    </row>
    <row r="8768" spans="1:18" x14ac:dyDescent="0.25">
      <c r="A8768">
        <v>8767</v>
      </c>
      <c r="B8768" t="s">
        <v>8362</v>
      </c>
      <c r="C8768" t="s">
        <v>10</v>
      </c>
      <c r="D8768" s="50">
        <v>45837</v>
      </c>
      <c r="E8768">
        <f>YEAR(Tabela1[[#This Row],[Start Date]])</f>
        <v>2025</v>
      </c>
      <c r="F8768">
        <f>ROUNDUP(MONTH(Tabela1[[#This Row],[Start Date]])/3,0)</f>
        <v>2</v>
      </c>
      <c r="G8768" t="s">
        <v>11</v>
      </c>
      <c r="H8768">
        <v>5</v>
      </c>
      <c r="I8768" t="s">
        <v>12</v>
      </c>
      <c r="J8768" t="s">
        <v>8</v>
      </c>
      <c r="K8768">
        <v>30</v>
      </c>
      <c r="L8768" t="s">
        <v>8</v>
      </c>
      <c r="M8768">
        <v>20</v>
      </c>
      <c r="N8768">
        <v>1</v>
      </c>
      <c r="O8768" t="str">
        <f>IF(AND(Tabela1[[#This Row],[EA Play Season Pass]]="Yes",Tabela1[[#This Row],[Minecraft Season Pass]]="Yes"),"Yes","No")</f>
        <v>Yes</v>
      </c>
      <c r="P8768" t="str">
        <f>IF(OR(Tabela1[[#This Row],[EA Play Season Pass]]="Yes",Tabela1[[#This Row],[Minecraft Season Pass]]="Yes"),"Yes","No")</f>
        <v>Yes</v>
      </c>
      <c r="Q8768">
        <v>54</v>
      </c>
      <c r="R8768" s="2"/>
    </row>
    <row r="8769" spans="1:18" x14ac:dyDescent="0.25">
      <c r="A8769">
        <v>8768</v>
      </c>
      <c r="B8769" t="s">
        <v>8363</v>
      </c>
      <c r="C8769" t="s">
        <v>7</v>
      </c>
      <c r="D8769" s="50">
        <v>45838</v>
      </c>
      <c r="E8769">
        <f>YEAR(Tabela1[[#This Row],[Start Date]])</f>
        <v>2025</v>
      </c>
      <c r="F8769">
        <f>ROUNDUP(MONTH(Tabela1[[#This Row],[Start Date]])/3,0)</f>
        <v>2</v>
      </c>
      <c r="G8769" t="s">
        <v>11</v>
      </c>
      <c r="H8769">
        <v>15</v>
      </c>
      <c r="I8769" t="s">
        <v>12</v>
      </c>
      <c r="J8769" t="s">
        <v>11</v>
      </c>
      <c r="K8769">
        <v>0</v>
      </c>
      <c r="L8769" t="s">
        <v>11</v>
      </c>
      <c r="M8769">
        <v>0</v>
      </c>
      <c r="N8769">
        <v>1</v>
      </c>
      <c r="O8769" t="str">
        <f>IF(AND(Tabela1[[#This Row],[EA Play Season Pass]]="Yes",Tabela1[[#This Row],[Minecraft Season Pass]]="Yes"),"Yes","No")</f>
        <v>No</v>
      </c>
      <c r="P8769" t="str">
        <f>IF(OR(Tabela1[[#This Row],[EA Play Season Pass]]="Yes",Tabela1[[#This Row],[Minecraft Season Pass]]="Yes"),"Yes","No")</f>
        <v>No</v>
      </c>
      <c r="Q8769">
        <v>14</v>
      </c>
      <c r="R8769" s="2"/>
    </row>
    <row r="8770" spans="1:18" x14ac:dyDescent="0.25">
      <c r="A8770">
        <v>8769</v>
      </c>
      <c r="B8770" t="s">
        <v>2104</v>
      </c>
      <c r="C8770" t="s">
        <v>13</v>
      </c>
      <c r="D8770" s="50">
        <v>45838</v>
      </c>
      <c r="E8770">
        <f>YEAR(Tabela1[[#This Row],[Start Date]])</f>
        <v>2025</v>
      </c>
      <c r="F8770">
        <f>ROUNDUP(MONTH(Tabela1[[#This Row],[Start Date]])/3,0)</f>
        <v>2</v>
      </c>
      <c r="G8770" t="s">
        <v>11</v>
      </c>
      <c r="H8770">
        <v>10</v>
      </c>
      <c r="I8770" t="s">
        <v>14</v>
      </c>
      <c r="J8770" t="s">
        <v>8</v>
      </c>
      <c r="K8770">
        <v>30</v>
      </c>
      <c r="L8770" t="s">
        <v>8</v>
      </c>
      <c r="M8770">
        <v>20</v>
      </c>
      <c r="N8770">
        <v>3</v>
      </c>
      <c r="O8770" t="str">
        <f>IF(AND(Tabela1[[#This Row],[EA Play Season Pass]]="Yes",Tabela1[[#This Row],[Minecraft Season Pass]]="Yes"),"Yes","No")</f>
        <v>Yes</v>
      </c>
      <c r="P8770" t="str">
        <f>IF(OR(Tabela1[[#This Row],[EA Play Season Pass]]="Yes",Tabela1[[#This Row],[Minecraft Season Pass]]="Yes"),"Yes","No")</f>
        <v>Yes</v>
      </c>
      <c r="Q8770">
        <v>57</v>
      </c>
      <c r="R8770" s="2"/>
    </row>
    <row r="8771" spans="1:18" x14ac:dyDescent="0.25">
      <c r="A8771">
        <v>8770</v>
      </c>
      <c r="B8771" t="s">
        <v>8364</v>
      </c>
      <c r="C8771" t="s">
        <v>13</v>
      </c>
      <c r="D8771" s="50">
        <v>45838</v>
      </c>
      <c r="E8771">
        <f>YEAR(Tabela1[[#This Row],[Start Date]])</f>
        <v>2025</v>
      </c>
      <c r="F8771">
        <f>ROUNDUP(MONTH(Tabela1[[#This Row],[Start Date]])/3,0)</f>
        <v>2</v>
      </c>
      <c r="G8771" t="s">
        <v>8</v>
      </c>
      <c r="H8771">
        <v>10</v>
      </c>
      <c r="I8771" t="s">
        <v>9</v>
      </c>
      <c r="J8771" t="s">
        <v>8</v>
      </c>
      <c r="K8771">
        <v>30</v>
      </c>
      <c r="L8771" t="s">
        <v>8</v>
      </c>
      <c r="M8771">
        <v>20</v>
      </c>
      <c r="N8771">
        <v>1</v>
      </c>
      <c r="O8771" t="str">
        <f>IF(AND(Tabela1[[#This Row],[EA Play Season Pass]]="Yes",Tabela1[[#This Row],[Minecraft Season Pass]]="Yes"),"Yes","No")</f>
        <v>Yes</v>
      </c>
      <c r="P8771" t="str">
        <f>IF(OR(Tabela1[[#This Row],[EA Play Season Pass]]="Yes",Tabela1[[#This Row],[Minecraft Season Pass]]="Yes"),"Yes","No")</f>
        <v>Yes</v>
      </c>
      <c r="Q8771">
        <v>59</v>
      </c>
      <c r="R8771" s="2"/>
    </row>
    <row r="8772" spans="1:18" x14ac:dyDescent="0.25">
      <c r="A8772">
        <v>8771</v>
      </c>
      <c r="B8772" t="s">
        <v>8365</v>
      </c>
      <c r="C8772" t="s">
        <v>7</v>
      </c>
      <c r="D8772" s="50">
        <v>45838</v>
      </c>
      <c r="E8772">
        <f>YEAR(Tabela1[[#This Row],[Start Date]])</f>
        <v>2025</v>
      </c>
      <c r="F8772">
        <f>ROUNDUP(MONTH(Tabela1[[#This Row],[Start Date]])/3,0)</f>
        <v>2</v>
      </c>
      <c r="G8772" t="s">
        <v>11</v>
      </c>
      <c r="H8772">
        <v>15</v>
      </c>
      <c r="I8772" t="s">
        <v>12</v>
      </c>
      <c r="J8772" t="s">
        <v>8</v>
      </c>
      <c r="K8772">
        <v>30</v>
      </c>
      <c r="L8772" t="s">
        <v>11</v>
      </c>
      <c r="M8772">
        <v>0</v>
      </c>
      <c r="N8772">
        <v>1</v>
      </c>
      <c r="O8772" t="str">
        <f>IF(AND(Tabela1[[#This Row],[EA Play Season Pass]]="Yes",Tabela1[[#This Row],[Minecraft Season Pass]]="Yes"),"Yes","No")</f>
        <v>No</v>
      </c>
      <c r="P8772" t="str">
        <f>IF(OR(Tabela1[[#This Row],[EA Play Season Pass]]="Yes",Tabela1[[#This Row],[Minecraft Season Pass]]="Yes"),"Yes","No")</f>
        <v>Yes</v>
      </c>
      <c r="Q8772">
        <v>44</v>
      </c>
      <c r="R8772" s="2"/>
    </row>
    <row r="8773" spans="1:18" x14ac:dyDescent="0.25">
      <c r="A8773">
        <v>8772</v>
      </c>
      <c r="B8773" t="s">
        <v>8366</v>
      </c>
      <c r="C8773" t="s">
        <v>13</v>
      </c>
      <c r="D8773" s="50">
        <v>45838</v>
      </c>
      <c r="E8773">
        <f>YEAR(Tabela1[[#This Row],[Start Date]])</f>
        <v>2025</v>
      </c>
      <c r="F8773">
        <f>ROUNDUP(MONTH(Tabela1[[#This Row],[Start Date]])/3,0)</f>
        <v>2</v>
      </c>
      <c r="G8773" t="s">
        <v>11</v>
      </c>
      <c r="H8773">
        <v>10</v>
      </c>
      <c r="I8773" t="s">
        <v>14</v>
      </c>
      <c r="J8773" t="s">
        <v>11</v>
      </c>
      <c r="K8773">
        <v>0</v>
      </c>
      <c r="L8773" t="s">
        <v>8</v>
      </c>
      <c r="M8773">
        <v>20</v>
      </c>
      <c r="N8773">
        <v>1</v>
      </c>
      <c r="O8773" t="str">
        <f>IF(AND(Tabela1[[#This Row],[EA Play Season Pass]]="Yes",Tabela1[[#This Row],[Minecraft Season Pass]]="Yes"),"Yes","No")</f>
        <v>No</v>
      </c>
      <c r="P8773" t="str">
        <f>IF(OR(Tabela1[[#This Row],[EA Play Season Pass]]="Yes",Tabela1[[#This Row],[Minecraft Season Pass]]="Yes"),"Yes","No")</f>
        <v>Yes</v>
      </c>
      <c r="Q8773">
        <v>29</v>
      </c>
      <c r="R8773" s="2"/>
    </row>
    <row r="8774" spans="1:18" x14ac:dyDescent="0.25">
      <c r="A8774">
        <v>8773</v>
      </c>
      <c r="B8774" t="s">
        <v>8367</v>
      </c>
      <c r="C8774" t="s">
        <v>10</v>
      </c>
      <c r="D8774" s="50">
        <v>45838</v>
      </c>
      <c r="E8774">
        <f>YEAR(Tabela1[[#This Row],[Start Date]])</f>
        <v>2025</v>
      </c>
      <c r="F8774">
        <f>ROUNDUP(MONTH(Tabela1[[#This Row],[Start Date]])/3,0)</f>
        <v>2</v>
      </c>
      <c r="G8774" t="s">
        <v>11</v>
      </c>
      <c r="H8774">
        <v>5</v>
      </c>
      <c r="I8774" t="s">
        <v>12</v>
      </c>
      <c r="J8774" t="s">
        <v>8</v>
      </c>
      <c r="K8774">
        <v>30</v>
      </c>
      <c r="L8774" t="s">
        <v>8</v>
      </c>
      <c r="M8774">
        <v>20</v>
      </c>
      <c r="N8774">
        <v>1</v>
      </c>
      <c r="O8774" t="str">
        <f>IF(AND(Tabela1[[#This Row],[EA Play Season Pass]]="Yes",Tabela1[[#This Row],[Minecraft Season Pass]]="Yes"),"Yes","No")</f>
        <v>Yes</v>
      </c>
      <c r="P8774" t="str">
        <f>IF(OR(Tabela1[[#This Row],[EA Play Season Pass]]="Yes",Tabela1[[#This Row],[Minecraft Season Pass]]="Yes"),"Yes","No")</f>
        <v>Yes</v>
      </c>
      <c r="Q8774">
        <v>54</v>
      </c>
      <c r="R8774" s="2"/>
    </row>
    <row r="8775" spans="1:18" x14ac:dyDescent="0.25">
      <c r="A8775">
        <v>8774</v>
      </c>
      <c r="B8775" t="s">
        <v>8368</v>
      </c>
      <c r="C8775" t="s">
        <v>7</v>
      </c>
      <c r="D8775" s="50">
        <v>45838</v>
      </c>
      <c r="E8775">
        <f>YEAR(Tabela1[[#This Row],[Start Date]])</f>
        <v>2025</v>
      </c>
      <c r="F8775">
        <f>ROUNDUP(MONTH(Tabela1[[#This Row],[Start Date]])/3,0)</f>
        <v>2</v>
      </c>
      <c r="G8775" t="s">
        <v>11</v>
      </c>
      <c r="H8775">
        <v>15</v>
      </c>
      <c r="I8775" t="s">
        <v>12</v>
      </c>
      <c r="J8775" t="s">
        <v>8</v>
      </c>
      <c r="K8775">
        <v>30</v>
      </c>
      <c r="L8775" t="s">
        <v>11</v>
      </c>
      <c r="M8775">
        <v>0</v>
      </c>
      <c r="N8775">
        <v>3</v>
      </c>
      <c r="O8775" t="str">
        <f>IF(AND(Tabela1[[#This Row],[EA Play Season Pass]]="Yes",Tabela1[[#This Row],[Minecraft Season Pass]]="Yes"),"Yes","No")</f>
        <v>No</v>
      </c>
      <c r="P8775" t="str">
        <f>IF(OR(Tabela1[[#This Row],[EA Play Season Pass]]="Yes",Tabela1[[#This Row],[Minecraft Season Pass]]="Yes"),"Yes","No")</f>
        <v>Yes</v>
      </c>
      <c r="Q8775">
        <v>42</v>
      </c>
      <c r="R8775" s="2"/>
    </row>
    <row r="8776" spans="1:18" x14ac:dyDescent="0.25">
      <c r="A8776">
        <v>8775</v>
      </c>
      <c r="B8776" t="s">
        <v>8369</v>
      </c>
      <c r="C8776" t="s">
        <v>7</v>
      </c>
      <c r="D8776" s="50">
        <v>45838</v>
      </c>
      <c r="E8776">
        <f>YEAR(Tabela1[[#This Row],[Start Date]])</f>
        <v>2025</v>
      </c>
      <c r="F8776">
        <f>ROUNDUP(MONTH(Tabela1[[#This Row],[Start Date]])/3,0)</f>
        <v>2</v>
      </c>
      <c r="G8776" t="s">
        <v>11</v>
      </c>
      <c r="H8776">
        <v>15</v>
      </c>
      <c r="I8776" t="s">
        <v>9</v>
      </c>
      <c r="J8776" t="s">
        <v>8</v>
      </c>
      <c r="K8776">
        <v>30</v>
      </c>
      <c r="L8776" t="s">
        <v>8</v>
      </c>
      <c r="M8776">
        <v>20</v>
      </c>
      <c r="N8776">
        <v>2</v>
      </c>
      <c r="O8776" t="str">
        <f>IF(AND(Tabela1[[#This Row],[EA Play Season Pass]]="Yes",Tabela1[[#This Row],[Minecraft Season Pass]]="Yes"),"Yes","No")</f>
        <v>Yes</v>
      </c>
      <c r="P8776" t="str">
        <f>IF(OR(Tabela1[[#This Row],[EA Play Season Pass]]="Yes",Tabela1[[#This Row],[Minecraft Season Pass]]="Yes"),"Yes","No")</f>
        <v>Yes</v>
      </c>
      <c r="Q8776">
        <v>63</v>
      </c>
      <c r="R8776" s="2"/>
    </row>
    <row r="8777" spans="1:18" x14ac:dyDescent="0.25">
      <c r="A8777">
        <v>8776</v>
      </c>
      <c r="B8777" t="s">
        <v>586</v>
      </c>
      <c r="C8777" t="s">
        <v>10</v>
      </c>
      <c r="D8777" s="50">
        <v>45838</v>
      </c>
      <c r="E8777">
        <f>YEAR(Tabela1[[#This Row],[Start Date]])</f>
        <v>2025</v>
      </c>
      <c r="F8777">
        <f>ROUNDUP(MONTH(Tabela1[[#This Row],[Start Date]])/3,0)</f>
        <v>2</v>
      </c>
      <c r="G8777" t="s">
        <v>11</v>
      </c>
      <c r="H8777">
        <v>5</v>
      </c>
      <c r="I8777" t="s">
        <v>14</v>
      </c>
      <c r="J8777" t="s">
        <v>8</v>
      </c>
      <c r="K8777">
        <v>30</v>
      </c>
      <c r="L8777" t="s">
        <v>8</v>
      </c>
      <c r="M8777">
        <v>20</v>
      </c>
      <c r="N8777">
        <v>3</v>
      </c>
      <c r="O8777" t="str">
        <f>IF(AND(Tabela1[[#This Row],[EA Play Season Pass]]="Yes",Tabela1[[#This Row],[Minecraft Season Pass]]="Yes"),"Yes","No")</f>
        <v>Yes</v>
      </c>
      <c r="P8777" t="str">
        <f>IF(OR(Tabela1[[#This Row],[EA Play Season Pass]]="Yes",Tabela1[[#This Row],[Minecraft Season Pass]]="Yes"),"Yes","No")</f>
        <v>Yes</v>
      </c>
      <c r="Q8777">
        <v>52</v>
      </c>
      <c r="R8777" s="2"/>
    </row>
    <row r="8778" spans="1:18" x14ac:dyDescent="0.25">
      <c r="A8778">
        <v>8777</v>
      </c>
      <c r="B8778" t="s">
        <v>8370</v>
      </c>
      <c r="C8778" t="s">
        <v>13</v>
      </c>
      <c r="D8778" s="50">
        <v>45839</v>
      </c>
      <c r="E8778">
        <f>YEAR(Tabela1[[#This Row],[Start Date]])</f>
        <v>2025</v>
      </c>
      <c r="F8778">
        <f>ROUNDUP(MONTH(Tabela1[[#This Row],[Start Date]])/3,0)</f>
        <v>3</v>
      </c>
      <c r="G8778" t="s">
        <v>8</v>
      </c>
      <c r="H8778">
        <v>10</v>
      </c>
      <c r="I8778" t="s">
        <v>12</v>
      </c>
      <c r="J8778" t="s">
        <v>8</v>
      </c>
      <c r="K8778">
        <v>30</v>
      </c>
      <c r="L8778" t="s">
        <v>11</v>
      </c>
      <c r="M8778">
        <v>0</v>
      </c>
      <c r="N8778">
        <v>2</v>
      </c>
      <c r="O8778" t="str">
        <f>IF(AND(Tabela1[[#This Row],[EA Play Season Pass]]="Yes",Tabela1[[#This Row],[Minecraft Season Pass]]="Yes"),"Yes","No")</f>
        <v>No</v>
      </c>
      <c r="P8778" t="str">
        <f>IF(OR(Tabela1[[#This Row],[EA Play Season Pass]]="Yes",Tabela1[[#This Row],[Minecraft Season Pass]]="Yes"),"Yes","No")</f>
        <v>Yes</v>
      </c>
      <c r="Q8778">
        <v>38</v>
      </c>
      <c r="R8778" s="2"/>
    </row>
    <row r="8779" spans="1:18" x14ac:dyDescent="0.25">
      <c r="A8779">
        <v>8778</v>
      </c>
      <c r="B8779" t="s">
        <v>8371</v>
      </c>
      <c r="C8779" t="s">
        <v>10</v>
      </c>
      <c r="D8779" s="50">
        <v>45839</v>
      </c>
      <c r="E8779">
        <f>YEAR(Tabela1[[#This Row],[Start Date]])</f>
        <v>2025</v>
      </c>
      <c r="F8779">
        <f>ROUNDUP(MONTH(Tabela1[[#This Row],[Start Date]])/3,0)</f>
        <v>3</v>
      </c>
      <c r="G8779" t="s">
        <v>11</v>
      </c>
      <c r="H8779">
        <v>5</v>
      </c>
      <c r="I8779" t="s">
        <v>14</v>
      </c>
      <c r="J8779" t="s">
        <v>11</v>
      </c>
      <c r="K8779">
        <v>0</v>
      </c>
      <c r="L8779" t="s">
        <v>11</v>
      </c>
      <c r="M8779">
        <v>0</v>
      </c>
      <c r="N8779">
        <v>2</v>
      </c>
      <c r="O8779" t="str">
        <f>IF(AND(Tabela1[[#This Row],[EA Play Season Pass]]="Yes",Tabela1[[#This Row],[Minecraft Season Pass]]="Yes"),"Yes","No")</f>
        <v>No</v>
      </c>
      <c r="P8779" t="str">
        <f>IF(OR(Tabela1[[#This Row],[EA Play Season Pass]]="Yes",Tabela1[[#This Row],[Minecraft Season Pass]]="Yes"),"Yes","No")</f>
        <v>No</v>
      </c>
      <c r="Q8779">
        <v>3</v>
      </c>
      <c r="R8779" s="2"/>
    </row>
    <row r="8780" spans="1:18" x14ac:dyDescent="0.25">
      <c r="A8780">
        <v>8779</v>
      </c>
      <c r="B8780" t="s">
        <v>558</v>
      </c>
      <c r="C8780" t="s">
        <v>10</v>
      </c>
      <c r="D8780" s="50">
        <v>45839</v>
      </c>
      <c r="E8780">
        <f>YEAR(Tabela1[[#This Row],[Start Date]])</f>
        <v>2025</v>
      </c>
      <c r="F8780">
        <f>ROUNDUP(MONTH(Tabela1[[#This Row],[Start Date]])/3,0)</f>
        <v>3</v>
      </c>
      <c r="G8780" t="s">
        <v>11</v>
      </c>
      <c r="H8780">
        <v>5</v>
      </c>
      <c r="I8780" t="s">
        <v>9</v>
      </c>
      <c r="J8780" t="s">
        <v>11</v>
      </c>
      <c r="K8780">
        <v>0</v>
      </c>
      <c r="L8780" t="s">
        <v>11</v>
      </c>
      <c r="M8780">
        <v>0</v>
      </c>
      <c r="N8780">
        <v>3</v>
      </c>
      <c r="O8780" t="str">
        <f>IF(AND(Tabela1[[#This Row],[EA Play Season Pass]]="Yes",Tabela1[[#This Row],[Minecraft Season Pass]]="Yes"),"Yes","No")</f>
        <v>No</v>
      </c>
      <c r="P8780" t="str">
        <f>IF(OR(Tabela1[[#This Row],[EA Play Season Pass]]="Yes",Tabela1[[#This Row],[Minecraft Season Pass]]="Yes"),"Yes","No")</f>
        <v>No</v>
      </c>
      <c r="Q8780">
        <v>2</v>
      </c>
      <c r="R8780" s="2"/>
    </row>
    <row r="8781" spans="1:18" x14ac:dyDescent="0.25">
      <c r="A8781">
        <v>8780</v>
      </c>
      <c r="B8781" t="s">
        <v>934</v>
      </c>
      <c r="C8781" t="s">
        <v>7</v>
      </c>
      <c r="D8781" s="50">
        <v>45839</v>
      </c>
      <c r="E8781">
        <f>YEAR(Tabela1[[#This Row],[Start Date]])</f>
        <v>2025</v>
      </c>
      <c r="F8781">
        <f>ROUNDUP(MONTH(Tabela1[[#This Row],[Start Date]])/3,0)</f>
        <v>3</v>
      </c>
      <c r="G8781" t="s">
        <v>11</v>
      </c>
      <c r="H8781">
        <v>15</v>
      </c>
      <c r="I8781" t="s">
        <v>9</v>
      </c>
      <c r="J8781" t="s">
        <v>11</v>
      </c>
      <c r="K8781">
        <v>0</v>
      </c>
      <c r="L8781" t="s">
        <v>8</v>
      </c>
      <c r="M8781">
        <v>20</v>
      </c>
      <c r="N8781">
        <v>3</v>
      </c>
      <c r="O8781" t="str">
        <f>IF(AND(Tabela1[[#This Row],[EA Play Season Pass]]="Yes",Tabela1[[#This Row],[Minecraft Season Pass]]="Yes"),"Yes","No")</f>
        <v>No</v>
      </c>
      <c r="P8781" t="str">
        <f>IF(OR(Tabela1[[#This Row],[EA Play Season Pass]]="Yes",Tabela1[[#This Row],[Minecraft Season Pass]]="Yes"),"Yes","No")</f>
        <v>Yes</v>
      </c>
      <c r="Q8781">
        <v>32</v>
      </c>
      <c r="R8781" s="2"/>
    </row>
    <row r="8782" spans="1:18" x14ac:dyDescent="0.25">
      <c r="A8782">
        <v>8781</v>
      </c>
      <c r="B8782" t="s">
        <v>2030</v>
      </c>
      <c r="C8782" t="s">
        <v>13</v>
      </c>
      <c r="D8782" s="50">
        <v>45840</v>
      </c>
      <c r="E8782">
        <f>YEAR(Tabela1[[#This Row],[Start Date]])</f>
        <v>2025</v>
      </c>
      <c r="F8782">
        <f>ROUNDUP(MONTH(Tabela1[[#This Row],[Start Date]])/3,0)</f>
        <v>3</v>
      </c>
      <c r="G8782" t="s">
        <v>8</v>
      </c>
      <c r="H8782">
        <v>10</v>
      </c>
      <c r="I8782" t="s">
        <v>14</v>
      </c>
      <c r="J8782" t="s">
        <v>8</v>
      </c>
      <c r="K8782">
        <v>30</v>
      </c>
      <c r="L8782" t="s">
        <v>8</v>
      </c>
      <c r="M8782">
        <v>20</v>
      </c>
      <c r="N8782">
        <v>2</v>
      </c>
      <c r="O8782" t="str">
        <f>IF(AND(Tabela1[[#This Row],[EA Play Season Pass]]="Yes",Tabela1[[#This Row],[Minecraft Season Pass]]="Yes"),"Yes","No")</f>
        <v>Yes</v>
      </c>
      <c r="P8782" t="str">
        <f>IF(OR(Tabela1[[#This Row],[EA Play Season Pass]]="Yes",Tabela1[[#This Row],[Minecraft Season Pass]]="Yes"),"Yes","No")</f>
        <v>Yes</v>
      </c>
      <c r="Q8782">
        <v>58</v>
      </c>
      <c r="R8782" s="2"/>
    </row>
    <row r="8783" spans="1:18" x14ac:dyDescent="0.25">
      <c r="A8783">
        <v>8782</v>
      </c>
      <c r="B8783" t="s">
        <v>3159</v>
      </c>
      <c r="C8783" t="s">
        <v>7</v>
      </c>
      <c r="D8783" s="50">
        <v>45840</v>
      </c>
      <c r="E8783">
        <f>YEAR(Tabela1[[#This Row],[Start Date]])</f>
        <v>2025</v>
      </c>
      <c r="F8783">
        <f>ROUNDUP(MONTH(Tabela1[[#This Row],[Start Date]])/3,0)</f>
        <v>3</v>
      </c>
      <c r="G8783" t="s">
        <v>8</v>
      </c>
      <c r="H8783">
        <v>15</v>
      </c>
      <c r="I8783" t="s">
        <v>14</v>
      </c>
      <c r="J8783" t="s">
        <v>8</v>
      </c>
      <c r="K8783">
        <v>30</v>
      </c>
      <c r="L8783" t="s">
        <v>8</v>
      </c>
      <c r="M8783">
        <v>20</v>
      </c>
      <c r="N8783">
        <v>1</v>
      </c>
      <c r="O8783" t="str">
        <f>IF(AND(Tabela1[[#This Row],[EA Play Season Pass]]="Yes",Tabela1[[#This Row],[Minecraft Season Pass]]="Yes"),"Yes","No")</f>
        <v>Yes</v>
      </c>
      <c r="P8783" t="str">
        <f>IF(OR(Tabela1[[#This Row],[EA Play Season Pass]]="Yes",Tabela1[[#This Row],[Minecraft Season Pass]]="Yes"),"Yes","No")</f>
        <v>Yes</v>
      </c>
      <c r="Q8783">
        <v>64</v>
      </c>
      <c r="R8783" s="2"/>
    </row>
    <row r="8784" spans="1:18" x14ac:dyDescent="0.25">
      <c r="A8784">
        <v>8783</v>
      </c>
      <c r="B8784" t="s">
        <v>1597</v>
      </c>
      <c r="C8784" t="s">
        <v>13</v>
      </c>
      <c r="D8784" s="50">
        <v>45840</v>
      </c>
      <c r="E8784">
        <f>YEAR(Tabela1[[#This Row],[Start Date]])</f>
        <v>2025</v>
      </c>
      <c r="F8784">
        <f>ROUNDUP(MONTH(Tabela1[[#This Row],[Start Date]])/3,0)</f>
        <v>3</v>
      </c>
      <c r="G8784" t="s">
        <v>8</v>
      </c>
      <c r="H8784">
        <v>10</v>
      </c>
      <c r="I8784" t="s">
        <v>14</v>
      </c>
      <c r="J8784" t="s">
        <v>11</v>
      </c>
      <c r="K8784">
        <v>0</v>
      </c>
      <c r="L8784" t="s">
        <v>11</v>
      </c>
      <c r="M8784">
        <v>0</v>
      </c>
      <c r="N8784">
        <v>1</v>
      </c>
      <c r="O8784" t="str">
        <f>IF(AND(Tabela1[[#This Row],[EA Play Season Pass]]="Yes",Tabela1[[#This Row],[Minecraft Season Pass]]="Yes"),"Yes","No")</f>
        <v>No</v>
      </c>
      <c r="P8784" t="str">
        <f>IF(OR(Tabela1[[#This Row],[EA Play Season Pass]]="Yes",Tabela1[[#This Row],[Minecraft Season Pass]]="Yes"),"Yes","No")</f>
        <v>No</v>
      </c>
      <c r="Q8784">
        <v>9</v>
      </c>
      <c r="R8784" s="2"/>
    </row>
    <row r="8785" spans="1:18" x14ac:dyDescent="0.25">
      <c r="A8785">
        <v>8784</v>
      </c>
      <c r="B8785" t="s">
        <v>8372</v>
      </c>
      <c r="C8785" t="s">
        <v>7</v>
      </c>
      <c r="D8785" s="50">
        <v>45840</v>
      </c>
      <c r="E8785">
        <f>YEAR(Tabela1[[#This Row],[Start Date]])</f>
        <v>2025</v>
      </c>
      <c r="F8785">
        <f>ROUNDUP(MONTH(Tabela1[[#This Row],[Start Date]])/3,0)</f>
        <v>3</v>
      </c>
      <c r="G8785" t="s">
        <v>8</v>
      </c>
      <c r="H8785">
        <v>15</v>
      </c>
      <c r="I8785" t="s">
        <v>9</v>
      </c>
      <c r="J8785" t="s">
        <v>8</v>
      </c>
      <c r="K8785">
        <v>30</v>
      </c>
      <c r="L8785" t="s">
        <v>11</v>
      </c>
      <c r="M8785">
        <v>0</v>
      </c>
      <c r="N8785">
        <v>2</v>
      </c>
      <c r="O8785" t="str">
        <f>IF(AND(Tabela1[[#This Row],[EA Play Season Pass]]="Yes",Tabela1[[#This Row],[Minecraft Season Pass]]="Yes"),"Yes","No")</f>
        <v>No</v>
      </c>
      <c r="P8785" t="str">
        <f>IF(OR(Tabela1[[#This Row],[EA Play Season Pass]]="Yes",Tabela1[[#This Row],[Minecraft Season Pass]]="Yes"),"Yes","No")</f>
        <v>Yes</v>
      </c>
      <c r="Q8785">
        <v>43</v>
      </c>
      <c r="R8785" s="2"/>
    </row>
    <row r="8786" spans="1:18" x14ac:dyDescent="0.25">
      <c r="A8786">
        <v>8785</v>
      </c>
      <c r="B8786" t="s">
        <v>8373</v>
      </c>
      <c r="C8786" t="s">
        <v>13</v>
      </c>
      <c r="D8786" s="50">
        <v>45840</v>
      </c>
      <c r="E8786">
        <f>YEAR(Tabela1[[#This Row],[Start Date]])</f>
        <v>2025</v>
      </c>
      <c r="F8786">
        <f>ROUNDUP(MONTH(Tabela1[[#This Row],[Start Date]])/3,0)</f>
        <v>3</v>
      </c>
      <c r="G8786" t="s">
        <v>8</v>
      </c>
      <c r="H8786">
        <v>10</v>
      </c>
      <c r="I8786" t="s">
        <v>9</v>
      </c>
      <c r="J8786" t="s">
        <v>11</v>
      </c>
      <c r="K8786">
        <v>0</v>
      </c>
      <c r="L8786" t="s">
        <v>8</v>
      </c>
      <c r="M8786">
        <v>20</v>
      </c>
      <c r="N8786">
        <v>2</v>
      </c>
      <c r="O8786" t="str">
        <f>IF(AND(Tabela1[[#This Row],[EA Play Season Pass]]="Yes",Tabela1[[#This Row],[Minecraft Season Pass]]="Yes"),"Yes","No")</f>
        <v>No</v>
      </c>
      <c r="P8786" t="str">
        <f>IF(OR(Tabela1[[#This Row],[EA Play Season Pass]]="Yes",Tabela1[[#This Row],[Minecraft Season Pass]]="Yes"),"Yes","No")</f>
        <v>Yes</v>
      </c>
      <c r="Q8786">
        <v>28</v>
      </c>
      <c r="R8786" s="2"/>
    </row>
    <row r="8787" spans="1:18" x14ac:dyDescent="0.25">
      <c r="A8787">
        <v>8786</v>
      </c>
      <c r="B8787" t="s">
        <v>1907</v>
      </c>
      <c r="C8787" t="s">
        <v>10</v>
      </c>
      <c r="D8787" s="50">
        <v>45840</v>
      </c>
      <c r="E8787">
        <f>YEAR(Tabela1[[#This Row],[Start Date]])</f>
        <v>2025</v>
      </c>
      <c r="F8787">
        <f>ROUNDUP(MONTH(Tabela1[[#This Row],[Start Date]])/3,0)</f>
        <v>3</v>
      </c>
      <c r="G8787" t="s">
        <v>8</v>
      </c>
      <c r="H8787">
        <v>5</v>
      </c>
      <c r="I8787" t="s">
        <v>12</v>
      </c>
      <c r="J8787" t="s">
        <v>8</v>
      </c>
      <c r="K8787">
        <v>30</v>
      </c>
      <c r="L8787" t="s">
        <v>11</v>
      </c>
      <c r="M8787">
        <v>0</v>
      </c>
      <c r="N8787">
        <v>1</v>
      </c>
      <c r="O8787" t="str">
        <f>IF(AND(Tabela1[[#This Row],[EA Play Season Pass]]="Yes",Tabela1[[#This Row],[Minecraft Season Pass]]="Yes"),"Yes","No")</f>
        <v>No</v>
      </c>
      <c r="P8787" t="str">
        <f>IF(OR(Tabela1[[#This Row],[EA Play Season Pass]]="Yes",Tabela1[[#This Row],[Minecraft Season Pass]]="Yes"),"Yes","No")</f>
        <v>Yes</v>
      </c>
      <c r="Q8787">
        <v>34</v>
      </c>
      <c r="R8787" s="2"/>
    </row>
    <row r="8788" spans="1:18" x14ac:dyDescent="0.25">
      <c r="A8788">
        <v>8787</v>
      </c>
      <c r="B8788" t="s">
        <v>1467</v>
      </c>
      <c r="C8788" t="s">
        <v>7</v>
      </c>
      <c r="D8788" s="50">
        <v>45840</v>
      </c>
      <c r="E8788">
        <f>YEAR(Tabela1[[#This Row],[Start Date]])</f>
        <v>2025</v>
      </c>
      <c r="F8788">
        <f>ROUNDUP(MONTH(Tabela1[[#This Row],[Start Date]])/3,0)</f>
        <v>3</v>
      </c>
      <c r="G8788" t="s">
        <v>8</v>
      </c>
      <c r="H8788">
        <v>15</v>
      </c>
      <c r="I8788" t="s">
        <v>12</v>
      </c>
      <c r="J8788" t="s">
        <v>8</v>
      </c>
      <c r="K8788">
        <v>30</v>
      </c>
      <c r="L8788" t="s">
        <v>8</v>
      </c>
      <c r="M8788">
        <v>20</v>
      </c>
      <c r="N8788">
        <v>3</v>
      </c>
      <c r="O8788" t="str">
        <f>IF(AND(Tabela1[[#This Row],[EA Play Season Pass]]="Yes",Tabela1[[#This Row],[Minecraft Season Pass]]="Yes"),"Yes","No")</f>
        <v>Yes</v>
      </c>
      <c r="P8788" t="str">
        <f>IF(OR(Tabela1[[#This Row],[EA Play Season Pass]]="Yes",Tabela1[[#This Row],[Minecraft Season Pass]]="Yes"),"Yes","No")</f>
        <v>Yes</v>
      </c>
      <c r="Q8788">
        <v>62</v>
      </c>
      <c r="R8788" s="2"/>
    </row>
    <row r="8789" spans="1:18" x14ac:dyDescent="0.25">
      <c r="A8789">
        <v>8788</v>
      </c>
      <c r="B8789" t="s">
        <v>5350</v>
      </c>
      <c r="C8789" t="s">
        <v>10</v>
      </c>
      <c r="D8789" s="50">
        <v>45840</v>
      </c>
      <c r="E8789">
        <f>YEAR(Tabela1[[#This Row],[Start Date]])</f>
        <v>2025</v>
      </c>
      <c r="F8789">
        <f>ROUNDUP(MONTH(Tabela1[[#This Row],[Start Date]])/3,0)</f>
        <v>3</v>
      </c>
      <c r="G8789" t="s">
        <v>8</v>
      </c>
      <c r="H8789">
        <v>5</v>
      </c>
      <c r="I8789" t="s">
        <v>12</v>
      </c>
      <c r="J8789" t="s">
        <v>8</v>
      </c>
      <c r="K8789">
        <v>30</v>
      </c>
      <c r="L8789" t="s">
        <v>11</v>
      </c>
      <c r="M8789">
        <v>0</v>
      </c>
      <c r="N8789">
        <v>3</v>
      </c>
      <c r="O8789" t="str">
        <f>IF(AND(Tabela1[[#This Row],[EA Play Season Pass]]="Yes",Tabela1[[#This Row],[Minecraft Season Pass]]="Yes"),"Yes","No")</f>
        <v>No</v>
      </c>
      <c r="P8789" t="str">
        <f>IF(OR(Tabela1[[#This Row],[EA Play Season Pass]]="Yes",Tabela1[[#This Row],[Minecraft Season Pass]]="Yes"),"Yes","No")</f>
        <v>Yes</v>
      </c>
      <c r="Q8789">
        <v>32</v>
      </c>
      <c r="R8789" s="2"/>
    </row>
    <row r="8790" spans="1:18" x14ac:dyDescent="0.25">
      <c r="A8790">
        <v>8789</v>
      </c>
      <c r="B8790" t="s">
        <v>2088</v>
      </c>
      <c r="C8790" t="s">
        <v>13</v>
      </c>
      <c r="D8790" s="50">
        <v>45840</v>
      </c>
      <c r="E8790">
        <f>YEAR(Tabela1[[#This Row],[Start Date]])</f>
        <v>2025</v>
      </c>
      <c r="F8790">
        <f>ROUNDUP(MONTH(Tabela1[[#This Row],[Start Date]])/3,0)</f>
        <v>3</v>
      </c>
      <c r="G8790" t="s">
        <v>8</v>
      </c>
      <c r="H8790">
        <v>10</v>
      </c>
      <c r="I8790" t="s">
        <v>12</v>
      </c>
      <c r="J8790" t="s">
        <v>8</v>
      </c>
      <c r="K8790">
        <v>30</v>
      </c>
      <c r="L8790" t="s">
        <v>11</v>
      </c>
      <c r="M8790">
        <v>0</v>
      </c>
      <c r="N8790">
        <v>1</v>
      </c>
      <c r="O8790" t="str">
        <f>IF(AND(Tabela1[[#This Row],[EA Play Season Pass]]="Yes",Tabela1[[#This Row],[Minecraft Season Pass]]="Yes"),"Yes","No")</f>
        <v>No</v>
      </c>
      <c r="P8790" t="str">
        <f>IF(OR(Tabela1[[#This Row],[EA Play Season Pass]]="Yes",Tabela1[[#This Row],[Minecraft Season Pass]]="Yes"),"Yes","No")</f>
        <v>Yes</v>
      </c>
      <c r="Q8790">
        <v>39</v>
      </c>
      <c r="R8790" s="2"/>
    </row>
    <row r="8791" spans="1:18" x14ac:dyDescent="0.25">
      <c r="A8791">
        <v>8790</v>
      </c>
      <c r="B8791" t="s">
        <v>8374</v>
      </c>
      <c r="C8791" t="s">
        <v>10</v>
      </c>
      <c r="D8791" s="50">
        <v>45840</v>
      </c>
      <c r="E8791">
        <f>YEAR(Tabela1[[#This Row],[Start Date]])</f>
        <v>2025</v>
      </c>
      <c r="F8791">
        <f>ROUNDUP(MONTH(Tabela1[[#This Row],[Start Date]])/3,0)</f>
        <v>3</v>
      </c>
      <c r="G8791" t="s">
        <v>8</v>
      </c>
      <c r="H8791">
        <v>5</v>
      </c>
      <c r="I8791" t="s">
        <v>9</v>
      </c>
      <c r="J8791" t="s">
        <v>11</v>
      </c>
      <c r="K8791">
        <v>0</v>
      </c>
      <c r="L8791" t="s">
        <v>11</v>
      </c>
      <c r="M8791">
        <v>0</v>
      </c>
      <c r="N8791">
        <v>3</v>
      </c>
      <c r="O8791" t="str">
        <f>IF(AND(Tabela1[[#This Row],[EA Play Season Pass]]="Yes",Tabela1[[#This Row],[Minecraft Season Pass]]="Yes"),"Yes","No")</f>
        <v>No</v>
      </c>
      <c r="P8791" t="str">
        <f>IF(OR(Tabela1[[#This Row],[EA Play Season Pass]]="Yes",Tabela1[[#This Row],[Minecraft Season Pass]]="Yes"),"Yes","No")</f>
        <v>No</v>
      </c>
      <c r="Q8791">
        <v>2</v>
      </c>
      <c r="R8791" s="2"/>
    </row>
    <row r="8792" spans="1:18" x14ac:dyDescent="0.25">
      <c r="A8792">
        <v>8791</v>
      </c>
      <c r="B8792" t="s">
        <v>8375</v>
      </c>
      <c r="C8792" t="s">
        <v>7</v>
      </c>
      <c r="D8792" s="50">
        <v>45840</v>
      </c>
      <c r="E8792">
        <f>YEAR(Tabela1[[#This Row],[Start Date]])</f>
        <v>2025</v>
      </c>
      <c r="F8792">
        <f>ROUNDUP(MONTH(Tabela1[[#This Row],[Start Date]])/3,0)</f>
        <v>3</v>
      </c>
      <c r="G8792" t="s">
        <v>11</v>
      </c>
      <c r="H8792">
        <v>15</v>
      </c>
      <c r="I8792" t="s">
        <v>9</v>
      </c>
      <c r="J8792" t="s">
        <v>8</v>
      </c>
      <c r="K8792">
        <v>30</v>
      </c>
      <c r="L8792" t="s">
        <v>11</v>
      </c>
      <c r="M8792">
        <v>0</v>
      </c>
      <c r="N8792">
        <v>2</v>
      </c>
      <c r="O8792" t="str">
        <f>IF(AND(Tabela1[[#This Row],[EA Play Season Pass]]="Yes",Tabela1[[#This Row],[Minecraft Season Pass]]="Yes"),"Yes","No")</f>
        <v>No</v>
      </c>
      <c r="P8792" t="str">
        <f>IF(OR(Tabela1[[#This Row],[EA Play Season Pass]]="Yes",Tabela1[[#This Row],[Minecraft Season Pass]]="Yes"),"Yes","No")</f>
        <v>Yes</v>
      </c>
      <c r="Q8792">
        <v>43</v>
      </c>
      <c r="R8792" s="2"/>
    </row>
    <row r="8793" spans="1:18" x14ac:dyDescent="0.25">
      <c r="A8793">
        <v>8792</v>
      </c>
      <c r="B8793" t="s">
        <v>3305</v>
      </c>
      <c r="C8793" t="s">
        <v>13</v>
      </c>
      <c r="D8793" s="50">
        <v>45841</v>
      </c>
      <c r="E8793">
        <f>YEAR(Tabela1[[#This Row],[Start Date]])</f>
        <v>2025</v>
      </c>
      <c r="F8793">
        <f>ROUNDUP(MONTH(Tabela1[[#This Row],[Start Date]])/3,0)</f>
        <v>3</v>
      </c>
      <c r="G8793" t="s">
        <v>11</v>
      </c>
      <c r="H8793">
        <v>10</v>
      </c>
      <c r="I8793" t="s">
        <v>9</v>
      </c>
      <c r="J8793" t="s">
        <v>8</v>
      </c>
      <c r="K8793">
        <v>30</v>
      </c>
      <c r="L8793" t="s">
        <v>8</v>
      </c>
      <c r="M8793">
        <v>20</v>
      </c>
      <c r="N8793">
        <v>3</v>
      </c>
      <c r="O8793" t="str">
        <f>IF(AND(Tabela1[[#This Row],[EA Play Season Pass]]="Yes",Tabela1[[#This Row],[Minecraft Season Pass]]="Yes"),"Yes","No")</f>
        <v>Yes</v>
      </c>
      <c r="P8793" t="str">
        <f>IF(OR(Tabela1[[#This Row],[EA Play Season Pass]]="Yes",Tabela1[[#This Row],[Minecraft Season Pass]]="Yes"),"Yes","No")</f>
        <v>Yes</v>
      </c>
      <c r="Q8793">
        <v>57</v>
      </c>
      <c r="R8793" s="2"/>
    </row>
    <row r="8794" spans="1:18" x14ac:dyDescent="0.25">
      <c r="A8794">
        <v>8793</v>
      </c>
      <c r="B8794" t="s">
        <v>2376</v>
      </c>
      <c r="C8794" t="s">
        <v>7</v>
      </c>
      <c r="D8794" s="50">
        <v>45841</v>
      </c>
      <c r="E8794">
        <f>YEAR(Tabela1[[#This Row],[Start Date]])</f>
        <v>2025</v>
      </c>
      <c r="F8794">
        <f>ROUNDUP(MONTH(Tabela1[[#This Row],[Start Date]])/3,0)</f>
        <v>3</v>
      </c>
      <c r="G8794" t="s">
        <v>8</v>
      </c>
      <c r="H8794">
        <v>15</v>
      </c>
      <c r="I8794" t="s">
        <v>9</v>
      </c>
      <c r="J8794" t="s">
        <v>11</v>
      </c>
      <c r="K8794">
        <v>0</v>
      </c>
      <c r="L8794" t="s">
        <v>8</v>
      </c>
      <c r="M8794">
        <v>20</v>
      </c>
      <c r="N8794">
        <v>3</v>
      </c>
      <c r="O8794" t="str">
        <f>IF(AND(Tabela1[[#This Row],[EA Play Season Pass]]="Yes",Tabela1[[#This Row],[Minecraft Season Pass]]="Yes"),"Yes","No")</f>
        <v>No</v>
      </c>
      <c r="P8794" t="str">
        <f>IF(OR(Tabela1[[#This Row],[EA Play Season Pass]]="Yes",Tabela1[[#This Row],[Minecraft Season Pass]]="Yes"),"Yes","No")</f>
        <v>Yes</v>
      </c>
      <c r="Q8794">
        <v>32</v>
      </c>
      <c r="R8794" s="2"/>
    </row>
    <row r="8795" spans="1:18" x14ac:dyDescent="0.25">
      <c r="A8795">
        <v>8794</v>
      </c>
      <c r="B8795" t="s">
        <v>8376</v>
      </c>
      <c r="C8795" t="s">
        <v>13</v>
      </c>
      <c r="D8795" s="50">
        <v>45841</v>
      </c>
      <c r="E8795">
        <f>YEAR(Tabela1[[#This Row],[Start Date]])</f>
        <v>2025</v>
      </c>
      <c r="F8795">
        <f>ROUNDUP(MONTH(Tabela1[[#This Row],[Start Date]])/3,0)</f>
        <v>3</v>
      </c>
      <c r="G8795" t="s">
        <v>8</v>
      </c>
      <c r="H8795">
        <v>10</v>
      </c>
      <c r="I8795" t="s">
        <v>9</v>
      </c>
      <c r="J8795" t="s">
        <v>11</v>
      </c>
      <c r="K8795">
        <v>0</v>
      </c>
      <c r="L8795" t="s">
        <v>11</v>
      </c>
      <c r="M8795">
        <v>0</v>
      </c>
      <c r="N8795">
        <v>3</v>
      </c>
      <c r="O8795" t="str">
        <f>IF(AND(Tabela1[[#This Row],[EA Play Season Pass]]="Yes",Tabela1[[#This Row],[Minecraft Season Pass]]="Yes"),"Yes","No")</f>
        <v>No</v>
      </c>
      <c r="P8795" t="str">
        <f>IF(OR(Tabela1[[#This Row],[EA Play Season Pass]]="Yes",Tabela1[[#This Row],[Minecraft Season Pass]]="Yes"),"Yes","No")</f>
        <v>No</v>
      </c>
      <c r="Q8795">
        <v>7</v>
      </c>
      <c r="R8795" s="2"/>
    </row>
    <row r="8796" spans="1:18" x14ac:dyDescent="0.25">
      <c r="A8796">
        <v>8795</v>
      </c>
      <c r="B8796" t="s">
        <v>4423</v>
      </c>
      <c r="C8796" t="s">
        <v>10</v>
      </c>
      <c r="D8796" s="50">
        <v>45841</v>
      </c>
      <c r="E8796">
        <f>YEAR(Tabela1[[#This Row],[Start Date]])</f>
        <v>2025</v>
      </c>
      <c r="F8796">
        <f>ROUNDUP(MONTH(Tabela1[[#This Row],[Start Date]])/3,0)</f>
        <v>3</v>
      </c>
      <c r="G8796" t="s">
        <v>8</v>
      </c>
      <c r="H8796">
        <v>5</v>
      </c>
      <c r="I8796" t="s">
        <v>9</v>
      </c>
      <c r="J8796" t="s">
        <v>11</v>
      </c>
      <c r="K8796">
        <v>0</v>
      </c>
      <c r="L8796" t="s">
        <v>8</v>
      </c>
      <c r="M8796">
        <v>20</v>
      </c>
      <c r="N8796">
        <v>3</v>
      </c>
      <c r="O8796" t="str">
        <f>IF(AND(Tabela1[[#This Row],[EA Play Season Pass]]="Yes",Tabela1[[#This Row],[Minecraft Season Pass]]="Yes"),"Yes","No")</f>
        <v>No</v>
      </c>
      <c r="P8796" t="str">
        <f>IF(OR(Tabela1[[#This Row],[EA Play Season Pass]]="Yes",Tabela1[[#This Row],[Minecraft Season Pass]]="Yes"),"Yes","No")</f>
        <v>Yes</v>
      </c>
      <c r="Q8796">
        <v>22</v>
      </c>
      <c r="R8796" s="2"/>
    </row>
    <row r="8797" spans="1:18" x14ac:dyDescent="0.25">
      <c r="A8797">
        <v>8796</v>
      </c>
      <c r="B8797" t="s">
        <v>2103</v>
      </c>
      <c r="C8797" t="s">
        <v>7</v>
      </c>
      <c r="D8797" s="50">
        <v>45841</v>
      </c>
      <c r="E8797">
        <f>YEAR(Tabela1[[#This Row],[Start Date]])</f>
        <v>2025</v>
      </c>
      <c r="F8797">
        <f>ROUNDUP(MONTH(Tabela1[[#This Row],[Start Date]])/3,0)</f>
        <v>3</v>
      </c>
      <c r="G8797" t="s">
        <v>11</v>
      </c>
      <c r="H8797">
        <v>15</v>
      </c>
      <c r="I8797" t="s">
        <v>12</v>
      </c>
      <c r="J8797" t="s">
        <v>8</v>
      </c>
      <c r="K8797">
        <v>30</v>
      </c>
      <c r="L8797" t="s">
        <v>8</v>
      </c>
      <c r="M8797">
        <v>20</v>
      </c>
      <c r="N8797">
        <v>3</v>
      </c>
      <c r="O8797" t="str">
        <f>IF(AND(Tabela1[[#This Row],[EA Play Season Pass]]="Yes",Tabela1[[#This Row],[Minecraft Season Pass]]="Yes"),"Yes","No")</f>
        <v>Yes</v>
      </c>
      <c r="P8797" t="str">
        <f>IF(OR(Tabela1[[#This Row],[EA Play Season Pass]]="Yes",Tabela1[[#This Row],[Minecraft Season Pass]]="Yes"),"Yes","No")</f>
        <v>Yes</v>
      </c>
      <c r="Q8797">
        <v>62</v>
      </c>
      <c r="R8797" s="2"/>
    </row>
    <row r="8798" spans="1:18" x14ac:dyDescent="0.25">
      <c r="A8798">
        <v>8797</v>
      </c>
      <c r="B8798" t="s">
        <v>1227</v>
      </c>
      <c r="C8798" t="s">
        <v>13</v>
      </c>
      <c r="D8798" s="50">
        <v>45841</v>
      </c>
      <c r="E8798">
        <f>YEAR(Tabela1[[#This Row],[Start Date]])</f>
        <v>2025</v>
      </c>
      <c r="F8798">
        <f>ROUNDUP(MONTH(Tabela1[[#This Row],[Start Date]])/3,0)</f>
        <v>3</v>
      </c>
      <c r="G8798" t="s">
        <v>11</v>
      </c>
      <c r="H8798">
        <v>10</v>
      </c>
      <c r="I8798" t="s">
        <v>9</v>
      </c>
      <c r="J8798" t="s">
        <v>11</v>
      </c>
      <c r="K8798">
        <v>0</v>
      </c>
      <c r="L8798" t="s">
        <v>8</v>
      </c>
      <c r="M8798">
        <v>20</v>
      </c>
      <c r="N8798">
        <v>1</v>
      </c>
      <c r="O8798" t="str">
        <f>IF(AND(Tabela1[[#This Row],[EA Play Season Pass]]="Yes",Tabela1[[#This Row],[Minecraft Season Pass]]="Yes"),"Yes","No")</f>
        <v>No</v>
      </c>
      <c r="P8798" t="str">
        <f>IF(OR(Tabela1[[#This Row],[EA Play Season Pass]]="Yes",Tabela1[[#This Row],[Minecraft Season Pass]]="Yes"),"Yes","No")</f>
        <v>Yes</v>
      </c>
      <c r="Q8798">
        <v>29</v>
      </c>
      <c r="R8798" s="2"/>
    </row>
    <row r="8799" spans="1:18" x14ac:dyDescent="0.25">
      <c r="A8799">
        <v>8798</v>
      </c>
      <c r="B8799" t="s">
        <v>398</v>
      </c>
      <c r="C8799" t="s">
        <v>13</v>
      </c>
      <c r="D8799" s="50">
        <v>45842</v>
      </c>
      <c r="E8799">
        <f>YEAR(Tabela1[[#This Row],[Start Date]])</f>
        <v>2025</v>
      </c>
      <c r="F8799">
        <f>ROUNDUP(MONTH(Tabela1[[#This Row],[Start Date]])/3,0)</f>
        <v>3</v>
      </c>
      <c r="G8799" t="s">
        <v>8</v>
      </c>
      <c r="H8799">
        <v>10</v>
      </c>
      <c r="I8799" t="s">
        <v>14</v>
      </c>
      <c r="J8799" t="s">
        <v>8</v>
      </c>
      <c r="K8799">
        <v>30</v>
      </c>
      <c r="L8799" t="s">
        <v>11</v>
      </c>
      <c r="M8799">
        <v>0</v>
      </c>
      <c r="N8799">
        <v>3</v>
      </c>
      <c r="O8799" t="str">
        <f>IF(AND(Tabela1[[#This Row],[EA Play Season Pass]]="Yes",Tabela1[[#This Row],[Minecraft Season Pass]]="Yes"),"Yes","No")</f>
        <v>No</v>
      </c>
      <c r="P8799" t="str">
        <f>IF(OR(Tabela1[[#This Row],[EA Play Season Pass]]="Yes",Tabela1[[#This Row],[Minecraft Season Pass]]="Yes"),"Yes","No")</f>
        <v>Yes</v>
      </c>
      <c r="Q8799">
        <v>37</v>
      </c>
      <c r="R8799" s="2"/>
    </row>
    <row r="8800" spans="1:18" x14ac:dyDescent="0.25">
      <c r="A8800">
        <v>8799</v>
      </c>
      <c r="B8800" t="s">
        <v>8377</v>
      </c>
      <c r="C8800" t="s">
        <v>7</v>
      </c>
      <c r="D8800" s="50">
        <v>45842</v>
      </c>
      <c r="E8800">
        <f>YEAR(Tabela1[[#This Row],[Start Date]])</f>
        <v>2025</v>
      </c>
      <c r="F8800">
        <f>ROUNDUP(MONTH(Tabela1[[#This Row],[Start Date]])/3,0)</f>
        <v>3</v>
      </c>
      <c r="G8800" t="s">
        <v>11</v>
      </c>
      <c r="H8800">
        <v>15</v>
      </c>
      <c r="I8800" t="s">
        <v>14</v>
      </c>
      <c r="J8800" t="s">
        <v>11</v>
      </c>
      <c r="K8800">
        <v>0</v>
      </c>
      <c r="L8800" t="s">
        <v>11</v>
      </c>
      <c r="M8800">
        <v>0</v>
      </c>
      <c r="N8800">
        <v>3</v>
      </c>
      <c r="O8800" t="str">
        <f>IF(AND(Tabela1[[#This Row],[EA Play Season Pass]]="Yes",Tabela1[[#This Row],[Minecraft Season Pass]]="Yes"),"Yes","No")</f>
        <v>No</v>
      </c>
      <c r="P8800" t="str">
        <f>IF(OR(Tabela1[[#This Row],[EA Play Season Pass]]="Yes",Tabela1[[#This Row],[Minecraft Season Pass]]="Yes"),"Yes","No")</f>
        <v>No</v>
      </c>
      <c r="Q8800">
        <v>12</v>
      </c>
      <c r="R8800" s="2"/>
    </row>
    <row r="8801" spans="1:18" x14ac:dyDescent="0.25">
      <c r="A8801">
        <v>8800</v>
      </c>
      <c r="B8801" t="s">
        <v>912</v>
      </c>
      <c r="C8801" t="s">
        <v>7</v>
      </c>
      <c r="D8801" s="50">
        <v>45842</v>
      </c>
      <c r="E8801">
        <f>YEAR(Tabela1[[#This Row],[Start Date]])</f>
        <v>2025</v>
      </c>
      <c r="F8801">
        <f>ROUNDUP(MONTH(Tabela1[[#This Row],[Start Date]])/3,0)</f>
        <v>3</v>
      </c>
      <c r="G8801" t="s">
        <v>11</v>
      </c>
      <c r="H8801">
        <v>15</v>
      </c>
      <c r="I8801" t="s">
        <v>12</v>
      </c>
      <c r="J8801" t="s">
        <v>8</v>
      </c>
      <c r="K8801">
        <v>30</v>
      </c>
      <c r="L8801" t="s">
        <v>11</v>
      </c>
      <c r="M8801">
        <v>0</v>
      </c>
      <c r="N8801">
        <v>2</v>
      </c>
      <c r="O8801" t="str">
        <f>IF(AND(Tabela1[[#This Row],[EA Play Season Pass]]="Yes",Tabela1[[#This Row],[Minecraft Season Pass]]="Yes"),"Yes","No")</f>
        <v>No</v>
      </c>
      <c r="P8801" t="str">
        <f>IF(OR(Tabela1[[#This Row],[EA Play Season Pass]]="Yes",Tabela1[[#This Row],[Minecraft Season Pass]]="Yes"),"Yes","No")</f>
        <v>Yes</v>
      </c>
      <c r="Q8801">
        <v>43</v>
      </c>
      <c r="R8801" s="2"/>
    </row>
    <row r="8802" spans="1:18" x14ac:dyDescent="0.25">
      <c r="A8802">
        <v>8801</v>
      </c>
      <c r="B8802" t="s">
        <v>8378</v>
      </c>
      <c r="C8802" t="s">
        <v>10</v>
      </c>
      <c r="D8802" s="50">
        <v>45842</v>
      </c>
      <c r="E8802">
        <f>YEAR(Tabela1[[#This Row],[Start Date]])</f>
        <v>2025</v>
      </c>
      <c r="F8802">
        <f>ROUNDUP(MONTH(Tabela1[[#This Row],[Start Date]])/3,0)</f>
        <v>3</v>
      </c>
      <c r="G8802" t="s">
        <v>8</v>
      </c>
      <c r="H8802">
        <v>5</v>
      </c>
      <c r="I8802" t="s">
        <v>12</v>
      </c>
      <c r="J8802" t="s">
        <v>11</v>
      </c>
      <c r="K8802">
        <v>0</v>
      </c>
      <c r="L8802" t="s">
        <v>8</v>
      </c>
      <c r="M8802">
        <v>20</v>
      </c>
      <c r="N8802">
        <v>3</v>
      </c>
      <c r="O8802" t="str">
        <f>IF(AND(Tabela1[[#This Row],[EA Play Season Pass]]="Yes",Tabela1[[#This Row],[Minecraft Season Pass]]="Yes"),"Yes","No")</f>
        <v>No</v>
      </c>
      <c r="P8802" t="str">
        <f>IF(OR(Tabela1[[#This Row],[EA Play Season Pass]]="Yes",Tabela1[[#This Row],[Minecraft Season Pass]]="Yes"),"Yes","No")</f>
        <v>Yes</v>
      </c>
      <c r="Q8802">
        <v>22</v>
      </c>
      <c r="R8802" s="2"/>
    </row>
    <row r="8803" spans="1:18" x14ac:dyDescent="0.25">
      <c r="A8803">
        <v>8802</v>
      </c>
      <c r="B8803" t="s">
        <v>8379</v>
      </c>
      <c r="C8803" t="s">
        <v>7</v>
      </c>
      <c r="D8803" s="50">
        <v>45842</v>
      </c>
      <c r="E8803">
        <f>YEAR(Tabela1[[#This Row],[Start Date]])</f>
        <v>2025</v>
      </c>
      <c r="F8803">
        <f>ROUNDUP(MONTH(Tabela1[[#This Row],[Start Date]])/3,0)</f>
        <v>3</v>
      </c>
      <c r="G8803" t="s">
        <v>8</v>
      </c>
      <c r="H8803">
        <v>15</v>
      </c>
      <c r="I8803" t="s">
        <v>12</v>
      </c>
      <c r="J8803" t="s">
        <v>8</v>
      </c>
      <c r="K8803">
        <v>30</v>
      </c>
      <c r="L8803" t="s">
        <v>8</v>
      </c>
      <c r="M8803">
        <v>20</v>
      </c>
      <c r="N8803">
        <v>2</v>
      </c>
      <c r="O8803" t="str">
        <f>IF(AND(Tabela1[[#This Row],[EA Play Season Pass]]="Yes",Tabela1[[#This Row],[Minecraft Season Pass]]="Yes"),"Yes","No")</f>
        <v>Yes</v>
      </c>
      <c r="P8803" t="str">
        <f>IF(OR(Tabela1[[#This Row],[EA Play Season Pass]]="Yes",Tabela1[[#This Row],[Minecraft Season Pass]]="Yes"),"Yes","No")</f>
        <v>Yes</v>
      </c>
      <c r="Q8803">
        <v>63</v>
      </c>
      <c r="R8803" s="2"/>
    </row>
    <row r="8804" spans="1:18" x14ac:dyDescent="0.25">
      <c r="A8804">
        <v>8803</v>
      </c>
      <c r="B8804" t="s">
        <v>2592</v>
      </c>
      <c r="C8804" t="s">
        <v>13</v>
      </c>
      <c r="D8804" s="50">
        <v>45842</v>
      </c>
      <c r="E8804">
        <f>YEAR(Tabela1[[#This Row],[Start Date]])</f>
        <v>2025</v>
      </c>
      <c r="F8804">
        <f>ROUNDUP(MONTH(Tabela1[[#This Row],[Start Date]])/3,0)</f>
        <v>3</v>
      </c>
      <c r="G8804" t="s">
        <v>11</v>
      </c>
      <c r="H8804">
        <v>10</v>
      </c>
      <c r="I8804" t="s">
        <v>12</v>
      </c>
      <c r="J8804" t="s">
        <v>8</v>
      </c>
      <c r="K8804">
        <v>30</v>
      </c>
      <c r="L8804" t="s">
        <v>8</v>
      </c>
      <c r="M8804">
        <v>20</v>
      </c>
      <c r="N8804">
        <v>2</v>
      </c>
      <c r="O8804" t="str">
        <f>IF(AND(Tabela1[[#This Row],[EA Play Season Pass]]="Yes",Tabela1[[#This Row],[Minecraft Season Pass]]="Yes"),"Yes","No")</f>
        <v>Yes</v>
      </c>
      <c r="P8804" t="str">
        <f>IF(OR(Tabela1[[#This Row],[EA Play Season Pass]]="Yes",Tabela1[[#This Row],[Minecraft Season Pass]]="Yes"),"Yes","No")</f>
        <v>Yes</v>
      </c>
      <c r="Q8804">
        <v>58</v>
      </c>
      <c r="R8804" s="2"/>
    </row>
    <row r="8805" spans="1:18" x14ac:dyDescent="0.25">
      <c r="A8805">
        <v>8804</v>
      </c>
      <c r="B8805" t="s">
        <v>8380</v>
      </c>
      <c r="C8805" t="s">
        <v>10</v>
      </c>
      <c r="D8805" s="50">
        <v>45842</v>
      </c>
      <c r="E8805">
        <f>YEAR(Tabela1[[#This Row],[Start Date]])</f>
        <v>2025</v>
      </c>
      <c r="F8805">
        <f>ROUNDUP(MONTH(Tabela1[[#This Row],[Start Date]])/3,0)</f>
        <v>3</v>
      </c>
      <c r="G8805" t="s">
        <v>11</v>
      </c>
      <c r="H8805">
        <v>5</v>
      </c>
      <c r="I8805" t="s">
        <v>9</v>
      </c>
      <c r="J8805" t="s">
        <v>8</v>
      </c>
      <c r="K8805">
        <v>30</v>
      </c>
      <c r="L8805" t="s">
        <v>8</v>
      </c>
      <c r="M8805">
        <v>20</v>
      </c>
      <c r="N8805">
        <v>3</v>
      </c>
      <c r="O8805" t="str">
        <f>IF(AND(Tabela1[[#This Row],[EA Play Season Pass]]="Yes",Tabela1[[#This Row],[Minecraft Season Pass]]="Yes"),"Yes","No")</f>
        <v>Yes</v>
      </c>
      <c r="P8805" t="str">
        <f>IF(OR(Tabela1[[#This Row],[EA Play Season Pass]]="Yes",Tabela1[[#This Row],[Minecraft Season Pass]]="Yes"),"Yes","No")</f>
        <v>Yes</v>
      </c>
      <c r="Q8805">
        <v>52</v>
      </c>
      <c r="R8805" s="2"/>
    </row>
    <row r="8806" spans="1:18" x14ac:dyDescent="0.25">
      <c r="A8806">
        <v>8805</v>
      </c>
      <c r="B8806" t="s">
        <v>8381</v>
      </c>
      <c r="C8806" t="s">
        <v>7</v>
      </c>
      <c r="D8806" s="50">
        <v>45843</v>
      </c>
      <c r="E8806">
        <f>YEAR(Tabela1[[#This Row],[Start Date]])</f>
        <v>2025</v>
      </c>
      <c r="F8806">
        <f>ROUNDUP(MONTH(Tabela1[[#This Row],[Start Date]])/3,0)</f>
        <v>3</v>
      </c>
      <c r="G8806" t="s">
        <v>8</v>
      </c>
      <c r="H8806">
        <v>15</v>
      </c>
      <c r="I8806" t="s">
        <v>14</v>
      </c>
      <c r="J8806" t="s">
        <v>11</v>
      </c>
      <c r="K8806">
        <v>0</v>
      </c>
      <c r="L8806" t="s">
        <v>8</v>
      </c>
      <c r="M8806">
        <v>20</v>
      </c>
      <c r="N8806">
        <v>2</v>
      </c>
      <c r="O8806" t="str">
        <f>IF(AND(Tabela1[[#This Row],[EA Play Season Pass]]="Yes",Tabela1[[#This Row],[Minecraft Season Pass]]="Yes"),"Yes","No")</f>
        <v>No</v>
      </c>
      <c r="P8806" t="str">
        <f>IF(OR(Tabela1[[#This Row],[EA Play Season Pass]]="Yes",Tabela1[[#This Row],[Minecraft Season Pass]]="Yes"),"Yes","No")</f>
        <v>Yes</v>
      </c>
      <c r="Q8806">
        <v>33</v>
      </c>
      <c r="R8806" s="2"/>
    </row>
    <row r="8807" spans="1:18" x14ac:dyDescent="0.25">
      <c r="A8807">
        <v>8806</v>
      </c>
      <c r="B8807" t="s">
        <v>1562</v>
      </c>
      <c r="C8807" t="s">
        <v>7</v>
      </c>
      <c r="D8807" s="50">
        <v>45843</v>
      </c>
      <c r="E8807">
        <f>YEAR(Tabela1[[#This Row],[Start Date]])</f>
        <v>2025</v>
      </c>
      <c r="F8807">
        <f>ROUNDUP(MONTH(Tabela1[[#This Row],[Start Date]])/3,0)</f>
        <v>3</v>
      </c>
      <c r="G8807" t="s">
        <v>11</v>
      </c>
      <c r="H8807">
        <v>15</v>
      </c>
      <c r="I8807" t="s">
        <v>14</v>
      </c>
      <c r="J8807" t="s">
        <v>11</v>
      </c>
      <c r="K8807">
        <v>0</v>
      </c>
      <c r="L8807" t="s">
        <v>11</v>
      </c>
      <c r="M8807">
        <v>0</v>
      </c>
      <c r="N8807">
        <v>2</v>
      </c>
      <c r="O8807" t="str">
        <f>IF(AND(Tabela1[[#This Row],[EA Play Season Pass]]="Yes",Tabela1[[#This Row],[Minecraft Season Pass]]="Yes"),"Yes","No")</f>
        <v>No</v>
      </c>
      <c r="P8807" t="str">
        <f>IF(OR(Tabela1[[#This Row],[EA Play Season Pass]]="Yes",Tabela1[[#This Row],[Minecraft Season Pass]]="Yes"),"Yes","No")</f>
        <v>No</v>
      </c>
      <c r="Q8807">
        <v>13</v>
      </c>
      <c r="R8807" s="2"/>
    </row>
    <row r="8808" spans="1:18" x14ac:dyDescent="0.25">
      <c r="A8808">
        <v>8807</v>
      </c>
      <c r="B8808" t="s">
        <v>1879</v>
      </c>
      <c r="C8808" t="s">
        <v>7</v>
      </c>
      <c r="D8808" s="50">
        <v>45843</v>
      </c>
      <c r="E8808">
        <f>YEAR(Tabela1[[#This Row],[Start Date]])</f>
        <v>2025</v>
      </c>
      <c r="F8808">
        <f>ROUNDUP(MONTH(Tabela1[[#This Row],[Start Date]])/3,0)</f>
        <v>3</v>
      </c>
      <c r="G8808" t="s">
        <v>8</v>
      </c>
      <c r="H8808">
        <v>15</v>
      </c>
      <c r="I8808" t="s">
        <v>9</v>
      </c>
      <c r="J8808" t="s">
        <v>8</v>
      </c>
      <c r="K8808">
        <v>30</v>
      </c>
      <c r="L8808" t="s">
        <v>8</v>
      </c>
      <c r="M8808">
        <v>20</v>
      </c>
      <c r="N8808">
        <v>3</v>
      </c>
      <c r="O8808" t="str">
        <f>IF(AND(Tabela1[[#This Row],[EA Play Season Pass]]="Yes",Tabela1[[#This Row],[Minecraft Season Pass]]="Yes"),"Yes","No")</f>
        <v>Yes</v>
      </c>
      <c r="P8808" t="str">
        <f>IF(OR(Tabela1[[#This Row],[EA Play Season Pass]]="Yes",Tabela1[[#This Row],[Minecraft Season Pass]]="Yes"),"Yes","No")</f>
        <v>Yes</v>
      </c>
      <c r="Q8808">
        <v>62</v>
      </c>
      <c r="R8808" s="2"/>
    </row>
    <row r="8809" spans="1:18" x14ac:dyDescent="0.25">
      <c r="A8809">
        <v>8808</v>
      </c>
      <c r="B8809" t="s">
        <v>512</v>
      </c>
      <c r="C8809" t="s">
        <v>10</v>
      </c>
      <c r="D8809" s="50">
        <v>45844</v>
      </c>
      <c r="E8809">
        <f>YEAR(Tabela1[[#This Row],[Start Date]])</f>
        <v>2025</v>
      </c>
      <c r="F8809">
        <f>ROUNDUP(MONTH(Tabela1[[#This Row],[Start Date]])/3,0)</f>
        <v>3</v>
      </c>
      <c r="G8809" t="s">
        <v>8</v>
      </c>
      <c r="H8809">
        <v>5</v>
      </c>
      <c r="I8809" t="s">
        <v>12</v>
      </c>
      <c r="J8809" t="s">
        <v>11</v>
      </c>
      <c r="K8809">
        <v>0</v>
      </c>
      <c r="L8809" t="s">
        <v>11</v>
      </c>
      <c r="M8809">
        <v>0</v>
      </c>
      <c r="N8809">
        <v>2</v>
      </c>
      <c r="O8809" t="str">
        <f>IF(AND(Tabela1[[#This Row],[EA Play Season Pass]]="Yes",Tabela1[[#This Row],[Minecraft Season Pass]]="Yes"),"Yes","No")</f>
        <v>No</v>
      </c>
      <c r="P8809" t="str">
        <f>IF(OR(Tabela1[[#This Row],[EA Play Season Pass]]="Yes",Tabela1[[#This Row],[Minecraft Season Pass]]="Yes"),"Yes","No")</f>
        <v>No</v>
      </c>
      <c r="Q8809">
        <v>3</v>
      </c>
      <c r="R8809" s="2"/>
    </row>
    <row r="8810" spans="1:18" x14ac:dyDescent="0.25">
      <c r="A8810">
        <v>8809</v>
      </c>
      <c r="B8810" t="s">
        <v>226</v>
      </c>
      <c r="C8810" t="s">
        <v>10</v>
      </c>
      <c r="D8810" s="50">
        <v>45844</v>
      </c>
      <c r="E8810">
        <f>YEAR(Tabela1[[#This Row],[Start Date]])</f>
        <v>2025</v>
      </c>
      <c r="F8810">
        <f>ROUNDUP(MONTH(Tabela1[[#This Row],[Start Date]])/3,0)</f>
        <v>3</v>
      </c>
      <c r="G8810" t="s">
        <v>11</v>
      </c>
      <c r="H8810">
        <v>5</v>
      </c>
      <c r="I8810" t="s">
        <v>14</v>
      </c>
      <c r="J8810" t="s">
        <v>8</v>
      </c>
      <c r="K8810">
        <v>30</v>
      </c>
      <c r="L8810" t="s">
        <v>11</v>
      </c>
      <c r="M8810">
        <v>0</v>
      </c>
      <c r="N8810">
        <v>3</v>
      </c>
      <c r="O8810" t="str">
        <f>IF(AND(Tabela1[[#This Row],[EA Play Season Pass]]="Yes",Tabela1[[#This Row],[Minecraft Season Pass]]="Yes"),"Yes","No")</f>
        <v>No</v>
      </c>
      <c r="P8810" t="str">
        <f>IF(OR(Tabela1[[#This Row],[EA Play Season Pass]]="Yes",Tabela1[[#This Row],[Minecraft Season Pass]]="Yes"),"Yes","No")</f>
        <v>Yes</v>
      </c>
      <c r="Q8810">
        <v>32</v>
      </c>
      <c r="R8810" s="2"/>
    </row>
    <row r="8811" spans="1:18" x14ac:dyDescent="0.25">
      <c r="A8811">
        <v>8810</v>
      </c>
      <c r="B8811" t="s">
        <v>5739</v>
      </c>
      <c r="C8811" t="s">
        <v>10</v>
      </c>
      <c r="D8811" s="50">
        <v>45844</v>
      </c>
      <c r="E8811">
        <f>YEAR(Tabela1[[#This Row],[Start Date]])</f>
        <v>2025</v>
      </c>
      <c r="F8811">
        <f>ROUNDUP(MONTH(Tabela1[[#This Row],[Start Date]])/3,0)</f>
        <v>3</v>
      </c>
      <c r="G8811" t="s">
        <v>11</v>
      </c>
      <c r="H8811">
        <v>5</v>
      </c>
      <c r="I8811" t="s">
        <v>12</v>
      </c>
      <c r="J8811" t="s">
        <v>8</v>
      </c>
      <c r="K8811">
        <v>30</v>
      </c>
      <c r="L8811" t="s">
        <v>11</v>
      </c>
      <c r="M8811">
        <v>0</v>
      </c>
      <c r="N8811">
        <v>1</v>
      </c>
      <c r="O8811" t="str">
        <f>IF(AND(Tabela1[[#This Row],[EA Play Season Pass]]="Yes",Tabela1[[#This Row],[Minecraft Season Pass]]="Yes"),"Yes","No")</f>
        <v>No</v>
      </c>
      <c r="P8811" t="str">
        <f>IF(OR(Tabela1[[#This Row],[EA Play Season Pass]]="Yes",Tabela1[[#This Row],[Minecraft Season Pass]]="Yes"),"Yes","No")</f>
        <v>Yes</v>
      </c>
      <c r="Q8811">
        <v>34</v>
      </c>
      <c r="R8811" s="2"/>
    </row>
    <row r="8812" spans="1:18" x14ac:dyDescent="0.25">
      <c r="A8812">
        <v>8811</v>
      </c>
      <c r="B8812" t="s">
        <v>271</v>
      </c>
      <c r="C8812" t="s">
        <v>10</v>
      </c>
      <c r="D8812" s="50">
        <v>45844</v>
      </c>
      <c r="E8812">
        <f>YEAR(Tabela1[[#This Row],[Start Date]])</f>
        <v>2025</v>
      </c>
      <c r="F8812">
        <f>ROUNDUP(MONTH(Tabela1[[#This Row],[Start Date]])/3,0)</f>
        <v>3</v>
      </c>
      <c r="G8812" t="s">
        <v>11</v>
      </c>
      <c r="H8812">
        <v>5</v>
      </c>
      <c r="I8812" t="s">
        <v>9</v>
      </c>
      <c r="J8812" t="s">
        <v>8</v>
      </c>
      <c r="K8812">
        <v>30</v>
      </c>
      <c r="L8812" t="s">
        <v>8</v>
      </c>
      <c r="M8812">
        <v>20</v>
      </c>
      <c r="N8812">
        <v>2</v>
      </c>
      <c r="O8812" t="str">
        <f>IF(AND(Tabela1[[#This Row],[EA Play Season Pass]]="Yes",Tabela1[[#This Row],[Minecraft Season Pass]]="Yes"),"Yes","No")</f>
        <v>Yes</v>
      </c>
      <c r="P8812" t="str">
        <f>IF(OR(Tabela1[[#This Row],[EA Play Season Pass]]="Yes",Tabela1[[#This Row],[Minecraft Season Pass]]="Yes"),"Yes","No")</f>
        <v>Yes</v>
      </c>
      <c r="Q8812">
        <v>53</v>
      </c>
      <c r="R8812" s="2"/>
    </row>
    <row r="8813" spans="1:18" x14ac:dyDescent="0.25">
      <c r="A8813">
        <v>8812</v>
      </c>
      <c r="B8813" t="s">
        <v>1050</v>
      </c>
      <c r="C8813" t="s">
        <v>13</v>
      </c>
      <c r="D8813" s="50">
        <v>45845</v>
      </c>
      <c r="E8813">
        <f>YEAR(Tabela1[[#This Row],[Start Date]])</f>
        <v>2025</v>
      </c>
      <c r="F8813">
        <f>ROUNDUP(MONTH(Tabela1[[#This Row],[Start Date]])/3,0)</f>
        <v>3</v>
      </c>
      <c r="G8813" t="s">
        <v>8</v>
      </c>
      <c r="H8813">
        <v>10</v>
      </c>
      <c r="I8813" t="s">
        <v>9</v>
      </c>
      <c r="J8813" t="s">
        <v>11</v>
      </c>
      <c r="K8813">
        <v>0</v>
      </c>
      <c r="L8813" t="s">
        <v>11</v>
      </c>
      <c r="M8813">
        <v>0</v>
      </c>
      <c r="N8813">
        <v>1</v>
      </c>
      <c r="O8813" t="str">
        <f>IF(AND(Tabela1[[#This Row],[EA Play Season Pass]]="Yes",Tabela1[[#This Row],[Minecraft Season Pass]]="Yes"),"Yes","No")</f>
        <v>No</v>
      </c>
      <c r="P8813" t="str">
        <f>IF(OR(Tabela1[[#This Row],[EA Play Season Pass]]="Yes",Tabela1[[#This Row],[Minecraft Season Pass]]="Yes"),"Yes","No")</f>
        <v>No</v>
      </c>
      <c r="Q8813">
        <v>9</v>
      </c>
      <c r="R8813" s="2"/>
    </row>
    <row r="8814" spans="1:18" x14ac:dyDescent="0.25">
      <c r="A8814">
        <v>8813</v>
      </c>
      <c r="B8814" t="s">
        <v>2595</v>
      </c>
      <c r="C8814" t="s">
        <v>7</v>
      </c>
      <c r="D8814" s="50">
        <v>45845</v>
      </c>
      <c r="E8814">
        <f>YEAR(Tabela1[[#This Row],[Start Date]])</f>
        <v>2025</v>
      </c>
      <c r="F8814">
        <f>ROUNDUP(MONTH(Tabela1[[#This Row],[Start Date]])/3,0)</f>
        <v>3</v>
      </c>
      <c r="G8814" t="s">
        <v>11</v>
      </c>
      <c r="H8814">
        <v>15</v>
      </c>
      <c r="I8814" t="s">
        <v>9</v>
      </c>
      <c r="J8814" t="s">
        <v>11</v>
      </c>
      <c r="K8814">
        <v>0</v>
      </c>
      <c r="L8814" t="s">
        <v>8</v>
      </c>
      <c r="M8814">
        <v>20</v>
      </c>
      <c r="N8814">
        <v>1</v>
      </c>
      <c r="O8814" t="str">
        <f>IF(AND(Tabela1[[#This Row],[EA Play Season Pass]]="Yes",Tabela1[[#This Row],[Minecraft Season Pass]]="Yes"),"Yes","No")</f>
        <v>No</v>
      </c>
      <c r="P8814" t="str">
        <f>IF(OR(Tabela1[[#This Row],[EA Play Season Pass]]="Yes",Tabela1[[#This Row],[Minecraft Season Pass]]="Yes"),"Yes","No")</f>
        <v>Yes</v>
      </c>
      <c r="Q8814">
        <v>34</v>
      </c>
      <c r="R8814" s="2"/>
    </row>
    <row r="8815" spans="1:18" x14ac:dyDescent="0.25">
      <c r="A8815">
        <v>8814</v>
      </c>
      <c r="B8815" t="s">
        <v>8382</v>
      </c>
      <c r="C8815" t="s">
        <v>13</v>
      </c>
      <c r="D8815" s="50">
        <v>45845</v>
      </c>
      <c r="E8815">
        <f>YEAR(Tabela1[[#This Row],[Start Date]])</f>
        <v>2025</v>
      </c>
      <c r="F8815">
        <f>ROUNDUP(MONTH(Tabela1[[#This Row],[Start Date]])/3,0)</f>
        <v>3</v>
      </c>
      <c r="G8815" t="s">
        <v>8</v>
      </c>
      <c r="H8815">
        <v>10</v>
      </c>
      <c r="I8815" t="s">
        <v>12</v>
      </c>
      <c r="J8815" t="s">
        <v>11</v>
      </c>
      <c r="K8815">
        <v>0</v>
      </c>
      <c r="L8815" t="s">
        <v>11</v>
      </c>
      <c r="M8815">
        <v>0</v>
      </c>
      <c r="N8815">
        <v>3</v>
      </c>
      <c r="O8815" t="str">
        <f>IF(AND(Tabela1[[#This Row],[EA Play Season Pass]]="Yes",Tabela1[[#This Row],[Minecraft Season Pass]]="Yes"),"Yes","No")</f>
        <v>No</v>
      </c>
      <c r="P8815" t="str">
        <f>IF(OR(Tabela1[[#This Row],[EA Play Season Pass]]="Yes",Tabela1[[#This Row],[Minecraft Season Pass]]="Yes"),"Yes","No")</f>
        <v>No</v>
      </c>
      <c r="Q8815">
        <v>7</v>
      </c>
      <c r="R8815" s="2"/>
    </row>
    <row r="8816" spans="1:18" x14ac:dyDescent="0.25">
      <c r="A8816">
        <v>8815</v>
      </c>
      <c r="B8816" t="s">
        <v>7902</v>
      </c>
      <c r="C8816" t="s">
        <v>13</v>
      </c>
      <c r="D8816" s="50">
        <v>45845</v>
      </c>
      <c r="E8816">
        <f>YEAR(Tabela1[[#This Row],[Start Date]])</f>
        <v>2025</v>
      </c>
      <c r="F8816">
        <f>ROUNDUP(MONTH(Tabela1[[#This Row],[Start Date]])/3,0)</f>
        <v>3</v>
      </c>
      <c r="G8816" t="s">
        <v>11</v>
      </c>
      <c r="H8816">
        <v>10</v>
      </c>
      <c r="I8816" t="s">
        <v>12</v>
      </c>
      <c r="J8816" t="s">
        <v>8</v>
      </c>
      <c r="K8816">
        <v>30</v>
      </c>
      <c r="L8816" t="s">
        <v>11</v>
      </c>
      <c r="M8816">
        <v>0</v>
      </c>
      <c r="N8816">
        <v>2</v>
      </c>
      <c r="O8816" t="str">
        <f>IF(AND(Tabela1[[#This Row],[EA Play Season Pass]]="Yes",Tabela1[[#This Row],[Minecraft Season Pass]]="Yes"),"Yes","No")</f>
        <v>No</v>
      </c>
      <c r="P8816" t="str">
        <f>IF(OR(Tabela1[[#This Row],[EA Play Season Pass]]="Yes",Tabela1[[#This Row],[Minecraft Season Pass]]="Yes"),"Yes","No")</f>
        <v>Yes</v>
      </c>
      <c r="Q8816">
        <v>38</v>
      </c>
      <c r="R8816" s="2"/>
    </row>
    <row r="8817" spans="1:18" x14ac:dyDescent="0.25">
      <c r="A8817">
        <v>8816</v>
      </c>
      <c r="B8817" t="s">
        <v>8383</v>
      </c>
      <c r="C8817" t="s">
        <v>10</v>
      </c>
      <c r="D8817" s="50">
        <v>45845</v>
      </c>
      <c r="E8817">
        <f>YEAR(Tabela1[[#This Row],[Start Date]])</f>
        <v>2025</v>
      </c>
      <c r="F8817">
        <f>ROUNDUP(MONTH(Tabela1[[#This Row],[Start Date]])/3,0)</f>
        <v>3</v>
      </c>
      <c r="G8817" t="s">
        <v>8</v>
      </c>
      <c r="H8817">
        <v>5</v>
      </c>
      <c r="I8817" t="s">
        <v>14</v>
      </c>
      <c r="J8817" t="s">
        <v>11</v>
      </c>
      <c r="K8817">
        <v>0</v>
      </c>
      <c r="L8817" t="s">
        <v>11</v>
      </c>
      <c r="M8817">
        <v>0</v>
      </c>
      <c r="N8817">
        <v>1</v>
      </c>
      <c r="O8817" t="str">
        <f>IF(AND(Tabela1[[#This Row],[EA Play Season Pass]]="Yes",Tabela1[[#This Row],[Minecraft Season Pass]]="Yes"),"Yes","No")</f>
        <v>No</v>
      </c>
      <c r="P8817" t="str">
        <f>IF(OR(Tabela1[[#This Row],[EA Play Season Pass]]="Yes",Tabela1[[#This Row],[Minecraft Season Pass]]="Yes"),"Yes","No")</f>
        <v>No</v>
      </c>
      <c r="Q8817">
        <v>4</v>
      </c>
      <c r="R8817" s="2"/>
    </row>
    <row r="8818" spans="1:18" x14ac:dyDescent="0.25">
      <c r="A8818">
        <v>8817</v>
      </c>
      <c r="B8818" t="s">
        <v>8384</v>
      </c>
      <c r="C8818" t="s">
        <v>7</v>
      </c>
      <c r="D8818" s="50">
        <v>45845</v>
      </c>
      <c r="E8818">
        <f>YEAR(Tabela1[[#This Row],[Start Date]])</f>
        <v>2025</v>
      </c>
      <c r="F8818">
        <f>ROUNDUP(MONTH(Tabela1[[#This Row],[Start Date]])/3,0)</f>
        <v>3</v>
      </c>
      <c r="G8818" t="s">
        <v>8</v>
      </c>
      <c r="H8818">
        <v>15</v>
      </c>
      <c r="I8818" t="s">
        <v>14</v>
      </c>
      <c r="J8818" t="s">
        <v>8</v>
      </c>
      <c r="K8818">
        <v>30</v>
      </c>
      <c r="L8818" t="s">
        <v>11</v>
      </c>
      <c r="M8818">
        <v>0</v>
      </c>
      <c r="N8818">
        <v>1</v>
      </c>
      <c r="O8818" t="str">
        <f>IF(AND(Tabela1[[#This Row],[EA Play Season Pass]]="Yes",Tabela1[[#This Row],[Minecraft Season Pass]]="Yes"),"Yes","No")</f>
        <v>No</v>
      </c>
      <c r="P8818" t="str">
        <f>IF(OR(Tabela1[[#This Row],[EA Play Season Pass]]="Yes",Tabela1[[#This Row],[Minecraft Season Pass]]="Yes"),"Yes","No")</f>
        <v>Yes</v>
      </c>
      <c r="Q8818">
        <v>44</v>
      </c>
      <c r="R8818" s="2"/>
    </row>
    <row r="8819" spans="1:18" x14ac:dyDescent="0.25">
      <c r="A8819">
        <v>8818</v>
      </c>
      <c r="B8819" t="s">
        <v>1426</v>
      </c>
      <c r="C8819" t="s">
        <v>13</v>
      </c>
      <c r="D8819" s="50">
        <v>45845</v>
      </c>
      <c r="E8819">
        <f>YEAR(Tabela1[[#This Row],[Start Date]])</f>
        <v>2025</v>
      </c>
      <c r="F8819">
        <f>ROUNDUP(MONTH(Tabela1[[#This Row],[Start Date]])/3,0)</f>
        <v>3</v>
      </c>
      <c r="G8819" t="s">
        <v>11</v>
      </c>
      <c r="H8819">
        <v>10</v>
      </c>
      <c r="I8819" t="s">
        <v>9</v>
      </c>
      <c r="J8819" t="s">
        <v>8</v>
      </c>
      <c r="K8819">
        <v>30</v>
      </c>
      <c r="L8819" t="s">
        <v>11</v>
      </c>
      <c r="M8819">
        <v>0</v>
      </c>
      <c r="N8819">
        <v>3</v>
      </c>
      <c r="O8819" t="str">
        <f>IF(AND(Tabela1[[#This Row],[EA Play Season Pass]]="Yes",Tabela1[[#This Row],[Minecraft Season Pass]]="Yes"),"Yes","No")</f>
        <v>No</v>
      </c>
      <c r="P8819" t="str">
        <f>IF(OR(Tabela1[[#This Row],[EA Play Season Pass]]="Yes",Tabela1[[#This Row],[Minecraft Season Pass]]="Yes"),"Yes","No")</f>
        <v>Yes</v>
      </c>
      <c r="Q8819">
        <v>37</v>
      </c>
      <c r="R8819" s="2"/>
    </row>
    <row r="8820" spans="1:18" x14ac:dyDescent="0.25">
      <c r="A8820">
        <v>8819</v>
      </c>
      <c r="B8820" t="s">
        <v>1988</v>
      </c>
      <c r="C8820" t="s">
        <v>13</v>
      </c>
      <c r="D8820" s="50">
        <v>45845</v>
      </c>
      <c r="E8820">
        <f>YEAR(Tabela1[[#This Row],[Start Date]])</f>
        <v>2025</v>
      </c>
      <c r="F8820">
        <f>ROUNDUP(MONTH(Tabela1[[#This Row],[Start Date]])/3,0)</f>
        <v>3</v>
      </c>
      <c r="G8820" t="s">
        <v>8</v>
      </c>
      <c r="H8820">
        <v>10</v>
      </c>
      <c r="I8820" t="s">
        <v>9</v>
      </c>
      <c r="J8820" t="s">
        <v>11</v>
      </c>
      <c r="K8820">
        <v>0</v>
      </c>
      <c r="L8820" t="s">
        <v>8</v>
      </c>
      <c r="M8820">
        <v>20</v>
      </c>
      <c r="N8820">
        <v>3</v>
      </c>
      <c r="O8820" t="str">
        <f>IF(AND(Tabela1[[#This Row],[EA Play Season Pass]]="Yes",Tabela1[[#This Row],[Minecraft Season Pass]]="Yes"),"Yes","No")</f>
        <v>No</v>
      </c>
      <c r="P8820" t="str">
        <f>IF(OR(Tabela1[[#This Row],[EA Play Season Pass]]="Yes",Tabela1[[#This Row],[Minecraft Season Pass]]="Yes"),"Yes","No")</f>
        <v>Yes</v>
      </c>
      <c r="Q8820">
        <v>27</v>
      </c>
      <c r="R8820" s="2"/>
    </row>
    <row r="8821" spans="1:18" x14ac:dyDescent="0.25">
      <c r="A8821">
        <v>8820</v>
      </c>
      <c r="B8821" t="s">
        <v>1599</v>
      </c>
      <c r="C8821" t="s">
        <v>10</v>
      </c>
      <c r="D8821" s="50">
        <v>45845</v>
      </c>
      <c r="E8821">
        <f>YEAR(Tabela1[[#This Row],[Start Date]])</f>
        <v>2025</v>
      </c>
      <c r="F8821">
        <f>ROUNDUP(MONTH(Tabela1[[#This Row],[Start Date]])/3,0)</f>
        <v>3</v>
      </c>
      <c r="G8821" t="s">
        <v>11</v>
      </c>
      <c r="H8821">
        <v>5</v>
      </c>
      <c r="I8821" t="s">
        <v>12</v>
      </c>
      <c r="J8821" t="s">
        <v>8</v>
      </c>
      <c r="K8821">
        <v>30</v>
      </c>
      <c r="L8821" t="s">
        <v>8</v>
      </c>
      <c r="M8821">
        <v>20</v>
      </c>
      <c r="N8821">
        <v>1</v>
      </c>
      <c r="O8821" t="str">
        <f>IF(AND(Tabela1[[#This Row],[EA Play Season Pass]]="Yes",Tabela1[[#This Row],[Minecraft Season Pass]]="Yes"),"Yes","No")</f>
        <v>Yes</v>
      </c>
      <c r="P8821" t="str">
        <f>IF(OR(Tabela1[[#This Row],[EA Play Season Pass]]="Yes",Tabela1[[#This Row],[Minecraft Season Pass]]="Yes"),"Yes","No")</f>
        <v>Yes</v>
      </c>
      <c r="Q8821">
        <v>54</v>
      </c>
      <c r="R8821" s="2"/>
    </row>
    <row r="8822" spans="1:18" x14ac:dyDescent="0.25">
      <c r="A8822">
        <v>8821</v>
      </c>
      <c r="B8822" t="s">
        <v>2327</v>
      </c>
      <c r="C8822" t="s">
        <v>13</v>
      </c>
      <c r="D8822" s="50">
        <v>45845</v>
      </c>
      <c r="E8822">
        <f>YEAR(Tabela1[[#This Row],[Start Date]])</f>
        <v>2025</v>
      </c>
      <c r="F8822">
        <f>ROUNDUP(MONTH(Tabela1[[#This Row],[Start Date]])/3,0)</f>
        <v>3</v>
      </c>
      <c r="G8822" t="s">
        <v>8</v>
      </c>
      <c r="H8822">
        <v>10</v>
      </c>
      <c r="I8822" t="s">
        <v>14</v>
      </c>
      <c r="J8822" t="s">
        <v>11</v>
      </c>
      <c r="K8822">
        <v>0</v>
      </c>
      <c r="L8822" t="s">
        <v>8</v>
      </c>
      <c r="M8822">
        <v>20</v>
      </c>
      <c r="N8822">
        <v>2</v>
      </c>
      <c r="O8822" t="str">
        <f>IF(AND(Tabela1[[#This Row],[EA Play Season Pass]]="Yes",Tabela1[[#This Row],[Minecraft Season Pass]]="Yes"),"Yes","No")</f>
        <v>No</v>
      </c>
      <c r="P8822" t="str">
        <f>IF(OR(Tabela1[[#This Row],[EA Play Season Pass]]="Yes",Tabela1[[#This Row],[Minecraft Season Pass]]="Yes"),"Yes","No")</f>
        <v>Yes</v>
      </c>
      <c r="Q8822">
        <v>28</v>
      </c>
      <c r="R8822" s="2"/>
    </row>
    <row r="8823" spans="1:18" x14ac:dyDescent="0.25">
      <c r="A8823">
        <v>8822</v>
      </c>
      <c r="B8823" t="s">
        <v>8385</v>
      </c>
      <c r="C8823" t="s">
        <v>13</v>
      </c>
      <c r="D8823" s="50">
        <v>45845</v>
      </c>
      <c r="E8823">
        <f>YEAR(Tabela1[[#This Row],[Start Date]])</f>
        <v>2025</v>
      </c>
      <c r="F8823">
        <f>ROUNDUP(MONTH(Tabela1[[#This Row],[Start Date]])/3,0)</f>
        <v>3</v>
      </c>
      <c r="G8823" t="s">
        <v>8</v>
      </c>
      <c r="H8823">
        <v>10</v>
      </c>
      <c r="I8823" t="s">
        <v>14</v>
      </c>
      <c r="J8823" t="s">
        <v>11</v>
      </c>
      <c r="K8823">
        <v>0</v>
      </c>
      <c r="L8823" t="s">
        <v>11</v>
      </c>
      <c r="M8823">
        <v>0</v>
      </c>
      <c r="N8823">
        <v>1</v>
      </c>
      <c r="O8823" t="str">
        <f>IF(AND(Tabela1[[#This Row],[EA Play Season Pass]]="Yes",Tabela1[[#This Row],[Minecraft Season Pass]]="Yes"),"Yes","No")</f>
        <v>No</v>
      </c>
      <c r="P8823" t="str">
        <f>IF(OR(Tabela1[[#This Row],[EA Play Season Pass]]="Yes",Tabela1[[#This Row],[Minecraft Season Pass]]="Yes"),"Yes","No")</f>
        <v>No</v>
      </c>
      <c r="Q8823">
        <v>9</v>
      </c>
      <c r="R8823" s="2"/>
    </row>
    <row r="8824" spans="1:18" x14ac:dyDescent="0.25">
      <c r="A8824">
        <v>8823</v>
      </c>
      <c r="B8824" t="s">
        <v>404</v>
      </c>
      <c r="C8824" t="s">
        <v>10</v>
      </c>
      <c r="D8824" s="50">
        <v>45845</v>
      </c>
      <c r="E8824">
        <f>YEAR(Tabela1[[#This Row],[Start Date]])</f>
        <v>2025</v>
      </c>
      <c r="F8824">
        <f>ROUNDUP(MONTH(Tabela1[[#This Row],[Start Date]])/3,0)</f>
        <v>3</v>
      </c>
      <c r="G8824" t="s">
        <v>8</v>
      </c>
      <c r="H8824">
        <v>5</v>
      </c>
      <c r="I8824" t="s">
        <v>9</v>
      </c>
      <c r="J8824" t="s">
        <v>8</v>
      </c>
      <c r="K8824">
        <v>30</v>
      </c>
      <c r="L8824" t="s">
        <v>11</v>
      </c>
      <c r="M8824">
        <v>0</v>
      </c>
      <c r="N8824">
        <v>2</v>
      </c>
      <c r="O8824" t="str">
        <f>IF(AND(Tabela1[[#This Row],[EA Play Season Pass]]="Yes",Tabela1[[#This Row],[Minecraft Season Pass]]="Yes"),"Yes","No")</f>
        <v>No</v>
      </c>
      <c r="P8824" t="str">
        <f>IF(OR(Tabela1[[#This Row],[EA Play Season Pass]]="Yes",Tabela1[[#This Row],[Minecraft Season Pass]]="Yes"),"Yes","No")</f>
        <v>Yes</v>
      </c>
      <c r="Q8824">
        <v>33</v>
      </c>
      <c r="R8824" s="2"/>
    </row>
    <row r="8825" spans="1:18" x14ac:dyDescent="0.25">
      <c r="A8825">
        <v>8824</v>
      </c>
      <c r="B8825" t="s">
        <v>2138</v>
      </c>
      <c r="C8825" t="s">
        <v>10</v>
      </c>
      <c r="D8825" s="50">
        <v>45846</v>
      </c>
      <c r="E8825">
        <f>YEAR(Tabela1[[#This Row],[Start Date]])</f>
        <v>2025</v>
      </c>
      <c r="F8825">
        <f>ROUNDUP(MONTH(Tabela1[[#This Row],[Start Date]])/3,0)</f>
        <v>3</v>
      </c>
      <c r="G8825" t="s">
        <v>11</v>
      </c>
      <c r="H8825">
        <v>5</v>
      </c>
      <c r="I8825" t="s">
        <v>9</v>
      </c>
      <c r="J8825" t="s">
        <v>11</v>
      </c>
      <c r="K8825">
        <v>0</v>
      </c>
      <c r="L8825" t="s">
        <v>11</v>
      </c>
      <c r="M8825">
        <v>0</v>
      </c>
      <c r="N8825">
        <v>3</v>
      </c>
      <c r="O8825" t="str">
        <f>IF(AND(Tabela1[[#This Row],[EA Play Season Pass]]="Yes",Tabela1[[#This Row],[Minecraft Season Pass]]="Yes"),"Yes","No")</f>
        <v>No</v>
      </c>
      <c r="P8825" t="str">
        <f>IF(OR(Tabela1[[#This Row],[EA Play Season Pass]]="Yes",Tabela1[[#This Row],[Minecraft Season Pass]]="Yes"),"Yes","No")</f>
        <v>No</v>
      </c>
      <c r="Q8825">
        <v>2</v>
      </c>
      <c r="R8825" s="2"/>
    </row>
    <row r="8826" spans="1:18" x14ac:dyDescent="0.25">
      <c r="A8826">
        <v>8825</v>
      </c>
      <c r="B8826" t="s">
        <v>8386</v>
      </c>
      <c r="C8826" t="s">
        <v>10</v>
      </c>
      <c r="D8826" s="50">
        <v>45846</v>
      </c>
      <c r="E8826">
        <f>YEAR(Tabela1[[#This Row],[Start Date]])</f>
        <v>2025</v>
      </c>
      <c r="F8826">
        <f>ROUNDUP(MONTH(Tabela1[[#This Row],[Start Date]])/3,0)</f>
        <v>3</v>
      </c>
      <c r="G8826" t="s">
        <v>8</v>
      </c>
      <c r="H8826">
        <v>5</v>
      </c>
      <c r="I8826" t="s">
        <v>12</v>
      </c>
      <c r="J8826" t="s">
        <v>8</v>
      </c>
      <c r="K8826">
        <v>30</v>
      </c>
      <c r="L8826" t="s">
        <v>11</v>
      </c>
      <c r="M8826">
        <v>0</v>
      </c>
      <c r="N8826">
        <v>3</v>
      </c>
      <c r="O8826" t="str">
        <f>IF(AND(Tabela1[[#This Row],[EA Play Season Pass]]="Yes",Tabela1[[#This Row],[Minecraft Season Pass]]="Yes"),"Yes","No")</f>
        <v>No</v>
      </c>
      <c r="P8826" t="str">
        <f>IF(OR(Tabela1[[#This Row],[EA Play Season Pass]]="Yes",Tabela1[[#This Row],[Minecraft Season Pass]]="Yes"),"Yes","No")</f>
        <v>Yes</v>
      </c>
      <c r="Q8826">
        <v>32</v>
      </c>
      <c r="R8826" s="2"/>
    </row>
    <row r="8827" spans="1:18" x14ac:dyDescent="0.25">
      <c r="A8827">
        <v>8826</v>
      </c>
      <c r="B8827" t="s">
        <v>3093</v>
      </c>
      <c r="C8827" t="s">
        <v>13</v>
      </c>
      <c r="D8827" s="50">
        <v>45846</v>
      </c>
      <c r="E8827">
        <f>YEAR(Tabela1[[#This Row],[Start Date]])</f>
        <v>2025</v>
      </c>
      <c r="F8827">
        <f>ROUNDUP(MONTH(Tabela1[[#This Row],[Start Date]])/3,0)</f>
        <v>3</v>
      </c>
      <c r="G8827" t="s">
        <v>8</v>
      </c>
      <c r="H8827">
        <v>10</v>
      </c>
      <c r="I8827" t="s">
        <v>12</v>
      </c>
      <c r="J8827" t="s">
        <v>8</v>
      </c>
      <c r="K8827">
        <v>30</v>
      </c>
      <c r="L8827" t="s">
        <v>8</v>
      </c>
      <c r="M8827">
        <v>20</v>
      </c>
      <c r="N8827">
        <v>1</v>
      </c>
      <c r="O8827" t="str">
        <f>IF(AND(Tabela1[[#This Row],[EA Play Season Pass]]="Yes",Tabela1[[#This Row],[Minecraft Season Pass]]="Yes"),"Yes","No")</f>
        <v>Yes</v>
      </c>
      <c r="P8827" t="str">
        <f>IF(OR(Tabela1[[#This Row],[EA Play Season Pass]]="Yes",Tabela1[[#This Row],[Minecraft Season Pass]]="Yes"),"Yes","No")</f>
        <v>Yes</v>
      </c>
      <c r="Q8827">
        <v>59</v>
      </c>
      <c r="R8827" s="2"/>
    </row>
    <row r="8828" spans="1:18" x14ac:dyDescent="0.25">
      <c r="A8828">
        <v>8827</v>
      </c>
      <c r="B8828" t="s">
        <v>8387</v>
      </c>
      <c r="C8828" t="s">
        <v>13</v>
      </c>
      <c r="D8828" s="50">
        <v>45846</v>
      </c>
      <c r="E8828">
        <f>YEAR(Tabela1[[#This Row],[Start Date]])</f>
        <v>2025</v>
      </c>
      <c r="F8828">
        <f>ROUNDUP(MONTH(Tabela1[[#This Row],[Start Date]])/3,0)</f>
        <v>3</v>
      </c>
      <c r="G8828" t="s">
        <v>11</v>
      </c>
      <c r="H8828">
        <v>10</v>
      </c>
      <c r="I8828" t="s">
        <v>9</v>
      </c>
      <c r="J8828" t="s">
        <v>8</v>
      </c>
      <c r="K8828">
        <v>30</v>
      </c>
      <c r="L8828" t="s">
        <v>11</v>
      </c>
      <c r="M8828">
        <v>0</v>
      </c>
      <c r="N8828">
        <v>2</v>
      </c>
      <c r="O8828" t="str">
        <f>IF(AND(Tabela1[[#This Row],[EA Play Season Pass]]="Yes",Tabela1[[#This Row],[Minecraft Season Pass]]="Yes"),"Yes","No")</f>
        <v>No</v>
      </c>
      <c r="P8828" t="str">
        <f>IF(OR(Tabela1[[#This Row],[EA Play Season Pass]]="Yes",Tabela1[[#This Row],[Minecraft Season Pass]]="Yes"),"Yes","No")</f>
        <v>Yes</v>
      </c>
      <c r="Q8828">
        <v>38</v>
      </c>
      <c r="R8828" s="2"/>
    </row>
    <row r="8829" spans="1:18" x14ac:dyDescent="0.25">
      <c r="A8829">
        <v>8828</v>
      </c>
      <c r="B8829" t="s">
        <v>8388</v>
      </c>
      <c r="C8829" t="s">
        <v>7</v>
      </c>
      <c r="D8829" s="50">
        <v>45846</v>
      </c>
      <c r="E8829">
        <f>YEAR(Tabela1[[#This Row],[Start Date]])</f>
        <v>2025</v>
      </c>
      <c r="F8829">
        <f>ROUNDUP(MONTH(Tabela1[[#This Row],[Start Date]])/3,0)</f>
        <v>3</v>
      </c>
      <c r="G8829" t="s">
        <v>8</v>
      </c>
      <c r="H8829">
        <v>15</v>
      </c>
      <c r="I8829" t="s">
        <v>9</v>
      </c>
      <c r="J8829" t="s">
        <v>8</v>
      </c>
      <c r="K8829">
        <v>30</v>
      </c>
      <c r="L8829" t="s">
        <v>11</v>
      </c>
      <c r="M8829">
        <v>0</v>
      </c>
      <c r="N8829">
        <v>2</v>
      </c>
      <c r="O8829" t="str">
        <f>IF(AND(Tabela1[[#This Row],[EA Play Season Pass]]="Yes",Tabela1[[#This Row],[Minecraft Season Pass]]="Yes"),"Yes","No")</f>
        <v>No</v>
      </c>
      <c r="P8829" t="str">
        <f>IF(OR(Tabela1[[#This Row],[EA Play Season Pass]]="Yes",Tabela1[[#This Row],[Minecraft Season Pass]]="Yes"),"Yes","No")</f>
        <v>Yes</v>
      </c>
      <c r="Q8829">
        <v>43</v>
      </c>
      <c r="R8829" s="2"/>
    </row>
    <row r="8830" spans="1:18" x14ac:dyDescent="0.25">
      <c r="A8830">
        <v>8829</v>
      </c>
      <c r="B8830" t="s">
        <v>845</v>
      </c>
      <c r="C8830" t="s">
        <v>10</v>
      </c>
      <c r="D8830" s="50">
        <v>45846</v>
      </c>
      <c r="E8830">
        <f>YEAR(Tabela1[[#This Row],[Start Date]])</f>
        <v>2025</v>
      </c>
      <c r="F8830">
        <f>ROUNDUP(MONTH(Tabela1[[#This Row],[Start Date]])/3,0)</f>
        <v>3</v>
      </c>
      <c r="G8830" t="s">
        <v>11</v>
      </c>
      <c r="H8830">
        <v>5</v>
      </c>
      <c r="I8830" t="s">
        <v>9</v>
      </c>
      <c r="J8830" t="s">
        <v>8</v>
      </c>
      <c r="K8830">
        <v>30</v>
      </c>
      <c r="L8830" t="s">
        <v>8</v>
      </c>
      <c r="M8830">
        <v>20</v>
      </c>
      <c r="N8830">
        <v>1</v>
      </c>
      <c r="O8830" t="str">
        <f>IF(AND(Tabela1[[#This Row],[EA Play Season Pass]]="Yes",Tabela1[[#This Row],[Minecraft Season Pass]]="Yes"),"Yes","No")</f>
        <v>Yes</v>
      </c>
      <c r="P8830" t="str">
        <f>IF(OR(Tabela1[[#This Row],[EA Play Season Pass]]="Yes",Tabela1[[#This Row],[Minecraft Season Pass]]="Yes"),"Yes","No")</f>
        <v>Yes</v>
      </c>
      <c r="Q8830">
        <v>54</v>
      </c>
      <c r="R8830" s="2"/>
    </row>
    <row r="8831" spans="1:18" x14ac:dyDescent="0.25">
      <c r="A8831">
        <v>8830</v>
      </c>
      <c r="B8831" t="s">
        <v>8389</v>
      </c>
      <c r="C8831" t="s">
        <v>13</v>
      </c>
      <c r="D8831" s="50">
        <v>45846</v>
      </c>
      <c r="E8831">
        <f>YEAR(Tabela1[[#This Row],[Start Date]])</f>
        <v>2025</v>
      </c>
      <c r="F8831">
        <f>ROUNDUP(MONTH(Tabela1[[#This Row],[Start Date]])/3,0)</f>
        <v>3</v>
      </c>
      <c r="G8831" t="s">
        <v>8</v>
      </c>
      <c r="H8831">
        <v>10</v>
      </c>
      <c r="I8831" t="s">
        <v>14</v>
      </c>
      <c r="J8831" t="s">
        <v>11</v>
      </c>
      <c r="K8831">
        <v>0</v>
      </c>
      <c r="L8831" t="s">
        <v>8</v>
      </c>
      <c r="M8831">
        <v>20</v>
      </c>
      <c r="N8831">
        <v>3</v>
      </c>
      <c r="O8831" t="str">
        <f>IF(AND(Tabela1[[#This Row],[EA Play Season Pass]]="Yes",Tabela1[[#This Row],[Minecraft Season Pass]]="Yes"),"Yes","No")</f>
        <v>No</v>
      </c>
      <c r="P8831" t="str">
        <f>IF(OR(Tabela1[[#This Row],[EA Play Season Pass]]="Yes",Tabela1[[#This Row],[Minecraft Season Pass]]="Yes"),"Yes","No")</f>
        <v>Yes</v>
      </c>
      <c r="Q8831">
        <v>27</v>
      </c>
      <c r="R8831" s="2"/>
    </row>
    <row r="8832" spans="1:18" x14ac:dyDescent="0.25">
      <c r="A8832">
        <v>8831</v>
      </c>
      <c r="B8832" t="s">
        <v>2090</v>
      </c>
      <c r="C8832" t="s">
        <v>13</v>
      </c>
      <c r="D8832" s="50">
        <v>45846</v>
      </c>
      <c r="E8832">
        <f>YEAR(Tabela1[[#This Row],[Start Date]])</f>
        <v>2025</v>
      </c>
      <c r="F8832">
        <f>ROUNDUP(MONTH(Tabela1[[#This Row],[Start Date]])/3,0)</f>
        <v>3</v>
      </c>
      <c r="G8832" t="s">
        <v>11</v>
      </c>
      <c r="H8832">
        <v>10</v>
      </c>
      <c r="I8832" t="s">
        <v>12</v>
      </c>
      <c r="J8832" t="s">
        <v>11</v>
      </c>
      <c r="K8832">
        <v>0</v>
      </c>
      <c r="L8832" t="s">
        <v>8</v>
      </c>
      <c r="M8832">
        <v>20</v>
      </c>
      <c r="N8832">
        <v>3</v>
      </c>
      <c r="O8832" t="str">
        <f>IF(AND(Tabela1[[#This Row],[EA Play Season Pass]]="Yes",Tabela1[[#This Row],[Minecraft Season Pass]]="Yes"),"Yes","No")</f>
        <v>No</v>
      </c>
      <c r="P8832" t="str">
        <f>IF(OR(Tabela1[[#This Row],[EA Play Season Pass]]="Yes",Tabela1[[#This Row],[Minecraft Season Pass]]="Yes"),"Yes","No")</f>
        <v>Yes</v>
      </c>
      <c r="Q8832">
        <v>27</v>
      </c>
      <c r="R8832" s="2"/>
    </row>
    <row r="8833" spans="1:18" x14ac:dyDescent="0.25">
      <c r="A8833">
        <v>8832</v>
      </c>
      <c r="B8833" t="s">
        <v>8390</v>
      </c>
      <c r="C8833" t="s">
        <v>10</v>
      </c>
      <c r="D8833" s="50">
        <v>45847</v>
      </c>
      <c r="E8833">
        <f>YEAR(Tabela1[[#This Row],[Start Date]])</f>
        <v>2025</v>
      </c>
      <c r="F8833">
        <f>ROUNDUP(MONTH(Tabela1[[#This Row],[Start Date]])/3,0)</f>
        <v>3</v>
      </c>
      <c r="G8833" t="s">
        <v>8</v>
      </c>
      <c r="H8833">
        <v>5</v>
      </c>
      <c r="I8833" t="s">
        <v>12</v>
      </c>
      <c r="J8833" t="s">
        <v>8</v>
      </c>
      <c r="K8833">
        <v>30</v>
      </c>
      <c r="L8833" t="s">
        <v>8</v>
      </c>
      <c r="M8833">
        <v>20</v>
      </c>
      <c r="N8833">
        <v>1</v>
      </c>
      <c r="O8833" t="str">
        <f>IF(AND(Tabela1[[#This Row],[EA Play Season Pass]]="Yes",Tabela1[[#This Row],[Minecraft Season Pass]]="Yes"),"Yes","No")</f>
        <v>Yes</v>
      </c>
      <c r="P8833" t="str">
        <f>IF(OR(Tabela1[[#This Row],[EA Play Season Pass]]="Yes",Tabela1[[#This Row],[Minecraft Season Pass]]="Yes"),"Yes","No")</f>
        <v>Yes</v>
      </c>
      <c r="Q8833">
        <v>54</v>
      </c>
      <c r="R8833" s="2"/>
    </row>
    <row r="8834" spans="1:18" x14ac:dyDescent="0.25">
      <c r="A8834">
        <v>8833</v>
      </c>
      <c r="B8834" t="s">
        <v>2226</v>
      </c>
      <c r="C8834" t="s">
        <v>10</v>
      </c>
      <c r="D8834" s="50">
        <v>45847</v>
      </c>
      <c r="E8834">
        <f>YEAR(Tabela1[[#This Row],[Start Date]])</f>
        <v>2025</v>
      </c>
      <c r="F8834">
        <f>ROUNDUP(MONTH(Tabela1[[#This Row],[Start Date]])/3,0)</f>
        <v>3</v>
      </c>
      <c r="G8834" t="s">
        <v>8</v>
      </c>
      <c r="H8834">
        <v>5</v>
      </c>
      <c r="I8834" t="s">
        <v>12</v>
      </c>
      <c r="J8834" t="s">
        <v>11</v>
      </c>
      <c r="K8834">
        <v>0</v>
      </c>
      <c r="L8834" t="s">
        <v>8</v>
      </c>
      <c r="M8834">
        <v>20</v>
      </c>
      <c r="N8834">
        <v>3</v>
      </c>
      <c r="O8834" t="str">
        <f>IF(AND(Tabela1[[#This Row],[EA Play Season Pass]]="Yes",Tabela1[[#This Row],[Minecraft Season Pass]]="Yes"),"Yes","No")</f>
        <v>No</v>
      </c>
      <c r="P8834" t="str">
        <f>IF(OR(Tabela1[[#This Row],[EA Play Season Pass]]="Yes",Tabela1[[#This Row],[Minecraft Season Pass]]="Yes"),"Yes","No")</f>
        <v>Yes</v>
      </c>
      <c r="Q8834">
        <v>22</v>
      </c>
      <c r="R8834" s="2"/>
    </row>
    <row r="8835" spans="1:18" x14ac:dyDescent="0.25">
      <c r="A8835">
        <v>8834</v>
      </c>
      <c r="B8835" t="s">
        <v>1336</v>
      </c>
      <c r="C8835" t="s">
        <v>7</v>
      </c>
      <c r="D8835" s="50">
        <v>45847</v>
      </c>
      <c r="E8835">
        <f>YEAR(Tabela1[[#This Row],[Start Date]])</f>
        <v>2025</v>
      </c>
      <c r="F8835">
        <f>ROUNDUP(MONTH(Tabela1[[#This Row],[Start Date]])/3,0)</f>
        <v>3</v>
      </c>
      <c r="G8835" t="s">
        <v>8</v>
      </c>
      <c r="H8835">
        <v>15</v>
      </c>
      <c r="I8835" t="s">
        <v>14</v>
      </c>
      <c r="J8835" t="s">
        <v>8</v>
      </c>
      <c r="K8835">
        <v>30</v>
      </c>
      <c r="L8835" t="s">
        <v>8</v>
      </c>
      <c r="M8835">
        <v>20</v>
      </c>
      <c r="N8835">
        <v>1</v>
      </c>
      <c r="O8835" t="str">
        <f>IF(AND(Tabela1[[#This Row],[EA Play Season Pass]]="Yes",Tabela1[[#This Row],[Minecraft Season Pass]]="Yes"),"Yes","No")</f>
        <v>Yes</v>
      </c>
      <c r="P8835" t="str">
        <f>IF(OR(Tabela1[[#This Row],[EA Play Season Pass]]="Yes",Tabela1[[#This Row],[Minecraft Season Pass]]="Yes"),"Yes","No")</f>
        <v>Yes</v>
      </c>
      <c r="Q8835">
        <v>64</v>
      </c>
      <c r="R8835" s="2"/>
    </row>
    <row r="8836" spans="1:18" x14ac:dyDescent="0.25">
      <c r="A8836">
        <v>8835</v>
      </c>
      <c r="B8836" t="s">
        <v>8391</v>
      </c>
      <c r="C8836" t="s">
        <v>7</v>
      </c>
      <c r="D8836" s="50">
        <v>45847</v>
      </c>
      <c r="E8836">
        <f>YEAR(Tabela1[[#This Row],[Start Date]])</f>
        <v>2025</v>
      </c>
      <c r="F8836">
        <f>ROUNDUP(MONTH(Tabela1[[#This Row],[Start Date]])/3,0)</f>
        <v>3</v>
      </c>
      <c r="G8836" t="s">
        <v>11</v>
      </c>
      <c r="H8836">
        <v>15</v>
      </c>
      <c r="I8836" t="s">
        <v>12</v>
      </c>
      <c r="J8836" t="s">
        <v>8</v>
      </c>
      <c r="K8836">
        <v>30</v>
      </c>
      <c r="L8836" t="s">
        <v>11</v>
      </c>
      <c r="M8836">
        <v>0</v>
      </c>
      <c r="N8836">
        <v>1</v>
      </c>
      <c r="O8836" t="str">
        <f>IF(AND(Tabela1[[#This Row],[EA Play Season Pass]]="Yes",Tabela1[[#This Row],[Minecraft Season Pass]]="Yes"),"Yes","No")</f>
        <v>No</v>
      </c>
      <c r="P8836" t="str">
        <f>IF(OR(Tabela1[[#This Row],[EA Play Season Pass]]="Yes",Tabela1[[#This Row],[Minecraft Season Pass]]="Yes"),"Yes","No")</f>
        <v>Yes</v>
      </c>
      <c r="Q8836">
        <v>44</v>
      </c>
      <c r="R8836" s="2"/>
    </row>
    <row r="8837" spans="1:18" x14ac:dyDescent="0.25">
      <c r="A8837">
        <v>8836</v>
      </c>
      <c r="B8837" t="s">
        <v>3442</v>
      </c>
      <c r="C8837" t="s">
        <v>7</v>
      </c>
      <c r="D8837" s="50">
        <v>45847</v>
      </c>
      <c r="E8837">
        <f>YEAR(Tabela1[[#This Row],[Start Date]])</f>
        <v>2025</v>
      </c>
      <c r="F8837">
        <f>ROUNDUP(MONTH(Tabela1[[#This Row],[Start Date]])/3,0)</f>
        <v>3</v>
      </c>
      <c r="G8837" t="s">
        <v>8</v>
      </c>
      <c r="H8837">
        <v>15</v>
      </c>
      <c r="I8837" t="s">
        <v>9</v>
      </c>
      <c r="J8837" t="s">
        <v>8</v>
      </c>
      <c r="K8837">
        <v>30</v>
      </c>
      <c r="L8837" t="s">
        <v>8</v>
      </c>
      <c r="M8837">
        <v>20</v>
      </c>
      <c r="N8837">
        <v>3</v>
      </c>
      <c r="O8837" t="str">
        <f>IF(AND(Tabela1[[#This Row],[EA Play Season Pass]]="Yes",Tabela1[[#This Row],[Minecraft Season Pass]]="Yes"),"Yes","No")</f>
        <v>Yes</v>
      </c>
      <c r="P8837" t="str">
        <f>IF(OR(Tabela1[[#This Row],[EA Play Season Pass]]="Yes",Tabela1[[#This Row],[Minecraft Season Pass]]="Yes"),"Yes","No")</f>
        <v>Yes</v>
      </c>
      <c r="Q8837">
        <v>62</v>
      </c>
      <c r="R8837" s="2"/>
    </row>
    <row r="8838" spans="1:18" x14ac:dyDescent="0.25">
      <c r="A8838">
        <v>8837</v>
      </c>
      <c r="B8838" t="s">
        <v>8081</v>
      </c>
      <c r="C8838" t="s">
        <v>13</v>
      </c>
      <c r="D8838" s="50">
        <v>45847</v>
      </c>
      <c r="E8838">
        <f>YEAR(Tabela1[[#This Row],[Start Date]])</f>
        <v>2025</v>
      </c>
      <c r="F8838">
        <f>ROUNDUP(MONTH(Tabela1[[#This Row],[Start Date]])/3,0)</f>
        <v>3</v>
      </c>
      <c r="G8838" t="s">
        <v>11</v>
      </c>
      <c r="H8838">
        <v>10</v>
      </c>
      <c r="I8838" t="s">
        <v>12</v>
      </c>
      <c r="J8838" t="s">
        <v>8</v>
      </c>
      <c r="K8838">
        <v>30</v>
      </c>
      <c r="L8838" t="s">
        <v>8</v>
      </c>
      <c r="M8838">
        <v>20</v>
      </c>
      <c r="N8838">
        <v>3</v>
      </c>
      <c r="O8838" t="str">
        <f>IF(AND(Tabela1[[#This Row],[EA Play Season Pass]]="Yes",Tabela1[[#This Row],[Minecraft Season Pass]]="Yes"),"Yes","No")</f>
        <v>Yes</v>
      </c>
      <c r="P8838" t="str">
        <f>IF(OR(Tabela1[[#This Row],[EA Play Season Pass]]="Yes",Tabela1[[#This Row],[Minecraft Season Pass]]="Yes"),"Yes","No")</f>
        <v>Yes</v>
      </c>
      <c r="Q8838">
        <v>57</v>
      </c>
      <c r="R8838" s="2"/>
    </row>
    <row r="8839" spans="1:18" x14ac:dyDescent="0.25">
      <c r="A8839">
        <v>8838</v>
      </c>
      <c r="B8839" t="s">
        <v>8392</v>
      </c>
      <c r="C8839" t="s">
        <v>10</v>
      </c>
      <c r="D8839" s="50">
        <v>45848</v>
      </c>
      <c r="E8839">
        <f>YEAR(Tabela1[[#This Row],[Start Date]])</f>
        <v>2025</v>
      </c>
      <c r="F8839">
        <f>ROUNDUP(MONTH(Tabela1[[#This Row],[Start Date]])/3,0)</f>
        <v>3</v>
      </c>
      <c r="G8839" t="s">
        <v>11</v>
      </c>
      <c r="H8839">
        <v>5</v>
      </c>
      <c r="I8839" t="s">
        <v>12</v>
      </c>
      <c r="J8839" t="s">
        <v>11</v>
      </c>
      <c r="K8839">
        <v>0</v>
      </c>
      <c r="L8839" t="s">
        <v>8</v>
      </c>
      <c r="M8839">
        <v>20</v>
      </c>
      <c r="N8839">
        <v>2</v>
      </c>
      <c r="O8839" t="str">
        <f>IF(AND(Tabela1[[#This Row],[EA Play Season Pass]]="Yes",Tabela1[[#This Row],[Minecraft Season Pass]]="Yes"),"Yes","No")</f>
        <v>No</v>
      </c>
      <c r="P8839" t="str">
        <f>IF(OR(Tabela1[[#This Row],[EA Play Season Pass]]="Yes",Tabela1[[#This Row],[Minecraft Season Pass]]="Yes"),"Yes","No")</f>
        <v>Yes</v>
      </c>
      <c r="Q8839">
        <v>23</v>
      </c>
      <c r="R8839" s="2"/>
    </row>
    <row r="8840" spans="1:18" x14ac:dyDescent="0.25">
      <c r="A8840">
        <v>8839</v>
      </c>
      <c r="B8840" t="s">
        <v>2504</v>
      </c>
      <c r="C8840" t="s">
        <v>13</v>
      </c>
      <c r="D8840" s="50">
        <v>45848</v>
      </c>
      <c r="E8840">
        <f>YEAR(Tabela1[[#This Row],[Start Date]])</f>
        <v>2025</v>
      </c>
      <c r="F8840">
        <f>ROUNDUP(MONTH(Tabela1[[#This Row],[Start Date]])/3,0)</f>
        <v>3</v>
      </c>
      <c r="G8840" t="s">
        <v>8</v>
      </c>
      <c r="H8840">
        <v>10</v>
      </c>
      <c r="I8840" t="s">
        <v>9</v>
      </c>
      <c r="J8840" t="s">
        <v>8</v>
      </c>
      <c r="K8840">
        <v>30</v>
      </c>
      <c r="L8840" t="s">
        <v>11</v>
      </c>
      <c r="M8840">
        <v>0</v>
      </c>
      <c r="N8840">
        <v>2</v>
      </c>
      <c r="O8840" t="str">
        <f>IF(AND(Tabela1[[#This Row],[EA Play Season Pass]]="Yes",Tabela1[[#This Row],[Minecraft Season Pass]]="Yes"),"Yes","No")</f>
        <v>No</v>
      </c>
      <c r="P8840" t="str">
        <f>IF(OR(Tabela1[[#This Row],[EA Play Season Pass]]="Yes",Tabela1[[#This Row],[Minecraft Season Pass]]="Yes"),"Yes","No")</f>
        <v>Yes</v>
      </c>
      <c r="Q8840">
        <v>38</v>
      </c>
      <c r="R8840" s="2"/>
    </row>
    <row r="8841" spans="1:18" x14ac:dyDescent="0.25">
      <c r="A8841">
        <v>8840</v>
      </c>
      <c r="B8841" t="s">
        <v>8393</v>
      </c>
      <c r="C8841" t="s">
        <v>13</v>
      </c>
      <c r="D8841" s="50">
        <v>45848</v>
      </c>
      <c r="E8841">
        <f>YEAR(Tabela1[[#This Row],[Start Date]])</f>
        <v>2025</v>
      </c>
      <c r="F8841">
        <f>ROUNDUP(MONTH(Tabela1[[#This Row],[Start Date]])/3,0)</f>
        <v>3</v>
      </c>
      <c r="G8841" t="s">
        <v>8</v>
      </c>
      <c r="H8841">
        <v>10</v>
      </c>
      <c r="I8841" t="s">
        <v>12</v>
      </c>
      <c r="J8841" t="s">
        <v>11</v>
      </c>
      <c r="K8841">
        <v>0</v>
      </c>
      <c r="L8841" t="s">
        <v>11</v>
      </c>
      <c r="M8841">
        <v>0</v>
      </c>
      <c r="N8841">
        <v>2</v>
      </c>
      <c r="O8841" t="str">
        <f>IF(AND(Tabela1[[#This Row],[EA Play Season Pass]]="Yes",Tabela1[[#This Row],[Minecraft Season Pass]]="Yes"),"Yes","No")</f>
        <v>No</v>
      </c>
      <c r="P8841" t="str">
        <f>IF(OR(Tabela1[[#This Row],[EA Play Season Pass]]="Yes",Tabela1[[#This Row],[Minecraft Season Pass]]="Yes"),"Yes","No")</f>
        <v>No</v>
      </c>
      <c r="Q8841">
        <v>8</v>
      </c>
      <c r="R8841" s="2"/>
    </row>
    <row r="8842" spans="1:18" x14ac:dyDescent="0.25">
      <c r="A8842">
        <v>8841</v>
      </c>
      <c r="B8842" t="s">
        <v>8394</v>
      </c>
      <c r="C8842" t="s">
        <v>10</v>
      </c>
      <c r="D8842" s="50">
        <v>45848</v>
      </c>
      <c r="E8842">
        <f>YEAR(Tabela1[[#This Row],[Start Date]])</f>
        <v>2025</v>
      </c>
      <c r="F8842">
        <f>ROUNDUP(MONTH(Tabela1[[#This Row],[Start Date]])/3,0)</f>
        <v>3</v>
      </c>
      <c r="G8842" t="s">
        <v>8</v>
      </c>
      <c r="H8842">
        <v>5</v>
      </c>
      <c r="I8842" t="s">
        <v>14</v>
      </c>
      <c r="J8842" t="s">
        <v>11</v>
      </c>
      <c r="K8842">
        <v>0</v>
      </c>
      <c r="L8842" t="s">
        <v>8</v>
      </c>
      <c r="M8842">
        <v>20</v>
      </c>
      <c r="N8842">
        <v>3</v>
      </c>
      <c r="O8842" t="str">
        <f>IF(AND(Tabela1[[#This Row],[EA Play Season Pass]]="Yes",Tabela1[[#This Row],[Minecraft Season Pass]]="Yes"),"Yes","No")</f>
        <v>No</v>
      </c>
      <c r="P8842" t="str">
        <f>IF(OR(Tabela1[[#This Row],[EA Play Season Pass]]="Yes",Tabela1[[#This Row],[Minecraft Season Pass]]="Yes"),"Yes","No")</f>
        <v>Yes</v>
      </c>
      <c r="Q8842">
        <v>22</v>
      </c>
      <c r="R8842" s="2"/>
    </row>
    <row r="8843" spans="1:18" x14ac:dyDescent="0.25">
      <c r="A8843">
        <v>8842</v>
      </c>
      <c r="B8843" t="s">
        <v>1594</v>
      </c>
      <c r="C8843" t="s">
        <v>13</v>
      </c>
      <c r="D8843" s="50">
        <v>45848</v>
      </c>
      <c r="E8843">
        <f>YEAR(Tabela1[[#This Row],[Start Date]])</f>
        <v>2025</v>
      </c>
      <c r="F8843">
        <f>ROUNDUP(MONTH(Tabela1[[#This Row],[Start Date]])/3,0)</f>
        <v>3</v>
      </c>
      <c r="G8843" t="s">
        <v>8</v>
      </c>
      <c r="H8843">
        <v>10</v>
      </c>
      <c r="I8843" t="s">
        <v>14</v>
      </c>
      <c r="J8843" t="s">
        <v>11</v>
      </c>
      <c r="K8843">
        <v>0</v>
      </c>
      <c r="L8843" t="s">
        <v>11</v>
      </c>
      <c r="M8843">
        <v>0</v>
      </c>
      <c r="N8843">
        <v>3</v>
      </c>
      <c r="O8843" t="str">
        <f>IF(AND(Tabela1[[#This Row],[EA Play Season Pass]]="Yes",Tabela1[[#This Row],[Minecraft Season Pass]]="Yes"),"Yes","No")</f>
        <v>No</v>
      </c>
      <c r="P8843" t="str">
        <f>IF(OR(Tabela1[[#This Row],[EA Play Season Pass]]="Yes",Tabela1[[#This Row],[Minecraft Season Pass]]="Yes"),"Yes","No")</f>
        <v>No</v>
      </c>
      <c r="Q8843">
        <v>7</v>
      </c>
      <c r="R8843" s="2"/>
    </row>
    <row r="8844" spans="1:18" x14ac:dyDescent="0.25">
      <c r="A8844">
        <v>8843</v>
      </c>
      <c r="B8844" t="s">
        <v>2164</v>
      </c>
      <c r="C8844" t="s">
        <v>10</v>
      </c>
      <c r="D8844" s="50">
        <v>45848</v>
      </c>
      <c r="E8844">
        <f>YEAR(Tabela1[[#This Row],[Start Date]])</f>
        <v>2025</v>
      </c>
      <c r="F8844">
        <f>ROUNDUP(MONTH(Tabela1[[#This Row],[Start Date]])/3,0)</f>
        <v>3</v>
      </c>
      <c r="G8844" t="s">
        <v>11</v>
      </c>
      <c r="H8844">
        <v>5</v>
      </c>
      <c r="I8844" t="s">
        <v>14</v>
      </c>
      <c r="J8844" t="s">
        <v>8</v>
      </c>
      <c r="K8844">
        <v>30</v>
      </c>
      <c r="L8844" t="s">
        <v>8</v>
      </c>
      <c r="M8844">
        <v>20</v>
      </c>
      <c r="N8844">
        <v>1</v>
      </c>
      <c r="O8844" t="str">
        <f>IF(AND(Tabela1[[#This Row],[EA Play Season Pass]]="Yes",Tabela1[[#This Row],[Minecraft Season Pass]]="Yes"),"Yes","No")</f>
        <v>Yes</v>
      </c>
      <c r="P8844" t="str">
        <f>IF(OR(Tabela1[[#This Row],[EA Play Season Pass]]="Yes",Tabela1[[#This Row],[Minecraft Season Pass]]="Yes"),"Yes","No")</f>
        <v>Yes</v>
      </c>
      <c r="Q8844">
        <v>54</v>
      </c>
      <c r="R8844" s="2"/>
    </row>
    <row r="8845" spans="1:18" x14ac:dyDescent="0.25">
      <c r="A8845">
        <v>8844</v>
      </c>
      <c r="B8845" t="s">
        <v>8395</v>
      </c>
      <c r="C8845" t="s">
        <v>7</v>
      </c>
      <c r="D8845" s="50">
        <v>45848</v>
      </c>
      <c r="E8845">
        <f>YEAR(Tabela1[[#This Row],[Start Date]])</f>
        <v>2025</v>
      </c>
      <c r="F8845">
        <f>ROUNDUP(MONTH(Tabela1[[#This Row],[Start Date]])/3,0)</f>
        <v>3</v>
      </c>
      <c r="G8845" t="s">
        <v>11</v>
      </c>
      <c r="H8845">
        <v>15</v>
      </c>
      <c r="I8845" t="s">
        <v>14</v>
      </c>
      <c r="J8845" t="s">
        <v>8</v>
      </c>
      <c r="K8845">
        <v>30</v>
      </c>
      <c r="L8845" t="s">
        <v>8</v>
      </c>
      <c r="M8845">
        <v>20</v>
      </c>
      <c r="N8845">
        <v>2</v>
      </c>
      <c r="O8845" t="str">
        <f>IF(AND(Tabela1[[#This Row],[EA Play Season Pass]]="Yes",Tabela1[[#This Row],[Minecraft Season Pass]]="Yes"),"Yes","No")</f>
        <v>Yes</v>
      </c>
      <c r="P8845" t="str">
        <f>IF(OR(Tabela1[[#This Row],[EA Play Season Pass]]="Yes",Tabela1[[#This Row],[Minecraft Season Pass]]="Yes"),"Yes","No")</f>
        <v>Yes</v>
      </c>
      <c r="Q8845">
        <v>63</v>
      </c>
      <c r="R8845" s="2"/>
    </row>
    <row r="8846" spans="1:18" x14ac:dyDescent="0.25">
      <c r="A8846">
        <v>8845</v>
      </c>
      <c r="B8846" t="s">
        <v>2681</v>
      </c>
      <c r="C8846" t="s">
        <v>7</v>
      </c>
      <c r="D8846" s="50">
        <v>45848</v>
      </c>
      <c r="E8846">
        <f>YEAR(Tabela1[[#This Row],[Start Date]])</f>
        <v>2025</v>
      </c>
      <c r="F8846">
        <f>ROUNDUP(MONTH(Tabela1[[#This Row],[Start Date]])/3,0)</f>
        <v>3</v>
      </c>
      <c r="G8846" t="s">
        <v>8</v>
      </c>
      <c r="H8846">
        <v>15</v>
      </c>
      <c r="I8846" t="s">
        <v>12</v>
      </c>
      <c r="J8846" t="s">
        <v>8</v>
      </c>
      <c r="K8846">
        <v>30</v>
      </c>
      <c r="L8846" t="s">
        <v>11</v>
      </c>
      <c r="M8846">
        <v>0</v>
      </c>
      <c r="N8846">
        <v>1</v>
      </c>
      <c r="O8846" t="str">
        <f>IF(AND(Tabela1[[#This Row],[EA Play Season Pass]]="Yes",Tabela1[[#This Row],[Minecraft Season Pass]]="Yes"),"Yes","No")</f>
        <v>No</v>
      </c>
      <c r="P8846" t="str">
        <f>IF(OR(Tabela1[[#This Row],[EA Play Season Pass]]="Yes",Tabela1[[#This Row],[Minecraft Season Pass]]="Yes"),"Yes","No")</f>
        <v>Yes</v>
      </c>
      <c r="Q8846">
        <v>44</v>
      </c>
      <c r="R8846" s="2"/>
    </row>
    <row r="8847" spans="1:18" x14ac:dyDescent="0.25">
      <c r="A8847">
        <v>8846</v>
      </c>
      <c r="B8847" t="s">
        <v>8151</v>
      </c>
      <c r="C8847" t="s">
        <v>10</v>
      </c>
      <c r="D8847" s="50">
        <v>45848</v>
      </c>
      <c r="E8847">
        <f>YEAR(Tabela1[[#This Row],[Start Date]])</f>
        <v>2025</v>
      </c>
      <c r="F8847">
        <f>ROUNDUP(MONTH(Tabela1[[#This Row],[Start Date]])/3,0)</f>
        <v>3</v>
      </c>
      <c r="G8847" t="s">
        <v>11</v>
      </c>
      <c r="H8847">
        <v>5</v>
      </c>
      <c r="I8847" t="s">
        <v>14</v>
      </c>
      <c r="J8847" t="s">
        <v>8</v>
      </c>
      <c r="K8847">
        <v>30</v>
      </c>
      <c r="L8847" t="s">
        <v>8</v>
      </c>
      <c r="M8847">
        <v>20</v>
      </c>
      <c r="N8847">
        <v>3</v>
      </c>
      <c r="O8847" t="str">
        <f>IF(AND(Tabela1[[#This Row],[EA Play Season Pass]]="Yes",Tabela1[[#This Row],[Minecraft Season Pass]]="Yes"),"Yes","No")</f>
        <v>Yes</v>
      </c>
      <c r="P8847" t="str">
        <f>IF(OR(Tabela1[[#This Row],[EA Play Season Pass]]="Yes",Tabela1[[#This Row],[Minecraft Season Pass]]="Yes"),"Yes","No")</f>
        <v>Yes</v>
      </c>
      <c r="Q8847">
        <v>52</v>
      </c>
      <c r="R8847" s="2"/>
    </row>
    <row r="8848" spans="1:18" x14ac:dyDescent="0.25">
      <c r="A8848">
        <v>8847</v>
      </c>
      <c r="B8848" t="s">
        <v>3351</v>
      </c>
      <c r="C8848" t="s">
        <v>10</v>
      </c>
      <c r="D8848" s="50">
        <v>45848</v>
      </c>
      <c r="E8848">
        <f>YEAR(Tabela1[[#This Row],[Start Date]])</f>
        <v>2025</v>
      </c>
      <c r="F8848">
        <f>ROUNDUP(MONTH(Tabela1[[#This Row],[Start Date]])/3,0)</f>
        <v>3</v>
      </c>
      <c r="G8848" t="s">
        <v>11</v>
      </c>
      <c r="H8848">
        <v>5</v>
      </c>
      <c r="I8848" t="s">
        <v>12</v>
      </c>
      <c r="J8848" t="s">
        <v>11</v>
      </c>
      <c r="K8848">
        <v>0</v>
      </c>
      <c r="L8848" t="s">
        <v>11</v>
      </c>
      <c r="M8848">
        <v>0</v>
      </c>
      <c r="N8848">
        <v>3</v>
      </c>
      <c r="O8848" t="str">
        <f>IF(AND(Tabela1[[#This Row],[EA Play Season Pass]]="Yes",Tabela1[[#This Row],[Minecraft Season Pass]]="Yes"),"Yes","No")</f>
        <v>No</v>
      </c>
      <c r="P8848" t="str">
        <f>IF(OR(Tabela1[[#This Row],[EA Play Season Pass]]="Yes",Tabela1[[#This Row],[Minecraft Season Pass]]="Yes"),"Yes","No")</f>
        <v>No</v>
      </c>
      <c r="Q8848">
        <v>2</v>
      </c>
      <c r="R8848" s="2"/>
    </row>
    <row r="8849" spans="1:18" x14ac:dyDescent="0.25">
      <c r="A8849">
        <v>8848</v>
      </c>
      <c r="B8849" t="s">
        <v>2152</v>
      </c>
      <c r="C8849" t="s">
        <v>7</v>
      </c>
      <c r="D8849" s="50">
        <v>45849</v>
      </c>
      <c r="E8849">
        <f>YEAR(Tabela1[[#This Row],[Start Date]])</f>
        <v>2025</v>
      </c>
      <c r="F8849">
        <f>ROUNDUP(MONTH(Tabela1[[#This Row],[Start Date]])/3,0)</f>
        <v>3</v>
      </c>
      <c r="G8849" t="s">
        <v>8</v>
      </c>
      <c r="H8849">
        <v>15</v>
      </c>
      <c r="I8849" t="s">
        <v>9</v>
      </c>
      <c r="J8849" t="s">
        <v>11</v>
      </c>
      <c r="K8849">
        <v>0</v>
      </c>
      <c r="L8849" t="s">
        <v>11</v>
      </c>
      <c r="M8849">
        <v>0</v>
      </c>
      <c r="N8849">
        <v>2</v>
      </c>
      <c r="O8849" t="str">
        <f>IF(AND(Tabela1[[#This Row],[EA Play Season Pass]]="Yes",Tabela1[[#This Row],[Minecraft Season Pass]]="Yes"),"Yes","No")</f>
        <v>No</v>
      </c>
      <c r="P8849" t="str">
        <f>IF(OR(Tabela1[[#This Row],[EA Play Season Pass]]="Yes",Tabela1[[#This Row],[Minecraft Season Pass]]="Yes"),"Yes","No")</f>
        <v>No</v>
      </c>
      <c r="Q8849">
        <v>13</v>
      </c>
      <c r="R8849" s="2"/>
    </row>
    <row r="8850" spans="1:18" x14ac:dyDescent="0.25">
      <c r="A8850">
        <v>8849</v>
      </c>
      <c r="B8850" t="s">
        <v>8396</v>
      </c>
      <c r="C8850" t="s">
        <v>7</v>
      </c>
      <c r="D8850" s="50">
        <v>45849</v>
      </c>
      <c r="E8850">
        <f>YEAR(Tabela1[[#This Row],[Start Date]])</f>
        <v>2025</v>
      </c>
      <c r="F8850">
        <f>ROUNDUP(MONTH(Tabela1[[#This Row],[Start Date]])/3,0)</f>
        <v>3</v>
      </c>
      <c r="G8850" t="s">
        <v>8</v>
      </c>
      <c r="H8850">
        <v>15</v>
      </c>
      <c r="I8850" t="s">
        <v>9</v>
      </c>
      <c r="J8850" t="s">
        <v>8</v>
      </c>
      <c r="K8850">
        <v>30</v>
      </c>
      <c r="L8850" t="s">
        <v>11</v>
      </c>
      <c r="M8850">
        <v>0</v>
      </c>
      <c r="N8850">
        <v>1</v>
      </c>
      <c r="O8850" t="str">
        <f>IF(AND(Tabela1[[#This Row],[EA Play Season Pass]]="Yes",Tabela1[[#This Row],[Minecraft Season Pass]]="Yes"),"Yes","No")</f>
        <v>No</v>
      </c>
      <c r="P8850" t="str">
        <f>IF(OR(Tabela1[[#This Row],[EA Play Season Pass]]="Yes",Tabela1[[#This Row],[Minecraft Season Pass]]="Yes"),"Yes","No")</f>
        <v>Yes</v>
      </c>
      <c r="Q8850">
        <v>44</v>
      </c>
      <c r="R8850" s="2"/>
    </row>
    <row r="8851" spans="1:18" x14ac:dyDescent="0.25">
      <c r="A8851">
        <v>8850</v>
      </c>
      <c r="B8851" t="s">
        <v>8397</v>
      </c>
      <c r="C8851" t="s">
        <v>10</v>
      </c>
      <c r="D8851" s="50">
        <v>45849</v>
      </c>
      <c r="E8851">
        <f>YEAR(Tabela1[[#This Row],[Start Date]])</f>
        <v>2025</v>
      </c>
      <c r="F8851">
        <f>ROUNDUP(MONTH(Tabela1[[#This Row],[Start Date]])/3,0)</f>
        <v>3</v>
      </c>
      <c r="G8851" t="s">
        <v>11</v>
      </c>
      <c r="H8851">
        <v>5</v>
      </c>
      <c r="I8851" t="s">
        <v>12</v>
      </c>
      <c r="J8851" t="s">
        <v>11</v>
      </c>
      <c r="K8851">
        <v>0</v>
      </c>
      <c r="L8851" t="s">
        <v>8</v>
      </c>
      <c r="M8851">
        <v>20</v>
      </c>
      <c r="N8851">
        <v>3</v>
      </c>
      <c r="O8851" t="str">
        <f>IF(AND(Tabela1[[#This Row],[EA Play Season Pass]]="Yes",Tabela1[[#This Row],[Minecraft Season Pass]]="Yes"),"Yes","No")</f>
        <v>No</v>
      </c>
      <c r="P8851" t="str">
        <f>IF(OR(Tabela1[[#This Row],[EA Play Season Pass]]="Yes",Tabela1[[#This Row],[Minecraft Season Pass]]="Yes"),"Yes","No")</f>
        <v>Yes</v>
      </c>
      <c r="Q8851">
        <v>22</v>
      </c>
      <c r="R8851" s="2"/>
    </row>
    <row r="8852" spans="1:18" x14ac:dyDescent="0.25">
      <c r="A8852">
        <v>8851</v>
      </c>
      <c r="B8852" t="s">
        <v>856</v>
      </c>
      <c r="C8852" t="s">
        <v>13</v>
      </c>
      <c r="D8852" s="50">
        <v>45849</v>
      </c>
      <c r="E8852">
        <f>YEAR(Tabela1[[#This Row],[Start Date]])</f>
        <v>2025</v>
      </c>
      <c r="F8852">
        <f>ROUNDUP(MONTH(Tabela1[[#This Row],[Start Date]])/3,0)</f>
        <v>3</v>
      </c>
      <c r="G8852" t="s">
        <v>8</v>
      </c>
      <c r="H8852">
        <v>10</v>
      </c>
      <c r="I8852" t="s">
        <v>9</v>
      </c>
      <c r="J8852" t="s">
        <v>11</v>
      </c>
      <c r="K8852">
        <v>0</v>
      </c>
      <c r="L8852" t="s">
        <v>11</v>
      </c>
      <c r="M8852">
        <v>0</v>
      </c>
      <c r="N8852">
        <v>1</v>
      </c>
      <c r="O8852" t="str">
        <f>IF(AND(Tabela1[[#This Row],[EA Play Season Pass]]="Yes",Tabela1[[#This Row],[Minecraft Season Pass]]="Yes"),"Yes","No")</f>
        <v>No</v>
      </c>
      <c r="P8852" t="str">
        <f>IF(OR(Tabela1[[#This Row],[EA Play Season Pass]]="Yes",Tabela1[[#This Row],[Minecraft Season Pass]]="Yes"),"Yes","No")</f>
        <v>No</v>
      </c>
      <c r="Q8852">
        <v>9</v>
      </c>
      <c r="R8852" s="2"/>
    </row>
    <row r="8853" spans="1:18" x14ac:dyDescent="0.25">
      <c r="A8853">
        <v>8852</v>
      </c>
      <c r="B8853" t="s">
        <v>772</v>
      </c>
      <c r="C8853" t="s">
        <v>7</v>
      </c>
      <c r="D8853" s="50">
        <v>45849</v>
      </c>
      <c r="E8853">
        <f>YEAR(Tabela1[[#This Row],[Start Date]])</f>
        <v>2025</v>
      </c>
      <c r="F8853">
        <f>ROUNDUP(MONTH(Tabela1[[#This Row],[Start Date]])/3,0)</f>
        <v>3</v>
      </c>
      <c r="G8853" t="s">
        <v>8</v>
      </c>
      <c r="H8853">
        <v>15</v>
      </c>
      <c r="I8853" t="s">
        <v>14</v>
      </c>
      <c r="J8853" t="s">
        <v>8</v>
      </c>
      <c r="K8853">
        <v>30</v>
      </c>
      <c r="L8853" t="s">
        <v>8</v>
      </c>
      <c r="M8853">
        <v>20</v>
      </c>
      <c r="N8853">
        <v>1</v>
      </c>
      <c r="O8853" t="str">
        <f>IF(AND(Tabela1[[#This Row],[EA Play Season Pass]]="Yes",Tabela1[[#This Row],[Minecraft Season Pass]]="Yes"),"Yes","No")</f>
        <v>Yes</v>
      </c>
      <c r="P8853" t="str">
        <f>IF(OR(Tabela1[[#This Row],[EA Play Season Pass]]="Yes",Tabela1[[#This Row],[Minecraft Season Pass]]="Yes"),"Yes","No")</f>
        <v>Yes</v>
      </c>
      <c r="Q8853">
        <v>64</v>
      </c>
      <c r="R8853" s="2"/>
    </row>
    <row r="8854" spans="1:18" x14ac:dyDescent="0.25">
      <c r="A8854">
        <v>8853</v>
      </c>
      <c r="B8854" t="s">
        <v>790</v>
      </c>
      <c r="C8854" t="s">
        <v>7</v>
      </c>
      <c r="D8854" s="50">
        <v>45849</v>
      </c>
      <c r="E8854">
        <f>YEAR(Tabela1[[#This Row],[Start Date]])</f>
        <v>2025</v>
      </c>
      <c r="F8854">
        <f>ROUNDUP(MONTH(Tabela1[[#This Row],[Start Date]])/3,0)</f>
        <v>3</v>
      </c>
      <c r="G8854" t="s">
        <v>11</v>
      </c>
      <c r="H8854">
        <v>15</v>
      </c>
      <c r="I8854" t="s">
        <v>14</v>
      </c>
      <c r="J8854" t="s">
        <v>8</v>
      </c>
      <c r="K8854">
        <v>30</v>
      </c>
      <c r="L8854" t="s">
        <v>8</v>
      </c>
      <c r="M8854">
        <v>20</v>
      </c>
      <c r="N8854">
        <v>3</v>
      </c>
      <c r="O8854" t="str">
        <f>IF(AND(Tabela1[[#This Row],[EA Play Season Pass]]="Yes",Tabela1[[#This Row],[Minecraft Season Pass]]="Yes"),"Yes","No")</f>
        <v>Yes</v>
      </c>
      <c r="P8854" t="str">
        <f>IF(OR(Tabela1[[#This Row],[EA Play Season Pass]]="Yes",Tabela1[[#This Row],[Minecraft Season Pass]]="Yes"),"Yes","No")</f>
        <v>Yes</v>
      </c>
      <c r="Q8854">
        <v>62</v>
      </c>
      <c r="R8854" s="2"/>
    </row>
    <row r="8855" spans="1:18" x14ac:dyDescent="0.25">
      <c r="A8855">
        <v>8854</v>
      </c>
      <c r="B8855" t="s">
        <v>8398</v>
      </c>
      <c r="C8855" t="s">
        <v>10</v>
      </c>
      <c r="D8855" s="50">
        <v>45850</v>
      </c>
      <c r="E8855">
        <f>YEAR(Tabela1[[#This Row],[Start Date]])</f>
        <v>2025</v>
      </c>
      <c r="F8855">
        <f>ROUNDUP(MONTH(Tabela1[[#This Row],[Start Date]])/3,0)</f>
        <v>3</v>
      </c>
      <c r="G8855" t="s">
        <v>8</v>
      </c>
      <c r="H8855">
        <v>5</v>
      </c>
      <c r="I8855" t="s">
        <v>9</v>
      </c>
      <c r="J8855" t="s">
        <v>8</v>
      </c>
      <c r="K8855">
        <v>30</v>
      </c>
      <c r="L8855" t="s">
        <v>11</v>
      </c>
      <c r="M8855">
        <v>0</v>
      </c>
      <c r="N8855">
        <v>2</v>
      </c>
      <c r="O8855" t="str">
        <f>IF(AND(Tabela1[[#This Row],[EA Play Season Pass]]="Yes",Tabela1[[#This Row],[Minecraft Season Pass]]="Yes"),"Yes","No")</f>
        <v>No</v>
      </c>
      <c r="P8855" t="str">
        <f>IF(OR(Tabela1[[#This Row],[EA Play Season Pass]]="Yes",Tabela1[[#This Row],[Minecraft Season Pass]]="Yes"),"Yes","No")</f>
        <v>Yes</v>
      </c>
      <c r="Q8855">
        <v>33</v>
      </c>
      <c r="R8855" s="2"/>
    </row>
    <row r="8856" spans="1:18" x14ac:dyDescent="0.25">
      <c r="A8856">
        <v>8855</v>
      </c>
      <c r="B8856" t="s">
        <v>8399</v>
      </c>
      <c r="C8856" t="s">
        <v>7</v>
      </c>
      <c r="D8856" s="50">
        <v>45850</v>
      </c>
      <c r="E8856">
        <f>YEAR(Tabela1[[#This Row],[Start Date]])</f>
        <v>2025</v>
      </c>
      <c r="F8856">
        <f>ROUNDUP(MONTH(Tabela1[[#This Row],[Start Date]])/3,0)</f>
        <v>3</v>
      </c>
      <c r="G8856" t="s">
        <v>8</v>
      </c>
      <c r="H8856">
        <v>15</v>
      </c>
      <c r="I8856" t="s">
        <v>14</v>
      </c>
      <c r="J8856" t="s">
        <v>8</v>
      </c>
      <c r="K8856">
        <v>30</v>
      </c>
      <c r="L8856" t="s">
        <v>11</v>
      </c>
      <c r="M8856">
        <v>0</v>
      </c>
      <c r="N8856">
        <v>1</v>
      </c>
      <c r="O8856" t="str">
        <f>IF(AND(Tabela1[[#This Row],[EA Play Season Pass]]="Yes",Tabela1[[#This Row],[Minecraft Season Pass]]="Yes"),"Yes","No")</f>
        <v>No</v>
      </c>
      <c r="P8856" t="str">
        <f>IF(OR(Tabela1[[#This Row],[EA Play Season Pass]]="Yes",Tabela1[[#This Row],[Minecraft Season Pass]]="Yes"),"Yes","No")</f>
        <v>Yes</v>
      </c>
      <c r="Q8856">
        <v>44</v>
      </c>
      <c r="R8856" s="2"/>
    </row>
    <row r="8857" spans="1:18" x14ac:dyDescent="0.25">
      <c r="A8857">
        <v>8856</v>
      </c>
      <c r="B8857" t="s">
        <v>8400</v>
      </c>
      <c r="C8857" t="s">
        <v>10</v>
      </c>
      <c r="D8857" s="50">
        <v>45850</v>
      </c>
      <c r="E8857">
        <f>YEAR(Tabela1[[#This Row],[Start Date]])</f>
        <v>2025</v>
      </c>
      <c r="F8857">
        <f>ROUNDUP(MONTH(Tabela1[[#This Row],[Start Date]])/3,0)</f>
        <v>3</v>
      </c>
      <c r="G8857" t="s">
        <v>11</v>
      </c>
      <c r="H8857">
        <v>5</v>
      </c>
      <c r="I8857" t="s">
        <v>9</v>
      </c>
      <c r="J8857" t="s">
        <v>11</v>
      </c>
      <c r="K8857">
        <v>0</v>
      </c>
      <c r="L8857" t="s">
        <v>11</v>
      </c>
      <c r="M8857">
        <v>0</v>
      </c>
      <c r="N8857">
        <v>3</v>
      </c>
      <c r="O8857" t="str">
        <f>IF(AND(Tabela1[[#This Row],[EA Play Season Pass]]="Yes",Tabela1[[#This Row],[Minecraft Season Pass]]="Yes"),"Yes","No")</f>
        <v>No</v>
      </c>
      <c r="P8857" t="str">
        <f>IF(OR(Tabela1[[#This Row],[EA Play Season Pass]]="Yes",Tabela1[[#This Row],[Minecraft Season Pass]]="Yes"),"Yes","No")</f>
        <v>No</v>
      </c>
      <c r="Q8857">
        <v>2</v>
      </c>
      <c r="R8857" s="2"/>
    </row>
    <row r="8858" spans="1:18" x14ac:dyDescent="0.25">
      <c r="A8858">
        <v>8857</v>
      </c>
      <c r="B8858" t="s">
        <v>8401</v>
      </c>
      <c r="C8858" t="s">
        <v>13</v>
      </c>
      <c r="D8858" s="50">
        <v>45850</v>
      </c>
      <c r="E8858">
        <f>YEAR(Tabela1[[#This Row],[Start Date]])</f>
        <v>2025</v>
      </c>
      <c r="F8858">
        <f>ROUNDUP(MONTH(Tabela1[[#This Row],[Start Date]])/3,0)</f>
        <v>3</v>
      </c>
      <c r="G8858" t="s">
        <v>11</v>
      </c>
      <c r="H8858">
        <v>10</v>
      </c>
      <c r="I8858" t="s">
        <v>14</v>
      </c>
      <c r="J8858" t="s">
        <v>11</v>
      </c>
      <c r="K8858">
        <v>0</v>
      </c>
      <c r="L8858" t="s">
        <v>11</v>
      </c>
      <c r="M8858">
        <v>0</v>
      </c>
      <c r="N8858">
        <v>1</v>
      </c>
      <c r="O8858" t="str">
        <f>IF(AND(Tabela1[[#This Row],[EA Play Season Pass]]="Yes",Tabela1[[#This Row],[Minecraft Season Pass]]="Yes"),"Yes","No")</f>
        <v>No</v>
      </c>
      <c r="P8858" t="str">
        <f>IF(OR(Tabela1[[#This Row],[EA Play Season Pass]]="Yes",Tabela1[[#This Row],[Minecraft Season Pass]]="Yes"),"Yes","No")</f>
        <v>No</v>
      </c>
      <c r="Q8858">
        <v>9</v>
      </c>
      <c r="R8858" s="2"/>
    </row>
    <row r="8859" spans="1:18" x14ac:dyDescent="0.25">
      <c r="A8859">
        <v>8858</v>
      </c>
      <c r="B8859" t="s">
        <v>8402</v>
      </c>
      <c r="C8859" t="s">
        <v>7</v>
      </c>
      <c r="D8859" s="50">
        <v>45850</v>
      </c>
      <c r="E8859">
        <f>YEAR(Tabela1[[#This Row],[Start Date]])</f>
        <v>2025</v>
      </c>
      <c r="F8859">
        <f>ROUNDUP(MONTH(Tabela1[[#This Row],[Start Date]])/3,0)</f>
        <v>3</v>
      </c>
      <c r="G8859" t="s">
        <v>8</v>
      </c>
      <c r="H8859">
        <v>15</v>
      </c>
      <c r="I8859" t="s">
        <v>9</v>
      </c>
      <c r="J8859" t="s">
        <v>8</v>
      </c>
      <c r="K8859">
        <v>30</v>
      </c>
      <c r="L8859" t="s">
        <v>8</v>
      </c>
      <c r="M8859">
        <v>20</v>
      </c>
      <c r="N8859">
        <v>3</v>
      </c>
      <c r="O8859" t="str">
        <f>IF(AND(Tabela1[[#This Row],[EA Play Season Pass]]="Yes",Tabela1[[#This Row],[Minecraft Season Pass]]="Yes"),"Yes","No")</f>
        <v>Yes</v>
      </c>
      <c r="P8859" t="str">
        <f>IF(OR(Tabela1[[#This Row],[EA Play Season Pass]]="Yes",Tabela1[[#This Row],[Minecraft Season Pass]]="Yes"),"Yes","No")</f>
        <v>Yes</v>
      </c>
      <c r="Q8859">
        <v>62</v>
      </c>
      <c r="R8859" s="2"/>
    </row>
    <row r="8860" spans="1:18" x14ac:dyDescent="0.25">
      <c r="A8860">
        <v>8859</v>
      </c>
      <c r="B8860" t="s">
        <v>1206</v>
      </c>
      <c r="C8860" t="s">
        <v>13</v>
      </c>
      <c r="D8860" s="50">
        <v>45850</v>
      </c>
      <c r="E8860">
        <f>YEAR(Tabela1[[#This Row],[Start Date]])</f>
        <v>2025</v>
      </c>
      <c r="F8860">
        <f>ROUNDUP(MONTH(Tabela1[[#This Row],[Start Date]])/3,0)</f>
        <v>3</v>
      </c>
      <c r="G8860" t="s">
        <v>8</v>
      </c>
      <c r="H8860">
        <v>10</v>
      </c>
      <c r="I8860" t="s">
        <v>14</v>
      </c>
      <c r="J8860" t="s">
        <v>11</v>
      </c>
      <c r="K8860">
        <v>0</v>
      </c>
      <c r="L8860" t="s">
        <v>8</v>
      </c>
      <c r="M8860">
        <v>20</v>
      </c>
      <c r="N8860">
        <v>3</v>
      </c>
      <c r="O8860" t="str">
        <f>IF(AND(Tabela1[[#This Row],[EA Play Season Pass]]="Yes",Tabela1[[#This Row],[Minecraft Season Pass]]="Yes"),"Yes","No")</f>
        <v>No</v>
      </c>
      <c r="P8860" t="str">
        <f>IF(OR(Tabela1[[#This Row],[EA Play Season Pass]]="Yes",Tabela1[[#This Row],[Minecraft Season Pass]]="Yes"),"Yes","No")</f>
        <v>Yes</v>
      </c>
      <c r="Q8860">
        <v>27</v>
      </c>
      <c r="R8860" s="2"/>
    </row>
    <row r="8861" spans="1:18" x14ac:dyDescent="0.25">
      <c r="A8861">
        <v>8860</v>
      </c>
      <c r="B8861" t="s">
        <v>1099</v>
      </c>
      <c r="C8861" t="s">
        <v>10</v>
      </c>
      <c r="D8861" s="50">
        <v>45850</v>
      </c>
      <c r="E8861">
        <f>YEAR(Tabela1[[#This Row],[Start Date]])</f>
        <v>2025</v>
      </c>
      <c r="F8861">
        <f>ROUNDUP(MONTH(Tabela1[[#This Row],[Start Date]])/3,0)</f>
        <v>3</v>
      </c>
      <c r="G8861" t="s">
        <v>8</v>
      </c>
      <c r="H8861">
        <v>5</v>
      </c>
      <c r="I8861" t="s">
        <v>9</v>
      </c>
      <c r="J8861" t="s">
        <v>8</v>
      </c>
      <c r="K8861">
        <v>30</v>
      </c>
      <c r="L8861" t="s">
        <v>11</v>
      </c>
      <c r="M8861">
        <v>0</v>
      </c>
      <c r="N8861">
        <v>3</v>
      </c>
      <c r="O8861" t="str">
        <f>IF(AND(Tabela1[[#This Row],[EA Play Season Pass]]="Yes",Tabela1[[#This Row],[Minecraft Season Pass]]="Yes"),"Yes","No")</f>
        <v>No</v>
      </c>
      <c r="P8861" t="str">
        <f>IF(OR(Tabela1[[#This Row],[EA Play Season Pass]]="Yes",Tabela1[[#This Row],[Minecraft Season Pass]]="Yes"),"Yes","No")</f>
        <v>Yes</v>
      </c>
      <c r="Q8861">
        <v>32</v>
      </c>
      <c r="R8861" s="2"/>
    </row>
    <row r="8862" spans="1:18" x14ac:dyDescent="0.25">
      <c r="A8862">
        <v>8861</v>
      </c>
      <c r="B8862" t="s">
        <v>8403</v>
      </c>
      <c r="C8862" t="s">
        <v>13</v>
      </c>
      <c r="D8862" s="50">
        <v>45850</v>
      </c>
      <c r="E8862">
        <f>YEAR(Tabela1[[#This Row],[Start Date]])</f>
        <v>2025</v>
      </c>
      <c r="F8862">
        <f>ROUNDUP(MONTH(Tabela1[[#This Row],[Start Date]])/3,0)</f>
        <v>3</v>
      </c>
      <c r="G8862" t="s">
        <v>8</v>
      </c>
      <c r="H8862">
        <v>10</v>
      </c>
      <c r="I8862" t="s">
        <v>9</v>
      </c>
      <c r="J8862" t="s">
        <v>11</v>
      </c>
      <c r="K8862">
        <v>0</v>
      </c>
      <c r="L8862" t="s">
        <v>8</v>
      </c>
      <c r="M8862">
        <v>20</v>
      </c>
      <c r="N8862">
        <v>2</v>
      </c>
      <c r="O8862" t="str">
        <f>IF(AND(Tabela1[[#This Row],[EA Play Season Pass]]="Yes",Tabela1[[#This Row],[Minecraft Season Pass]]="Yes"),"Yes","No")</f>
        <v>No</v>
      </c>
      <c r="P8862" t="str">
        <f>IF(OR(Tabela1[[#This Row],[EA Play Season Pass]]="Yes",Tabela1[[#This Row],[Minecraft Season Pass]]="Yes"),"Yes","No")</f>
        <v>Yes</v>
      </c>
      <c r="Q8862">
        <v>28</v>
      </c>
      <c r="R8862" s="2"/>
    </row>
    <row r="8863" spans="1:18" x14ac:dyDescent="0.25">
      <c r="A8863">
        <v>8862</v>
      </c>
      <c r="B8863" t="s">
        <v>8404</v>
      </c>
      <c r="C8863" t="s">
        <v>10</v>
      </c>
      <c r="D8863" s="50">
        <v>45850</v>
      </c>
      <c r="E8863">
        <f>YEAR(Tabela1[[#This Row],[Start Date]])</f>
        <v>2025</v>
      </c>
      <c r="F8863">
        <f>ROUNDUP(MONTH(Tabela1[[#This Row],[Start Date]])/3,0)</f>
        <v>3</v>
      </c>
      <c r="G8863" t="s">
        <v>8</v>
      </c>
      <c r="H8863">
        <v>5</v>
      </c>
      <c r="I8863" t="s">
        <v>14</v>
      </c>
      <c r="J8863" t="s">
        <v>8</v>
      </c>
      <c r="K8863">
        <v>30</v>
      </c>
      <c r="L8863" t="s">
        <v>8</v>
      </c>
      <c r="M8863">
        <v>20</v>
      </c>
      <c r="N8863">
        <v>3</v>
      </c>
      <c r="O8863" t="str">
        <f>IF(AND(Tabela1[[#This Row],[EA Play Season Pass]]="Yes",Tabela1[[#This Row],[Minecraft Season Pass]]="Yes"),"Yes","No")</f>
        <v>Yes</v>
      </c>
      <c r="P8863" t="str">
        <f>IF(OR(Tabela1[[#This Row],[EA Play Season Pass]]="Yes",Tabela1[[#This Row],[Minecraft Season Pass]]="Yes"),"Yes","No")</f>
        <v>Yes</v>
      </c>
      <c r="Q8863">
        <v>52</v>
      </c>
      <c r="R8863" s="2"/>
    </row>
    <row r="8864" spans="1:18" x14ac:dyDescent="0.25">
      <c r="A8864">
        <v>8863</v>
      </c>
      <c r="B8864" t="s">
        <v>8405</v>
      </c>
      <c r="C8864" t="s">
        <v>7</v>
      </c>
      <c r="D8864" s="50">
        <v>45851</v>
      </c>
      <c r="E8864">
        <f>YEAR(Tabela1[[#This Row],[Start Date]])</f>
        <v>2025</v>
      </c>
      <c r="F8864">
        <f>ROUNDUP(MONTH(Tabela1[[#This Row],[Start Date]])/3,0)</f>
        <v>3</v>
      </c>
      <c r="G8864" t="s">
        <v>11</v>
      </c>
      <c r="H8864">
        <v>15</v>
      </c>
      <c r="I8864" t="s">
        <v>12</v>
      </c>
      <c r="J8864" t="s">
        <v>11</v>
      </c>
      <c r="K8864">
        <v>0</v>
      </c>
      <c r="L8864" t="s">
        <v>8</v>
      </c>
      <c r="M8864">
        <v>20</v>
      </c>
      <c r="N8864">
        <v>3</v>
      </c>
      <c r="O8864" t="str">
        <f>IF(AND(Tabela1[[#This Row],[EA Play Season Pass]]="Yes",Tabela1[[#This Row],[Minecraft Season Pass]]="Yes"),"Yes","No")</f>
        <v>No</v>
      </c>
      <c r="P8864" t="str">
        <f>IF(OR(Tabela1[[#This Row],[EA Play Season Pass]]="Yes",Tabela1[[#This Row],[Minecraft Season Pass]]="Yes"),"Yes","No")</f>
        <v>Yes</v>
      </c>
      <c r="Q8864">
        <v>32</v>
      </c>
      <c r="R8864" s="2"/>
    </row>
    <row r="8865" spans="1:18" x14ac:dyDescent="0.25">
      <c r="A8865">
        <v>8864</v>
      </c>
      <c r="B8865" t="s">
        <v>401</v>
      </c>
      <c r="C8865" t="s">
        <v>13</v>
      </c>
      <c r="D8865" s="50">
        <v>45851</v>
      </c>
      <c r="E8865">
        <f>YEAR(Tabela1[[#This Row],[Start Date]])</f>
        <v>2025</v>
      </c>
      <c r="F8865">
        <f>ROUNDUP(MONTH(Tabela1[[#This Row],[Start Date]])/3,0)</f>
        <v>3</v>
      </c>
      <c r="G8865" t="s">
        <v>8</v>
      </c>
      <c r="H8865">
        <v>10</v>
      </c>
      <c r="I8865" t="s">
        <v>14</v>
      </c>
      <c r="J8865" t="s">
        <v>11</v>
      </c>
      <c r="K8865">
        <v>0</v>
      </c>
      <c r="L8865" t="s">
        <v>8</v>
      </c>
      <c r="M8865">
        <v>20</v>
      </c>
      <c r="N8865">
        <v>2</v>
      </c>
      <c r="O8865" t="str">
        <f>IF(AND(Tabela1[[#This Row],[EA Play Season Pass]]="Yes",Tabela1[[#This Row],[Minecraft Season Pass]]="Yes"),"Yes","No")</f>
        <v>No</v>
      </c>
      <c r="P8865" t="str">
        <f>IF(OR(Tabela1[[#This Row],[EA Play Season Pass]]="Yes",Tabela1[[#This Row],[Minecraft Season Pass]]="Yes"),"Yes","No")</f>
        <v>Yes</v>
      </c>
      <c r="Q8865">
        <v>28</v>
      </c>
      <c r="R8865" s="2"/>
    </row>
    <row r="8866" spans="1:18" x14ac:dyDescent="0.25">
      <c r="A8866">
        <v>8865</v>
      </c>
      <c r="B8866" t="s">
        <v>8406</v>
      </c>
      <c r="C8866" t="s">
        <v>7</v>
      </c>
      <c r="D8866" s="50">
        <v>45851</v>
      </c>
      <c r="E8866">
        <f>YEAR(Tabela1[[#This Row],[Start Date]])</f>
        <v>2025</v>
      </c>
      <c r="F8866">
        <f>ROUNDUP(MONTH(Tabela1[[#This Row],[Start Date]])/3,0)</f>
        <v>3</v>
      </c>
      <c r="G8866" t="s">
        <v>8</v>
      </c>
      <c r="H8866">
        <v>15</v>
      </c>
      <c r="I8866" t="s">
        <v>9</v>
      </c>
      <c r="J8866" t="s">
        <v>11</v>
      </c>
      <c r="K8866">
        <v>0</v>
      </c>
      <c r="L8866" t="s">
        <v>11</v>
      </c>
      <c r="M8866">
        <v>0</v>
      </c>
      <c r="N8866">
        <v>3</v>
      </c>
      <c r="O8866" t="str">
        <f>IF(AND(Tabela1[[#This Row],[EA Play Season Pass]]="Yes",Tabela1[[#This Row],[Minecraft Season Pass]]="Yes"),"Yes","No")</f>
        <v>No</v>
      </c>
      <c r="P8866" t="str">
        <f>IF(OR(Tabela1[[#This Row],[EA Play Season Pass]]="Yes",Tabela1[[#This Row],[Minecraft Season Pass]]="Yes"),"Yes","No")</f>
        <v>No</v>
      </c>
      <c r="Q8866">
        <v>12</v>
      </c>
      <c r="R8866" s="2"/>
    </row>
    <row r="8867" spans="1:18" x14ac:dyDescent="0.25">
      <c r="A8867">
        <v>8866</v>
      </c>
      <c r="B8867" t="s">
        <v>2583</v>
      </c>
      <c r="C8867" t="s">
        <v>10</v>
      </c>
      <c r="D8867" s="50">
        <v>45851</v>
      </c>
      <c r="E8867">
        <f>YEAR(Tabela1[[#This Row],[Start Date]])</f>
        <v>2025</v>
      </c>
      <c r="F8867">
        <f>ROUNDUP(MONTH(Tabela1[[#This Row],[Start Date]])/3,0)</f>
        <v>3</v>
      </c>
      <c r="G8867" t="s">
        <v>8</v>
      </c>
      <c r="H8867">
        <v>5</v>
      </c>
      <c r="I8867" t="s">
        <v>14</v>
      </c>
      <c r="J8867" t="s">
        <v>11</v>
      </c>
      <c r="K8867">
        <v>0</v>
      </c>
      <c r="L8867" t="s">
        <v>11</v>
      </c>
      <c r="M8867">
        <v>0</v>
      </c>
      <c r="N8867">
        <v>2</v>
      </c>
      <c r="O8867" t="str">
        <f>IF(AND(Tabela1[[#This Row],[EA Play Season Pass]]="Yes",Tabela1[[#This Row],[Minecraft Season Pass]]="Yes"),"Yes","No")</f>
        <v>No</v>
      </c>
      <c r="P8867" t="str">
        <f>IF(OR(Tabela1[[#This Row],[EA Play Season Pass]]="Yes",Tabela1[[#This Row],[Minecraft Season Pass]]="Yes"),"Yes","No")</f>
        <v>No</v>
      </c>
      <c r="Q8867">
        <v>3</v>
      </c>
      <c r="R8867" s="2"/>
    </row>
    <row r="8868" spans="1:18" x14ac:dyDescent="0.25">
      <c r="A8868">
        <v>8867</v>
      </c>
      <c r="B8868" t="s">
        <v>8407</v>
      </c>
      <c r="C8868" t="s">
        <v>7</v>
      </c>
      <c r="D8868" s="50">
        <v>45851</v>
      </c>
      <c r="E8868">
        <f>YEAR(Tabela1[[#This Row],[Start Date]])</f>
        <v>2025</v>
      </c>
      <c r="F8868">
        <f>ROUNDUP(MONTH(Tabela1[[#This Row],[Start Date]])/3,0)</f>
        <v>3</v>
      </c>
      <c r="G8868" t="s">
        <v>8</v>
      </c>
      <c r="H8868">
        <v>15</v>
      </c>
      <c r="I8868" t="s">
        <v>14</v>
      </c>
      <c r="J8868" t="s">
        <v>11</v>
      </c>
      <c r="K8868">
        <v>0</v>
      </c>
      <c r="L8868" t="s">
        <v>8</v>
      </c>
      <c r="M8868">
        <v>20</v>
      </c>
      <c r="N8868">
        <v>2</v>
      </c>
      <c r="O8868" t="str">
        <f>IF(AND(Tabela1[[#This Row],[EA Play Season Pass]]="Yes",Tabela1[[#This Row],[Minecraft Season Pass]]="Yes"),"Yes","No")</f>
        <v>No</v>
      </c>
      <c r="P8868" t="str">
        <f>IF(OR(Tabela1[[#This Row],[EA Play Season Pass]]="Yes",Tabela1[[#This Row],[Minecraft Season Pass]]="Yes"),"Yes","No")</f>
        <v>Yes</v>
      </c>
      <c r="Q8868">
        <v>33</v>
      </c>
      <c r="R8868" s="2"/>
    </row>
    <row r="8869" spans="1:18" x14ac:dyDescent="0.25">
      <c r="A8869">
        <v>8868</v>
      </c>
      <c r="B8869" t="s">
        <v>2117</v>
      </c>
      <c r="C8869" t="s">
        <v>10</v>
      </c>
      <c r="D8869" s="50">
        <v>45851</v>
      </c>
      <c r="E8869">
        <f>YEAR(Tabela1[[#This Row],[Start Date]])</f>
        <v>2025</v>
      </c>
      <c r="F8869">
        <f>ROUNDUP(MONTH(Tabela1[[#This Row],[Start Date]])/3,0)</f>
        <v>3</v>
      </c>
      <c r="G8869" t="s">
        <v>11</v>
      </c>
      <c r="H8869">
        <v>5</v>
      </c>
      <c r="I8869" t="s">
        <v>12</v>
      </c>
      <c r="J8869" t="s">
        <v>11</v>
      </c>
      <c r="K8869">
        <v>0</v>
      </c>
      <c r="L8869" t="s">
        <v>11</v>
      </c>
      <c r="M8869">
        <v>0</v>
      </c>
      <c r="N8869">
        <v>3</v>
      </c>
      <c r="O8869" t="str">
        <f>IF(AND(Tabela1[[#This Row],[EA Play Season Pass]]="Yes",Tabela1[[#This Row],[Minecraft Season Pass]]="Yes"),"Yes","No")</f>
        <v>No</v>
      </c>
      <c r="P8869" t="str">
        <f>IF(OR(Tabela1[[#This Row],[EA Play Season Pass]]="Yes",Tabela1[[#This Row],[Minecraft Season Pass]]="Yes"),"Yes","No")</f>
        <v>No</v>
      </c>
      <c r="Q8869">
        <v>2</v>
      </c>
      <c r="R8869" s="2"/>
    </row>
    <row r="8870" spans="1:18" x14ac:dyDescent="0.25">
      <c r="A8870">
        <v>8869</v>
      </c>
      <c r="B8870" t="s">
        <v>8408</v>
      </c>
      <c r="C8870" t="s">
        <v>13</v>
      </c>
      <c r="D8870" s="50">
        <v>45852</v>
      </c>
      <c r="E8870">
        <f>YEAR(Tabela1[[#This Row],[Start Date]])</f>
        <v>2025</v>
      </c>
      <c r="F8870">
        <f>ROUNDUP(MONTH(Tabela1[[#This Row],[Start Date]])/3,0)</f>
        <v>3</v>
      </c>
      <c r="G8870" t="s">
        <v>11</v>
      </c>
      <c r="H8870">
        <v>10</v>
      </c>
      <c r="I8870" t="s">
        <v>9</v>
      </c>
      <c r="J8870" t="s">
        <v>8</v>
      </c>
      <c r="K8870">
        <v>30</v>
      </c>
      <c r="L8870" t="s">
        <v>11</v>
      </c>
      <c r="M8870">
        <v>0</v>
      </c>
      <c r="N8870">
        <v>3</v>
      </c>
      <c r="O8870" t="str">
        <f>IF(AND(Tabela1[[#This Row],[EA Play Season Pass]]="Yes",Tabela1[[#This Row],[Minecraft Season Pass]]="Yes"),"Yes","No")</f>
        <v>No</v>
      </c>
      <c r="P8870" t="str">
        <f>IF(OR(Tabela1[[#This Row],[EA Play Season Pass]]="Yes",Tabela1[[#This Row],[Minecraft Season Pass]]="Yes"),"Yes","No")</f>
        <v>Yes</v>
      </c>
      <c r="Q8870">
        <v>37</v>
      </c>
      <c r="R8870" s="2"/>
    </row>
    <row r="8871" spans="1:18" x14ac:dyDescent="0.25">
      <c r="A8871">
        <v>8870</v>
      </c>
      <c r="B8871" t="s">
        <v>2594</v>
      </c>
      <c r="C8871" t="s">
        <v>7</v>
      </c>
      <c r="D8871" s="50">
        <v>45852</v>
      </c>
      <c r="E8871">
        <f>YEAR(Tabela1[[#This Row],[Start Date]])</f>
        <v>2025</v>
      </c>
      <c r="F8871">
        <f>ROUNDUP(MONTH(Tabela1[[#This Row],[Start Date]])/3,0)</f>
        <v>3</v>
      </c>
      <c r="G8871" t="s">
        <v>8</v>
      </c>
      <c r="H8871">
        <v>15</v>
      </c>
      <c r="I8871" t="s">
        <v>9</v>
      </c>
      <c r="J8871" t="s">
        <v>8</v>
      </c>
      <c r="K8871">
        <v>30</v>
      </c>
      <c r="L8871" t="s">
        <v>11</v>
      </c>
      <c r="M8871">
        <v>0</v>
      </c>
      <c r="N8871">
        <v>2</v>
      </c>
      <c r="O8871" t="str">
        <f>IF(AND(Tabela1[[#This Row],[EA Play Season Pass]]="Yes",Tabela1[[#This Row],[Minecraft Season Pass]]="Yes"),"Yes","No")</f>
        <v>No</v>
      </c>
      <c r="P8871" t="str">
        <f>IF(OR(Tabela1[[#This Row],[EA Play Season Pass]]="Yes",Tabela1[[#This Row],[Minecraft Season Pass]]="Yes"),"Yes","No")</f>
        <v>Yes</v>
      </c>
      <c r="Q8871">
        <v>43</v>
      </c>
      <c r="R8871" s="2"/>
    </row>
    <row r="8872" spans="1:18" x14ac:dyDescent="0.25">
      <c r="A8872">
        <v>8871</v>
      </c>
      <c r="B8872" t="s">
        <v>8409</v>
      </c>
      <c r="C8872" t="s">
        <v>7</v>
      </c>
      <c r="D8872" s="50">
        <v>45852</v>
      </c>
      <c r="E8872">
        <f>YEAR(Tabela1[[#This Row],[Start Date]])</f>
        <v>2025</v>
      </c>
      <c r="F8872">
        <f>ROUNDUP(MONTH(Tabela1[[#This Row],[Start Date]])/3,0)</f>
        <v>3</v>
      </c>
      <c r="G8872" t="s">
        <v>8</v>
      </c>
      <c r="H8872">
        <v>15</v>
      </c>
      <c r="I8872" t="s">
        <v>14</v>
      </c>
      <c r="J8872" t="s">
        <v>11</v>
      </c>
      <c r="K8872">
        <v>0</v>
      </c>
      <c r="L8872" t="s">
        <v>11</v>
      </c>
      <c r="M8872">
        <v>0</v>
      </c>
      <c r="N8872">
        <v>3</v>
      </c>
      <c r="O8872" t="str">
        <f>IF(AND(Tabela1[[#This Row],[EA Play Season Pass]]="Yes",Tabela1[[#This Row],[Minecraft Season Pass]]="Yes"),"Yes","No")</f>
        <v>No</v>
      </c>
      <c r="P8872" t="str">
        <f>IF(OR(Tabela1[[#This Row],[EA Play Season Pass]]="Yes",Tabela1[[#This Row],[Minecraft Season Pass]]="Yes"),"Yes","No")</f>
        <v>No</v>
      </c>
      <c r="Q8872">
        <v>12</v>
      </c>
      <c r="R8872" s="2"/>
    </row>
    <row r="8873" spans="1:18" x14ac:dyDescent="0.25">
      <c r="A8873">
        <v>8872</v>
      </c>
      <c r="B8873" t="s">
        <v>8410</v>
      </c>
      <c r="C8873" t="s">
        <v>7</v>
      </c>
      <c r="D8873" s="50">
        <v>45852</v>
      </c>
      <c r="E8873">
        <f>YEAR(Tabela1[[#This Row],[Start Date]])</f>
        <v>2025</v>
      </c>
      <c r="F8873">
        <f>ROUNDUP(MONTH(Tabela1[[#This Row],[Start Date]])/3,0)</f>
        <v>3</v>
      </c>
      <c r="G8873" t="s">
        <v>11</v>
      </c>
      <c r="H8873">
        <v>15</v>
      </c>
      <c r="I8873" t="s">
        <v>9</v>
      </c>
      <c r="J8873" t="s">
        <v>8</v>
      </c>
      <c r="K8873">
        <v>30</v>
      </c>
      <c r="L8873" t="s">
        <v>8</v>
      </c>
      <c r="M8873">
        <v>20</v>
      </c>
      <c r="N8873">
        <v>2</v>
      </c>
      <c r="O8873" t="str">
        <f>IF(AND(Tabela1[[#This Row],[EA Play Season Pass]]="Yes",Tabela1[[#This Row],[Minecraft Season Pass]]="Yes"),"Yes","No")</f>
        <v>Yes</v>
      </c>
      <c r="P8873" t="str">
        <f>IF(OR(Tabela1[[#This Row],[EA Play Season Pass]]="Yes",Tabela1[[#This Row],[Minecraft Season Pass]]="Yes"),"Yes","No")</f>
        <v>Yes</v>
      </c>
      <c r="Q8873">
        <v>63</v>
      </c>
      <c r="R8873" s="2"/>
    </row>
    <row r="8874" spans="1:18" x14ac:dyDescent="0.25">
      <c r="A8874">
        <v>8873</v>
      </c>
      <c r="B8874" t="s">
        <v>4629</v>
      </c>
      <c r="C8874" t="s">
        <v>10</v>
      </c>
      <c r="D8874" s="50">
        <v>45852</v>
      </c>
      <c r="E8874">
        <f>YEAR(Tabela1[[#This Row],[Start Date]])</f>
        <v>2025</v>
      </c>
      <c r="F8874">
        <f>ROUNDUP(MONTH(Tabela1[[#This Row],[Start Date]])/3,0)</f>
        <v>3</v>
      </c>
      <c r="G8874" t="s">
        <v>11</v>
      </c>
      <c r="H8874">
        <v>5</v>
      </c>
      <c r="I8874" t="s">
        <v>12</v>
      </c>
      <c r="J8874" t="s">
        <v>11</v>
      </c>
      <c r="K8874">
        <v>0</v>
      </c>
      <c r="L8874" t="s">
        <v>11</v>
      </c>
      <c r="M8874">
        <v>0</v>
      </c>
      <c r="N8874">
        <v>3</v>
      </c>
      <c r="O8874" t="str">
        <f>IF(AND(Tabela1[[#This Row],[EA Play Season Pass]]="Yes",Tabela1[[#This Row],[Minecraft Season Pass]]="Yes"),"Yes","No")</f>
        <v>No</v>
      </c>
      <c r="P8874" t="str">
        <f>IF(OR(Tabela1[[#This Row],[EA Play Season Pass]]="Yes",Tabela1[[#This Row],[Minecraft Season Pass]]="Yes"),"Yes","No")</f>
        <v>No</v>
      </c>
      <c r="Q8874">
        <v>2</v>
      </c>
      <c r="R8874" s="2"/>
    </row>
    <row r="8875" spans="1:18" x14ac:dyDescent="0.25">
      <c r="A8875">
        <v>8874</v>
      </c>
      <c r="B8875" t="s">
        <v>8411</v>
      </c>
      <c r="C8875" t="s">
        <v>13</v>
      </c>
      <c r="D8875" s="50">
        <v>45852</v>
      </c>
      <c r="E8875">
        <f>YEAR(Tabela1[[#This Row],[Start Date]])</f>
        <v>2025</v>
      </c>
      <c r="F8875">
        <f>ROUNDUP(MONTH(Tabela1[[#This Row],[Start Date]])/3,0)</f>
        <v>3</v>
      </c>
      <c r="G8875" t="s">
        <v>8</v>
      </c>
      <c r="H8875">
        <v>10</v>
      </c>
      <c r="I8875" t="s">
        <v>9</v>
      </c>
      <c r="J8875" t="s">
        <v>11</v>
      </c>
      <c r="K8875">
        <v>0</v>
      </c>
      <c r="L8875" t="s">
        <v>8</v>
      </c>
      <c r="M8875">
        <v>20</v>
      </c>
      <c r="N8875">
        <v>3</v>
      </c>
      <c r="O8875" t="str">
        <f>IF(AND(Tabela1[[#This Row],[EA Play Season Pass]]="Yes",Tabela1[[#This Row],[Minecraft Season Pass]]="Yes"),"Yes","No")</f>
        <v>No</v>
      </c>
      <c r="P8875" t="str">
        <f>IF(OR(Tabela1[[#This Row],[EA Play Season Pass]]="Yes",Tabela1[[#This Row],[Minecraft Season Pass]]="Yes"),"Yes","No")</f>
        <v>Yes</v>
      </c>
      <c r="Q8875">
        <v>27</v>
      </c>
      <c r="R8875" s="2"/>
    </row>
    <row r="8876" spans="1:18" x14ac:dyDescent="0.25">
      <c r="A8876">
        <v>8875</v>
      </c>
      <c r="B8876" t="s">
        <v>3050</v>
      </c>
      <c r="C8876" t="s">
        <v>13</v>
      </c>
      <c r="D8876" s="50">
        <v>45852</v>
      </c>
      <c r="E8876">
        <f>YEAR(Tabela1[[#This Row],[Start Date]])</f>
        <v>2025</v>
      </c>
      <c r="F8876">
        <f>ROUNDUP(MONTH(Tabela1[[#This Row],[Start Date]])/3,0)</f>
        <v>3</v>
      </c>
      <c r="G8876" t="s">
        <v>11</v>
      </c>
      <c r="H8876">
        <v>10</v>
      </c>
      <c r="I8876" t="s">
        <v>14</v>
      </c>
      <c r="J8876" t="s">
        <v>11</v>
      </c>
      <c r="K8876">
        <v>0</v>
      </c>
      <c r="L8876" t="s">
        <v>8</v>
      </c>
      <c r="M8876">
        <v>20</v>
      </c>
      <c r="N8876">
        <v>2</v>
      </c>
      <c r="O8876" t="str">
        <f>IF(AND(Tabela1[[#This Row],[EA Play Season Pass]]="Yes",Tabela1[[#This Row],[Minecraft Season Pass]]="Yes"),"Yes","No")</f>
        <v>No</v>
      </c>
      <c r="P8876" t="str">
        <f>IF(OR(Tabela1[[#This Row],[EA Play Season Pass]]="Yes",Tabela1[[#This Row],[Minecraft Season Pass]]="Yes"),"Yes","No")</f>
        <v>Yes</v>
      </c>
      <c r="Q8876">
        <v>28</v>
      </c>
      <c r="R8876" s="2"/>
    </row>
    <row r="8877" spans="1:18" x14ac:dyDescent="0.25">
      <c r="A8877">
        <v>8876</v>
      </c>
      <c r="B8877" t="s">
        <v>542</v>
      </c>
      <c r="C8877" t="s">
        <v>7</v>
      </c>
      <c r="D8877" s="50">
        <v>45852</v>
      </c>
      <c r="E8877">
        <f>YEAR(Tabela1[[#This Row],[Start Date]])</f>
        <v>2025</v>
      </c>
      <c r="F8877">
        <f>ROUNDUP(MONTH(Tabela1[[#This Row],[Start Date]])/3,0)</f>
        <v>3</v>
      </c>
      <c r="G8877" t="s">
        <v>11</v>
      </c>
      <c r="H8877">
        <v>15</v>
      </c>
      <c r="I8877" t="s">
        <v>14</v>
      </c>
      <c r="J8877" t="s">
        <v>11</v>
      </c>
      <c r="K8877">
        <v>0</v>
      </c>
      <c r="L8877" t="s">
        <v>11</v>
      </c>
      <c r="M8877">
        <v>0</v>
      </c>
      <c r="N8877">
        <v>3</v>
      </c>
      <c r="O8877" t="str">
        <f>IF(AND(Tabela1[[#This Row],[EA Play Season Pass]]="Yes",Tabela1[[#This Row],[Minecraft Season Pass]]="Yes"),"Yes","No")</f>
        <v>No</v>
      </c>
      <c r="P8877" t="str">
        <f>IF(OR(Tabela1[[#This Row],[EA Play Season Pass]]="Yes",Tabela1[[#This Row],[Minecraft Season Pass]]="Yes"),"Yes","No")</f>
        <v>No</v>
      </c>
      <c r="Q8877">
        <v>12</v>
      </c>
      <c r="R8877" s="2"/>
    </row>
    <row r="8878" spans="1:18" x14ac:dyDescent="0.25">
      <c r="A8878">
        <v>8877</v>
      </c>
      <c r="B8878" t="s">
        <v>2611</v>
      </c>
      <c r="C8878" t="s">
        <v>13</v>
      </c>
      <c r="D8878" s="50">
        <v>45852</v>
      </c>
      <c r="E8878">
        <f>YEAR(Tabela1[[#This Row],[Start Date]])</f>
        <v>2025</v>
      </c>
      <c r="F8878">
        <f>ROUNDUP(MONTH(Tabela1[[#This Row],[Start Date]])/3,0)</f>
        <v>3</v>
      </c>
      <c r="G8878" t="s">
        <v>8</v>
      </c>
      <c r="H8878">
        <v>10</v>
      </c>
      <c r="I8878" t="s">
        <v>14</v>
      </c>
      <c r="J8878" t="s">
        <v>11</v>
      </c>
      <c r="K8878">
        <v>0</v>
      </c>
      <c r="L8878" t="s">
        <v>8</v>
      </c>
      <c r="M8878">
        <v>20</v>
      </c>
      <c r="N8878">
        <v>2</v>
      </c>
      <c r="O8878" t="str">
        <f>IF(AND(Tabela1[[#This Row],[EA Play Season Pass]]="Yes",Tabela1[[#This Row],[Minecraft Season Pass]]="Yes"),"Yes","No")</f>
        <v>No</v>
      </c>
      <c r="P8878" t="str">
        <f>IF(OR(Tabela1[[#This Row],[EA Play Season Pass]]="Yes",Tabela1[[#This Row],[Minecraft Season Pass]]="Yes"),"Yes","No")</f>
        <v>Yes</v>
      </c>
      <c r="Q8878">
        <v>28</v>
      </c>
      <c r="R8878" s="2"/>
    </row>
    <row r="8879" spans="1:18" x14ac:dyDescent="0.25">
      <c r="A8879">
        <v>8878</v>
      </c>
      <c r="B8879" t="s">
        <v>8412</v>
      </c>
      <c r="C8879" t="s">
        <v>10</v>
      </c>
      <c r="D8879" s="50">
        <v>45852</v>
      </c>
      <c r="E8879">
        <f>YEAR(Tabela1[[#This Row],[Start Date]])</f>
        <v>2025</v>
      </c>
      <c r="F8879">
        <f>ROUNDUP(MONTH(Tabela1[[#This Row],[Start Date]])/3,0)</f>
        <v>3</v>
      </c>
      <c r="G8879" t="s">
        <v>11</v>
      </c>
      <c r="H8879">
        <v>5</v>
      </c>
      <c r="I8879" t="s">
        <v>14</v>
      </c>
      <c r="J8879" t="s">
        <v>8</v>
      </c>
      <c r="K8879">
        <v>30</v>
      </c>
      <c r="L8879" t="s">
        <v>11</v>
      </c>
      <c r="M8879">
        <v>0</v>
      </c>
      <c r="N8879">
        <v>1</v>
      </c>
      <c r="O8879" t="str">
        <f>IF(AND(Tabela1[[#This Row],[EA Play Season Pass]]="Yes",Tabela1[[#This Row],[Minecraft Season Pass]]="Yes"),"Yes","No")</f>
        <v>No</v>
      </c>
      <c r="P8879" t="str">
        <f>IF(OR(Tabela1[[#This Row],[EA Play Season Pass]]="Yes",Tabela1[[#This Row],[Minecraft Season Pass]]="Yes"),"Yes","No")</f>
        <v>Yes</v>
      </c>
      <c r="Q8879">
        <v>34</v>
      </c>
      <c r="R8879" s="2"/>
    </row>
    <row r="8880" spans="1:18" x14ac:dyDescent="0.25">
      <c r="A8880">
        <v>8879</v>
      </c>
      <c r="B8880" t="s">
        <v>883</v>
      </c>
      <c r="C8880" t="s">
        <v>13</v>
      </c>
      <c r="D8880" s="50">
        <v>45852</v>
      </c>
      <c r="E8880">
        <f>YEAR(Tabela1[[#This Row],[Start Date]])</f>
        <v>2025</v>
      </c>
      <c r="F8880">
        <f>ROUNDUP(MONTH(Tabela1[[#This Row],[Start Date]])/3,0)</f>
        <v>3</v>
      </c>
      <c r="G8880" t="s">
        <v>8</v>
      </c>
      <c r="H8880">
        <v>10</v>
      </c>
      <c r="I8880" t="s">
        <v>9</v>
      </c>
      <c r="J8880" t="s">
        <v>8</v>
      </c>
      <c r="K8880">
        <v>30</v>
      </c>
      <c r="L8880" t="s">
        <v>11</v>
      </c>
      <c r="M8880">
        <v>0</v>
      </c>
      <c r="N8880">
        <v>2</v>
      </c>
      <c r="O8880" t="str">
        <f>IF(AND(Tabela1[[#This Row],[EA Play Season Pass]]="Yes",Tabela1[[#This Row],[Minecraft Season Pass]]="Yes"),"Yes","No")</f>
        <v>No</v>
      </c>
      <c r="P8880" t="str">
        <f>IF(OR(Tabela1[[#This Row],[EA Play Season Pass]]="Yes",Tabela1[[#This Row],[Minecraft Season Pass]]="Yes"),"Yes","No")</f>
        <v>Yes</v>
      </c>
      <c r="Q8880">
        <v>38</v>
      </c>
      <c r="R8880" s="2"/>
    </row>
    <row r="8881" spans="1:18" x14ac:dyDescent="0.25">
      <c r="A8881">
        <v>8880</v>
      </c>
      <c r="B8881" t="s">
        <v>5326</v>
      </c>
      <c r="C8881" t="s">
        <v>13</v>
      </c>
      <c r="D8881" s="50">
        <v>45853</v>
      </c>
      <c r="E8881">
        <f>YEAR(Tabela1[[#This Row],[Start Date]])</f>
        <v>2025</v>
      </c>
      <c r="F8881">
        <f>ROUNDUP(MONTH(Tabela1[[#This Row],[Start Date]])/3,0)</f>
        <v>3</v>
      </c>
      <c r="G8881" t="s">
        <v>11</v>
      </c>
      <c r="H8881">
        <v>10</v>
      </c>
      <c r="I8881" t="s">
        <v>14</v>
      </c>
      <c r="J8881" t="s">
        <v>11</v>
      </c>
      <c r="K8881">
        <v>0</v>
      </c>
      <c r="L8881" t="s">
        <v>11</v>
      </c>
      <c r="M8881">
        <v>0</v>
      </c>
      <c r="N8881">
        <v>2</v>
      </c>
      <c r="O8881" t="str">
        <f>IF(AND(Tabela1[[#This Row],[EA Play Season Pass]]="Yes",Tabela1[[#This Row],[Minecraft Season Pass]]="Yes"),"Yes","No")</f>
        <v>No</v>
      </c>
      <c r="P8881" t="str">
        <f>IF(OR(Tabela1[[#This Row],[EA Play Season Pass]]="Yes",Tabela1[[#This Row],[Minecraft Season Pass]]="Yes"),"Yes","No")</f>
        <v>No</v>
      </c>
      <c r="Q8881">
        <v>8</v>
      </c>
      <c r="R8881" s="2"/>
    </row>
    <row r="8882" spans="1:18" x14ac:dyDescent="0.25">
      <c r="A8882">
        <v>8881</v>
      </c>
      <c r="B8882" t="s">
        <v>8413</v>
      </c>
      <c r="C8882" t="s">
        <v>13</v>
      </c>
      <c r="D8882" s="50">
        <v>45853</v>
      </c>
      <c r="E8882">
        <f>YEAR(Tabela1[[#This Row],[Start Date]])</f>
        <v>2025</v>
      </c>
      <c r="F8882">
        <f>ROUNDUP(MONTH(Tabela1[[#This Row],[Start Date]])/3,0)</f>
        <v>3</v>
      </c>
      <c r="G8882" t="s">
        <v>11</v>
      </c>
      <c r="H8882">
        <v>10</v>
      </c>
      <c r="I8882" t="s">
        <v>14</v>
      </c>
      <c r="J8882" t="s">
        <v>11</v>
      </c>
      <c r="K8882">
        <v>0</v>
      </c>
      <c r="L8882" t="s">
        <v>11</v>
      </c>
      <c r="M8882">
        <v>0</v>
      </c>
      <c r="N8882">
        <v>1</v>
      </c>
      <c r="O8882" t="str">
        <f>IF(AND(Tabela1[[#This Row],[EA Play Season Pass]]="Yes",Tabela1[[#This Row],[Minecraft Season Pass]]="Yes"),"Yes","No")</f>
        <v>No</v>
      </c>
      <c r="P8882" t="str">
        <f>IF(OR(Tabela1[[#This Row],[EA Play Season Pass]]="Yes",Tabela1[[#This Row],[Minecraft Season Pass]]="Yes"),"Yes","No")</f>
        <v>No</v>
      </c>
      <c r="Q8882">
        <v>9</v>
      </c>
      <c r="R8882" s="2"/>
    </row>
    <row r="8883" spans="1:18" x14ac:dyDescent="0.25">
      <c r="A8883">
        <v>8882</v>
      </c>
      <c r="B8883" t="s">
        <v>506</v>
      </c>
      <c r="C8883" t="s">
        <v>10</v>
      </c>
      <c r="D8883" s="50">
        <v>45853</v>
      </c>
      <c r="E8883">
        <f>YEAR(Tabela1[[#This Row],[Start Date]])</f>
        <v>2025</v>
      </c>
      <c r="F8883">
        <f>ROUNDUP(MONTH(Tabela1[[#This Row],[Start Date]])/3,0)</f>
        <v>3</v>
      </c>
      <c r="G8883" t="s">
        <v>8</v>
      </c>
      <c r="H8883">
        <v>5</v>
      </c>
      <c r="I8883" t="s">
        <v>14</v>
      </c>
      <c r="J8883" t="s">
        <v>8</v>
      </c>
      <c r="K8883">
        <v>30</v>
      </c>
      <c r="L8883" t="s">
        <v>11</v>
      </c>
      <c r="M8883">
        <v>0</v>
      </c>
      <c r="N8883">
        <v>2</v>
      </c>
      <c r="O8883" t="str">
        <f>IF(AND(Tabela1[[#This Row],[EA Play Season Pass]]="Yes",Tabela1[[#This Row],[Minecraft Season Pass]]="Yes"),"Yes","No")</f>
        <v>No</v>
      </c>
      <c r="P8883" t="str">
        <f>IF(OR(Tabela1[[#This Row],[EA Play Season Pass]]="Yes",Tabela1[[#This Row],[Minecraft Season Pass]]="Yes"),"Yes","No")</f>
        <v>Yes</v>
      </c>
      <c r="Q8883">
        <v>33</v>
      </c>
      <c r="R8883" s="2"/>
    </row>
    <row r="8884" spans="1:18" x14ac:dyDescent="0.25">
      <c r="A8884">
        <v>8883</v>
      </c>
      <c r="B8884" t="s">
        <v>8414</v>
      </c>
      <c r="C8884" t="s">
        <v>10</v>
      </c>
      <c r="D8884" s="50">
        <v>45853</v>
      </c>
      <c r="E8884">
        <f>YEAR(Tabela1[[#This Row],[Start Date]])</f>
        <v>2025</v>
      </c>
      <c r="F8884">
        <f>ROUNDUP(MONTH(Tabela1[[#This Row],[Start Date]])/3,0)</f>
        <v>3</v>
      </c>
      <c r="G8884" t="s">
        <v>8</v>
      </c>
      <c r="H8884">
        <v>5</v>
      </c>
      <c r="I8884" t="s">
        <v>12</v>
      </c>
      <c r="J8884" t="s">
        <v>11</v>
      </c>
      <c r="K8884">
        <v>0</v>
      </c>
      <c r="L8884" t="s">
        <v>8</v>
      </c>
      <c r="M8884">
        <v>20</v>
      </c>
      <c r="N8884">
        <v>1</v>
      </c>
      <c r="O8884" t="str">
        <f>IF(AND(Tabela1[[#This Row],[EA Play Season Pass]]="Yes",Tabela1[[#This Row],[Minecraft Season Pass]]="Yes"),"Yes","No")</f>
        <v>No</v>
      </c>
      <c r="P8884" t="str">
        <f>IF(OR(Tabela1[[#This Row],[EA Play Season Pass]]="Yes",Tabela1[[#This Row],[Minecraft Season Pass]]="Yes"),"Yes","No")</f>
        <v>Yes</v>
      </c>
      <c r="Q8884">
        <v>24</v>
      </c>
      <c r="R8884" s="2"/>
    </row>
    <row r="8885" spans="1:18" x14ac:dyDescent="0.25">
      <c r="A8885">
        <v>8884</v>
      </c>
      <c r="B8885" t="s">
        <v>8055</v>
      </c>
      <c r="C8885" t="s">
        <v>13</v>
      </c>
      <c r="D8885" s="50">
        <v>45853</v>
      </c>
      <c r="E8885">
        <f>YEAR(Tabela1[[#This Row],[Start Date]])</f>
        <v>2025</v>
      </c>
      <c r="F8885">
        <f>ROUNDUP(MONTH(Tabela1[[#This Row],[Start Date]])/3,0)</f>
        <v>3</v>
      </c>
      <c r="G8885" t="s">
        <v>8</v>
      </c>
      <c r="H8885">
        <v>10</v>
      </c>
      <c r="I8885" t="s">
        <v>14</v>
      </c>
      <c r="J8885" t="s">
        <v>8</v>
      </c>
      <c r="K8885">
        <v>30</v>
      </c>
      <c r="L8885" t="s">
        <v>8</v>
      </c>
      <c r="M8885">
        <v>20</v>
      </c>
      <c r="N8885">
        <v>2</v>
      </c>
      <c r="O8885" t="str">
        <f>IF(AND(Tabela1[[#This Row],[EA Play Season Pass]]="Yes",Tabela1[[#This Row],[Minecraft Season Pass]]="Yes"),"Yes","No")</f>
        <v>Yes</v>
      </c>
      <c r="P8885" t="str">
        <f>IF(OR(Tabela1[[#This Row],[EA Play Season Pass]]="Yes",Tabela1[[#This Row],[Minecraft Season Pass]]="Yes"),"Yes","No")</f>
        <v>Yes</v>
      </c>
      <c r="Q8885">
        <v>58</v>
      </c>
      <c r="R8885" s="2"/>
    </row>
    <row r="8886" spans="1:18" x14ac:dyDescent="0.25">
      <c r="A8886">
        <v>8885</v>
      </c>
      <c r="B8886" t="s">
        <v>8415</v>
      </c>
      <c r="C8886" t="s">
        <v>10</v>
      </c>
      <c r="D8886" s="50">
        <v>45853</v>
      </c>
      <c r="E8886">
        <f>YEAR(Tabela1[[#This Row],[Start Date]])</f>
        <v>2025</v>
      </c>
      <c r="F8886">
        <f>ROUNDUP(MONTH(Tabela1[[#This Row],[Start Date]])/3,0)</f>
        <v>3</v>
      </c>
      <c r="G8886" t="s">
        <v>11</v>
      </c>
      <c r="H8886">
        <v>5</v>
      </c>
      <c r="I8886" t="s">
        <v>12</v>
      </c>
      <c r="J8886" t="s">
        <v>8</v>
      </c>
      <c r="K8886">
        <v>30</v>
      </c>
      <c r="L8886" t="s">
        <v>11</v>
      </c>
      <c r="M8886">
        <v>0</v>
      </c>
      <c r="N8886">
        <v>1</v>
      </c>
      <c r="O8886" t="str">
        <f>IF(AND(Tabela1[[#This Row],[EA Play Season Pass]]="Yes",Tabela1[[#This Row],[Minecraft Season Pass]]="Yes"),"Yes","No")</f>
        <v>No</v>
      </c>
      <c r="P8886" t="str">
        <f>IF(OR(Tabela1[[#This Row],[EA Play Season Pass]]="Yes",Tabela1[[#This Row],[Minecraft Season Pass]]="Yes"),"Yes","No")</f>
        <v>Yes</v>
      </c>
      <c r="Q8886">
        <v>34</v>
      </c>
      <c r="R8886" s="2"/>
    </row>
    <row r="8887" spans="1:18" x14ac:dyDescent="0.25">
      <c r="A8887">
        <v>8886</v>
      </c>
      <c r="B8887" t="s">
        <v>41</v>
      </c>
      <c r="C8887" t="s">
        <v>10</v>
      </c>
      <c r="D8887" s="50">
        <v>45854</v>
      </c>
      <c r="E8887">
        <f>YEAR(Tabela1[[#This Row],[Start Date]])</f>
        <v>2025</v>
      </c>
      <c r="F8887">
        <f>ROUNDUP(MONTH(Tabela1[[#This Row],[Start Date]])/3,0)</f>
        <v>3</v>
      </c>
      <c r="G8887" t="s">
        <v>11</v>
      </c>
      <c r="H8887">
        <v>5</v>
      </c>
      <c r="I8887" t="s">
        <v>9</v>
      </c>
      <c r="J8887" t="s">
        <v>8</v>
      </c>
      <c r="K8887">
        <v>30</v>
      </c>
      <c r="L8887" t="s">
        <v>11</v>
      </c>
      <c r="M8887">
        <v>0</v>
      </c>
      <c r="N8887">
        <v>2</v>
      </c>
      <c r="O8887" t="str">
        <f>IF(AND(Tabela1[[#This Row],[EA Play Season Pass]]="Yes",Tabela1[[#This Row],[Minecraft Season Pass]]="Yes"),"Yes","No")</f>
        <v>No</v>
      </c>
      <c r="P8887" t="str">
        <f>IF(OR(Tabela1[[#This Row],[EA Play Season Pass]]="Yes",Tabela1[[#This Row],[Minecraft Season Pass]]="Yes"),"Yes","No")</f>
        <v>Yes</v>
      </c>
      <c r="Q8887">
        <v>33</v>
      </c>
      <c r="R8887" s="2"/>
    </row>
    <row r="8888" spans="1:18" x14ac:dyDescent="0.25">
      <c r="A8888">
        <v>8887</v>
      </c>
      <c r="B8888" t="s">
        <v>8416</v>
      </c>
      <c r="C8888" t="s">
        <v>7</v>
      </c>
      <c r="D8888" s="50">
        <v>45854</v>
      </c>
      <c r="E8888">
        <f>YEAR(Tabela1[[#This Row],[Start Date]])</f>
        <v>2025</v>
      </c>
      <c r="F8888">
        <f>ROUNDUP(MONTH(Tabela1[[#This Row],[Start Date]])/3,0)</f>
        <v>3</v>
      </c>
      <c r="G8888" t="s">
        <v>8</v>
      </c>
      <c r="H8888">
        <v>15</v>
      </c>
      <c r="I8888" t="s">
        <v>9</v>
      </c>
      <c r="J8888" t="s">
        <v>8</v>
      </c>
      <c r="K8888">
        <v>30</v>
      </c>
      <c r="L8888" t="s">
        <v>11</v>
      </c>
      <c r="M8888">
        <v>0</v>
      </c>
      <c r="N8888">
        <v>2</v>
      </c>
      <c r="O8888" t="str">
        <f>IF(AND(Tabela1[[#This Row],[EA Play Season Pass]]="Yes",Tabela1[[#This Row],[Minecraft Season Pass]]="Yes"),"Yes","No")</f>
        <v>No</v>
      </c>
      <c r="P8888" t="str">
        <f>IF(OR(Tabela1[[#This Row],[EA Play Season Pass]]="Yes",Tabela1[[#This Row],[Minecraft Season Pass]]="Yes"),"Yes","No")</f>
        <v>Yes</v>
      </c>
      <c r="Q8888">
        <v>43</v>
      </c>
      <c r="R8888" s="2"/>
    </row>
    <row r="8889" spans="1:18" x14ac:dyDescent="0.25">
      <c r="A8889">
        <v>8888</v>
      </c>
      <c r="B8889" t="s">
        <v>3088</v>
      </c>
      <c r="C8889" t="s">
        <v>7</v>
      </c>
      <c r="D8889" s="50">
        <v>45854</v>
      </c>
      <c r="E8889">
        <f>YEAR(Tabela1[[#This Row],[Start Date]])</f>
        <v>2025</v>
      </c>
      <c r="F8889">
        <f>ROUNDUP(MONTH(Tabela1[[#This Row],[Start Date]])/3,0)</f>
        <v>3</v>
      </c>
      <c r="G8889" t="s">
        <v>8</v>
      </c>
      <c r="H8889">
        <v>15</v>
      </c>
      <c r="I8889" t="s">
        <v>9</v>
      </c>
      <c r="J8889" t="s">
        <v>8</v>
      </c>
      <c r="K8889">
        <v>30</v>
      </c>
      <c r="L8889" t="s">
        <v>11</v>
      </c>
      <c r="M8889">
        <v>0</v>
      </c>
      <c r="N8889">
        <v>1</v>
      </c>
      <c r="O8889" t="str">
        <f>IF(AND(Tabela1[[#This Row],[EA Play Season Pass]]="Yes",Tabela1[[#This Row],[Minecraft Season Pass]]="Yes"),"Yes","No")</f>
        <v>No</v>
      </c>
      <c r="P8889" t="str">
        <f>IF(OR(Tabela1[[#This Row],[EA Play Season Pass]]="Yes",Tabela1[[#This Row],[Minecraft Season Pass]]="Yes"),"Yes","No")</f>
        <v>Yes</v>
      </c>
      <c r="Q8889">
        <v>44</v>
      </c>
      <c r="R8889" s="2"/>
    </row>
    <row r="8890" spans="1:18" x14ac:dyDescent="0.25">
      <c r="A8890">
        <v>8889</v>
      </c>
      <c r="B8890" t="s">
        <v>8417</v>
      </c>
      <c r="C8890" t="s">
        <v>10</v>
      </c>
      <c r="D8890" s="50">
        <v>45854</v>
      </c>
      <c r="E8890">
        <f>YEAR(Tabela1[[#This Row],[Start Date]])</f>
        <v>2025</v>
      </c>
      <c r="F8890">
        <f>ROUNDUP(MONTH(Tabela1[[#This Row],[Start Date]])/3,0)</f>
        <v>3</v>
      </c>
      <c r="G8890" t="s">
        <v>8</v>
      </c>
      <c r="H8890">
        <v>5</v>
      </c>
      <c r="I8890" t="s">
        <v>9</v>
      </c>
      <c r="J8890" t="s">
        <v>8</v>
      </c>
      <c r="K8890">
        <v>30</v>
      </c>
      <c r="L8890" t="s">
        <v>8</v>
      </c>
      <c r="M8890">
        <v>20</v>
      </c>
      <c r="N8890">
        <v>2</v>
      </c>
      <c r="O8890" t="str">
        <f>IF(AND(Tabela1[[#This Row],[EA Play Season Pass]]="Yes",Tabela1[[#This Row],[Minecraft Season Pass]]="Yes"),"Yes","No")</f>
        <v>Yes</v>
      </c>
      <c r="P8890" t="str">
        <f>IF(OR(Tabela1[[#This Row],[EA Play Season Pass]]="Yes",Tabela1[[#This Row],[Minecraft Season Pass]]="Yes"),"Yes","No")</f>
        <v>Yes</v>
      </c>
      <c r="Q8890">
        <v>53</v>
      </c>
      <c r="R8890" s="2"/>
    </row>
    <row r="8891" spans="1:18" x14ac:dyDescent="0.25">
      <c r="A8891">
        <v>8890</v>
      </c>
      <c r="B8891" t="s">
        <v>8418</v>
      </c>
      <c r="C8891" t="s">
        <v>7</v>
      </c>
      <c r="D8891" s="50">
        <v>45854</v>
      </c>
      <c r="E8891">
        <f>YEAR(Tabela1[[#This Row],[Start Date]])</f>
        <v>2025</v>
      </c>
      <c r="F8891">
        <f>ROUNDUP(MONTH(Tabela1[[#This Row],[Start Date]])/3,0)</f>
        <v>3</v>
      </c>
      <c r="G8891" t="s">
        <v>8</v>
      </c>
      <c r="H8891">
        <v>15</v>
      </c>
      <c r="I8891" t="s">
        <v>12</v>
      </c>
      <c r="J8891" t="s">
        <v>8</v>
      </c>
      <c r="K8891">
        <v>30</v>
      </c>
      <c r="L8891" t="s">
        <v>11</v>
      </c>
      <c r="M8891">
        <v>0</v>
      </c>
      <c r="N8891">
        <v>2</v>
      </c>
      <c r="O8891" t="str">
        <f>IF(AND(Tabela1[[#This Row],[EA Play Season Pass]]="Yes",Tabela1[[#This Row],[Minecraft Season Pass]]="Yes"),"Yes","No")</f>
        <v>No</v>
      </c>
      <c r="P8891" t="str">
        <f>IF(OR(Tabela1[[#This Row],[EA Play Season Pass]]="Yes",Tabela1[[#This Row],[Minecraft Season Pass]]="Yes"),"Yes","No")</f>
        <v>Yes</v>
      </c>
      <c r="Q8891">
        <v>43</v>
      </c>
      <c r="R8891" s="2"/>
    </row>
    <row r="8892" spans="1:18" x14ac:dyDescent="0.25">
      <c r="A8892">
        <v>8891</v>
      </c>
      <c r="B8892" t="s">
        <v>2266</v>
      </c>
      <c r="C8892" t="s">
        <v>13</v>
      </c>
      <c r="D8892" s="50">
        <v>45854</v>
      </c>
      <c r="E8892">
        <f>YEAR(Tabela1[[#This Row],[Start Date]])</f>
        <v>2025</v>
      </c>
      <c r="F8892">
        <f>ROUNDUP(MONTH(Tabela1[[#This Row],[Start Date]])/3,0)</f>
        <v>3</v>
      </c>
      <c r="G8892" t="s">
        <v>11</v>
      </c>
      <c r="H8892">
        <v>10</v>
      </c>
      <c r="I8892" t="s">
        <v>9</v>
      </c>
      <c r="J8892" t="s">
        <v>8</v>
      </c>
      <c r="K8892">
        <v>30</v>
      </c>
      <c r="L8892" t="s">
        <v>11</v>
      </c>
      <c r="M8892">
        <v>0</v>
      </c>
      <c r="N8892">
        <v>3</v>
      </c>
      <c r="O8892" t="str">
        <f>IF(AND(Tabela1[[#This Row],[EA Play Season Pass]]="Yes",Tabela1[[#This Row],[Minecraft Season Pass]]="Yes"),"Yes","No")</f>
        <v>No</v>
      </c>
      <c r="P8892" t="str">
        <f>IF(OR(Tabela1[[#This Row],[EA Play Season Pass]]="Yes",Tabela1[[#This Row],[Minecraft Season Pass]]="Yes"),"Yes","No")</f>
        <v>Yes</v>
      </c>
      <c r="Q8892">
        <v>37</v>
      </c>
      <c r="R8892" s="2"/>
    </row>
    <row r="8893" spans="1:18" x14ac:dyDescent="0.25">
      <c r="A8893">
        <v>8892</v>
      </c>
      <c r="B8893" t="s">
        <v>2014</v>
      </c>
      <c r="C8893" t="s">
        <v>13</v>
      </c>
      <c r="D8893" s="50">
        <v>45854</v>
      </c>
      <c r="E8893">
        <f>YEAR(Tabela1[[#This Row],[Start Date]])</f>
        <v>2025</v>
      </c>
      <c r="F8893">
        <f>ROUNDUP(MONTH(Tabela1[[#This Row],[Start Date]])/3,0)</f>
        <v>3</v>
      </c>
      <c r="G8893" t="s">
        <v>8</v>
      </c>
      <c r="H8893">
        <v>10</v>
      </c>
      <c r="I8893" t="s">
        <v>9</v>
      </c>
      <c r="J8893" t="s">
        <v>11</v>
      </c>
      <c r="K8893">
        <v>0</v>
      </c>
      <c r="L8893" t="s">
        <v>8</v>
      </c>
      <c r="M8893">
        <v>20</v>
      </c>
      <c r="N8893">
        <v>3</v>
      </c>
      <c r="O8893" t="str">
        <f>IF(AND(Tabela1[[#This Row],[EA Play Season Pass]]="Yes",Tabela1[[#This Row],[Minecraft Season Pass]]="Yes"),"Yes","No")</f>
        <v>No</v>
      </c>
      <c r="P8893" t="str">
        <f>IF(OR(Tabela1[[#This Row],[EA Play Season Pass]]="Yes",Tabela1[[#This Row],[Minecraft Season Pass]]="Yes"),"Yes","No")</f>
        <v>Yes</v>
      </c>
      <c r="Q8893">
        <v>27</v>
      </c>
      <c r="R8893" s="2"/>
    </row>
    <row r="8894" spans="1:18" x14ac:dyDescent="0.25">
      <c r="A8894">
        <v>8893</v>
      </c>
      <c r="B8894" t="s">
        <v>8419</v>
      </c>
      <c r="C8894" t="s">
        <v>10</v>
      </c>
      <c r="D8894" s="50">
        <v>45854</v>
      </c>
      <c r="E8894">
        <f>YEAR(Tabela1[[#This Row],[Start Date]])</f>
        <v>2025</v>
      </c>
      <c r="F8894">
        <f>ROUNDUP(MONTH(Tabela1[[#This Row],[Start Date]])/3,0)</f>
        <v>3</v>
      </c>
      <c r="G8894" t="s">
        <v>11</v>
      </c>
      <c r="H8894">
        <v>5</v>
      </c>
      <c r="I8894" t="s">
        <v>14</v>
      </c>
      <c r="J8894" t="s">
        <v>8</v>
      </c>
      <c r="K8894">
        <v>30</v>
      </c>
      <c r="L8894" t="s">
        <v>11</v>
      </c>
      <c r="M8894">
        <v>0</v>
      </c>
      <c r="N8894">
        <v>3</v>
      </c>
      <c r="O8894" t="str">
        <f>IF(AND(Tabela1[[#This Row],[EA Play Season Pass]]="Yes",Tabela1[[#This Row],[Minecraft Season Pass]]="Yes"),"Yes","No")</f>
        <v>No</v>
      </c>
      <c r="P8894" t="str">
        <f>IF(OR(Tabela1[[#This Row],[EA Play Season Pass]]="Yes",Tabela1[[#This Row],[Minecraft Season Pass]]="Yes"),"Yes","No")</f>
        <v>Yes</v>
      </c>
      <c r="Q8894">
        <v>32</v>
      </c>
      <c r="R8894" s="2"/>
    </row>
    <row r="8895" spans="1:18" x14ac:dyDescent="0.25">
      <c r="A8895">
        <v>8894</v>
      </c>
      <c r="B8895" t="s">
        <v>8420</v>
      </c>
      <c r="C8895" t="s">
        <v>13</v>
      </c>
      <c r="D8895" s="50">
        <v>45854</v>
      </c>
      <c r="E8895">
        <f>YEAR(Tabela1[[#This Row],[Start Date]])</f>
        <v>2025</v>
      </c>
      <c r="F8895">
        <f>ROUNDUP(MONTH(Tabela1[[#This Row],[Start Date]])/3,0)</f>
        <v>3</v>
      </c>
      <c r="G8895" t="s">
        <v>11</v>
      </c>
      <c r="H8895">
        <v>10</v>
      </c>
      <c r="I8895" t="s">
        <v>9</v>
      </c>
      <c r="J8895" t="s">
        <v>8</v>
      </c>
      <c r="K8895">
        <v>30</v>
      </c>
      <c r="L8895" t="s">
        <v>8</v>
      </c>
      <c r="M8895">
        <v>20</v>
      </c>
      <c r="N8895">
        <v>2</v>
      </c>
      <c r="O8895" t="str">
        <f>IF(AND(Tabela1[[#This Row],[EA Play Season Pass]]="Yes",Tabela1[[#This Row],[Minecraft Season Pass]]="Yes"),"Yes","No")</f>
        <v>Yes</v>
      </c>
      <c r="P8895" t="str">
        <f>IF(OR(Tabela1[[#This Row],[EA Play Season Pass]]="Yes",Tabela1[[#This Row],[Minecraft Season Pass]]="Yes"),"Yes","No")</f>
        <v>Yes</v>
      </c>
      <c r="Q8895">
        <v>58</v>
      </c>
      <c r="R8895" s="2"/>
    </row>
    <row r="8896" spans="1:18" x14ac:dyDescent="0.25">
      <c r="A8896">
        <v>8895</v>
      </c>
      <c r="B8896" t="s">
        <v>7390</v>
      </c>
      <c r="C8896" t="s">
        <v>13</v>
      </c>
      <c r="D8896" s="50">
        <v>45854</v>
      </c>
      <c r="E8896">
        <f>YEAR(Tabela1[[#This Row],[Start Date]])</f>
        <v>2025</v>
      </c>
      <c r="F8896">
        <f>ROUNDUP(MONTH(Tabela1[[#This Row],[Start Date]])/3,0)</f>
        <v>3</v>
      </c>
      <c r="G8896" t="s">
        <v>11</v>
      </c>
      <c r="H8896">
        <v>10</v>
      </c>
      <c r="I8896" t="s">
        <v>14</v>
      </c>
      <c r="J8896" t="s">
        <v>8</v>
      </c>
      <c r="K8896">
        <v>30</v>
      </c>
      <c r="L8896" t="s">
        <v>11</v>
      </c>
      <c r="M8896">
        <v>0</v>
      </c>
      <c r="N8896">
        <v>1</v>
      </c>
      <c r="O8896" t="str">
        <f>IF(AND(Tabela1[[#This Row],[EA Play Season Pass]]="Yes",Tabela1[[#This Row],[Minecraft Season Pass]]="Yes"),"Yes","No")</f>
        <v>No</v>
      </c>
      <c r="P8896" t="str">
        <f>IF(OR(Tabela1[[#This Row],[EA Play Season Pass]]="Yes",Tabela1[[#This Row],[Minecraft Season Pass]]="Yes"),"Yes","No")</f>
        <v>Yes</v>
      </c>
      <c r="Q8896">
        <v>39</v>
      </c>
      <c r="R8896" s="2"/>
    </row>
    <row r="8897" spans="1:18" x14ac:dyDescent="0.25">
      <c r="A8897">
        <v>8896</v>
      </c>
      <c r="B8897" t="s">
        <v>2063</v>
      </c>
      <c r="C8897" t="s">
        <v>10</v>
      </c>
      <c r="D8897" s="50">
        <v>45855</v>
      </c>
      <c r="E8897">
        <f>YEAR(Tabela1[[#This Row],[Start Date]])</f>
        <v>2025</v>
      </c>
      <c r="F8897">
        <f>ROUNDUP(MONTH(Tabela1[[#This Row],[Start Date]])/3,0)</f>
        <v>3</v>
      </c>
      <c r="G8897" t="s">
        <v>8</v>
      </c>
      <c r="H8897">
        <v>5</v>
      </c>
      <c r="I8897" t="s">
        <v>12</v>
      </c>
      <c r="J8897" t="s">
        <v>11</v>
      </c>
      <c r="K8897">
        <v>0</v>
      </c>
      <c r="L8897" t="s">
        <v>8</v>
      </c>
      <c r="M8897">
        <v>20</v>
      </c>
      <c r="N8897">
        <v>3</v>
      </c>
      <c r="O8897" t="str">
        <f>IF(AND(Tabela1[[#This Row],[EA Play Season Pass]]="Yes",Tabela1[[#This Row],[Minecraft Season Pass]]="Yes"),"Yes","No")</f>
        <v>No</v>
      </c>
      <c r="P8897" t="str">
        <f>IF(OR(Tabela1[[#This Row],[EA Play Season Pass]]="Yes",Tabela1[[#This Row],[Minecraft Season Pass]]="Yes"),"Yes","No")</f>
        <v>Yes</v>
      </c>
      <c r="Q8897">
        <v>22</v>
      </c>
      <c r="R8897" s="2"/>
    </row>
    <row r="8898" spans="1:18" x14ac:dyDescent="0.25">
      <c r="A8898">
        <v>8897</v>
      </c>
      <c r="B8898" t="s">
        <v>8421</v>
      </c>
      <c r="C8898" t="s">
        <v>10</v>
      </c>
      <c r="D8898" s="50">
        <v>45855</v>
      </c>
      <c r="E8898">
        <f>YEAR(Tabela1[[#This Row],[Start Date]])</f>
        <v>2025</v>
      </c>
      <c r="F8898">
        <f>ROUNDUP(MONTH(Tabela1[[#This Row],[Start Date]])/3,0)</f>
        <v>3</v>
      </c>
      <c r="G8898" t="s">
        <v>11</v>
      </c>
      <c r="H8898">
        <v>5</v>
      </c>
      <c r="I8898" t="s">
        <v>14</v>
      </c>
      <c r="J8898" t="s">
        <v>8</v>
      </c>
      <c r="K8898">
        <v>30</v>
      </c>
      <c r="L8898" t="s">
        <v>8</v>
      </c>
      <c r="M8898">
        <v>20</v>
      </c>
      <c r="N8898">
        <v>3</v>
      </c>
      <c r="O8898" t="str">
        <f>IF(AND(Tabela1[[#This Row],[EA Play Season Pass]]="Yes",Tabela1[[#This Row],[Minecraft Season Pass]]="Yes"),"Yes","No")</f>
        <v>Yes</v>
      </c>
      <c r="P8898" t="str">
        <f>IF(OR(Tabela1[[#This Row],[EA Play Season Pass]]="Yes",Tabela1[[#This Row],[Minecraft Season Pass]]="Yes"),"Yes","No")</f>
        <v>Yes</v>
      </c>
      <c r="Q8898">
        <v>52</v>
      </c>
      <c r="R8898" s="2"/>
    </row>
    <row r="8899" spans="1:18" x14ac:dyDescent="0.25">
      <c r="A8899">
        <v>8898</v>
      </c>
      <c r="B8899" t="s">
        <v>4767</v>
      </c>
      <c r="C8899" t="s">
        <v>13</v>
      </c>
      <c r="D8899" s="50">
        <v>45855</v>
      </c>
      <c r="E8899">
        <f>YEAR(Tabela1[[#This Row],[Start Date]])</f>
        <v>2025</v>
      </c>
      <c r="F8899">
        <f>ROUNDUP(MONTH(Tabela1[[#This Row],[Start Date]])/3,0)</f>
        <v>3</v>
      </c>
      <c r="G8899" t="s">
        <v>11</v>
      </c>
      <c r="H8899">
        <v>10</v>
      </c>
      <c r="I8899" t="s">
        <v>9</v>
      </c>
      <c r="J8899" t="s">
        <v>11</v>
      </c>
      <c r="K8899">
        <v>0</v>
      </c>
      <c r="L8899" t="s">
        <v>11</v>
      </c>
      <c r="M8899">
        <v>0</v>
      </c>
      <c r="N8899">
        <v>2</v>
      </c>
      <c r="O8899" t="str">
        <f>IF(AND(Tabela1[[#This Row],[EA Play Season Pass]]="Yes",Tabela1[[#This Row],[Minecraft Season Pass]]="Yes"),"Yes","No")</f>
        <v>No</v>
      </c>
      <c r="P8899" t="str">
        <f>IF(OR(Tabela1[[#This Row],[EA Play Season Pass]]="Yes",Tabela1[[#This Row],[Minecraft Season Pass]]="Yes"),"Yes","No")</f>
        <v>No</v>
      </c>
      <c r="Q8899">
        <v>8</v>
      </c>
      <c r="R8899" s="2"/>
    </row>
    <row r="8900" spans="1:18" x14ac:dyDescent="0.25">
      <c r="A8900">
        <v>8899</v>
      </c>
      <c r="B8900" t="s">
        <v>466</v>
      </c>
      <c r="C8900" t="s">
        <v>13</v>
      </c>
      <c r="D8900" s="50">
        <v>45855</v>
      </c>
      <c r="E8900">
        <f>YEAR(Tabela1[[#This Row],[Start Date]])</f>
        <v>2025</v>
      </c>
      <c r="F8900">
        <f>ROUNDUP(MONTH(Tabela1[[#This Row],[Start Date]])/3,0)</f>
        <v>3</v>
      </c>
      <c r="G8900" t="s">
        <v>11</v>
      </c>
      <c r="H8900">
        <v>10</v>
      </c>
      <c r="I8900" t="s">
        <v>9</v>
      </c>
      <c r="J8900" t="s">
        <v>11</v>
      </c>
      <c r="K8900">
        <v>0</v>
      </c>
      <c r="L8900" t="s">
        <v>11</v>
      </c>
      <c r="M8900">
        <v>0</v>
      </c>
      <c r="N8900">
        <v>2</v>
      </c>
      <c r="O8900" t="str">
        <f>IF(AND(Tabela1[[#This Row],[EA Play Season Pass]]="Yes",Tabela1[[#This Row],[Minecraft Season Pass]]="Yes"),"Yes","No")</f>
        <v>No</v>
      </c>
      <c r="P8900" t="str">
        <f>IF(OR(Tabela1[[#This Row],[EA Play Season Pass]]="Yes",Tabela1[[#This Row],[Minecraft Season Pass]]="Yes"),"Yes","No")</f>
        <v>No</v>
      </c>
      <c r="Q8900">
        <v>8</v>
      </c>
      <c r="R8900" s="2"/>
    </row>
    <row r="8901" spans="1:18" x14ac:dyDescent="0.25">
      <c r="A8901">
        <v>8900</v>
      </c>
      <c r="B8901" t="s">
        <v>8422</v>
      </c>
      <c r="C8901" t="s">
        <v>13</v>
      </c>
      <c r="D8901" s="50">
        <v>45855</v>
      </c>
      <c r="E8901">
        <f>YEAR(Tabela1[[#This Row],[Start Date]])</f>
        <v>2025</v>
      </c>
      <c r="F8901">
        <f>ROUNDUP(MONTH(Tabela1[[#This Row],[Start Date]])/3,0)</f>
        <v>3</v>
      </c>
      <c r="G8901" t="s">
        <v>11</v>
      </c>
      <c r="H8901">
        <v>10</v>
      </c>
      <c r="I8901" t="s">
        <v>14</v>
      </c>
      <c r="J8901" t="s">
        <v>11</v>
      </c>
      <c r="K8901">
        <v>0</v>
      </c>
      <c r="L8901" t="s">
        <v>11</v>
      </c>
      <c r="M8901">
        <v>0</v>
      </c>
      <c r="N8901">
        <v>3</v>
      </c>
      <c r="O8901" t="str">
        <f>IF(AND(Tabela1[[#This Row],[EA Play Season Pass]]="Yes",Tabela1[[#This Row],[Minecraft Season Pass]]="Yes"),"Yes","No")</f>
        <v>No</v>
      </c>
      <c r="P8901" t="str">
        <f>IF(OR(Tabela1[[#This Row],[EA Play Season Pass]]="Yes",Tabela1[[#This Row],[Minecraft Season Pass]]="Yes"),"Yes","No")</f>
        <v>No</v>
      </c>
      <c r="Q8901">
        <v>7</v>
      </c>
      <c r="R8901" s="2"/>
    </row>
    <row r="8902" spans="1:18" x14ac:dyDescent="0.25">
      <c r="A8902">
        <v>8901</v>
      </c>
      <c r="B8902" t="s">
        <v>8423</v>
      </c>
      <c r="C8902" t="s">
        <v>13</v>
      </c>
      <c r="D8902" s="50">
        <v>45855</v>
      </c>
      <c r="E8902">
        <f>YEAR(Tabela1[[#This Row],[Start Date]])</f>
        <v>2025</v>
      </c>
      <c r="F8902">
        <f>ROUNDUP(MONTH(Tabela1[[#This Row],[Start Date]])/3,0)</f>
        <v>3</v>
      </c>
      <c r="G8902" t="s">
        <v>8</v>
      </c>
      <c r="H8902">
        <v>10</v>
      </c>
      <c r="I8902" t="s">
        <v>14</v>
      </c>
      <c r="J8902" t="s">
        <v>8</v>
      </c>
      <c r="K8902">
        <v>30</v>
      </c>
      <c r="L8902" t="s">
        <v>8</v>
      </c>
      <c r="M8902">
        <v>20</v>
      </c>
      <c r="N8902">
        <v>1</v>
      </c>
      <c r="O8902" t="str">
        <f>IF(AND(Tabela1[[#This Row],[EA Play Season Pass]]="Yes",Tabela1[[#This Row],[Minecraft Season Pass]]="Yes"),"Yes","No")</f>
        <v>Yes</v>
      </c>
      <c r="P8902" t="str">
        <f>IF(OR(Tabela1[[#This Row],[EA Play Season Pass]]="Yes",Tabela1[[#This Row],[Minecraft Season Pass]]="Yes"),"Yes","No")</f>
        <v>Yes</v>
      </c>
      <c r="Q8902">
        <v>59</v>
      </c>
      <c r="R8902" s="2"/>
    </row>
    <row r="8903" spans="1:18" x14ac:dyDescent="0.25">
      <c r="A8903">
        <v>8902</v>
      </c>
      <c r="B8903" t="s">
        <v>8424</v>
      </c>
      <c r="C8903" t="s">
        <v>13</v>
      </c>
      <c r="D8903" s="50">
        <v>45855</v>
      </c>
      <c r="E8903">
        <f>YEAR(Tabela1[[#This Row],[Start Date]])</f>
        <v>2025</v>
      </c>
      <c r="F8903">
        <f>ROUNDUP(MONTH(Tabela1[[#This Row],[Start Date]])/3,0)</f>
        <v>3</v>
      </c>
      <c r="G8903" t="s">
        <v>11</v>
      </c>
      <c r="H8903">
        <v>10</v>
      </c>
      <c r="I8903" t="s">
        <v>12</v>
      </c>
      <c r="J8903" t="s">
        <v>11</v>
      </c>
      <c r="K8903">
        <v>0</v>
      </c>
      <c r="L8903" t="s">
        <v>8</v>
      </c>
      <c r="M8903">
        <v>20</v>
      </c>
      <c r="N8903">
        <v>3</v>
      </c>
      <c r="O8903" t="str">
        <f>IF(AND(Tabela1[[#This Row],[EA Play Season Pass]]="Yes",Tabela1[[#This Row],[Minecraft Season Pass]]="Yes"),"Yes","No")</f>
        <v>No</v>
      </c>
      <c r="P8903" t="str">
        <f>IF(OR(Tabela1[[#This Row],[EA Play Season Pass]]="Yes",Tabela1[[#This Row],[Minecraft Season Pass]]="Yes"),"Yes","No")</f>
        <v>Yes</v>
      </c>
      <c r="Q8903">
        <v>27</v>
      </c>
      <c r="R8903" s="2"/>
    </row>
    <row r="8904" spans="1:18" x14ac:dyDescent="0.25">
      <c r="A8904">
        <v>8903</v>
      </c>
      <c r="B8904" t="s">
        <v>217</v>
      </c>
      <c r="C8904" t="s">
        <v>7</v>
      </c>
      <c r="D8904" s="50">
        <v>45855</v>
      </c>
      <c r="E8904">
        <f>YEAR(Tabela1[[#This Row],[Start Date]])</f>
        <v>2025</v>
      </c>
      <c r="F8904">
        <f>ROUNDUP(MONTH(Tabela1[[#This Row],[Start Date]])/3,0)</f>
        <v>3</v>
      </c>
      <c r="G8904" t="s">
        <v>8</v>
      </c>
      <c r="H8904">
        <v>15</v>
      </c>
      <c r="I8904" t="s">
        <v>9</v>
      </c>
      <c r="J8904" t="s">
        <v>8</v>
      </c>
      <c r="K8904">
        <v>30</v>
      </c>
      <c r="L8904" t="s">
        <v>8</v>
      </c>
      <c r="M8904">
        <v>20</v>
      </c>
      <c r="N8904">
        <v>3</v>
      </c>
      <c r="O8904" t="str">
        <f>IF(AND(Tabela1[[#This Row],[EA Play Season Pass]]="Yes",Tabela1[[#This Row],[Minecraft Season Pass]]="Yes"),"Yes","No")</f>
        <v>Yes</v>
      </c>
      <c r="P8904" t="str">
        <f>IF(OR(Tabela1[[#This Row],[EA Play Season Pass]]="Yes",Tabela1[[#This Row],[Minecraft Season Pass]]="Yes"),"Yes","No")</f>
        <v>Yes</v>
      </c>
      <c r="Q8904">
        <v>62</v>
      </c>
      <c r="R8904" s="2"/>
    </row>
    <row r="8905" spans="1:18" x14ac:dyDescent="0.25">
      <c r="A8905">
        <v>8904</v>
      </c>
      <c r="B8905" t="s">
        <v>4040</v>
      </c>
      <c r="C8905" t="s">
        <v>7</v>
      </c>
      <c r="D8905" s="50">
        <v>45855</v>
      </c>
      <c r="E8905">
        <f>YEAR(Tabela1[[#This Row],[Start Date]])</f>
        <v>2025</v>
      </c>
      <c r="F8905">
        <f>ROUNDUP(MONTH(Tabela1[[#This Row],[Start Date]])/3,0)</f>
        <v>3</v>
      </c>
      <c r="G8905" t="s">
        <v>11</v>
      </c>
      <c r="H8905">
        <v>15</v>
      </c>
      <c r="I8905" t="s">
        <v>14</v>
      </c>
      <c r="J8905" t="s">
        <v>8</v>
      </c>
      <c r="K8905">
        <v>30</v>
      </c>
      <c r="L8905" t="s">
        <v>8</v>
      </c>
      <c r="M8905">
        <v>20</v>
      </c>
      <c r="N8905">
        <v>2</v>
      </c>
      <c r="O8905" t="str">
        <f>IF(AND(Tabela1[[#This Row],[EA Play Season Pass]]="Yes",Tabela1[[#This Row],[Minecraft Season Pass]]="Yes"),"Yes","No")</f>
        <v>Yes</v>
      </c>
      <c r="P8905" t="str">
        <f>IF(OR(Tabela1[[#This Row],[EA Play Season Pass]]="Yes",Tabela1[[#This Row],[Minecraft Season Pass]]="Yes"),"Yes","No")</f>
        <v>Yes</v>
      </c>
      <c r="Q8905">
        <v>63</v>
      </c>
      <c r="R8905" s="2"/>
    </row>
    <row r="8906" spans="1:18" x14ac:dyDescent="0.25">
      <c r="A8906">
        <v>8905</v>
      </c>
      <c r="B8906" t="s">
        <v>3215</v>
      </c>
      <c r="C8906" t="s">
        <v>7</v>
      </c>
      <c r="D8906" s="50">
        <v>45855</v>
      </c>
      <c r="E8906">
        <f>YEAR(Tabela1[[#This Row],[Start Date]])</f>
        <v>2025</v>
      </c>
      <c r="F8906">
        <f>ROUNDUP(MONTH(Tabela1[[#This Row],[Start Date]])/3,0)</f>
        <v>3</v>
      </c>
      <c r="G8906" t="s">
        <v>11</v>
      </c>
      <c r="H8906">
        <v>15</v>
      </c>
      <c r="I8906" t="s">
        <v>9</v>
      </c>
      <c r="J8906" t="s">
        <v>11</v>
      </c>
      <c r="K8906">
        <v>0</v>
      </c>
      <c r="L8906" t="s">
        <v>8</v>
      </c>
      <c r="M8906">
        <v>20</v>
      </c>
      <c r="N8906">
        <v>2</v>
      </c>
      <c r="O8906" t="str">
        <f>IF(AND(Tabela1[[#This Row],[EA Play Season Pass]]="Yes",Tabela1[[#This Row],[Minecraft Season Pass]]="Yes"),"Yes","No")</f>
        <v>No</v>
      </c>
      <c r="P8906" t="str">
        <f>IF(OR(Tabela1[[#This Row],[EA Play Season Pass]]="Yes",Tabela1[[#This Row],[Minecraft Season Pass]]="Yes"),"Yes","No")</f>
        <v>Yes</v>
      </c>
      <c r="Q8906">
        <v>33</v>
      </c>
      <c r="R8906" s="2"/>
    </row>
    <row r="8907" spans="1:18" x14ac:dyDescent="0.25">
      <c r="A8907">
        <v>8906</v>
      </c>
      <c r="B8907" t="s">
        <v>8425</v>
      </c>
      <c r="C8907" t="s">
        <v>7</v>
      </c>
      <c r="D8907" s="50">
        <v>45855</v>
      </c>
      <c r="E8907">
        <f>YEAR(Tabela1[[#This Row],[Start Date]])</f>
        <v>2025</v>
      </c>
      <c r="F8907">
        <f>ROUNDUP(MONTH(Tabela1[[#This Row],[Start Date]])/3,0)</f>
        <v>3</v>
      </c>
      <c r="G8907" t="s">
        <v>11</v>
      </c>
      <c r="H8907">
        <v>15</v>
      </c>
      <c r="I8907" t="s">
        <v>14</v>
      </c>
      <c r="J8907" t="s">
        <v>8</v>
      </c>
      <c r="K8907">
        <v>30</v>
      </c>
      <c r="L8907" t="s">
        <v>8</v>
      </c>
      <c r="M8907">
        <v>20</v>
      </c>
      <c r="N8907">
        <v>3</v>
      </c>
      <c r="O8907" t="str">
        <f>IF(AND(Tabela1[[#This Row],[EA Play Season Pass]]="Yes",Tabela1[[#This Row],[Minecraft Season Pass]]="Yes"),"Yes","No")</f>
        <v>Yes</v>
      </c>
      <c r="P8907" t="str">
        <f>IF(OR(Tabela1[[#This Row],[EA Play Season Pass]]="Yes",Tabela1[[#This Row],[Minecraft Season Pass]]="Yes"),"Yes","No")</f>
        <v>Yes</v>
      </c>
      <c r="Q8907">
        <v>62</v>
      </c>
      <c r="R8907" s="2"/>
    </row>
    <row r="8908" spans="1:18" x14ac:dyDescent="0.25">
      <c r="A8908">
        <v>8907</v>
      </c>
      <c r="B8908" t="s">
        <v>2698</v>
      </c>
      <c r="C8908" t="s">
        <v>10</v>
      </c>
      <c r="D8908" s="50">
        <v>45855</v>
      </c>
      <c r="E8908">
        <f>YEAR(Tabela1[[#This Row],[Start Date]])</f>
        <v>2025</v>
      </c>
      <c r="F8908">
        <f>ROUNDUP(MONTH(Tabela1[[#This Row],[Start Date]])/3,0)</f>
        <v>3</v>
      </c>
      <c r="G8908" t="s">
        <v>8</v>
      </c>
      <c r="H8908">
        <v>5</v>
      </c>
      <c r="I8908" t="s">
        <v>9</v>
      </c>
      <c r="J8908" t="s">
        <v>8</v>
      </c>
      <c r="K8908">
        <v>30</v>
      </c>
      <c r="L8908" t="s">
        <v>8</v>
      </c>
      <c r="M8908">
        <v>20</v>
      </c>
      <c r="N8908">
        <v>3</v>
      </c>
      <c r="O8908" t="str">
        <f>IF(AND(Tabela1[[#This Row],[EA Play Season Pass]]="Yes",Tabela1[[#This Row],[Minecraft Season Pass]]="Yes"),"Yes","No")</f>
        <v>Yes</v>
      </c>
      <c r="P8908" t="str">
        <f>IF(OR(Tabela1[[#This Row],[EA Play Season Pass]]="Yes",Tabela1[[#This Row],[Minecraft Season Pass]]="Yes"),"Yes","No")</f>
        <v>Yes</v>
      </c>
      <c r="Q8908">
        <v>52</v>
      </c>
      <c r="R8908" s="2"/>
    </row>
    <row r="8909" spans="1:18" x14ac:dyDescent="0.25">
      <c r="A8909">
        <v>8908</v>
      </c>
      <c r="B8909" t="s">
        <v>8426</v>
      </c>
      <c r="C8909" t="s">
        <v>7</v>
      </c>
      <c r="D8909" s="50">
        <v>45855</v>
      </c>
      <c r="E8909">
        <f>YEAR(Tabela1[[#This Row],[Start Date]])</f>
        <v>2025</v>
      </c>
      <c r="F8909">
        <f>ROUNDUP(MONTH(Tabela1[[#This Row],[Start Date]])/3,0)</f>
        <v>3</v>
      </c>
      <c r="G8909" t="s">
        <v>8</v>
      </c>
      <c r="H8909">
        <v>15</v>
      </c>
      <c r="I8909" t="s">
        <v>9</v>
      </c>
      <c r="J8909" t="s">
        <v>11</v>
      </c>
      <c r="K8909">
        <v>0</v>
      </c>
      <c r="L8909" t="s">
        <v>11</v>
      </c>
      <c r="M8909">
        <v>0</v>
      </c>
      <c r="N8909">
        <v>2</v>
      </c>
      <c r="O8909" t="str">
        <f>IF(AND(Tabela1[[#This Row],[EA Play Season Pass]]="Yes",Tabela1[[#This Row],[Minecraft Season Pass]]="Yes"),"Yes","No")</f>
        <v>No</v>
      </c>
      <c r="P8909" t="str">
        <f>IF(OR(Tabela1[[#This Row],[EA Play Season Pass]]="Yes",Tabela1[[#This Row],[Minecraft Season Pass]]="Yes"),"Yes","No")</f>
        <v>No</v>
      </c>
      <c r="Q8909">
        <v>13</v>
      </c>
      <c r="R8909" s="2"/>
    </row>
    <row r="8910" spans="1:18" x14ac:dyDescent="0.25">
      <c r="A8910">
        <v>8909</v>
      </c>
      <c r="B8910" t="s">
        <v>8427</v>
      </c>
      <c r="C8910" t="s">
        <v>13</v>
      </c>
      <c r="D8910" s="50">
        <v>45855</v>
      </c>
      <c r="E8910">
        <f>YEAR(Tabela1[[#This Row],[Start Date]])</f>
        <v>2025</v>
      </c>
      <c r="F8910">
        <f>ROUNDUP(MONTH(Tabela1[[#This Row],[Start Date]])/3,0)</f>
        <v>3</v>
      </c>
      <c r="G8910" t="s">
        <v>8</v>
      </c>
      <c r="H8910">
        <v>10</v>
      </c>
      <c r="I8910" t="s">
        <v>9</v>
      </c>
      <c r="J8910" t="s">
        <v>8</v>
      </c>
      <c r="K8910">
        <v>30</v>
      </c>
      <c r="L8910" t="s">
        <v>11</v>
      </c>
      <c r="M8910">
        <v>0</v>
      </c>
      <c r="N8910">
        <v>2</v>
      </c>
      <c r="O8910" t="str">
        <f>IF(AND(Tabela1[[#This Row],[EA Play Season Pass]]="Yes",Tabela1[[#This Row],[Minecraft Season Pass]]="Yes"),"Yes","No")</f>
        <v>No</v>
      </c>
      <c r="P8910" t="str">
        <f>IF(OR(Tabela1[[#This Row],[EA Play Season Pass]]="Yes",Tabela1[[#This Row],[Minecraft Season Pass]]="Yes"),"Yes","No")</f>
        <v>Yes</v>
      </c>
      <c r="Q8910">
        <v>38</v>
      </c>
      <c r="R8910" s="2"/>
    </row>
    <row r="8911" spans="1:18" x14ac:dyDescent="0.25">
      <c r="A8911">
        <v>8910</v>
      </c>
      <c r="B8911" t="s">
        <v>8428</v>
      </c>
      <c r="C8911" t="s">
        <v>10</v>
      </c>
      <c r="D8911" s="50">
        <v>45855</v>
      </c>
      <c r="E8911">
        <f>YEAR(Tabela1[[#This Row],[Start Date]])</f>
        <v>2025</v>
      </c>
      <c r="F8911">
        <f>ROUNDUP(MONTH(Tabela1[[#This Row],[Start Date]])/3,0)</f>
        <v>3</v>
      </c>
      <c r="G8911" t="s">
        <v>11</v>
      </c>
      <c r="H8911">
        <v>5</v>
      </c>
      <c r="I8911" t="s">
        <v>14</v>
      </c>
      <c r="J8911" t="s">
        <v>11</v>
      </c>
      <c r="K8911">
        <v>0</v>
      </c>
      <c r="L8911" t="s">
        <v>8</v>
      </c>
      <c r="M8911">
        <v>20</v>
      </c>
      <c r="N8911">
        <v>3</v>
      </c>
      <c r="O8911" t="str">
        <f>IF(AND(Tabela1[[#This Row],[EA Play Season Pass]]="Yes",Tabela1[[#This Row],[Minecraft Season Pass]]="Yes"),"Yes","No")</f>
        <v>No</v>
      </c>
      <c r="P8911" t="str">
        <f>IF(OR(Tabela1[[#This Row],[EA Play Season Pass]]="Yes",Tabela1[[#This Row],[Minecraft Season Pass]]="Yes"),"Yes","No")</f>
        <v>Yes</v>
      </c>
      <c r="Q8911">
        <v>22</v>
      </c>
      <c r="R8911" s="2"/>
    </row>
    <row r="8912" spans="1:18" x14ac:dyDescent="0.25">
      <c r="A8912">
        <v>8911</v>
      </c>
      <c r="B8912" t="s">
        <v>8429</v>
      </c>
      <c r="C8912" t="s">
        <v>13</v>
      </c>
      <c r="D8912" s="50">
        <v>45856</v>
      </c>
      <c r="E8912">
        <f>YEAR(Tabela1[[#This Row],[Start Date]])</f>
        <v>2025</v>
      </c>
      <c r="F8912">
        <f>ROUNDUP(MONTH(Tabela1[[#This Row],[Start Date]])/3,0)</f>
        <v>3</v>
      </c>
      <c r="G8912" t="s">
        <v>11</v>
      </c>
      <c r="H8912">
        <v>10</v>
      </c>
      <c r="I8912" t="s">
        <v>12</v>
      </c>
      <c r="J8912" t="s">
        <v>11</v>
      </c>
      <c r="K8912">
        <v>0</v>
      </c>
      <c r="L8912" t="s">
        <v>8</v>
      </c>
      <c r="M8912">
        <v>20</v>
      </c>
      <c r="N8912">
        <v>1</v>
      </c>
      <c r="O8912" t="str">
        <f>IF(AND(Tabela1[[#This Row],[EA Play Season Pass]]="Yes",Tabela1[[#This Row],[Minecraft Season Pass]]="Yes"),"Yes","No")</f>
        <v>No</v>
      </c>
      <c r="P8912" t="str">
        <f>IF(OR(Tabela1[[#This Row],[EA Play Season Pass]]="Yes",Tabela1[[#This Row],[Minecraft Season Pass]]="Yes"),"Yes","No")</f>
        <v>Yes</v>
      </c>
      <c r="Q8912">
        <v>29</v>
      </c>
      <c r="R8912" s="2"/>
    </row>
    <row r="8913" spans="1:18" x14ac:dyDescent="0.25">
      <c r="A8913">
        <v>8912</v>
      </c>
      <c r="B8913" t="s">
        <v>8430</v>
      </c>
      <c r="C8913" t="s">
        <v>7</v>
      </c>
      <c r="D8913" s="50">
        <v>45856</v>
      </c>
      <c r="E8913">
        <f>YEAR(Tabela1[[#This Row],[Start Date]])</f>
        <v>2025</v>
      </c>
      <c r="F8913">
        <f>ROUNDUP(MONTH(Tabela1[[#This Row],[Start Date]])/3,0)</f>
        <v>3</v>
      </c>
      <c r="G8913" t="s">
        <v>11</v>
      </c>
      <c r="H8913">
        <v>15</v>
      </c>
      <c r="I8913" t="s">
        <v>12</v>
      </c>
      <c r="J8913" t="s">
        <v>8</v>
      </c>
      <c r="K8913">
        <v>30</v>
      </c>
      <c r="L8913" t="s">
        <v>8</v>
      </c>
      <c r="M8913">
        <v>20</v>
      </c>
      <c r="N8913">
        <v>2</v>
      </c>
      <c r="O8913" t="str">
        <f>IF(AND(Tabela1[[#This Row],[EA Play Season Pass]]="Yes",Tabela1[[#This Row],[Minecraft Season Pass]]="Yes"),"Yes","No")</f>
        <v>Yes</v>
      </c>
      <c r="P8913" t="str">
        <f>IF(OR(Tabela1[[#This Row],[EA Play Season Pass]]="Yes",Tabela1[[#This Row],[Minecraft Season Pass]]="Yes"),"Yes","No")</f>
        <v>Yes</v>
      </c>
      <c r="Q8913">
        <v>63</v>
      </c>
      <c r="R8913" s="2"/>
    </row>
    <row r="8914" spans="1:18" x14ac:dyDescent="0.25">
      <c r="A8914">
        <v>8913</v>
      </c>
      <c r="B8914" t="s">
        <v>8431</v>
      </c>
      <c r="C8914" t="s">
        <v>10</v>
      </c>
      <c r="D8914" s="50">
        <v>45856</v>
      </c>
      <c r="E8914">
        <f>YEAR(Tabela1[[#This Row],[Start Date]])</f>
        <v>2025</v>
      </c>
      <c r="F8914">
        <f>ROUNDUP(MONTH(Tabela1[[#This Row],[Start Date]])/3,0)</f>
        <v>3</v>
      </c>
      <c r="G8914" t="s">
        <v>8</v>
      </c>
      <c r="H8914">
        <v>5</v>
      </c>
      <c r="I8914" t="s">
        <v>12</v>
      </c>
      <c r="J8914" t="s">
        <v>11</v>
      </c>
      <c r="K8914">
        <v>0</v>
      </c>
      <c r="L8914" t="s">
        <v>8</v>
      </c>
      <c r="M8914">
        <v>20</v>
      </c>
      <c r="N8914">
        <v>3</v>
      </c>
      <c r="O8914" t="str">
        <f>IF(AND(Tabela1[[#This Row],[EA Play Season Pass]]="Yes",Tabela1[[#This Row],[Minecraft Season Pass]]="Yes"),"Yes","No")</f>
        <v>No</v>
      </c>
      <c r="P8914" t="str">
        <f>IF(OR(Tabela1[[#This Row],[EA Play Season Pass]]="Yes",Tabela1[[#This Row],[Minecraft Season Pass]]="Yes"),"Yes","No")</f>
        <v>Yes</v>
      </c>
      <c r="Q8914">
        <v>22</v>
      </c>
      <c r="R8914" s="2"/>
    </row>
    <row r="8915" spans="1:18" x14ac:dyDescent="0.25">
      <c r="A8915">
        <v>8914</v>
      </c>
      <c r="B8915" t="s">
        <v>2889</v>
      </c>
      <c r="C8915" t="s">
        <v>13</v>
      </c>
      <c r="D8915" s="50">
        <v>45856</v>
      </c>
      <c r="E8915">
        <f>YEAR(Tabela1[[#This Row],[Start Date]])</f>
        <v>2025</v>
      </c>
      <c r="F8915">
        <f>ROUNDUP(MONTH(Tabela1[[#This Row],[Start Date]])/3,0)</f>
        <v>3</v>
      </c>
      <c r="G8915" t="s">
        <v>11</v>
      </c>
      <c r="H8915">
        <v>10</v>
      </c>
      <c r="I8915" t="s">
        <v>9</v>
      </c>
      <c r="J8915" t="s">
        <v>8</v>
      </c>
      <c r="K8915">
        <v>30</v>
      </c>
      <c r="L8915" t="s">
        <v>11</v>
      </c>
      <c r="M8915">
        <v>0</v>
      </c>
      <c r="N8915">
        <v>3</v>
      </c>
      <c r="O8915" t="str">
        <f>IF(AND(Tabela1[[#This Row],[EA Play Season Pass]]="Yes",Tabela1[[#This Row],[Minecraft Season Pass]]="Yes"),"Yes","No")</f>
        <v>No</v>
      </c>
      <c r="P8915" t="str">
        <f>IF(OR(Tabela1[[#This Row],[EA Play Season Pass]]="Yes",Tabela1[[#This Row],[Minecraft Season Pass]]="Yes"),"Yes","No")</f>
        <v>Yes</v>
      </c>
      <c r="Q8915">
        <v>37</v>
      </c>
      <c r="R8915" s="2"/>
    </row>
    <row r="8916" spans="1:18" x14ac:dyDescent="0.25">
      <c r="A8916">
        <v>8915</v>
      </c>
      <c r="B8916" t="s">
        <v>967</v>
      </c>
      <c r="C8916" t="s">
        <v>10</v>
      </c>
      <c r="D8916" s="50">
        <v>45856</v>
      </c>
      <c r="E8916">
        <f>YEAR(Tabela1[[#This Row],[Start Date]])</f>
        <v>2025</v>
      </c>
      <c r="F8916">
        <f>ROUNDUP(MONTH(Tabela1[[#This Row],[Start Date]])/3,0)</f>
        <v>3</v>
      </c>
      <c r="G8916" t="s">
        <v>8</v>
      </c>
      <c r="H8916">
        <v>5</v>
      </c>
      <c r="I8916" t="s">
        <v>9</v>
      </c>
      <c r="J8916" t="s">
        <v>11</v>
      </c>
      <c r="K8916">
        <v>0</v>
      </c>
      <c r="L8916" t="s">
        <v>8</v>
      </c>
      <c r="M8916">
        <v>20</v>
      </c>
      <c r="N8916">
        <v>2</v>
      </c>
      <c r="O8916" t="str">
        <f>IF(AND(Tabela1[[#This Row],[EA Play Season Pass]]="Yes",Tabela1[[#This Row],[Minecraft Season Pass]]="Yes"),"Yes","No")</f>
        <v>No</v>
      </c>
      <c r="P8916" t="str">
        <f>IF(OR(Tabela1[[#This Row],[EA Play Season Pass]]="Yes",Tabela1[[#This Row],[Minecraft Season Pass]]="Yes"),"Yes","No")</f>
        <v>Yes</v>
      </c>
      <c r="Q8916">
        <v>23</v>
      </c>
      <c r="R8916" s="2"/>
    </row>
    <row r="8917" spans="1:18" x14ac:dyDescent="0.25">
      <c r="A8917">
        <v>8916</v>
      </c>
      <c r="B8917" t="s">
        <v>8432</v>
      </c>
      <c r="C8917" t="s">
        <v>10</v>
      </c>
      <c r="D8917" s="50">
        <v>45856</v>
      </c>
      <c r="E8917">
        <f>YEAR(Tabela1[[#This Row],[Start Date]])</f>
        <v>2025</v>
      </c>
      <c r="F8917">
        <f>ROUNDUP(MONTH(Tabela1[[#This Row],[Start Date]])/3,0)</f>
        <v>3</v>
      </c>
      <c r="G8917" t="s">
        <v>11</v>
      </c>
      <c r="H8917">
        <v>5</v>
      </c>
      <c r="I8917" t="s">
        <v>12</v>
      </c>
      <c r="J8917" t="s">
        <v>11</v>
      </c>
      <c r="K8917">
        <v>0</v>
      </c>
      <c r="L8917" t="s">
        <v>11</v>
      </c>
      <c r="M8917">
        <v>0</v>
      </c>
      <c r="N8917">
        <v>3</v>
      </c>
      <c r="O8917" t="str">
        <f>IF(AND(Tabela1[[#This Row],[EA Play Season Pass]]="Yes",Tabela1[[#This Row],[Minecraft Season Pass]]="Yes"),"Yes","No")</f>
        <v>No</v>
      </c>
      <c r="P8917" t="str">
        <f>IF(OR(Tabela1[[#This Row],[EA Play Season Pass]]="Yes",Tabela1[[#This Row],[Minecraft Season Pass]]="Yes"),"Yes","No")</f>
        <v>No</v>
      </c>
      <c r="Q8917">
        <v>2</v>
      </c>
      <c r="R8917" s="2"/>
    </row>
    <row r="8918" spans="1:18" x14ac:dyDescent="0.25">
      <c r="A8918">
        <v>8917</v>
      </c>
      <c r="B8918" t="s">
        <v>8433</v>
      </c>
      <c r="C8918" t="s">
        <v>13</v>
      </c>
      <c r="D8918" s="50">
        <v>45857</v>
      </c>
      <c r="E8918">
        <f>YEAR(Tabela1[[#This Row],[Start Date]])</f>
        <v>2025</v>
      </c>
      <c r="F8918">
        <f>ROUNDUP(MONTH(Tabela1[[#This Row],[Start Date]])/3,0)</f>
        <v>3</v>
      </c>
      <c r="G8918" t="s">
        <v>8</v>
      </c>
      <c r="H8918">
        <v>10</v>
      </c>
      <c r="I8918" t="s">
        <v>9</v>
      </c>
      <c r="J8918" t="s">
        <v>8</v>
      </c>
      <c r="K8918">
        <v>30</v>
      </c>
      <c r="L8918" t="s">
        <v>8</v>
      </c>
      <c r="M8918">
        <v>20</v>
      </c>
      <c r="N8918">
        <v>3</v>
      </c>
      <c r="O8918" t="str">
        <f>IF(AND(Tabela1[[#This Row],[EA Play Season Pass]]="Yes",Tabela1[[#This Row],[Minecraft Season Pass]]="Yes"),"Yes","No")</f>
        <v>Yes</v>
      </c>
      <c r="P8918" t="str">
        <f>IF(OR(Tabela1[[#This Row],[EA Play Season Pass]]="Yes",Tabela1[[#This Row],[Minecraft Season Pass]]="Yes"),"Yes","No")</f>
        <v>Yes</v>
      </c>
      <c r="Q8918">
        <v>57</v>
      </c>
      <c r="R8918" s="2"/>
    </row>
    <row r="8919" spans="1:18" x14ac:dyDescent="0.25">
      <c r="A8919">
        <v>8918</v>
      </c>
      <c r="B8919" t="s">
        <v>457</v>
      </c>
      <c r="C8919" t="s">
        <v>10</v>
      </c>
      <c r="D8919" s="50">
        <v>45857</v>
      </c>
      <c r="E8919">
        <f>YEAR(Tabela1[[#This Row],[Start Date]])</f>
        <v>2025</v>
      </c>
      <c r="F8919">
        <f>ROUNDUP(MONTH(Tabela1[[#This Row],[Start Date]])/3,0)</f>
        <v>3</v>
      </c>
      <c r="G8919" t="s">
        <v>8</v>
      </c>
      <c r="H8919">
        <v>5</v>
      </c>
      <c r="I8919" t="s">
        <v>14</v>
      </c>
      <c r="J8919" t="s">
        <v>11</v>
      </c>
      <c r="K8919">
        <v>0</v>
      </c>
      <c r="L8919" t="s">
        <v>8</v>
      </c>
      <c r="M8919">
        <v>20</v>
      </c>
      <c r="N8919">
        <v>2</v>
      </c>
      <c r="O8919" t="str">
        <f>IF(AND(Tabela1[[#This Row],[EA Play Season Pass]]="Yes",Tabela1[[#This Row],[Minecraft Season Pass]]="Yes"),"Yes","No")</f>
        <v>No</v>
      </c>
      <c r="P8919" t="str">
        <f>IF(OR(Tabela1[[#This Row],[EA Play Season Pass]]="Yes",Tabela1[[#This Row],[Minecraft Season Pass]]="Yes"),"Yes","No")</f>
        <v>Yes</v>
      </c>
      <c r="Q8919">
        <v>23</v>
      </c>
      <c r="R8919" s="2"/>
    </row>
    <row r="8920" spans="1:18" x14ac:dyDescent="0.25">
      <c r="A8920">
        <v>8919</v>
      </c>
      <c r="B8920" t="s">
        <v>8434</v>
      </c>
      <c r="C8920" t="s">
        <v>7</v>
      </c>
      <c r="D8920" s="50">
        <v>45857</v>
      </c>
      <c r="E8920">
        <f>YEAR(Tabela1[[#This Row],[Start Date]])</f>
        <v>2025</v>
      </c>
      <c r="F8920">
        <f>ROUNDUP(MONTH(Tabela1[[#This Row],[Start Date]])/3,0)</f>
        <v>3</v>
      </c>
      <c r="G8920" t="s">
        <v>8</v>
      </c>
      <c r="H8920">
        <v>15</v>
      </c>
      <c r="I8920" t="s">
        <v>12</v>
      </c>
      <c r="J8920" t="s">
        <v>11</v>
      </c>
      <c r="K8920">
        <v>0</v>
      </c>
      <c r="L8920" t="s">
        <v>11</v>
      </c>
      <c r="M8920">
        <v>0</v>
      </c>
      <c r="N8920">
        <v>2</v>
      </c>
      <c r="O8920" t="str">
        <f>IF(AND(Tabela1[[#This Row],[EA Play Season Pass]]="Yes",Tabela1[[#This Row],[Minecraft Season Pass]]="Yes"),"Yes","No")</f>
        <v>No</v>
      </c>
      <c r="P8920" t="str">
        <f>IF(OR(Tabela1[[#This Row],[EA Play Season Pass]]="Yes",Tabela1[[#This Row],[Minecraft Season Pass]]="Yes"),"Yes","No")</f>
        <v>No</v>
      </c>
      <c r="Q8920">
        <v>13</v>
      </c>
      <c r="R8920" s="2"/>
    </row>
    <row r="8921" spans="1:18" x14ac:dyDescent="0.25">
      <c r="A8921">
        <v>8920</v>
      </c>
      <c r="B8921" t="s">
        <v>3910</v>
      </c>
      <c r="C8921" t="s">
        <v>7</v>
      </c>
      <c r="D8921" s="50">
        <v>45857</v>
      </c>
      <c r="E8921">
        <f>YEAR(Tabela1[[#This Row],[Start Date]])</f>
        <v>2025</v>
      </c>
      <c r="F8921">
        <f>ROUNDUP(MONTH(Tabela1[[#This Row],[Start Date]])/3,0)</f>
        <v>3</v>
      </c>
      <c r="G8921" t="s">
        <v>8</v>
      </c>
      <c r="H8921">
        <v>15</v>
      </c>
      <c r="I8921" t="s">
        <v>12</v>
      </c>
      <c r="J8921" t="s">
        <v>8</v>
      </c>
      <c r="K8921">
        <v>30</v>
      </c>
      <c r="L8921" t="s">
        <v>8</v>
      </c>
      <c r="M8921">
        <v>20</v>
      </c>
      <c r="N8921">
        <v>1</v>
      </c>
      <c r="O8921" t="str">
        <f>IF(AND(Tabela1[[#This Row],[EA Play Season Pass]]="Yes",Tabela1[[#This Row],[Minecraft Season Pass]]="Yes"),"Yes","No")</f>
        <v>Yes</v>
      </c>
      <c r="P8921" t="str">
        <f>IF(OR(Tabela1[[#This Row],[EA Play Season Pass]]="Yes",Tabela1[[#This Row],[Minecraft Season Pass]]="Yes"),"Yes","No")</f>
        <v>Yes</v>
      </c>
      <c r="Q8921">
        <v>64</v>
      </c>
      <c r="R8921" s="2"/>
    </row>
    <row r="8922" spans="1:18" x14ac:dyDescent="0.25">
      <c r="A8922">
        <v>8921</v>
      </c>
      <c r="B8922" t="s">
        <v>2194</v>
      </c>
      <c r="C8922" t="s">
        <v>13</v>
      </c>
      <c r="D8922" s="50">
        <v>45857</v>
      </c>
      <c r="E8922">
        <f>YEAR(Tabela1[[#This Row],[Start Date]])</f>
        <v>2025</v>
      </c>
      <c r="F8922">
        <f>ROUNDUP(MONTH(Tabela1[[#This Row],[Start Date]])/3,0)</f>
        <v>3</v>
      </c>
      <c r="G8922" t="s">
        <v>8</v>
      </c>
      <c r="H8922">
        <v>10</v>
      </c>
      <c r="I8922" t="s">
        <v>12</v>
      </c>
      <c r="J8922" t="s">
        <v>8</v>
      </c>
      <c r="K8922">
        <v>30</v>
      </c>
      <c r="L8922" t="s">
        <v>11</v>
      </c>
      <c r="M8922">
        <v>0</v>
      </c>
      <c r="N8922">
        <v>3</v>
      </c>
      <c r="O8922" t="str">
        <f>IF(AND(Tabela1[[#This Row],[EA Play Season Pass]]="Yes",Tabela1[[#This Row],[Minecraft Season Pass]]="Yes"),"Yes","No")</f>
        <v>No</v>
      </c>
      <c r="P8922" t="str">
        <f>IF(OR(Tabela1[[#This Row],[EA Play Season Pass]]="Yes",Tabela1[[#This Row],[Minecraft Season Pass]]="Yes"),"Yes","No")</f>
        <v>Yes</v>
      </c>
      <c r="Q8922">
        <v>37</v>
      </c>
      <c r="R8922" s="2"/>
    </row>
    <row r="8923" spans="1:18" x14ac:dyDescent="0.25">
      <c r="A8923">
        <v>8922</v>
      </c>
      <c r="B8923" t="s">
        <v>2610</v>
      </c>
      <c r="C8923" t="s">
        <v>13</v>
      </c>
      <c r="D8923" s="50">
        <v>45857</v>
      </c>
      <c r="E8923">
        <f>YEAR(Tabela1[[#This Row],[Start Date]])</f>
        <v>2025</v>
      </c>
      <c r="F8923">
        <f>ROUNDUP(MONTH(Tabela1[[#This Row],[Start Date]])/3,0)</f>
        <v>3</v>
      </c>
      <c r="G8923" t="s">
        <v>8</v>
      </c>
      <c r="H8923">
        <v>10</v>
      </c>
      <c r="I8923" t="s">
        <v>9</v>
      </c>
      <c r="J8923" t="s">
        <v>8</v>
      </c>
      <c r="K8923">
        <v>30</v>
      </c>
      <c r="L8923" t="s">
        <v>11</v>
      </c>
      <c r="M8923">
        <v>0</v>
      </c>
      <c r="N8923">
        <v>2</v>
      </c>
      <c r="O8923" t="str">
        <f>IF(AND(Tabela1[[#This Row],[EA Play Season Pass]]="Yes",Tabela1[[#This Row],[Minecraft Season Pass]]="Yes"),"Yes","No")</f>
        <v>No</v>
      </c>
      <c r="P8923" t="str">
        <f>IF(OR(Tabela1[[#This Row],[EA Play Season Pass]]="Yes",Tabela1[[#This Row],[Minecraft Season Pass]]="Yes"),"Yes","No")</f>
        <v>Yes</v>
      </c>
      <c r="Q8923">
        <v>38</v>
      </c>
      <c r="R8923" s="2"/>
    </row>
    <row r="8924" spans="1:18" x14ac:dyDescent="0.25">
      <c r="A8924">
        <v>8923</v>
      </c>
      <c r="B8924" t="s">
        <v>8435</v>
      </c>
      <c r="C8924" t="s">
        <v>10</v>
      </c>
      <c r="D8924" s="50">
        <v>45857</v>
      </c>
      <c r="E8924">
        <f>YEAR(Tabela1[[#This Row],[Start Date]])</f>
        <v>2025</v>
      </c>
      <c r="F8924">
        <f>ROUNDUP(MONTH(Tabela1[[#This Row],[Start Date]])/3,0)</f>
        <v>3</v>
      </c>
      <c r="G8924" t="s">
        <v>11</v>
      </c>
      <c r="H8924">
        <v>5</v>
      </c>
      <c r="I8924" t="s">
        <v>9</v>
      </c>
      <c r="J8924" t="s">
        <v>11</v>
      </c>
      <c r="K8924">
        <v>0</v>
      </c>
      <c r="L8924" t="s">
        <v>11</v>
      </c>
      <c r="M8924">
        <v>0</v>
      </c>
      <c r="N8924">
        <v>1</v>
      </c>
      <c r="O8924" t="str">
        <f>IF(AND(Tabela1[[#This Row],[EA Play Season Pass]]="Yes",Tabela1[[#This Row],[Minecraft Season Pass]]="Yes"),"Yes","No")</f>
        <v>No</v>
      </c>
      <c r="P8924" t="str">
        <f>IF(OR(Tabela1[[#This Row],[EA Play Season Pass]]="Yes",Tabela1[[#This Row],[Minecraft Season Pass]]="Yes"),"Yes","No")</f>
        <v>No</v>
      </c>
      <c r="Q8924">
        <v>4</v>
      </c>
      <c r="R8924" s="2"/>
    </row>
    <row r="8925" spans="1:18" x14ac:dyDescent="0.25">
      <c r="A8925">
        <v>8924</v>
      </c>
      <c r="B8925" t="s">
        <v>1250</v>
      </c>
      <c r="C8925" t="s">
        <v>10</v>
      </c>
      <c r="D8925" s="50">
        <v>45857</v>
      </c>
      <c r="E8925">
        <f>YEAR(Tabela1[[#This Row],[Start Date]])</f>
        <v>2025</v>
      </c>
      <c r="F8925">
        <f>ROUNDUP(MONTH(Tabela1[[#This Row],[Start Date]])/3,0)</f>
        <v>3</v>
      </c>
      <c r="G8925" t="s">
        <v>8</v>
      </c>
      <c r="H8925">
        <v>5</v>
      </c>
      <c r="I8925" t="s">
        <v>14</v>
      </c>
      <c r="J8925" t="s">
        <v>11</v>
      </c>
      <c r="K8925">
        <v>0</v>
      </c>
      <c r="L8925" t="s">
        <v>8</v>
      </c>
      <c r="M8925">
        <v>20</v>
      </c>
      <c r="N8925">
        <v>3</v>
      </c>
      <c r="O8925" t="str">
        <f>IF(AND(Tabela1[[#This Row],[EA Play Season Pass]]="Yes",Tabela1[[#This Row],[Minecraft Season Pass]]="Yes"),"Yes","No")</f>
        <v>No</v>
      </c>
      <c r="P8925" t="str">
        <f>IF(OR(Tabela1[[#This Row],[EA Play Season Pass]]="Yes",Tabela1[[#This Row],[Minecraft Season Pass]]="Yes"),"Yes","No")</f>
        <v>Yes</v>
      </c>
      <c r="Q8925">
        <v>22</v>
      </c>
      <c r="R8925" s="2"/>
    </row>
    <row r="8926" spans="1:18" x14ac:dyDescent="0.25">
      <c r="A8926">
        <v>8925</v>
      </c>
      <c r="B8926" t="s">
        <v>8436</v>
      </c>
      <c r="C8926" t="s">
        <v>10</v>
      </c>
      <c r="D8926" s="50">
        <v>45857</v>
      </c>
      <c r="E8926">
        <f>YEAR(Tabela1[[#This Row],[Start Date]])</f>
        <v>2025</v>
      </c>
      <c r="F8926">
        <f>ROUNDUP(MONTH(Tabela1[[#This Row],[Start Date]])/3,0)</f>
        <v>3</v>
      </c>
      <c r="G8926" t="s">
        <v>8</v>
      </c>
      <c r="H8926">
        <v>5</v>
      </c>
      <c r="I8926" t="s">
        <v>14</v>
      </c>
      <c r="J8926" t="s">
        <v>11</v>
      </c>
      <c r="K8926">
        <v>0</v>
      </c>
      <c r="L8926" t="s">
        <v>11</v>
      </c>
      <c r="M8926">
        <v>0</v>
      </c>
      <c r="N8926">
        <v>1</v>
      </c>
      <c r="O8926" t="str">
        <f>IF(AND(Tabela1[[#This Row],[EA Play Season Pass]]="Yes",Tabela1[[#This Row],[Minecraft Season Pass]]="Yes"),"Yes","No")</f>
        <v>No</v>
      </c>
      <c r="P8926" t="str">
        <f>IF(OR(Tabela1[[#This Row],[EA Play Season Pass]]="Yes",Tabela1[[#This Row],[Minecraft Season Pass]]="Yes"),"Yes","No")</f>
        <v>No</v>
      </c>
      <c r="Q8926">
        <v>4</v>
      </c>
      <c r="R8926" s="2"/>
    </row>
    <row r="8927" spans="1:18" x14ac:dyDescent="0.25">
      <c r="A8927">
        <v>8926</v>
      </c>
      <c r="B8927" t="s">
        <v>1909</v>
      </c>
      <c r="C8927" t="s">
        <v>13</v>
      </c>
      <c r="D8927" s="50">
        <v>45857</v>
      </c>
      <c r="E8927">
        <f>YEAR(Tabela1[[#This Row],[Start Date]])</f>
        <v>2025</v>
      </c>
      <c r="F8927">
        <f>ROUNDUP(MONTH(Tabela1[[#This Row],[Start Date]])/3,0)</f>
        <v>3</v>
      </c>
      <c r="G8927" t="s">
        <v>11</v>
      </c>
      <c r="H8927">
        <v>10</v>
      </c>
      <c r="I8927" t="s">
        <v>12</v>
      </c>
      <c r="J8927" t="s">
        <v>11</v>
      </c>
      <c r="K8927">
        <v>0</v>
      </c>
      <c r="L8927" t="s">
        <v>11</v>
      </c>
      <c r="M8927">
        <v>0</v>
      </c>
      <c r="N8927">
        <v>2</v>
      </c>
      <c r="O8927" t="str">
        <f>IF(AND(Tabela1[[#This Row],[EA Play Season Pass]]="Yes",Tabela1[[#This Row],[Minecraft Season Pass]]="Yes"),"Yes","No")</f>
        <v>No</v>
      </c>
      <c r="P8927" t="str">
        <f>IF(OR(Tabela1[[#This Row],[EA Play Season Pass]]="Yes",Tabela1[[#This Row],[Minecraft Season Pass]]="Yes"),"Yes","No")</f>
        <v>No</v>
      </c>
      <c r="Q8927">
        <v>8</v>
      </c>
      <c r="R8927" s="2"/>
    </row>
    <row r="8928" spans="1:18" x14ac:dyDescent="0.25">
      <c r="A8928">
        <v>8927</v>
      </c>
      <c r="B8928" t="s">
        <v>6063</v>
      </c>
      <c r="C8928" t="s">
        <v>13</v>
      </c>
      <c r="D8928" s="50">
        <v>45857</v>
      </c>
      <c r="E8928">
        <f>YEAR(Tabela1[[#This Row],[Start Date]])</f>
        <v>2025</v>
      </c>
      <c r="F8928">
        <f>ROUNDUP(MONTH(Tabela1[[#This Row],[Start Date]])/3,0)</f>
        <v>3</v>
      </c>
      <c r="G8928" t="s">
        <v>11</v>
      </c>
      <c r="H8928">
        <v>10</v>
      </c>
      <c r="I8928" t="s">
        <v>9</v>
      </c>
      <c r="J8928" t="s">
        <v>8</v>
      </c>
      <c r="K8928">
        <v>30</v>
      </c>
      <c r="L8928" t="s">
        <v>11</v>
      </c>
      <c r="M8928">
        <v>0</v>
      </c>
      <c r="N8928">
        <v>1</v>
      </c>
      <c r="O8928" t="str">
        <f>IF(AND(Tabela1[[#This Row],[EA Play Season Pass]]="Yes",Tabela1[[#This Row],[Minecraft Season Pass]]="Yes"),"Yes","No")</f>
        <v>No</v>
      </c>
      <c r="P8928" t="str">
        <f>IF(OR(Tabela1[[#This Row],[EA Play Season Pass]]="Yes",Tabela1[[#This Row],[Minecraft Season Pass]]="Yes"),"Yes","No")</f>
        <v>Yes</v>
      </c>
      <c r="Q8928">
        <v>39</v>
      </c>
      <c r="R8928" s="2"/>
    </row>
    <row r="8929" spans="1:18" x14ac:dyDescent="0.25">
      <c r="A8929">
        <v>8928</v>
      </c>
      <c r="B8929" t="s">
        <v>8437</v>
      </c>
      <c r="C8929" t="s">
        <v>13</v>
      </c>
      <c r="D8929" s="50">
        <v>45858</v>
      </c>
      <c r="E8929">
        <f>YEAR(Tabela1[[#This Row],[Start Date]])</f>
        <v>2025</v>
      </c>
      <c r="F8929">
        <f>ROUNDUP(MONTH(Tabela1[[#This Row],[Start Date]])/3,0)</f>
        <v>3</v>
      </c>
      <c r="G8929" t="s">
        <v>11</v>
      </c>
      <c r="H8929">
        <v>10</v>
      </c>
      <c r="I8929" t="s">
        <v>12</v>
      </c>
      <c r="J8929" t="s">
        <v>8</v>
      </c>
      <c r="K8929">
        <v>30</v>
      </c>
      <c r="L8929" t="s">
        <v>8</v>
      </c>
      <c r="M8929">
        <v>20</v>
      </c>
      <c r="N8929">
        <v>3</v>
      </c>
      <c r="O8929" t="str">
        <f>IF(AND(Tabela1[[#This Row],[EA Play Season Pass]]="Yes",Tabela1[[#This Row],[Minecraft Season Pass]]="Yes"),"Yes","No")</f>
        <v>Yes</v>
      </c>
      <c r="P8929" t="str">
        <f>IF(OR(Tabela1[[#This Row],[EA Play Season Pass]]="Yes",Tabela1[[#This Row],[Minecraft Season Pass]]="Yes"),"Yes","No")</f>
        <v>Yes</v>
      </c>
      <c r="Q8929">
        <v>57</v>
      </c>
      <c r="R8929" s="2"/>
    </row>
    <row r="8930" spans="1:18" x14ac:dyDescent="0.25">
      <c r="A8930">
        <v>8929</v>
      </c>
      <c r="B8930" t="s">
        <v>7020</v>
      </c>
      <c r="C8930" t="s">
        <v>13</v>
      </c>
      <c r="D8930" s="50">
        <v>45858</v>
      </c>
      <c r="E8930">
        <f>YEAR(Tabela1[[#This Row],[Start Date]])</f>
        <v>2025</v>
      </c>
      <c r="F8930">
        <f>ROUNDUP(MONTH(Tabela1[[#This Row],[Start Date]])/3,0)</f>
        <v>3</v>
      </c>
      <c r="G8930" t="s">
        <v>8</v>
      </c>
      <c r="H8930">
        <v>10</v>
      </c>
      <c r="I8930" t="s">
        <v>14</v>
      </c>
      <c r="J8930" t="s">
        <v>11</v>
      </c>
      <c r="K8930">
        <v>0</v>
      </c>
      <c r="L8930" t="s">
        <v>11</v>
      </c>
      <c r="M8930">
        <v>0</v>
      </c>
      <c r="N8930">
        <v>1</v>
      </c>
      <c r="O8930" t="str">
        <f>IF(AND(Tabela1[[#This Row],[EA Play Season Pass]]="Yes",Tabela1[[#This Row],[Minecraft Season Pass]]="Yes"),"Yes","No")</f>
        <v>No</v>
      </c>
      <c r="P8930" t="str">
        <f>IF(OR(Tabela1[[#This Row],[EA Play Season Pass]]="Yes",Tabela1[[#This Row],[Minecraft Season Pass]]="Yes"),"Yes","No")</f>
        <v>No</v>
      </c>
      <c r="Q8930">
        <v>9</v>
      </c>
      <c r="R8930" s="2"/>
    </row>
    <row r="8931" spans="1:18" x14ac:dyDescent="0.25">
      <c r="A8931">
        <v>8930</v>
      </c>
      <c r="B8931" t="s">
        <v>8438</v>
      </c>
      <c r="C8931" t="s">
        <v>13</v>
      </c>
      <c r="D8931" s="50">
        <v>45858</v>
      </c>
      <c r="E8931">
        <f>YEAR(Tabela1[[#This Row],[Start Date]])</f>
        <v>2025</v>
      </c>
      <c r="F8931">
        <f>ROUNDUP(MONTH(Tabela1[[#This Row],[Start Date]])/3,0)</f>
        <v>3</v>
      </c>
      <c r="G8931" t="s">
        <v>11</v>
      </c>
      <c r="H8931">
        <v>10</v>
      </c>
      <c r="I8931" t="s">
        <v>9</v>
      </c>
      <c r="J8931" t="s">
        <v>11</v>
      </c>
      <c r="K8931">
        <v>0</v>
      </c>
      <c r="L8931" t="s">
        <v>11</v>
      </c>
      <c r="M8931">
        <v>0</v>
      </c>
      <c r="N8931">
        <v>1</v>
      </c>
      <c r="O8931" t="str">
        <f>IF(AND(Tabela1[[#This Row],[EA Play Season Pass]]="Yes",Tabela1[[#This Row],[Minecraft Season Pass]]="Yes"),"Yes","No")</f>
        <v>No</v>
      </c>
      <c r="P8931" t="str">
        <f>IF(OR(Tabela1[[#This Row],[EA Play Season Pass]]="Yes",Tabela1[[#This Row],[Minecraft Season Pass]]="Yes"),"Yes","No")</f>
        <v>No</v>
      </c>
      <c r="Q8931">
        <v>9</v>
      </c>
      <c r="R8931" s="2"/>
    </row>
    <row r="8932" spans="1:18" x14ac:dyDescent="0.25">
      <c r="A8932">
        <v>8931</v>
      </c>
      <c r="B8932" t="s">
        <v>8439</v>
      </c>
      <c r="C8932" t="s">
        <v>13</v>
      </c>
      <c r="D8932" s="50">
        <v>45858</v>
      </c>
      <c r="E8932">
        <f>YEAR(Tabela1[[#This Row],[Start Date]])</f>
        <v>2025</v>
      </c>
      <c r="F8932">
        <f>ROUNDUP(MONTH(Tabela1[[#This Row],[Start Date]])/3,0)</f>
        <v>3</v>
      </c>
      <c r="G8932" t="s">
        <v>8</v>
      </c>
      <c r="H8932">
        <v>10</v>
      </c>
      <c r="I8932" t="s">
        <v>12</v>
      </c>
      <c r="J8932" t="s">
        <v>11</v>
      </c>
      <c r="K8932">
        <v>0</v>
      </c>
      <c r="L8932" t="s">
        <v>11</v>
      </c>
      <c r="M8932">
        <v>0</v>
      </c>
      <c r="N8932">
        <v>3</v>
      </c>
      <c r="O8932" t="str">
        <f>IF(AND(Tabela1[[#This Row],[EA Play Season Pass]]="Yes",Tabela1[[#This Row],[Minecraft Season Pass]]="Yes"),"Yes","No")</f>
        <v>No</v>
      </c>
      <c r="P8932" t="str">
        <f>IF(OR(Tabela1[[#This Row],[EA Play Season Pass]]="Yes",Tabela1[[#This Row],[Minecraft Season Pass]]="Yes"),"Yes","No")</f>
        <v>No</v>
      </c>
      <c r="Q8932">
        <v>7</v>
      </c>
      <c r="R8932" s="2"/>
    </row>
    <row r="8933" spans="1:18" x14ac:dyDescent="0.25">
      <c r="A8933">
        <v>8932</v>
      </c>
      <c r="B8933" t="s">
        <v>8440</v>
      </c>
      <c r="C8933" t="s">
        <v>7</v>
      </c>
      <c r="D8933" s="50">
        <v>45858</v>
      </c>
      <c r="E8933">
        <f>YEAR(Tabela1[[#This Row],[Start Date]])</f>
        <v>2025</v>
      </c>
      <c r="F8933">
        <f>ROUNDUP(MONTH(Tabela1[[#This Row],[Start Date]])/3,0)</f>
        <v>3</v>
      </c>
      <c r="G8933" t="s">
        <v>11</v>
      </c>
      <c r="H8933">
        <v>15</v>
      </c>
      <c r="I8933" t="s">
        <v>14</v>
      </c>
      <c r="J8933" t="s">
        <v>8</v>
      </c>
      <c r="K8933">
        <v>30</v>
      </c>
      <c r="L8933" t="s">
        <v>11</v>
      </c>
      <c r="M8933">
        <v>0</v>
      </c>
      <c r="N8933">
        <v>3</v>
      </c>
      <c r="O8933" t="str">
        <f>IF(AND(Tabela1[[#This Row],[EA Play Season Pass]]="Yes",Tabela1[[#This Row],[Minecraft Season Pass]]="Yes"),"Yes","No")</f>
        <v>No</v>
      </c>
      <c r="P8933" t="str">
        <f>IF(OR(Tabela1[[#This Row],[EA Play Season Pass]]="Yes",Tabela1[[#This Row],[Minecraft Season Pass]]="Yes"),"Yes","No")</f>
        <v>Yes</v>
      </c>
      <c r="Q8933">
        <v>42</v>
      </c>
      <c r="R8933" s="2"/>
    </row>
    <row r="8934" spans="1:18" x14ac:dyDescent="0.25">
      <c r="A8934">
        <v>8933</v>
      </c>
      <c r="B8934" t="s">
        <v>8441</v>
      </c>
      <c r="C8934" t="s">
        <v>10</v>
      </c>
      <c r="D8934" s="50">
        <v>45858</v>
      </c>
      <c r="E8934">
        <f>YEAR(Tabela1[[#This Row],[Start Date]])</f>
        <v>2025</v>
      </c>
      <c r="F8934">
        <f>ROUNDUP(MONTH(Tabela1[[#This Row],[Start Date]])/3,0)</f>
        <v>3</v>
      </c>
      <c r="G8934" t="s">
        <v>11</v>
      </c>
      <c r="H8934">
        <v>5</v>
      </c>
      <c r="I8934" t="s">
        <v>12</v>
      </c>
      <c r="J8934" t="s">
        <v>11</v>
      </c>
      <c r="K8934">
        <v>0</v>
      </c>
      <c r="L8934" t="s">
        <v>11</v>
      </c>
      <c r="M8934">
        <v>0</v>
      </c>
      <c r="N8934">
        <v>2</v>
      </c>
      <c r="O8934" t="str">
        <f>IF(AND(Tabela1[[#This Row],[EA Play Season Pass]]="Yes",Tabela1[[#This Row],[Minecraft Season Pass]]="Yes"),"Yes","No")</f>
        <v>No</v>
      </c>
      <c r="P8934" t="str">
        <f>IF(OR(Tabela1[[#This Row],[EA Play Season Pass]]="Yes",Tabela1[[#This Row],[Minecraft Season Pass]]="Yes"),"Yes","No")</f>
        <v>No</v>
      </c>
      <c r="Q8934">
        <v>3</v>
      </c>
      <c r="R8934" s="2"/>
    </row>
    <row r="8935" spans="1:18" x14ac:dyDescent="0.25">
      <c r="A8935">
        <v>8934</v>
      </c>
      <c r="B8935" t="s">
        <v>8442</v>
      </c>
      <c r="C8935" t="s">
        <v>7</v>
      </c>
      <c r="D8935" s="50">
        <v>45858</v>
      </c>
      <c r="E8935">
        <f>YEAR(Tabela1[[#This Row],[Start Date]])</f>
        <v>2025</v>
      </c>
      <c r="F8935">
        <f>ROUNDUP(MONTH(Tabela1[[#This Row],[Start Date]])/3,0)</f>
        <v>3</v>
      </c>
      <c r="G8935" t="s">
        <v>8</v>
      </c>
      <c r="H8935">
        <v>15</v>
      </c>
      <c r="I8935" t="s">
        <v>12</v>
      </c>
      <c r="J8935" t="s">
        <v>11</v>
      </c>
      <c r="K8935">
        <v>0</v>
      </c>
      <c r="L8935" t="s">
        <v>11</v>
      </c>
      <c r="M8935">
        <v>0</v>
      </c>
      <c r="N8935">
        <v>2</v>
      </c>
      <c r="O8935" t="str">
        <f>IF(AND(Tabela1[[#This Row],[EA Play Season Pass]]="Yes",Tabela1[[#This Row],[Minecraft Season Pass]]="Yes"),"Yes","No")</f>
        <v>No</v>
      </c>
      <c r="P8935" t="str">
        <f>IF(OR(Tabela1[[#This Row],[EA Play Season Pass]]="Yes",Tabela1[[#This Row],[Minecraft Season Pass]]="Yes"),"Yes","No")</f>
        <v>No</v>
      </c>
      <c r="Q8935">
        <v>13</v>
      </c>
      <c r="R8935" s="2"/>
    </row>
    <row r="8936" spans="1:18" x14ac:dyDescent="0.25">
      <c r="A8936">
        <v>8935</v>
      </c>
      <c r="B8936" t="s">
        <v>3083</v>
      </c>
      <c r="C8936" t="s">
        <v>10</v>
      </c>
      <c r="D8936" s="50">
        <v>45858</v>
      </c>
      <c r="E8936">
        <f>YEAR(Tabela1[[#This Row],[Start Date]])</f>
        <v>2025</v>
      </c>
      <c r="F8936">
        <f>ROUNDUP(MONTH(Tabela1[[#This Row],[Start Date]])/3,0)</f>
        <v>3</v>
      </c>
      <c r="G8936" t="s">
        <v>8</v>
      </c>
      <c r="H8936">
        <v>5</v>
      </c>
      <c r="I8936" t="s">
        <v>9</v>
      </c>
      <c r="J8936" t="s">
        <v>11</v>
      </c>
      <c r="K8936">
        <v>0</v>
      </c>
      <c r="L8936" t="s">
        <v>8</v>
      </c>
      <c r="M8936">
        <v>20</v>
      </c>
      <c r="N8936">
        <v>2</v>
      </c>
      <c r="O8936" t="str">
        <f>IF(AND(Tabela1[[#This Row],[EA Play Season Pass]]="Yes",Tabela1[[#This Row],[Minecraft Season Pass]]="Yes"),"Yes","No")</f>
        <v>No</v>
      </c>
      <c r="P8936" t="str">
        <f>IF(OR(Tabela1[[#This Row],[EA Play Season Pass]]="Yes",Tabela1[[#This Row],[Minecraft Season Pass]]="Yes"),"Yes","No")</f>
        <v>Yes</v>
      </c>
      <c r="Q8936">
        <v>23</v>
      </c>
      <c r="R8936" s="2"/>
    </row>
    <row r="8937" spans="1:18" x14ac:dyDescent="0.25">
      <c r="A8937">
        <v>8936</v>
      </c>
      <c r="B8937" t="s">
        <v>7870</v>
      </c>
      <c r="C8937" t="s">
        <v>13</v>
      </c>
      <c r="D8937" s="50">
        <v>45859</v>
      </c>
      <c r="E8937">
        <f>YEAR(Tabela1[[#This Row],[Start Date]])</f>
        <v>2025</v>
      </c>
      <c r="F8937">
        <f>ROUNDUP(MONTH(Tabela1[[#This Row],[Start Date]])/3,0)</f>
        <v>3</v>
      </c>
      <c r="G8937" t="s">
        <v>11</v>
      </c>
      <c r="H8937">
        <v>10</v>
      </c>
      <c r="I8937" t="s">
        <v>12</v>
      </c>
      <c r="J8937" t="s">
        <v>11</v>
      </c>
      <c r="K8937">
        <v>0</v>
      </c>
      <c r="L8937" t="s">
        <v>8</v>
      </c>
      <c r="M8937">
        <v>20</v>
      </c>
      <c r="N8937">
        <v>2</v>
      </c>
      <c r="O8937" t="str">
        <f>IF(AND(Tabela1[[#This Row],[EA Play Season Pass]]="Yes",Tabela1[[#This Row],[Minecraft Season Pass]]="Yes"),"Yes","No")</f>
        <v>No</v>
      </c>
      <c r="P8937" t="str">
        <f>IF(OR(Tabela1[[#This Row],[EA Play Season Pass]]="Yes",Tabela1[[#This Row],[Minecraft Season Pass]]="Yes"),"Yes","No")</f>
        <v>Yes</v>
      </c>
      <c r="Q8937">
        <v>28</v>
      </c>
      <c r="R8937" s="2"/>
    </row>
    <row r="8938" spans="1:18" x14ac:dyDescent="0.25">
      <c r="A8938">
        <v>8937</v>
      </c>
      <c r="B8938" t="s">
        <v>8443</v>
      </c>
      <c r="C8938" t="s">
        <v>13</v>
      </c>
      <c r="D8938" s="50">
        <v>45859</v>
      </c>
      <c r="E8938">
        <f>YEAR(Tabela1[[#This Row],[Start Date]])</f>
        <v>2025</v>
      </c>
      <c r="F8938">
        <f>ROUNDUP(MONTH(Tabela1[[#This Row],[Start Date]])/3,0)</f>
        <v>3</v>
      </c>
      <c r="G8938" t="s">
        <v>11</v>
      </c>
      <c r="H8938">
        <v>10</v>
      </c>
      <c r="I8938" t="s">
        <v>12</v>
      </c>
      <c r="J8938" t="s">
        <v>11</v>
      </c>
      <c r="K8938">
        <v>0</v>
      </c>
      <c r="L8938" t="s">
        <v>8</v>
      </c>
      <c r="M8938">
        <v>20</v>
      </c>
      <c r="N8938">
        <v>3</v>
      </c>
      <c r="O8938" t="str">
        <f>IF(AND(Tabela1[[#This Row],[EA Play Season Pass]]="Yes",Tabela1[[#This Row],[Minecraft Season Pass]]="Yes"),"Yes","No")</f>
        <v>No</v>
      </c>
      <c r="P8938" t="str">
        <f>IF(OR(Tabela1[[#This Row],[EA Play Season Pass]]="Yes",Tabela1[[#This Row],[Minecraft Season Pass]]="Yes"),"Yes","No")</f>
        <v>Yes</v>
      </c>
      <c r="Q8938">
        <v>27</v>
      </c>
      <c r="R8938" s="2"/>
    </row>
    <row r="8939" spans="1:18" x14ac:dyDescent="0.25">
      <c r="A8939">
        <v>8938</v>
      </c>
      <c r="B8939" t="s">
        <v>2214</v>
      </c>
      <c r="C8939" t="s">
        <v>13</v>
      </c>
      <c r="D8939" s="50">
        <v>45859</v>
      </c>
      <c r="E8939">
        <f>YEAR(Tabela1[[#This Row],[Start Date]])</f>
        <v>2025</v>
      </c>
      <c r="F8939">
        <f>ROUNDUP(MONTH(Tabela1[[#This Row],[Start Date]])/3,0)</f>
        <v>3</v>
      </c>
      <c r="G8939" t="s">
        <v>11</v>
      </c>
      <c r="H8939">
        <v>10</v>
      </c>
      <c r="I8939" t="s">
        <v>9</v>
      </c>
      <c r="J8939" t="s">
        <v>8</v>
      </c>
      <c r="K8939">
        <v>30</v>
      </c>
      <c r="L8939" t="s">
        <v>8</v>
      </c>
      <c r="M8939">
        <v>20</v>
      </c>
      <c r="N8939">
        <v>2</v>
      </c>
      <c r="O8939" t="str">
        <f>IF(AND(Tabela1[[#This Row],[EA Play Season Pass]]="Yes",Tabela1[[#This Row],[Minecraft Season Pass]]="Yes"),"Yes","No")</f>
        <v>Yes</v>
      </c>
      <c r="P8939" t="str">
        <f>IF(OR(Tabela1[[#This Row],[EA Play Season Pass]]="Yes",Tabela1[[#This Row],[Minecraft Season Pass]]="Yes"),"Yes","No")</f>
        <v>Yes</v>
      </c>
      <c r="Q8939">
        <v>58</v>
      </c>
      <c r="R8939" s="2"/>
    </row>
    <row r="8940" spans="1:18" x14ac:dyDescent="0.25">
      <c r="A8940">
        <v>8939</v>
      </c>
      <c r="B8940" t="s">
        <v>8444</v>
      </c>
      <c r="C8940" t="s">
        <v>10</v>
      </c>
      <c r="D8940" s="50">
        <v>45859</v>
      </c>
      <c r="E8940">
        <f>YEAR(Tabela1[[#This Row],[Start Date]])</f>
        <v>2025</v>
      </c>
      <c r="F8940">
        <f>ROUNDUP(MONTH(Tabela1[[#This Row],[Start Date]])/3,0)</f>
        <v>3</v>
      </c>
      <c r="G8940" t="s">
        <v>11</v>
      </c>
      <c r="H8940">
        <v>5</v>
      </c>
      <c r="I8940" t="s">
        <v>9</v>
      </c>
      <c r="J8940" t="s">
        <v>11</v>
      </c>
      <c r="K8940">
        <v>0</v>
      </c>
      <c r="L8940" t="s">
        <v>11</v>
      </c>
      <c r="M8940">
        <v>0</v>
      </c>
      <c r="N8940">
        <v>3</v>
      </c>
      <c r="O8940" t="str">
        <f>IF(AND(Tabela1[[#This Row],[EA Play Season Pass]]="Yes",Tabela1[[#This Row],[Minecraft Season Pass]]="Yes"),"Yes","No")</f>
        <v>No</v>
      </c>
      <c r="P8940" t="str">
        <f>IF(OR(Tabela1[[#This Row],[EA Play Season Pass]]="Yes",Tabela1[[#This Row],[Minecraft Season Pass]]="Yes"),"Yes","No")</f>
        <v>No</v>
      </c>
      <c r="Q8940">
        <v>2</v>
      </c>
      <c r="R8940" s="2"/>
    </row>
    <row r="8941" spans="1:18" x14ac:dyDescent="0.25">
      <c r="A8941">
        <v>8940</v>
      </c>
      <c r="B8941" t="s">
        <v>8445</v>
      </c>
      <c r="C8941" t="s">
        <v>13</v>
      </c>
      <c r="D8941" s="50">
        <v>45860</v>
      </c>
      <c r="E8941">
        <f>YEAR(Tabela1[[#This Row],[Start Date]])</f>
        <v>2025</v>
      </c>
      <c r="F8941">
        <f>ROUNDUP(MONTH(Tabela1[[#This Row],[Start Date]])/3,0)</f>
        <v>3</v>
      </c>
      <c r="G8941" t="s">
        <v>8</v>
      </c>
      <c r="H8941">
        <v>10</v>
      </c>
      <c r="I8941" t="s">
        <v>14</v>
      </c>
      <c r="J8941" t="s">
        <v>11</v>
      </c>
      <c r="K8941">
        <v>0</v>
      </c>
      <c r="L8941" t="s">
        <v>11</v>
      </c>
      <c r="M8941">
        <v>0</v>
      </c>
      <c r="N8941">
        <v>3</v>
      </c>
      <c r="O8941" t="str">
        <f>IF(AND(Tabela1[[#This Row],[EA Play Season Pass]]="Yes",Tabela1[[#This Row],[Minecraft Season Pass]]="Yes"),"Yes","No")</f>
        <v>No</v>
      </c>
      <c r="P8941" t="str">
        <f>IF(OR(Tabela1[[#This Row],[EA Play Season Pass]]="Yes",Tabela1[[#This Row],[Minecraft Season Pass]]="Yes"),"Yes","No")</f>
        <v>No</v>
      </c>
      <c r="Q8941">
        <v>7</v>
      </c>
      <c r="R8941" s="2"/>
    </row>
    <row r="8942" spans="1:18" x14ac:dyDescent="0.25">
      <c r="A8942">
        <v>8941</v>
      </c>
      <c r="B8942" t="s">
        <v>169</v>
      </c>
      <c r="C8942" t="s">
        <v>10</v>
      </c>
      <c r="D8942" s="50">
        <v>45860</v>
      </c>
      <c r="E8942">
        <f>YEAR(Tabela1[[#This Row],[Start Date]])</f>
        <v>2025</v>
      </c>
      <c r="F8942">
        <f>ROUNDUP(MONTH(Tabela1[[#This Row],[Start Date]])/3,0)</f>
        <v>3</v>
      </c>
      <c r="G8942" t="s">
        <v>8</v>
      </c>
      <c r="H8942">
        <v>5</v>
      </c>
      <c r="I8942" t="s">
        <v>12</v>
      </c>
      <c r="J8942" t="s">
        <v>8</v>
      </c>
      <c r="K8942">
        <v>30</v>
      </c>
      <c r="L8942" t="s">
        <v>11</v>
      </c>
      <c r="M8942">
        <v>0</v>
      </c>
      <c r="N8942">
        <v>2</v>
      </c>
      <c r="O8942" t="str">
        <f>IF(AND(Tabela1[[#This Row],[EA Play Season Pass]]="Yes",Tabela1[[#This Row],[Minecraft Season Pass]]="Yes"),"Yes","No")</f>
        <v>No</v>
      </c>
      <c r="P8942" t="str">
        <f>IF(OR(Tabela1[[#This Row],[EA Play Season Pass]]="Yes",Tabela1[[#This Row],[Minecraft Season Pass]]="Yes"),"Yes","No")</f>
        <v>Yes</v>
      </c>
      <c r="Q8942">
        <v>33</v>
      </c>
      <c r="R8942" s="2"/>
    </row>
    <row r="8943" spans="1:18" x14ac:dyDescent="0.25">
      <c r="A8943">
        <v>8942</v>
      </c>
      <c r="B8943" t="s">
        <v>3361</v>
      </c>
      <c r="C8943" t="s">
        <v>13</v>
      </c>
      <c r="D8943" s="50">
        <v>45860</v>
      </c>
      <c r="E8943">
        <f>YEAR(Tabela1[[#This Row],[Start Date]])</f>
        <v>2025</v>
      </c>
      <c r="F8943">
        <f>ROUNDUP(MONTH(Tabela1[[#This Row],[Start Date]])/3,0)</f>
        <v>3</v>
      </c>
      <c r="G8943" t="s">
        <v>8</v>
      </c>
      <c r="H8943">
        <v>10</v>
      </c>
      <c r="I8943" t="s">
        <v>14</v>
      </c>
      <c r="J8943" t="s">
        <v>11</v>
      </c>
      <c r="K8943">
        <v>0</v>
      </c>
      <c r="L8943" t="s">
        <v>11</v>
      </c>
      <c r="M8943">
        <v>0</v>
      </c>
      <c r="N8943">
        <v>3</v>
      </c>
      <c r="O8943" t="str">
        <f>IF(AND(Tabela1[[#This Row],[EA Play Season Pass]]="Yes",Tabela1[[#This Row],[Minecraft Season Pass]]="Yes"),"Yes","No")</f>
        <v>No</v>
      </c>
      <c r="P8943" t="str">
        <f>IF(OR(Tabela1[[#This Row],[EA Play Season Pass]]="Yes",Tabela1[[#This Row],[Minecraft Season Pass]]="Yes"),"Yes","No")</f>
        <v>No</v>
      </c>
      <c r="Q8943">
        <v>7</v>
      </c>
      <c r="R8943" s="2"/>
    </row>
    <row r="8944" spans="1:18" x14ac:dyDescent="0.25">
      <c r="A8944">
        <v>8943</v>
      </c>
      <c r="B8944" t="s">
        <v>6513</v>
      </c>
      <c r="C8944" t="s">
        <v>7</v>
      </c>
      <c r="D8944" s="50">
        <v>45860</v>
      </c>
      <c r="E8944">
        <f>YEAR(Tabela1[[#This Row],[Start Date]])</f>
        <v>2025</v>
      </c>
      <c r="F8944">
        <f>ROUNDUP(MONTH(Tabela1[[#This Row],[Start Date]])/3,0)</f>
        <v>3</v>
      </c>
      <c r="G8944" t="s">
        <v>8</v>
      </c>
      <c r="H8944">
        <v>15</v>
      </c>
      <c r="I8944" t="s">
        <v>9</v>
      </c>
      <c r="J8944" t="s">
        <v>11</v>
      </c>
      <c r="K8944">
        <v>0</v>
      </c>
      <c r="L8944" t="s">
        <v>8</v>
      </c>
      <c r="M8944">
        <v>20</v>
      </c>
      <c r="N8944">
        <v>3</v>
      </c>
      <c r="O8944" t="str">
        <f>IF(AND(Tabela1[[#This Row],[EA Play Season Pass]]="Yes",Tabela1[[#This Row],[Minecraft Season Pass]]="Yes"),"Yes","No")</f>
        <v>No</v>
      </c>
      <c r="P8944" t="str">
        <f>IF(OR(Tabela1[[#This Row],[EA Play Season Pass]]="Yes",Tabela1[[#This Row],[Minecraft Season Pass]]="Yes"),"Yes","No")</f>
        <v>Yes</v>
      </c>
      <c r="Q8944">
        <v>32</v>
      </c>
      <c r="R8944" s="2"/>
    </row>
    <row r="8945" spans="1:18" x14ac:dyDescent="0.25">
      <c r="A8945">
        <v>8944</v>
      </c>
      <c r="B8945" t="s">
        <v>2704</v>
      </c>
      <c r="C8945" t="s">
        <v>13</v>
      </c>
      <c r="D8945" s="50">
        <v>45860</v>
      </c>
      <c r="E8945">
        <f>YEAR(Tabela1[[#This Row],[Start Date]])</f>
        <v>2025</v>
      </c>
      <c r="F8945">
        <f>ROUNDUP(MONTH(Tabela1[[#This Row],[Start Date]])/3,0)</f>
        <v>3</v>
      </c>
      <c r="G8945" t="s">
        <v>8</v>
      </c>
      <c r="H8945">
        <v>10</v>
      </c>
      <c r="I8945" t="s">
        <v>12</v>
      </c>
      <c r="J8945" t="s">
        <v>8</v>
      </c>
      <c r="K8945">
        <v>30</v>
      </c>
      <c r="L8945" t="s">
        <v>8</v>
      </c>
      <c r="M8945">
        <v>20</v>
      </c>
      <c r="N8945">
        <v>2</v>
      </c>
      <c r="O8945" t="str">
        <f>IF(AND(Tabela1[[#This Row],[EA Play Season Pass]]="Yes",Tabela1[[#This Row],[Minecraft Season Pass]]="Yes"),"Yes","No")</f>
        <v>Yes</v>
      </c>
      <c r="P8945" t="str">
        <f>IF(OR(Tabela1[[#This Row],[EA Play Season Pass]]="Yes",Tabela1[[#This Row],[Minecraft Season Pass]]="Yes"),"Yes","No")</f>
        <v>Yes</v>
      </c>
      <c r="Q8945">
        <v>58</v>
      </c>
      <c r="R8945" s="2"/>
    </row>
    <row r="8946" spans="1:18" x14ac:dyDescent="0.25">
      <c r="A8946">
        <v>8945</v>
      </c>
      <c r="B8946" t="s">
        <v>8446</v>
      </c>
      <c r="C8946" t="s">
        <v>13</v>
      </c>
      <c r="D8946" s="50">
        <v>45860</v>
      </c>
      <c r="E8946">
        <f>YEAR(Tabela1[[#This Row],[Start Date]])</f>
        <v>2025</v>
      </c>
      <c r="F8946">
        <f>ROUNDUP(MONTH(Tabela1[[#This Row],[Start Date]])/3,0)</f>
        <v>3</v>
      </c>
      <c r="G8946" t="s">
        <v>11</v>
      </c>
      <c r="H8946">
        <v>10</v>
      </c>
      <c r="I8946" t="s">
        <v>12</v>
      </c>
      <c r="J8946" t="s">
        <v>11</v>
      </c>
      <c r="K8946">
        <v>0</v>
      </c>
      <c r="L8946" t="s">
        <v>11</v>
      </c>
      <c r="M8946">
        <v>0</v>
      </c>
      <c r="N8946">
        <v>3</v>
      </c>
      <c r="O8946" t="str">
        <f>IF(AND(Tabela1[[#This Row],[EA Play Season Pass]]="Yes",Tabela1[[#This Row],[Minecraft Season Pass]]="Yes"),"Yes","No")</f>
        <v>No</v>
      </c>
      <c r="P8946" t="str">
        <f>IF(OR(Tabela1[[#This Row],[EA Play Season Pass]]="Yes",Tabela1[[#This Row],[Minecraft Season Pass]]="Yes"),"Yes","No")</f>
        <v>No</v>
      </c>
      <c r="Q8946">
        <v>7</v>
      </c>
      <c r="R8946" s="2"/>
    </row>
    <row r="8947" spans="1:18" x14ac:dyDescent="0.25">
      <c r="A8947">
        <v>8946</v>
      </c>
      <c r="B8947" t="s">
        <v>2371</v>
      </c>
      <c r="C8947" t="s">
        <v>7</v>
      </c>
      <c r="D8947" s="50">
        <v>45860</v>
      </c>
      <c r="E8947">
        <f>YEAR(Tabela1[[#This Row],[Start Date]])</f>
        <v>2025</v>
      </c>
      <c r="F8947">
        <f>ROUNDUP(MONTH(Tabela1[[#This Row],[Start Date]])/3,0)</f>
        <v>3</v>
      </c>
      <c r="G8947" t="s">
        <v>8</v>
      </c>
      <c r="H8947">
        <v>15</v>
      </c>
      <c r="I8947" t="s">
        <v>14</v>
      </c>
      <c r="J8947" t="s">
        <v>11</v>
      </c>
      <c r="K8947">
        <v>0</v>
      </c>
      <c r="L8947" t="s">
        <v>8</v>
      </c>
      <c r="M8947">
        <v>20</v>
      </c>
      <c r="N8947">
        <v>3</v>
      </c>
      <c r="O8947" t="str">
        <f>IF(AND(Tabela1[[#This Row],[EA Play Season Pass]]="Yes",Tabela1[[#This Row],[Minecraft Season Pass]]="Yes"),"Yes","No")</f>
        <v>No</v>
      </c>
      <c r="P8947" t="str">
        <f>IF(OR(Tabela1[[#This Row],[EA Play Season Pass]]="Yes",Tabela1[[#This Row],[Minecraft Season Pass]]="Yes"),"Yes","No")</f>
        <v>Yes</v>
      </c>
      <c r="Q8947">
        <v>32</v>
      </c>
      <c r="R8947" s="2"/>
    </row>
    <row r="8948" spans="1:18" x14ac:dyDescent="0.25">
      <c r="A8948">
        <v>8947</v>
      </c>
      <c r="B8948" t="s">
        <v>4924</v>
      </c>
      <c r="C8948" t="s">
        <v>7</v>
      </c>
      <c r="D8948" s="50">
        <v>45861</v>
      </c>
      <c r="E8948">
        <f>YEAR(Tabela1[[#This Row],[Start Date]])</f>
        <v>2025</v>
      </c>
      <c r="F8948">
        <f>ROUNDUP(MONTH(Tabela1[[#This Row],[Start Date]])/3,0)</f>
        <v>3</v>
      </c>
      <c r="G8948" t="s">
        <v>8</v>
      </c>
      <c r="H8948">
        <v>15</v>
      </c>
      <c r="I8948" t="s">
        <v>12</v>
      </c>
      <c r="J8948" t="s">
        <v>11</v>
      </c>
      <c r="K8948">
        <v>0</v>
      </c>
      <c r="L8948" t="s">
        <v>11</v>
      </c>
      <c r="M8948">
        <v>0</v>
      </c>
      <c r="N8948">
        <v>1</v>
      </c>
      <c r="O8948" t="str">
        <f>IF(AND(Tabela1[[#This Row],[EA Play Season Pass]]="Yes",Tabela1[[#This Row],[Minecraft Season Pass]]="Yes"),"Yes","No")</f>
        <v>No</v>
      </c>
      <c r="P8948" t="str">
        <f>IF(OR(Tabela1[[#This Row],[EA Play Season Pass]]="Yes",Tabela1[[#This Row],[Minecraft Season Pass]]="Yes"),"Yes","No")</f>
        <v>No</v>
      </c>
      <c r="Q8948">
        <v>14</v>
      </c>
      <c r="R8948" s="2"/>
    </row>
    <row r="8949" spans="1:18" x14ac:dyDescent="0.25">
      <c r="A8949">
        <v>8948</v>
      </c>
      <c r="B8949" t="s">
        <v>5353</v>
      </c>
      <c r="C8949" t="s">
        <v>13</v>
      </c>
      <c r="D8949" s="50">
        <v>45861</v>
      </c>
      <c r="E8949">
        <f>YEAR(Tabela1[[#This Row],[Start Date]])</f>
        <v>2025</v>
      </c>
      <c r="F8949">
        <f>ROUNDUP(MONTH(Tabela1[[#This Row],[Start Date]])/3,0)</f>
        <v>3</v>
      </c>
      <c r="G8949" t="s">
        <v>11</v>
      </c>
      <c r="H8949">
        <v>10</v>
      </c>
      <c r="I8949" t="s">
        <v>14</v>
      </c>
      <c r="J8949" t="s">
        <v>8</v>
      </c>
      <c r="K8949">
        <v>30</v>
      </c>
      <c r="L8949" t="s">
        <v>8</v>
      </c>
      <c r="M8949">
        <v>20</v>
      </c>
      <c r="N8949">
        <v>2</v>
      </c>
      <c r="O8949" t="str">
        <f>IF(AND(Tabela1[[#This Row],[EA Play Season Pass]]="Yes",Tabela1[[#This Row],[Minecraft Season Pass]]="Yes"),"Yes","No")</f>
        <v>Yes</v>
      </c>
      <c r="P8949" t="str">
        <f>IF(OR(Tabela1[[#This Row],[EA Play Season Pass]]="Yes",Tabela1[[#This Row],[Minecraft Season Pass]]="Yes"),"Yes","No")</f>
        <v>Yes</v>
      </c>
      <c r="Q8949">
        <v>58</v>
      </c>
      <c r="R8949" s="2"/>
    </row>
    <row r="8950" spans="1:18" x14ac:dyDescent="0.25">
      <c r="A8950">
        <v>8949</v>
      </c>
      <c r="B8950" t="s">
        <v>8447</v>
      </c>
      <c r="C8950" t="s">
        <v>10</v>
      </c>
      <c r="D8950" s="50">
        <v>45861</v>
      </c>
      <c r="E8950">
        <f>YEAR(Tabela1[[#This Row],[Start Date]])</f>
        <v>2025</v>
      </c>
      <c r="F8950">
        <f>ROUNDUP(MONTH(Tabela1[[#This Row],[Start Date]])/3,0)</f>
        <v>3</v>
      </c>
      <c r="G8950" t="s">
        <v>8</v>
      </c>
      <c r="H8950">
        <v>5</v>
      </c>
      <c r="I8950" t="s">
        <v>14</v>
      </c>
      <c r="J8950" t="s">
        <v>11</v>
      </c>
      <c r="K8950">
        <v>0</v>
      </c>
      <c r="L8950" t="s">
        <v>8</v>
      </c>
      <c r="M8950">
        <v>20</v>
      </c>
      <c r="N8950">
        <v>1</v>
      </c>
      <c r="O8950" t="str">
        <f>IF(AND(Tabela1[[#This Row],[EA Play Season Pass]]="Yes",Tabela1[[#This Row],[Minecraft Season Pass]]="Yes"),"Yes","No")</f>
        <v>No</v>
      </c>
      <c r="P8950" t="str">
        <f>IF(OR(Tabela1[[#This Row],[EA Play Season Pass]]="Yes",Tabela1[[#This Row],[Minecraft Season Pass]]="Yes"),"Yes","No")</f>
        <v>Yes</v>
      </c>
      <c r="Q8950">
        <v>24</v>
      </c>
      <c r="R8950" s="2"/>
    </row>
    <row r="8951" spans="1:18" x14ac:dyDescent="0.25">
      <c r="A8951">
        <v>8950</v>
      </c>
      <c r="B8951" t="s">
        <v>7723</v>
      </c>
      <c r="C8951" t="s">
        <v>7</v>
      </c>
      <c r="D8951" s="50">
        <v>45861</v>
      </c>
      <c r="E8951">
        <f>YEAR(Tabela1[[#This Row],[Start Date]])</f>
        <v>2025</v>
      </c>
      <c r="F8951">
        <f>ROUNDUP(MONTH(Tabela1[[#This Row],[Start Date]])/3,0)</f>
        <v>3</v>
      </c>
      <c r="G8951" t="s">
        <v>11</v>
      </c>
      <c r="H8951">
        <v>15</v>
      </c>
      <c r="I8951" t="s">
        <v>12</v>
      </c>
      <c r="J8951" t="s">
        <v>11</v>
      </c>
      <c r="K8951">
        <v>0</v>
      </c>
      <c r="L8951" t="s">
        <v>11</v>
      </c>
      <c r="M8951">
        <v>0</v>
      </c>
      <c r="N8951">
        <v>1</v>
      </c>
      <c r="O8951" t="str">
        <f>IF(AND(Tabela1[[#This Row],[EA Play Season Pass]]="Yes",Tabela1[[#This Row],[Minecraft Season Pass]]="Yes"),"Yes","No")</f>
        <v>No</v>
      </c>
      <c r="P8951" t="str">
        <f>IF(OR(Tabela1[[#This Row],[EA Play Season Pass]]="Yes",Tabela1[[#This Row],[Minecraft Season Pass]]="Yes"),"Yes","No")</f>
        <v>No</v>
      </c>
      <c r="Q8951">
        <v>14</v>
      </c>
      <c r="R8951" s="2"/>
    </row>
    <row r="8952" spans="1:18" x14ac:dyDescent="0.25">
      <c r="A8952">
        <v>8951</v>
      </c>
      <c r="B8952" t="s">
        <v>7446</v>
      </c>
      <c r="C8952" t="s">
        <v>7</v>
      </c>
      <c r="D8952" s="50">
        <v>45861</v>
      </c>
      <c r="E8952">
        <f>YEAR(Tabela1[[#This Row],[Start Date]])</f>
        <v>2025</v>
      </c>
      <c r="F8952">
        <f>ROUNDUP(MONTH(Tabela1[[#This Row],[Start Date]])/3,0)</f>
        <v>3</v>
      </c>
      <c r="G8952" t="s">
        <v>11</v>
      </c>
      <c r="H8952">
        <v>15</v>
      </c>
      <c r="I8952" t="s">
        <v>12</v>
      </c>
      <c r="J8952" t="s">
        <v>11</v>
      </c>
      <c r="K8952">
        <v>0</v>
      </c>
      <c r="L8952" t="s">
        <v>8</v>
      </c>
      <c r="M8952">
        <v>20</v>
      </c>
      <c r="N8952">
        <v>3</v>
      </c>
      <c r="O8952" t="str">
        <f>IF(AND(Tabela1[[#This Row],[EA Play Season Pass]]="Yes",Tabela1[[#This Row],[Minecraft Season Pass]]="Yes"),"Yes","No")</f>
        <v>No</v>
      </c>
      <c r="P8952" t="str">
        <f>IF(OR(Tabela1[[#This Row],[EA Play Season Pass]]="Yes",Tabela1[[#This Row],[Minecraft Season Pass]]="Yes"),"Yes","No")</f>
        <v>Yes</v>
      </c>
      <c r="Q8952">
        <v>32</v>
      </c>
      <c r="R8952" s="2"/>
    </row>
    <row r="8953" spans="1:18" x14ac:dyDescent="0.25">
      <c r="A8953">
        <v>8952</v>
      </c>
      <c r="B8953" t="s">
        <v>1311</v>
      </c>
      <c r="C8953" t="s">
        <v>10</v>
      </c>
      <c r="D8953" s="50">
        <v>45861</v>
      </c>
      <c r="E8953">
        <f>YEAR(Tabela1[[#This Row],[Start Date]])</f>
        <v>2025</v>
      </c>
      <c r="F8953">
        <f>ROUNDUP(MONTH(Tabela1[[#This Row],[Start Date]])/3,0)</f>
        <v>3</v>
      </c>
      <c r="G8953" t="s">
        <v>8</v>
      </c>
      <c r="H8953">
        <v>5</v>
      </c>
      <c r="I8953" t="s">
        <v>12</v>
      </c>
      <c r="J8953" t="s">
        <v>8</v>
      </c>
      <c r="K8953">
        <v>30</v>
      </c>
      <c r="L8953" t="s">
        <v>8</v>
      </c>
      <c r="M8953">
        <v>20</v>
      </c>
      <c r="N8953">
        <v>2</v>
      </c>
      <c r="O8953" t="str">
        <f>IF(AND(Tabela1[[#This Row],[EA Play Season Pass]]="Yes",Tabela1[[#This Row],[Minecraft Season Pass]]="Yes"),"Yes","No")</f>
        <v>Yes</v>
      </c>
      <c r="P8953" t="str">
        <f>IF(OR(Tabela1[[#This Row],[EA Play Season Pass]]="Yes",Tabela1[[#This Row],[Minecraft Season Pass]]="Yes"),"Yes","No")</f>
        <v>Yes</v>
      </c>
      <c r="Q8953">
        <v>53</v>
      </c>
      <c r="R8953" s="2"/>
    </row>
    <row r="8954" spans="1:18" x14ac:dyDescent="0.25">
      <c r="A8954">
        <v>8953</v>
      </c>
      <c r="B8954" t="s">
        <v>8448</v>
      </c>
      <c r="C8954" t="s">
        <v>13</v>
      </c>
      <c r="D8954" s="50">
        <v>45861</v>
      </c>
      <c r="E8954">
        <f>YEAR(Tabela1[[#This Row],[Start Date]])</f>
        <v>2025</v>
      </c>
      <c r="F8954">
        <f>ROUNDUP(MONTH(Tabela1[[#This Row],[Start Date]])/3,0)</f>
        <v>3</v>
      </c>
      <c r="G8954" t="s">
        <v>8</v>
      </c>
      <c r="H8954">
        <v>10</v>
      </c>
      <c r="I8954" t="s">
        <v>9</v>
      </c>
      <c r="J8954" t="s">
        <v>8</v>
      </c>
      <c r="K8954">
        <v>30</v>
      </c>
      <c r="L8954" t="s">
        <v>8</v>
      </c>
      <c r="M8954">
        <v>20</v>
      </c>
      <c r="N8954">
        <v>3</v>
      </c>
      <c r="O8954" t="str">
        <f>IF(AND(Tabela1[[#This Row],[EA Play Season Pass]]="Yes",Tabela1[[#This Row],[Minecraft Season Pass]]="Yes"),"Yes","No")</f>
        <v>Yes</v>
      </c>
      <c r="P8954" t="str">
        <f>IF(OR(Tabela1[[#This Row],[EA Play Season Pass]]="Yes",Tabela1[[#This Row],[Minecraft Season Pass]]="Yes"),"Yes","No")</f>
        <v>Yes</v>
      </c>
      <c r="Q8954">
        <v>57</v>
      </c>
      <c r="R8954" s="2"/>
    </row>
    <row r="8955" spans="1:18" x14ac:dyDescent="0.25">
      <c r="A8955">
        <v>8954</v>
      </c>
      <c r="B8955" t="s">
        <v>8449</v>
      </c>
      <c r="C8955" t="s">
        <v>7</v>
      </c>
      <c r="D8955" s="50">
        <v>45861</v>
      </c>
      <c r="E8955">
        <f>YEAR(Tabela1[[#This Row],[Start Date]])</f>
        <v>2025</v>
      </c>
      <c r="F8955">
        <f>ROUNDUP(MONTH(Tabela1[[#This Row],[Start Date]])/3,0)</f>
        <v>3</v>
      </c>
      <c r="G8955" t="s">
        <v>11</v>
      </c>
      <c r="H8955">
        <v>15</v>
      </c>
      <c r="I8955" t="s">
        <v>14</v>
      </c>
      <c r="J8955" t="s">
        <v>11</v>
      </c>
      <c r="K8955">
        <v>0</v>
      </c>
      <c r="L8955" t="s">
        <v>8</v>
      </c>
      <c r="M8955">
        <v>20</v>
      </c>
      <c r="N8955">
        <v>3</v>
      </c>
      <c r="O8955" t="str">
        <f>IF(AND(Tabela1[[#This Row],[EA Play Season Pass]]="Yes",Tabela1[[#This Row],[Minecraft Season Pass]]="Yes"),"Yes","No")</f>
        <v>No</v>
      </c>
      <c r="P8955" t="str">
        <f>IF(OR(Tabela1[[#This Row],[EA Play Season Pass]]="Yes",Tabela1[[#This Row],[Minecraft Season Pass]]="Yes"),"Yes","No")</f>
        <v>Yes</v>
      </c>
      <c r="Q8955">
        <v>32</v>
      </c>
      <c r="R8955" s="2"/>
    </row>
    <row r="8956" spans="1:18" x14ac:dyDescent="0.25">
      <c r="A8956">
        <v>8955</v>
      </c>
      <c r="B8956" t="s">
        <v>8450</v>
      </c>
      <c r="C8956" t="s">
        <v>13</v>
      </c>
      <c r="D8956" s="50">
        <v>45862</v>
      </c>
      <c r="E8956">
        <f>YEAR(Tabela1[[#This Row],[Start Date]])</f>
        <v>2025</v>
      </c>
      <c r="F8956">
        <f>ROUNDUP(MONTH(Tabela1[[#This Row],[Start Date]])/3,0)</f>
        <v>3</v>
      </c>
      <c r="G8956" t="s">
        <v>8</v>
      </c>
      <c r="H8956">
        <v>10</v>
      </c>
      <c r="I8956" t="s">
        <v>9</v>
      </c>
      <c r="J8956" t="s">
        <v>11</v>
      </c>
      <c r="K8956">
        <v>0</v>
      </c>
      <c r="L8956" t="s">
        <v>11</v>
      </c>
      <c r="M8956">
        <v>0</v>
      </c>
      <c r="N8956">
        <v>2</v>
      </c>
      <c r="O8956" t="str">
        <f>IF(AND(Tabela1[[#This Row],[EA Play Season Pass]]="Yes",Tabela1[[#This Row],[Minecraft Season Pass]]="Yes"),"Yes","No")</f>
        <v>No</v>
      </c>
      <c r="P8956" t="str">
        <f>IF(OR(Tabela1[[#This Row],[EA Play Season Pass]]="Yes",Tabela1[[#This Row],[Minecraft Season Pass]]="Yes"),"Yes","No")</f>
        <v>No</v>
      </c>
      <c r="Q8956">
        <v>8</v>
      </c>
      <c r="R8956" s="2"/>
    </row>
    <row r="8957" spans="1:18" x14ac:dyDescent="0.25">
      <c r="A8957">
        <v>8956</v>
      </c>
      <c r="B8957" t="s">
        <v>8451</v>
      </c>
      <c r="C8957" t="s">
        <v>13</v>
      </c>
      <c r="D8957" s="50">
        <v>45862</v>
      </c>
      <c r="E8957">
        <f>YEAR(Tabela1[[#This Row],[Start Date]])</f>
        <v>2025</v>
      </c>
      <c r="F8957">
        <f>ROUNDUP(MONTH(Tabela1[[#This Row],[Start Date]])/3,0)</f>
        <v>3</v>
      </c>
      <c r="G8957" t="s">
        <v>11</v>
      </c>
      <c r="H8957">
        <v>10</v>
      </c>
      <c r="I8957" t="s">
        <v>14</v>
      </c>
      <c r="J8957" t="s">
        <v>8</v>
      </c>
      <c r="K8957">
        <v>30</v>
      </c>
      <c r="L8957" t="s">
        <v>11</v>
      </c>
      <c r="M8957">
        <v>0</v>
      </c>
      <c r="N8957">
        <v>3</v>
      </c>
      <c r="O8957" t="str">
        <f>IF(AND(Tabela1[[#This Row],[EA Play Season Pass]]="Yes",Tabela1[[#This Row],[Minecraft Season Pass]]="Yes"),"Yes","No")</f>
        <v>No</v>
      </c>
      <c r="P8957" t="str">
        <f>IF(OR(Tabela1[[#This Row],[EA Play Season Pass]]="Yes",Tabela1[[#This Row],[Minecraft Season Pass]]="Yes"),"Yes","No")</f>
        <v>Yes</v>
      </c>
      <c r="Q8957">
        <v>37</v>
      </c>
      <c r="R8957" s="2"/>
    </row>
    <row r="8958" spans="1:18" x14ac:dyDescent="0.25">
      <c r="A8958">
        <v>8957</v>
      </c>
      <c r="B8958" t="s">
        <v>8452</v>
      </c>
      <c r="C8958" t="s">
        <v>7</v>
      </c>
      <c r="D8958" s="50">
        <v>45862</v>
      </c>
      <c r="E8958">
        <f>YEAR(Tabela1[[#This Row],[Start Date]])</f>
        <v>2025</v>
      </c>
      <c r="F8958">
        <f>ROUNDUP(MONTH(Tabela1[[#This Row],[Start Date]])/3,0)</f>
        <v>3</v>
      </c>
      <c r="G8958" t="s">
        <v>11</v>
      </c>
      <c r="H8958">
        <v>15</v>
      </c>
      <c r="I8958" t="s">
        <v>14</v>
      </c>
      <c r="J8958" t="s">
        <v>8</v>
      </c>
      <c r="K8958">
        <v>30</v>
      </c>
      <c r="L8958" t="s">
        <v>11</v>
      </c>
      <c r="M8958">
        <v>0</v>
      </c>
      <c r="N8958">
        <v>1</v>
      </c>
      <c r="O8958" t="str">
        <f>IF(AND(Tabela1[[#This Row],[EA Play Season Pass]]="Yes",Tabela1[[#This Row],[Minecraft Season Pass]]="Yes"),"Yes","No")</f>
        <v>No</v>
      </c>
      <c r="P8958" t="str">
        <f>IF(OR(Tabela1[[#This Row],[EA Play Season Pass]]="Yes",Tabela1[[#This Row],[Minecraft Season Pass]]="Yes"),"Yes","No")</f>
        <v>Yes</v>
      </c>
      <c r="Q8958">
        <v>44</v>
      </c>
      <c r="R8958" s="2"/>
    </row>
    <row r="8959" spans="1:18" x14ac:dyDescent="0.25">
      <c r="A8959">
        <v>8958</v>
      </c>
      <c r="B8959" t="s">
        <v>8453</v>
      </c>
      <c r="C8959" t="s">
        <v>13</v>
      </c>
      <c r="D8959" s="50">
        <v>45862</v>
      </c>
      <c r="E8959">
        <f>YEAR(Tabela1[[#This Row],[Start Date]])</f>
        <v>2025</v>
      </c>
      <c r="F8959">
        <f>ROUNDUP(MONTH(Tabela1[[#This Row],[Start Date]])/3,0)</f>
        <v>3</v>
      </c>
      <c r="G8959" t="s">
        <v>11</v>
      </c>
      <c r="H8959">
        <v>10</v>
      </c>
      <c r="I8959" t="s">
        <v>9</v>
      </c>
      <c r="J8959" t="s">
        <v>11</v>
      </c>
      <c r="K8959">
        <v>0</v>
      </c>
      <c r="L8959" t="s">
        <v>11</v>
      </c>
      <c r="M8959">
        <v>0</v>
      </c>
      <c r="N8959">
        <v>1</v>
      </c>
      <c r="O8959" t="str">
        <f>IF(AND(Tabela1[[#This Row],[EA Play Season Pass]]="Yes",Tabela1[[#This Row],[Minecraft Season Pass]]="Yes"),"Yes","No")</f>
        <v>No</v>
      </c>
      <c r="P8959" t="str">
        <f>IF(OR(Tabela1[[#This Row],[EA Play Season Pass]]="Yes",Tabela1[[#This Row],[Minecraft Season Pass]]="Yes"),"Yes","No")</f>
        <v>No</v>
      </c>
      <c r="Q8959">
        <v>9</v>
      </c>
      <c r="R8959" s="2"/>
    </row>
    <row r="8960" spans="1:18" x14ac:dyDescent="0.25">
      <c r="A8960">
        <v>8959</v>
      </c>
      <c r="B8960" t="s">
        <v>8454</v>
      </c>
      <c r="C8960" t="s">
        <v>10</v>
      </c>
      <c r="D8960" s="50">
        <v>45862</v>
      </c>
      <c r="E8960">
        <f>YEAR(Tabela1[[#This Row],[Start Date]])</f>
        <v>2025</v>
      </c>
      <c r="F8960">
        <f>ROUNDUP(MONTH(Tabela1[[#This Row],[Start Date]])/3,0)</f>
        <v>3</v>
      </c>
      <c r="G8960" t="s">
        <v>11</v>
      </c>
      <c r="H8960">
        <v>5</v>
      </c>
      <c r="I8960" t="s">
        <v>14</v>
      </c>
      <c r="J8960" t="s">
        <v>11</v>
      </c>
      <c r="K8960">
        <v>0</v>
      </c>
      <c r="L8960" t="s">
        <v>8</v>
      </c>
      <c r="M8960">
        <v>20</v>
      </c>
      <c r="N8960">
        <v>3</v>
      </c>
      <c r="O8960" t="str">
        <f>IF(AND(Tabela1[[#This Row],[EA Play Season Pass]]="Yes",Tabela1[[#This Row],[Minecraft Season Pass]]="Yes"),"Yes","No")</f>
        <v>No</v>
      </c>
      <c r="P8960" t="str">
        <f>IF(OR(Tabela1[[#This Row],[EA Play Season Pass]]="Yes",Tabela1[[#This Row],[Minecraft Season Pass]]="Yes"),"Yes","No")</f>
        <v>Yes</v>
      </c>
      <c r="Q8960">
        <v>22</v>
      </c>
      <c r="R8960" s="2"/>
    </row>
    <row r="8961" spans="1:18" x14ac:dyDescent="0.25">
      <c r="A8961">
        <v>8960</v>
      </c>
      <c r="B8961" t="s">
        <v>8455</v>
      </c>
      <c r="C8961" t="s">
        <v>7</v>
      </c>
      <c r="D8961" s="50">
        <v>45862</v>
      </c>
      <c r="E8961">
        <f>YEAR(Tabela1[[#This Row],[Start Date]])</f>
        <v>2025</v>
      </c>
      <c r="F8961">
        <f>ROUNDUP(MONTH(Tabela1[[#This Row],[Start Date]])/3,0)</f>
        <v>3</v>
      </c>
      <c r="G8961" t="s">
        <v>8</v>
      </c>
      <c r="H8961">
        <v>15</v>
      </c>
      <c r="I8961" t="s">
        <v>14</v>
      </c>
      <c r="J8961" t="s">
        <v>8</v>
      </c>
      <c r="K8961">
        <v>30</v>
      </c>
      <c r="L8961" t="s">
        <v>11</v>
      </c>
      <c r="M8961">
        <v>0</v>
      </c>
      <c r="N8961">
        <v>1</v>
      </c>
      <c r="O8961" t="str">
        <f>IF(AND(Tabela1[[#This Row],[EA Play Season Pass]]="Yes",Tabela1[[#This Row],[Minecraft Season Pass]]="Yes"),"Yes","No")</f>
        <v>No</v>
      </c>
      <c r="P8961" t="str">
        <f>IF(OR(Tabela1[[#This Row],[EA Play Season Pass]]="Yes",Tabela1[[#This Row],[Minecraft Season Pass]]="Yes"),"Yes","No")</f>
        <v>Yes</v>
      </c>
      <c r="Q8961">
        <v>44</v>
      </c>
      <c r="R8961" s="2"/>
    </row>
    <row r="8962" spans="1:18" x14ac:dyDescent="0.25">
      <c r="A8962">
        <v>8961</v>
      </c>
      <c r="B8962" t="s">
        <v>2190</v>
      </c>
      <c r="C8962" t="s">
        <v>7</v>
      </c>
      <c r="D8962" s="50">
        <v>45862</v>
      </c>
      <c r="E8962">
        <f>YEAR(Tabela1[[#This Row],[Start Date]])</f>
        <v>2025</v>
      </c>
      <c r="F8962">
        <f>ROUNDUP(MONTH(Tabela1[[#This Row],[Start Date]])/3,0)</f>
        <v>3</v>
      </c>
      <c r="G8962" t="s">
        <v>11</v>
      </c>
      <c r="H8962">
        <v>15</v>
      </c>
      <c r="I8962" t="s">
        <v>12</v>
      </c>
      <c r="J8962" t="s">
        <v>8</v>
      </c>
      <c r="K8962">
        <v>30</v>
      </c>
      <c r="L8962" t="s">
        <v>11</v>
      </c>
      <c r="M8962">
        <v>0</v>
      </c>
      <c r="N8962">
        <v>2</v>
      </c>
      <c r="O8962" t="str">
        <f>IF(AND(Tabela1[[#This Row],[EA Play Season Pass]]="Yes",Tabela1[[#This Row],[Minecraft Season Pass]]="Yes"),"Yes","No")</f>
        <v>No</v>
      </c>
      <c r="P8962" t="str">
        <f>IF(OR(Tabela1[[#This Row],[EA Play Season Pass]]="Yes",Tabela1[[#This Row],[Minecraft Season Pass]]="Yes"),"Yes","No")</f>
        <v>Yes</v>
      </c>
      <c r="Q8962">
        <v>43</v>
      </c>
      <c r="R8962" s="2"/>
    </row>
    <row r="8963" spans="1:18" x14ac:dyDescent="0.25">
      <c r="A8963">
        <v>8962</v>
      </c>
      <c r="B8963" t="s">
        <v>8456</v>
      </c>
      <c r="C8963" t="s">
        <v>10</v>
      </c>
      <c r="D8963" s="50">
        <v>45862</v>
      </c>
      <c r="E8963">
        <f>YEAR(Tabela1[[#This Row],[Start Date]])</f>
        <v>2025</v>
      </c>
      <c r="F8963">
        <f>ROUNDUP(MONTH(Tabela1[[#This Row],[Start Date]])/3,0)</f>
        <v>3</v>
      </c>
      <c r="G8963" t="s">
        <v>11</v>
      </c>
      <c r="H8963">
        <v>5</v>
      </c>
      <c r="I8963" t="s">
        <v>9</v>
      </c>
      <c r="J8963" t="s">
        <v>8</v>
      </c>
      <c r="K8963">
        <v>30</v>
      </c>
      <c r="L8963" t="s">
        <v>8</v>
      </c>
      <c r="M8963">
        <v>20</v>
      </c>
      <c r="N8963">
        <v>3</v>
      </c>
      <c r="O8963" t="str">
        <f>IF(AND(Tabela1[[#This Row],[EA Play Season Pass]]="Yes",Tabela1[[#This Row],[Minecraft Season Pass]]="Yes"),"Yes","No")</f>
        <v>Yes</v>
      </c>
      <c r="P8963" t="str">
        <f>IF(OR(Tabela1[[#This Row],[EA Play Season Pass]]="Yes",Tabela1[[#This Row],[Minecraft Season Pass]]="Yes"),"Yes","No")</f>
        <v>Yes</v>
      </c>
      <c r="Q8963">
        <v>52</v>
      </c>
      <c r="R8963" s="2"/>
    </row>
    <row r="8964" spans="1:18" x14ac:dyDescent="0.25">
      <c r="A8964">
        <v>8963</v>
      </c>
      <c r="B8964" t="s">
        <v>8457</v>
      </c>
      <c r="C8964" t="s">
        <v>7</v>
      </c>
      <c r="D8964" s="50">
        <v>45862</v>
      </c>
      <c r="E8964">
        <f>YEAR(Tabela1[[#This Row],[Start Date]])</f>
        <v>2025</v>
      </c>
      <c r="F8964">
        <f>ROUNDUP(MONTH(Tabela1[[#This Row],[Start Date]])/3,0)</f>
        <v>3</v>
      </c>
      <c r="G8964" t="s">
        <v>8</v>
      </c>
      <c r="H8964">
        <v>15</v>
      </c>
      <c r="I8964" t="s">
        <v>9</v>
      </c>
      <c r="J8964" t="s">
        <v>11</v>
      </c>
      <c r="K8964">
        <v>0</v>
      </c>
      <c r="L8964" t="s">
        <v>11</v>
      </c>
      <c r="M8964">
        <v>0</v>
      </c>
      <c r="N8964">
        <v>2</v>
      </c>
      <c r="O8964" t="str">
        <f>IF(AND(Tabela1[[#This Row],[EA Play Season Pass]]="Yes",Tabela1[[#This Row],[Minecraft Season Pass]]="Yes"),"Yes","No")</f>
        <v>No</v>
      </c>
      <c r="P8964" t="str">
        <f>IF(OR(Tabela1[[#This Row],[EA Play Season Pass]]="Yes",Tabela1[[#This Row],[Minecraft Season Pass]]="Yes"),"Yes","No")</f>
        <v>No</v>
      </c>
      <c r="Q8964">
        <v>13</v>
      </c>
      <c r="R8964" s="2"/>
    </row>
    <row r="8965" spans="1:18" x14ac:dyDescent="0.25">
      <c r="A8965">
        <v>8964</v>
      </c>
      <c r="B8965" t="s">
        <v>48</v>
      </c>
      <c r="C8965" t="s">
        <v>7</v>
      </c>
      <c r="D8965" s="50">
        <v>45863</v>
      </c>
      <c r="E8965">
        <f>YEAR(Tabela1[[#This Row],[Start Date]])</f>
        <v>2025</v>
      </c>
      <c r="F8965">
        <f>ROUNDUP(MONTH(Tabela1[[#This Row],[Start Date]])/3,0)</f>
        <v>3</v>
      </c>
      <c r="G8965" t="s">
        <v>11</v>
      </c>
      <c r="H8965">
        <v>15</v>
      </c>
      <c r="I8965" t="s">
        <v>12</v>
      </c>
      <c r="J8965" t="s">
        <v>11</v>
      </c>
      <c r="K8965">
        <v>0</v>
      </c>
      <c r="L8965" t="s">
        <v>11</v>
      </c>
      <c r="M8965">
        <v>0</v>
      </c>
      <c r="N8965">
        <v>2</v>
      </c>
      <c r="O8965" t="str">
        <f>IF(AND(Tabela1[[#This Row],[EA Play Season Pass]]="Yes",Tabela1[[#This Row],[Minecraft Season Pass]]="Yes"),"Yes","No")</f>
        <v>No</v>
      </c>
      <c r="P8965" t="str">
        <f>IF(OR(Tabela1[[#This Row],[EA Play Season Pass]]="Yes",Tabela1[[#This Row],[Minecraft Season Pass]]="Yes"),"Yes","No")</f>
        <v>No</v>
      </c>
      <c r="Q8965">
        <v>13</v>
      </c>
      <c r="R8965" s="2"/>
    </row>
    <row r="8966" spans="1:18" x14ac:dyDescent="0.25">
      <c r="A8966">
        <v>8965</v>
      </c>
      <c r="B8966" t="s">
        <v>2528</v>
      </c>
      <c r="C8966" t="s">
        <v>10</v>
      </c>
      <c r="D8966" s="50">
        <v>45863</v>
      </c>
      <c r="E8966">
        <f>YEAR(Tabela1[[#This Row],[Start Date]])</f>
        <v>2025</v>
      </c>
      <c r="F8966">
        <f>ROUNDUP(MONTH(Tabela1[[#This Row],[Start Date]])/3,0)</f>
        <v>3</v>
      </c>
      <c r="G8966" t="s">
        <v>11</v>
      </c>
      <c r="H8966">
        <v>5</v>
      </c>
      <c r="I8966" t="s">
        <v>14</v>
      </c>
      <c r="J8966" t="s">
        <v>8</v>
      </c>
      <c r="K8966">
        <v>30</v>
      </c>
      <c r="L8966" t="s">
        <v>8</v>
      </c>
      <c r="M8966">
        <v>20</v>
      </c>
      <c r="N8966">
        <v>2</v>
      </c>
      <c r="O8966" t="str">
        <f>IF(AND(Tabela1[[#This Row],[EA Play Season Pass]]="Yes",Tabela1[[#This Row],[Minecraft Season Pass]]="Yes"),"Yes","No")</f>
        <v>Yes</v>
      </c>
      <c r="P8966" t="str">
        <f>IF(OR(Tabela1[[#This Row],[EA Play Season Pass]]="Yes",Tabela1[[#This Row],[Minecraft Season Pass]]="Yes"),"Yes","No")</f>
        <v>Yes</v>
      </c>
      <c r="Q8966">
        <v>53</v>
      </c>
      <c r="R8966" s="2"/>
    </row>
    <row r="8967" spans="1:18" x14ac:dyDescent="0.25">
      <c r="A8967">
        <v>8966</v>
      </c>
      <c r="B8967" t="s">
        <v>8458</v>
      </c>
      <c r="C8967" t="s">
        <v>13</v>
      </c>
      <c r="D8967" s="50">
        <v>45863</v>
      </c>
      <c r="E8967">
        <f>YEAR(Tabela1[[#This Row],[Start Date]])</f>
        <v>2025</v>
      </c>
      <c r="F8967">
        <f>ROUNDUP(MONTH(Tabela1[[#This Row],[Start Date]])/3,0)</f>
        <v>3</v>
      </c>
      <c r="G8967" t="s">
        <v>8</v>
      </c>
      <c r="H8967">
        <v>10</v>
      </c>
      <c r="I8967" t="s">
        <v>12</v>
      </c>
      <c r="J8967" t="s">
        <v>8</v>
      </c>
      <c r="K8967">
        <v>30</v>
      </c>
      <c r="L8967" t="s">
        <v>8</v>
      </c>
      <c r="M8967">
        <v>20</v>
      </c>
      <c r="N8967">
        <v>3</v>
      </c>
      <c r="O8967" t="str">
        <f>IF(AND(Tabela1[[#This Row],[EA Play Season Pass]]="Yes",Tabela1[[#This Row],[Minecraft Season Pass]]="Yes"),"Yes","No")</f>
        <v>Yes</v>
      </c>
      <c r="P8967" t="str">
        <f>IF(OR(Tabela1[[#This Row],[EA Play Season Pass]]="Yes",Tabela1[[#This Row],[Minecraft Season Pass]]="Yes"),"Yes","No")</f>
        <v>Yes</v>
      </c>
      <c r="Q8967">
        <v>57</v>
      </c>
      <c r="R8967" s="2"/>
    </row>
    <row r="8968" spans="1:18" x14ac:dyDescent="0.25">
      <c r="A8968">
        <v>8967</v>
      </c>
      <c r="B8968" t="s">
        <v>8459</v>
      </c>
      <c r="C8968" t="s">
        <v>10</v>
      </c>
      <c r="D8968" s="50">
        <v>45863</v>
      </c>
      <c r="E8968">
        <f>YEAR(Tabela1[[#This Row],[Start Date]])</f>
        <v>2025</v>
      </c>
      <c r="F8968">
        <f>ROUNDUP(MONTH(Tabela1[[#This Row],[Start Date]])/3,0)</f>
        <v>3</v>
      </c>
      <c r="G8968" t="s">
        <v>8</v>
      </c>
      <c r="H8968">
        <v>5</v>
      </c>
      <c r="I8968" t="s">
        <v>9</v>
      </c>
      <c r="J8968" t="s">
        <v>11</v>
      </c>
      <c r="K8968">
        <v>0</v>
      </c>
      <c r="L8968" t="s">
        <v>11</v>
      </c>
      <c r="M8968">
        <v>0</v>
      </c>
      <c r="N8968">
        <v>1</v>
      </c>
      <c r="O8968" t="str">
        <f>IF(AND(Tabela1[[#This Row],[EA Play Season Pass]]="Yes",Tabela1[[#This Row],[Minecraft Season Pass]]="Yes"),"Yes","No")</f>
        <v>No</v>
      </c>
      <c r="P8968" t="str">
        <f>IF(OR(Tabela1[[#This Row],[EA Play Season Pass]]="Yes",Tabela1[[#This Row],[Minecraft Season Pass]]="Yes"),"Yes","No")</f>
        <v>No</v>
      </c>
      <c r="Q8968">
        <v>4</v>
      </c>
      <c r="R8968" s="2"/>
    </row>
    <row r="8969" spans="1:18" x14ac:dyDescent="0.25">
      <c r="A8969">
        <v>8968</v>
      </c>
      <c r="B8969" t="s">
        <v>678</v>
      </c>
      <c r="C8969" t="s">
        <v>13</v>
      </c>
      <c r="D8969" s="50">
        <v>45863</v>
      </c>
      <c r="E8969">
        <f>YEAR(Tabela1[[#This Row],[Start Date]])</f>
        <v>2025</v>
      </c>
      <c r="F8969">
        <f>ROUNDUP(MONTH(Tabela1[[#This Row],[Start Date]])/3,0)</f>
        <v>3</v>
      </c>
      <c r="G8969" t="s">
        <v>11</v>
      </c>
      <c r="H8969">
        <v>10</v>
      </c>
      <c r="I8969" t="s">
        <v>12</v>
      </c>
      <c r="J8969" t="s">
        <v>8</v>
      </c>
      <c r="K8969">
        <v>30</v>
      </c>
      <c r="L8969" t="s">
        <v>8</v>
      </c>
      <c r="M8969">
        <v>20</v>
      </c>
      <c r="N8969">
        <v>2</v>
      </c>
      <c r="O8969" t="str">
        <f>IF(AND(Tabela1[[#This Row],[EA Play Season Pass]]="Yes",Tabela1[[#This Row],[Minecraft Season Pass]]="Yes"),"Yes","No")</f>
        <v>Yes</v>
      </c>
      <c r="P8969" t="str">
        <f>IF(OR(Tabela1[[#This Row],[EA Play Season Pass]]="Yes",Tabela1[[#This Row],[Minecraft Season Pass]]="Yes"),"Yes","No")</f>
        <v>Yes</v>
      </c>
      <c r="Q8969">
        <v>58</v>
      </c>
      <c r="R8969" s="2"/>
    </row>
    <row r="8970" spans="1:18" x14ac:dyDescent="0.25">
      <c r="A8970">
        <v>8969</v>
      </c>
      <c r="B8970" t="s">
        <v>8460</v>
      </c>
      <c r="C8970" t="s">
        <v>7</v>
      </c>
      <c r="D8970" s="50">
        <v>45863</v>
      </c>
      <c r="E8970">
        <f>YEAR(Tabela1[[#This Row],[Start Date]])</f>
        <v>2025</v>
      </c>
      <c r="F8970">
        <f>ROUNDUP(MONTH(Tabela1[[#This Row],[Start Date]])/3,0)</f>
        <v>3</v>
      </c>
      <c r="G8970" t="s">
        <v>11</v>
      </c>
      <c r="H8970">
        <v>15</v>
      </c>
      <c r="I8970" t="s">
        <v>9</v>
      </c>
      <c r="J8970" t="s">
        <v>8</v>
      </c>
      <c r="K8970">
        <v>30</v>
      </c>
      <c r="L8970" t="s">
        <v>8</v>
      </c>
      <c r="M8970">
        <v>20</v>
      </c>
      <c r="N8970">
        <v>1</v>
      </c>
      <c r="O8970" t="str">
        <f>IF(AND(Tabela1[[#This Row],[EA Play Season Pass]]="Yes",Tabela1[[#This Row],[Minecraft Season Pass]]="Yes"),"Yes","No")</f>
        <v>Yes</v>
      </c>
      <c r="P8970" t="str">
        <f>IF(OR(Tabela1[[#This Row],[EA Play Season Pass]]="Yes",Tabela1[[#This Row],[Minecraft Season Pass]]="Yes"),"Yes","No")</f>
        <v>Yes</v>
      </c>
      <c r="Q8970">
        <v>64</v>
      </c>
      <c r="R8970" s="2"/>
    </row>
    <row r="8971" spans="1:18" x14ac:dyDescent="0.25">
      <c r="A8971">
        <v>8970</v>
      </c>
      <c r="B8971" t="s">
        <v>8461</v>
      </c>
      <c r="C8971" t="s">
        <v>7</v>
      </c>
      <c r="D8971" s="50">
        <v>45863</v>
      </c>
      <c r="E8971">
        <f>YEAR(Tabela1[[#This Row],[Start Date]])</f>
        <v>2025</v>
      </c>
      <c r="F8971">
        <f>ROUNDUP(MONTH(Tabela1[[#This Row],[Start Date]])/3,0)</f>
        <v>3</v>
      </c>
      <c r="G8971" t="s">
        <v>8</v>
      </c>
      <c r="H8971">
        <v>15</v>
      </c>
      <c r="I8971" t="s">
        <v>9</v>
      </c>
      <c r="J8971" t="s">
        <v>11</v>
      </c>
      <c r="K8971">
        <v>0</v>
      </c>
      <c r="L8971" t="s">
        <v>11</v>
      </c>
      <c r="M8971">
        <v>0</v>
      </c>
      <c r="N8971">
        <v>2</v>
      </c>
      <c r="O8971" t="str">
        <f>IF(AND(Tabela1[[#This Row],[EA Play Season Pass]]="Yes",Tabela1[[#This Row],[Minecraft Season Pass]]="Yes"),"Yes","No")</f>
        <v>No</v>
      </c>
      <c r="P8971" t="str">
        <f>IF(OR(Tabela1[[#This Row],[EA Play Season Pass]]="Yes",Tabela1[[#This Row],[Minecraft Season Pass]]="Yes"),"Yes","No")</f>
        <v>No</v>
      </c>
      <c r="Q8971">
        <v>13</v>
      </c>
      <c r="R8971" s="2"/>
    </row>
    <row r="8972" spans="1:18" x14ac:dyDescent="0.25">
      <c r="A8972">
        <v>8971</v>
      </c>
      <c r="B8972" t="s">
        <v>337</v>
      </c>
      <c r="C8972" t="s">
        <v>10</v>
      </c>
      <c r="D8972" s="50">
        <v>45864</v>
      </c>
      <c r="E8972">
        <f>YEAR(Tabela1[[#This Row],[Start Date]])</f>
        <v>2025</v>
      </c>
      <c r="F8972">
        <f>ROUNDUP(MONTH(Tabela1[[#This Row],[Start Date]])/3,0)</f>
        <v>3</v>
      </c>
      <c r="G8972" t="s">
        <v>8</v>
      </c>
      <c r="H8972">
        <v>5</v>
      </c>
      <c r="I8972" t="s">
        <v>12</v>
      </c>
      <c r="J8972" t="s">
        <v>8</v>
      </c>
      <c r="K8972">
        <v>30</v>
      </c>
      <c r="L8972" t="s">
        <v>11</v>
      </c>
      <c r="M8972">
        <v>0</v>
      </c>
      <c r="N8972">
        <v>2</v>
      </c>
      <c r="O8972" t="str">
        <f>IF(AND(Tabela1[[#This Row],[EA Play Season Pass]]="Yes",Tabela1[[#This Row],[Minecraft Season Pass]]="Yes"),"Yes","No")</f>
        <v>No</v>
      </c>
      <c r="P8972" t="str">
        <f>IF(OR(Tabela1[[#This Row],[EA Play Season Pass]]="Yes",Tabela1[[#This Row],[Minecraft Season Pass]]="Yes"),"Yes","No")</f>
        <v>Yes</v>
      </c>
      <c r="Q8972">
        <v>33</v>
      </c>
      <c r="R8972" s="2"/>
    </row>
    <row r="8973" spans="1:18" x14ac:dyDescent="0.25">
      <c r="A8973">
        <v>8972</v>
      </c>
      <c r="B8973" t="s">
        <v>8462</v>
      </c>
      <c r="C8973" t="s">
        <v>13</v>
      </c>
      <c r="D8973" s="50">
        <v>45864</v>
      </c>
      <c r="E8973">
        <f>YEAR(Tabela1[[#This Row],[Start Date]])</f>
        <v>2025</v>
      </c>
      <c r="F8973">
        <f>ROUNDUP(MONTH(Tabela1[[#This Row],[Start Date]])/3,0)</f>
        <v>3</v>
      </c>
      <c r="G8973" t="s">
        <v>8</v>
      </c>
      <c r="H8973">
        <v>10</v>
      </c>
      <c r="I8973" t="s">
        <v>12</v>
      </c>
      <c r="J8973" t="s">
        <v>11</v>
      </c>
      <c r="K8973">
        <v>0</v>
      </c>
      <c r="L8973" t="s">
        <v>11</v>
      </c>
      <c r="M8973">
        <v>0</v>
      </c>
      <c r="N8973">
        <v>3</v>
      </c>
      <c r="O8973" t="str">
        <f>IF(AND(Tabela1[[#This Row],[EA Play Season Pass]]="Yes",Tabela1[[#This Row],[Minecraft Season Pass]]="Yes"),"Yes","No")</f>
        <v>No</v>
      </c>
      <c r="P8973" t="str">
        <f>IF(OR(Tabela1[[#This Row],[EA Play Season Pass]]="Yes",Tabela1[[#This Row],[Minecraft Season Pass]]="Yes"),"Yes","No")</f>
        <v>No</v>
      </c>
      <c r="Q8973">
        <v>7</v>
      </c>
      <c r="R8973" s="2"/>
    </row>
    <row r="8974" spans="1:18" x14ac:dyDescent="0.25">
      <c r="A8974">
        <v>8973</v>
      </c>
      <c r="B8974" t="s">
        <v>8463</v>
      </c>
      <c r="C8974" t="s">
        <v>7</v>
      </c>
      <c r="D8974" s="50">
        <v>45864</v>
      </c>
      <c r="E8974">
        <f>YEAR(Tabela1[[#This Row],[Start Date]])</f>
        <v>2025</v>
      </c>
      <c r="F8974">
        <f>ROUNDUP(MONTH(Tabela1[[#This Row],[Start Date]])/3,0)</f>
        <v>3</v>
      </c>
      <c r="G8974" t="s">
        <v>8</v>
      </c>
      <c r="H8974">
        <v>15</v>
      </c>
      <c r="I8974" t="s">
        <v>9</v>
      </c>
      <c r="J8974" t="s">
        <v>8</v>
      </c>
      <c r="K8974">
        <v>30</v>
      </c>
      <c r="L8974" t="s">
        <v>11</v>
      </c>
      <c r="M8974">
        <v>0</v>
      </c>
      <c r="N8974">
        <v>3</v>
      </c>
      <c r="O8974" t="str">
        <f>IF(AND(Tabela1[[#This Row],[EA Play Season Pass]]="Yes",Tabela1[[#This Row],[Minecraft Season Pass]]="Yes"),"Yes","No")</f>
        <v>No</v>
      </c>
      <c r="P8974" t="str">
        <f>IF(OR(Tabela1[[#This Row],[EA Play Season Pass]]="Yes",Tabela1[[#This Row],[Minecraft Season Pass]]="Yes"),"Yes","No")</f>
        <v>Yes</v>
      </c>
      <c r="Q8974">
        <v>42</v>
      </c>
      <c r="R8974" s="2"/>
    </row>
    <row r="8975" spans="1:18" x14ac:dyDescent="0.25">
      <c r="A8975">
        <v>8974</v>
      </c>
      <c r="B8975" t="s">
        <v>8363</v>
      </c>
      <c r="C8975" t="s">
        <v>13</v>
      </c>
      <c r="D8975" s="50">
        <v>45864</v>
      </c>
      <c r="E8975">
        <f>YEAR(Tabela1[[#This Row],[Start Date]])</f>
        <v>2025</v>
      </c>
      <c r="F8975">
        <f>ROUNDUP(MONTH(Tabela1[[#This Row],[Start Date]])/3,0)</f>
        <v>3</v>
      </c>
      <c r="G8975" t="s">
        <v>11</v>
      </c>
      <c r="H8975">
        <v>10</v>
      </c>
      <c r="I8975" t="s">
        <v>14</v>
      </c>
      <c r="J8975" t="s">
        <v>11</v>
      </c>
      <c r="K8975">
        <v>0</v>
      </c>
      <c r="L8975" t="s">
        <v>8</v>
      </c>
      <c r="M8975">
        <v>20</v>
      </c>
      <c r="N8975">
        <v>3</v>
      </c>
      <c r="O8975" t="str">
        <f>IF(AND(Tabela1[[#This Row],[EA Play Season Pass]]="Yes",Tabela1[[#This Row],[Minecraft Season Pass]]="Yes"),"Yes","No")</f>
        <v>No</v>
      </c>
      <c r="P8975" t="str">
        <f>IF(OR(Tabela1[[#This Row],[EA Play Season Pass]]="Yes",Tabela1[[#This Row],[Minecraft Season Pass]]="Yes"),"Yes","No")</f>
        <v>Yes</v>
      </c>
      <c r="Q8975">
        <v>27</v>
      </c>
      <c r="R8975" s="2"/>
    </row>
    <row r="8976" spans="1:18" x14ac:dyDescent="0.25">
      <c r="A8976">
        <v>8975</v>
      </c>
      <c r="B8976" t="s">
        <v>8464</v>
      </c>
      <c r="C8976" t="s">
        <v>13</v>
      </c>
      <c r="D8976" s="50">
        <v>45865</v>
      </c>
      <c r="E8976">
        <f>YEAR(Tabela1[[#This Row],[Start Date]])</f>
        <v>2025</v>
      </c>
      <c r="F8976">
        <f>ROUNDUP(MONTH(Tabela1[[#This Row],[Start Date]])/3,0)</f>
        <v>3</v>
      </c>
      <c r="G8976" t="s">
        <v>8</v>
      </c>
      <c r="H8976">
        <v>10</v>
      </c>
      <c r="I8976" t="s">
        <v>12</v>
      </c>
      <c r="J8976" t="s">
        <v>8</v>
      </c>
      <c r="K8976">
        <v>30</v>
      </c>
      <c r="L8976" t="s">
        <v>8</v>
      </c>
      <c r="M8976">
        <v>20</v>
      </c>
      <c r="N8976">
        <v>3</v>
      </c>
      <c r="O8976" t="str">
        <f>IF(AND(Tabela1[[#This Row],[EA Play Season Pass]]="Yes",Tabela1[[#This Row],[Minecraft Season Pass]]="Yes"),"Yes","No")</f>
        <v>Yes</v>
      </c>
      <c r="P8976" t="str">
        <f>IF(OR(Tabela1[[#This Row],[EA Play Season Pass]]="Yes",Tabela1[[#This Row],[Minecraft Season Pass]]="Yes"),"Yes","No")</f>
        <v>Yes</v>
      </c>
      <c r="Q8976">
        <v>57</v>
      </c>
      <c r="R8976" s="2"/>
    </row>
    <row r="8977" spans="1:18" x14ac:dyDescent="0.25">
      <c r="A8977">
        <v>8976</v>
      </c>
      <c r="B8977" t="s">
        <v>735</v>
      </c>
      <c r="C8977" t="s">
        <v>13</v>
      </c>
      <c r="D8977" s="50">
        <v>45865</v>
      </c>
      <c r="E8977">
        <f>YEAR(Tabela1[[#This Row],[Start Date]])</f>
        <v>2025</v>
      </c>
      <c r="F8977">
        <f>ROUNDUP(MONTH(Tabela1[[#This Row],[Start Date]])/3,0)</f>
        <v>3</v>
      </c>
      <c r="G8977" t="s">
        <v>11</v>
      </c>
      <c r="H8977">
        <v>10</v>
      </c>
      <c r="I8977" t="s">
        <v>12</v>
      </c>
      <c r="J8977" t="s">
        <v>8</v>
      </c>
      <c r="K8977">
        <v>30</v>
      </c>
      <c r="L8977" t="s">
        <v>8</v>
      </c>
      <c r="M8977">
        <v>20</v>
      </c>
      <c r="N8977">
        <v>2</v>
      </c>
      <c r="O8977" t="str">
        <f>IF(AND(Tabela1[[#This Row],[EA Play Season Pass]]="Yes",Tabela1[[#This Row],[Minecraft Season Pass]]="Yes"),"Yes","No")</f>
        <v>Yes</v>
      </c>
      <c r="P8977" t="str">
        <f>IF(OR(Tabela1[[#This Row],[EA Play Season Pass]]="Yes",Tabela1[[#This Row],[Minecraft Season Pass]]="Yes"),"Yes","No")</f>
        <v>Yes</v>
      </c>
      <c r="Q8977">
        <v>58</v>
      </c>
      <c r="R8977" s="2"/>
    </row>
    <row r="8978" spans="1:18" x14ac:dyDescent="0.25">
      <c r="A8978">
        <v>8977</v>
      </c>
      <c r="B8978" t="s">
        <v>8465</v>
      </c>
      <c r="C8978" t="s">
        <v>7</v>
      </c>
      <c r="D8978" s="50">
        <v>45865</v>
      </c>
      <c r="E8978">
        <f>YEAR(Tabela1[[#This Row],[Start Date]])</f>
        <v>2025</v>
      </c>
      <c r="F8978">
        <f>ROUNDUP(MONTH(Tabela1[[#This Row],[Start Date]])/3,0)</f>
        <v>3</v>
      </c>
      <c r="G8978" t="s">
        <v>11</v>
      </c>
      <c r="H8978">
        <v>15</v>
      </c>
      <c r="I8978" t="s">
        <v>12</v>
      </c>
      <c r="J8978" t="s">
        <v>8</v>
      </c>
      <c r="K8978">
        <v>30</v>
      </c>
      <c r="L8978" t="s">
        <v>11</v>
      </c>
      <c r="M8978">
        <v>0</v>
      </c>
      <c r="N8978">
        <v>2</v>
      </c>
      <c r="O8978" t="str">
        <f>IF(AND(Tabela1[[#This Row],[EA Play Season Pass]]="Yes",Tabela1[[#This Row],[Minecraft Season Pass]]="Yes"),"Yes","No")</f>
        <v>No</v>
      </c>
      <c r="P8978" t="str">
        <f>IF(OR(Tabela1[[#This Row],[EA Play Season Pass]]="Yes",Tabela1[[#This Row],[Minecraft Season Pass]]="Yes"),"Yes","No")</f>
        <v>Yes</v>
      </c>
      <c r="Q8978">
        <v>43</v>
      </c>
      <c r="R8978" s="2"/>
    </row>
    <row r="8979" spans="1:18" x14ac:dyDescent="0.25">
      <c r="A8979">
        <v>8978</v>
      </c>
      <c r="B8979" t="s">
        <v>8466</v>
      </c>
      <c r="C8979" t="s">
        <v>13</v>
      </c>
      <c r="D8979" s="50">
        <v>45865</v>
      </c>
      <c r="E8979">
        <f>YEAR(Tabela1[[#This Row],[Start Date]])</f>
        <v>2025</v>
      </c>
      <c r="F8979">
        <f>ROUNDUP(MONTH(Tabela1[[#This Row],[Start Date]])/3,0)</f>
        <v>3</v>
      </c>
      <c r="G8979" t="s">
        <v>11</v>
      </c>
      <c r="H8979">
        <v>10</v>
      </c>
      <c r="I8979" t="s">
        <v>9</v>
      </c>
      <c r="J8979" t="s">
        <v>8</v>
      </c>
      <c r="K8979">
        <v>30</v>
      </c>
      <c r="L8979" t="s">
        <v>11</v>
      </c>
      <c r="M8979">
        <v>0</v>
      </c>
      <c r="N8979">
        <v>2</v>
      </c>
      <c r="O8979" t="str">
        <f>IF(AND(Tabela1[[#This Row],[EA Play Season Pass]]="Yes",Tabela1[[#This Row],[Minecraft Season Pass]]="Yes"),"Yes","No")</f>
        <v>No</v>
      </c>
      <c r="P8979" t="str">
        <f>IF(OR(Tabela1[[#This Row],[EA Play Season Pass]]="Yes",Tabela1[[#This Row],[Minecraft Season Pass]]="Yes"),"Yes","No")</f>
        <v>Yes</v>
      </c>
      <c r="Q8979">
        <v>38</v>
      </c>
      <c r="R8979" s="2"/>
    </row>
    <row r="8980" spans="1:18" x14ac:dyDescent="0.25">
      <c r="A8980">
        <v>8979</v>
      </c>
      <c r="B8980" t="s">
        <v>8467</v>
      </c>
      <c r="C8980" t="s">
        <v>10</v>
      </c>
      <c r="D8980" s="50">
        <v>45865</v>
      </c>
      <c r="E8980">
        <f>YEAR(Tabela1[[#This Row],[Start Date]])</f>
        <v>2025</v>
      </c>
      <c r="F8980">
        <f>ROUNDUP(MONTH(Tabela1[[#This Row],[Start Date]])/3,0)</f>
        <v>3</v>
      </c>
      <c r="G8980" t="s">
        <v>8</v>
      </c>
      <c r="H8980">
        <v>5</v>
      </c>
      <c r="I8980" t="s">
        <v>14</v>
      </c>
      <c r="J8980" t="s">
        <v>11</v>
      </c>
      <c r="K8980">
        <v>0</v>
      </c>
      <c r="L8980" t="s">
        <v>11</v>
      </c>
      <c r="M8980">
        <v>0</v>
      </c>
      <c r="N8980">
        <v>1</v>
      </c>
      <c r="O8980" t="str">
        <f>IF(AND(Tabela1[[#This Row],[EA Play Season Pass]]="Yes",Tabela1[[#This Row],[Minecraft Season Pass]]="Yes"),"Yes","No")</f>
        <v>No</v>
      </c>
      <c r="P8980" t="str">
        <f>IF(OR(Tabela1[[#This Row],[EA Play Season Pass]]="Yes",Tabela1[[#This Row],[Minecraft Season Pass]]="Yes"),"Yes","No")</f>
        <v>No</v>
      </c>
      <c r="Q8980">
        <v>4</v>
      </c>
      <c r="R8980" s="2"/>
    </row>
    <row r="8981" spans="1:18" x14ac:dyDescent="0.25">
      <c r="A8981">
        <v>8980</v>
      </c>
      <c r="B8981" t="s">
        <v>1363</v>
      </c>
      <c r="C8981" t="s">
        <v>13</v>
      </c>
      <c r="D8981" s="50">
        <v>45865</v>
      </c>
      <c r="E8981">
        <f>YEAR(Tabela1[[#This Row],[Start Date]])</f>
        <v>2025</v>
      </c>
      <c r="F8981">
        <f>ROUNDUP(MONTH(Tabela1[[#This Row],[Start Date]])/3,0)</f>
        <v>3</v>
      </c>
      <c r="G8981" t="s">
        <v>11</v>
      </c>
      <c r="H8981">
        <v>10</v>
      </c>
      <c r="I8981" t="s">
        <v>14</v>
      </c>
      <c r="J8981" t="s">
        <v>11</v>
      </c>
      <c r="K8981">
        <v>0</v>
      </c>
      <c r="L8981" t="s">
        <v>11</v>
      </c>
      <c r="M8981">
        <v>0</v>
      </c>
      <c r="N8981">
        <v>3</v>
      </c>
      <c r="O8981" t="str">
        <f>IF(AND(Tabela1[[#This Row],[EA Play Season Pass]]="Yes",Tabela1[[#This Row],[Minecraft Season Pass]]="Yes"),"Yes","No")</f>
        <v>No</v>
      </c>
      <c r="P8981" t="str">
        <f>IF(OR(Tabela1[[#This Row],[EA Play Season Pass]]="Yes",Tabela1[[#This Row],[Minecraft Season Pass]]="Yes"),"Yes","No")</f>
        <v>No</v>
      </c>
      <c r="Q8981">
        <v>7</v>
      </c>
      <c r="R8981" s="2"/>
    </row>
    <row r="8982" spans="1:18" x14ac:dyDescent="0.25">
      <c r="A8982">
        <v>8981</v>
      </c>
      <c r="B8982" t="s">
        <v>4221</v>
      </c>
      <c r="C8982" t="s">
        <v>10</v>
      </c>
      <c r="D8982" s="50">
        <v>45865</v>
      </c>
      <c r="E8982">
        <f>YEAR(Tabela1[[#This Row],[Start Date]])</f>
        <v>2025</v>
      </c>
      <c r="F8982">
        <f>ROUNDUP(MONTH(Tabela1[[#This Row],[Start Date]])/3,0)</f>
        <v>3</v>
      </c>
      <c r="G8982" t="s">
        <v>11</v>
      </c>
      <c r="H8982">
        <v>5</v>
      </c>
      <c r="I8982" t="s">
        <v>12</v>
      </c>
      <c r="J8982" t="s">
        <v>11</v>
      </c>
      <c r="K8982">
        <v>0</v>
      </c>
      <c r="L8982" t="s">
        <v>11</v>
      </c>
      <c r="M8982">
        <v>0</v>
      </c>
      <c r="N8982">
        <v>2</v>
      </c>
      <c r="O8982" t="str">
        <f>IF(AND(Tabela1[[#This Row],[EA Play Season Pass]]="Yes",Tabela1[[#This Row],[Minecraft Season Pass]]="Yes"),"Yes","No")</f>
        <v>No</v>
      </c>
      <c r="P8982" t="str">
        <f>IF(OR(Tabela1[[#This Row],[EA Play Season Pass]]="Yes",Tabela1[[#This Row],[Minecraft Season Pass]]="Yes"),"Yes","No")</f>
        <v>No</v>
      </c>
      <c r="Q8982">
        <v>3</v>
      </c>
      <c r="R8982" s="2"/>
    </row>
    <row r="8983" spans="1:18" x14ac:dyDescent="0.25">
      <c r="A8983">
        <v>8982</v>
      </c>
      <c r="B8983" t="s">
        <v>1694</v>
      </c>
      <c r="C8983" t="s">
        <v>7</v>
      </c>
      <c r="D8983" s="50">
        <v>45866</v>
      </c>
      <c r="E8983">
        <f>YEAR(Tabela1[[#This Row],[Start Date]])</f>
        <v>2025</v>
      </c>
      <c r="F8983">
        <f>ROUNDUP(MONTH(Tabela1[[#This Row],[Start Date]])/3,0)</f>
        <v>3</v>
      </c>
      <c r="G8983" t="s">
        <v>11</v>
      </c>
      <c r="H8983">
        <v>15</v>
      </c>
      <c r="I8983" t="s">
        <v>12</v>
      </c>
      <c r="J8983" t="s">
        <v>11</v>
      </c>
      <c r="K8983">
        <v>0</v>
      </c>
      <c r="L8983" t="s">
        <v>11</v>
      </c>
      <c r="M8983">
        <v>0</v>
      </c>
      <c r="N8983">
        <v>2</v>
      </c>
      <c r="O8983" t="str">
        <f>IF(AND(Tabela1[[#This Row],[EA Play Season Pass]]="Yes",Tabela1[[#This Row],[Minecraft Season Pass]]="Yes"),"Yes","No")</f>
        <v>No</v>
      </c>
      <c r="P8983" t="str">
        <f>IF(OR(Tabela1[[#This Row],[EA Play Season Pass]]="Yes",Tabela1[[#This Row],[Minecraft Season Pass]]="Yes"),"Yes","No")</f>
        <v>No</v>
      </c>
      <c r="Q8983">
        <v>13</v>
      </c>
      <c r="R8983" s="2"/>
    </row>
    <row r="8984" spans="1:18" x14ac:dyDescent="0.25">
      <c r="A8984">
        <v>8983</v>
      </c>
      <c r="B8984" t="s">
        <v>576</v>
      </c>
      <c r="C8984" t="s">
        <v>7</v>
      </c>
      <c r="D8984" s="50">
        <v>45866</v>
      </c>
      <c r="E8984">
        <f>YEAR(Tabela1[[#This Row],[Start Date]])</f>
        <v>2025</v>
      </c>
      <c r="F8984">
        <f>ROUNDUP(MONTH(Tabela1[[#This Row],[Start Date]])/3,0)</f>
        <v>3</v>
      </c>
      <c r="G8984" t="s">
        <v>8</v>
      </c>
      <c r="H8984">
        <v>15</v>
      </c>
      <c r="I8984" t="s">
        <v>12</v>
      </c>
      <c r="J8984" t="s">
        <v>11</v>
      </c>
      <c r="K8984">
        <v>0</v>
      </c>
      <c r="L8984" t="s">
        <v>11</v>
      </c>
      <c r="M8984">
        <v>0</v>
      </c>
      <c r="N8984">
        <v>1</v>
      </c>
      <c r="O8984" t="str">
        <f>IF(AND(Tabela1[[#This Row],[EA Play Season Pass]]="Yes",Tabela1[[#This Row],[Minecraft Season Pass]]="Yes"),"Yes","No")</f>
        <v>No</v>
      </c>
      <c r="P8984" t="str">
        <f>IF(OR(Tabela1[[#This Row],[EA Play Season Pass]]="Yes",Tabela1[[#This Row],[Minecraft Season Pass]]="Yes"),"Yes","No")</f>
        <v>No</v>
      </c>
      <c r="Q8984">
        <v>14</v>
      </c>
      <c r="R8984" s="2"/>
    </row>
    <row r="8985" spans="1:18" x14ac:dyDescent="0.25">
      <c r="A8985">
        <v>8984</v>
      </c>
      <c r="B8985" t="s">
        <v>8468</v>
      </c>
      <c r="C8985" t="s">
        <v>13</v>
      </c>
      <c r="D8985" s="50">
        <v>45866</v>
      </c>
      <c r="E8985">
        <f>YEAR(Tabela1[[#This Row],[Start Date]])</f>
        <v>2025</v>
      </c>
      <c r="F8985">
        <f>ROUNDUP(MONTH(Tabela1[[#This Row],[Start Date]])/3,0)</f>
        <v>3</v>
      </c>
      <c r="G8985" t="s">
        <v>8</v>
      </c>
      <c r="H8985">
        <v>10</v>
      </c>
      <c r="I8985" t="s">
        <v>9</v>
      </c>
      <c r="J8985" t="s">
        <v>11</v>
      </c>
      <c r="K8985">
        <v>0</v>
      </c>
      <c r="L8985" t="s">
        <v>11</v>
      </c>
      <c r="M8985">
        <v>0</v>
      </c>
      <c r="N8985">
        <v>1</v>
      </c>
      <c r="O8985" t="str">
        <f>IF(AND(Tabela1[[#This Row],[EA Play Season Pass]]="Yes",Tabela1[[#This Row],[Minecraft Season Pass]]="Yes"),"Yes","No")</f>
        <v>No</v>
      </c>
      <c r="P8985" t="str">
        <f>IF(OR(Tabela1[[#This Row],[EA Play Season Pass]]="Yes",Tabela1[[#This Row],[Minecraft Season Pass]]="Yes"),"Yes","No")</f>
        <v>No</v>
      </c>
      <c r="Q8985">
        <v>9</v>
      </c>
      <c r="R8985" s="2"/>
    </row>
    <row r="8986" spans="1:18" x14ac:dyDescent="0.25">
      <c r="A8986">
        <v>8985</v>
      </c>
      <c r="B8986" t="s">
        <v>1695</v>
      </c>
      <c r="C8986" t="s">
        <v>13</v>
      </c>
      <c r="D8986" s="50">
        <v>45866</v>
      </c>
      <c r="E8986">
        <f>YEAR(Tabela1[[#This Row],[Start Date]])</f>
        <v>2025</v>
      </c>
      <c r="F8986">
        <f>ROUNDUP(MONTH(Tabela1[[#This Row],[Start Date]])/3,0)</f>
        <v>3</v>
      </c>
      <c r="G8986" t="s">
        <v>11</v>
      </c>
      <c r="H8986">
        <v>10</v>
      </c>
      <c r="I8986" t="s">
        <v>12</v>
      </c>
      <c r="J8986" t="s">
        <v>11</v>
      </c>
      <c r="K8986">
        <v>0</v>
      </c>
      <c r="L8986" t="s">
        <v>8</v>
      </c>
      <c r="M8986">
        <v>20</v>
      </c>
      <c r="N8986">
        <v>3</v>
      </c>
      <c r="O8986" t="str">
        <f>IF(AND(Tabela1[[#This Row],[EA Play Season Pass]]="Yes",Tabela1[[#This Row],[Minecraft Season Pass]]="Yes"),"Yes","No")</f>
        <v>No</v>
      </c>
      <c r="P8986" t="str">
        <f>IF(OR(Tabela1[[#This Row],[EA Play Season Pass]]="Yes",Tabela1[[#This Row],[Minecraft Season Pass]]="Yes"),"Yes","No")</f>
        <v>Yes</v>
      </c>
      <c r="Q8986">
        <v>27</v>
      </c>
      <c r="R8986" s="2"/>
    </row>
    <row r="8987" spans="1:18" x14ac:dyDescent="0.25">
      <c r="A8987">
        <v>8986</v>
      </c>
      <c r="B8987" t="s">
        <v>8469</v>
      </c>
      <c r="C8987" t="s">
        <v>10</v>
      </c>
      <c r="D8987" s="50">
        <v>45866</v>
      </c>
      <c r="E8987">
        <f>YEAR(Tabela1[[#This Row],[Start Date]])</f>
        <v>2025</v>
      </c>
      <c r="F8987">
        <f>ROUNDUP(MONTH(Tabela1[[#This Row],[Start Date]])/3,0)</f>
        <v>3</v>
      </c>
      <c r="G8987" t="s">
        <v>11</v>
      </c>
      <c r="H8987">
        <v>5</v>
      </c>
      <c r="I8987" t="s">
        <v>14</v>
      </c>
      <c r="J8987" t="s">
        <v>11</v>
      </c>
      <c r="K8987">
        <v>0</v>
      </c>
      <c r="L8987" t="s">
        <v>11</v>
      </c>
      <c r="M8987">
        <v>0</v>
      </c>
      <c r="N8987">
        <v>3</v>
      </c>
      <c r="O8987" t="str">
        <f>IF(AND(Tabela1[[#This Row],[EA Play Season Pass]]="Yes",Tabela1[[#This Row],[Minecraft Season Pass]]="Yes"),"Yes","No")</f>
        <v>No</v>
      </c>
      <c r="P8987" t="str">
        <f>IF(OR(Tabela1[[#This Row],[EA Play Season Pass]]="Yes",Tabela1[[#This Row],[Minecraft Season Pass]]="Yes"),"Yes","No")</f>
        <v>No</v>
      </c>
      <c r="Q8987">
        <v>2</v>
      </c>
      <c r="R8987" s="2"/>
    </row>
    <row r="8988" spans="1:18" x14ac:dyDescent="0.25">
      <c r="A8988">
        <v>8987</v>
      </c>
      <c r="B8988" t="s">
        <v>8470</v>
      </c>
      <c r="C8988" t="s">
        <v>7</v>
      </c>
      <c r="D8988" s="50">
        <v>45866</v>
      </c>
      <c r="E8988">
        <f>YEAR(Tabela1[[#This Row],[Start Date]])</f>
        <v>2025</v>
      </c>
      <c r="F8988">
        <f>ROUNDUP(MONTH(Tabela1[[#This Row],[Start Date]])/3,0)</f>
        <v>3</v>
      </c>
      <c r="G8988" t="s">
        <v>8</v>
      </c>
      <c r="H8988">
        <v>15</v>
      </c>
      <c r="I8988" t="s">
        <v>14</v>
      </c>
      <c r="J8988" t="s">
        <v>8</v>
      </c>
      <c r="K8988">
        <v>30</v>
      </c>
      <c r="L8988" t="s">
        <v>11</v>
      </c>
      <c r="M8988">
        <v>0</v>
      </c>
      <c r="N8988">
        <v>2</v>
      </c>
      <c r="O8988" t="str">
        <f>IF(AND(Tabela1[[#This Row],[EA Play Season Pass]]="Yes",Tabela1[[#This Row],[Minecraft Season Pass]]="Yes"),"Yes","No")</f>
        <v>No</v>
      </c>
      <c r="P8988" t="str">
        <f>IF(OR(Tabela1[[#This Row],[EA Play Season Pass]]="Yes",Tabela1[[#This Row],[Minecraft Season Pass]]="Yes"),"Yes","No")</f>
        <v>Yes</v>
      </c>
      <c r="Q8988">
        <v>43</v>
      </c>
      <c r="R8988" s="2"/>
    </row>
    <row r="8989" spans="1:18" x14ac:dyDescent="0.25">
      <c r="A8989">
        <v>8988</v>
      </c>
      <c r="B8989" t="s">
        <v>1320</v>
      </c>
      <c r="C8989" t="s">
        <v>10</v>
      </c>
      <c r="D8989" s="50">
        <v>45866</v>
      </c>
      <c r="E8989">
        <f>YEAR(Tabela1[[#This Row],[Start Date]])</f>
        <v>2025</v>
      </c>
      <c r="F8989">
        <f>ROUNDUP(MONTH(Tabela1[[#This Row],[Start Date]])/3,0)</f>
        <v>3</v>
      </c>
      <c r="G8989" t="s">
        <v>8</v>
      </c>
      <c r="H8989">
        <v>5</v>
      </c>
      <c r="I8989" t="s">
        <v>12</v>
      </c>
      <c r="J8989" t="s">
        <v>8</v>
      </c>
      <c r="K8989">
        <v>30</v>
      </c>
      <c r="L8989" t="s">
        <v>8</v>
      </c>
      <c r="M8989">
        <v>20</v>
      </c>
      <c r="N8989">
        <v>1</v>
      </c>
      <c r="O8989" t="str">
        <f>IF(AND(Tabela1[[#This Row],[EA Play Season Pass]]="Yes",Tabela1[[#This Row],[Minecraft Season Pass]]="Yes"),"Yes","No")</f>
        <v>Yes</v>
      </c>
      <c r="P8989" t="str">
        <f>IF(OR(Tabela1[[#This Row],[EA Play Season Pass]]="Yes",Tabela1[[#This Row],[Minecraft Season Pass]]="Yes"),"Yes","No")</f>
        <v>Yes</v>
      </c>
      <c r="Q8989">
        <v>54</v>
      </c>
      <c r="R8989" s="2"/>
    </row>
    <row r="8990" spans="1:18" x14ac:dyDescent="0.25">
      <c r="A8990">
        <v>8989</v>
      </c>
      <c r="B8990" t="s">
        <v>2356</v>
      </c>
      <c r="C8990" t="s">
        <v>7</v>
      </c>
      <c r="D8990" s="50">
        <v>45867</v>
      </c>
      <c r="E8990">
        <f>YEAR(Tabela1[[#This Row],[Start Date]])</f>
        <v>2025</v>
      </c>
      <c r="F8990">
        <f>ROUNDUP(MONTH(Tabela1[[#This Row],[Start Date]])/3,0)</f>
        <v>3</v>
      </c>
      <c r="G8990" t="s">
        <v>8</v>
      </c>
      <c r="H8990">
        <v>15</v>
      </c>
      <c r="I8990" t="s">
        <v>9</v>
      </c>
      <c r="J8990" t="s">
        <v>8</v>
      </c>
      <c r="K8990">
        <v>30</v>
      </c>
      <c r="L8990" t="s">
        <v>8</v>
      </c>
      <c r="M8990">
        <v>20</v>
      </c>
      <c r="N8990">
        <v>2</v>
      </c>
      <c r="O8990" t="str">
        <f>IF(AND(Tabela1[[#This Row],[EA Play Season Pass]]="Yes",Tabela1[[#This Row],[Minecraft Season Pass]]="Yes"),"Yes","No")</f>
        <v>Yes</v>
      </c>
      <c r="P8990" t="str">
        <f>IF(OR(Tabela1[[#This Row],[EA Play Season Pass]]="Yes",Tabela1[[#This Row],[Minecraft Season Pass]]="Yes"),"Yes","No")</f>
        <v>Yes</v>
      </c>
      <c r="Q8990">
        <v>63</v>
      </c>
      <c r="R8990" s="2"/>
    </row>
    <row r="8991" spans="1:18" x14ac:dyDescent="0.25">
      <c r="A8991">
        <v>8990</v>
      </c>
      <c r="B8991" t="s">
        <v>1706</v>
      </c>
      <c r="C8991" t="s">
        <v>7</v>
      </c>
      <c r="D8991" s="50">
        <v>45867</v>
      </c>
      <c r="E8991">
        <f>YEAR(Tabela1[[#This Row],[Start Date]])</f>
        <v>2025</v>
      </c>
      <c r="F8991">
        <f>ROUNDUP(MONTH(Tabela1[[#This Row],[Start Date]])/3,0)</f>
        <v>3</v>
      </c>
      <c r="G8991" t="s">
        <v>8</v>
      </c>
      <c r="H8991">
        <v>15</v>
      </c>
      <c r="I8991" t="s">
        <v>14</v>
      </c>
      <c r="J8991" t="s">
        <v>11</v>
      </c>
      <c r="K8991">
        <v>0</v>
      </c>
      <c r="L8991" t="s">
        <v>11</v>
      </c>
      <c r="M8991">
        <v>0</v>
      </c>
      <c r="N8991">
        <v>1</v>
      </c>
      <c r="O8991" t="str">
        <f>IF(AND(Tabela1[[#This Row],[EA Play Season Pass]]="Yes",Tabela1[[#This Row],[Minecraft Season Pass]]="Yes"),"Yes","No")</f>
        <v>No</v>
      </c>
      <c r="P8991" t="str">
        <f>IF(OR(Tabela1[[#This Row],[EA Play Season Pass]]="Yes",Tabela1[[#This Row],[Minecraft Season Pass]]="Yes"),"Yes","No")</f>
        <v>No</v>
      </c>
      <c r="Q8991">
        <v>14</v>
      </c>
      <c r="R8991" s="2"/>
    </row>
    <row r="8992" spans="1:18" x14ac:dyDescent="0.25">
      <c r="A8992">
        <v>8991</v>
      </c>
      <c r="B8992" t="s">
        <v>8471</v>
      </c>
      <c r="C8992" t="s">
        <v>10</v>
      </c>
      <c r="D8992" s="50">
        <v>45867</v>
      </c>
      <c r="E8992">
        <f>YEAR(Tabela1[[#This Row],[Start Date]])</f>
        <v>2025</v>
      </c>
      <c r="F8992">
        <f>ROUNDUP(MONTH(Tabela1[[#This Row],[Start Date]])/3,0)</f>
        <v>3</v>
      </c>
      <c r="G8992" t="s">
        <v>8</v>
      </c>
      <c r="H8992">
        <v>5</v>
      </c>
      <c r="I8992" t="s">
        <v>9</v>
      </c>
      <c r="J8992" t="s">
        <v>8</v>
      </c>
      <c r="K8992">
        <v>30</v>
      </c>
      <c r="L8992" t="s">
        <v>8</v>
      </c>
      <c r="M8992">
        <v>20</v>
      </c>
      <c r="N8992">
        <v>2</v>
      </c>
      <c r="O8992" t="str">
        <f>IF(AND(Tabela1[[#This Row],[EA Play Season Pass]]="Yes",Tabela1[[#This Row],[Minecraft Season Pass]]="Yes"),"Yes","No")</f>
        <v>Yes</v>
      </c>
      <c r="P8992" t="str">
        <f>IF(OR(Tabela1[[#This Row],[EA Play Season Pass]]="Yes",Tabela1[[#This Row],[Minecraft Season Pass]]="Yes"),"Yes","No")</f>
        <v>Yes</v>
      </c>
      <c r="Q8992">
        <v>53</v>
      </c>
      <c r="R8992" s="2"/>
    </row>
    <row r="8993" spans="1:18" x14ac:dyDescent="0.25">
      <c r="A8993">
        <v>8992</v>
      </c>
      <c r="B8993" t="s">
        <v>8472</v>
      </c>
      <c r="C8993" t="s">
        <v>10</v>
      </c>
      <c r="D8993" s="50">
        <v>45867</v>
      </c>
      <c r="E8993">
        <f>YEAR(Tabela1[[#This Row],[Start Date]])</f>
        <v>2025</v>
      </c>
      <c r="F8993">
        <f>ROUNDUP(MONTH(Tabela1[[#This Row],[Start Date]])/3,0)</f>
        <v>3</v>
      </c>
      <c r="G8993" t="s">
        <v>8</v>
      </c>
      <c r="H8993">
        <v>5</v>
      </c>
      <c r="I8993" t="s">
        <v>9</v>
      </c>
      <c r="J8993" t="s">
        <v>11</v>
      </c>
      <c r="K8993">
        <v>0</v>
      </c>
      <c r="L8993" t="s">
        <v>11</v>
      </c>
      <c r="M8993">
        <v>0</v>
      </c>
      <c r="N8993">
        <v>1</v>
      </c>
      <c r="O8993" t="str">
        <f>IF(AND(Tabela1[[#This Row],[EA Play Season Pass]]="Yes",Tabela1[[#This Row],[Minecraft Season Pass]]="Yes"),"Yes","No")</f>
        <v>No</v>
      </c>
      <c r="P8993" t="str">
        <f>IF(OR(Tabela1[[#This Row],[EA Play Season Pass]]="Yes",Tabela1[[#This Row],[Minecraft Season Pass]]="Yes"),"Yes","No")</f>
        <v>No</v>
      </c>
      <c r="Q8993">
        <v>4</v>
      </c>
      <c r="R8993" s="2"/>
    </row>
    <row r="8994" spans="1:18" x14ac:dyDescent="0.25">
      <c r="A8994">
        <v>8993</v>
      </c>
      <c r="B8994" t="s">
        <v>6304</v>
      </c>
      <c r="C8994" t="s">
        <v>7</v>
      </c>
      <c r="D8994" s="50">
        <v>45867</v>
      </c>
      <c r="E8994">
        <f>YEAR(Tabela1[[#This Row],[Start Date]])</f>
        <v>2025</v>
      </c>
      <c r="F8994">
        <f>ROUNDUP(MONTH(Tabela1[[#This Row],[Start Date]])/3,0)</f>
        <v>3</v>
      </c>
      <c r="G8994" t="s">
        <v>8</v>
      </c>
      <c r="H8994">
        <v>15</v>
      </c>
      <c r="I8994" t="s">
        <v>14</v>
      </c>
      <c r="J8994" t="s">
        <v>11</v>
      </c>
      <c r="K8994">
        <v>0</v>
      </c>
      <c r="L8994" t="s">
        <v>11</v>
      </c>
      <c r="M8994">
        <v>0</v>
      </c>
      <c r="N8994">
        <v>1</v>
      </c>
      <c r="O8994" t="str">
        <f>IF(AND(Tabela1[[#This Row],[EA Play Season Pass]]="Yes",Tabela1[[#This Row],[Minecraft Season Pass]]="Yes"),"Yes","No")</f>
        <v>No</v>
      </c>
      <c r="P8994" t="str">
        <f>IF(OR(Tabela1[[#This Row],[EA Play Season Pass]]="Yes",Tabela1[[#This Row],[Minecraft Season Pass]]="Yes"),"Yes","No")</f>
        <v>No</v>
      </c>
      <c r="Q8994">
        <v>14</v>
      </c>
      <c r="R8994" s="2"/>
    </row>
    <row r="8995" spans="1:18" x14ac:dyDescent="0.25">
      <c r="A8995">
        <v>8994</v>
      </c>
      <c r="B8995" t="s">
        <v>8473</v>
      </c>
      <c r="C8995" t="s">
        <v>13</v>
      </c>
      <c r="D8995" s="50">
        <v>45867</v>
      </c>
      <c r="E8995">
        <f>YEAR(Tabela1[[#This Row],[Start Date]])</f>
        <v>2025</v>
      </c>
      <c r="F8995">
        <f>ROUNDUP(MONTH(Tabela1[[#This Row],[Start Date]])/3,0)</f>
        <v>3</v>
      </c>
      <c r="G8995" t="s">
        <v>8</v>
      </c>
      <c r="H8995">
        <v>10</v>
      </c>
      <c r="I8995" t="s">
        <v>14</v>
      </c>
      <c r="J8995" t="s">
        <v>8</v>
      </c>
      <c r="K8995">
        <v>30</v>
      </c>
      <c r="L8995" t="s">
        <v>11</v>
      </c>
      <c r="M8995">
        <v>0</v>
      </c>
      <c r="N8995">
        <v>2</v>
      </c>
      <c r="O8995" t="str">
        <f>IF(AND(Tabela1[[#This Row],[EA Play Season Pass]]="Yes",Tabela1[[#This Row],[Minecraft Season Pass]]="Yes"),"Yes","No")</f>
        <v>No</v>
      </c>
      <c r="P8995" t="str">
        <f>IF(OR(Tabela1[[#This Row],[EA Play Season Pass]]="Yes",Tabela1[[#This Row],[Minecraft Season Pass]]="Yes"),"Yes","No")</f>
        <v>Yes</v>
      </c>
      <c r="Q8995">
        <v>38</v>
      </c>
      <c r="R8995" s="2"/>
    </row>
    <row r="8996" spans="1:18" x14ac:dyDescent="0.25">
      <c r="A8996">
        <v>8995</v>
      </c>
      <c r="B8996" t="s">
        <v>8474</v>
      </c>
      <c r="C8996" t="s">
        <v>10</v>
      </c>
      <c r="D8996" s="50">
        <v>45867</v>
      </c>
      <c r="E8996">
        <f>YEAR(Tabela1[[#This Row],[Start Date]])</f>
        <v>2025</v>
      </c>
      <c r="F8996">
        <f>ROUNDUP(MONTH(Tabela1[[#This Row],[Start Date]])/3,0)</f>
        <v>3</v>
      </c>
      <c r="G8996" t="s">
        <v>11</v>
      </c>
      <c r="H8996">
        <v>5</v>
      </c>
      <c r="I8996" t="s">
        <v>9</v>
      </c>
      <c r="J8996" t="s">
        <v>8</v>
      </c>
      <c r="K8996">
        <v>30</v>
      </c>
      <c r="L8996" t="s">
        <v>8</v>
      </c>
      <c r="M8996">
        <v>20</v>
      </c>
      <c r="N8996">
        <v>2</v>
      </c>
      <c r="O8996" t="str">
        <f>IF(AND(Tabela1[[#This Row],[EA Play Season Pass]]="Yes",Tabela1[[#This Row],[Minecraft Season Pass]]="Yes"),"Yes","No")</f>
        <v>Yes</v>
      </c>
      <c r="P8996" t="str">
        <f>IF(OR(Tabela1[[#This Row],[EA Play Season Pass]]="Yes",Tabela1[[#This Row],[Minecraft Season Pass]]="Yes"),"Yes","No")</f>
        <v>Yes</v>
      </c>
      <c r="Q8996">
        <v>53</v>
      </c>
      <c r="R8996" s="2"/>
    </row>
    <row r="8997" spans="1:18" x14ac:dyDescent="0.25">
      <c r="A8997">
        <v>8996</v>
      </c>
      <c r="B8997" t="s">
        <v>1978</v>
      </c>
      <c r="C8997" t="s">
        <v>13</v>
      </c>
      <c r="D8997" s="50">
        <v>45867</v>
      </c>
      <c r="E8997">
        <f>YEAR(Tabela1[[#This Row],[Start Date]])</f>
        <v>2025</v>
      </c>
      <c r="F8997">
        <f>ROUNDUP(MONTH(Tabela1[[#This Row],[Start Date]])/3,0)</f>
        <v>3</v>
      </c>
      <c r="G8997" t="s">
        <v>8</v>
      </c>
      <c r="H8997">
        <v>10</v>
      </c>
      <c r="I8997" t="s">
        <v>9</v>
      </c>
      <c r="J8997" t="s">
        <v>8</v>
      </c>
      <c r="K8997">
        <v>30</v>
      </c>
      <c r="L8997" t="s">
        <v>8</v>
      </c>
      <c r="M8997">
        <v>20</v>
      </c>
      <c r="N8997">
        <v>3</v>
      </c>
      <c r="O8997" t="str">
        <f>IF(AND(Tabela1[[#This Row],[EA Play Season Pass]]="Yes",Tabela1[[#This Row],[Minecraft Season Pass]]="Yes"),"Yes","No")</f>
        <v>Yes</v>
      </c>
      <c r="P8997" t="str">
        <f>IF(OR(Tabela1[[#This Row],[EA Play Season Pass]]="Yes",Tabela1[[#This Row],[Minecraft Season Pass]]="Yes"),"Yes","No")</f>
        <v>Yes</v>
      </c>
      <c r="Q8997">
        <v>57</v>
      </c>
      <c r="R8997" s="2"/>
    </row>
    <row r="8998" spans="1:18" x14ac:dyDescent="0.25">
      <c r="A8998">
        <v>8997</v>
      </c>
      <c r="B8998" t="s">
        <v>8475</v>
      </c>
      <c r="C8998" t="s">
        <v>13</v>
      </c>
      <c r="D8998" s="50">
        <v>45867</v>
      </c>
      <c r="E8998">
        <f>YEAR(Tabela1[[#This Row],[Start Date]])</f>
        <v>2025</v>
      </c>
      <c r="F8998">
        <f>ROUNDUP(MONTH(Tabela1[[#This Row],[Start Date]])/3,0)</f>
        <v>3</v>
      </c>
      <c r="G8998" t="s">
        <v>11</v>
      </c>
      <c r="H8998">
        <v>10</v>
      </c>
      <c r="I8998" t="s">
        <v>12</v>
      </c>
      <c r="J8998" t="s">
        <v>8</v>
      </c>
      <c r="K8998">
        <v>30</v>
      </c>
      <c r="L8998" t="s">
        <v>8</v>
      </c>
      <c r="M8998">
        <v>20</v>
      </c>
      <c r="N8998">
        <v>1</v>
      </c>
      <c r="O8998" t="str">
        <f>IF(AND(Tabela1[[#This Row],[EA Play Season Pass]]="Yes",Tabela1[[#This Row],[Minecraft Season Pass]]="Yes"),"Yes","No")</f>
        <v>Yes</v>
      </c>
      <c r="P8998" t="str">
        <f>IF(OR(Tabela1[[#This Row],[EA Play Season Pass]]="Yes",Tabela1[[#This Row],[Minecraft Season Pass]]="Yes"),"Yes","No")</f>
        <v>Yes</v>
      </c>
      <c r="Q8998">
        <v>59</v>
      </c>
      <c r="R8998" s="2"/>
    </row>
    <row r="8999" spans="1:18" x14ac:dyDescent="0.25">
      <c r="A8999">
        <v>8998</v>
      </c>
      <c r="B8999" t="s">
        <v>8476</v>
      </c>
      <c r="C8999" t="s">
        <v>10</v>
      </c>
      <c r="D8999" s="50">
        <v>45867</v>
      </c>
      <c r="E8999">
        <f>YEAR(Tabela1[[#This Row],[Start Date]])</f>
        <v>2025</v>
      </c>
      <c r="F8999">
        <f>ROUNDUP(MONTH(Tabela1[[#This Row],[Start Date]])/3,0)</f>
        <v>3</v>
      </c>
      <c r="G8999" t="s">
        <v>8</v>
      </c>
      <c r="H8999">
        <v>5</v>
      </c>
      <c r="I8999" t="s">
        <v>14</v>
      </c>
      <c r="J8999" t="s">
        <v>8</v>
      </c>
      <c r="K8999">
        <v>30</v>
      </c>
      <c r="L8999" t="s">
        <v>11</v>
      </c>
      <c r="M8999">
        <v>0</v>
      </c>
      <c r="N8999">
        <v>2</v>
      </c>
      <c r="O8999" t="str">
        <f>IF(AND(Tabela1[[#This Row],[EA Play Season Pass]]="Yes",Tabela1[[#This Row],[Minecraft Season Pass]]="Yes"),"Yes","No")</f>
        <v>No</v>
      </c>
      <c r="P8999" t="str">
        <f>IF(OR(Tabela1[[#This Row],[EA Play Season Pass]]="Yes",Tabela1[[#This Row],[Minecraft Season Pass]]="Yes"),"Yes","No")</f>
        <v>Yes</v>
      </c>
      <c r="Q8999">
        <v>33</v>
      </c>
      <c r="R8999" s="2"/>
    </row>
    <row r="9000" spans="1:18" x14ac:dyDescent="0.25">
      <c r="A9000">
        <v>8999</v>
      </c>
      <c r="B9000" t="s">
        <v>8031</v>
      </c>
      <c r="C9000" t="s">
        <v>7</v>
      </c>
      <c r="D9000" s="50">
        <v>45867</v>
      </c>
      <c r="E9000">
        <f>YEAR(Tabela1[[#This Row],[Start Date]])</f>
        <v>2025</v>
      </c>
      <c r="F9000">
        <f>ROUNDUP(MONTH(Tabela1[[#This Row],[Start Date]])/3,0)</f>
        <v>3</v>
      </c>
      <c r="G9000" t="s">
        <v>11</v>
      </c>
      <c r="H9000">
        <v>15</v>
      </c>
      <c r="I9000" t="s">
        <v>12</v>
      </c>
      <c r="J9000" t="s">
        <v>8</v>
      </c>
      <c r="K9000">
        <v>30</v>
      </c>
      <c r="L9000" t="s">
        <v>11</v>
      </c>
      <c r="M9000">
        <v>0</v>
      </c>
      <c r="N9000">
        <v>1</v>
      </c>
      <c r="O9000" t="str">
        <f>IF(AND(Tabela1[[#This Row],[EA Play Season Pass]]="Yes",Tabela1[[#This Row],[Minecraft Season Pass]]="Yes"),"Yes","No")</f>
        <v>No</v>
      </c>
      <c r="P9000" t="str">
        <f>IF(OR(Tabela1[[#This Row],[EA Play Season Pass]]="Yes",Tabela1[[#This Row],[Minecraft Season Pass]]="Yes"),"Yes","No")</f>
        <v>Yes</v>
      </c>
      <c r="Q9000">
        <v>44</v>
      </c>
      <c r="R9000" s="2"/>
    </row>
    <row r="9001" spans="1:18" x14ac:dyDescent="0.25">
      <c r="A9001">
        <v>9000</v>
      </c>
      <c r="B9001" t="s">
        <v>8477</v>
      </c>
      <c r="C9001" t="s">
        <v>10</v>
      </c>
      <c r="D9001" s="50">
        <v>45868</v>
      </c>
      <c r="E9001">
        <f>YEAR(Tabela1[[#This Row],[Start Date]])</f>
        <v>2025</v>
      </c>
      <c r="F9001">
        <f>ROUNDUP(MONTH(Tabela1[[#This Row],[Start Date]])/3,0)</f>
        <v>3</v>
      </c>
      <c r="G9001" t="s">
        <v>11</v>
      </c>
      <c r="H9001">
        <v>5</v>
      </c>
      <c r="I9001" t="s">
        <v>14</v>
      </c>
      <c r="J9001" t="s">
        <v>11</v>
      </c>
      <c r="K9001">
        <v>0</v>
      </c>
      <c r="L9001" t="s">
        <v>11</v>
      </c>
      <c r="M9001">
        <v>0</v>
      </c>
      <c r="N9001">
        <v>3</v>
      </c>
      <c r="O9001" t="str">
        <f>IF(AND(Tabela1[[#This Row],[EA Play Season Pass]]="Yes",Tabela1[[#This Row],[Minecraft Season Pass]]="Yes"),"Yes","No")</f>
        <v>No</v>
      </c>
      <c r="P9001" t="str">
        <f>IF(OR(Tabela1[[#This Row],[EA Play Season Pass]]="Yes",Tabela1[[#This Row],[Minecraft Season Pass]]="Yes"),"Yes","No")</f>
        <v>No</v>
      </c>
      <c r="Q9001">
        <v>2</v>
      </c>
      <c r="R9001" s="2"/>
    </row>
    <row r="9002" spans="1:18" x14ac:dyDescent="0.25">
      <c r="A9002">
        <v>9001</v>
      </c>
      <c r="B9002" t="s">
        <v>8478</v>
      </c>
      <c r="C9002" t="s">
        <v>10</v>
      </c>
      <c r="D9002" s="50">
        <v>45868</v>
      </c>
      <c r="E9002">
        <f>YEAR(Tabela1[[#This Row],[Start Date]])</f>
        <v>2025</v>
      </c>
      <c r="F9002">
        <f>ROUNDUP(MONTH(Tabela1[[#This Row],[Start Date]])/3,0)</f>
        <v>3</v>
      </c>
      <c r="G9002" t="s">
        <v>8</v>
      </c>
      <c r="H9002">
        <v>5</v>
      </c>
      <c r="I9002" t="s">
        <v>12</v>
      </c>
      <c r="J9002" t="s">
        <v>8</v>
      </c>
      <c r="K9002">
        <v>30</v>
      </c>
      <c r="L9002" t="s">
        <v>11</v>
      </c>
      <c r="M9002">
        <v>0</v>
      </c>
      <c r="N9002">
        <v>2</v>
      </c>
      <c r="O9002" t="str">
        <f>IF(AND(Tabela1[[#This Row],[EA Play Season Pass]]="Yes",Tabela1[[#This Row],[Minecraft Season Pass]]="Yes"),"Yes","No")</f>
        <v>No</v>
      </c>
      <c r="P9002" t="str">
        <f>IF(OR(Tabela1[[#This Row],[EA Play Season Pass]]="Yes",Tabela1[[#This Row],[Minecraft Season Pass]]="Yes"),"Yes","No")</f>
        <v>Yes</v>
      </c>
      <c r="Q9002">
        <v>33</v>
      </c>
      <c r="R9002" s="2"/>
    </row>
    <row r="9003" spans="1:18" x14ac:dyDescent="0.25">
      <c r="A9003">
        <v>9002</v>
      </c>
      <c r="B9003" t="s">
        <v>2731</v>
      </c>
      <c r="C9003" t="s">
        <v>7</v>
      </c>
      <c r="D9003" s="50">
        <v>45868</v>
      </c>
      <c r="E9003">
        <f>YEAR(Tabela1[[#This Row],[Start Date]])</f>
        <v>2025</v>
      </c>
      <c r="F9003">
        <f>ROUNDUP(MONTH(Tabela1[[#This Row],[Start Date]])/3,0)</f>
        <v>3</v>
      </c>
      <c r="G9003" t="s">
        <v>11</v>
      </c>
      <c r="H9003">
        <v>15</v>
      </c>
      <c r="I9003" t="s">
        <v>12</v>
      </c>
      <c r="J9003" t="s">
        <v>8</v>
      </c>
      <c r="K9003">
        <v>30</v>
      </c>
      <c r="L9003" t="s">
        <v>8</v>
      </c>
      <c r="M9003">
        <v>20</v>
      </c>
      <c r="N9003">
        <v>3</v>
      </c>
      <c r="O9003" t="str">
        <f>IF(AND(Tabela1[[#This Row],[EA Play Season Pass]]="Yes",Tabela1[[#This Row],[Minecraft Season Pass]]="Yes"),"Yes","No")</f>
        <v>Yes</v>
      </c>
      <c r="P9003" t="str">
        <f>IF(OR(Tabela1[[#This Row],[EA Play Season Pass]]="Yes",Tabela1[[#This Row],[Minecraft Season Pass]]="Yes"),"Yes","No")</f>
        <v>Yes</v>
      </c>
      <c r="Q9003">
        <v>62</v>
      </c>
      <c r="R9003" s="2"/>
    </row>
    <row r="9004" spans="1:18" x14ac:dyDescent="0.25">
      <c r="A9004">
        <v>9003</v>
      </c>
      <c r="B9004" t="s">
        <v>8479</v>
      </c>
      <c r="C9004" t="s">
        <v>7</v>
      </c>
      <c r="D9004" s="50">
        <v>45868</v>
      </c>
      <c r="E9004">
        <f>YEAR(Tabela1[[#This Row],[Start Date]])</f>
        <v>2025</v>
      </c>
      <c r="F9004">
        <f>ROUNDUP(MONTH(Tabela1[[#This Row],[Start Date]])/3,0)</f>
        <v>3</v>
      </c>
      <c r="G9004" t="s">
        <v>8</v>
      </c>
      <c r="H9004">
        <v>15</v>
      </c>
      <c r="I9004" t="s">
        <v>9</v>
      </c>
      <c r="J9004" t="s">
        <v>11</v>
      </c>
      <c r="K9004">
        <v>0</v>
      </c>
      <c r="L9004" t="s">
        <v>11</v>
      </c>
      <c r="M9004">
        <v>0</v>
      </c>
      <c r="N9004">
        <v>3</v>
      </c>
      <c r="O9004" t="str">
        <f>IF(AND(Tabela1[[#This Row],[EA Play Season Pass]]="Yes",Tabela1[[#This Row],[Minecraft Season Pass]]="Yes"),"Yes","No")</f>
        <v>No</v>
      </c>
      <c r="P9004" t="str">
        <f>IF(OR(Tabela1[[#This Row],[EA Play Season Pass]]="Yes",Tabela1[[#This Row],[Minecraft Season Pass]]="Yes"),"Yes","No")</f>
        <v>No</v>
      </c>
      <c r="Q9004">
        <v>12</v>
      </c>
      <c r="R9004" s="2"/>
    </row>
    <row r="9005" spans="1:18" x14ac:dyDescent="0.25">
      <c r="A9005">
        <v>9004</v>
      </c>
      <c r="B9005" t="s">
        <v>8480</v>
      </c>
      <c r="C9005" t="s">
        <v>13</v>
      </c>
      <c r="D9005" s="50">
        <v>45868</v>
      </c>
      <c r="E9005">
        <f>YEAR(Tabela1[[#This Row],[Start Date]])</f>
        <v>2025</v>
      </c>
      <c r="F9005">
        <f>ROUNDUP(MONTH(Tabela1[[#This Row],[Start Date]])/3,0)</f>
        <v>3</v>
      </c>
      <c r="G9005" t="s">
        <v>8</v>
      </c>
      <c r="H9005">
        <v>10</v>
      </c>
      <c r="I9005" t="s">
        <v>12</v>
      </c>
      <c r="J9005" t="s">
        <v>8</v>
      </c>
      <c r="K9005">
        <v>30</v>
      </c>
      <c r="L9005" t="s">
        <v>8</v>
      </c>
      <c r="M9005">
        <v>20</v>
      </c>
      <c r="N9005">
        <v>3</v>
      </c>
      <c r="O9005" t="str">
        <f>IF(AND(Tabela1[[#This Row],[EA Play Season Pass]]="Yes",Tabela1[[#This Row],[Minecraft Season Pass]]="Yes"),"Yes","No")</f>
        <v>Yes</v>
      </c>
      <c r="P9005" t="str">
        <f>IF(OR(Tabela1[[#This Row],[EA Play Season Pass]]="Yes",Tabela1[[#This Row],[Minecraft Season Pass]]="Yes"),"Yes","No")</f>
        <v>Yes</v>
      </c>
      <c r="Q9005">
        <v>57</v>
      </c>
      <c r="R9005" s="2"/>
    </row>
    <row r="9006" spans="1:18" x14ac:dyDescent="0.25">
      <c r="A9006">
        <v>9005</v>
      </c>
      <c r="B9006" t="s">
        <v>8481</v>
      </c>
      <c r="C9006" t="s">
        <v>13</v>
      </c>
      <c r="D9006" s="50">
        <v>45868</v>
      </c>
      <c r="E9006">
        <f>YEAR(Tabela1[[#This Row],[Start Date]])</f>
        <v>2025</v>
      </c>
      <c r="F9006">
        <f>ROUNDUP(MONTH(Tabela1[[#This Row],[Start Date]])/3,0)</f>
        <v>3</v>
      </c>
      <c r="G9006" t="s">
        <v>11</v>
      </c>
      <c r="H9006">
        <v>10</v>
      </c>
      <c r="I9006" t="s">
        <v>9</v>
      </c>
      <c r="J9006" t="s">
        <v>8</v>
      </c>
      <c r="K9006">
        <v>30</v>
      </c>
      <c r="L9006" t="s">
        <v>11</v>
      </c>
      <c r="M9006">
        <v>0</v>
      </c>
      <c r="N9006">
        <v>2</v>
      </c>
      <c r="O9006" t="str">
        <f>IF(AND(Tabela1[[#This Row],[EA Play Season Pass]]="Yes",Tabela1[[#This Row],[Minecraft Season Pass]]="Yes"),"Yes","No")</f>
        <v>No</v>
      </c>
      <c r="P9006" t="str">
        <f>IF(OR(Tabela1[[#This Row],[EA Play Season Pass]]="Yes",Tabela1[[#This Row],[Minecraft Season Pass]]="Yes"),"Yes","No")</f>
        <v>Yes</v>
      </c>
      <c r="Q9006">
        <v>38</v>
      </c>
      <c r="R9006" s="2"/>
    </row>
    <row r="9007" spans="1:18" x14ac:dyDescent="0.25">
      <c r="A9007">
        <v>9006</v>
      </c>
      <c r="B9007" t="s">
        <v>1928</v>
      </c>
      <c r="C9007" t="s">
        <v>10</v>
      </c>
      <c r="D9007" s="50">
        <v>45868</v>
      </c>
      <c r="E9007">
        <f>YEAR(Tabela1[[#This Row],[Start Date]])</f>
        <v>2025</v>
      </c>
      <c r="F9007">
        <f>ROUNDUP(MONTH(Tabela1[[#This Row],[Start Date]])/3,0)</f>
        <v>3</v>
      </c>
      <c r="G9007" t="s">
        <v>8</v>
      </c>
      <c r="H9007">
        <v>5</v>
      </c>
      <c r="I9007" t="s">
        <v>9</v>
      </c>
      <c r="J9007" t="s">
        <v>8</v>
      </c>
      <c r="K9007">
        <v>30</v>
      </c>
      <c r="L9007" t="s">
        <v>8</v>
      </c>
      <c r="M9007">
        <v>20</v>
      </c>
      <c r="N9007">
        <v>3</v>
      </c>
      <c r="O9007" t="str">
        <f>IF(AND(Tabela1[[#This Row],[EA Play Season Pass]]="Yes",Tabela1[[#This Row],[Minecraft Season Pass]]="Yes"),"Yes","No")</f>
        <v>Yes</v>
      </c>
      <c r="P9007" t="str">
        <f>IF(OR(Tabela1[[#This Row],[EA Play Season Pass]]="Yes",Tabela1[[#This Row],[Minecraft Season Pass]]="Yes"),"Yes","No")</f>
        <v>Yes</v>
      </c>
      <c r="Q9007">
        <v>52</v>
      </c>
      <c r="R9007" s="2"/>
    </row>
    <row r="9008" spans="1:18" x14ac:dyDescent="0.25">
      <c r="A9008">
        <v>9007</v>
      </c>
      <c r="B9008" t="s">
        <v>2062</v>
      </c>
      <c r="C9008" t="s">
        <v>10</v>
      </c>
      <c r="D9008" s="50">
        <v>45868</v>
      </c>
      <c r="E9008">
        <f>YEAR(Tabela1[[#This Row],[Start Date]])</f>
        <v>2025</v>
      </c>
      <c r="F9008">
        <f>ROUNDUP(MONTH(Tabela1[[#This Row],[Start Date]])/3,0)</f>
        <v>3</v>
      </c>
      <c r="G9008" t="s">
        <v>11</v>
      </c>
      <c r="H9008">
        <v>5</v>
      </c>
      <c r="I9008" t="s">
        <v>14</v>
      </c>
      <c r="J9008" t="s">
        <v>8</v>
      </c>
      <c r="K9008">
        <v>30</v>
      </c>
      <c r="L9008" t="s">
        <v>8</v>
      </c>
      <c r="M9008">
        <v>20</v>
      </c>
      <c r="N9008">
        <v>2</v>
      </c>
      <c r="O9008" t="str">
        <f>IF(AND(Tabela1[[#This Row],[EA Play Season Pass]]="Yes",Tabela1[[#This Row],[Minecraft Season Pass]]="Yes"),"Yes","No")</f>
        <v>Yes</v>
      </c>
      <c r="P9008" t="str">
        <f>IF(OR(Tabela1[[#This Row],[EA Play Season Pass]]="Yes",Tabela1[[#This Row],[Minecraft Season Pass]]="Yes"),"Yes","No")</f>
        <v>Yes</v>
      </c>
      <c r="Q9008">
        <v>53</v>
      </c>
      <c r="R9008" s="2"/>
    </row>
    <row r="9009" spans="1:18" x14ac:dyDescent="0.25">
      <c r="A9009">
        <v>9008</v>
      </c>
      <c r="B9009" t="s">
        <v>2093</v>
      </c>
      <c r="C9009" t="s">
        <v>10</v>
      </c>
      <c r="D9009" s="50">
        <v>45869</v>
      </c>
      <c r="E9009">
        <f>YEAR(Tabela1[[#This Row],[Start Date]])</f>
        <v>2025</v>
      </c>
      <c r="F9009">
        <f>ROUNDUP(MONTH(Tabela1[[#This Row],[Start Date]])/3,0)</f>
        <v>3</v>
      </c>
      <c r="G9009" t="s">
        <v>11</v>
      </c>
      <c r="H9009">
        <v>5</v>
      </c>
      <c r="I9009" t="s">
        <v>12</v>
      </c>
      <c r="J9009" t="s">
        <v>11</v>
      </c>
      <c r="K9009">
        <v>0</v>
      </c>
      <c r="L9009" t="s">
        <v>8</v>
      </c>
      <c r="M9009">
        <v>20</v>
      </c>
      <c r="N9009">
        <v>3</v>
      </c>
      <c r="O9009" t="str">
        <f>IF(AND(Tabela1[[#This Row],[EA Play Season Pass]]="Yes",Tabela1[[#This Row],[Minecraft Season Pass]]="Yes"),"Yes","No")</f>
        <v>No</v>
      </c>
      <c r="P9009" t="str">
        <f>IF(OR(Tabela1[[#This Row],[EA Play Season Pass]]="Yes",Tabela1[[#This Row],[Minecraft Season Pass]]="Yes"),"Yes","No")</f>
        <v>Yes</v>
      </c>
      <c r="Q9009">
        <v>22</v>
      </c>
      <c r="R9009" s="2"/>
    </row>
    <row r="9010" spans="1:18" x14ac:dyDescent="0.25">
      <c r="A9010">
        <v>9009</v>
      </c>
      <c r="B9010" t="s">
        <v>8482</v>
      </c>
      <c r="C9010" t="s">
        <v>7</v>
      </c>
      <c r="D9010" s="50">
        <v>45869</v>
      </c>
      <c r="E9010">
        <f>YEAR(Tabela1[[#This Row],[Start Date]])</f>
        <v>2025</v>
      </c>
      <c r="F9010">
        <f>ROUNDUP(MONTH(Tabela1[[#This Row],[Start Date]])/3,0)</f>
        <v>3</v>
      </c>
      <c r="G9010" t="s">
        <v>8</v>
      </c>
      <c r="H9010">
        <v>15</v>
      </c>
      <c r="I9010" t="s">
        <v>9</v>
      </c>
      <c r="J9010" t="s">
        <v>11</v>
      </c>
      <c r="K9010">
        <v>0</v>
      </c>
      <c r="L9010" t="s">
        <v>8</v>
      </c>
      <c r="M9010">
        <v>20</v>
      </c>
      <c r="N9010">
        <v>2</v>
      </c>
      <c r="O9010" t="str">
        <f>IF(AND(Tabela1[[#This Row],[EA Play Season Pass]]="Yes",Tabela1[[#This Row],[Minecraft Season Pass]]="Yes"),"Yes","No")</f>
        <v>No</v>
      </c>
      <c r="P9010" t="str">
        <f>IF(OR(Tabela1[[#This Row],[EA Play Season Pass]]="Yes",Tabela1[[#This Row],[Minecraft Season Pass]]="Yes"),"Yes","No")</f>
        <v>Yes</v>
      </c>
      <c r="Q9010">
        <v>33</v>
      </c>
      <c r="R9010" s="2"/>
    </row>
    <row r="9011" spans="1:18" x14ac:dyDescent="0.25">
      <c r="A9011">
        <v>9010</v>
      </c>
      <c r="B9011" t="s">
        <v>1689</v>
      </c>
      <c r="C9011" t="s">
        <v>7</v>
      </c>
      <c r="D9011" s="50">
        <v>45869</v>
      </c>
      <c r="E9011">
        <f>YEAR(Tabela1[[#This Row],[Start Date]])</f>
        <v>2025</v>
      </c>
      <c r="F9011">
        <f>ROUNDUP(MONTH(Tabela1[[#This Row],[Start Date]])/3,0)</f>
        <v>3</v>
      </c>
      <c r="G9011" t="s">
        <v>11</v>
      </c>
      <c r="H9011">
        <v>15</v>
      </c>
      <c r="I9011" t="s">
        <v>14</v>
      </c>
      <c r="J9011" t="s">
        <v>8</v>
      </c>
      <c r="K9011">
        <v>30</v>
      </c>
      <c r="L9011" t="s">
        <v>8</v>
      </c>
      <c r="M9011">
        <v>20</v>
      </c>
      <c r="N9011">
        <v>1</v>
      </c>
      <c r="O9011" t="str">
        <f>IF(AND(Tabela1[[#This Row],[EA Play Season Pass]]="Yes",Tabela1[[#This Row],[Minecraft Season Pass]]="Yes"),"Yes","No")</f>
        <v>Yes</v>
      </c>
      <c r="P9011" t="str">
        <f>IF(OR(Tabela1[[#This Row],[EA Play Season Pass]]="Yes",Tabela1[[#This Row],[Minecraft Season Pass]]="Yes"),"Yes","No")</f>
        <v>Yes</v>
      </c>
      <c r="Q9011">
        <v>64</v>
      </c>
      <c r="R9011" s="2"/>
    </row>
    <row r="9012" spans="1:18" x14ac:dyDescent="0.25">
      <c r="A9012">
        <v>9011</v>
      </c>
      <c r="B9012" t="s">
        <v>1969</v>
      </c>
      <c r="C9012" t="s">
        <v>13</v>
      </c>
      <c r="D9012" s="50">
        <v>45869</v>
      </c>
      <c r="E9012">
        <f>YEAR(Tabela1[[#This Row],[Start Date]])</f>
        <v>2025</v>
      </c>
      <c r="F9012">
        <f>ROUNDUP(MONTH(Tabela1[[#This Row],[Start Date]])/3,0)</f>
        <v>3</v>
      </c>
      <c r="G9012" t="s">
        <v>8</v>
      </c>
      <c r="H9012">
        <v>10</v>
      </c>
      <c r="I9012" t="s">
        <v>9</v>
      </c>
      <c r="J9012" t="s">
        <v>8</v>
      </c>
      <c r="K9012">
        <v>30</v>
      </c>
      <c r="L9012" t="s">
        <v>8</v>
      </c>
      <c r="M9012">
        <v>20</v>
      </c>
      <c r="N9012">
        <v>1</v>
      </c>
      <c r="O9012" t="str">
        <f>IF(AND(Tabela1[[#This Row],[EA Play Season Pass]]="Yes",Tabela1[[#This Row],[Minecraft Season Pass]]="Yes"),"Yes","No")</f>
        <v>Yes</v>
      </c>
      <c r="P9012" t="str">
        <f>IF(OR(Tabela1[[#This Row],[EA Play Season Pass]]="Yes",Tabela1[[#This Row],[Minecraft Season Pass]]="Yes"),"Yes","No")</f>
        <v>Yes</v>
      </c>
      <c r="Q9012">
        <v>59</v>
      </c>
      <c r="R9012" s="2"/>
    </row>
    <row r="9013" spans="1:18" x14ac:dyDescent="0.25">
      <c r="A9013">
        <v>9012</v>
      </c>
      <c r="B9013" t="s">
        <v>1155</v>
      </c>
      <c r="C9013" t="s">
        <v>10</v>
      </c>
      <c r="D9013" s="50">
        <v>45869</v>
      </c>
      <c r="E9013">
        <f>YEAR(Tabela1[[#This Row],[Start Date]])</f>
        <v>2025</v>
      </c>
      <c r="F9013">
        <f>ROUNDUP(MONTH(Tabela1[[#This Row],[Start Date]])/3,0)</f>
        <v>3</v>
      </c>
      <c r="G9013" t="s">
        <v>11</v>
      </c>
      <c r="H9013">
        <v>5</v>
      </c>
      <c r="I9013" t="s">
        <v>9</v>
      </c>
      <c r="J9013" t="s">
        <v>8</v>
      </c>
      <c r="K9013">
        <v>30</v>
      </c>
      <c r="L9013" t="s">
        <v>8</v>
      </c>
      <c r="M9013">
        <v>20</v>
      </c>
      <c r="N9013">
        <v>3</v>
      </c>
      <c r="O9013" t="str">
        <f>IF(AND(Tabela1[[#This Row],[EA Play Season Pass]]="Yes",Tabela1[[#This Row],[Minecraft Season Pass]]="Yes"),"Yes","No")</f>
        <v>Yes</v>
      </c>
      <c r="P9013" t="str">
        <f>IF(OR(Tabela1[[#This Row],[EA Play Season Pass]]="Yes",Tabela1[[#This Row],[Minecraft Season Pass]]="Yes"),"Yes","No")</f>
        <v>Yes</v>
      </c>
      <c r="Q9013">
        <v>52</v>
      </c>
      <c r="R9013" s="2"/>
    </row>
    <row r="9014" spans="1:18" x14ac:dyDescent="0.25">
      <c r="A9014">
        <v>9013</v>
      </c>
      <c r="B9014" t="s">
        <v>8483</v>
      </c>
      <c r="C9014" t="s">
        <v>10</v>
      </c>
      <c r="D9014" s="50">
        <v>45869</v>
      </c>
      <c r="E9014">
        <f>YEAR(Tabela1[[#This Row],[Start Date]])</f>
        <v>2025</v>
      </c>
      <c r="F9014">
        <f>ROUNDUP(MONTH(Tabela1[[#This Row],[Start Date]])/3,0)</f>
        <v>3</v>
      </c>
      <c r="G9014" t="s">
        <v>11</v>
      </c>
      <c r="H9014">
        <v>5</v>
      </c>
      <c r="I9014" t="s">
        <v>9</v>
      </c>
      <c r="J9014" t="s">
        <v>11</v>
      </c>
      <c r="K9014">
        <v>0</v>
      </c>
      <c r="L9014" t="s">
        <v>11</v>
      </c>
      <c r="M9014">
        <v>0</v>
      </c>
      <c r="N9014">
        <v>3</v>
      </c>
      <c r="O9014" t="str">
        <f>IF(AND(Tabela1[[#This Row],[EA Play Season Pass]]="Yes",Tabela1[[#This Row],[Minecraft Season Pass]]="Yes"),"Yes","No")</f>
        <v>No</v>
      </c>
      <c r="P9014" t="str">
        <f>IF(OR(Tabela1[[#This Row],[EA Play Season Pass]]="Yes",Tabela1[[#This Row],[Minecraft Season Pass]]="Yes"),"Yes","No")</f>
        <v>No</v>
      </c>
      <c r="Q9014">
        <v>2</v>
      </c>
      <c r="R9014" s="2"/>
    </row>
    <row r="9015" spans="1:18" x14ac:dyDescent="0.25">
      <c r="A9015">
        <v>9014</v>
      </c>
      <c r="B9015" t="s">
        <v>8484</v>
      </c>
      <c r="C9015" t="s">
        <v>13</v>
      </c>
      <c r="D9015" s="50">
        <v>45869</v>
      </c>
      <c r="E9015">
        <f>YEAR(Tabela1[[#This Row],[Start Date]])</f>
        <v>2025</v>
      </c>
      <c r="F9015">
        <f>ROUNDUP(MONTH(Tabela1[[#This Row],[Start Date]])/3,0)</f>
        <v>3</v>
      </c>
      <c r="G9015" t="s">
        <v>11</v>
      </c>
      <c r="H9015">
        <v>10</v>
      </c>
      <c r="I9015" t="s">
        <v>12</v>
      </c>
      <c r="J9015" t="s">
        <v>11</v>
      </c>
      <c r="K9015">
        <v>0</v>
      </c>
      <c r="L9015" t="s">
        <v>8</v>
      </c>
      <c r="M9015">
        <v>20</v>
      </c>
      <c r="N9015">
        <v>1</v>
      </c>
      <c r="O9015" t="str">
        <f>IF(AND(Tabela1[[#This Row],[EA Play Season Pass]]="Yes",Tabela1[[#This Row],[Minecraft Season Pass]]="Yes"),"Yes","No")</f>
        <v>No</v>
      </c>
      <c r="P9015" t="str">
        <f>IF(OR(Tabela1[[#This Row],[EA Play Season Pass]]="Yes",Tabela1[[#This Row],[Minecraft Season Pass]]="Yes"),"Yes","No")</f>
        <v>Yes</v>
      </c>
      <c r="Q9015">
        <v>29</v>
      </c>
      <c r="R9015" s="2"/>
    </row>
    <row r="9016" spans="1:18" x14ac:dyDescent="0.25">
      <c r="A9016">
        <v>9015</v>
      </c>
      <c r="B9016" t="s">
        <v>6944</v>
      </c>
      <c r="C9016" t="s">
        <v>10</v>
      </c>
      <c r="D9016" s="50">
        <v>45869</v>
      </c>
      <c r="E9016">
        <f>YEAR(Tabela1[[#This Row],[Start Date]])</f>
        <v>2025</v>
      </c>
      <c r="F9016">
        <f>ROUNDUP(MONTH(Tabela1[[#This Row],[Start Date]])/3,0)</f>
        <v>3</v>
      </c>
      <c r="G9016" t="s">
        <v>11</v>
      </c>
      <c r="H9016">
        <v>5</v>
      </c>
      <c r="I9016" t="s">
        <v>9</v>
      </c>
      <c r="J9016" t="s">
        <v>11</v>
      </c>
      <c r="K9016">
        <v>0</v>
      </c>
      <c r="L9016" t="s">
        <v>8</v>
      </c>
      <c r="M9016">
        <v>20</v>
      </c>
      <c r="N9016">
        <v>1</v>
      </c>
      <c r="O9016" t="str">
        <f>IF(AND(Tabela1[[#This Row],[EA Play Season Pass]]="Yes",Tabela1[[#This Row],[Minecraft Season Pass]]="Yes"),"Yes","No")</f>
        <v>No</v>
      </c>
      <c r="P9016" t="str">
        <f>IF(OR(Tabela1[[#This Row],[EA Play Season Pass]]="Yes",Tabela1[[#This Row],[Minecraft Season Pass]]="Yes"),"Yes","No")</f>
        <v>Yes</v>
      </c>
      <c r="Q9016">
        <v>24</v>
      </c>
      <c r="R9016" s="2"/>
    </row>
    <row r="9017" spans="1:18" x14ac:dyDescent="0.25">
      <c r="A9017">
        <v>9016</v>
      </c>
      <c r="B9017" t="s">
        <v>1800</v>
      </c>
      <c r="C9017" t="s">
        <v>13</v>
      </c>
      <c r="D9017" s="50">
        <v>45869</v>
      </c>
      <c r="E9017">
        <f>YEAR(Tabela1[[#This Row],[Start Date]])</f>
        <v>2025</v>
      </c>
      <c r="F9017">
        <f>ROUNDUP(MONTH(Tabela1[[#This Row],[Start Date]])/3,0)</f>
        <v>3</v>
      </c>
      <c r="G9017" t="s">
        <v>8</v>
      </c>
      <c r="H9017">
        <v>10</v>
      </c>
      <c r="I9017" t="s">
        <v>14</v>
      </c>
      <c r="J9017" t="s">
        <v>11</v>
      </c>
      <c r="K9017">
        <v>0</v>
      </c>
      <c r="L9017" t="s">
        <v>8</v>
      </c>
      <c r="M9017">
        <v>20</v>
      </c>
      <c r="N9017">
        <v>3</v>
      </c>
      <c r="O9017" t="str">
        <f>IF(AND(Tabela1[[#This Row],[EA Play Season Pass]]="Yes",Tabela1[[#This Row],[Minecraft Season Pass]]="Yes"),"Yes","No")</f>
        <v>No</v>
      </c>
      <c r="P9017" t="str">
        <f>IF(OR(Tabela1[[#This Row],[EA Play Season Pass]]="Yes",Tabela1[[#This Row],[Minecraft Season Pass]]="Yes"),"Yes","No")</f>
        <v>Yes</v>
      </c>
      <c r="Q9017">
        <v>27</v>
      </c>
      <c r="R9017" s="2"/>
    </row>
    <row r="9018" spans="1:18" x14ac:dyDescent="0.25">
      <c r="A9018">
        <v>9017</v>
      </c>
      <c r="B9018" t="s">
        <v>8485</v>
      </c>
      <c r="C9018" t="s">
        <v>10</v>
      </c>
      <c r="D9018" s="50">
        <v>45869</v>
      </c>
      <c r="E9018">
        <f>YEAR(Tabela1[[#This Row],[Start Date]])</f>
        <v>2025</v>
      </c>
      <c r="F9018">
        <f>ROUNDUP(MONTH(Tabela1[[#This Row],[Start Date]])/3,0)</f>
        <v>3</v>
      </c>
      <c r="G9018" t="s">
        <v>11</v>
      </c>
      <c r="H9018">
        <v>5</v>
      </c>
      <c r="I9018" t="s">
        <v>14</v>
      </c>
      <c r="J9018" t="s">
        <v>8</v>
      </c>
      <c r="K9018">
        <v>30</v>
      </c>
      <c r="L9018" t="s">
        <v>8</v>
      </c>
      <c r="M9018">
        <v>20</v>
      </c>
      <c r="N9018">
        <v>1</v>
      </c>
      <c r="O9018" t="str">
        <f>IF(AND(Tabela1[[#This Row],[EA Play Season Pass]]="Yes",Tabela1[[#This Row],[Minecraft Season Pass]]="Yes"),"Yes","No")</f>
        <v>Yes</v>
      </c>
      <c r="P9018" t="str">
        <f>IF(OR(Tabela1[[#This Row],[EA Play Season Pass]]="Yes",Tabela1[[#This Row],[Minecraft Season Pass]]="Yes"),"Yes","No")</f>
        <v>Yes</v>
      </c>
      <c r="Q9018">
        <v>54</v>
      </c>
      <c r="R9018" s="2"/>
    </row>
    <row r="9019" spans="1:18" x14ac:dyDescent="0.25">
      <c r="A9019">
        <v>9018</v>
      </c>
      <c r="B9019" t="s">
        <v>2282</v>
      </c>
      <c r="C9019" t="s">
        <v>13</v>
      </c>
      <c r="D9019" s="50">
        <v>45869</v>
      </c>
      <c r="E9019">
        <f>YEAR(Tabela1[[#This Row],[Start Date]])</f>
        <v>2025</v>
      </c>
      <c r="F9019">
        <f>ROUNDUP(MONTH(Tabela1[[#This Row],[Start Date]])/3,0)</f>
        <v>3</v>
      </c>
      <c r="G9019" t="s">
        <v>11</v>
      </c>
      <c r="H9019">
        <v>10</v>
      </c>
      <c r="I9019" t="s">
        <v>9</v>
      </c>
      <c r="J9019" t="s">
        <v>11</v>
      </c>
      <c r="K9019">
        <v>0</v>
      </c>
      <c r="L9019" t="s">
        <v>11</v>
      </c>
      <c r="M9019">
        <v>0</v>
      </c>
      <c r="N9019">
        <v>3</v>
      </c>
      <c r="O9019" t="str">
        <f>IF(AND(Tabela1[[#This Row],[EA Play Season Pass]]="Yes",Tabela1[[#This Row],[Minecraft Season Pass]]="Yes"),"Yes","No")</f>
        <v>No</v>
      </c>
      <c r="P9019" t="str">
        <f>IF(OR(Tabela1[[#This Row],[EA Play Season Pass]]="Yes",Tabela1[[#This Row],[Minecraft Season Pass]]="Yes"),"Yes","No")</f>
        <v>No</v>
      </c>
      <c r="Q9019">
        <v>7</v>
      </c>
      <c r="R9019" s="2"/>
    </row>
    <row r="9020" spans="1:18" x14ac:dyDescent="0.25">
      <c r="A9020">
        <v>9019</v>
      </c>
      <c r="B9020" t="s">
        <v>1288</v>
      </c>
      <c r="C9020" t="s">
        <v>10</v>
      </c>
      <c r="D9020" s="50">
        <v>45869</v>
      </c>
      <c r="E9020">
        <f>YEAR(Tabela1[[#This Row],[Start Date]])</f>
        <v>2025</v>
      </c>
      <c r="F9020">
        <f>ROUNDUP(MONTH(Tabela1[[#This Row],[Start Date]])/3,0)</f>
        <v>3</v>
      </c>
      <c r="G9020" t="s">
        <v>11</v>
      </c>
      <c r="H9020">
        <v>5</v>
      </c>
      <c r="I9020" t="s">
        <v>9</v>
      </c>
      <c r="J9020" t="s">
        <v>8</v>
      </c>
      <c r="K9020">
        <v>30</v>
      </c>
      <c r="L9020" t="s">
        <v>8</v>
      </c>
      <c r="M9020">
        <v>20</v>
      </c>
      <c r="N9020">
        <v>2</v>
      </c>
      <c r="O9020" t="str">
        <f>IF(AND(Tabela1[[#This Row],[EA Play Season Pass]]="Yes",Tabela1[[#This Row],[Minecraft Season Pass]]="Yes"),"Yes","No")</f>
        <v>Yes</v>
      </c>
      <c r="P9020" t="str">
        <f>IF(OR(Tabela1[[#This Row],[EA Play Season Pass]]="Yes",Tabela1[[#This Row],[Minecraft Season Pass]]="Yes"),"Yes","No")</f>
        <v>Yes</v>
      </c>
      <c r="Q9020">
        <v>53</v>
      </c>
      <c r="R9020" s="2"/>
    </row>
    <row r="9021" spans="1:18" x14ac:dyDescent="0.25">
      <c r="A9021">
        <v>9020</v>
      </c>
      <c r="B9021" t="s">
        <v>3313</v>
      </c>
      <c r="C9021" t="s">
        <v>7</v>
      </c>
      <c r="D9021" s="50">
        <v>45870</v>
      </c>
      <c r="E9021">
        <f>YEAR(Tabela1[[#This Row],[Start Date]])</f>
        <v>2025</v>
      </c>
      <c r="F9021">
        <f>ROUNDUP(MONTH(Tabela1[[#This Row],[Start Date]])/3,0)</f>
        <v>3</v>
      </c>
      <c r="G9021" t="s">
        <v>8</v>
      </c>
      <c r="H9021">
        <v>15</v>
      </c>
      <c r="I9021" t="s">
        <v>9</v>
      </c>
      <c r="J9021" t="s">
        <v>8</v>
      </c>
      <c r="K9021">
        <v>30</v>
      </c>
      <c r="L9021" t="s">
        <v>8</v>
      </c>
      <c r="M9021">
        <v>20</v>
      </c>
      <c r="N9021">
        <v>2</v>
      </c>
      <c r="O9021" t="str">
        <f>IF(AND(Tabela1[[#This Row],[EA Play Season Pass]]="Yes",Tabela1[[#This Row],[Minecraft Season Pass]]="Yes"),"Yes","No")</f>
        <v>Yes</v>
      </c>
      <c r="P9021" t="str">
        <f>IF(OR(Tabela1[[#This Row],[EA Play Season Pass]]="Yes",Tabela1[[#This Row],[Minecraft Season Pass]]="Yes"),"Yes","No")</f>
        <v>Yes</v>
      </c>
      <c r="Q9021">
        <v>63</v>
      </c>
      <c r="R9021" s="2"/>
    </row>
    <row r="9022" spans="1:18" x14ac:dyDescent="0.25">
      <c r="A9022">
        <v>9021</v>
      </c>
      <c r="B9022" t="s">
        <v>8486</v>
      </c>
      <c r="C9022" t="s">
        <v>10</v>
      </c>
      <c r="D9022" s="50">
        <v>45870</v>
      </c>
      <c r="E9022">
        <f>YEAR(Tabela1[[#This Row],[Start Date]])</f>
        <v>2025</v>
      </c>
      <c r="F9022">
        <f>ROUNDUP(MONTH(Tabela1[[#This Row],[Start Date]])/3,0)</f>
        <v>3</v>
      </c>
      <c r="G9022" t="s">
        <v>8</v>
      </c>
      <c r="H9022">
        <v>5</v>
      </c>
      <c r="I9022" t="s">
        <v>9</v>
      </c>
      <c r="J9022" t="s">
        <v>8</v>
      </c>
      <c r="K9022">
        <v>30</v>
      </c>
      <c r="L9022" t="s">
        <v>11</v>
      </c>
      <c r="M9022">
        <v>0</v>
      </c>
      <c r="N9022">
        <v>3</v>
      </c>
      <c r="O9022" t="str">
        <f>IF(AND(Tabela1[[#This Row],[EA Play Season Pass]]="Yes",Tabela1[[#This Row],[Minecraft Season Pass]]="Yes"),"Yes","No")</f>
        <v>No</v>
      </c>
      <c r="P9022" t="str">
        <f>IF(OR(Tabela1[[#This Row],[EA Play Season Pass]]="Yes",Tabela1[[#This Row],[Minecraft Season Pass]]="Yes"),"Yes","No")</f>
        <v>Yes</v>
      </c>
      <c r="Q9022">
        <v>32</v>
      </c>
      <c r="R9022" s="2"/>
    </row>
    <row r="9023" spans="1:18" x14ac:dyDescent="0.25">
      <c r="A9023">
        <v>9022</v>
      </c>
      <c r="B9023" t="s">
        <v>8487</v>
      </c>
      <c r="C9023" t="s">
        <v>13</v>
      </c>
      <c r="D9023" s="50">
        <v>45870</v>
      </c>
      <c r="E9023">
        <f>YEAR(Tabela1[[#This Row],[Start Date]])</f>
        <v>2025</v>
      </c>
      <c r="F9023">
        <f>ROUNDUP(MONTH(Tabela1[[#This Row],[Start Date]])/3,0)</f>
        <v>3</v>
      </c>
      <c r="G9023" t="s">
        <v>8</v>
      </c>
      <c r="H9023">
        <v>10</v>
      </c>
      <c r="I9023" t="s">
        <v>12</v>
      </c>
      <c r="J9023" t="s">
        <v>11</v>
      </c>
      <c r="K9023">
        <v>0</v>
      </c>
      <c r="L9023" t="s">
        <v>8</v>
      </c>
      <c r="M9023">
        <v>20</v>
      </c>
      <c r="N9023">
        <v>3</v>
      </c>
      <c r="O9023" t="str">
        <f>IF(AND(Tabela1[[#This Row],[EA Play Season Pass]]="Yes",Tabela1[[#This Row],[Minecraft Season Pass]]="Yes"),"Yes","No")</f>
        <v>No</v>
      </c>
      <c r="P9023" t="str">
        <f>IF(OR(Tabela1[[#This Row],[EA Play Season Pass]]="Yes",Tabela1[[#This Row],[Minecraft Season Pass]]="Yes"),"Yes","No")</f>
        <v>Yes</v>
      </c>
      <c r="Q9023">
        <v>27</v>
      </c>
      <c r="R9023" s="2"/>
    </row>
    <row r="9024" spans="1:18" x14ac:dyDescent="0.25">
      <c r="A9024">
        <v>9023</v>
      </c>
      <c r="B9024" t="s">
        <v>6761</v>
      </c>
      <c r="C9024" t="s">
        <v>10</v>
      </c>
      <c r="D9024" s="50">
        <v>45870</v>
      </c>
      <c r="E9024">
        <f>YEAR(Tabela1[[#This Row],[Start Date]])</f>
        <v>2025</v>
      </c>
      <c r="F9024">
        <f>ROUNDUP(MONTH(Tabela1[[#This Row],[Start Date]])/3,0)</f>
        <v>3</v>
      </c>
      <c r="G9024" t="s">
        <v>8</v>
      </c>
      <c r="H9024">
        <v>5</v>
      </c>
      <c r="I9024" t="s">
        <v>14</v>
      </c>
      <c r="J9024" t="s">
        <v>8</v>
      </c>
      <c r="K9024">
        <v>30</v>
      </c>
      <c r="L9024" t="s">
        <v>8</v>
      </c>
      <c r="M9024">
        <v>20</v>
      </c>
      <c r="N9024">
        <v>1</v>
      </c>
      <c r="O9024" t="str">
        <f>IF(AND(Tabela1[[#This Row],[EA Play Season Pass]]="Yes",Tabela1[[#This Row],[Minecraft Season Pass]]="Yes"),"Yes","No")</f>
        <v>Yes</v>
      </c>
      <c r="P9024" t="str">
        <f>IF(OR(Tabela1[[#This Row],[EA Play Season Pass]]="Yes",Tabela1[[#This Row],[Minecraft Season Pass]]="Yes"),"Yes","No")</f>
        <v>Yes</v>
      </c>
      <c r="Q9024">
        <v>54</v>
      </c>
      <c r="R9024" s="2"/>
    </row>
    <row r="9025" spans="1:18" x14ac:dyDescent="0.25">
      <c r="A9025">
        <v>9024</v>
      </c>
      <c r="B9025" t="s">
        <v>8488</v>
      </c>
      <c r="C9025" t="s">
        <v>7</v>
      </c>
      <c r="D9025" s="50">
        <v>45871</v>
      </c>
      <c r="E9025">
        <f>YEAR(Tabela1[[#This Row],[Start Date]])</f>
        <v>2025</v>
      </c>
      <c r="F9025">
        <f>ROUNDUP(MONTH(Tabela1[[#This Row],[Start Date]])/3,0)</f>
        <v>3</v>
      </c>
      <c r="G9025" t="s">
        <v>11</v>
      </c>
      <c r="H9025">
        <v>15</v>
      </c>
      <c r="I9025" t="s">
        <v>12</v>
      </c>
      <c r="J9025" t="s">
        <v>8</v>
      </c>
      <c r="K9025">
        <v>30</v>
      </c>
      <c r="L9025" t="s">
        <v>8</v>
      </c>
      <c r="M9025">
        <v>20</v>
      </c>
      <c r="N9025">
        <v>2</v>
      </c>
      <c r="O9025" t="str">
        <f>IF(AND(Tabela1[[#This Row],[EA Play Season Pass]]="Yes",Tabela1[[#This Row],[Minecraft Season Pass]]="Yes"),"Yes","No")</f>
        <v>Yes</v>
      </c>
      <c r="P9025" t="str">
        <f>IF(OR(Tabela1[[#This Row],[EA Play Season Pass]]="Yes",Tabela1[[#This Row],[Minecraft Season Pass]]="Yes"),"Yes","No")</f>
        <v>Yes</v>
      </c>
      <c r="Q9025">
        <v>63</v>
      </c>
      <c r="R9025" s="2"/>
    </row>
    <row r="9026" spans="1:18" x14ac:dyDescent="0.25">
      <c r="A9026">
        <v>9025</v>
      </c>
      <c r="B9026" t="s">
        <v>541</v>
      </c>
      <c r="C9026" t="s">
        <v>13</v>
      </c>
      <c r="D9026" s="50">
        <v>45871</v>
      </c>
      <c r="E9026">
        <f>YEAR(Tabela1[[#This Row],[Start Date]])</f>
        <v>2025</v>
      </c>
      <c r="F9026">
        <f>ROUNDUP(MONTH(Tabela1[[#This Row],[Start Date]])/3,0)</f>
        <v>3</v>
      </c>
      <c r="G9026" t="s">
        <v>8</v>
      </c>
      <c r="H9026">
        <v>10</v>
      </c>
      <c r="I9026" t="s">
        <v>12</v>
      </c>
      <c r="J9026" t="s">
        <v>11</v>
      </c>
      <c r="K9026">
        <v>0</v>
      </c>
      <c r="L9026" t="s">
        <v>11</v>
      </c>
      <c r="M9026">
        <v>0</v>
      </c>
      <c r="N9026">
        <v>3</v>
      </c>
      <c r="O9026" t="str">
        <f>IF(AND(Tabela1[[#This Row],[EA Play Season Pass]]="Yes",Tabela1[[#This Row],[Minecraft Season Pass]]="Yes"),"Yes","No")</f>
        <v>No</v>
      </c>
      <c r="P9026" t="str">
        <f>IF(OR(Tabela1[[#This Row],[EA Play Season Pass]]="Yes",Tabela1[[#This Row],[Minecraft Season Pass]]="Yes"),"Yes","No")</f>
        <v>No</v>
      </c>
      <c r="Q9026">
        <v>7</v>
      </c>
      <c r="R9026" s="2"/>
    </row>
    <row r="9027" spans="1:18" x14ac:dyDescent="0.25">
      <c r="A9027">
        <v>9026</v>
      </c>
      <c r="B9027" t="s">
        <v>8489</v>
      </c>
      <c r="C9027" t="s">
        <v>10</v>
      </c>
      <c r="D9027" s="50">
        <v>45871</v>
      </c>
      <c r="E9027">
        <f>YEAR(Tabela1[[#This Row],[Start Date]])</f>
        <v>2025</v>
      </c>
      <c r="F9027">
        <f>ROUNDUP(MONTH(Tabela1[[#This Row],[Start Date]])/3,0)</f>
        <v>3</v>
      </c>
      <c r="G9027" t="s">
        <v>11</v>
      </c>
      <c r="H9027">
        <v>5</v>
      </c>
      <c r="I9027" t="s">
        <v>9</v>
      </c>
      <c r="J9027" t="s">
        <v>8</v>
      </c>
      <c r="K9027">
        <v>30</v>
      </c>
      <c r="L9027" t="s">
        <v>8</v>
      </c>
      <c r="M9027">
        <v>20</v>
      </c>
      <c r="N9027">
        <v>1</v>
      </c>
      <c r="O9027" t="str">
        <f>IF(AND(Tabela1[[#This Row],[EA Play Season Pass]]="Yes",Tabela1[[#This Row],[Minecraft Season Pass]]="Yes"),"Yes","No")</f>
        <v>Yes</v>
      </c>
      <c r="P9027" t="str">
        <f>IF(OR(Tabela1[[#This Row],[EA Play Season Pass]]="Yes",Tabela1[[#This Row],[Minecraft Season Pass]]="Yes"),"Yes","No")</f>
        <v>Yes</v>
      </c>
      <c r="Q9027">
        <v>54</v>
      </c>
      <c r="R9027" s="2"/>
    </row>
    <row r="9028" spans="1:18" x14ac:dyDescent="0.25">
      <c r="A9028">
        <v>9027</v>
      </c>
      <c r="B9028" t="s">
        <v>8490</v>
      </c>
      <c r="C9028" t="s">
        <v>13</v>
      </c>
      <c r="D9028" s="50">
        <v>45871</v>
      </c>
      <c r="E9028">
        <f>YEAR(Tabela1[[#This Row],[Start Date]])</f>
        <v>2025</v>
      </c>
      <c r="F9028">
        <f>ROUNDUP(MONTH(Tabela1[[#This Row],[Start Date]])/3,0)</f>
        <v>3</v>
      </c>
      <c r="G9028" t="s">
        <v>11</v>
      </c>
      <c r="H9028">
        <v>10</v>
      </c>
      <c r="I9028" t="s">
        <v>9</v>
      </c>
      <c r="J9028" t="s">
        <v>8</v>
      </c>
      <c r="K9028">
        <v>30</v>
      </c>
      <c r="L9028" t="s">
        <v>11</v>
      </c>
      <c r="M9028">
        <v>0</v>
      </c>
      <c r="N9028">
        <v>2</v>
      </c>
      <c r="O9028" t="str">
        <f>IF(AND(Tabela1[[#This Row],[EA Play Season Pass]]="Yes",Tabela1[[#This Row],[Minecraft Season Pass]]="Yes"),"Yes","No")</f>
        <v>No</v>
      </c>
      <c r="P9028" t="str">
        <f>IF(OR(Tabela1[[#This Row],[EA Play Season Pass]]="Yes",Tabela1[[#This Row],[Minecraft Season Pass]]="Yes"),"Yes","No")</f>
        <v>Yes</v>
      </c>
      <c r="Q9028">
        <v>38</v>
      </c>
      <c r="R9028" s="2"/>
    </row>
    <row r="9029" spans="1:18" x14ac:dyDescent="0.25">
      <c r="A9029">
        <v>9028</v>
      </c>
      <c r="B9029" t="s">
        <v>8491</v>
      </c>
      <c r="C9029" t="s">
        <v>7</v>
      </c>
      <c r="D9029" s="50">
        <v>45871</v>
      </c>
      <c r="E9029">
        <f>YEAR(Tabela1[[#This Row],[Start Date]])</f>
        <v>2025</v>
      </c>
      <c r="F9029">
        <f>ROUNDUP(MONTH(Tabela1[[#This Row],[Start Date]])/3,0)</f>
        <v>3</v>
      </c>
      <c r="G9029" t="s">
        <v>8</v>
      </c>
      <c r="H9029">
        <v>15</v>
      </c>
      <c r="I9029" t="s">
        <v>14</v>
      </c>
      <c r="J9029" t="s">
        <v>8</v>
      </c>
      <c r="K9029">
        <v>30</v>
      </c>
      <c r="L9029" t="s">
        <v>8</v>
      </c>
      <c r="M9029">
        <v>20</v>
      </c>
      <c r="N9029">
        <v>2</v>
      </c>
      <c r="O9029" t="str">
        <f>IF(AND(Tabela1[[#This Row],[EA Play Season Pass]]="Yes",Tabela1[[#This Row],[Minecraft Season Pass]]="Yes"),"Yes","No")</f>
        <v>Yes</v>
      </c>
      <c r="P9029" t="str">
        <f>IF(OR(Tabela1[[#This Row],[EA Play Season Pass]]="Yes",Tabela1[[#This Row],[Minecraft Season Pass]]="Yes"),"Yes","No")</f>
        <v>Yes</v>
      </c>
      <c r="Q9029">
        <v>63</v>
      </c>
      <c r="R9029" s="2"/>
    </row>
    <row r="9030" spans="1:18" x14ac:dyDescent="0.25">
      <c r="A9030">
        <v>9029</v>
      </c>
      <c r="B9030" t="s">
        <v>8492</v>
      </c>
      <c r="C9030" t="s">
        <v>7</v>
      </c>
      <c r="D9030" s="50">
        <v>45871</v>
      </c>
      <c r="E9030">
        <f>YEAR(Tabela1[[#This Row],[Start Date]])</f>
        <v>2025</v>
      </c>
      <c r="F9030">
        <f>ROUNDUP(MONTH(Tabela1[[#This Row],[Start Date]])/3,0)</f>
        <v>3</v>
      </c>
      <c r="G9030" t="s">
        <v>11</v>
      </c>
      <c r="H9030">
        <v>15</v>
      </c>
      <c r="I9030" t="s">
        <v>14</v>
      </c>
      <c r="J9030" t="s">
        <v>8</v>
      </c>
      <c r="K9030">
        <v>30</v>
      </c>
      <c r="L9030" t="s">
        <v>8</v>
      </c>
      <c r="M9030">
        <v>20</v>
      </c>
      <c r="N9030">
        <v>2</v>
      </c>
      <c r="O9030" t="str">
        <f>IF(AND(Tabela1[[#This Row],[EA Play Season Pass]]="Yes",Tabela1[[#This Row],[Minecraft Season Pass]]="Yes"),"Yes","No")</f>
        <v>Yes</v>
      </c>
      <c r="P9030" t="str">
        <f>IF(OR(Tabela1[[#This Row],[EA Play Season Pass]]="Yes",Tabela1[[#This Row],[Minecraft Season Pass]]="Yes"),"Yes","No")</f>
        <v>Yes</v>
      </c>
      <c r="Q9030">
        <v>63</v>
      </c>
      <c r="R9030" s="2"/>
    </row>
    <row r="9031" spans="1:18" x14ac:dyDescent="0.25">
      <c r="A9031">
        <v>9030</v>
      </c>
      <c r="B9031" t="s">
        <v>8493</v>
      </c>
      <c r="C9031" t="s">
        <v>7</v>
      </c>
      <c r="D9031" s="50">
        <v>45871</v>
      </c>
      <c r="E9031">
        <f>YEAR(Tabela1[[#This Row],[Start Date]])</f>
        <v>2025</v>
      </c>
      <c r="F9031">
        <f>ROUNDUP(MONTH(Tabela1[[#This Row],[Start Date]])/3,0)</f>
        <v>3</v>
      </c>
      <c r="G9031" t="s">
        <v>8</v>
      </c>
      <c r="H9031">
        <v>15</v>
      </c>
      <c r="I9031" t="s">
        <v>9</v>
      </c>
      <c r="J9031" t="s">
        <v>11</v>
      </c>
      <c r="K9031">
        <v>0</v>
      </c>
      <c r="L9031" t="s">
        <v>11</v>
      </c>
      <c r="M9031">
        <v>0</v>
      </c>
      <c r="N9031">
        <v>1</v>
      </c>
      <c r="O9031" t="str">
        <f>IF(AND(Tabela1[[#This Row],[EA Play Season Pass]]="Yes",Tabela1[[#This Row],[Minecraft Season Pass]]="Yes"),"Yes","No")</f>
        <v>No</v>
      </c>
      <c r="P9031" t="str">
        <f>IF(OR(Tabela1[[#This Row],[EA Play Season Pass]]="Yes",Tabela1[[#This Row],[Minecraft Season Pass]]="Yes"),"Yes","No")</f>
        <v>No</v>
      </c>
      <c r="Q9031">
        <v>14</v>
      </c>
      <c r="R9031" s="2"/>
    </row>
    <row r="9032" spans="1:18" x14ac:dyDescent="0.25">
      <c r="A9032">
        <v>9031</v>
      </c>
      <c r="B9032" t="s">
        <v>3702</v>
      </c>
      <c r="C9032" t="s">
        <v>13</v>
      </c>
      <c r="D9032" s="50">
        <v>45871</v>
      </c>
      <c r="E9032">
        <f>YEAR(Tabela1[[#This Row],[Start Date]])</f>
        <v>2025</v>
      </c>
      <c r="F9032">
        <f>ROUNDUP(MONTH(Tabela1[[#This Row],[Start Date]])/3,0)</f>
        <v>3</v>
      </c>
      <c r="G9032" t="s">
        <v>8</v>
      </c>
      <c r="H9032">
        <v>10</v>
      </c>
      <c r="I9032" t="s">
        <v>12</v>
      </c>
      <c r="J9032" t="s">
        <v>11</v>
      </c>
      <c r="K9032">
        <v>0</v>
      </c>
      <c r="L9032" t="s">
        <v>11</v>
      </c>
      <c r="M9032">
        <v>0</v>
      </c>
      <c r="N9032">
        <v>3</v>
      </c>
      <c r="O9032" t="str">
        <f>IF(AND(Tabela1[[#This Row],[EA Play Season Pass]]="Yes",Tabela1[[#This Row],[Minecraft Season Pass]]="Yes"),"Yes","No")</f>
        <v>No</v>
      </c>
      <c r="P9032" t="str">
        <f>IF(OR(Tabela1[[#This Row],[EA Play Season Pass]]="Yes",Tabela1[[#This Row],[Minecraft Season Pass]]="Yes"),"Yes","No")</f>
        <v>No</v>
      </c>
      <c r="Q9032">
        <v>7</v>
      </c>
      <c r="R9032" s="2"/>
    </row>
    <row r="9033" spans="1:18" x14ac:dyDescent="0.25">
      <c r="A9033">
        <v>9032</v>
      </c>
      <c r="B9033" t="s">
        <v>2815</v>
      </c>
      <c r="C9033" t="s">
        <v>7</v>
      </c>
      <c r="D9033" s="50">
        <v>45871</v>
      </c>
      <c r="E9033">
        <f>YEAR(Tabela1[[#This Row],[Start Date]])</f>
        <v>2025</v>
      </c>
      <c r="F9033">
        <f>ROUNDUP(MONTH(Tabela1[[#This Row],[Start Date]])/3,0)</f>
        <v>3</v>
      </c>
      <c r="G9033" t="s">
        <v>8</v>
      </c>
      <c r="H9033">
        <v>15</v>
      </c>
      <c r="I9033" t="s">
        <v>9</v>
      </c>
      <c r="J9033" t="s">
        <v>8</v>
      </c>
      <c r="K9033">
        <v>30</v>
      </c>
      <c r="L9033" t="s">
        <v>8</v>
      </c>
      <c r="M9033">
        <v>20</v>
      </c>
      <c r="N9033">
        <v>3</v>
      </c>
      <c r="O9033" t="str">
        <f>IF(AND(Tabela1[[#This Row],[EA Play Season Pass]]="Yes",Tabela1[[#This Row],[Minecraft Season Pass]]="Yes"),"Yes","No")</f>
        <v>Yes</v>
      </c>
      <c r="P9033" t="str">
        <f>IF(OR(Tabela1[[#This Row],[EA Play Season Pass]]="Yes",Tabela1[[#This Row],[Minecraft Season Pass]]="Yes"),"Yes","No")</f>
        <v>Yes</v>
      </c>
      <c r="Q9033">
        <v>62</v>
      </c>
      <c r="R9033" s="2"/>
    </row>
    <row r="9034" spans="1:18" x14ac:dyDescent="0.25">
      <c r="A9034">
        <v>9033</v>
      </c>
      <c r="B9034" t="s">
        <v>5120</v>
      </c>
      <c r="C9034" t="s">
        <v>7</v>
      </c>
      <c r="D9034" s="50">
        <v>45871</v>
      </c>
      <c r="E9034">
        <f>YEAR(Tabela1[[#This Row],[Start Date]])</f>
        <v>2025</v>
      </c>
      <c r="F9034">
        <f>ROUNDUP(MONTH(Tabela1[[#This Row],[Start Date]])/3,0)</f>
        <v>3</v>
      </c>
      <c r="G9034" t="s">
        <v>11</v>
      </c>
      <c r="H9034">
        <v>15</v>
      </c>
      <c r="I9034" t="s">
        <v>14</v>
      </c>
      <c r="J9034" t="s">
        <v>8</v>
      </c>
      <c r="K9034">
        <v>30</v>
      </c>
      <c r="L9034" t="s">
        <v>8</v>
      </c>
      <c r="M9034">
        <v>20</v>
      </c>
      <c r="N9034">
        <v>3</v>
      </c>
      <c r="O9034" t="str">
        <f>IF(AND(Tabela1[[#This Row],[EA Play Season Pass]]="Yes",Tabela1[[#This Row],[Minecraft Season Pass]]="Yes"),"Yes","No")</f>
        <v>Yes</v>
      </c>
      <c r="P9034" t="str">
        <f>IF(OR(Tabela1[[#This Row],[EA Play Season Pass]]="Yes",Tabela1[[#This Row],[Minecraft Season Pass]]="Yes"),"Yes","No")</f>
        <v>Yes</v>
      </c>
      <c r="Q9034">
        <v>62</v>
      </c>
      <c r="R9034" s="2"/>
    </row>
    <row r="9035" spans="1:18" x14ac:dyDescent="0.25">
      <c r="A9035">
        <v>9034</v>
      </c>
      <c r="B9035" t="s">
        <v>8494</v>
      </c>
      <c r="C9035" t="s">
        <v>13</v>
      </c>
      <c r="D9035" s="50">
        <v>45871</v>
      </c>
      <c r="E9035">
        <f>YEAR(Tabela1[[#This Row],[Start Date]])</f>
        <v>2025</v>
      </c>
      <c r="F9035">
        <f>ROUNDUP(MONTH(Tabela1[[#This Row],[Start Date]])/3,0)</f>
        <v>3</v>
      </c>
      <c r="G9035" t="s">
        <v>11</v>
      </c>
      <c r="H9035">
        <v>10</v>
      </c>
      <c r="I9035" t="s">
        <v>9</v>
      </c>
      <c r="J9035" t="s">
        <v>11</v>
      </c>
      <c r="K9035">
        <v>0</v>
      </c>
      <c r="L9035" t="s">
        <v>8</v>
      </c>
      <c r="M9035">
        <v>20</v>
      </c>
      <c r="N9035">
        <v>3</v>
      </c>
      <c r="O9035" t="str">
        <f>IF(AND(Tabela1[[#This Row],[EA Play Season Pass]]="Yes",Tabela1[[#This Row],[Minecraft Season Pass]]="Yes"),"Yes","No")</f>
        <v>No</v>
      </c>
      <c r="P9035" t="str">
        <f>IF(OR(Tabela1[[#This Row],[EA Play Season Pass]]="Yes",Tabela1[[#This Row],[Minecraft Season Pass]]="Yes"),"Yes","No")</f>
        <v>Yes</v>
      </c>
      <c r="Q9035">
        <v>27</v>
      </c>
      <c r="R9035" s="2"/>
    </row>
    <row r="9036" spans="1:18" x14ac:dyDescent="0.25">
      <c r="A9036">
        <v>9035</v>
      </c>
      <c r="B9036" t="s">
        <v>1461</v>
      </c>
      <c r="C9036" t="s">
        <v>13</v>
      </c>
      <c r="D9036" s="50">
        <v>45871</v>
      </c>
      <c r="E9036">
        <f>YEAR(Tabela1[[#This Row],[Start Date]])</f>
        <v>2025</v>
      </c>
      <c r="F9036">
        <f>ROUNDUP(MONTH(Tabela1[[#This Row],[Start Date]])/3,0)</f>
        <v>3</v>
      </c>
      <c r="G9036" t="s">
        <v>8</v>
      </c>
      <c r="H9036">
        <v>10</v>
      </c>
      <c r="I9036" t="s">
        <v>12</v>
      </c>
      <c r="J9036" t="s">
        <v>11</v>
      </c>
      <c r="K9036">
        <v>0</v>
      </c>
      <c r="L9036" t="s">
        <v>8</v>
      </c>
      <c r="M9036">
        <v>20</v>
      </c>
      <c r="N9036">
        <v>2</v>
      </c>
      <c r="O9036" t="str">
        <f>IF(AND(Tabela1[[#This Row],[EA Play Season Pass]]="Yes",Tabela1[[#This Row],[Minecraft Season Pass]]="Yes"),"Yes","No")</f>
        <v>No</v>
      </c>
      <c r="P9036" t="str">
        <f>IF(OR(Tabela1[[#This Row],[EA Play Season Pass]]="Yes",Tabela1[[#This Row],[Minecraft Season Pass]]="Yes"),"Yes","No")</f>
        <v>Yes</v>
      </c>
      <c r="Q9036">
        <v>28</v>
      </c>
      <c r="R9036" s="2"/>
    </row>
    <row r="9037" spans="1:18" x14ac:dyDescent="0.25">
      <c r="A9037">
        <v>9036</v>
      </c>
      <c r="B9037" t="s">
        <v>2844</v>
      </c>
      <c r="C9037" t="s">
        <v>13</v>
      </c>
      <c r="D9037" s="50">
        <v>45872</v>
      </c>
      <c r="E9037">
        <f>YEAR(Tabela1[[#This Row],[Start Date]])</f>
        <v>2025</v>
      </c>
      <c r="F9037">
        <f>ROUNDUP(MONTH(Tabela1[[#This Row],[Start Date]])/3,0)</f>
        <v>3</v>
      </c>
      <c r="G9037" t="s">
        <v>11</v>
      </c>
      <c r="H9037">
        <v>10</v>
      </c>
      <c r="I9037" t="s">
        <v>9</v>
      </c>
      <c r="J9037" t="s">
        <v>11</v>
      </c>
      <c r="K9037">
        <v>0</v>
      </c>
      <c r="L9037" t="s">
        <v>8</v>
      </c>
      <c r="M9037">
        <v>20</v>
      </c>
      <c r="N9037">
        <v>2</v>
      </c>
      <c r="O9037" t="str">
        <f>IF(AND(Tabela1[[#This Row],[EA Play Season Pass]]="Yes",Tabela1[[#This Row],[Minecraft Season Pass]]="Yes"),"Yes","No")</f>
        <v>No</v>
      </c>
      <c r="P9037" t="str">
        <f>IF(OR(Tabela1[[#This Row],[EA Play Season Pass]]="Yes",Tabela1[[#This Row],[Minecraft Season Pass]]="Yes"),"Yes","No")</f>
        <v>Yes</v>
      </c>
      <c r="Q9037">
        <v>28</v>
      </c>
      <c r="R9037" s="2"/>
    </row>
    <row r="9038" spans="1:18" x14ac:dyDescent="0.25">
      <c r="A9038">
        <v>9037</v>
      </c>
      <c r="B9038" t="s">
        <v>1416</v>
      </c>
      <c r="C9038" t="s">
        <v>7</v>
      </c>
      <c r="D9038" s="50">
        <v>45872</v>
      </c>
      <c r="E9038">
        <f>YEAR(Tabela1[[#This Row],[Start Date]])</f>
        <v>2025</v>
      </c>
      <c r="F9038">
        <f>ROUNDUP(MONTH(Tabela1[[#This Row],[Start Date]])/3,0)</f>
        <v>3</v>
      </c>
      <c r="G9038" t="s">
        <v>11</v>
      </c>
      <c r="H9038">
        <v>15</v>
      </c>
      <c r="I9038" t="s">
        <v>9</v>
      </c>
      <c r="J9038" t="s">
        <v>11</v>
      </c>
      <c r="K9038">
        <v>0</v>
      </c>
      <c r="L9038" t="s">
        <v>8</v>
      </c>
      <c r="M9038">
        <v>20</v>
      </c>
      <c r="N9038">
        <v>1</v>
      </c>
      <c r="O9038" t="str">
        <f>IF(AND(Tabela1[[#This Row],[EA Play Season Pass]]="Yes",Tabela1[[#This Row],[Minecraft Season Pass]]="Yes"),"Yes","No")</f>
        <v>No</v>
      </c>
      <c r="P9038" t="str">
        <f>IF(OR(Tabela1[[#This Row],[EA Play Season Pass]]="Yes",Tabela1[[#This Row],[Minecraft Season Pass]]="Yes"),"Yes","No")</f>
        <v>Yes</v>
      </c>
      <c r="Q9038">
        <v>34</v>
      </c>
      <c r="R9038" s="2"/>
    </row>
    <row r="9039" spans="1:18" x14ac:dyDescent="0.25">
      <c r="A9039">
        <v>9038</v>
      </c>
      <c r="B9039" t="s">
        <v>8495</v>
      </c>
      <c r="C9039" t="s">
        <v>13</v>
      </c>
      <c r="D9039" s="50">
        <v>45872</v>
      </c>
      <c r="E9039">
        <f>YEAR(Tabela1[[#This Row],[Start Date]])</f>
        <v>2025</v>
      </c>
      <c r="F9039">
        <f>ROUNDUP(MONTH(Tabela1[[#This Row],[Start Date]])/3,0)</f>
        <v>3</v>
      </c>
      <c r="G9039" t="s">
        <v>11</v>
      </c>
      <c r="H9039">
        <v>10</v>
      </c>
      <c r="I9039" t="s">
        <v>9</v>
      </c>
      <c r="J9039" t="s">
        <v>8</v>
      </c>
      <c r="K9039">
        <v>30</v>
      </c>
      <c r="L9039" t="s">
        <v>11</v>
      </c>
      <c r="M9039">
        <v>0</v>
      </c>
      <c r="N9039">
        <v>3</v>
      </c>
      <c r="O9039" t="str">
        <f>IF(AND(Tabela1[[#This Row],[EA Play Season Pass]]="Yes",Tabela1[[#This Row],[Minecraft Season Pass]]="Yes"),"Yes","No")</f>
        <v>No</v>
      </c>
      <c r="P9039" t="str">
        <f>IF(OR(Tabela1[[#This Row],[EA Play Season Pass]]="Yes",Tabela1[[#This Row],[Minecraft Season Pass]]="Yes"),"Yes","No")</f>
        <v>Yes</v>
      </c>
      <c r="Q9039">
        <v>37</v>
      </c>
      <c r="R9039" s="2"/>
    </row>
    <row r="9040" spans="1:18" x14ac:dyDescent="0.25">
      <c r="A9040">
        <v>9039</v>
      </c>
      <c r="B9040" t="s">
        <v>8146</v>
      </c>
      <c r="C9040" t="s">
        <v>10</v>
      </c>
      <c r="D9040" s="50">
        <v>45872</v>
      </c>
      <c r="E9040">
        <f>YEAR(Tabela1[[#This Row],[Start Date]])</f>
        <v>2025</v>
      </c>
      <c r="F9040">
        <f>ROUNDUP(MONTH(Tabela1[[#This Row],[Start Date]])/3,0)</f>
        <v>3</v>
      </c>
      <c r="G9040" t="s">
        <v>8</v>
      </c>
      <c r="H9040">
        <v>5</v>
      </c>
      <c r="I9040" t="s">
        <v>12</v>
      </c>
      <c r="J9040" t="s">
        <v>11</v>
      </c>
      <c r="K9040">
        <v>0</v>
      </c>
      <c r="L9040" t="s">
        <v>8</v>
      </c>
      <c r="M9040">
        <v>20</v>
      </c>
      <c r="N9040">
        <v>2</v>
      </c>
      <c r="O9040" t="str">
        <f>IF(AND(Tabela1[[#This Row],[EA Play Season Pass]]="Yes",Tabela1[[#This Row],[Minecraft Season Pass]]="Yes"),"Yes","No")</f>
        <v>No</v>
      </c>
      <c r="P9040" t="str">
        <f>IF(OR(Tabela1[[#This Row],[EA Play Season Pass]]="Yes",Tabela1[[#This Row],[Minecraft Season Pass]]="Yes"),"Yes","No")</f>
        <v>Yes</v>
      </c>
      <c r="Q9040">
        <v>23</v>
      </c>
      <c r="R9040" s="2"/>
    </row>
    <row r="9041" spans="1:18" x14ac:dyDescent="0.25">
      <c r="A9041">
        <v>9040</v>
      </c>
      <c r="B9041" t="s">
        <v>8496</v>
      </c>
      <c r="C9041" t="s">
        <v>7</v>
      </c>
      <c r="D9041" s="50">
        <v>45872</v>
      </c>
      <c r="E9041">
        <f>YEAR(Tabela1[[#This Row],[Start Date]])</f>
        <v>2025</v>
      </c>
      <c r="F9041">
        <f>ROUNDUP(MONTH(Tabela1[[#This Row],[Start Date]])/3,0)</f>
        <v>3</v>
      </c>
      <c r="G9041" t="s">
        <v>11</v>
      </c>
      <c r="H9041">
        <v>15</v>
      </c>
      <c r="I9041" t="s">
        <v>9</v>
      </c>
      <c r="J9041" t="s">
        <v>8</v>
      </c>
      <c r="K9041">
        <v>30</v>
      </c>
      <c r="L9041" t="s">
        <v>8</v>
      </c>
      <c r="M9041">
        <v>20</v>
      </c>
      <c r="N9041">
        <v>3</v>
      </c>
      <c r="O9041" t="str">
        <f>IF(AND(Tabela1[[#This Row],[EA Play Season Pass]]="Yes",Tabela1[[#This Row],[Minecraft Season Pass]]="Yes"),"Yes","No")</f>
        <v>Yes</v>
      </c>
      <c r="P9041" t="str">
        <f>IF(OR(Tabela1[[#This Row],[EA Play Season Pass]]="Yes",Tabela1[[#This Row],[Minecraft Season Pass]]="Yes"),"Yes","No")</f>
        <v>Yes</v>
      </c>
      <c r="Q9041">
        <v>62</v>
      </c>
      <c r="R9041" s="2"/>
    </row>
    <row r="9042" spans="1:18" x14ac:dyDescent="0.25">
      <c r="A9042">
        <v>9041</v>
      </c>
      <c r="B9042" t="s">
        <v>1287</v>
      </c>
      <c r="C9042" t="s">
        <v>10</v>
      </c>
      <c r="D9042" s="50">
        <v>45872</v>
      </c>
      <c r="E9042">
        <f>YEAR(Tabela1[[#This Row],[Start Date]])</f>
        <v>2025</v>
      </c>
      <c r="F9042">
        <f>ROUNDUP(MONTH(Tabela1[[#This Row],[Start Date]])/3,0)</f>
        <v>3</v>
      </c>
      <c r="G9042" t="s">
        <v>11</v>
      </c>
      <c r="H9042">
        <v>5</v>
      </c>
      <c r="I9042" t="s">
        <v>9</v>
      </c>
      <c r="J9042" t="s">
        <v>8</v>
      </c>
      <c r="K9042">
        <v>30</v>
      </c>
      <c r="L9042" t="s">
        <v>11</v>
      </c>
      <c r="M9042">
        <v>0</v>
      </c>
      <c r="N9042">
        <v>1</v>
      </c>
      <c r="O9042" t="str">
        <f>IF(AND(Tabela1[[#This Row],[EA Play Season Pass]]="Yes",Tabela1[[#This Row],[Minecraft Season Pass]]="Yes"),"Yes","No")</f>
        <v>No</v>
      </c>
      <c r="P9042" t="str">
        <f>IF(OR(Tabela1[[#This Row],[EA Play Season Pass]]="Yes",Tabela1[[#This Row],[Minecraft Season Pass]]="Yes"),"Yes","No")</f>
        <v>Yes</v>
      </c>
      <c r="Q9042">
        <v>34</v>
      </c>
      <c r="R9042" s="2"/>
    </row>
    <row r="9043" spans="1:18" x14ac:dyDescent="0.25">
      <c r="A9043">
        <v>9042</v>
      </c>
      <c r="B9043" t="s">
        <v>8497</v>
      </c>
      <c r="C9043" t="s">
        <v>7</v>
      </c>
      <c r="D9043" s="50">
        <v>45873</v>
      </c>
      <c r="E9043">
        <f>YEAR(Tabela1[[#This Row],[Start Date]])</f>
        <v>2025</v>
      </c>
      <c r="F9043">
        <f>ROUNDUP(MONTH(Tabela1[[#This Row],[Start Date]])/3,0)</f>
        <v>3</v>
      </c>
      <c r="G9043" t="s">
        <v>8</v>
      </c>
      <c r="H9043">
        <v>15</v>
      </c>
      <c r="I9043" t="s">
        <v>9</v>
      </c>
      <c r="J9043" t="s">
        <v>11</v>
      </c>
      <c r="K9043">
        <v>0</v>
      </c>
      <c r="L9043" t="s">
        <v>8</v>
      </c>
      <c r="M9043">
        <v>20</v>
      </c>
      <c r="N9043">
        <v>3</v>
      </c>
      <c r="O9043" t="str">
        <f>IF(AND(Tabela1[[#This Row],[EA Play Season Pass]]="Yes",Tabela1[[#This Row],[Minecraft Season Pass]]="Yes"),"Yes","No")</f>
        <v>No</v>
      </c>
      <c r="P9043" t="str">
        <f>IF(OR(Tabela1[[#This Row],[EA Play Season Pass]]="Yes",Tabela1[[#This Row],[Minecraft Season Pass]]="Yes"),"Yes","No")</f>
        <v>Yes</v>
      </c>
      <c r="Q9043">
        <v>32</v>
      </c>
      <c r="R9043" s="2"/>
    </row>
    <row r="9044" spans="1:18" x14ac:dyDescent="0.25">
      <c r="A9044">
        <v>9043</v>
      </c>
      <c r="B9044" t="s">
        <v>8498</v>
      </c>
      <c r="C9044" t="s">
        <v>10</v>
      </c>
      <c r="D9044" s="50">
        <v>45873</v>
      </c>
      <c r="E9044">
        <f>YEAR(Tabela1[[#This Row],[Start Date]])</f>
        <v>2025</v>
      </c>
      <c r="F9044">
        <f>ROUNDUP(MONTH(Tabela1[[#This Row],[Start Date]])/3,0)</f>
        <v>3</v>
      </c>
      <c r="G9044" t="s">
        <v>8</v>
      </c>
      <c r="H9044">
        <v>5</v>
      </c>
      <c r="I9044" t="s">
        <v>14</v>
      </c>
      <c r="J9044" t="s">
        <v>8</v>
      </c>
      <c r="K9044">
        <v>30</v>
      </c>
      <c r="L9044" t="s">
        <v>11</v>
      </c>
      <c r="M9044">
        <v>0</v>
      </c>
      <c r="N9044">
        <v>3</v>
      </c>
      <c r="O9044" t="str">
        <f>IF(AND(Tabela1[[#This Row],[EA Play Season Pass]]="Yes",Tabela1[[#This Row],[Minecraft Season Pass]]="Yes"),"Yes","No")</f>
        <v>No</v>
      </c>
      <c r="P9044" t="str">
        <f>IF(OR(Tabela1[[#This Row],[EA Play Season Pass]]="Yes",Tabela1[[#This Row],[Minecraft Season Pass]]="Yes"),"Yes","No")</f>
        <v>Yes</v>
      </c>
      <c r="Q9044">
        <v>32</v>
      </c>
      <c r="R9044" s="2"/>
    </row>
    <row r="9045" spans="1:18" x14ac:dyDescent="0.25">
      <c r="A9045">
        <v>9044</v>
      </c>
      <c r="B9045" t="s">
        <v>8499</v>
      </c>
      <c r="C9045" t="s">
        <v>10</v>
      </c>
      <c r="D9045" s="50">
        <v>45873</v>
      </c>
      <c r="E9045">
        <f>YEAR(Tabela1[[#This Row],[Start Date]])</f>
        <v>2025</v>
      </c>
      <c r="F9045">
        <f>ROUNDUP(MONTH(Tabela1[[#This Row],[Start Date]])/3,0)</f>
        <v>3</v>
      </c>
      <c r="G9045" t="s">
        <v>11</v>
      </c>
      <c r="H9045">
        <v>5</v>
      </c>
      <c r="I9045" t="s">
        <v>14</v>
      </c>
      <c r="J9045" t="s">
        <v>11</v>
      </c>
      <c r="K9045">
        <v>0</v>
      </c>
      <c r="L9045" t="s">
        <v>8</v>
      </c>
      <c r="M9045">
        <v>20</v>
      </c>
      <c r="N9045">
        <v>1</v>
      </c>
      <c r="O9045" t="str">
        <f>IF(AND(Tabela1[[#This Row],[EA Play Season Pass]]="Yes",Tabela1[[#This Row],[Minecraft Season Pass]]="Yes"),"Yes","No")</f>
        <v>No</v>
      </c>
      <c r="P9045" t="str">
        <f>IF(OR(Tabela1[[#This Row],[EA Play Season Pass]]="Yes",Tabela1[[#This Row],[Minecraft Season Pass]]="Yes"),"Yes","No")</f>
        <v>Yes</v>
      </c>
      <c r="Q9045">
        <v>24</v>
      </c>
      <c r="R9045" s="2"/>
    </row>
    <row r="9046" spans="1:18" x14ac:dyDescent="0.25">
      <c r="A9046">
        <v>9045</v>
      </c>
      <c r="B9046" t="s">
        <v>8500</v>
      </c>
      <c r="C9046" t="s">
        <v>10</v>
      </c>
      <c r="D9046" s="50">
        <v>45873</v>
      </c>
      <c r="E9046">
        <f>YEAR(Tabela1[[#This Row],[Start Date]])</f>
        <v>2025</v>
      </c>
      <c r="F9046">
        <f>ROUNDUP(MONTH(Tabela1[[#This Row],[Start Date]])/3,0)</f>
        <v>3</v>
      </c>
      <c r="G9046" t="s">
        <v>8</v>
      </c>
      <c r="H9046">
        <v>5</v>
      </c>
      <c r="I9046" t="s">
        <v>9</v>
      </c>
      <c r="J9046" t="s">
        <v>8</v>
      </c>
      <c r="K9046">
        <v>30</v>
      </c>
      <c r="L9046" t="s">
        <v>11</v>
      </c>
      <c r="M9046">
        <v>0</v>
      </c>
      <c r="N9046">
        <v>3</v>
      </c>
      <c r="O9046" t="str">
        <f>IF(AND(Tabela1[[#This Row],[EA Play Season Pass]]="Yes",Tabela1[[#This Row],[Minecraft Season Pass]]="Yes"),"Yes","No")</f>
        <v>No</v>
      </c>
      <c r="P9046" t="str">
        <f>IF(OR(Tabela1[[#This Row],[EA Play Season Pass]]="Yes",Tabela1[[#This Row],[Minecraft Season Pass]]="Yes"),"Yes","No")</f>
        <v>Yes</v>
      </c>
      <c r="Q9046">
        <v>32</v>
      </c>
      <c r="R9046" s="2"/>
    </row>
    <row r="9047" spans="1:18" x14ac:dyDescent="0.25">
      <c r="A9047">
        <v>9046</v>
      </c>
      <c r="B9047" t="s">
        <v>6668</v>
      </c>
      <c r="C9047" t="s">
        <v>7</v>
      </c>
      <c r="D9047" s="50">
        <v>45873</v>
      </c>
      <c r="E9047">
        <f>YEAR(Tabela1[[#This Row],[Start Date]])</f>
        <v>2025</v>
      </c>
      <c r="F9047">
        <f>ROUNDUP(MONTH(Tabela1[[#This Row],[Start Date]])/3,0)</f>
        <v>3</v>
      </c>
      <c r="G9047" t="s">
        <v>8</v>
      </c>
      <c r="H9047">
        <v>15</v>
      </c>
      <c r="I9047" t="s">
        <v>12</v>
      </c>
      <c r="J9047" t="s">
        <v>8</v>
      </c>
      <c r="K9047">
        <v>30</v>
      </c>
      <c r="L9047" t="s">
        <v>11</v>
      </c>
      <c r="M9047">
        <v>0</v>
      </c>
      <c r="N9047">
        <v>3</v>
      </c>
      <c r="O9047" t="str">
        <f>IF(AND(Tabela1[[#This Row],[EA Play Season Pass]]="Yes",Tabela1[[#This Row],[Minecraft Season Pass]]="Yes"),"Yes","No")</f>
        <v>No</v>
      </c>
      <c r="P9047" t="str">
        <f>IF(OR(Tabela1[[#This Row],[EA Play Season Pass]]="Yes",Tabela1[[#This Row],[Minecraft Season Pass]]="Yes"),"Yes","No")</f>
        <v>Yes</v>
      </c>
      <c r="Q9047">
        <v>42</v>
      </c>
      <c r="R9047" s="2"/>
    </row>
    <row r="9048" spans="1:18" x14ac:dyDescent="0.25">
      <c r="A9048">
        <v>9047</v>
      </c>
      <c r="B9048" t="s">
        <v>8501</v>
      </c>
      <c r="C9048" t="s">
        <v>7</v>
      </c>
      <c r="D9048" s="50">
        <v>45873</v>
      </c>
      <c r="E9048">
        <f>YEAR(Tabela1[[#This Row],[Start Date]])</f>
        <v>2025</v>
      </c>
      <c r="F9048">
        <f>ROUNDUP(MONTH(Tabela1[[#This Row],[Start Date]])/3,0)</f>
        <v>3</v>
      </c>
      <c r="G9048" t="s">
        <v>11</v>
      </c>
      <c r="H9048">
        <v>15</v>
      </c>
      <c r="I9048" t="s">
        <v>14</v>
      </c>
      <c r="J9048" t="s">
        <v>11</v>
      </c>
      <c r="K9048">
        <v>0</v>
      </c>
      <c r="L9048" t="s">
        <v>11</v>
      </c>
      <c r="M9048">
        <v>0</v>
      </c>
      <c r="N9048">
        <v>3</v>
      </c>
      <c r="O9048" t="str">
        <f>IF(AND(Tabela1[[#This Row],[EA Play Season Pass]]="Yes",Tabela1[[#This Row],[Minecraft Season Pass]]="Yes"),"Yes","No")</f>
        <v>No</v>
      </c>
      <c r="P9048" t="str">
        <f>IF(OR(Tabela1[[#This Row],[EA Play Season Pass]]="Yes",Tabela1[[#This Row],[Minecraft Season Pass]]="Yes"),"Yes","No")</f>
        <v>No</v>
      </c>
      <c r="Q9048">
        <v>12</v>
      </c>
      <c r="R9048" s="2"/>
    </row>
    <row r="9049" spans="1:18" x14ac:dyDescent="0.25">
      <c r="A9049">
        <v>9048</v>
      </c>
      <c r="B9049" t="s">
        <v>8502</v>
      </c>
      <c r="C9049" t="s">
        <v>10</v>
      </c>
      <c r="D9049" s="50">
        <v>45873</v>
      </c>
      <c r="E9049">
        <f>YEAR(Tabela1[[#This Row],[Start Date]])</f>
        <v>2025</v>
      </c>
      <c r="F9049">
        <f>ROUNDUP(MONTH(Tabela1[[#This Row],[Start Date]])/3,0)</f>
        <v>3</v>
      </c>
      <c r="G9049" t="s">
        <v>11</v>
      </c>
      <c r="H9049">
        <v>5</v>
      </c>
      <c r="I9049" t="s">
        <v>12</v>
      </c>
      <c r="J9049" t="s">
        <v>11</v>
      </c>
      <c r="K9049">
        <v>0</v>
      </c>
      <c r="L9049" t="s">
        <v>8</v>
      </c>
      <c r="M9049">
        <v>20</v>
      </c>
      <c r="N9049">
        <v>1</v>
      </c>
      <c r="O9049" t="str">
        <f>IF(AND(Tabela1[[#This Row],[EA Play Season Pass]]="Yes",Tabela1[[#This Row],[Minecraft Season Pass]]="Yes"),"Yes","No")</f>
        <v>No</v>
      </c>
      <c r="P9049" t="str">
        <f>IF(OR(Tabela1[[#This Row],[EA Play Season Pass]]="Yes",Tabela1[[#This Row],[Minecraft Season Pass]]="Yes"),"Yes","No")</f>
        <v>Yes</v>
      </c>
      <c r="Q9049">
        <v>24</v>
      </c>
      <c r="R9049" s="2"/>
    </row>
    <row r="9050" spans="1:18" x14ac:dyDescent="0.25">
      <c r="A9050">
        <v>9049</v>
      </c>
      <c r="B9050" t="s">
        <v>3048</v>
      </c>
      <c r="C9050" t="s">
        <v>10</v>
      </c>
      <c r="D9050" s="50">
        <v>45873</v>
      </c>
      <c r="E9050">
        <f>YEAR(Tabela1[[#This Row],[Start Date]])</f>
        <v>2025</v>
      </c>
      <c r="F9050">
        <f>ROUNDUP(MONTH(Tabela1[[#This Row],[Start Date]])/3,0)</f>
        <v>3</v>
      </c>
      <c r="G9050" t="s">
        <v>11</v>
      </c>
      <c r="H9050">
        <v>5</v>
      </c>
      <c r="I9050" t="s">
        <v>9</v>
      </c>
      <c r="J9050" t="s">
        <v>8</v>
      </c>
      <c r="K9050">
        <v>30</v>
      </c>
      <c r="L9050" t="s">
        <v>8</v>
      </c>
      <c r="M9050">
        <v>20</v>
      </c>
      <c r="N9050">
        <v>1</v>
      </c>
      <c r="O9050" t="str">
        <f>IF(AND(Tabela1[[#This Row],[EA Play Season Pass]]="Yes",Tabela1[[#This Row],[Minecraft Season Pass]]="Yes"),"Yes","No")</f>
        <v>Yes</v>
      </c>
      <c r="P9050" t="str">
        <f>IF(OR(Tabela1[[#This Row],[EA Play Season Pass]]="Yes",Tabela1[[#This Row],[Minecraft Season Pass]]="Yes"),"Yes","No")</f>
        <v>Yes</v>
      </c>
      <c r="Q9050">
        <v>54</v>
      </c>
      <c r="R9050" s="2"/>
    </row>
    <row r="9051" spans="1:18" x14ac:dyDescent="0.25">
      <c r="A9051">
        <v>9050</v>
      </c>
      <c r="B9051" t="s">
        <v>846</v>
      </c>
      <c r="C9051" t="s">
        <v>13</v>
      </c>
      <c r="D9051" s="50">
        <v>45873</v>
      </c>
      <c r="E9051">
        <f>YEAR(Tabela1[[#This Row],[Start Date]])</f>
        <v>2025</v>
      </c>
      <c r="F9051">
        <f>ROUNDUP(MONTH(Tabela1[[#This Row],[Start Date]])/3,0)</f>
        <v>3</v>
      </c>
      <c r="G9051" t="s">
        <v>8</v>
      </c>
      <c r="H9051">
        <v>10</v>
      </c>
      <c r="I9051" t="s">
        <v>14</v>
      </c>
      <c r="J9051" t="s">
        <v>11</v>
      </c>
      <c r="K9051">
        <v>0</v>
      </c>
      <c r="L9051" t="s">
        <v>8</v>
      </c>
      <c r="M9051">
        <v>20</v>
      </c>
      <c r="N9051">
        <v>1</v>
      </c>
      <c r="O9051" t="str">
        <f>IF(AND(Tabela1[[#This Row],[EA Play Season Pass]]="Yes",Tabela1[[#This Row],[Minecraft Season Pass]]="Yes"),"Yes","No")</f>
        <v>No</v>
      </c>
      <c r="P9051" t="str">
        <f>IF(OR(Tabela1[[#This Row],[EA Play Season Pass]]="Yes",Tabela1[[#This Row],[Minecraft Season Pass]]="Yes"),"Yes","No")</f>
        <v>Yes</v>
      </c>
      <c r="Q9051">
        <v>29</v>
      </c>
      <c r="R9051" s="2"/>
    </row>
    <row r="9052" spans="1:18" x14ac:dyDescent="0.25">
      <c r="A9052">
        <v>9051</v>
      </c>
      <c r="B9052" t="s">
        <v>7565</v>
      </c>
      <c r="C9052" t="s">
        <v>7</v>
      </c>
      <c r="D9052" s="50">
        <v>45873</v>
      </c>
      <c r="E9052">
        <f>YEAR(Tabela1[[#This Row],[Start Date]])</f>
        <v>2025</v>
      </c>
      <c r="F9052">
        <f>ROUNDUP(MONTH(Tabela1[[#This Row],[Start Date]])/3,0)</f>
        <v>3</v>
      </c>
      <c r="G9052" t="s">
        <v>11</v>
      </c>
      <c r="H9052">
        <v>15</v>
      </c>
      <c r="I9052" t="s">
        <v>9</v>
      </c>
      <c r="J9052" t="s">
        <v>11</v>
      </c>
      <c r="K9052">
        <v>0</v>
      </c>
      <c r="L9052" t="s">
        <v>8</v>
      </c>
      <c r="M9052">
        <v>20</v>
      </c>
      <c r="N9052">
        <v>2</v>
      </c>
      <c r="O9052" t="str">
        <f>IF(AND(Tabela1[[#This Row],[EA Play Season Pass]]="Yes",Tabela1[[#This Row],[Minecraft Season Pass]]="Yes"),"Yes","No")</f>
        <v>No</v>
      </c>
      <c r="P9052" t="str">
        <f>IF(OR(Tabela1[[#This Row],[EA Play Season Pass]]="Yes",Tabela1[[#This Row],[Minecraft Season Pass]]="Yes"),"Yes","No")</f>
        <v>Yes</v>
      </c>
      <c r="Q9052">
        <v>33</v>
      </c>
      <c r="R9052" s="2"/>
    </row>
    <row r="9053" spans="1:18" x14ac:dyDescent="0.25">
      <c r="A9053">
        <v>9052</v>
      </c>
      <c r="B9053" t="s">
        <v>2578</v>
      </c>
      <c r="C9053" t="s">
        <v>13</v>
      </c>
      <c r="D9053" s="50">
        <v>45873</v>
      </c>
      <c r="E9053">
        <f>YEAR(Tabela1[[#This Row],[Start Date]])</f>
        <v>2025</v>
      </c>
      <c r="F9053">
        <f>ROUNDUP(MONTH(Tabela1[[#This Row],[Start Date]])/3,0)</f>
        <v>3</v>
      </c>
      <c r="G9053" t="s">
        <v>8</v>
      </c>
      <c r="H9053">
        <v>10</v>
      </c>
      <c r="I9053" t="s">
        <v>12</v>
      </c>
      <c r="J9053" t="s">
        <v>11</v>
      </c>
      <c r="K9053">
        <v>0</v>
      </c>
      <c r="L9053" t="s">
        <v>8</v>
      </c>
      <c r="M9053">
        <v>20</v>
      </c>
      <c r="N9053">
        <v>3</v>
      </c>
      <c r="O9053" t="str">
        <f>IF(AND(Tabela1[[#This Row],[EA Play Season Pass]]="Yes",Tabela1[[#This Row],[Minecraft Season Pass]]="Yes"),"Yes","No")</f>
        <v>No</v>
      </c>
      <c r="P9053" t="str">
        <f>IF(OR(Tabela1[[#This Row],[EA Play Season Pass]]="Yes",Tabela1[[#This Row],[Minecraft Season Pass]]="Yes"),"Yes","No")</f>
        <v>Yes</v>
      </c>
      <c r="Q9053">
        <v>27</v>
      </c>
      <c r="R9053" s="2"/>
    </row>
    <row r="9054" spans="1:18" x14ac:dyDescent="0.25">
      <c r="A9054">
        <v>9053</v>
      </c>
      <c r="B9054" t="s">
        <v>750</v>
      </c>
      <c r="C9054" t="s">
        <v>7</v>
      </c>
      <c r="D9054" s="50">
        <v>45874</v>
      </c>
      <c r="E9054">
        <f>YEAR(Tabela1[[#This Row],[Start Date]])</f>
        <v>2025</v>
      </c>
      <c r="F9054">
        <f>ROUNDUP(MONTH(Tabela1[[#This Row],[Start Date]])/3,0)</f>
        <v>3</v>
      </c>
      <c r="G9054" t="s">
        <v>11</v>
      </c>
      <c r="H9054">
        <v>15</v>
      </c>
      <c r="I9054" t="s">
        <v>14</v>
      </c>
      <c r="J9054" t="s">
        <v>11</v>
      </c>
      <c r="K9054">
        <v>0</v>
      </c>
      <c r="L9054" t="s">
        <v>8</v>
      </c>
      <c r="M9054">
        <v>20</v>
      </c>
      <c r="N9054">
        <v>1</v>
      </c>
      <c r="O9054" t="str">
        <f>IF(AND(Tabela1[[#This Row],[EA Play Season Pass]]="Yes",Tabela1[[#This Row],[Minecraft Season Pass]]="Yes"),"Yes","No")</f>
        <v>No</v>
      </c>
      <c r="P9054" t="str">
        <f>IF(OR(Tabela1[[#This Row],[EA Play Season Pass]]="Yes",Tabela1[[#This Row],[Minecraft Season Pass]]="Yes"),"Yes","No")</f>
        <v>Yes</v>
      </c>
      <c r="Q9054">
        <v>34</v>
      </c>
      <c r="R9054" s="2"/>
    </row>
    <row r="9055" spans="1:18" x14ac:dyDescent="0.25">
      <c r="A9055">
        <v>9054</v>
      </c>
      <c r="B9055" t="s">
        <v>8503</v>
      </c>
      <c r="C9055" t="s">
        <v>7</v>
      </c>
      <c r="D9055" s="50">
        <v>45874</v>
      </c>
      <c r="E9055">
        <f>YEAR(Tabela1[[#This Row],[Start Date]])</f>
        <v>2025</v>
      </c>
      <c r="F9055">
        <f>ROUNDUP(MONTH(Tabela1[[#This Row],[Start Date]])/3,0)</f>
        <v>3</v>
      </c>
      <c r="G9055" t="s">
        <v>8</v>
      </c>
      <c r="H9055">
        <v>15</v>
      </c>
      <c r="I9055" t="s">
        <v>12</v>
      </c>
      <c r="J9055" t="s">
        <v>8</v>
      </c>
      <c r="K9055">
        <v>30</v>
      </c>
      <c r="L9055" t="s">
        <v>8</v>
      </c>
      <c r="M9055">
        <v>20</v>
      </c>
      <c r="N9055">
        <v>2</v>
      </c>
      <c r="O9055" t="str">
        <f>IF(AND(Tabela1[[#This Row],[EA Play Season Pass]]="Yes",Tabela1[[#This Row],[Minecraft Season Pass]]="Yes"),"Yes","No")</f>
        <v>Yes</v>
      </c>
      <c r="P9055" t="str">
        <f>IF(OR(Tabela1[[#This Row],[EA Play Season Pass]]="Yes",Tabela1[[#This Row],[Minecraft Season Pass]]="Yes"),"Yes","No")</f>
        <v>Yes</v>
      </c>
      <c r="Q9055">
        <v>63</v>
      </c>
      <c r="R9055" s="2"/>
    </row>
    <row r="9056" spans="1:18" x14ac:dyDescent="0.25">
      <c r="A9056">
        <v>9055</v>
      </c>
      <c r="B9056" t="s">
        <v>8504</v>
      </c>
      <c r="C9056" t="s">
        <v>7</v>
      </c>
      <c r="D9056" s="50">
        <v>45874</v>
      </c>
      <c r="E9056">
        <f>YEAR(Tabela1[[#This Row],[Start Date]])</f>
        <v>2025</v>
      </c>
      <c r="F9056">
        <f>ROUNDUP(MONTH(Tabela1[[#This Row],[Start Date]])/3,0)</f>
        <v>3</v>
      </c>
      <c r="G9056" t="s">
        <v>8</v>
      </c>
      <c r="H9056">
        <v>15</v>
      </c>
      <c r="I9056" t="s">
        <v>12</v>
      </c>
      <c r="J9056" t="s">
        <v>8</v>
      </c>
      <c r="K9056">
        <v>30</v>
      </c>
      <c r="L9056" t="s">
        <v>11</v>
      </c>
      <c r="M9056">
        <v>0</v>
      </c>
      <c r="N9056">
        <v>2</v>
      </c>
      <c r="O9056" t="str">
        <f>IF(AND(Tabela1[[#This Row],[EA Play Season Pass]]="Yes",Tabela1[[#This Row],[Minecraft Season Pass]]="Yes"),"Yes","No")</f>
        <v>No</v>
      </c>
      <c r="P9056" t="str">
        <f>IF(OR(Tabela1[[#This Row],[EA Play Season Pass]]="Yes",Tabela1[[#This Row],[Minecraft Season Pass]]="Yes"),"Yes","No")</f>
        <v>Yes</v>
      </c>
      <c r="Q9056">
        <v>43</v>
      </c>
      <c r="R9056" s="2"/>
    </row>
    <row r="9057" spans="1:18" x14ac:dyDescent="0.25">
      <c r="A9057">
        <v>9056</v>
      </c>
      <c r="B9057" t="s">
        <v>3146</v>
      </c>
      <c r="C9057" t="s">
        <v>7</v>
      </c>
      <c r="D9057" s="50">
        <v>45874</v>
      </c>
      <c r="E9057">
        <f>YEAR(Tabela1[[#This Row],[Start Date]])</f>
        <v>2025</v>
      </c>
      <c r="F9057">
        <f>ROUNDUP(MONTH(Tabela1[[#This Row],[Start Date]])/3,0)</f>
        <v>3</v>
      </c>
      <c r="G9057" t="s">
        <v>8</v>
      </c>
      <c r="H9057">
        <v>15</v>
      </c>
      <c r="I9057" t="s">
        <v>12</v>
      </c>
      <c r="J9057" t="s">
        <v>11</v>
      </c>
      <c r="K9057">
        <v>0</v>
      </c>
      <c r="L9057" t="s">
        <v>8</v>
      </c>
      <c r="M9057">
        <v>20</v>
      </c>
      <c r="N9057">
        <v>1</v>
      </c>
      <c r="O9057" t="str">
        <f>IF(AND(Tabela1[[#This Row],[EA Play Season Pass]]="Yes",Tabela1[[#This Row],[Minecraft Season Pass]]="Yes"),"Yes","No")</f>
        <v>No</v>
      </c>
      <c r="P9057" t="str">
        <f>IF(OR(Tabela1[[#This Row],[EA Play Season Pass]]="Yes",Tabela1[[#This Row],[Minecraft Season Pass]]="Yes"),"Yes","No")</f>
        <v>Yes</v>
      </c>
      <c r="Q9057">
        <v>34</v>
      </c>
      <c r="R9057" s="2"/>
    </row>
    <row r="9058" spans="1:18" x14ac:dyDescent="0.25">
      <c r="A9058">
        <v>9057</v>
      </c>
      <c r="B9058" t="s">
        <v>804</v>
      </c>
      <c r="C9058" t="s">
        <v>10</v>
      </c>
      <c r="D9058" s="50">
        <v>45874</v>
      </c>
      <c r="E9058">
        <f>YEAR(Tabela1[[#This Row],[Start Date]])</f>
        <v>2025</v>
      </c>
      <c r="F9058">
        <f>ROUNDUP(MONTH(Tabela1[[#This Row],[Start Date]])/3,0)</f>
        <v>3</v>
      </c>
      <c r="G9058" t="s">
        <v>8</v>
      </c>
      <c r="H9058">
        <v>5</v>
      </c>
      <c r="I9058" t="s">
        <v>9</v>
      </c>
      <c r="J9058" t="s">
        <v>11</v>
      </c>
      <c r="K9058">
        <v>0</v>
      </c>
      <c r="L9058" t="s">
        <v>11</v>
      </c>
      <c r="M9058">
        <v>0</v>
      </c>
      <c r="N9058">
        <v>3</v>
      </c>
      <c r="O9058" t="str">
        <f>IF(AND(Tabela1[[#This Row],[EA Play Season Pass]]="Yes",Tabela1[[#This Row],[Minecraft Season Pass]]="Yes"),"Yes","No")</f>
        <v>No</v>
      </c>
      <c r="P9058" t="str">
        <f>IF(OR(Tabela1[[#This Row],[EA Play Season Pass]]="Yes",Tabela1[[#This Row],[Minecraft Season Pass]]="Yes"),"Yes","No")</f>
        <v>No</v>
      </c>
      <c r="Q9058">
        <v>2</v>
      </c>
      <c r="R9058" s="2"/>
    </row>
    <row r="9059" spans="1:18" x14ac:dyDescent="0.25">
      <c r="A9059">
        <v>9058</v>
      </c>
      <c r="B9059" t="s">
        <v>8288</v>
      </c>
      <c r="C9059" t="s">
        <v>7</v>
      </c>
      <c r="D9059" s="50">
        <v>45875</v>
      </c>
      <c r="E9059">
        <f>YEAR(Tabela1[[#This Row],[Start Date]])</f>
        <v>2025</v>
      </c>
      <c r="F9059">
        <f>ROUNDUP(MONTH(Tabela1[[#This Row],[Start Date]])/3,0)</f>
        <v>3</v>
      </c>
      <c r="G9059" t="s">
        <v>11</v>
      </c>
      <c r="H9059">
        <v>15</v>
      </c>
      <c r="I9059" t="s">
        <v>9</v>
      </c>
      <c r="J9059" t="s">
        <v>11</v>
      </c>
      <c r="K9059">
        <v>0</v>
      </c>
      <c r="L9059" t="s">
        <v>11</v>
      </c>
      <c r="M9059">
        <v>0</v>
      </c>
      <c r="N9059">
        <v>3</v>
      </c>
      <c r="O9059" t="str">
        <f>IF(AND(Tabela1[[#This Row],[EA Play Season Pass]]="Yes",Tabela1[[#This Row],[Minecraft Season Pass]]="Yes"),"Yes","No")</f>
        <v>No</v>
      </c>
      <c r="P9059" t="str">
        <f>IF(OR(Tabela1[[#This Row],[EA Play Season Pass]]="Yes",Tabela1[[#This Row],[Minecraft Season Pass]]="Yes"),"Yes","No")</f>
        <v>No</v>
      </c>
      <c r="Q9059">
        <v>12</v>
      </c>
      <c r="R9059" s="2"/>
    </row>
    <row r="9060" spans="1:18" x14ac:dyDescent="0.25">
      <c r="A9060">
        <v>9059</v>
      </c>
      <c r="B9060" t="s">
        <v>1938</v>
      </c>
      <c r="C9060" t="s">
        <v>10</v>
      </c>
      <c r="D9060" s="50">
        <v>45875</v>
      </c>
      <c r="E9060">
        <f>YEAR(Tabela1[[#This Row],[Start Date]])</f>
        <v>2025</v>
      </c>
      <c r="F9060">
        <f>ROUNDUP(MONTH(Tabela1[[#This Row],[Start Date]])/3,0)</f>
        <v>3</v>
      </c>
      <c r="G9060" t="s">
        <v>8</v>
      </c>
      <c r="H9060">
        <v>5</v>
      </c>
      <c r="I9060" t="s">
        <v>12</v>
      </c>
      <c r="J9060" t="s">
        <v>11</v>
      </c>
      <c r="K9060">
        <v>0</v>
      </c>
      <c r="L9060" t="s">
        <v>8</v>
      </c>
      <c r="M9060">
        <v>20</v>
      </c>
      <c r="N9060">
        <v>1</v>
      </c>
      <c r="O9060" t="str">
        <f>IF(AND(Tabela1[[#This Row],[EA Play Season Pass]]="Yes",Tabela1[[#This Row],[Minecraft Season Pass]]="Yes"),"Yes","No")</f>
        <v>No</v>
      </c>
      <c r="P9060" t="str">
        <f>IF(OR(Tabela1[[#This Row],[EA Play Season Pass]]="Yes",Tabela1[[#This Row],[Minecraft Season Pass]]="Yes"),"Yes","No")</f>
        <v>Yes</v>
      </c>
      <c r="Q9060">
        <v>24</v>
      </c>
      <c r="R9060" s="2"/>
    </row>
    <row r="9061" spans="1:18" x14ac:dyDescent="0.25">
      <c r="A9061">
        <v>9060</v>
      </c>
      <c r="B9061" t="s">
        <v>8505</v>
      </c>
      <c r="C9061" t="s">
        <v>13</v>
      </c>
      <c r="D9061" s="50">
        <v>45875</v>
      </c>
      <c r="E9061">
        <f>YEAR(Tabela1[[#This Row],[Start Date]])</f>
        <v>2025</v>
      </c>
      <c r="F9061">
        <f>ROUNDUP(MONTH(Tabela1[[#This Row],[Start Date]])/3,0)</f>
        <v>3</v>
      </c>
      <c r="G9061" t="s">
        <v>8</v>
      </c>
      <c r="H9061">
        <v>10</v>
      </c>
      <c r="I9061" t="s">
        <v>12</v>
      </c>
      <c r="J9061" t="s">
        <v>11</v>
      </c>
      <c r="K9061">
        <v>0</v>
      </c>
      <c r="L9061" t="s">
        <v>11</v>
      </c>
      <c r="M9061">
        <v>0</v>
      </c>
      <c r="N9061">
        <v>2</v>
      </c>
      <c r="O9061" t="str">
        <f>IF(AND(Tabela1[[#This Row],[EA Play Season Pass]]="Yes",Tabela1[[#This Row],[Minecraft Season Pass]]="Yes"),"Yes","No")</f>
        <v>No</v>
      </c>
      <c r="P9061" t="str">
        <f>IF(OR(Tabela1[[#This Row],[EA Play Season Pass]]="Yes",Tabela1[[#This Row],[Minecraft Season Pass]]="Yes"),"Yes","No")</f>
        <v>No</v>
      </c>
      <c r="Q9061">
        <v>8</v>
      </c>
      <c r="R9061" s="2"/>
    </row>
    <row r="9062" spans="1:18" x14ac:dyDescent="0.25">
      <c r="A9062">
        <v>9061</v>
      </c>
      <c r="B9062" t="s">
        <v>361</v>
      </c>
      <c r="C9062" t="s">
        <v>13</v>
      </c>
      <c r="D9062" s="50">
        <v>45875</v>
      </c>
      <c r="E9062">
        <f>YEAR(Tabela1[[#This Row],[Start Date]])</f>
        <v>2025</v>
      </c>
      <c r="F9062">
        <f>ROUNDUP(MONTH(Tabela1[[#This Row],[Start Date]])/3,0)</f>
        <v>3</v>
      </c>
      <c r="G9062" t="s">
        <v>11</v>
      </c>
      <c r="H9062">
        <v>10</v>
      </c>
      <c r="I9062" t="s">
        <v>9</v>
      </c>
      <c r="J9062" t="s">
        <v>8</v>
      </c>
      <c r="K9062">
        <v>30</v>
      </c>
      <c r="L9062" t="s">
        <v>8</v>
      </c>
      <c r="M9062">
        <v>20</v>
      </c>
      <c r="N9062">
        <v>1</v>
      </c>
      <c r="O9062" t="str">
        <f>IF(AND(Tabela1[[#This Row],[EA Play Season Pass]]="Yes",Tabela1[[#This Row],[Minecraft Season Pass]]="Yes"),"Yes","No")</f>
        <v>Yes</v>
      </c>
      <c r="P9062" t="str">
        <f>IF(OR(Tabela1[[#This Row],[EA Play Season Pass]]="Yes",Tabela1[[#This Row],[Minecraft Season Pass]]="Yes"),"Yes","No")</f>
        <v>Yes</v>
      </c>
      <c r="Q9062">
        <v>59</v>
      </c>
      <c r="R9062" s="2"/>
    </row>
    <row r="9063" spans="1:18" x14ac:dyDescent="0.25">
      <c r="A9063">
        <v>9062</v>
      </c>
      <c r="B9063" t="s">
        <v>7233</v>
      </c>
      <c r="C9063" t="s">
        <v>7</v>
      </c>
      <c r="D9063" s="50">
        <v>45875</v>
      </c>
      <c r="E9063">
        <f>YEAR(Tabela1[[#This Row],[Start Date]])</f>
        <v>2025</v>
      </c>
      <c r="F9063">
        <f>ROUNDUP(MONTH(Tabela1[[#This Row],[Start Date]])/3,0)</f>
        <v>3</v>
      </c>
      <c r="G9063" t="s">
        <v>11</v>
      </c>
      <c r="H9063">
        <v>15</v>
      </c>
      <c r="I9063" t="s">
        <v>9</v>
      </c>
      <c r="J9063" t="s">
        <v>8</v>
      </c>
      <c r="K9063">
        <v>30</v>
      </c>
      <c r="L9063" t="s">
        <v>8</v>
      </c>
      <c r="M9063">
        <v>20</v>
      </c>
      <c r="N9063">
        <v>1</v>
      </c>
      <c r="O9063" t="str">
        <f>IF(AND(Tabela1[[#This Row],[EA Play Season Pass]]="Yes",Tabela1[[#This Row],[Minecraft Season Pass]]="Yes"),"Yes","No")</f>
        <v>Yes</v>
      </c>
      <c r="P9063" t="str">
        <f>IF(OR(Tabela1[[#This Row],[EA Play Season Pass]]="Yes",Tabela1[[#This Row],[Minecraft Season Pass]]="Yes"),"Yes","No")</f>
        <v>Yes</v>
      </c>
      <c r="Q9063">
        <v>64</v>
      </c>
      <c r="R9063" s="2"/>
    </row>
    <row r="9064" spans="1:18" x14ac:dyDescent="0.25">
      <c r="A9064">
        <v>9063</v>
      </c>
      <c r="B9064" t="s">
        <v>2750</v>
      </c>
      <c r="C9064" t="s">
        <v>10</v>
      </c>
      <c r="D9064" s="50">
        <v>45876</v>
      </c>
      <c r="E9064">
        <f>YEAR(Tabela1[[#This Row],[Start Date]])</f>
        <v>2025</v>
      </c>
      <c r="F9064">
        <f>ROUNDUP(MONTH(Tabela1[[#This Row],[Start Date]])/3,0)</f>
        <v>3</v>
      </c>
      <c r="G9064" t="s">
        <v>8</v>
      </c>
      <c r="H9064">
        <v>5</v>
      </c>
      <c r="I9064" t="s">
        <v>9</v>
      </c>
      <c r="J9064" t="s">
        <v>8</v>
      </c>
      <c r="K9064">
        <v>30</v>
      </c>
      <c r="L9064" t="s">
        <v>8</v>
      </c>
      <c r="M9064">
        <v>20</v>
      </c>
      <c r="N9064">
        <v>3</v>
      </c>
      <c r="O9064" t="str">
        <f>IF(AND(Tabela1[[#This Row],[EA Play Season Pass]]="Yes",Tabela1[[#This Row],[Minecraft Season Pass]]="Yes"),"Yes","No")</f>
        <v>Yes</v>
      </c>
      <c r="P9064" t="str">
        <f>IF(OR(Tabela1[[#This Row],[EA Play Season Pass]]="Yes",Tabela1[[#This Row],[Minecraft Season Pass]]="Yes"),"Yes","No")</f>
        <v>Yes</v>
      </c>
      <c r="Q9064">
        <v>52</v>
      </c>
      <c r="R9064" s="2"/>
    </row>
    <row r="9065" spans="1:18" x14ac:dyDescent="0.25">
      <c r="A9065">
        <v>9064</v>
      </c>
      <c r="B9065" t="s">
        <v>8506</v>
      </c>
      <c r="C9065" t="s">
        <v>10</v>
      </c>
      <c r="D9065" s="50">
        <v>45876</v>
      </c>
      <c r="E9065">
        <f>YEAR(Tabela1[[#This Row],[Start Date]])</f>
        <v>2025</v>
      </c>
      <c r="F9065">
        <f>ROUNDUP(MONTH(Tabela1[[#This Row],[Start Date]])/3,0)</f>
        <v>3</v>
      </c>
      <c r="G9065" t="s">
        <v>8</v>
      </c>
      <c r="H9065">
        <v>5</v>
      </c>
      <c r="I9065" t="s">
        <v>9</v>
      </c>
      <c r="J9065" t="s">
        <v>11</v>
      </c>
      <c r="K9065">
        <v>0</v>
      </c>
      <c r="L9065" t="s">
        <v>11</v>
      </c>
      <c r="M9065">
        <v>0</v>
      </c>
      <c r="N9065">
        <v>2</v>
      </c>
      <c r="O9065" t="str">
        <f>IF(AND(Tabela1[[#This Row],[EA Play Season Pass]]="Yes",Tabela1[[#This Row],[Minecraft Season Pass]]="Yes"),"Yes","No")</f>
        <v>No</v>
      </c>
      <c r="P9065" t="str">
        <f>IF(OR(Tabela1[[#This Row],[EA Play Season Pass]]="Yes",Tabela1[[#This Row],[Minecraft Season Pass]]="Yes"),"Yes","No")</f>
        <v>No</v>
      </c>
      <c r="Q9065">
        <v>3</v>
      </c>
      <c r="R9065" s="2"/>
    </row>
    <row r="9066" spans="1:18" x14ac:dyDescent="0.25">
      <c r="A9066">
        <v>9065</v>
      </c>
      <c r="B9066" t="s">
        <v>5301</v>
      </c>
      <c r="C9066" t="s">
        <v>10</v>
      </c>
      <c r="D9066" s="50">
        <v>45876</v>
      </c>
      <c r="E9066">
        <f>YEAR(Tabela1[[#This Row],[Start Date]])</f>
        <v>2025</v>
      </c>
      <c r="F9066">
        <f>ROUNDUP(MONTH(Tabela1[[#This Row],[Start Date]])/3,0)</f>
        <v>3</v>
      </c>
      <c r="G9066" t="s">
        <v>11</v>
      </c>
      <c r="H9066">
        <v>5</v>
      </c>
      <c r="I9066" t="s">
        <v>12</v>
      </c>
      <c r="J9066" t="s">
        <v>11</v>
      </c>
      <c r="K9066">
        <v>0</v>
      </c>
      <c r="L9066" t="s">
        <v>11</v>
      </c>
      <c r="M9066">
        <v>0</v>
      </c>
      <c r="N9066">
        <v>3</v>
      </c>
      <c r="O9066" t="str">
        <f>IF(AND(Tabela1[[#This Row],[EA Play Season Pass]]="Yes",Tabela1[[#This Row],[Minecraft Season Pass]]="Yes"),"Yes","No")</f>
        <v>No</v>
      </c>
      <c r="P9066" t="str">
        <f>IF(OR(Tabela1[[#This Row],[EA Play Season Pass]]="Yes",Tabela1[[#This Row],[Minecraft Season Pass]]="Yes"),"Yes","No")</f>
        <v>No</v>
      </c>
      <c r="Q9066">
        <v>2</v>
      </c>
      <c r="R9066" s="2"/>
    </row>
    <row r="9067" spans="1:18" x14ac:dyDescent="0.25">
      <c r="A9067">
        <v>9066</v>
      </c>
      <c r="B9067" t="s">
        <v>8507</v>
      </c>
      <c r="C9067" t="s">
        <v>10</v>
      </c>
      <c r="D9067" s="50">
        <v>45876</v>
      </c>
      <c r="E9067">
        <f>YEAR(Tabela1[[#This Row],[Start Date]])</f>
        <v>2025</v>
      </c>
      <c r="F9067">
        <f>ROUNDUP(MONTH(Tabela1[[#This Row],[Start Date]])/3,0)</f>
        <v>3</v>
      </c>
      <c r="G9067" t="s">
        <v>8</v>
      </c>
      <c r="H9067">
        <v>5</v>
      </c>
      <c r="I9067" t="s">
        <v>9</v>
      </c>
      <c r="J9067" t="s">
        <v>11</v>
      </c>
      <c r="K9067">
        <v>0</v>
      </c>
      <c r="L9067" t="s">
        <v>8</v>
      </c>
      <c r="M9067">
        <v>20</v>
      </c>
      <c r="N9067">
        <v>3</v>
      </c>
      <c r="O9067" t="str">
        <f>IF(AND(Tabela1[[#This Row],[EA Play Season Pass]]="Yes",Tabela1[[#This Row],[Minecraft Season Pass]]="Yes"),"Yes","No")</f>
        <v>No</v>
      </c>
      <c r="P9067" t="str">
        <f>IF(OR(Tabela1[[#This Row],[EA Play Season Pass]]="Yes",Tabela1[[#This Row],[Minecraft Season Pass]]="Yes"),"Yes","No")</f>
        <v>Yes</v>
      </c>
      <c r="Q9067">
        <v>22</v>
      </c>
      <c r="R9067" s="2"/>
    </row>
    <row r="9068" spans="1:18" x14ac:dyDescent="0.25">
      <c r="A9068">
        <v>9067</v>
      </c>
      <c r="B9068" t="s">
        <v>8508</v>
      </c>
      <c r="C9068" t="s">
        <v>7</v>
      </c>
      <c r="D9068" s="50">
        <v>45876</v>
      </c>
      <c r="E9068">
        <f>YEAR(Tabela1[[#This Row],[Start Date]])</f>
        <v>2025</v>
      </c>
      <c r="F9068">
        <f>ROUNDUP(MONTH(Tabela1[[#This Row],[Start Date]])/3,0)</f>
        <v>3</v>
      </c>
      <c r="G9068" t="s">
        <v>11</v>
      </c>
      <c r="H9068">
        <v>15</v>
      </c>
      <c r="I9068" t="s">
        <v>14</v>
      </c>
      <c r="J9068" t="s">
        <v>11</v>
      </c>
      <c r="K9068">
        <v>0</v>
      </c>
      <c r="L9068" t="s">
        <v>11</v>
      </c>
      <c r="M9068">
        <v>0</v>
      </c>
      <c r="N9068">
        <v>3</v>
      </c>
      <c r="O9068" t="str">
        <f>IF(AND(Tabela1[[#This Row],[EA Play Season Pass]]="Yes",Tabela1[[#This Row],[Minecraft Season Pass]]="Yes"),"Yes","No")</f>
        <v>No</v>
      </c>
      <c r="P9068" t="str">
        <f>IF(OR(Tabela1[[#This Row],[EA Play Season Pass]]="Yes",Tabela1[[#This Row],[Minecraft Season Pass]]="Yes"),"Yes","No")</f>
        <v>No</v>
      </c>
      <c r="Q9068">
        <v>12</v>
      </c>
      <c r="R9068" s="2"/>
    </row>
    <row r="9069" spans="1:18" x14ac:dyDescent="0.25">
      <c r="A9069">
        <v>9068</v>
      </c>
      <c r="B9069" t="s">
        <v>8509</v>
      </c>
      <c r="C9069" t="s">
        <v>13</v>
      </c>
      <c r="D9069" s="50">
        <v>45876</v>
      </c>
      <c r="E9069">
        <f>YEAR(Tabela1[[#This Row],[Start Date]])</f>
        <v>2025</v>
      </c>
      <c r="F9069">
        <f>ROUNDUP(MONTH(Tabela1[[#This Row],[Start Date]])/3,0)</f>
        <v>3</v>
      </c>
      <c r="G9069" t="s">
        <v>11</v>
      </c>
      <c r="H9069">
        <v>10</v>
      </c>
      <c r="I9069" t="s">
        <v>12</v>
      </c>
      <c r="J9069" t="s">
        <v>11</v>
      </c>
      <c r="K9069">
        <v>0</v>
      </c>
      <c r="L9069" t="s">
        <v>11</v>
      </c>
      <c r="M9069">
        <v>0</v>
      </c>
      <c r="N9069">
        <v>1</v>
      </c>
      <c r="O9069" t="str">
        <f>IF(AND(Tabela1[[#This Row],[EA Play Season Pass]]="Yes",Tabela1[[#This Row],[Minecraft Season Pass]]="Yes"),"Yes","No")</f>
        <v>No</v>
      </c>
      <c r="P9069" t="str">
        <f>IF(OR(Tabela1[[#This Row],[EA Play Season Pass]]="Yes",Tabela1[[#This Row],[Minecraft Season Pass]]="Yes"),"Yes","No")</f>
        <v>No</v>
      </c>
      <c r="Q9069">
        <v>9</v>
      </c>
      <c r="R9069" s="2"/>
    </row>
    <row r="9070" spans="1:18" x14ac:dyDescent="0.25">
      <c r="A9070">
        <v>9069</v>
      </c>
      <c r="B9070" t="s">
        <v>8032</v>
      </c>
      <c r="C9070" t="s">
        <v>13</v>
      </c>
      <c r="D9070" s="50">
        <v>45876</v>
      </c>
      <c r="E9070">
        <f>YEAR(Tabela1[[#This Row],[Start Date]])</f>
        <v>2025</v>
      </c>
      <c r="F9070">
        <f>ROUNDUP(MONTH(Tabela1[[#This Row],[Start Date]])/3,0)</f>
        <v>3</v>
      </c>
      <c r="G9070" t="s">
        <v>11</v>
      </c>
      <c r="H9070">
        <v>10</v>
      </c>
      <c r="I9070" t="s">
        <v>9</v>
      </c>
      <c r="J9070" t="s">
        <v>11</v>
      </c>
      <c r="K9070">
        <v>0</v>
      </c>
      <c r="L9070" t="s">
        <v>11</v>
      </c>
      <c r="M9070">
        <v>0</v>
      </c>
      <c r="N9070">
        <v>2</v>
      </c>
      <c r="O9070" t="str">
        <f>IF(AND(Tabela1[[#This Row],[EA Play Season Pass]]="Yes",Tabela1[[#This Row],[Minecraft Season Pass]]="Yes"),"Yes","No")</f>
        <v>No</v>
      </c>
      <c r="P9070" t="str">
        <f>IF(OR(Tabela1[[#This Row],[EA Play Season Pass]]="Yes",Tabela1[[#This Row],[Minecraft Season Pass]]="Yes"),"Yes","No")</f>
        <v>No</v>
      </c>
      <c r="Q9070">
        <v>8</v>
      </c>
      <c r="R9070" s="2"/>
    </row>
    <row r="9071" spans="1:18" x14ac:dyDescent="0.25">
      <c r="A9071">
        <v>9070</v>
      </c>
      <c r="B9071" t="s">
        <v>2925</v>
      </c>
      <c r="C9071" t="s">
        <v>10</v>
      </c>
      <c r="D9071" s="50">
        <v>45876</v>
      </c>
      <c r="E9071">
        <f>YEAR(Tabela1[[#This Row],[Start Date]])</f>
        <v>2025</v>
      </c>
      <c r="F9071">
        <f>ROUNDUP(MONTH(Tabela1[[#This Row],[Start Date]])/3,0)</f>
        <v>3</v>
      </c>
      <c r="G9071" t="s">
        <v>8</v>
      </c>
      <c r="H9071">
        <v>5</v>
      </c>
      <c r="I9071" t="s">
        <v>9</v>
      </c>
      <c r="J9071" t="s">
        <v>11</v>
      </c>
      <c r="K9071">
        <v>0</v>
      </c>
      <c r="L9071" t="s">
        <v>11</v>
      </c>
      <c r="M9071">
        <v>0</v>
      </c>
      <c r="N9071">
        <v>1</v>
      </c>
      <c r="O9071" t="str">
        <f>IF(AND(Tabela1[[#This Row],[EA Play Season Pass]]="Yes",Tabela1[[#This Row],[Minecraft Season Pass]]="Yes"),"Yes","No")</f>
        <v>No</v>
      </c>
      <c r="P9071" t="str">
        <f>IF(OR(Tabela1[[#This Row],[EA Play Season Pass]]="Yes",Tabela1[[#This Row],[Minecraft Season Pass]]="Yes"),"Yes","No")</f>
        <v>No</v>
      </c>
      <c r="Q9071">
        <v>4</v>
      </c>
      <c r="R9071" s="2"/>
    </row>
    <row r="9072" spans="1:18" x14ac:dyDescent="0.25">
      <c r="A9072">
        <v>9071</v>
      </c>
      <c r="B9072" t="s">
        <v>8510</v>
      </c>
      <c r="C9072" t="s">
        <v>7</v>
      </c>
      <c r="D9072" s="50">
        <v>45877</v>
      </c>
      <c r="E9072">
        <f>YEAR(Tabela1[[#This Row],[Start Date]])</f>
        <v>2025</v>
      </c>
      <c r="F9072">
        <f>ROUNDUP(MONTH(Tabela1[[#This Row],[Start Date]])/3,0)</f>
        <v>3</v>
      </c>
      <c r="G9072" t="s">
        <v>11</v>
      </c>
      <c r="H9072">
        <v>15</v>
      </c>
      <c r="I9072" t="s">
        <v>12</v>
      </c>
      <c r="J9072" t="s">
        <v>8</v>
      </c>
      <c r="K9072">
        <v>30</v>
      </c>
      <c r="L9072" t="s">
        <v>11</v>
      </c>
      <c r="M9072">
        <v>0</v>
      </c>
      <c r="N9072">
        <v>2</v>
      </c>
      <c r="O9072" t="str">
        <f>IF(AND(Tabela1[[#This Row],[EA Play Season Pass]]="Yes",Tabela1[[#This Row],[Minecraft Season Pass]]="Yes"),"Yes","No")</f>
        <v>No</v>
      </c>
      <c r="P9072" t="str">
        <f>IF(OR(Tabela1[[#This Row],[EA Play Season Pass]]="Yes",Tabela1[[#This Row],[Minecraft Season Pass]]="Yes"),"Yes","No")</f>
        <v>Yes</v>
      </c>
      <c r="Q9072">
        <v>43</v>
      </c>
      <c r="R9072" s="2"/>
    </row>
    <row r="9073" spans="1:18" x14ac:dyDescent="0.25">
      <c r="A9073">
        <v>9072</v>
      </c>
      <c r="B9073" t="s">
        <v>8511</v>
      </c>
      <c r="C9073" t="s">
        <v>10</v>
      </c>
      <c r="D9073" s="50">
        <v>45877</v>
      </c>
      <c r="E9073">
        <f>YEAR(Tabela1[[#This Row],[Start Date]])</f>
        <v>2025</v>
      </c>
      <c r="F9073">
        <f>ROUNDUP(MONTH(Tabela1[[#This Row],[Start Date]])/3,0)</f>
        <v>3</v>
      </c>
      <c r="G9073" t="s">
        <v>8</v>
      </c>
      <c r="H9073">
        <v>5</v>
      </c>
      <c r="I9073" t="s">
        <v>14</v>
      </c>
      <c r="J9073" t="s">
        <v>8</v>
      </c>
      <c r="K9073">
        <v>30</v>
      </c>
      <c r="L9073" t="s">
        <v>8</v>
      </c>
      <c r="M9073">
        <v>20</v>
      </c>
      <c r="N9073">
        <v>3</v>
      </c>
      <c r="O9073" t="str">
        <f>IF(AND(Tabela1[[#This Row],[EA Play Season Pass]]="Yes",Tabela1[[#This Row],[Minecraft Season Pass]]="Yes"),"Yes","No")</f>
        <v>Yes</v>
      </c>
      <c r="P9073" t="str">
        <f>IF(OR(Tabela1[[#This Row],[EA Play Season Pass]]="Yes",Tabela1[[#This Row],[Minecraft Season Pass]]="Yes"),"Yes","No")</f>
        <v>Yes</v>
      </c>
      <c r="Q9073">
        <v>52</v>
      </c>
      <c r="R9073" s="2"/>
    </row>
    <row r="9074" spans="1:18" x14ac:dyDescent="0.25">
      <c r="A9074">
        <v>9073</v>
      </c>
      <c r="B9074" t="s">
        <v>8512</v>
      </c>
      <c r="C9074" t="s">
        <v>13</v>
      </c>
      <c r="D9074" s="50">
        <v>45877</v>
      </c>
      <c r="E9074">
        <f>YEAR(Tabela1[[#This Row],[Start Date]])</f>
        <v>2025</v>
      </c>
      <c r="F9074">
        <f>ROUNDUP(MONTH(Tabela1[[#This Row],[Start Date]])/3,0)</f>
        <v>3</v>
      </c>
      <c r="G9074" t="s">
        <v>11</v>
      </c>
      <c r="H9074">
        <v>10</v>
      </c>
      <c r="I9074" t="s">
        <v>14</v>
      </c>
      <c r="J9074" t="s">
        <v>8</v>
      </c>
      <c r="K9074">
        <v>30</v>
      </c>
      <c r="L9074" t="s">
        <v>11</v>
      </c>
      <c r="M9074">
        <v>0</v>
      </c>
      <c r="N9074">
        <v>2</v>
      </c>
      <c r="O9074" t="str">
        <f>IF(AND(Tabela1[[#This Row],[EA Play Season Pass]]="Yes",Tabela1[[#This Row],[Minecraft Season Pass]]="Yes"),"Yes","No")</f>
        <v>No</v>
      </c>
      <c r="P9074" t="str">
        <f>IF(OR(Tabela1[[#This Row],[EA Play Season Pass]]="Yes",Tabela1[[#This Row],[Minecraft Season Pass]]="Yes"),"Yes","No")</f>
        <v>Yes</v>
      </c>
      <c r="Q9074">
        <v>38</v>
      </c>
      <c r="R9074" s="2"/>
    </row>
    <row r="9075" spans="1:18" x14ac:dyDescent="0.25">
      <c r="A9075">
        <v>9074</v>
      </c>
      <c r="B9075" t="s">
        <v>1927</v>
      </c>
      <c r="C9075" t="s">
        <v>7</v>
      </c>
      <c r="D9075" s="50">
        <v>45877</v>
      </c>
      <c r="E9075">
        <f>YEAR(Tabela1[[#This Row],[Start Date]])</f>
        <v>2025</v>
      </c>
      <c r="F9075">
        <f>ROUNDUP(MONTH(Tabela1[[#This Row],[Start Date]])/3,0)</f>
        <v>3</v>
      </c>
      <c r="G9075" t="s">
        <v>11</v>
      </c>
      <c r="H9075">
        <v>15</v>
      </c>
      <c r="I9075" t="s">
        <v>14</v>
      </c>
      <c r="J9075" t="s">
        <v>8</v>
      </c>
      <c r="K9075">
        <v>30</v>
      </c>
      <c r="L9075" t="s">
        <v>8</v>
      </c>
      <c r="M9075">
        <v>20</v>
      </c>
      <c r="N9075">
        <v>2</v>
      </c>
      <c r="O9075" t="str">
        <f>IF(AND(Tabela1[[#This Row],[EA Play Season Pass]]="Yes",Tabela1[[#This Row],[Minecraft Season Pass]]="Yes"),"Yes","No")</f>
        <v>Yes</v>
      </c>
      <c r="P9075" t="str">
        <f>IF(OR(Tabela1[[#This Row],[EA Play Season Pass]]="Yes",Tabela1[[#This Row],[Minecraft Season Pass]]="Yes"),"Yes","No")</f>
        <v>Yes</v>
      </c>
      <c r="Q9075">
        <v>63</v>
      </c>
      <c r="R9075" s="2"/>
    </row>
    <row r="9076" spans="1:18" x14ac:dyDescent="0.25">
      <c r="A9076">
        <v>9075</v>
      </c>
      <c r="B9076" t="s">
        <v>8513</v>
      </c>
      <c r="C9076" t="s">
        <v>13</v>
      </c>
      <c r="D9076" s="50">
        <v>45877</v>
      </c>
      <c r="E9076">
        <f>YEAR(Tabela1[[#This Row],[Start Date]])</f>
        <v>2025</v>
      </c>
      <c r="F9076">
        <f>ROUNDUP(MONTH(Tabela1[[#This Row],[Start Date]])/3,0)</f>
        <v>3</v>
      </c>
      <c r="G9076" t="s">
        <v>8</v>
      </c>
      <c r="H9076">
        <v>10</v>
      </c>
      <c r="I9076" t="s">
        <v>9</v>
      </c>
      <c r="J9076" t="s">
        <v>8</v>
      </c>
      <c r="K9076">
        <v>30</v>
      </c>
      <c r="L9076" t="s">
        <v>8</v>
      </c>
      <c r="M9076">
        <v>20</v>
      </c>
      <c r="N9076">
        <v>1</v>
      </c>
      <c r="O9076" t="str">
        <f>IF(AND(Tabela1[[#This Row],[EA Play Season Pass]]="Yes",Tabela1[[#This Row],[Minecraft Season Pass]]="Yes"),"Yes","No")</f>
        <v>Yes</v>
      </c>
      <c r="P9076" t="str">
        <f>IF(OR(Tabela1[[#This Row],[EA Play Season Pass]]="Yes",Tabela1[[#This Row],[Minecraft Season Pass]]="Yes"),"Yes","No")</f>
        <v>Yes</v>
      </c>
      <c r="Q9076">
        <v>59</v>
      </c>
      <c r="R9076" s="2"/>
    </row>
    <row r="9077" spans="1:18" x14ac:dyDescent="0.25">
      <c r="A9077">
        <v>9076</v>
      </c>
      <c r="B9077" t="s">
        <v>8514</v>
      </c>
      <c r="C9077" t="s">
        <v>7</v>
      </c>
      <c r="D9077" s="50">
        <v>45877</v>
      </c>
      <c r="E9077">
        <f>YEAR(Tabela1[[#This Row],[Start Date]])</f>
        <v>2025</v>
      </c>
      <c r="F9077">
        <f>ROUNDUP(MONTH(Tabela1[[#This Row],[Start Date]])/3,0)</f>
        <v>3</v>
      </c>
      <c r="G9077" t="s">
        <v>11</v>
      </c>
      <c r="H9077">
        <v>15</v>
      </c>
      <c r="I9077" t="s">
        <v>14</v>
      </c>
      <c r="J9077" t="s">
        <v>11</v>
      </c>
      <c r="K9077">
        <v>0</v>
      </c>
      <c r="L9077" t="s">
        <v>11</v>
      </c>
      <c r="M9077">
        <v>0</v>
      </c>
      <c r="N9077">
        <v>1</v>
      </c>
      <c r="O9077" t="str">
        <f>IF(AND(Tabela1[[#This Row],[EA Play Season Pass]]="Yes",Tabela1[[#This Row],[Minecraft Season Pass]]="Yes"),"Yes","No")</f>
        <v>No</v>
      </c>
      <c r="P9077" t="str">
        <f>IF(OR(Tabela1[[#This Row],[EA Play Season Pass]]="Yes",Tabela1[[#This Row],[Minecraft Season Pass]]="Yes"),"Yes","No")</f>
        <v>No</v>
      </c>
      <c r="Q9077">
        <v>14</v>
      </c>
      <c r="R9077" s="2"/>
    </row>
    <row r="9078" spans="1:18" x14ac:dyDescent="0.25">
      <c r="A9078">
        <v>9077</v>
      </c>
      <c r="B9078" t="s">
        <v>8515</v>
      </c>
      <c r="C9078" t="s">
        <v>7</v>
      </c>
      <c r="D9078" s="50">
        <v>45877</v>
      </c>
      <c r="E9078">
        <f>YEAR(Tabela1[[#This Row],[Start Date]])</f>
        <v>2025</v>
      </c>
      <c r="F9078">
        <f>ROUNDUP(MONTH(Tabela1[[#This Row],[Start Date]])/3,0)</f>
        <v>3</v>
      </c>
      <c r="G9078" t="s">
        <v>8</v>
      </c>
      <c r="H9078">
        <v>15</v>
      </c>
      <c r="I9078" t="s">
        <v>14</v>
      </c>
      <c r="J9078" t="s">
        <v>11</v>
      </c>
      <c r="K9078">
        <v>0</v>
      </c>
      <c r="L9078" t="s">
        <v>11</v>
      </c>
      <c r="M9078">
        <v>0</v>
      </c>
      <c r="N9078">
        <v>3</v>
      </c>
      <c r="O9078" t="str">
        <f>IF(AND(Tabela1[[#This Row],[EA Play Season Pass]]="Yes",Tabela1[[#This Row],[Minecraft Season Pass]]="Yes"),"Yes","No")</f>
        <v>No</v>
      </c>
      <c r="P9078" t="str">
        <f>IF(OR(Tabela1[[#This Row],[EA Play Season Pass]]="Yes",Tabela1[[#This Row],[Minecraft Season Pass]]="Yes"),"Yes","No")</f>
        <v>No</v>
      </c>
      <c r="Q9078">
        <v>12</v>
      </c>
      <c r="R9078" s="2"/>
    </row>
    <row r="9079" spans="1:18" x14ac:dyDescent="0.25">
      <c r="A9079">
        <v>9078</v>
      </c>
      <c r="B9079" t="s">
        <v>8516</v>
      </c>
      <c r="C9079" t="s">
        <v>13</v>
      </c>
      <c r="D9079" s="50">
        <v>45878</v>
      </c>
      <c r="E9079">
        <f>YEAR(Tabela1[[#This Row],[Start Date]])</f>
        <v>2025</v>
      </c>
      <c r="F9079">
        <f>ROUNDUP(MONTH(Tabela1[[#This Row],[Start Date]])/3,0)</f>
        <v>3</v>
      </c>
      <c r="G9079" t="s">
        <v>11</v>
      </c>
      <c r="H9079">
        <v>10</v>
      </c>
      <c r="I9079" t="s">
        <v>14</v>
      </c>
      <c r="J9079" t="s">
        <v>8</v>
      </c>
      <c r="K9079">
        <v>30</v>
      </c>
      <c r="L9079" t="s">
        <v>11</v>
      </c>
      <c r="M9079">
        <v>0</v>
      </c>
      <c r="N9079">
        <v>3</v>
      </c>
      <c r="O9079" t="str">
        <f>IF(AND(Tabela1[[#This Row],[EA Play Season Pass]]="Yes",Tabela1[[#This Row],[Minecraft Season Pass]]="Yes"),"Yes","No")</f>
        <v>No</v>
      </c>
      <c r="P9079" t="str">
        <f>IF(OR(Tabela1[[#This Row],[EA Play Season Pass]]="Yes",Tabela1[[#This Row],[Minecraft Season Pass]]="Yes"),"Yes","No")</f>
        <v>Yes</v>
      </c>
      <c r="Q9079">
        <v>37</v>
      </c>
      <c r="R9079" s="2"/>
    </row>
    <row r="9080" spans="1:18" x14ac:dyDescent="0.25">
      <c r="A9080">
        <v>9079</v>
      </c>
      <c r="B9080" t="s">
        <v>8517</v>
      </c>
      <c r="C9080" t="s">
        <v>10</v>
      </c>
      <c r="D9080" s="50">
        <v>45878</v>
      </c>
      <c r="E9080">
        <f>YEAR(Tabela1[[#This Row],[Start Date]])</f>
        <v>2025</v>
      </c>
      <c r="F9080">
        <f>ROUNDUP(MONTH(Tabela1[[#This Row],[Start Date]])/3,0)</f>
        <v>3</v>
      </c>
      <c r="G9080" t="s">
        <v>8</v>
      </c>
      <c r="H9080">
        <v>5</v>
      </c>
      <c r="I9080" t="s">
        <v>12</v>
      </c>
      <c r="J9080" t="s">
        <v>11</v>
      </c>
      <c r="K9080">
        <v>0</v>
      </c>
      <c r="L9080" t="s">
        <v>11</v>
      </c>
      <c r="M9080">
        <v>0</v>
      </c>
      <c r="N9080">
        <v>2</v>
      </c>
      <c r="O9080" t="str">
        <f>IF(AND(Tabela1[[#This Row],[EA Play Season Pass]]="Yes",Tabela1[[#This Row],[Minecraft Season Pass]]="Yes"),"Yes","No")</f>
        <v>No</v>
      </c>
      <c r="P9080" t="str">
        <f>IF(OR(Tabela1[[#This Row],[EA Play Season Pass]]="Yes",Tabela1[[#This Row],[Minecraft Season Pass]]="Yes"),"Yes","No")</f>
        <v>No</v>
      </c>
      <c r="Q9080">
        <v>3</v>
      </c>
      <c r="R9080" s="2"/>
    </row>
    <row r="9081" spans="1:18" x14ac:dyDescent="0.25">
      <c r="A9081">
        <v>9080</v>
      </c>
      <c r="B9081" t="s">
        <v>3286</v>
      </c>
      <c r="C9081" t="s">
        <v>10</v>
      </c>
      <c r="D9081" s="50">
        <v>45878</v>
      </c>
      <c r="E9081">
        <f>YEAR(Tabela1[[#This Row],[Start Date]])</f>
        <v>2025</v>
      </c>
      <c r="F9081">
        <f>ROUNDUP(MONTH(Tabela1[[#This Row],[Start Date]])/3,0)</f>
        <v>3</v>
      </c>
      <c r="G9081" t="s">
        <v>11</v>
      </c>
      <c r="H9081">
        <v>5</v>
      </c>
      <c r="I9081" t="s">
        <v>9</v>
      </c>
      <c r="J9081" t="s">
        <v>8</v>
      </c>
      <c r="K9081">
        <v>30</v>
      </c>
      <c r="L9081" t="s">
        <v>11</v>
      </c>
      <c r="M9081">
        <v>0</v>
      </c>
      <c r="N9081">
        <v>2</v>
      </c>
      <c r="O9081" t="str">
        <f>IF(AND(Tabela1[[#This Row],[EA Play Season Pass]]="Yes",Tabela1[[#This Row],[Minecraft Season Pass]]="Yes"),"Yes","No")</f>
        <v>No</v>
      </c>
      <c r="P9081" t="str">
        <f>IF(OR(Tabela1[[#This Row],[EA Play Season Pass]]="Yes",Tabela1[[#This Row],[Minecraft Season Pass]]="Yes"),"Yes","No")</f>
        <v>Yes</v>
      </c>
      <c r="Q9081">
        <v>33</v>
      </c>
      <c r="R9081" s="2"/>
    </row>
    <row r="9082" spans="1:18" x14ac:dyDescent="0.25">
      <c r="A9082">
        <v>9081</v>
      </c>
      <c r="B9082" t="s">
        <v>1076</v>
      </c>
      <c r="C9082" t="s">
        <v>10</v>
      </c>
      <c r="D9082" s="50">
        <v>45878</v>
      </c>
      <c r="E9082">
        <f>YEAR(Tabela1[[#This Row],[Start Date]])</f>
        <v>2025</v>
      </c>
      <c r="F9082">
        <f>ROUNDUP(MONTH(Tabela1[[#This Row],[Start Date]])/3,0)</f>
        <v>3</v>
      </c>
      <c r="G9082" t="s">
        <v>8</v>
      </c>
      <c r="H9082">
        <v>5</v>
      </c>
      <c r="I9082" t="s">
        <v>12</v>
      </c>
      <c r="J9082" t="s">
        <v>11</v>
      </c>
      <c r="K9082">
        <v>0</v>
      </c>
      <c r="L9082" t="s">
        <v>8</v>
      </c>
      <c r="M9082">
        <v>20</v>
      </c>
      <c r="N9082">
        <v>1</v>
      </c>
      <c r="O9082" t="str">
        <f>IF(AND(Tabela1[[#This Row],[EA Play Season Pass]]="Yes",Tabela1[[#This Row],[Minecraft Season Pass]]="Yes"),"Yes","No")</f>
        <v>No</v>
      </c>
      <c r="P9082" t="str">
        <f>IF(OR(Tabela1[[#This Row],[EA Play Season Pass]]="Yes",Tabela1[[#This Row],[Minecraft Season Pass]]="Yes"),"Yes","No")</f>
        <v>Yes</v>
      </c>
      <c r="Q9082">
        <v>24</v>
      </c>
      <c r="R9082" s="2"/>
    </row>
    <row r="9083" spans="1:18" x14ac:dyDescent="0.25">
      <c r="A9083">
        <v>9082</v>
      </c>
      <c r="B9083" t="s">
        <v>8518</v>
      </c>
      <c r="C9083" t="s">
        <v>13</v>
      </c>
      <c r="D9083" s="50">
        <v>45878</v>
      </c>
      <c r="E9083">
        <f>YEAR(Tabela1[[#This Row],[Start Date]])</f>
        <v>2025</v>
      </c>
      <c r="F9083">
        <f>ROUNDUP(MONTH(Tabela1[[#This Row],[Start Date]])/3,0)</f>
        <v>3</v>
      </c>
      <c r="G9083" t="s">
        <v>8</v>
      </c>
      <c r="H9083">
        <v>10</v>
      </c>
      <c r="I9083" t="s">
        <v>9</v>
      </c>
      <c r="J9083" t="s">
        <v>11</v>
      </c>
      <c r="K9083">
        <v>0</v>
      </c>
      <c r="L9083" t="s">
        <v>8</v>
      </c>
      <c r="M9083">
        <v>20</v>
      </c>
      <c r="N9083">
        <v>2</v>
      </c>
      <c r="O9083" t="str">
        <f>IF(AND(Tabela1[[#This Row],[EA Play Season Pass]]="Yes",Tabela1[[#This Row],[Minecraft Season Pass]]="Yes"),"Yes","No")</f>
        <v>No</v>
      </c>
      <c r="P9083" t="str">
        <f>IF(OR(Tabela1[[#This Row],[EA Play Season Pass]]="Yes",Tabela1[[#This Row],[Minecraft Season Pass]]="Yes"),"Yes","No")</f>
        <v>Yes</v>
      </c>
      <c r="Q9083">
        <v>28</v>
      </c>
      <c r="R9083" s="2"/>
    </row>
    <row r="9084" spans="1:18" x14ac:dyDescent="0.25">
      <c r="A9084">
        <v>9083</v>
      </c>
      <c r="B9084" t="s">
        <v>8519</v>
      </c>
      <c r="C9084" t="s">
        <v>13</v>
      </c>
      <c r="D9084" s="50">
        <v>45878</v>
      </c>
      <c r="E9084">
        <f>YEAR(Tabela1[[#This Row],[Start Date]])</f>
        <v>2025</v>
      </c>
      <c r="F9084">
        <f>ROUNDUP(MONTH(Tabela1[[#This Row],[Start Date]])/3,0)</f>
        <v>3</v>
      </c>
      <c r="G9084" t="s">
        <v>8</v>
      </c>
      <c r="H9084">
        <v>10</v>
      </c>
      <c r="I9084" t="s">
        <v>12</v>
      </c>
      <c r="J9084" t="s">
        <v>11</v>
      </c>
      <c r="K9084">
        <v>0</v>
      </c>
      <c r="L9084" t="s">
        <v>8</v>
      </c>
      <c r="M9084">
        <v>20</v>
      </c>
      <c r="N9084">
        <v>2</v>
      </c>
      <c r="O9084" t="str">
        <f>IF(AND(Tabela1[[#This Row],[EA Play Season Pass]]="Yes",Tabela1[[#This Row],[Minecraft Season Pass]]="Yes"),"Yes","No")</f>
        <v>No</v>
      </c>
      <c r="P9084" t="str">
        <f>IF(OR(Tabela1[[#This Row],[EA Play Season Pass]]="Yes",Tabela1[[#This Row],[Minecraft Season Pass]]="Yes"),"Yes","No")</f>
        <v>Yes</v>
      </c>
      <c r="Q9084">
        <v>28</v>
      </c>
      <c r="R9084" s="2"/>
    </row>
    <row r="9085" spans="1:18" x14ac:dyDescent="0.25">
      <c r="A9085">
        <v>9084</v>
      </c>
      <c r="B9085" t="s">
        <v>8520</v>
      </c>
      <c r="C9085" t="s">
        <v>13</v>
      </c>
      <c r="D9085" s="50">
        <v>45879</v>
      </c>
      <c r="E9085">
        <f>YEAR(Tabela1[[#This Row],[Start Date]])</f>
        <v>2025</v>
      </c>
      <c r="F9085">
        <f>ROUNDUP(MONTH(Tabela1[[#This Row],[Start Date]])/3,0)</f>
        <v>3</v>
      </c>
      <c r="G9085" t="s">
        <v>11</v>
      </c>
      <c r="H9085">
        <v>10</v>
      </c>
      <c r="I9085" t="s">
        <v>14</v>
      </c>
      <c r="J9085" t="s">
        <v>11</v>
      </c>
      <c r="K9085">
        <v>0</v>
      </c>
      <c r="L9085" t="s">
        <v>8</v>
      </c>
      <c r="M9085">
        <v>20</v>
      </c>
      <c r="N9085">
        <v>2</v>
      </c>
      <c r="O9085" t="str">
        <f>IF(AND(Tabela1[[#This Row],[EA Play Season Pass]]="Yes",Tabela1[[#This Row],[Minecraft Season Pass]]="Yes"),"Yes","No")</f>
        <v>No</v>
      </c>
      <c r="P9085" t="str">
        <f>IF(OR(Tabela1[[#This Row],[EA Play Season Pass]]="Yes",Tabela1[[#This Row],[Minecraft Season Pass]]="Yes"),"Yes","No")</f>
        <v>Yes</v>
      </c>
      <c r="Q9085">
        <v>28</v>
      </c>
      <c r="R9085" s="2"/>
    </row>
    <row r="9086" spans="1:18" x14ac:dyDescent="0.25">
      <c r="A9086">
        <v>9085</v>
      </c>
      <c r="B9086" t="s">
        <v>3119</v>
      </c>
      <c r="C9086" t="s">
        <v>13</v>
      </c>
      <c r="D9086" s="50">
        <v>45879</v>
      </c>
      <c r="E9086">
        <f>YEAR(Tabela1[[#This Row],[Start Date]])</f>
        <v>2025</v>
      </c>
      <c r="F9086">
        <f>ROUNDUP(MONTH(Tabela1[[#This Row],[Start Date]])/3,0)</f>
        <v>3</v>
      </c>
      <c r="G9086" t="s">
        <v>11</v>
      </c>
      <c r="H9086">
        <v>10</v>
      </c>
      <c r="I9086" t="s">
        <v>9</v>
      </c>
      <c r="J9086" t="s">
        <v>11</v>
      </c>
      <c r="K9086">
        <v>0</v>
      </c>
      <c r="L9086" t="s">
        <v>11</v>
      </c>
      <c r="M9086">
        <v>0</v>
      </c>
      <c r="N9086">
        <v>1</v>
      </c>
      <c r="O9086" t="str">
        <f>IF(AND(Tabela1[[#This Row],[EA Play Season Pass]]="Yes",Tabela1[[#This Row],[Minecraft Season Pass]]="Yes"),"Yes","No")</f>
        <v>No</v>
      </c>
      <c r="P9086" t="str">
        <f>IF(OR(Tabela1[[#This Row],[EA Play Season Pass]]="Yes",Tabela1[[#This Row],[Minecraft Season Pass]]="Yes"),"Yes","No")</f>
        <v>No</v>
      </c>
      <c r="Q9086">
        <v>9</v>
      </c>
      <c r="R9086" s="2"/>
    </row>
    <row r="9087" spans="1:18" x14ac:dyDescent="0.25">
      <c r="A9087">
        <v>9086</v>
      </c>
      <c r="B9087" t="s">
        <v>8521</v>
      </c>
      <c r="C9087" t="s">
        <v>10</v>
      </c>
      <c r="D9087" s="50">
        <v>45879</v>
      </c>
      <c r="E9087">
        <f>YEAR(Tabela1[[#This Row],[Start Date]])</f>
        <v>2025</v>
      </c>
      <c r="F9087">
        <f>ROUNDUP(MONTH(Tabela1[[#This Row],[Start Date]])/3,0)</f>
        <v>3</v>
      </c>
      <c r="G9087" t="s">
        <v>8</v>
      </c>
      <c r="H9087">
        <v>5</v>
      </c>
      <c r="I9087" t="s">
        <v>14</v>
      </c>
      <c r="J9087" t="s">
        <v>8</v>
      </c>
      <c r="K9087">
        <v>30</v>
      </c>
      <c r="L9087" t="s">
        <v>8</v>
      </c>
      <c r="M9087">
        <v>20</v>
      </c>
      <c r="N9087">
        <v>2</v>
      </c>
      <c r="O9087" t="str">
        <f>IF(AND(Tabela1[[#This Row],[EA Play Season Pass]]="Yes",Tabela1[[#This Row],[Minecraft Season Pass]]="Yes"),"Yes","No")</f>
        <v>Yes</v>
      </c>
      <c r="P9087" t="str">
        <f>IF(OR(Tabela1[[#This Row],[EA Play Season Pass]]="Yes",Tabela1[[#This Row],[Minecraft Season Pass]]="Yes"),"Yes","No")</f>
        <v>Yes</v>
      </c>
      <c r="Q9087">
        <v>53</v>
      </c>
      <c r="R9087" s="2"/>
    </row>
    <row r="9088" spans="1:18" x14ac:dyDescent="0.25">
      <c r="A9088">
        <v>9087</v>
      </c>
      <c r="B9088" t="s">
        <v>8522</v>
      </c>
      <c r="C9088" t="s">
        <v>13</v>
      </c>
      <c r="D9088" s="50">
        <v>45879</v>
      </c>
      <c r="E9088">
        <f>YEAR(Tabela1[[#This Row],[Start Date]])</f>
        <v>2025</v>
      </c>
      <c r="F9088">
        <f>ROUNDUP(MONTH(Tabela1[[#This Row],[Start Date]])/3,0)</f>
        <v>3</v>
      </c>
      <c r="G9088" t="s">
        <v>8</v>
      </c>
      <c r="H9088">
        <v>10</v>
      </c>
      <c r="I9088" t="s">
        <v>9</v>
      </c>
      <c r="J9088" t="s">
        <v>11</v>
      </c>
      <c r="K9088">
        <v>0</v>
      </c>
      <c r="L9088" t="s">
        <v>8</v>
      </c>
      <c r="M9088">
        <v>20</v>
      </c>
      <c r="N9088">
        <v>3</v>
      </c>
      <c r="O9088" t="str">
        <f>IF(AND(Tabela1[[#This Row],[EA Play Season Pass]]="Yes",Tabela1[[#This Row],[Minecraft Season Pass]]="Yes"),"Yes","No")</f>
        <v>No</v>
      </c>
      <c r="P9088" t="str">
        <f>IF(OR(Tabela1[[#This Row],[EA Play Season Pass]]="Yes",Tabela1[[#This Row],[Minecraft Season Pass]]="Yes"),"Yes","No")</f>
        <v>Yes</v>
      </c>
      <c r="Q9088">
        <v>27</v>
      </c>
      <c r="R9088" s="2"/>
    </row>
    <row r="9089" spans="1:18" x14ac:dyDescent="0.25">
      <c r="A9089">
        <v>9088</v>
      </c>
      <c r="B9089" t="s">
        <v>8523</v>
      </c>
      <c r="C9089" t="s">
        <v>7</v>
      </c>
      <c r="D9089" s="50">
        <v>45879</v>
      </c>
      <c r="E9089">
        <f>YEAR(Tabela1[[#This Row],[Start Date]])</f>
        <v>2025</v>
      </c>
      <c r="F9089">
        <f>ROUNDUP(MONTH(Tabela1[[#This Row],[Start Date]])/3,0)</f>
        <v>3</v>
      </c>
      <c r="G9089" t="s">
        <v>8</v>
      </c>
      <c r="H9089">
        <v>15</v>
      </c>
      <c r="I9089" t="s">
        <v>14</v>
      </c>
      <c r="J9089" t="s">
        <v>11</v>
      </c>
      <c r="K9089">
        <v>0</v>
      </c>
      <c r="L9089" t="s">
        <v>8</v>
      </c>
      <c r="M9089">
        <v>20</v>
      </c>
      <c r="N9089">
        <v>2</v>
      </c>
      <c r="O9089" t="str">
        <f>IF(AND(Tabela1[[#This Row],[EA Play Season Pass]]="Yes",Tabela1[[#This Row],[Minecraft Season Pass]]="Yes"),"Yes","No")</f>
        <v>No</v>
      </c>
      <c r="P9089" t="str">
        <f>IF(OR(Tabela1[[#This Row],[EA Play Season Pass]]="Yes",Tabela1[[#This Row],[Minecraft Season Pass]]="Yes"),"Yes","No")</f>
        <v>Yes</v>
      </c>
      <c r="Q9089">
        <v>33</v>
      </c>
      <c r="R9089" s="2"/>
    </row>
    <row r="9090" spans="1:18" x14ac:dyDescent="0.25">
      <c r="A9090">
        <v>9089</v>
      </c>
      <c r="B9090" t="s">
        <v>3856</v>
      </c>
      <c r="C9090" t="s">
        <v>7</v>
      </c>
      <c r="D9090" s="50">
        <v>45879</v>
      </c>
      <c r="E9090">
        <f>YEAR(Tabela1[[#This Row],[Start Date]])</f>
        <v>2025</v>
      </c>
      <c r="F9090">
        <f>ROUNDUP(MONTH(Tabela1[[#This Row],[Start Date]])/3,0)</f>
        <v>3</v>
      </c>
      <c r="G9090" t="s">
        <v>11</v>
      </c>
      <c r="H9090">
        <v>15</v>
      </c>
      <c r="I9090" t="s">
        <v>12</v>
      </c>
      <c r="J9090" t="s">
        <v>11</v>
      </c>
      <c r="K9090">
        <v>0</v>
      </c>
      <c r="L9090" t="s">
        <v>11</v>
      </c>
      <c r="M9090">
        <v>0</v>
      </c>
      <c r="N9090">
        <v>1</v>
      </c>
      <c r="O9090" t="str">
        <f>IF(AND(Tabela1[[#This Row],[EA Play Season Pass]]="Yes",Tabela1[[#This Row],[Minecraft Season Pass]]="Yes"),"Yes","No")</f>
        <v>No</v>
      </c>
      <c r="P9090" t="str">
        <f>IF(OR(Tabela1[[#This Row],[EA Play Season Pass]]="Yes",Tabela1[[#This Row],[Minecraft Season Pass]]="Yes"),"Yes","No")</f>
        <v>No</v>
      </c>
      <c r="Q9090">
        <v>14</v>
      </c>
      <c r="R9090" s="2"/>
    </row>
    <row r="9091" spans="1:18" x14ac:dyDescent="0.25">
      <c r="A9091">
        <v>9090</v>
      </c>
      <c r="B9091" t="s">
        <v>2398</v>
      </c>
      <c r="C9091" t="s">
        <v>7</v>
      </c>
      <c r="D9091" s="50">
        <v>45879</v>
      </c>
      <c r="E9091">
        <f>YEAR(Tabela1[[#This Row],[Start Date]])</f>
        <v>2025</v>
      </c>
      <c r="F9091">
        <f>ROUNDUP(MONTH(Tabela1[[#This Row],[Start Date]])/3,0)</f>
        <v>3</v>
      </c>
      <c r="G9091" t="s">
        <v>11</v>
      </c>
      <c r="H9091">
        <v>15</v>
      </c>
      <c r="I9091" t="s">
        <v>14</v>
      </c>
      <c r="J9091" t="s">
        <v>8</v>
      </c>
      <c r="K9091">
        <v>30</v>
      </c>
      <c r="L9091" t="s">
        <v>11</v>
      </c>
      <c r="M9091">
        <v>0</v>
      </c>
      <c r="N9091">
        <v>3</v>
      </c>
      <c r="O9091" t="str">
        <f>IF(AND(Tabela1[[#This Row],[EA Play Season Pass]]="Yes",Tabela1[[#This Row],[Minecraft Season Pass]]="Yes"),"Yes","No")</f>
        <v>No</v>
      </c>
      <c r="P9091" t="str">
        <f>IF(OR(Tabela1[[#This Row],[EA Play Season Pass]]="Yes",Tabela1[[#This Row],[Minecraft Season Pass]]="Yes"),"Yes","No")</f>
        <v>Yes</v>
      </c>
      <c r="Q9091">
        <v>42</v>
      </c>
      <c r="R9091" s="2"/>
    </row>
    <row r="9092" spans="1:18" x14ac:dyDescent="0.25">
      <c r="A9092">
        <v>9091</v>
      </c>
      <c r="B9092" t="s">
        <v>2139</v>
      </c>
      <c r="C9092" t="s">
        <v>10</v>
      </c>
      <c r="D9092" s="50">
        <v>45879</v>
      </c>
      <c r="E9092">
        <f>YEAR(Tabela1[[#This Row],[Start Date]])</f>
        <v>2025</v>
      </c>
      <c r="F9092">
        <f>ROUNDUP(MONTH(Tabela1[[#This Row],[Start Date]])/3,0)</f>
        <v>3</v>
      </c>
      <c r="G9092" t="s">
        <v>11</v>
      </c>
      <c r="H9092">
        <v>5</v>
      </c>
      <c r="I9092" t="s">
        <v>12</v>
      </c>
      <c r="J9092" t="s">
        <v>11</v>
      </c>
      <c r="K9092">
        <v>0</v>
      </c>
      <c r="L9092" t="s">
        <v>11</v>
      </c>
      <c r="M9092">
        <v>0</v>
      </c>
      <c r="N9092">
        <v>2</v>
      </c>
      <c r="O9092" t="str">
        <f>IF(AND(Tabela1[[#This Row],[EA Play Season Pass]]="Yes",Tabela1[[#This Row],[Minecraft Season Pass]]="Yes"),"Yes","No")</f>
        <v>No</v>
      </c>
      <c r="P9092" t="str">
        <f>IF(OR(Tabela1[[#This Row],[EA Play Season Pass]]="Yes",Tabela1[[#This Row],[Minecraft Season Pass]]="Yes"),"Yes","No")</f>
        <v>No</v>
      </c>
      <c r="Q9092">
        <v>3</v>
      </c>
      <c r="R9092" s="2"/>
    </row>
    <row r="9093" spans="1:18" x14ac:dyDescent="0.25">
      <c r="A9093">
        <v>9092</v>
      </c>
      <c r="B9093" t="s">
        <v>458</v>
      </c>
      <c r="C9093" t="s">
        <v>13</v>
      </c>
      <c r="D9093" s="50">
        <v>45879</v>
      </c>
      <c r="E9093">
        <f>YEAR(Tabela1[[#This Row],[Start Date]])</f>
        <v>2025</v>
      </c>
      <c r="F9093">
        <f>ROUNDUP(MONTH(Tabela1[[#This Row],[Start Date]])/3,0)</f>
        <v>3</v>
      </c>
      <c r="G9093" t="s">
        <v>11</v>
      </c>
      <c r="H9093">
        <v>10</v>
      </c>
      <c r="I9093" t="s">
        <v>12</v>
      </c>
      <c r="J9093" t="s">
        <v>8</v>
      </c>
      <c r="K9093">
        <v>30</v>
      </c>
      <c r="L9093" t="s">
        <v>8</v>
      </c>
      <c r="M9093">
        <v>20</v>
      </c>
      <c r="N9093">
        <v>1</v>
      </c>
      <c r="O9093" t="str">
        <f>IF(AND(Tabela1[[#This Row],[EA Play Season Pass]]="Yes",Tabela1[[#This Row],[Minecraft Season Pass]]="Yes"),"Yes","No")</f>
        <v>Yes</v>
      </c>
      <c r="P9093" t="str">
        <f>IF(OR(Tabela1[[#This Row],[EA Play Season Pass]]="Yes",Tabela1[[#This Row],[Minecraft Season Pass]]="Yes"),"Yes","No")</f>
        <v>Yes</v>
      </c>
      <c r="Q9093">
        <v>59</v>
      </c>
      <c r="R9093" s="2"/>
    </row>
    <row r="9094" spans="1:18" x14ac:dyDescent="0.25">
      <c r="A9094">
        <v>9093</v>
      </c>
      <c r="B9094" t="s">
        <v>8524</v>
      </c>
      <c r="C9094" t="s">
        <v>10</v>
      </c>
      <c r="D9094" s="50">
        <v>45879</v>
      </c>
      <c r="E9094">
        <f>YEAR(Tabela1[[#This Row],[Start Date]])</f>
        <v>2025</v>
      </c>
      <c r="F9094">
        <f>ROUNDUP(MONTH(Tabela1[[#This Row],[Start Date]])/3,0)</f>
        <v>3</v>
      </c>
      <c r="G9094" t="s">
        <v>11</v>
      </c>
      <c r="H9094">
        <v>5</v>
      </c>
      <c r="I9094" t="s">
        <v>12</v>
      </c>
      <c r="J9094" t="s">
        <v>11</v>
      </c>
      <c r="K9094">
        <v>0</v>
      </c>
      <c r="L9094" t="s">
        <v>8</v>
      </c>
      <c r="M9094">
        <v>20</v>
      </c>
      <c r="N9094">
        <v>1</v>
      </c>
      <c r="O9094" t="str">
        <f>IF(AND(Tabela1[[#This Row],[EA Play Season Pass]]="Yes",Tabela1[[#This Row],[Minecraft Season Pass]]="Yes"),"Yes","No")</f>
        <v>No</v>
      </c>
      <c r="P9094" t="str">
        <f>IF(OR(Tabela1[[#This Row],[EA Play Season Pass]]="Yes",Tabela1[[#This Row],[Minecraft Season Pass]]="Yes"),"Yes","No")</f>
        <v>Yes</v>
      </c>
      <c r="Q9094">
        <v>24</v>
      </c>
      <c r="R9094" s="2"/>
    </row>
    <row r="9095" spans="1:18" x14ac:dyDescent="0.25">
      <c r="A9095">
        <v>9094</v>
      </c>
      <c r="B9095" t="s">
        <v>757</v>
      </c>
      <c r="C9095" t="s">
        <v>7</v>
      </c>
      <c r="D9095" s="50">
        <v>45880</v>
      </c>
      <c r="E9095">
        <f>YEAR(Tabela1[[#This Row],[Start Date]])</f>
        <v>2025</v>
      </c>
      <c r="F9095">
        <f>ROUNDUP(MONTH(Tabela1[[#This Row],[Start Date]])/3,0)</f>
        <v>3</v>
      </c>
      <c r="G9095" t="s">
        <v>11</v>
      </c>
      <c r="H9095">
        <v>15</v>
      </c>
      <c r="I9095" t="s">
        <v>9</v>
      </c>
      <c r="J9095" t="s">
        <v>8</v>
      </c>
      <c r="K9095">
        <v>30</v>
      </c>
      <c r="L9095" t="s">
        <v>11</v>
      </c>
      <c r="M9095">
        <v>0</v>
      </c>
      <c r="N9095">
        <v>3</v>
      </c>
      <c r="O9095" t="str">
        <f>IF(AND(Tabela1[[#This Row],[EA Play Season Pass]]="Yes",Tabela1[[#This Row],[Minecraft Season Pass]]="Yes"),"Yes","No")</f>
        <v>No</v>
      </c>
      <c r="P9095" t="str">
        <f>IF(OR(Tabela1[[#This Row],[EA Play Season Pass]]="Yes",Tabela1[[#This Row],[Minecraft Season Pass]]="Yes"),"Yes","No")</f>
        <v>Yes</v>
      </c>
      <c r="Q9095">
        <v>42</v>
      </c>
      <c r="R9095" s="2"/>
    </row>
    <row r="9096" spans="1:18" x14ac:dyDescent="0.25">
      <c r="A9096">
        <v>9095</v>
      </c>
      <c r="B9096" t="s">
        <v>8525</v>
      </c>
      <c r="C9096" t="s">
        <v>13</v>
      </c>
      <c r="D9096" s="50">
        <v>45880</v>
      </c>
      <c r="E9096">
        <f>YEAR(Tabela1[[#This Row],[Start Date]])</f>
        <v>2025</v>
      </c>
      <c r="F9096">
        <f>ROUNDUP(MONTH(Tabela1[[#This Row],[Start Date]])/3,0)</f>
        <v>3</v>
      </c>
      <c r="G9096" t="s">
        <v>11</v>
      </c>
      <c r="H9096">
        <v>10</v>
      </c>
      <c r="I9096" t="s">
        <v>12</v>
      </c>
      <c r="J9096" t="s">
        <v>8</v>
      </c>
      <c r="K9096">
        <v>30</v>
      </c>
      <c r="L9096" t="s">
        <v>11</v>
      </c>
      <c r="M9096">
        <v>0</v>
      </c>
      <c r="N9096">
        <v>2</v>
      </c>
      <c r="O9096" t="str">
        <f>IF(AND(Tabela1[[#This Row],[EA Play Season Pass]]="Yes",Tabela1[[#This Row],[Minecraft Season Pass]]="Yes"),"Yes","No")</f>
        <v>No</v>
      </c>
      <c r="P9096" t="str">
        <f>IF(OR(Tabela1[[#This Row],[EA Play Season Pass]]="Yes",Tabela1[[#This Row],[Minecraft Season Pass]]="Yes"),"Yes","No")</f>
        <v>Yes</v>
      </c>
      <c r="Q9096">
        <v>38</v>
      </c>
      <c r="R9096" s="2"/>
    </row>
    <row r="9097" spans="1:18" x14ac:dyDescent="0.25">
      <c r="A9097">
        <v>9096</v>
      </c>
      <c r="B9097" t="s">
        <v>8526</v>
      </c>
      <c r="C9097" t="s">
        <v>10</v>
      </c>
      <c r="D9097" s="50">
        <v>45880</v>
      </c>
      <c r="E9097">
        <f>YEAR(Tabela1[[#This Row],[Start Date]])</f>
        <v>2025</v>
      </c>
      <c r="F9097">
        <f>ROUNDUP(MONTH(Tabela1[[#This Row],[Start Date]])/3,0)</f>
        <v>3</v>
      </c>
      <c r="G9097" t="s">
        <v>11</v>
      </c>
      <c r="H9097">
        <v>5</v>
      </c>
      <c r="I9097" t="s">
        <v>12</v>
      </c>
      <c r="J9097" t="s">
        <v>8</v>
      </c>
      <c r="K9097">
        <v>30</v>
      </c>
      <c r="L9097" t="s">
        <v>8</v>
      </c>
      <c r="M9097">
        <v>20</v>
      </c>
      <c r="N9097">
        <v>3</v>
      </c>
      <c r="O9097" t="str">
        <f>IF(AND(Tabela1[[#This Row],[EA Play Season Pass]]="Yes",Tabela1[[#This Row],[Minecraft Season Pass]]="Yes"),"Yes","No")</f>
        <v>Yes</v>
      </c>
      <c r="P9097" t="str">
        <f>IF(OR(Tabela1[[#This Row],[EA Play Season Pass]]="Yes",Tabela1[[#This Row],[Minecraft Season Pass]]="Yes"),"Yes","No")</f>
        <v>Yes</v>
      </c>
      <c r="Q9097">
        <v>52</v>
      </c>
      <c r="R9097" s="2"/>
    </row>
    <row r="9098" spans="1:18" x14ac:dyDescent="0.25">
      <c r="A9098">
        <v>9097</v>
      </c>
      <c r="B9098" t="s">
        <v>8527</v>
      </c>
      <c r="C9098" t="s">
        <v>13</v>
      </c>
      <c r="D9098" s="50">
        <v>45880</v>
      </c>
      <c r="E9098">
        <f>YEAR(Tabela1[[#This Row],[Start Date]])</f>
        <v>2025</v>
      </c>
      <c r="F9098">
        <f>ROUNDUP(MONTH(Tabela1[[#This Row],[Start Date]])/3,0)</f>
        <v>3</v>
      </c>
      <c r="G9098" t="s">
        <v>11</v>
      </c>
      <c r="H9098">
        <v>10</v>
      </c>
      <c r="I9098" t="s">
        <v>12</v>
      </c>
      <c r="J9098" t="s">
        <v>8</v>
      </c>
      <c r="K9098">
        <v>30</v>
      </c>
      <c r="L9098" t="s">
        <v>11</v>
      </c>
      <c r="M9098">
        <v>0</v>
      </c>
      <c r="N9098">
        <v>3</v>
      </c>
      <c r="O9098" t="str">
        <f>IF(AND(Tabela1[[#This Row],[EA Play Season Pass]]="Yes",Tabela1[[#This Row],[Minecraft Season Pass]]="Yes"),"Yes","No")</f>
        <v>No</v>
      </c>
      <c r="P9098" t="str">
        <f>IF(OR(Tabela1[[#This Row],[EA Play Season Pass]]="Yes",Tabela1[[#This Row],[Minecraft Season Pass]]="Yes"),"Yes","No")</f>
        <v>Yes</v>
      </c>
      <c r="Q9098">
        <v>37</v>
      </c>
      <c r="R9098" s="2"/>
    </row>
    <row r="9099" spans="1:18" x14ac:dyDescent="0.25">
      <c r="A9099">
        <v>9098</v>
      </c>
      <c r="B9099" t="s">
        <v>8528</v>
      </c>
      <c r="C9099" t="s">
        <v>7</v>
      </c>
      <c r="D9099" s="50">
        <v>45880</v>
      </c>
      <c r="E9099">
        <f>YEAR(Tabela1[[#This Row],[Start Date]])</f>
        <v>2025</v>
      </c>
      <c r="F9099">
        <f>ROUNDUP(MONTH(Tabela1[[#This Row],[Start Date]])/3,0)</f>
        <v>3</v>
      </c>
      <c r="G9099" t="s">
        <v>8</v>
      </c>
      <c r="H9099">
        <v>15</v>
      </c>
      <c r="I9099" t="s">
        <v>9</v>
      </c>
      <c r="J9099" t="s">
        <v>11</v>
      </c>
      <c r="K9099">
        <v>0</v>
      </c>
      <c r="L9099" t="s">
        <v>11</v>
      </c>
      <c r="M9099">
        <v>0</v>
      </c>
      <c r="N9099">
        <v>3</v>
      </c>
      <c r="O9099" t="str">
        <f>IF(AND(Tabela1[[#This Row],[EA Play Season Pass]]="Yes",Tabela1[[#This Row],[Minecraft Season Pass]]="Yes"),"Yes","No")</f>
        <v>No</v>
      </c>
      <c r="P9099" t="str">
        <f>IF(OR(Tabela1[[#This Row],[EA Play Season Pass]]="Yes",Tabela1[[#This Row],[Minecraft Season Pass]]="Yes"),"Yes","No")</f>
        <v>No</v>
      </c>
      <c r="Q9099">
        <v>12</v>
      </c>
      <c r="R9099" s="2"/>
    </row>
    <row r="9100" spans="1:18" x14ac:dyDescent="0.25">
      <c r="A9100">
        <v>9099</v>
      </c>
      <c r="B9100" t="s">
        <v>1139</v>
      </c>
      <c r="C9100" t="s">
        <v>10</v>
      </c>
      <c r="D9100" s="50">
        <v>45881</v>
      </c>
      <c r="E9100">
        <f>YEAR(Tabela1[[#This Row],[Start Date]])</f>
        <v>2025</v>
      </c>
      <c r="F9100">
        <f>ROUNDUP(MONTH(Tabela1[[#This Row],[Start Date]])/3,0)</f>
        <v>3</v>
      </c>
      <c r="G9100" t="s">
        <v>8</v>
      </c>
      <c r="H9100">
        <v>5</v>
      </c>
      <c r="I9100" t="s">
        <v>14</v>
      </c>
      <c r="J9100" t="s">
        <v>11</v>
      </c>
      <c r="K9100">
        <v>0</v>
      </c>
      <c r="L9100" t="s">
        <v>11</v>
      </c>
      <c r="M9100">
        <v>0</v>
      </c>
      <c r="N9100">
        <v>1</v>
      </c>
      <c r="O9100" t="str">
        <f>IF(AND(Tabela1[[#This Row],[EA Play Season Pass]]="Yes",Tabela1[[#This Row],[Minecraft Season Pass]]="Yes"),"Yes","No")</f>
        <v>No</v>
      </c>
      <c r="P9100" t="str">
        <f>IF(OR(Tabela1[[#This Row],[EA Play Season Pass]]="Yes",Tabela1[[#This Row],[Minecraft Season Pass]]="Yes"),"Yes","No")</f>
        <v>No</v>
      </c>
      <c r="Q9100">
        <v>4</v>
      </c>
      <c r="R9100" s="2"/>
    </row>
    <row r="9101" spans="1:18" x14ac:dyDescent="0.25">
      <c r="A9101">
        <v>9100</v>
      </c>
      <c r="B9101" t="s">
        <v>8529</v>
      </c>
      <c r="C9101" t="s">
        <v>13</v>
      </c>
      <c r="D9101" s="50">
        <v>45881</v>
      </c>
      <c r="E9101">
        <f>YEAR(Tabela1[[#This Row],[Start Date]])</f>
        <v>2025</v>
      </c>
      <c r="F9101">
        <f>ROUNDUP(MONTH(Tabela1[[#This Row],[Start Date]])/3,0)</f>
        <v>3</v>
      </c>
      <c r="G9101" t="s">
        <v>8</v>
      </c>
      <c r="H9101">
        <v>10</v>
      </c>
      <c r="I9101" t="s">
        <v>12</v>
      </c>
      <c r="J9101" t="s">
        <v>8</v>
      </c>
      <c r="K9101">
        <v>30</v>
      </c>
      <c r="L9101" t="s">
        <v>11</v>
      </c>
      <c r="M9101">
        <v>0</v>
      </c>
      <c r="N9101">
        <v>2</v>
      </c>
      <c r="O9101" t="str">
        <f>IF(AND(Tabela1[[#This Row],[EA Play Season Pass]]="Yes",Tabela1[[#This Row],[Minecraft Season Pass]]="Yes"),"Yes","No")</f>
        <v>No</v>
      </c>
      <c r="P9101" t="str">
        <f>IF(OR(Tabela1[[#This Row],[EA Play Season Pass]]="Yes",Tabela1[[#This Row],[Minecraft Season Pass]]="Yes"),"Yes","No")</f>
        <v>Yes</v>
      </c>
      <c r="Q9101">
        <v>38</v>
      </c>
      <c r="R9101" s="2"/>
    </row>
    <row r="9102" spans="1:18" x14ac:dyDescent="0.25">
      <c r="A9102">
        <v>9101</v>
      </c>
      <c r="B9102" t="s">
        <v>2567</v>
      </c>
      <c r="C9102" t="s">
        <v>10</v>
      </c>
      <c r="D9102" s="50">
        <v>45881</v>
      </c>
      <c r="E9102">
        <f>YEAR(Tabela1[[#This Row],[Start Date]])</f>
        <v>2025</v>
      </c>
      <c r="F9102">
        <f>ROUNDUP(MONTH(Tabela1[[#This Row],[Start Date]])/3,0)</f>
        <v>3</v>
      </c>
      <c r="G9102" t="s">
        <v>8</v>
      </c>
      <c r="H9102">
        <v>5</v>
      </c>
      <c r="I9102" t="s">
        <v>9</v>
      </c>
      <c r="J9102" t="s">
        <v>8</v>
      </c>
      <c r="K9102">
        <v>30</v>
      </c>
      <c r="L9102" t="s">
        <v>8</v>
      </c>
      <c r="M9102">
        <v>20</v>
      </c>
      <c r="N9102">
        <v>1</v>
      </c>
      <c r="O9102" t="str">
        <f>IF(AND(Tabela1[[#This Row],[EA Play Season Pass]]="Yes",Tabela1[[#This Row],[Minecraft Season Pass]]="Yes"),"Yes","No")</f>
        <v>Yes</v>
      </c>
      <c r="P9102" t="str">
        <f>IF(OR(Tabela1[[#This Row],[EA Play Season Pass]]="Yes",Tabela1[[#This Row],[Minecraft Season Pass]]="Yes"),"Yes","No")</f>
        <v>Yes</v>
      </c>
      <c r="Q9102">
        <v>54</v>
      </c>
      <c r="R9102" s="2"/>
    </row>
    <row r="9103" spans="1:18" x14ac:dyDescent="0.25">
      <c r="A9103">
        <v>9102</v>
      </c>
      <c r="B9103" t="s">
        <v>5857</v>
      </c>
      <c r="C9103" t="s">
        <v>13</v>
      </c>
      <c r="D9103" s="50">
        <v>45882</v>
      </c>
      <c r="E9103">
        <f>YEAR(Tabela1[[#This Row],[Start Date]])</f>
        <v>2025</v>
      </c>
      <c r="F9103">
        <f>ROUNDUP(MONTH(Tabela1[[#This Row],[Start Date]])/3,0)</f>
        <v>3</v>
      </c>
      <c r="G9103" t="s">
        <v>11</v>
      </c>
      <c r="H9103">
        <v>10</v>
      </c>
      <c r="I9103" t="s">
        <v>14</v>
      </c>
      <c r="J9103" t="s">
        <v>8</v>
      </c>
      <c r="K9103">
        <v>30</v>
      </c>
      <c r="L9103" t="s">
        <v>11</v>
      </c>
      <c r="M9103">
        <v>0</v>
      </c>
      <c r="N9103">
        <v>2</v>
      </c>
      <c r="O9103" t="str">
        <f>IF(AND(Tabela1[[#This Row],[EA Play Season Pass]]="Yes",Tabela1[[#This Row],[Minecraft Season Pass]]="Yes"),"Yes","No")</f>
        <v>No</v>
      </c>
      <c r="P9103" t="str">
        <f>IF(OR(Tabela1[[#This Row],[EA Play Season Pass]]="Yes",Tabela1[[#This Row],[Minecraft Season Pass]]="Yes"),"Yes","No")</f>
        <v>Yes</v>
      </c>
      <c r="Q9103">
        <v>38</v>
      </c>
      <c r="R9103" s="2"/>
    </row>
    <row r="9104" spans="1:18" x14ac:dyDescent="0.25">
      <c r="A9104">
        <v>9103</v>
      </c>
      <c r="B9104" t="s">
        <v>8530</v>
      </c>
      <c r="C9104" t="s">
        <v>10</v>
      </c>
      <c r="D9104" s="50">
        <v>45882</v>
      </c>
      <c r="E9104">
        <f>YEAR(Tabela1[[#This Row],[Start Date]])</f>
        <v>2025</v>
      </c>
      <c r="F9104">
        <f>ROUNDUP(MONTH(Tabela1[[#This Row],[Start Date]])/3,0)</f>
        <v>3</v>
      </c>
      <c r="G9104" t="s">
        <v>11</v>
      </c>
      <c r="H9104">
        <v>5</v>
      </c>
      <c r="I9104" t="s">
        <v>14</v>
      </c>
      <c r="J9104" t="s">
        <v>8</v>
      </c>
      <c r="K9104">
        <v>30</v>
      </c>
      <c r="L9104" t="s">
        <v>11</v>
      </c>
      <c r="M9104">
        <v>0</v>
      </c>
      <c r="N9104">
        <v>1</v>
      </c>
      <c r="O9104" t="str">
        <f>IF(AND(Tabela1[[#This Row],[EA Play Season Pass]]="Yes",Tabela1[[#This Row],[Minecraft Season Pass]]="Yes"),"Yes","No")</f>
        <v>No</v>
      </c>
      <c r="P9104" t="str">
        <f>IF(OR(Tabela1[[#This Row],[EA Play Season Pass]]="Yes",Tabela1[[#This Row],[Minecraft Season Pass]]="Yes"),"Yes","No")</f>
        <v>Yes</v>
      </c>
      <c r="Q9104">
        <v>34</v>
      </c>
      <c r="R9104" s="2"/>
    </row>
    <row r="9105" spans="1:18" x14ac:dyDescent="0.25">
      <c r="A9105">
        <v>9104</v>
      </c>
      <c r="B9105" t="s">
        <v>8531</v>
      </c>
      <c r="C9105" t="s">
        <v>7</v>
      </c>
      <c r="D9105" s="50">
        <v>45882</v>
      </c>
      <c r="E9105">
        <f>YEAR(Tabela1[[#This Row],[Start Date]])</f>
        <v>2025</v>
      </c>
      <c r="F9105">
        <f>ROUNDUP(MONTH(Tabela1[[#This Row],[Start Date]])/3,0)</f>
        <v>3</v>
      </c>
      <c r="G9105" t="s">
        <v>11</v>
      </c>
      <c r="H9105">
        <v>15</v>
      </c>
      <c r="I9105" t="s">
        <v>14</v>
      </c>
      <c r="J9105" t="s">
        <v>8</v>
      </c>
      <c r="K9105">
        <v>30</v>
      </c>
      <c r="L9105" t="s">
        <v>8</v>
      </c>
      <c r="M9105">
        <v>20</v>
      </c>
      <c r="N9105">
        <v>2</v>
      </c>
      <c r="O9105" t="str">
        <f>IF(AND(Tabela1[[#This Row],[EA Play Season Pass]]="Yes",Tabela1[[#This Row],[Minecraft Season Pass]]="Yes"),"Yes","No")</f>
        <v>Yes</v>
      </c>
      <c r="P9105" t="str">
        <f>IF(OR(Tabela1[[#This Row],[EA Play Season Pass]]="Yes",Tabela1[[#This Row],[Minecraft Season Pass]]="Yes"),"Yes","No")</f>
        <v>Yes</v>
      </c>
      <c r="Q9105">
        <v>63</v>
      </c>
      <c r="R9105" s="2"/>
    </row>
    <row r="9106" spans="1:18" x14ac:dyDescent="0.25">
      <c r="A9106">
        <v>9105</v>
      </c>
      <c r="B9106" t="s">
        <v>8532</v>
      </c>
      <c r="C9106" t="s">
        <v>7</v>
      </c>
      <c r="D9106" s="50">
        <v>45882</v>
      </c>
      <c r="E9106">
        <f>YEAR(Tabela1[[#This Row],[Start Date]])</f>
        <v>2025</v>
      </c>
      <c r="F9106">
        <f>ROUNDUP(MONTH(Tabela1[[#This Row],[Start Date]])/3,0)</f>
        <v>3</v>
      </c>
      <c r="G9106" t="s">
        <v>8</v>
      </c>
      <c r="H9106">
        <v>15</v>
      </c>
      <c r="I9106" t="s">
        <v>9</v>
      </c>
      <c r="J9106" t="s">
        <v>8</v>
      </c>
      <c r="K9106">
        <v>30</v>
      </c>
      <c r="L9106" t="s">
        <v>8</v>
      </c>
      <c r="M9106">
        <v>20</v>
      </c>
      <c r="N9106">
        <v>1</v>
      </c>
      <c r="O9106" t="str">
        <f>IF(AND(Tabela1[[#This Row],[EA Play Season Pass]]="Yes",Tabela1[[#This Row],[Minecraft Season Pass]]="Yes"),"Yes","No")</f>
        <v>Yes</v>
      </c>
      <c r="P9106" t="str">
        <f>IF(OR(Tabela1[[#This Row],[EA Play Season Pass]]="Yes",Tabela1[[#This Row],[Minecraft Season Pass]]="Yes"),"Yes","No")</f>
        <v>Yes</v>
      </c>
      <c r="Q9106">
        <v>64</v>
      </c>
      <c r="R9106" s="2"/>
    </row>
    <row r="9107" spans="1:18" x14ac:dyDescent="0.25">
      <c r="A9107">
        <v>9106</v>
      </c>
      <c r="B9107" t="s">
        <v>8533</v>
      </c>
      <c r="C9107" t="s">
        <v>10</v>
      </c>
      <c r="D9107" s="50">
        <v>45882</v>
      </c>
      <c r="E9107">
        <f>YEAR(Tabela1[[#This Row],[Start Date]])</f>
        <v>2025</v>
      </c>
      <c r="F9107">
        <f>ROUNDUP(MONTH(Tabela1[[#This Row],[Start Date]])/3,0)</f>
        <v>3</v>
      </c>
      <c r="G9107" t="s">
        <v>8</v>
      </c>
      <c r="H9107">
        <v>5</v>
      </c>
      <c r="I9107" t="s">
        <v>14</v>
      </c>
      <c r="J9107" t="s">
        <v>11</v>
      </c>
      <c r="K9107">
        <v>0</v>
      </c>
      <c r="L9107" t="s">
        <v>8</v>
      </c>
      <c r="M9107">
        <v>20</v>
      </c>
      <c r="N9107">
        <v>1</v>
      </c>
      <c r="O9107" t="str">
        <f>IF(AND(Tabela1[[#This Row],[EA Play Season Pass]]="Yes",Tabela1[[#This Row],[Minecraft Season Pass]]="Yes"),"Yes","No")</f>
        <v>No</v>
      </c>
      <c r="P9107" t="str">
        <f>IF(OR(Tabela1[[#This Row],[EA Play Season Pass]]="Yes",Tabela1[[#This Row],[Minecraft Season Pass]]="Yes"),"Yes","No")</f>
        <v>Yes</v>
      </c>
      <c r="Q9107">
        <v>24</v>
      </c>
      <c r="R9107" s="2"/>
    </row>
    <row r="9108" spans="1:18" x14ac:dyDescent="0.25">
      <c r="A9108">
        <v>9107</v>
      </c>
      <c r="B9108" t="s">
        <v>8534</v>
      </c>
      <c r="C9108" t="s">
        <v>7</v>
      </c>
      <c r="D9108" s="50">
        <v>45883</v>
      </c>
      <c r="E9108">
        <f>YEAR(Tabela1[[#This Row],[Start Date]])</f>
        <v>2025</v>
      </c>
      <c r="F9108">
        <f>ROUNDUP(MONTH(Tabela1[[#This Row],[Start Date]])/3,0)</f>
        <v>3</v>
      </c>
      <c r="G9108" t="s">
        <v>8</v>
      </c>
      <c r="H9108">
        <v>15</v>
      </c>
      <c r="I9108" t="s">
        <v>14</v>
      </c>
      <c r="J9108" t="s">
        <v>8</v>
      </c>
      <c r="K9108">
        <v>30</v>
      </c>
      <c r="L9108" t="s">
        <v>11</v>
      </c>
      <c r="M9108">
        <v>0</v>
      </c>
      <c r="N9108">
        <v>1</v>
      </c>
      <c r="O9108" t="str">
        <f>IF(AND(Tabela1[[#This Row],[EA Play Season Pass]]="Yes",Tabela1[[#This Row],[Minecraft Season Pass]]="Yes"),"Yes","No")</f>
        <v>No</v>
      </c>
      <c r="P9108" t="str">
        <f>IF(OR(Tabela1[[#This Row],[EA Play Season Pass]]="Yes",Tabela1[[#This Row],[Minecraft Season Pass]]="Yes"),"Yes","No")</f>
        <v>Yes</v>
      </c>
      <c r="Q9108">
        <v>44</v>
      </c>
      <c r="R9108" s="2"/>
    </row>
    <row r="9109" spans="1:18" x14ac:dyDescent="0.25">
      <c r="A9109">
        <v>9108</v>
      </c>
      <c r="B9109" t="s">
        <v>8535</v>
      </c>
      <c r="C9109" t="s">
        <v>10</v>
      </c>
      <c r="D9109" s="50">
        <v>45883</v>
      </c>
      <c r="E9109">
        <f>YEAR(Tabela1[[#This Row],[Start Date]])</f>
        <v>2025</v>
      </c>
      <c r="F9109">
        <f>ROUNDUP(MONTH(Tabela1[[#This Row],[Start Date]])/3,0)</f>
        <v>3</v>
      </c>
      <c r="G9109" t="s">
        <v>8</v>
      </c>
      <c r="H9109">
        <v>5</v>
      </c>
      <c r="I9109" t="s">
        <v>9</v>
      </c>
      <c r="J9109" t="s">
        <v>11</v>
      </c>
      <c r="K9109">
        <v>0</v>
      </c>
      <c r="L9109" t="s">
        <v>8</v>
      </c>
      <c r="M9109">
        <v>20</v>
      </c>
      <c r="N9109">
        <v>1</v>
      </c>
      <c r="O9109" t="str">
        <f>IF(AND(Tabela1[[#This Row],[EA Play Season Pass]]="Yes",Tabela1[[#This Row],[Minecraft Season Pass]]="Yes"),"Yes","No")</f>
        <v>No</v>
      </c>
      <c r="P9109" t="str">
        <f>IF(OR(Tabela1[[#This Row],[EA Play Season Pass]]="Yes",Tabela1[[#This Row],[Minecraft Season Pass]]="Yes"),"Yes","No")</f>
        <v>Yes</v>
      </c>
      <c r="Q9109">
        <v>24</v>
      </c>
      <c r="R9109" s="2"/>
    </row>
    <row r="9110" spans="1:18" x14ac:dyDescent="0.25">
      <c r="A9110">
        <v>9109</v>
      </c>
      <c r="B9110" t="s">
        <v>3137</v>
      </c>
      <c r="C9110" t="s">
        <v>7</v>
      </c>
      <c r="D9110" s="50">
        <v>45883</v>
      </c>
      <c r="E9110">
        <f>YEAR(Tabela1[[#This Row],[Start Date]])</f>
        <v>2025</v>
      </c>
      <c r="F9110">
        <f>ROUNDUP(MONTH(Tabela1[[#This Row],[Start Date]])/3,0)</f>
        <v>3</v>
      </c>
      <c r="G9110" t="s">
        <v>8</v>
      </c>
      <c r="H9110">
        <v>15</v>
      </c>
      <c r="I9110" t="s">
        <v>14</v>
      </c>
      <c r="J9110" t="s">
        <v>11</v>
      </c>
      <c r="K9110">
        <v>0</v>
      </c>
      <c r="L9110" t="s">
        <v>8</v>
      </c>
      <c r="M9110">
        <v>20</v>
      </c>
      <c r="N9110">
        <v>1</v>
      </c>
      <c r="O9110" t="str">
        <f>IF(AND(Tabela1[[#This Row],[EA Play Season Pass]]="Yes",Tabela1[[#This Row],[Minecraft Season Pass]]="Yes"),"Yes","No")</f>
        <v>No</v>
      </c>
      <c r="P9110" t="str">
        <f>IF(OR(Tabela1[[#This Row],[EA Play Season Pass]]="Yes",Tabela1[[#This Row],[Minecraft Season Pass]]="Yes"),"Yes","No")</f>
        <v>Yes</v>
      </c>
      <c r="Q9110">
        <v>34</v>
      </c>
      <c r="R9110" s="2"/>
    </row>
    <row r="9111" spans="1:18" x14ac:dyDescent="0.25">
      <c r="A9111">
        <v>9110</v>
      </c>
      <c r="B9111" t="s">
        <v>499</v>
      </c>
      <c r="C9111" t="s">
        <v>7</v>
      </c>
      <c r="D9111" s="50">
        <v>45883</v>
      </c>
      <c r="E9111">
        <f>YEAR(Tabela1[[#This Row],[Start Date]])</f>
        <v>2025</v>
      </c>
      <c r="F9111">
        <f>ROUNDUP(MONTH(Tabela1[[#This Row],[Start Date]])/3,0)</f>
        <v>3</v>
      </c>
      <c r="G9111" t="s">
        <v>8</v>
      </c>
      <c r="H9111">
        <v>15</v>
      </c>
      <c r="I9111" t="s">
        <v>9</v>
      </c>
      <c r="J9111" t="s">
        <v>11</v>
      </c>
      <c r="K9111">
        <v>0</v>
      </c>
      <c r="L9111" t="s">
        <v>11</v>
      </c>
      <c r="M9111">
        <v>0</v>
      </c>
      <c r="N9111">
        <v>3</v>
      </c>
      <c r="O9111" t="str">
        <f>IF(AND(Tabela1[[#This Row],[EA Play Season Pass]]="Yes",Tabela1[[#This Row],[Minecraft Season Pass]]="Yes"),"Yes","No")</f>
        <v>No</v>
      </c>
      <c r="P9111" t="str">
        <f>IF(OR(Tabela1[[#This Row],[EA Play Season Pass]]="Yes",Tabela1[[#This Row],[Minecraft Season Pass]]="Yes"),"Yes","No")</f>
        <v>No</v>
      </c>
      <c r="Q9111">
        <v>12</v>
      </c>
      <c r="R9111" s="2"/>
    </row>
    <row r="9112" spans="1:18" x14ac:dyDescent="0.25">
      <c r="A9112">
        <v>9111</v>
      </c>
      <c r="B9112" t="s">
        <v>8536</v>
      </c>
      <c r="C9112" t="s">
        <v>13</v>
      </c>
      <c r="D9112" s="50">
        <v>45883</v>
      </c>
      <c r="E9112">
        <f>YEAR(Tabela1[[#This Row],[Start Date]])</f>
        <v>2025</v>
      </c>
      <c r="F9112">
        <f>ROUNDUP(MONTH(Tabela1[[#This Row],[Start Date]])/3,0)</f>
        <v>3</v>
      </c>
      <c r="G9112" t="s">
        <v>11</v>
      </c>
      <c r="H9112">
        <v>10</v>
      </c>
      <c r="I9112" t="s">
        <v>9</v>
      </c>
      <c r="J9112" t="s">
        <v>8</v>
      </c>
      <c r="K9112">
        <v>30</v>
      </c>
      <c r="L9112" t="s">
        <v>8</v>
      </c>
      <c r="M9112">
        <v>20</v>
      </c>
      <c r="N9112">
        <v>1</v>
      </c>
      <c r="O9112" t="str">
        <f>IF(AND(Tabela1[[#This Row],[EA Play Season Pass]]="Yes",Tabela1[[#This Row],[Minecraft Season Pass]]="Yes"),"Yes","No")</f>
        <v>Yes</v>
      </c>
      <c r="P9112" t="str">
        <f>IF(OR(Tabela1[[#This Row],[EA Play Season Pass]]="Yes",Tabela1[[#This Row],[Minecraft Season Pass]]="Yes"),"Yes","No")</f>
        <v>Yes</v>
      </c>
      <c r="Q9112">
        <v>59</v>
      </c>
      <c r="R9112" s="2"/>
    </row>
    <row r="9113" spans="1:18" x14ac:dyDescent="0.25">
      <c r="A9113">
        <v>9112</v>
      </c>
      <c r="B9113" t="s">
        <v>8537</v>
      </c>
      <c r="C9113" t="s">
        <v>10</v>
      </c>
      <c r="D9113" s="50">
        <v>45883</v>
      </c>
      <c r="E9113">
        <f>YEAR(Tabela1[[#This Row],[Start Date]])</f>
        <v>2025</v>
      </c>
      <c r="F9113">
        <f>ROUNDUP(MONTH(Tabela1[[#This Row],[Start Date]])/3,0)</f>
        <v>3</v>
      </c>
      <c r="G9113" t="s">
        <v>11</v>
      </c>
      <c r="H9113">
        <v>5</v>
      </c>
      <c r="I9113" t="s">
        <v>14</v>
      </c>
      <c r="J9113" t="s">
        <v>8</v>
      </c>
      <c r="K9113">
        <v>30</v>
      </c>
      <c r="L9113" t="s">
        <v>11</v>
      </c>
      <c r="M9113">
        <v>0</v>
      </c>
      <c r="N9113">
        <v>2</v>
      </c>
      <c r="O9113" t="str">
        <f>IF(AND(Tabela1[[#This Row],[EA Play Season Pass]]="Yes",Tabela1[[#This Row],[Minecraft Season Pass]]="Yes"),"Yes","No")</f>
        <v>No</v>
      </c>
      <c r="P9113" t="str">
        <f>IF(OR(Tabela1[[#This Row],[EA Play Season Pass]]="Yes",Tabela1[[#This Row],[Minecraft Season Pass]]="Yes"),"Yes","No")</f>
        <v>Yes</v>
      </c>
      <c r="Q9113">
        <v>33</v>
      </c>
      <c r="R9113" s="2"/>
    </row>
    <row r="9114" spans="1:18" x14ac:dyDescent="0.25">
      <c r="A9114">
        <v>9113</v>
      </c>
      <c r="B9114" t="s">
        <v>1734</v>
      </c>
      <c r="C9114" t="s">
        <v>10</v>
      </c>
      <c r="D9114" s="50">
        <v>45884</v>
      </c>
      <c r="E9114">
        <f>YEAR(Tabela1[[#This Row],[Start Date]])</f>
        <v>2025</v>
      </c>
      <c r="F9114">
        <f>ROUNDUP(MONTH(Tabela1[[#This Row],[Start Date]])/3,0)</f>
        <v>3</v>
      </c>
      <c r="G9114" t="s">
        <v>8</v>
      </c>
      <c r="H9114">
        <v>5</v>
      </c>
      <c r="I9114" t="s">
        <v>9</v>
      </c>
      <c r="J9114" t="s">
        <v>8</v>
      </c>
      <c r="K9114">
        <v>30</v>
      </c>
      <c r="L9114" t="s">
        <v>8</v>
      </c>
      <c r="M9114">
        <v>20</v>
      </c>
      <c r="N9114">
        <v>1</v>
      </c>
      <c r="O9114" t="str">
        <f>IF(AND(Tabela1[[#This Row],[EA Play Season Pass]]="Yes",Tabela1[[#This Row],[Minecraft Season Pass]]="Yes"),"Yes","No")</f>
        <v>Yes</v>
      </c>
      <c r="P9114" t="str">
        <f>IF(OR(Tabela1[[#This Row],[EA Play Season Pass]]="Yes",Tabela1[[#This Row],[Minecraft Season Pass]]="Yes"),"Yes","No")</f>
        <v>Yes</v>
      </c>
      <c r="Q9114">
        <v>54</v>
      </c>
      <c r="R9114" s="2"/>
    </row>
    <row r="9115" spans="1:18" x14ac:dyDescent="0.25">
      <c r="A9115">
        <v>9114</v>
      </c>
      <c r="B9115" t="s">
        <v>159</v>
      </c>
      <c r="C9115" t="s">
        <v>13</v>
      </c>
      <c r="D9115" s="50">
        <v>45884</v>
      </c>
      <c r="E9115">
        <f>YEAR(Tabela1[[#This Row],[Start Date]])</f>
        <v>2025</v>
      </c>
      <c r="F9115">
        <f>ROUNDUP(MONTH(Tabela1[[#This Row],[Start Date]])/3,0)</f>
        <v>3</v>
      </c>
      <c r="G9115" t="s">
        <v>11</v>
      </c>
      <c r="H9115">
        <v>10</v>
      </c>
      <c r="I9115" t="s">
        <v>9</v>
      </c>
      <c r="J9115" t="s">
        <v>11</v>
      </c>
      <c r="K9115">
        <v>0</v>
      </c>
      <c r="L9115" t="s">
        <v>8</v>
      </c>
      <c r="M9115">
        <v>20</v>
      </c>
      <c r="N9115">
        <v>2</v>
      </c>
      <c r="O9115" t="str">
        <f>IF(AND(Tabela1[[#This Row],[EA Play Season Pass]]="Yes",Tabela1[[#This Row],[Minecraft Season Pass]]="Yes"),"Yes","No")</f>
        <v>No</v>
      </c>
      <c r="P9115" t="str">
        <f>IF(OR(Tabela1[[#This Row],[EA Play Season Pass]]="Yes",Tabela1[[#This Row],[Minecraft Season Pass]]="Yes"),"Yes","No")</f>
        <v>Yes</v>
      </c>
      <c r="Q9115">
        <v>28</v>
      </c>
      <c r="R9115" s="2"/>
    </row>
    <row r="9116" spans="1:18" x14ac:dyDescent="0.25">
      <c r="A9116">
        <v>9115</v>
      </c>
      <c r="B9116" t="s">
        <v>8538</v>
      </c>
      <c r="C9116" t="s">
        <v>13</v>
      </c>
      <c r="D9116" s="50">
        <v>45884</v>
      </c>
      <c r="E9116">
        <f>YEAR(Tabela1[[#This Row],[Start Date]])</f>
        <v>2025</v>
      </c>
      <c r="F9116">
        <f>ROUNDUP(MONTH(Tabela1[[#This Row],[Start Date]])/3,0)</f>
        <v>3</v>
      </c>
      <c r="G9116" t="s">
        <v>11</v>
      </c>
      <c r="H9116">
        <v>10</v>
      </c>
      <c r="I9116" t="s">
        <v>12</v>
      </c>
      <c r="J9116" t="s">
        <v>11</v>
      </c>
      <c r="K9116">
        <v>0</v>
      </c>
      <c r="L9116" t="s">
        <v>11</v>
      </c>
      <c r="M9116">
        <v>0</v>
      </c>
      <c r="N9116">
        <v>2</v>
      </c>
      <c r="O9116" t="str">
        <f>IF(AND(Tabela1[[#This Row],[EA Play Season Pass]]="Yes",Tabela1[[#This Row],[Minecraft Season Pass]]="Yes"),"Yes","No")</f>
        <v>No</v>
      </c>
      <c r="P9116" t="str">
        <f>IF(OR(Tabela1[[#This Row],[EA Play Season Pass]]="Yes",Tabela1[[#This Row],[Minecraft Season Pass]]="Yes"),"Yes","No")</f>
        <v>No</v>
      </c>
      <c r="Q9116">
        <v>8</v>
      </c>
      <c r="R9116" s="2"/>
    </row>
    <row r="9117" spans="1:18" x14ac:dyDescent="0.25">
      <c r="A9117">
        <v>9116</v>
      </c>
      <c r="B9117" t="s">
        <v>7744</v>
      </c>
      <c r="C9117" t="s">
        <v>13</v>
      </c>
      <c r="D9117" s="50">
        <v>45884</v>
      </c>
      <c r="E9117">
        <f>YEAR(Tabela1[[#This Row],[Start Date]])</f>
        <v>2025</v>
      </c>
      <c r="F9117">
        <f>ROUNDUP(MONTH(Tabela1[[#This Row],[Start Date]])/3,0)</f>
        <v>3</v>
      </c>
      <c r="G9117" t="s">
        <v>11</v>
      </c>
      <c r="H9117">
        <v>10</v>
      </c>
      <c r="I9117" t="s">
        <v>12</v>
      </c>
      <c r="J9117" t="s">
        <v>8</v>
      </c>
      <c r="K9117">
        <v>30</v>
      </c>
      <c r="L9117" t="s">
        <v>11</v>
      </c>
      <c r="M9117">
        <v>0</v>
      </c>
      <c r="N9117">
        <v>3</v>
      </c>
      <c r="O9117" t="str">
        <f>IF(AND(Tabela1[[#This Row],[EA Play Season Pass]]="Yes",Tabela1[[#This Row],[Minecraft Season Pass]]="Yes"),"Yes","No")</f>
        <v>No</v>
      </c>
      <c r="P9117" t="str">
        <f>IF(OR(Tabela1[[#This Row],[EA Play Season Pass]]="Yes",Tabela1[[#This Row],[Minecraft Season Pass]]="Yes"),"Yes","No")</f>
        <v>Yes</v>
      </c>
      <c r="Q9117">
        <v>37</v>
      </c>
      <c r="R9117" s="2"/>
    </row>
    <row r="9118" spans="1:18" x14ac:dyDescent="0.25">
      <c r="A9118">
        <v>9117</v>
      </c>
      <c r="B9118" t="s">
        <v>8539</v>
      </c>
      <c r="C9118" t="s">
        <v>10</v>
      </c>
      <c r="D9118" s="50">
        <v>45884</v>
      </c>
      <c r="E9118">
        <f>YEAR(Tabela1[[#This Row],[Start Date]])</f>
        <v>2025</v>
      </c>
      <c r="F9118">
        <f>ROUNDUP(MONTH(Tabela1[[#This Row],[Start Date]])/3,0)</f>
        <v>3</v>
      </c>
      <c r="G9118" t="s">
        <v>11</v>
      </c>
      <c r="H9118">
        <v>5</v>
      </c>
      <c r="I9118" t="s">
        <v>14</v>
      </c>
      <c r="J9118" t="s">
        <v>8</v>
      </c>
      <c r="K9118">
        <v>30</v>
      </c>
      <c r="L9118" t="s">
        <v>8</v>
      </c>
      <c r="M9118">
        <v>20</v>
      </c>
      <c r="N9118">
        <v>3</v>
      </c>
      <c r="O9118" t="str">
        <f>IF(AND(Tabela1[[#This Row],[EA Play Season Pass]]="Yes",Tabela1[[#This Row],[Minecraft Season Pass]]="Yes"),"Yes","No")</f>
        <v>Yes</v>
      </c>
      <c r="P9118" t="str">
        <f>IF(OR(Tabela1[[#This Row],[EA Play Season Pass]]="Yes",Tabela1[[#This Row],[Minecraft Season Pass]]="Yes"),"Yes","No")</f>
        <v>Yes</v>
      </c>
      <c r="Q9118">
        <v>52</v>
      </c>
      <c r="R9118" s="2"/>
    </row>
    <row r="9119" spans="1:18" x14ac:dyDescent="0.25">
      <c r="A9119">
        <v>9118</v>
      </c>
      <c r="B9119" t="s">
        <v>8540</v>
      </c>
      <c r="C9119" t="s">
        <v>10</v>
      </c>
      <c r="D9119" s="50">
        <v>45884</v>
      </c>
      <c r="E9119">
        <f>YEAR(Tabela1[[#This Row],[Start Date]])</f>
        <v>2025</v>
      </c>
      <c r="F9119">
        <f>ROUNDUP(MONTH(Tabela1[[#This Row],[Start Date]])/3,0)</f>
        <v>3</v>
      </c>
      <c r="G9119" t="s">
        <v>11</v>
      </c>
      <c r="H9119">
        <v>5</v>
      </c>
      <c r="I9119" t="s">
        <v>14</v>
      </c>
      <c r="J9119" t="s">
        <v>8</v>
      </c>
      <c r="K9119">
        <v>30</v>
      </c>
      <c r="L9119" t="s">
        <v>11</v>
      </c>
      <c r="M9119">
        <v>0</v>
      </c>
      <c r="N9119">
        <v>2</v>
      </c>
      <c r="O9119" t="str">
        <f>IF(AND(Tabela1[[#This Row],[EA Play Season Pass]]="Yes",Tabela1[[#This Row],[Minecraft Season Pass]]="Yes"),"Yes","No")</f>
        <v>No</v>
      </c>
      <c r="P9119" t="str">
        <f>IF(OR(Tabela1[[#This Row],[EA Play Season Pass]]="Yes",Tabela1[[#This Row],[Minecraft Season Pass]]="Yes"),"Yes","No")</f>
        <v>Yes</v>
      </c>
      <c r="Q9119">
        <v>33</v>
      </c>
      <c r="R9119" s="2"/>
    </row>
    <row r="9120" spans="1:18" x14ac:dyDescent="0.25">
      <c r="A9120">
        <v>9119</v>
      </c>
      <c r="B9120" t="s">
        <v>8541</v>
      </c>
      <c r="C9120" t="s">
        <v>7</v>
      </c>
      <c r="D9120" s="50">
        <v>45884</v>
      </c>
      <c r="E9120">
        <f>YEAR(Tabela1[[#This Row],[Start Date]])</f>
        <v>2025</v>
      </c>
      <c r="F9120">
        <f>ROUNDUP(MONTH(Tabela1[[#This Row],[Start Date]])/3,0)</f>
        <v>3</v>
      </c>
      <c r="G9120" t="s">
        <v>11</v>
      </c>
      <c r="H9120">
        <v>15</v>
      </c>
      <c r="I9120" t="s">
        <v>14</v>
      </c>
      <c r="J9120" t="s">
        <v>11</v>
      </c>
      <c r="K9120">
        <v>0</v>
      </c>
      <c r="L9120" t="s">
        <v>11</v>
      </c>
      <c r="M9120">
        <v>0</v>
      </c>
      <c r="N9120">
        <v>3</v>
      </c>
      <c r="O9120" t="str">
        <f>IF(AND(Tabela1[[#This Row],[EA Play Season Pass]]="Yes",Tabela1[[#This Row],[Minecraft Season Pass]]="Yes"),"Yes","No")</f>
        <v>No</v>
      </c>
      <c r="P9120" t="str">
        <f>IF(OR(Tabela1[[#This Row],[EA Play Season Pass]]="Yes",Tabela1[[#This Row],[Minecraft Season Pass]]="Yes"),"Yes","No")</f>
        <v>No</v>
      </c>
      <c r="Q9120">
        <v>12</v>
      </c>
      <c r="R9120" s="2"/>
    </row>
    <row r="9121" spans="1:18" x14ac:dyDescent="0.25">
      <c r="A9121">
        <v>9120</v>
      </c>
      <c r="B9121" t="s">
        <v>1911</v>
      </c>
      <c r="C9121" t="s">
        <v>7</v>
      </c>
      <c r="D9121" s="50">
        <v>45885</v>
      </c>
      <c r="E9121">
        <f>YEAR(Tabela1[[#This Row],[Start Date]])</f>
        <v>2025</v>
      </c>
      <c r="F9121">
        <f>ROUNDUP(MONTH(Tabela1[[#This Row],[Start Date]])/3,0)</f>
        <v>3</v>
      </c>
      <c r="G9121" t="s">
        <v>11</v>
      </c>
      <c r="H9121">
        <v>15</v>
      </c>
      <c r="I9121" t="s">
        <v>14</v>
      </c>
      <c r="J9121" t="s">
        <v>11</v>
      </c>
      <c r="K9121">
        <v>0</v>
      </c>
      <c r="L9121" t="s">
        <v>8</v>
      </c>
      <c r="M9121">
        <v>20</v>
      </c>
      <c r="N9121">
        <v>3</v>
      </c>
      <c r="O9121" t="str">
        <f>IF(AND(Tabela1[[#This Row],[EA Play Season Pass]]="Yes",Tabela1[[#This Row],[Minecraft Season Pass]]="Yes"),"Yes","No")</f>
        <v>No</v>
      </c>
      <c r="P9121" t="str">
        <f>IF(OR(Tabela1[[#This Row],[EA Play Season Pass]]="Yes",Tabela1[[#This Row],[Minecraft Season Pass]]="Yes"),"Yes","No")</f>
        <v>Yes</v>
      </c>
      <c r="Q9121">
        <v>32</v>
      </c>
      <c r="R9121" s="2"/>
    </row>
    <row r="9122" spans="1:18" x14ac:dyDescent="0.25">
      <c r="A9122">
        <v>9121</v>
      </c>
      <c r="B9122" t="s">
        <v>770</v>
      </c>
      <c r="C9122" t="s">
        <v>13</v>
      </c>
      <c r="D9122" s="50">
        <v>45885</v>
      </c>
      <c r="E9122">
        <f>YEAR(Tabela1[[#This Row],[Start Date]])</f>
        <v>2025</v>
      </c>
      <c r="F9122">
        <f>ROUNDUP(MONTH(Tabela1[[#This Row],[Start Date]])/3,0)</f>
        <v>3</v>
      </c>
      <c r="G9122" t="s">
        <v>11</v>
      </c>
      <c r="H9122">
        <v>10</v>
      </c>
      <c r="I9122" t="s">
        <v>12</v>
      </c>
      <c r="J9122" t="s">
        <v>8</v>
      </c>
      <c r="K9122">
        <v>30</v>
      </c>
      <c r="L9122" t="s">
        <v>11</v>
      </c>
      <c r="M9122">
        <v>0</v>
      </c>
      <c r="N9122">
        <v>3</v>
      </c>
      <c r="O9122" t="str">
        <f>IF(AND(Tabela1[[#This Row],[EA Play Season Pass]]="Yes",Tabela1[[#This Row],[Minecraft Season Pass]]="Yes"),"Yes","No")</f>
        <v>No</v>
      </c>
      <c r="P9122" t="str">
        <f>IF(OR(Tabela1[[#This Row],[EA Play Season Pass]]="Yes",Tabela1[[#This Row],[Minecraft Season Pass]]="Yes"),"Yes","No")</f>
        <v>Yes</v>
      </c>
      <c r="Q9122">
        <v>37</v>
      </c>
      <c r="R9122" s="2"/>
    </row>
    <row r="9123" spans="1:18" x14ac:dyDescent="0.25">
      <c r="A9123">
        <v>9122</v>
      </c>
      <c r="B9123" t="s">
        <v>8542</v>
      </c>
      <c r="C9123" t="s">
        <v>10</v>
      </c>
      <c r="D9123" s="50">
        <v>45885</v>
      </c>
      <c r="E9123">
        <f>YEAR(Tabela1[[#This Row],[Start Date]])</f>
        <v>2025</v>
      </c>
      <c r="F9123">
        <f>ROUNDUP(MONTH(Tabela1[[#This Row],[Start Date]])/3,0)</f>
        <v>3</v>
      </c>
      <c r="G9123" t="s">
        <v>8</v>
      </c>
      <c r="H9123">
        <v>5</v>
      </c>
      <c r="I9123" t="s">
        <v>12</v>
      </c>
      <c r="J9123" t="s">
        <v>8</v>
      </c>
      <c r="K9123">
        <v>30</v>
      </c>
      <c r="L9123" t="s">
        <v>11</v>
      </c>
      <c r="M9123">
        <v>0</v>
      </c>
      <c r="N9123">
        <v>3</v>
      </c>
      <c r="O9123" t="str">
        <f>IF(AND(Tabela1[[#This Row],[EA Play Season Pass]]="Yes",Tabela1[[#This Row],[Minecraft Season Pass]]="Yes"),"Yes","No")</f>
        <v>No</v>
      </c>
      <c r="P9123" t="str">
        <f>IF(OR(Tabela1[[#This Row],[EA Play Season Pass]]="Yes",Tabela1[[#This Row],[Minecraft Season Pass]]="Yes"),"Yes","No")</f>
        <v>Yes</v>
      </c>
      <c r="Q9123">
        <v>32</v>
      </c>
      <c r="R9123" s="2"/>
    </row>
    <row r="9124" spans="1:18" x14ac:dyDescent="0.25">
      <c r="A9124">
        <v>9123</v>
      </c>
      <c r="B9124" t="s">
        <v>8543</v>
      </c>
      <c r="C9124" t="s">
        <v>7</v>
      </c>
      <c r="D9124" s="50">
        <v>45885</v>
      </c>
      <c r="E9124">
        <f>YEAR(Tabela1[[#This Row],[Start Date]])</f>
        <v>2025</v>
      </c>
      <c r="F9124">
        <f>ROUNDUP(MONTH(Tabela1[[#This Row],[Start Date]])/3,0)</f>
        <v>3</v>
      </c>
      <c r="G9124" t="s">
        <v>8</v>
      </c>
      <c r="H9124">
        <v>15</v>
      </c>
      <c r="I9124" t="s">
        <v>9</v>
      </c>
      <c r="J9124" t="s">
        <v>11</v>
      </c>
      <c r="K9124">
        <v>0</v>
      </c>
      <c r="L9124" t="s">
        <v>11</v>
      </c>
      <c r="M9124">
        <v>0</v>
      </c>
      <c r="N9124">
        <v>2</v>
      </c>
      <c r="O9124" t="str">
        <f>IF(AND(Tabela1[[#This Row],[EA Play Season Pass]]="Yes",Tabela1[[#This Row],[Minecraft Season Pass]]="Yes"),"Yes","No")</f>
        <v>No</v>
      </c>
      <c r="P9124" t="str">
        <f>IF(OR(Tabela1[[#This Row],[EA Play Season Pass]]="Yes",Tabela1[[#This Row],[Minecraft Season Pass]]="Yes"),"Yes","No")</f>
        <v>No</v>
      </c>
      <c r="Q9124">
        <v>13</v>
      </c>
      <c r="R9124" s="2"/>
    </row>
    <row r="9125" spans="1:18" x14ac:dyDescent="0.25">
      <c r="A9125">
        <v>9124</v>
      </c>
      <c r="B9125" t="s">
        <v>5124</v>
      </c>
      <c r="C9125" t="s">
        <v>7</v>
      </c>
      <c r="D9125" s="50">
        <v>45885</v>
      </c>
      <c r="E9125">
        <f>YEAR(Tabela1[[#This Row],[Start Date]])</f>
        <v>2025</v>
      </c>
      <c r="F9125">
        <f>ROUNDUP(MONTH(Tabela1[[#This Row],[Start Date]])/3,0)</f>
        <v>3</v>
      </c>
      <c r="G9125" t="s">
        <v>11</v>
      </c>
      <c r="H9125">
        <v>15</v>
      </c>
      <c r="I9125" t="s">
        <v>9</v>
      </c>
      <c r="J9125" t="s">
        <v>8</v>
      </c>
      <c r="K9125">
        <v>30</v>
      </c>
      <c r="L9125" t="s">
        <v>11</v>
      </c>
      <c r="M9125">
        <v>0</v>
      </c>
      <c r="N9125">
        <v>3</v>
      </c>
      <c r="O9125" t="str">
        <f>IF(AND(Tabela1[[#This Row],[EA Play Season Pass]]="Yes",Tabela1[[#This Row],[Minecraft Season Pass]]="Yes"),"Yes","No")</f>
        <v>No</v>
      </c>
      <c r="P9125" t="str">
        <f>IF(OR(Tabela1[[#This Row],[EA Play Season Pass]]="Yes",Tabela1[[#This Row],[Minecraft Season Pass]]="Yes"),"Yes","No")</f>
        <v>Yes</v>
      </c>
      <c r="Q9125">
        <v>42</v>
      </c>
      <c r="R9125" s="2"/>
    </row>
    <row r="9126" spans="1:18" x14ac:dyDescent="0.25">
      <c r="A9126">
        <v>9125</v>
      </c>
      <c r="B9126" t="s">
        <v>8544</v>
      </c>
      <c r="C9126" t="s">
        <v>10</v>
      </c>
      <c r="D9126" s="50">
        <v>45885</v>
      </c>
      <c r="E9126">
        <f>YEAR(Tabela1[[#This Row],[Start Date]])</f>
        <v>2025</v>
      </c>
      <c r="F9126">
        <f>ROUNDUP(MONTH(Tabela1[[#This Row],[Start Date]])/3,0)</f>
        <v>3</v>
      </c>
      <c r="G9126" t="s">
        <v>8</v>
      </c>
      <c r="H9126">
        <v>5</v>
      </c>
      <c r="I9126" t="s">
        <v>14</v>
      </c>
      <c r="J9126" t="s">
        <v>8</v>
      </c>
      <c r="K9126">
        <v>30</v>
      </c>
      <c r="L9126" t="s">
        <v>8</v>
      </c>
      <c r="M9126">
        <v>20</v>
      </c>
      <c r="N9126">
        <v>3</v>
      </c>
      <c r="O9126" t="str">
        <f>IF(AND(Tabela1[[#This Row],[EA Play Season Pass]]="Yes",Tabela1[[#This Row],[Minecraft Season Pass]]="Yes"),"Yes","No")</f>
        <v>Yes</v>
      </c>
      <c r="P9126" t="str">
        <f>IF(OR(Tabela1[[#This Row],[EA Play Season Pass]]="Yes",Tabela1[[#This Row],[Minecraft Season Pass]]="Yes"),"Yes","No")</f>
        <v>Yes</v>
      </c>
      <c r="Q9126">
        <v>52</v>
      </c>
      <c r="R9126" s="2"/>
    </row>
    <row r="9127" spans="1:18" x14ac:dyDescent="0.25">
      <c r="A9127">
        <v>9126</v>
      </c>
      <c r="B9127" t="s">
        <v>3293</v>
      </c>
      <c r="C9127" t="s">
        <v>13</v>
      </c>
      <c r="D9127" s="50">
        <v>45885</v>
      </c>
      <c r="E9127">
        <f>YEAR(Tabela1[[#This Row],[Start Date]])</f>
        <v>2025</v>
      </c>
      <c r="F9127">
        <f>ROUNDUP(MONTH(Tabela1[[#This Row],[Start Date]])/3,0)</f>
        <v>3</v>
      </c>
      <c r="G9127" t="s">
        <v>8</v>
      </c>
      <c r="H9127">
        <v>10</v>
      </c>
      <c r="I9127" t="s">
        <v>12</v>
      </c>
      <c r="J9127" t="s">
        <v>11</v>
      </c>
      <c r="K9127">
        <v>0</v>
      </c>
      <c r="L9127" t="s">
        <v>8</v>
      </c>
      <c r="M9127">
        <v>20</v>
      </c>
      <c r="N9127">
        <v>3</v>
      </c>
      <c r="O9127" t="str">
        <f>IF(AND(Tabela1[[#This Row],[EA Play Season Pass]]="Yes",Tabela1[[#This Row],[Minecraft Season Pass]]="Yes"),"Yes","No")</f>
        <v>No</v>
      </c>
      <c r="P9127" t="str">
        <f>IF(OR(Tabela1[[#This Row],[EA Play Season Pass]]="Yes",Tabela1[[#This Row],[Minecraft Season Pass]]="Yes"),"Yes","No")</f>
        <v>Yes</v>
      </c>
      <c r="Q9127">
        <v>27</v>
      </c>
      <c r="R9127" s="2"/>
    </row>
    <row r="9128" spans="1:18" x14ac:dyDescent="0.25">
      <c r="A9128">
        <v>9127</v>
      </c>
      <c r="B9128" t="s">
        <v>1328</v>
      </c>
      <c r="C9128" t="s">
        <v>13</v>
      </c>
      <c r="D9128" s="50">
        <v>45886</v>
      </c>
      <c r="E9128">
        <f>YEAR(Tabela1[[#This Row],[Start Date]])</f>
        <v>2025</v>
      </c>
      <c r="F9128">
        <f>ROUNDUP(MONTH(Tabela1[[#This Row],[Start Date]])/3,0)</f>
        <v>3</v>
      </c>
      <c r="G9128" t="s">
        <v>11</v>
      </c>
      <c r="H9128">
        <v>10</v>
      </c>
      <c r="I9128" t="s">
        <v>12</v>
      </c>
      <c r="J9128" t="s">
        <v>11</v>
      </c>
      <c r="K9128">
        <v>0</v>
      </c>
      <c r="L9128" t="s">
        <v>8</v>
      </c>
      <c r="M9128">
        <v>20</v>
      </c>
      <c r="N9128">
        <v>2</v>
      </c>
      <c r="O9128" t="str">
        <f>IF(AND(Tabela1[[#This Row],[EA Play Season Pass]]="Yes",Tabela1[[#This Row],[Minecraft Season Pass]]="Yes"),"Yes","No")</f>
        <v>No</v>
      </c>
      <c r="P9128" t="str">
        <f>IF(OR(Tabela1[[#This Row],[EA Play Season Pass]]="Yes",Tabela1[[#This Row],[Minecraft Season Pass]]="Yes"),"Yes","No")</f>
        <v>Yes</v>
      </c>
      <c r="Q9128">
        <v>28</v>
      </c>
      <c r="R9128" s="2"/>
    </row>
    <row r="9129" spans="1:18" x14ac:dyDescent="0.25">
      <c r="A9129">
        <v>9128</v>
      </c>
      <c r="B9129" t="s">
        <v>8545</v>
      </c>
      <c r="C9129" t="s">
        <v>7</v>
      </c>
      <c r="D9129" s="50">
        <v>45886</v>
      </c>
      <c r="E9129">
        <f>YEAR(Tabela1[[#This Row],[Start Date]])</f>
        <v>2025</v>
      </c>
      <c r="F9129">
        <f>ROUNDUP(MONTH(Tabela1[[#This Row],[Start Date]])/3,0)</f>
        <v>3</v>
      </c>
      <c r="G9129" t="s">
        <v>11</v>
      </c>
      <c r="H9129">
        <v>15</v>
      </c>
      <c r="I9129" t="s">
        <v>14</v>
      </c>
      <c r="J9129" t="s">
        <v>11</v>
      </c>
      <c r="K9129">
        <v>0</v>
      </c>
      <c r="L9129" t="s">
        <v>11</v>
      </c>
      <c r="M9129">
        <v>0</v>
      </c>
      <c r="N9129">
        <v>3</v>
      </c>
      <c r="O9129" t="str">
        <f>IF(AND(Tabela1[[#This Row],[EA Play Season Pass]]="Yes",Tabela1[[#This Row],[Minecraft Season Pass]]="Yes"),"Yes","No")</f>
        <v>No</v>
      </c>
      <c r="P9129" t="str">
        <f>IF(OR(Tabela1[[#This Row],[EA Play Season Pass]]="Yes",Tabela1[[#This Row],[Minecraft Season Pass]]="Yes"),"Yes","No")</f>
        <v>No</v>
      </c>
      <c r="Q9129">
        <v>12</v>
      </c>
      <c r="R9129" s="2"/>
    </row>
    <row r="9130" spans="1:18" x14ac:dyDescent="0.25">
      <c r="A9130">
        <v>9129</v>
      </c>
      <c r="B9130" t="s">
        <v>8546</v>
      </c>
      <c r="C9130" t="s">
        <v>7</v>
      </c>
      <c r="D9130" s="50">
        <v>45886</v>
      </c>
      <c r="E9130">
        <f>YEAR(Tabela1[[#This Row],[Start Date]])</f>
        <v>2025</v>
      </c>
      <c r="F9130">
        <f>ROUNDUP(MONTH(Tabela1[[#This Row],[Start Date]])/3,0)</f>
        <v>3</v>
      </c>
      <c r="G9130" t="s">
        <v>11</v>
      </c>
      <c r="H9130">
        <v>15</v>
      </c>
      <c r="I9130" t="s">
        <v>9</v>
      </c>
      <c r="J9130" t="s">
        <v>8</v>
      </c>
      <c r="K9130">
        <v>30</v>
      </c>
      <c r="L9130" t="s">
        <v>8</v>
      </c>
      <c r="M9130">
        <v>20</v>
      </c>
      <c r="N9130">
        <v>2</v>
      </c>
      <c r="O9130" t="str">
        <f>IF(AND(Tabela1[[#This Row],[EA Play Season Pass]]="Yes",Tabela1[[#This Row],[Minecraft Season Pass]]="Yes"),"Yes","No")</f>
        <v>Yes</v>
      </c>
      <c r="P9130" t="str">
        <f>IF(OR(Tabela1[[#This Row],[EA Play Season Pass]]="Yes",Tabela1[[#This Row],[Minecraft Season Pass]]="Yes"),"Yes","No")</f>
        <v>Yes</v>
      </c>
      <c r="Q9130">
        <v>63</v>
      </c>
      <c r="R9130" s="2"/>
    </row>
    <row r="9131" spans="1:18" x14ac:dyDescent="0.25">
      <c r="A9131">
        <v>9130</v>
      </c>
      <c r="B9131" t="s">
        <v>8547</v>
      </c>
      <c r="C9131" t="s">
        <v>10</v>
      </c>
      <c r="D9131" s="50">
        <v>45886</v>
      </c>
      <c r="E9131">
        <f>YEAR(Tabela1[[#This Row],[Start Date]])</f>
        <v>2025</v>
      </c>
      <c r="F9131">
        <f>ROUNDUP(MONTH(Tabela1[[#This Row],[Start Date]])/3,0)</f>
        <v>3</v>
      </c>
      <c r="G9131" t="s">
        <v>8</v>
      </c>
      <c r="H9131">
        <v>5</v>
      </c>
      <c r="I9131" t="s">
        <v>12</v>
      </c>
      <c r="J9131" t="s">
        <v>8</v>
      </c>
      <c r="K9131">
        <v>30</v>
      </c>
      <c r="L9131" t="s">
        <v>11</v>
      </c>
      <c r="M9131">
        <v>0</v>
      </c>
      <c r="N9131">
        <v>2</v>
      </c>
      <c r="O9131" t="str">
        <f>IF(AND(Tabela1[[#This Row],[EA Play Season Pass]]="Yes",Tabela1[[#This Row],[Minecraft Season Pass]]="Yes"),"Yes","No")</f>
        <v>No</v>
      </c>
      <c r="P9131" t="str">
        <f>IF(OR(Tabela1[[#This Row],[EA Play Season Pass]]="Yes",Tabela1[[#This Row],[Minecraft Season Pass]]="Yes"),"Yes","No")</f>
        <v>Yes</v>
      </c>
      <c r="Q9131">
        <v>33</v>
      </c>
      <c r="R9131" s="2"/>
    </row>
    <row r="9132" spans="1:18" x14ac:dyDescent="0.25">
      <c r="A9132">
        <v>9131</v>
      </c>
      <c r="B9132" t="s">
        <v>8548</v>
      </c>
      <c r="C9132" t="s">
        <v>13</v>
      </c>
      <c r="D9132" s="50">
        <v>45887</v>
      </c>
      <c r="E9132">
        <f>YEAR(Tabela1[[#This Row],[Start Date]])</f>
        <v>2025</v>
      </c>
      <c r="F9132">
        <f>ROUNDUP(MONTH(Tabela1[[#This Row],[Start Date]])/3,0)</f>
        <v>3</v>
      </c>
      <c r="G9132" t="s">
        <v>11</v>
      </c>
      <c r="H9132">
        <v>10</v>
      </c>
      <c r="I9132" t="s">
        <v>9</v>
      </c>
      <c r="J9132" t="s">
        <v>11</v>
      </c>
      <c r="K9132">
        <v>0</v>
      </c>
      <c r="L9132" t="s">
        <v>8</v>
      </c>
      <c r="M9132">
        <v>20</v>
      </c>
      <c r="N9132">
        <v>1</v>
      </c>
      <c r="O9132" t="str">
        <f>IF(AND(Tabela1[[#This Row],[EA Play Season Pass]]="Yes",Tabela1[[#This Row],[Minecraft Season Pass]]="Yes"),"Yes","No")</f>
        <v>No</v>
      </c>
      <c r="P9132" t="str">
        <f>IF(OR(Tabela1[[#This Row],[EA Play Season Pass]]="Yes",Tabela1[[#This Row],[Minecraft Season Pass]]="Yes"),"Yes","No")</f>
        <v>Yes</v>
      </c>
      <c r="Q9132">
        <v>29</v>
      </c>
      <c r="R9132" s="2"/>
    </row>
    <row r="9133" spans="1:18" x14ac:dyDescent="0.25">
      <c r="A9133">
        <v>9132</v>
      </c>
      <c r="B9133" t="s">
        <v>8549</v>
      </c>
      <c r="C9133" t="s">
        <v>13</v>
      </c>
      <c r="D9133" s="50">
        <v>45887</v>
      </c>
      <c r="E9133">
        <f>YEAR(Tabela1[[#This Row],[Start Date]])</f>
        <v>2025</v>
      </c>
      <c r="F9133">
        <f>ROUNDUP(MONTH(Tabela1[[#This Row],[Start Date]])/3,0)</f>
        <v>3</v>
      </c>
      <c r="G9133" t="s">
        <v>8</v>
      </c>
      <c r="H9133">
        <v>10</v>
      </c>
      <c r="I9133" t="s">
        <v>9</v>
      </c>
      <c r="J9133" t="s">
        <v>8</v>
      </c>
      <c r="K9133">
        <v>30</v>
      </c>
      <c r="L9133" t="s">
        <v>11</v>
      </c>
      <c r="M9133">
        <v>0</v>
      </c>
      <c r="N9133">
        <v>3</v>
      </c>
      <c r="O9133" t="str">
        <f>IF(AND(Tabela1[[#This Row],[EA Play Season Pass]]="Yes",Tabela1[[#This Row],[Minecraft Season Pass]]="Yes"),"Yes","No")</f>
        <v>No</v>
      </c>
      <c r="P9133" t="str">
        <f>IF(OR(Tabela1[[#This Row],[EA Play Season Pass]]="Yes",Tabela1[[#This Row],[Minecraft Season Pass]]="Yes"),"Yes","No")</f>
        <v>Yes</v>
      </c>
      <c r="Q9133">
        <v>37</v>
      </c>
      <c r="R9133" s="2"/>
    </row>
    <row r="9134" spans="1:18" x14ac:dyDescent="0.25">
      <c r="A9134">
        <v>9133</v>
      </c>
      <c r="B9134" t="s">
        <v>8550</v>
      </c>
      <c r="C9134" t="s">
        <v>10</v>
      </c>
      <c r="D9134" s="50">
        <v>45887</v>
      </c>
      <c r="E9134">
        <f>YEAR(Tabela1[[#This Row],[Start Date]])</f>
        <v>2025</v>
      </c>
      <c r="F9134">
        <f>ROUNDUP(MONTH(Tabela1[[#This Row],[Start Date]])/3,0)</f>
        <v>3</v>
      </c>
      <c r="G9134" t="s">
        <v>11</v>
      </c>
      <c r="H9134">
        <v>5</v>
      </c>
      <c r="I9134" t="s">
        <v>14</v>
      </c>
      <c r="J9134" t="s">
        <v>8</v>
      </c>
      <c r="K9134">
        <v>30</v>
      </c>
      <c r="L9134" t="s">
        <v>8</v>
      </c>
      <c r="M9134">
        <v>20</v>
      </c>
      <c r="N9134">
        <v>2</v>
      </c>
      <c r="O9134" t="str">
        <f>IF(AND(Tabela1[[#This Row],[EA Play Season Pass]]="Yes",Tabela1[[#This Row],[Minecraft Season Pass]]="Yes"),"Yes","No")</f>
        <v>Yes</v>
      </c>
      <c r="P9134" t="str">
        <f>IF(OR(Tabela1[[#This Row],[EA Play Season Pass]]="Yes",Tabela1[[#This Row],[Minecraft Season Pass]]="Yes"),"Yes","No")</f>
        <v>Yes</v>
      </c>
      <c r="Q9134">
        <v>53</v>
      </c>
      <c r="R9134" s="2"/>
    </row>
    <row r="9135" spans="1:18" x14ac:dyDescent="0.25">
      <c r="A9135">
        <v>9134</v>
      </c>
      <c r="B9135" t="s">
        <v>4690</v>
      </c>
      <c r="C9135" t="s">
        <v>13</v>
      </c>
      <c r="D9135" s="50">
        <v>45887</v>
      </c>
      <c r="E9135">
        <f>YEAR(Tabela1[[#This Row],[Start Date]])</f>
        <v>2025</v>
      </c>
      <c r="F9135">
        <f>ROUNDUP(MONTH(Tabela1[[#This Row],[Start Date]])/3,0)</f>
        <v>3</v>
      </c>
      <c r="G9135" t="s">
        <v>8</v>
      </c>
      <c r="H9135">
        <v>10</v>
      </c>
      <c r="I9135" t="s">
        <v>12</v>
      </c>
      <c r="J9135" t="s">
        <v>11</v>
      </c>
      <c r="K9135">
        <v>0</v>
      </c>
      <c r="L9135" t="s">
        <v>11</v>
      </c>
      <c r="M9135">
        <v>0</v>
      </c>
      <c r="N9135">
        <v>1</v>
      </c>
      <c r="O9135" t="str">
        <f>IF(AND(Tabela1[[#This Row],[EA Play Season Pass]]="Yes",Tabela1[[#This Row],[Minecraft Season Pass]]="Yes"),"Yes","No")</f>
        <v>No</v>
      </c>
      <c r="P9135" t="str">
        <f>IF(OR(Tabela1[[#This Row],[EA Play Season Pass]]="Yes",Tabela1[[#This Row],[Minecraft Season Pass]]="Yes"),"Yes","No")</f>
        <v>No</v>
      </c>
      <c r="Q9135">
        <v>9</v>
      </c>
      <c r="R9135" s="2"/>
    </row>
    <row r="9136" spans="1:18" x14ac:dyDescent="0.25">
      <c r="A9136">
        <v>9135</v>
      </c>
      <c r="B9136" t="s">
        <v>8551</v>
      </c>
      <c r="C9136" t="s">
        <v>7</v>
      </c>
      <c r="D9136" s="50">
        <v>45887</v>
      </c>
      <c r="E9136">
        <f>YEAR(Tabela1[[#This Row],[Start Date]])</f>
        <v>2025</v>
      </c>
      <c r="F9136">
        <f>ROUNDUP(MONTH(Tabela1[[#This Row],[Start Date]])/3,0)</f>
        <v>3</v>
      </c>
      <c r="G9136" t="s">
        <v>11</v>
      </c>
      <c r="H9136">
        <v>15</v>
      </c>
      <c r="I9136" t="s">
        <v>14</v>
      </c>
      <c r="J9136" t="s">
        <v>8</v>
      </c>
      <c r="K9136">
        <v>30</v>
      </c>
      <c r="L9136" t="s">
        <v>8</v>
      </c>
      <c r="M9136">
        <v>20</v>
      </c>
      <c r="N9136">
        <v>2</v>
      </c>
      <c r="O9136" t="str">
        <f>IF(AND(Tabela1[[#This Row],[EA Play Season Pass]]="Yes",Tabela1[[#This Row],[Minecraft Season Pass]]="Yes"),"Yes","No")</f>
        <v>Yes</v>
      </c>
      <c r="P9136" t="str">
        <f>IF(OR(Tabela1[[#This Row],[EA Play Season Pass]]="Yes",Tabela1[[#This Row],[Minecraft Season Pass]]="Yes"),"Yes","No")</f>
        <v>Yes</v>
      </c>
      <c r="Q9136">
        <v>63</v>
      </c>
      <c r="R9136" s="2"/>
    </row>
    <row r="9137" spans="1:18" x14ac:dyDescent="0.25">
      <c r="A9137">
        <v>9136</v>
      </c>
      <c r="B9137" t="s">
        <v>8552</v>
      </c>
      <c r="C9137" t="s">
        <v>10</v>
      </c>
      <c r="D9137" s="50">
        <v>45887</v>
      </c>
      <c r="E9137">
        <f>YEAR(Tabela1[[#This Row],[Start Date]])</f>
        <v>2025</v>
      </c>
      <c r="F9137">
        <f>ROUNDUP(MONTH(Tabela1[[#This Row],[Start Date]])/3,0)</f>
        <v>3</v>
      </c>
      <c r="G9137" t="s">
        <v>8</v>
      </c>
      <c r="H9137">
        <v>5</v>
      </c>
      <c r="I9137" t="s">
        <v>12</v>
      </c>
      <c r="J9137" t="s">
        <v>8</v>
      </c>
      <c r="K9137">
        <v>30</v>
      </c>
      <c r="L9137" t="s">
        <v>11</v>
      </c>
      <c r="M9137">
        <v>0</v>
      </c>
      <c r="N9137">
        <v>1</v>
      </c>
      <c r="O9137" t="str">
        <f>IF(AND(Tabela1[[#This Row],[EA Play Season Pass]]="Yes",Tabela1[[#This Row],[Minecraft Season Pass]]="Yes"),"Yes","No")</f>
        <v>No</v>
      </c>
      <c r="P9137" t="str">
        <f>IF(OR(Tabela1[[#This Row],[EA Play Season Pass]]="Yes",Tabela1[[#This Row],[Minecraft Season Pass]]="Yes"),"Yes","No")</f>
        <v>Yes</v>
      </c>
      <c r="Q9137">
        <v>34</v>
      </c>
      <c r="R9137" s="2"/>
    </row>
    <row r="9138" spans="1:18" x14ac:dyDescent="0.25">
      <c r="A9138">
        <v>9137</v>
      </c>
      <c r="B9138" t="s">
        <v>8553</v>
      </c>
      <c r="C9138" t="s">
        <v>13</v>
      </c>
      <c r="D9138" s="50">
        <v>45887</v>
      </c>
      <c r="E9138">
        <f>YEAR(Tabela1[[#This Row],[Start Date]])</f>
        <v>2025</v>
      </c>
      <c r="F9138">
        <f>ROUNDUP(MONTH(Tabela1[[#This Row],[Start Date]])/3,0)</f>
        <v>3</v>
      </c>
      <c r="G9138" t="s">
        <v>8</v>
      </c>
      <c r="H9138">
        <v>10</v>
      </c>
      <c r="I9138" t="s">
        <v>12</v>
      </c>
      <c r="J9138" t="s">
        <v>8</v>
      </c>
      <c r="K9138">
        <v>30</v>
      </c>
      <c r="L9138" t="s">
        <v>8</v>
      </c>
      <c r="M9138">
        <v>20</v>
      </c>
      <c r="N9138">
        <v>1</v>
      </c>
      <c r="O9138" t="str">
        <f>IF(AND(Tabela1[[#This Row],[EA Play Season Pass]]="Yes",Tabela1[[#This Row],[Minecraft Season Pass]]="Yes"),"Yes","No")</f>
        <v>Yes</v>
      </c>
      <c r="P9138" t="str">
        <f>IF(OR(Tabela1[[#This Row],[EA Play Season Pass]]="Yes",Tabela1[[#This Row],[Minecraft Season Pass]]="Yes"),"Yes","No")</f>
        <v>Yes</v>
      </c>
      <c r="Q9138">
        <v>59</v>
      </c>
      <c r="R9138" s="2"/>
    </row>
    <row r="9139" spans="1:18" x14ac:dyDescent="0.25">
      <c r="A9139">
        <v>9138</v>
      </c>
      <c r="B9139" t="s">
        <v>8554</v>
      </c>
      <c r="C9139" t="s">
        <v>10</v>
      </c>
      <c r="D9139" s="50">
        <v>45887</v>
      </c>
      <c r="E9139">
        <f>YEAR(Tabela1[[#This Row],[Start Date]])</f>
        <v>2025</v>
      </c>
      <c r="F9139">
        <f>ROUNDUP(MONTH(Tabela1[[#This Row],[Start Date]])/3,0)</f>
        <v>3</v>
      </c>
      <c r="G9139" t="s">
        <v>8</v>
      </c>
      <c r="H9139">
        <v>5</v>
      </c>
      <c r="I9139" t="s">
        <v>9</v>
      </c>
      <c r="J9139" t="s">
        <v>11</v>
      </c>
      <c r="K9139">
        <v>0</v>
      </c>
      <c r="L9139" t="s">
        <v>8</v>
      </c>
      <c r="M9139">
        <v>20</v>
      </c>
      <c r="N9139">
        <v>1</v>
      </c>
      <c r="O9139" t="str">
        <f>IF(AND(Tabela1[[#This Row],[EA Play Season Pass]]="Yes",Tabela1[[#This Row],[Minecraft Season Pass]]="Yes"),"Yes","No")</f>
        <v>No</v>
      </c>
      <c r="P9139" t="str">
        <f>IF(OR(Tabela1[[#This Row],[EA Play Season Pass]]="Yes",Tabela1[[#This Row],[Minecraft Season Pass]]="Yes"),"Yes","No")</f>
        <v>Yes</v>
      </c>
      <c r="Q9139">
        <v>24</v>
      </c>
      <c r="R9139" s="2"/>
    </row>
    <row r="9140" spans="1:18" x14ac:dyDescent="0.25">
      <c r="A9140">
        <v>9139</v>
      </c>
      <c r="B9140" t="s">
        <v>3010</v>
      </c>
      <c r="C9140" t="s">
        <v>13</v>
      </c>
      <c r="D9140" s="50">
        <v>45887</v>
      </c>
      <c r="E9140">
        <f>YEAR(Tabela1[[#This Row],[Start Date]])</f>
        <v>2025</v>
      </c>
      <c r="F9140">
        <f>ROUNDUP(MONTH(Tabela1[[#This Row],[Start Date]])/3,0)</f>
        <v>3</v>
      </c>
      <c r="G9140" t="s">
        <v>8</v>
      </c>
      <c r="H9140">
        <v>10</v>
      </c>
      <c r="I9140" t="s">
        <v>14</v>
      </c>
      <c r="J9140" t="s">
        <v>8</v>
      </c>
      <c r="K9140">
        <v>30</v>
      </c>
      <c r="L9140" t="s">
        <v>8</v>
      </c>
      <c r="M9140">
        <v>20</v>
      </c>
      <c r="N9140">
        <v>3</v>
      </c>
      <c r="O9140" t="str">
        <f>IF(AND(Tabela1[[#This Row],[EA Play Season Pass]]="Yes",Tabela1[[#This Row],[Minecraft Season Pass]]="Yes"),"Yes","No")</f>
        <v>Yes</v>
      </c>
      <c r="P9140" t="str">
        <f>IF(OR(Tabela1[[#This Row],[EA Play Season Pass]]="Yes",Tabela1[[#This Row],[Minecraft Season Pass]]="Yes"),"Yes","No")</f>
        <v>Yes</v>
      </c>
      <c r="Q9140">
        <v>57</v>
      </c>
      <c r="R9140" s="2"/>
    </row>
    <row r="9141" spans="1:18" x14ac:dyDescent="0.25">
      <c r="A9141">
        <v>9140</v>
      </c>
      <c r="B9141" t="s">
        <v>3866</v>
      </c>
      <c r="C9141" t="s">
        <v>7</v>
      </c>
      <c r="D9141" s="50">
        <v>45887</v>
      </c>
      <c r="E9141">
        <f>YEAR(Tabela1[[#This Row],[Start Date]])</f>
        <v>2025</v>
      </c>
      <c r="F9141">
        <f>ROUNDUP(MONTH(Tabela1[[#This Row],[Start Date]])/3,0)</f>
        <v>3</v>
      </c>
      <c r="G9141" t="s">
        <v>11</v>
      </c>
      <c r="H9141">
        <v>15</v>
      </c>
      <c r="I9141" t="s">
        <v>12</v>
      </c>
      <c r="J9141" t="s">
        <v>11</v>
      </c>
      <c r="K9141">
        <v>0</v>
      </c>
      <c r="L9141" t="s">
        <v>11</v>
      </c>
      <c r="M9141">
        <v>0</v>
      </c>
      <c r="N9141">
        <v>1</v>
      </c>
      <c r="O9141" t="str">
        <f>IF(AND(Tabela1[[#This Row],[EA Play Season Pass]]="Yes",Tabela1[[#This Row],[Minecraft Season Pass]]="Yes"),"Yes","No")</f>
        <v>No</v>
      </c>
      <c r="P9141" t="str">
        <f>IF(OR(Tabela1[[#This Row],[EA Play Season Pass]]="Yes",Tabela1[[#This Row],[Minecraft Season Pass]]="Yes"),"Yes","No")</f>
        <v>No</v>
      </c>
      <c r="Q9141">
        <v>14</v>
      </c>
      <c r="R9141" s="2"/>
    </row>
    <row r="9142" spans="1:18" x14ac:dyDescent="0.25">
      <c r="A9142">
        <v>9141</v>
      </c>
      <c r="B9142" t="s">
        <v>8555</v>
      </c>
      <c r="C9142" t="s">
        <v>10</v>
      </c>
      <c r="D9142" s="50">
        <v>45887</v>
      </c>
      <c r="E9142">
        <f>YEAR(Tabela1[[#This Row],[Start Date]])</f>
        <v>2025</v>
      </c>
      <c r="F9142">
        <f>ROUNDUP(MONTH(Tabela1[[#This Row],[Start Date]])/3,0)</f>
        <v>3</v>
      </c>
      <c r="G9142" t="s">
        <v>8</v>
      </c>
      <c r="H9142">
        <v>5</v>
      </c>
      <c r="I9142" t="s">
        <v>12</v>
      </c>
      <c r="J9142" t="s">
        <v>8</v>
      </c>
      <c r="K9142">
        <v>30</v>
      </c>
      <c r="L9142" t="s">
        <v>8</v>
      </c>
      <c r="M9142">
        <v>20</v>
      </c>
      <c r="N9142">
        <v>3</v>
      </c>
      <c r="O9142" t="str">
        <f>IF(AND(Tabela1[[#This Row],[EA Play Season Pass]]="Yes",Tabela1[[#This Row],[Minecraft Season Pass]]="Yes"),"Yes","No")</f>
        <v>Yes</v>
      </c>
      <c r="P9142" t="str">
        <f>IF(OR(Tabela1[[#This Row],[EA Play Season Pass]]="Yes",Tabela1[[#This Row],[Minecraft Season Pass]]="Yes"),"Yes","No")</f>
        <v>Yes</v>
      </c>
      <c r="Q9142">
        <v>52</v>
      </c>
      <c r="R9142" s="2"/>
    </row>
    <row r="9143" spans="1:18" x14ac:dyDescent="0.25">
      <c r="A9143">
        <v>9142</v>
      </c>
      <c r="B9143" t="s">
        <v>1471</v>
      </c>
      <c r="C9143" t="s">
        <v>13</v>
      </c>
      <c r="D9143" s="50">
        <v>45888</v>
      </c>
      <c r="E9143">
        <f>YEAR(Tabela1[[#This Row],[Start Date]])</f>
        <v>2025</v>
      </c>
      <c r="F9143">
        <f>ROUNDUP(MONTH(Tabela1[[#This Row],[Start Date]])/3,0)</f>
        <v>3</v>
      </c>
      <c r="G9143" t="s">
        <v>8</v>
      </c>
      <c r="H9143">
        <v>10</v>
      </c>
      <c r="I9143" t="s">
        <v>9</v>
      </c>
      <c r="J9143" t="s">
        <v>11</v>
      </c>
      <c r="K9143">
        <v>0</v>
      </c>
      <c r="L9143" t="s">
        <v>8</v>
      </c>
      <c r="M9143">
        <v>20</v>
      </c>
      <c r="N9143">
        <v>1</v>
      </c>
      <c r="O9143" t="str">
        <f>IF(AND(Tabela1[[#This Row],[EA Play Season Pass]]="Yes",Tabela1[[#This Row],[Minecraft Season Pass]]="Yes"),"Yes","No")</f>
        <v>No</v>
      </c>
      <c r="P9143" t="str">
        <f>IF(OR(Tabela1[[#This Row],[EA Play Season Pass]]="Yes",Tabela1[[#This Row],[Minecraft Season Pass]]="Yes"),"Yes","No")</f>
        <v>Yes</v>
      </c>
      <c r="Q9143">
        <v>29</v>
      </c>
      <c r="R9143" s="2"/>
    </row>
    <row r="9144" spans="1:18" x14ac:dyDescent="0.25">
      <c r="A9144">
        <v>9143</v>
      </c>
      <c r="B9144" t="s">
        <v>152</v>
      </c>
      <c r="C9144" t="s">
        <v>7</v>
      </c>
      <c r="D9144" s="50">
        <v>45888</v>
      </c>
      <c r="E9144">
        <f>YEAR(Tabela1[[#This Row],[Start Date]])</f>
        <v>2025</v>
      </c>
      <c r="F9144">
        <f>ROUNDUP(MONTH(Tabela1[[#This Row],[Start Date]])/3,0)</f>
        <v>3</v>
      </c>
      <c r="G9144" t="s">
        <v>8</v>
      </c>
      <c r="H9144">
        <v>15</v>
      </c>
      <c r="I9144" t="s">
        <v>9</v>
      </c>
      <c r="J9144" t="s">
        <v>8</v>
      </c>
      <c r="K9144">
        <v>30</v>
      </c>
      <c r="L9144" t="s">
        <v>11</v>
      </c>
      <c r="M9144">
        <v>0</v>
      </c>
      <c r="N9144">
        <v>3</v>
      </c>
      <c r="O9144" t="str">
        <f>IF(AND(Tabela1[[#This Row],[EA Play Season Pass]]="Yes",Tabela1[[#This Row],[Minecraft Season Pass]]="Yes"),"Yes","No")</f>
        <v>No</v>
      </c>
      <c r="P9144" t="str">
        <f>IF(OR(Tabela1[[#This Row],[EA Play Season Pass]]="Yes",Tabela1[[#This Row],[Minecraft Season Pass]]="Yes"),"Yes","No")</f>
        <v>Yes</v>
      </c>
      <c r="Q9144">
        <v>42</v>
      </c>
      <c r="R9144" s="2"/>
    </row>
    <row r="9145" spans="1:18" x14ac:dyDescent="0.25">
      <c r="A9145">
        <v>9144</v>
      </c>
      <c r="B9145" t="s">
        <v>8556</v>
      </c>
      <c r="C9145" t="s">
        <v>7</v>
      </c>
      <c r="D9145" s="50">
        <v>45888</v>
      </c>
      <c r="E9145">
        <f>YEAR(Tabela1[[#This Row],[Start Date]])</f>
        <v>2025</v>
      </c>
      <c r="F9145">
        <f>ROUNDUP(MONTH(Tabela1[[#This Row],[Start Date]])/3,0)</f>
        <v>3</v>
      </c>
      <c r="G9145" t="s">
        <v>11</v>
      </c>
      <c r="H9145">
        <v>15</v>
      </c>
      <c r="I9145" t="s">
        <v>12</v>
      </c>
      <c r="J9145" t="s">
        <v>8</v>
      </c>
      <c r="K9145">
        <v>30</v>
      </c>
      <c r="L9145" t="s">
        <v>11</v>
      </c>
      <c r="M9145">
        <v>0</v>
      </c>
      <c r="N9145">
        <v>1</v>
      </c>
      <c r="O9145" t="str">
        <f>IF(AND(Tabela1[[#This Row],[EA Play Season Pass]]="Yes",Tabela1[[#This Row],[Minecraft Season Pass]]="Yes"),"Yes","No")</f>
        <v>No</v>
      </c>
      <c r="P9145" t="str">
        <f>IF(OR(Tabela1[[#This Row],[EA Play Season Pass]]="Yes",Tabela1[[#This Row],[Minecraft Season Pass]]="Yes"),"Yes","No")</f>
        <v>Yes</v>
      </c>
      <c r="Q9145">
        <v>44</v>
      </c>
      <c r="R9145" s="2"/>
    </row>
    <row r="9146" spans="1:18" x14ac:dyDescent="0.25">
      <c r="A9146">
        <v>9145</v>
      </c>
      <c r="B9146" t="s">
        <v>8557</v>
      </c>
      <c r="C9146" t="s">
        <v>7</v>
      </c>
      <c r="D9146" s="50">
        <v>45888</v>
      </c>
      <c r="E9146">
        <f>YEAR(Tabela1[[#This Row],[Start Date]])</f>
        <v>2025</v>
      </c>
      <c r="F9146">
        <f>ROUNDUP(MONTH(Tabela1[[#This Row],[Start Date]])/3,0)</f>
        <v>3</v>
      </c>
      <c r="G9146" t="s">
        <v>11</v>
      </c>
      <c r="H9146">
        <v>15</v>
      </c>
      <c r="I9146" t="s">
        <v>12</v>
      </c>
      <c r="J9146" t="s">
        <v>8</v>
      </c>
      <c r="K9146">
        <v>30</v>
      </c>
      <c r="L9146" t="s">
        <v>8</v>
      </c>
      <c r="M9146">
        <v>20</v>
      </c>
      <c r="N9146">
        <v>3</v>
      </c>
      <c r="O9146" t="str">
        <f>IF(AND(Tabela1[[#This Row],[EA Play Season Pass]]="Yes",Tabela1[[#This Row],[Minecraft Season Pass]]="Yes"),"Yes","No")</f>
        <v>Yes</v>
      </c>
      <c r="P9146" t="str">
        <f>IF(OR(Tabela1[[#This Row],[EA Play Season Pass]]="Yes",Tabela1[[#This Row],[Minecraft Season Pass]]="Yes"),"Yes","No")</f>
        <v>Yes</v>
      </c>
      <c r="Q9146">
        <v>62</v>
      </c>
      <c r="R9146" s="2"/>
    </row>
    <row r="9147" spans="1:18" x14ac:dyDescent="0.25">
      <c r="A9147">
        <v>9146</v>
      </c>
      <c r="B9147" t="s">
        <v>8558</v>
      </c>
      <c r="C9147" t="s">
        <v>10</v>
      </c>
      <c r="D9147" s="50">
        <v>45888</v>
      </c>
      <c r="E9147">
        <f>YEAR(Tabela1[[#This Row],[Start Date]])</f>
        <v>2025</v>
      </c>
      <c r="F9147">
        <f>ROUNDUP(MONTH(Tabela1[[#This Row],[Start Date]])/3,0)</f>
        <v>3</v>
      </c>
      <c r="G9147" t="s">
        <v>8</v>
      </c>
      <c r="H9147">
        <v>5</v>
      </c>
      <c r="I9147" t="s">
        <v>14</v>
      </c>
      <c r="J9147" t="s">
        <v>8</v>
      </c>
      <c r="K9147">
        <v>30</v>
      </c>
      <c r="L9147" t="s">
        <v>11</v>
      </c>
      <c r="M9147">
        <v>0</v>
      </c>
      <c r="N9147">
        <v>3</v>
      </c>
      <c r="O9147" t="str">
        <f>IF(AND(Tabela1[[#This Row],[EA Play Season Pass]]="Yes",Tabela1[[#This Row],[Minecraft Season Pass]]="Yes"),"Yes","No")</f>
        <v>No</v>
      </c>
      <c r="P9147" t="str">
        <f>IF(OR(Tabela1[[#This Row],[EA Play Season Pass]]="Yes",Tabela1[[#This Row],[Minecraft Season Pass]]="Yes"),"Yes","No")</f>
        <v>Yes</v>
      </c>
      <c r="Q9147">
        <v>32</v>
      </c>
      <c r="R9147" s="2"/>
    </row>
    <row r="9148" spans="1:18" x14ac:dyDescent="0.25">
      <c r="A9148">
        <v>9147</v>
      </c>
      <c r="B9148" t="s">
        <v>739</v>
      </c>
      <c r="C9148" t="s">
        <v>7</v>
      </c>
      <c r="D9148" s="50">
        <v>45888</v>
      </c>
      <c r="E9148">
        <f>YEAR(Tabela1[[#This Row],[Start Date]])</f>
        <v>2025</v>
      </c>
      <c r="F9148">
        <f>ROUNDUP(MONTH(Tabela1[[#This Row],[Start Date]])/3,0)</f>
        <v>3</v>
      </c>
      <c r="G9148" t="s">
        <v>11</v>
      </c>
      <c r="H9148">
        <v>15</v>
      </c>
      <c r="I9148" t="s">
        <v>12</v>
      </c>
      <c r="J9148" t="s">
        <v>8</v>
      </c>
      <c r="K9148">
        <v>30</v>
      </c>
      <c r="L9148" t="s">
        <v>8</v>
      </c>
      <c r="M9148">
        <v>20</v>
      </c>
      <c r="N9148">
        <v>2</v>
      </c>
      <c r="O9148" t="str">
        <f>IF(AND(Tabela1[[#This Row],[EA Play Season Pass]]="Yes",Tabela1[[#This Row],[Minecraft Season Pass]]="Yes"),"Yes","No")</f>
        <v>Yes</v>
      </c>
      <c r="P9148" t="str">
        <f>IF(OR(Tabela1[[#This Row],[EA Play Season Pass]]="Yes",Tabela1[[#This Row],[Minecraft Season Pass]]="Yes"),"Yes","No")</f>
        <v>Yes</v>
      </c>
      <c r="Q9148">
        <v>63</v>
      </c>
      <c r="R9148" s="2"/>
    </row>
    <row r="9149" spans="1:18" x14ac:dyDescent="0.25">
      <c r="A9149">
        <v>9148</v>
      </c>
      <c r="B9149" t="s">
        <v>1177</v>
      </c>
      <c r="C9149" t="s">
        <v>13</v>
      </c>
      <c r="D9149" s="50">
        <v>45888</v>
      </c>
      <c r="E9149">
        <f>YEAR(Tabela1[[#This Row],[Start Date]])</f>
        <v>2025</v>
      </c>
      <c r="F9149">
        <f>ROUNDUP(MONTH(Tabela1[[#This Row],[Start Date]])/3,0)</f>
        <v>3</v>
      </c>
      <c r="G9149" t="s">
        <v>8</v>
      </c>
      <c r="H9149">
        <v>10</v>
      </c>
      <c r="I9149" t="s">
        <v>9</v>
      </c>
      <c r="J9149" t="s">
        <v>8</v>
      </c>
      <c r="K9149">
        <v>30</v>
      </c>
      <c r="L9149" t="s">
        <v>8</v>
      </c>
      <c r="M9149">
        <v>20</v>
      </c>
      <c r="N9149">
        <v>3</v>
      </c>
      <c r="O9149" t="str">
        <f>IF(AND(Tabela1[[#This Row],[EA Play Season Pass]]="Yes",Tabela1[[#This Row],[Minecraft Season Pass]]="Yes"),"Yes","No")</f>
        <v>Yes</v>
      </c>
      <c r="P9149" t="str">
        <f>IF(OR(Tabela1[[#This Row],[EA Play Season Pass]]="Yes",Tabela1[[#This Row],[Minecraft Season Pass]]="Yes"),"Yes","No")</f>
        <v>Yes</v>
      </c>
      <c r="Q9149">
        <v>57</v>
      </c>
      <c r="R9149" s="2"/>
    </row>
    <row r="9150" spans="1:18" x14ac:dyDescent="0.25">
      <c r="A9150">
        <v>9149</v>
      </c>
      <c r="B9150" t="s">
        <v>8559</v>
      </c>
      <c r="C9150" t="s">
        <v>7</v>
      </c>
      <c r="D9150" s="50">
        <v>45888</v>
      </c>
      <c r="E9150">
        <f>YEAR(Tabela1[[#This Row],[Start Date]])</f>
        <v>2025</v>
      </c>
      <c r="F9150">
        <f>ROUNDUP(MONTH(Tabela1[[#This Row],[Start Date]])/3,0)</f>
        <v>3</v>
      </c>
      <c r="G9150" t="s">
        <v>8</v>
      </c>
      <c r="H9150">
        <v>15</v>
      </c>
      <c r="I9150" t="s">
        <v>12</v>
      </c>
      <c r="J9150" t="s">
        <v>11</v>
      </c>
      <c r="K9150">
        <v>0</v>
      </c>
      <c r="L9150" t="s">
        <v>8</v>
      </c>
      <c r="M9150">
        <v>20</v>
      </c>
      <c r="N9150">
        <v>3</v>
      </c>
      <c r="O9150" t="str">
        <f>IF(AND(Tabela1[[#This Row],[EA Play Season Pass]]="Yes",Tabela1[[#This Row],[Minecraft Season Pass]]="Yes"),"Yes","No")</f>
        <v>No</v>
      </c>
      <c r="P9150" t="str">
        <f>IF(OR(Tabela1[[#This Row],[EA Play Season Pass]]="Yes",Tabela1[[#This Row],[Minecraft Season Pass]]="Yes"),"Yes","No")</f>
        <v>Yes</v>
      </c>
      <c r="Q9150">
        <v>32</v>
      </c>
      <c r="R9150" s="2"/>
    </row>
    <row r="9151" spans="1:18" x14ac:dyDescent="0.25">
      <c r="A9151">
        <v>9150</v>
      </c>
      <c r="B9151" t="s">
        <v>8560</v>
      </c>
      <c r="C9151" t="s">
        <v>7</v>
      </c>
      <c r="D9151" s="50">
        <v>45888</v>
      </c>
      <c r="E9151">
        <f>YEAR(Tabela1[[#This Row],[Start Date]])</f>
        <v>2025</v>
      </c>
      <c r="F9151">
        <f>ROUNDUP(MONTH(Tabela1[[#This Row],[Start Date]])/3,0)</f>
        <v>3</v>
      </c>
      <c r="G9151" t="s">
        <v>11</v>
      </c>
      <c r="H9151">
        <v>15</v>
      </c>
      <c r="I9151" t="s">
        <v>14</v>
      </c>
      <c r="J9151" t="s">
        <v>8</v>
      </c>
      <c r="K9151">
        <v>30</v>
      </c>
      <c r="L9151" t="s">
        <v>11</v>
      </c>
      <c r="M9151">
        <v>0</v>
      </c>
      <c r="N9151">
        <v>2</v>
      </c>
      <c r="O9151" t="str">
        <f>IF(AND(Tabela1[[#This Row],[EA Play Season Pass]]="Yes",Tabela1[[#This Row],[Minecraft Season Pass]]="Yes"),"Yes","No")</f>
        <v>No</v>
      </c>
      <c r="P9151" t="str">
        <f>IF(OR(Tabela1[[#This Row],[EA Play Season Pass]]="Yes",Tabela1[[#This Row],[Minecraft Season Pass]]="Yes"),"Yes","No")</f>
        <v>Yes</v>
      </c>
      <c r="Q9151">
        <v>43</v>
      </c>
      <c r="R9151" s="2"/>
    </row>
    <row r="9152" spans="1:18" x14ac:dyDescent="0.25">
      <c r="A9152">
        <v>9151</v>
      </c>
      <c r="B9152" t="s">
        <v>8561</v>
      </c>
      <c r="C9152" t="s">
        <v>10</v>
      </c>
      <c r="D9152" s="50">
        <v>45888</v>
      </c>
      <c r="E9152">
        <f>YEAR(Tabela1[[#This Row],[Start Date]])</f>
        <v>2025</v>
      </c>
      <c r="F9152">
        <f>ROUNDUP(MONTH(Tabela1[[#This Row],[Start Date]])/3,0)</f>
        <v>3</v>
      </c>
      <c r="G9152" t="s">
        <v>11</v>
      </c>
      <c r="H9152">
        <v>5</v>
      </c>
      <c r="I9152" t="s">
        <v>12</v>
      </c>
      <c r="J9152" t="s">
        <v>11</v>
      </c>
      <c r="K9152">
        <v>0</v>
      </c>
      <c r="L9152" t="s">
        <v>8</v>
      </c>
      <c r="M9152">
        <v>20</v>
      </c>
      <c r="N9152">
        <v>1</v>
      </c>
      <c r="O9152" t="str">
        <f>IF(AND(Tabela1[[#This Row],[EA Play Season Pass]]="Yes",Tabela1[[#This Row],[Minecraft Season Pass]]="Yes"),"Yes","No")</f>
        <v>No</v>
      </c>
      <c r="P9152" t="str">
        <f>IF(OR(Tabela1[[#This Row],[EA Play Season Pass]]="Yes",Tabela1[[#This Row],[Minecraft Season Pass]]="Yes"),"Yes","No")</f>
        <v>Yes</v>
      </c>
      <c r="Q9152">
        <v>24</v>
      </c>
      <c r="R9152" s="2"/>
    </row>
    <row r="9153" spans="1:18" x14ac:dyDescent="0.25">
      <c r="A9153">
        <v>9152</v>
      </c>
      <c r="B9153" t="s">
        <v>8562</v>
      </c>
      <c r="C9153" t="s">
        <v>7</v>
      </c>
      <c r="D9153" s="50">
        <v>45889</v>
      </c>
      <c r="E9153">
        <f>YEAR(Tabela1[[#This Row],[Start Date]])</f>
        <v>2025</v>
      </c>
      <c r="F9153">
        <f>ROUNDUP(MONTH(Tabela1[[#This Row],[Start Date]])/3,0)</f>
        <v>3</v>
      </c>
      <c r="G9153" t="s">
        <v>11</v>
      </c>
      <c r="H9153">
        <v>15</v>
      </c>
      <c r="I9153" t="s">
        <v>9</v>
      </c>
      <c r="J9153" t="s">
        <v>8</v>
      </c>
      <c r="K9153">
        <v>30</v>
      </c>
      <c r="L9153" t="s">
        <v>11</v>
      </c>
      <c r="M9153">
        <v>0</v>
      </c>
      <c r="N9153">
        <v>1</v>
      </c>
      <c r="O9153" t="str">
        <f>IF(AND(Tabela1[[#This Row],[EA Play Season Pass]]="Yes",Tabela1[[#This Row],[Minecraft Season Pass]]="Yes"),"Yes","No")</f>
        <v>No</v>
      </c>
      <c r="P9153" t="str">
        <f>IF(OR(Tabela1[[#This Row],[EA Play Season Pass]]="Yes",Tabela1[[#This Row],[Minecraft Season Pass]]="Yes"),"Yes","No")</f>
        <v>Yes</v>
      </c>
      <c r="Q9153">
        <v>44</v>
      </c>
      <c r="R9153" s="2"/>
    </row>
    <row r="9154" spans="1:18" x14ac:dyDescent="0.25">
      <c r="A9154">
        <v>9153</v>
      </c>
      <c r="B9154" t="s">
        <v>8563</v>
      </c>
      <c r="C9154" t="s">
        <v>7</v>
      </c>
      <c r="D9154" s="50">
        <v>45889</v>
      </c>
      <c r="E9154">
        <f>YEAR(Tabela1[[#This Row],[Start Date]])</f>
        <v>2025</v>
      </c>
      <c r="F9154">
        <f>ROUNDUP(MONTH(Tabela1[[#This Row],[Start Date]])/3,0)</f>
        <v>3</v>
      </c>
      <c r="G9154" t="s">
        <v>8</v>
      </c>
      <c r="H9154">
        <v>15</v>
      </c>
      <c r="I9154" t="s">
        <v>14</v>
      </c>
      <c r="J9154" t="s">
        <v>11</v>
      </c>
      <c r="K9154">
        <v>0</v>
      </c>
      <c r="L9154" t="s">
        <v>11</v>
      </c>
      <c r="M9154">
        <v>0</v>
      </c>
      <c r="N9154">
        <v>1</v>
      </c>
      <c r="O9154" t="str">
        <f>IF(AND(Tabela1[[#This Row],[EA Play Season Pass]]="Yes",Tabela1[[#This Row],[Minecraft Season Pass]]="Yes"),"Yes","No")</f>
        <v>No</v>
      </c>
      <c r="P9154" t="str">
        <f>IF(OR(Tabela1[[#This Row],[EA Play Season Pass]]="Yes",Tabela1[[#This Row],[Minecraft Season Pass]]="Yes"),"Yes","No")</f>
        <v>No</v>
      </c>
      <c r="Q9154">
        <v>14</v>
      </c>
      <c r="R9154" s="2"/>
    </row>
    <row r="9155" spans="1:18" x14ac:dyDescent="0.25">
      <c r="A9155">
        <v>9154</v>
      </c>
      <c r="B9155" t="s">
        <v>8564</v>
      </c>
      <c r="C9155" t="s">
        <v>13</v>
      </c>
      <c r="D9155" s="50">
        <v>45889</v>
      </c>
      <c r="E9155">
        <f>YEAR(Tabela1[[#This Row],[Start Date]])</f>
        <v>2025</v>
      </c>
      <c r="F9155">
        <f>ROUNDUP(MONTH(Tabela1[[#This Row],[Start Date]])/3,0)</f>
        <v>3</v>
      </c>
      <c r="G9155" t="s">
        <v>11</v>
      </c>
      <c r="H9155">
        <v>10</v>
      </c>
      <c r="I9155" t="s">
        <v>14</v>
      </c>
      <c r="J9155" t="s">
        <v>11</v>
      </c>
      <c r="K9155">
        <v>0</v>
      </c>
      <c r="L9155" t="s">
        <v>11</v>
      </c>
      <c r="M9155">
        <v>0</v>
      </c>
      <c r="N9155">
        <v>2</v>
      </c>
      <c r="O9155" t="str">
        <f>IF(AND(Tabela1[[#This Row],[EA Play Season Pass]]="Yes",Tabela1[[#This Row],[Minecraft Season Pass]]="Yes"),"Yes","No")</f>
        <v>No</v>
      </c>
      <c r="P9155" t="str">
        <f>IF(OR(Tabela1[[#This Row],[EA Play Season Pass]]="Yes",Tabela1[[#This Row],[Minecraft Season Pass]]="Yes"),"Yes","No")</f>
        <v>No</v>
      </c>
      <c r="Q9155">
        <v>8</v>
      </c>
      <c r="R9155" s="2"/>
    </row>
    <row r="9156" spans="1:18" x14ac:dyDescent="0.25">
      <c r="A9156">
        <v>9155</v>
      </c>
      <c r="B9156" t="s">
        <v>8565</v>
      </c>
      <c r="C9156" t="s">
        <v>7</v>
      </c>
      <c r="D9156" s="50">
        <v>45889</v>
      </c>
      <c r="E9156">
        <f>YEAR(Tabela1[[#This Row],[Start Date]])</f>
        <v>2025</v>
      </c>
      <c r="F9156">
        <f>ROUNDUP(MONTH(Tabela1[[#This Row],[Start Date]])/3,0)</f>
        <v>3</v>
      </c>
      <c r="G9156" t="s">
        <v>8</v>
      </c>
      <c r="H9156">
        <v>15</v>
      </c>
      <c r="I9156" t="s">
        <v>14</v>
      </c>
      <c r="J9156" t="s">
        <v>11</v>
      </c>
      <c r="K9156">
        <v>0</v>
      </c>
      <c r="L9156" t="s">
        <v>11</v>
      </c>
      <c r="M9156">
        <v>0</v>
      </c>
      <c r="N9156">
        <v>3</v>
      </c>
      <c r="O9156" t="str">
        <f>IF(AND(Tabela1[[#This Row],[EA Play Season Pass]]="Yes",Tabela1[[#This Row],[Minecraft Season Pass]]="Yes"),"Yes","No")</f>
        <v>No</v>
      </c>
      <c r="P9156" t="str">
        <f>IF(OR(Tabela1[[#This Row],[EA Play Season Pass]]="Yes",Tabela1[[#This Row],[Minecraft Season Pass]]="Yes"),"Yes","No")</f>
        <v>No</v>
      </c>
      <c r="Q9156">
        <v>12</v>
      </c>
      <c r="R9156" s="2"/>
    </row>
    <row r="9157" spans="1:18" x14ac:dyDescent="0.25">
      <c r="A9157">
        <v>9156</v>
      </c>
      <c r="B9157" t="s">
        <v>8566</v>
      </c>
      <c r="C9157" t="s">
        <v>13</v>
      </c>
      <c r="D9157" s="50">
        <v>45889</v>
      </c>
      <c r="E9157">
        <f>YEAR(Tabela1[[#This Row],[Start Date]])</f>
        <v>2025</v>
      </c>
      <c r="F9157">
        <f>ROUNDUP(MONTH(Tabela1[[#This Row],[Start Date]])/3,0)</f>
        <v>3</v>
      </c>
      <c r="G9157" t="s">
        <v>8</v>
      </c>
      <c r="H9157">
        <v>10</v>
      </c>
      <c r="I9157" t="s">
        <v>14</v>
      </c>
      <c r="J9157" t="s">
        <v>8</v>
      </c>
      <c r="K9157">
        <v>30</v>
      </c>
      <c r="L9157" t="s">
        <v>8</v>
      </c>
      <c r="M9157">
        <v>20</v>
      </c>
      <c r="N9157">
        <v>3</v>
      </c>
      <c r="O9157" t="str">
        <f>IF(AND(Tabela1[[#This Row],[EA Play Season Pass]]="Yes",Tabela1[[#This Row],[Minecraft Season Pass]]="Yes"),"Yes","No")</f>
        <v>Yes</v>
      </c>
      <c r="P9157" t="str">
        <f>IF(OR(Tabela1[[#This Row],[EA Play Season Pass]]="Yes",Tabela1[[#This Row],[Minecraft Season Pass]]="Yes"),"Yes","No")</f>
        <v>Yes</v>
      </c>
      <c r="Q9157">
        <v>57</v>
      </c>
      <c r="R9157" s="2"/>
    </row>
    <row r="9158" spans="1:18" x14ac:dyDescent="0.25">
      <c r="A9158">
        <v>9157</v>
      </c>
      <c r="B9158" t="s">
        <v>8567</v>
      </c>
      <c r="C9158" t="s">
        <v>7</v>
      </c>
      <c r="D9158" s="50">
        <v>45889</v>
      </c>
      <c r="E9158">
        <f>YEAR(Tabela1[[#This Row],[Start Date]])</f>
        <v>2025</v>
      </c>
      <c r="F9158">
        <f>ROUNDUP(MONTH(Tabela1[[#This Row],[Start Date]])/3,0)</f>
        <v>3</v>
      </c>
      <c r="G9158" t="s">
        <v>11</v>
      </c>
      <c r="H9158">
        <v>15</v>
      </c>
      <c r="I9158" t="s">
        <v>12</v>
      </c>
      <c r="J9158" t="s">
        <v>8</v>
      </c>
      <c r="K9158">
        <v>30</v>
      </c>
      <c r="L9158" t="s">
        <v>11</v>
      </c>
      <c r="M9158">
        <v>0</v>
      </c>
      <c r="N9158">
        <v>3</v>
      </c>
      <c r="O9158" t="str">
        <f>IF(AND(Tabela1[[#This Row],[EA Play Season Pass]]="Yes",Tabela1[[#This Row],[Minecraft Season Pass]]="Yes"),"Yes","No")</f>
        <v>No</v>
      </c>
      <c r="P9158" t="str">
        <f>IF(OR(Tabela1[[#This Row],[EA Play Season Pass]]="Yes",Tabela1[[#This Row],[Minecraft Season Pass]]="Yes"),"Yes","No")</f>
        <v>Yes</v>
      </c>
      <c r="Q9158">
        <v>42</v>
      </c>
      <c r="R9158" s="2"/>
    </row>
    <row r="9159" spans="1:18" x14ac:dyDescent="0.25">
      <c r="A9159">
        <v>9158</v>
      </c>
      <c r="B9159" t="s">
        <v>775</v>
      </c>
      <c r="C9159" t="s">
        <v>13</v>
      </c>
      <c r="D9159" s="50">
        <v>45889</v>
      </c>
      <c r="E9159">
        <f>YEAR(Tabela1[[#This Row],[Start Date]])</f>
        <v>2025</v>
      </c>
      <c r="F9159">
        <f>ROUNDUP(MONTH(Tabela1[[#This Row],[Start Date]])/3,0)</f>
        <v>3</v>
      </c>
      <c r="G9159" t="s">
        <v>11</v>
      </c>
      <c r="H9159">
        <v>10</v>
      </c>
      <c r="I9159" t="s">
        <v>12</v>
      </c>
      <c r="J9159" t="s">
        <v>11</v>
      </c>
      <c r="K9159">
        <v>0</v>
      </c>
      <c r="L9159" t="s">
        <v>8</v>
      </c>
      <c r="M9159">
        <v>20</v>
      </c>
      <c r="N9159">
        <v>1</v>
      </c>
      <c r="O9159" t="str">
        <f>IF(AND(Tabela1[[#This Row],[EA Play Season Pass]]="Yes",Tabela1[[#This Row],[Minecraft Season Pass]]="Yes"),"Yes","No")</f>
        <v>No</v>
      </c>
      <c r="P9159" t="str">
        <f>IF(OR(Tabela1[[#This Row],[EA Play Season Pass]]="Yes",Tabela1[[#This Row],[Minecraft Season Pass]]="Yes"),"Yes","No")</f>
        <v>Yes</v>
      </c>
      <c r="Q9159">
        <v>29</v>
      </c>
      <c r="R9159" s="2"/>
    </row>
    <row r="9160" spans="1:18" x14ac:dyDescent="0.25">
      <c r="A9160">
        <v>9159</v>
      </c>
      <c r="B9160" t="s">
        <v>8568</v>
      </c>
      <c r="C9160" t="s">
        <v>13</v>
      </c>
      <c r="D9160" s="50">
        <v>45890</v>
      </c>
      <c r="E9160">
        <f>YEAR(Tabela1[[#This Row],[Start Date]])</f>
        <v>2025</v>
      </c>
      <c r="F9160">
        <f>ROUNDUP(MONTH(Tabela1[[#This Row],[Start Date]])/3,0)</f>
        <v>3</v>
      </c>
      <c r="G9160" t="s">
        <v>8</v>
      </c>
      <c r="H9160">
        <v>10</v>
      </c>
      <c r="I9160" t="s">
        <v>14</v>
      </c>
      <c r="J9160" t="s">
        <v>11</v>
      </c>
      <c r="K9160">
        <v>0</v>
      </c>
      <c r="L9160" t="s">
        <v>11</v>
      </c>
      <c r="M9160">
        <v>0</v>
      </c>
      <c r="N9160">
        <v>2</v>
      </c>
      <c r="O9160" t="str">
        <f>IF(AND(Tabela1[[#This Row],[EA Play Season Pass]]="Yes",Tabela1[[#This Row],[Minecraft Season Pass]]="Yes"),"Yes","No")</f>
        <v>No</v>
      </c>
      <c r="P9160" t="str">
        <f>IF(OR(Tabela1[[#This Row],[EA Play Season Pass]]="Yes",Tabela1[[#This Row],[Minecraft Season Pass]]="Yes"),"Yes","No")</f>
        <v>No</v>
      </c>
      <c r="Q9160">
        <v>8</v>
      </c>
      <c r="R9160" s="2"/>
    </row>
    <row r="9161" spans="1:18" x14ac:dyDescent="0.25">
      <c r="A9161">
        <v>9160</v>
      </c>
      <c r="B9161" t="s">
        <v>2912</v>
      </c>
      <c r="C9161" t="s">
        <v>13</v>
      </c>
      <c r="D9161" s="50">
        <v>45890</v>
      </c>
      <c r="E9161">
        <f>YEAR(Tabela1[[#This Row],[Start Date]])</f>
        <v>2025</v>
      </c>
      <c r="F9161">
        <f>ROUNDUP(MONTH(Tabela1[[#This Row],[Start Date]])/3,0)</f>
        <v>3</v>
      </c>
      <c r="G9161" t="s">
        <v>8</v>
      </c>
      <c r="H9161">
        <v>10</v>
      </c>
      <c r="I9161" t="s">
        <v>12</v>
      </c>
      <c r="J9161" t="s">
        <v>8</v>
      </c>
      <c r="K9161">
        <v>30</v>
      </c>
      <c r="L9161" t="s">
        <v>11</v>
      </c>
      <c r="M9161">
        <v>0</v>
      </c>
      <c r="N9161">
        <v>2</v>
      </c>
      <c r="O9161" t="str">
        <f>IF(AND(Tabela1[[#This Row],[EA Play Season Pass]]="Yes",Tabela1[[#This Row],[Minecraft Season Pass]]="Yes"),"Yes","No")</f>
        <v>No</v>
      </c>
      <c r="P9161" t="str">
        <f>IF(OR(Tabela1[[#This Row],[EA Play Season Pass]]="Yes",Tabela1[[#This Row],[Minecraft Season Pass]]="Yes"),"Yes","No")</f>
        <v>Yes</v>
      </c>
      <c r="Q9161">
        <v>38</v>
      </c>
      <c r="R9161" s="2"/>
    </row>
    <row r="9162" spans="1:18" x14ac:dyDescent="0.25">
      <c r="A9162">
        <v>9161</v>
      </c>
      <c r="B9162" t="s">
        <v>8569</v>
      </c>
      <c r="C9162" t="s">
        <v>7</v>
      </c>
      <c r="D9162" s="50">
        <v>45890</v>
      </c>
      <c r="E9162">
        <f>YEAR(Tabela1[[#This Row],[Start Date]])</f>
        <v>2025</v>
      </c>
      <c r="F9162">
        <f>ROUNDUP(MONTH(Tabela1[[#This Row],[Start Date]])/3,0)</f>
        <v>3</v>
      </c>
      <c r="G9162" t="s">
        <v>11</v>
      </c>
      <c r="H9162">
        <v>15</v>
      </c>
      <c r="I9162" t="s">
        <v>14</v>
      </c>
      <c r="J9162" t="s">
        <v>11</v>
      </c>
      <c r="K9162">
        <v>0</v>
      </c>
      <c r="L9162" t="s">
        <v>11</v>
      </c>
      <c r="M9162">
        <v>0</v>
      </c>
      <c r="N9162">
        <v>3</v>
      </c>
      <c r="O9162" t="str">
        <f>IF(AND(Tabela1[[#This Row],[EA Play Season Pass]]="Yes",Tabela1[[#This Row],[Minecraft Season Pass]]="Yes"),"Yes","No")</f>
        <v>No</v>
      </c>
      <c r="P9162" t="str">
        <f>IF(OR(Tabela1[[#This Row],[EA Play Season Pass]]="Yes",Tabela1[[#This Row],[Minecraft Season Pass]]="Yes"),"Yes","No")</f>
        <v>No</v>
      </c>
      <c r="Q9162">
        <v>12</v>
      </c>
      <c r="R9162" s="2"/>
    </row>
    <row r="9163" spans="1:18" x14ac:dyDescent="0.25">
      <c r="A9163">
        <v>9162</v>
      </c>
      <c r="B9163" t="s">
        <v>270</v>
      </c>
      <c r="C9163" t="s">
        <v>13</v>
      </c>
      <c r="D9163" s="50">
        <v>45890</v>
      </c>
      <c r="E9163">
        <f>YEAR(Tabela1[[#This Row],[Start Date]])</f>
        <v>2025</v>
      </c>
      <c r="F9163">
        <f>ROUNDUP(MONTH(Tabela1[[#This Row],[Start Date]])/3,0)</f>
        <v>3</v>
      </c>
      <c r="G9163" t="s">
        <v>11</v>
      </c>
      <c r="H9163">
        <v>10</v>
      </c>
      <c r="I9163" t="s">
        <v>12</v>
      </c>
      <c r="J9163" t="s">
        <v>8</v>
      </c>
      <c r="K9163">
        <v>30</v>
      </c>
      <c r="L9163" t="s">
        <v>8</v>
      </c>
      <c r="M9163">
        <v>20</v>
      </c>
      <c r="N9163">
        <v>1</v>
      </c>
      <c r="O9163" t="str">
        <f>IF(AND(Tabela1[[#This Row],[EA Play Season Pass]]="Yes",Tabela1[[#This Row],[Minecraft Season Pass]]="Yes"),"Yes","No")</f>
        <v>Yes</v>
      </c>
      <c r="P9163" t="str">
        <f>IF(OR(Tabela1[[#This Row],[EA Play Season Pass]]="Yes",Tabela1[[#This Row],[Minecraft Season Pass]]="Yes"),"Yes","No")</f>
        <v>Yes</v>
      </c>
      <c r="Q9163">
        <v>59</v>
      </c>
      <c r="R9163" s="2"/>
    </row>
    <row r="9164" spans="1:18" x14ac:dyDescent="0.25">
      <c r="A9164">
        <v>9163</v>
      </c>
      <c r="B9164" t="s">
        <v>8570</v>
      </c>
      <c r="C9164" t="s">
        <v>7</v>
      </c>
      <c r="D9164" s="50">
        <v>45890</v>
      </c>
      <c r="E9164">
        <f>YEAR(Tabela1[[#This Row],[Start Date]])</f>
        <v>2025</v>
      </c>
      <c r="F9164">
        <f>ROUNDUP(MONTH(Tabela1[[#This Row],[Start Date]])/3,0)</f>
        <v>3</v>
      </c>
      <c r="G9164" t="s">
        <v>11</v>
      </c>
      <c r="H9164">
        <v>15</v>
      </c>
      <c r="I9164" t="s">
        <v>9</v>
      </c>
      <c r="J9164" t="s">
        <v>11</v>
      </c>
      <c r="K9164">
        <v>0</v>
      </c>
      <c r="L9164" t="s">
        <v>11</v>
      </c>
      <c r="M9164">
        <v>0</v>
      </c>
      <c r="N9164">
        <v>2</v>
      </c>
      <c r="O9164" t="str">
        <f>IF(AND(Tabela1[[#This Row],[EA Play Season Pass]]="Yes",Tabela1[[#This Row],[Minecraft Season Pass]]="Yes"),"Yes","No")</f>
        <v>No</v>
      </c>
      <c r="P9164" t="str">
        <f>IF(OR(Tabela1[[#This Row],[EA Play Season Pass]]="Yes",Tabela1[[#This Row],[Minecraft Season Pass]]="Yes"),"Yes","No")</f>
        <v>No</v>
      </c>
      <c r="Q9164">
        <v>13</v>
      </c>
      <c r="R9164" s="2"/>
    </row>
    <row r="9165" spans="1:18" x14ac:dyDescent="0.25">
      <c r="A9165">
        <v>9164</v>
      </c>
      <c r="B9165" t="s">
        <v>8571</v>
      </c>
      <c r="C9165" t="s">
        <v>13</v>
      </c>
      <c r="D9165" s="50">
        <v>45890</v>
      </c>
      <c r="E9165">
        <f>YEAR(Tabela1[[#This Row],[Start Date]])</f>
        <v>2025</v>
      </c>
      <c r="F9165">
        <f>ROUNDUP(MONTH(Tabela1[[#This Row],[Start Date]])/3,0)</f>
        <v>3</v>
      </c>
      <c r="G9165" t="s">
        <v>11</v>
      </c>
      <c r="H9165">
        <v>10</v>
      </c>
      <c r="I9165" t="s">
        <v>14</v>
      </c>
      <c r="J9165" t="s">
        <v>11</v>
      </c>
      <c r="K9165">
        <v>0</v>
      </c>
      <c r="L9165" t="s">
        <v>11</v>
      </c>
      <c r="M9165">
        <v>0</v>
      </c>
      <c r="N9165">
        <v>3</v>
      </c>
      <c r="O9165" t="str">
        <f>IF(AND(Tabela1[[#This Row],[EA Play Season Pass]]="Yes",Tabela1[[#This Row],[Minecraft Season Pass]]="Yes"),"Yes","No")</f>
        <v>No</v>
      </c>
      <c r="P9165" t="str">
        <f>IF(OR(Tabela1[[#This Row],[EA Play Season Pass]]="Yes",Tabela1[[#This Row],[Minecraft Season Pass]]="Yes"),"Yes","No")</f>
        <v>No</v>
      </c>
      <c r="Q9165">
        <v>7</v>
      </c>
      <c r="R9165" s="2"/>
    </row>
    <row r="9166" spans="1:18" x14ac:dyDescent="0.25">
      <c r="A9166">
        <v>9165</v>
      </c>
      <c r="B9166" t="s">
        <v>8572</v>
      </c>
      <c r="C9166" t="s">
        <v>13</v>
      </c>
      <c r="D9166" s="50">
        <v>45890</v>
      </c>
      <c r="E9166">
        <f>YEAR(Tabela1[[#This Row],[Start Date]])</f>
        <v>2025</v>
      </c>
      <c r="F9166">
        <f>ROUNDUP(MONTH(Tabela1[[#This Row],[Start Date]])/3,0)</f>
        <v>3</v>
      </c>
      <c r="G9166" t="s">
        <v>8</v>
      </c>
      <c r="H9166">
        <v>10</v>
      </c>
      <c r="I9166" t="s">
        <v>14</v>
      </c>
      <c r="J9166" t="s">
        <v>8</v>
      </c>
      <c r="K9166">
        <v>30</v>
      </c>
      <c r="L9166" t="s">
        <v>8</v>
      </c>
      <c r="M9166">
        <v>20</v>
      </c>
      <c r="N9166">
        <v>3</v>
      </c>
      <c r="O9166" t="str">
        <f>IF(AND(Tabela1[[#This Row],[EA Play Season Pass]]="Yes",Tabela1[[#This Row],[Minecraft Season Pass]]="Yes"),"Yes","No")</f>
        <v>Yes</v>
      </c>
      <c r="P9166" t="str">
        <f>IF(OR(Tabela1[[#This Row],[EA Play Season Pass]]="Yes",Tabela1[[#This Row],[Minecraft Season Pass]]="Yes"),"Yes","No")</f>
        <v>Yes</v>
      </c>
      <c r="Q9166">
        <v>57</v>
      </c>
      <c r="R9166" s="2"/>
    </row>
    <row r="9167" spans="1:18" x14ac:dyDescent="0.25">
      <c r="A9167">
        <v>9166</v>
      </c>
      <c r="B9167" t="s">
        <v>1633</v>
      </c>
      <c r="C9167" t="s">
        <v>7</v>
      </c>
      <c r="D9167" s="50">
        <v>45890</v>
      </c>
      <c r="E9167">
        <f>YEAR(Tabela1[[#This Row],[Start Date]])</f>
        <v>2025</v>
      </c>
      <c r="F9167">
        <f>ROUNDUP(MONTH(Tabela1[[#This Row],[Start Date]])/3,0)</f>
        <v>3</v>
      </c>
      <c r="G9167" t="s">
        <v>8</v>
      </c>
      <c r="H9167">
        <v>15</v>
      </c>
      <c r="I9167" t="s">
        <v>14</v>
      </c>
      <c r="J9167" t="s">
        <v>8</v>
      </c>
      <c r="K9167">
        <v>30</v>
      </c>
      <c r="L9167" t="s">
        <v>8</v>
      </c>
      <c r="M9167">
        <v>20</v>
      </c>
      <c r="N9167">
        <v>3</v>
      </c>
      <c r="O9167" t="str">
        <f>IF(AND(Tabela1[[#This Row],[EA Play Season Pass]]="Yes",Tabela1[[#This Row],[Minecraft Season Pass]]="Yes"),"Yes","No")</f>
        <v>Yes</v>
      </c>
      <c r="P9167" t="str">
        <f>IF(OR(Tabela1[[#This Row],[EA Play Season Pass]]="Yes",Tabela1[[#This Row],[Minecraft Season Pass]]="Yes"),"Yes","No")</f>
        <v>Yes</v>
      </c>
      <c r="Q9167">
        <v>62</v>
      </c>
      <c r="R9167" s="2"/>
    </row>
    <row r="9168" spans="1:18" x14ac:dyDescent="0.25">
      <c r="A9168">
        <v>9167</v>
      </c>
      <c r="B9168" t="s">
        <v>2568</v>
      </c>
      <c r="C9168" t="s">
        <v>10</v>
      </c>
      <c r="D9168" s="50">
        <v>45891</v>
      </c>
      <c r="E9168">
        <f>YEAR(Tabela1[[#This Row],[Start Date]])</f>
        <v>2025</v>
      </c>
      <c r="F9168">
        <f>ROUNDUP(MONTH(Tabela1[[#This Row],[Start Date]])/3,0)</f>
        <v>3</v>
      </c>
      <c r="G9168" t="s">
        <v>8</v>
      </c>
      <c r="H9168">
        <v>5</v>
      </c>
      <c r="I9168" t="s">
        <v>9</v>
      </c>
      <c r="J9168" t="s">
        <v>11</v>
      </c>
      <c r="K9168">
        <v>0</v>
      </c>
      <c r="L9168" t="s">
        <v>8</v>
      </c>
      <c r="M9168">
        <v>20</v>
      </c>
      <c r="N9168">
        <v>1</v>
      </c>
      <c r="O9168" t="str">
        <f>IF(AND(Tabela1[[#This Row],[EA Play Season Pass]]="Yes",Tabela1[[#This Row],[Minecraft Season Pass]]="Yes"),"Yes","No")</f>
        <v>No</v>
      </c>
      <c r="P9168" t="str">
        <f>IF(OR(Tabela1[[#This Row],[EA Play Season Pass]]="Yes",Tabela1[[#This Row],[Minecraft Season Pass]]="Yes"),"Yes","No")</f>
        <v>Yes</v>
      </c>
      <c r="Q9168">
        <v>24</v>
      </c>
      <c r="R9168" s="2"/>
    </row>
    <row r="9169" spans="1:18" x14ac:dyDescent="0.25">
      <c r="A9169">
        <v>9168</v>
      </c>
      <c r="B9169" t="s">
        <v>8573</v>
      </c>
      <c r="C9169" t="s">
        <v>7</v>
      </c>
      <c r="D9169" s="50">
        <v>45891</v>
      </c>
      <c r="E9169">
        <f>YEAR(Tabela1[[#This Row],[Start Date]])</f>
        <v>2025</v>
      </c>
      <c r="F9169">
        <f>ROUNDUP(MONTH(Tabela1[[#This Row],[Start Date]])/3,0)</f>
        <v>3</v>
      </c>
      <c r="G9169" t="s">
        <v>8</v>
      </c>
      <c r="H9169">
        <v>15</v>
      </c>
      <c r="I9169" t="s">
        <v>14</v>
      </c>
      <c r="J9169" t="s">
        <v>11</v>
      </c>
      <c r="K9169">
        <v>0</v>
      </c>
      <c r="L9169" t="s">
        <v>8</v>
      </c>
      <c r="M9169">
        <v>20</v>
      </c>
      <c r="N9169">
        <v>1</v>
      </c>
      <c r="O9169" t="str">
        <f>IF(AND(Tabela1[[#This Row],[EA Play Season Pass]]="Yes",Tabela1[[#This Row],[Minecraft Season Pass]]="Yes"),"Yes","No")</f>
        <v>No</v>
      </c>
      <c r="P9169" t="str">
        <f>IF(OR(Tabela1[[#This Row],[EA Play Season Pass]]="Yes",Tabela1[[#This Row],[Minecraft Season Pass]]="Yes"),"Yes","No")</f>
        <v>Yes</v>
      </c>
      <c r="Q9169">
        <v>34</v>
      </c>
      <c r="R9169" s="2"/>
    </row>
    <row r="9170" spans="1:18" x14ac:dyDescent="0.25">
      <c r="A9170">
        <v>9169</v>
      </c>
      <c r="B9170" t="s">
        <v>8574</v>
      </c>
      <c r="C9170" t="s">
        <v>13</v>
      </c>
      <c r="D9170" s="50">
        <v>45891</v>
      </c>
      <c r="E9170">
        <f>YEAR(Tabela1[[#This Row],[Start Date]])</f>
        <v>2025</v>
      </c>
      <c r="F9170">
        <f>ROUNDUP(MONTH(Tabela1[[#This Row],[Start Date]])/3,0)</f>
        <v>3</v>
      </c>
      <c r="G9170" t="s">
        <v>11</v>
      </c>
      <c r="H9170">
        <v>10</v>
      </c>
      <c r="I9170" t="s">
        <v>12</v>
      </c>
      <c r="J9170" t="s">
        <v>8</v>
      </c>
      <c r="K9170">
        <v>30</v>
      </c>
      <c r="L9170" t="s">
        <v>8</v>
      </c>
      <c r="M9170">
        <v>20</v>
      </c>
      <c r="N9170">
        <v>2</v>
      </c>
      <c r="O9170" t="str">
        <f>IF(AND(Tabela1[[#This Row],[EA Play Season Pass]]="Yes",Tabela1[[#This Row],[Minecraft Season Pass]]="Yes"),"Yes","No")</f>
        <v>Yes</v>
      </c>
      <c r="P9170" t="str">
        <f>IF(OR(Tabela1[[#This Row],[EA Play Season Pass]]="Yes",Tabela1[[#This Row],[Minecraft Season Pass]]="Yes"),"Yes","No")</f>
        <v>Yes</v>
      </c>
      <c r="Q9170">
        <v>58</v>
      </c>
      <c r="R9170" s="2"/>
    </row>
    <row r="9171" spans="1:18" x14ac:dyDescent="0.25">
      <c r="A9171">
        <v>9170</v>
      </c>
      <c r="B9171" t="s">
        <v>8575</v>
      </c>
      <c r="C9171" t="s">
        <v>10</v>
      </c>
      <c r="D9171" s="50">
        <v>45892</v>
      </c>
      <c r="E9171">
        <f>YEAR(Tabela1[[#This Row],[Start Date]])</f>
        <v>2025</v>
      </c>
      <c r="F9171">
        <f>ROUNDUP(MONTH(Tabela1[[#This Row],[Start Date]])/3,0)</f>
        <v>3</v>
      </c>
      <c r="G9171" t="s">
        <v>8</v>
      </c>
      <c r="H9171">
        <v>5</v>
      </c>
      <c r="I9171" t="s">
        <v>14</v>
      </c>
      <c r="J9171" t="s">
        <v>8</v>
      </c>
      <c r="K9171">
        <v>30</v>
      </c>
      <c r="L9171" t="s">
        <v>11</v>
      </c>
      <c r="M9171">
        <v>0</v>
      </c>
      <c r="N9171">
        <v>2</v>
      </c>
      <c r="O9171" t="str">
        <f>IF(AND(Tabela1[[#This Row],[EA Play Season Pass]]="Yes",Tabela1[[#This Row],[Minecraft Season Pass]]="Yes"),"Yes","No")</f>
        <v>No</v>
      </c>
      <c r="P9171" t="str">
        <f>IF(OR(Tabela1[[#This Row],[EA Play Season Pass]]="Yes",Tabela1[[#This Row],[Minecraft Season Pass]]="Yes"),"Yes","No")</f>
        <v>Yes</v>
      </c>
      <c r="Q9171">
        <v>33</v>
      </c>
      <c r="R9171" s="2"/>
    </row>
    <row r="9172" spans="1:18" x14ac:dyDescent="0.25">
      <c r="A9172">
        <v>9171</v>
      </c>
      <c r="B9172" t="s">
        <v>4352</v>
      </c>
      <c r="C9172" t="s">
        <v>10</v>
      </c>
      <c r="D9172" s="50">
        <v>45892</v>
      </c>
      <c r="E9172">
        <f>YEAR(Tabela1[[#This Row],[Start Date]])</f>
        <v>2025</v>
      </c>
      <c r="F9172">
        <f>ROUNDUP(MONTH(Tabela1[[#This Row],[Start Date]])/3,0)</f>
        <v>3</v>
      </c>
      <c r="G9172" t="s">
        <v>11</v>
      </c>
      <c r="H9172">
        <v>5</v>
      </c>
      <c r="I9172" t="s">
        <v>9</v>
      </c>
      <c r="J9172" t="s">
        <v>8</v>
      </c>
      <c r="K9172">
        <v>30</v>
      </c>
      <c r="L9172" t="s">
        <v>8</v>
      </c>
      <c r="M9172">
        <v>20</v>
      </c>
      <c r="N9172">
        <v>2</v>
      </c>
      <c r="O9172" t="str">
        <f>IF(AND(Tabela1[[#This Row],[EA Play Season Pass]]="Yes",Tabela1[[#This Row],[Minecraft Season Pass]]="Yes"),"Yes","No")</f>
        <v>Yes</v>
      </c>
      <c r="P9172" t="str">
        <f>IF(OR(Tabela1[[#This Row],[EA Play Season Pass]]="Yes",Tabela1[[#This Row],[Minecraft Season Pass]]="Yes"),"Yes","No")</f>
        <v>Yes</v>
      </c>
      <c r="Q9172">
        <v>53</v>
      </c>
      <c r="R9172" s="2"/>
    </row>
    <row r="9173" spans="1:18" x14ac:dyDescent="0.25">
      <c r="A9173">
        <v>9172</v>
      </c>
      <c r="B9173" t="s">
        <v>3224</v>
      </c>
      <c r="C9173" t="s">
        <v>13</v>
      </c>
      <c r="D9173" s="50">
        <v>45892</v>
      </c>
      <c r="E9173">
        <f>YEAR(Tabela1[[#This Row],[Start Date]])</f>
        <v>2025</v>
      </c>
      <c r="F9173">
        <f>ROUNDUP(MONTH(Tabela1[[#This Row],[Start Date]])/3,0)</f>
        <v>3</v>
      </c>
      <c r="G9173" t="s">
        <v>8</v>
      </c>
      <c r="H9173">
        <v>10</v>
      </c>
      <c r="I9173" t="s">
        <v>12</v>
      </c>
      <c r="J9173" t="s">
        <v>11</v>
      </c>
      <c r="K9173">
        <v>0</v>
      </c>
      <c r="L9173" t="s">
        <v>8</v>
      </c>
      <c r="M9173">
        <v>20</v>
      </c>
      <c r="N9173">
        <v>3</v>
      </c>
      <c r="O9173" t="str">
        <f>IF(AND(Tabela1[[#This Row],[EA Play Season Pass]]="Yes",Tabela1[[#This Row],[Minecraft Season Pass]]="Yes"),"Yes","No")</f>
        <v>No</v>
      </c>
      <c r="P9173" t="str">
        <f>IF(OR(Tabela1[[#This Row],[EA Play Season Pass]]="Yes",Tabela1[[#This Row],[Minecraft Season Pass]]="Yes"),"Yes","No")</f>
        <v>Yes</v>
      </c>
      <c r="Q9173">
        <v>27</v>
      </c>
      <c r="R9173" s="2"/>
    </row>
    <row r="9174" spans="1:18" x14ac:dyDescent="0.25">
      <c r="A9174">
        <v>9173</v>
      </c>
      <c r="B9174" t="s">
        <v>8576</v>
      </c>
      <c r="C9174" t="s">
        <v>7</v>
      </c>
      <c r="D9174" s="50">
        <v>45892</v>
      </c>
      <c r="E9174">
        <f>YEAR(Tabela1[[#This Row],[Start Date]])</f>
        <v>2025</v>
      </c>
      <c r="F9174">
        <f>ROUNDUP(MONTH(Tabela1[[#This Row],[Start Date]])/3,0)</f>
        <v>3</v>
      </c>
      <c r="G9174" t="s">
        <v>8</v>
      </c>
      <c r="H9174">
        <v>15</v>
      </c>
      <c r="I9174" t="s">
        <v>12</v>
      </c>
      <c r="J9174" t="s">
        <v>8</v>
      </c>
      <c r="K9174">
        <v>30</v>
      </c>
      <c r="L9174" t="s">
        <v>8</v>
      </c>
      <c r="M9174">
        <v>20</v>
      </c>
      <c r="N9174">
        <v>1</v>
      </c>
      <c r="O9174" t="str">
        <f>IF(AND(Tabela1[[#This Row],[EA Play Season Pass]]="Yes",Tabela1[[#This Row],[Minecraft Season Pass]]="Yes"),"Yes","No")</f>
        <v>Yes</v>
      </c>
      <c r="P9174" t="str">
        <f>IF(OR(Tabela1[[#This Row],[EA Play Season Pass]]="Yes",Tabela1[[#This Row],[Minecraft Season Pass]]="Yes"),"Yes","No")</f>
        <v>Yes</v>
      </c>
      <c r="Q9174">
        <v>64</v>
      </c>
      <c r="R9174" s="2"/>
    </row>
    <row r="9175" spans="1:18" x14ac:dyDescent="0.25">
      <c r="A9175">
        <v>9174</v>
      </c>
      <c r="B9175" t="s">
        <v>8577</v>
      </c>
      <c r="C9175" t="s">
        <v>13</v>
      </c>
      <c r="D9175" s="50">
        <v>45893</v>
      </c>
      <c r="E9175">
        <f>YEAR(Tabela1[[#This Row],[Start Date]])</f>
        <v>2025</v>
      </c>
      <c r="F9175">
        <f>ROUNDUP(MONTH(Tabela1[[#This Row],[Start Date]])/3,0)</f>
        <v>3</v>
      </c>
      <c r="G9175" t="s">
        <v>8</v>
      </c>
      <c r="H9175">
        <v>10</v>
      </c>
      <c r="I9175" t="s">
        <v>14</v>
      </c>
      <c r="J9175" t="s">
        <v>11</v>
      </c>
      <c r="K9175">
        <v>0</v>
      </c>
      <c r="L9175" t="s">
        <v>11</v>
      </c>
      <c r="M9175">
        <v>0</v>
      </c>
      <c r="N9175">
        <v>2</v>
      </c>
      <c r="O9175" t="str">
        <f>IF(AND(Tabela1[[#This Row],[EA Play Season Pass]]="Yes",Tabela1[[#This Row],[Minecraft Season Pass]]="Yes"),"Yes","No")</f>
        <v>No</v>
      </c>
      <c r="P9175" t="str">
        <f>IF(OR(Tabela1[[#This Row],[EA Play Season Pass]]="Yes",Tabela1[[#This Row],[Minecraft Season Pass]]="Yes"),"Yes","No")</f>
        <v>No</v>
      </c>
      <c r="Q9175">
        <v>8</v>
      </c>
      <c r="R9175" s="2"/>
    </row>
    <row r="9176" spans="1:18" x14ac:dyDescent="0.25">
      <c r="A9176">
        <v>9175</v>
      </c>
      <c r="B9176" t="s">
        <v>3169</v>
      </c>
      <c r="C9176" t="s">
        <v>10</v>
      </c>
      <c r="D9176" s="50">
        <v>45893</v>
      </c>
      <c r="E9176">
        <f>YEAR(Tabela1[[#This Row],[Start Date]])</f>
        <v>2025</v>
      </c>
      <c r="F9176">
        <f>ROUNDUP(MONTH(Tabela1[[#This Row],[Start Date]])/3,0)</f>
        <v>3</v>
      </c>
      <c r="G9176" t="s">
        <v>11</v>
      </c>
      <c r="H9176">
        <v>5</v>
      </c>
      <c r="I9176" t="s">
        <v>9</v>
      </c>
      <c r="J9176" t="s">
        <v>8</v>
      </c>
      <c r="K9176">
        <v>30</v>
      </c>
      <c r="L9176" t="s">
        <v>8</v>
      </c>
      <c r="M9176">
        <v>20</v>
      </c>
      <c r="N9176">
        <v>3</v>
      </c>
      <c r="O9176" t="str">
        <f>IF(AND(Tabela1[[#This Row],[EA Play Season Pass]]="Yes",Tabela1[[#This Row],[Minecraft Season Pass]]="Yes"),"Yes","No")</f>
        <v>Yes</v>
      </c>
      <c r="P9176" t="str">
        <f>IF(OR(Tabela1[[#This Row],[EA Play Season Pass]]="Yes",Tabela1[[#This Row],[Minecraft Season Pass]]="Yes"),"Yes","No")</f>
        <v>Yes</v>
      </c>
      <c r="Q9176">
        <v>52</v>
      </c>
      <c r="R9176" s="2"/>
    </row>
    <row r="9177" spans="1:18" x14ac:dyDescent="0.25">
      <c r="A9177">
        <v>9176</v>
      </c>
      <c r="B9177" t="s">
        <v>8578</v>
      </c>
      <c r="C9177" t="s">
        <v>7</v>
      </c>
      <c r="D9177" s="50">
        <v>45893</v>
      </c>
      <c r="E9177">
        <f>YEAR(Tabela1[[#This Row],[Start Date]])</f>
        <v>2025</v>
      </c>
      <c r="F9177">
        <f>ROUNDUP(MONTH(Tabela1[[#This Row],[Start Date]])/3,0)</f>
        <v>3</v>
      </c>
      <c r="G9177" t="s">
        <v>8</v>
      </c>
      <c r="H9177">
        <v>15</v>
      </c>
      <c r="I9177" t="s">
        <v>14</v>
      </c>
      <c r="J9177" t="s">
        <v>11</v>
      </c>
      <c r="K9177">
        <v>0</v>
      </c>
      <c r="L9177" t="s">
        <v>8</v>
      </c>
      <c r="M9177">
        <v>20</v>
      </c>
      <c r="N9177">
        <v>2</v>
      </c>
      <c r="O9177" t="str">
        <f>IF(AND(Tabela1[[#This Row],[EA Play Season Pass]]="Yes",Tabela1[[#This Row],[Minecraft Season Pass]]="Yes"),"Yes","No")</f>
        <v>No</v>
      </c>
      <c r="P9177" t="str">
        <f>IF(OR(Tabela1[[#This Row],[EA Play Season Pass]]="Yes",Tabela1[[#This Row],[Minecraft Season Pass]]="Yes"),"Yes","No")</f>
        <v>Yes</v>
      </c>
      <c r="Q9177">
        <v>33</v>
      </c>
      <c r="R9177" s="2"/>
    </row>
    <row r="9178" spans="1:18" x14ac:dyDescent="0.25">
      <c r="A9178">
        <v>9177</v>
      </c>
      <c r="B9178" t="s">
        <v>868</v>
      </c>
      <c r="C9178" t="s">
        <v>10</v>
      </c>
      <c r="D9178" s="50">
        <v>45893</v>
      </c>
      <c r="E9178">
        <f>YEAR(Tabela1[[#This Row],[Start Date]])</f>
        <v>2025</v>
      </c>
      <c r="F9178">
        <f>ROUNDUP(MONTH(Tabela1[[#This Row],[Start Date]])/3,0)</f>
        <v>3</v>
      </c>
      <c r="G9178" t="s">
        <v>8</v>
      </c>
      <c r="H9178">
        <v>5</v>
      </c>
      <c r="I9178" t="s">
        <v>9</v>
      </c>
      <c r="J9178" t="s">
        <v>11</v>
      </c>
      <c r="K9178">
        <v>0</v>
      </c>
      <c r="L9178" t="s">
        <v>11</v>
      </c>
      <c r="M9178">
        <v>0</v>
      </c>
      <c r="N9178">
        <v>3</v>
      </c>
      <c r="O9178" t="str">
        <f>IF(AND(Tabela1[[#This Row],[EA Play Season Pass]]="Yes",Tabela1[[#This Row],[Minecraft Season Pass]]="Yes"),"Yes","No")</f>
        <v>No</v>
      </c>
      <c r="P9178" t="str">
        <f>IF(OR(Tabela1[[#This Row],[EA Play Season Pass]]="Yes",Tabela1[[#This Row],[Minecraft Season Pass]]="Yes"),"Yes","No")</f>
        <v>No</v>
      </c>
      <c r="Q9178">
        <v>2</v>
      </c>
      <c r="R9178" s="2"/>
    </row>
    <row r="9179" spans="1:18" x14ac:dyDescent="0.25">
      <c r="A9179">
        <v>9178</v>
      </c>
      <c r="B9179" t="s">
        <v>1862</v>
      </c>
      <c r="C9179" t="s">
        <v>7</v>
      </c>
      <c r="D9179" s="50">
        <v>45893</v>
      </c>
      <c r="E9179">
        <f>YEAR(Tabela1[[#This Row],[Start Date]])</f>
        <v>2025</v>
      </c>
      <c r="F9179">
        <f>ROUNDUP(MONTH(Tabela1[[#This Row],[Start Date]])/3,0)</f>
        <v>3</v>
      </c>
      <c r="G9179" t="s">
        <v>8</v>
      </c>
      <c r="H9179">
        <v>15</v>
      </c>
      <c r="I9179" t="s">
        <v>12</v>
      </c>
      <c r="J9179" t="s">
        <v>8</v>
      </c>
      <c r="K9179">
        <v>30</v>
      </c>
      <c r="L9179" t="s">
        <v>8</v>
      </c>
      <c r="M9179">
        <v>20</v>
      </c>
      <c r="N9179">
        <v>3</v>
      </c>
      <c r="O9179" t="str">
        <f>IF(AND(Tabela1[[#This Row],[EA Play Season Pass]]="Yes",Tabela1[[#This Row],[Minecraft Season Pass]]="Yes"),"Yes","No")</f>
        <v>Yes</v>
      </c>
      <c r="P9179" t="str">
        <f>IF(OR(Tabela1[[#This Row],[EA Play Season Pass]]="Yes",Tabela1[[#This Row],[Minecraft Season Pass]]="Yes"),"Yes","No")</f>
        <v>Yes</v>
      </c>
      <c r="Q9179">
        <v>62</v>
      </c>
      <c r="R9179" s="2"/>
    </row>
    <row r="9180" spans="1:18" x14ac:dyDescent="0.25">
      <c r="A9180">
        <v>9179</v>
      </c>
      <c r="B9180" t="s">
        <v>1690</v>
      </c>
      <c r="C9180" t="s">
        <v>10</v>
      </c>
      <c r="D9180" s="50">
        <v>45894</v>
      </c>
      <c r="E9180">
        <f>YEAR(Tabela1[[#This Row],[Start Date]])</f>
        <v>2025</v>
      </c>
      <c r="F9180">
        <f>ROUNDUP(MONTH(Tabela1[[#This Row],[Start Date]])/3,0)</f>
        <v>3</v>
      </c>
      <c r="G9180" t="s">
        <v>11</v>
      </c>
      <c r="H9180">
        <v>5</v>
      </c>
      <c r="I9180" t="s">
        <v>14</v>
      </c>
      <c r="J9180" t="s">
        <v>11</v>
      </c>
      <c r="K9180">
        <v>0</v>
      </c>
      <c r="L9180" t="s">
        <v>8</v>
      </c>
      <c r="M9180">
        <v>20</v>
      </c>
      <c r="N9180">
        <v>1</v>
      </c>
      <c r="O9180" t="str">
        <f>IF(AND(Tabela1[[#This Row],[EA Play Season Pass]]="Yes",Tabela1[[#This Row],[Minecraft Season Pass]]="Yes"),"Yes","No")</f>
        <v>No</v>
      </c>
      <c r="P9180" t="str">
        <f>IF(OR(Tabela1[[#This Row],[EA Play Season Pass]]="Yes",Tabela1[[#This Row],[Minecraft Season Pass]]="Yes"),"Yes","No")</f>
        <v>Yes</v>
      </c>
      <c r="Q9180">
        <v>24</v>
      </c>
      <c r="R9180" s="2"/>
    </row>
    <row r="9181" spans="1:18" x14ac:dyDescent="0.25">
      <c r="A9181">
        <v>9180</v>
      </c>
      <c r="B9181" t="s">
        <v>2954</v>
      </c>
      <c r="C9181" t="s">
        <v>10</v>
      </c>
      <c r="D9181" s="50">
        <v>45894</v>
      </c>
      <c r="E9181">
        <f>YEAR(Tabela1[[#This Row],[Start Date]])</f>
        <v>2025</v>
      </c>
      <c r="F9181">
        <f>ROUNDUP(MONTH(Tabela1[[#This Row],[Start Date]])/3,0)</f>
        <v>3</v>
      </c>
      <c r="G9181" t="s">
        <v>11</v>
      </c>
      <c r="H9181">
        <v>5</v>
      </c>
      <c r="I9181" t="s">
        <v>14</v>
      </c>
      <c r="J9181" t="s">
        <v>11</v>
      </c>
      <c r="K9181">
        <v>0</v>
      </c>
      <c r="L9181" t="s">
        <v>8</v>
      </c>
      <c r="M9181">
        <v>20</v>
      </c>
      <c r="N9181">
        <v>1</v>
      </c>
      <c r="O9181" t="str">
        <f>IF(AND(Tabela1[[#This Row],[EA Play Season Pass]]="Yes",Tabela1[[#This Row],[Minecraft Season Pass]]="Yes"),"Yes","No")</f>
        <v>No</v>
      </c>
      <c r="P9181" t="str">
        <f>IF(OR(Tabela1[[#This Row],[EA Play Season Pass]]="Yes",Tabela1[[#This Row],[Minecraft Season Pass]]="Yes"),"Yes","No")</f>
        <v>Yes</v>
      </c>
      <c r="Q9181">
        <v>24</v>
      </c>
      <c r="R9181" s="2"/>
    </row>
    <row r="9182" spans="1:18" x14ac:dyDescent="0.25">
      <c r="A9182">
        <v>9181</v>
      </c>
      <c r="B9182" t="s">
        <v>690</v>
      </c>
      <c r="C9182" t="s">
        <v>10</v>
      </c>
      <c r="D9182" s="50">
        <v>45894</v>
      </c>
      <c r="E9182">
        <f>YEAR(Tabela1[[#This Row],[Start Date]])</f>
        <v>2025</v>
      </c>
      <c r="F9182">
        <f>ROUNDUP(MONTH(Tabela1[[#This Row],[Start Date]])/3,0)</f>
        <v>3</v>
      </c>
      <c r="G9182" t="s">
        <v>11</v>
      </c>
      <c r="H9182">
        <v>5</v>
      </c>
      <c r="I9182" t="s">
        <v>9</v>
      </c>
      <c r="J9182" t="s">
        <v>11</v>
      </c>
      <c r="K9182">
        <v>0</v>
      </c>
      <c r="L9182" t="s">
        <v>11</v>
      </c>
      <c r="M9182">
        <v>0</v>
      </c>
      <c r="N9182">
        <v>2</v>
      </c>
      <c r="O9182" t="str">
        <f>IF(AND(Tabela1[[#This Row],[EA Play Season Pass]]="Yes",Tabela1[[#This Row],[Minecraft Season Pass]]="Yes"),"Yes","No")</f>
        <v>No</v>
      </c>
      <c r="P9182" t="str">
        <f>IF(OR(Tabela1[[#This Row],[EA Play Season Pass]]="Yes",Tabela1[[#This Row],[Minecraft Season Pass]]="Yes"),"Yes","No")</f>
        <v>No</v>
      </c>
      <c r="Q9182">
        <v>3</v>
      </c>
      <c r="R9182" s="2"/>
    </row>
    <row r="9183" spans="1:18" x14ac:dyDescent="0.25">
      <c r="A9183">
        <v>9182</v>
      </c>
      <c r="B9183" t="s">
        <v>8579</v>
      </c>
      <c r="C9183" t="s">
        <v>7</v>
      </c>
      <c r="D9183" s="50">
        <v>45894</v>
      </c>
      <c r="E9183">
        <f>YEAR(Tabela1[[#This Row],[Start Date]])</f>
        <v>2025</v>
      </c>
      <c r="F9183">
        <f>ROUNDUP(MONTH(Tabela1[[#This Row],[Start Date]])/3,0)</f>
        <v>3</v>
      </c>
      <c r="G9183" t="s">
        <v>11</v>
      </c>
      <c r="H9183">
        <v>15</v>
      </c>
      <c r="I9183" t="s">
        <v>12</v>
      </c>
      <c r="J9183" t="s">
        <v>11</v>
      </c>
      <c r="K9183">
        <v>0</v>
      </c>
      <c r="L9183" t="s">
        <v>11</v>
      </c>
      <c r="M9183">
        <v>0</v>
      </c>
      <c r="N9183">
        <v>3</v>
      </c>
      <c r="O9183" t="str">
        <f>IF(AND(Tabela1[[#This Row],[EA Play Season Pass]]="Yes",Tabela1[[#This Row],[Minecraft Season Pass]]="Yes"),"Yes","No")</f>
        <v>No</v>
      </c>
      <c r="P9183" t="str">
        <f>IF(OR(Tabela1[[#This Row],[EA Play Season Pass]]="Yes",Tabela1[[#This Row],[Minecraft Season Pass]]="Yes"),"Yes","No")</f>
        <v>No</v>
      </c>
      <c r="Q9183">
        <v>12</v>
      </c>
      <c r="R9183" s="2"/>
    </row>
    <row r="9184" spans="1:18" x14ac:dyDescent="0.25">
      <c r="A9184">
        <v>9183</v>
      </c>
      <c r="B9184" t="s">
        <v>5201</v>
      </c>
      <c r="C9184" t="s">
        <v>13</v>
      </c>
      <c r="D9184" s="50">
        <v>45894</v>
      </c>
      <c r="E9184">
        <f>YEAR(Tabela1[[#This Row],[Start Date]])</f>
        <v>2025</v>
      </c>
      <c r="F9184">
        <f>ROUNDUP(MONTH(Tabela1[[#This Row],[Start Date]])/3,0)</f>
        <v>3</v>
      </c>
      <c r="G9184" t="s">
        <v>11</v>
      </c>
      <c r="H9184">
        <v>10</v>
      </c>
      <c r="I9184" t="s">
        <v>9</v>
      </c>
      <c r="J9184" t="s">
        <v>8</v>
      </c>
      <c r="K9184">
        <v>30</v>
      </c>
      <c r="L9184" t="s">
        <v>8</v>
      </c>
      <c r="M9184">
        <v>20</v>
      </c>
      <c r="N9184">
        <v>3</v>
      </c>
      <c r="O9184" t="str">
        <f>IF(AND(Tabela1[[#This Row],[EA Play Season Pass]]="Yes",Tabela1[[#This Row],[Minecraft Season Pass]]="Yes"),"Yes","No")</f>
        <v>Yes</v>
      </c>
      <c r="P9184" t="str">
        <f>IF(OR(Tabela1[[#This Row],[EA Play Season Pass]]="Yes",Tabela1[[#This Row],[Minecraft Season Pass]]="Yes"),"Yes","No")</f>
        <v>Yes</v>
      </c>
      <c r="Q9184">
        <v>57</v>
      </c>
      <c r="R9184" s="2"/>
    </row>
    <row r="9185" spans="1:18" x14ac:dyDescent="0.25">
      <c r="A9185">
        <v>9184</v>
      </c>
      <c r="B9185" t="s">
        <v>8580</v>
      </c>
      <c r="C9185" t="s">
        <v>10</v>
      </c>
      <c r="D9185" s="50">
        <v>45895</v>
      </c>
      <c r="E9185">
        <f>YEAR(Tabela1[[#This Row],[Start Date]])</f>
        <v>2025</v>
      </c>
      <c r="F9185">
        <f>ROUNDUP(MONTH(Tabela1[[#This Row],[Start Date]])/3,0)</f>
        <v>3</v>
      </c>
      <c r="G9185" t="s">
        <v>11</v>
      </c>
      <c r="H9185">
        <v>5</v>
      </c>
      <c r="I9185" t="s">
        <v>12</v>
      </c>
      <c r="J9185" t="s">
        <v>8</v>
      </c>
      <c r="K9185">
        <v>30</v>
      </c>
      <c r="L9185" t="s">
        <v>11</v>
      </c>
      <c r="M9185">
        <v>0</v>
      </c>
      <c r="N9185">
        <v>1</v>
      </c>
      <c r="O9185" t="str">
        <f>IF(AND(Tabela1[[#This Row],[EA Play Season Pass]]="Yes",Tabela1[[#This Row],[Minecraft Season Pass]]="Yes"),"Yes","No")</f>
        <v>No</v>
      </c>
      <c r="P9185" t="str">
        <f>IF(OR(Tabela1[[#This Row],[EA Play Season Pass]]="Yes",Tabela1[[#This Row],[Minecraft Season Pass]]="Yes"),"Yes","No")</f>
        <v>Yes</v>
      </c>
      <c r="Q9185">
        <v>34</v>
      </c>
      <c r="R9185" s="2"/>
    </row>
    <row r="9186" spans="1:18" x14ac:dyDescent="0.25">
      <c r="A9186">
        <v>9185</v>
      </c>
      <c r="B9186" t="s">
        <v>8581</v>
      </c>
      <c r="C9186" t="s">
        <v>10</v>
      </c>
      <c r="D9186" s="50">
        <v>45895</v>
      </c>
      <c r="E9186">
        <f>YEAR(Tabela1[[#This Row],[Start Date]])</f>
        <v>2025</v>
      </c>
      <c r="F9186">
        <f>ROUNDUP(MONTH(Tabela1[[#This Row],[Start Date]])/3,0)</f>
        <v>3</v>
      </c>
      <c r="G9186" t="s">
        <v>11</v>
      </c>
      <c r="H9186">
        <v>5</v>
      </c>
      <c r="I9186" t="s">
        <v>14</v>
      </c>
      <c r="J9186" t="s">
        <v>8</v>
      </c>
      <c r="K9186">
        <v>30</v>
      </c>
      <c r="L9186" t="s">
        <v>8</v>
      </c>
      <c r="M9186">
        <v>20</v>
      </c>
      <c r="N9186">
        <v>3</v>
      </c>
      <c r="O9186" t="str">
        <f>IF(AND(Tabela1[[#This Row],[EA Play Season Pass]]="Yes",Tabela1[[#This Row],[Minecraft Season Pass]]="Yes"),"Yes","No")</f>
        <v>Yes</v>
      </c>
      <c r="P9186" t="str">
        <f>IF(OR(Tabela1[[#This Row],[EA Play Season Pass]]="Yes",Tabela1[[#This Row],[Minecraft Season Pass]]="Yes"),"Yes","No")</f>
        <v>Yes</v>
      </c>
      <c r="Q9186">
        <v>52</v>
      </c>
      <c r="R9186" s="2"/>
    </row>
    <row r="9187" spans="1:18" x14ac:dyDescent="0.25">
      <c r="A9187">
        <v>9186</v>
      </c>
      <c r="B9187" t="s">
        <v>8582</v>
      </c>
      <c r="C9187" t="s">
        <v>13</v>
      </c>
      <c r="D9187" s="50">
        <v>45895</v>
      </c>
      <c r="E9187">
        <f>YEAR(Tabela1[[#This Row],[Start Date]])</f>
        <v>2025</v>
      </c>
      <c r="F9187">
        <f>ROUNDUP(MONTH(Tabela1[[#This Row],[Start Date]])/3,0)</f>
        <v>3</v>
      </c>
      <c r="G9187" t="s">
        <v>8</v>
      </c>
      <c r="H9187">
        <v>10</v>
      </c>
      <c r="I9187" t="s">
        <v>9</v>
      </c>
      <c r="J9187" t="s">
        <v>8</v>
      </c>
      <c r="K9187">
        <v>30</v>
      </c>
      <c r="L9187" t="s">
        <v>11</v>
      </c>
      <c r="M9187">
        <v>0</v>
      </c>
      <c r="N9187">
        <v>2</v>
      </c>
      <c r="O9187" t="str">
        <f>IF(AND(Tabela1[[#This Row],[EA Play Season Pass]]="Yes",Tabela1[[#This Row],[Minecraft Season Pass]]="Yes"),"Yes","No")</f>
        <v>No</v>
      </c>
      <c r="P9187" t="str">
        <f>IF(OR(Tabela1[[#This Row],[EA Play Season Pass]]="Yes",Tabela1[[#This Row],[Minecraft Season Pass]]="Yes"),"Yes","No")</f>
        <v>Yes</v>
      </c>
      <c r="Q9187">
        <v>38</v>
      </c>
      <c r="R9187" s="2"/>
    </row>
    <row r="9188" spans="1:18" x14ac:dyDescent="0.25">
      <c r="A9188">
        <v>9187</v>
      </c>
      <c r="B9188" t="s">
        <v>8583</v>
      </c>
      <c r="C9188" t="s">
        <v>7</v>
      </c>
      <c r="D9188" s="50">
        <v>45895</v>
      </c>
      <c r="E9188">
        <f>YEAR(Tabela1[[#This Row],[Start Date]])</f>
        <v>2025</v>
      </c>
      <c r="F9188">
        <f>ROUNDUP(MONTH(Tabela1[[#This Row],[Start Date]])/3,0)</f>
        <v>3</v>
      </c>
      <c r="G9188" t="s">
        <v>8</v>
      </c>
      <c r="H9188">
        <v>15</v>
      </c>
      <c r="I9188" t="s">
        <v>12</v>
      </c>
      <c r="J9188" t="s">
        <v>8</v>
      </c>
      <c r="K9188">
        <v>30</v>
      </c>
      <c r="L9188" t="s">
        <v>11</v>
      </c>
      <c r="M9188">
        <v>0</v>
      </c>
      <c r="N9188">
        <v>1</v>
      </c>
      <c r="O9188" t="str">
        <f>IF(AND(Tabela1[[#This Row],[EA Play Season Pass]]="Yes",Tabela1[[#This Row],[Minecraft Season Pass]]="Yes"),"Yes","No")</f>
        <v>No</v>
      </c>
      <c r="P9188" t="str">
        <f>IF(OR(Tabela1[[#This Row],[EA Play Season Pass]]="Yes",Tabela1[[#This Row],[Minecraft Season Pass]]="Yes"),"Yes","No")</f>
        <v>Yes</v>
      </c>
      <c r="Q9188">
        <v>44</v>
      </c>
      <c r="R9188" s="2"/>
    </row>
    <row r="9189" spans="1:18" x14ac:dyDescent="0.25">
      <c r="A9189">
        <v>9188</v>
      </c>
      <c r="B9189" t="s">
        <v>1419</v>
      </c>
      <c r="C9189" t="s">
        <v>7</v>
      </c>
      <c r="D9189" s="50">
        <v>45895</v>
      </c>
      <c r="E9189">
        <f>YEAR(Tabela1[[#This Row],[Start Date]])</f>
        <v>2025</v>
      </c>
      <c r="F9189">
        <f>ROUNDUP(MONTH(Tabela1[[#This Row],[Start Date]])/3,0)</f>
        <v>3</v>
      </c>
      <c r="G9189" t="s">
        <v>8</v>
      </c>
      <c r="H9189">
        <v>15</v>
      </c>
      <c r="I9189" t="s">
        <v>12</v>
      </c>
      <c r="J9189" t="s">
        <v>11</v>
      </c>
      <c r="K9189">
        <v>0</v>
      </c>
      <c r="L9189" t="s">
        <v>11</v>
      </c>
      <c r="M9189">
        <v>0</v>
      </c>
      <c r="N9189">
        <v>2</v>
      </c>
      <c r="O9189" t="str">
        <f>IF(AND(Tabela1[[#This Row],[EA Play Season Pass]]="Yes",Tabela1[[#This Row],[Minecraft Season Pass]]="Yes"),"Yes","No")</f>
        <v>No</v>
      </c>
      <c r="P9189" t="str">
        <f>IF(OR(Tabela1[[#This Row],[EA Play Season Pass]]="Yes",Tabela1[[#This Row],[Minecraft Season Pass]]="Yes"),"Yes","No")</f>
        <v>No</v>
      </c>
      <c r="Q9189">
        <v>13</v>
      </c>
      <c r="R9189" s="2"/>
    </row>
    <row r="9190" spans="1:18" x14ac:dyDescent="0.25">
      <c r="A9190">
        <v>9189</v>
      </c>
      <c r="B9190" t="s">
        <v>3303</v>
      </c>
      <c r="C9190" t="s">
        <v>13</v>
      </c>
      <c r="D9190" s="50">
        <v>45896</v>
      </c>
      <c r="E9190">
        <f>YEAR(Tabela1[[#This Row],[Start Date]])</f>
        <v>2025</v>
      </c>
      <c r="F9190">
        <f>ROUNDUP(MONTH(Tabela1[[#This Row],[Start Date]])/3,0)</f>
        <v>3</v>
      </c>
      <c r="G9190" t="s">
        <v>8</v>
      </c>
      <c r="H9190">
        <v>10</v>
      </c>
      <c r="I9190" t="s">
        <v>9</v>
      </c>
      <c r="J9190" t="s">
        <v>8</v>
      </c>
      <c r="K9190">
        <v>30</v>
      </c>
      <c r="L9190" t="s">
        <v>8</v>
      </c>
      <c r="M9190">
        <v>20</v>
      </c>
      <c r="N9190">
        <v>3</v>
      </c>
      <c r="O9190" t="str">
        <f>IF(AND(Tabela1[[#This Row],[EA Play Season Pass]]="Yes",Tabela1[[#This Row],[Minecraft Season Pass]]="Yes"),"Yes","No")</f>
        <v>Yes</v>
      </c>
      <c r="P9190" t="str">
        <f>IF(OR(Tabela1[[#This Row],[EA Play Season Pass]]="Yes",Tabela1[[#This Row],[Minecraft Season Pass]]="Yes"),"Yes","No")</f>
        <v>Yes</v>
      </c>
      <c r="Q9190">
        <v>57</v>
      </c>
      <c r="R9190" s="2"/>
    </row>
    <row r="9191" spans="1:18" x14ac:dyDescent="0.25">
      <c r="A9191">
        <v>9190</v>
      </c>
      <c r="B9191" t="s">
        <v>8584</v>
      </c>
      <c r="C9191" t="s">
        <v>7</v>
      </c>
      <c r="D9191" s="50">
        <v>45896</v>
      </c>
      <c r="E9191">
        <f>YEAR(Tabela1[[#This Row],[Start Date]])</f>
        <v>2025</v>
      </c>
      <c r="F9191">
        <f>ROUNDUP(MONTH(Tabela1[[#This Row],[Start Date]])/3,0)</f>
        <v>3</v>
      </c>
      <c r="G9191" t="s">
        <v>11</v>
      </c>
      <c r="H9191">
        <v>15</v>
      </c>
      <c r="I9191" t="s">
        <v>14</v>
      </c>
      <c r="J9191" t="s">
        <v>8</v>
      </c>
      <c r="K9191">
        <v>30</v>
      </c>
      <c r="L9191" t="s">
        <v>11</v>
      </c>
      <c r="M9191">
        <v>0</v>
      </c>
      <c r="N9191">
        <v>2</v>
      </c>
      <c r="O9191" t="str">
        <f>IF(AND(Tabela1[[#This Row],[EA Play Season Pass]]="Yes",Tabela1[[#This Row],[Minecraft Season Pass]]="Yes"),"Yes","No")</f>
        <v>No</v>
      </c>
      <c r="P9191" t="str">
        <f>IF(OR(Tabela1[[#This Row],[EA Play Season Pass]]="Yes",Tabela1[[#This Row],[Minecraft Season Pass]]="Yes"),"Yes","No")</f>
        <v>Yes</v>
      </c>
      <c r="Q9191">
        <v>43</v>
      </c>
      <c r="R9191" s="2"/>
    </row>
    <row r="9192" spans="1:18" x14ac:dyDescent="0.25">
      <c r="A9192">
        <v>9191</v>
      </c>
      <c r="B9192" t="s">
        <v>8585</v>
      </c>
      <c r="C9192" t="s">
        <v>13</v>
      </c>
      <c r="D9192" s="50">
        <v>45896</v>
      </c>
      <c r="E9192">
        <f>YEAR(Tabela1[[#This Row],[Start Date]])</f>
        <v>2025</v>
      </c>
      <c r="F9192">
        <f>ROUNDUP(MONTH(Tabela1[[#This Row],[Start Date]])/3,0)</f>
        <v>3</v>
      </c>
      <c r="G9192" t="s">
        <v>11</v>
      </c>
      <c r="H9192">
        <v>10</v>
      </c>
      <c r="I9192" t="s">
        <v>12</v>
      </c>
      <c r="J9192" t="s">
        <v>8</v>
      </c>
      <c r="K9192">
        <v>30</v>
      </c>
      <c r="L9192" t="s">
        <v>8</v>
      </c>
      <c r="M9192">
        <v>20</v>
      </c>
      <c r="N9192">
        <v>3</v>
      </c>
      <c r="O9192" t="str">
        <f>IF(AND(Tabela1[[#This Row],[EA Play Season Pass]]="Yes",Tabela1[[#This Row],[Minecraft Season Pass]]="Yes"),"Yes","No")</f>
        <v>Yes</v>
      </c>
      <c r="P9192" t="str">
        <f>IF(OR(Tabela1[[#This Row],[EA Play Season Pass]]="Yes",Tabela1[[#This Row],[Minecraft Season Pass]]="Yes"),"Yes","No")</f>
        <v>Yes</v>
      </c>
      <c r="Q9192">
        <v>57</v>
      </c>
      <c r="R9192" s="2"/>
    </row>
    <row r="9193" spans="1:18" x14ac:dyDescent="0.25">
      <c r="A9193">
        <v>9192</v>
      </c>
      <c r="B9193" t="s">
        <v>3149</v>
      </c>
      <c r="C9193" t="s">
        <v>7</v>
      </c>
      <c r="D9193" s="50">
        <v>45896</v>
      </c>
      <c r="E9193">
        <f>YEAR(Tabela1[[#This Row],[Start Date]])</f>
        <v>2025</v>
      </c>
      <c r="F9193">
        <f>ROUNDUP(MONTH(Tabela1[[#This Row],[Start Date]])/3,0)</f>
        <v>3</v>
      </c>
      <c r="G9193" t="s">
        <v>11</v>
      </c>
      <c r="H9193">
        <v>15</v>
      </c>
      <c r="I9193" t="s">
        <v>12</v>
      </c>
      <c r="J9193" t="s">
        <v>8</v>
      </c>
      <c r="K9193">
        <v>30</v>
      </c>
      <c r="L9193" t="s">
        <v>8</v>
      </c>
      <c r="M9193">
        <v>20</v>
      </c>
      <c r="N9193">
        <v>2</v>
      </c>
      <c r="O9193" t="str">
        <f>IF(AND(Tabela1[[#This Row],[EA Play Season Pass]]="Yes",Tabela1[[#This Row],[Minecraft Season Pass]]="Yes"),"Yes","No")</f>
        <v>Yes</v>
      </c>
      <c r="P9193" t="str">
        <f>IF(OR(Tabela1[[#This Row],[EA Play Season Pass]]="Yes",Tabela1[[#This Row],[Minecraft Season Pass]]="Yes"),"Yes","No")</f>
        <v>Yes</v>
      </c>
      <c r="Q9193">
        <v>63</v>
      </c>
      <c r="R9193" s="2"/>
    </row>
    <row r="9194" spans="1:18" x14ac:dyDescent="0.25">
      <c r="A9194">
        <v>9193</v>
      </c>
      <c r="B9194" t="s">
        <v>8586</v>
      </c>
      <c r="C9194" t="s">
        <v>13</v>
      </c>
      <c r="D9194" s="50">
        <v>45896</v>
      </c>
      <c r="E9194">
        <f>YEAR(Tabela1[[#This Row],[Start Date]])</f>
        <v>2025</v>
      </c>
      <c r="F9194">
        <f>ROUNDUP(MONTH(Tabela1[[#This Row],[Start Date]])/3,0)</f>
        <v>3</v>
      </c>
      <c r="G9194" t="s">
        <v>11</v>
      </c>
      <c r="H9194">
        <v>10</v>
      </c>
      <c r="I9194" t="s">
        <v>14</v>
      </c>
      <c r="J9194" t="s">
        <v>11</v>
      </c>
      <c r="K9194">
        <v>0</v>
      </c>
      <c r="L9194" t="s">
        <v>8</v>
      </c>
      <c r="M9194">
        <v>20</v>
      </c>
      <c r="N9194">
        <v>3</v>
      </c>
      <c r="O9194" t="str">
        <f>IF(AND(Tabela1[[#This Row],[EA Play Season Pass]]="Yes",Tabela1[[#This Row],[Minecraft Season Pass]]="Yes"),"Yes","No")</f>
        <v>No</v>
      </c>
      <c r="P9194" t="str">
        <f>IF(OR(Tabela1[[#This Row],[EA Play Season Pass]]="Yes",Tabela1[[#This Row],[Minecraft Season Pass]]="Yes"),"Yes","No")</f>
        <v>Yes</v>
      </c>
      <c r="Q9194">
        <v>27</v>
      </c>
      <c r="R9194" s="2"/>
    </row>
    <row r="9195" spans="1:18" x14ac:dyDescent="0.25">
      <c r="A9195">
        <v>9194</v>
      </c>
      <c r="B9195" t="s">
        <v>8587</v>
      </c>
      <c r="C9195" t="s">
        <v>13</v>
      </c>
      <c r="D9195" s="50">
        <v>45897</v>
      </c>
      <c r="E9195">
        <f>YEAR(Tabela1[[#This Row],[Start Date]])</f>
        <v>2025</v>
      </c>
      <c r="F9195">
        <f>ROUNDUP(MONTH(Tabela1[[#This Row],[Start Date]])/3,0)</f>
        <v>3</v>
      </c>
      <c r="G9195" t="s">
        <v>11</v>
      </c>
      <c r="H9195">
        <v>10</v>
      </c>
      <c r="I9195" t="s">
        <v>9</v>
      </c>
      <c r="J9195" t="s">
        <v>11</v>
      </c>
      <c r="K9195">
        <v>0</v>
      </c>
      <c r="L9195" t="s">
        <v>11</v>
      </c>
      <c r="M9195">
        <v>0</v>
      </c>
      <c r="N9195">
        <v>3</v>
      </c>
      <c r="O9195" t="str">
        <f>IF(AND(Tabela1[[#This Row],[EA Play Season Pass]]="Yes",Tabela1[[#This Row],[Minecraft Season Pass]]="Yes"),"Yes","No")</f>
        <v>No</v>
      </c>
      <c r="P9195" t="str">
        <f>IF(OR(Tabela1[[#This Row],[EA Play Season Pass]]="Yes",Tabela1[[#This Row],[Minecraft Season Pass]]="Yes"),"Yes","No")</f>
        <v>No</v>
      </c>
      <c r="Q9195">
        <v>7</v>
      </c>
      <c r="R9195" s="2"/>
    </row>
    <row r="9196" spans="1:18" x14ac:dyDescent="0.25">
      <c r="A9196">
        <v>9195</v>
      </c>
      <c r="B9196" t="s">
        <v>8588</v>
      </c>
      <c r="C9196" t="s">
        <v>10</v>
      </c>
      <c r="D9196" s="50">
        <v>45897</v>
      </c>
      <c r="E9196">
        <f>YEAR(Tabela1[[#This Row],[Start Date]])</f>
        <v>2025</v>
      </c>
      <c r="F9196">
        <f>ROUNDUP(MONTH(Tabela1[[#This Row],[Start Date]])/3,0)</f>
        <v>3</v>
      </c>
      <c r="G9196" t="s">
        <v>8</v>
      </c>
      <c r="H9196">
        <v>5</v>
      </c>
      <c r="I9196" t="s">
        <v>9</v>
      </c>
      <c r="J9196" t="s">
        <v>8</v>
      </c>
      <c r="K9196">
        <v>30</v>
      </c>
      <c r="L9196" t="s">
        <v>11</v>
      </c>
      <c r="M9196">
        <v>0</v>
      </c>
      <c r="N9196">
        <v>2</v>
      </c>
      <c r="O9196" t="str">
        <f>IF(AND(Tabela1[[#This Row],[EA Play Season Pass]]="Yes",Tabela1[[#This Row],[Minecraft Season Pass]]="Yes"),"Yes","No")</f>
        <v>No</v>
      </c>
      <c r="P9196" t="str">
        <f>IF(OR(Tabela1[[#This Row],[EA Play Season Pass]]="Yes",Tabela1[[#This Row],[Minecraft Season Pass]]="Yes"),"Yes","No")</f>
        <v>Yes</v>
      </c>
      <c r="Q9196">
        <v>33</v>
      </c>
      <c r="R9196" s="2"/>
    </row>
    <row r="9197" spans="1:18" x14ac:dyDescent="0.25">
      <c r="A9197">
        <v>9196</v>
      </c>
      <c r="B9197" t="s">
        <v>8589</v>
      </c>
      <c r="C9197" t="s">
        <v>10</v>
      </c>
      <c r="D9197" s="50">
        <v>45897</v>
      </c>
      <c r="E9197">
        <f>YEAR(Tabela1[[#This Row],[Start Date]])</f>
        <v>2025</v>
      </c>
      <c r="F9197">
        <f>ROUNDUP(MONTH(Tabela1[[#This Row],[Start Date]])/3,0)</f>
        <v>3</v>
      </c>
      <c r="G9197" t="s">
        <v>8</v>
      </c>
      <c r="H9197">
        <v>5</v>
      </c>
      <c r="I9197" t="s">
        <v>9</v>
      </c>
      <c r="J9197" t="s">
        <v>11</v>
      </c>
      <c r="K9197">
        <v>0</v>
      </c>
      <c r="L9197" t="s">
        <v>8</v>
      </c>
      <c r="M9197">
        <v>20</v>
      </c>
      <c r="N9197">
        <v>2</v>
      </c>
      <c r="O9197" t="str">
        <f>IF(AND(Tabela1[[#This Row],[EA Play Season Pass]]="Yes",Tabela1[[#This Row],[Minecraft Season Pass]]="Yes"),"Yes","No")</f>
        <v>No</v>
      </c>
      <c r="P9197" t="str">
        <f>IF(OR(Tabela1[[#This Row],[EA Play Season Pass]]="Yes",Tabela1[[#This Row],[Minecraft Season Pass]]="Yes"),"Yes","No")</f>
        <v>Yes</v>
      </c>
      <c r="Q9197">
        <v>23</v>
      </c>
      <c r="R9197" s="2"/>
    </row>
    <row r="9198" spans="1:18" x14ac:dyDescent="0.25">
      <c r="A9198">
        <v>9197</v>
      </c>
      <c r="B9198" t="s">
        <v>1209</v>
      </c>
      <c r="C9198" t="s">
        <v>13</v>
      </c>
      <c r="D9198" s="50">
        <v>45897</v>
      </c>
      <c r="E9198">
        <f>YEAR(Tabela1[[#This Row],[Start Date]])</f>
        <v>2025</v>
      </c>
      <c r="F9198">
        <f>ROUNDUP(MONTH(Tabela1[[#This Row],[Start Date]])/3,0)</f>
        <v>3</v>
      </c>
      <c r="G9198" t="s">
        <v>11</v>
      </c>
      <c r="H9198">
        <v>10</v>
      </c>
      <c r="I9198" t="s">
        <v>9</v>
      </c>
      <c r="J9198" t="s">
        <v>11</v>
      </c>
      <c r="K9198">
        <v>0</v>
      </c>
      <c r="L9198" t="s">
        <v>11</v>
      </c>
      <c r="M9198">
        <v>0</v>
      </c>
      <c r="N9198">
        <v>2</v>
      </c>
      <c r="O9198" t="str">
        <f>IF(AND(Tabela1[[#This Row],[EA Play Season Pass]]="Yes",Tabela1[[#This Row],[Minecraft Season Pass]]="Yes"),"Yes","No")</f>
        <v>No</v>
      </c>
      <c r="P9198" t="str">
        <f>IF(OR(Tabela1[[#This Row],[EA Play Season Pass]]="Yes",Tabela1[[#This Row],[Minecraft Season Pass]]="Yes"),"Yes","No")</f>
        <v>No</v>
      </c>
      <c r="Q9198">
        <v>8</v>
      </c>
      <c r="R9198" s="2"/>
    </row>
    <row r="9199" spans="1:18" x14ac:dyDescent="0.25">
      <c r="A9199">
        <v>9198</v>
      </c>
      <c r="B9199" t="s">
        <v>8590</v>
      </c>
      <c r="C9199" t="s">
        <v>7</v>
      </c>
      <c r="D9199" s="50">
        <v>45897</v>
      </c>
      <c r="E9199">
        <f>YEAR(Tabela1[[#This Row],[Start Date]])</f>
        <v>2025</v>
      </c>
      <c r="F9199">
        <f>ROUNDUP(MONTH(Tabela1[[#This Row],[Start Date]])/3,0)</f>
        <v>3</v>
      </c>
      <c r="G9199" t="s">
        <v>11</v>
      </c>
      <c r="H9199">
        <v>15</v>
      </c>
      <c r="I9199" t="s">
        <v>14</v>
      </c>
      <c r="J9199" t="s">
        <v>11</v>
      </c>
      <c r="K9199">
        <v>0</v>
      </c>
      <c r="L9199" t="s">
        <v>11</v>
      </c>
      <c r="M9199">
        <v>0</v>
      </c>
      <c r="N9199">
        <v>3</v>
      </c>
      <c r="O9199" t="str">
        <f>IF(AND(Tabela1[[#This Row],[EA Play Season Pass]]="Yes",Tabela1[[#This Row],[Minecraft Season Pass]]="Yes"),"Yes","No")</f>
        <v>No</v>
      </c>
      <c r="P9199" t="str">
        <f>IF(OR(Tabela1[[#This Row],[EA Play Season Pass]]="Yes",Tabela1[[#This Row],[Minecraft Season Pass]]="Yes"),"Yes","No")</f>
        <v>No</v>
      </c>
      <c r="Q9199">
        <v>12</v>
      </c>
      <c r="R9199" s="2"/>
    </row>
    <row r="9200" spans="1:18" x14ac:dyDescent="0.25">
      <c r="A9200">
        <v>9199</v>
      </c>
      <c r="B9200" t="s">
        <v>2527</v>
      </c>
      <c r="C9200" t="s">
        <v>10</v>
      </c>
      <c r="D9200" s="50">
        <v>45897</v>
      </c>
      <c r="E9200">
        <f>YEAR(Tabela1[[#This Row],[Start Date]])</f>
        <v>2025</v>
      </c>
      <c r="F9200">
        <f>ROUNDUP(MONTH(Tabela1[[#This Row],[Start Date]])/3,0)</f>
        <v>3</v>
      </c>
      <c r="G9200" t="s">
        <v>8</v>
      </c>
      <c r="H9200">
        <v>5</v>
      </c>
      <c r="I9200" t="s">
        <v>9</v>
      </c>
      <c r="J9200" t="s">
        <v>11</v>
      </c>
      <c r="K9200">
        <v>0</v>
      </c>
      <c r="L9200" t="s">
        <v>8</v>
      </c>
      <c r="M9200">
        <v>20</v>
      </c>
      <c r="N9200">
        <v>1</v>
      </c>
      <c r="O9200" t="str">
        <f>IF(AND(Tabela1[[#This Row],[EA Play Season Pass]]="Yes",Tabela1[[#This Row],[Minecraft Season Pass]]="Yes"),"Yes","No")</f>
        <v>No</v>
      </c>
      <c r="P9200" t="str">
        <f>IF(OR(Tabela1[[#This Row],[EA Play Season Pass]]="Yes",Tabela1[[#This Row],[Minecraft Season Pass]]="Yes"),"Yes","No")</f>
        <v>Yes</v>
      </c>
      <c r="Q9200">
        <v>24</v>
      </c>
      <c r="R9200" s="2"/>
    </row>
    <row r="9201" spans="1:18" x14ac:dyDescent="0.25">
      <c r="A9201">
        <v>9200</v>
      </c>
      <c r="B9201" t="s">
        <v>8591</v>
      </c>
      <c r="C9201" t="s">
        <v>13</v>
      </c>
      <c r="D9201" s="50">
        <v>45897</v>
      </c>
      <c r="E9201">
        <f>YEAR(Tabela1[[#This Row],[Start Date]])</f>
        <v>2025</v>
      </c>
      <c r="F9201">
        <f>ROUNDUP(MONTH(Tabela1[[#This Row],[Start Date]])/3,0)</f>
        <v>3</v>
      </c>
      <c r="G9201" t="s">
        <v>8</v>
      </c>
      <c r="H9201">
        <v>10</v>
      </c>
      <c r="I9201" t="s">
        <v>9</v>
      </c>
      <c r="J9201" t="s">
        <v>11</v>
      </c>
      <c r="K9201">
        <v>0</v>
      </c>
      <c r="L9201" t="s">
        <v>11</v>
      </c>
      <c r="M9201">
        <v>0</v>
      </c>
      <c r="N9201">
        <v>3</v>
      </c>
      <c r="O9201" t="str">
        <f>IF(AND(Tabela1[[#This Row],[EA Play Season Pass]]="Yes",Tabela1[[#This Row],[Minecraft Season Pass]]="Yes"),"Yes","No")</f>
        <v>No</v>
      </c>
      <c r="P9201" t="str">
        <f>IF(OR(Tabela1[[#This Row],[EA Play Season Pass]]="Yes",Tabela1[[#This Row],[Minecraft Season Pass]]="Yes"),"Yes","No")</f>
        <v>No</v>
      </c>
      <c r="Q9201">
        <v>7</v>
      </c>
      <c r="R9201" s="2"/>
    </row>
    <row r="9202" spans="1:18" x14ac:dyDescent="0.25">
      <c r="A9202">
        <v>9201</v>
      </c>
      <c r="B9202" t="s">
        <v>8592</v>
      </c>
      <c r="C9202" t="s">
        <v>13</v>
      </c>
      <c r="D9202" s="50">
        <v>45897</v>
      </c>
      <c r="E9202">
        <f>YEAR(Tabela1[[#This Row],[Start Date]])</f>
        <v>2025</v>
      </c>
      <c r="F9202">
        <f>ROUNDUP(MONTH(Tabela1[[#This Row],[Start Date]])/3,0)</f>
        <v>3</v>
      </c>
      <c r="G9202" t="s">
        <v>8</v>
      </c>
      <c r="H9202">
        <v>10</v>
      </c>
      <c r="I9202" t="s">
        <v>14</v>
      </c>
      <c r="J9202" t="s">
        <v>11</v>
      </c>
      <c r="K9202">
        <v>0</v>
      </c>
      <c r="L9202" t="s">
        <v>11</v>
      </c>
      <c r="M9202">
        <v>0</v>
      </c>
      <c r="N9202">
        <v>3</v>
      </c>
      <c r="O9202" t="str">
        <f>IF(AND(Tabela1[[#This Row],[EA Play Season Pass]]="Yes",Tabela1[[#This Row],[Minecraft Season Pass]]="Yes"),"Yes","No")</f>
        <v>No</v>
      </c>
      <c r="P9202" t="str">
        <f>IF(OR(Tabela1[[#This Row],[EA Play Season Pass]]="Yes",Tabela1[[#This Row],[Minecraft Season Pass]]="Yes"),"Yes","No")</f>
        <v>No</v>
      </c>
      <c r="Q9202">
        <v>7</v>
      </c>
      <c r="R9202" s="2"/>
    </row>
    <row r="9203" spans="1:18" x14ac:dyDescent="0.25">
      <c r="A9203">
        <v>9202</v>
      </c>
      <c r="B9203" t="s">
        <v>253</v>
      </c>
      <c r="C9203" t="s">
        <v>13</v>
      </c>
      <c r="D9203" s="50">
        <v>45897</v>
      </c>
      <c r="E9203">
        <f>YEAR(Tabela1[[#This Row],[Start Date]])</f>
        <v>2025</v>
      </c>
      <c r="F9203">
        <f>ROUNDUP(MONTH(Tabela1[[#This Row],[Start Date]])/3,0)</f>
        <v>3</v>
      </c>
      <c r="G9203" t="s">
        <v>8</v>
      </c>
      <c r="H9203">
        <v>10</v>
      </c>
      <c r="I9203" t="s">
        <v>14</v>
      </c>
      <c r="J9203" t="s">
        <v>11</v>
      </c>
      <c r="K9203">
        <v>0</v>
      </c>
      <c r="L9203" t="s">
        <v>8</v>
      </c>
      <c r="M9203">
        <v>20</v>
      </c>
      <c r="N9203">
        <v>1</v>
      </c>
      <c r="O9203" t="str">
        <f>IF(AND(Tabela1[[#This Row],[EA Play Season Pass]]="Yes",Tabela1[[#This Row],[Minecraft Season Pass]]="Yes"),"Yes","No")</f>
        <v>No</v>
      </c>
      <c r="P9203" t="str">
        <f>IF(OR(Tabela1[[#This Row],[EA Play Season Pass]]="Yes",Tabela1[[#This Row],[Minecraft Season Pass]]="Yes"),"Yes","No")</f>
        <v>Yes</v>
      </c>
      <c r="Q9203">
        <v>29</v>
      </c>
      <c r="R9203" s="2"/>
    </row>
    <row r="9204" spans="1:18" x14ac:dyDescent="0.25">
      <c r="A9204">
        <v>9203</v>
      </c>
      <c r="B9204" t="s">
        <v>1575</v>
      </c>
      <c r="C9204" t="s">
        <v>13</v>
      </c>
      <c r="D9204" s="50">
        <v>45897</v>
      </c>
      <c r="E9204">
        <f>YEAR(Tabela1[[#This Row],[Start Date]])</f>
        <v>2025</v>
      </c>
      <c r="F9204">
        <f>ROUNDUP(MONTH(Tabela1[[#This Row],[Start Date]])/3,0)</f>
        <v>3</v>
      </c>
      <c r="G9204" t="s">
        <v>8</v>
      </c>
      <c r="H9204">
        <v>10</v>
      </c>
      <c r="I9204" t="s">
        <v>9</v>
      </c>
      <c r="J9204" t="s">
        <v>8</v>
      </c>
      <c r="K9204">
        <v>30</v>
      </c>
      <c r="L9204" t="s">
        <v>8</v>
      </c>
      <c r="M9204">
        <v>20</v>
      </c>
      <c r="N9204">
        <v>3</v>
      </c>
      <c r="O9204" t="str">
        <f>IF(AND(Tabela1[[#This Row],[EA Play Season Pass]]="Yes",Tabela1[[#This Row],[Minecraft Season Pass]]="Yes"),"Yes","No")</f>
        <v>Yes</v>
      </c>
      <c r="P9204" t="str">
        <f>IF(OR(Tabela1[[#This Row],[EA Play Season Pass]]="Yes",Tabela1[[#This Row],[Minecraft Season Pass]]="Yes"),"Yes","No")</f>
        <v>Yes</v>
      </c>
      <c r="Q9204">
        <v>57</v>
      </c>
      <c r="R9204" s="2"/>
    </row>
    <row r="9205" spans="1:18" x14ac:dyDescent="0.25">
      <c r="A9205">
        <v>9204</v>
      </c>
      <c r="B9205" t="s">
        <v>2243</v>
      </c>
      <c r="C9205" t="s">
        <v>13</v>
      </c>
      <c r="D9205" s="50">
        <v>45897</v>
      </c>
      <c r="E9205">
        <f>YEAR(Tabela1[[#This Row],[Start Date]])</f>
        <v>2025</v>
      </c>
      <c r="F9205">
        <f>ROUNDUP(MONTH(Tabela1[[#This Row],[Start Date]])/3,0)</f>
        <v>3</v>
      </c>
      <c r="G9205" t="s">
        <v>8</v>
      </c>
      <c r="H9205">
        <v>10</v>
      </c>
      <c r="I9205" t="s">
        <v>12</v>
      </c>
      <c r="J9205" t="s">
        <v>11</v>
      </c>
      <c r="K9205">
        <v>0</v>
      </c>
      <c r="L9205" t="s">
        <v>11</v>
      </c>
      <c r="M9205">
        <v>0</v>
      </c>
      <c r="N9205">
        <v>2</v>
      </c>
      <c r="O9205" t="str">
        <f>IF(AND(Tabela1[[#This Row],[EA Play Season Pass]]="Yes",Tabela1[[#This Row],[Minecraft Season Pass]]="Yes"),"Yes","No")</f>
        <v>No</v>
      </c>
      <c r="P9205" t="str">
        <f>IF(OR(Tabela1[[#This Row],[EA Play Season Pass]]="Yes",Tabela1[[#This Row],[Minecraft Season Pass]]="Yes"),"Yes","No")</f>
        <v>No</v>
      </c>
      <c r="Q9205">
        <v>8</v>
      </c>
      <c r="R9205" s="2"/>
    </row>
    <row r="9206" spans="1:18" x14ac:dyDescent="0.25">
      <c r="A9206">
        <v>9205</v>
      </c>
      <c r="B9206" t="s">
        <v>2591</v>
      </c>
      <c r="C9206" t="s">
        <v>13</v>
      </c>
      <c r="D9206" s="50">
        <v>45897</v>
      </c>
      <c r="E9206">
        <f>YEAR(Tabela1[[#This Row],[Start Date]])</f>
        <v>2025</v>
      </c>
      <c r="F9206">
        <f>ROUNDUP(MONTH(Tabela1[[#This Row],[Start Date]])/3,0)</f>
        <v>3</v>
      </c>
      <c r="G9206" t="s">
        <v>8</v>
      </c>
      <c r="H9206">
        <v>10</v>
      </c>
      <c r="I9206" t="s">
        <v>14</v>
      </c>
      <c r="J9206" t="s">
        <v>11</v>
      </c>
      <c r="K9206">
        <v>0</v>
      </c>
      <c r="L9206" t="s">
        <v>8</v>
      </c>
      <c r="M9206">
        <v>20</v>
      </c>
      <c r="N9206">
        <v>3</v>
      </c>
      <c r="O9206" t="str">
        <f>IF(AND(Tabela1[[#This Row],[EA Play Season Pass]]="Yes",Tabela1[[#This Row],[Minecraft Season Pass]]="Yes"),"Yes","No")</f>
        <v>No</v>
      </c>
      <c r="P9206" t="str">
        <f>IF(OR(Tabela1[[#This Row],[EA Play Season Pass]]="Yes",Tabela1[[#This Row],[Minecraft Season Pass]]="Yes"),"Yes","No")</f>
        <v>Yes</v>
      </c>
      <c r="Q9206">
        <v>27</v>
      </c>
      <c r="R9206" s="2"/>
    </row>
    <row r="9207" spans="1:18" x14ac:dyDescent="0.25">
      <c r="A9207">
        <v>9206</v>
      </c>
      <c r="B9207" t="s">
        <v>8593</v>
      </c>
      <c r="C9207" t="s">
        <v>10</v>
      </c>
      <c r="D9207" s="50">
        <v>45897</v>
      </c>
      <c r="E9207">
        <f>YEAR(Tabela1[[#This Row],[Start Date]])</f>
        <v>2025</v>
      </c>
      <c r="F9207">
        <f>ROUNDUP(MONTH(Tabela1[[#This Row],[Start Date]])/3,0)</f>
        <v>3</v>
      </c>
      <c r="G9207" t="s">
        <v>11</v>
      </c>
      <c r="H9207">
        <v>5</v>
      </c>
      <c r="I9207" t="s">
        <v>14</v>
      </c>
      <c r="J9207" t="s">
        <v>8</v>
      </c>
      <c r="K9207">
        <v>30</v>
      </c>
      <c r="L9207" t="s">
        <v>11</v>
      </c>
      <c r="M9207">
        <v>0</v>
      </c>
      <c r="N9207">
        <v>3</v>
      </c>
      <c r="O9207" t="str">
        <f>IF(AND(Tabela1[[#This Row],[EA Play Season Pass]]="Yes",Tabela1[[#This Row],[Minecraft Season Pass]]="Yes"),"Yes","No")</f>
        <v>No</v>
      </c>
      <c r="P9207" t="str">
        <f>IF(OR(Tabela1[[#This Row],[EA Play Season Pass]]="Yes",Tabela1[[#This Row],[Minecraft Season Pass]]="Yes"),"Yes","No")</f>
        <v>Yes</v>
      </c>
      <c r="Q9207">
        <v>32</v>
      </c>
      <c r="R9207" s="2"/>
    </row>
    <row r="9208" spans="1:18" x14ac:dyDescent="0.25">
      <c r="A9208">
        <v>9207</v>
      </c>
      <c r="B9208" t="s">
        <v>8594</v>
      </c>
      <c r="C9208" t="s">
        <v>7</v>
      </c>
      <c r="D9208" s="50">
        <v>45898</v>
      </c>
      <c r="E9208">
        <f>YEAR(Tabela1[[#This Row],[Start Date]])</f>
        <v>2025</v>
      </c>
      <c r="F9208">
        <f>ROUNDUP(MONTH(Tabela1[[#This Row],[Start Date]])/3,0)</f>
        <v>3</v>
      </c>
      <c r="G9208" t="s">
        <v>11</v>
      </c>
      <c r="H9208">
        <v>15</v>
      </c>
      <c r="I9208" t="s">
        <v>12</v>
      </c>
      <c r="J9208" t="s">
        <v>11</v>
      </c>
      <c r="K9208">
        <v>0</v>
      </c>
      <c r="L9208" t="s">
        <v>11</v>
      </c>
      <c r="M9208">
        <v>0</v>
      </c>
      <c r="N9208">
        <v>2</v>
      </c>
      <c r="O9208" t="str">
        <f>IF(AND(Tabela1[[#This Row],[EA Play Season Pass]]="Yes",Tabela1[[#This Row],[Minecraft Season Pass]]="Yes"),"Yes","No")</f>
        <v>No</v>
      </c>
      <c r="P9208" t="str">
        <f>IF(OR(Tabela1[[#This Row],[EA Play Season Pass]]="Yes",Tabela1[[#This Row],[Minecraft Season Pass]]="Yes"),"Yes","No")</f>
        <v>No</v>
      </c>
      <c r="Q9208">
        <v>13</v>
      </c>
      <c r="R9208" s="2"/>
    </row>
    <row r="9209" spans="1:18" x14ac:dyDescent="0.25">
      <c r="A9209">
        <v>9208</v>
      </c>
      <c r="B9209" t="s">
        <v>3079</v>
      </c>
      <c r="C9209" t="s">
        <v>10</v>
      </c>
      <c r="D9209" s="50">
        <v>45898</v>
      </c>
      <c r="E9209">
        <f>YEAR(Tabela1[[#This Row],[Start Date]])</f>
        <v>2025</v>
      </c>
      <c r="F9209">
        <f>ROUNDUP(MONTH(Tabela1[[#This Row],[Start Date]])/3,0)</f>
        <v>3</v>
      </c>
      <c r="G9209" t="s">
        <v>11</v>
      </c>
      <c r="H9209">
        <v>5</v>
      </c>
      <c r="I9209" t="s">
        <v>9</v>
      </c>
      <c r="J9209" t="s">
        <v>8</v>
      </c>
      <c r="K9209">
        <v>30</v>
      </c>
      <c r="L9209" t="s">
        <v>11</v>
      </c>
      <c r="M9209">
        <v>0</v>
      </c>
      <c r="N9209">
        <v>2</v>
      </c>
      <c r="O9209" t="str">
        <f>IF(AND(Tabela1[[#This Row],[EA Play Season Pass]]="Yes",Tabela1[[#This Row],[Minecraft Season Pass]]="Yes"),"Yes","No")</f>
        <v>No</v>
      </c>
      <c r="P9209" t="str">
        <f>IF(OR(Tabela1[[#This Row],[EA Play Season Pass]]="Yes",Tabela1[[#This Row],[Minecraft Season Pass]]="Yes"),"Yes","No")</f>
        <v>Yes</v>
      </c>
      <c r="Q9209">
        <v>33</v>
      </c>
      <c r="R9209" s="2"/>
    </row>
    <row r="9210" spans="1:18" x14ac:dyDescent="0.25">
      <c r="A9210">
        <v>9209</v>
      </c>
      <c r="B9210" t="s">
        <v>8595</v>
      </c>
      <c r="C9210" t="s">
        <v>13</v>
      </c>
      <c r="D9210" s="50">
        <v>45898</v>
      </c>
      <c r="E9210">
        <f>YEAR(Tabela1[[#This Row],[Start Date]])</f>
        <v>2025</v>
      </c>
      <c r="F9210">
        <f>ROUNDUP(MONTH(Tabela1[[#This Row],[Start Date]])/3,0)</f>
        <v>3</v>
      </c>
      <c r="G9210" t="s">
        <v>8</v>
      </c>
      <c r="H9210">
        <v>10</v>
      </c>
      <c r="I9210" t="s">
        <v>12</v>
      </c>
      <c r="J9210" t="s">
        <v>8</v>
      </c>
      <c r="K9210">
        <v>30</v>
      </c>
      <c r="L9210" t="s">
        <v>8</v>
      </c>
      <c r="M9210">
        <v>20</v>
      </c>
      <c r="N9210">
        <v>1</v>
      </c>
      <c r="O9210" t="str">
        <f>IF(AND(Tabela1[[#This Row],[EA Play Season Pass]]="Yes",Tabela1[[#This Row],[Minecraft Season Pass]]="Yes"),"Yes","No")</f>
        <v>Yes</v>
      </c>
      <c r="P9210" t="str">
        <f>IF(OR(Tabela1[[#This Row],[EA Play Season Pass]]="Yes",Tabela1[[#This Row],[Minecraft Season Pass]]="Yes"),"Yes","No")</f>
        <v>Yes</v>
      </c>
      <c r="Q9210">
        <v>59</v>
      </c>
      <c r="R9210" s="2"/>
    </row>
    <row r="9211" spans="1:18" x14ac:dyDescent="0.25">
      <c r="A9211">
        <v>9210</v>
      </c>
      <c r="B9211" t="s">
        <v>8596</v>
      </c>
      <c r="C9211" t="s">
        <v>13</v>
      </c>
      <c r="D9211" s="50">
        <v>45898</v>
      </c>
      <c r="E9211">
        <f>YEAR(Tabela1[[#This Row],[Start Date]])</f>
        <v>2025</v>
      </c>
      <c r="F9211">
        <f>ROUNDUP(MONTH(Tabela1[[#This Row],[Start Date]])/3,0)</f>
        <v>3</v>
      </c>
      <c r="G9211" t="s">
        <v>8</v>
      </c>
      <c r="H9211">
        <v>10</v>
      </c>
      <c r="I9211" t="s">
        <v>9</v>
      </c>
      <c r="J9211" t="s">
        <v>11</v>
      </c>
      <c r="K9211">
        <v>0</v>
      </c>
      <c r="L9211" t="s">
        <v>8</v>
      </c>
      <c r="M9211">
        <v>20</v>
      </c>
      <c r="N9211">
        <v>3</v>
      </c>
      <c r="O9211" t="str">
        <f>IF(AND(Tabela1[[#This Row],[EA Play Season Pass]]="Yes",Tabela1[[#This Row],[Minecraft Season Pass]]="Yes"),"Yes","No")</f>
        <v>No</v>
      </c>
      <c r="P9211" t="str">
        <f>IF(OR(Tabela1[[#This Row],[EA Play Season Pass]]="Yes",Tabela1[[#This Row],[Minecraft Season Pass]]="Yes"),"Yes","No")</f>
        <v>Yes</v>
      </c>
      <c r="Q9211">
        <v>27</v>
      </c>
      <c r="R9211" s="2"/>
    </row>
    <row r="9212" spans="1:18" x14ac:dyDescent="0.25">
      <c r="A9212">
        <v>9211</v>
      </c>
      <c r="B9212" t="s">
        <v>3602</v>
      </c>
      <c r="C9212" t="s">
        <v>13</v>
      </c>
      <c r="D9212" s="50">
        <v>45898</v>
      </c>
      <c r="E9212">
        <f>YEAR(Tabela1[[#This Row],[Start Date]])</f>
        <v>2025</v>
      </c>
      <c r="F9212">
        <f>ROUNDUP(MONTH(Tabela1[[#This Row],[Start Date]])/3,0)</f>
        <v>3</v>
      </c>
      <c r="G9212" t="s">
        <v>8</v>
      </c>
      <c r="H9212">
        <v>10</v>
      </c>
      <c r="I9212" t="s">
        <v>14</v>
      </c>
      <c r="J9212" t="s">
        <v>11</v>
      </c>
      <c r="K9212">
        <v>0</v>
      </c>
      <c r="L9212" t="s">
        <v>8</v>
      </c>
      <c r="M9212">
        <v>20</v>
      </c>
      <c r="N9212">
        <v>2</v>
      </c>
      <c r="O9212" t="str">
        <f>IF(AND(Tabela1[[#This Row],[EA Play Season Pass]]="Yes",Tabela1[[#This Row],[Minecraft Season Pass]]="Yes"),"Yes","No")</f>
        <v>No</v>
      </c>
      <c r="P9212" t="str">
        <f>IF(OR(Tabela1[[#This Row],[EA Play Season Pass]]="Yes",Tabela1[[#This Row],[Minecraft Season Pass]]="Yes"),"Yes","No")</f>
        <v>Yes</v>
      </c>
      <c r="Q9212">
        <v>28</v>
      </c>
      <c r="R9212" s="2"/>
    </row>
    <row r="9213" spans="1:18" x14ac:dyDescent="0.25">
      <c r="A9213">
        <v>9212</v>
      </c>
      <c r="B9213" t="s">
        <v>325</v>
      </c>
      <c r="C9213" t="s">
        <v>10</v>
      </c>
      <c r="D9213" s="50">
        <v>45898</v>
      </c>
      <c r="E9213">
        <f>YEAR(Tabela1[[#This Row],[Start Date]])</f>
        <v>2025</v>
      </c>
      <c r="F9213">
        <f>ROUNDUP(MONTH(Tabela1[[#This Row],[Start Date]])/3,0)</f>
        <v>3</v>
      </c>
      <c r="G9213" t="s">
        <v>8</v>
      </c>
      <c r="H9213">
        <v>5</v>
      </c>
      <c r="I9213" t="s">
        <v>14</v>
      </c>
      <c r="J9213" t="s">
        <v>8</v>
      </c>
      <c r="K9213">
        <v>30</v>
      </c>
      <c r="L9213" t="s">
        <v>11</v>
      </c>
      <c r="M9213">
        <v>0</v>
      </c>
      <c r="N9213">
        <v>1</v>
      </c>
      <c r="O9213" t="str">
        <f>IF(AND(Tabela1[[#This Row],[EA Play Season Pass]]="Yes",Tabela1[[#This Row],[Minecraft Season Pass]]="Yes"),"Yes","No")</f>
        <v>No</v>
      </c>
      <c r="P9213" t="str">
        <f>IF(OR(Tabela1[[#This Row],[EA Play Season Pass]]="Yes",Tabela1[[#This Row],[Minecraft Season Pass]]="Yes"),"Yes","No")</f>
        <v>Yes</v>
      </c>
      <c r="Q9213">
        <v>34</v>
      </c>
      <c r="R9213" s="2"/>
    </row>
    <row r="9214" spans="1:18" x14ac:dyDescent="0.25">
      <c r="A9214">
        <v>9213</v>
      </c>
      <c r="B9214" t="s">
        <v>8597</v>
      </c>
      <c r="C9214" t="s">
        <v>7</v>
      </c>
      <c r="D9214" s="50">
        <v>45898</v>
      </c>
      <c r="E9214">
        <f>YEAR(Tabela1[[#This Row],[Start Date]])</f>
        <v>2025</v>
      </c>
      <c r="F9214">
        <f>ROUNDUP(MONTH(Tabela1[[#This Row],[Start Date]])/3,0)</f>
        <v>3</v>
      </c>
      <c r="G9214" t="s">
        <v>8</v>
      </c>
      <c r="H9214">
        <v>15</v>
      </c>
      <c r="I9214" t="s">
        <v>9</v>
      </c>
      <c r="J9214" t="s">
        <v>8</v>
      </c>
      <c r="K9214">
        <v>30</v>
      </c>
      <c r="L9214" t="s">
        <v>8</v>
      </c>
      <c r="M9214">
        <v>20</v>
      </c>
      <c r="N9214">
        <v>2</v>
      </c>
      <c r="O9214" t="str">
        <f>IF(AND(Tabela1[[#This Row],[EA Play Season Pass]]="Yes",Tabela1[[#This Row],[Minecraft Season Pass]]="Yes"),"Yes","No")</f>
        <v>Yes</v>
      </c>
      <c r="P9214" t="str">
        <f>IF(OR(Tabela1[[#This Row],[EA Play Season Pass]]="Yes",Tabela1[[#This Row],[Minecraft Season Pass]]="Yes"),"Yes","No")</f>
        <v>Yes</v>
      </c>
      <c r="Q9214">
        <v>63</v>
      </c>
      <c r="R9214" s="2"/>
    </row>
    <row r="9215" spans="1:18" x14ac:dyDescent="0.25">
      <c r="A9215">
        <v>9214</v>
      </c>
      <c r="B9215" t="s">
        <v>3439</v>
      </c>
      <c r="C9215" t="s">
        <v>13</v>
      </c>
      <c r="D9215" s="50">
        <v>45899</v>
      </c>
      <c r="E9215">
        <f>YEAR(Tabela1[[#This Row],[Start Date]])</f>
        <v>2025</v>
      </c>
      <c r="F9215">
        <f>ROUNDUP(MONTH(Tabela1[[#This Row],[Start Date]])/3,0)</f>
        <v>3</v>
      </c>
      <c r="G9215" t="s">
        <v>8</v>
      </c>
      <c r="H9215">
        <v>10</v>
      </c>
      <c r="I9215" t="s">
        <v>12</v>
      </c>
      <c r="J9215" t="s">
        <v>8</v>
      </c>
      <c r="K9215">
        <v>30</v>
      </c>
      <c r="L9215" t="s">
        <v>8</v>
      </c>
      <c r="M9215">
        <v>20</v>
      </c>
      <c r="N9215">
        <v>1</v>
      </c>
      <c r="O9215" t="str">
        <f>IF(AND(Tabela1[[#This Row],[EA Play Season Pass]]="Yes",Tabela1[[#This Row],[Minecraft Season Pass]]="Yes"),"Yes","No")</f>
        <v>Yes</v>
      </c>
      <c r="P9215" t="str">
        <f>IF(OR(Tabela1[[#This Row],[EA Play Season Pass]]="Yes",Tabela1[[#This Row],[Minecraft Season Pass]]="Yes"),"Yes","No")</f>
        <v>Yes</v>
      </c>
      <c r="Q9215">
        <v>59</v>
      </c>
      <c r="R9215" s="2"/>
    </row>
    <row r="9216" spans="1:18" x14ac:dyDescent="0.25">
      <c r="A9216">
        <v>9215</v>
      </c>
      <c r="B9216" t="s">
        <v>3417</v>
      </c>
      <c r="C9216" t="s">
        <v>10</v>
      </c>
      <c r="D9216" s="50">
        <v>45899</v>
      </c>
      <c r="E9216">
        <f>YEAR(Tabela1[[#This Row],[Start Date]])</f>
        <v>2025</v>
      </c>
      <c r="F9216">
        <f>ROUNDUP(MONTH(Tabela1[[#This Row],[Start Date]])/3,0)</f>
        <v>3</v>
      </c>
      <c r="G9216" t="s">
        <v>8</v>
      </c>
      <c r="H9216">
        <v>5</v>
      </c>
      <c r="I9216" t="s">
        <v>14</v>
      </c>
      <c r="J9216" t="s">
        <v>11</v>
      </c>
      <c r="K9216">
        <v>0</v>
      </c>
      <c r="L9216" t="s">
        <v>11</v>
      </c>
      <c r="M9216">
        <v>0</v>
      </c>
      <c r="N9216">
        <v>2</v>
      </c>
      <c r="O9216" t="str">
        <f>IF(AND(Tabela1[[#This Row],[EA Play Season Pass]]="Yes",Tabela1[[#This Row],[Minecraft Season Pass]]="Yes"),"Yes","No")</f>
        <v>No</v>
      </c>
      <c r="P9216" t="str">
        <f>IF(OR(Tabela1[[#This Row],[EA Play Season Pass]]="Yes",Tabela1[[#This Row],[Minecraft Season Pass]]="Yes"),"Yes","No")</f>
        <v>No</v>
      </c>
      <c r="Q9216">
        <v>3</v>
      </c>
      <c r="R9216" s="2"/>
    </row>
    <row r="9217" spans="1:18" x14ac:dyDescent="0.25">
      <c r="A9217">
        <v>9216</v>
      </c>
      <c r="B9217" t="s">
        <v>8598</v>
      </c>
      <c r="C9217" t="s">
        <v>7</v>
      </c>
      <c r="D9217" s="50">
        <v>45899</v>
      </c>
      <c r="E9217">
        <f>YEAR(Tabela1[[#This Row],[Start Date]])</f>
        <v>2025</v>
      </c>
      <c r="F9217">
        <f>ROUNDUP(MONTH(Tabela1[[#This Row],[Start Date]])/3,0)</f>
        <v>3</v>
      </c>
      <c r="G9217" t="s">
        <v>8</v>
      </c>
      <c r="H9217">
        <v>15</v>
      </c>
      <c r="I9217" t="s">
        <v>12</v>
      </c>
      <c r="J9217" t="s">
        <v>11</v>
      </c>
      <c r="K9217">
        <v>0</v>
      </c>
      <c r="L9217" t="s">
        <v>11</v>
      </c>
      <c r="M9217">
        <v>0</v>
      </c>
      <c r="N9217">
        <v>1</v>
      </c>
      <c r="O9217" t="str">
        <f>IF(AND(Tabela1[[#This Row],[EA Play Season Pass]]="Yes",Tabela1[[#This Row],[Minecraft Season Pass]]="Yes"),"Yes","No")</f>
        <v>No</v>
      </c>
      <c r="P9217" t="str">
        <f>IF(OR(Tabela1[[#This Row],[EA Play Season Pass]]="Yes",Tabela1[[#This Row],[Minecraft Season Pass]]="Yes"),"Yes","No")</f>
        <v>No</v>
      </c>
      <c r="Q9217">
        <v>14</v>
      </c>
      <c r="R9217" s="2"/>
    </row>
    <row r="9218" spans="1:18" x14ac:dyDescent="0.25">
      <c r="A9218">
        <v>9217</v>
      </c>
      <c r="B9218" t="s">
        <v>8599</v>
      </c>
      <c r="C9218" t="s">
        <v>13</v>
      </c>
      <c r="D9218" s="50">
        <v>45899</v>
      </c>
      <c r="E9218">
        <f>YEAR(Tabela1[[#This Row],[Start Date]])</f>
        <v>2025</v>
      </c>
      <c r="F9218">
        <f>ROUNDUP(MONTH(Tabela1[[#This Row],[Start Date]])/3,0)</f>
        <v>3</v>
      </c>
      <c r="G9218" t="s">
        <v>8</v>
      </c>
      <c r="H9218">
        <v>10</v>
      </c>
      <c r="I9218" t="s">
        <v>9</v>
      </c>
      <c r="J9218" t="s">
        <v>11</v>
      </c>
      <c r="K9218">
        <v>0</v>
      </c>
      <c r="L9218" t="s">
        <v>11</v>
      </c>
      <c r="M9218">
        <v>0</v>
      </c>
      <c r="N9218">
        <v>3</v>
      </c>
      <c r="O9218" t="str">
        <f>IF(AND(Tabela1[[#This Row],[EA Play Season Pass]]="Yes",Tabela1[[#This Row],[Minecraft Season Pass]]="Yes"),"Yes","No")</f>
        <v>No</v>
      </c>
      <c r="P9218" t="str">
        <f>IF(OR(Tabela1[[#This Row],[EA Play Season Pass]]="Yes",Tabela1[[#This Row],[Minecraft Season Pass]]="Yes"),"Yes","No")</f>
        <v>No</v>
      </c>
      <c r="Q9218">
        <v>7</v>
      </c>
      <c r="R9218" s="2"/>
    </row>
    <row r="9219" spans="1:18" x14ac:dyDescent="0.25">
      <c r="A9219">
        <v>9218</v>
      </c>
      <c r="B9219" t="s">
        <v>8600</v>
      </c>
      <c r="C9219" t="s">
        <v>10</v>
      </c>
      <c r="D9219" s="50">
        <v>45899</v>
      </c>
      <c r="E9219">
        <f>YEAR(Tabela1[[#This Row],[Start Date]])</f>
        <v>2025</v>
      </c>
      <c r="F9219">
        <f>ROUNDUP(MONTH(Tabela1[[#This Row],[Start Date]])/3,0)</f>
        <v>3</v>
      </c>
      <c r="G9219" t="s">
        <v>8</v>
      </c>
      <c r="H9219">
        <v>5</v>
      </c>
      <c r="I9219" t="s">
        <v>14</v>
      </c>
      <c r="J9219" t="s">
        <v>11</v>
      </c>
      <c r="K9219">
        <v>0</v>
      </c>
      <c r="L9219" t="s">
        <v>11</v>
      </c>
      <c r="M9219">
        <v>0</v>
      </c>
      <c r="N9219">
        <v>2</v>
      </c>
      <c r="O9219" t="str">
        <f>IF(AND(Tabela1[[#This Row],[EA Play Season Pass]]="Yes",Tabela1[[#This Row],[Minecraft Season Pass]]="Yes"),"Yes","No")</f>
        <v>No</v>
      </c>
      <c r="P9219" t="str">
        <f>IF(OR(Tabela1[[#This Row],[EA Play Season Pass]]="Yes",Tabela1[[#This Row],[Minecraft Season Pass]]="Yes"),"Yes","No")</f>
        <v>No</v>
      </c>
      <c r="Q9219">
        <v>3</v>
      </c>
      <c r="R9219" s="2"/>
    </row>
    <row r="9220" spans="1:18" x14ac:dyDescent="0.25">
      <c r="A9220">
        <v>9219</v>
      </c>
      <c r="B9220" t="s">
        <v>8601</v>
      </c>
      <c r="C9220" t="s">
        <v>7</v>
      </c>
      <c r="D9220" s="50">
        <v>45899</v>
      </c>
      <c r="E9220">
        <f>YEAR(Tabela1[[#This Row],[Start Date]])</f>
        <v>2025</v>
      </c>
      <c r="F9220">
        <f>ROUNDUP(MONTH(Tabela1[[#This Row],[Start Date]])/3,0)</f>
        <v>3</v>
      </c>
      <c r="G9220" t="s">
        <v>8</v>
      </c>
      <c r="H9220">
        <v>15</v>
      </c>
      <c r="I9220" t="s">
        <v>12</v>
      </c>
      <c r="J9220" t="s">
        <v>11</v>
      </c>
      <c r="K9220">
        <v>0</v>
      </c>
      <c r="L9220" t="s">
        <v>8</v>
      </c>
      <c r="M9220">
        <v>20</v>
      </c>
      <c r="N9220">
        <v>1</v>
      </c>
      <c r="O9220" t="str">
        <f>IF(AND(Tabela1[[#This Row],[EA Play Season Pass]]="Yes",Tabela1[[#This Row],[Minecraft Season Pass]]="Yes"),"Yes","No")</f>
        <v>No</v>
      </c>
      <c r="P9220" t="str">
        <f>IF(OR(Tabela1[[#This Row],[EA Play Season Pass]]="Yes",Tabela1[[#This Row],[Minecraft Season Pass]]="Yes"),"Yes","No")</f>
        <v>Yes</v>
      </c>
      <c r="Q9220">
        <v>34</v>
      </c>
      <c r="R9220" s="2"/>
    </row>
    <row r="9221" spans="1:18" x14ac:dyDescent="0.25">
      <c r="A9221">
        <v>9220</v>
      </c>
      <c r="B9221" t="s">
        <v>4336</v>
      </c>
      <c r="C9221" t="s">
        <v>7</v>
      </c>
      <c r="D9221" s="50">
        <v>45900</v>
      </c>
      <c r="E9221">
        <f>YEAR(Tabela1[[#This Row],[Start Date]])</f>
        <v>2025</v>
      </c>
      <c r="F9221">
        <f>ROUNDUP(MONTH(Tabela1[[#This Row],[Start Date]])/3,0)</f>
        <v>3</v>
      </c>
      <c r="G9221" t="s">
        <v>11</v>
      </c>
      <c r="H9221">
        <v>15</v>
      </c>
      <c r="I9221" t="s">
        <v>14</v>
      </c>
      <c r="J9221" t="s">
        <v>11</v>
      </c>
      <c r="K9221">
        <v>0</v>
      </c>
      <c r="L9221" t="s">
        <v>11</v>
      </c>
      <c r="M9221">
        <v>0</v>
      </c>
      <c r="N9221">
        <v>1</v>
      </c>
      <c r="O9221" t="str">
        <f>IF(AND(Tabela1[[#This Row],[EA Play Season Pass]]="Yes",Tabela1[[#This Row],[Minecraft Season Pass]]="Yes"),"Yes","No")</f>
        <v>No</v>
      </c>
      <c r="P9221" t="str">
        <f>IF(OR(Tabela1[[#This Row],[EA Play Season Pass]]="Yes",Tabela1[[#This Row],[Minecraft Season Pass]]="Yes"),"Yes","No")</f>
        <v>No</v>
      </c>
      <c r="Q9221">
        <v>14</v>
      </c>
      <c r="R9221" s="2"/>
    </row>
    <row r="9222" spans="1:18" x14ac:dyDescent="0.25">
      <c r="A9222">
        <v>9221</v>
      </c>
      <c r="B9222" t="s">
        <v>1073</v>
      </c>
      <c r="C9222" t="s">
        <v>10</v>
      </c>
      <c r="D9222" s="50">
        <v>45900</v>
      </c>
      <c r="E9222">
        <f>YEAR(Tabela1[[#This Row],[Start Date]])</f>
        <v>2025</v>
      </c>
      <c r="F9222">
        <f>ROUNDUP(MONTH(Tabela1[[#This Row],[Start Date]])/3,0)</f>
        <v>3</v>
      </c>
      <c r="G9222" t="s">
        <v>8</v>
      </c>
      <c r="H9222">
        <v>5</v>
      </c>
      <c r="I9222" t="s">
        <v>9</v>
      </c>
      <c r="J9222" t="s">
        <v>11</v>
      </c>
      <c r="K9222">
        <v>0</v>
      </c>
      <c r="L9222" t="s">
        <v>11</v>
      </c>
      <c r="M9222">
        <v>0</v>
      </c>
      <c r="N9222">
        <v>3</v>
      </c>
      <c r="O9222" t="str">
        <f>IF(AND(Tabela1[[#This Row],[EA Play Season Pass]]="Yes",Tabela1[[#This Row],[Minecraft Season Pass]]="Yes"),"Yes","No")</f>
        <v>No</v>
      </c>
      <c r="P9222" t="str">
        <f>IF(OR(Tabela1[[#This Row],[EA Play Season Pass]]="Yes",Tabela1[[#This Row],[Minecraft Season Pass]]="Yes"),"Yes","No")</f>
        <v>No</v>
      </c>
      <c r="Q9222">
        <v>2</v>
      </c>
      <c r="R9222" s="2"/>
    </row>
    <row r="9223" spans="1:18" x14ac:dyDescent="0.25">
      <c r="A9223">
        <v>9222</v>
      </c>
      <c r="B9223" t="s">
        <v>1368</v>
      </c>
      <c r="C9223" t="s">
        <v>7</v>
      </c>
      <c r="D9223" s="50">
        <v>45900</v>
      </c>
      <c r="E9223">
        <f>YEAR(Tabela1[[#This Row],[Start Date]])</f>
        <v>2025</v>
      </c>
      <c r="F9223">
        <f>ROUNDUP(MONTH(Tabela1[[#This Row],[Start Date]])/3,0)</f>
        <v>3</v>
      </c>
      <c r="G9223" t="s">
        <v>11</v>
      </c>
      <c r="H9223">
        <v>15</v>
      </c>
      <c r="I9223" t="s">
        <v>12</v>
      </c>
      <c r="J9223" t="s">
        <v>11</v>
      </c>
      <c r="K9223">
        <v>0</v>
      </c>
      <c r="L9223" t="s">
        <v>11</v>
      </c>
      <c r="M9223">
        <v>0</v>
      </c>
      <c r="N9223">
        <v>3</v>
      </c>
      <c r="O9223" t="str">
        <f>IF(AND(Tabela1[[#This Row],[EA Play Season Pass]]="Yes",Tabela1[[#This Row],[Minecraft Season Pass]]="Yes"),"Yes","No")</f>
        <v>No</v>
      </c>
      <c r="P9223" t="str">
        <f>IF(OR(Tabela1[[#This Row],[EA Play Season Pass]]="Yes",Tabela1[[#This Row],[Minecraft Season Pass]]="Yes"),"Yes","No")</f>
        <v>No</v>
      </c>
      <c r="Q9223">
        <v>12</v>
      </c>
      <c r="R9223" s="2"/>
    </row>
    <row r="9224" spans="1:18" x14ac:dyDescent="0.25">
      <c r="A9224">
        <v>9223</v>
      </c>
      <c r="B9224" t="s">
        <v>8602</v>
      </c>
      <c r="C9224" t="s">
        <v>13</v>
      </c>
      <c r="D9224" s="50">
        <v>45900</v>
      </c>
      <c r="E9224">
        <f>YEAR(Tabela1[[#This Row],[Start Date]])</f>
        <v>2025</v>
      </c>
      <c r="F9224">
        <f>ROUNDUP(MONTH(Tabela1[[#This Row],[Start Date]])/3,0)</f>
        <v>3</v>
      </c>
      <c r="G9224" t="s">
        <v>11</v>
      </c>
      <c r="H9224">
        <v>10</v>
      </c>
      <c r="I9224" t="s">
        <v>14</v>
      </c>
      <c r="J9224" t="s">
        <v>11</v>
      </c>
      <c r="K9224">
        <v>0</v>
      </c>
      <c r="L9224" t="s">
        <v>11</v>
      </c>
      <c r="M9224">
        <v>0</v>
      </c>
      <c r="N9224">
        <v>1</v>
      </c>
      <c r="O9224" t="str">
        <f>IF(AND(Tabela1[[#This Row],[EA Play Season Pass]]="Yes",Tabela1[[#This Row],[Minecraft Season Pass]]="Yes"),"Yes","No")</f>
        <v>No</v>
      </c>
      <c r="P9224" t="str">
        <f>IF(OR(Tabela1[[#This Row],[EA Play Season Pass]]="Yes",Tabela1[[#This Row],[Minecraft Season Pass]]="Yes"),"Yes","No")</f>
        <v>No</v>
      </c>
      <c r="Q9224">
        <v>9</v>
      </c>
      <c r="R9224" s="2"/>
    </row>
    <row r="9225" spans="1:18" x14ac:dyDescent="0.25">
      <c r="A9225">
        <v>9224</v>
      </c>
      <c r="B9225" t="s">
        <v>2948</v>
      </c>
      <c r="C9225" t="s">
        <v>13</v>
      </c>
      <c r="D9225" s="50">
        <v>45901</v>
      </c>
      <c r="E9225">
        <f>YEAR(Tabela1[[#This Row],[Start Date]])</f>
        <v>2025</v>
      </c>
      <c r="F9225">
        <f>ROUNDUP(MONTH(Tabela1[[#This Row],[Start Date]])/3,0)</f>
        <v>3</v>
      </c>
      <c r="G9225" t="s">
        <v>11</v>
      </c>
      <c r="H9225">
        <v>10</v>
      </c>
      <c r="I9225" t="s">
        <v>12</v>
      </c>
      <c r="J9225" t="s">
        <v>8</v>
      </c>
      <c r="K9225">
        <v>30</v>
      </c>
      <c r="L9225" t="s">
        <v>11</v>
      </c>
      <c r="M9225">
        <v>0</v>
      </c>
      <c r="N9225">
        <v>1</v>
      </c>
      <c r="O9225" t="str">
        <f>IF(AND(Tabela1[[#This Row],[EA Play Season Pass]]="Yes",Tabela1[[#This Row],[Minecraft Season Pass]]="Yes"),"Yes","No")</f>
        <v>No</v>
      </c>
      <c r="P9225" t="str">
        <f>IF(OR(Tabela1[[#This Row],[EA Play Season Pass]]="Yes",Tabela1[[#This Row],[Minecraft Season Pass]]="Yes"),"Yes","No")</f>
        <v>Yes</v>
      </c>
      <c r="Q9225">
        <v>39</v>
      </c>
      <c r="R9225" s="2"/>
    </row>
    <row r="9226" spans="1:18" x14ac:dyDescent="0.25">
      <c r="A9226">
        <v>9225</v>
      </c>
      <c r="B9226" t="s">
        <v>8603</v>
      </c>
      <c r="C9226" t="s">
        <v>7</v>
      </c>
      <c r="D9226" s="50">
        <v>45901</v>
      </c>
      <c r="E9226">
        <f>YEAR(Tabela1[[#This Row],[Start Date]])</f>
        <v>2025</v>
      </c>
      <c r="F9226">
        <f>ROUNDUP(MONTH(Tabela1[[#This Row],[Start Date]])/3,0)</f>
        <v>3</v>
      </c>
      <c r="G9226" t="s">
        <v>11</v>
      </c>
      <c r="H9226">
        <v>15</v>
      </c>
      <c r="I9226" t="s">
        <v>12</v>
      </c>
      <c r="J9226" t="s">
        <v>8</v>
      </c>
      <c r="K9226">
        <v>30</v>
      </c>
      <c r="L9226" t="s">
        <v>8</v>
      </c>
      <c r="M9226">
        <v>20</v>
      </c>
      <c r="N9226">
        <v>1</v>
      </c>
      <c r="O9226" t="str">
        <f>IF(AND(Tabela1[[#This Row],[EA Play Season Pass]]="Yes",Tabela1[[#This Row],[Minecraft Season Pass]]="Yes"),"Yes","No")</f>
        <v>Yes</v>
      </c>
      <c r="P9226" t="str">
        <f>IF(OR(Tabela1[[#This Row],[EA Play Season Pass]]="Yes",Tabela1[[#This Row],[Minecraft Season Pass]]="Yes"),"Yes","No")</f>
        <v>Yes</v>
      </c>
      <c r="Q9226">
        <v>64</v>
      </c>
      <c r="R9226" s="2"/>
    </row>
    <row r="9227" spans="1:18" x14ac:dyDescent="0.25">
      <c r="A9227">
        <v>9226</v>
      </c>
      <c r="B9227" t="s">
        <v>6646</v>
      </c>
      <c r="C9227" t="s">
        <v>13</v>
      </c>
      <c r="D9227" s="50">
        <v>45901</v>
      </c>
      <c r="E9227">
        <f>YEAR(Tabela1[[#This Row],[Start Date]])</f>
        <v>2025</v>
      </c>
      <c r="F9227">
        <f>ROUNDUP(MONTH(Tabela1[[#This Row],[Start Date]])/3,0)</f>
        <v>3</v>
      </c>
      <c r="G9227" t="s">
        <v>11</v>
      </c>
      <c r="H9227">
        <v>10</v>
      </c>
      <c r="I9227" t="s">
        <v>12</v>
      </c>
      <c r="J9227" t="s">
        <v>11</v>
      </c>
      <c r="K9227">
        <v>0</v>
      </c>
      <c r="L9227" t="s">
        <v>8</v>
      </c>
      <c r="M9227">
        <v>20</v>
      </c>
      <c r="N9227">
        <v>2</v>
      </c>
      <c r="O9227" t="str">
        <f>IF(AND(Tabela1[[#This Row],[EA Play Season Pass]]="Yes",Tabela1[[#This Row],[Minecraft Season Pass]]="Yes"),"Yes","No")</f>
        <v>No</v>
      </c>
      <c r="P9227" t="str">
        <f>IF(OR(Tabela1[[#This Row],[EA Play Season Pass]]="Yes",Tabela1[[#This Row],[Minecraft Season Pass]]="Yes"),"Yes","No")</f>
        <v>Yes</v>
      </c>
      <c r="Q9227">
        <v>28</v>
      </c>
      <c r="R9227" s="2"/>
    </row>
    <row r="9228" spans="1:18" x14ac:dyDescent="0.25">
      <c r="A9228">
        <v>9227</v>
      </c>
      <c r="B9228" t="s">
        <v>3047</v>
      </c>
      <c r="C9228" t="s">
        <v>10</v>
      </c>
      <c r="D9228" s="50">
        <v>45901</v>
      </c>
      <c r="E9228">
        <f>YEAR(Tabela1[[#This Row],[Start Date]])</f>
        <v>2025</v>
      </c>
      <c r="F9228">
        <f>ROUNDUP(MONTH(Tabela1[[#This Row],[Start Date]])/3,0)</f>
        <v>3</v>
      </c>
      <c r="G9228" t="s">
        <v>11</v>
      </c>
      <c r="H9228">
        <v>5</v>
      </c>
      <c r="I9228" t="s">
        <v>14</v>
      </c>
      <c r="J9228" t="s">
        <v>11</v>
      </c>
      <c r="K9228">
        <v>0</v>
      </c>
      <c r="L9228" t="s">
        <v>11</v>
      </c>
      <c r="M9228">
        <v>0</v>
      </c>
      <c r="N9228">
        <v>1</v>
      </c>
      <c r="O9228" t="str">
        <f>IF(AND(Tabela1[[#This Row],[EA Play Season Pass]]="Yes",Tabela1[[#This Row],[Minecraft Season Pass]]="Yes"),"Yes","No")</f>
        <v>No</v>
      </c>
      <c r="P9228" t="str">
        <f>IF(OR(Tabela1[[#This Row],[EA Play Season Pass]]="Yes",Tabela1[[#This Row],[Minecraft Season Pass]]="Yes"),"Yes","No")</f>
        <v>No</v>
      </c>
      <c r="Q9228">
        <v>4</v>
      </c>
      <c r="R9228" s="2"/>
    </row>
    <row r="9229" spans="1:18" x14ac:dyDescent="0.25">
      <c r="A9229">
        <v>9228</v>
      </c>
      <c r="B9229" t="s">
        <v>1194</v>
      </c>
      <c r="C9229" t="s">
        <v>13</v>
      </c>
      <c r="D9229" s="50">
        <v>45902</v>
      </c>
      <c r="E9229">
        <f>YEAR(Tabela1[[#This Row],[Start Date]])</f>
        <v>2025</v>
      </c>
      <c r="F9229">
        <f>ROUNDUP(MONTH(Tabela1[[#This Row],[Start Date]])/3,0)</f>
        <v>3</v>
      </c>
      <c r="G9229" t="s">
        <v>11</v>
      </c>
      <c r="H9229">
        <v>10</v>
      </c>
      <c r="I9229" t="s">
        <v>9</v>
      </c>
      <c r="J9229" t="s">
        <v>11</v>
      </c>
      <c r="K9229">
        <v>0</v>
      </c>
      <c r="L9229" t="s">
        <v>11</v>
      </c>
      <c r="M9229">
        <v>0</v>
      </c>
      <c r="N9229">
        <v>1</v>
      </c>
      <c r="O9229" t="str">
        <f>IF(AND(Tabela1[[#This Row],[EA Play Season Pass]]="Yes",Tabela1[[#This Row],[Minecraft Season Pass]]="Yes"),"Yes","No")</f>
        <v>No</v>
      </c>
      <c r="P9229" t="str">
        <f>IF(OR(Tabela1[[#This Row],[EA Play Season Pass]]="Yes",Tabela1[[#This Row],[Minecraft Season Pass]]="Yes"),"Yes","No")</f>
        <v>No</v>
      </c>
      <c r="Q9229">
        <v>9</v>
      </c>
      <c r="R9229" s="2"/>
    </row>
    <row r="9230" spans="1:18" x14ac:dyDescent="0.25">
      <c r="A9230">
        <v>9229</v>
      </c>
      <c r="B9230" t="s">
        <v>4802</v>
      </c>
      <c r="C9230" t="s">
        <v>13</v>
      </c>
      <c r="D9230" s="50">
        <v>45902</v>
      </c>
      <c r="E9230">
        <f>YEAR(Tabela1[[#This Row],[Start Date]])</f>
        <v>2025</v>
      </c>
      <c r="F9230">
        <f>ROUNDUP(MONTH(Tabela1[[#This Row],[Start Date]])/3,0)</f>
        <v>3</v>
      </c>
      <c r="G9230" t="s">
        <v>11</v>
      </c>
      <c r="H9230">
        <v>10</v>
      </c>
      <c r="I9230" t="s">
        <v>12</v>
      </c>
      <c r="J9230" t="s">
        <v>8</v>
      </c>
      <c r="K9230">
        <v>30</v>
      </c>
      <c r="L9230" t="s">
        <v>8</v>
      </c>
      <c r="M9230">
        <v>20</v>
      </c>
      <c r="N9230">
        <v>2</v>
      </c>
      <c r="O9230" t="str">
        <f>IF(AND(Tabela1[[#This Row],[EA Play Season Pass]]="Yes",Tabela1[[#This Row],[Minecraft Season Pass]]="Yes"),"Yes","No")</f>
        <v>Yes</v>
      </c>
      <c r="P9230" t="str">
        <f>IF(OR(Tabela1[[#This Row],[EA Play Season Pass]]="Yes",Tabela1[[#This Row],[Minecraft Season Pass]]="Yes"),"Yes","No")</f>
        <v>Yes</v>
      </c>
      <c r="Q9230">
        <v>58</v>
      </c>
      <c r="R9230" s="2"/>
    </row>
    <row r="9231" spans="1:18" x14ac:dyDescent="0.25">
      <c r="A9231">
        <v>9230</v>
      </c>
      <c r="B9231" t="s">
        <v>611</v>
      </c>
      <c r="C9231" t="s">
        <v>10</v>
      </c>
      <c r="D9231" s="50">
        <v>45902</v>
      </c>
      <c r="E9231">
        <f>YEAR(Tabela1[[#This Row],[Start Date]])</f>
        <v>2025</v>
      </c>
      <c r="F9231">
        <f>ROUNDUP(MONTH(Tabela1[[#This Row],[Start Date]])/3,0)</f>
        <v>3</v>
      </c>
      <c r="G9231" t="s">
        <v>8</v>
      </c>
      <c r="H9231">
        <v>5</v>
      </c>
      <c r="I9231" t="s">
        <v>9</v>
      </c>
      <c r="J9231" t="s">
        <v>8</v>
      </c>
      <c r="K9231">
        <v>30</v>
      </c>
      <c r="L9231" t="s">
        <v>8</v>
      </c>
      <c r="M9231">
        <v>20</v>
      </c>
      <c r="N9231">
        <v>1</v>
      </c>
      <c r="O9231" t="str">
        <f>IF(AND(Tabela1[[#This Row],[EA Play Season Pass]]="Yes",Tabela1[[#This Row],[Minecraft Season Pass]]="Yes"),"Yes","No")</f>
        <v>Yes</v>
      </c>
      <c r="P9231" t="str">
        <f>IF(OR(Tabela1[[#This Row],[EA Play Season Pass]]="Yes",Tabela1[[#This Row],[Minecraft Season Pass]]="Yes"),"Yes","No")</f>
        <v>Yes</v>
      </c>
      <c r="Q9231">
        <v>54</v>
      </c>
      <c r="R9231" s="2"/>
    </row>
    <row r="9232" spans="1:18" x14ac:dyDescent="0.25">
      <c r="A9232">
        <v>9231</v>
      </c>
      <c r="B9232" t="s">
        <v>8604</v>
      </c>
      <c r="C9232" t="s">
        <v>7</v>
      </c>
      <c r="D9232" s="50">
        <v>45902</v>
      </c>
      <c r="E9232">
        <f>YEAR(Tabela1[[#This Row],[Start Date]])</f>
        <v>2025</v>
      </c>
      <c r="F9232">
        <f>ROUNDUP(MONTH(Tabela1[[#This Row],[Start Date]])/3,0)</f>
        <v>3</v>
      </c>
      <c r="G9232" t="s">
        <v>11</v>
      </c>
      <c r="H9232">
        <v>15</v>
      </c>
      <c r="I9232" t="s">
        <v>12</v>
      </c>
      <c r="J9232" t="s">
        <v>11</v>
      </c>
      <c r="K9232">
        <v>0</v>
      </c>
      <c r="L9232" t="s">
        <v>8</v>
      </c>
      <c r="M9232">
        <v>20</v>
      </c>
      <c r="N9232">
        <v>2</v>
      </c>
      <c r="O9232" t="str">
        <f>IF(AND(Tabela1[[#This Row],[EA Play Season Pass]]="Yes",Tabela1[[#This Row],[Minecraft Season Pass]]="Yes"),"Yes","No")</f>
        <v>No</v>
      </c>
      <c r="P9232" t="str">
        <f>IF(OR(Tabela1[[#This Row],[EA Play Season Pass]]="Yes",Tabela1[[#This Row],[Minecraft Season Pass]]="Yes"),"Yes","No")</f>
        <v>Yes</v>
      </c>
      <c r="Q9232">
        <v>33</v>
      </c>
      <c r="R9232" s="2"/>
    </row>
    <row r="9233" spans="1:18" x14ac:dyDescent="0.25">
      <c r="A9233">
        <v>9232</v>
      </c>
      <c r="B9233" t="s">
        <v>19</v>
      </c>
      <c r="C9233" t="s">
        <v>13</v>
      </c>
      <c r="D9233" s="50">
        <v>45902</v>
      </c>
      <c r="E9233">
        <f>YEAR(Tabela1[[#This Row],[Start Date]])</f>
        <v>2025</v>
      </c>
      <c r="F9233">
        <f>ROUNDUP(MONTH(Tabela1[[#This Row],[Start Date]])/3,0)</f>
        <v>3</v>
      </c>
      <c r="G9233" t="s">
        <v>11</v>
      </c>
      <c r="H9233">
        <v>10</v>
      </c>
      <c r="I9233" t="s">
        <v>9</v>
      </c>
      <c r="J9233" t="s">
        <v>11</v>
      </c>
      <c r="K9233">
        <v>0</v>
      </c>
      <c r="L9233" t="s">
        <v>8</v>
      </c>
      <c r="M9233">
        <v>20</v>
      </c>
      <c r="N9233">
        <v>1</v>
      </c>
      <c r="O9233" t="str">
        <f>IF(AND(Tabela1[[#This Row],[EA Play Season Pass]]="Yes",Tabela1[[#This Row],[Minecraft Season Pass]]="Yes"),"Yes","No")</f>
        <v>No</v>
      </c>
      <c r="P9233" t="str">
        <f>IF(OR(Tabela1[[#This Row],[EA Play Season Pass]]="Yes",Tabela1[[#This Row],[Minecraft Season Pass]]="Yes"),"Yes","No")</f>
        <v>Yes</v>
      </c>
      <c r="Q9233">
        <v>29</v>
      </c>
      <c r="R9233" s="2"/>
    </row>
    <row r="9234" spans="1:18" x14ac:dyDescent="0.25">
      <c r="A9234">
        <v>9233</v>
      </c>
      <c r="B9234" t="s">
        <v>8605</v>
      </c>
      <c r="C9234" t="s">
        <v>13</v>
      </c>
      <c r="D9234" s="50">
        <v>45902</v>
      </c>
      <c r="E9234">
        <f>YEAR(Tabela1[[#This Row],[Start Date]])</f>
        <v>2025</v>
      </c>
      <c r="F9234">
        <f>ROUNDUP(MONTH(Tabela1[[#This Row],[Start Date]])/3,0)</f>
        <v>3</v>
      </c>
      <c r="G9234" t="s">
        <v>8</v>
      </c>
      <c r="H9234">
        <v>10</v>
      </c>
      <c r="I9234" t="s">
        <v>14</v>
      </c>
      <c r="J9234" t="s">
        <v>8</v>
      </c>
      <c r="K9234">
        <v>30</v>
      </c>
      <c r="L9234" t="s">
        <v>8</v>
      </c>
      <c r="M9234">
        <v>20</v>
      </c>
      <c r="N9234">
        <v>3</v>
      </c>
      <c r="O9234" t="str">
        <f>IF(AND(Tabela1[[#This Row],[EA Play Season Pass]]="Yes",Tabela1[[#This Row],[Minecraft Season Pass]]="Yes"),"Yes","No")</f>
        <v>Yes</v>
      </c>
      <c r="P9234" t="str">
        <f>IF(OR(Tabela1[[#This Row],[EA Play Season Pass]]="Yes",Tabela1[[#This Row],[Minecraft Season Pass]]="Yes"),"Yes","No")</f>
        <v>Yes</v>
      </c>
      <c r="Q9234">
        <v>57</v>
      </c>
      <c r="R9234" s="2"/>
    </row>
    <row r="9235" spans="1:18" x14ac:dyDescent="0.25">
      <c r="A9235">
        <v>9234</v>
      </c>
      <c r="B9235" t="s">
        <v>797</v>
      </c>
      <c r="C9235" t="s">
        <v>13</v>
      </c>
      <c r="D9235" s="50">
        <v>45902</v>
      </c>
      <c r="E9235">
        <f>YEAR(Tabela1[[#This Row],[Start Date]])</f>
        <v>2025</v>
      </c>
      <c r="F9235">
        <f>ROUNDUP(MONTH(Tabela1[[#This Row],[Start Date]])/3,0)</f>
        <v>3</v>
      </c>
      <c r="G9235" t="s">
        <v>11</v>
      </c>
      <c r="H9235">
        <v>10</v>
      </c>
      <c r="I9235" t="s">
        <v>9</v>
      </c>
      <c r="J9235" t="s">
        <v>8</v>
      </c>
      <c r="K9235">
        <v>30</v>
      </c>
      <c r="L9235" t="s">
        <v>11</v>
      </c>
      <c r="M9235">
        <v>0</v>
      </c>
      <c r="N9235">
        <v>2</v>
      </c>
      <c r="O9235" t="str">
        <f>IF(AND(Tabela1[[#This Row],[EA Play Season Pass]]="Yes",Tabela1[[#This Row],[Minecraft Season Pass]]="Yes"),"Yes","No")</f>
        <v>No</v>
      </c>
      <c r="P9235" t="str">
        <f>IF(OR(Tabela1[[#This Row],[EA Play Season Pass]]="Yes",Tabela1[[#This Row],[Minecraft Season Pass]]="Yes"),"Yes","No")</f>
        <v>Yes</v>
      </c>
      <c r="Q9235">
        <v>38</v>
      </c>
      <c r="R9235" s="2"/>
    </row>
    <row r="9236" spans="1:18" x14ac:dyDescent="0.25">
      <c r="A9236">
        <v>9235</v>
      </c>
      <c r="B9236" t="s">
        <v>8606</v>
      </c>
      <c r="C9236" t="s">
        <v>7</v>
      </c>
      <c r="D9236" s="50">
        <v>45903</v>
      </c>
      <c r="E9236">
        <f>YEAR(Tabela1[[#This Row],[Start Date]])</f>
        <v>2025</v>
      </c>
      <c r="F9236">
        <f>ROUNDUP(MONTH(Tabela1[[#This Row],[Start Date]])/3,0)</f>
        <v>3</v>
      </c>
      <c r="G9236" t="s">
        <v>11</v>
      </c>
      <c r="H9236">
        <v>15</v>
      </c>
      <c r="I9236" t="s">
        <v>14</v>
      </c>
      <c r="J9236" t="s">
        <v>11</v>
      </c>
      <c r="K9236">
        <v>0</v>
      </c>
      <c r="L9236" t="s">
        <v>11</v>
      </c>
      <c r="M9236">
        <v>0</v>
      </c>
      <c r="N9236">
        <v>3</v>
      </c>
      <c r="O9236" t="str">
        <f>IF(AND(Tabela1[[#This Row],[EA Play Season Pass]]="Yes",Tabela1[[#This Row],[Minecraft Season Pass]]="Yes"),"Yes","No")</f>
        <v>No</v>
      </c>
      <c r="P9236" t="str">
        <f>IF(OR(Tabela1[[#This Row],[EA Play Season Pass]]="Yes",Tabela1[[#This Row],[Minecraft Season Pass]]="Yes"),"Yes","No")</f>
        <v>No</v>
      </c>
      <c r="Q9236">
        <v>12</v>
      </c>
      <c r="R9236" s="2"/>
    </row>
    <row r="9237" spans="1:18" x14ac:dyDescent="0.25">
      <c r="A9237">
        <v>9236</v>
      </c>
      <c r="B9237" t="s">
        <v>1024</v>
      </c>
      <c r="C9237" t="s">
        <v>13</v>
      </c>
      <c r="D9237" s="50">
        <v>45903</v>
      </c>
      <c r="E9237">
        <f>YEAR(Tabela1[[#This Row],[Start Date]])</f>
        <v>2025</v>
      </c>
      <c r="F9237">
        <f>ROUNDUP(MONTH(Tabela1[[#This Row],[Start Date]])/3,0)</f>
        <v>3</v>
      </c>
      <c r="G9237" t="s">
        <v>11</v>
      </c>
      <c r="H9237">
        <v>10</v>
      </c>
      <c r="I9237" t="s">
        <v>9</v>
      </c>
      <c r="J9237" t="s">
        <v>11</v>
      </c>
      <c r="K9237">
        <v>0</v>
      </c>
      <c r="L9237" t="s">
        <v>11</v>
      </c>
      <c r="M9237">
        <v>0</v>
      </c>
      <c r="N9237">
        <v>1</v>
      </c>
      <c r="O9237" t="str">
        <f>IF(AND(Tabela1[[#This Row],[EA Play Season Pass]]="Yes",Tabela1[[#This Row],[Minecraft Season Pass]]="Yes"),"Yes","No")</f>
        <v>No</v>
      </c>
      <c r="P9237" t="str">
        <f>IF(OR(Tabela1[[#This Row],[EA Play Season Pass]]="Yes",Tabela1[[#This Row],[Minecraft Season Pass]]="Yes"),"Yes","No")</f>
        <v>No</v>
      </c>
      <c r="Q9237">
        <v>9</v>
      </c>
      <c r="R9237" s="2"/>
    </row>
    <row r="9238" spans="1:18" x14ac:dyDescent="0.25">
      <c r="A9238">
        <v>9237</v>
      </c>
      <c r="B9238" t="s">
        <v>8607</v>
      </c>
      <c r="C9238" t="s">
        <v>7</v>
      </c>
      <c r="D9238" s="50">
        <v>45903</v>
      </c>
      <c r="E9238">
        <f>YEAR(Tabela1[[#This Row],[Start Date]])</f>
        <v>2025</v>
      </c>
      <c r="F9238">
        <f>ROUNDUP(MONTH(Tabela1[[#This Row],[Start Date]])/3,0)</f>
        <v>3</v>
      </c>
      <c r="G9238" t="s">
        <v>8</v>
      </c>
      <c r="H9238">
        <v>15</v>
      </c>
      <c r="I9238" t="s">
        <v>14</v>
      </c>
      <c r="J9238" t="s">
        <v>8</v>
      </c>
      <c r="K9238">
        <v>30</v>
      </c>
      <c r="L9238" t="s">
        <v>8</v>
      </c>
      <c r="M9238">
        <v>20</v>
      </c>
      <c r="N9238">
        <v>2</v>
      </c>
      <c r="O9238" t="str">
        <f>IF(AND(Tabela1[[#This Row],[EA Play Season Pass]]="Yes",Tabela1[[#This Row],[Minecraft Season Pass]]="Yes"),"Yes","No")</f>
        <v>Yes</v>
      </c>
      <c r="P9238" t="str">
        <f>IF(OR(Tabela1[[#This Row],[EA Play Season Pass]]="Yes",Tabela1[[#This Row],[Minecraft Season Pass]]="Yes"),"Yes","No")</f>
        <v>Yes</v>
      </c>
      <c r="Q9238">
        <v>63</v>
      </c>
      <c r="R9238" s="2"/>
    </row>
    <row r="9239" spans="1:18" x14ac:dyDescent="0.25">
      <c r="A9239">
        <v>9238</v>
      </c>
      <c r="B9239" t="s">
        <v>6659</v>
      </c>
      <c r="C9239" t="s">
        <v>10</v>
      </c>
      <c r="D9239" s="50">
        <v>45903</v>
      </c>
      <c r="E9239">
        <f>YEAR(Tabela1[[#This Row],[Start Date]])</f>
        <v>2025</v>
      </c>
      <c r="F9239">
        <f>ROUNDUP(MONTH(Tabela1[[#This Row],[Start Date]])/3,0)</f>
        <v>3</v>
      </c>
      <c r="G9239" t="s">
        <v>8</v>
      </c>
      <c r="H9239">
        <v>5</v>
      </c>
      <c r="I9239" t="s">
        <v>9</v>
      </c>
      <c r="J9239" t="s">
        <v>8</v>
      </c>
      <c r="K9239">
        <v>30</v>
      </c>
      <c r="L9239" t="s">
        <v>8</v>
      </c>
      <c r="M9239">
        <v>20</v>
      </c>
      <c r="N9239">
        <v>2</v>
      </c>
      <c r="O9239" t="str">
        <f>IF(AND(Tabela1[[#This Row],[EA Play Season Pass]]="Yes",Tabela1[[#This Row],[Minecraft Season Pass]]="Yes"),"Yes","No")</f>
        <v>Yes</v>
      </c>
      <c r="P9239" t="str">
        <f>IF(OR(Tabela1[[#This Row],[EA Play Season Pass]]="Yes",Tabela1[[#This Row],[Minecraft Season Pass]]="Yes"),"Yes","No")</f>
        <v>Yes</v>
      </c>
      <c r="Q9239">
        <v>53</v>
      </c>
      <c r="R9239" s="2"/>
    </row>
    <row r="9240" spans="1:18" x14ac:dyDescent="0.25">
      <c r="A9240">
        <v>9239</v>
      </c>
      <c r="B9240" t="s">
        <v>855</v>
      </c>
      <c r="C9240" t="s">
        <v>10</v>
      </c>
      <c r="D9240" s="50">
        <v>45903</v>
      </c>
      <c r="E9240">
        <f>YEAR(Tabela1[[#This Row],[Start Date]])</f>
        <v>2025</v>
      </c>
      <c r="F9240">
        <f>ROUNDUP(MONTH(Tabela1[[#This Row],[Start Date]])/3,0)</f>
        <v>3</v>
      </c>
      <c r="G9240" t="s">
        <v>11</v>
      </c>
      <c r="H9240">
        <v>5</v>
      </c>
      <c r="I9240" t="s">
        <v>12</v>
      </c>
      <c r="J9240" t="s">
        <v>8</v>
      </c>
      <c r="K9240">
        <v>30</v>
      </c>
      <c r="L9240" t="s">
        <v>11</v>
      </c>
      <c r="M9240">
        <v>0</v>
      </c>
      <c r="N9240">
        <v>3</v>
      </c>
      <c r="O9240" t="str">
        <f>IF(AND(Tabela1[[#This Row],[EA Play Season Pass]]="Yes",Tabela1[[#This Row],[Minecraft Season Pass]]="Yes"),"Yes","No")</f>
        <v>No</v>
      </c>
      <c r="P9240" t="str">
        <f>IF(OR(Tabela1[[#This Row],[EA Play Season Pass]]="Yes",Tabela1[[#This Row],[Minecraft Season Pass]]="Yes"),"Yes","No")</f>
        <v>Yes</v>
      </c>
      <c r="Q9240">
        <v>32</v>
      </c>
      <c r="R9240" s="2"/>
    </row>
    <row r="9241" spans="1:18" x14ac:dyDescent="0.25">
      <c r="A9241">
        <v>9240</v>
      </c>
      <c r="B9241" t="s">
        <v>441</v>
      </c>
      <c r="C9241" t="s">
        <v>10</v>
      </c>
      <c r="D9241" s="50">
        <v>45903</v>
      </c>
      <c r="E9241">
        <f>YEAR(Tabela1[[#This Row],[Start Date]])</f>
        <v>2025</v>
      </c>
      <c r="F9241">
        <f>ROUNDUP(MONTH(Tabela1[[#This Row],[Start Date]])/3,0)</f>
        <v>3</v>
      </c>
      <c r="G9241" t="s">
        <v>8</v>
      </c>
      <c r="H9241">
        <v>5</v>
      </c>
      <c r="I9241" t="s">
        <v>14</v>
      </c>
      <c r="J9241" t="s">
        <v>8</v>
      </c>
      <c r="K9241">
        <v>30</v>
      </c>
      <c r="L9241" t="s">
        <v>11</v>
      </c>
      <c r="M9241">
        <v>0</v>
      </c>
      <c r="N9241">
        <v>2</v>
      </c>
      <c r="O9241" t="str">
        <f>IF(AND(Tabela1[[#This Row],[EA Play Season Pass]]="Yes",Tabela1[[#This Row],[Minecraft Season Pass]]="Yes"),"Yes","No")</f>
        <v>No</v>
      </c>
      <c r="P9241" t="str">
        <f>IF(OR(Tabela1[[#This Row],[EA Play Season Pass]]="Yes",Tabela1[[#This Row],[Minecraft Season Pass]]="Yes"),"Yes","No")</f>
        <v>Yes</v>
      </c>
      <c r="Q9241">
        <v>33</v>
      </c>
      <c r="R9241" s="2"/>
    </row>
    <row r="9242" spans="1:18" x14ac:dyDescent="0.25">
      <c r="A9242">
        <v>9241</v>
      </c>
      <c r="B9242" t="s">
        <v>4446</v>
      </c>
      <c r="C9242" t="s">
        <v>7</v>
      </c>
      <c r="D9242" s="50">
        <v>45903</v>
      </c>
      <c r="E9242">
        <f>YEAR(Tabela1[[#This Row],[Start Date]])</f>
        <v>2025</v>
      </c>
      <c r="F9242">
        <f>ROUNDUP(MONTH(Tabela1[[#This Row],[Start Date]])/3,0)</f>
        <v>3</v>
      </c>
      <c r="G9242" t="s">
        <v>11</v>
      </c>
      <c r="H9242">
        <v>15</v>
      </c>
      <c r="I9242" t="s">
        <v>14</v>
      </c>
      <c r="J9242" t="s">
        <v>11</v>
      </c>
      <c r="K9242">
        <v>0</v>
      </c>
      <c r="L9242" t="s">
        <v>11</v>
      </c>
      <c r="M9242">
        <v>0</v>
      </c>
      <c r="N9242">
        <v>1</v>
      </c>
      <c r="O9242" t="str">
        <f>IF(AND(Tabela1[[#This Row],[EA Play Season Pass]]="Yes",Tabela1[[#This Row],[Minecraft Season Pass]]="Yes"),"Yes","No")</f>
        <v>No</v>
      </c>
      <c r="P9242" t="str">
        <f>IF(OR(Tabela1[[#This Row],[EA Play Season Pass]]="Yes",Tabela1[[#This Row],[Minecraft Season Pass]]="Yes"),"Yes","No")</f>
        <v>No</v>
      </c>
      <c r="Q9242">
        <v>14</v>
      </c>
      <c r="R9242" s="2"/>
    </row>
    <row r="9243" spans="1:18" x14ac:dyDescent="0.25">
      <c r="A9243">
        <v>9242</v>
      </c>
      <c r="B9243" t="s">
        <v>2177</v>
      </c>
      <c r="C9243" t="s">
        <v>10</v>
      </c>
      <c r="D9243" s="50">
        <v>45903</v>
      </c>
      <c r="E9243">
        <f>YEAR(Tabela1[[#This Row],[Start Date]])</f>
        <v>2025</v>
      </c>
      <c r="F9243">
        <f>ROUNDUP(MONTH(Tabela1[[#This Row],[Start Date]])/3,0)</f>
        <v>3</v>
      </c>
      <c r="G9243" t="s">
        <v>11</v>
      </c>
      <c r="H9243">
        <v>5</v>
      </c>
      <c r="I9243" t="s">
        <v>9</v>
      </c>
      <c r="J9243" t="s">
        <v>8</v>
      </c>
      <c r="K9243">
        <v>30</v>
      </c>
      <c r="L9243" t="s">
        <v>11</v>
      </c>
      <c r="M9243">
        <v>0</v>
      </c>
      <c r="N9243">
        <v>2</v>
      </c>
      <c r="O9243" t="str">
        <f>IF(AND(Tabela1[[#This Row],[EA Play Season Pass]]="Yes",Tabela1[[#This Row],[Minecraft Season Pass]]="Yes"),"Yes","No")</f>
        <v>No</v>
      </c>
      <c r="P9243" t="str">
        <f>IF(OR(Tabela1[[#This Row],[EA Play Season Pass]]="Yes",Tabela1[[#This Row],[Minecraft Season Pass]]="Yes"),"Yes","No")</f>
        <v>Yes</v>
      </c>
      <c r="Q9243">
        <v>33</v>
      </c>
      <c r="R9243" s="2"/>
    </row>
    <row r="9244" spans="1:18" x14ac:dyDescent="0.25">
      <c r="A9244">
        <v>9243</v>
      </c>
      <c r="B9244" t="s">
        <v>1534</v>
      </c>
      <c r="C9244" t="s">
        <v>7</v>
      </c>
      <c r="D9244" s="50">
        <v>45903</v>
      </c>
      <c r="E9244">
        <f>YEAR(Tabela1[[#This Row],[Start Date]])</f>
        <v>2025</v>
      </c>
      <c r="F9244">
        <f>ROUNDUP(MONTH(Tabela1[[#This Row],[Start Date]])/3,0)</f>
        <v>3</v>
      </c>
      <c r="G9244" t="s">
        <v>8</v>
      </c>
      <c r="H9244">
        <v>15</v>
      </c>
      <c r="I9244" t="s">
        <v>9</v>
      </c>
      <c r="J9244" t="s">
        <v>8</v>
      </c>
      <c r="K9244">
        <v>30</v>
      </c>
      <c r="L9244" t="s">
        <v>11</v>
      </c>
      <c r="M9244">
        <v>0</v>
      </c>
      <c r="N9244">
        <v>2</v>
      </c>
      <c r="O9244" t="str">
        <f>IF(AND(Tabela1[[#This Row],[EA Play Season Pass]]="Yes",Tabela1[[#This Row],[Minecraft Season Pass]]="Yes"),"Yes","No")</f>
        <v>No</v>
      </c>
      <c r="P9244" t="str">
        <f>IF(OR(Tabela1[[#This Row],[EA Play Season Pass]]="Yes",Tabela1[[#This Row],[Minecraft Season Pass]]="Yes"),"Yes","No")</f>
        <v>Yes</v>
      </c>
      <c r="Q9244">
        <v>43</v>
      </c>
      <c r="R9244" s="2"/>
    </row>
    <row r="9245" spans="1:18" x14ac:dyDescent="0.25">
      <c r="A9245">
        <v>9244</v>
      </c>
      <c r="B9245" t="s">
        <v>464</v>
      </c>
      <c r="C9245" t="s">
        <v>7</v>
      </c>
      <c r="D9245" s="50">
        <v>45903</v>
      </c>
      <c r="E9245">
        <f>YEAR(Tabela1[[#This Row],[Start Date]])</f>
        <v>2025</v>
      </c>
      <c r="F9245">
        <f>ROUNDUP(MONTH(Tabela1[[#This Row],[Start Date]])/3,0)</f>
        <v>3</v>
      </c>
      <c r="G9245" t="s">
        <v>11</v>
      </c>
      <c r="H9245">
        <v>15</v>
      </c>
      <c r="I9245" t="s">
        <v>14</v>
      </c>
      <c r="J9245" t="s">
        <v>8</v>
      </c>
      <c r="K9245">
        <v>30</v>
      </c>
      <c r="L9245" t="s">
        <v>8</v>
      </c>
      <c r="M9245">
        <v>20</v>
      </c>
      <c r="N9245">
        <v>3</v>
      </c>
      <c r="O9245" t="str">
        <f>IF(AND(Tabela1[[#This Row],[EA Play Season Pass]]="Yes",Tabela1[[#This Row],[Minecraft Season Pass]]="Yes"),"Yes","No")</f>
        <v>Yes</v>
      </c>
      <c r="P9245" t="str">
        <f>IF(OR(Tabela1[[#This Row],[EA Play Season Pass]]="Yes",Tabela1[[#This Row],[Minecraft Season Pass]]="Yes"),"Yes","No")</f>
        <v>Yes</v>
      </c>
      <c r="Q9245">
        <v>62</v>
      </c>
      <c r="R9245" s="2"/>
    </row>
    <row r="9246" spans="1:18" x14ac:dyDescent="0.25">
      <c r="A9246">
        <v>9245</v>
      </c>
      <c r="B9246" t="s">
        <v>8608</v>
      </c>
      <c r="C9246" t="s">
        <v>7</v>
      </c>
      <c r="D9246" s="50">
        <v>45904</v>
      </c>
      <c r="E9246">
        <f>YEAR(Tabela1[[#This Row],[Start Date]])</f>
        <v>2025</v>
      </c>
      <c r="F9246">
        <f>ROUNDUP(MONTH(Tabela1[[#This Row],[Start Date]])/3,0)</f>
        <v>3</v>
      </c>
      <c r="G9246" t="s">
        <v>8</v>
      </c>
      <c r="H9246">
        <v>15</v>
      </c>
      <c r="I9246" t="s">
        <v>14</v>
      </c>
      <c r="J9246" t="s">
        <v>11</v>
      </c>
      <c r="K9246">
        <v>0</v>
      </c>
      <c r="L9246" t="s">
        <v>8</v>
      </c>
      <c r="M9246">
        <v>20</v>
      </c>
      <c r="N9246">
        <v>2</v>
      </c>
      <c r="O9246" t="str">
        <f>IF(AND(Tabela1[[#This Row],[EA Play Season Pass]]="Yes",Tabela1[[#This Row],[Minecraft Season Pass]]="Yes"),"Yes","No")</f>
        <v>No</v>
      </c>
      <c r="P9246" t="str">
        <f>IF(OR(Tabela1[[#This Row],[EA Play Season Pass]]="Yes",Tabela1[[#This Row],[Minecraft Season Pass]]="Yes"),"Yes","No")</f>
        <v>Yes</v>
      </c>
      <c r="Q9246">
        <v>33</v>
      </c>
      <c r="R9246" s="2"/>
    </row>
    <row r="9247" spans="1:18" x14ac:dyDescent="0.25">
      <c r="A9247">
        <v>9246</v>
      </c>
      <c r="B9247" t="s">
        <v>4045</v>
      </c>
      <c r="C9247" t="s">
        <v>10</v>
      </c>
      <c r="D9247" s="50">
        <v>45904</v>
      </c>
      <c r="E9247">
        <f>YEAR(Tabela1[[#This Row],[Start Date]])</f>
        <v>2025</v>
      </c>
      <c r="F9247">
        <f>ROUNDUP(MONTH(Tabela1[[#This Row],[Start Date]])/3,0)</f>
        <v>3</v>
      </c>
      <c r="G9247" t="s">
        <v>11</v>
      </c>
      <c r="H9247">
        <v>5</v>
      </c>
      <c r="I9247" t="s">
        <v>9</v>
      </c>
      <c r="J9247" t="s">
        <v>8</v>
      </c>
      <c r="K9247">
        <v>30</v>
      </c>
      <c r="L9247" t="s">
        <v>8</v>
      </c>
      <c r="M9247">
        <v>20</v>
      </c>
      <c r="N9247">
        <v>3</v>
      </c>
      <c r="O9247" t="str">
        <f>IF(AND(Tabela1[[#This Row],[EA Play Season Pass]]="Yes",Tabela1[[#This Row],[Minecraft Season Pass]]="Yes"),"Yes","No")</f>
        <v>Yes</v>
      </c>
      <c r="P9247" t="str">
        <f>IF(OR(Tabela1[[#This Row],[EA Play Season Pass]]="Yes",Tabela1[[#This Row],[Minecraft Season Pass]]="Yes"),"Yes","No")</f>
        <v>Yes</v>
      </c>
      <c r="Q9247">
        <v>52</v>
      </c>
      <c r="R9247" s="2"/>
    </row>
    <row r="9248" spans="1:18" x14ac:dyDescent="0.25">
      <c r="A9248">
        <v>9247</v>
      </c>
      <c r="B9248" t="s">
        <v>8609</v>
      </c>
      <c r="C9248" t="s">
        <v>10</v>
      </c>
      <c r="D9248" s="50">
        <v>45904</v>
      </c>
      <c r="E9248">
        <f>YEAR(Tabela1[[#This Row],[Start Date]])</f>
        <v>2025</v>
      </c>
      <c r="F9248">
        <f>ROUNDUP(MONTH(Tabela1[[#This Row],[Start Date]])/3,0)</f>
        <v>3</v>
      </c>
      <c r="G9248" t="s">
        <v>11</v>
      </c>
      <c r="H9248">
        <v>5</v>
      </c>
      <c r="I9248" t="s">
        <v>14</v>
      </c>
      <c r="J9248" t="s">
        <v>11</v>
      </c>
      <c r="K9248">
        <v>0</v>
      </c>
      <c r="L9248" t="s">
        <v>11</v>
      </c>
      <c r="M9248">
        <v>0</v>
      </c>
      <c r="N9248">
        <v>3</v>
      </c>
      <c r="O9248" t="str">
        <f>IF(AND(Tabela1[[#This Row],[EA Play Season Pass]]="Yes",Tabela1[[#This Row],[Minecraft Season Pass]]="Yes"),"Yes","No")</f>
        <v>No</v>
      </c>
      <c r="P9248" t="str">
        <f>IF(OR(Tabela1[[#This Row],[EA Play Season Pass]]="Yes",Tabela1[[#This Row],[Minecraft Season Pass]]="Yes"),"Yes","No")</f>
        <v>No</v>
      </c>
      <c r="Q9248">
        <v>2</v>
      </c>
      <c r="R9248" s="2"/>
    </row>
    <row r="9249" spans="1:18" x14ac:dyDescent="0.25">
      <c r="A9249">
        <v>9248</v>
      </c>
      <c r="B9249" t="s">
        <v>8610</v>
      </c>
      <c r="C9249" t="s">
        <v>10</v>
      </c>
      <c r="D9249" s="50">
        <v>45904</v>
      </c>
      <c r="E9249">
        <f>YEAR(Tabela1[[#This Row],[Start Date]])</f>
        <v>2025</v>
      </c>
      <c r="F9249">
        <f>ROUNDUP(MONTH(Tabela1[[#This Row],[Start Date]])/3,0)</f>
        <v>3</v>
      </c>
      <c r="G9249" t="s">
        <v>8</v>
      </c>
      <c r="H9249">
        <v>5</v>
      </c>
      <c r="I9249" t="s">
        <v>9</v>
      </c>
      <c r="J9249" t="s">
        <v>8</v>
      </c>
      <c r="K9249">
        <v>30</v>
      </c>
      <c r="L9249" t="s">
        <v>8</v>
      </c>
      <c r="M9249">
        <v>20</v>
      </c>
      <c r="N9249">
        <v>3</v>
      </c>
      <c r="O9249" t="str">
        <f>IF(AND(Tabela1[[#This Row],[EA Play Season Pass]]="Yes",Tabela1[[#This Row],[Minecraft Season Pass]]="Yes"),"Yes","No")</f>
        <v>Yes</v>
      </c>
      <c r="P9249" t="str">
        <f>IF(OR(Tabela1[[#This Row],[EA Play Season Pass]]="Yes",Tabela1[[#This Row],[Minecraft Season Pass]]="Yes"),"Yes","No")</f>
        <v>Yes</v>
      </c>
      <c r="Q9249">
        <v>52</v>
      </c>
      <c r="R9249" s="2"/>
    </row>
    <row r="9250" spans="1:18" x14ac:dyDescent="0.25">
      <c r="A9250">
        <v>9249</v>
      </c>
      <c r="B9250" t="s">
        <v>1872</v>
      </c>
      <c r="C9250" t="s">
        <v>7</v>
      </c>
      <c r="D9250" s="50">
        <v>45904</v>
      </c>
      <c r="E9250">
        <f>YEAR(Tabela1[[#This Row],[Start Date]])</f>
        <v>2025</v>
      </c>
      <c r="F9250">
        <f>ROUNDUP(MONTH(Tabela1[[#This Row],[Start Date]])/3,0)</f>
        <v>3</v>
      </c>
      <c r="G9250" t="s">
        <v>8</v>
      </c>
      <c r="H9250">
        <v>15</v>
      </c>
      <c r="I9250" t="s">
        <v>14</v>
      </c>
      <c r="J9250" t="s">
        <v>11</v>
      </c>
      <c r="K9250">
        <v>0</v>
      </c>
      <c r="L9250" t="s">
        <v>11</v>
      </c>
      <c r="M9250">
        <v>0</v>
      </c>
      <c r="N9250">
        <v>2</v>
      </c>
      <c r="O9250" t="str">
        <f>IF(AND(Tabela1[[#This Row],[EA Play Season Pass]]="Yes",Tabela1[[#This Row],[Minecraft Season Pass]]="Yes"),"Yes","No")</f>
        <v>No</v>
      </c>
      <c r="P9250" t="str">
        <f>IF(OR(Tabela1[[#This Row],[EA Play Season Pass]]="Yes",Tabela1[[#This Row],[Minecraft Season Pass]]="Yes"),"Yes","No")</f>
        <v>No</v>
      </c>
      <c r="Q9250">
        <v>13</v>
      </c>
      <c r="R9250" s="2"/>
    </row>
    <row r="9251" spans="1:18" x14ac:dyDescent="0.25">
      <c r="A9251">
        <v>9250</v>
      </c>
      <c r="B9251" t="s">
        <v>8611</v>
      </c>
      <c r="C9251" t="s">
        <v>7</v>
      </c>
      <c r="D9251" s="50">
        <v>45904</v>
      </c>
      <c r="E9251">
        <f>YEAR(Tabela1[[#This Row],[Start Date]])</f>
        <v>2025</v>
      </c>
      <c r="F9251">
        <f>ROUNDUP(MONTH(Tabela1[[#This Row],[Start Date]])/3,0)</f>
        <v>3</v>
      </c>
      <c r="G9251" t="s">
        <v>8</v>
      </c>
      <c r="H9251">
        <v>15</v>
      </c>
      <c r="I9251" t="s">
        <v>12</v>
      </c>
      <c r="J9251" t="s">
        <v>11</v>
      </c>
      <c r="K9251">
        <v>0</v>
      </c>
      <c r="L9251" t="s">
        <v>11</v>
      </c>
      <c r="M9251">
        <v>0</v>
      </c>
      <c r="N9251">
        <v>2</v>
      </c>
      <c r="O9251" t="str">
        <f>IF(AND(Tabela1[[#This Row],[EA Play Season Pass]]="Yes",Tabela1[[#This Row],[Minecraft Season Pass]]="Yes"),"Yes","No")</f>
        <v>No</v>
      </c>
      <c r="P9251" t="str">
        <f>IF(OR(Tabela1[[#This Row],[EA Play Season Pass]]="Yes",Tabela1[[#This Row],[Minecraft Season Pass]]="Yes"),"Yes","No")</f>
        <v>No</v>
      </c>
      <c r="Q9251">
        <v>13</v>
      </c>
      <c r="R9251" s="2"/>
    </row>
    <row r="9252" spans="1:18" x14ac:dyDescent="0.25">
      <c r="A9252">
        <v>9251</v>
      </c>
      <c r="B9252" t="s">
        <v>2772</v>
      </c>
      <c r="C9252" t="s">
        <v>7</v>
      </c>
      <c r="D9252" s="50">
        <v>45904</v>
      </c>
      <c r="E9252">
        <f>YEAR(Tabela1[[#This Row],[Start Date]])</f>
        <v>2025</v>
      </c>
      <c r="F9252">
        <f>ROUNDUP(MONTH(Tabela1[[#This Row],[Start Date]])/3,0)</f>
        <v>3</v>
      </c>
      <c r="G9252" t="s">
        <v>11</v>
      </c>
      <c r="H9252">
        <v>15</v>
      </c>
      <c r="I9252" t="s">
        <v>12</v>
      </c>
      <c r="J9252" t="s">
        <v>11</v>
      </c>
      <c r="K9252">
        <v>0</v>
      </c>
      <c r="L9252" t="s">
        <v>11</v>
      </c>
      <c r="M9252">
        <v>0</v>
      </c>
      <c r="N9252">
        <v>1</v>
      </c>
      <c r="O9252" t="str">
        <f>IF(AND(Tabela1[[#This Row],[EA Play Season Pass]]="Yes",Tabela1[[#This Row],[Minecraft Season Pass]]="Yes"),"Yes","No")</f>
        <v>No</v>
      </c>
      <c r="P9252" t="str">
        <f>IF(OR(Tabela1[[#This Row],[EA Play Season Pass]]="Yes",Tabela1[[#This Row],[Minecraft Season Pass]]="Yes"),"Yes","No")</f>
        <v>No</v>
      </c>
      <c r="Q9252">
        <v>14</v>
      </c>
      <c r="R9252" s="2"/>
    </row>
    <row r="9253" spans="1:18" x14ac:dyDescent="0.25">
      <c r="A9253">
        <v>9252</v>
      </c>
      <c r="B9253" t="s">
        <v>662</v>
      </c>
      <c r="C9253" t="s">
        <v>13</v>
      </c>
      <c r="D9253" s="50">
        <v>45905</v>
      </c>
      <c r="E9253">
        <f>YEAR(Tabela1[[#This Row],[Start Date]])</f>
        <v>2025</v>
      </c>
      <c r="F9253">
        <f>ROUNDUP(MONTH(Tabela1[[#This Row],[Start Date]])/3,0)</f>
        <v>3</v>
      </c>
      <c r="G9253" t="s">
        <v>8</v>
      </c>
      <c r="H9253">
        <v>10</v>
      </c>
      <c r="I9253" t="s">
        <v>14</v>
      </c>
      <c r="J9253" t="s">
        <v>11</v>
      </c>
      <c r="K9253">
        <v>0</v>
      </c>
      <c r="L9253" t="s">
        <v>11</v>
      </c>
      <c r="M9253">
        <v>0</v>
      </c>
      <c r="N9253">
        <v>3</v>
      </c>
      <c r="O9253" t="str">
        <f>IF(AND(Tabela1[[#This Row],[EA Play Season Pass]]="Yes",Tabela1[[#This Row],[Minecraft Season Pass]]="Yes"),"Yes","No")</f>
        <v>No</v>
      </c>
      <c r="P9253" t="str">
        <f>IF(OR(Tabela1[[#This Row],[EA Play Season Pass]]="Yes",Tabela1[[#This Row],[Minecraft Season Pass]]="Yes"),"Yes","No")</f>
        <v>No</v>
      </c>
      <c r="Q9253">
        <v>7</v>
      </c>
      <c r="R9253" s="2"/>
    </row>
    <row r="9254" spans="1:18" x14ac:dyDescent="0.25">
      <c r="A9254">
        <v>9253</v>
      </c>
      <c r="B9254" t="s">
        <v>8612</v>
      </c>
      <c r="C9254" t="s">
        <v>13</v>
      </c>
      <c r="D9254" s="50">
        <v>45905</v>
      </c>
      <c r="E9254">
        <f>YEAR(Tabela1[[#This Row],[Start Date]])</f>
        <v>2025</v>
      </c>
      <c r="F9254">
        <f>ROUNDUP(MONTH(Tabela1[[#This Row],[Start Date]])/3,0)</f>
        <v>3</v>
      </c>
      <c r="G9254" t="s">
        <v>11</v>
      </c>
      <c r="H9254">
        <v>10</v>
      </c>
      <c r="I9254" t="s">
        <v>14</v>
      </c>
      <c r="J9254" t="s">
        <v>8</v>
      </c>
      <c r="K9254">
        <v>30</v>
      </c>
      <c r="L9254" t="s">
        <v>8</v>
      </c>
      <c r="M9254">
        <v>20</v>
      </c>
      <c r="N9254">
        <v>1</v>
      </c>
      <c r="O9254" t="str">
        <f>IF(AND(Tabela1[[#This Row],[EA Play Season Pass]]="Yes",Tabela1[[#This Row],[Minecraft Season Pass]]="Yes"),"Yes","No")</f>
        <v>Yes</v>
      </c>
      <c r="P9254" t="str">
        <f>IF(OR(Tabela1[[#This Row],[EA Play Season Pass]]="Yes",Tabela1[[#This Row],[Minecraft Season Pass]]="Yes"),"Yes","No")</f>
        <v>Yes</v>
      </c>
      <c r="Q9254">
        <v>59</v>
      </c>
      <c r="R9254" s="2"/>
    </row>
    <row r="9255" spans="1:18" x14ac:dyDescent="0.25">
      <c r="A9255">
        <v>9254</v>
      </c>
      <c r="B9255" t="s">
        <v>8613</v>
      </c>
      <c r="C9255" t="s">
        <v>7</v>
      </c>
      <c r="D9255" s="50">
        <v>45905</v>
      </c>
      <c r="E9255">
        <f>YEAR(Tabela1[[#This Row],[Start Date]])</f>
        <v>2025</v>
      </c>
      <c r="F9255">
        <f>ROUNDUP(MONTH(Tabela1[[#This Row],[Start Date]])/3,0)</f>
        <v>3</v>
      </c>
      <c r="G9255" t="s">
        <v>11</v>
      </c>
      <c r="H9255">
        <v>15</v>
      </c>
      <c r="I9255" t="s">
        <v>12</v>
      </c>
      <c r="J9255" t="s">
        <v>11</v>
      </c>
      <c r="K9255">
        <v>0</v>
      </c>
      <c r="L9255" t="s">
        <v>8</v>
      </c>
      <c r="M9255">
        <v>20</v>
      </c>
      <c r="N9255">
        <v>1</v>
      </c>
      <c r="O9255" t="str">
        <f>IF(AND(Tabela1[[#This Row],[EA Play Season Pass]]="Yes",Tabela1[[#This Row],[Minecraft Season Pass]]="Yes"),"Yes","No")</f>
        <v>No</v>
      </c>
      <c r="P9255" t="str">
        <f>IF(OR(Tabela1[[#This Row],[EA Play Season Pass]]="Yes",Tabela1[[#This Row],[Minecraft Season Pass]]="Yes"),"Yes","No")</f>
        <v>Yes</v>
      </c>
      <c r="Q9255">
        <v>34</v>
      </c>
      <c r="R9255" s="2"/>
    </row>
    <row r="9256" spans="1:18" x14ac:dyDescent="0.25">
      <c r="A9256">
        <v>9255</v>
      </c>
      <c r="B9256" t="s">
        <v>8614</v>
      </c>
      <c r="C9256" t="s">
        <v>10</v>
      </c>
      <c r="D9256" s="50">
        <v>45905</v>
      </c>
      <c r="E9256">
        <f>YEAR(Tabela1[[#This Row],[Start Date]])</f>
        <v>2025</v>
      </c>
      <c r="F9256">
        <f>ROUNDUP(MONTH(Tabela1[[#This Row],[Start Date]])/3,0)</f>
        <v>3</v>
      </c>
      <c r="G9256" t="s">
        <v>11</v>
      </c>
      <c r="H9256">
        <v>5</v>
      </c>
      <c r="I9256" t="s">
        <v>14</v>
      </c>
      <c r="J9256" t="s">
        <v>11</v>
      </c>
      <c r="K9256">
        <v>0</v>
      </c>
      <c r="L9256" t="s">
        <v>11</v>
      </c>
      <c r="M9256">
        <v>0</v>
      </c>
      <c r="N9256">
        <v>1</v>
      </c>
      <c r="O9256" t="str">
        <f>IF(AND(Tabela1[[#This Row],[EA Play Season Pass]]="Yes",Tabela1[[#This Row],[Minecraft Season Pass]]="Yes"),"Yes","No")</f>
        <v>No</v>
      </c>
      <c r="P9256" t="str">
        <f>IF(OR(Tabela1[[#This Row],[EA Play Season Pass]]="Yes",Tabela1[[#This Row],[Minecraft Season Pass]]="Yes"),"Yes","No")</f>
        <v>No</v>
      </c>
      <c r="Q9256">
        <v>4</v>
      </c>
      <c r="R9256" s="2"/>
    </row>
    <row r="9257" spans="1:18" x14ac:dyDescent="0.25">
      <c r="A9257">
        <v>9256</v>
      </c>
      <c r="B9257" t="s">
        <v>1018</v>
      </c>
      <c r="C9257" t="s">
        <v>13</v>
      </c>
      <c r="D9257" s="50">
        <v>45905</v>
      </c>
      <c r="E9257">
        <f>YEAR(Tabela1[[#This Row],[Start Date]])</f>
        <v>2025</v>
      </c>
      <c r="F9257">
        <f>ROUNDUP(MONTH(Tabela1[[#This Row],[Start Date]])/3,0)</f>
        <v>3</v>
      </c>
      <c r="G9257" t="s">
        <v>11</v>
      </c>
      <c r="H9257">
        <v>10</v>
      </c>
      <c r="I9257" t="s">
        <v>9</v>
      </c>
      <c r="J9257" t="s">
        <v>8</v>
      </c>
      <c r="K9257">
        <v>30</v>
      </c>
      <c r="L9257" t="s">
        <v>11</v>
      </c>
      <c r="M9257">
        <v>0</v>
      </c>
      <c r="N9257">
        <v>3</v>
      </c>
      <c r="O9257" t="str">
        <f>IF(AND(Tabela1[[#This Row],[EA Play Season Pass]]="Yes",Tabela1[[#This Row],[Minecraft Season Pass]]="Yes"),"Yes","No")</f>
        <v>No</v>
      </c>
      <c r="P9257" t="str">
        <f>IF(OR(Tabela1[[#This Row],[EA Play Season Pass]]="Yes",Tabela1[[#This Row],[Minecraft Season Pass]]="Yes"),"Yes","No")</f>
        <v>Yes</v>
      </c>
      <c r="Q9257">
        <v>37</v>
      </c>
      <c r="R9257" s="2"/>
    </row>
    <row r="9258" spans="1:18" x14ac:dyDescent="0.25">
      <c r="A9258">
        <v>9257</v>
      </c>
      <c r="B9258" t="s">
        <v>3017</v>
      </c>
      <c r="C9258" t="s">
        <v>13</v>
      </c>
      <c r="D9258" s="50">
        <v>45905</v>
      </c>
      <c r="E9258">
        <f>YEAR(Tabela1[[#This Row],[Start Date]])</f>
        <v>2025</v>
      </c>
      <c r="F9258">
        <f>ROUNDUP(MONTH(Tabela1[[#This Row],[Start Date]])/3,0)</f>
        <v>3</v>
      </c>
      <c r="G9258" t="s">
        <v>11</v>
      </c>
      <c r="H9258">
        <v>10</v>
      </c>
      <c r="I9258" t="s">
        <v>9</v>
      </c>
      <c r="J9258" t="s">
        <v>8</v>
      </c>
      <c r="K9258">
        <v>30</v>
      </c>
      <c r="L9258" t="s">
        <v>8</v>
      </c>
      <c r="M9258">
        <v>20</v>
      </c>
      <c r="N9258">
        <v>3</v>
      </c>
      <c r="O9258" t="str">
        <f>IF(AND(Tabela1[[#This Row],[EA Play Season Pass]]="Yes",Tabela1[[#This Row],[Minecraft Season Pass]]="Yes"),"Yes","No")</f>
        <v>Yes</v>
      </c>
      <c r="P9258" t="str">
        <f>IF(OR(Tabela1[[#This Row],[EA Play Season Pass]]="Yes",Tabela1[[#This Row],[Minecraft Season Pass]]="Yes"),"Yes","No")</f>
        <v>Yes</v>
      </c>
      <c r="Q9258">
        <v>57</v>
      </c>
      <c r="R9258" s="2"/>
    </row>
    <row r="9259" spans="1:18" x14ac:dyDescent="0.25">
      <c r="A9259">
        <v>9258</v>
      </c>
      <c r="B9259" t="s">
        <v>1651</v>
      </c>
      <c r="C9259" t="s">
        <v>7</v>
      </c>
      <c r="D9259" s="50">
        <v>45905</v>
      </c>
      <c r="E9259">
        <f>YEAR(Tabela1[[#This Row],[Start Date]])</f>
        <v>2025</v>
      </c>
      <c r="F9259">
        <f>ROUNDUP(MONTH(Tabela1[[#This Row],[Start Date]])/3,0)</f>
        <v>3</v>
      </c>
      <c r="G9259" t="s">
        <v>8</v>
      </c>
      <c r="H9259">
        <v>15</v>
      </c>
      <c r="I9259" t="s">
        <v>9</v>
      </c>
      <c r="J9259" t="s">
        <v>11</v>
      </c>
      <c r="K9259">
        <v>0</v>
      </c>
      <c r="L9259" t="s">
        <v>11</v>
      </c>
      <c r="M9259">
        <v>0</v>
      </c>
      <c r="N9259">
        <v>3</v>
      </c>
      <c r="O9259" t="str">
        <f>IF(AND(Tabela1[[#This Row],[EA Play Season Pass]]="Yes",Tabela1[[#This Row],[Minecraft Season Pass]]="Yes"),"Yes","No")</f>
        <v>No</v>
      </c>
      <c r="P9259" t="str">
        <f>IF(OR(Tabela1[[#This Row],[EA Play Season Pass]]="Yes",Tabela1[[#This Row],[Minecraft Season Pass]]="Yes"),"Yes","No")</f>
        <v>No</v>
      </c>
      <c r="Q9259">
        <v>12</v>
      </c>
      <c r="R9259" s="2"/>
    </row>
    <row r="9260" spans="1:18" x14ac:dyDescent="0.25">
      <c r="A9260">
        <v>9259</v>
      </c>
      <c r="B9260" t="s">
        <v>8615</v>
      </c>
      <c r="C9260" t="s">
        <v>13</v>
      </c>
      <c r="D9260" s="50">
        <v>45905</v>
      </c>
      <c r="E9260">
        <f>YEAR(Tabela1[[#This Row],[Start Date]])</f>
        <v>2025</v>
      </c>
      <c r="F9260">
        <f>ROUNDUP(MONTH(Tabela1[[#This Row],[Start Date]])/3,0)</f>
        <v>3</v>
      </c>
      <c r="G9260" t="s">
        <v>8</v>
      </c>
      <c r="H9260">
        <v>10</v>
      </c>
      <c r="I9260" t="s">
        <v>12</v>
      </c>
      <c r="J9260" t="s">
        <v>11</v>
      </c>
      <c r="K9260">
        <v>0</v>
      </c>
      <c r="L9260" t="s">
        <v>11</v>
      </c>
      <c r="M9260">
        <v>0</v>
      </c>
      <c r="N9260">
        <v>2</v>
      </c>
      <c r="O9260" t="str">
        <f>IF(AND(Tabela1[[#This Row],[EA Play Season Pass]]="Yes",Tabela1[[#This Row],[Minecraft Season Pass]]="Yes"),"Yes","No")</f>
        <v>No</v>
      </c>
      <c r="P9260" t="str">
        <f>IF(OR(Tabela1[[#This Row],[EA Play Season Pass]]="Yes",Tabela1[[#This Row],[Minecraft Season Pass]]="Yes"),"Yes","No")</f>
        <v>No</v>
      </c>
      <c r="Q9260">
        <v>8</v>
      </c>
      <c r="R9260" s="2"/>
    </row>
    <row r="9261" spans="1:18" x14ac:dyDescent="0.25">
      <c r="A9261">
        <v>9260</v>
      </c>
      <c r="B9261" t="s">
        <v>686</v>
      </c>
      <c r="C9261" t="s">
        <v>13</v>
      </c>
      <c r="D9261" s="50">
        <v>45905</v>
      </c>
      <c r="E9261">
        <f>YEAR(Tabela1[[#This Row],[Start Date]])</f>
        <v>2025</v>
      </c>
      <c r="F9261">
        <f>ROUNDUP(MONTH(Tabela1[[#This Row],[Start Date]])/3,0)</f>
        <v>3</v>
      </c>
      <c r="G9261" t="s">
        <v>11</v>
      </c>
      <c r="H9261">
        <v>10</v>
      </c>
      <c r="I9261" t="s">
        <v>12</v>
      </c>
      <c r="J9261" t="s">
        <v>8</v>
      </c>
      <c r="K9261">
        <v>30</v>
      </c>
      <c r="L9261" t="s">
        <v>11</v>
      </c>
      <c r="M9261">
        <v>0</v>
      </c>
      <c r="N9261">
        <v>2</v>
      </c>
      <c r="O9261" t="str">
        <f>IF(AND(Tabela1[[#This Row],[EA Play Season Pass]]="Yes",Tabela1[[#This Row],[Minecraft Season Pass]]="Yes"),"Yes","No")</f>
        <v>No</v>
      </c>
      <c r="P9261" t="str">
        <f>IF(OR(Tabela1[[#This Row],[EA Play Season Pass]]="Yes",Tabela1[[#This Row],[Minecraft Season Pass]]="Yes"),"Yes","No")</f>
        <v>Yes</v>
      </c>
      <c r="Q9261">
        <v>38</v>
      </c>
      <c r="R9261" s="2"/>
    </row>
    <row r="9262" spans="1:18" x14ac:dyDescent="0.25">
      <c r="A9262">
        <v>9261</v>
      </c>
      <c r="B9262" t="s">
        <v>3518</v>
      </c>
      <c r="C9262" t="s">
        <v>7</v>
      </c>
      <c r="D9262" s="50">
        <v>45905</v>
      </c>
      <c r="E9262">
        <f>YEAR(Tabela1[[#This Row],[Start Date]])</f>
        <v>2025</v>
      </c>
      <c r="F9262">
        <f>ROUNDUP(MONTH(Tabela1[[#This Row],[Start Date]])/3,0)</f>
        <v>3</v>
      </c>
      <c r="G9262" t="s">
        <v>11</v>
      </c>
      <c r="H9262">
        <v>15</v>
      </c>
      <c r="I9262" t="s">
        <v>12</v>
      </c>
      <c r="J9262" t="s">
        <v>11</v>
      </c>
      <c r="K9262">
        <v>0</v>
      </c>
      <c r="L9262" t="s">
        <v>8</v>
      </c>
      <c r="M9262">
        <v>20</v>
      </c>
      <c r="N9262">
        <v>1</v>
      </c>
      <c r="O9262" t="str">
        <f>IF(AND(Tabela1[[#This Row],[EA Play Season Pass]]="Yes",Tabela1[[#This Row],[Minecraft Season Pass]]="Yes"),"Yes","No")</f>
        <v>No</v>
      </c>
      <c r="P9262" t="str">
        <f>IF(OR(Tabela1[[#This Row],[EA Play Season Pass]]="Yes",Tabela1[[#This Row],[Minecraft Season Pass]]="Yes"),"Yes","No")</f>
        <v>Yes</v>
      </c>
      <c r="Q9262">
        <v>34</v>
      </c>
      <c r="R9262" s="2"/>
    </row>
    <row r="9263" spans="1:18" x14ac:dyDescent="0.25">
      <c r="A9263">
        <v>9262</v>
      </c>
      <c r="B9263" t="s">
        <v>238</v>
      </c>
      <c r="C9263" t="s">
        <v>10</v>
      </c>
      <c r="D9263" s="50">
        <v>45906</v>
      </c>
      <c r="E9263">
        <f>YEAR(Tabela1[[#This Row],[Start Date]])</f>
        <v>2025</v>
      </c>
      <c r="F9263">
        <f>ROUNDUP(MONTH(Tabela1[[#This Row],[Start Date]])/3,0)</f>
        <v>3</v>
      </c>
      <c r="G9263" t="s">
        <v>11</v>
      </c>
      <c r="H9263">
        <v>5</v>
      </c>
      <c r="I9263" t="s">
        <v>14</v>
      </c>
      <c r="J9263" t="s">
        <v>11</v>
      </c>
      <c r="K9263">
        <v>0</v>
      </c>
      <c r="L9263" t="s">
        <v>8</v>
      </c>
      <c r="M9263">
        <v>20</v>
      </c>
      <c r="N9263">
        <v>3</v>
      </c>
      <c r="O9263" t="str">
        <f>IF(AND(Tabela1[[#This Row],[EA Play Season Pass]]="Yes",Tabela1[[#This Row],[Minecraft Season Pass]]="Yes"),"Yes","No")</f>
        <v>No</v>
      </c>
      <c r="P9263" t="str">
        <f>IF(OR(Tabela1[[#This Row],[EA Play Season Pass]]="Yes",Tabela1[[#This Row],[Minecraft Season Pass]]="Yes"),"Yes","No")</f>
        <v>Yes</v>
      </c>
      <c r="Q9263">
        <v>22</v>
      </c>
      <c r="R9263" s="2"/>
    </row>
    <row r="9264" spans="1:18" x14ac:dyDescent="0.25">
      <c r="A9264">
        <v>9263</v>
      </c>
      <c r="B9264" t="s">
        <v>8616</v>
      </c>
      <c r="C9264" t="s">
        <v>7</v>
      </c>
      <c r="D9264" s="50">
        <v>45906</v>
      </c>
      <c r="E9264">
        <f>YEAR(Tabela1[[#This Row],[Start Date]])</f>
        <v>2025</v>
      </c>
      <c r="F9264">
        <f>ROUNDUP(MONTH(Tabela1[[#This Row],[Start Date]])/3,0)</f>
        <v>3</v>
      </c>
      <c r="G9264" t="s">
        <v>8</v>
      </c>
      <c r="H9264">
        <v>15</v>
      </c>
      <c r="I9264" t="s">
        <v>14</v>
      </c>
      <c r="J9264" t="s">
        <v>11</v>
      </c>
      <c r="K9264">
        <v>0</v>
      </c>
      <c r="L9264" t="s">
        <v>11</v>
      </c>
      <c r="M9264">
        <v>0</v>
      </c>
      <c r="N9264">
        <v>3</v>
      </c>
      <c r="O9264" t="str">
        <f>IF(AND(Tabela1[[#This Row],[EA Play Season Pass]]="Yes",Tabela1[[#This Row],[Minecraft Season Pass]]="Yes"),"Yes","No")</f>
        <v>No</v>
      </c>
      <c r="P9264" t="str">
        <f>IF(OR(Tabela1[[#This Row],[EA Play Season Pass]]="Yes",Tabela1[[#This Row],[Minecraft Season Pass]]="Yes"),"Yes","No")</f>
        <v>No</v>
      </c>
      <c r="Q9264">
        <v>12</v>
      </c>
      <c r="R9264" s="2"/>
    </row>
    <row r="9265" spans="1:18" x14ac:dyDescent="0.25">
      <c r="A9265">
        <v>9264</v>
      </c>
      <c r="B9265" t="s">
        <v>1272</v>
      </c>
      <c r="C9265" t="s">
        <v>7</v>
      </c>
      <c r="D9265" s="50">
        <v>45906</v>
      </c>
      <c r="E9265">
        <f>YEAR(Tabela1[[#This Row],[Start Date]])</f>
        <v>2025</v>
      </c>
      <c r="F9265">
        <f>ROUNDUP(MONTH(Tabela1[[#This Row],[Start Date]])/3,0)</f>
        <v>3</v>
      </c>
      <c r="G9265" t="s">
        <v>11</v>
      </c>
      <c r="H9265">
        <v>15</v>
      </c>
      <c r="I9265" t="s">
        <v>12</v>
      </c>
      <c r="J9265" t="s">
        <v>8</v>
      </c>
      <c r="K9265">
        <v>30</v>
      </c>
      <c r="L9265" t="s">
        <v>8</v>
      </c>
      <c r="M9265">
        <v>20</v>
      </c>
      <c r="N9265">
        <v>3</v>
      </c>
      <c r="O9265" t="str">
        <f>IF(AND(Tabela1[[#This Row],[EA Play Season Pass]]="Yes",Tabela1[[#This Row],[Minecraft Season Pass]]="Yes"),"Yes","No")</f>
        <v>Yes</v>
      </c>
      <c r="P9265" t="str">
        <f>IF(OR(Tabela1[[#This Row],[EA Play Season Pass]]="Yes",Tabela1[[#This Row],[Minecraft Season Pass]]="Yes"),"Yes","No")</f>
        <v>Yes</v>
      </c>
      <c r="Q9265">
        <v>62</v>
      </c>
      <c r="R9265" s="2"/>
    </row>
    <row r="9266" spans="1:18" x14ac:dyDescent="0.25">
      <c r="A9266">
        <v>9265</v>
      </c>
      <c r="B9266" t="s">
        <v>5355</v>
      </c>
      <c r="C9266" t="s">
        <v>7</v>
      </c>
      <c r="D9266" s="50">
        <v>45906</v>
      </c>
      <c r="E9266">
        <f>YEAR(Tabela1[[#This Row],[Start Date]])</f>
        <v>2025</v>
      </c>
      <c r="F9266">
        <f>ROUNDUP(MONTH(Tabela1[[#This Row],[Start Date]])/3,0)</f>
        <v>3</v>
      </c>
      <c r="G9266" t="s">
        <v>11</v>
      </c>
      <c r="H9266">
        <v>15</v>
      </c>
      <c r="I9266" t="s">
        <v>9</v>
      </c>
      <c r="J9266" t="s">
        <v>11</v>
      </c>
      <c r="K9266">
        <v>0</v>
      </c>
      <c r="L9266" t="s">
        <v>8</v>
      </c>
      <c r="M9266">
        <v>20</v>
      </c>
      <c r="N9266">
        <v>1</v>
      </c>
      <c r="O9266" t="str">
        <f>IF(AND(Tabela1[[#This Row],[EA Play Season Pass]]="Yes",Tabela1[[#This Row],[Minecraft Season Pass]]="Yes"),"Yes","No")</f>
        <v>No</v>
      </c>
      <c r="P9266" t="str">
        <f>IF(OR(Tabela1[[#This Row],[EA Play Season Pass]]="Yes",Tabela1[[#This Row],[Minecraft Season Pass]]="Yes"),"Yes","No")</f>
        <v>Yes</v>
      </c>
      <c r="Q9266">
        <v>34</v>
      </c>
      <c r="R9266" s="2"/>
    </row>
    <row r="9267" spans="1:18" x14ac:dyDescent="0.25">
      <c r="A9267">
        <v>9266</v>
      </c>
      <c r="B9267" t="s">
        <v>8617</v>
      </c>
      <c r="C9267" t="s">
        <v>10</v>
      </c>
      <c r="D9267" s="50">
        <v>45906</v>
      </c>
      <c r="E9267">
        <f>YEAR(Tabela1[[#This Row],[Start Date]])</f>
        <v>2025</v>
      </c>
      <c r="F9267">
        <f>ROUNDUP(MONTH(Tabela1[[#This Row],[Start Date]])/3,0)</f>
        <v>3</v>
      </c>
      <c r="G9267" t="s">
        <v>8</v>
      </c>
      <c r="H9267">
        <v>5</v>
      </c>
      <c r="I9267" t="s">
        <v>14</v>
      </c>
      <c r="J9267" t="s">
        <v>11</v>
      </c>
      <c r="K9267">
        <v>0</v>
      </c>
      <c r="L9267" t="s">
        <v>11</v>
      </c>
      <c r="M9267">
        <v>0</v>
      </c>
      <c r="N9267">
        <v>3</v>
      </c>
      <c r="O9267" t="str">
        <f>IF(AND(Tabela1[[#This Row],[EA Play Season Pass]]="Yes",Tabela1[[#This Row],[Minecraft Season Pass]]="Yes"),"Yes","No")</f>
        <v>No</v>
      </c>
      <c r="P9267" t="str">
        <f>IF(OR(Tabela1[[#This Row],[EA Play Season Pass]]="Yes",Tabela1[[#This Row],[Minecraft Season Pass]]="Yes"),"Yes","No")</f>
        <v>No</v>
      </c>
      <c r="Q9267">
        <v>2</v>
      </c>
      <c r="R9267" s="2"/>
    </row>
    <row r="9268" spans="1:18" x14ac:dyDescent="0.25">
      <c r="A9268">
        <v>9267</v>
      </c>
      <c r="B9268" t="s">
        <v>1355</v>
      </c>
      <c r="C9268" t="s">
        <v>7</v>
      </c>
      <c r="D9268" s="50">
        <v>45906</v>
      </c>
      <c r="E9268">
        <f>YEAR(Tabela1[[#This Row],[Start Date]])</f>
        <v>2025</v>
      </c>
      <c r="F9268">
        <f>ROUNDUP(MONTH(Tabela1[[#This Row],[Start Date]])/3,0)</f>
        <v>3</v>
      </c>
      <c r="G9268" t="s">
        <v>8</v>
      </c>
      <c r="H9268">
        <v>15</v>
      </c>
      <c r="I9268" t="s">
        <v>14</v>
      </c>
      <c r="J9268" t="s">
        <v>11</v>
      </c>
      <c r="K9268">
        <v>0</v>
      </c>
      <c r="L9268" t="s">
        <v>11</v>
      </c>
      <c r="M9268">
        <v>0</v>
      </c>
      <c r="N9268">
        <v>3</v>
      </c>
      <c r="O9268" t="str">
        <f>IF(AND(Tabela1[[#This Row],[EA Play Season Pass]]="Yes",Tabela1[[#This Row],[Minecraft Season Pass]]="Yes"),"Yes","No")</f>
        <v>No</v>
      </c>
      <c r="P9268" t="str">
        <f>IF(OR(Tabela1[[#This Row],[EA Play Season Pass]]="Yes",Tabela1[[#This Row],[Minecraft Season Pass]]="Yes"),"Yes","No")</f>
        <v>No</v>
      </c>
      <c r="Q9268">
        <v>12</v>
      </c>
      <c r="R9268" s="2"/>
    </row>
    <row r="9269" spans="1:18" x14ac:dyDescent="0.25">
      <c r="A9269">
        <v>9268</v>
      </c>
      <c r="B9269" t="s">
        <v>8618</v>
      </c>
      <c r="C9269" t="s">
        <v>7</v>
      </c>
      <c r="D9269" s="50">
        <v>45906</v>
      </c>
      <c r="E9269">
        <f>YEAR(Tabela1[[#This Row],[Start Date]])</f>
        <v>2025</v>
      </c>
      <c r="F9269">
        <f>ROUNDUP(MONTH(Tabela1[[#This Row],[Start Date]])/3,0)</f>
        <v>3</v>
      </c>
      <c r="G9269" t="s">
        <v>8</v>
      </c>
      <c r="H9269">
        <v>15</v>
      </c>
      <c r="I9269" t="s">
        <v>12</v>
      </c>
      <c r="J9269" t="s">
        <v>8</v>
      </c>
      <c r="K9269">
        <v>30</v>
      </c>
      <c r="L9269" t="s">
        <v>11</v>
      </c>
      <c r="M9269">
        <v>0</v>
      </c>
      <c r="N9269">
        <v>3</v>
      </c>
      <c r="O9269" t="str">
        <f>IF(AND(Tabela1[[#This Row],[EA Play Season Pass]]="Yes",Tabela1[[#This Row],[Minecraft Season Pass]]="Yes"),"Yes","No")</f>
        <v>No</v>
      </c>
      <c r="P9269" t="str">
        <f>IF(OR(Tabela1[[#This Row],[EA Play Season Pass]]="Yes",Tabela1[[#This Row],[Minecraft Season Pass]]="Yes"),"Yes","No")</f>
        <v>Yes</v>
      </c>
      <c r="Q9269">
        <v>42</v>
      </c>
      <c r="R9269" s="2"/>
    </row>
    <row r="9270" spans="1:18" x14ac:dyDescent="0.25">
      <c r="A9270">
        <v>9269</v>
      </c>
      <c r="B9270" t="s">
        <v>6821</v>
      </c>
      <c r="C9270" t="s">
        <v>10</v>
      </c>
      <c r="D9270" s="50">
        <v>45906</v>
      </c>
      <c r="E9270">
        <f>YEAR(Tabela1[[#This Row],[Start Date]])</f>
        <v>2025</v>
      </c>
      <c r="F9270">
        <f>ROUNDUP(MONTH(Tabela1[[#This Row],[Start Date]])/3,0)</f>
        <v>3</v>
      </c>
      <c r="G9270" t="s">
        <v>11</v>
      </c>
      <c r="H9270">
        <v>5</v>
      </c>
      <c r="I9270" t="s">
        <v>12</v>
      </c>
      <c r="J9270" t="s">
        <v>8</v>
      </c>
      <c r="K9270">
        <v>30</v>
      </c>
      <c r="L9270" t="s">
        <v>11</v>
      </c>
      <c r="M9270">
        <v>0</v>
      </c>
      <c r="N9270">
        <v>2</v>
      </c>
      <c r="O9270" t="str">
        <f>IF(AND(Tabela1[[#This Row],[EA Play Season Pass]]="Yes",Tabela1[[#This Row],[Minecraft Season Pass]]="Yes"),"Yes","No")</f>
        <v>No</v>
      </c>
      <c r="P9270" t="str">
        <f>IF(OR(Tabela1[[#This Row],[EA Play Season Pass]]="Yes",Tabela1[[#This Row],[Minecraft Season Pass]]="Yes"),"Yes","No")</f>
        <v>Yes</v>
      </c>
      <c r="Q9270">
        <v>33</v>
      </c>
      <c r="R9270" s="2"/>
    </row>
    <row r="9271" spans="1:18" x14ac:dyDescent="0.25">
      <c r="A9271">
        <v>9270</v>
      </c>
      <c r="B9271" t="s">
        <v>3277</v>
      </c>
      <c r="C9271" t="s">
        <v>13</v>
      </c>
      <c r="D9271" s="50">
        <v>45906</v>
      </c>
      <c r="E9271">
        <f>YEAR(Tabela1[[#This Row],[Start Date]])</f>
        <v>2025</v>
      </c>
      <c r="F9271">
        <f>ROUNDUP(MONTH(Tabela1[[#This Row],[Start Date]])/3,0)</f>
        <v>3</v>
      </c>
      <c r="G9271" t="s">
        <v>11</v>
      </c>
      <c r="H9271">
        <v>10</v>
      </c>
      <c r="I9271" t="s">
        <v>12</v>
      </c>
      <c r="J9271" t="s">
        <v>8</v>
      </c>
      <c r="K9271">
        <v>30</v>
      </c>
      <c r="L9271" t="s">
        <v>11</v>
      </c>
      <c r="M9271">
        <v>0</v>
      </c>
      <c r="N9271">
        <v>3</v>
      </c>
      <c r="O9271" t="str">
        <f>IF(AND(Tabela1[[#This Row],[EA Play Season Pass]]="Yes",Tabela1[[#This Row],[Minecraft Season Pass]]="Yes"),"Yes","No")</f>
        <v>No</v>
      </c>
      <c r="P9271" t="str">
        <f>IF(OR(Tabela1[[#This Row],[EA Play Season Pass]]="Yes",Tabela1[[#This Row],[Minecraft Season Pass]]="Yes"),"Yes","No")</f>
        <v>Yes</v>
      </c>
      <c r="Q9271">
        <v>37</v>
      </c>
      <c r="R9271" s="2"/>
    </row>
    <row r="9272" spans="1:18" x14ac:dyDescent="0.25">
      <c r="A9272">
        <v>9271</v>
      </c>
      <c r="B9272" t="s">
        <v>8619</v>
      </c>
      <c r="C9272" t="s">
        <v>13</v>
      </c>
      <c r="D9272" s="50">
        <v>45906</v>
      </c>
      <c r="E9272">
        <f>YEAR(Tabela1[[#This Row],[Start Date]])</f>
        <v>2025</v>
      </c>
      <c r="F9272">
        <f>ROUNDUP(MONTH(Tabela1[[#This Row],[Start Date]])/3,0)</f>
        <v>3</v>
      </c>
      <c r="G9272" t="s">
        <v>11</v>
      </c>
      <c r="H9272">
        <v>10</v>
      </c>
      <c r="I9272" t="s">
        <v>14</v>
      </c>
      <c r="J9272" t="s">
        <v>8</v>
      </c>
      <c r="K9272">
        <v>30</v>
      </c>
      <c r="L9272" t="s">
        <v>8</v>
      </c>
      <c r="M9272">
        <v>20</v>
      </c>
      <c r="N9272">
        <v>3</v>
      </c>
      <c r="O9272" t="str">
        <f>IF(AND(Tabela1[[#This Row],[EA Play Season Pass]]="Yes",Tabela1[[#This Row],[Minecraft Season Pass]]="Yes"),"Yes","No")</f>
        <v>Yes</v>
      </c>
      <c r="P9272" t="str">
        <f>IF(OR(Tabela1[[#This Row],[EA Play Season Pass]]="Yes",Tabela1[[#This Row],[Minecraft Season Pass]]="Yes"),"Yes","No")</f>
        <v>Yes</v>
      </c>
      <c r="Q9272">
        <v>57</v>
      </c>
      <c r="R9272" s="2"/>
    </row>
    <row r="9273" spans="1:18" x14ac:dyDescent="0.25">
      <c r="A9273">
        <v>9272</v>
      </c>
      <c r="B9273" t="s">
        <v>8620</v>
      </c>
      <c r="C9273" t="s">
        <v>10</v>
      </c>
      <c r="D9273" s="50">
        <v>45907</v>
      </c>
      <c r="E9273">
        <f>YEAR(Tabela1[[#This Row],[Start Date]])</f>
        <v>2025</v>
      </c>
      <c r="F9273">
        <f>ROUNDUP(MONTH(Tabela1[[#This Row],[Start Date]])/3,0)</f>
        <v>3</v>
      </c>
      <c r="G9273" t="s">
        <v>8</v>
      </c>
      <c r="H9273">
        <v>5</v>
      </c>
      <c r="I9273" t="s">
        <v>12</v>
      </c>
      <c r="J9273" t="s">
        <v>8</v>
      </c>
      <c r="K9273">
        <v>30</v>
      </c>
      <c r="L9273" t="s">
        <v>11</v>
      </c>
      <c r="M9273">
        <v>0</v>
      </c>
      <c r="N9273">
        <v>2</v>
      </c>
      <c r="O9273" t="str">
        <f>IF(AND(Tabela1[[#This Row],[EA Play Season Pass]]="Yes",Tabela1[[#This Row],[Minecraft Season Pass]]="Yes"),"Yes","No")</f>
        <v>No</v>
      </c>
      <c r="P9273" t="str">
        <f>IF(OR(Tabela1[[#This Row],[EA Play Season Pass]]="Yes",Tabela1[[#This Row],[Minecraft Season Pass]]="Yes"),"Yes","No")</f>
        <v>Yes</v>
      </c>
      <c r="Q9273">
        <v>33</v>
      </c>
      <c r="R9273" s="2"/>
    </row>
    <row r="9274" spans="1:18" x14ac:dyDescent="0.25">
      <c r="A9274">
        <v>9273</v>
      </c>
      <c r="B9274" t="s">
        <v>2460</v>
      </c>
      <c r="C9274" t="s">
        <v>10</v>
      </c>
      <c r="D9274" s="50">
        <v>45907</v>
      </c>
      <c r="E9274">
        <f>YEAR(Tabela1[[#This Row],[Start Date]])</f>
        <v>2025</v>
      </c>
      <c r="F9274">
        <f>ROUNDUP(MONTH(Tabela1[[#This Row],[Start Date]])/3,0)</f>
        <v>3</v>
      </c>
      <c r="G9274" t="s">
        <v>11</v>
      </c>
      <c r="H9274">
        <v>5</v>
      </c>
      <c r="I9274" t="s">
        <v>9</v>
      </c>
      <c r="J9274" t="s">
        <v>11</v>
      </c>
      <c r="K9274">
        <v>0</v>
      </c>
      <c r="L9274" t="s">
        <v>8</v>
      </c>
      <c r="M9274">
        <v>20</v>
      </c>
      <c r="N9274">
        <v>1</v>
      </c>
      <c r="O9274" t="str">
        <f>IF(AND(Tabela1[[#This Row],[EA Play Season Pass]]="Yes",Tabela1[[#This Row],[Minecraft Season Pass]]="Yes"),"Yes","No")</f>
        <v>No</v>
      </c>
      <c r="P9274" t="str">
        <f>IF(OR(Tabela1[[#This Row],[EA Play Season Pass]]="Yes",Tabela1[[#This Row],[Minecraft Season Pass]]="Yes"),"Yes","No")</f>
        <v>Yes</v>
      </c>
      <c r="Q9274">
        <v>24</v>
      </c>
      <c r="R9274" s="2"/>
    </row>
    <row r="9275" spans="1:18" x14ac:dyDescent="0.25">
      <c r="A9275">
        <v>9274</v>
      </c>
      <c r="B9275" t="s">
        <v>1138</v>
      </c>
      <c r="C9275" t="s">
        <v>7</v>
      </c>
      <c r="D9275" s="50">
        <v>45907</v>
      </c>
      <c r="E9275">
        <f>YEAR(Tabela1[[#This Row],[Start Date]])</f>
        <v>2025</v>
      </c>
      <c r="F9275">
        <f>ROUNDUP(MONTH(Tabela1[[#This Row],[Start Date]])/3,0)</f>
        <v>3</v>
      </c>
      <c r="G9275" t="s">
        <v>11</v>
      </c>
      <c r="H9275">
        <v>15</v>
      </c>
      <c r="I9275" t="s">
        <v>12</v>
      </c>
      <c r="J9275" t="s">
        <v>11</v>
      </c>
      <c r="K9275">
        <v>0</v>
      </c>
      <c r="L9275" t="s">
        <v>11</v>
      </c>
      <c r="M9275">
        <v>0</v>
      </c>
      <c r="N9275">
        <v>1</v>
      </c>
      <c r="O9275" t="str">
        <f>IF(AND(Tabela1[[#This Row],[EA Play Season Pass]]="Yes",Tabela1[[#This Row],[Minecraft Season Pass]]="Yes"),"Yes","No")</f>
        <v>No</v>
      </c>
      <c r="P9275" t="str">
        <f>IF(OR(Tabela1[[#This Row],[EA Play Season Pass]]="Yes",Tabela1[[#This Row],[Minecraft Season Pass]]="Yes"),"Yes","No")</f>
        <v>No</v>
      </c>
      <c r="Q9275">
        <v>14</v>
      </c>
      <c r="R9275" s="2"/>
    </row>
    <row r="9276" spans="1:18" x14ac:dyDescent="0.25">
      <c r="A9276">
        <v>9275</v>
      </c>
      <c r="B9276" t="s">
        <v>3431</v>
      </c>
      <c r="C9276" t="s">
        <v>7</v>
      </c>
      <c r="D9276" s="50">
        <v>45907</v>
      </c>
      <c r="E9276">
        <f>YEAR(Tabela1[[#This Row],[Start Date]])</f>
        <v>2025</v>
      </c>
      <c r="F9276">
        <f>ROUNDUP(MONTH(Tabela1[[#This Row],[Start Date]])/3,0)</f>
        <v>3</v>
      </c>
      <c r="G9276" t="s">
        <v>11</v>
      </c>
      <c r="H9276">
        <v>15</v>
      </c>
      <c r="I9276" t="s">
        <v>12</v>
      </c>
      <c r="J9276" t="s">
        <v>8</v>
      </c>
      <c r="K9276">
        <v>30</v>
      </c>
      <c r="L9276" t="s">
        <v>8</v>
      </c>
      <c r="M9276">
        <v>20</v>
      </c>
      <c r="N9276">
        <v>3</v>
      </c>
      <c r="O9276" t="str">
        <f>IF(AND(Tabela1[[#This Row],[EA Play Season Pass]]="Yes",Tabela1[[#This Row],[Minecraft Season Pass]]="Yes"),"Yes","No")</f>
        <v>Yes</v>
      </c>
      <c r="P9276" t="str">
        <f>IF(OR(Tabela1[[#This Row],[EA Play Season Pass]]="Yes",Tabela1[[#This Row],[Minecraft Season Pass]]="Yes"),"Yes","No")</f>
        <v>Yes</v>
      </c>
      <c r="Q9276">
        <v>62</v>
      </c>
      <c r="R9276" s="2"/>
    </row>
    <row r="9277" spans="1:18" x14ac:dyDescent="0.25">
      <c r="A9277">
        <v>9276</v>
      </c>
      <c r="B9277" t="s">
        <v>8621</v>
      </c>
      <c r="C9277" t="s">
        <v>13</v>
      </c>
      <c r="D9277" s="50">
        <v>45907</v>
      </c>
      <c r="E9277">
        <f>YEAR(Tabela1[[#This Row],[Start Date]])</f>
        <v>2025</v>
      </c>
      <c r="F9277">
        <f>ROUNDUP(MONTH(Tabela1[[#This Row],[Start Date]])/3,0)</f>
        <v>3</v>
      </c>
      <c r="G9277" t="s">
        <v>8</v>
      </c>
      <c r="H9277">
        <v>10</v>
      </c>
      <c r="I9277" t="s">
        <v>14</v>
      </c>
      <c r="J9277" t="s">
        <v>8</v>
      </c>
      <c r="K9277">
        <v>30</v>
      </c>
      <c r="L9277" t="s">
        <v>11</v>
      </c>
      <c r="M9277">
        <v>0</v>
      </c>
      <c r="N9277">
        <v>1</v>
      </c>
      <c r="O9277" t="str">
        <f>IF(AND(Tabela1[[#This Row],[EA Play Season Pass]]="Yes",Tabela1[[#This Row],[Minecraft Season Pass]]="Yes"),"Yes","No")</f>
        <v>No</v>
      </c>
      <c r="P9277" t="str">
        <f>IF(OR(Tabela1[[#This Row],[EA Play Season Pass]]="Yes",Tabela1[[#This Row],[Minecraft Season Pass]]="Yes"),"Yes","No")</f>
        <v>Yes</v>
      </c>
      <c r="Q9277">
        <v>39</v>
      </c>
      <c r="R9277" s="2"/>
    </row>
    <row r="9278" spans="1:18" x14ac:dyDescent="0.25">
      <c r="A9278">
        <v>9277</v>
      </c>
      <c r="B9278" t="s">
        <v>8622</v>
      </c>
      <c r="C9278" t="s">
        <v>13</v>
      </c>
      <c r="D9278" s="50">
        <v>45907</v>
      </c>
      <c r="E9278">
        <f>YEAR(Tabela1[[#This Row],[Start Date]])</f>
        <v>2025</v>
      </c>
      <c r="F9278">
        <f>ROUNDUP(MONTH(Tabela1[[#This Row],[Start Date]])/3,0)</f>
        <v>3</v>
      </c>
      <c r="G9278" t="s">
        <v>11</v>
      </c>
      <c r="H9278">
        <v>10</v>
      </c>
      <c r="I9278" t="s">
        <v>14</v>
      </c>
      <c r="J9278" t="s">
        <v>8</v>
      </c>
      <c r="K9278">
        <v>30</v>
      </c>
      <c r="L9278" t="s">
        <v>8</v>
      </c>
      <c r="M9278">
        <v>20</v>
      </c>
      <c r="N9278">
        <v>3</v>
      </c>
      <c r="O9278" t="str">
        <f>IF(AND(Tabela1[[#This Row],[EA Play Season Pass]]="Yes",Tabela1[[#This Row],[Minecraft Season Pass]]="Yes"),"Yes","No")</f>
        <v>Yes</v>
      </c>
      <c r="P9278" t="str">
        <f>IF(OR(Tabela1[[#This Row],[EA Play Season Pass]]="Yes",Tabela1[[#This Row],[Minecraft Season Pass]]="Yes"),"Yes","No")</f>
        <v>Yes</v>
      </c>
      <c r="Q9278">
        <v>57</v>
      </c>
      <c r="R9278" s="2"/>
    </row>
    <row r="9279" spans="1:18" x14ac:dyDescent="0.25">
      <c r="A9279">
        <v>9278</v>
      </c>
      <c r="B9279" t="s">
        <v>8623</v>
      </c>
      <c r="C9279" t="s">
        <v>10</v>
      </c>
      <c r="D9279" s="50">
        <v>45907</v>
      </c>
      <c r="E9279">
        <f>YEAR(Tabela1[[#This Row],[Start Date]])</f>
        <v>2025</v>
      </c>
      <c r="F9279">
        <f>ROUNDUP(MONTH(Tabela1[[#This Row],[Start Date]])/3,0)</f>
        <v>3</v>
      </c>
      <c r="G9279" t="s">
        <v>11</v>
      </c>
      <c r="H9279">
        <v>5</v>
      </c>
      <c r="I9279" t="s">
        <v>14</v>
      </c>
      <c r="J9279" t="s">
        <v>8</v>
      </c>
      <c r="K9279">
        <v>30</v>
      </c>
      <c r="L9279" t="s">
        <v>8</v>
      </c>
      <c r="M9279">
        <v>20</v>
      </c>
      <c r="N9279">
        <v>3</v>
      </c>
      <c r="O9279" t="str">
        <f>IF(AND(Tabela1[[#This Row],[EA Play Season Pass]]="Yes",Tabela1[[#This Row],[Minecraft Season Pass]]="Yes"),"Yes","No")</f>
        <v>Yes</v>
      </c>
      <c r="P9279" t="str">
        <f>IF(OR(Tabela1[[#This Row],[EA Play Season Pass]]="Yes",Tabela1[[#This Row],[Minecraft Season Pass]]="Yes"),"Yes","No")</f>
        <v>Yes</v>
      </c>
      <c r="Q9279">
        <v>52</v>
      </c>
      <c r="R9279" s="2"/>
    </row>
    <row r="9280" spans="1:18" x14ac:dyDescent="0.25">
      <c r="A9280">
        <v>9279</v>
      </c>
      <c r="B9280" t="s">
        <v>318</v>
      </c>
      <c r="C9280" t="s">
        <v>10</v>
      </c>
      <c r="D9280" s="50">
        <v>45907</v>
      </c>
      <c r="E9280">
        <f>YEAR(Tabela1[[#This Row],[Start Date]])</f>
        <v>2025</v>
      </c>
      <c r="F9280">
        <f>ROUNDUP(MONTH(Tabela1[[#This Row],[Start Date]])/3,0)</f>
        <v>3</v>
      </c>
      <c r="G9280" t="s">
        <v>8</v>
      </c>
      <c r="H9280">
        <v>5</v>
      </c>
      <c r="I9280" t="s">
        <v>12</v>
      </c>
      <c r="J9280" t="s">
        <v>11</v>
      </c>
      <c r="K9280">
        <v>0</v>
      </c>
      <c r="L9280" t="s">
        <v>11</v>
      </c>
      <c r="M9280">
        <v>0</v>
      </c>
      <c r="N9280">
        <v>1</v>
      </c>
      <c r="O9280" t="str">
        <f>IF(AND(Tabela1[[#This Row],[EA Play Season Pass]]="Yes",Tabela1[[#This Row],[Minecraft Season Pass]]="Yes"),"Yes","No")</f>
        <v>No</v>
      </c>
      <c r="P9280" t="str">
        <f>IF(OR(Tabela1[[#This Row],[EA Play Season Pass]]="Yes",Tabela1[[#This Row],[Minecraft Season Pass]]="Yes"),"Yes","No")</f>
        <v>No</v>
      </c>
      <c r="Q9280">
        <v>4</v>
      </c>
      <c r="R9280" s="2"/>
    </row>
    <row r="9281" spans="1:18" x14ac:dyDescent="0.25">
      <c r="A9281">
        <v>9280</v>
      </c>
      <c r="B9281" t="s">
        <v>8624</v>
      </c>
      <c r="C9281" t="s">
        <v>10</v>
      </c>
      <c r="D9281" s="50">
        <v>45907</v>
      </c>
      <c r="E9281">
        <f>YEAR(Tabela1[[#This Row],[Start Date]])</f>
        <v>2025</v>
      </c>
      <c r="F9281">
        <f>ROUNDUP(MONTH(Tabela1[[#This Row],[Start Date]])/3,0)</f>
        <v>3</v>
      </c>
      <c r="G9281" t="s">
        <v>11</v>
      </c>
      <c r="H9281">
        <v>5</v>
      </c>
      <c r="I9281" t="s">
        <v>9</v>
      </c>
      <c r="J9281" t="s">
        <v>11</v>
      </c>
      <c r="K9281">
        <v>0</v>
      </c>
      <c r="L9281" t="s">
        <v>11</v>
      </c>
      <c r="M9281">
        <v>0</v>
      </c>
      <c r="N9281">
        <v>3</v>
      </c>
      <c r="O9281" t="str">
        <f>IF(AND(Tabela1[[#This Row],[EA Play Season Pass]]="Yes",Tabela1[[#This Row],[Minecraft Season Pass]]="Yes"),"Yes","No")</f>
        <v>No</v>
      </c>
      <c r="P9281" t="str">
        <f>IF(OR(Tabela1[[#This Row],[EA Play Season Pass]]="Yes",Tabela1[[#This Row],[Minecraft Season Pass]]="Yes"),"Yes","No")</f>
        <v>No</v>
      </c>
      <c r="Q9281">
        <v>2</v>
      </c>
      <c r="R9281" s="2"/>
    </row>
    <row r="9282" spans="1:18" x14ac:dyDescent="0.25">
      <c r="A9282">
        <v>9281</v>
      </c>
      <c r="B9282" t="s">
        <v>8625</v>
      </c>
      <c r="C9282" t="s">
        <v>7</v>
      </c>
      <c r="D9282" s="50">
        <v>45907</v>
      </c>
      <c r="E9282">
        <f>YEAR(Tabela1[[#This Row],[Start Date]])</f>
        <v>2025</v>
      </c>
      <c r="F9282">
        <f>ROUNDUP(MONTH(Tabela1[[#This Row],[Start Date]])/3,0)</f>
        <v>3</v>
      </c>
      <c r="G9282" t="s">
        <v>8</v>
      </c>
      <c r="H9282">
        <v>15</v>
      </c>
      <c r="I9282" t="s">
        <v>9</v>
      </c>
      <c r="J9282" t="s">
        <v>11</v>
      </c>
      <c r="K9282">
        <v>0</v>
      </c>
      <c r="L9282" t="s">
        <v>11</v>
      </c>
      <c r="M9282">
        <v>0</v>
      </c>
      <c r="N9282">
        <v>3</v>
      </c>
      <c r="O9282" t="str">
        <f>IF(AND(Tabela1[[#This Row],[EA Play Season Pass]]="Yes",Tabela1[[#This Row],[Minecraft Season Pass]]="Yes"),"Yes","No")</f>
        <v>No</v>
      </c>
      <c r="P9282" t="str">
        <f>IF(OR(Tabela1[[#This Row],[EA Play Season Pass]]="Yes",Tabela1[[#This Row],[Minecraft Season Pass]]="Yes"),"Yes","No")</f>
        <v>No</v>
      </c>
      <c r="Q9282">
        <v>12</v>
      </c>
      <c r="R9282" s="2"/>
    </row>
    <row r="9283" spans="1:18" x14ac:dyDescent="0.25">
      <c r="A9283">
        <v>9282</v>
      </c>
      <c r="B9283" t="s">
        <v>8090</v>
      </c>
      <c r="C9283" t="s">
        <v>10</v>
      </c>
      <c r="D9283" s="50">
        <v>45908</v>
      </c>
      <c r="E9283">
        <f>YEAR(Tabela1[[#This Row],[Start Date]])</f>
        <v>2025</v>
      </c>
      <c r="F9283">
        <f>ROUNDUP(MONTH(Tabela1[[#This Row],[Start Date]])/3,0)</f>
        <v>3</v>
      </c>
      <c r="G9283" t="s">
        <v>8</v>
      </c>
      <c r="H9283">
        <v>5</v>
      </c>
      <c r="I9283" t="s">
        <v>9</v>
      </c>
      <c r="J9283" t="s">
        <v>11</v>
      </c>
      <c r="K9283">
        <v>0</v>
      </c>
      <c r="L9283" t="s">
        <v>8</v>
      </c>
      <c r="M9283">
        <v>20</v>
      </c>
      <c r="N9283">
        <v>1</v>
      </c>
      <c r="O9283" t="str">
        <f>IF(AND(Tabela1[[#This Row],[EA Play Season Pass]]="Yes",Tabela1[[#This Row],[Minecraft Season Pass]]="Yes"),"Yes","No")</f>
        <v>No</v>
      </c>
      <c r="P9283" t="str">
        <f>IF(OR(Tabela1[[#This Row],[EA Play Season Pass]]="Yes",Tabela1[[#This Row],[Minecraft Season Pass]]="Yes"),"Yes","No")</f>
        <v>Yes</v>
      </c>
      <c r="Q9283">
        <v>24</v>
      </c>
      <c r="R9283" s="2"/>
    </row>
    <row r="9284" spans="1:18" x14ac:dyDescent="0.25">
      <c r="A9284">
        <v>9283</v>
      </c>
      <c r="B9284" t="s">
        <v>8626</v>
      </c>
      <c r="C9284" t="s">
        <v>10</v>
      </c>
      <c r="D9284" s="50">
        <v>45908</v>
      </c>
      <c r="E9284">
        <f>YEAR(Tabela1[[#This Row],[Start Date]])</f>
        <v>2025</v>
      </c>
      <c r="F9284">
        <f>ROUNDUP(MONTH(Tabela1[[#This Row],[Start Date]])/3,0)</f>
        <v>3</v>
      </c>
      <c r="G9284" t="s">
        <v>11</v>
      </c>
      <c r="H9284">
        <v>5</v>
      </c>
      <c r="I9284" t="s">
        <v>9</v>
      </c>
      <c r="J9284" t="s">
        <v>8</v>
      </c>
      <c r="K9284">
        <v>30</v>
      </c>
      <c r="L9284" t="s">
        <v>8</v>
      </c>
      <c r="M9284">
        <v>20</v>
      </c>
      <c r="N9284">
        <v>3</v>
      </c>
      <c r="O9284" t="str">
        <f>IF(AND(Tabela1[[#This Row],[EA Play Season Pass]]="Yes",Tabela1[[#This Row],[Minecraft Season Pass]]="Yes"),"Yes","No")</f>
        <v>Yes</v>
      </c>
      <c r="P9284" t="str">
        <f>IF(OR(Tabela1[[#This Row],[EA Play Season Pass]]="Yes",Tabela1[[#This Row],[Minecraft Season Pass]]="Yes"),"Yes","No")</f>
        <v>Yes</v>
      </c>
      <c r="Q9284">
        <v>52</v>
      </c>
      <c r="R9284" s="2"/>
    </row>
    <row r="9285" spans="1:18" x14ac:dyDescent="0.25">
      <c r="A9285">
        <v>9284</v>
      </c>
      <c r="B9285" t="s">
        <v>2353</v>
      </c>
      <c r="C9285" t="s">
        <v>10</v>
      </c>
      <c r="D9285" s="50">
        <v>45908</v>
      </c>
      <c r="E9285">
        <f>YEAR(Tabela1[[#This Row],[Start Date]])</f>
        <v>2025</v>
      </c>
      <c r="F9285">
        <f>ROUNDUP(MONTH(Tabela1[[#This Row],[Start Date]])/3,0)</f>
        <v>3</v>
      </c>
      <c r="G9285" t="s">
        <v>8</v>
      </c>
      <c r="H9285">
        <v>5</v>
      </c>
      <c r="I9285" t="s">
        <v>9</v>
      </c>
      <c r="J9285" t="s">
        <v>8</v>
      </c>
      <c r="K9285">
        <v>30</v>
      </c>
      <c r="L9285" t="s">
        <v>11</v>
      </c>
      <c r="M9285">
        <v>0</v>
      </c>
      <c r="N9285">
        <v>2</v>
      </c>
      <c r="O9285" t="str">
        <f>IF(AND(Tabela1[[#This Row],[EA Play Season Pass]]="Yes",Tabela1[[#This Row],[Minecraft Season Pass]]="Yes"),"Yes","No")</f>
        <v>No</v>
      </c>
      <c r="P9285" t="str">
        <f>IF(OR(Tabela1[[#This Row],[EA Play Season Pass]]="Yes",Tabela1[[#This Row],[Minecraft Season Pass]]="Yes"),"Yes","No")</f>
        <v>Yes</v>
      </c>
      <c r="Q9285">
        <v>33</v>
      </c>
      <c r="R9285" s="2"/>
    </row>
    <row r="9286" spans="1:18" x14ac:dyDescent="0.25">
      <c r="A9286">
        <v>9285</v>
      </c>
      <c r="B9286" t="s">
        <v>2033</v>
      </c>
      <c r="C9286" t="s">
        <v>13</v>
      </c>
      <c r="D9286" s="50">
        <v>45908</v>
      </c>
      <c r="E9286">
        <f>YEAR(Tabela1[[#This Row],[Start Date]])</f>
        <v>2025</v>
      </c>
      <c r="F9286">
        <f>ROUNDUP(MONTH(Tabela1[[#This Row],[Start Date]])/3,0)</f>
        <v>3</v>
      </c>
      <c r="G9286" t="s">
        <v>11</v>
      </c>
      <c r="H9286">
        <v>10</v>
      </c>
      <c r="I9286" t="s">
        <v>12</v>
      </c>
      <c r="J9286" t="s">
        <v>8</v>
      </c>
      <c r="K9286">
        <v>30</v>
      </c>
      <c r="L9286" t="s">
        <v>11</v>
      </c>
      <c r="M9286">
        <v>0</v>
      </c>
      <c r="N9286">
        <v>2</v>
      </c>
      <c r="O9286" t="str">
        <f>IF(AND(Tabela1[[#This Row],[EA Play Season Pass]]="Yes",Tabela1[[#This Row],[Minecraft Season Pass]]="Yes"),"Yes","No")</f>
        <v>No</v>
      </c>
      <c r="P9286" t="str">
        <f>IF(OR(Tabela1[[#This Row],[EA Play Season Pass]]="Yes",Tabela1[[#This Row],[Minecraft Season Pass]]="Yes"),"Yes","No")</f>
        <v>Yes</v>
      </c>
      <c r="Q9286">
        <v>38</v>
      </c>
      <c r="R9286" s="2"/>
    </row>
    <row r="9287" spans="1:18" x14ac:dyDescent="0.25">
      <c r="A9287">
        <v>9286</v>
      </c>
      <c r="B9287" t="s">
        <v>563</v>
      </c>
      <c r="C9287" t="s">
        <v>7</v>
      </c>
      <c r="D9287" s="50">
        <v>45908</v>
      </c>
      <c r="E9287">
        <f>YEAR(Tabela1[[#This Row],[Start Date]])</f>
        <v>2025</v>
      </c>
      <c r="F9287">
        <f>ROUNDUP(MONTH(Tabela1[[#This Row],[Start Date]])/3,0)</f>
        <v>3</v>
      </c>
      <c r="G9287" t="s">
        <v>11</v>
      </c>
      <c r="H9287">
        <v>15</v>
      </c>
      <c r="I9287" t="s">
        <v>12</v>
      </c>
      <c r="J9287" t="s">
        <v>11</v>
      </c>
      <c r="K9287">
        <v>0</v>
      </c>
      <c r="L9287" t="s">
        <v>8</v>
      </c>
      <c r="M9287">
        <v>20</v>
      </c>
      <c r="N9287">
        <v>2</v>
      </c>
      <c r="O9287" t="str">
        <f>IF(AND(Tabela1[[#This Row],[EA Play Season Pass]]="Yes",Tabela1[[#This Row],[Minecraft Season Pass]]="Yes"),"Yes","No")</f>
        <v>No</v>
      </c>
      <c r="P9287" t="str">
        <f>IF(OR(Tabela1[[#This Row],[EA Play Season Pass]]="Yes",Tabela1[[#This Row],[Minecraft Season Pass]]="Yes"),"Yes","No")</f>
        <v>Yes</v>
      </c>
      <c r="Q9287">
        <v>33</v>
      </c>
      <c r="R9287" s="2"/>
    </row>
    <row r="9288" spans="1:18" x14ac:dyDescent="0.25">
      <c r="A9288">
        <v>9287</v>
      </c>
      <c r="B9288" t="s">
        <v>1442</v>
      </c>
      <c r="C9288" t="s">
        <v>13</v>
      </c>
      <c r="D9288" s="50">
        <v>45908</v>
      </c>
      <c r="E9288">
        <f>YEAR(Tabela1[[#This Row],[Start Date]])</f>
        <v>2025</v>
      </c>
      <c r="F9288">
        <f>ROUNDUP(MONTH(Tabela1[[#This Row],[Start Date]])/3,0)</f>
        <v>3</v>
      </c>
      <c r="G9288" t="s">
        <v>8</v>
      </c>
      <c r="H9288">
        <v>10</v>
      </c>
      <c r="I9288" t="s">
        <v>12</v>
      </c>
      <c r="J9288" t="s">
        <v>8</v>
      </c>
      <c r="K9288">
        <v>30</v>
      </c>
      <c r="L9288" t="s">
        <v>11</v>
      </c>
      <c r="M9288">
        <v>0</v>
      </c>
      <c r="N9288">
        <v>1</v>
      </c>
      <c r="O9288" t="str">
        <f>IF(AND(Tabela1[[#This Row],[EA Play Season Pass]]="Yes",Tabela1[[#This Row],[Minecraft Season Pass]]="Yes"),"Yes","No")</f>
        <v>No</v>
      </c>
      <c r="P9288" t="str">
        <f>IF(OR(Tabela1[[#This Row],[EA Play Season Pass]]="Yes",Tabela1[[#This Row],[Minecraft Season Pass]]="Yes"),"Yes","No")</f>
        <v>Yes</v>
      </c>
      <c r="Q9288">
        <v>39</v>
      </c>
      <c r="R9288" s="2"/>
    </row>
    <row r="9289" spans="1:18" x14ac:dyDescent="0.25">
      <c r="A9289">
        <v>9288</v>
      </c>
      <c r="B9289" t="s">
        <v>8627</v>
      </c>
      <c r="C9289" t="s">
        <v>13</v>
      </c>
      <c r="D9289" s="50">
        <v>45909</v>
      </c>
      <c r="E9289">
        <f>YEAR(Tabela1[[#This Row],[Start Date]])</f>
        <v>2025</v>
      </c>
      <c r="F9289">
        <f>ROUNDUP(MONTH(Tabela1[[#This Row],[Start Date]])/3,0)</f>
        <v>3</v>
      </c>
      <c r="G9289" t="s">
        <v>8</v>
      </c>
      <c r="H9289">
        <v>10</v>
      </c>
      <c r="I9289" t="s">
        <v>9</v>
      </c>
      <c r="J9289" t="s">
        <v>11</v>
      </c>
      <c r="K9289">
        <v>0</v>
      </c>
      <c r="L9289" t="s">
        <v>11</v>
      </c>
      <c r="M9289">
        <v>0</v>
      </c>
      <c r="N9289">
        <v>1</v>
      </c>
      <c r="O9289" t="str">
        <f>IF(AND(Tabela1[[#This Row],[EA Play Season Pass]]="Yes",Tabela1[[#This Row],[Minecraft Season Pass]]="Yes"),"Yes","No")</f>
        <v>No</v>
      </c>
      <c r="P9289" t="str">
        <f>IF(OR(Tabela1[[#This Row],[EA Play Season Pass]]="Yes",Tabela1[[#This Row],[Minecraft Season Pass]]="Yes"),"Yes","No")</f>
        <v>No</v>
      </c>
      <c r="Q9289">
        <v>9</v>
      </c>
      <c r="R9289" s="2"/>
    </row>
    <row r="9290" spans="1:18" x14ac:dyDescent="0.25">
      <c r="A9290">
        <v>9289</v>
      </c>
      <c r="B9290" t="s">
        <v>8628</v>
      </c>
      <c r="C9290" t="s">
        <v>13</v>
      </c>
      <c r="D9290" s="50">
        <v>45909</v>
      </c>
      <c r="E9290">
        <f>YEAR(Tabela1[[#This Row],[Start Date]])</f>
        <v>2025</v>
      </c>
      <c r="F9290">
        <f>ROUNDUP(MONTH(Tabela1[[#This Row],[Start Date]])/3,0)</f>
        <v>3</v>
      </c>
      <c r="G9290" t="s">
        <v>8</v>
      </c>
      <c r="H9290">
        <v>10</v>
      </c>
      <c r="I9290" t="s">
        <v>12</v>
      </c>
      <c r="J9290" t="s">
        <v>8</v>
      </c>
      <c r="K9290">
        <v>30</v>
      </c>
      <c r="L9290" t="s">
        <v>8</v>
      </c>
      <c r="M9290">
        <v>20</v>
      </c>
      <c r="N9290">
        <v>3</v>
      </c>
      <c r="O9290" t="str">
        <f>IF(AND(Tabela1[[#This Row],[EA Play Season Pass]]="Yes",Tabela1[[#This Row],[Minecraft Season Pass]]="Yes"),"Yes","No")</f>
        <v>Yes</v>
      </c>
      <c r="P9290" t="str">
        <f>IF(OR(Tabela1[[#This Row],[EA Play Season Pass]]="Yes",Tabela1[[#This Row],[Minecraft Season Pass]]="Yes"),"Yes","No")</f>
        <v>Yes</v>
      </c>
      <c r="Q9290">
        <v>57</v>
      </c>
      <c r="R9290" s="2"/>
    </row>
    <row r="9291" spans="1:18" x14ac:dyDescent="0.25">
      <c r="A9291">
        <v>9290</v>
      </c>
      <c r="B9291" t="s">
        <v>4389</v>
      </c>
      <c r="C9291" t="s">
        <v>7</v>
      </c>
      <c r="D9291" s="50">
        <v>45909</v>
      </c>
      <c r="E9291">
        <f>YEAR(Tabela1[[#This Row],[Start Date]])</f>
        <v>2025</v>
      </c>
      <c r="F9291">
        <f>ROUNDUP(MONTH(Tabela1[[#This Row],[Start Date]])/3,0)</f>
        <v>3</v>
      </c>
      <c r="G9291" t="s">
        <v>8</v>
      </c>
      <c r="H9291">
        <v>15</v>
      </c>
      <c r="I9291" t="s">
        <v>14</v>
      </c>
      <c r="J9291" t="s">
        <v>11</v>
      </c>
      <c r="K9291">
        <v>0</v>
      </c>
      <c r="L9291" t="s">
        <v>8</v>
      </c>
      <c r="M9291">
        <v>20</v>
      </c>
      <c r="N9291">
        <v>2</v>
      </c>
      <c r="O9291" t="str">
        <f>IF(AND(Tabela1[[#This Row],[EA Play Season Pass]]="Yes",Tabela1[[#This Row],[Minecraft Season Pass]]="Yes"),"Yes","No")</f>
        <v>No</v>
      </c>
      <c r="P9291" t="str">
        <f>IF(OR(Tabela1[[#This Row],[EA Play Season Pass]]="Yes",Tabela1[[#This Row],[Minecraft Season Pass]]="Yes"),"Yes","No")</f>
        <v>Yes</v>
      </c>
      <c r="Q9291">
        <v>33</v>
      </c>
      <c r="R9291" s="2"/>
    </row>
    <row r="9292" spans="1:18" x14ac:dyDescent="0.25">
      <c r="A9292">
        <v>9291</v>
      </c>
      <c r="B9292" t="s">
        <v>8629</v>
      </c>
      <c r="C9292" t="s">
        <v>10</v>
      </c>
      <c r="D9292" s="50">
        <v>45909</v>
      </c>
      <c r="E9292">
        <f>YEAR(Tabela1[[#This Row],[Start Date]])</f>
        <v>2025</v>
      </c>
      <c r="F9292">
        <f>ROUNDUP(MONTH(Tabela1[[#This Row],[Start Date]])/3,0)</f>
        <v>3</v>
      </c>
      <c r="G9292" t="s">
        <v>8</v>
      </c>
      <c r="H9292">
        <v>5</v>
      </c>
      <c r="I9292" t="s">
        <v>14</v>
      </c>
      <c r="J9292" t="s">
        <v>8</v>
      </c>
      <c r="K9292">
        <v>30</v>
      </c>
      <c r="L9292" t="s">
        <v>11</v>
      </c>
      <c r="M9292">
        <v>0</v>
      </c>
      <c r="N9292">
        <v>3</v>
      </c>
      <c r="O9292" t="str">
        <f>IF(AND(Tabela1[[#This Row],[EA Play Season Pass]]="Yes",Tabela1[[#This Row],[Minecraft Season Pass]]="Yes"),"Yes","No")</f>
        <v>No</v>
      </c>
      <c r="P9292" t="str">
        <f>IF(OR(Tabela1[[#This Row],[EA Play Season Pass]]="Yes",Tabela1[[#This Row],[Minecraft Season Pass]]="Yes"),"Yes","No")</f>
        <v>Yes</v>
      </c>
      <c r="Q9292">
        <v>32</v>
      </c>
      <c r="R9292" s="2"/>
    </row>
    <row r="9293" spans="1:18" x14ac:dyDescent="0.25">
      <c r="A9293">
        <v>9292</v>
      </c>
      <c r="B9293" t="s">
        <v>8630</v>
      </c>
      <c r="C9293" t="s">
        <v>13</v>
      </c>
      <c r="D9293" s="50">
        <v>45910</v>
      </c>
      <c r="E9293">
        <f>YEAR(Tabela1[[#This Row],[Start Date]])</f>
        <v>2025</v>
      </c>
      <c r="F9293">
        <f>ROUNDUP(MONTH(Tabela1[[#This Row],[Start Date]])/3,0)</f>
        <v>3</v>
      </c>
      <c r="G9293" t="s">
        <v>11</v>
      </c>
      <c r="H9293">
        <v>10</v>
      </c>
      <c r="I9293" t="s">
        <v>12</v>
      </c>
      <c r="J9293" t="s">
        <v>8</v>
      </c>
      <c r="K9293">
        <v>30</v>
      </c>
      <c r="L9293" t="s">
        <v>8</v>
      </c>
      <c r="M9293">
        <v>20</v>
      </c>
      <c r="N9293">
        <v>2</v>
      </c>
      <c r="O9293" t="str">
        <f>IF(AND(Tabela1[[#This Row],[EA Play Season Pass]]="Yes",Tabela1[[#This Row],[Minecraft Season Pass]]="Yes"),"Yes","No")</f>
        <v>Yes</v>
      </c>
      <c r="P9293" t="str">
        <f>IF(OR(Tabela1[[#This Row],[EA Play Season Pass]]="Yes",Tabela1[[#This Row],[Minecraft Season Pass]]="Yes"),"Yes","No")</f>
        <v>Yes</v>
      </c>
      <c r="Q9293">
        <v>58</v>
      </c>
      <c r="R9293" s="2"/>
    </row>
    <row r="9294" spans="1:18" x14ac:dyDescent="0.25">
      <c r="A9294">
        <v>9293</v>
      </c>
      <c r="B9294" t="s">
        <v>8631</v>
      </c>
      <c r="C9294" t="s">
        <v>13</v>
      </c>
      <c r="D9294" s="50">
        <v>45910</v>
      </c>
      <c r="E9294">
        <f>YEAR(Tabela1[[#This Row],[Start Date]])</f>
        <v>2025</v>
      </c>
      <c r="F9294">
        <f>ROUNDUP(MONTH(Tabela1[[#This Row],[Start Date]])/3,0)</f>
        <v>3</v>
      </c>
      <c r="G9294" t="s">
        <v>8</v>
      </c>
      <c r="H9294">
        <v>10</v>
      </c>
      <c r="I9294" t="s">
        <v>14</v>
      </c>
      <c r="J9294" t="s">
        <v>8</v>
      </c>
      <c r="K9294">
        <v>30</v>
      </c>
      <c r="L9294" t="s">
        <v>8</v>
      </c>
      <c r="M9294">
        <v>20</v>
      </c>
      <c r="N9294">
        <v>3</v>
      </c>
      <c r="O9294" t="str">
        <f>IF(AND(Tabela1[[#This Row],[EA Play Season Pass]]="Yes",Tabela1[[#This Row],[Minecraft Season Pass]]="Yes"),"Yes","No")</f>
        <v>Yes</v>
      </c>
      <c r="P9294" t="str">
        <f>IF(OR(Tabela1[[#This Row],[EA Play Season Pass]]="Yes",Tabela1[[#This Row],[Minecraft Season Pass]]="Yes"),"Yes","No")</f>
        <v>Yes</v>
      </c>
      <c r="Q9294">
        <v>57</v>
      </c>
      <c r="R9294" s="2"/>
    </row>
    <row r="9295" spans="1:18" x14ac:dyDescent="0.25">
      <c r="A9295">
        <v>9294</v>
      </c>
      <c r="B9295" t="s">
        <v>8632</v>
      </c>
      <c r="C9295" t="s">
        <v>7</v>
      </c>
      <c r="D9295" s="50">
        <v>45910</v>
      </c>
      <c r="E9295">
        <f>YEAR(Tabela1[[#This Row],[Start Date]])</f>
        <v>2025</v>
      </c>
      <c r="F9295">
        <f>ROUNDUP(MONTH(Tabela1[[#This Row],[Start Date]])/3,0)</f>
        <v>3</v>
      </c>
      <c r="G9295" t="s">
        <v>11</v>
      </c>
      <c r="H9295">
        <v>15</v>
      </c>
      <c r="I9295" t="s">
        <v>9</v>
      </c>
      <c r="J9295" t="s">
        <v>11</v>
      </c>
      <c r="K9295">
        <v>0</v>
      </c>
      <c r="L9295" t="s">
        <v>8</v>
      </c>
      <c r="M9295">
        <v>20</v>
      </c>
      <c r="N9295">
        <v>3</v>
      </c>
      <c r="O9295" t="str">
        <f>IF(AND(Tabela1[[#This Row],[EA Play Season Pass]]="Yes",Tabela1[[#This Row],[Minecraft Season Pass]]="Yes"),"Yes","No")</f>
        <v>No</v>
      </c>
      <c r="P9295" t="str">
        <f>IF(OR(Tabela1[[#This Row],[EA Play Season Pass]]="Yes",Tabela1[[#This Row],[Minecraft Season Pass]]="Yes"),"Yes","No")</f>
        <v>Yes</v>
      </c>
      <c r="Q9295">
        <v>32</v>
      </c>
      <c r="R9295" s="2"/>
    </row>
    <row r="9296" spans="1:18" x14ac:dyDescent="0.25">
      <c r="A9296">
        <v>9295</v>
      </c>
      <c r="B9296" t="s">
        <v>8633</v>
      </c>
      <c r="C9296" t="s">
        <v>7</v>
      </c>
      <c r="D9296" s="50">
        <v>45910</v>
      </c>
      <c r="E9296">
        <f>YEAR(Tabela1[[#This Row],[Start Date]])</f>
        <v>2025</v>
      </c>
      <c r="F9296">
        <f>ROUNDUP(MONTH(Tabela1[[#This Row],[Start Date]])/3,0)</f>
        <v>3</v>
      </c>
      <c r="G9296" t="s">
        <v>8</v>
      </c>
      <c r="H9296">
        <v>15</v>
      </c>
      <c r="I9296" t="s">
        <v>9</v>
      </c>
      <c r="J9296" t="s">
        <v>11</v>
      </c>
      <c r="K9296">
        <v>0</v>
      </c>
      <c r="L9296" t="s">
        <v>8</v>
      </c>
      <c r="M9296">
        <v>20</v>
      </c>
      <c r="N9296">
        <v>1</v>
      </c>
      <c r="O9296" t="str">
        <f>IF(AND(Tabela1[[#This Row],[EA Play Season Pass]]="Yes",Tabela1[[#This Row],[Minecraft Season Pass]]="Yes"),"Yes","No")</f>
        <v>No</v>
      </c>
      <c r="P9296" t="str">
        <f>IF(OR(Tabela1[[#This Row],[EA Play Season Pass]]="Yes",Tabela1[[#This Row],[Minecraft Season Pass]]="Yes"),"Yes","No")</f>
        <v>Yes</v>
      </c>
      <c r="Q9296">
        <v>34</v>
      </c>
      <c r="R9296" s="2"/>
    </row>
    <row r="9297" spans="1:18" x14ac:dyDescent="0.25">
      <c r="A9297">
        <v>9296</v>
      </c>
      <c r="B9297" t="s">
        <v>8634</v>
      </c>
      <c r="C9297" t="s">
        <v>13</v>
      </c>
      <c r="D9297" s="50">
        <v>45910</v>
      </c>
      <c r="E9297">
        <f>YEAR(Tabela1[[#This Row],[Start Date]])</f>
        <v>2025</v>
      </c>
      <c r="F9297">
        <f>ROUNDUP(MONTH(Tabela1[[#This Row],[Start Date]])/3,0)</f>
        <v>3</v>
      </c>
      <c r="G9297" t="s">
        <v>8</v>
      </c>
      <c r="H9297">
        <v>10</v>
      </c>
      <c r="I9297" t="s">
        <v>9</v>
      </c>
      <c r="J9297" t="s">
        <v>8</v>
      </c>
      <c r="K9297">
        <v>30</v>
      </c>
      <c r="L9297" t="s">
        <v>11</v>
      </c>
      <c r="M9297">
        <v>0</v>
      </c>
      <c r="N9297">
        <v>1</v>
      </c>
      <c r="O9297" t="str">
        <f>IF(AND(Tabela1[[#This Row],[EA Play Season Pass]]="Yes",Tabela1[[#This Row],[Minecraft Season Pass]]="Yes"),"Yes","No")</f>
        <v>No</v>
      </c>
      <c r="P9297" t="str">
        <f>IF(OR(Tabela1[[#This Row],[EA Play Season Pass]]="Yes",Tabela1[[#This Row],[Minecraft Season Pass]]="Yes"),"Yes","No")</f>
        <v>Yes</v>
      </c>
      <c r="Q9297">
        <v>39</v>
      </c>
      <c r="R9297" s="2"/>
    </row>
    <row r="9298" spans="1:18" x14ac:dyDescent="0.25">
      <c r="A9298">
        <v>9297</v>
      </c>
      <c r="B9298" t="s">
        <v>8635</v>
      </c>
      <c r="C9298" t="s">
        <v>7</v>
      </c>
      <c r="D9298" s="50">
        <v>45910</v>
      </c>
      <c r="E9298">
        <f>YEAR(Tabela1[[#This Row],[Start Date]])</f>
        <v>2025</v>
      </c>
      <c r="F9298">
        <f>ROUNDUP(MONTH(Tabela1[[#This Row],[Start Date]])/3,0)</f>
        <v>3</v>
      </c>
      <c r="G9298" t="s">
        <v>8</v>
      </c>
      <c r="H9298">
        <v>15</v>
      </c>
      <c r="I9298" t="s">
        <v>14</v>
      </c>
      <c r="J9298" t="s">
        <v>8</v>
      </c>
      <c r="K9298">
        <v>30</v>
      </c>
      <c r="L9298" t="s">
        <v>8</v>
      </c>
      <c r="M9298">
        <v>20</v>
      </c>
      <c r="N9298">
        <v>2</v>
      </c>
      <c r="O9298" t="str">
        <f>IF(AND(Tabela1[[#This Row],[EA Play Season Pass]]="Yes",Tabela1[[#This Row],[Minecraft Season Pass]]="Yes"),"Yes","No")</f>
        <v>Yes</v>
      </c>
      <c r="P9298" t="str">
        <f>IF(OR(Tabela1[[#This Row],[EA Play Season Pass]]="Yes",Tabela1[[#This Row],[Minecraft Season Pass]]="Yes"),"Yes","No")</f>
        <v>Yes</v>
      </c>
      <c r="Q9298">
        <v>63</v>
      </c>
      <c r="R9298" s="2"/>
    </row>
    <row r="9299" spans="1:18" x14ac:dyDescent="0.25">
      <c r="A9299">
        <v>9298</v>
      </c>
      <c r="B9299" t="s">
        <v>8636</v>
      </c>
      <c r="C9299" t="s">
        <v>13</v>
      </c>
      <c r="D9299" s="50">
        <v>45910</v>
      </c>
      <c r="E9299">
        <f>YEAR(Tabela1[[#This Row],[Start Date]])</f>
        <v>2025</v>
      </c>
      <c r="F9299">
        <f>ROUNDUP(MONTH(Tabela1[[#This Row],[Start Date]])/3,0)</f>
        <v>3</v>
      </c>
      <c r="G9299" t="s">
        <v>8</v>
      </c>
      <c r="H9299">
        <v>10</v>
      </c>
      <c r="I9299" t="s">
        <v>14</v>
      </c>
      <c r="J9299" t="s">
        <v>11</v>
      </c>
      <c r="K9299">
        <v>0</v>
      </c>
      <c r="L9299" t="s">
        <v>11</v>
      </c>
      <c r="M9299">
        <v>0</v>
      </c>
      <c r="N9299">
        <v>1</v>
      </c>
      <c r="O9299" t="str">
        <f>IF(AND(Tabela1[[#This Row],[EA Play Season Pass]]="Yes",Tabela1[[#This Row],[Minecraft Season Pass]]="Yes"),"Yes","No")</f>
        <v>No</v>
      </c>
      <c r="P9299" t="str">
        <f>IF(OR(Tabela1[[#This Row],[EA Play Season Pass]]="Yes",Tabela1[[#This Row],[Minecraft Season Pass]]="Yes"),"Yes","No")</f>
        <v>No</v>
      </c>
      <c r="Q9299">
        <v>9</v>
      </c>
      <c r="R9299" s="2"/>
    </row>
    <row r="9300" spans="1:18" x14ac:dyDescent="0.25">
      <c r="A9300">
        <v>9299</v>
      </c>
      <c r="B9300" t="s">
        <v>1033</v>
      </c>
      <c r="C9300" t="s">
        <v>7</v>
      </c>
      <c r="D9300" s="50">
        <v>45910</v>
      </c>
      <c r="E9300">
        <f>YEAR(Tabela1[[#This Row],[Start Date]])</f>
        <v>2025</v>
      </c>
      <c r="F9300">
        <f>ROUNDUP(MONTH(Tabela1[[#This Row],[Start Date]])/3,0)</f>
        <v>3</v>
      </c>
      <c r="G9300" t="s">
        <v>11</v>
      </c>
      <c r="H9300">
        <v>15</v>
      </c>
      <c r="I9300" t="s">
        <v>12</v>
      </c>
      <c r="J9300" t="s">
        <v>8</v>
      </c>
      <c r="K9300">
        <v>30</v>
      </c>
      <c r="L9300" t="s">
        <v>8</v>
      </c>
      <c r="M9300">
        <v>20</v>
      </c>
      <c r="N9300">
        <v>1</v>
      </c>
      <c r="O9300" t="str">
        <f>IF(AND(Tabela1[[#This Row],[EA Play Season Pass]]="Yes",Tabela1[[#This Row],[Minecraft Season Pass]]="Yes"),"Yes","No")</f>
        <v>Yes</v>
      </c>
      <c r="P9300" t="str">
        <f>IF(OR(Tabela1[[#This Row],[EA Play Season Pass]]="Yes",Tabela1[[#This Row],[Minecraft Season Pass]]="Yes"),"Yes","No")</f>
        <v>Yes</v>
      </c>
      <c r="Q9300">
        <v>64</v>
      </c>
      <c r="R9300" s="2"/>
    </row>
    <row r="9301" spans="1:18" x14ac:dyDescent="0.25">
      <c r="A9301">
        <v>9300</v>
      </c>
      <c r="B9301" t="s">
        <v>8637</v>
      </c>
      <c r="C9301" t="s">
        <v>10</v>
      </c>
      <c r="D9301" s="50">
        <v>45910</v>
      </c>
      <c r="E9301">
        <f>YEAR(Tabela1[[#This Row],[Start Date]])</f>
        <v>2025</v>
      </c>
      <c r="F9301">
        <f>ROUNDUP(MONTH(Tabela1[[#This Row],[Start Date]])/3,0)</f>
        <v>3</v>
      </c>
      <c r="G9301" t="s">
        <v>11</v>
      </c>
      <c r="H9301">
        <v>5</v>
      </c>
      <c r="I9301" t="s">
        <v>9</v>
      </c>
      <c r="J9301" t="s">
        <v>11</v>
      </c>
      <c r="K9301">
        <v>0</v>
      </c>
      <c r="L9301" t="s">
        <v>8</v>
      </c>
      <c r="M9301">
        <v>20</v>
      </c>
      <c r="N9301">
        <v>3</v>
      </c>
      <c r="O9301" t="str">
        <f>IF(AND(Tabela1[[#This Row],[EA Play Season Pass]]="Yes",Tabela1[[#This Row],[Minecraft Season Pass]]="Yes"),"Yes","No")</f>
        <v>No</v>
      </c>
      <c r="P9301" t="str">
        <f>IF(OR(Tabela1[[#This Row],[EA Play Season Pass]]="Yes",Tabela1[[#This Row],[Minecraft Season Pass]]="Yes"),"Yes","No")</f>
        <v>Yes</v>
      </c>
      <c r="Q9301">
        <v>22</v>
      </c>
      <c r="R9301" s="2"/>
    </row>
    <row r="9302" spans="1:18" x14ac:dyDescent="0.25">
      <c r="A9302">
        <v>9301</v>
      </c>
      <c r="B9302" t="s">
        <v>8638</v>
      </c>
      <c r="C9302" t="s">
        <v>7</v>
      </c>
      <c r="D9302" s="50">
        <v>45911</v>
      </c>
      <c r="E9302">
        <f>YEAR(Tabela1[[#This Row],[Start Date]])</f>
        <v>2025</v>
      </c>
      <c r="F9302">
        <f>ROUNDUP(MONTH(Tabela1[[#This Row],[Start Date]])/3,0)</f>
        <v>3</v>
      </c>
      <c r="G9302" t="s">
        <v>8</v>
      </c>
      <c r="H9302">
        <v>15</v>
      </c>
      <c r="I9302" t="s">
        <v>9</v>
      </c>
      <c r="J9302" t="s">
        <v>11</v>
      </c>
      <c r="K9302">
        <v>0</v>
      </c>
      <c r="L9302" t="s">
        <v>11</v>
      </c>
      <c r="M9302">
        <v>0</v>
      </c>
      <c r="N9302">
        <v>1</v>
      </c>
      <c r="O9302" t="str">
        <f>IF(AND(Tabela1[[#This Row],[EA Play Season Pass]]="Yes",Tabela1[[#This Row],[Minecraft Season Pass]]="Yes"),"Yes","No")</f>
        <v>No</v>
      </c>
      <c r="P9302" t="str">
        <f>IF(OR(Tabela1[[#This Row],[EA Play Season Pass]]="Yes",Tabela1[[#This Row],[Minecraft Season Pass]]="Yes"),"Yes","No")</f>
        <v>No</v>
      </c>
      <c r="Q9302">
        <v>14</v>
      </c>
      <c r="R9302" s="2"/>
    </row>
    <row r="9303" spans="1:18" x14ac:dyDescent="0.25">
      <c r="A9303">
        <v>9302</v>
      </c>
      <c r="B9303" t="s">
        <v>231</v>
      </c>
      <c r="C9303" t="s">
        <v>10</v>
      </c>
      <c r="D9303" s="50">
        <v>45911</v>
      </c>
      <c r="E9303">
        <f>YEAR(Tabela1[[#This Row],[Start Date]])</f>
        <v>2025</v>
      </c>
      <c r="F9303">
        <f>ROUNDUP(MONTH(Tabela1[[#This Row],[Start Date]])/3,0)</f>
        <v>3</v>
      </c>
      <c r="G9303" t="s">
        <v>8</v>
      </c>
      <c r="H9303">
        <v>5</v>
      </c>
      <c r="I9303" t="s">
        <v>9</v>
      </c>
      <c r="J9303" t="s">
        <v>8</v>
      </c>
      <c r="K9303">
        <v>30</v>
      </c>
      <c r="L9303" t="s">
        <v>8</v>
      </c>
      <c r="M9303">
        <v>20</v>
      </c>
      <c r="N9303">
        <v>2</v>
      </c>
      <c r="O9303" t="str">
        <f>IF(AND(Tabela1[[#This Row],[EA Play Season Pass]]="Yes",Tabela1[[#This Row],[Minecraft Season Pass]]="Yes"),"Yes","No")</f>
        <v>Yes</v>
      </c>
      <c r="P9303" t="str">
        <f>IF(OR(Tabela1[[#This Row],[EA Play Season Pass]]="Yes",Tabela1[[#This Row],[Minecraft Season Pass]]="Yes"),"Yes","No")</f>
        <v>Yes</v>
      </c>
      <c r="Q9303">
        <v>53</v>
      </c>
      <c r="R9303" s="2"/>
    </row>
    <row r="9304" spans="1:18" x14ac:dyDescent="0.25">
      <c r="A9304">
        <v>9303</v>
      </c>
      <c r="B9304" t="s">
        <v>802</v>
      </c>
      <c r="C9304" t="s">
        <v>7</v>
      </c>
      <c r="D9304" s="50">
        <v>45911</v>
      </c>
      <c r="E9304">
        <f>YEAR(Tabela1[[#This Row],[Start Date]])</f>
        <v>2025</v>
      </c>
      <c r="F9304">
        <f>ROUNDUP(MONTH(Tabela1[[#This Row],[Start Date]])/3,0)</f>
        <v>3</v>
      </c>
      <c r="G9304" t="s">
        <v>11</v>
      </c>
      <c r="H9304">
        <v>15</v>
      </c>
      <c r="I9304" t="s">
        <v>14</v>
      </c>
      <c r="J9304" t="s">
        <v>8</v>
      </c>
      <c r="K9304">
        <v>30</v>
      </c>
      <c r="L9304" t="s">
        <v>8</v>
      </c>
      <c r="M9304">
        <v>20</v>
      </c>
      <c r="N9304">
        <v>2</v>
      </c>
      <c r="O9304" t="str">
        <f>IF(AND(Tabela1[[#This Row],[EA Play Season Pass]]="Yes",Tabela1[[#This Row],[Minecraft Season Pass]]="Yes"),"Yes","No")</f>
        <v>Yes</v>
      </c>
      <c r="P9304" t="str">
        <f>IF(OR(Tabela1[[#This Row],[EA Play Season Pass]]="Yes",Tabela1[[#This Row],[Minecraft Season Pass]]="Yes"),"Yes","No")</f>
        <v>Yes</v>
      </c>
      <c r="Q9304">
        <v>63</v>
      </c>
      <c r="R9304" s="2"/>
    </row>
    <row r="9305" spans="1:18" x14ac:dyDescent="0.25">
      <c r="A9305">
        <v>9304</v>
      </c>
      <c r="B9305" t="s">
        <v>8639</v>
      </c>
      <c r="C9305" t="s">
        <v>10</v>
      </c>
      <c r="D9305" s="50">
        <v>45912</v>
      </c>
      <c r="E9305">
        <f>YEAR(Tabela1[[#This Row],[Start Date]])</f>
        <v>2025</v>
      </c>
      <c r="F9305">
        <f>ROUNDUP(MONTH(Tabela1[[#This Row],[Start Date]])/3,0)</f>
        <v>3</v>
      </c>
      <c r="G9305" t="s">
        <v>8</v>
      </c>
      <c r="H9305">
        <v>5</v>
      </c>
      <c r="I9305" t="s">
        <v>12</v>
      </c>
      <c r="J9305" t="s">
        <v>11</v>
      </c>
      <c r="K9305">
        <v>0</v>
      </c>
      <c r="L9305" t="s">
        <v>11</v>
      </c>
      <c r="M9305">
        <v>0</v>
      </c>
      <c r="N9305">
        <v>1</v>
      </c>
      <c r="O9305" t="str">
        <f>IF(AND(Tabela1[[#This Row],[EA Play Season Pass]]="Yes",Tabela1[[#This Row],[Minecraft Season Pass]]="Yes"),"Yes","No")</f>
        <v>No</v>
      </c>
      <c r="P9305" t="str">
        <f>IF(OR(Tabela1[[#This Row],[EA Play Season Pass]]="Yes",Tabela1[[#This Row],[Minecraft Season Pass]]="Yes"),"Yes","No")</f>
        <v>No</v>
      </c>
      <c r="Q9305">
        <v>4</v>
      </c>
      <c r="R9305" s="2"/>
    </row>
    <row r="9306" spans="1:18" x14ac:dyDescent="0.25">
      <c r="A9306">
        <v>9305</v>
      </c>
      <c r="B9306" t="s">
        <v>2064</v>
      </c>
      <c r="C9306" t="s">
        <v>13</v>
      </c>
      <c r="D9306" s="50">
        <v>45912</v>
      </c>
      <c r="E9306">
        <f>YEAR(Tabela1[[#This Row],[Start Date]])</f>
        <v>2025</v>
      </c>
      <c r="F9306">
        <f>ROUNDUP(MONTH(Tabela1[[#This Row],[Start Date]])/3,0)</f>
        <v>3</v>
      </c>
      <c r="G9306" t="s">
        <v>8</v>
      </c>
      <c r="H9306">
        <v>10</v>
      </c>
      <c r="I9306" t="s">
        <v>14</v>
      </c>
      <c r="J9306" t="s">
        <v>11</v>
      </c>
      <c r="K9306">
        <v>0</v>
      </c>
      <c r="L9306" t="s">
        <v>8</v>
      </c>
      <c r="M9306">
        <v>20</v>
      </c>
      <c r="N9306">
        <v>2</v>
      </c>
      <c r="O9306" t="str">
        <f>IF(AND(Tabela1[[#This Row],[EA Play Season Pass]]="Yes",Tabela1[[#This Row],[Minecraft Season Pass]]="Yes"),"Yes","No")</f>
        <v>No</v>
      </c>
      <c r="P9306" t="str">
        <f>IF(OR(Tabela1[[#This Row],[EA Play Season Pass]]="Yes",Tabela1[[#This Row],[Minecraft Season Pass]]="Yes"),"Yes","No")</f>
        <v>Yes</v>
      </c>
      <c r="Q9306">
        <v>28</v>
      </c>
      <c r="R9306" s="2"/>
    </row>
    <row r="9307" spans="1:18" x14ac:dyDescent="0.25">
      <c r="A9307">
        <v>9306</v>
      </c>
      <c r="B9307" t="s">
        <v>5870</v>
      </c>
      <c r="C9307" t="s">
        <v>13</v>
      </c>
      <c r="D9307" s="50">
        <v>45912</v>
      </c>
      <c r="E9307">
        <f>YEAR(Tabela1[[#This Row],[Start Date]])</f>
        <v>2025</v>
      </c>
      <c r="F9307">
        <f>ROUNDUP(MONTH(Tabela1[[#This Row],[Start Date]])/3,0)</f>
        <v>3</v>
      </c>
      <c r="G9307" t="s">
        <v>8</v>
      </c>
      <c r="H9307">
        <v>10</v>
      </c>
      <c r="I9307" t="s">
        <v>9</v>
      </c>
      <c r="J9307" t="s">
        <v>11</v>
      </c>
      <c r="K9307">
        <v>0</v>
      </c>
      <c r="L9307" t="s">
        <v>8</v>
      </c>
      <c r="M9307">
        <v>20</v>
      </c>
      <c r="N9307">
        <v>2</v>
      </c>
      <c r="O9307" t="str">
        <f>IF(AND(Tabela1[[#This Row],[EA Play Season Pass]]="Yes",Tabela1[[#This Row],[Minecraft Season Pass]]="Yes"),"Yes","No")</f>
        <v>No</v>
      </c>
      <c r="P9307" t="str">
        <f>IF(OR(Tabela1[[#This Row],[EA Play Season Pass]]="Yes",Tabela1[[#This Row],[Minecraft Season Pass]]="Yes"),"Yes","No")</f>
        <v>Yes</v>
      </c>
      <c r="Q9307">
        <v>28</v>
      </c>
      <c r="R9307" s="2"/>
    </row>
    <row r="9308" spans="1:18" x14ac:dyDescent="0.25">
      <c r="A9308">
        <v>9307</v>
      </c>
      <c r="B9308" t="s">
        <v>1470</v>
      </c>
      <c r="C9308" t="s">
        <v>7</v>
      </c>
      <c r="D9308" s="50">
        <v>45912</v>
      </c>
      <c r="E9308">
        <f>YEAR(Tabela1[[#This Row],[Start Date]])</f>
        <v>2025</v>
      </c>
      <c r="F9308">
        <f>ROUNDUP(MONTH(Tabela1[[#This Row],[Start Date]])/3,0)</f>
        <v>3</v>
      </c>
      <c r="G9308" t="s">
        <v>11</v>
      </c>
      <c r="H9308">
        <v>15</v>
      </c>
      <c r="I9308" t="s">
        <v>9</v>
      </c>
      <c r="J9308" t="s">
        <v>11</v>
      </c>
      <c r="K9308">
        <v>0</v>
      </c>
      <c r="L9308" t="s">
        <v>11</v>
      </c>
      <c r="M9308">
        <v>0</v>
      </c>
      <c r="N9308">
        <v>2</v>
      </c>
      <c r="O9308" t="str">
        <f>IF(AND(Tabela1[[#This Row],[EA Play Season Pass]]="Yes",Tabela1[[#This Row],[Minecraft Season Pass]]="Yes"),"Yes","No")</f>
        <v>No</v>
      </c>
      <c r="P9308" t="str">
        <f>IF(OR(Tabela1[[#This Row],[EA Play Season Pass]]="Yes",Tabela1[[#This Row],[Minecraft Season Pass]]="Yes"),"Yes","No")</f>
        <v>No</v>
      </c>
      <c r="Q9308">
        <v>13</v>
      </c>
      <c r="R9308" s="2"/>
    </row>
    <row r="9309" spans="1:18" x14ac:dyDescent="0.25">
      <c r="A9309">
        <v>9308</v>
      </c>
      <c r="B9309" t="s">
        <v>8640</v>
      </c>
      <c r="C9309" t="s">
        <v>13</v>
      </c>
      <c r="D9309" s="50">
        <v>45912</v>
      </c>
      <c r="E9309">
        <f>YEAR(Tabela1[[#This Row],[Start Date]])</f>
        <v>2025</v>
      </c>
      <c r="F9309">
        <f>ROUNDUP(MONTH(Tabela1[[#This Row],[Start Date]])/3,0)</f>
        <v>3</v>
      </c>
      <c r="G9309" t="s">
        <v>8</v>
      </c>
      <c r="H9309">
        <v>10</v>
      </c>
      <c r="I9309" t="s">
        <v>9</v>
      </c>
      <c r="J9309" t="s">
        <v>11</v>
      </c>
      <c r="K9309">
        <v>0</v>
      </c>
      <c r="L9309" t="s">
        <v>8</v>
      </c>
      <c r="M9309">
        <v>20</v>
      </c>
      <c r="N9309">
        <v>1</v>
      </c>
      <c r="O9309" t="str">
        <f>IF(AND(Tabela1[[#This Row],[EA Play Season Pass]]="Yes",Tabela1[[#This Row],[Minecraft Season Pass]]="Yes"),"Yes","No")</f>
        <v>No</v>
      </c>
      <c r="P9309" t="str">
        <f>IF(OR(Tabela1[[#This Row],[EA Play Season Pass]]="Yes",Tabela1[[#This Row],[Minecraft Season Pass]]="Yes"),"Yes","No")</f>
        <v>Yes</v>
      </c>
      <c r="Q9309">
        <v>29</v>
      </c>
      <c r="R9309" s="2"/>
    </row>
    <row r="9310" spans="1:18" x14ac:dyDescent="0.25">
      <c r="A9310">
        <v>9309</v>
      </c>
      <c r="B9310" t="s">
        <v>2232</v>
      </c>
      <c r="C9310" t="s">
        <v>7</v>
      </c>
      <c r="D9310" s="50">
        <v>45912</v>
      </c>
      <c r="E9310">
        <f>YEAR(Tabela1[[#This Row],[Start Date]])</f>
        <v>2025</v>
      </c>
      <c r="F9310">
        <f>ROUNDUP(MONTH(Tabela1[[#This Row],[Start Date]])/3,0)</f>
        <v>3</v>
      </c>
      <c r="G9310" t="s">
        <v>11</v>
      </c>
      <c r="H9310">
        <v>15</v>
      </c>
      <c r="I9310" t="s">
        <v>14</v>
      </c>
      <c r="J9310" t="s">
        <v>8</v>
      </c>
      <c r="K9310">
        <v>30</v>
      </c>
      <c r="L9310" t="s">
        <v>8</v>
      </c>
      <c r="M9310">
        <v>20</v>
      </c>
      <c r="N9310">
        <v>2</v>
      </c>
      <c r="O9310" t="str">
        <f>IF(AND(Tabela1[[#This Row],[EA Play Season Pass]]="Yes",Tabela1[[#This Row],[Minecraft Season Pass]]="Yes"),"Yes","No")</f>
        <v>Yes</v>
      </c>
      <c r="P9310" t="str">
        <f>IF(OR(Tabela1[[#This Row],[EA Play Season Pass]]="Yes",Tabela1[[#This Row],[Minecraft Season Pass]]="Yes"),"Yes","No")</f>
        <v>Yes</v>
      </c>
      <c r="Q9310">
        <v>63</v>
      </c>
      <c r="R9310" s="2"/>
    </row>
    <row r="9311" spans="1:18" x14ac:dyDescent="0.25">
      <c r="A9311">
        <v>9310</v>
      </c>
      <c r="B9311" t="s">
        <v>8641</v>
      </c>
      <c r="C9311" t="s">
        <v>13</v>
      </c>
      <c r="D9311" s="50">
        <v>45913</v>
      </c>
      <c r="E9311">
        <f>YEAR(Tabela1[[#This Row],[Start Date]])</f>
        <v>2025</v>
      </c>
      <c r="F9311">
        <f>ROUNDUP(MONTH(Tabela1[[#This Row],[Start Date]])/3,0)</f>
        <v>3</v>
      </c>
      <c r="G9311" t="s">
        <v>11</v>
      </c>
      <c r="H9311">
        <v>10</v>
      </c>
      <c r="I9311" t="s">
        <v>9</v>
      </c>
      <c r="J9311" t="s">
        <v>11</v>
      </c>
      <c r="K9311">
        <v>0</v>
      </c>
      <c r="L9311" t="s">
        <v>8</v>
      </c>
      <c r="M9311">
        <v>20</v>
      </c>
      <c r="N9311">
        <v>1</v>
      </c>
      <c r="O9311" t="str">
        <f>IF(AND(Tabela1[[#This Row],[EA Play Season Pass]]="Yes",Tabela1[[#This Row],[Minecraft Season Pass]]="Yes"),"Yes","No")</f>
        <v>No</v>
      </c>
      <c r="P9311" t="str">
        <f>IF(OR(Tabela1[[#This Row],[EA Play Season Pass]]="Yes",Tabela1[[#This Row],[Minecraft Season Pass]]="Yes"),"Yes","No")</f>
        <v>Yes</v>
      </c>
      <c r="Q9311">
        <v>29</v>
      </c>
      <c r="R9311" s="2"/>
    </row>
    <row r="9312" spans="1:18" x14ac:dyDescent="0.25">
      <c r="A9312">
        <v>9311</v>
      </c>
      <c r="B9312" t="s">
        <v>305</v>
      </c>
      <c r="C9312" t="s">
        <v>13</v>
      </c>
      <c r="D9312" s="50">
        <v>45913</v>
      </c>
      <c r="E9312">
        <f>YEAR(Tabela1[[#This Row],[Start Date]])</f>
        <v>2025</v>
      </c>
      <c r="F9312">
        <f>ROUNDUP(MONTH(Tabela1[[#This Row],[Start Date]])/3,0)</f>
        <v>3</v>
      </c>
      <c r="G9312" t="s">
        <v>8</v>
      </c>
      <c r="H9312">
        <v>10</v>
      </c>
      <c r="I9312" t="s">
        <v>12</v>
      </c>
      <c r="J9312" t="s">
        <v>11</v>
      </c>
      <c r="K9312">
        <v>0</v>
      </c>
      <c r="L9312" t="s">
        <v>8</v>
      </c>
      <c r="M9312">
        <v>20</v>
      </c>
      <c r="N9312">
        <v>2</v>
      </c>
      <c r="O9312" t="str">
        <f>IF(AND(Tabela1[[#This Row],[EA Play Season Pass]]="Yes",Tabela1[[#This Row],[Minecraft Season Pass]]="Yes"),"Yes","No")</f>
        <v>No</v>
      </c>
      <c r="P9312" t="str">
        <f>IF(OR(Tabela1[[#This Row],[EA Play Season Pass]]="Yes",Tabela1[[#This Row],[Minecraft Season Pass]]="Yes"),"Yes","No")</f>
        <v>Yes</v>
      </c>
      <c r="Q9312">
        <v>28</v>
      </c>
      <c r="R9312" s="2"/>
    </row>
    <row r="9313" spans="1:18" x14ac:dyDescent="0.25">
      <c r="A9313">
        <v>9312</v>
      </c>
      <c r="B9313" t="s">
        <v>2851</v>
      </c>
      <c r="C9313" t="s">
        <v>10</v>
      </c>
      <c r="D9313" s="50">
        <v>45913</v>
      </c>
      <c r="E9313">
        <f>YEAR(Tabela1[[#This Row],[Start Date]])</f>
        <v>2025</v>
      </c>
      <c r="F9313">
        <f>ROUNDUP(MONTH(Tabela1[[#This Row],[Start Date]])/3,0)</f>
        <v>3</v>
      </c>
      <c r="G9313" t="s">
        <v>11</v>
      </c>
      <c r="H9313">
        <v>5</v>
      </c>
      <c r="I9313" t="s">
        <v>9</v>
      </c>
      <c r="J9313" t="s">
        <v>8</v>
      </c>
      <c r="K9313">
        <v>30</v>
      </c>
      <c r="L9313" t="s">
        <v>8</v>
      </c>
      <c r="M9313">
        <v>20</v>
      </c>
      <c r="N9313">
        <v>1</v>
      </c>
      <c r="O9313" t="str">
        <f>IF(AND(Tabela1[[#This Row],[EA Play Season Pass]]="Yes",Tabela1[[#This Row],[Minecraft Season Pass]]="Yes"),"Yes","No")</f>
        <v>Yes</v>
      </c>
      <c r="P9313" t="str">
        <f>IF(OR(Tabela1[[#This Row],[EA Play Season Pass]]="Yes",Tabela1[[#This Row],[Minecraft Season Pass]]="Yes"),"Yes","No")</f>
        <v>Yes</v>
      </c>
      <c r="Q9313">
        <v>54</v>
      </c>
      <c r="R9313" s="2"/>
    </row>
    <row r="9314" spans="1:18" x14ac:dyDescent="0.25">
      <c r="A9314">
        <v>9313</v>
      </c>
      <c r="B9314" t="s">
        <v>8642</v>
      </c>
      <c r="C9314" t="s">
        <v>10</v>
      </c>
      <c r="D9314" s="50">
        <v>45913</v>
      </c>
      <c r="E9314">
        <f>YEAR(Tabela1[[#This Row],[Start Date]])</f>
        <v>2025</v>
      </c>
      <c r="F9314">
        <f>ROUNDUP(MONTH(Tabela1[[#This Row],[Start Date]])/3,0)</f>
        <v>3</v>
      </c>
      <c r="G9314" t="s">
        <v>8</v>
      </c>
      <c r="H9314">
        <v>5</v>
      </c>
      <c r="I9314" t="s">
        <v>9</v>
      </c>
      <c r="J9314" t="s">
        <v>8</v>
      </c>
      <c r="K9314">
        <v>30</v>
      </c>
      <c r="L9314" t="s">
        <v>8</v>
      </c>
      <c r="M9314">
        <v>20</v>
      </c>
      <c r="N9314">
        <v>1</v>
      </c>
      <c r="O9314" t="str">
        <f>IF(AND(Tabela1[[#This Row],[EA Play Season Pass]]="Yes",Tabela1[[#This Row],[Minecraft Season Pass]]="Yes"),"Yes","No")</f>
        <v>Yes</v>
      </c>
      <c r="P9314" t="str">
        <f>IF(OR(Tabela1[[#This Row],[EA Play Season Pass]]="Yes",Tabela1[[#This Row],[Minecraft Season Pass]]="Yes"),"Yes","No")</f>
        <v>Yes</v>
      </c>
      <c r="Q9314">
        <v>54</v>
      </c>
      <c r="R9314" s="2"/>
    </row>
    <row r="9315" spans="1:18" x14ac:dyDescent="0.25">
      <c r="A9315">
        <v>9314</v>
      </c>
      <c r="B9315" t="s">
        <v>1680</v>
      </c>
      <c r="C9315" t="s">
        <v>13</v>
      </c>
      <c r="D9315" s="50">
        <v>45913</v>
      </c>
      <c r="E9315">
        <f>YEAR(Tabela1[[#This Row],[Start Date]])</f>
        <v>2025</v>
      </c>
      <c r="F9315">
        <f>ROUNDUP(MONTH(Tabela1[[#This Row],[Start Date]])/3,0)</f>
        <v>3</v>
      </c>
      <c r="G9315" t="s">
        <v>8</v>
      </c>
      <c r="H9315">
        <v>10</v>
      </c>
      <c r="I9315" t="s">
        <v>9</v>
      </c>
      <c r="J9315" t="s">
        <v>11</v>
      </c>
      <c r="K9315">
        <v>0</v>
      </c>
      <c r="L9315" t="s">
        <v>11</v>
      </c>
      <c r="M9315">
        <v>0</v>
      </c>
      <c r="N9315">
        <v>1</v>
      </c>
      <c r="O9315" t="str">
        <f>IF(AND(Tabela1[[#This Row],[EA Play Season Pass]]="Yes",Tabela1[[#This Row],[Minecraft Season Pass]]="Yes"),"Yes","No")</f>
        <v>No</v>
      </c>
      <c r="P9315" t="str">
        <f>IF(OR(Tabela1[[#This Row],[EA Play Season Pass]]="Yes",Tabela1[[#This Row],[Minecraft Season Pass]]="Yes"),"Yes","No")</f>
        <v>No</v>
      </c>
      <c r="Q9315">
        <v>9</v>
      </c>
      <c r="R9315" s="2"/>
    </row>
    <row r="9316" spans="1:18" x14ac:dyDescent="0.25">
      <c r="A9316">
        <v>9315</v>
      </c>
      <c r="B9316" t="s">
        <v>8643</v>
      </c>
      <c r="C9316" t="s">
        <v>7</v>
      </c>
      <c r="D9316" s="50">
        <v>45913</v>
      </c>
      <c r="E9316">
        <f>YEAR(Tabela1[[#This Row],[Start Date]])</f>
        <v>2025</v>
      </c>
      <c r="F9316">
        <f>ROUNDUP(MONTH(Tabela1[[#This Row],[Start Date]])/3,0)</f>
        <v>3</v>
      </c>
      <c r="G9316" t="s">
        <v>11</v>
      </c>
      <c r="H9316">
        <v>15</v>
      </c>
      <c r="I9316" t="s">
        <v>12</v>
      </c>
      <c r="J9316" t="s">
        <v>11</v>
      </c>
      <c r="K9316">
        <v>0</v>
      </c>
      <c r="L9316" t="s">
        <v>11</v>
      </c>
      <c r="M9316">
        <v>0</v>
      </c>
      <c r="N9316">
        <v>1</v>
      </c>
      <c r="O9316" t="str">
        <f>IF(AND(Tabela1[[#This Row],[EA Play Season Pass]]="Yes",Tabela1[[#This Row],[Minecraft Season Pass]]="Yes"),"Yes","No")</f>
        <v>No</v>
      </c>
      <c r="P9316" t="str">
        <f>IF(OR(Tabela1[[#This Row],[EA Play Season Pass]]="Yes",Tabela1[[#This Row],[Minecraft Season Pass]]="Yes"),"Yes","No")</f>
        <v>No</v>
      </c>
      <c r="Q9316">
        <v>14</v>
      </c>
      <c r="R9316" s="2"/>
    </row>
    <row r="9317" spans="1:18" x14ac:dyDescent="0.25">
      <c r="A9317">
        <v>9316</v>
      </c>
      <c r="B9317" t="s">
        <v>7182</v>
      </c>
      <c r="C9317" t="s">
        <v>13</v>
      </c>
      <c r="D9317" s="50">
        <v>45913</v>
      </c>
      <c r="E9317">
        <f>YEAR(Tabela1[[#This Row],[Start Date]])</f>
        <v>2025</v>
      </c>
      <c r="F9317">
        <f>ROUNDUP(MONTH(Tabela1[[#This Row],[Start Date]])/3,0)</f>
        <v>3</v>
      </c>
      <c r="G9317" t="s">
        <v>11</v>
      </c>
      <c r="H9317">
        <v>10</v>
      </c>
      <c r="I9317" t="s">
        <v>9</v>
      </c>
      <c r="J9317" t="s">
        <v>8</v>
      </c>
      <c r="K9317">
        <v>30</v>
      </c>
      <c r="L9317" t="s">
        <v>8</v>
      </c>
      <c r="M9317">
        <v>20</v>
      </c>
      <c r="N9317">
        <v>3</v>
      </c>
      <c r="O9317" t="str">
        <f>IF(AND(Tabela1[[#This Row],[EA Play Season Pass]]="Yes",Tabela1[[#This Row],[Minecraft Season Pass]]="Yes"),"Yes","No")</f>
        <v>Yes</v>
      </c>
      <c r="P9317" t="str">
        <f>IF(OR(Tabela1[[#This Row],[EA Play Season Pass]]="Yes",Tabela1[[#This Row],[Minecraft Season Pass]]="Yes"),"Yes","No")</f>
        <v>Yes</v>
      </c>
      <c r="Q9317">
        <v>57</v>
      </c>
      <c r="R9317" s="2"/>
    </row>
    <row r="9318" spans="1:18" x14ac:dyDescent="0.25">
      <c r="A9318">
        <v>9317</v>
      </c>
      <c r="B9318" t="s">
        <v>8644</v>
      </c>
      <c r="C9318" t="s">
        <v>7</v>
      </c>
      <c r="D9318" s="50">
        <v>45913</v>
      </c>
      <c r="E9318">
        <f>YEAR(Tabela1[[#This Row],[Start Date]])</f>
        <v>2025</v>
      </c>
      <c r="F9318">
        <f>ROUNDUP(MONTH(Tabela1[[#This Row],[Start Date]])/3,0)</f>
        <v>3</v>
      </c>
      <c r="G9318" t="s">
        <v>11</v>
      </c>
      <c r="H9318">
        <v>15</v>
      </c>
      <c r="I9318" t="s">
        <v>9</v>
      </c>
      <c r="J9318" t="s">
        <v>8</v>
      </c>
      <c r="K9318">
        <v>30</v>
      </c>
      <c r="L9318" t="s">
        <v>11</v>
      </c>
      <c r="M9318">
        <v>0</v>
      </c>
      <c r="N9318">
        <v>3</v>
      </c>
      <c r="O9318" t="str">
        <f>IF(AND(Tabela1[[#This Row],[EA Play Season Pass]]="Yes",Tabela1[[#This Row],[Minecraft Season Pass]]="Yes"),"Yes","No")</f>
        <v>No</v>
      </c>
      <c r="P9318" t="str">
        <f>IF(OR(Tabela1[[#This Row],[EA Play Season Pass]]="Yes",Tabela1[[#This Row],[Minecraft Season Pass]]="Yes"),"Yes","No")</f>
        <v>Yes</v>
      </c>
      <c r="Q9318">
        <v>42</v>
      </c>
      <c r="R9318" s="2"/>
    </row>
    <row r="9319" spans="1:18" x14ac:dyDescent="0.25">
      <c r="A9319">
        <v>9318</v>
      </c>
      <c r="B9319" t="s">
        <v>8645</v>
      </c>
      <c r="C9319" t="s">
        <v>7</v>
      </c>
      <c r="D9319" s="50">
        <v>45913</v>
      </c>
      <c r="E9319">
        <f>YEAR(Tabela1[[#This Row],[Start Date]])</f>
        <v>2025</v>
      </c>
      <c r="F9319">
        <f>ROUNDUP(MONTH(Tabela1[[#This Row],[Start Date]])/3,0)</f>
        <v>3</v>
      </c>
      <c r="G9319" t="s">
        <v>8</v>
      </c>
      <c r="H9319">
        <v>15</v>
      </c>
      <c r="I9319" t="s">
        <v>12</v>
      </c>
      <c r="J9319" t="s">
        <v>8</v>
      </c>
      <c r="K9319">
        <v>30</v>
      </c>
      <c r="L9319" t="s">
        <v>11</v>
      </c>
      <c r="M9319">
        <v>0</v>
      </c>
      <c r="N9319">
        <v>2</v>
      </c>
      <c r="O9319" t="str">
        <f>IF(AND(Tabela1[[#This Row],[EA Play Season Pass]]="Yes",Tabela1[[#This Row],[Minecraft Season Pass]]="Yes"),"Yes","No")</f>
        <v>No</v>
      </c>
      <c r="P9319" t="str">
        <f>IF(OR(Tabela1[[#This Row],[EA Play Season Pass]]="Yes",Tabela1[[#This Row],[Minecraft Season Pass]]="Yes"),"Yes","No")</f>
        <v>Yes</v>
      </c>
      <c r="Q9319">
        <v>43</v>
      </c>
      <c r="R9319" s="2"/>
    </row>
    <row r="9320" spans="1:18" x14ac:dyDescent="0.25">
      <c r="A9320">
        <v>9319</v>
      </c>
      <c r="B9320" t="s">
        <v>8646</v>
      </c>
      <c r="C9320" t="s">
        <v>10</v>
      </c>
      <c r="D9320" s="50">
        <v>45914</v>
      </c>
      <c r="E9320">
        <f>YEAR(Tabela1[[#This Row],[Start Date]])</f>
        <v>2025</v>
      </c>
      <c r="F9320">
        <f>ROUNDUP(MONTH(Tabela1[[#This Row],[Start Date]])/3,0)</f>
        <v>3</v>
      </c>
      <c r="G9320" t="s">
        <v>11</v>
      </c>
      <c r="H9320">
        <v>5</v>
      </c>
      <c r="I9320" t="s">
        <v>14</v>
      </c>
      <c r="J9320" t="s">
        <v>11</v>
      </c>
      <c r="K9320">
        <v>0</v>
      </c>
      <c r="L9320" t="s">
        <v>11</v>
      </c>
      <c r="M9320">
        <v>0</v>
      </c>
      <c r="N9320">
        <v>3</v>
      </c>
      <c r="O9320" t="str">
        <f>IF(AND(Tabela1[[#This Row],[EA Play Season Pass]]="Yes",Tabela1[[#This Row],[Minecraft Season Pass]]="Yes"),"Yes","No")</f>
        <v>No</v>
      </c>
      <c r="P9320" t="str">
        <f>IF(OR(Tabela1[[#This Row],[EA Play Season Pass]]="Yes",Tabela1[[#This Row],[Minecraft Season Pass]]="Yes"),"Yes","No")</f>
        <v>No</v>
      </c>
      <c r="Q9320">
        <v>2</v>
      </c>
      <c r="R9320" s="2"/>
    </row>
    <row r="9321" spans="1:18" x14ac:dyDescent="0.25">
      <c r="A9321">
        <v>9320</v>
      </c>
      <c r="B9321" t="s">
        <v>593</v>
      </c>
      <c r="C9321" t="s">
        <v>10</v>
      </c>
      <c r="D9321" s="50">
        <v>45914</v>
      </c>
      <c r="E9321">
        <f>YEAR(Tabela1[[#This Row],[Start Date]])</f>
        <v>2025</v>
      </c>
      <c r="F9321">
        <f>ROUNDUP(MONTH(Tabela1[[#This Row],[Start Date]])/3,0)</f>
        <v>3</v>
      </c>
      <c r="G9321" t="s">
        <v>11</v>
      </c>
      <c r="H9321">
        <v>5</v>
      </c>
      <c r="I9321" t="s">
        <v>9</v>
      </c>
      <c r="J9321" t="s">
        <v>8</v>
      </c>
      <c r="K9321">
        <v>30</v>
      </c>
      <c r="L9321" t="s">
        <v>8</v>
      </c>
      <c r="M9321">
        <v>20</v>
      </c>
      <c r="N9321">
        <v>3</v>
      </c>
      <c r="O9321" t="str">
        <f>IF(AND(Tabela1[[#This Row],[EA Play Season Pass]]="Yes",Tabela1[[#This Row],[Minecraft Season Pass]]="Yes"),"Yes","No")</f>
        <v>Yes</v>
      </c>
      <c r="P9321" t="str">
        <f>IF(OR(Tabela1[[#This Row],[EA Play Season Pass]]="Yes",Tabela1[[#This Row],[Minecraft Season Pass]]="Yes"),"Yes","No")</f>
        <v>Yes</v>
      </c>
      <c r="Q9321">
        <v>52</v>
      </c>
      <c r="R9321" s="2"/>
    </row>
    <row r="9322" spans="1:18" x14ac:dyDescent="0.25">
      <c r="A9322">
        <v>9321</v>
      </c>
      <c r="B9322" t="s">
        <v>8647</v>
      </c>
      <c r="C9322" t="s">
        <v>10</v>
      </c>
      <c r="D9322" s="50">
        <v>45914</v>
      </c>
      <c r="E9322">
        <f>YEAR(Tabela1[[#This Row],[Start Date]])</f>
        <v>2025</v>
      </c>
      <c r="F9322">
        <f>ROUNDUP(MONTH(Tabela1[[#This Row],[Start Date]])/3,0)</f>
        <v>3</v>
      </c>
      <c r="G9322" t="s">
        <v>11</v>
      </c>
      <c r="H9322">
        <v>5</v>
      </c>
      <c r="I9322" t="s">
        <v>9</v>
      </c>
      <c r="J9322" t="s">
        <v>11</v>
      </c>
      <c r="K9322">
        <v>0</v>
      </c>
      <c r="L9322" t="s">
        <v>11</v>
      </c>
      <c r="M9322">
        <v>0</v>
      </c>
      <c r="N9322">
        <v>1</v>
      </c>
      <c r="O9322" t="str">
        <f>IF(AND(Tabela1[[#This Row],[EA Play Season Pass]]="Yes",Tabela1[[#This Row],[Minecraft Season Pass]]="Yes"),"Yes","No")</f>
        <v>No</v>
      </c>
      <c r="P9322" t="str">
        <f>IF(OR(Tabela1[[#This Row],[EA Play Season Pass]]="Yes",Tabela1[[#This Row],[Minecraft Season Pass]]="Yes"),"Yes","No")</f>
        <v>No</v>
      </c>
      <c r="Q9322">
        <v>4</v>
      </c>
      <c r="R9322" s="2"/>
    </row>
    <row r="9323" spans="1:18" x14ac:dyDescent="0.25">
      <c r="A9323">
        <v>9322</v>
      </c>
      <c r="B9323" t="s">
        <v>4697</v>
      </c>
      <c r="C9323" t="s">
        <v>10</v>
      </c>
      <c r="D9323" s="50">
        <v>45914</v>
      </c>
      <c r="E9323">
        <f>YEAR(Tabela1[[#This Row],[Start Date]])</f>
        <v>2025</v>
      </c>
      <c r="F9323">
        <f>ROUNDUP(MONTH(Tabela1[[#This Row],[Start Date]])/3,0)</f>
        <v>3</v>
      </c>
      <c r="G9323" t="s">
        <v>11</v>
      </c>
      <c r="H9323">
        <v>5</v>
      </c>
      <c r="I9323" t="s">
        <v>12</v>
      </c>
      <c r="J9323" t="s">
        <v>11</v>
      </c>
      <c r="K9323">
        <v>0</v>
      </c>
      <c r="L9323" t="s">
        <v>11</v>
      </c>
      <c r="M9323">
        <v>0</v>
      </c>
      <c r="N9323">
        <v>1</v>
      </c>
      <c r="O9323" t="str">
        <f>IF(AND(Tabela1[[#This Row],[EA Play Season Pass]]="Yes",Tabela1[[#This Row],[Minecraft Season Pass]]="Yes"),"Yes","No")</f>
        <v>No</v>
      </c>
      <c r="P9323" t="str">
        <f>IF(OR(Tabela1[[#This Row],[EA Play Season Pass]]="Yes",Tabela1[[#This Row],[Minecraft Season Pass]]="Yes"),"Yes","No")</f>
        <v>No</v>
      </c>
      <c r="Q9323">
        <v>4</v>
      </c>
      <c r="R9323" s="2"/>
    </row>
    <row r="9324" spans="1:18" x14ac:dyDescent="0.25">
      <c r="A9324">
        <v>9323</v>
      </c>
      <c r="B9324" t="s">
        <v>8648</v>
      </c>
      <c r="C9324" t="s">
        <v>13</v>
      </c>
      <c r="D9324" s="50">
        <v>45914</v>
      </c>
      <c r="E9324">
        <f>YEAR(Tabela1[[#This Row],[Start Date]])</f>
        <v>2025</v>
      </c>
      <c r="F9324">
        <f>ROUNDUP(MONTH(Tabela1[[#This Row],[Start Date]])/3,0)</f>
        <v>3</v>
      </c>
      <c r="G9324" t="s">
        <v>11</v>
      </c>
      <c r="H9324">
        <v>10</v>
      </c>
      <c r="I9324" t="s">
        <v>12</v>
      </c>
      <c r="J9324" t="s">
        <v>8</v>
      </c>
      <c r="K9324">
        <v>30</v>
      </c>
      <c r="L9324" t="s">
        <v>11</v>
      </c>
      <c r="M9324">
        <v>0</v>
      </c>
      <c r="N9324">
        <v>1</v>
      </c>
      <c r="O9324" t="str">
        <f>IF(AND(Tabela1[[#This Row],[EA Play Season Pass]]="Yes",Tabela1[[#This Row],[Minecraft Season Pass]]="Yes"),"Yes","No")</f>
        <v>No</v>
      </c>
      <c r="P9324" t="str">
        <f>IF(OR(Tabela1[[#This Row],[EA Play Season Pass]]="Yes",Tabela1[[#This Row],[Minecraft Season Pass]]="Yes"),"Yes","No")</f>
        <v>Yes</v>
      </c>
      <c r="Q9324">
        <v>39</v>
      </c>
      <c r="R9324" s="2"/>
    </row>
    <row r="9325" spans="1:18" x14ac:dyDescent="0.25">
      <c r="A9325">
        <v>9324</v>
      </c>
      <c r="B9325" t="s">
        <v>8649</v>
      </c>
      <c r="C9325" t="s">
        <v>13</v>
      </c>
      <c r="D9325" s="50">
        <v>45914</v>
      </c>
      <c r="E9325">
        <f>YEAR(Tabela1[[#This Row],[Start Date]])</f>
        <v>2025</v>
      </c>
      <c r="F9325">
        <f>ROUNDUP(MONTH(Tabela1[[#This Row],[Start Date]])/3,0)</f>
        <v>3</v>
      </c>
      <c r="G9325" t="s">
        <v>11</v>
      </c>
      <c r="H9325">
        <v>10</v>
      </c>
      <c r="I9325" t="s">
        <v>9</v>
      </c>
      <c r="J9325" t="s">
        <v>11</v>
      </c>
      <c r="K9325">
        <v>0</v>
      </c>
      <c r="L9325" t="s">
        <v>8</v>
      </c>
      <c r="M9325">
        <v>20</v>
      </c>
      <c r="N9325">
        <v>3</v>
      </c>
      <c r="O9325" t="str">
        <f>IF(AND(Tabela1[[#This Row],[EA Play Season Pass]]="Yes",Tabela1[[#This Row],[Minecraft Season Pass]]="Yes"),"Yes","No")</f>
        <v>No</v>
      </c>
      <c r="P9325" t="str">
        <f>IF(OR(Tabela1[[#This Row],[EA Play Season Pass]]="Yes",Tabela1[[#This Row],[Minecraft Season Pass]]="Yes"),"Yes","No")</f>
        <v>Yes</v>
      </c>
      <c r="Q9325">
        <v>27</v>
      </c>
      <c r="R9325" s="2"/>
    </row>
    <row r="9326" spans="1:18" x14ac:dyDescent="0.25">
      <c r="A9326">
        <v>9325</v>
      </c>
      <c r="B9326" t="s">
        <v>2626</v>
      </c>
      <c r="C9326" t="s">
        <v>7</v>
      </c>
      <c r="D9326" s="50">
        <v>45914</v>
      </c>
      <c r="E9326">
        <f>YEAR(Tabela1[[#This Row],[Start Date]])</f>
        <v>2025</v>
      </c>
      <c r="F9326">
        <f>ROUNDUP(MONTH(Tabela1[[#This Row],[Start Date]])/3,0)</f>
        <v>3</v>
      </c>
      <c r="G9326" t="s">
        <v>8</v>
      </c>
      <c r="H9326">
        <v>15</v>
      </c>
      <c r="I9326" t="s">
        <v>14</v>
      </c>
      <c r="J9326" t="s">
        <v>8</v>
      </c>
      <c r="K9326">
        <v>30</v>
      </c>
      <c r="L9326" t="s">
        <v>8</v>
      </c>
      <c r="M9326">
        <v>20</v>
      </c>
      <c r="N9326">
        <v>1</v>
      </c>
      <c r="O9326" t="str">
        <f>IF(AND(Tabela1[[#This Row],[EA Play Season Pass]]="Yes",Tabela1[[#This Row],[Minecraft Season Pass]]="Yes"),"Yes","No")</f>
        <v>Yes</v>
      </c>
      <c r="P9326" t="str">
        <f>IF(OR(Tabela1[[#This Row],[EA Play Season Pass]]="Yes",Tabela1[[#This Row],[Minecraft Season Pass]]="Yes"),"Yes","No")</f>
        <v>Yes</v>
      </c>
      <c r="Q9326">
        <v>64</v>
      </c>
      <c r="R9326" s="2"/>
    </row>
    <row r="9327" spans="1:18" x14ac:dyDescent="0.25">
      <c r="A9327">
        <v>9326</v>
      </c>
      <c r="B9327" t="s">
        <v>8650</v>
      </c>
      <c r="C9327" t="s">
        <v>7</v>
      </c>
      <c r="D9327" s="50">
        <v>45914</v>
      </c>
      <c r="E9327">
        <f>YEAR(Tabela1[[#This Row],[Start Date]])</f>
        <v>2025</v>
      </c>
      <c r="F9327">
        <f>ROUNDUP(MONTH(Tabela1[[#This Row],[Start Date]])/3,0)</f>
        <v>3</v>
      </c>
      <c r="G9327" t="s">
        <v>11</v>
      </c>
      <c r="H9327">
        <v>15</v>
      </c>
      <c r="I9327" t="s">
        <v>9</v>
      </c>
      <c r="J9327" t="s">
        <v>8</v>
      </c>
      <c r="K9327">
        <v>30</v>
      </c>
      <c r="L9327" t="s">
        <v>8</v>
      </c>
      <c r="M9327">
        <v>20</v>
      </c>
      <c r="N9327">
        <v>3</v>
      </c>
      <c r="O9327" t="str">
        <f>IF(AND(Tabela1[[#This Row],[EA Play Season Pass]]="Yes",Tabela1[[#This Row],[Minecraft Season Pass]]="Yes"),"Yes","No")</f>
        <v>Yes</v>
      </c>
      <c r="P9327" t="str">
        <f>IF(OR(Tabela1[[#This Row],[EA Play Season Pass]]="Yes",Tabela1[[#This Row],[Minecraft Season Pass]]="Yes"),"Yes","No")</f>
        <v>Yes</v>
      </c>
      <c r="Q9327">
        <v>62</v>
      </c>
      <c r="R9327" s="2"/>
    </row>
    <row r="9328" spans="1:18" x14ac:dyDescent="0.25">
      <c r="A9328">
        <v>9327</v>
      </c>
      <c r="B9328" t="s">
        <v>8651</v>
      </c>
      <c r="C9328" t="s">
        <v>13</v>
      </c>
      <c r="D9328" s="50">
        <v>45914</v>
      </c>
      <c r="E9328">
        <f>YEAR(Tabela1[[#This Row],[Start Date]])</f>
        <v>2025</v>
      </c>
      <c r="F9328">
        <f>ROUNDUP(MONTH(Tabela1[[#This Row],[Start Date]])/3,0)</f>
        <v>3</v>
      </c>
      <c r="G9328" t="s">
        <v>8</v>
      </c>
      <c r="H9328">
        <v>10</v>
      </c>
      <c r="I9328" t="s">
        <v>12</v>
      </c>
      <c r="J9328" t="s">
        <v>8</v>
      </c>
      <c r="K9328">
        <v>30</v>
      </c>
      <c r="L9328" t="s">
        <v>8</v>
      </c>
      <c r="M9328">
        <v>20</v>
      </c>
      <c r="N9328">
        <v>3</v>
      </c>
      <c r="O9328" t="str">
        <f>IF(AND(Tabela1[[#This Row],[EA Play Season Pass]]="Yes",Tabela1[[#This Row],[Minecraft Season Pass]]="Yes"),"Yes","No")</f>
        <v>Yes</v>
      </c>
      <c r="P9328" t="str">
        <f>IF(OR(Tabela1[[#This Row],[EA Play Season Pass]]="Yes",Tabela1[[#This Row],[Minecraft Season Pass]]="Yes"),"Yes","No")</f>
        <v>Yes</v>
      </c>
      <c r="Q9328">
        <v>57</v>
      </c>
      <c r="R9328" s="2"/>
    </row>
    <row r="9329" spans="1:18" x14ac:dyDescent="0.25">
      <c r="A9329">
        <v>9328</v>
      </c>
      <c r="B9329" t="s">
        <v>1967</v>
      </c>
      <c r="C9329" t="s">
        <v>13</v>
      </c>
      <c r="D9329" s="50">
        <v>45914</v>
      </c>
      <c r="E9329">
        <f>YEAR(Tabela1[[#This Row],[Start Date]])</f>
        <v>2025</v>
      </c>
      <c r="F9329">
        <f>ROUNDUP(MONTH(Tabela1[[#This Row],[Start Date]])/3,0)</f>
        <v>3</v>
      </c>
      <c r="G9329" t="s">
        <v>11</v>
      </c>
      <c r="H9329">
        <v>10</v>
      </c>
      <c r="I9329" t="s">
        <v>9</v>
      </c>
      <c r="J9329" t="s">
        <v>8</v>
      </c>
      <c r="K9329">
        <v>30</v>
      </c>
      <c r="L9329" t="s">
        <v>11</v>
      </c>
      <c r="M9329">
        <v>0</v>
      </c>
      <c r="N9329">
        <v>2</v>
      </c>
      <c r="O9329" t="str">
        <f>IF(AND(Tabela1[[#This Row],[EA Play Season Pass]]="Yes",Tabela1[[#This Row],[Minecraft Season Pass]]="Yes"),"Yes","No")</f>
        <v>No</v>
      </c>
      <c r="P9329" t="str">
        <f>IF(OR(Tabela1[[#This Row],[EA Play Season Pass]]="Yes",Tabela1[[#This Row],[Minecraft Season Pass]]="Yes"),"Yes","No")</f>
        <v>Yes</v>
      </c>
      <c r="Q9329">
        <v>38</v>
      </c>
      <c r="R9329" s="2"/>
    </row>
    <row r="9330" spans="1:18" x14ac:dyDescent="0.25">
      <c r="A9330">
        <v>9329</v>
      </c>
      <c r="B9330" t="s">
        <v>8652</v>
      </c>
      <c r="C9330" t="s">
        <v>7</v>
      </c>
      <c r="D9330" s="50">
        <v>45914</v>
      </c>
      <c r="E9330">
        <f>YEAR(Tabela1[[#This Row],[Start Date]])</f>
        <v>2025</v>
      </c>
      <c r="F9330">
        <f>ROUNDUP(MONTH(Tabela1[[#This Row],[Start Date]])/3,0)</f>
        <v>3</v>
      </c>
      <c r="G9330" t="s">
        <v>11</v>
      </c>
      <c r="H9330">
        <v>15</v>
      </c>
      <c r="I9330" t="s">
        <v>12</v>
      </c>
      <c r="J9330" t="s">
        <v>11</v>
      </c>
      <c r="K9330">
        <v>0</v>
      </c>
      <c r="L9330" t="s">
        <v>11</v>
      </c>
      <c r="M9330">
        <v>0</v>
      </c>
      <c r="N9330">
        <v>2</v>
      </c>
      <c r="O9330" t="str">
        <f>IF(AND(Tabela1[[#This Row],[EA Play Season Pass]]="Yes",Tabela1[[#This Row],[Minecraft Season Pass]]="Yes"),"Yes","No")</f>
        <v>No</v>
      </c>
      <c r="P9330" t="str">
        <f>IF(OR(Tabela1[[#This Row],[EA Play Season Pass]]="Yes",Tabela1[[#This Row],[Minecraft Season Pass]]="Yes"),"Yes","No")</f>
        <v>No</v>
      </c>
      <c r="Q9330">
        <v>13</v>
      </c>
      <c r="R9330" s="2"/>
    </row>
    <row r="9331" spans="1:18" x14ac:dyDescent="0.25">
      <c r="A9331">
        <v>9330</v>
      </c>
      <c r="B9331" t="s">
        <v>3090</v>
      </c>
      <c r="C9331" t="s">
        <v>7</v>
      </c>
      <c r="D9331" s="50">
        <v>45914</v>
      </c>
      <c r="E9331">
        <f>YEAR(Tabela1[[#This Row],[Start Date]])</f>
        <v>2025</v>
      </c>
      <c r="F9331">
        <f>ROUNDUP(MONTH(Tabela1[[#This Row],[Start Date]])/3,0)</f>
        <v>3</v>
      </c>
      <c r="G9331" t="s">
        <v>11</v>
      </c>
      <c r="H9331">
        <v>15</v>
      </c>
      <c r="I9331" t="s">
        <v>14</v>
      </c>
      <c r="J9331" t="s">
        <v>8</v>
      </c>
      <c r="K9331">
        <v>30</v>
      </c>
      <c r="L9331" t="s">
        <v>8</v>
      </c>
      <c r="M9331">
        <v>20</v>
      </c>
      <c r="N9331">
        <v>2</v>
      </c>
      <c r="O9331" t="str">
        <f>IF(AND(Tabela1[[#This Row],[EA Play Season Pass]]="Yes",Tabela1[[#This Row],[Minecraft Season Pass]]="Yes"),"Yes","No")</f>
        <v>Yes</v>
      </c>
      <c r="P9331" t="str">
        <f>IF(OR(Tabela1[[#This Row],[EA Play Season Pass]]="Yes",Tabela1[[#This Row],[Minecraft Season Pass]]="Yes"),"Yes","No")</f>
        <v>Yes</v>
      </c>
      <c r="Q9331">
        <v>63</v>
      </c>
      <c r="R9331" s="2"/>
    </row>
    <row r="9332" spans="1:18" x14ac:dyDescent="0.25">
      <c r="A9332">
        <v>9331</v>
      </c>
      <c r="B9332" t="s">
        <v>2087</v>
      </c>
      <c r="C9332" t="s">
        <v>13</v>
      </c>
      <c r="D9332" s="50">
        <v>45915</v>
      </c>
      <c r="E9332">
        <f>YEAR(Tabela1[[#This Row],[Start Date]])</f>
        <v>2025</v>
      </c>
      <c r="F9332">
        <f>ROUNDUP(MONTH(Tabela1[[#This Row],[Start Date]])/3,0)</f>
        <v>3</v>
      </c>
      <c r="G9332" t="s">
        <v>11</v>
      </c>
      <c r="H9332">
        <v>10</v>
      </c>
      <c r="I9332" t="s">
        <v>14</v>
      </c>
      <c r="J9332" t="s">
        <v>11</v>
      </c>
      <c r="K9332">
        <v>0</v>
      </c>
      <c r="L9332" t="s">
        <v>8</v>
      </c>
      <c r="M9332">
        <v>20</v>
      </c>
      <c r="N9332">
        <v>3</v>
      </c>
      <c r="O9332" t="str">
        <f>IF(AND(Tabela1[[#This Row],[EA Play Season Pass]]="Yes",Tabela1[[#This Row],[Minecraft Season Pass]]="Yes"),"Yes","No")</f>
        <v>No</v>
      </c>
      <c r="P9332" t="str">
        <f>IF(OR(Tabela1[[#This Row],[EA Play Season Pass]]="Yes",Tabela1[[#This Row],[Minecraft Season Pass]]="Yes"),"Yes","No")</f>
        <v>Yes</v>
      </c>
      <c r="Q9332">
        <v>27</v>
      </c>
      <c r="R9332" s="2"/>
    </row>
    <row r="9333" spans="1:18" x14ac:dyDescent="0.25">
      <c r="A9333">
        <v>9332</v>
      </c>
      <c r="B9333" t="s">
        <v>1166</v>
      </c>
      <c r="C9333" t="s">
        <v>7</v>
      </c>
      <c r="D9333" s="50">
        <v>45915</v>
      </c>
      <c r="E9333">
        <f>YEAR(Tabela1[[#This Row],[Start Date]])</f>
        <v>2025</v>
      </c>
      <c r="F9333">
        <f>ROUNDUP(MONTH(Tabela1[[#This Row],[Start Date]])/3,0)</f>
        <v>3</v>
      </c>
      <c r="G9333" t="s">
        <v>11</v>
      </c>
      <c r="H9333">
        <v>15</v>
      </c>
      <c r="I9333" t="s">
        <v>14</v>
      </c>
      <c r="J9333" t="s">
        <v>8</v>
      </c>
      <c r="K9333">
        <v>30</v>
      </c>
      <c r="L9333" t="s">
        <v>11</v>
      </c>
      <c r="M9333">
        <v>0</v>
      </c>
      <c r="N9333">
        <v>1</v>
      </c>
      <c r="O9333" t="str">
        <f>IF(AND(Tabela1[[#This Row],[EA Play Season Pass]]="Yes",Tabela1[[#This Row],[Minecraft Season Pass]]="Yes"),"Yes","No")</f>
        <v>No</v>
      </c>
      <c r="P9333" t="str">
        <f>IF(OR(Tabela1[[#This Row],[EA Play Season Pass]]="Yes",Tabela1[[#This Row],[Minecraft Season Pass]]="Yes"),"Yes","No")</f>
        <v>Yes</v>
      </c>
      <c r="Q9333">
        <v>44</v>
      </c>
      <c r="R9333" s="2"/>
    </row>
    <row r="9334" spans="1:18" x14ac:dyDescent="0.25">
      <c r="A9334">
        <v>9333</v>
      </c>
      <c r="B9334" t="s">
        <v>1954</v>
      </c>
      <c r="C9334" t="s">
        <v>7</v>
      </c>
      <c r="D9334" s="50">
        <v>45915</v>
      </c>
      <c r="E9334">
        <f>YEAR(Tabela1[[#This Row],[Start Date]])</f>
        <v>2025</v>
      </c>
      <c r="F9334">
        <f>ROUNDUP(MONTH(Tabela1[[#This Row],[Start Date]])/3,0)</f>
        <v>3</v>
      </c>
      <c r="G9334" t="s">
        <v>11</v>
      </c>
      <c r="H9334">
        <v>15</v>
      </c>
      <c r="I9334" t="s">
        <v>12</v>
      </c>
      <c r="J9334" t="s">
        <v>8</v>
      </c>
      <c r="K9334">
        <v>30</v>
      </c>
      <c r="L9334" t="s">
        <v>11</v>
      </c>
      <c r="M9334">
        <v>0</v>
      </c>
      <c r="N9334">
        <v>3</v>
      </c>
      <c r="O9334" t="str">
        <f>IF(AND(Tabela1[[#This Row],[EA Play Season Pass]]="Yes",Tabela1[[#This Row],[Minecraft Season Pass]]="Yes"),"Yes","No")</f>
        <v>No</v>
      </c>
      <c r="P9334" t="str">
        <f>IF(OR(Tabela1[[#This Row],[EA Play Season Pass]]="Yes",Tabela1[[#This Row],[Minecraft Season Pass]]="Yes"),"Yes","No")</f>
        <v>Yes</v>
      </c>
      <c r="Q9334">
        <v>42</v>
      </c>
      <c r="R9334" s="2"/>
    </row>
    <row r="9335" spans="1:18" x14ac:dyDescent="0.25">
      <c r="A9335">
        <v>9334</v>
      </c>
      <c r="B9335" t="s">
        <v>5530</v>
      </c>
      <c r="C9335" t="s">
        <v>7</v>
      </c>
      <c r="D9335" s="50">
        <v>45915</v>
      </c>
      <c r="E9335">
        <f>YEAR(Tabela1[[#This Row],[Start Date]])</f>
        <v>2025</v>
      </c>
      <c r="F9335">
        <f>ROUNDUP(MONTH(Tabela1[[#This Row],[Start Date]])/3,0)</f>
        <v>3</v>
      </c>
      <c r="G9335" t="s">
        <v>11</v>
      </c>
      <c r="H9335">
        <v>15</v>
      </c>
      <c r="I9335" t="s">
        <v>14</v>
      </c>
      <c r="J9335" t="s">
        <v>8</v>
      </c>
      <c r="K9335">
        <v>30</v>
      </c>
      <c r="L9335" t="s">
        <v>8</v>
      </c>
      <c r="M9335">
        <v>20</v>
      </c>
      <c r="N9335">
        <v>2</v>
      </c>
      <c r="O9335" t="str">
        <f>IF(AND(Tabela1[[#This Row],[EA Play Season Pass]]="Yes",Tabela1[[#This Row],[Minecraft Season Pass]]="Yes"),"Yes","No")</f>
        <v>Yes</v>
      </c>
      <c r="P9335" t="str">
        <f>IF(OR(Tabela1[[#This Row],[EA Play Season Pass]]="Yes",Tabela1[[#This Row],[Minecraft Season Pass]]="Yes"),"Yes","No")</f>
        <v>Yes</v>
      </c>
      <c r="Q9335">
        <v>63</v>
      </c>
      <c r="R9335" s="2"/>
    </row>
    <row r="9336" spans="1:18" x14ac:dyDescent="0.25">
      <c r="A9336">
        <v>9335</v>
      </c>
      <c r="B9336" t="s">
        <v>2987</v>
      </c>
      <c r="C9336" t="s">
        <v>13</v>
      </c>
      <c r="D9336" s="50">
        <v>45915</v>
      </c>
      <c r="E9336">
        <f>YEAR(Tabela1[[#This Row],[Start Date]])</f>
        <v>2025</v>
      </c>
      <c r="F9336">
        <f>ROUNDUP(MONTH(Tabela1[[#This Row],[Start Date]])/3,0)</f>
        <v>3</v>
      </c>
      <c r="G9336" t="s">
        <v>8</v>
      </c>
      <c r="H9336">
        <v>10</v>
      </c>
      <c r="I9336" t="s">
        <v>12</v>
      </c>
      <c r="J9336" t="s">
        <v>11</v>
      </c>
      <c r="K9336">
        <v>0</v>
      </c>
      <c r="L9336" t="s">
        <v>11</v>
      </c>
      <c r="M9336">
        <v>0</v>
      </c>
      <c r="N9336">
        <v>2</v>
      </c>
      <c r="O9336" t="str">
        <f>IF(AND(Tabela1[[#This Row],[EA Play Season Pass]]="Yes",Tabela1[[#This Row],[Minecraft Season Pass]]="Yes"),"Yes","No")</f>
        <v>No</v>
      </c>
      <c r="P9336" t="str">
        <f>IF(OR(Tabela1[[#This Row],[EA Play Season Pass]]="Yes",Tabela1[[#This Row],[Minecraft Season Pass]]="Yes"),"Yes","No")</f>
        <v>No</v>
      </c>
      <c r="Q9336">
        <v>8</v>
      </c>
      <c r="R9336" s="2"/>
    </row>
    <row r="9337" spans="1:18" x14ac:dyDescent="0.25">
      <c r="A9337">
        <v>9336</v>
      </c>
      <c r="B9337" t="s">
        <v>2492</v>
      </c>
      <c r="C9337" t="s">
        <v>10</v>
      </c>
      <c r="D9337" s="50">
        <v>45915</v>
      </c>
      <c r="E9337">
        <f>YEAR(Tabela1[[#This Row],[Start Date]])</f>
        <v>2025</v>
      </c>
      <c r="F9337">
        <f>ROUNDUP(MONTH(Tabela1[[#This Row],[Start Date]])/3,0)</f>
        <v>3</v>
      </c>
      <c r="G9337" t="s">
        <v>11</v>
      </c>
      <c r="H9337">
        <v>5</v>
      </c>
      <c r="I9337" t="s">
        <v>12</v>
      </c>
      <c r="J9337" t="s">
        <v>8</v>
      </c>
      <c r="K9337">
        <v>30</v>
      </c>
      <c r="L9337" t="s">
        <v>8</v>
      </c>
      <c r="M9337">
        <v>20</v>
      </c>
      <c r="N9337">
        <v>2</v>
      </c>
      <c r="O9337" t="str">
        <f>IF(AND(Tabela1[[#This Row],[EA Play Season Pass]]="Yes",Tabela1[[#This Row],[Minecraft Season Pass]]="Yes"),"Yes","No")</f>
        <v>Yes</v>
      </c>
      <c r="P9337" t="str">
        <f>IF(OR(Tabela1[[#This Row],[EA Play Season Pass]]="Yes",Tabela1[[#This Row],[Minecraft Season Pass]]="Yes"),"Yes","No")</f>
        <v>Yes</v>
      </c>
      <c r="Q9337">
        <v>53</v>
      </c>
      <c r="R9337" s="2"/>
    </row>
    <row r="9338" spans="1:18" x14ac:dyDescent="0.25">
      <c r="A9338">
        <v>9337</v>
      </c>
      <c r="B9338" t="s">
        <v>8653</v>
      </c>
      <c r="C9338" t="s">
        <v>13</v>
      </c>
      <c r="D9338" s="50">
        <v>45915</v>
      </c>
      <c r="E9338">
        <f>YEAR(Tabela1[[#This Row],[Start Date]])</f>
        <v>2025</v>
      </c>
      <c r="F9338">
        <f>ROUNDUP(MONTH(Tabela1[[#This Row],[Start Date]])/3,0)</f>
        <v>3</v>
      </c>
      <c r="G9338" t="s">
        <v>8</v>
      </c>
      <c r="H9338">
        <v>10</v>
      </c>
      <c r="I9338" t="s">
        <v>14</v>
      </c>
      <c r="J9338" t="s">
        <v>11</v>
      </c>
      <c r="K9338">
        <v>0</v>
      </c>
      <c r="L9338" t="s">
        <v>8</v>
      </c>
      <c r="M9338">
        <v>20</v>
      </c>
      <c r="N9338">
        <v>2</v>
      </c>
      <c r="O9338" t="str">
        <f>IF(AND(Tabela1[[#This Row],[EA Play Season Pass]]="Yes",Tabela1[[#This Row],[Minecraft Season Pass]]="Yes"),"Yes","No")</f>
        <v>No</v>
      </c>
      <c r="P9338" t="str">
        <f>IF(OR(Tabela1[[#This Row],[EA Play Season Pass]]="Yes",Tabela1[[#This Row],[Minecraft Season Pass]]="Yes"),"Yes","No")</f>
        <v>Yes</v>
      </c>
      <c r="Q9338">
        <v>28</v>
      </c>
      <c r="R9338" s="2"/>
    </row>
    <row r="9339" spans="1:18" x14ac:dyDescent="0.25">
      <c r="A9339">
        <v>9338</v>
      </c>
      <c r="B9339" t="s">
        <v>8654</v>
      </c>
      <c r="C9339" t="s">
        <v>7</v>
      </c>
      <c r="D9339" s="50">
        <v>45916</v>
      </c>
      <c r="E9339">
        <f>YEAR(Tabela1[[#This Row],[Start Date]])</f>
        <v>2025</v>
      </c>
      <c r="F9339">
        <f>ROUNDUP(MONTH(Tabela1[[#This Row],[Start Date]])/3,0)</f>
        <v>3</v>
      </c>
      <c r="G9339" t="s">
        <v>11</v>
      </c>
      <c r="H9339">
        <v>15</v>
      </c>
      <c r="I9339" t="s">
        <v>9</v>
      </c>
      <c r="J9339" t="s">
        <v>11</v>
      </c>
      <c r="K9339">
        <v>0</v>
      </c>
      <c r="L9339" t="s">
        <v>11</v>
      </c>
      <c r="M9339">
        <v>0</v>
      </c>
      <c r="N9339">
        <v>2</v>
      </c>
      <c r="O9339" t="str">
        <f>IF(AND(Tabela1[[#This Row],[EA Play Season Pass]]="Yes",Tabela1[[#This Row],[Minecraft Season Pass]]="Yes"),"Yes","No")</f>
        <v>No</v>
      </c>
      <c r="P9339" t="str">
        <f>IF(OR(Tabela1[[#This Row],[EA Play Season Pass]]="Yes",Tabela1[[#This Row],[Minecraft Season Pass]]="Yes"),"Yes","No")</f>
        <v>No</v>
      </c>
      <c r="Q9339">
        <v>13</v>
      </c>
      <c r="R9339" s="2"/>
    </row>
    <row r="9340" spans="1:18" x14ac:dyDescent="0.25">
      <c r="A9340">
        <v>9339</v>
      </c>
      <c r="B9340" t="s">
        <v>8655</v>
      </c>
      <c r="C9340" t="s">
        <v>7</v>
      </c>
      <c r="D9340" s="50">
        <v>45916</v>
      </c>
      <c r="E9340">
        <f>YEAR(Tabela1[[#This Row],[Start Date]])</f>
        <v>2025</v>
      </c>
      <c r="F9340">
        <f>ROUNDUP(MONTH(Tabela1[[#This Row],[Start Date]])/3,0)</f>
        <v>3</v>
      </c>
      <c r="G9340" t="s">
        <v>8</v>
      </c>
      <c r="H9340">
        <v>15</v>
      </c>
      <c r="I9340" t="s">
        <v>9</v>
      </c>
      <c r="J9340" t="s">
        <v>8</v>
      </c>
      <c r="K9340">
        <v>30</v>
      </c>
      <c r="L9340" t="s">
        <v>11</v>
      </c>
      <c r="M9340">
        <v>0</v>
      </c>
      <c r="N9340">
        <v>1</v>
      </c>
      <c r="O9340" t="str">
        <f>IF(AND(Tabela1[[#This Row],[EA Play Season Pass]]="Yes",Tabela1[[#This Row],[Minecraft Season Pass]]="Yes"),"Yes","No")</f>
        <v>No</v>
      </c>
      <c r="P9340" t="str">
        <f>IF(OR(Tabela1[[#This Row],[EA Play Season Pass]]="Yes",Tabela1[[#This Row],[Minecraft Season Pass]]="Yes"),"Yes","No")</f>
        <v>Yes</v>
      </c>
      <c r="Q9340">
        <v>44</v>
      </c>
      <c r="R9340" s="2"/>
    </row>
    <row r="9341" spans="1:18" x14ac:dyDescent="0.25">
      <c r="A9341">
        <v>9340</v>
      </c>
      <c r="B9341" t="s">
        <v>573</v>
      </c>
      <c r="C9341" t="s">
        <v>7</v>
      </c>
      <c r="D9341" s="50">
        <v>45916</v>
      </c>
      <c r="E9341">
        <f>YEAR(Tabela1[[#This Row],[Start Date]])</f>
        <v>2025</v>
      </c>
      <c r="F9341">
        <f>ROUNDUP(MONTH(Tabela1[[#This Row],[Start Date]])/3,0)</f>
        <v>3</v>
      </c>
      <c r="G9341" t="s">
        <v>11</v>
      </c>
      <c r="H9341">
        <v>15</v>
      </c>
      <c r="I9341" t="s">
        <v>14</v>
      </c>
      <c r="J9341" t="s">
        <v>8</v>
      </c>
      <c r="K9341">
        <v>30</v>
      </c>
      <c r="L9341" t="s">
        <v>11</v>
      </c>
      <c r="M9341">
        <v>0</v>
      </c>
      <c r="N9341">
        <v>1</v>
      </c>
      <c r="O9341" t="str">
        <f>IF(AND(Tabela1[[#This Row],[EA Play Season Pass]]="Yes",Tabela1[[#This Row],[Minecraft Season Pass]]="Yes"),"Yes","No")</f>
        <v>No</v>
      </c>
      <c r="P9341" t="str">
        <f>IF(OR(Tabela1[[#This Row],[EA Play Season Pass]]="Yes",Tabela1[[#This Row],[Minecraft Season Pass]]="Yes"),"Yes","No")</f>
        <v>Yes</v>
      </c>
      <c r="Q9341">
        <v>44</v>
      </c>
      <c r="R9341" s="2"/>
    </row>
    <row r="9342" spans="1:18" x14ac:dyDescent="0.25">
      <c r="A9342">
        <v>9341</v>
      </c>
      <c r="B9342" t="s">
        <v>572</v>
      </c>
      <c r="C9342" t="s">
        <v>7</v>
      </c>
      <c r="D9342" s="50">
        <v>45916</v>
      </c>
      <c r="E9342">
        <f>YEAR(Tabela1[[#This Row],[Start Date]])</f>
        <v>2025</v>
      </c>
      <c r="F9342">
        <f>ROUNDUP(MONTH(Tabela1[[#This Row],[Start Date]])/3,0)</f>
        <v>3</v>
      </c>
      <c r="G9342" t="s">
        <v>11</v>
      </c>
      <c r="H9342">
        <v>15</v>
      </c>
      <c r="I9342" t="s">
        <v>12</v>
      </c>
      <c r="J9342" t="s">
        <v>11</v>
      </c>
      <c r="K9342">
        <v>0</v>
      </c>
      <c r="L9342" t="s">
        <v>11</v>
      </c>
      <c r="M9342">
        <v>0</v>
      </c>
      <c r="N9342">
        <v>1</v>
      </c>
      <c r="O9342" t="str">
        <f>IF(AND(Tabela1[[#This Row],[EA Play Season Pass]]="Yes",Tabela1[[#This Row],[Minecraft Season Pass]]="Yes"),"Yes","No")</f>
        <v>No</v>
      </c>
      <c r="P9342" t="str">
        <f>IF(OR(Tabela1[[#This Row],[EA Play Season Pass]]="Yes",Tabela1[[#This Row],[Minecraft Season Pass]]="Yes"),"Yes","No")</f>
        <v>No</v>
      </c>
      <c r="Q9342">
        <v>14</v>
      </c>
      <c r="R9342" s="2"/>
    </row>
    <row r="9343" spans="1:18" x14ac:dyDescent="0.25">
      <c r="A9343">
        <v>9342</v>
      </c>
      <c r="B9343" t="s">
        <v>8656</v>
      </c>
      <c r="C9343" t="s">
        <v>13</v>
      </c>
      <c r="D9343" s="50">
        <v>45916</v>
      </c>
      <c r="E9343">
        <f>YEAR(Tabela1[[#This Row],[Start Date]])</f>
        <v>2025</v>
      </c>
      <c r="F9343">
        <f>ROUNDUP(MONTH(Tabela1[[#This Row],[Start Date]])/3,0)</f>
        <v>3</v>
      </c>
      <c r="G9343" t="s">
        <v>8</v>
      </c>
      <c r="H9343">
        <v>10</v>
      </c>
      <c r="I9343" t="s">
        <v>12</v>
      </c>
      <c r="J9343" t="s">
        <v>8</v>
      </c>
      <c r="K9343">
        <v>30</v>
      </c>
      <c r="L9343" t="s">
        <v>8</v>
      </c>
      <c r="M9343">
        <v>20</v>
      </c>
      <c r="N9343">
        <v>3</v>
      </c>
      <c r="O9343" t="str">
        <f>IF(AND(Tabela1[[#This Row],[EA Play Season Pass]]="Yes",Tabela1[[#This Row],[Minecraft Season Pass]]="Yes"),"Yes","No")</f>
        <v>Yes</v>
      </c>
      <c r="P9343" t="str">
        <f>IF(OR(Tabela1[[#This Row],[EA Play Season Pass]]="Yes",Tabela1[[#This Row],[Minecraft Season Pass]]="Yes"),"Yes","No")</f>
        <v>Yes</v>
      </c>
      <c r="Q9343">
        <v>57</v>
      </c>
      <c r="R9343" s="2"/>
    </row>
    <row r="9344" spans="1:18" x14ac:dyDescent="0.25">
      <c r="A9344">
        <v>9343</v>
      </c>
      <c r="B9344" t="s">
        <v>8657</v>
      </c>
      <c r="C9344" t="s">
        <v>7</v>
      </c>
      <c r="D9344" s="50">
        <v>45916</v>
      </c>
      <c r="E9344">
        <f>YEAR(Tabela1[[#This Row],[Start Date]])</f>
        <v>2025</v>
      </c>
      <c r="F9344">
        <f>ROUNDUP(MONTH(Tabela1[[#This Row],[Start Date]])/3,0)</f>
        <v>3</v>
      </c>
      <c r="G9344" t="s">
        <v>11</v>
      </c>
      <c r="H9344">
        <v>15</v>
      </c>
      <c r="I9344" t="s">
        <v>9</v>
      </c>
      <c r="J9344" t="s">
        <v>8</v>
      </c>
      <c r="K9344">
        <v>30</v>
      </c>
      <c r="L9344" t="s">
        <v>8</v>
      </c>
      <c r="M9344">
        <v>20</v>
      </c>
      <c r="N9344">
        <v>3</v>
      </c>
      <c r="O9344" t="str">
        <f>IF(AND(Tabela1[[#This Row],[EA Play Season Pass]]="Yes",Tabela1[[#This Row],[Minecraft Season Pass]]="Yes"),"Yes","No")</f>
        <v>Yes</v>
      </c>
      <c r="P9344" t="str">
        <f>IF(OR(Tabela1[[#This Row],[EA Play Season Pass]]="Yes",Tabela1[[#This Row],[Minecraft Season Pass]]="Yes"),"Yes","No")</f>
        <v>Yes</v>
      </c>
      <c r="Q9344">
        <v>62</v>
      </c>
      <c r="R9344" s="2"/>
    </row>
    <row r="9345" spans="1:18" x14ac:dyDescent="0.25">
      <c r="A9345">
        <v>9344</v>
      </c>
      <c r="B9345" t="s">
        <v>8658</v>
      </c>
      <c r="C9345" t="s">
        <v>7</v>
      </c>
      <c r="D9345" s="50">
        <v>45917</v>
      </c>
      <c r="E9345">
        <f>YEAR(Tabela1[[#This Row],[Start Date]])</f>
        <v>2025</v>
      </c>
      <c r="F9345">
        <f>ROUNDUP(MONTH(Tabela1[[#This Row],[Start Date]])/3,0)</f>
        <v>3</v>
      </c>
      <c r="G9345" t="s">
        <v>11</v>
      </c>
      <c r="H9345">
        <v>15</v>
      </c>
      <c r="I9345" t="s">
        <v>14</v>
      </c>
      <c r="J9345" t="s">
        <v>8</v>
      </c>
      <c r="K9345">
        <v>30</v>
      </c>
      <c r="L9345" t="s">
        <v>11</v>
      </c>
      <c r="M9345">
        <v>0</v>
      </c>
      <c r="N9345">
        <v>2</v>
      </c>
      <c r="O9345" t="str">
        <f>IF(AND(Tabela1[[#This Row],[EA Play Season Pass]]="Yes",Tabela1[[#This Row],[Minecraft Season Pass]]="Yes"),"Yes","No")</f>
        <v>No</v>
      </c>
      <c r="P9345" t="str">
        <f>IF(OR(Tabela1[[#This Row],[EA Play Season Pass]]="Yes",Tabela1[[#This Row],[Minecraft Season Pass]]="Yes"),"Yes","No")</f>
        <v>Yes</v>
      </c>
      <c r="Q9345">
        <v>43</v>
      </c>
      <c r="R9345" s="2"/>
    </row>
    <row r="9346" spans="1:18" x14ac:dyDescent="0.25">
      <c r="A9346">
        <v>9345</v>
      </c>
      <c r="B9346" t="s">
        <v>8659</v>
      </c>
      <c r="C9346" t="s">
        <v>7</v>
      </c>
      <c r="D9346" s="50">
        <v>45917</v>
      </c>
      <c r="E9346">
        <f>YEAR(Tabela1[[#This Row],[Start Date]])</f>
        <v>2025</v>
      </c>
      <c r="F9346">
        <f>ROUNDUP(MONTH(Tabela1[[#This Row],[Start Date]])/3,0)</f>
        <v>3</v>
      </c>
      <c r="G9346" t="s">
        <v>8</v>
      </c>
      <c r="H9346">
        <v>15</v>
      </c>
      <c r="I9346" t="s">
        <v>12</v>
      </c>
      <c r="J9346" t="s">
        <v>11</v>
      </c>
      <c r="K9346">
        <v>0</v>
      </c>
      <c r="L9346" t="s">
        <v>11</v>
      </c>
      <c r="M9346">
        <v>0</v>
      </c>
      <c r="N9346">
        <v>3</v>
      </c>
      <c r="O9346" t="str">
        <f>IF(AND(Tabela1[[#This Row],[EA Play Season Pass]]="Yes",Tabela1[[#This Row],[Minecraft Season Pass]]="Yes"),"Yes","No")</f>
        <v>No</v>
      </c>
      <c r="P9346" t="str">
        <f>IF(OR(Tabela1[[#This Row],[EA Play Season Pass]]="Yes",Tabela1[[#This Row],[Minecraft Season Pass]]="Yes"),"Yes","No")</f>
        <v>No</v>
      </c>
      <c r="Q9346">
        <v>12</v>
      </c>
      <c r="R9346" s="2"/>
    </row>
    <row r="9347" spans="1:18" x14ac:dyDescent="0.25">
      <c r="A9347">
        <v>9346</v>
      </c>
      <c r="B9347" t="s">
        <v>8660</v>
      </c>
      <c r="C9347" t="s">
        <v>13</v>
      </c>
      <c r="D9347" s="50">
        <v>45917</v>
      </c>
      <c r="E9347">
        <f>YEAR(Tabela1[[#This Row],[Start Date]])</f>
        <v>2025</v>
      </c>
      <c r="F9347">
        <f>ROUNDUP(MONTH(Tabela1[[#This Row],[Start Date]])/3,0)</f>
        <v>3</v>
      </c>
      <c r="G9347" t="s">
        <v>11</v>
      </c>
      <c r="H9347">
        <v>10</v>
      </c>
      <c r="I9347" t="s">
        <v>9</v>
      </c>
      <c r="J9347" t="s">
        <v>8</v>
      </c>
      <c r="K9347">
        <v>30</v>
      </c>
      <c r="L9347" t="s">
        <v>8</v>
      </c>
      <c r="M9347">
        <v>20</v>
      </c>
      <c r="N9347">
        <v>2</v>
      </c>
      <c r="O9347" t="str">
        <f>IF(AND(Tabela1[[#This Row],[EA Play Season Pass]]="Yes",Tabela1[[#This Row],[Minecraft Season Pass]]="Yes"),"Yes","No")</f>
        <v>Yes</v>
      </c>
      <c r="P9347" t="str">
        <f>IF(OR(Tabela1[[#This Row],[EA Play Season Pass]]="Yes",Tabela1[[#This Row],[Minecraft Season Pass]]="Yes"),"Yes","No")</f>
        <v>Yes</v>
      </c>
      <c r="Q9347">
        <v>58</v>
      </c>
      <c r="R9347" s="2"/>
    </row>
    <row r="9348" spans="1:18" x14ac:dyDescent="0.25">
      <c r="A9348">
        <v>9347</v>
      </c>
      <c r="B9348" t="s">
        <v>8661</v>
      </c>
      <c r="C9348" t="s">
        <v>13</v>
      </c>
      <c r="D9348" s="50">
        <v>45917</v>
      </c>
      <c r="E9348">
        <f>YEAR(Tabela1[[#This Row],[Start Date]])</f>
        <v>2025</v>
      </c>
      <c r="F9348">
        <f>ROUNDUP(MONTH(Tabela1[[#This Row],[Start Date]])/3,0)</f>
        <v>3</v>
      </c>
      <c r="G9348" t="s">
        <v>11</v>
      </c>
      <c r="H9348">
        <v>10</v>
      </c>
      <c r="I9348" t="s">
        <v>9</v>
      </c>
      <c r="J9348" t="s">
        <v>8</v>
      </c>
      <c r="K9348">
        <v>30</v>
      </c>
      <c r="L9348" t="s">
        <v>11</v>
      </c>
      <c r="M9348">
        <v>0</v>
      </c>
      <c r="N9348">
        <v>3</v>
      </c>
      <c r="O9348" t="str">
        <f>IF(AND(Tabela1[[#This Row],[EA Play Season Pass]]="Yes",Tabela1[[#This Row],[Minecraft Season Pass]]="Yes"),"Yes","No")</f>
        <v>No</v>
      </c>
      <c r="P9348" t="str">
        <f>IF(OR(Tabela1[[#This Row],[EA Play Season Pass]]="Yes",Tabela1[[#This Row],[Minecraft Season Pass]]="Yes"),"Yes","No")</f>
        <v>Yes</v>
      </c>
      <c r="Q9348">
        <v>37</v>
      </c>
      <c r="R9348" s="2"/>
    </row>
    <row r="9349" spans="1:18" x14ac:dyDescent="0.25">
      <c r="A9349">
        <v>9348</v>
      </c>
      <c r="B9349" t="s">
        <v>8662</v>
      </c>
      <c r="C9349" t="s">
        <v>7</v>
      </c>
      <c r="D9349" s="50">
        <v>45917</v>
      </c>
      <c r="E9349">
        <f>YEAR(Tabela1[[#This Row],[Start Date]])</f>
        <v>2025</v>
      </c>
      <c r="F9349">
        <f>ROUNDUP(MONTH(Tabela1[[#This Row],[Start Date]])/3,0)</f>
        <v>3</v>
      </c>
      <c r="G9349" t="s">
        <v>8</v>
      </c>
      <c r="H9349">
        <v>15</v>
      </c>
      <c r="I9349" t="s">
        <v>14</v>
      </c>
      <c r="J9349" t="s">
        <v>8</v>
      </c>
      <c r="K9349">
        <v>30</v>
      </c>
      <c r="L9349" t="s">
        <v>11</v>
      </c>
      <c r="M9349">
        <v>0</v>
      </c>
      <c r="N9349">
        <v>2</v>
      </c>
      <c r="O9349" t="str">
        <f>IF(AND(Tabela1[[#This Row],[EA Play Season Pass]]="Yes",Tabela1[[#This Row],[Minecraft Season Pass]]="Yes"),"Yes","No")</f>
        <v>No</v>
      </c>
      <c r="P9349" t="str">
        <f>IF(OR(Tabela1[[#This Row],[EA Play Season Pass]]="Yes",Tabela1[[#This Row],[Minecraft Season Pass]]="Yes"),"Yes","No")</f>
        <v>Yes</v>
      </c>
      <c r="Q9349">
        <v>43</v>
      </c>
      <c r="R9349" s="2"/>
    </row>
    <row r="9350" spans="1:18" x14ac:dyDescent="0.25">
      <c r="A9350">
        <v>9349</v>
      </c>
      <c r="B9350" t="s">
        <v>600</v>
      </c>
      <c r="C9350" t="s">
        <v>10</v>
      </c>
      <c r="D9350" s="50">
        <v>45917</v>
      </c>
      <c r="E9350">
        <f>YEAR(Tabela1[[#This Row],[Start Date]])</f>
        <v>2025</v>
      </c>
      <c r="F9350">
        <f>ROUNDUP(MONTH(Tabela1[[#This Row],[Start Date]])/3,0)</f>
        <v>3</v>
      </c>
      <c r="G9350" t="s">
        <v>8</v>
      </c>
      <c r="H9350">
        <v>5</v>
      </c>
      <c r="I9350" t="s">
        <v>14</v>
      </c>
      <c r="J9350" t="s">
        <v>8</v>
      </c>
      <c r="K9350">
        <v>30</v>
      </c>
      <c r="L9350" t="s">
        <v>11</v>
      </c>
      <c r="M9350">
        <v>0</v>
      </c>
      <c r="N9350">
        <v>3</v>
      </c>
      <c r="O9350" t="str">
        <f>IF(AND(Tabela1[[#This Row],[EA Play Season Pass]]="Yes",Tabela1[[#This Row],[Minecraft Season Pass]]="Yes"),"Yes","No")</f>
        <v>No</v>
      </c>
      <c r="P9350" t="str">
        <f>IF(OR(Tabela1[[#This Row],[EA Play Season Pass]]="Yes",Tabela1[[#This Row],[Minecraft Season Pass]]="Yes"),"Yes","No")</f>
        <v>Yes</v>
      </c>
      <c r="Q9350">
        <v>32</v>
      </c>
      <c r="R9350" s="2"/>
    </row>
    <row r="9351" spans="1:18" x14ac:dyDescent="0.25">
      <c r="A9351">
        <v>9350</v>
      </c>
      <c r="B9351" t="s">
        <v>8663</v>
      </c>
      <c r="C9351" t="s">
        <v>10</v>
      </c>
      <c r="D9351" s="50">
        <v>45917</v>
      </c>
      <c r="E9351">
        <f>YEAR(Tabela1[[#This Row],[Start Date]])</f>
        <v>2025</v>
      </c>
      <c r="F9351">
        <f>ROUNDUP(MONTH(Tabela1[[#This Row],[Start Date]])/3,0)</f>
        <v>3</v>
      </c>
      <c r="G9351" t="s">
        <v>8</v>
      </c>
      <c r="H9351">
        <v>5</v>
      </c>
      <c r="I9351" t="s">
        <v>12</v>
      </c>
      <c r="J9351" t="s">
        <v>11</v>
      </c>
      <c r="K9351">
        <v>0</v>
      </c>
      <c r="L9351" t="s">
        <v>11</v>
      </c>
      <c r="M9351">
        <v>0</v>
      </c>
      <c r="N9351">
        <v>2</v>
      </c>
      <c r="O9351" t="str">
        <f>IF(AND(Tabela1[[#This Row],[EA Play Season Pass]]="Yes",Tabela1[[#This Row],[Minecraft Season Pass]]="Yes"),"Yes","No")</f>
        <v>No</v>
      </c>
      <c r="P9351" t="str">
        <f>IF(OR(Tabela1[[#This Row],[EA Play Season Pass]]="Yes",Tabela1[[#This Row],[Minecraft Season Pass]]="Yes"),"Yes","No")</f>
        <v>No</v>
      </c>
      <c r="Q9351">
        <v>3</v>
      </c>
      <c r="R9351" s="2"/>
    </row>
    <row r="9352" spans="1:18" x14ac:dyDescent="0.25">
      <c r="A9352">
        <v>9351</v>
      </c>
      <c r="B9352" t="s">
        <v>5160</v>
      </c>
      <c r="C9352" t="s">
        <v>10</v>
      </c>
      <c r="D9352" s="50">
        <v>45917</v>
      </c>
      <c r="E9352">
        <f>YEAR(Tabela1[[#This Row],[Start Date]])</f>
        <v>2025</v>
      </c>
      <c r="F9352">
        <f>ROUNDUP(MONTH(Tabela1[[#This Row],[Start Date]])/3,0)</f>
        <v>3</v>
      </c>
      <c r="G9352" t="s">
        <v>8</v>
      </c>
      <c r="H9352">
        <v>5</v>
      </c>
      <c r="I9352" t="s">
        <v>9</v>
      </c>
      <c r="J9352" t="s">
        <v>8</v>
      </c>
      <c r="K9352">
        <v>30</v>
      </c>
      <c r="L9352" t="s">
        <v>8</v>
      </c>
      <c r="M9352">
        <v>20</v>
      </c>
      <c r="N9352">
        <v>2</v>
      </c>
      <c r="O9352" t="str">
        <f>IF(AND(Tabela1[[#This Row],[EA Play Season Pass]]="Yes",Tabela1[[#This Row],[Minecraft Season Pass]]="Yes"),"Yes","No")</f>
        <v>Yes</v>
      </c>
      <c r="P9352" t="str">
        <f>IF(OR(Tabela1[[#This Row],[EA Play Season Pass]]="Yes",Tabela1[[#This Row],[Minecraft Season Pass]]="Yes"),"Yes","No")</f>
        <v>Yes</v>
      </c>
      <c r="Q9352">
        <v>53</v>
      </c>
      <c r="R9352" s="2"/>
    </row>
    <row r="9353" spans="1:18" x14ac:dyDescent="0.25">
      <c r="A9353">
        <v>9352</v>
      </c>
      <c r="B9353" t="s">
        <v>7184</v>
      </c>
      <c r="C9353" t="s">
        <v>10</v>
      </c>
      <c r="D9353" s="50">
        <v>45918</v>
      </c>
      <c r="E9353">
        <f>YEAR(Tabela1[[#This Row],[Start Date]])</f>
        <v>2025</v>
      </c>
      <c r="F9353">
        <f>ROUNDUP(MONTH(Tabela1[[#This Row],[Start Date]])/3,0)</f>
        <v>3</v>
      </c>
      <c r="G9353" t="s">
        <v>8</v>
      </c>
      <c r="H9353">
        <v>5</v>
      </c>
      <c r="I9353" t="s">
        <v>12</v>
      </c>
      <c r="J9353" t="s">
        <v>11</v>
      </c>
      <c r="K9353">
        <v>0</v>
      </c>
      <c r="L9353" t="s">
        <v>8</v>
      </c>
      <c r="M9353">
        <v>20</v>
      </c>
      <c r="N9353">
        <v>1</v>
      </c>
      <c r="O9353" t="str">
        <f>IF(AND(Tabela1[[#This Row],[EA Play Season Pass]]="Yes",Tabela1[[#This Row],[Minecraft Season Pass]]="Yes"),"Yes","No")</f>
        <v>No</v>
      </c>
      <c r="P9353" t="str">
        <f>IF(OR(Tabela1[[#This Row],[EA Play Season Pass]]="Yes",Tabela1[[#This Row],[Minecraft Season Pass]]="Yes"),"Yes","No")</f>
        <v>Yes</v>
      </c>
      <c r="Q9353">
        <v>24</v>
      </c>
      <c r="R9353" s="2"/>
    </row>
    <row r="9354" spans="1:18" x14ac:dyDescent="0.25">
      <c r="A9354">
        <v>9353</v>
      </c>
      <c r="B9354" t="s">
        <v>1963</v>
      </c>
      <c r="C9354" t="s">
        <v>10</v>
      </c>
      <c r="D9354" s="50">
        <v>45919</v>
      </c>
      <c r="E9354">
        <f>YEAR(Tabela1[[#This Row],[Start Date]])</f>
        <v>2025</v>
      </c>
      <c r="F9354">
        <f>ROUNDUP(MONTH(Tabela1[[#This Row],[Start Date]])/3,0)</f>
        <v>3</v>
      </c>
      <c r="G9354" t="s">
        <v>11</v>
      </c>
      <c r="H9354">
        <v>5</v>
      </c>
      <c r="I9354" t="s">
        <v>9</v>
      </c>
      <c r="J9354" t="s">
        <v>11</v>
      </c>
      <c r="K9354">
        <v>0</v>
      </c>
      <c r="L9354" t="s">
        <v>8</v>
      </c>
      <c r="M9354">
        <v>20</v>
      </c>
      <c r="N9354">
        <v>2</v>
      </c>
      <c r="O9354" t="str">
        <f>IF(AND(Tabela1[[#This Row],[EA Play Season Pass]]="Yes",Tabela1[[#This Row],[Minecraft Season Pass]]="Yes"),"Yes","No")</f>
        <v>No</v>
      </c>
      <c r="P9354" t="str">
        <f>IF(OR(Tabela1[[#This Row],[EA Play Season Pass]]="Yes",Tabela1[[#This Row],[Minecraft Season Pass]]="Yes"),"Yes","No")</f>
        <v>Yes</v>
      </c>
      <c r="Q9354">
        <v>23</v>
      </c>
      <c r="R9354" s="2"/>
    </row>
    <row r="9355" spans="1:18" x14ac:dyDescent="0.25">
      <c r="A9355">
        <v>9354</v>
      </c>
      <c r="B9355" t="s">
        <v>4755</v>
      </c>
      <c r="C9355" t="s">
        <v>10</v>
      </c>
      <c r="D9355" s="50">
        <v>45919</v>
      </c>
      <c r="E9355">
        <f>YEAR(Tabela1[[#This Row],[Start Date]])</f>
        <v>2025</v>
      </c>
      <c r="F9355">
        <f>ROUNDUP(MONTH(Tabela1[[#This Row],[Start Date]])/3,0)</f>
        <v>3</v>
      </c>
      <c r="G9355" t="s">
        <v>11</v>
      </c>
      <c r="H9355">
        <v>5</v>
      </c>
      <c r="I9355" t="s">
        <v>14</v>
      </c>
      <c r="J9355" t="s">
        <v>8</v>
      </c>
      <c r="K9355">
        <v>30</v>
      </c>
      <c r="L9355" t="s">
        <v>11</v>
      </c>
      <c r="M9355">
        <v>0</v>
      </c>
      <c r="N9355">
        <v>2</v>
      </c>
      <c r="O9355" t="str">
        <f>IF(AND(Tabela1[[#This Row],[EA Play Season Pass]]="Yes",Tabela1[[#This Row],[Minecraft Season Pass]]="Yes"),"Yes","No")</f>
        <v>No</v>
      </c>
      <c r="P9355" t="str">
        <f>IF(OR(Tabela1[[#This Row],[EA Play Season Pass]]="Yes",Tabela1[[#This Row],[Minecraft Season Pass]]="Yes"),"Yes","No")</f>
        <v>Yes</v>
      </c>
      <c r="Q9355">
        <v>33</v>
      </c>
      <c r="R9355" s="2"/>
    </row>
    <row r="9356" spans="1:18" x14ac:dyDescent="0.25">
      <c r="A9356">
        <v>9355</v>
      </c>
      <c r="B9356" t="s">
        <v>3424</v>
      </c>
      <c r="C9356" t="s">
        <v>7</v>
      </c>
      <c r="D9356" s="50">
        <v>45919</v>
      </c>
      <c r="E9356">
        <f>YEAR(Tabela1[[#This Row],[Start Date]])</f>
        <v>2025</v>
      </c>
      <c r="F9356">
        <f>ROUNDUP(MONTH(Tabela1[[#This Row],[Start Date]])/3,0)</f>
        <v>3</v>
      </c>
      <c r="G9356" t="s">
        <v>8</v>
      </c>
      <c r="H9356">
        <v>15</v>
      </c>
      <c r="I9356" t="s">
        <v>9</v>
      </c>
      <c r="J9356" t="s">
        <v>11</v>
      </c>
      <c r="K9356">
        <v>0</v>
      </c>
      <c r="L9356" t="s">
        <v>11</v>
      </c>
      <c r="M9356">
        <v>0</v>
      </c>
      <c r="N9356">
        <v>2</v>
      </c>
      <c r="O9356" t="str">
        <f>IF(AND(Tabela1[[#This Row],[EA Play Season Pass]]="Yes",Tabela1[[#This Row],[Minecraft Season Pass]]="Yes"),"Yes","No")</f>
        <v>No</v>
      </c>
      <c r="P9356" t="str">
        <f>IF(OR(Tabela1[[#This Row],[EA Play Season Pass]]="Yes",Tabela1[[#This Row],[Minecraft Season Pass]]="Yes"),"Yes","No")</f>
        <v>No</v>
      </c>
      <c r="Q9356">
        <v>13</v>
      </c>
      <c r="R9356" s="2"/>
    </row>
    <row r="9357" spans="1:18" x14ac:dyDescent="0.25">
      <c r="A9357">
        <v>9356</v>
      </c>
      <c r="B9357" t="s">
        <v>8664</v>
      </c>
      <c r="C9357" t="s">
        <v>13</v>
      </c>
      <c r="D9357" s="50">
        <v>45919</v>
      </c>
      <c r="E9357">
        <f>YEAR(Tabela1[[#This Row],[Start Date]])</f>
        <v>2025</v>
      </c>
      <c r="F9357">
        <f>ROUNDUP(MONTH(Tabela1[[#This Row],[Start Date]])/3,0)</f>
        <v>3</v>
      </c>
      <c r="G9357" t="s">
        <v>11</v>
      </c>
      <c r="H9357">
        <v>10</v>
      </c>
      <c r="I9357" t="s">
        <v>14</v>
      </c>
      <c r="J9357" t="s">
        <v>8</v>
      </c>
      <c r="K9357">
        <v>30</v>
      </c>
      <c r="L9357" t="s">
        <v>8</v>
      </c>
      <c r="M9357">
        <v>20</v>
      </c>
      <c r="N9357">
        <v>1</v>
      </c>
      <c r="O9357" t="str">
        <f>IF(AND(Tabela1[[#This Row],[EA Play Season Pass]]="Yes",Tabela1[[#This Row],[Minecraft Season Pass]]="Yes"),"Yes","No")</f>
        <v>Yes</v>
      </c>
      <c r="P9357" t="str">
        <f>IF(OR(Tabela1[[#This Row],[EA Play Season Pass]]="Yes",Tabela1[[#This Row],[Minecraft Season Pass]]="Yes"),"Yes","No")</f>
        <v>Yes</v>
      </c>
      <c r="Q9357">
        <v>59</v>
      </c>
      <c r="R9357" s="2"/>
    </row>
    <row r="9358" spans="1:18" x14ac:dyDescent="0.25">
      <c r="A9358">
        <v>9357</v>
      </c>
      <c r="B9358" t="s">
        <v>8665</v>
      </c>
      <c r="C9358" t="s">
        <v>10</v>
      </c>
      <c r="D9358" s="50">
        <v>45919</v>
      </c>
      <c r="E9358">
        <f>YEAR(Tabela1[[#This Row],[Start Date]])</f>
        <v>2025</v>
      </c>
      <c r="F9358">
        <f>ROUNDUP(MONTH(Tabela1[[#This Row],[Start Date]])/3,0)</f>
        <v>3</v>
      </c>
      <c r="G9358" t="s">
        <v>8</v>
      </c>
      <c r="H9358">
        <v>5</v>
      </c>
      <c r="I9358" t="s">
        <v>12</v>
      </c>
      <c r="J9358" t="s">
        <v>11</v>
      </c>
      <c r="K9358">
        <v>0</v>
      </c>
      <c r="L9358" t="s">
        <v>8</v>
      </c>
      <c r="M9358">
        <v>20</v>
      </c>
      <c r="N9358">
        <v>3</v>
      </c>
      <c r="O9358" t="str">
        <f>IF(AND(Tabela1[[#This Row],[EA Play Season Pass]]="Yes",Tabela1[[#This Row],[Minecraft Season Pass]]="Yes"),"Yes","No")</f>
        <v>No</v>
      </c>
      <c r="P9358" t="str">
        <f>IF(OR(Tabela1[[#This Row],[EA Play Season Pass]]="Yes",Tabela1[[#This Row],[Minecraft Season Pass]]="Yes"),"Yes","No")</f>
        <v>Yes</v>
      </c>
      <c r="Q9358">
        <v>22</v>
      </c>
      <c r="R9358" s="2"/>
    </row>
    <row r="9359" spans="1:18" x14ac:dyDescent="0.25">
      <c r="A9359">
        <v>9358</v>
      </c>
      <c r="B9359" t="s">
        <v>4691</v>
      </c>
      <c r="C9359" t="s">
        <v>7</v>
      </c>
      <c r="D9359" s="50">
        <v>45919</v>
      </c>
      <c r="E9359">
        <f>YEAR(Tabela1[[#This Row],[Start Date]])</f>
        <v>2025</v>
      </c>
      <c r="F9359">
        <f>ROUNDUP(MONTH(Tabela1[[#This Row],[Start Date]])/3,0)</f>
        <v>3</v>
      </c>
      <c r="G9359" t="s">
        <v>11</v>
      </c>
      <c r="H9359">
        <v>15</v>
      </c>
      <c r="I9359" t="s">
        <v>9</v>
      </c>
      <c r="J9359" t="s">
        <v>11</v>
      </c>
      <c r="K9359">
        <v>0</v>
      </c>
      <c r="L9359" t="s">
        <v>11</v>
      </c>
      <c r="M9359">
        <v>0</v>
      </c>
      <c r="N9359">
        <v>2</v>
      </c>
      <c r="O9359" t="str">
        <f>IF(AND(Tabela1[[#This Row],[EA Play Season Pass]]="Yes",Tabela1[[#This Row],[Minecraft Season Pass]]="Yes"),"Yes","No")</f>
        <v>No</v>
      </c>
      <c r="P9359" t="str">
        <f>IF(OR(Tabela1[[#This Row],[EA Play Season Pass]]="Yes",Tabela1[[#This Row],[Minecraft Season Pass]]="Yes"),"Yes","No")</f>
        <v>No</v>
      </c>
      <c r="Q9359">
        <v>13</v>
      </c>
      <c r="R9359" s="2"/>
    </row>
    <row r="9360" spans="1:18" x14ac:dyDescent="0.25">
      <c r="A9360">
        <v>9359</v>
      </c>
      <c r="B9360" t="s">
        <v>2288</v>
      </c>
      <c r="C9360" t="s">
        <v>10</v>
      </c>
      <c r="D9360" s="50">
        <v>45919</v>
      </c>
      <c r="E9360">
        <f>YEAR(Tabela1[[#This Row],[Start Date]])</f>
        <v>2025</v>
      </c>
      <c r="F9360">
        <f>ROUNDUP(MONTH(Tabela1[[#This Row],[Start Date]])/3,0)</f>
        <v>3</v>
      </c>
      <c r="G9360" t="s">
        <v>8</v>
      </c>
      <c r="H9360">
        <v>5</v>
      </c>
      <c r="I9360" t="s">
        <v>12</v>
      </c>
      <c r="J9360" t="s">
        <v>8</v>
      </c>
      <c r="K9360">
        <v>30</v>
      </c>
      <c r="L9360" t="s">
        <v>8</v>
      </c>
      <c r="M9360">
        <v>20</v>
      </c>
      <c r="N9360">
        <v>3</v>
      </c>
      <c r="O9360" t="str">
        <f>IF(AND(Tabela1[[#This Row],[EA Play Season Pass]]="Yes",Tabela1[[#This Row],[Minecraft Season Pass]]="Yes"),"Yes","No")</f>
        <v>Yes</v>
      </c>
      <c r="P9360" t="str">
        <f>IF(OR(Tabela1[[#This Row],[EA Play Season Pass]]="Yes",Tabela1[[#This Row],[Minecraft Season Pass]]="Yes"),"Yes","No")</f>
        <v>Yes</v>
      </c>
      <c r="Q9360">
        <v>52</v>
      </c>
      <c r="R9360" s="2"/>
    </row>
    <row r="9361" spans="1:18" x14ac:dyDescent="0.25">
      <c r="A9361">
        <v>9360</v>
      </c>
      <c r="B9361" t="s">
        <v>2730</v>
      </c>
      <c r="C9361" t="s">
        <v>7</v>
      </c>
      <c r="D9361" s="50">
        <v>45919</v>
      </c>
      <c r="E9361">
        <f>YEAR(Tabela1[[#This Row],[Start Date]])</f>
        <v>2025</v>
      </c>
      <c r="F9361">
        <f>ROUNDUP(MONTH(Tabela1[[#This Row],[Start Date]])/3,0)</f>
        <v>3</v>
      </c>
      <c r="G9361" t="s">
        <v>11</v>
      </c>
      <c r="H9361">
        <v>15</v>
      </c>
      <c r="I9361" t="s">
        <v>12</v>
      </c>
      <c r="J9361" t="s">
        <v>8</v>
      </c>
      <c r="K9361">
        <v>30</v>
      </c>
      <c r="L9361" t="s">
        <v>8</v>
      </c>
      <c r="M9361">
        <v>20</v>
      </c>
      <c r="N9361">
        <v>1</v>
      </c>
      <c r="O9361" t="str">
        <f>IF(AND(Tabela1[[#This Row],[EA Play Season Pass]]="Yes",Tabela1[[#This Row],[Minecraft Season Pass]]="Yes"),"Yes","No")</f>
        <v>Yes</v>
      </c>
      <c r="P9361" t="str">
        <f>IF(OR(Tabela1[[#This Row],[EA Play Season Pass]]="Yes",Tabela1[[#This Row],[Minecraft Season Pass]]="Yes"),"Yes","No")</f>
        <v>Yes</v>
      </c>
      <c r="Q9361">
        <v>64</v>
      </c>
      <c r="R9361" s="2"/>
    </row>
    <row r="9362" spans="1:18" x14ac:dyDescent="0.25">
      <c r="A9362">
        <v>9361</v>
      </c>
      <c r="B9362" t="s">
        <v>8666</v>
      </c>
      <c r="C9362" t="s">
        <v>13</v>
      </c>
      <c r="D9362" s="50">
        <v>45920</v>
      </c>
      <c r="E9362">
        <f>YEAR(Tabela1[[#This Row],[Start Date]])</f>
        <v>2025</v>
      </c>
      <c r="F9362">
        <f>ROUNDUP(MONTH(Tabela1[[#This Row],[Start Date]])/3,0)</f>
        <v>3</v>
      </c>
      <c r="G9362" t="s">
        <v>11</v>
      </c>
      <c r="H9362">
        <v>10</v>
      </c>
      <c r="I9362" t="s">
        <v>12</v>
      </c>
      <c r="J9362" t="s">
        <v>8</v>
      </c>
      <c r="K9362">
        <v>30</v>
      </c>
      <c r="L9362" t="s">
        <v>11</v>
      </c>
      <c r="M9362">
        <v>0</v>
      </c>
      <c r="N9362">
        <v>2</v>
      </c>
      <c r="O9362" t="str">
        <f>IF(AND(Tabela1[[#This Row],[EA Play Season Pass]]="Yes",Tabela1[[#This Row],[Minecraft Season Pass]]="Yes"),"Yes","No")</f>
        <v>No</v>
      </c>
      <c r="P9362" t="str">
        <f>IF(OR(Tabela1[[#This Row],[EA Play Season Pass]]="Yes",Tabela1[[#This Row],[Minecraft Season Pass]]="Yes"),"Yes","No")</f>
        <v>Yes</v>
      </c>
      <c r="Q9362">
        <v>38</v>
      </c>
      <c r="R9362" s="2"/>
    </row>
    <row r="9363" spans="1:18" x14ac:dyDescent="0.25">
      <c r="A9363">
        <v>9362</v>
      </c>
      <c r="B9363" t="s">
        <v>8667</v>
      </c>
      <c r="C9363" t="s">
        <v>7</v>
      </c>
      <c r="D9363" s="50">
        <v>45920</v>
      </c>
      <c r="E9363">
        <f>YEAR(Tabela1[[#This Row],[Start Date]])</f>
        <v>2025</v>
      </c>
      <c r="F9363">
        <f>ROUNDUP(MONTH(Tabela1[[#This Row],[Start Date]])/3,0)</f>
        <v>3</v>
      </c>
      <c r="G9363" t="s">
        <v>11</v>
      </c>
      <c r="H9363">
        <v>15</v>
      </c>
      <c r="I9363" t="s">
        <v>14</v>
      </c>
      <c r="J9363" t="s">
        <v>11</v>
      </c>
      <c r="K9363">
        <v>0</v>
      </c>
      <c r="L9363" t="s">
        <v>11</v>
      </c>
      <c r="M9363">
        <v>0</v>
      </c>
      <c r="N9363">
        <v>3</v>
      </c>
      <c r="O9363" t="str">
        <f>IF(AND(Tabela1[[#This Row],[EA Play Season Pass]]="Yes",Tabela1[[#This Row],[Minecraft Season Pass]]="Yes"),"Yes","No")</f>
        <v>No</v>
      </c>
      <c r="P9363" t="str">
        <f>IF(OR(Tabela1[[#This Row],[EA Play Season Pass]]="Yes",Tabela1[[#This Row],[Minecraft Season Pass]]="Yes"),"Yes","No")</f>
        <v>No</v>
      </c>
      <c r="Q9363">
        <v>12</v>
      </c>
      <c r="R9363" s="2"/>
    </row>
    <row r="9364" spans="1:18" x14ac:dyDescent="0.25">
      <c r="A9364">
        <v>9363</v>
      </c>
      <c r="B9364" t="s">
        <v>1348</v>
      </c>
      <c r="C9364" t="s">
        <v>13</v>
      </c>
      <c r="D9364" s="50">
        <v>45920</v>
      </c>
      <c r="E9364">
        <f>YEAR(Tabela1[[#This Row],[Start Date]])</f>
        <v>2025</v>
      </c>
      <c r="F9364">
        <f>ROUNDUP(MONTH(Tabela1[[#This Row],[Start Date]])/3,0)</f>
        <v>3</v>
      </c>
      <c r="G9364" t="s">
        <v>11</v>
      </c>
      <c r="H9364">
        <v>10</v>
      </c>
      <c r="I9364" t="s">
        <v>12</v>
      </c>
      <c r="J9364" t="s">
        <v>11</v>
      </c>
      <c r="K9364">
        <v>0</v>
      </c>
      <c r="L9364" t="s">
        <v>11</v>
      </c>
      <c r="M9364">
        <v>0</v>
      </c>
      <c r="N9364">
        <v>3</v>
      </c>
      <c r="O9364" t="str">
        <f>IF(AND(Tabela1[[#This Row],[EA Play Season Pass]]="Yes",Tabela1[[#This Row],[Minecraft Season Pass]]="Yes"),"Yes","No")</f>
        <v>No</v>
      </c>
      <c r="P9364" t="str">
        <f>IF(OR(Tabela1[[#This Row],[EA Play Season Pass]]="Yes",Tabela1[[#This Row],[Minecraft Season Pass]]="Yes"),"Yes","No")</f>
        <v>No</v>
      </c>
      <c r="Q9364">
        <v>7</v>
      </c>
      <c r="R9364" s="2"/>
    </row>
    <row r="9365" spans="1:18" x14ac:dyDescent="0.25">
      <c r="A9365">
        <v>9364</v>
      </c>
      <c r="B9365" t="s">
        <v>8668</v>
      </c>
      <c r="C9365" t="s">
        <v>7</v>
      </c>
      <c r="D9365" s="50">
        <v>45920</v>
      </c>
      <c r="E9365">
        <f>YEAR(Tabela1[[#This Row],[Start Date]])</f>
        <v>2025</v>
      </c>
      <c r="F9365">
        <f>ROUNDUP(MONTH(Tabela1[[#This Row],[Start Date]])/3,0)</f>
        <v>3</v>
      </c>
      <c r="G9365" t="s">
        <v>8</v>
      </c>
      <c r="H9365">
        <v>15</v>
      </c>
      <c r="I9365" t="s">
        <v>14</v>
      </c>
      <c r="J9365" t="s">
        <v>8</v>
      </c>
      <c r="K9365">
        <v>30</v>
      </c>
      <c r="L9365" t="s">
        <v>8</v>
      </c>
      <c r="M9365">
        <v>20</v>
      </c>
      <c r="N9365">
        <v>1</v>
      </c>
      <c r="O9365" t="str">
        <f>IF(AND(Tabela1[[#This Row],[EA Play Season Pass]]="Yes",Tabela1[[#This Row],[Minecraft Season Pass]]="Yes"),"Yes","No")</f>
        <v>Yes</v>
      </c>
      <c r="P9365" t="str">
        <f>IF(OR(Tabela1[[#This Row],[EA Play Season Pass]]="Yes",Tabela1[[#This Row],[Minecraft Season Pass]]="Yes"),"Yes","No")</f>
        <v>Yes</v>
      </c>
      <c r="Q9365">
        <v>64</v>
      </c>
      <c r="R9365" s="2"/>
    </row>
    <row r="9366" spans="1:18" x14ac:dyDescent="0.25">
      <c r="A9366">
        <v>9365</v>
      </c>
      <c r="B9366" t="s">
        <v>4622</v>
      </c>
      <c r="C9366" t="s">
        <v>13</v>
      </c>
      <c r="D9366" s="50">
        <v>45920</v>
      </c>
      <c r="E9366">
        <f>YEAR(Tabela1[[#This Row],[Start Date]])</f>
        <v>2025</v>
      </c>
      <c r="F9366">
        <f>ROUNDUP(MONTH(Tabela1[[#This Row],[Start Date]])/3,0)</f>
        <v>3</v>
      </c>
      <c r="G9366" t="s">
        <v>11</v>
      </c>
      <c r="H9366">
        <v>10</v>
      </c>
      <c r="I9366" t="s">
        <v>9</v>
      </c>
      <c r="J9366" t="s">
        <v>11</v>
      </c>
      <c r="K9366">
        <v>0</v>
      </c>
      <c r="L9366" t="s">
        <v>8</v>
      </c>
      <c r="M9366">
        <v>20</v>
      </c>
      <c r="N9366">
        <v>2</v>
      </c>
      <c r="O9366" t="str">
        <f>IF(AND(Tabela1[[#This Row],[EA Play Season Pass]]="Yes",Tabela1[[#This Row],[Minecraft Season Pass]]="Yes"),"Yes","No")</f>
        <v>No</v>
      </c>
      <c r="P9366" t="str">
        <f>IF(OR(Tabela1[[#This Row],[EA Play Season Pass]]="Yes",Tabela1[[#This Row],[Minecraft Season Pass]]="Yes"),"Yes","No")</f>
        <v>Yes</v>
      </c>
      <c r="Q9366">
        <v>28</v>
      </c>
      <c r="R9366" s="2"/>
    </row>
    <row r="9367" spans="1:18" x14ac:dyDescent="0.25">
      <c r="A9367">
        <v>9366</v>
      </c>
      <c r="B9367" t="s">
        <v>1531</v>
      </c>
      <c r="C9367" t="s">
        <v>13</v>
      </c>
      <c r="D9367" s="50">
        <v>45920</v>
      </c>
      <c r="E9367">
        <f>YEAR(Tabela1[[#This Row],[Start Date]])</f>
        <v>2025</v>
      </c>
      <c r="F9367">
        <f>ROUNDUP(MONTH(Tabela1[[#This Row],[Start Date]])/3,0)</f>
        <v>3</v>
      </c>
      <c r="G9367" t="s">
        <v>8</v>
      </c>
      <c r="H9367">
        <v>10</v>
      </c>
      <c r="I9367" t="s">
        <v>14</v>
      </c>
      <c r="J9367" t="s">
        <v>8</v>
      </c>
      <c r="K9367">
        <v>30</v>
      </c>
      <c r="L9367" t="s">
        <v>8</v>
      </c>
      <c r="M9367">
        <v>20</v>
      </c>
      <c r="N9367">
        <v>2</v>
      </c>
      <c r="O9367" t="str">
        <f>IF(AND(Tabela1[[#This Row],[EA Play Season Pass]]="Yes",Tabela1[[#This Row],[Minecraft Season Pass]]="Yes"),"Yes","No")</f>
        <v>Yes</v>
      </c>
      <c r="P9367" t="str">
        <f>IF(OR(Tabela1[[#This Row],[EA Play Season Pass]]="Yes",Tabela1[[#This Row],[Minecraft Season Pass]]="Yes"),"Yes","No")</f>
        <v>Yes</v>
      </c>
      <c r="Q9367">
        <v>58</v>
      </c>
      <c r="R9367" s="2"/>
    </row>
    <row r="9368" spans="1:18" x14ac:dyDescent="0.25">
      <c r="A9368">
        <v>9367</v>
      </c>
      <c r="B9368" t="s">
        <v>8669</v>
      </c>
      <c r="C9368" t="s">
        <v>13</v>
      </c>
      <c r="D9368" s="50">
        <v>45920</v>
      </c>
      <c r="E9368">
        <f>YEAR(Tabela1[[#This Row],[Start Date]])</f>
        <v>2025</v>
      </c>
      <c r="F9368">
        <f>ROUNDUP(MONTH(Tabela1[[#This Row],[Start Date]])/3,0)</f>
        <v>3</v>
      </c>
      <c r="G9368" t="s">
        <v>11</v>
      </c>
      <c r="H9368">
        <v>10</v>
      </c>
      <c r="I9368" t="s">
        <v>14</v>
      </c>
      <c r="J9368" t="s">
        <v>11</v>
      </c>
      <c r="K9368">
        <v>0</v>
      </c>
      <c r="L9368" t="s">
        <v>11</v>
      </c>
      <c r="M9368">
        <v>0</v>
      </c>
      <c r="N9368">
        <v>2</v>
      </c>
      <c r="O9368" t="str">
        <f>IF(AND(Tabela1[[#This Row],[EA Play Season Pass]]="Yes",Tabela1[[#This Row],[Minecraft Season Pass]]="Yes"),"Yes","No")</f>
        <v>No</v>
      </c>
      <c r="P9368" t="str">
        <f>IF(OR(Tabela1[[#This Row],[EA Play Season Pass]]="Yes",Tabela1[[#This Row],[Minecraft Season Pass]]="Yes"),"Yes","No")</f>
        <v>No</v>
      </c>
      <c r="Q9368">
        <v>8</v>
      </c>
      <c r="R9368" s="2"/>
    </row>
    <row r="9369" spans="1:18" x14ac:dyDescent="0.25">
      <c r="A9369">
        <v>9368</v>
      </c>
      <c r="B9369" t="s">
        <v>3411</v>
      </c>
      <c r="C9369" t="s">
        <v>10</v>
      </c>
      <c r="D9369" s="50">
        <v>45920</v>
      </c>
      <c r="E9369">
        <f>YEAR(Tabela1[[#This Row],[Start Date]])</f>
        <v>2025</v>
      </c>
      <c r="F9369">
        <f>ROUNDUP(MONTH(Tabela1[[#This Row],[Start Date]])/3,0)</f>
        <v>3</v>
      </c>
      <c r="G9369" t="s">
        <v>8</v>
      </c>
      <c r="H9369">
        <v>5</v>
      </c>
      <c r="I9369" t="s">
        <v>12</v>
      </c>
      <c r="J9369" t="s">
        <v>8</v>
      </c>
      <c r="K9369">
        <v>30</v>
      </c>
      <c r="L9369" t="s">
        <v>11</v>
      </c>
      <c r="M9369">
        <v>0</v>
      </c>
      <c r="N9369">
        <v>2</v>
      </c>
      <c r="O9369" t="str">
        <f>IF(AND(Tabela1[[#This Row],[EA Play Season Pass]]="Yes",Tabela1[[#This Row],[Minecraft Season Pass]]="Yes"),"Yes","No")</f>
        <v>No</v>
      </c>
      <c r="P9369" t="str">
        <f>IF(OR(Tabela1[[#This Row],[EA Play Season Pass]]="Yes",Tabela1[[#This Row],[Minecraft Season Pass]]="Yes"),"Yes","No")</f>
        <v>Yes</v>
      </c>
      <c r="Q9369">
        <v>33</v>
      </c>
      <c r="R9369" s="2"/>
    </row>
    <row r="9370" spans="1:18" x14ac:dyDescent="0.25">
      <c r="A9370">
        <v>9369</v>
      </c>
      <c r="B9370" t="s">
        <v>5238</v>
      </c>
      <c r="C9370" t="s">
        <v>13</v>
      </c>
      <c r="D9370" s="50">
        <v>45921</v>
      </c>
      <c r="E9370">
        <f>YEAR(Tabela1[[#This Row],[Start Date]])</f>
        <v>2025</v>
      </c>
      <c r="F9370">
        <f>ROUNDUP(MONTH(Tabela1[[#This Row],[Start Date]])/3,0)</f>
        <v>3</v>
      </c>
      <c r="G9370" t="s">
        <v>11</v>
      </c>
      <c r="H9370">
        <v>10</v>
      </c>
      <c r="I9370" t="s">
        <v>12</v>
      </c>
      <c r="J9370" t="s">
        <v>8</v>
      </c>
      <c r="K9370">
        <v>30</v>
      </c>
      <c r="L9370" t="s">
        <v>8</v>
      </c>
      <c r="M9370">
        <v>20</v>
      </c>
      <c r="N9370">
        <v>1</v>
      </c>
      <c r="O9370" t="str">
        <f>IF(AND(Tabela1[[#This Row],[EA Play Season Pass]]="Yes",Tabela1[[#This Row],[Minecraft Season Pass]]="Yes"),"Yes","No")</f>
        <v>Yes</v>
      </c>
      <c r="P9370" t="str">
        <f>IF(OR(Tabela1[[#This Row],[EA Play Season Pass]]="Yes",Tabela1[[#This Row],[Minecraft Season Pass]]="Yes"),"Yes","No")</f>
        <v>Yes</v>
      </c>
      <c r="Q9370">
        <v>59</v>
      </c>
      <c r="R9370" s="2"/>
    </row>
    <row r="9371" spans="1:18" x14ac:dyDescent="0.25">
      <c r="A9371">
        <v>9370</v>
      </c>
      <c r="B9371" t="s">
        <v>8443</v>
      </c>
      <c r="C9371" t="s">
        <v>10</v>
      </c>
      <c r="D9371" s="50">
        <v>45921</v>
      </c>
      <c r="E9371">
        <f>YEAR(Tabela1[[#This Row],[Start Date]])</f>
        <v>2025</v>
      </c>
      <c r="F9371">
        <f>ROUNDUP(MONTH(Tabela1[[#This Row],[Start Date]])/3,0)</f>
        <v>3</v>
      </c>
      <c r="G9371" t="s">
        <v>11</v>
      </c>
      <c r="H9371">
        <v>5</v>
      </c>
      <c r="I9371" t="s">
        <v>14</v>
      </c>
      <c r="J9371" t="s">
        <v>11</v>
      </c>
      <c r="K9371">
        <v>0</v>
      </c>
      <c r="L9371" t="s">
        <v>8</v>
      </c>
      <c r="M9371">
        <v>20</v>
      </c>
      <c r="N9371">
        <v>2</v>
      </c>
      <c r="O9371" t="str">
        <f>IF(AND(Tabela1[[#This Row],[EA Play Season Pass]]="Yes",Tabela1[[#This Row],[Minecraft Season Pass]]="Yes"),"Yes","No")</f>
        <v>No</v>
      </c>
      <c r="P9371" t="str">
        <f>IF(OR(Tabela1[[#This Row],[EA Play Season Pass]]="Yes",Tabela1[[#This Row],[Minecraft Season Pass]]="Yes"),"Yes","No")</f>
        <v>Yes</v>
      </c>
      <c r="Q9371">
        <v>23</v>
      </c>
      <c r="R9371" s="2"/>
    </row>
    <row r="9372" spans="1:18" x14ac:dyDescent="0.25">
      <c r="A9372">
        <v>9371</v>
      </c>
      <c r="B9372" t="s">
        <v>8670</v>
      </c>
      <c r="C9372" t="s">
        <v>13</v>
      </c>
      <c r="D9372" s="50">
        <v>45921</v>
      </c>
      <c r="E9372">
        <f>YEAR(Tabela1[[#This Row],[Start Date]])</f>
        <v>2025</v>
      </c>
      <c r="F9372">
        <f>ROUNDUP(MONTH(Tabela1[[#This Row],[Start Date]])/3,0)</f>
        <v>3</v>
      </c>
      <c r="G9372" t="s">
        <v>8</v>
      </c>
      <c r="H9372">
        <v>10</v>
      </c>
      <c r="I9372" t="s">
        <v>12</v>
      </c>
      <c r="J9372" t="s">
        <v>8</v>
      </c>
      <c r="K9372">
        <v>30</v>
      </c>
      <c r="L9372" t="s">
        <v>11</v>
      </c>
      <c r="M9372">
        <v>0</v>
      </c>
      <c r="N9372">
        <v>2</v>
      </c>
      <c r="O9372" t="str">
        <f>IF(AND(Tabela1[[#This Row],[EA Play Season Pass]]="Yes",Tabela1[[#This Row],[Minecraft Season Pass]]="Yes"),"Yes","No")</f>
        <v>No</v>
      </c>
      <c r="P9372" t="str">
        <f>IF(OR(Tabela1[[#This Row],[EA Play Season Pass]]="Yes",Tabela1[[#This Row],[Minecraft Season Pass]]="Yes"),"Yes","No")</f>
        <v>Yes</v>
      </c>
      <c r="Q9372">
        <v>38</v>
      </c>
      <c r="R9372" s="2"/>
    </row>
    <row r="9373" spans="1:18" x14ac:dyDescent="0.25">
      <c r="A9373">
        <v>9372</v>
      </c>
      <c r="B9373" t="s">
        <v>6665</v>
      </c>
      <c r="C9373" t="s">
        <v>7</v>
      </c>
      <c r="D9373" s="50">
        <v>45921</v>
      </c>
      <c r="E9373">
        <f>YEAR(Tabela1[[#This Row],[Start Date]])</f>
        <v>2025</v>
      </c>
      <c r="F9373">
        <f>ROUNDUP(MONTH(Tabela1[[#This Row],[Start Date]])/3,0)</f>
        <v>3</v>
      </c>
      <c r="G9373" t="s">
        <v>8</v>
      </c>
      <c r="H9373">
        <v>15</v>
      </c>
      <c r="I9373" t="s">
        <v>9</v>
      </c>
      <c r="J9373" t="s">
        <v>8</v>
      </c>
      <c r="K9373">
        <v>30</v>
      </c>
      <c r="L9373" t="s">
        <v>11</v>
      </c>
      <c r="M9373">
        <v>0</v>
      </c>
      <c r="N9373">
        <v>1</v>
      </c>
      <c r="O9373" t="str">
        <f>IF(AND(Tabela1[[#This Row],[EA Play Season Pass]]="Yes",Tabela1[[#This Row],[Minecraft Season Pass]]="Yes"),"Yes","No")</f>
        <v>No</v>
      </c>
      <c r="P9373" t="str">
        <f>IF(OR(Tabela1[[#This Row],[EA Play Season Pass]]="Yes",Tabela1[[#This Row],[Minecraft Season Pass]]="Yes"),"Yes","No")</f>
        <v>Yes</v>
      </c>
      <c r="Q9373">
        <v>44</v>
      </c>
      <c r="R9373" s="2"/>
    </row>
    <row r="9374" spans="1:18" x14ac:dyDescent="0.25">
      <c r="A9374">
        <v>9373</v>
      </c>
      <c r="B9374" t="s">
        <v>8671</v>
      </c>
      <c r="C9374" t="s">
        <v>10</v>
      </c>
      <c r="D9374" s="50">
        <v>45921</v>
      </c>
      <c r="E9374">
        <f>YEAR(Tabela1[[#This Row],[Start Date]])</f>
        <v>2025</v>
      </c>
      <c r="F9374">
        <f>ROUNDUP(MONTH(Tabela1[[#This Row],[Start Date]])/3,0)</f>
        <v>3</v>
      </c>
      <c r="G9374" t="s">
        <v>8</v>
      </c>
      <c r="H9374">
        <v>5</v>
      </c>
      <c r="I9374" t="s">
        <v>12</v>
      </c>
      <c r="J9374" t="s">
        <v>8</v>
      </c>
      <c r="K9374">
        <v>30</v>
      </c>
      <c r="L9374" t="s">
        <v>11</v>
      </c>
      <c r="M9374">
        <v>0</v>
      </c>
      <c r="N9374">
        <v>3</v>
      </c>
      <c r="O9374" t="str">
        <f>IF(AND(Tabela1[[#This Row],[EA Play Season Pass]]="Yes",Tabela1[[#This Row],[Minecraft Season Pass]]="Yes"),"Yes","No")</f>
        <v>No</v>
      </c>
      <c r="P9374" t="str">
        <f>IF(OR(Tabela1[[#This Row],[EA Play Season Pass]]="Yes",Tabela1[[#This Row],[Minecraft Season Pass]]="Yes"),"Yes","No")</f>
        <v>Yes</v>
      </c>
      <c r="Q9374">
        <v>32</v>
      </c>
      <c r="R9374" s="2"/>
    </row>
    <row r="9375" spans="1:18" x14ac:dyDescent="0.25">
      <c r="A9375">
        <v>9374</v>
      </c>
      <c r="B9375" t="s">
        <v>3408</v>
      </c>
      <c r="C9375" t="s">
        <v>7</v>
      </c>
      <c r="D9375" s="50">
        <v>45921</v>
      </c>
      <c r="E9375">
        <f>YEAR(Tabela1[[#This Row],[Start Date]])</f>
        <v>2025</v>
      </c>
      <c r="F9375">
        <f>ROUNDUP(MONTH(Tabela1[[#This Row],[Start Date]])/3,0)</f>
        <v>3</v>
      </c>
      <c r="G9375" t="s">
        <v>8</v>
      </c>
      <c r="H9375">
        <v>15</v>
      </c>
      <c r="I9375" t="s">
        <v>14</v>
      </c>
      <c r="J9375" t="s">
        <v>8</v>
      </c>
      <c r="K9375">
        <v>30</v>
      </c>
      <c r="L9375" t="s">
        <v>11</v>
      </c>
      <c r="M9375">
        <v>0</v>
      </c>
      <c r="N9375">
        <v>3</v>
      </c>
      <c r="O9375" t="str">
        <f>IF(AND(Tabela1[[#This Row],[EA Play Season Pass]]="Yes",Tabela1[[#This Row],[Minecraft Season Pass]]="Yes"),"Yes","No")</f>
        <v>No</v>
      </c>
      <c r="P9375" t="str">
        <f>IF(OR(Tabela1[[#This Row],[EA Play Season Pass]]="Yes",Tabela1[[#This Row],[Minecraft Season Pass]]="Yes"),"Yes","No")</f>
        <v>Yes</v>
      </c>
      <c r="Q9375">
        <v>42</v>
      </c>
      <c r="R9375" s="2"/>
    </row>
    <row r="9376" spans="1:18" x14ac:dyDescent="0.25">
      <c r="A9376">
        <v>9375</v>
      </c>
      <c r="B9376" t="s">
        <v>8672</v>
      </c>
      <c r="C9376" t="s">
        <v>13</v>
      </c>
      <c r="D9376" s="50">
        <v>45921</v>
      </c>
      <c r="E9376">
        <f>YEAR(Tabela1[[#This Row],[Start Date]])</f>
        <v>2025</v>
      </c>
      <c r="F9376">
        <f>ROUNDUP(MONTH(Tabela1[[#This Row],[Start Date]])/3,0)</f>
        <v>3</v>
      </c>
      <c r="G9376" t="s">
        <v>11</v>
      </c>
      <c r="H9376">
        <v>10</v>
      </c>
      <c r="I9376" t="s">
        <v>12</v>
      </c>
      <c r="J9376" t="s">
        <v>8</v>
      </c>
      <c r="K9376">
        <v>30</v>
      </c>
      <c r="L9376" t="s">
        <v>8</v>
      </c>
      <c r="M9376">
        <v>20</v>
      </c>
      <c r="N9376">
        <v>3</v>
      </c>
      <c r="O9376" t="str">
        <f>IF(AND(Tabela1[[#This Row],[EA Play Season Pass]]="Yes",Tabela1[[#This Row],[Minecraft Season Pass]]="Yes"),"Yes","No")</f>
        <v>Yes</v>
      </c>
      <c r="P9376" t="str">
        <f>IF(OR(Tabela1[[#This Row],[EA Play Season Pass]]="Yes",Tabela1[[#This Row],[Minecraft Season Pass]]="Yes"),"Yes","No")</f>
        <v>Yes</v>
      </c>
      <c r="Q9376">
        <v>57</v>
      </c>
      <c r="R9376" s="2"/>
    </row>
    <row r="9377" spans="1:18" x14ac:dyDescent="0.25">
      <c r="A9377">
        <v>9376</v>
      </c>
      <c r="B9377" t="s">
        <v>8673</v>
      </c>
      <c r="C9377" t="s">
        <v>13</v>
      </c>
      <c r="D9377" s="50">
        <v>45921</v>
      </c>
      <c r="E9377">
        <f>YEAR(Tabela1[[#This Row],[Start Date]])</f>
        <v>2025</v>
      </c>
      <c r="F9377">
        <f>ROUNDUP(MONTH(Tabela1[[#This Row],[Start Date]])/3,0)</f>
        <v>3</v>
      </c>
      <c r="G9377" t="s">
        <v>8</v>
      </c>
      <c r="H9377">
        <v>10</v>
      </c>
      <c r="I9377" t="s">
        <v>9</v>
      </c>
      <c r="J9377" t="s">
        <v>8</v>
      </c>
      <c r="K9377">
        <v>30</v>
      </c>
      <c r="L9377" t="s">
        <v>8</v>
      </c>
      <c r="M9377">
        <v>20</v>
      </c>
      <c r="N9377">
        <v>3</v>
      </c>
      <c r="O9377" t="str">
        <f>IF(AND(Tabela1[[#This Row],[EA Play Season Pass]]="Yes",Tabela1[[#This Row],[Minecraft Season Pass]]="Yes"),"Yes","No")</f>
        <v>Yes</v>
      </c>
      <c r="P9377" t="str">
        <f>IF(OR(Tabela1[[#This Row],[EA Play Season Pass]]="Yes",Tabela1[[#This Row],[Minecraft Season Pass]]="Yes"),"Yes","No")</f>
        <v>Yes</v>
      </c>
      <c r="Q9377">
        <v>57</v>
      </c>
      <c r="R9377" s="2"/>
    </row>
    <row r="9378" spans="1:18" x14ac:dyDescent="0.25">
      <c r="A9378">
        <v>9377</v>
      </c>
      <c r="B9378" t="s">
        <v>8674</v>
      </c>
      <c r="C9378" t="s">
        <v>10</v>
      </c>
      <c r="D9378" s="50">
        <v>45921</v>
      </c>
      <c r="E9378">
        <f>YEAR(Tabela1[[#This Row],[Start Date]])</f>
        <v>2025</v>
      </c>
      <c r="F9378">
        <f>ROUNDUP(MONTH(Tabela1[[#This Row],[Start Date]])/3,0)</f>
        <v>3</v>
      </c>
      <c r="G9378" t="s">
        <v>11</v>
      </c>
      <c r="H9378">
        <v>5</v>
      </c>
      <c r="I9378" t="s">
        <v>9</v>
      </c>
      <c r="J9378" t="s">
        <v>11</v>
      </c>
      <c r="K9378">
        <v>0</v>
      </c>
      <c r="L9378" t="s">
        <v>8</v>
      </c>
      <c r="M9378">
        <v>20</v>
      </c>
      <c r="N9378">
        <v>3</v>
      </c>
      <c r="O9378" t="str">
        <f>IF(AND(Tabela1[[#This Row],[EA Play Season Pass]]="Yes",Tabela1[[#This Row],[Minecraft Season Pass]]="Yes"),"Yes","No")</f>
        <v>No</v>
      </c>
      <c r="P9378" t="str">
        <f>IF(OR(Tabela1[[#This Row],[EA Play Season Pass]]="Yes",Tabela1[[#This Row],[Minecraft Season Pass]]="Yes"),"Yes","No")</f>
        <v>Yes</v>
      </c>
      <c r="Q9378">
        <v>22</v>
      </c>
      <c r="R9378" s="2"/>
    </row>
    <row r="9379" spans="1:18" x14ac:dyDescent="0.25">
      <c r="A9379">
        <v>9378</v>
      </c>
      <c r="B9379" t="s">
        <v>2480</v>
      </c>
      <c r="C9379" t="s">
        <v>13</v>
      </c>
      <c r="D9379" s="50">
        <v>45922</v>
      </c>
      <c r="E9379">
        <f>YEAR(Tabela1[[#This Row],[Start Date]])</f>
        <v>2025</v>
      </c>
      <c r="F9379">
        <f>ROUNDUP(MONTH(Tabela1[[#This Row],[Start Date]])/3,0)</f>
        <v>3</v>
      </c>
      <c r="G9379" t="s">
        <v>11</v>
      </c>
      <c r="H9379">
        <v>10</v>
      </c>
      <c r="I9379" t="s">
        <v>14</v>
      </c>
      <c r="J9379" t="s">
        <v>8</v>
      </c>
      <c r="K9379">
        <v>30</v>
      </c>
      <c r="L9379" t="s">
        <v>8</v>
      </c>
      <c r="M9379">
        <v>20</v>
      </c>
      <c r="N9379">
        <v>2</v>
      </c>
      <c r="O9379" t="str">
        <f>IF(AND(Tabela1[[#This Row],[EA Play Season Pass]]="Yes",Tabela1[[#This Row],[Minecraft Season Pass]]="Yes"),"Yes","No")</f>
        <v>Yes</v>
      </c>
      <c r="P9379" t="str">
        <f>IF(OR(Tabela1[[#This Row],[EA Play Season Pass]]="Yes",Tabela1[[#This Row],[Minecraft Season Pass]]="Yes"),"Yes","No")</f>
        <v>Yes</v>
      </c>
      <c r="Q9379">
        <v>58</v>
      </c>
      <c r="R9379" s="2"/>
    </row>
    <row r="9380" spans="1:18" x14ac:dyDescent="0.25">
      <c r="A9380">
        <v>9379</v>
      </c>
      <c r="B9380" t="s">
        <v>5057</v>
      </c>
      <c r="C9380" t="s">
        <v>13</v>
      </c>
      <c r="D9380" s="50">
        <v>45922</v>
      </c>
      <c r="E9380">
        <f>YEAR(Tabela1[[#This Row],[Start Date]])</f>
        <v>2025</v>
      </c>
      <c r="F9380">
        <f>ROUNDUP(MONTH(Tabela1[[#This Row],[Start Date]])/3,0)</f>
        <v>3</v>
      </c>
      <c r="G9380" t="s">
        <v>11</v>
      </c>
      <c r="H9380">
        <v>10</v>
      </c>
      <c r="I9380" t="s">
        <v>9</v>
      </c>
      <c r="J9380" t="s">
        <v>8</v>
      </c>
      <c r="K9380">
        <v>30</v>
      </c>
      <c r="L9380" t="s">
        <v>11</v>
      </c>
      <c r="M9380">
        <v>0</v>
      </c>
      <c r="N9380">
        <v>2</v>
      </c>
      <c r="O9380" t="str">
        <f>IF(AND(Tabela1[[#This Row],[EA Play Season Pass]]="Yes",Tabela1[[#This Row],[Minecraft Season Pass]]="Yes"),"Yes","No")</f>
        <v>No</v>
      </c>
      <c r="P9380" t="str">
        <f>IF(OR(Tabela1[[#This Row],[EA Play Season Pass]]="Yes",Tabela1[[#This Row],[Minecraft Season Pass]]="Yes"),"Yes","No")</f>
        <v>Yes</v>
      </c>
      <c r="Q9380">
        <v>38</v>
      </c>
      <c r="R9380" s="2"/>
    </row>
    <row r="9381" spans="1:18" x14ac:dyDescent="0.25">
      <c r="A9381">
        <v>9380</v>
      </c>
      <c r="B9381" t="s">
        <v>3220</v>
      </c>
      <c r="C9381" t="s">
        <v>10</v>
      </c>
      <c r="D9381" s="50">
        <v>45922</v>
      </c>
      <c r="E9381">
        <f>YEAR(Tabela1[[#This Row],[Start Date]])</f>
        <v>2025</v>
      </c>
      <c r="F9381">
        <f>ROUNDUP(MONTH(Tabela1[[#This Row],[Start Date]])/3,0)</f>
        <v>3</v>
      </c>
      <c r="G9381" t="s">
        <v>8</v>
      </c>
      <c r="H9381">
        <v>5</v>
      </c>
      <c r="I9381" t="s">
        <v>9</v>
      </c>
      <c r="J9381" t="s">
        <v>8</v>
      </c>
      <c r="K9381">
        <v>30</v>
      </c>
      <c r="L9381" t="s">
        <v>8</v>
      </c>
      <c r="M9381">
        <v>20</v>
      </c>
      <c r="N9381">
        <v>2</v>
      </c>
      <c r="O9381" t="str">
        <f>IF(AND(Tabela1[[#This Row],[EA Play Season Pass]]="Yes",Tabela1[[#This Row],[Minecraft Season Pass]]="Yes"),"Yes","No")</f>
        <v>Yes</v>
      </c>
      <c r="P9381" t="str">
        <f>IF(OR(Tabela1[[#This Row],[EA Play Season Pass]]="Yes",Tabela1[[#This Row],[Minecraft Season Pass]]="Yes"),"Yes","No")</f>
        <v>Yes</v>
      </c>
      <c r="Q9381">
        <v>53</v>
      </c>
      <c r="R9381" s="2"/>
    </row>
    <row r="9382" spans="1:18" x14ac:dyDescent="0.25">
      <c r="A9382">
        <v>9381</v>
      </c>
      <c r="B9382" t="s">
        <v>5699</v>
      </c>
      <c r="C9382" t="s">
        <v>7</v>
      </c>
      <c r="D9382" s="50">
        <v>45922</v>
      </c>
      <c r="E9382">
        <f>YEAR(Tabela1[[#This Row],[Start Date]])</f>
        <v>2025</v>
      </c>
      <c r="F9382">
        <f>ROUNDUP(MONTH(Tabela1[[#This Row],[Start Date]])/3,0)</f>
        <v>3</v>
      </c>
      <c r="G9382" t="s">
        <v>8</v>
      </c>
      <c r="H9382">
        <v>15</v>
      </c>
      <c r="I9382" t="s">
        <v>12</v>
      </c>
      <c r="J9382" t="s">
        <v>11</v>
      </c>
      <c r="K9382">
        <v>0</v>
      </c>
      <c r="L9382" t="s">
        <v>8</v>
      </c>
      <c r="M9382">
        <v>20</v>
      </c>
      <c r="N9382">
        <v>3</v>
      </c>
      <c r="O9382" t="str">
        <f>IF(AND(Tabela1[[#This Row],[EA Play Season Pass]]="Yes",Tabela1[[#This Row],[Minecraft Season Pass]]="Yes"),"Yes","No")</f>
        <v>No</v>
      </c>
      <c r="P9382" t="str">
        <f>IF(OR(Tabela1[[#This Row],[EA Play Season Pass]]="Yes",Tabela1[[#This Row],[Minecraft Season Pass]]="Yes"),"Yes","No")</f>
        <v>Yes</v>
      </c>
      <c r="Q9382">
        <v>32</v>
      </c>
      <c r="R9382" s="2"/>
    </row>
    <row r="9383" spans="1:18" x14ac:dyDescent="0.25">
      <c r="A9383">
        <v>9382</v>
      </c>
      <c r="B9383" t="s">
        <v>8675</v>
      </c>
      <c r="C9383" t="s">
        <v>13</v>
      </c>
      <c r="D9383" s="50">
        <v>45922</v>
      </c>
      <c r="E9383">
        <f>YEAR(Tabela1[[#This Row],[Start Date]])</f>
        <v>2025</v>
      </c>
      <c r="F9383">
        <f>ROUNDUP(MONTH(Tabela1[[#This Row],[Start Date]])/3,0)</f>
        <v>3</v>
      </c>
      <c r="G9383" t="s">
        <v>8</v>
      </c>
      <c r="H9383">
        <v>10</v>
      </c>
      <c r="I9383" t="s">
        <v>14</v>
      </c>
      <c r="J9383" t="s">
        <v>11</v>
      </c>
      <c r="K9383">
        <v>0</v>
      </c>
      <c r="L9383" t="s">
        <v>8</v>
      </c>
      <c r="M9383">
        <v>20</v>
      </c>
      <c r="N9383">
        <v>2</v>
      </c>
      <c r="O9383" t="str">
        <f>IF(AND(Tabela1[[#This Row],[EA Play Season Pass]]="Yes",Tabela1[[#This Row],[Minecraft Season Pass]]="Yes"),"Yes","No")</f>
        <v>No</v>
      </c>
      <c r="P9383" t="str">
        <f>IF(OR(Tabela1[[#This Row],[EA Play Season Pass]]="Yes",Tabela1[[#This Row],[Minecraft Season Pass]]="Yes"),"Yes","No")</f>
        <v>Yes</v>
      </c>
      <c r="Q9383">
        <v>28</v>
      </c>
      <c r="R9383" s="2"/>
    </row>
    <row r="9384" spans="1:18" x14ac:dyDescent="0.25">
      <c r="A9384">
        <v>9383</v>
      </c>
      <c r="B9384" t="s">
        <v>3927</v>
      </c>
      <c r="C9384" t="s">
        <v>10</v>
      </c>
      <c r="D9384" s="50">
        <v>45922</v>
      </c>
      <c r="E9384">
        <f>YEAR(Tabela1[[#This Row],[Start Date]])</f>
        <v>2025</v>
      </c>
      <c r="F9384">
        <f>ROUNDUP(MONTH(Tabela1[[#This Row],[Start Date]])/3,0)</f>
        <v>3</v>
      </c>
      <c r="G9384" t="s">
        <v>11</v>
      </c>
      <c r="H9384">
        <v>5</v>
      </c>
      <c r="I9384" t="s">
        <v>12</v>
      </c>
      <c r="J9384" t="s">
        <v>8</v>
      </c>
      <c r="K9384">
        <v>30</v>
      </c>
      <c r="L9384" t="s">
        <v>11</v>
      </c>
      <c r="M9384">
        <v>0</v>
      </c>
      <c r="N9384">
        <v>1</v>
      </c>
      <c r="O9384" t="str">
        <f>IF(AND(Tabela1[[#This Row],[EA Play Season Pass]]="Yes",Tabela1[[#This Row],[Minecraft Season Pass]]="Yes"),"Yes","No")</f>
        <v>No</v>
      </c>
      <c r="P9384" t="str">
        <f>IF(OR(Tabela1[[#This Row],[EA Play Season Pass]]="Yes",Tabela1[[#This Row],[Minecraft Season Pass]]="Yes"),"Yes","No")</f>
        <v>Yes</v>
      </c>
      <c r="Q9384">
        <v>34</v>
      </c>
      <c r="R9384" s="2"/>
    </row>
    <row r="9385" spans="1:18" x14ac:dyDescent="0.25">
      <c r="A9385">
        <v>9384</v>
      </c>
      <c r="B9385" t="s">
        <v>1394</v>
      </c>
      <c r="C9385" t="s">
        <v>10</v>
      </c>
      <c r="D9385" s="50">
        <v>45922</v>
      </c>
      <c r="E9385">
        <f>YEAR(Tabela1[[#This Row],[Start Date]])</f>
        <v>2025</v>
      </c>
      <c r="F9385">
        <f>ROUNDUP(MONTH(Tabela1[[#This Row],[Start Date]])/3,0)</f>
        <v>3</v>
      </c>
      <c r="G9385" t="s">
        <v>11</v>
      </c>
      <c r="H9385">
        <v>5</v>
      </c>
      <c r="I9385" t="s">
        <v>12</v>
      </c>
      <c r="J9385" t="s">
        <v>8</v>
      </c>
      <c r="K9385">
        <v>30</v>
      </c>
      <c r="L9385" t="s">
        <v>11</v>
      </c>
      <c r="M9385">
        <v>0</v>
      </c>
      <c r="N9385">
        <v>1</v>
      </c>
      <c r="O9385" t="str">
        <f>IF(AND(Tabela1[[#This Row],[EA Play Season Pass]]="Yes",Tabela1[[#This Row],[Minecraft Season Pass]]="Yes"),"Yes","No")</f>
        <v>No</v>
      </c>
      <c r="P9385" t="str">
        <f>IF(OR(Tabela1[[#This Row],[EA Play Season Pass]]="Yes",Tabela1[[#This Row],[Minecraft Season Pass]]="Yes"),"Yes","No")</f>
        <v>Yes</v>
      </c>
      <c r="Q9385">
        <v>34</v>
      </c>
      <c r="R9385" s="2"/>
    </row>
    <row r="9386" spans="1:18" x14ac:dyDescent="0.25">
      <c r="A9386">
        <v>9385</v>
      </c>
      <c r="B9386" t="s">
        <v>4227</v>
      </c>
      <c r="C9386" t="s">
        <v>7</v>
      </c>
      <c r="D9386" s="50">
        <v>45923</v>
      </c>
      <c r="E9386">
        <f>YEAR(Tabela1[[#This Row],[Start Date]])</f>
        <v>2025</v>
      </c>
      <c r="F9386">
        <f>ROUNDUP(MONTH(Tabela1[[#This Row],[Start Date]])/3,0)</f>
        <v>3</v>
      </c>
      <c r="G9386" t="s">
        <v>11</v>
      </c>
      <c r="H9386">
        <v>15</v>
      </c>
      <c r="I9386" t="s">
        <v>12</v>
      </c>
      <c r="J9386" t="s">
        <v>11</v>
      </c>
      <c r="K9386">
        <v>0</v>
      </c>
      <c r="L9386" t="s">
        <v>8</v>
      </c>
      <c r="M9386">
        <v>20</v>
      </c>
      <c r="N9386">
        <v>3</v>
      </c>
      <c r="O9386" t="str">
        <f>IF(AND(Tabela1[[#This Row],[EA Play Season Pass]]="Yes",Tabela1[[#This Row],[Minecraft Season Pass]]="Yes"),"Yes","No")</f>
        <v>No</v>
      </c>
      <c r="P9386" t="str">
        <f>IF(OR(Tabela1[[#This Row],[EA Play Season Pass]]="Yes",Tabela1[[#This Row],[Minecraft Season Pass]]="Yes"),"Yes","No")</f>
        <v>Yes</v>
      </c>
      <c r="Q9386">
        <v>32</v>
      </c>
      <c r="R9386" s="2"/>
    </row>
    <row r="9387" spans="1:18" x14ac:dyDescent="0.25">
      <c r="A9387">
        <v>9386</v>
      </c>
      <c r="B9387" t="s">
        <v>8676</v>
      </c>
      <c r="C9387" t="s">
        <v>10</v>
      </c>
      <c r="D9387" s="50">
        <v>45923</v>
      </c>
      <c r="E9387">
        <f>YEAR(Tabela1[[#This Row],[Start Date]])</f>
        <v>2025</v>
      </c>
      <c r="F9387">
        <f>ROUNDUP(MONTH(Tabela1[[#This Row],[Start Date]])/3,0)</f>
        <v>3</v>
      </c>
      <c r="G9387" t="s">
        <v>11</v>
      </c>
      <c r="H9387">
        <v>5</v>
      </c>
      <c r="I9387" t="s">
        <v>12</v>
      </c>
      <c r="J9387" t="s">
        <v>8</v>
      </c>
      <c r="K9387">
        <v>30</v>
      </c>
      <c r="L9387" t="s">
        <v>11</v>
      </c>
      <c r="M9387">
        <v>0</v>
      </c>
      <c r="N9387">
        <v>2</v>
      </c>
      <c r="O9387" t="str">
        <f>IF(AND(Tabela1[[#This Row],[EA Play Season Pass]]="Yes",Tabela1[[#This Row],[Minecraft Season Pass]]="Yes"),"Yes","No")</f>
        <v>No</v>
      </c>
      <c r="P9387" t="str">
        <f>IF(OR(Tabela1[[#This Row],[EA Play Season Pass]]="Yes",Tabela1[[#This Row],[Minecraft Season Pass]]="Yes"),"Yes","No")</f>
        <v>Yes</v>
      </c>
      <c r="Q9387">
        <v>33</v>
      </c>
      <c r="R9387" s="2"/>
    </row>
    <row r="9388" spans="1:18" x14ac:dyDescent="0.25">
      <c r="A9388">
        <v>9387</v>
      </c>
      <c r="B9388" t="s">
        <v>8677</v>
      </c>
      <c r="C9388" t="s">
        <v>7</v>
      </c>
      <c r="D9388" s="50">
        <v>45923</v>
      </c>
      <c r="E9388">
        <f>YEAR(Tabela1[[#This Row],[Start Date]])</f>
        <v>2025</v>
      </c>
      <c r="F9388">
        <f>ROUNDUP(MONTH(Tabela1[[#This Row],[Start Date]])/3,0)</f>
        <v>3</v>
      </c>
      <c r="G9388" t="s">
        <v>8</v>
      </c>
      <c r="H9388">
        <v>15</v>
      </c>
      <c r="I9388" t="s">
        <v>14</v>
      </c>
      <c r="J9388" t="s">
        <v>8</v>
      </c>
      <c r="K9388">
        <v>30</v>
      </c>
      <c r="L9388" t="s">
        <v>11</v>
      </c>
      <c r="M9388">
        <v>0</v>
      </c>
      <c r="N9388">
        <v>1</v>
      </c>
      <c r="O9388" t="str">
        <f>IF(AND(Tabela1[[#This Row],[EA Play Season Pass]]="Yes",Tabela1[[#This Row],[Minecraft Season Pass]]="Yes"),"Yes","No")</f>
        <v>No</v>
      </c>
      <c r="P9388" t="str">
        <f>IF(OR(Tabela1[[#This Row],[EA Play Season Pass]]="Yes",Tabela1[[#This Row],[Minecraft Season Pass]]="Yes"),"Yes","No")</f>
        <v>Yes</v>
      </c>
      <c r="Q9388">
        <v>44</v>
      </c>
      <c r="R9388" s="2"/>
    </row>
    <row r="9389" spans="1:18" x14ac:dyDescent="0.25">
      <c r="A9389">
        <v>9388</v>
      </c>
      <c r="B9389" t="s">
        <v>8678</v>
      </c>
      <c r="C9389" t="s">
        <v>13</v>
      </c>
      <c r="D9389" s="50">
        <v>45923</v>
      </c>
      <c r="E9389">
        <f>YEAR(Tabela1[[#This Row],[Start Date]])</f>
        <v>2025</v>
      </c>
      <c r="F9389">
        <f>ROUNDUP(MONTH(Tabela1[[#This Row],[Start Date]])/3,0)</f>
        <v>3</v>
      </c>
      <c r="G9389" t="s">
        <v>11</v>
      </c>
      <c r="H9389">
        <v>10</v>
      </c>
      <c r="I9389" t="s">
        <v>14</v>
      </c>
      <c r="J9389" t="s">
        <v>11</v>
      </c>
      <c r="K9389">
        <v>0</v>
      </c>
      <c r="L9389" t="s">
        <v>8</v>
      </c>
      <c r="M9389">
        <v>20</v>
      </c>
      <c r="N9389">
        <v>1</v>
      </c>
      <c r="O9389" t="str">
        <f>IF(AND(Tabela1[[#This Row],[EA Play Season Pass]]="Yes",Tabela1[[#This Row],[Minecraft Season Pass]]="Yes"),"Yes","No")</f>
        <v>No</v>
      </c>
      <c r="P9389" t="str">
        <f>IF(OR(Tabela1[[#This Row],[EA Play Season Pass]]="Yes",Tabela1[[#This Row],[Minecraft Season Pass]]="Yes"),"Yes","No")</f>
        <v>Yes</v>
      </c>
      <c r="Q9389">
        <v>29</v>
      </c>
      <c r="R9389" s="2"/>
    </row>
    <row r="9390" spans="1:18" x14ac:dyDescent="0.25">
      <c r="A9390">
        <v>9389</v>
      </c>
      <c r="B9390" t="s">
        <v>8679</v>
      </c>
      <c r="C9390" t="s">
        <v>10</v>
      </c>
      <c r="D9390" s="50">
        <v>45923</v>
      </c>
      <c r="E9390">
        <f>YEAR(Tabela1[[#This Row],[Start Date]])</f>
        <v>2025</v>
      </c>
      <c r="F9390">
        <f>ROUNDUP(MONTH(Tabela1[[#This Row],[Start Date]])/3,0)</f>
        <v>3</v>
      </c>
      <c r="G9390" t="s">
        <v>11</v>
      </c>
      <c r="H9390">
        <v>5</v>
      </c>
      <c r="I9390" t="s">
        <v>12</v>
      </c>
      <c r="J9390" t="s">
        <v>11</v>
      </c>
      <c r="K9390">
        <v>0</v>
      </c>
      <c r="L9390" t="s">
        <v>11</v>
      </c>
      <c r="M9390">
        <v>0</v>
      </c>
      <c r="N9390">
        <v>2</v>
      </c>
      <c r="O9390" t="str">
        <f>IF(AND(Tabela1[[#This Row],[EA Play Season Pass]]="Yes",Tabela1[[#This Row],[Minecraft Season Pass]]="Yes"),"Yes","No")</f>
        <v>No</v>
      </c>
      <c r="P9390" t="str">
        <f>IF(OR(Tabela1[[#This Row],[EA Play Season Pass]]="Yes",Tabela1[[#This Row],[Minecraft Season Pass]]="Yes"),"Yes","No")</f>
        <v>No</v>
      </c>
      <c r="Q9390">
        <v>3</v>
      </c>
      <c r="R9390" s="2"/>
    </row>
    <row r="9391" spans="1:18" x14ac:dyDescent="0.25">
      <c r="A9391">
        <v>9390</v>
      </c>
      <c r="B9391" t="s">
        <v>3854</v>
      </c>
      <c r="C9391" t="s">
        <v>13</v>
      </c>
      <c r="D9391" s="50">
        <v>45923</v>
      </c>
      <c r="E9391">
        <f>YEAR(Tabela1[[#This Row],[Start Date]])</f>
        <v>2025</v>
      </c>
      <c r="F9391">
        <f>ROUNDUP(MONTH(Tabela1[[#This Row],[Start Date]])/3,0)</f>
        <v>3</v>
      </c>
      <c r="G9391" t="s">
        <v>11</v>
      </c>
      <c r="H9391">
        <v>10</v>
      </c>
      <c r="I9391" t="s">
        <v>12</v>
      </c>
      <c r="J9391" t="s">
        <v>11</v>
      </c>
      <c r="K9391">
        <v>0</v>
      </c>
      <c r="L9391" t="s">
        <v>8</v>
      </c>
      <c r="M9391">
        <v>20</v>
      </c>
      <c r="N9391">
        <v>1</v>
      </c>
      <c r="O9391" t="str">
        <f>IF(AND(Tabela1[[#This Row],[EA Play Season Pass]]="Yes",Tabela1[[#This Row],[Minecraft Season Pass]]="Yes"),"Yes","No")</f>
        <v>No</v>
      </c>
      <c r="P9391" t="str">
        <f>IF(OR(Tabela1[[#This Row],[EA Play Season Pass]]="Yes",Tabela1[[#This Row],[Minecraft Season Pass]]="Yes"),"Yes","No")</f>
        <v>Yes</v>
      </c>
      <c r="Q9391">
        <v>29</v>
      </c>
      <c r="R9391" s="2"/>
    </row>
    <row r="9392" spans="1:18" x14ac:dyDescent="0.25">
      <c r="A9392">
        <v>9391</v>
      </c>
      <c r="B9392" t="s">
        <v>2108</v>
      </c>
      <c r="C9392" t="s">
        <v>13</v>
      </c>
      <c r="D9392" s="50">
        <v>45923</v>
      </c>
      <c r="E9392">
        <f>YEAR(Tabela1[[#This Row],[Start Date]])</f>
        <v>2025</v>
      </c>
      <c r="F9392">
        <f>ROUNDUP(MONTH(Tabela1[[#This Row],[Start Date]])/3,0)</f>
        <v>3</v>
      </c>
      <c r="G9392" t="s">
        <v>8</v>
      </c>
      <c r="H9392">
        <v>10</v>
      </c>
      <c r="I9392" t="s">
        <v>14</v>
      </c>
      <c r="J9392" t="s">
        <v>8</v>
      </c>
      <c r="K9392">
        <v>30</v>
      </c>
      <c r="L9392" t="s">
        <v>11</v>
      </c>
      <c r="M9392">
        <v>0</v>
      </c>
      <c r="N9392">
        <v>1</v>
      </c>
      <c r="O9392" t="str">
        <f>IF(AND(Tabela1[[#This Row],[EA Play Season Pass]]="Yes",Tabela1[[#This Row],[Minecraft Season Pass]]="Yes"),"Yes","No")</f>
        <v>No</v>
      </c>
      <c r="P9392" t="str">
        <f>IF(OR(Tabela1[[#This Row],[EA Play Season Pass]]="Yes",Tabela1[[#This Row],[Minecraft Season Pass]]="Yes"),"Yes","No")</f>
        <v>Yes</v>
      </c>
      <c r="Q9392">
        <v>39</v>
      </c>
      <c r="R9392" s="2"/>
    </row>
    <row r="9393" spans="1:18" x14ac:dyDescent="0.25">
      <c r="A9393">
        <v>9392</v>
      </c>
      <c r="B9393" t="s">
        <v>1334</v>
      </c>
      <c r="C9393" t="s">
        <v>7</v>
      </c>
      <c r="D9393" s="50">
        <v>45923</v>
      </c>
      <c r="E9393">
        <f>YEAR(Tabela1[[#This Row],[Start Date]])</f>
        <v>2025</v>
      </c>
      <c r="F9393">
        <f>ROUNDUP(MONTH(Tabela1[[#This Row],[Start Date]])/3,0)</f>
        <v>3</v>
      </c>
      <c r="G9393" t="s">
        <v>8</v>
      </c>
      <c r="H9393">
        <v>15</v>
      </c>
      <c r="I9393" t="s">
        <v>14</v>
      </c>
      <c r="J9393" t="s">
        <v>11</v>
      </c>
      <c r="K9393">
        <v>0</v>
      </c>
      <c r="L9393" t="s">
        <v>8</v>
      </c>
      <c r="M9393">
        <v>20</v>
      </c>
      <c r="N9393">
        <v>1</v>
      </c>
      <c r="O9393" t="str">
        <f>IF(AND(Tabela1[[#This Row],[EA Play Season Pass]]="Yes",Tabela1[[#This Row],[Minecraft Season Pass]]="Yes"),"Yes","No")</f>
        <v>No</v>
      </c>
      <c r="P9393" t="str">
        <f>IF(OR(Tabela1[[#This Row],[EA Play Season Pass]]="Yes",Tabela1[[#This Row],[Minecraft Season Pass]]="Yes"),"Yes","No")</f>
        <v>Yes</v>
      </c>
      <c r="Q9393">
        <v>34</v>
      </c>
      <c r="R9393" s="2"/>
    </row>
    <row r="9394" spans="1:18" x14ac:dyDescent="0.25">
      <c r="A9394">
        <v>9393</v>
      </c>
      <c r="B9394" t="s">
        <v>2105</v>
      </c>
      <c r="C9394" t="s">
        <v>13</v>
      </c>
      <c r="D9394" s="50">
        <v>45923</v>
      </c>
      <c r="E9394">
        <f>YEAR(Tabela1[[#This Row],[Start Date]])</f>
        <v>2025</v>
      </c>
      <c r="F9394">
        <f>ROUNDUP(MONTH(Tabela1[[#This Row],[Start Date]])/3,0)</f>
        <v>3</v>
      </c>
      <c r="G9394" t="s">
        <v>11</v>
      </c>
      <c r="H9394">
        <v>10</v>
      </c>
      <c r="I9394" t="s">
        <v>9</v>
      </c>
      <c r="J9394" t="s">
        <v>8</v>
      </c>
      <c r="K9394">
        <v>30</v>
      </c>
      <c r="L9394" t="s">
        <v>8</v>
      </c>
      <c r="M9394">
        <v>20</v>
      </c>
      <c r="N9394">
        <v>1</v>
      </c>
      <c r="O9394" t="str">
        <f>IF(AND(Tabela1[[#This Row],[EA Play Season Pass]]="Yes",Tabela1[[#This Row],[Minecraft Season Pass]]="Yes"),"Yes","No")</f>
        <v>Yes</v>
      </c>
      <c r="P9394" t="str">
        <f>IF(OR(Tabela1[[#This Row],[EA Play Season Pass]]="Yes",Tabela1[[#This Row],[Minecraft Season Pass]]="Yes"),"Yes","No")</f>
        <v>Yes</v>
      </c>
      <c r="Q9394">
        <v>59</v>
      </c>
      <c r="R9394" s="2"/>
    </row>
    <row r="9395" spans="1:18" x14ac:dyDescent="0.25">
      <c r="A9395">
        <v>9394</v>
      </c>
      <c r="B9395" t="s">
        <v>1035</v>
      </c>
      <c r="C9395" t="s">
        <v>10</v>
      </c>
      <c r="D9395" s="50">
        <v>45924</v>
      </c>
      <c r="E9395">
        <f>YEAR(Tabela1[[#This Row],[Start Date]])</f>
        <v>2025</v>
      </c>
      <c r="F9395">
        <f>ROUNDUP(MONTH(Tabela1[[#This Row],[Start Date]])/3,0)</f>
        <v>3</v>
      </c>
      <c r="G9395" t="s">
        <v>11</v>
      </c>
      <c r="H9395">
        <v>5</v>
      </c>
      <c r="I9395" t="s">
        <v>14</v>
      </c>
      <c r="J9395" t="s">
        <v>11</v>
      </c>
      <c r="K9395">
        <v>0</v>
      </c>
      <c r="L9395" t="s">
        <v>11</v>
      </c>
      <c r="M9395">
        <v>0</v>
      </c>
      <c r="N9395">
        <v>2</v>
      </c>
      <c r="O9395" t="str">
        <f>IF(AND(Tabela1[[#This Row],[EA Play Season Pass]]="Yes",Tabela1[[#This Row],[Minecraft Season Pass]]="Yes"),"Yes","No")</f>
        <v>No</v>
      </c>
      <c r="P9395" t="str">
        <f>IF(OR(Tabela1[[#This Row],[EA Play Season Pass]]="Yes",Tabela1[[#This Row],[Minecraft Season Pass]]="Yes"),"Yes","No")</f>
        <v>No</v>
      </c>
      <c r="Q9395">
        <v>3</v>
      </c>
      <c r="R9395" s="2"/>
    </row>
    <row r="9396" spans="1:18" x14ac:dyDescent="0.25">
      <c r="A9396">
        <v>9395</v>
      </c>
      <c r="B9396" t="s">
        <v>8680</v>
      </c>
      <c r="C9396" t="s">
        <v>7</v>
      </c>
      <c r="D9396" s="50">
        <v>45924</v>
      </c>
      <c r="E9396">
        <f>YEAR(Tabela1[[#This Row],[Start Date]])</f>
        <v>2025</v>
      </c>
      <c r="F9396">
        <f>ROUNDUP(MONTH(Tabela1[[#This Row],[Start Date]])/3,0)</f>
        <v>3</v>
      </c>
      <c r="G9396" t="s">
        <v>8</v>
      </c>
      <c r="H9396">
        <v>15</v>
      </c>
      <c r="I9396" t="s">
        <v>9</v>
      </c>
      <c r="J9396" t="s">
        <v>11</v>
      </c>
      <c r="K9396">
        <v>0</v>
      </c>
      <c r="L9396" t="s">
        <v>8</v>
      </c>
      <c r="M9396">
        <v>20</v>
      </c>
      <c r="N9396">
        <v>1</v>
      </c>
      <c r="O9396" t="str">
        <f>IF(AND(Tabela1[[#This Row],[EA Play Season Pass]]="Yes",Tabela1[[#This Row],[Minecraft Season Pass]]="Yes"),"Yes","No")</f>
        <v>No</v>
      </c>
      <c r="P9396" t="str">
        <f>IF(OR(Tabela1[[#This Row],[EA Play Season Pass]]="Yes",Tabela1[[#This Row],[Minecraft Season Pass]]="Yes"),"Yes","No")</f>
        <v>Yes</v>
      </c>
      <c r="Q9396">
        <v>34</v>
      </c>
      <c r="R9396" s="2"/>
    </row>
    <row r="9397" spans="1:18" x14ac:dyDescent="0.25">
      <c r="A9397">
        <v>9396</v>
      </c>
      <c r="B9397" t="s">
        <v>2098</v>
      </c>
      <c r="C9397" t="s">
        <v>10</v>
      </c>
      <c r="D9397" s="50">
        <v>45924</v>
      </c>
      <c r="E9397">
        <f>YEAR(Tabela1[[#This Row],[Start Date]])</f>
        <v>2025</v>
      </c>
      <c r="F9397">
        <f>ROUNDUP(MONTH(Tabela1[[#This Row],[Start Date]])/3,0)</f>
        <v>3</v>
      </c>
      <c r="G9397" t="s">
        <v>11</v>
      </c>
      <c r="H9397">
        <v>5</v>
      </c>
      <c r="I9397" t="s">
        <v>12</v>
      </c>
      <c r="J9397" t="s">
        <v>11</v>
      </c>
      <c r="K9397">
        <v>0</v>
      </c>
      <c r="L9397" t="s">
        <v>11</v>
      </c>
      <c r="M9397">
        <v>0</v>
      </c>
      <c r="N9397">
        <v>2</v>
      </c>
      <c r="O9397" t="str">
        <f>IF(AND(Tabela1[[#This Row],[EA Play Season Pass]]="Yes",Tabela1[[#This Row],[Minecraft Season Pass]]="Yes"),"Yes","No")</f>
        <v>No</v>
      </c>
      <c r="P9397" t="str">
        <f>IF(OR(Tabela1[[#This Row],[EA Play Season Pass]]="Yes",Tabela1[[#This Row],[Minecraft Season Pass]]="Yes"),"Yes","No")</f>
        <v>No</v>
      </c>
      <c r="Q9397">
        <v>3</v>
      </c>
      <c r="R9397" s="2"/>
    </row>
    <row r="9398" spans="1:18" x14ac:dyDescent="0.25">
      <c r="A9398">
        <v>9397</v>
      </c>
      <c r="B9398" t="s">
        <v>6749</v>
      </c>
      <c r="C9398" t="s">
        <v>7</v>
      </c>
      <c r="D9398" s="50">
        <v>45924</v>
      </c>
      <c r="E9398">
        <f>YEAR(Tabela1[[#This Row],[Start Date]])</f>
        <v>2025</v>
      </c>
      <c r="F9398">
        <f>ROUNDUP(MONTH(Tabela1[[#This Row],[Start Date]])/3,0)</f>
        <v>3</v>
      </c>
      <c r="G9398" t="s">
        <v>11</v>
      </c>
      <c r="H9398">
        <v>15</v>
      </c>
      <c r="I9398" t="s">
        <v>14</v>
      </c>
      <c r="J9398" t="s">
        <v>8</v>
      </c>
      <c r="K9398">
        <v>30</v>
      </c>
      <c r="L9398" t="s">
        <v>11</v>
      </c>
      <c r="M9398">
        <v>0</v>
      </c>
      <c r="N9398">
        <v>2</v>
      </c>
      <c r="O9398" t="str">
        <f>IF(AND(Tabela1[[#This Row],[EA Play Season Pass]]="Yes",Tabela1[[#This Row],[Minecraft Season Pass]]="Yes"),"Yes","No")</f>
        <v>No</v>
      </c>
      <c r="P9398" t="str">
        <f>IF(OR(Tabela1[[#This Row],[EA Play Season Pass]]="Yes",Tabela1[[#This Row],[Minecraft Season Pass]]="Yes"),"Yes","No")</f>
        <v>Yes</v>
      </c>
      <c r="Q9398">
        <v>43</v>
      </c>
      <c r="R9398" s="2"/>
    </row>
    <row r="9399" spans="1:18" x14ac:dyDescent="0.25">
      <c r="A9399">
        <v>9398</v>
      </c>
      <c r="B9399" t="s">
        <v>8681</v>
      </c>
      <c r="C9399" t="s">
        <v>13</v>
      </c>
      <c r="D9399" s="50">
        <v>45924</v>
      </c>
      <c r="E9399">
        <f>YEAR(Tabela1[[#This Row],[Start Date]])</f>
        <v>2025</v>
      </c>
      <c r="F9399">
        <f>ROUNDUP(MONTH(Tabela1[[#This Row],[Start Date]])/3,0)</f>
        <v>3</v>
      </c>
      <c r="G9399" t="s">
        <v>8</v>
      </c>
      <c r="H9399">
        <v>10</v>
      </c>
      <c r="I9399" t="s">
        <v>9</v>
      </c>
      <c r="J9399" t="s">
        <v>11</v>
      </c>
      <c r="K9399">
        <v>0</v>
      </c>
      <c r="L9399" t="s">
        <v>8</v>
      </c>
      <c r="M9399">
        <v>20</v>
      </c>
      <c r="N9399">
        <v>2</v>
      </c>
      <c r="O9399" t="str">
        <f>IF(AND(Tabela1[[#This Row],[EA Play Season Pass]]="Yes",Tabela1[[#This Row],[Minecraft Season Pass]]="Yes"),"Yes","No")</f>
        <v>No</v>
      </c>
      <c r="P9399" t="str">
        <f>IF(OR(Tabela1[[#This Row],[EA Play Season Pass]]="Yes",Tabela1[[#This Row],[Minecraft Season Pass]]="Yes"),"Yes","No")</f>
        <v>Yes</v>
      </c>
      <c r="Q9399">
        <v>28</v>
      </c>
      <c r="R9399" s="2"/>
    </row>
    <row r="9400" spans="1:18" x14ac:dyDescent="0.25">
      <c r="A9400">
        <v>9399</v>
      </c>
      <c r="B9400" t="s">
        <v>8682</v>
      </c>
      <c r="C9400" t="s">
        <v>13</v>
      </c>
      <c r="D9400" s="50">
        <v>45924</v>
      </c>
      <c r="E9400">
        <f>YEAR(Tabela1[[#This Row],[Start Date]])</f>
        <v>2025</v>
      </c>
      <c r="F9400">
        <f>ROUNDUP(MONTH(Tabela1[[#This Row],[Start Date]])/3,0)</f>
        <v>3</v>
      </c>
      <c r="G9400" t="s">
        <v>11</v>
      </c>
      <c r="H9400">
        <v>10</v>
      </c>
      <c r="I9400" t="s">
        <v>14</v>
      </c>
      <c r="J9400" t="s">
        <v>8</v>
      </c>
      <c r="K9400">
        <v>30</v>
      </c>
      <c r="L9400" t="s">
        <v>11</v>
      </c>
      <c r="M9400">
        <v>0</v>
      </c>
      <c r="N9400">
        <v>3</v>
      </c>
      <c r="O9400" t="str">
        <f>IF(AND(Tabela1[[#This Row],[EA Play Season Pass]]="Yes",Tabela1[[#This Row],[Minecraft Season Pass]]="Yes"),"Yes","No")</f>
        <v>No</v>
      </c>
      <c r="P9400" t="str">
        <f>IF(OR(Tabela1[[#This Row],[EA Play Season Pass]]="Yes",Tabela1[[#This Row],[Minecraft Season Pass]]="Yes"),"Yes","No")</f>
        <v>Yes</v>
      </c>
      <c r="Q9400">
        <v>37</v>
      </c>
      <c r="R9400" s="2"/>
    </row>
    <row r="9401" spans="1:18" x14ac:dyDescent="0.25">
      <c r="A9401">
        <v>9400</v>
      </c>
      <c r="B9401" t="s">
        <v>7502</v>
      </c>
      <c r="C9401" t="s">
        <v>13</v>
      </c>
      <c r="D9401" s="50">
        <v>45925</v>
      </c>
      <c r="E9401">
        <f>YEAR(Tabela1[[#This Row],[Start Date]])</f>
        <v>2025</v>
      </c>
      <c r="F9401">
        <f>ROUNDUP(MONTH(Tabela1[[#This Row],[Start Date]])/3,0)</f>
        <v>3</v>
      </c>
      <c r="G9401" t="s">
        <v>11</v>
      </c>
      <c r="H9401">
        <v>10</v>
      </c>
      <c r="I9401" t="s">
        <v>12</v>
      </c>
      <c r="J9401" t="s">
        <v>11</v>
      </c>
      <c r="K9401">
        <v>0</v>
      </c>
      <c r="L9401" t="s">
        <v>8</v>
      </c>
      <c r="M9401">
        <v>20</v>
      </c>
      <c r="N9401">
        <v>2</v>
      </c>
      <c r="O9401" t="str">
        <f>IF(AND(Tabela1[[#This Row],[EA Play Season Pass]]="Yes",Tabela1[[#This Row],[Minecraft Season Pass]]="Yes"),"Yes","No")</f>
        <v>No</v>
      </c>
      <c r="P9401" t="str">
        <f>IF(OR(Tabela1[[#This Row],[EA Play Season Pass]]="Yes",Tabela1[[#This Row],[Minecraft Season Pass]]="Yes"),"Yes","No")</f>
        <v>Yes</v>
      </c>
      <c r="Q9401">
        <v>28</v>
      </c>
      <c r="R9401" s="2"/>
    </row>
    <row r="9402" spans="1:18" x14ac:dyDescent="0.25">
      <c r="A9402">
        <v>9401</v>
      </c>
      <c r="B9402" t="s">
        <v>587</v>
      </c>
      <c r="C9402" t="s">
        <v>10</v>
      </c>
      <c r="D9402" s="50">
        <v>45925</v>
      </c>
      <c r="E9402">
        <f>YEAR(Tabela1[[#This Row],[Start Date]])</f>
        <v>2025</v>
      </c>
      <c r="F9402">
        <f>ROUNDUP(MONTH(Tabela1[[#This Row],[Start Date]])/3,0)</f>
        <v>3</v>
      </c>
      <c r="G9402" t="s">
        <v>8</v>
      </c>
      <c r="H9402">
        <v>5</v>
      </c>
      <c r="I9402" t="s">
        <v>12</v>
      </c>
      <c r="J9402" t="s">
        <v>8</v>
      </c>
      <c r="K9402">
        <v>30</v>
      </c>
      <c r="L9402" t="s">
        <v>11</v>
      </c>
      <c r="M9402">
        <v>0</v>
      </c>
      <c r="N9402">
        <v>3</v>
      </c>
      <c r="O9402" t="str">
        <f>IF(AND(Tabela1[[#This Row],[EA Play Season Pass]]="Yes",Tabela1[[#This Row],[Minecraft Season Pass]]="Yes"),"Yes","No")</f>
        <v>No</v>
      </c>
      <c r="P9402" t="str">
        <f>IF(OR(Tabela1[[#This Row],[EA Play Season Pass]]="Yes",Tabela1[[#This Row],[Minecraft Season Pass]]="Yes"),"Yes","No")</f>
        <v>Yes</v>
      </c>
      <c r="Q9402">
        <v>32</v>
      </c>
      <c r="R9402" s="2"/>
    </row>
    <row r="9403" spans="1:18" x14ac:dyDescent="0.25">
      <c r="A9403">
        <v>9402</v>
      </c>
      <c r="B9403" t="s">
        <v>1669</v>
      </c>
      <c r="C9403" t="s">
        <v>13</v>
      </c>
      <c r="D9403" s="50">
        <v>45925</v>
      </c>
      <c r="E9403">
        <f>YEAR(Tabela1[[#This Row],[Start Date]])</f>
        <v>2025</v>
      </c>
      <c r="F9403">
        <f>ROUNDUP(MONTH(Tabela1[[#This Row],[Start Date]])/3,0)</f>
        <v>3</v>
      </c>
      <c r="G9403" t="s">
        <v>11</v>
      </c>
      <c r="H9403">
        <v>10</v>
      </c>
      <c r="I9403" t="s">
        <v>12</v>
      </c>
      <c r="J9403" t="s">
        <v>8</v>
      </c>
      <c r="K9403">
        <v>30</v>
      </c>
      <c r="L9403" t="s">
        <v>11</v>
      </c>
      <c r="M9403">
        <v>0</v>
      </c>
      <c r="N9403">
        <v>3</v>
      </c>
      <c r="O9403" t="str">
        <f>IF(AND(Tabela1[[#This Row],[EA Play Season Pass]]="Yes",Tabela1[[#This Row],[Minecraft Season Pass]]="Yes"),"Yes","No")</f>
        <v>No</v>
      </c>
      <c r="P9403" t="str">
        <f>IF(OR(Tabela1[[#This Row],[EA Play Season Pass]]="Yes",Tabela1[[#This Row],[Minecraft Season Pass]]="Yes"),"Yes","No")</f>
        <v>Yes</v>
      </c>
      <c r="Q9403">
        <v>37</v>
      </c>
      <c r="R9403" s="2"/>
    </row>
    <row r="9404" spans="1:18" x14ac:dyDescent="0.25">
      <c r="A9404">
        <v>9403</v>
      </c>
      <c r="B9404" t="s">
        <v>2788</v>
      </c>
      <c r="C9404" t="s">
        <v>13</v>
      </c>
      <c r="D9404" s="50">
        <v>45925</v>
      </c>
      <c r="E9404">
        <f>YEAR(Tabela1[[#This Row],[Start Date]])</f>
        <v>2025</v>
      </c>
      <c r="F9404">
        <f>ROUNDUP(MONTH(Tabela1[[#This Row],[Start Date]])/3,0)</f>
        <v>3</v>
      </c>
      <c r="G9404" t="s">
        <v>8</v>
      </c>
      <c r="H9404">
        <v>10</v>
      </c>
      <c r="I9404" t="s">
        <v>9</v>
      </c>
      <c r="J9404" t="s">
        <v>11</v>
      </c>
      <c r="K9404">
        <v>0</v>
      </c>
      <c r="L9404" t="s">
        <v>8</v>
      </c>
      <c r="M9404">
        <v>20</v>
      </c>
      <c r="N9404">
        <v>3</v>
      </c>
      <c r="O9404" t="str">
        <f>IF(AND(Tabela1[[#This Row],[EA Play Season Pass]]="Yes",Tabela1[[#This Row],[Minecraft Season Pass]]="Yes"),"Yes","No")</f>
        <v>No</v>
      </c>
      <c r="P9404" t="str">
        <f>IF(OR(Tabela1[[#This Row],[EA Play Season Pass]]="Yes",Tabela1[[#This Row],[Minecraft Season Pass]]="Yes"),"Yes","No")</f>
        <v>Yes</v>
      </c>
      <c r="Q9404">
        <v>27</v>
      </c>
      <c r="R9404" s="2"/>
    </row>
    <row r="9405" spans="1:18" x14ac:dyDescent="0.25">
      <c r="A9405">
        <v>9404</v>
      </c>
      <c r="B9405" t="s">
        <v>8683</v>
      </c>
      <c r="C9405" t="s">
        <v>7</v>
      </c>
      <c r="D9405" s="50">
        <v>45925</v>
      </c>
      <c r="E9405">
        <f>YEAR(Tabela1[[#This Row],[Start Date]])</f>
        <v>2025</v>
      </c>
      <c r="F9405">
        <f>ROUNDUP(MONTH(Tabela1[[#This Row],[Start Date]])/3,0)</f>
        <v>3</v>
      </c>
      <c r="G9405" t="s">
        <v>8</v>
      </c>
      <c r="H9405">
        <v>15</v>
      </c>
      <c r="I9405" t="s">
        <v>9</v>
      </c>
      <c r="J9405" t="s">
        <v>11</v>
      </c>
      <c r="K9405">
        <v>0</v>
      </c>
      <c r="L9405" t="s">
        <v>8</v>
      </c>
      <c r="M9405">
        <v>20</v>
      </c>
      <c r="N9405">
        <v>3</v>
      </c>
      <c r="O9405" t="str">
        <f>IF(AND(Tabela1[[#This Row],[EA Play Season Pass]]="Yes",Tabela1[[#This Row],[Minecraft Season Pass]]="Yes"),"Yes","No")</f>
        <v>No</v>
      </c>
      <c r="P9405" t="str">
        <f>IF(OR(Tabela1[[#This Row],[EA Play Season Pass]]="Yes",Tabela1[[#This Row],[Minecraft Season Pass]]="Yes"),"Yes","No")</f>
        <v>Yes</v>
      </c>
      <c r="Q9405">
        <v>32</v>
      </c>
      <c r="R9405" s="2"/>
    </row>
    <row r="9406" spans="1:18" x14ac:dyDescent="0.25">
      <c r="A9406">
        <v>9405</v>
      </c>
      <c r="B9406" t="s">
        <v>8684</v>
      </c>
      <c r="C9406" t="s">
        <v>10</v>
      </c>
      <c r="D9406" s="50">
        <v>45925</v>
      </c>
      <c r="E9406">
        <f>YEAR(Tabela1[[#This Row],[Start Date]])</f>
        <v>2025</v>
      </c>
      <c r="F9406">
        <f>ROUNDUP(MONTH(Tabela1[[#This Row],[Start Date]])/3,0)</f>
        <v>3</v>
      </c>
      <c r="G9406" t="s">
        <v>8</v>
      </c>
      <c r="H9406">
        <v>5</v>
      </c>
      <c r="I9406" t="s">
        <v>9</v>
      </c>
      <c r="J9406" t="s">
        <v>8</v>
      </c>
      <c r="K9406">
        <v>30</v>
      </c>
      <c r="L9406" t="s">
        <v>11</v>
      </c>
      <c r="M9406">
        <v>0</v>
      </c>
      <c r="N9406">
        <v>3</v>
      </c>
      <c r="O9406" t="str">
        <f>IF(AND(Tabela1[[#This Row],[EA Play Season Pass]]="Yes",Tabela1[[#This Row],[Minecraft Season Pass]]="Yes"),"Yes","No")</f>
        <v>No</v>
      </c>
      <c r="P9406" t="str">
        <f>IF(OR(Tabela1[[#This Row],[EA Play Season Pass]]="Yes",Tabela1[[#This Row],[Minecraft Season Pass]]="Yes"),"Yes","No")</f>
        <v>Yes</v>
      </c>
      <c r="Q9406">
        <v>32</v>
      </c>
      <c r="R9406" s="2"/>
    </row>
    <row r="9407" spans="1:18" x14ac:dyDescent="0.25">
      <c r="A9407">
        <v>9406</v>
      </c>
      <c r="B9407" t="s">
        <v>8685</v>
      </c>
      <c r="C9407" t="s">
        <v>13</v>
      </c>
      <c r="D9407" s="50">
        <v>45925</v>
      </c>
      <c r="E9407">
        <f>YEAR(Tabela1[[#This Row],[Start Date]])</f>
        <v>2025</v>
      </c>
      <c r="F9407">
        <f>ROUNDUP(MONTH(Tabela1[[#This Row],[Start Date]])/3,0)</f>
        <v>3</v>
      </c>
      <c r="G9407" t="s">
        <v>11</v>
      </c>
      <c r="H9407">
        <v>10</v>
      </c>
      <c r="I9407" t="s">
        <v>12</v>
      </c>
      <c r="J9407" t="s">
        <v>11</v>
      </c>
      <c r="K9407">
        <v>0</v>
      </c>
      <c r="L9407" t="s">
        <v>8</v>
      </c>
      <c r="M9407">
        <v>20</v>
      </c>
      <c r="N9407">
        <v>3</v>
      </c>
      <c r="O9407" t="str">
        <f>IF(AND(Tabela1[[#This Row],[EA Play Season Pass]]="Yes",Tabela1[[#This Row],[Minecraft Season Pass]]="Yes"),"Yes","No")</f>
        <v>No</v>
      </c>
      <c r="P9407" t="str">
        <f>IF(OR(Tabela1[[#This Row],[EA Play Season Pass]]="Yes",Tabela1[[#This Row],[Minecraft Season Pass]]="Yes"),"Yes","No")</f>
        <v>Yes</v>
      </c>
      <c r="Q9407">
        <v>27</v>
      </c>
      <c r="R9407" s="2"/>
    </row>
    <row r="9408" spans="1:18" x14ac:dyDescent="0.25">
      <c r="A9408">
        <v>9407</v>
      </c>
      <c r="B9408" t="s">
        <v>8686</v>
      </c>
      <c r="C9408" t="s">
        <v>13</v>
      </c>
      <c r="D9408" s="50">
        <v>45925</v>
      </c>
      <c r="E9408">
        <f>YEAR(Tabela1[[#This Row],[Start Date]])</f>
        <v>2025</v>
      </c>
      <c r="F9408">
        <f>ROUNDUP(MONTH(Tabela1[[#This Row],[Start Date]])/3,0)</f>
        <v>3</v>
      </c>
      <c r="G9408" t="s">
        <v>11</v>
      </c>
      <c r="H9408">
        <v>10</v>
      </c>
      <c r="I9408" t="s">
        <v>12</v>
      </c>
      <c r="J9408" t="s">
        <v>11</v>
      </c>
      <c r="K9408">
        <v>0</v>
      </c>
      <c r="L9408" t="s">
        <v>11</v>
      </c>
      <c r="M9408">
        <v>0</v>
      </c>
      <c r="N9408">
        <v>2</v>
      </c>
      <c r="O9408" t="str">
        <f>IF(AND(Tabela1[[#This Row],[EA Play Season Pass]]="Yes",Tabela1[[#This Row],[Minecraft Season Pass]]="Yes"),"Yes","No")</f>
        <v>No</v>
      </c>
      <c r="P9408" t="str">
        <f>IF(OR(Tabela1[[#This Row],[EA Play Season Pass]]="Yes",Tabela1[[#This Row],[Minecraft Season Pass]]="Yes"),"Yes","No")</f>
        <v>No</v>
      </c>
      <c r="Q9408">
        <v>8</v>
      </c>
      <c r="R9408" s="2"/>
    </row>
    <row r="9409" spans="1:18" x14ac:dyDescent="0.25">
      <c r="A9409">
        <v>9408</v>
      </c>
      <c r="B9409" t="s">
        <v>443</v>
      </c>
      <c r="C9409" t="s">
        <v>10</v>
      </c>
      <c r="D9409" s="50">
        <v>45926</v>
      </c>
      <c r="E9409">
        <f>YEAR(Tabela1[[#This Row],[Start Date]])</f>
        <v>2025</v>
      </c>
      <c r="F9409">
        <f>ROUNDUP(MONTH(Tabela1[[#This Row],[Start Date]])/3,0)</f>
        <v>3</v>
      </c>
      <c r="G9409" t="s">
        <v>8</v>
      </c>
      <c r="H9409">
        <v>5</v>
      </c>
      <c r="I9409" t="s">
        <v>14</v>
      </c>
      <c r="J9409" t="s">
        <v>8</v>
      </c>
      <c r="K9409">
        <v>30</v>
      </c>
      <c r="L9409" t="s">
        <v>11</v>
      </c>
      <c r="M9409">
        <v>0</v>
      </c>
      <c r="N9409">
        <v>2</v>
      </c>
      <c r="O9409" t="str">
        <f>IF(AND(Tabela1[[#This Row],[EA Play Season Pass]]="Yes",Tabela1[[#This Row],[Minecraft Season Pass]]="Yes"),"Yes","No")</f>
        <v>No</v>
      </c>
      <c r="P9409" t="str">
        <f>IF(OR(Tabela1[[#This Row],[EA Play Season Pass]]="Yes",Tabela1[[#This Row],[Minecraft Season Pass]]="Yes"),"Yes","No")</f>
        <v>Yes</v>
      </c>
      <c r="Q9409">
        <v>33</v>
      </c>
      <c r="R9409" s="2"/>
    </row>
    <row r="9410" spans="1:18" x14ac:dyDescent="0.25">
      <c r="A9410">
        <v>9409</v>
      </c>
      <c r="B9410" t="s">
        <v>2195</v>
      </c>
      <c r="C9410" t="s">
        <v>13</v>
      </c>
      <c r="D9410" s="50">
        <v>45926</v>
      </c>
      <c r="E9410">
        <f>YEAR(Tabela1[[#This Row],[Start Date]])</f>
        <v>2025</v>
      </c>
      <c r="F9410">
        <f>ROUNDUP(MONTH(Tabela1[[#This Row],[Start Date]])/3,0)</f>
        <v>3</v>
      </c>
      <c r="G9410" t="s">
        <v>8</v>
      </c>
      <c r="H9410">
        <v>10</v>
      </c>
      <c r="I9410" t="s">
        <v>12</v>
      </c>
      <c r="J9410" t="s">
        <v>8</v>
      </c>
      <c r="K9410">
        <v>30</v>
      </c>
      <c r="L9410" t="s">
        <v>8</v>
      </c>
      <c r="M9410">
        <v>20</v>
      </c>
      <c r="N9410">
        <v>2</v>
      </c>
      <c r="O9410" t="str">
        <f>IF(AND(Tabela1[[#This Row],[EA Play Season Pass]]="Yes",Tabela1[[#This Row],[Minecraft Season Pass]]="Yes"),"Yes","No")</f>
        <v>Yes</v>
      </c>
      <c r="P9410" t="str">
        <f>IF(OR(Tabela1[[#This Row],[EA Play Season Pass]]="Yes",Tabela1[[#This Row],[Minecraft Season Pass]]="Yes"),"Yes","No")</f>
        <v>Yes</v>
      </c>
      <c r="Q9410">
        <v>58</v>
      </c>
      <c r="R9410" s="2"/>
    </row>
    <row r="9411" spans="1:18" x14ac:dyDescent="0.25">
      <c r="A9411">
        <v>9410</v>
      </c>
      <c r="B9411" t="s">
        <v>8687</v>
      </c>
      <c r="C9411" t="s">
        <v>7</v>
      </c>
      <c r="D9411" s="50">
        <v>45926</v>
      </c>
      <c r="E9411">
        <f>YEAR(Tabela1[[#This Row],[Start Date]])</f>
        <v>2025</v>
      </c>
      <c r="F9411">
        <f>ROUNDUP(MONTH(Tabela1[[#This Row],[Start Date]])/3,0)</f>
        <v>3</v>
      </c>
      <c r="G9411" t="s">
        <v>8</v>
      </c>
      <c r="H9411">
        <v>15</v>
      </c>
      <c r="I9411" t="s">
        <v>9</v>
      </c>
      <c r="J9411" t="s">
        <v>8</v>
      </c>
      <c r="K9411">
        <v>30</v>
      </c>
      <c r="L9411" t="s">
        <v>11</v>
      </c>
      <c r="M9411">
        <v>0</v>
      </c>
      <c r="N9411">
        <v>3</v>
      </c>
      <c r="O9411" t="str">
        <f>IF(AND(Tabela1[[#This Row],[EA Play Season Pass]]="Yes",Tabela1[[#This Row],[Minecraft Season Pass]]="Yes"),"Yes","No")</f>
        <v>No</v>
      </c>
      <c r="P9411" t="str">
        <f>IF(OR(Tabela1[[#This Row],[EA Play Season Pass]]="Yes",Tabela1[[#This Row],[Minecraft Season Pass]]="Yes"),"Yes","No")</f>
        <v>Yes</v>
      </c>
      <c r="Q9411">
        <v>42</v>
      </c>
      <c r="R9411" s="2"/>
    </row>
    <row r="9412" spans="1:18" x14ac:dyDescent="0.25">
      <c r="A9412">
        <v>9411</v>
      </c>
      <c r="B9412" t="s">
        <v>8688</v>
      </c>
      <c r="C9412" t="s">
        <v>7</v>
      </c>
      <c r="D9412" s="50">
        <v>45926</v>
      </c>
      <c r="E9412">
        <f>YEAR(Tabela1[[#This Row],[Start Date]])</f>
        <v>2025</v>
      </c>
      <c r="F9412">
        <f>ROUNDUP(MONTH(Tabela1[[#This Row],[Start Date]])/3,0)</f>
        <v>3</v>
      </c>
      <c r="G9412" t="s">
        <v>11</v>
      </c>
      <c r="H9412">
        <v>15</v>
      </c>
      <c r="I9412" t="s">
        <v>12</v>
      </c>
      <c r="J9412" t="s">
        <v>8</v>
      </c>
      <c r="K9412">
        <v>30</v>
      </c>
      <c r="L9412" t="s">
        <v>11</v>
      </c>
      <c r="M9412">
        <v>0</v>
      </c>
      <c r="N9412">
        <v>3</v>
      </c>
      <c r="O9412" t="str">
        <f>IF(AND(Tabela1[[#This Row],[EA Play Season Pass]]="Yes",Tabela1[[#This Row],[Minecraft Season Pass]]="Yes"),"Yes","No")</f>
        <v>No</v>
      </c>
      <c r="P9412" t="str">
        <f>IF(OR(Tabela1[[#This Row],[EA Play Season Pass]]="Yes",Tabela1[[#This Row],[Minecraft Season Pass]]="Yes"),"Yes","No")</f>
        <v>Yes</v>
      </c>
      <c r="Q9412">
        <v>42</v>
      </c>
      <c r="R9412" s="2"/>
    </row>
    <row r="9413" spans="1:18" x14ac:dyDescent="0.25">
      <c r="A9413">
        <v>9412</v>
      </c>
      <c r="B9413" t="s">
        <v>5743</v>
      </c>
      <c r="C9413" t="s">
        <v>7</v>
      </c>
      <c r="D9413" s="50">
        <v>45927</v>
      </c>
      <c r="E9413">
        <f>YEAR(Tabela1[[#This Row],[Start Date]])</f>
        <v>2025</v>
      </c>
      <c r="F9413">
        <f>ROUNDUP(MONTH(Tabela1[[#This Row],[Start Date]])/3,0)</f>
        <v>3</v>
      </c>
      <c r="G9413" t="s">
        <v>11</v>
      </c>
      <c r="H9413">
        <v>15</v>
      </c>
      <c r="I9413" t="s">
        <v>14</v>
      </c>
      <c r="J9413" t="s">
        <v>8</v>
      </c>
      <c r="K9413">
        <v>30</v>
      </c>
      <c r="L9413" t="s">
        <v>8</v>
      </c>
      <c r="M9413">
        <v>20</v>
      </c>
      <c r="N9413">
        <v>3</v>
      </c>
      <c r="O9413" t="str">
        <f>IF(AND(Tabela1[[#This Row],[EA Play Season Pass]]="Yes",Tabela1[[#This Row],[Minecraft Season Pass]]="Yes"),"Yes","No")</f>
        <v>Yes</v>
      </c>
      <c r="P9413" t="str">
        <f>IF(OR(Tabela1[[#This Row],[EA Play Season Pass]]="Yes",Tabela1[[#This Row],[Minecraft Season Pass]]="Yes"),"Yes","No")</f>
        <v>Yes</v>
      </c>
      <c r="Q9413">
        <v>62</v>
      </c>
      <c r="R9413" s="2"/>
    </row>
    <row r="9414" spans="1:18" x14ac:dyDescent="0.25">
      <c r="A9414">
        <v>9413</v>
      </c>
      <c r="B9414" t="s">
        <v>235</v>
      </c>
      <c r="C9414" t="s">
        <v>13</v>
      </c>
      <c r="D9414" s="50">
        <v>45927</v>
      </c>
      <c r="E9414">
        <f>YEAR(Tabela1[[#This Row],[Start Date]])</f>
        <v>2025</v>
      </c>
      <c r="F9414">
        <f>ROUNDUP(MONTH(Tabela1[[#This Row],[Start Date]])/3,0)</f>
        <v>3</v>
      </c>
      <c r="G9414" t="s">
        <v>8</v>
      </c>
      <c r="H9414">
        <v>10</v>
      </c>
      <c r="I9414" t="s">
        <v>9</v>
      </c>
      <c r="J9414" t="s">
        <v>11</v>
      </c>
      <c r="K9414">
        <v>0</v>
      </c>
      <c r="L9414" t="s">
        <v>8</v>
      </c>
      <c r="M9414">
        <v>20</v>
      </c>
      <c r="N9414">
        <v>3</v>
      </c>
      <c r="O9414" t="str">
        <f>IF(AND(Tabela1[[#This Row],[EA Play Season Pass]]="Yes",Tabela1[[#This Row],[Minecraft Season Pass]]="Yes"),"Yes","No")</f>
        <v>No</v>
      </c>
      <c r="P9414" t="str">
        <f>IF(OR(Tabela1[[#This Row],[EA Play Season Pass]]="Yes",Tabela1[[#This Row],[Minecraft Season Pass]]="Yes"),"Yes","No")</f>
        <v>Yes</v>
      </c>
      <c r="Q9414">
        <v>27</v>
      </c>
      <c r="R9414" s="2"/>
    </row>
    <row r="9415" spans="1:18" x14ac:dyDescent="0.25">
      <c r="A9415">
        <v>9414</v>
      </c>
      <c r="B9415" t="s">
        <v>8689</v>
      </c>
      <c r="C9415" t="s">
        <v>13</v>
      </c>
      <c r="D9415" s="50">
        <v>45927</v>
      </c>
      <c r="E9415">
        <f>YEAR(Tabela1[[#This Row],[Start Date]])</f>
        <v>2025</v>
      </c>
      <c r="F9415">
        <f>ROUNDUP(MONTH(Tabela1[[#This Row],[Start Date]])/3,0)</f>
        <v>3</v>
      </c>
      <c r="G9415" t="s">
        <v>8</v>
      </c>
      <c r="H9415">
        <v>10</v>
      </c>
      <c r="I9415" t="s">
        <v>14</v>
      </c>
      <c r="J9415" t="s">
        <v>8</v>
      </c>
      <c r="K9415">
        <v>30</v>
      </c>
      <c r="L9415" t="s">
        <v>11</v>
      </c>
      <c r="M9415">
        <v>0</v>
      </c>
      <c r="N9415">
        <v>3</v>
      </c>
      <c r="O9415" t="str">
        <f>IF(AND(Tabela1[[#This Row],[EA Play Season Pass]]="Yes",Tabela1[[#This Row],[Minecraft Season Pass]]="Yes"),"Yes","No")</f>
        <v>No</v>
      </c>
      <c r="P9415" t="str">
        <f>IF(OR(Tabela1[[#This Row],[EA Play Season Pass]]="Yes",Tabela1[[#This Row],[Minecraft Season Pass]]="Yes"),"Yes","No")</f>
        <v>Yes</v>
      </c>
      <c r="Q9415">
        <v>37</v>
      </c>
      <c r="R9415" s="2"/>
    </row>
    <row r="9416" spans="1:18" x14ac:dyDescent="0.25">
      <c r="A9416">
        <v>9415</v>
      </c>
      <c r="B9416" t="s">
        <v>1793</v>
      </c>
      <c r="C9416" t="s">
        <v>10</v>
      </c>
      <c r="D9416" s="50">
        <v>45927</v>
      </c>
      <c r="E9416">
        <f>YEAR(Tabela1[[#This Row],[Start Date]])</f>
        <v>2025</v>
      </c>
      <c r="F9416">
        <f>ROUNDUP(MONTH(Tabela1[[#This Row],[Start Date]])/3,0)</f>
        <v>3</v>
      </c>
      <c r="G9416" t="s">
        <v>8</v>
      </c>
      <c r="H9416">
        <v>5</v>
      </c>
      <c r="I9416" t="s">
        <v>12</v>
      </c>
      <c r="J9416" t="s">
        <v>11</v>
      </c>
      <c r="K9416">
        <v>0</v>
      </c>
      <c r="L9416" t="s">
        <v>8</v>
      </c>
      <c r="M9416">
        <v>20</v>
      </c>
      <c r="N9416">
        <v>2</v>
      </c>
      <c r="O9416" t="str">
        <f>IF(AND(Tabela1[[#This Row],[EA Play Season Pass]]="Yes",Tabela1[[#This Row],[Minecraft Season Pass]]="Yes"),"Yes","No")</f>
        <v>No</v>
      </c>
      <c r="P9416" t="str">
        <f>IF(OR(Tabela1[[#This Row],[EA Play Season Pass]]="Yes",Tabela1[[#This Row],[Minecraft Season Pass]]="Yes"),"Yes","No")</f>
        <v>Yes</v>
      </c>
      <c r="Q9416">
        <v>23</v>
      </c>
      <c r="R9416" s="2"/>
    </row>
    <row r="9417" spans="1:18" x14ac:dyDescent="0.25">
      <c r="A9417">
        <v>9416</v>
      </c>
      <c r="B9417" t="s">
        <v>655</v>
      </c>
      <c r="C9417" t="s">
        <v>10</v>
      </c>
      <c r="D9417" s="50">
        <v>45927</v>
      </c>
      <c r="E9417">
        <f>YEAR(Tabela1[[#This Row],[Start Date]])</f>
        <v>2025</v>
      </c>
      <c r="F9417">
        <f>ROUNDUP(MONTH(Tabela1[[#This Row],[Start Date]])/3,0)</f>
        <v>3</v>
      </c>
      <c r="G9417" t="s">
        <v>8</v>
      </c>
      <c r="H9417">
        <v>5</v>
      </c>
      <c r="I9417" t="s">
        <v>12</v>
      </c>
      <c r="J9417" t="s">
        <v>8</v>
      </c>
      <c r="K9417">
        <v>30</v>
      </c>
      <c r="L9417" t="s">
        <v>8</v>
      </c>
      <c r="M9417">
        <v>20</v>
      </c>
      <c r="N9417">
        <v>3</v>
      </c>
      <c r="O9417" t="str">
        <f>IF(AND(Tabela1[[#This Row],[EA Play Season Pass]]="Yes",Tabela1[[#This Row],[Minecraft Season Pass]]="Yes"),"Yes","No")</f>
        <v>Yes</v>
      </c>
      <c r="P9417" t="str">
        <f>IF(OR(Tabela1[[#This Row],[EA Play Season Pass]]="Yes",Tabela1[[#This Row],[Minecraft Season Pass]]="Yes"),"Yes","No")</f>
        <v>Yes</v>
      </c>
      <c r="Q9417">
        <v>52</v>
      </c>
      <c r="R9417" s="2"/>
    </row>
    <row r="9418" spans="1:18" x14ac:dyDescent="0.25">
      <c r="A9418">
        <v>9417</v>
      </c>
      <c r="B9418" t="s">
        <v>7965</v>
      </c>
      <c r="C9418" t="s">
        <v>13</v>
      </c>
      <c r="D9418" s="50">
        <v>45927</v>
      </c>
      <c r="E9418">
        <f>YEAR(Tabela1[[#This Row],[Start Date]])</f>
        <v>2025</v>
      </c>
      <c r="F9418">
        <f>ROUNDUP(MONTH(Tabela1[[#This Row],[Start Date]])/3,0)</f>
        <v>3</v>
      </c>
      <c r="G9418" t="s">
        <v>11</v>
      </c>
      <c r="H9418">
        <v>10</v>
      </c>
      <c r="I9418" t="s">
        <v>12</v>
      </c>
      <c r="J9418" t="s">
        <v>11</v>
      </c>
      <c r="K9418">
        <v>0</v>
      </c>
      <c r="L9418" t="s">
        <v>8</v>
      </c>
      <c r="M9418">
        <v>20</v>
      </c>
      <c r="N9418">
        <v>1</v>
      </c>
      <c r="O9418" t="str">
        <f>IF(AND(Tabela1[[#This Row],[EA Play Season Pass]]="Yes",Tabela1[[#This Row],[Minecraft Season Pass]]="Yes"),"Yes","No")</f>
        <v>No</v>
      </c>
      <c r="P9418" t="str">
        <f>IF(OR(Tabela1[[#This Row],[EA Play Season Pass]]="Yes",Tabela1[[#This Row],[Minecraft Season Pass]]="Yes"),"Yes","No")</f>
        <v>Yes</v>
      </c>
      <c r="Q9418">
        <v>29</v>
      </c>
      <c r="R9418" s="2"/>
    </row>
    <row r="9419" spans="1:18" x14ac:dyDescent="0.25">
      <c r="A9419">
        <v>9418</v>
      </c>
      <c r="B9419" t="s">
        <v>2255</v>
      </c>
      <c r="C9419" t="s">
        <v>7</v>
      </c>
      <c r="D9419" s="50">
        <v>45928</v>
      </c>
      <c r="E9419">
        <f>YEAR(Tabela1[[#This Row],[Start Date]])</f>
        <v>2025</v>
      </c>
      <c r="F9419">
        <f>ROUNDUP(MONTH(Tabela1[[#This Row],[Start Date]])/3,0)</f>
        <v>3</v>
      </c>
      <c r="G9419" t="s">
        <v>8</v>
      </c>
      <c r="H9419">
        <v>15</v>
      </c>
      <c r="I9419" t="s">
        <v>12</v>
      </c>
      <c r="J9419" t="s">
        <v>11</v>
      </c>
      <c r="K9419">
        <v>0</v>
      </c>
      <c r="L9419" t="s">
        <v>11</v>
      </c>
      <c r="M9419">
        <v>0</v>
      </c>
      <c r="N9419">
        <v>1</v>
      </c>
      <c r="O9419" t="str">
        <f>IF(AND(Tabela1[[#This Row],[EA Play Season Pass]]="Yes",Tabela1[[#This Row],[Minecraft Season Pass]]="Yes"),"Yes","No")</f>
        <v>No</v>
      </c>
      <c r="P9419" t="str">
        <f>IF(OR(Tabela1[[#This Row],[EA Play Season Pass]]="Yes",Tabela1[[#This Row],[Minecraft Season Pass]]="Yes"),"Yes","No")</f>
        <v>No</v>
      </c>
      <c r="Q9419">
        <v>14</v>
      </c>
      <c r="R9419" s="2"/>
    </row>
    <row r="9420" spans="1:18" x14ac:dyDescent="0.25">
      <c r="A9420">
        <v>9419</v>
      </c>
      <c r="B9420" t="s">
        <v>3229</v>
      </c>
      <c r="C9420" t="s">
        <v>7</v>
      </c>
      <c r="D9420" s="50">
        <v>45928</v>
      </c>
      <c r="E9420">
        <f>YEAR(Tabela1[[#This Row],[Start Date]])</f>
        <v>2025</v>
      </c>
      <c r="F9420">
        <f>ROUNDUP(MONTH(Tabela1[[#This Row],[Start Date]])/3,0)</f>
        <v>3</v>
      </c>
      <c r="G9420" t="s">
        <v>11</v>
      </c>
      <c r="H9420">
        <v>15</v>
      </c>
      <c r="I9420" t="s">
        <v>12</v>
      </c>
      <c r="J9420" t="s">
        <v>11</v>
      </c>
      <c r="K9420">
        <v>0</v>
      </c>
      <c r="L9420" t="s">
        <v>11</v>
      </c>
      <c r="M9420">
        <v>0</v>
      </c>
      <c r="N9420">
        <v>3</v>
      </c>
      <c r="O9420" t="str">
        <f>IF(AND(Tabela1[[#This Row],[EA Play Season Pass]]="Yes",Tabela1[[#This Row],[Minecraft Season Pass]]="Yes"),"Yes","No")</f>
        <v>No</v>
      </c>
      <c r="P9420" t="str">
        <f>IF(OR(Tabela1[[#This Row],[EA Play Season Pass]]="Yes",Tabela1[[#This Row],[Minecraft Season Pass]]="Yes"),"Yes","No")</f>
        <v>No</v>
      </c>
      <c r="Q9420">
        <v>12</v>
      </c>
      <c r="R9420" s="2"/>
    </row>
    <row r="9421" spans="1:18" x14ac:dyDescent="0.25">
      <c r="A9421">
        <v>9420</v>
      </c>
      <c r="B9421" t="s">
        <v>8658</v>
      </c>
      <c r="C9421" t="s">
        <v>10</v>
      </c>
      <c r="D9421" s="50">
        <v>45928</v>
      </c>
      <c r="E9421">
        <f>YEAR(Tabela1[[#This Row],[Start Date]])</f>
        <v>2025</v>
      </c>
      <c r="F9421">
        <f>ROUNDUP(MONTH(Tabela1[[#This Row],[Start Date]])/3,0)</f>
        <v>3</v>
      </c>
      <c r="G9421" t="s">
        <v>8</v>
      </c>
      <c r="H9421">
        <v>5</v>
      </c>
      <c r="I9421" t="s">
        <v>9</v>
      </c>
      <c r="J9421" t="s">
        <v>11</v>
      </c>
      <c r="K9421">
        <v>0</v>
      </c>
      <c r="L9421" t="s">
        <v>8</v>
      </c>
      <c r="M9421">
        <v>20</v>
      </c>
      <c r="N9421">
        <v>3</v>
      </c>
      <c r="O9421" t="str">
        <f>IF(AND(Tabela1[[#This Row],[EA Play Season Pass]]="Yes",Tabela1[[#This Row],[Minecraft Season Pass]]="Yes"),"Yes","No")</f>
        <v>No</v>
      </c>
      <c r="P9421" t="str">
        <f>IF(OR(Tabela1[[#This Row],[EA Play Season Pass]]="Yes",Tabela1[[#This Row],[Minecraft Season Pass]]="Yes"),"Yes","No")</f>
        <v>Yes</v>
      </c>
      <c r="Q9421">
        <v>22</v>
      </c>
      <c r="R9421" s="2"/>
    </row>
    <row r="9422" spans="1:18" x14ac:dyDescent="0.25">
      <c r="A9422">
        <v>9421</v>
      </c>
      <c r="B9422" t="s">
        <v>1274</v>
      </c>
      <c r="C9422" t="s">
        <v>7</v>
      </c>
      <c r="D9422" s="50">
        <v>45928</v>
      </c>
      <c r="E9422">
        <f>YEAR(Tabela1[[#This Row],[Start Date]])</f>
        <v>2025</v>
      </c>
      <c r="F9422">
        <f>ROUNDUP(MONTH(Tabela1[[#This Row],[Start Date]])/3,0)</f>
        <v>3</v>
      </c>
      <c r="G9422" t="s">
        <v>8</v>
      </c>
      <c r="H9422">
        <v>15</v>
      </c>
      <c r="I9422" t="s">
        <v>12</v>
      </c>
      <c r="J9422" t="s">
        <v>11</v>
      </c>
      <c r="K9422">
        <v>0</v>
      </c>
      <c r="L9422" t="s">
        <v>11</v>
      </c>
      <c r="M9422">
        <v>0</v>
      </c>
      <c r="N9422">
        <v>1</v>
      </c>
      <c r="O9422" t="str">
        <f>IF(AND(Tabela1[[#This Row],[EA Play Season Pass]]="Yes",Tabela1[[#This Row],[Minecraft Season Pass]]="Yes"),"Yes","No")</f>
        <v>No</v>
      </c>
      <c r="P9422" t="str">
        <f>IF(OR(Tabela1[[#This Row],[EA Play Season Pass]]="Yes",Tabela1[[#This Row],[Minecraft Season Pass]]="Yes"),"Yes","No")</f>
        <v>No</v>
      </c>
      <c r="Q9422">
        <v>14</v>
      </c>
      <c r="R9422" s="2"/>
    </row>
    <row r="9423" spans="1:18" x14ac:dyDescent="0.25">
      <c r="A9423">
        <v>9422</v>
      </c>
      <c r="B9423" t="s">
        <v>8690</v>
      </c>
      <c r="C9423" t="s">
        <v>7</v>
      </c>
      <c r="D9423" s="50">
        <v>45928</v>
      </c>
      <c r="E9423">
        <f>YEAR(Tabela1[[#This Row],[Start Date]])</f>
        <v>2025</v>
      </c>
      <c r="F9423">
        <f>ROUNDUP(MONTH(Tabela1[[#This Row],[Start Date]])/3,0)</f>
        <v>3</v>
      </c>
      <c r="G9423" t="s">
        <v>8</v>
      </c>
      <c r="H9423">
        <v>15</v>
      </c>
      <c r="I9423" t="s">
        <v>9</v>
      </c>
      <c r="J9423" t="s">
        <v>11</v>
      </c>
      <c r="K9423">
        <v>0</v>
      </c>
      <c r="L9423" t="s">
        <v>8</v>
      </c>
      <c r="M9423">
        <v>20</v>
      </c>
      <c r="N9423">
        <v>1</v>
      </c>
      <c r="O9423" t="str">
        <f>IF(AND(Tabela1[[#This Row],[EA Play Season Pass]]="Yes",Tabela1[[#This Row],[Minecraft Season Pass]]="Yes"),"Yes","No")</f>
        <v>No</v>
      </c>
      <c r="P9423" t="str">
        <f>IF(OR(Tabela1[[#This Row],[EA Play Season Pass]]="Yes",Tabela1[[#This Row],[Minecraft Season Pass]]="Yes"),"Yes","No")</f>
        <v>Yes</v>
      </c>
      <c r="Q9423">
        <v>34</v>
      </c>
      <c r="R9423" s="2"/>
    </row>
    <row r="9424" spans="1:18" x14ac:dyDescent="0.25">
      <c r="A9424">
        <v>9423</v>
      </c>
      <c r="B9424" t="s">
        <v>8691</v>
      </c>
      <c r="C9424" t="s">
        <v>13</v>
      </c>
      <c r="D9424" s="50">
        <v>45928</v>
      </c>
      <c r="E9424">
        <f>YEAR(Tabela1[[#This Row],[Start Date]])</f>
        <v>2025</v>
      </c>
      <c r="F9424">
        <f>ROUNDUP(MONTH(Tabela1[[#This Row],[Start Date]])/3,0)</f>
        <v>3</v>
      </c>
      <c r="G9424" t="s">
        <v>11</v>
      </c>
      <c r="H9424">
        <v>10</v>
      </c>
      <c r="I9424" t="s">
        <v>14</v>
      </c>
      <c r="J9424" t="s">
        <v>8</v>
      </c>
      <c r="K9424">
        <v>30</v>
      </c>
      <c r="L9424" t="s">
        <v>8</v>
      </c>
      <c r="M9424">
        <v>20</v>
      </c>
      <c r="N9424">
        <v>3</v>
      </c>
      <c r="O9424" t="str">
        <f>IF(AND(Tabela1[[#This Row],[EA Play Season Pass]]="Yes",Tabela1[[#This Row],[Minecraft Season Pass]]="Yes"),"Yes","No")</f>
        <v>Yes</v>
      </c>
      <c r="P9424" t="str">
        <f>IF(OR(Tabela1[[#This Row],[EA Play Season Pass]]="Yes",Tabela1[[#This Row],[Minecraft Season Pass]]="Yes"),"Yes","No")</f>
        <v>Yes</v>
      </c>
      <c r="Q9424">
        <v>57</v>
      </c>
      <c r="R9424" s="2"/>
    </row>
    <row r="9425" spans="1:18" x14ac:dyDescent="0.25">
      <c r="A9425">
        <v>9424</v>
      </c>
      <c r="B9425" t="s">
        <v>8692</v>
      </c>
      <c r="C9425" t="s">
        <v>7</v>
      </c>
      <c r="D9425" s="50">
        <v>45929</v>
      </c>
      <c r="E9425">
        <f>YEAR(Tabela1[[#This Row],[Start Date]])</f>
        <v>2025</v>
      </c>
      <c r="F9425">
        <f>ROUNDUP(MONTH(Tabela1[[#This Row],[Start Date]])/3,0)</f>
        <v>3</v>
      </c>
      <c r="G9425" t="s">
        <v>8</v>
      </c>
      <c r="H9425">
        <v>15</v>
      </c>
      <c r="I9425" t="s">
        <v>14</v>
      </c>
      <c r="J9425" t="s">
        <v>8</v>
      </c>
      <c r="K9425">
        <v>30</v>
      </c>
      <c r="L9425" t="s">
        <v>11</v>
      </c>
      <c r="M9425">
        <v>0</v>
      </c>
      <c r="N9425">
        <v>2</v>
      </c>
      <c r="O9425" t="str">
        <f>IF(AND(Tabela1[[#This Row],[EA Play Season Pass]]="Yes",Tabela1[[#This Row],[Minecraft Season Pass]]="Yes"),"Yes","No")</f>
        <v>No</v>
      </c>
      <c r="P9425" t="str">
        <f>IF(OR(Tabela1[[#This Row],[EA Play Season Pass]]="Yes",Tabela1[[#This Row],[Minecraft Season Pass]]="Yes"),"Yes","No")</f>
        <v>Yes</v>
      </c>
      <c r="Q9425">
        <v>43</v>
      </c>
      <c r="R9425" s="2"/>
    </row>
    <row r="9426" spans="1:18" x14ac:dyDescent="0.25">
      <c r="A9426">
        <v>9425</v>
      </c>
      <c r="B9426" t="s">
        <v>8693</v>
      </c>
      <c r="C9426" t="s">
        <v>10</v>
      </c>
      <c r="D9426" s="50">
        <v>45929</v>
      </c>
      <c r="E9426">
        <f>YEAR(Tabela1[[#This Row],[Start Date]])</f>
        <v>2025</v>
      </c>
      <c r="F9426">
        <f>ROUNDUP(MONTH(Tabela1[[#This Row],[Start Date]])/3,0)</f>
        <v>3</v>
      </c>
      <c r="G9426" t="s">
        <v>8</v>
      </c>
      <c r="H9426">
        <v>5</v>
      </c>
      <c r="I9426" t="s">
        <v>12</v>
      </c>
      <c r="J9426" t="s">
        <v>11</v>
      </c>
      <c r="K9426">
        <v>0</v>
      </c>
      <c r="L9426" t="s">
        <v>8</v>
      </c>
      <c r="M9426">
        <v>20</v>
      </c>
      <c r="N9426">
        <v>2</v>
      </c>
      <c r="O9426" t="str">
        <f>IF(AND(Tabela1[[#This Row],[EA Play Season Pass]]="Yes",Tabela1[[#This Row],[Minecraft Season Pass]]="Yes"),"Yes","No")</f>
        <v>No</v>
      </c>
      <c r="P9426" t="str">
        <f>IF(OR(Tabela1[[#This Row],[EA Play Season Pass]]="Yes",Tabela1[[#This Row],[Minecraft Season Pass]]="Yes"),"Yes","No")</f>
        <v>Yes</v>
      </c>
      <c r="Q9426">
        <v>23</v>
      </c>
      <c r="R9426" s="2"/>
    </row>
    <row r="9427" spans="1:18" x14ac:dyDescent="0.25">
      <c r="A9427">
        <v>9426</v>
      </c>
      <c r="B9427" t="s">
        <v>8694</v>
      </c>
      <c r="C9427" t="s">
        <v>7</v>
      </c>
      <c r="D9427" s="50">
        <v>45929</v>
      </c>
      <c r="E9427">
        <f>YEAR(Tabela1[[#This Row],[Start Date]])</f>
        <v>2025</v>
      </c>
      <c r="F9427">
        <f>ROUNDUP(MONTH(Tabela1[[#This Row],[Start Date]])/3,0)</f>
        <v>3</v>
      </c>
      <c r="G9427" t="s">
        <v>11</v>
      </c>
      <c r="H9427">
        <v>15</v>
      </c>
      <c r="I9427" t="s">
        <v>9</v>
      </c>
      <c r="J9427" t="s">
        <v>11</v>
      </c>
      <c r="K9427">
        <v>0</v>
      </c>
      <c r="L9427" t="s">
        <v>8</v>
      </c>
      <c r="M9427">
        <v>20</v>
      </c>
      <c r="N9427">
        <v>1</v>
      </c>
      <c r="O9427" t="str">
        <f>IF(AND(Tabela1[[#This Row],[EA Play Season Pass]]="Yes",Tabela1[[#This Row],[Minecraft Season Pass]]="Yes"),"Yes","No")</f>
        <v>No</v>
      </c>
      <c r="P9427" t="str">
        <f>IF(OR(Tabela1[[#This Row],[EA Play Season Pass]]="Yes",Tabela1[[#This Row],[Minecraft Season Pass]]="Yes"),"Yes","No")</f>
        <v>Yes</v>
      </c>
      <c r="Q9427">
        <v>34</v>
      </c>
      <c r="R9427" s="2"/>
    </row>
    <row r="9428" spans="1:18" x14ac:dyDescent="0.25">
      <c r="A9428">
        <v>9427</v>
      </c>
      <c r="B9428" t="s">
        <v>8695</v>
      </c>
      <c r="C9428" t="s">
        <v>10</v>
      </c>
      <c r="D9428" s="50">
        <v>45929</v>
      </c>
      <c r="E9428">
        <f>YEAR(Tabela1[[#This Row],[Start Date]])</f>
        <v>2025</v>
      </c>
      <c r="F9428">
        <f>ROUNDUP(MONTH(Tabela1[[#This Row],[Start Date]])/3,0)</f>
        <v>3</v>
      </c>
      <c r="G9428" t="s">
        <v>8</v>
      </c>
      <c r="H9428">
        <v>5</v>
      </c>
      <c r="I9428" t="s">
        <v>9</v>
      </c>
      <c r="J9428" t="s">
        <v>8</v>
      </c>
      <c r="K9428">
        <v>30</v>
      </c>
      <c r="L9428" t="s">
        <v>8</v>
      </c>
      <c r="M9428">
        <v>20</v>
      </c>
      <c r="N9428">
        <v>3</v>
      </c>
      <c r="O9428" t="str">
        <f>IF(AND(Tabela1[[#This Row],[EA Play Season Pass]]="Yes",Tabela1[[#This Row],[Minecraft Season Pass]]="Yes"),"Yes","No")</f>
        <v>Yes</v>
      </c>
      <c r="P9428" t="str">
        <f>IF(OR(Tabela1[[#This Row],[EA Play Season Pass]]="Yes",Tabela1[[#This Row],[Minecraft Season Pass]]="Yes"),"Yes","No")</f>
        <v>Yes</v>
      </c>
      <c r="Q9428">
        <v>52</v>
      </c>
      <c r="R9428" s="2"/>
    </row>
    <row r="9429" spans="1:18" x14ac:dyDescent="0.25">
      <c r="A9429">
        <v>9428</v>
      </c>
      <c r="B9429" t="s">
        <v>3698</v>
      </c>
      <c r="C9429" t="s">
        <v>7</v>
      </c>
      <c r="D9429" s="50">
        <v>45929</v>
      </c>
      <c r="E9429">
        <f>YEAR(Tabela1[[#This Row],[Start Date]])</f>
        <v>2025</v>
      </c>
      <c r="F9429">
        <f>ROUNDUP(MONTH(Tabela1[[#This Row],[Start Date]])/3,0)</f>
        <v>3</v>
      </c>
      <c r="G9429" t="s">
        <v>11</v>
      </c>
      <c r="H9429">
        <v>15</v>
      </c>
      <c r="I9429" t="s">
        <v>14</v>
      </c>
      <c r="J9429" t="s">
        <v>8</v>
      </c>
      <c r="K9429">
        <v>30</v>
      </c>
      <c r="L9429" t="s">
        <v>11</v>
      </c>
      <c r="M9429">
        <v>0</v>
      </c>
      <c r="N9429">
        <v>1</v>
      </c>
      <c r="O9429" t="str">
        <f>IF(AND(Tabela1[[#This Row],[EA Play Season Pass]]="Yes",Tabela1[[#This Row],[Minecraft Season Pass]]="Yes"),"Yes","No")</f>
        <v>No</v>
      </c>
      <c r="P9429" t="str">
        <f>IF(OR(Tabela1[[#This Row],[EA Play Season Pass]]="Yes",Tabela1[[#This Row],[Minecraft Season Pass]]="Yes"),"Yes","No")</f>
        <v>Yes</v>
      </c>
      <c r="Q9429">
        <v>44</v>
      </c>
      <c r="R9429" s="2"/>
    </row>
    <row r="9430" spans="1:18" x14ac:dyDescent="0.25">
      <c r="A9430">
        <v>9429</v>
      </c>
      <c r="B9430" t="s">
        <v>6849</v>
      </c>
      <c r="C9430" t="s">
        <v>7</v>
      </c>
      <c r="D9430" s="50">
        <v>45929</v>
      </c>
      <c r="E9430">
        <f>YEAR(Tabela1[[#This Row],[Start Date]])</f>
        <v>2025</v>
      </c>
      <c r="F9430">
        <f>ROUNDUP(MONTH(Tabela1[[#This Row],[Start Date]])/3,0)</f>
        <v>3</v>
      </c>
      <c r="G9430" t="s">
        <v>11</v>
      </c>
      <c r="H9430">
        <v>15</v>
      </c>
      <c r="I9430" t="s">
        <v>12</v>
      </c>
      <c r="J9430" t="s">
        <v>11</v>
      </c>
      <c r="K9430">
        <v>0</v>
      </c>
      <c r="L9430" t="s">
        <v>11</v>
      </c>
      <c r="M9430">
        <v>0</v>
      </c>
      <c r="N9430">
        <v>2</v>
      </c>
      <c r="O9430" t="str">
        <f>IF(AND(Tabela1[[#This Row],[EA Play Season Pass]]="Yes",Tabela1[[#This Row],[Minecraft Season Pass]]="Yes"),"Yes","No")</f>
        <v>No</v>
      </c>
      <c r="P9430" t="str">
        <f>IF(OR(Tabela1[[#This Row],[EA Play Season Pass]]="Yes",Tabela1[[#This Row],[Minecraft Season Pass]]="Yes"),"Yes","No")</f>
        <v>No</v>
      </c>
      <c r="Q9430">
        <v>13</v>
      </c>
      <c r="R9430" s="2"/>
    </row>
    <row r="9431" spans="1:18" x14ac:dyDescent="0.25">
      <c r="A9431">
        <v>9430</v>
      </c>
      <c r="B9431" t="s">
        <v>8696</v>
      </c>
      <c r="C9431" t="s">
        <v>10</v>
      </c>
      <c r="D9431" s="50">
        <v>45929</v>
      </c>
      <c r="E9431">
        <f>YEAR(Tabela1[[#This Row],[Start Date]])</f>
        <v>2025</v>
      </c>
      <c r="F9431">
        <f>ROUNDUP(MONTH(Tabela1[[#This Row],[Start Date]])/3,0)</f>
        <v>3</v>
      </c>
      <c r="G9431" t="s">
        <v>8</v>
      </c>
      <c r="H9431">
        <v>5</v>
      </c>
      <c r="I9431" t="s">
        <v>9</v>
      </c>
      <c r="J9431" t="s">
        <v>11</v>
      </c>
      <c r="K9431">
        <v>0</v>
      </c>
      <c r="L9431" t="s">
        <v>11</v>
      </c>
      <c r="M9431">
        <v>0</v>
      </c>
      <c r="N9431">
        <v>2</v>
      </c>
      <c r="O9431" t="str">
        <f>IF(AND(Tabela1[[#This Row],[EA Play Season Pass]]="Yes",Tabela1[[#This Row],[Minecraft Season Pass]]="Yes"),"Yes","No")</f>
        <v>No</v>
      </c>
      <c r="P9431" t="str">
        <f>IF(OR(Tabela1[[#This Row],[EA Play Season Pass]]="Yes",Tabela1[[#This Row],[Minecraft Season Pass]]="Yes"),"Yes","No")</f>
        <v>No</v>
      </c>
      <c r="Q9431">
        <v>3</v>
      </c>
      <c r="R9431" s="2"/>
    </row>
    <row r="9432" spans="1:18" x14ac:dyDescent="0.25">
      <c r="A9432">
        <v>9431</v>
      </c>
      <c r="B9432" t="s">
        <v>1482</v>
      </c>
      <c r="C9432" t="s">
        <v>13</v>
      </c>
      <c r="D9432" s="50">
        <v>45929</v>
      </c>
      <c r="E9432">
        <f>YEAR(Tabela1[[#This Row],[Start Date]])</f>
        <v>2025</v>
      </c>
      <c r="F9432">
        <f>ROUNDUP(MONTH(Tabela1[[#This Row],[Start Date]])/3,0)</f>
        <v>3</v>
      </c>
      <c r="G9432" t="s">
        <v>11</v>
      </c>
      <c r="H9432">
        <v>10</v>
      </c>
      <c r="I9432" t="s">
        <v>14</v>
      </c>
      <c r="J9432" t="s">
        <v>11</v>
      </c>
      <c r="K9432">
        <v>0</v>
      </c>
      <c r="L9432" t="s">
        <v>11</v>
      </c>
      <c r="M9432">
        <v>0</v>
      </c>
      <c r="N9432">
        <v>2</v>
      </c>
      <c r="O9432" t="str">
        <f>IF(AND(Tabela1[[#This Row],[EA Play Season Pass]]="Yes",Tabela1[[#This Row],[Minecraft Season Pass]]="Yes"),"Yes","No")</f>
        <v>No</v>
      </c>
      <c r="P9432" t="str">
        <f>IF(OR(Tabela1[[#This Row],[EA Play Season Pass]]="Yes",Tabela1[[#This Row],[Minecraft Season Pass]]="Yes"),"Yes","No")</f>
        <v>No</v>
      </c>
      <c r="Q9432">
        <v>8</v>
      </c>
      <c r="R9432" s="2"/>
    </row>
    <row r="9433" spans="1:18" x14ac:dyDescent="0.25">
      <c r="A9433">
        <v>9432</v>
      </c>
      <c r="B9433" t="s">
        <v>4880</v>
      </c>
      <c r="C9433" t="s">
        <v>13</v>
      </c>
      <c r="D9433" s="50">
        <v>45929</v>
      </c>
      <c r="E9433">
        <f>YEAR(Tabela1[[#This Row],[Start Date]])</f>
        <v>2025</v>
      </c>
      <c r="F9433">
        <f>ROUNDUP(MONTH(Tabela1[[#This Row],[Start Date]])/3,0)</f>
        <v>3</v>
      </c>
      <c r="G9433" t="s">
        <v>11</v>
      </c>
      <c r="H9433">
        <v>10</v>
      </c>
      <c r="I9433" t="s">
        <v>9</v>
      </c>
      <c r="J9433" t="s">
        <v>8</v>
      </c>
      <c r="K9433">
        <v>30</v>
      </c>
      <c r="L9433" t="s">
        <v>8</v>
      </c>
      <c r="M9433">
        <v>20</v>
      </c>
      <c r="N9433">
        <v>1</v>
      </c>
      <c r="O9433" t="str">
        <f>IF(AND(Tabela1[[#This Row],[EA Play Season Pass]]="Yes",Tabela1[[#This Row],[Minecraft Season Pass]]="Yes"),"Yes","No")</f>
        <v>Yes</v>
      </c>
      <c r="P9433" t="str">
        <f>IF(OR(Tabela1[[#This Row],[EA Play Season Pass]]="Yes",Tabela1[[#This Row],[Minecraft Season Pass]]="Yes"),"Yes","No")</f>
        <v>Yes</v>
      </c>
      <c r="Q9433">
        <v>59</v>
      </c>
      <c r="R9433" s="2"/>
    </row>
    <row r="9434" spans="1:18" x14ac:dyDescent="0.25">
      <c r="A9434">
        <v>9433</v>
      </c>
      <c r="B9434" t="s">
        <v>3168</v>
      </c>
      <c r="C9434" t="s">
        <v>10</v>
      </c>
      <c r="D9434" s="50">
        <v>45929</v>
      </c>
      <c r="E9434">
        <f>YEAR(Tabela1[[#This Row],[Start Date]])</f>
        <v>2025</v>
      </c>
      <c r="F9434">
        <f>ROUNDUP(MONTH(Tabela1[[#This Row],[Start Date]])/3,0)</f>
        <v>3</v>
      </c>
      <c r="G9434" t="s">
        <v>11</v>
      </c>
      <c r="H9434">
        <v>5</v>
      </c>
      <c r="I9434" t="s">
        <v>12</v>
      </c>
      <c r="J9434" t="s">
        <v>11</v>
      </c>
      <c r="K9434">
        <v>0</v>
      </c>
      <c r="L9434" t="s">
        <v>11</v>
      </c>
      <c r="M9434">
        <v>0</v>
      </c>
      <c r="N9434">
        <v>2</v>
      </c>
      <c r="O9434" t="str">
        <f>IF(AND(Tabela1[[#This Row],[EA Play Season Pass]]="Yes",Tabela1[[#This Row],[Minecraft Season Pass]]="Yes"),"Yes","No")</f>
        <v>No</v>
      </c>
      <c r="P9434" t="str">
        <f>IF(OR(Tabela1[[#This Row],[EA Play Season Pass]]="Yes",Tabela1[[#This Row],[Minecraft Season Pass]]="Yes"),"Yes","No")</f>
        <v>No</v>
      </c>
      <c r="Q9434">
        <v>3</v>
      </c>
      <c r="R9434" s="2"/>
    </row>
    <row r="9435" spans="1:18" x14ac:dyDescent="0.25">
      <c r="A9435">
        <v>9434</v>
      </c>
      <c r="B9435" t="s">
        <v>4604</v>
      </c>
      <c r="C9435" t="s">
        <v>10</v>
      </c>
      <c r="D9435" s="50">
        <v>45930</v>
      </c>
      <c r="E9435">
        <f>YEAR(Tabela1[[#This Row],[Start Date]])</f>
        <v>2025</v>
      </c>
      <c r="F9435">
        <f>ROUNDUP(MONTH(Tabela1[[#This Row],[Start Date]])/3,0)</f>
        <v>3</v>
      </c>
      <c r="G9435" t="s">
        <v>11</v>
      </c>
      <c r="H9435">
        <v>5</v>
      </c>
      <c r="I9435" t="s">
        <v>12</v>
      </c>
      <c r="J9435" t="s">
        <v>11</v>
      </c>
      <c r="K9435">
        <v>0</v>
      </c>
      <c r="L9435" t="s">
        <v>11</v>
      </c>
      <c r="M9435">
        <v>0</v>
      </c>
      <c r="N9435">
        <v>2</v>
      </c>
      <c r="O9435" t="str">
        <f>IF(AND(Tabela1[[#This Row],[EA Play Season Pass]]="Yes",Tabela1[[#This Row],[Minecraft Season Pass]]="Yes"),"Yes","No")</f>
        <v>No</v>
      </c>
      <c r="P9435" t="str">
        <f>IF(OR(Tabela1[[#This Row],[EA Play Season Pass]]="Yes",Tabela1[[#This Row],[Minecraft Season Pass]]="Yes"),"Yes","No")</f>
        <v>No</v>
      </c>
      <c r="Q9435">
        <v>3</v>
      </c>
      <c r="R9435" s="2"/>
    </row>
    <row r="9436" spans="1:18" x14ac:dyDescent="0.25">
      <c r="A9436">
        <v>9435</v>
      </c>
      <c r="B9436" t="s">
        <v>8697</v>
      </c>
      <c r="C9436" t="s">
        <v>7</v>
      </c>
      <c r="D9436" s="50">
        <v>45930</v>
      </c>
      <c r="E9436">
        <f>YEAR(Tabela1[[#This Row],[Start Date]])</f>
        <v>2025</v>
      </c>
      <c r="F9436">
        <f>ROUNDUP(MONTH(Tabela1[[#This Row],[Start Date]])/3,0)</f>
        <v>3</v>
      </c>
      <c r="G9436" t="s">
        <v>11</v>
      </c>
      <c r="H9436">
        <v>15</v>
      </c>
      <c r="I9436" t="s">
        <v>14</v>
      </c>
      <c r="J9436" t="s">
        <v>8</v>
      </c>
      <c r="K9436">
        <v>30</v>
      </c>
      <c r="L9436" t="s">
        <v>8</v>
      </c>
      <c r="M9436">
        <v>20</v>
      </c>
      <c r="N9436">
        <v>2</v>
      </c>
      <c r="O9436" t="str">
        <f>IF(AND(Tabela1[[#This Row],[EA Play Season Pass]]="Yes",Tabela1[[#This Row],[Minecraft Season Pass]]="Yes"),"Yes","No")</f>
        <v>Yes</v>
      </c>
      <c r="P9436" t="str">
        <f>IF(OR(Tabela1[[#This Row],[EA Play Season Pass]]="Yes",Tabela1[[#This Row],[Minecraft Season Pass]]="Yes"),"Yes","No")</f>
        <v>Yes</v>
      </c>
      <c r="Q9436">
        <v>63</v>
      </c>
      <c r="R9436" s="2"/>
    </row>
    <row r="9437" spans="1:18" x14ac:dyDescent="0.25">
      <c r="A9437">
        <v>9436</v>
      </c>
      <c r="B9437" t="s">
        <v>6279</v>
      </c>
      <c r="C9437" t="s">
        <v>7</v>
      </c>
      <c r="D9437" s="50">
        <v>45930</v>
      </c>
      <c r="E9437">
        <f>YEAR(Tabela1[[#This Row],[Start Date]])</f>
        <v>2025</v>
      </c>
      <c r="F9437">
        <f>ROUNDUP(MONTH(Tabela1[[#This Row],[Start Date]])/3,0)</f>
        <v>3</v>
      </c>
      <c r="G9437" t="s">
        <v>8</v>
      </c>
      <c r="H9437">
        <v>15</v>
      </c>
      <c r="I9437" t="s">
        <v>9</v>
      </c>
      <c r="J9437" t="s">
        <v>11</v>
      </c>
      <c r="K9437">
        <v>0</v>
      </c>
      <c r="L9437" t="s">
        <v>8</v>
      </c>
      <c r="M9437">
        <v>20</v>
      </c>
      <c r="N9437">
        <v>3</v>
      </c>
      <c r="O9437" t="str">
        <f>IF(AND(Tabela1[[#This Row],[EA Play Season Pass]]="Yes",Tabela1[[#This Row],[Minecraft Season Pass]]="Yes"),"Yes","No")</f>
        <v>No</v>
      </c>
      <c r="P9437" t="str">
        <f>IF(OR(Tabela1[[#This Row],[EA Play Season Pass]]="Yes",Tabela1[[#This Row],[Minecraft Season Pass]]="Yes"),"Yes","No")</f>
        <v>Yes</v>
      </c>
      <c r="Q9437">
        <v>32</v>
      </c>
      <c r="R9437" s="2"/>
    </row>
    <row r="9438" spans="1:18" x14ac:dyDescent="0.25">
      <c r="A9438">
        <v>9437</v>
      </c>
      <c r="B9438" t="s">
        <v>2095</v>
      </c>
      <c r="C9438" t="s">
        <v>7</v>
      </c>
      <c r="D9438" s="50">
        <v>45930</v>
      </c>
      <c r="E9438">
        <f>YEAR(Tabela1[[#This Row],[Start Date]])</f>
        <v>2025</v>
      </c>
      <c r="F9438">
        <f>ROUNDUP(MONTH(Tabela1[[#This Row],[Start Date]])/3,0)</f>
        <v>3</v>
      </c>
      <c r="G9438" t="s">
        <v>11</v>
      </c>
      <c r="H9438">
        <v>15</v>
      </c>
      <c r="I9438" t="s">
        <v>12</v>
      </c>
      <c r="J9438" t="s">
        <v>11</v>
      </c>
      <c r="K9438">
        <v>0</v>
      </c>
      <c r="L9438" t="s">
        <v>11</v>
      </c>
      <c r="M9438">
        <v>0</v>
      </c>
      <c r="N9438">
        <v>1</v>
      </c>
      <c r="O9438" t="str">
        <f>IF(AND(Tabela1[[#This Row],[EA Play Season Pass]]="Yes",Tabela1[[#This Row],[Minecraft Season Pass]]="Yes"),"Yes","No")</f>
        <v>No</v>
      </c>
      <c r="P9438" t="str">
        <f>IF(OR(Tabela1[[#This Row],[EA Play Season Pass]]="Yes",Tabela1[[#This Row],[Minecraft Season Pass]]="Yes"),"Yes","No")</f>
        <v>No</v>
      </c>
      <c r="Q9438">
        <v>14</v>
      </c>
      <c r="R9438" s="2"/>
    </row>
    <row r="9439" spans="1:18" x14ac:dyDescent="0.25">
      <c r="A9439">
        <v>9438</v>
      </c>
      <c r="B9439" t="s">
        <v>1554</v>
      </c>
      <c r="C9439" t="s">
        <v>10</v>
      </c>
      <c r="D9439" s="50">
        <v>45930</v>
      </c>
      <c r="E9439">
        <f>YEAR(Tabela1[[#This Row],[Start Date]])</f>
        <v>2025</v>
      </c>
      <c r="F9439">
        <f>ROUNDUP(MONTH(Tabela1[[#This Row],[Start Date]])/3,0)</f>
        <v>3</v>
      </c>
      <c r="G9439" t="s">
        <v>11</v>
      </c>
      <c r="H9439">
        <v>5</v>
      </c>
      <c r="I9439" t="s">
        <v>9</v>
      </c>
      <c r="J9439" t="s">
        <v>8</v>
      </c>
      <c r="K9439">
        <v>30</v>
      </c>
      <c r="L9439" t="s">
        <v>11</v>
      </c>
      <c r="M9439">
        <v>0</v>
      </c>
      <c r="N9439">
        <v>2</v>
      </c>
      <c r="O9439" t="str">
        <f>IF(AND(Tabela1[[#This Row],[EA Play Season Pass]]="Yes",Tabela1[[#This Row],[Minecraft Season Pass]]="Yes"),"Yes","No")</f>
        <v>No</v>
      </c>
      <c r="P9439" t="str">
        <f>IF(OR(Tabela1[[#This Row],[EA Play Season Pass]]="Yes",Tabela1[[#This Row],[Minecraft Season Pass]]="Yes"),"Yes","No")</f>
        <v>Yes</v>
      </c>
      <c r="Q9439">
        <v>33</v>
      </c>
      <c r="R9439" s="2"/>
    </row>
    <row r="9440" spans="1:18" x14ac:dyDescent="0.25">
      <c r="A9440">
        <v>9439</v>
      </c>
      <c r="B9440" t="s">
        <v>1768</v>
      </c>
      <c r="C9440" t="s">
        <v>7</v>
      </c>
      <c r="D9440" s="50">
        <v>45930</v>
      </c>
      <c r="E9440">
        <f>YEAR(Tabela1[[#This Row],[Start Date]])</f>
        <v>2025</v>
      </c>
      <c r="F9440">
        <f>ROUNDUP(MONTH(Tabela1[[#This Row],[Start Date]])/3,0)</f>
        <v>3</v>
      </c>
      <c r="G9440" t="s">
        <v>11</v>
      </c>
      <c r="H9440">
        <v>15</v>
      </c>
      <c r="I9440" t="s">
        <v>12</v>
      </c>
      <c r="J9440" t="s">
        <v>11</v>
      </c>
      <c r="K9440">
        <v>0</v>
      </c>
      <c r="L9440" t="s">
        <v>11</v>
      </c>
      <c r="M9440">
        <v>0</v>
      </c>
      <c r="N9440">
        <v>1</v>
      </c>
      <c r="O9440" t="str">
        <f>IF(AND(Tabela1[[#This Row],[EA Play Season Pass]]="Yes",Tabela1[[#This Row],[Minecraft Season Pass]]="Yes"),"Yes","No")</f>
        <v>No</v>
      </c>
      <c r="P9440" t="str">
        <f>IF(OR(Tabela1[[#This Row],[EA Play Season Pass]]="Yes",Tabela1[[#This Row],[Minecraft Season Pass]]="Yes"),"Yes","No")</f>
        <v>No</v>
      </c>
      <c r="Q9440">
        <v>14</v>
      </c>
      <c r="R9440" s="2"/>
    </row>
    <row r="9441" spans="1:18" x14ac:dyDescent="0.25">
      <c r="A9441">
        <v>9440</v>
      </c>
      <c r="B9441" t="s">
        <v>1184</v>
      </c>
      <c r="C9441" t="s">
        <v>13</v>
      </c>
      <c r="D9441" s="50">
        <v>45931</v>
      </c>
      <c r="E9441">
        <f>YEAR(Tabela1[[#This Row],[Start Date]])</f>
        <v>2025</v>
      </c>
      <c r="F9441">
        <f>ROUNDUP(MONTH(Tabela1[[#This Row],[Start Date]])/3,0)</f>
        <v>4</v>
      </c>
      <c r="G9441" t="s">
        <v>8</v>
      </c>
      <c r="H9441">
        <v>10</v>
      </c>
      <c r="I9441" t="s">
        <v>9</v>
      </c>
      <c r="J9441" t="s">
        <v>8</v>
      </c>
      <c r="K9441">
        <v>30</v>
      </c>
      <c r="L9441" t="s">
        <v>8</v>
      </c>
      <c r="M9441">
        <v>20</v>
      </c>
      <c r="N9441">
        <v>3</v>
      </c>
      <c r="O9441" t="str">
        <f>IF(AND(Tabela1[[#This Row],[EA Play Season Pass]]="Yes",Tabela1[[#This Row],[Minecraft Season Pass]]="Yes"),"Yes","No")</f>
        <v>Yes</v>
      </c>
      <c r="P9441" t="str">
        <f>IF(OR(Tabela1[[#This Row],[EA Play Season Pass]]="Yes",Tabela1[[#This Row],[Minecraft Season Pass]]="Yes"),"Yes","No")</f>
        <v>Yes</v>
      </c>
      <c r="Q9441">
        <v>57</v>
      </c>
      <c r="R9441" s="2"/>
    </row>
    <row r="9442" spans="1:18" x14ac:dyDescent="0.25">
      <c r="A9442">
        <v>9441</v>
      </c>
      <c r="B9442" t="s">
        <v>8698</v>
      </c>
      <c r="C9442" t="s">
        <v>10</v>
      </c>
      <c r="D9442" s="50">
        <v>45931</v>
      </c>
      <c r="E9442">
        <f>YEAR(Tabela1[[#This Row],[Start Date]])</f>
        <v>2025</v>
      </c>
      <c r="F9442">
        <f>ROUNDUP(MONTH(Tabela1[[#This Row],[Start Date]])/3,0)</f>
        <v>4</v>
      </c>
      <c r="G9442" t="s">
        <v>8</v>
      </c>
      <c r="H9442">
        <v>5</v>
      </c>
      <c r="I9442" t="s">
        <v>12</v>
      </c>
      <c r="J9442" t="s">
        <v>11</v>
      </c>
      <c r="K9442">
        <v>0</v>
      </c>
      <c r="L9442" t="s">
        <v>11</v>
      </c>
      <c r="M9442">
        <v>0</v>
      </c>
      <c r="N9442">
        <v>3</v>
      </c>
      <c r="O9442" t="str">
        <f>IF(AND(Tabela1[[#This Row],[EA Play Season Pass]]="Yes",Tabela1[[#This Row],[Minecraft Season Pass]]="Yes"),"Yes","No")</f>
        <v>No</v>
      </c>
      <c r="P9442" t="str">
        <f>IF(OR(Tabela1[[#This Row],[EA Play Season Pass]]="Yes",Tabela1[[#This Row],[Minecraft Season Pass]]="Yes"),"Yes","No")</f>
        <v>No</v>
      </c>
      <c r="Q9442">
        <v>2</v>
      </c>
      <c r="R9442" s="2"/>
    </row>
    <row r="9443" spans="1:18" x14ac:dyDescent="0.25">
      <c r="A9443">
        <v>9442</v>
      </c>
      <c r="B9443" t="s">
        <v>1103</v>
      </c>
      <c r="C9443" t="s">
        <v>7</v>
      </c>
      <c r="D9443" s="50">
        <v>45931</v>
      </c>
      <c r="E9443">
        <f>YEAR(Tabela1[[#This Row],[Start Date]])</f>
        <v>2025</v>
      </c>
      <c r="F9443">
        <f>ROUNDUP(MONTH(Tabela1[[#This Row],[Start Date]])/3,0)</f>
        <v>4</v>
      </c>
      <c r="G9443" t="s">
        <v>11</v>
      </c>
      <c r="H9443">
        <v>15</v>
      </c>
      <c r="I9443" t="s">
        <v>9</v>
      </c>
      <c r="J9443" t="s">
        <v>8</v>
      </c>
      <c r="K9443">
        <v>30</v>
      </c>
      <c r="L9443" t="s">
        <v>11</v>
      </c>
      <c r="M9443">
        <v>0</v>
      </c>
      <c r="N9443">
        <v>1</v>
      </c>
      <c r="O9443" t="str">
        <f>IF(AND(Tabela1[[#This Row],[EA Play Season Pass]]="Yes",Tabela1[[#This Row],[Minecraft Season Pass]]="Yes"),"Yes","No")</f>
        <v>No</v>
      </c>
      <c r="P9443" t="str">
        <f>IF(OR(Tabela1[[#This Row],[EA Play Season Pass]]="Yes",Tabela1[[#This Row],[Minecraft Season Pass]]="Yes"),"Yes","No")</f>
        <v>Yes</v>
      </c>
      <c r="Q9443">
        <v>44</v>
      </c>
      <c r="R9443" s="2"/>
    </row>
    <row r="9444" spans="1:18" x14ac:dyDescent="0.25">
      <c r="A9444">
        <v>9443</v>
      </c>
      <c r="B9444" t="s">
        <v>591</v>
      </c>
      <c r="C9444" t="s">
        <v>10</v>
      </c>
      <c r="D9444" s="50">
        <v>45931</v>
      </c>
      <c r="E9444">
        <f>YEAR(Tabela1[[#This Row],[Start Date]])</f>
        <v>2025</v>
      </c>
      <c r="F9444">
        <f>ROUNDUP(MONTH(Tabela1[[#This Row],[Start Date]])/3,0)</f>
        <v>4</v>
      </c>
      <c r="G9444" t="s">
        <v>8</v>
      </c>
      <c r="H9444">
        <v>5</v>
      </c>
      <c r="I9444" t="s">
        <v>14</v>
      </c>
      <c r="J9444" t="s">
        <v>11</v>
      </c>
      <c r="K9444">
        <v>0</v>
      </c>
      <c r="L9444" t="s">
        <v>8</v>
      </c>
      <c r="M9444">
        <v>20</v>
      </c>
      <c r="N9444">
        <v>1</v>
      </c>
      <c r="O9444" t="str">
        <f>IF(AND(Tabela1[[#This Row],[EA Play Season Pass]]="Yes",Tabela1[[#This Row],[Minecraft Season Pass]]="Yes"),"Yes","No")</f>
        <v>No</v>
      </c>
      <c r="P9444" t="str">
        <f>IF(OR(Tabela1[[#This Row],[EA Play Season Pass]]="Yes",Tabela1[[#This Row],[Minecraft Season Pass]]="Yes"),"Yes","No")</f>
        <v>Yes</v>
      </c>
      <c r="Q9444">
        <v>24</v>
      </c>
      <c r="R9444" s="2"/>
    </row>
    <row r="9445" spans="1:18" x14ac:dyDescent="0.25">
      <c r="A9445">
        <v>9444</v>
      </c>
      <c r="B9445" t="s">
        <v>8699</v>
      </c>
      <c r="C9445" t="s">
        <v>10</v>
      </c>
      <c r="D9445" s="50">
        <v>45931</v>
      </c>
      <c r="E9445">
        <f>YEAR(Tabela1[[#This Row],[Start Date]])</f>
        <v>2025</v>
      </c>
      <c r="F9445">
        <f>ROUNDUP(MONTH(Tabela1[[#This Row],[Start Date]])/3,0)</f>
        <v>4</v>
      </c>
      <c r="G9445" t="s">
        <v>8</v>
      </c>
      <c r="H9445">
        <v>5</v>
      </c>
      <c r="I9445" t="s">
        <v>12</v>
      </c>
      <c r="J9445" t="s">
        <v>8</v>
      </c>
      <c r="K9445">
        <v>30</v>
      </c>
      <c r="L9445" t="s">
        <v>11</v>
      </c>
      <c r="M9445">
        <v>0</v>
      </c>
      <c r="N9445">
        <v>3</v>
      </c>
      <c r="O9445" t="str">
        <f>IF(AND(Tabela1[[#This Row],[EA Play Season Pass]]="Yes",Tabela1[[#This Row],[Minecraft Season Pass]]="Yes"),"Yes","No")</f>
        <v>No</v>
      </c>
      <c r="P9445" t="str">
        <f>IF(OR(Tabela1[[#This Row],[EA Play Season Pass]]="Yes",Tabela1[[#This Row],[Minecraft Season Pass]]="Yes"),"Yes","No")</f>
        <v>Yes</v>
      </c>
      <c r="Q9445">
        <v>32</v>
      </c>
      <c r="R9445" s="2"/>
    </row>
    <row r="9446" spans="1:18" x14ac:dyDescent="0.25">
      <c r="A9446">
        <v>9445</v>
      </c>
      <c r="B9446" t="s">
        <v>8700</v>
      </c>
      <c r="C9446" t="s">
        <v>7</v>
      </c>
      <c r="D9446" s="50">
        <v>45931</v>
      </c>
      <c r="E9446">
        <f>YEAR(Tabela1[[#This Row],[Start Date]])</f>
        <v>2025</v>
      </c>
      <c r="F9446">
        <f>ROUNDUP(MONTH(Tabela1[[#This Row],[Start Date]])/3,0)</f>
        <v>4</v>
      </c>
      <c r="G9446" t="s">
        <v>8</v>
      </c>
      <c r="H9446">
        <v>15</v>
      </c>
      <c r="I9446" t="s">
        <v>9</v>
      </c>
      <c r="J9446" t="s">
        <v>8</v>
      </c>
      <c r="K9446">
        <v>30</v>
      </c>
      <c r="L9446" t="s">
        <v>8</v>
      </c>
      <c r="M9446">
        <v>20</v>
      </c>
      <c r="N9446">
        <v>2</v>
      </c>
      <c r="O9446" t="str">
        <f>IF(AND(Tabela1[[#This Row],[EA Play Season Pass]]="Yes",Tabela1[[#This Row],[Minecraft Season Pass]]="Yes"),"Yes","No")</f>
        <v>Yes</v>
      </c>
      <c r="P9446" t="str">
        <f>IF(OR(Tabela1[[#This Row],[EA Play Season Pass]]="Yes",Tabela1[[#This Row],[Minecraft Season Pass]]="Yes"),"Yes","No")</f>
        <v>Yes</v>
      </c>
      <c r="Q9446">
        <v>63</v>
      </c>
      <c r="R9446" s="2"/>
    </row>
    <row r="9447" spans="1:18" x14ac:dyDescent="0.25">
      <c r="A9447">
        <v>9446</v>
      </c>
      <c r="B9447" t="s">
        <v>8701</v>
      </c>
      <c r="C9447" t="s">
        <v>13</v>
      </c>
      <c r="D9447" s="50">
        <v>45931</v>
      </c>
      <c r="E9447">
        <f>YEAR(Tabela1[[#This Row],[Start Date]])</f>
        <v>2025</v>
      </c>
      <c r="F9447">
        <f>ROUNDUP(MONTH(Tabela1[[#This Row],[Start Date]])/3,0)</f>
        <v>4</v>
      </c>
      <c r="G9447" t="s">
        <v>8</v>
      </c>
      <c r="H9447">
        <v>10</v>
      </c>
      <c r="I9447" t="s">
        <v>12</v>
      </c>
      <c r="J9447" t="s">
        <v>11</v>
      </c>
      <c r="K9447">
        <v>0</v>
      </c>
      <c r="L9447" t="s">
        <v>11</v>
      </c>
      <c r="M9447">
        <v>0</v>
      </c>
      <c r="N9447">
        <v>1</v>
      </c>
      <c r="O9447" t="str">
        <f>IF(AND(Tabela1[[#This Row],[EA Play Season Pass]]="Yes",Tabela1[[#This Row],[Minecraft Season Pass]]="Yes"),"Yes","No")</f>
        <v>No</v>
      </c>
      <c r="P9447" t="str">
        <f>IF(OR(Tabela1[[#This Row],[EA Play Season Pass]]="Yes",Tabela1[[#This Row],[Minecraft Season Pass]]="Yes"),"Yes","No")</f>
        <v>No</v>
      </c>
      <c r="Q9447">
        <v>9</v>
      </c>
      <c r="R9447" s="2"/>
    </row>
    <row r="9448" spans="1:18" x14ac:dyDescent="0.25">
      <c r="A9448">
        <v>9447</v>
      </c>
      <c r="B9448" t="s">
        <v>2491</v>
      </c>
      <c r="C9448" t="s">
        <v>7</v>
      </c>
      <c r="D9448" s="50">
        <v>45931</v>
      </c>
      <c r="E9448">
        <f>YEAR(Tabela1[[#This Row],[Start Date]])</f>
        <v>2025</v>
      </c>
      <c r="F9448">
        <f>ROUNDUP(MONTH(Tabela1[[#This Row],[Start Date]])/3,0)</f>
        <v>4</v>
      </c>
      <c r="G9448" t="s">
        <v>11</v>
      </c>
      <c r="H9448">
        <v>15</v>
      </c>
      <c r="I9448" t="s">
        <v>12</v>
      </c>
      <c r="J9448" t="s">
        <v>8</v>
      </c>
      <c r="K9448">
        <v>30</v>
      </c>
      <c r="L9448" t="s">
        <v>8</v>
      </c>
      <c r="M9448">
        <v>20</v>
      </c>
      <c r="N9448">
        <v>2</v>
      </c>
      <c r="O9448" t="str">
        <f>IF(AND(Tabela1[[#This Row],[EA Play Season Pass]]="Yes",Tabela1[[#This Row],[Minecraft Season Pass]]="Yes"),"Yes","No")</f>
        <v>Yes</v>
      </c>
      <c r="P9448" t="str">
        <f>IF(OR(Tabela1[[#This Row],[EA Play Season Pass]]="Yes",Tabela1[[#This Row],[Minecraft Season Pass]]="Yes"),"Yes","No")</f>
        <v>Yes</v>
      </c>
      <c r="Q9448">
        <v>63</v>
      </c>
      <c r="R9448" s="2"/>
    </row>
    <row r="9449" spans="1:18" x14ac:dyDescent="0.25">
      <c r="A9449">
        <v>9448</v>
      </c>
      <c r="B9449" t="s">
        <v>8702</v>
      </c>
      <c r="C9449" t="s">
        <v>7</v>
      </c>
      <c r="D9449" s="50">
        <v>45932</v>
      </c>
      <c r="E9449">
        <f>YEAR(Tabela1[[#This Row],[Start Date]])</f>
        <v>2025</v>
      </c>
      <c r="F9449">
        <f>ROUNDUP(MONTH(Tabela1[[#This Row],[Start Date]])/3,0)</f>
        <v>4</v>
      </c>
      <c r="G9449" t="s">
        <v>8</v>
      </c>
      <c r="H9449">
        <v>15</v>
      </c>
      <c r="I9449" t="s">
        <v>12</v>
      </c>
      <c r="J9449" t="s">
        <v>11</v>
      </c>
      <c r="K9449">
        <v>0</v>
      </c>
      <c r="L9449" t="s">
        <v>11</v>
      </c>
      <c r="M9449">
        <v>0</v>
      </c>
      <c r="N9449">
        <v>1</v>
      </c>
      <c r="O9449" t="str">
        <f>IF(AND(Tabela1[[#This Row],[EA Play Season Pass]]="Yes",Tabela1[[#This Row],[Minecraft Season Pass]]="Yes"),"Yes","No")</f>
        <v>No</v>
      </c>
      <c r="P9449" t="str">
        <f>IF(OR(Tabela1[[#This Row],[EA Play Season Pass]]="Yes",Tabela1[[#This Row],[Minecraft Season Pass]]="Yes"),"Yes","No")</f>
        <v>No</v>
      </c>
      <c r="Q9449">
        <v>14</v>
      </c>
      <c r="R9449" s="2"/>
    </row>
    <row r="9450" spans="1:18" x14ac:dyDescent="0.25">
      <c r="A9450">
        <v>9449</v>
      </c>
      <c r="B9450" t="s">
        <v>8703</v>
      </c>
      <c r="C9450" t="s">
        <v>10</v>
      </c>
      <c r="D9450" s="50">
        <v>45932</v>
      </c>
      <c r="E9450">
        <f>YEAR(Tabela1[[#This Row],[Start Date]])</f>
        <v>2025</v>
      </c>
      <c r="F9450">
        <f>ROUNDUP(MONTH(Tabela1[[#This Row],[Start Date]])/3,0)</f>
        <v>4</v>
      </c>
      <c r="G9450" t="s">
        <v>8</v>
      </c>
      <c r="H9450">
        <v>5</v>
      </c>
      <c r="I9450" t="s">
        <v>9</v>
      </c>
      <c r="J9450" t="s">
        <v>8</v>
      </c>
      <c r="K9450">
        <v>30</v>
      </c>
      <c r="L9450" t="s">
        <v>11</v>
      </c>
      <c r="M9450">
        <v>0</v>
      </c>
      <c r="N9450">
        <v>1</v>
      </c>
      <c r="O9450" t="str">
        <f>IF(AND(Tabela1[[#This Row],[EA Play Season Pass]]="Yes",Tabela1[[#This Row],[Minecraft Season Pass]]="Yes"),"Yes","No")</f>
        <v>No</v>
      </c>
      <c r="P9450" t="str">
        <f>IF(OR(Tabela1[[#This Row],[EA Play Season Pass]]="Yes",Tabela1[[#This Row],[Minecraft Season Pass]]="Yes"),"Yes","No")</f>
        <v>Yes</v>
      </c>
      <c r="Q9450">
        <v>34</v>
      </c>
      <c r="R9450" s="2"/>
    </row>
    <row r="9451" spans="1:18" x14ac:dyDescent="0.25">
      <c r="A9451">
        <v>9450</v>
      </c>
      <c r="B9451" t="s">
        <v>3303</v>
      </c>
      <c r="C9451" t="s">
        <v>10</v>
      </c>
      <c r="D9451" s="50">
        <v>45932</v>
      </c>
      <c r="E9451">
        <f>YEAR(Tabela1[[#This Row],[Start Date]])</f>
        <v>2025</v>
      </c>
      <c r="F9451">
        <f>ROUNDUP(MONTH(Tabela1[[#This Row],[Start Date]])/3,0)</f>
        <v>4</v>
      </c>
      <c r="G9451" t="s">
        <v>11</v>
      </c>
      <c r="H9451">
        <v>5</v>
      </c>
      <c r="I9451" t="s">
        <v>9</v>
      </c>
      <c r="J9451" t="s">
        <v>11</v>
      </c>
      <c r="K9451">
        <v>0</v>
      </c>
      <c r="L9451" t="s">
        <v>8</v>
      </c>
      <c r="M9451">
        <v>20</v>
      </c>
      <c r="N9451">
        <v>3</v>
      </c>
      <c r="O9451" t="str">
        <f>IF(AND(Tabela1[[#This Row],[EA Play Season Pass]]="Yes",Tabela1[[#This Row],[Minecraft Season Pass]]="Yes"),"Yes","No")</f>
        <v>No</v>
      </c>
      <c r="P9451" t="str">
        <f>IF(OR(Tabela1[[#This Row],[EA Play Season Pass]]="Yes",Tabela1[[#This Row],[Minecraft Season Pass]]="Yes"),"Yes","No")</f>
        <v>Yes</v>
      </c>
      <c r="Q9451">
        <v>22</v>
      </c>
      <c r="R9451" s="2"/>
    </row>
    <row r="9452" spans="1:18" x14ac:dyDescent="0.25">
      <c r="A9452">
        <v>9451</v>
      </c>
      <c r="B9452" t="s">
        <v>8704</v>
      </c>
      <c r="C9452" t="s">
        <v>13</v>
      </c>
      <c r="D9452" s="50">
        <v>45932</v>
      </c>
      <c r="E9452">
        <f>YEAR(Tabela1[[#This Row],[Start Date]])</f>
        <v>2025</v>
      </c>
      <c r="F9452">
        <f>ROUNDUP(MONTH(Tabela1[[#This Row],[Start Date]])/3,0)</f>
        <v>4</v>
      </c>
      <c r="G9452" t="s">
        <v>8</v>
      </c>
      <c r="H9452">
        <v>10</v>
      </c>
      <c r="I9452" t="s">
        <v>14</v>
      </c>
      <c r="J9452" t="s">
        <v>8</v>
      </c>
      <c r="K9452">
        <v>30</v>
      </c>
      <c r="L9452" t="s">
        <v>11</v>
      </c>
      <c r="M9452">
        <v>0</v>
      </c>
      <c r="N9452">
        <v>1</v>
      </c>
      <c r="O9452" t="str">
        <f>IF(AND(Tabela1[[#This Row],[EA Play Season Pass]]="Yes",Tabela1[[#This Row],[Minecraft Season Pass]]="Yes"),"Yes","No")</f>
        <v>No</v>
      </c>
      <c r="P9452" t="str">
        <f>IF(OR(Tabela1[[#This Row],[EA Play Season Pass]]="Yes",Tabela1[[#This Row],[Minecraft Season Pass]]="Yes"),"Yes","No")</f>
        <v>Yes</v>
      </c>
      <c r="Q9452">
        <v>39</v>
      </c>
      <c r="R9452" s="2"/>
    </row>
    <row r="9453" spans="1:18" x14ac:dyDescent="0.25">
      <c r="A9453">
        <v>9452</v>
      </c>
      <c r="B9453" t="s">
        <v>4208</v>
      </c>
      <c r="C9453" t="s">
        <v>7</v>
      </c>
      <c r="D9453" s="50">
        <v>45932</v>
      </c>
      <c r="E9453">
        <f>YEAR(Tabela1[[#This Row],[Start Date]])</f>
        <v>2025</v>
      </c>
      <c r="F9453">
        <f>ROUNDUP(MONTH(Tabela1[[#This Row],[Start Date]])/3,0)</f>
        <v>4</v>
      </c>
      <c r="G9453" t="s">
        <v>11</v>
      </c>
      <c r="H9453">
        <v>15</v>
      </c>
      <c r="I9453" t="s">
        <v>12</v>
      </c>
      <c r="J9453" t="s">
        <v>11</v>
      </c>
      <c r="K9453">
        <v>0</v>
      </c>
      <c r="L9453" t="s">
        <v>11</v>
      </c>
      <c r="M9453">
        <v>0</v>
      </c>
      <c r="N9453">
        <v>3</v>
      </c>
      <c r="O9453" t="str">
        <f>IF(AND(Tabela1[[#This Row],[EA Play Season Pass]]="Yes",Tabela1[[#This Row],[Minecraft Season Pass]]="Yes"),"Yes","No")</f>
        <v>No</v>
      </c>
      <c r="P9453" t="str">
        <f>IF(OR(Tabela1[[#This Row],[EA Play Season Pass]]="Yes",Tabela1[[#This Row],[Minecraft Season Pass]]="Yes"),"Yes","No")</f>
        <v>No</v>
      </c>
      <c r="Q9453">
        <v>12</v>
      </c>
      <c r="R9453" s="2"/>
    </row>
    <row r="9454" spans="1:18" x14ac:dyDescent="0.25">
      <c r="A9454">
        <v>9453</v>
      </c>
      <c r="B9454" t="s">
        <v>3724</v>
      </c>
      <c r="C9454" t="s">
        <v>13</v>
      </c>
      <c r="D9454" s="50">
        <v>45933</v>
      </c>
      <c r="E9454">
        <f>YEAR(Tabela1[[#This Row],[Start Date]])</f>
        <v>2025</v>
      </c>
      <c r="F9454">
        <f>ROUNDUP(MONTH(Tabela1[[#This Row],[Start Date]])/3,0)</f>
        <v>4</v>
      </c>
      <c r="G9454" t="s">
        <v>8</v>
      </c>
      <c r="H9454">
        <v>10</v>
      </c>
      <c r="I9454" t="s">
        <v>14</v>
      </c>
      <c r="J9454" t="s">
        <v>8</v>
      </c>
      <c r="K9454">
        <v>30</v>
      </c>
      <c r="L9454" t="s">
        <v>11</v>
      </c>
      <c r="M9454">
        <v>0</v>
      </c>
      <c r="N9454">
        <v>3</v>
      </c>
      <c r="O9454" t="str">
        <f>IF(AND(Tabela1[[#This Row],[EA Play Season Pass]]="Yes",Tabela1[[#This Row],[Minecraft Season Pass]]="Yes"),"Yes","No")</f>
        <v>No</v>
      </c>
      <c r="P9454" t="str">
        <f>IF(OR(Tabela1[[#This Row],[EA Play Season Pass]]="Yes",Tabela1[[#This Row],[Minecraft Season Pass]]="Yes"),"Yes","No")</f>
        <v>Yes</v>
      </c>
      <c r="Q9454">
        <v>37</v>
      </c>
      <c r="R9454" s="2"/>
    </row>
    <row r="9455" spans="1:18" x14ac:dyDescent="0.25">
      <c r="A9455">
        <v>9454</v>
      </c>
      <c r="B9455" t="s">
        <v>8705</v>
      </c>
      <c r="C9455" t="s">
        <v>13</v>
      </c>
      <c r="D9455" s="50">
        <v>45933</v>
      </c>
      <c r="E9455">
        <f>YEAR(Tabela1[[#This Row],[Start Date]])</f>
        <v>2025</v>
      </c>
      <c r="F9455">
        <f>ROUNDUP(MONTH(Tabela1[[#This Row],[Start Date]])/3,0)</f>
        <v>4</v>
      </c>
      <c r="G9455" t="s">
        <v>8</v>
      </c>
      <c r="H9455">
        <v>10</v>
      </c>
      <c r="I9455" t="s">
        <v>12</v>
      </c>
      <c r="J9455" t="s">
        <v>11</v>
      </c>
      <c r="K9455">
        <v>0</v>
      </c>
      <c r="L9455" t="s">
        <v>11</v>
      </c>
      <c r="M9455">
        <v>0</v>
      </c>
      <c r="N9455">
        <v>3</v>
      </c>
      <c r="O9455" t="str">
        <f>IF(AND(Tabela1[[#This Row],[EA Play Season Pass]]="Yes",Tabela1[[#This Row],[Minecraft Season Pass]]="Yes"),"Yes","No")</f>
        <v>No</v>
      </c>
      <c r="P9455" t="str">
        <f>IF(OR(Tabela1[[#This Row],[EA Play Season Pass]]="Yes",Tabela1[[#This Row],[Minecraft Season Pass]]="Yes"),"Yes","No")</f>
        <v>No</v>
      </c>
      <c r="Q9455">
        <v>7</v>
      </c>
      <c r="R9455" s="2"/>
    </row>
    <row r="9456" spans="1:18" x14ac:dyDescent="0.25">
      <c r="A9456">
        <v>9455</v>
      </c>
      <c r="B9456" t="s">
        <v>8706</v>
      </c>
      <c r="C9456" t="s">
        <v>10</v>
      </c>
      <c r="D9456" s="50">
        <v>45934</v>
      </c>
      <c r="E9456">
        <f>YEAR(Tabela1[[#This Row],[Start Date]])</f>
        <v>2025</v>
      </c>
      <c r="F9456">
        <f>ROUNDUP(MONTH(Tabela1[[#This Row],[Start Date]])/3,0)</f>
        <v>4</v>
      </c>
      <c r="G9456" t="s">
        <v>8</v>
      </c>
      <c r="H9456">
        <v>5</v>
      </c>
      <c r="I9456" t="s">
        <v>9</v>
      </c>
      <c r="J9456" t="s">
        <v>11</v>
      </c>
      <c r="K9456">
        <v>0</v>
      </c>
      <c r="L9456" t="s">
        <v>8</v>
      </c>
      <c r="M9456">
        <v>20</v>
      </c>
      <c r="N9456">
        <v>3</v>
      </c>
      <c r="O9456" t="str">
        <f>IF(AND(Tabela1[[#This Row],[EA Play Season Pass]]="Yes",Tabela1[[#This Row],[Minecraft Season Pass]]="Yes"),"Yes","No")</f>
        <v>No</v>
      </c>
      <c r="P9456" t="str">
        <f>IF(OR(Tabela1[[#This Row],[EA Play Season Pass]]="Yes",Tabela1[[#This Row],[Minecraft Season Pass]]="Yes"),"Yes","No")</f>
        <v>Yes</v>
      </c>
      <c r="Q9456">
        <v>22</v>
      </c>
      <c r="R9456" s="2"/>
    </row>
    <row r="9457" spans="1:18" x14ac:dyDescent="0.25">
      <c r="A9457">
        <v>9456</v>
      </c>
      <c r="B9457" t="s">
        <v>1543</v>
      </c>
      <c r="C9457" t="s">
        <v>10</v>
      </c>
      <c r="D9457" s="50">
        <v>45934</v>
      </c>
      <c r="E9457">
        <f>YEAR(Tabela1[[#This Row],[Start Date]])</f>
        <v>2025</v>
      </c>
      <c r="F9457">
        <f>ROUNDUP(MONTH(Tabela1[[#This Row],[Start Date]])/3,0)</f>
        <v>4</v>
      </c>
      <c r="G9457" t="s">
        <v>11</v>
      </c>
      <c r="H9457">
        <v>5</v>
      </c>
      <c r="I9457" t="s">
        <v>9</v>
      </c>
      <c r="J9457" t="s">
        <v>11</v>
      </c>
      <c r="K9457">
        <v>0</v>
      </c>
      <c r="L9457" t="s">
        <v>11</v>
      </c>
      <c r="M9457">
        <v>0</v>
      </c>
      <c r="N9457">
        <v>3</v>
      </c>
      <c r="O9457" t="str">
        <f>IF(AND(Tabela1[[#This Row],[EA Play Season Pass]]="Yes",Tabela1[[#This Row],[Minecraft Season Pass]]="Yes"),"Yes","No")</f>
        <v>No</v>
      </c>
      <c r="P9457" t="str">
        <f>IF(OR(Tabela1[[#This Row],[EA Play Season Pass]]="Yes",Tabela1[[#This Row],[Minecraft Season Pass]]="Yes"),"Yes","No")</f>
        <v>No</v>
      </c>
      <c r="Q9457">
        <v>2</v>
      </c>
      <c r="R9457" s="2"/>
    </row>
    <row r="9458" spans="1:18" x14ac:dyDescent="0.25">
      <c r="A9458">
        <v>9457</v>
      </c>
      <c r="B9458" t="s">
        <v>8707</v>
      </c>
      <c r="C9458" t="s">
        <v>10</v>
      </c>
      <c r="D9458" s="50">
        <v>45934</v>
      </c>
      <c r="E9458">
        <f>YEAR(Tabela1[[#This Row],[Start Date]])</f>
        <v>2025</v>
      </c>
      <c r="F9458">
        <f>ROUNDUP(MONTH(Tabela1[[#This Row],[Start Date]])/3,0)</f>
        <v>4</v>
      </c>
      <c r="G9458" t="s">
        <v>8</v>
      </c>
      <c r="H9458">
        <v>5</v>
      </c>
      <c r="I9458" t="s">
        <v>9</v>
      </c>
      <c r="J9458" t="s">
        <v>8</v>
      </c>
      <c r="K9458">
        <v>30</v>
      </c>
      <c r="L9458" t="s">
        <v>8</v>
      </c>
      <c r="M9458">
        <v>20</v>
      </c>
      <c r="N9458">
        <v>1</v>
      </c>
      <c r="O9458" t="str">
        <f>IF(AND(Tabela1[[#This Row],[EA Play Season Pass]]="Yes",Tabela1[[#This Row],[Minecraft Season Pass]]="Yes"),"Yes","No")</f>
        <v>Yes</v>
      </c>
      <c r="P9458" t="str">
        <f>IF(OR(Tabela1[[#This Row],[EA Play Season Pass]]="Yes",Tabela1[[#This Row],[Minecraft Season Pass]]="Yes"),"Yes","No")</f>
        <v>Yes</v>
      </c>
      <c r="Q9458">
        <v>54</v>
      </c>
      <c r="R9458" s="2"/>
    </row>
    <row r="9459" spans="1:18" x14ac:dyDescent="0.25">
      <c r="A9459">
        <v>9458</v>
      </c>
      <c r="B9459" t="s">
        <v>8708</v>
      </c>
      <c r="C9459" t="s">
        <v>13</v>
      </c>
      <c r="D9459" s="50">
        <v>45934</v>
      </c>
      <c r="E9459">
        <f>YEAR(Tabela1[[#This Row],[Start Date]])</f>
        <v>2025</v>
      </c>
      <c r="F9459">
        <f>ROUNDUP(MONTH(Tabela1[[#This Row],[Start Date]])/3,0)</f>
        <v>4</v>
      </c>
      <c r="G9459" t="s">
        <v>8</v>
      </c>
      <c r="H9459">
        <v>10</v>
      </c>
      <c r="I9459" t="s">
        <v>12</v>
      </c>
      <c r="J9459" t="s">
        <v>8</v>
      </c>
      <c r="K9459">
        <v>30</v>
      </c>
      <c r="L9459" t="s">
        <v>11</v>
      </c>
      <c r="M9459">
        <v>0</v>
      </c>
      <c r="N9459">
        <v>1</v>
      </c>
      <c r="O9459" t="str">
        <f>IF(AND(Tabela1[[#This Row],[EA Play Season Pass]]="Yes",Tabela1[[#This Row],[Minecraft Season Pass]]="Yes"),"Yes","No")</f>
        <v>No</v>
      </c>
      <c r="P9459" t="str">
        <f>IF(OR(Tabela1[[#This Row],[EA Play Season Pass]]="Yes",Tabela1[[#This Row],[Minecraft Season Pass]]="Yes"),"Yes","No")</f>
        <v>Yes</v>
      </c>
      <c r="Q9459">
        <v>39</v>
      </c>
      <c r="R9459" s="2"/>
    </row>
    <row r="9460" spans="1:18" x14ac:dyDescent="0.25">
      <c r="A9460">
        <v>9459</v>
      </c>
      <c r="B9460" t="s">
        <v>6684</v>
      </c>
      <c r="C9460" t="s">
        <v>13</v>
      </c>
      <c r="D9460" s="50">
        <v>45934</v>
      </c>
      <c r="E9460">
        <f>YEAR(Tabela1[[#This Row],[Start Date]])</f>
        <v>2025</v>
      </c>
      <c r="F9460">
        <f>ROUNDUP(MONTH(Tabela1[[#This Row],[Start Date]])/3,0)</f>
        <v>4</v>
      </c>
      <c r="G9460" t="s">
        <v>11</v>
      </c>
      <c r="H9460">
        <v>10</v>
      </c>
      <c r="I9460" t="s">
        <v>12</v>
      </c>
      <c r="J9460" t="s">
        <v>8</v>
      </c>
      <c r="K9460">
        <v>30</v>
      </c>
      <c r="L9460" t="s">
        <v>8</v>
      </c>
      <c r="M9460">
        <v>20</v>
      </c>
      <c r="N9460">
        <v>2</v>
      </c>
      <c r="O9460" t="str">
        <f>IF(AND(Tabela1[[#This Row],[EA Play Season Pass]]="Yes",Tabela1[[#This Row],[Minecraft Season Pass]]="Yes"),"Yes","No")</f>
        <v>Yes</v>
      </c>
      <c r="P9460" t="str">
        <f>IF(OR(Tabela1[[#This Row],[EA Play Season Pass]]="Yes",Tabela1[[#This Row],[Minecraft Season Pass]]="Yes"),"Yes","No")</f>
        <v>Yes</v>
      </c>
      <c r="Q9460">
        <v>58</v>
      </c>
      <c r="R9460" s="2"/>
    </row>
    <row r="9461" spans="1:18" x14ac:dyDescent="0.25">
      <c r="A9461">
        <v>9460</v>
      </c>
      <c r="B9461" t="s">
        <v>8709</v>
      </c>
      <c r="C9461" t="s">
        <v>7</v>
      </c>
      <c r="D9461" s="50">
        <v>45935</v>
      </c>
      <c r="E9461">
        <f>YEAR(Tabela1[[#This Row],[Start Date]])</f>
        <v>2025</v>
      </c>
      <c r="F9461">
        <f>ROUNDUP(MONTH(Tabela1[[#This Row],[Start Date]])/3,0)</f>
        <v>4</v>
      </c>
      <c r="G9461" t="s">
        <v>11</v>
      </c>
      <c r="H9461">
        <v>15</v>
      </c>
      <c r="I9461" t="s">
        <v>12</v>
      </c>
      <c r="J9461" t="s">
        <v>8</v>
      </c>
      <c r="K9461">
        <v>30</v>
      </c>
      <c r="L9461" t="s">
        <v>8</v>
      </c>
      <c r="M9461">
        <v>20</v>
      </c>
      <c r="N9461">
        <v>3</v>
      </c>
      <c r="O9461" t="str">
        <f>IF(AND(Tabela1[[#This Row],[EA Play Season Pass]]="Yes",Tabela1[[#This Row],[Minecraft Season Pass]]="Yes"),"Yes","No")</f>
        <v>Yes</v>
      </c>
      <c r="P9461" t="str">
        <f>IF(OR(Tabela1[[#This Row],[EA Play Season Pass]]="Yes",Tabela1[[#This Row],[Minecraft Season Pass]]="Yes"),"Yes","No")</f>
        <v>Yes</v>
      </c>
      <c r="Q9461">
        <v>62</v>
      </c>
      <c r="R9461" s="2"/>
    </row>
    <row r="9462" spans="1:18" x14ac:dyDescent="0.25">
      <c r="A9462">
        <v>9461</v>
      </c>
      <c r="B9462" t="s">
        <v>2904</v>
      </c>
      <c r="C9462" t="s">
        <v>13</v>
      </c>
      <c r="D9462" s="50">
        <v>45935</v>
      </c>
      <c r="E9462">
        <f>YEAR(Tabela1[[#This Row],[Start Date]])</f>
        <v>2025</v>
      </c>
      <c r="F9462">
        <f>ROUNDUP(MONTH(Tabela1[[#This Row],[Start Date]])/3,0)</f>
        <v>4</v>
      </c>
      <c r="G9462" t="s">
        <v>11</v>
      </c>
      <c r="H9462">
        <v>10</v>
      </c>
      <c r="I9462" t="s">
        <v>12</v>
      </c>
      <c r="J9462" t="s">
        <v>11</v>
      </c>
      <c r="K9462">
        <v>0</v>
      </c>
      <c r="L9462" t="s">
        <v>11</v>
      </c>
      <c r="M9462">
        <v>0</v>
      </c>
      <c r="N9462">
        <v>2</v>
      </c>
      <c r="O9462" t="str">
        <f>IF(AND(Tabela1[[#This Row],[EA Play Season Pass]]="Yes",Tabela1[[#This Row],[Minecraft Season Pass]]="Yes"),"Yes","No")</f>
        <v>No</v>
      </c>
      <c r="P9462" t="str">
        <f>IF(OR(Tabela1[[#This Row],[EA Play Season Pass]]="Yes",Tabela1[[#This Row],[Minecraft Season Pass]]="Yes"),"Yes","No")</f>
        <v>No</v>
      </c>
      <c r="Q9462">
        <v>8</v>
      </c>
      <c r="R9462" s="2"/>
    </row>
    <row r="9463" spans="1:18" x14ac:dyDescent="0.25">
      <c r="A9463">
        <v>9462</v>
      </c>
      <c r="B9463" t="s">
        <v>8710</v>
      </c>
      <c r="C9463" t="s">
        <v>10</v>
      </c>
      <c r="D9463" s="50">
        <v>45935</v>
      </c>
      <c r="E9463">
        <f>YEAR(Tabela1[[#This Row],[Start Date]])</f>
        <v>2025</v>
      </c>
      <c r="F9463">
        <f>ROUNDUP(MONTH(Tabela1[[#This Row],[Start Date]])/3,0)</f>
        <v>4</v>
      </c>
      <c r="G9463" t="s">
        <v>11</v>
      </c>
      <c r="H9463">
        <v>5</v>
      </c>
      <c r="I9463" t="s">
        <v>14</v>
      </c>
      <c r="J9463" t="s">
        <v>8</v>
      </c>
      <c r="K9463">
        <v>30</v>
      </c>
      <c r="L9463" t="s">
        <v>8</v>
      </c>
      <c r="M9463">
        <v>20</v>
      </c>
      <c r="N9463">
        <v>3</v>
      </c>
      <c r="O9463" t="str">
        <f>IF(AND(Tabela1[[#This Row],[EA Play Season Pass]]="Yes",Tabela1[[#This Row],[Minecraft Season Pass]]="Yes"),"Yes","No")</f>
        <v>Yes</v>
      </c>
      <c r="P9463" t="str">
        <f>IF(OR(Tabela1[[#This Row],[EA Play Season Pass]]="Yes",Tabela1[[#This Row],[Minecraft Season Pass]]="Yes"),"Yes","No")</f>
        <v>Yes</v>
      </c>
      <c r="Q9463">
        <v>52</v>
      </c>
      <c r="R9463" s="2"/>
    </row>
    <row r="9464" spans="1:18" x14ac:dyDescent="0.25">
      <c r="A9464">
        <v>9463</v>
      </c>
      <c r="B9464" t="s">
        <v>8711</v>
      </c>
      <c r="C9464" t="s">
        <v>13</v>
      </c>
      <c r="D9464" s="50">
        <v>45935</v>
      </c>
      <c r="E9464">
        <f>YEAR(Tabela1[[#This Row],[Start Date]])</f>
        <v>2025</v>
      </c>
      <c r="F9464">
        <f>ROUNDUP(MONTH(Tabela1[[#This Row],[Start Date]])/3,0)</f>
        <v>4</v>
      </c>
      <c r="G9464" t="s">
        <v>11</v>
      </c>
      <c r="H9464">
        <v>10</v>
      </c>
      <c r="I9464" t="s">
        <v>12</v>
      </c>
      <c r="J9464" t="s">
        <v>11</v>
      </c>
      <c r="K9464">
        <v>0</v>
      </c>
      <c r="L9464" t="s">
        <v>8</v>
      </c>
      <c r="M9464">
        <v>20</v>
      </c>
      <c r="N9464">
        <v>1</v>
      </c>
      <c r="O9464" t="str">
        <f>IF(AND(Tabela1[[#This Row],[EA Play Season Pass]]="Yes",Tabela1[[#This Row],[Minecraft Season Pass]]="Yes"),"Yes","No")</f>
        <v>No</v>
      </c>
      <c r="P9464" t="str">
        <f>IF(OR(Tabela1[[#This Row],[EA Play Season Pass]]="Yes",Tabela1[[#This Row],[Minecraft Season Pass]]="Yes"),"Yes","No")</f>
        <v>Yes</v>
      </c>
      <c r="Q9464">
        <v>29</v>
      </c>
      <c r="R9464" s="2"/>
    </row>
    <row r="9465" spans="1:18" x14ac:dyDescent="0.25">
      <c r="A9465">
        <v>9464</v>
      </c>
      <c r="B9465" t="s">
        <v>3270</v>
      </c>
      <c r="C9465" t="s">
        <v>7</v>
      </c>
      <c r="D9465" s="50">
        <v>45935</v>
      </c>
      <c r="E9465">
        <f>YEAR(Tabela1[[#This Row],[Start Date]])</f>
        <v>2025</v>
      </c>
      <c r="F9465">
        <f>ROUNDUP(MONTH(Tabela1[[#This Row],[Start Date]])/3,0)</f>
        <v>4</v>
      </c>
      <c r="G9465" t="s">
        <v>11</v>
      </c>
      <c r="H9465">
        <v>15</v>
      </c>
      <c r="I9465" t="s">
        <v>12</v>
      </c>
      <c r="J9465" t="s">
        <v>8</v>
      </c>
      <c r="K9465">
        <v>30</v>
      </c>
      <c r="L9465" t="s">
        <v>8</v>
      </c>
      <c r="M9465">
        <v>20</v>
      </c>
      <c r="N9465">
        <v>3</v>
      </c>
      <c r="O9465" t="str">
        <f>IF(AND(Tabela1[[#This Row],[EA Play Season Pass]]="Yes",Tabela1[[#This Row],[Minecraft Season Pass]]="Yes"),"Yes","No")</f>
        <v>Yes</v>
      </c>
      <c r="P9465" t="str">
        <f>IF(OR(Tabela1[[#This Row],[EA Play Season Pass]]="Yes",Tabela1[[#This Row],[Minecraft Season Pass]]="Yes"),"Yes","No")</f>
        <v>Yes</v>
      </c>
      <c r="Q9465">
        <v>62</v>
      </c>
      <c r="R9465" s="2"/>
    </row>
    <row r="9466" spans="1:18" x14ac:dyDescent="0.25">
      <c r="A9466">
        <v>9465</v>
      </c>
      <c r="B9466" t="s">
        <v>8712</v>
      </c>
      <c r="C9466" t="s">
        <v>10</v>
      </c>
      <c r="D9466" s="50">
        <v>45935</v>
      </c>
      <c r="E9466">
        <f>YEAR(Tabela1[[#This Row],[Start Date]])</f>
        <v>2025</v>
      </c>
      <c r="F9466">
        <f>ROUNDUP(MONTH(Tabela1[[#This Row],[Start Date]])/3,0)</f>
        <v>4</v>
      </c>
      <c r="G9466" t="s">
        <v>8</v>
      </c>
      <c r="H9466">
        <v>5</v>
      </c>
      <c r="I9466" t="s">
        <v>12</v>
      </c>
      <c r="J9466" t="s">
        <v>8</v>
      </c>
      <c r="K9466">
        <v>30</v>
      </c>
      <c r="L9466" t="s">
        <v>11</v>
      </c>
      <c r="M9466">
        <v>0</v>
      </c>
      <c r="N9466">
        <v>1</v>
      </c>
      <c r="O9466" t="str">
        <f>IF(AND(Tabela1[[#This Row],[EA Play Season Pass]]="Yes",Tabela1[[#This Row],[Minecraft Season Pass]]="Yes"),"Yes","No")</f>
        <v>No</v>
      </c>
      <c r="P9466" t="str">
        <f>IF(OR(Tabela1[[#This Row],[EA Play Season Pass]]="Yes",Tabela1[[#This Row],[Minecraft Season Pass]]="Yes"),"Yes","No")</f>
        <v>Yes</v>
      </c>
      <c r="Q9466">
        <v>34</v>
      </c>
      <c r="R9466" s="2"/>
    </row>
    <row r="9467" spans="1:18" x14ac:dyDescent="0.25">
      <c r="A9467">
        <v>9466</v>
      </c>
      <c r="B9467" t="s">
        <v>8713</v>
      </c>
      <c r="C9467" t="s">
        <v>7</v>
      </c>
      <c r="D9467" s="50">
        <v>45936</v>
      </c>
      <c r="E9467">
        <f>YEAR(Tabela1[[#This Row],[Start Date]])</f>
        <v>2025</v>
      </c>
      <c r="F9467">
        <f>ROUNDUP(MONTH(Tabela1[[#This Row],[Start Date]])/3,0)</f>
        <v>4</v>
      </c>
      <c r="G9467" t="s">
        <v>8</v>
      </c>
      <c r="H9467">
        <v>15</v>
      </c>
      <c r="I9467" t="s">
        <v>9</v>
      </c>
      <c r="J9467" t="s">
        <v>11</v>
      </c>
      <c r="K9467">
        <v>0</v>
      </c>
      <c r="L9467" t="s">
        <v>11</v>
      </c>
      <c r="M9467">
        <v>0</v>
      </c>
      <c r="N9467">
        <v>1</v>
      </c>
      <c r="O9467" t="str">
        <f>IF(AND(Tabela1[[#This Row],[EA Play Season Pass]]="Yes",Tabela1[[#This Row],[Minecraft Season Pass]]="Yes"),"Yes","No")</f>
        <v>No</v>
      </c>
      <c r="P9467" t="str">
        <f>IF(OR(Tabela1[[#This Row],[EA Play Season Pass]]="Yes",Tabela1[[#This Row],[Minecraft Season Pass]]="Yes"),"Yes","No")</f>
        <v>No</v>
      </c>
      <c r="Q9467">
        <v>14</v>
      </c>
      <c r="R9467" s="2"/>
    </row>
    <row r="9468" spans="1:18" x14ac:dyDescent="0.25">
      <c r="A9468">
        <v>9467</v>
      </c>
      <c r="B9468" t="s">
        <v>4911</v>
      </c>
      <c r="C9468" t="s">
        <v>10</v>
      </c>
      <c r="D9468" s="50">
        <v>45936</v>
      </c>
      <c r="E9468">
        <f>YEAR(Tabela1[[#This Row],[Start Date]])</f>
        <v>2025</v>
      </c>
      <c r="F9468">
        <f>ROUNDUP(MONTH(Tabela1[[#This Row],[Start Date]])/3,0)</f>
        <v>4</v>
      </c>
      <c r="G9468" t="s">
        <v>11</v>
      </c>
      <c r="H9468">
        <v>5</v>
      </c>
      <c r="I9468" t="s">
        <v>12</v>
      </c>
      <c r="J9468" t="s">
        <v>11</v>
      </c>
      <c r="K9468">
        <v>0</v>
      </c>
      <c r="L9468" t="s">
        <v>11</v>
      </c>
      <c r="M9468">
        <v>0</v>
      </c>
      <c r="N9468">
        <v>2</v>
      </c>
      <c r="O9468" t="str">
        <f>IF(AND(Tabela1[[#This Row],[EA Play Season Pass]]="Yes",Tabela1[[#This Row],[Minecraft Season Pass]]="Yes"),"Yes","No")</f>
        <v>No</v>
      </c>
      <c r="P9468" t="str">
        <f>IF(OR(Tabela1[[#This Row],[EA Play Season Pass]]="Yes",Tabela1[[#This Row],[Minecraft Season Pass]]="Yes"),"Yes","No")</f>
        <v>No</v>
      </c>
      <c r="Q9468">
        <v>3</v>
      </c>
      <c r="R9468" s="2"/>
    </row>
    <row r="9469" spans="1:18" x14ac:dyDescent="0.25">
      <c r="A9469">
        <v>9468</v>
      </c>
      <c r="B9469" t="s">
        <v>4560</v>
      </c>
      <c r="C9469" t="s">
        <v>7</v>
      </c>
      <c r="D9469" s="50">
        <v>45936</v>
      </c>
      <c r="E9469">
        <f>YEAR(Tabela1[[#This Row],[Start Date]])</f>
        <v>2025</v>
      </c>
      <c r="F9469">
        <f>ROUNDUP(MONTH(Tabela1[[#This Row],[Start Date]])/3,0)</f>
        <v>4</v>
      </c>
      <c r="G9469" t="s">
        <v>11</v>
      </c>
      <c r="H9469">
        <v>15</v>
      </c>
      <c r="I9469" t="s">
        <v>9</v>
      </c>
      <c r="J9469" t="s">
        <v>8</v>
      </c>
      <c r="K9469">
        <v>30</v>
      </c>
      <c r="L9469" t="s">
        <v>11</v>
      </c>
      <c r="M9469">
        <v>0</v>
      </c>
      <c r="N9469">
        <v>1</v>
      </c>
      <c r="O9469" t="str">
        <f>IF(AND(Tabela1[[#This Row],[EA Play Season Pass]]="Yes",Tabela1[[#This Row],[Minecraft Season Pass]]="Yes"),"Yes","No")</f>
        <v>No</v>
      </c>
      <c r="P9469" t="str">
        <f>IF(OR(Tabela1[[#This Row],[EA Play Season Pass]]="Yes",Tabela1[[#This Row],[Minecraft Season Pass]]="Yes"),"Yes","No")</f>
        <v>Yes</v>
      </c>
      <c r="Q9469">
        <v>44</v>
      </c>
      <c r="R9469" s="2"/>
    </row>
    <row r="9470" spans="1:18" x14ac:dyDescent="0.25">
      <c r="A9470">
        <v>9469</v>
      </c>
      <c r="B9470" t="s">
        <v>3021</v>
      </c>
      <c r="C9470" t="s">
        <v>10</v>
      </c>
      <c r="D9470" s="50">
        <v>45936</v>
      </c>
      <c r="E9470">
        <f>YEAR(Tabela1[[#This Row],[Start Date]])</f>
        <v>2025</v>
      </c>
      <c r="F9470">
        <f>ROUNDUP(MONTH(Tabela1[[#This Row],[Start Date]])/3,0)</f>
        <v>4</v>
      </c>
      <c r="G9470" t="s">
        <v>8</v>
      </c>
      <c r="H9470">
        <v>5</v>
      </c>
      <c r="I9470" t="s">
        <v>12</v>
      </c>
      <c r="J9470" t="s">
        <v>11</v>
      </c>
      <c r="K9470">
        <v>0</v>
      </c>
      <c r="L9470" t="s">
        <v>8</v>
      </c>
      <c r="M9470">
        <v>20</v>
      </c>
      <c r="N9470">
        <v>3</v>
      </c>
      <c r="O9470" t="str">
        <f>IF(AND(Tabela1[[#This Row],[EA Play Season Pass]]="Yes",Tabela1[[#This Row],[Minecraft Season Pass]]="Yes"),"Yes","No")</f>
        <v>No</v>
      </c>
      <c r="P9470" t="str">
        <f>IF(OR(Tabela1[[#This Row],[EA Play Season Pass]]="Yes",Tabela1[[#This Row],[Minecraft Season Pass]]="Yes"),"Yes","No")</f>
        <v>Yes</v>
      </c>
      <c r="Q9470">
        <v>22</v>
      </c>
      <c r="R9470" s="2"/>
    </row>
    <row r="9471" spans="1:18" x14ac:dyDescent="0.25">
      <c r="A9471">
        <v>9470</v>
      </c>
      <c r="B9471" t="s">
        <v>2838</v>
      </c>
      <c r="C9471" t="s">
        <v>10</v>
      </c>
      <c r="D9471" s="50">
        <v>45936</v>
      </c>
      <c r="E9471">
        <f>YEAR(Tabela1[[#This Row],[Start Date]])</f>
        <v>2025</v>
      </c>
      <c r="F9471">
        <f>ROUNDUP(MONTH(Tabela1[[#This Row],[Start Date]])/3,0)</f>
        <v>4</v>
      </c>
      <c r="G9471" t="s">
        <v>8</v>
      </c>
      <c r="H9471">
        <v>5</v>
      </c>
      <c r="I9471" t="s">
        <v>9</v>
      </c>
      <c r="J9471" t="s">
        <v>8</v>
      </c>
      <c r="K9471">
        <v>30</v>
      </c>
      <c r="L9471" t="s">
        <v>11</v>
      </c>
      <c r="M9471">
        <v>0</v>
      </c>
      <c r="N9471">
        <v>3</v>
      </c>
      <c r="O9471" t="str">
        <f>IF(AND(Tabela1[[#This Row],[EA Play Season Pass]]="Yes",Tabela1[[#This Row],[Minecraft Season Pass]]="Yes"),"Yes","No")</f>
        <v>No</v>
      </c>
      <c r="P9471" t="str">
        <f>IF(OR(Tabela1[[#This Row],[EA Play Season Pass]]="Yes",Tabela1[[#This Row],[Minecraft Season Pass]]="Yes"),"Yes","No")</f>
        <v>Yes</v>
      </c>
      <c r="Q9471">
        <v>32</v>
      </c>
      <c r="R9471" s="2"/>
    </row>
    <row r="9472" spans="1:18" x14ac:dyDescent="0.25">
      <c r="A9472">
        <v>9471</v>
      </c>
      <c r="B9472" t="s">
        <v>8714</v>
      </c>
      <c r="C9472" t="s">
        <v>7</v>
      </c>
      <c r="D9472" s="50">
        <v>45937</v>
      </c>
      <c r="E9472">
        <f>YEAR(Tabela1[[#This Row],[Start Date]])</f>
        <v>2025</v>
      </c>
      <c r="F9472">
        <f>ROUNDUP(MONTH(Tabela1[[#This Row],[Start Date]])/3,0)</f>
        <v>4</v>
      </c>
      <c r="G9472" t="s">
        <v>11</v>
      </c>
      <c r="H9472">
        <v>15</v>
      </c>
      <c r="I9472" t="s">
        <v>12</v>
      </c>
      <c r="J9472" t="s">
        <v>11</v>
      </c>
      <c r="K9472">
        <v>0</v>
      </c>
      <c r="L9472" t="s">
        <v>8</v>
      </c>
      <c r="M9472">
        <v>20</v>
      </c>
      <c r="N9472">
        <v>2</v>
      </c>
      <c r="O9472" t="str">
        <f>IF(AND(Tabela1[[#This Row],[EA Play Season Pass]]="Yes",Tabela1[[#This Row],[Minecraft Season Pass]]="Yes"),"Yes","No")</f>
        <v>No</v>
      </c>
      <c r="P9472" t="str">
        <f>IF(OR(Tabela1[[#This Row],[EA Play Season Pass]]="Yes",Tabela1[[#This Row],[Minecraft Season Pass]]="Yes"),"Yes","No")</f>
        <v>Yes</v>
      </c>
      <c r="Q9472">
        <v>33</v>
      </c>
      <c r="R9472" s="2"/>
    </row>
    <row r="9473" spans="1:18" x14ac:dyDescent="0.25">
      <c r="A9473">
        <v>9472</v>
      </c>
      <c r="B9473" t="s">
        <v>1454</v>
      </c>
      <c r="C9473" t="s">
        <v>10</v>
      </c>
      <c r="D9473" s="50">
        <v>45937</v>
      </c>
      <c r="E9473">
        <f>YEAR(Tabela1[[#This Row],[Start Date]])</f>
        <v>2025</v>
      </c>
      <c r="F9473">
        <f>ROUNDUP(MONTH(Tabela1[[#This Row],[Start Date]])/3,0)</f>
        <v>4</v>
      </c>
      <c r="G9473" t="s">
        <v>11</v>
      </c>
      <c r="H9473">
        <v>5</v>
      </c>
      <c r="I9473" t="s">
        <v>14</v>
      </c>
      <c r="J9473" t="s">
        <v>8</v>
      </c>
      <c r="K9473">
        <v>30</v>
      </c>
      <c r="L9473" t="s">
        <v>8</v>
      </c>
      <c r="M9473">
        <v>20</v>
      </c>
      <c r="N9473">
        <v>2</v>
      </c>
      <c r="O9473" t="str">
        <f>IF(AND(Tabela1[[#This Row],[EA Play Season Pass]]="Yes",Tabela1[[#This Row],[Minecraft Season Pass]]="Yes"),"Yes","No")</f>
        <v>Yes</v>
      </c>
      <c r="P9473" t="str">
        <f>IF(OR(Tabela1[[#This Row],[EA Play Season Pass]]="Yes",Tabela1[[#This Row],[Minecraft Season Pass]]="Yes"),"Yes","No")</f>
        <v>Yes</v>
      </c>
      <c r="Q9473">
        <v>53</v>
      </c>
      <c r="R9473" s="2"/>
    </row>
    <row r="9474" spans="1:18" x14ac:dyDescent="0.25">
      <c r="A9474">
        <v>9473</v>
      </c>
      <c r="B9474" t="s">
        <v>8715</v>
      </c>
      <c r="C9474" t="s">
        <v>10</v>
      </c>
      <c r="D9474" s="50">
        <v>45937</v>
      </c>
      <c r="E9474">
        <f>YEAR(Tabela1[[#This Row],[Start Date]])</f>
        <v>2025</v>
      </c>
      <c r="F9474">
        <f>ROUNDUP(MONTH(Tabela1[[#This Row],[Start Date]])/3,0)</f>
        <v>4</v>
      </c>
      <c r="G9474" t="s">
        <v>8</v>
      </c>
      <c r="H9474">
        <v>5</v>
      </c>
      <c r="I9474" t="s">
        <v>9</v>
      </c>
      <c r="J9474" t="s">
        <v>8</v>
      </c>
      <c r="K9474">
        <v>30</v>
      </c>
      <c r="L9474" t="s">
        <v>11</v>
      </c>
      <c r="M9474">
        <v>0</v>
      </c>
      <c r="N9474">
        <v>3</v>
      </c>
      <c r="O9474" t="str">
        <f>IF(AND(Tabela1[[#This Row],[EA Play Season Pass]]="Yes",Tabela1[[#This Row],[Minecraft Season Pass]]="Yes"),"Yes","No")</f>
        <v>No</v>
      </c>
      <c r="P9474" t="str">
        <f>IF(OR(Tabela1[[#This Row],[EA Play Season Pass]]="Yes",Tabela1[[#This Row],[Minecraft Season Pass]]="Yes"),"Yes","No")</f>
        <v>Yes</v>
      </c>
      <c r="Q9474">
        <v>32</v>
      </c>
      <c r="R9474" s="2"/>
    </row>
    <row r="9475" spans="1:18" x14ac:dyDescent="0.25">
      <c r="A9475">
        <v>9474</v>
      </c>
      <c r="B9475" t="s">
        <v>871</v>
      </c>
      <c r="C9475" t="s">
        <v>7</v>
      </c>
      <c r="D9475" s="50">
        <v>45937</v>
      </c>
      <c r="E9475">
        <f>YEAR(Tabela1[[#This Row],[Start Date]])</f>
        <v>2025</v>
      </c>
      <c r="F9475">
        <f>ROUNDUP(MONTH(Tabela1[[#This Row],[Start Date]])/3,0)</f>
        <v>4</v>
      </c>
      <c r="G9475" t="s">
        <v>11</v>
      </c>
      <c r="H9475">
        <v>15</v>
      </c>
      <c r="I9475" t="s">
        <v>12</v>
      </c>
      <c r="J9475" t="s">
        <v>8</v>
      </c>
      <c r="K9475">
        <v>30</v>
      </c>
      <c r="L9475" t="s">
        <v>8</v>
      </c>
      <c r="M9475">
        <v>20</v>
      </c>
      <c r="N9475">
        <v>3</v>
      </c>
      <c r="O9475" t="str">
        <f>IF(AND(Tabela1[[#This Row],[EA Play Season Pass]]="Yes",Tabela1[[#This Row],[Minecraft Season Pass]]="Yes"),"Yes","No")</f>
        <v>Yes</v>
      </c>
      <c r="P9475" t="str">
        <f>IF(OR(Tabela1[[#This Row],[EA Play Season Pass]]="Yes",Tabela1[[#This Row],[Minecraft Season Pass]]="Yes"),"Yes","No")</f>
        <v>Yes</v>
      </c>
      <c r="Q9475">
        <v>62</v>
      </c>
      <c r="R9475" s="2"/>
    </row>
    <row r="9476" spans="1:18" x14ac:dyDescent="0.25">
      <c r="A9476">
        <v>9475</v>
      </c>
      <c r="B9476" t="s">
        <v>8716</v>
      </c>
      <c r="C9476" t="s">
        <v>13</v>
      </c>
      <c r="D9476" s="50">
        <v>45937</v>
      </c>
      <c r="E9476">
        <f>YEAR(Tabela1[[#This Row],[Start Date]])</f>
        <v>2025</v>
      </c>
      <c r="F9476">
        <f>ROUNDUP(MONTH(Tabela1[[#This Row],[Start Date]])/3,0)</f>
        <v>4</v>
      </c>
      <c r="G9476" t="s">
        <v>8</v>
      </c>
      <c r="H9476">
        <v>10</v>
      </c>
      <c r="I9476" t="s">
        <v>12</v>
      </c>
      <c r="J9476" t="s">
        <v>11</v>
      </c>
      <c r="K9476">
        <v>0</v>
      </c>
      <c r="L9476" t="s">
        <v>11</v>
      </c>
      <c r="M9476">
        <v>0</v>
      </c>
      <c r="N9476">
        <v>2</v>
      </c>
      <c r="O9476" t="str">
        <f>IF(AND(Tabela1[[#This Row],[EA Play Season Pass]]="Yes",Tabela1[[#This Row],[Minecraft Season Pass]]="Yes"),"Yes","No")</f>
        <v>No</v>
      </c>
      <c r="P9476" t="str">
        <f>IF(OR(Tabela1[[#This Row],[EA Play Season Pass]]="Yes",Tabela1[[#This Row],[Minecraft Season Pass]]="Yes"),"Yes","No")</f>
        <v>No</v>
      </c>
      <c r="Q9476">
        <v>8</v>
      </c>
      <c r="R9476" s="2"/>
    </row>
    <row r="9477" spans="1:18" x14ac:dyDescent="0.25">
      <c r="A9477">
        <v>9476</v>
      </c>
      <c r="B9477" t="s">
        <v>656</v>
      </c>
      <c r="C9477" t="s">
        <v>13</v>
      </c>
      <c r="D9477" s="50">
        <v>45937</v>
      </c>
      <c r="E9477">
        <f>YEAR(Tabela1[[#This Row],[Start Date]])</f>
        <v>2025</v>
      </c>
      <c r="F9477">
        <f>ROUNDUP(MONTH(Tabela1[[#This Row],[Start Date]])/3,0)</f>
        <v>4</v>
      </c>
      <c r="G9477" t="s">
        <v>8</v>
      </c>
      <c r="H9477">
        <v>10</v>
      </c>
      <c r="I9477" t="s">
        <v>12</v>
      </c>
      <c r="J9477" t="s">
        <v>8</v>
      </c>
      <c r="K9477">
        <v>30</v>
      </c>
      <c r="L9477" t="s">
        <v>11</v>
      </c>
      <c r="M9477">
        <v>0</v>
      </c>
      <c r="N9477">
        <v>2</v>
      </c>
      <c r="O9477" t="str">
        <f>IF(AND(Tabela1[[#This Row],[EA Play Season Pass]]="Yes",Tabela1[[#This Row],[Minecraft Season Pass]]="Yes"),"Yes","No")</f>
        <v>No</v>
      </c>
      <c r="P9477" t="str">
        <f>IF(OR(Tabela1[[#This Row],[EA Play Season Pass]]="Yes",Tabela1[[#This Row],[Minecraft Season Pass]]="Yes"),"Yes","No")</f>
        <v>Yes</v>
      </c>
      <c r="Q9477">
        <v>38</v>
      </c>
      <c r="R9477" s="2"/>
    </row>
    <row r="9478" spans="1:18" x14ac:dyDescent="0.25">
      <c r="A9478">
        <v>9477</v>
      </c>
      <c r="B9478" t="s">
        <v>3151</v>
      </c>
      <c r="C9478" t="s">
        <v>7</v>
      </c>
      <c r="D9478" s="50">
        <v>45937</v>
      </c>
      <c r="E9478">
        <f>YEAR(Tabela1[[#This Row],[Start Date]])</f>
        <v>2025</v>
      </c>
      <c r="F9478">
        <f>ROUNDUP(MONTH(Tabela1[[#This Row],[Start Date]])/3,0)</f>
        <v>4</v>
      </c>
      <c r="G9478" t="s">
        <v>8</v>
      </c>
      <c r="H9478">
        <v>15</v>
      </c>
      <c r="I9478" t="s">
        <v>12</v>
      </c>
      <c r="J9478" t="s">
        <v>8</v>
      </c>
      <c r="K9478">
        <v>30</v>
      </c>
      <c r="L9478" t="s">
        <v>8</v>
      </c>
      <c r="M9478">
        <v>20</v>
      </c>
      <c r="N9478">
        <v>3</v>
      </c>
      <c r="O9478" t="str">
        <f>IF(AND(Tabela1[[#This Row],[EA Play Season Pass]]="Yes",Tabela1[[#This Row],[Minecraft Season Pass]]="Yes"),"Yes","No")</f>
        <v>Yes</v>
      </c>
      <c r="P9478" t="str">
        <f>IF(OR(Tabela1[[#This Row],[EA Play Season Pass]]="Yes",Tabela1[[#This Row],[Minecraft Season Pass]]="Yes"),"Yes","No")</f>
        <v>Yes</v>
      </c>
      <c r="Q9478">
        <v>62</v>
      </c>
      <c r="R9478" s="2"/>
    </row>
    <row r="9479" spans="1:18" x14ac:dyDescent="0.25">
      <c r="A9479">
        <v>9478</v>
      </c>
      <c r="B9479" t="s">
        <v>1704</v>
      </c>
      <c r="C9479" t="s">
        <v>10</v>
      </c>
      <c r="D9479" s="50">
        <v>45937</v>
      </c>
      <c r="E9479">
        <f>YEAR(Tabela1[[#This Row],[Start Date]])</f>
        <v>2025</v>
      </c>
      <c r="F9479">
        <f>ROUNDUP(MONTH(Tabela1[[#This Row],[Start Date]])/3,0)</f>
        <v>4</v>
      </c>
      <c r="G9479" t="s">
        <v>8</v>
      </c>
      <c r="H9479">
        <v>5</v>
      </c>
      <c r="I9479" t="s">
        <v>9</v>
      </c>
      <c r="J9479" t="s">
        <v>11</v>
      </c>
      <c r="K9479">
        <v>0</v>
      </c>
      <c r="L9479" t="s">
        <v>11</v>
      </c>
      <c r="M9479">
        <v>0</v>
      </c>
      <c r="N9479">
        <v>2</v>
      </c>
      <c r="O9479" t="str">
        <f>IF(AND(Tabela1[[#This Row],[EA Play Season Pass]]="Yes",Tabela1[[#This Row],[Minecraft Season Pass]]="Yes"),"Yes","No")</f>
        <v>No</v>
      </c>
      <c r="P9479" t="str">
        <f>IF(OR(Tabela1[[#This Row],[EA Play Season Pass]]="Yes",Tabela1[[#This Row],[Minecraft Season Pass]]="Yes"),"Yes","No")</f>
        <v>No</v>
      </c>
      <c r="Q9479">
        <v>3</v>
      </c>
      <c r="R9479" s="2"/>
    </row>
    <row r="9480" spans="1:18" x14ac:dyDescent="0.25">
      <c r="A9480">
        <v>9479</v>
      </c>
      <c r="B9480" t="s">
        <v>8717</v>
      </c>
      <c r="C9480" t="s">
        <v>7</v>
      </c>
      <c r="D9480" s="50">
        <v>45938</v>
      </c>
      <c r="E9480">
        <f>YEAR(Tabela1[[#This Row],[Start Date]])</f>
        <v>2025</v>
      </c>
      <c r="F9480">
        <f>ROUNDUP(MONTH(Tabela1[[#This Row],[Start Date]])/3,0)</f>
        <v>4</v>
      </c>
      <c r="G9480" t="s">
        <v>8</v>
      </c>
      <c r="H9480">
        <v>15</v>
      </c>
      <c r="I9480" t="s">
        <v>12</v>
      </c>
      <c r="J9480" t="s">
        <v>8</v>
      </c>
      <c r="K9480">
        <v>30</v>
      </c>
      <c r="L9480" t="s">
        <v>8</v>
      </c>
      <c r="M9480">
        <v>20</v>
      </c>
      <c r="N9480">
        <v>3</v>
      </c>
      <c r="O9480" t="str">
        <f>IF(AND(Tabela1[[#This Row],[EA Play Season Pass]]="Yes",Tabela1[[#This Row],[Minecraft Season Pass]]="Yes"),"Yes","No")</f>
        <v>Yes</v>
      </c>
      <c r="P9480" t="str">
        <f>IF(OR(Tabela1[[#This Row],[EA Play Season Pass]]="Yes",Tabela1[[#This Row],[Minecraft Season Pass]]="Yes"),"Yes","No")</f>
        <v>Yes</v>
      </c>
      <c r="Q9480">
        <v>62</v>
      </c>
      <c r="R9480" s="2"/>
    </row>
    <row r="9481" spans="1:18" x14ac:dyDescent="0.25">
      <c r="A9481">
        <v>9480</v>
      </c>
      <c r="B9481" t="s">
        <v>5726</v>
      </c>
      <c r="C9481" t="s">
        <v>10</v>
      </c>
      <c r="D9481" s="50">
        <v>45938</v>
      </c>
      <c r="E9481">
        <f>YEAR(Tabela1[[#This Row],[Start Date]])</f>
        <v>2025</v>
      </c>
      <c r="F9481">
        <f>ROUNDUP(MONTH(Tabela1[[#This Row],[Start Date]])/3,0)</f>
        <v>4</v>
      </c>
      <c r="G9481" t="s">
        <v>8</v>
      </c>
      <c r="H9481">
        <v>5</v>
      </c>
      <c r="I9481" t="s">
        <v>14</v>
      </c>
      <c r="J9481" t="s">
        <v>11</v>
      </c>
      <c r="K9481">
        <v>0</v>
      </c>
      <c r="L9481" t="s">
        <v>11</v>
      </c>
      <c r="M9481">
        <v>0</v>
      </c>
      <c r="N9481">
        <v>2</v>
      </c>
      <c r="O9481" t="str">
        <f>IF(AND(Tabela1[[#This Row],[EA Play Season Pass]]="Yes",Tabela1[[#This Row],[Minecraft Season Pass]]="Yes"),"Yes","No")</f>
        <v>No</v>
      </c>
      <c r="P9481" t="str">
        <f>IF(OR(Tabela1[[#This Row],[EA Play Season Pass]]="Yes",Tabela1[[#This Row],[Minecraft Season Pass]]="Yes"),"Yes","No")</f>
        <v>No</v>
      </c>
      <c r="Q9481">
        <v>3</v>
      </c>
      <c r="R9481" s="2"/>
    </row>
    <row r="9482" spans="1:18" x14ac:dyDescent="0.25">
      <c r="A9482">
        <v>9481</v>
      </c>
      <c r="B9482" t="s">
        <v>1837</v>
      </c>
      <c r="C9482" t="s">
        <v>7</v>
      </c>
      <c r="D9482" s="50">
        <v>45938</v>
      </c>
      <c r="E9482">
        <f>YEAR(Tabela1[[#This Row],[Start Date]])</f>
        <v>2025</v>
      </c>
      <c r="F9482">
        <f>ROUNDUP(MONTH(Tabela1[[#This Row],[Start Date]])/3,0)</f>
        <v>4</v>
      </c>
      <c r="G9482" t="s">
        <v>11</v>
      </c>
      <c r="H9482">
        <v>15</v>
      </c>
      <c r="I9482" t="s">
        <v>12</v>
      </c>
      <c r="J9482" t="s">
        <v>11</v>
      </c>
      <c r="K9482">
        <v>0</v>
      </c>
      <c r="L9482" t="s">
        <v>8</v>
      </c>
      <c r="M9482">
        <v>20</v>
      </c>
      <c r="N9482">
        <v>1</v>
      </c>
      <c r="O9482" t="str">
        <f>IF(AND(Tabela1[[#This Row],[EA Play Season Pass]]="Yes",Tabela1[[#This Row],[Minecraft Season Pass]]="Yes"),"Yes","No")</f>
        <v>No</v>
      </c>
      <c r="P9482" t="str">
        <f>IF(OR(Tabela1[[#This Row],[EA Play Season Pass]]="Yes",Tabela1[[#This Row],[Minecraft Season Pass]]="Yes"),"Yes","No")</f>
        <v>Yes</v>
      </c>
      <c r="Q9482">
        <v>34</v>
      </c>
      <c r="R9482" s="2"/>
    </row>
    <row r="9483" spans="1:18" x14ac:dyDescent="0.25">
      <c r="A9483">
        <v>9482</v>
      </c>
      <c r="B9483" t="s">
        <v>1753</v>
      </c>
      <c r="C9483" t="s">
        <v>7</v>
      </c>
      <c r="D9483" s="50">
        <v>45938</v>
      </c>
      <c r="E9483">
        <f>YEAR(Tabela1[[#This Row],[Start Date]])</f>
        <v>2025</v>
      </c>
      <c r="F9483">
        <f>ROUNDUP(MONTH(Tabela1[[#This Row],[Start Date]])/3,0)</f>
        <v>4</v>
      </c>
      <c r="G9483" t="s">
        <v>11</v>
      </c>
      <c r="H9483">
        <v>15</v>
      </c>
      <c r="I9483" t="s">
        <v>14</v>
      </c>
      <c r="J9483" t="s">
        <v>11</v>
      </c>
      <c r="K9483">
        <v>0</v>
      </c>
      <c r="L9483" t="s">
        <v>8</v>
      </c>
      <c r="M9483">
        <v>20</v>
      </c>
      <c r="N9483">
        <v>2</v>
      </c>
      <c r="O9483" t="str">
        <f>IF(AND(Tabela1[[#This Row],[EA Play Season Pass]]="Yes",Tabela1[[#This Row],[Minecraft Season Pass]]="Yes"),"Yes","No")</f>
        <v>No</v>
      </c>
      <c r="P9483" t="str">
        <f>IF(OR(Tabela1[[#This Row],[EA Play Season Pass]]="Yes",Tabela1[[#This Row],[Minecraft Season Pass]]="Yes"),"Yes","No")</f>
        <v>Yes</v>
      </c>
      <c r="Q9483">
        <v>33</v>
      </c>
      <c r="R9483" s="2"/>
    </row>
    <row r="9484" spans="1:18" x14ac:dyDescent="0.25">
      <c r="A9484">
        <v>9483</v>
      </c>
      <c r="B9484" t="s">
        <v>1941</v>
      </c>
      <c r="C9484" t="s">
        <v>13</v>
      </c>
      <c r="D9484" s="50">
        <v>45938</v>
      </c>
      <c r="E9484">
        <f>YEAR(Tabela1[[#This Row],[Start Date]])</f>
        <v>2025</v>
      </c>
      <c r="F9484">
        <f>ROUNDUP(MONTH(Tabela1[[#This Row],[Start Date]])/3,0)</f>
        <v>4</v>
      </c>
      <c r="G9484" t="s">
        <v>11</v>
      </c>
      <c r="H9484">
        <v>10</v>
      </c>
      <c r="I9484" t="s">
        <v>14</v>
      </c>
      <c r="J9484" t="s">
        <v>8</v>
      </c>
      <c r="K9484">
        <v>30</v>
      </c>
      <c r="L9484" t="s">
        <v>11</v>
      </c>
      <c r="M9484">
        <v>0</v>
      </c>
      <c r="N9484">
        <v>3</v>
      </c>
      <c r="O9484" t="str">
        <f>IF(AND(Tabela1[[#This Row],[EA Play Season Pass]]="Yes",Tabela1[[#This Row],[Minecraft Season Pass]]="Yes"),"Yes","No")</f>
        <v>No</v>
      </c>
      <c r="P9484" t="str">
        <f>IF(OR(Tabela1[[#This Row],[EA Play Season Pass]]="Yes",Tabela1[[#This Row],[Minecraft Season Pass]]="Yes"),"Yes","No")</f>
        <v>Yes</v>
      </c>
      <c r="Q9484">
        <v>37</v>
      </c>
      <c r="R9484" s="2"/>
    </row>
    <row r="9485" spans="1:18" x14ac:dyDescent="0.25">
      <c r="A9485">
        <v>9484</v>
      </c>
      <c r="B9485" t="s">
        <v>8718</v>
      </c>
      <c r="C9485" t="s">
        <v>7</v>
      </c>
      <c r="D9485" s="50">
        <v>45938</v>
      </c>
      <c r="E9485">
        <f>YEAR(Tabela1[[#This Row],[Start Date]])</f>
        <v>2025</v>
      </c>
      <c r="F9485">
        <f>ROUNDUP(MONTH(Tabela1[[#This Row],[Start Date]])/3,0)</f>
        <v>4</v>
      </c>
      <c r="G9485" t="s">
        <v>8</v>
      </c>
      <c r="H9485">
        <v>15</v>
      </c>
      <c r="I9485" t="s">
        <v>9</v>
      </c>
      <c r="J9485" t="s">
        <v>11</v>
      </c>
      <c r="K9485">
        <v>0</v>
      </c>
      <c r="L9485" t="s">
        <v>8</v>
      </c>
      <c r="M9485">
        <v>20</v>
      </c>
      <c r="N9485">
        <v>3</v>
      </c>
      <c r="O9485" t="str">
        <f>IF(AND(Tabela1[[#This Row],[EA Play Season Pass]]="Yes",Tabela1[[#This Row],[Minecraft Season Pass]]="Yes"),"Yes","No")</f>
        <v>No</v>
      </c>
      <c r="P9485" t="str">
        <f>IF(OR(Tabela1[[#This Row],[EA Play Season Pass]]="Yes",Tabela1[[#This Row],[Minecraft Season Pass]]="Yes"),"Yes","No")</f>
        <v>Yes</v>
      </c>
      <c r="Q9485">
        <v>32</v>
      </c>
      <c r="R9485" s="2"/>
    </row>
    <row r="9486" spans="1:18" x14ac:dyDescent="0.25">
      <c r="A9486">
        <v>9485</v>
      </c>
      <c r="B9486" t="s">
        <v>8719</v>
      </c>
      <c r="C9486" t="s">
        <v>7</v>
      </c>
      <c r="D9486" s="50">
        <v>45938</v>
      </c>
      <c r="E9486">
        <f>YEAR(Tabela1[[#This Row],[Start Date]])</f>
        <v>2025</v>
      </c>
      <c r="F9486">
        <f>ROUNDUP(MONTH(Tabela1[[#This Row],[Start Date]])/3,0)</f>
        <v>4</v>
      </c>
      <c r="G9486" t="s">
        <v>8</v>
      </c>
      <c r="H9486">
        <v>15</v>
      </c>
      <c r="I9486" t="s">
        <v>9</v>
      </c>
      <c r="J9486" t="s">
        <v>11</v>
      </c>
      <c r="K9486">
        <v>0</v>
      </c>
      <c r="L9486" t="s">
        <v>8</v>
      </c>
      <c r="M9486">
        <v>20</v>
      </c>
      <c r="N9486">
        <v>2</v>
      </c>
      <c r="O9486" t="str">
        <f>IF(AND(Tabela1[[#This Row],[EA Play Season Pass]]="Yes",Tabela1[[#This Row],[Minecraft Season Pass]]="Yes"),"Yes","No")</f>
        <v>No</v>
      </c>
      <c r="P9486" t="str">
        <f>IF(OR(Tabela1[[#This Row],[EA Play Season Pass]]="Yes",Tabela1[[#This Row],[Minecraft Season Pass]]="Yes"),"Yes","No")</f>
        <v>Yes</v>
      </c>
      <c r="Q9486">
        <v>33</v>
      </c>
      <c r="R9486" s="2"/>
    </row>
    <row r="9487" spans="1:18" x14ac:dyDescent="0.25">
      <c r="A9487">
        <v>9486</v>
      </c>
      <c r="B9487" t="s">
        <v>8720</v>
      </c>
      <c r="C9487" t="s">
        <v>7</v>
      </c>
      <c r="D9487" s="50">
        <v>45938</v>
      </c>
      <c r="E9487">
        <f>YEAR(Tabela1[[#This Row],[Start Date]])</f>
        <v>2025</v>
      </c>
      <c r="F9487">
        <f>ROUNDUP(MONTH(Tabela1[[#This Row],[Start Date]])/3,0)</f>
        <v>4</v>
      </c>
      <c r="G9487" t="s">
        <v>8</v>
      </c>
      <c r="H9487">
        <v>15</v>
      </c>
      <c r="I9487" t="s">
        <v>14</v>
      </c>
      <c r="J9487" t="s">
        <v>8</v>
      </c>
      <c r="K9487">
        <v>30</v>
      </c>
      <c r="L9487" t="s">
        <v>8</v>
      </c>
      <c r="M9487">
        <v>20</v>
      </c>
      <c r="N9487">
        <v>3</v>
      </c>
      <c r="O9487" t="str">
        <f>IF(AND(Tabela1[[#This Row],[EA Play Season Pass]]="Yes",Tabela1[[#This Row],[Minecraft Season Pass]]="Yes"),"Yes","No")</f>
        <v>Yes</v>
      </c>
      <c r="P9487" t="str">
        <f>IF(OR(Tabela1[[#This Row],[EA Play Season Pass]]="Yes",Tabela1[[#This Row],[Minecraft Season Pass]]="Yes"),"Yes","No")</f>
        <v>Yes</v>
      </c>
      <c r="Q9487">
        <v>62</v>
      </c>
      <c r="R9487" s="2"/>
    </row>
    <row r="9488" spans="1:18" x14ac:dyDescent="0.25">
      <c r="A9488">
        <v>9487</v>
      </c>
      <c r="B9488" t="s">
        <v>601</v>
      </c>
      <c r="C9488" t="s">
        <v>10</v>
      </c>
      <c r="D9488" s="50">
        <v>45939</v>
      </c>
      <c r="E9488">
        <f>YEAR(Tabela1[[#This Row],[Start Date]])</f>
        <v>2025</v>
      </c>
      <c r="F9488">
        <f>ROUNDUP(MONTH(Tabela1[[#This Row],[Start Date]])/3,0)</f>
        <v>4</v>
      </c>
      <c r="G9488" t="s">
        <v>8</v>
      </c>
      <c r="H9488">
        <v>5</v>
      </c>
      <c r="I9488" t="s">
        <v>12</v>
      </c>
      <c r="J9488" t="s">
        <v>8</v>
      </c>
      <c r="K9488">
        <v>30</v>
      </c>
      <c r="L9488" t="s">
        <v>11</v>
      </c>
      <c r="M9488">
        <v>0</v>
      </c>
      <c r="N9488">
        <v>2</v>
      </c>
      <c r="O9488" t="str">
        <f>IF(AND(Tabela1[[#This Row],[EA Play Season Pass]]="Yes",Tabela1[[#This Row],[Minecraft Season Pass]]="Yes"),"Yes","No")</f>
        <v>No</v>
      </c>
      <c r="P9488" t="str">
        <f>IF(OR(Tabela1[[#This Row],[EA Play Season Pass]]="Yes",Tabela1[[#This Row],[Minecraft Season Pass]]="Yes"),"Yes","No")</f>
        <v>Yes</v>
      </c>
      <c r="Q9488">
        <v>33</v>
      </c>
      <c r="R9488" s="2"/>
    </row>
    <row r="9489" spans="1:18" x14ac:dyDescent="0.25">
      <c r="A9489">
        <v>9488</v>
      </c>
      <c r="B9489" t="s">
        <v>1122</v>
      </c>
      <c r="C9489" t="s">
        <v>7</v>
      </c>
      <c r="D9489" s="50">
        <v>45939</v>
      </c>
      <c r="E9489">
        <f>YEAR(Tabela1[[#This Row],[Start Date]])</f>
        <v>2025</v>
      </c>
      <c r="F9489">
        <f>ROUNDUP(MONTH(Tabela1[[#This Row],[Start Date]])/3,0)</f>
        <v>4</v>
      </c>
      <c r="G9489" t="s">
        <v>8</v>
      </c>
      <c r="H9489">
        <v>15</v>
      </c>
      <c r="I9489" t="s">
        <v>9</v>
      </c>
      <c r="J9489" t="s">
        <v>11</v>
      </c>
      <c r="K9489">
        <v>0</v>
      </c>
      <c r="L9489" t="s">
        <v>8</v>
      </c>
      <c r="M9489">
        <v>20</v>
      </c>
      <c r="N9489">
        <v>3</v>
      </c>
      <c r="O9489" t="str">
        <f>IF(AND(Tabela1[[#This Row],[EA Play Season Pass]]="Yes",Tabela1[[#This Row],[Minecraft Season Pass]]="Yes"),"Yes","No")</f>
        <v>No</v>
      </c>
      <c r="P9489" t="str">
        <f>IF(OR(Tabela1[[#This Row],[EA Play Season Pass]]="Yes",Tabela1[[#This Row],[Minecraft Season Pass]]="Yes"),"Yes","No")</f>
        <v>Yes</v>
      </c>
      <c r="Q9489">
        <v>32</v>
      </c>
      <c r="R9489" s="2"/>
    </row>
    <row r="9490" spans="1:18" x14ac:dyDescent="0.25">
      <c r="A9490">
        <v>9489</v>
      </c>
      <c r="B9490" t="s">
        <v>8721</v>
      </c>
      <c r="C9490" t="s">
        <v>10</v>
      </c>
      <c r="D9490" s="50">
        <v>45939</v>
      </c>
      <c r="E9490">
        <f>YEAR(Tabela1[[#This Row],[Start Date]])</f>
        <v>2025</v>
      </c>
      <c r="F9490">
        <f>ROUNDUP(MONTH(Tabela1[[#This Row],[Start Date]])/3,0)</f>
        <v>4</v>
      </c>
      <c r="G9490" t="s">
        <v>11</v>
      </c>
      <c r="H9490">
        <v>5</v>
      </c>
      <c r="I9490" t="s">
        <v>9</v>
      </c>
      <c r="J9490" t="s">
        <v>8</v>
      </c>
      <c r="K9490">
        <v>30</v>
      </c>
      <c r="L9490" t="s">
        <v>8</v>
      </c>
      <c r="M9490">
        <v>20</v>
      </c>
      <c r="N9490">
        <v>2</v>
      </c>
      <c r="O9490" t="str">
        <f>IF(AND(Tabela1[[#This Row],[EA Play Season Pass]]="Yes",Tabela1[[#This Row],[Minecraft Season Pass]]="Yes"),"Yes","No")</f>
        <v>Yes</v>
      </c>
      <c r="P9490" t="str">
        <f>IF(OR(Tabela1[[#This Row],[EA Play Season Pass]]="Yes",Tabela1[[#This Row],[Minecraft Season Pass]]="Yes"),"Yes","No")</f>
        <v>Yes</v>
      </c>
      <c r="Q9490">
        <v>53</v>
      </c>
      <c r="R9490" s="2"/>
    </row>
    <row r="9491" spans="1:18" x14ac:dyDescent="0.25">
      <c r="A9491">
        <v>9490</v>
      </c>
      <c r="B9491" t="s">
        <v>1243</v>
      </c>
      <c r="C9491" t="s">
        <v>10</v>
      </c>
      <c r="D9491" s="50">
        <v>45939</v>
      </c>
      <c r="E9491">
        <f>YEAR(Tabela1[[#This Row],[Start Date]])</f>
        <v>2025</v>
      </c>
      <c r="F9491">
        <f>ROUNDUP(MONTH(Tabela1[[#This Row],[Start Date]])/3,0)</f>
        <v>4</v>
      </c>
      <c r="G9491" t="s">
        <v>11</v>
      </c>
      <c r="H9491">
        <v>5</v>
      </c>
      <c r="I9491" t="s">
        <v>12</v>
      </c>
      <c r="J9491" t="s">
        <v>11</v>
      </c>
      <c r="K9491">
        <v>0</v>
      </c>
      <c r="L9491" t="s">
        <v>8</v>
      </c>
      <c r="M9491">
        <v>20</v>
      </c>
      <c r="N9491">
        <v>2</v>
      </c>
      <c r="O9491" t="str">
        <f>IF(AND(Tabela1[[#This Row],[EA Play Season Pass]]="Yes",Tabela1[[#This Row],[Minecraft Season Pass]]="Yes"),"Yes","No")</f>
        <v>No</v>
      </c>
      <c r="P9491" t="str">
        <f>IF(OR(Tabela1[[#This Row],[EA Play Season Pass]]="Yes",Tabela1[[#This Row],[Minecraft Season Pass]]="Yes"),"Yes","No")</f>
        <v>Yes</v>
      </c>
      <c r="Q9491">
        <v>23</v>
      </c>
      <c r="R9491" s="2"/>
    </row>
    <row r="9492" spans="1:18" x14ac:dyDescent="0.25">
      <c r="A9492">
        <v>9491</v>
      </c>
      <c r="B9492" t="s">
        <v>8722</v>
      </c>
      <c r="C9492" t="s">
        <v>13</v>
      </c>
      <c r="D9492" s="50">
        <v>45939</v>
      </c>
      <c r="E9492">
        <f>YEAR(Tabela1[[#This Row],[Start Date]])</f>
        <v>2025</v>
      </c>
      <c r="F9492">
        <f>ROUNDUP(MONTH(Tabela1[[#This Row],[Start Date]])/3,0)</f>
        <v>4</v>
      </c>
      <c r="G9492" t="s">
        <v>11</v>
      </c>
      <c r="H9492">
        <v>10</v>
      </c>
      <c r="I9492" t="s">
        <v>14</v>
      </c>
      <c r="J9492" t="s">
        <v>11</v>
      </c>
      <c r="K9492">
        <v>0</v>
      </c>
      <c r="L9492" t="s">
        <v>11</v>
      </c>
      <c r="M9492">
        <v>0</v>
      </c>
      <c r="N9492">
        <v>2</v>
      </c>
      <c r="O9492" t="str">
        <f>IF(AND(Tabela1[[#This Row],[EA Play Season Pass]]="Yes",Tabela1[[#This Row],[Minecraft Season Pass]]="Yes"),"Yes","No")</f>
        <v>No</v>
      </c>
      <c r="P9492" t="str">
        <f>IF(OR(Tabela1[[#This Row],[EA Play Season Pass]]="Yes",Tabela1[[#This Row],[Minecraft Season Pass]]="Yes"),"Yes","No")</f>
        <v>No</v>
      </c>
      <c r="Q9492">
        <v>8</v>
      </c>
      <c r="R9492" s="2"/>
    </row>
    <row r="9493" spans="1:18" x14ac:dyDescent="0.25">
      <c r="A9493">
        <v>9492</v>
      </c>
      <c r="B9493" t="s">
        <v>8723</v>
      </c>
      <c r="C9493" t="s">
        <v>13</v>
      </c>
      <c r="D9493" s="50">
        <v>45939</v>
      </c>
      <c r="E9493">
        <f>YEAR(Tabela1[[#This Row],[Start Date]])</f>
        <v>2025</v>
      </c>
      <c r="F9493">
        <f>ROUNDUP(MONTH(Tabela1[[#This Row],[Start Date]])/3,0)</f>
        <v>4</v>
      </c>
      <c r="G9493" t="s">
        <v>11</v>
      </c>
      <c r="H9493">
        <v>10</v>
      </c>
      <c r="I9493" t="s">
        <v>14</v>
      </c>
      <c r="J9493" t="s">
        <v>11</v>
      </c>
      <c r="K9493">
        <v>0</v>
      </c>
      <c r="L9493" t="s">
        <v>8</v>
      </c>
      <c r="M9493">
        <v>20</v>
      </c>
      <c r="N9493">
        <v>2</v>
      </c>
      <c r="O9493" t="str">
        <f>IF(AND(Tabela1[[#This Row],[EA Play Season Pass]]="Yes",Tabela1[[#This Row],[Minecraft Season Pass]]="Yes"),"Yes","No")</f>
        <v>No</v>
      </c>
      <c r="P9493" t="str">
        <f>IF(OR(Tabela1[[#This Row],[EA Play Season Pass]]="Yes",Tabela1[[#This Row],[Minecraft Season Pass]]="Yes"),"Yes","No")</f>
        <v>Yes</v>
      </c>
      <c r="Q9493">
        <v>28</v>
      </c>
      <c r="R9493" s="2"/>
    </row>
    <row r="9494" spans="1:18" x14ac:dyDescent="0.25">
      <c r="A9494">
        <v>9493</v>
      </c>
      <c r="B9494" t="s">
        <v>8724</v>
      </c>
      <c r="C9494" t="s">
        <v>10</v>
      </c>
      <c r="D9494" s="50">
        <v>45939</v>
      </c>
      <c r="E9494">
        <f>YEAR(Tabela1[[#This Row],[Start Date]])</f>
        <v>2025</v>
      </c>
      <c r="F9494">
        <f>ROUNDUP(MONTH(Tabela1[[#This Row],[Start Date]])/3,0)</f>
        <v>4</v>
      </c>
      <c r="G9494" t="s">
        <v>11</v>
      </c>
      <c r="H9494">
        <v>5</v>
      </c>
      <c r="I9494" t="s">
        <v>12</v>
      </c>
      <c r="J9494" t="s">
        <v>11</v>
      </c>
      <c r="K9494">
        <v>0</v>
      </c>
      <c r="L9494" t="s">
        <v>8</v>
      </c>
      <c r="M9494">
        <v>20</v>
      </c>
      <c r="N9494">
        <v>1</v>
      </c>
      <c r="O9494" t="str">
        <f>IF(AND(Tabela1[[#This Row],[EA Play Season Pass]]="Yes",Tabela1[[#This Row],[Minecraft Season Pass]]="Yes"),"Yes","No")</f>
        <v>No</v>
      </c>
      <c r="P9494" t="str">
        <f>IF(OR(Tabela1[[#This Row],[EA Play Season Pass]]="Yes",Tabela1[[#This Row],[Minecraft Season Pass]]="Yes"),"Yes","No")</f>
        <v>Yes</v>
      </c>
      <c r="Q9494">
        <v>24</v>
      </c>
      <c r="R9494" s="2"/>
    </row>
    <row r="9495" spans="1:18" x14ac:dyDescent="0.25">
      <c r="A9495">
        <v>9494</v>
      </c>
      <c r="B9495" t="s">
        <v>8725</v>
      </c>
      <c r="C9495" t="s">
        <v>13</v>
      </c>
      <c r="D9495" s="50">
        <v>45939</v>
      </c>
      <c r="E9495">
        <f>YEAR(Tabela1[[#This Row],[Start Date]])</f>
        <v>2025</v>
      </c>
      <c r="F9495">
        <f>ROUNDUP(MONTH(Tabela1[[#This Row],[Start Date]])/3,0)</f>
        <v>4</v>
      </c>
      <c r="G9495" t="s">
        <v>8</v>
      </c>
      <c r="H9495">
        <v>10</v>
      </c>
      <c r="I9495" t="s">
        <v>14</v>
      </c>
      <c r="J9495" t="s">
        <v>8</v>
      </c>
      <c r="K9495">
        <v>30</v>
      </c>
      <c r="L9495" t="s">
        <v>11</v>
      </c>
      <c r="M9495">
        <v>0</v>
      </c>
      <c r="N9495">
        <v>2</v>
      </c>
      <c r="O9495" t="str">
        <f>IF(AND(Tabela1[[#This Row],[EA Play Season Pass]]="Yes",Tabela1[[#This Row],[Minecraft Season Pass]]="Yes"),"Yes","No")</f>
        <v>No</v>
      </c>
      <c r="P9495" t="str">
        <f>IF(OR(Tabela1[[#This Row],[EA Play Season Pass]]="Yes",Tabela1[[#This Row],[Minecraft Season Pass]]="Yes"),"Yes","No")</f>
        <v>Yes</v>
      </c>
      <c r="Q9495">
        <v>38</v>
      </c>
      <c r="R9495" s="2"/>
    </row>
    <row r="9496" spans="1:18" x14ac:dyDescent="0.25">
      <c r="A9496">
        <v>9495</v>
      </c>
      <c r="B9496" t="s">
        <v>8726</v>
      </c>
      <c r="C9496" t="s">
        <v>10</v>
      </c>
      <c r="D9496" s="50">
        <v>45939</v>
      </c>
      <c r="E9496">
        <f>YEAR(Tabela1[[#This Row],[Start Date]])</f>
        <v>2025</v>
      </c>
      <c r="F9496">
        <f>ROUNDUP(MONTH(Tabela1[[#This Row],[Start Date]])/3,0)</f>
        <v>4</v>
      </c>
      <c r="G9496" t="s">
        <v>8</v>
      </c>
      <c r="H9496">
        <v>5</v>
      </c>
      <c r="I9496" t="s">
        <v>12</v>
      </c>
      <c r="J9496" t="s">
        <v>8</v>
      </c>
      <c r="K9496">
        <v>30</v>
      </c>
      <c r="L9496" t="s">
        <v>8</v>
      </c>
      <c r="M9496">
        <v>20</v>
      </c>
      <c r="N9496">
        <v>2</v>
      </c>
      <c r="O9496" t="str">
        <f>IF(AND(Tabela1[[#This Row],[EA Play Season Pass]]="Yes",Tabela1[[#This Row],[Minecraft Season Pass]]="Yes"),"Yes","No")</f>
        <v>Yes</v>
      </c>
      <c r="P9496" t="str">
        <f>IF(OR(Tabela1[[#This Row],[EA Play Season Pass]]="Yes",Tabela1[[#This Row],[Minecraft Season Pass]]="Yes"),"Yes","No")</f>
        <v>Yes</v>
      </c>
      <c r="Q9496">
        <v>53</v>
      </c>
      <c r="R9496" s="2"/>
    </row>
    <row r="9497" spans="1:18" x14ac:dyDescent="0.25">
      <c r="A9497">
        <v>9496</v>
      </c>
      <c r="B9497" t="s">
        <v>175</v>
      </c>
      <c r="C9497" t="s">
        <v>10</v>
      </c>
      <c r="D9497" s="50">
        <v>45939</v>
      </c>
      <c r="E9497">
        <f>YEAR(Tabela1[[#This Row],[Start Date]])</f>
        <v>2025</v>
      </c>
      <c r="F9497">
        <f>ROUNDUP(MONTH(Tabela1[[#This Row],[Start Date]])/3,0)</f>
        <v>4</v>
      </c>
      <c r="G9497" t="s">
        <v>11</v>
      </c>
      <c r="H9497">
        <v>5</v>
      </c>
      <c r="I9497" t="s">
        <v>14</v>
      </c>
      <c r="J9497" t="s">
        <v>8</v>
      </c>
      <c r="K9497">
        <v>30</v>
      </c>
      <c r="L9497" t="s">
        <v>11</v>
      </c>
      <c r="M9497">
        <v>0</v>
      </c>
      <c r="N9497">
        <v>1</v>
      </c>
      <c r="O9497" t="str">
        <f>IF(AND(Tabela1[[#This Row],[EA Play Season Pass]]="Yes",Tabela1[[#This Row],[Minecraft Season Pass]]="Yes"),"Yes","No")</f>
        <v>No</v>
      </c>
      <c r="P9497" t="str">
        <f>IF(OR(Tabela1[[#This Row],[EA Play Season Pass]]="Yes",Tabela1[[#This Row],[Minecraft Season Pass]]="Yes"),"Yes","No")</f>
        <v>Yes</v>
      </c>
      <c r="Q9497">
        <v>34</v>
      </c>
      <c r="R9497" s="2"/>
    </row>
    <row r="9498" spans="1:18" x14ac:dyDescent="0.25">
      <c r="A9498">
        <v>9497</v>
      </c>
      <c r="B9498" t="s">
        <v>8727</v>
      </c>
      <c r="C9498" t="s">
        <v>10</v>
      </c>
      <c r="D9498" s="50">
        <v>45939</v>
      </c>
      <c r="E9498">
        <f>YEAR(Tabela1[[#This Row],[Start Date]])</f>
        <v>2025</v>
      </c>
      <c r="F9498">
        <f>ROUNDUP(MONTH(Tabela1[[#This Row],[Start Date]])/3,0)</f>
        <v>4</v>
      </c>
      <c r="G9498" t="s">
        <v>8</v>
      </c>
      <c r="H9498">
        <v>5</v>
      </c>
      <c r="I9498" t="s">
        <v>9</v>
      </c>
      <c r="J9498" t="s">
        <v>11</v>
      </c>
      <c r="K9498">
        <v>0</v>
      </c>
      <c r="L9498" t="s">
        <v>11</v>
      </c>
      <c r="M9498">
        <v>0</v>
      </c>
      <c r="N9498">
        <v>3</v>
      </c>
      <c r="O9498" t="str">
        <f>IF(AND(Tabela1[[#This Row],[EA Play Season Pass]]="Yes",Tabela1[[#This Row],[Minecraft Season Pass]]="Yes"),"Yes","No")</f>
        <v>No</v>
      </c>
      <c r="P9498" t="str">
        <f>IF(OR(Tabela1[[#This Row],[EA Play Season Pass]]="Yes",Tabela1[[#This Row],[Minecraft Season Pass]]="Yes"),"Yes","No")</f>
        <v>No</v>
      </c>
      <c r="Q9498">
        <v>2</v>
      </c>
      <c r="R9498" s="2"/>
    </row>
    <row r="9499" spans="1:18" x14ac:dyDescent="0.25">
      <c r="A9499">
        <v>9498</v>
      </c>
      <c r="B9499" t="s">
        <v>820</v>
      </c>
      <c r="C9499" t="s">
        <v>13</v>
      </c>
      <c r="D9499" s="50">
        <v>45940</v>
      </c>
      <c r="E9499">
        <f>YEAR(Tabela1[[#This Row],[Start Date]])</f>
        <v>2025</v>
      </c>
      <c r="F9499">
        <f>ROUNDUP(MONTH(Tabela1[[#This Row],[Start Date]])/3,0)</f>
        <v>4</v>
      </c>
      <c r="G9499" t="s">
        <v>8</v>
      </c>
      <c r="H9499">
        <v>10</v>
      </c>
      <c r="I9499" t="s">
        <v>12</v>
      </c>
      <c r="J9499" t="s">
        <v>11</v>
      </c>
      <c r="K9499">
        <v>0</v>
      </c>
      <c r="L9499" t="s">
        <v>8</v>
      </c>
      <c r="M9499">
        <v>20</v>
      </c>
      <c r="N9499">
        <v>2</v>
      </c>
      <c r="O9499" t="str">
        <f>IF(AND(Tabela1[[#This Row],[EA Play Season Pass]]="Yes",Tabela1[[#This Row],[Minecraft Season Pass]]="Yes"),"Yes","No")</f>
        <v>No</v>
      </c>
      <c r="P9499" t="str">
        <f>IF(OR(Tabela1[[#This Row],[EA Play Season Pass]]="Yes",Tabela1[[#This Row],[Minecraft Season Pass]]="Yes"),"Yes","No")</f>
        <v>Yes</v>
      </c>
      <c r="Q9499">
        <v>28</v>
      </c>
      <c r="R9499" s="2"/>
    </row>
    <row r="9500" spans="1:18" x14ac:dyDescent="0.25">
      <c r="A9500">
        <v>9499</v>
      </c>
      <c r="B9500" t="s">
        <v>5042</v>
      </c>
      <c r="C9500" t="s">
        <v>13</v>
      </c>
      <c r="D9500" s="50">
        <v>45940</v>
      </c>
      <c r="E9500">
        <f>YEAR(Tabela1[[#This Row],[Start Date]])</f>
        <v>2025</v>
      </c>
      <c r="F9500">
        <f>ROUNDUP(MONTH(Tabela1[[#This Row],[Start Date]])/3,0)</f>
        <v>4</v>
      </c>
      <c r="G9500" t="s">
        <v>11</v>
      </c>
      <c r="H9500">
        <v>10</v>
      </c>
      <c r="I9500" t="s">
        <v>12</v>
      </c>
      <c r="J9500" t="s">
        <v>8</v>
      </c>
      <c r="K9500">
        <v>30</v>
      </c>
      <c r="L9500" t="s">
        <v>8</v>
      </c>
      <c r="M9500">
        <v>20</v>
      </c>
      <c r="N9500">
        <v>3</v>
      </c>
      <c r="O9500" t="str">
        <f>IF(AND(Tabela1[[#This Row],[EA Play Season Pass]]="Yes",Tabela1[[#This Row],[Minecraft Season Pass]]="Yes"),"Yes","No")</f>
        <v>Yes</v>
      </c>
      <c r="P9500" t="str">
        <f>IF(OR(Tabela1[[#This Row],[EA Play Season Pass]]="Yes",Tabela1[[#This Row],[Minecraft Season Pass]]="Yes"),"Yes","No")</f>
        <v>Yes</v>
      </c>
      <c r="Q9500">
        <v>57</v>
      </c>
      <c r="R9500" s="2"/>
    </row>
    <row r="9501" spans="1:18" x14ac:dyDescent="0.25">
      <c r="A9501">
        <v>9500</v>
      </c>
      <c r="B9501" t="s">
        <v>8728</v>
      </c>
      <c r="C9501" t="s">
        <v>13</v>
      </c>
      <c r="D9501" s="50">
        <v>45941</v>
      </c>
      <c r="E9501">
        <f>YEAR(Tabela1[[#This Row],[Start Date]])</f>
        <v>2025</v>
      </c>
      <c r="F9501">
        <f>ROUNDUP(MONTH(Tabela1[[#This Row],[Start Date]])/3,0)</f>
        <v>4</v>
      </c>
      <c r="G9501" t="s">
        <v>8</v>
      </c>
      <c r="H9501">
        <v>10</v>
      </c>
      <c r="I9501" t="s">
        <v>12</v>
      </c>
      <c r="J9501" t="s">
        <v>11</v>
      </c>
      <c r="K9501">
        <v>0</v>
      </c>
      <c r="L9501" t="s">
        <v>11</v>
      </c>
      <c r="M9501">
        <v>0</v>
      </c>
      <c r="N9501">
        <v>1</v>
      </c>
      <c r="O9501" t="str">
        <f>IF(AND(Tabela1[[#This Row],[EA Play Season Pass]]="Yes",Tabela1[[#This Row],[Minecraft Season Pass]]="Yes"),"Yes","No")</f>
        <v>No</v>
      </c>
      <c r="P9501" t="str">
        <f>IF(OR(Tabela1[[#This Row],[EA Play Season Pass]]="Yes",Tabela1[[#This Row],[Minecraft Season Pass]]="Yes"),"Yes","No")</f>
        <v>No</v>
      </c>
      <c r="Q9501">
        <v>9</v>
      </c>
      <c r="R9501" s="2"/>
    </row>
    <row r="9502" spans="1:18" x14ac:dyDescent="0.25">
      <c r="A9502">
        <v>9501</v>
      </c>
      <c r="B9502" t="s">
        <v>2683</v>
      </c>
      <c r="C9502" t="s">
        <v>10</v>
      </c>
      <c r="D9502" s="50">
        <v>45941</v>
      </c>
      <c r="E9502">
        <f>YEAR(Tabela1[[#This Row],[Start Date]])</f>
        <v>2025</v>
      </c>
      <c r="F9502">
        <f>ROUNDUP(MONTH(Tabela1[[#This Row],[Start Date]])/3,0)</f>
        <v>4</v>
      </c>
      <c r="G9502" t="s">
        <v>11</v>
      </c>
      <c r="H9502">
        <v>5</v>
      </c>
      <c r="I9502" t="s">
        <v>12</v>
      </c>
      <c r="J9502" t="s">
        <v>8</v>
      </c>
      <c r="K9502">
        <v>30</v>
      </c>
      <c r="L9502" t="s">
        <v>11</v>
      </c>
      <c r="M9502">
        <v>0</v>
      </c>
      <c r="N9502">
        <v>1</v>
      </c>
      <c r="O9502" t="str">
        <f>IF(AND(Tabela1[[#This Row],[EA Play Season Pass]]="Yes",Tabela1[[#This Row],[Minecraft Season Pass]]="Yes"),"Yes","No")</f>
        <v>No</v>
      </c>
      <c r="P9502" t="str">
        <f>IF(OR(Tabela1[[#This Row],[EA Play Season Pass]]="Yes",Tabela1[[#This Row],[Minecraft Season Pass]]="Yes"),"Yes","No")</f>
        <v>Yes</v>
      </c>
      <c r="Q9502">
        <v>34</v>
      </c>
      <c r="R9502" s="2"/>
    </row>
    <row r="9503" spans="1:18" x14ac:dyDescent="0.25">
      <c r="A9503">
        <v>9502</v>
      </c>
      <c r="B9503" t="s">
        <v>8729</v>
      </c>
      <c r="C9503" t="s">
        <v>7</v>
      </c>
      <c r="D9503" s="50">
        <v>45941</v>
      </c>
      <c r="E9503">
        <f>YEAR(Tabela1[[#This Row],[Start Date]])</f>
        <v>2025</v>
      </c>
      <c r="F9503">
        <f>ROUNDUP(MONTH(Tabela1[[#This Row],[Start Date]])/3,0)</f>
        <v>4</v>
      </c>
      <c r="G9503" t="s">
        <v>8</v>
      </c>
      <c r="H9503">
        <v>15</v>
      </c>
      <c r="I9503" t="s">
        <v>14</v>
      </c>
      <c r="J9503" t="s">
        <v>11</v>
      </c>
      <c r="K9503">
        <v>0</v>
      </c>
      <c r="L9503" t="s">
        <v>11</v>
      </c>
      <c r="M9503">
        <v>0</v>
      </c>
      <c r="N9503">
        <v>3</v>
      </c>
      <c r="O9503" t="str">
        <f>IF(AND(Tabela1[[#This Row],[EA Play Season Pass]]="Yes",Tabela1[[#This Row],[Minecraft Season Pass]]="Yes"),"Yes","No")</f>
        <v>No</v>
      </c>
      <c r="P9503" t="str">
        <f>IF(OR(Tabela1[[#This Row],[EA Play Season Pass]]="Yes",Tabela1[[#This Row],[Minecraft Season Pass]]="Yes"),"Yes","No")</f>
        <v>No</v>
      </c>
      <c r="Q9503">
        <v>12</v>
      </c>
      <c r="R9503" s="2"/>
    </row>
    <row r="9504" spans="1:18" x14ac:dyDescent="0.25">
      <c r="A9504">
        <v>9503</v>
      </c>
      <c r="B9504" t="s">
        <v>8730</v>
      </c>
      <c r="C9504" t="s">
        <v>7</v>
      </c>
      <c r="D9504" s="50">
        <v>45941</v>
      </c>
      <c r="E9504">
        <f>YEAR(Tabela1[[#This Row],[Start Date]])</f>
        <v>2025</v>
      </c>
      <c r="F9504">
        <f>ROUNDUP(MONTH(Tabela1[[#This Row],[Start Date]])/3,0)</f>
        <v>4</v>
      </c>
      <c r="G9504" t="s">
        <v>11</v>
      </c>
      <c r="H9504">
        <v>15</v>
      </c>
      <c r="I9504" t="s">
        <v>12</v>
      </c>
      <c r="J9504" t="s">
        <v>8</v>
      </c>
      <c r="K9504">
        <v>30</v>
      </c>
      <c r="L9504" t="s">
        <v>11</v>
      </c>
      <c r="M9504">
        <v>0</v>
      </c>
      <c r="N9504">
        <v>2</v>
      </c>
      <c r="O9504" t="str">
        <f>IF(AND(Tabela1[[#This Row],[EA Play Season Pass]]="Yes",Tabela1[[#This Row],[Minecraft Season Pass]]="Yes"),"Yes","No")</f>
        <v>No</v>
      </c>
      <c r="P9504" t="str">
        <f>IF(OR(Tabela1[[#This Row],[EA Play Season Pass]]="Yes",Tabela1[[#This Row],[Minecraft Season Pass]]="Yes"),"Yes","No")</f>
        <v>Yes</v>
      </c>
      <c r="Q9504">
        <v>43</v>
      </c>
      <c r="R9504" s="2"/>
    </row>
    <row r="9505" spans="1:18" x14ac:dyDescent="0.25">
      <c r="A9505">
        <v>9504</v>
      </c>
      <c r="B9505" t="s">
        <v>2483</v>
      </c>
      <c r="C9505" t="s">
        <v>7</v>
      </c>
      <c r="D9505" s="50">
        <v>45941</v>
      </c>
      <c r="E9505">
        <f>YEAR(Tabela1[[#This Row],[Start Date]])</f>
        <v>2025</v>
      </c>
      <c r="F9505">
        <f>ROUNDUP(MONTH(Tabela1[[#This Row],[Start Date]])/3,0)</f>
        <v>4</v>
      </c>
      <c r="G9505" t="s">
        <v>8</v>
      </c>
      <c r="H9505">
        <v>15</v>
      </c>
      <c r="I9505" t="s">
        <v>12</v>
      </c>
      <c r="J9505" t="s">
        <v>11</v>
      </c>
      <c r="K9505">
        <v>0</v>
      </c>
      <c r="L9505" t="s">
        <v>11</v>
      </c>
      <c r="M9505">
        <v>0</v>
      </c>
      <c r="N9505">
        <v>3</v>
      </c>
      <c r="O9505" t="str">
        <f>IF(AND(Tabela1[[#This Row],[EA Play Season Pass]]="Yes",Tabela1[[#This Row],[Minecraft Season Pass]]="Yes"),"Yes","No")</f>
        <v>No</v>
      </c>
      <c r="P9505" t="str">
        <f>IF(OR(Tabela1[[#This Row],[EA Play Season Pass]]="Yes",Tabela1[[#This Row],[Minecraft Season Pass]]="Yes"),"Yes","No")</f>
        <v>No</v>
      </c>
      <c r="Q9505">
        <v>12</v>
      </c>
      <c r="R9505" s="2"/>
    </row>
    <row r="9506" spans="1:18" x14ac:dyDescent="0.25">
      <c r="A9506">
        <v>9505</v>
      </c>
      <c r="B9506" t="s">
        <v>8731</v>
      </c>
      <c r="C9506" t="s">
        <v>10</v>
      </c>
      <c r="D9506" s="50">
        <v>45941</v>
      </c>
      <c r="E9506">
        <f>YEAR(Tabela1[[#This Row],[Start Date]])</f>
        <v>2025</v>
      </c>
      <c r="F9506">
        <f>ROUNDUP(MONTH(Tabela1[[#This Row],[Start Date]])/3,0)</f>
        <v>4</v>
      </c>
      <c r="G9506" t="s">
        <v>11</v>
      </c>
      <c r="H9506">
        <v>5</v>
      </c>
      <c r="I9506" t="s">
        <v>14</v>
      </c>
      <c r="J9506" t="s">
        <v>11</v>
      </c>
      <c r="K9506">
        <v>0</v>
      </c>
      <c r="L9506" t="s">
        <v>8</v>
      </c>
      <c r="M9506">
        <v>20</v>
      </c>
      <c r="N9506">
        <v>2</v>
      </c>
      <c r="O9506" t="str">
        <f>IF(AND(Tabela1[[#This Row],[EA Play Season Pass]]="Yes",Tabela1[[#This Row],[Minecraft Season Pass]]="Yes"),"Yes","No")</f>
        <v>No</v>
      </c>
      <c r="P9506" t="str">
        <f>IF(OR(Tabela1[[#This Row],[EA Play Season Pass]]="Yes",Tabela1[[#This Row],[Minecraft Season Pass]]="Yes"),"Yes","No")</f>
        <v>Yes</v>
      </c>
      <c r="Q9506">
        <v>23</v>
      </c>
      <c r="R9506" s="2"/>
    </row>
    <row r="9507" spans="1:18" x14ac:dyDescent="0.25">
      <c r="A9507">
        <v>9506</v>
      </c>
      <c r="B9507" t="s">
        <v>3174</v>
      </c>
      <c r="C9507" t="s">
        <v>7</v>
      </c>
      <c r="D9507" s="50">
        <v>45942</v>
      </c>
      <c r="E9507">
        <f>YEAR(Tabela1[[#This Row],[Start Date]])</f>
        <v>2025</v>
      </c>
      <c r="F9507">
        <f>ROUNDUP(MONTH(Tabela1[[#This Row],[Start Date]])/3,0)</f>
        <v>4</v>
      </c>
      <c r="G9507" t="s">
        <v>8</v>
      </c>
      <c r="H9507">
        <v>15</v>
      </c>
      <c r="I9507" t="s">
        <v>14</v>
      </c>
      <c r="J9507" t="s">
        <v>8</v>
      </c>
      <c r="K9507">
        <v>30</v>
      </c>
      <c r="L9507" t="s">
        <v>8</v>
      </c>
      <c r="M9507">
        <v>20</v>
      </c>
      <c r="N9507">
        <v>2</v>
      </c>
      <c r="O9507" t="str">
        <f>IF(AND(Tabela1[[#This Row],[EA Play Season Pass]]="Yes",Tabela1[[#This Row],[Minecraft Season Pass]]="Yes"),"Yes","No")</f>
        <v>Yes</v>
      </c>
      <c r="P9507" t="str">
        <f>IF(OR(Tabela1[[#This Row],[EA Play Season Pass]]="Yes",Tabela1[[#This Row],[Minecraft Season Pass]]="Yes"),"Yes","No")</f>
        <v>Yes</v>
      </c>
      <c r="Q9507">
        <v>63</v>
      </c>
      <c r="R9507" s="2"/>
    </row>
    <row r="9508" spans="1:18" x14ac:dyDescent="0.25">
      <c r="A9508">
        <v>9507</v>
      </c>
      <c r="B9508" t="s">
        <v>729</v>
      </c>
      <c r="C9508" t="s">
        <v>7</v>
      </c>
      <c r="D9508" s="50">
        <v>45942</v>
      </c>
      <c r="E9508">
        <f>YEAR(Tabela1[[#This Row],[Start Date]])</f>
        <v>2025</v>
      </c>
      <c r="F9508">
        <f>ROUNDUP(MONTH(Tabela1[[#This Row],[Start Date]])/3,0)</f>
        <v>4</v>
      </c>
      <c r="G9508" t="s">
        <v>8</v>
      </c>
      <c r="H9508">
        <v>15</v>
      </c>
      <c r="I9508" t="s">
        <v>14</v>
      </c>
      <c r="J9508" t="s">
        <v>11</v>
      </c>
      <c r="K9508">
        <v>0</v>
      </c>
      <c r="L9508" t="s">
        <v>11</v>
      </c>
      <c r="M9508">
        <v>0</v>
      </c>
      <c r="N9508">
        <v>1</v>
      </c>
      <c r="O9508" t="str">
        <f>IF(AND(Tabela1[[#This Row],[EA Play Season Pass]]="Yes",Tabela1[[#This Row],[Minecraft Season Pass]]="Yes"),"Yes","No")</f>
        <v>No</v>
      </c>
      <c r="P9508" t="str">
        <f>IF(OR(Tabela1[[#This Row],[EA Play Season Pass]]="Yes",Tabela1[[#This Row],[Minecraft Season Pass]]="Yes"),"Yes","No")</f>
        <v>No</v>
      </c>
      <c r="Q9508">
        <v>14</v>
      </c>
      <c r="R9508" s="2"/>
    </row>
    <row r="9509" spans="1:18" x14ac:dyDescent="0.25">
      <c r="A9509">
        <v>9508</v>
      </c>
      <c r="B9509" t="s">
        <v>1293</v>
      </c>
      <c r="C9509" t="s">
        <v>10</v>
      </c>
      <c r="D9509" s="50">
        <v>45942</v>
      </c>
      <c r="E9509">
        <f>YEAR(Tabela1[[#This Row],[Start Date]])</f>
        <v>2025</v>
      </c>
      <c r="F9509">
        <f>ROUNDUP(MONTH(Tabela1[[#This Row],[Start Date]])/3,0)</f>
        <v>4</v>
      </c>
      <c r="G9509" t="s">
        <v>11</v>
      </c>
      <c r="H9509">
        <v>5</v>
      </c>
      <c r="I9509" t="s">
        <v>14</v>
      </c>
      <c r="J9509" t="s">
        <v>8</v>
      </c>
      <c r="K9509">
        <v>30</v>
      </c>
      <c r="L9509" t="s">
        <v>11</v>
      </c>
      <c r="M9509">
        <v>0</v>
      </c>
      <c r="N9509">
        <v>3</v>
      </c>
      <c r="O9509" t="str">
        <f>IF(AND(Tabela1[[#This Row],[EA Play Season Pass]]="Yes",Tabela1[[#This Row],[Minecraft Season Pass]]="Yes"),"Yes","No")</f>
        <v>No</v>
      </c>
      <c r="P9509" t="str">
        <f>IF(OR(Tabela1[[#This Row],[EA Play Season Pass]]="Yes",Tabela1[[#This Row],[Minecraft Season Pass]]="Yes"),"Yes","No")</f>
        <v>Yes</v>
      </c>
      <c r="Q9509">
        <v>32</v>
      </c>
      <c r="R9509" s="2"/>
    </row>
    <row r="9510" spans="1:18" x14ac:dyDescent="0.25">
      <c r="A9510">
        <v>9509</v>
      </c>
      <c r="B9510" t="s">
        <v>8732</v>
      </c>
      <c r="C9510" t="s">
        <v>10</v>
      </c>
      <c r="D9510" s="50">
        <v>45942</v>
      </c>
      <c r="E9510">
        <f>YEAR(Tabela1[[#This Row],[Start Date]])</f>
        <v>2025</v>
      </c>
      <c r="F9510">
        <f>ROUNDUP(MONTH(Tabela1[[#This Row],[Start Date]])/3,0)</f>
        <v>4</v>
      </c>
      <c r="G9510" t="s">
        <v>8</v>
      </c>
      <c r="H9510">
        <v>5</v>
      </c>
      <c r="I9510" t="s">
        <v>12</v>
      </c>
      <c r="J9510" t="s">
        <v>11</v>
      </c>
      <c r="K9510">
        <v>0</v>
      </c>
      <c r="L9510" t="s">
        <v>11</v>
      </c>
      <c r="M9510">
        <v>0</v>
      </c>
      <c r="N9510">
        <v>3</v>
      </c>
      <c r="O9510" t="str">
        <f>IF(AND(Tabela1[[#This Row],[EA Play Season Pass]]="Yes",Tabela1[[#This Row],[Minecraft Season Pass]]="Yes"),"Yes","No")</f>
        <v>No</v>
      </c>
      <c r="P9510" t="str">
        <f>IF(OR(Tabela1[[#This Row],[EA Play Season Pass]]="Yes",Tabela1[[#This Row],[Minecraft Season Pass]]="Yes"),"Yes","No")</f>
        <v>No</v>
      </c>
      <c r="Q9510">
        <v>2</v>
      </c>
      <c r="R9510" s="2"/>
    </row>
    <row r="9511" spans="1:18" x14ac:dyDescent="0.25">
      <c r="A9511">
        <v>9510</v>
      </c>
      <c r="B9511" t="s">
        <v>8733</v>
      </c>
      <c r="C9511" t="s">
        <v>10</v>
      </c>
      <c r="D9511" s="50">
        <v>45942</v>
      </c>
      <c r="E9511">
        <f>YEAR(Tabela1[[#This Row],[Start Date]])</f>
        <v>2025</v>
      </c>
      <c r="F9511">
        <f>ROUNDUP(MONTH(Tabela1[[#This Row],[Start Date]])/3,0)</f>
        <v>4</v>
      </c>
      <c r="G9511" t="s">
        <v>8</v>
      </c>
      <c r="H9511">
        <v>5</v>
      </c>
      <c r="I9511" t="s">
        <v>14</v>
      </c>
      <c r="J9511" t="s">
        <v>8</v>
      </c>
      <c r="K9511">
        <v>30</v>
      </c>
      <c r="L9511" t="s">
        <v>8</v>
      </c>
      <c r="M9511">
        <v>20</v>
      </c>
      <c r="N9511">
        <v>3</v>
      </c>
      <c r="O9511" t="str">
        <f>IF(AND(Tabela1[[#This Row],[EA Play Season Pass]]="Yes",Tabela1[[#This Row],[Minecraft Season Pass]]="Yes"),"Yes","No")</f>
        <v>Yes</v>
      </c>
      <c r="P9511" t="str">
        <f>IF(OR(Tabela1[[#This Row],[EA Play Season Pass]]="Yes",Tabela1[[#This Row],[Minecraft Season Pass]]="Yes"),"Yes","No")</f>
        <v>Yes</v>
      </c>
      <c r="Q9511">
        <v>52</v>
      </c>
      <c r="R9511" s="2"/>
    </row>
    <row r="9512" spans="1:18" x14ac:dyDescent="0.25">
      <c r="A9512">
        <v>9511</v>
      </c>
      <c r="B9512" t="s">
        <v>8734</v>
      </c>
      <c r="C9512" t="s">
        <v>10</v>
      </c>
      <c r="D9512" s="50">
        <v>45942</v>
      </c>
      <c r="E9512">
        <f>YEAR(Tabela1[[#This Row],[Start Date]])</f>
        <v>2025</v>
      </c>
      <c r="F9512">
        <f>ROUNDUP(MONTH(Tabela1[[#This Row],[Start Date]])/3,0)</f>
        <v>4</v>
      </c>
      <c r="G9512" t="s">
        <v>8</v>
      </c>
      <c r="H9512">
        <v>5</v>
      </c>
      <c r="I9512" t="s">
        <v>14</v>
      </c>
      <c r="J9512" t="s">
        <v>11</v>
      </c>
      <c r="K9512">
        <v>0</v>
      </c>
      <c r="L9512" t="s">
        <v>8</v>
      </c>
      <c r="M9512">
        <v>20</v>
      </c>
      <c r="N9512">
        <v>2</v>
      </c>
      <c r="O9512" t="str">
        <f>IF(AND(Tabela1[[#This Row],[EA Play Season Pass]]="Yes",Tabela1[[#This Row],[Minecraft Season Pass]]="Yes"),"Yes","No")</f>
        <v>No</v>
      </c>
      <c r="P9512" t="str">
        <f>IF(OR(Tabela1[[#This Row],[EA Play Season Pass]]="Yes",Tabela1[[#This Row],[Minecraft Season Pass]]="Yes"),"Yes","No")</f>
        <v>Yes</v>
      </c>
      <c r="Q9512">
        <v>23</v>
      </c>
      <c r="R9512" s="2"/>
    </row>
    <row r="9513" spans="1:18" x14ac:dyDescent="0.25">
      <c r="A9513">
        <v>9512</v>
      </c>
      <c r="B9513" t="s">
        <v>1352</v>
      </c>
      <c r="C9513" t="s">
        <v>10</v>
      </c>
      <c r="D9513" s="50">
        <v>45942</v>
      </c>
      <c r="E9513">
        <f>YEAR(Tabela1[[#This Row],[Start Date]])</f>
        <v>2025</v>
      </c>
      <c r="F9513">
        <f>ROUNDUP(MONTH(Tabela1[[#This Row],[Start Date]])/3,0)</f>
        <v>4</v>
      </c>
      <c r="G9513" t="s">
        <v>11</v>
      </c>
      <c r="H9513">
        <v>5</v>
      </c>
      <c r="I9513" t="s">
        <v>9</v>
      </c>
      <c r="J9513" t="s">
        <v>11</v>
      </c>
      <c r="K9513">
        <v>0</v>
      </c>
      <c r="L9513" t="s">
        <v>11</v>
      </c>
      <c r="M9513">
        <v>0</v>
      </c>
      <c r="N9513">
        <v>1</v>
      </c>
      <c r="O9513" t="str">
        <f>IF(AND(Tabela1[[#This Row],[EA Play Season Pass]]="Yes",Tabela1[[#This Row],[Minecraft Season Pass]]="Yes"),"Yes","No")</f>
        <v>No</v>
      </c>
      <c r="P9513" t="str">
        <f>IF(OR(Tabela1[[#This Row],[EA Play Season Pass]]="Yes",Tabela1[[#This Row],[Minecraft Season Pass]]="Yes"),"Yes","No")</f>
        <v>No</v>
      </c>
      <c r="Q9513">
        <v>4</v>
      </c>
      <c r="R9513" s="2"/>
    </row>
    <row r="9514" spans="1:18" x14ac:dyDescent="0.25">
      <c r="A9514">
        <v>9513</v>
      </c>
      <c r="B9514" t="s">
        <v>8735</v>
      </c>
      <c r="C9514" t="s">
        <v>10</v>
      </c>
      <c r="D9514" s="50">
        <v>45942</v>
      </c>
      <c r="E9514">
        <f>YEAR(Tabela1[[#This Row],[Start Date]])</f>
        <v>2025</v>
      </c>
      <c r="F9514">
        <f>ROUNDUP(MONTH(Tabela1[[#This Row],[Start Date]])/3,0)</f>
        <v>4</v>
      </c>
      <c r="G9514" t="s">
        <v>11</v>
      </c>
      <c r="H9514">
        <v>5</v>
      </c>
      <c r="I9514" t="s">
        <v>9</v>
      </c>
      <c r="J9514" t="s">
        <v>8</v>
      </c>
      <c r="K9514">
        <v>30</v>
      </c>
      <c r="L9514" t="s">
        <v>11</v>
      </c>
      <c r="M9514">
        <v>0</v>
      </c>
      <c r="N9514">
        <v>3</v>
      </c>
      <c r="O9514" t="str">
        <f>IF(AND(Tabela1[[#This Row],[EA Play Season Pass]]="Yes",Tabela1[[#This Row],[Minecraft Season Pass]]="Yes"),"Yes","No")</f>
        <v>No</v>
      </c>
      <c r="P9514" t="str">
        <f>IF(OR(Tabela1[[#This Row],[EA Play Season Pass]]="Yes",Tabela1[[#This Row],[Minecraft Season Pass]]="Yes"),"Yes","No")</f>
        <v>Yes</v>
      </c>
      <c r="Q9514">
        <v>32</v>
      </c>
      <c r="R9514" s="2"/>
    </row>
    <row r="9515" spans="1:18" x14ac:dyDescent="0.25">
      <c r="A9515">
        <v>9514</v>
      </c>
      <c r="B9515" t="s">
        <v>8736</v>
      </c>
      <c r="C9515" t="s">
        <v>10</v>
      </c>
      <c r="D9515" s="50">
        <v>45942</v>
      </c>
      <c r="E9515">
        <f>YEAR(Tabela1[[#This Row],[Start Date]])</f>
        <v>2025</v>
      </c>
      <c r="F9515">
        <f>ROUNDUP(MONTH(Tabela1[[#This Row],[Start Date]])/3,0)</f>
        <v>4</v>
      </c>
      <c r="G9515" t="s">
        <v>11</v>
      </c>
      <c r="H9515">
        <v>5</v>
      </c>
      <c r="I9515" t="s">
        <v>9</v>
      </c>
      <c r="J9515" t="s">
        <v>8</v>
      </c>
      <c r="K9515">
        <v>30</v>
      </c>
      <c r="L9515" t="s">
        <v>8</v>
      </c>
      <c r="M9515">
        <v>20</v>
      </c>
      <c r="N9515">
        <v>2</v>
      </c>
      <c r="O9515" t="str">
        <f>IF(AND(Tabela1[[#This Row],[EA Play Season Pass]]="Yes",Tabela1[[#This Row],[Minecraft Season Pass]]="Yes"),"Yes","No")</f>
        <v>Yes</v>
      </c>
      <c r="P9515" t="str">
        <f>IF(OR(Tabela1[[#This Row],[EA Play Season Pass]]="Yes",Tabela1[[#This Row],[Minecraft Season Pass]]="Yes"),"Yes","No")</f>
        <v>Yes</v>
      </c>
      <c r="Q9515">
        <v>53</v>
      </c>
      <c r="R9515" s="2"/>
    </row>
    <row r="9516" spans="1:18" x14ac:dyDescent="0.25">
      <c r="A9516">
        <v>9515</v>
      </c>
      <c r="B9516" t="s">
        <v>8737</v>
      </c>
      <c r="C9516" t="s">
        <v>7</v>
      </c>
      <c r="D9516" s="50">
        <v>45943</v>
      </c>
      <c r="E9516">
        <f>YEAR(Tabela1[[#This Row],[Start Date]])</f>
        <v>2025</v>
      </c>
      <c r="F9516">
        <f>ROUNDUP(MONTH(Tabela1[[#This Row],[Start Date]])/3,0)</f>
        <v>4</v>
      </c>
      <c r="G9516" t="s">
        <v>11</v>
      </c>
      <c r="H9516">
        <v>15</v>
      </c>
      <c r="I9516" t="s">
        <v>12</v>
      </c>
      <c r="J9516" t="s">
        <v>8</v>
      </c>
      <c r="K9516">
        <v>30</v>
      </c>
      <c r="L9516" t="s">
        <v>8</v>
      </c>
      <c r="M9516">
        <v>20</v>
      </c>
      <c r="N9516">
        <v>3</v>
      </c>
      <c r="O9516" t="str">
        <f>IF(AND(Tabela1[[#This Row],[EA Play Season Pass]]="Yes",Tabela1[[#This Row],[Minecraft Season Pass]]="Yes"),"Yes","No")</f>
        <v>Yes</v>
      </c>
      <c r="P9516" t="str">
        <f>IF(OR(Tabela1[[#This Row],[EA Play Season Pass]]="Yes",Tabela1[[#This Row],[Minecraft Season Pass]]="Yes"),"Yes","No")</f>
        <v>Yes</v>
      </c>
      <c r="Q9516">
        <v>62</v>
      </c>
      <c r="R9516" s="2"/>
    </row>
    <row r="9517" spans="1:18" x14ac:dyDescent="0.25">
      <c r="A9517">
        <v>9516</v>
      </c>
      <c r="B9517" t="s">
        <v>8738</v>
      </c>
      <c r="C9517" t="s">
        <v>7</v>
      </c>
      <c r="D9517" s="50">
        <v>45943</v>
      </c>
      <c r="E9517">
        <f>YEAR(Tabela1[[#This Row],[Start Date]])</f>
        <v>2025</v>
      </c>
      <c r="F9517">
        <f>ROUNDUP(MONTH(Tabela1[[#This Row],[Start Date]])/3,0)</f>
        <v>4</v>
      </c>
      <c r="G9517" t="s">
        <v>11</v>
      </c>
      <c r="H9517">
        <v>15</v>
      </c>
      <c r="I9517" t="s">
        <v>9</v>
      </c>
      <c r="J9517" t="s">
        <v>11</v>
      </c>
      <c r="K9517">
        <v>0</v>
      </c>
      <c r="L9517" t="s">
        <v>8</v>
      </c>
      <c r="M9517">
        <v>20</v>
      </c>
      <c r="N9517">
        <v>3</v>
      </c>
      <c r="O9517" t="str">
        <f>IF(AND(Tabela1[[#This Row],[EA Play Season Pass]]="Yes",Tabela1[[#This Row],[Minecraft Season Pass]]="Yes"),"Yes","No")</f>
        <v>No</v>
      </c>
      <c r="P9517" t="str">
        <f>IF(OR(Tabela1[[#This Row],[EA Play Season Pass]]="Yes",Tabela1[[#This Row],[Minecraft Season Pass]]="Yes"),"Yes","No")</f>
        <v>Yes</v>
      </c>
      <c r="Q9517">
        <v>32</v>
      </c>
      <c r="R9517" s="2"/>
    </row>
    <row r="9518" spans="1:18" x14ac:dyDescent="0.25">
      <c r="A9518">
        <v>9517</v>
      </c>
      <c r="B9518" t="s">
        <v>2050</v>
      </c>
      <c r="C9518" t="s">
        <v>13</v>
      </c>
      <c r="D9518" s="50">
        <v>45943</v>
      </c>
      <c r="E9518">
        <f>YEAR(Tabela1[[#This Row],[Start Date]])</f>
        <v>2025</v>
      </c>
      <c r="F9518">
        <f>ROUNDUP(MONTH(Tabela1[[#This Row],[Start Date]])/3,0)</f>
        <v>4</v>
      </c>
      <c r="G9518" t="s">
        <v>8</v>
      </c>
      <c r="H9518">
        <v>10</v>
      </c>
      <c r="I9518" t="s">
        <v>12</v>
      </c>
      <c r="J9518" t="s">
        <v>11</v>
      </c>
      <c r="K9518">
        <v>0</v>
      </c>
      <c r="L9518" t="s">
        <v>8</v>
      </c>
      <c r="M9518">
        <v>20</v>
      </c>
      <c r="N9518">
        <v>1</v>
      </c>
      <c r="O9518" t="str">
        <f>IF(AND(Tabela1[[#This Row],[EA Play Season Pass]]="Yes",Tabela1[[#This Row],[Minecraft Season Pass]]="Yes"),"Yes","No")</f>
        <v>No</v>
      </c>
      <c r="P9518" t="str">
        <f>IF(OR(Tabela1[[#This Row],[EA Play Season Pass]]="Yes",Tabela1[[#This Row],[Minecraft Season Pass]]="Yes"),"Yes","No")</f>
        <v>Yes</v>
      </c>
      <c r="Q9518">
        <v>29</v>
      </c>
      <c r="R9518" s="2"/>
    </row>
    <row r="9519" spans="1:18" x14ac:dyDescent="0.25">
      <c r="A9519">
        <v>9518</v>
      </c>
      <c r="B9519" t="s">
        <v>2384</v>
      </c>
      <c r="C9519" t="s">
        <v>13</v>
      </c>
      <c r="D9519" s="50">
        <v>45943</v>
      </c>
      <c r="E9519">
        <f>YEAR(Tabela1[[#This Row],[Start Date]])</f>
        <v>2025</v>
      </c>
      <c r="F9519">
        <f>ROUNDUP(MONTH(Tabela1[[#This Row],[Start Date]])/3,0)</f>
        <v>4</v>
      </c>
      <c r="G9519" t="s">
        <v>11</v>
      </c>
      <c r="H9519">
        <v>10</v>
      </c>
      <c r="I9519" t="s">
        <v>14</v>
      </c>
      <c r="J9519" t="s">
        <v>8</v>
      </c>
      <c r="K9519">
        <v>30</v>
      </c>
      <c r="L9519" t="s">
        <v>8</v>
      </c>
      <c r="M9519">
        <v>20</v>
      </c>
      <c r="N9519">
        <v>2</v>
      </c>
      <c r="O9519" t="str">
        <f>IF(AND(Tabela1[[#This Row],[EA Play Season Pass]]="Yes",Tabela1[[#This Row],[Minecraft Season Pass]]="Yes"),"Yes","No")</f>
        <v>Yes</v>
      </c>
      <c r="P9519" t="str">
        <f>IF(OR(Tabela1[[#This Row],[EA Play Season Pass]]="Yes",Tabela1[[#This Row],[Minecraft Season Pass]]="Yes"),"Yes","No")</f>
        <v>Yes</v>
      </c>
      <c r="Q9519">
        <v>58</v>
      </c>
      <c r="R9519" s="2"/>
    </row>
    <row r="9520" spans="1:18" x14ac:dyDescent="0.25">
      <c r="A9520">
        <v>9519</v>
      </c>
      <c r="B9520" t="s">
        <v>8739</v>
      </c>
      <c r="C9520" t="s">
        <v>7</v>
      </c>
      <c r="D9520" s="50">
        <v>45943</v>
      </c>
      <c r="E9520">
        <f>YEAR(Tabela1[[#This Row],[Start Date]])</f>
        <v>2025</v>
      </c>
      <c r="F9520">
        <f>ROUNDUP(MONTH(Tabela1[[#This Row],[Start Date]])/3,0)</f>
        <v>4</v>
      </c>
      <c r="G9520" t="s">
        <v>8</v>
      </c>
      <c r="H9520">
        <v>15</v>
      </c>
      <c r="I9520" t="s">
        <v>12</v>
      </c>
      <c r="J9520" t="s">
        <v>8</v>
      </c>
      <c r="K9520">
        <v>30</v>
      </c>
      <c r="L9520" t="s">
        <v>11</v>
      </c>
      <c r="M9520">
        <v>0</v>
      </c>
      <c r="N9520">
        <v>1</v>
      </c>
      <c r="O9520" t="str">
        <f>IF(AND(Tabela1[[#This Row],[EA Play Season Pass]]="Yes",Tabela1[[#This Row],[Minecraft Season Pass]]="Yes"),"Yes","No")</f>
        <v>No</v>
      </c>
      <c r="P9520" t="str">
        <f>IF(OR(Tabela1[[#This Row],[EA Play Season Pass]]="Yes",Tabela1[[#This Row],[Minecraft Season Pass]]="Yes"),"Yes","No")</f>
        <v>Yes</v>
      </c>
      <c r="Q9520">
        <v>44</v>
      </c>
      <c r="R9520" s="2"/>
    </row>
    <row r="9521" spans="1:18" x14ac:dyDescent="0.25">
      <c r="A9521">
        <v>9520</v>
      </c>
      <c r="B9521" t="s">
        <v>324</v>
      </c>
      <c r="C9521" t="s">
        <v>10</v>
      </c>
      <c r="D9521" s="50">
        <v>45944</v>
      </c>
      <c r="E9521">
        <f>YEAR(Tabela1[[#This Row],[Start Date]])</f>
        <v>2025</v>
      </c>
      <c r="F9521">
        <f>ROUNDUP(MONTH(Tabela1[[#This Row],[Start Date]])/3,0)</f>
        <v>4</v>
      </c>
      <c r="G9521" t="s">
        <v>11</v>
      </c>
      <c r="H9521">
        <v>5</v>
      </c>
      <c r="I9521" t="s">
        <v>14</v>
      </c>
      <c r="J9521" t="s">
        <v>11</v>
      </c>
      <c r="K9521">
        <v>0</v>
      </c>
      <c r="L9521" t="s">
        <v>11</v>
      </c>
      <c r="M9521">
        <v>0</v>
      </c>
      <c r="N9521">
        <v>3</v>
      </c>
      <c r="O9521" t="str">
        <f>IF(AND(Tabela1[[#This Row],[EA Play Season Pass]]="Yes",Tabela1[[#This Row],[Minecraft Season Pass]]="Yes"),"Yes","No")</f>
        <v>No</v>
      </c>
      <c r="P9521" t="str">
        <f>IF(OR(Tabela1[[#This Row],[EA Play Season Pass]]="Yes",Tabela1[[#This Row],[Minecraft Season Pass]]="Yes"),"Yes","No")</f>
        <v>No</v>
      </c>
      <c r="Q9521">
        <v>2</v>
      </c>
      <c r="R9521" s="2"/>
    </row>
    <row r="9522" spans="1:18" x14ac:dyDescent="0.25">
      <c r="A9522">
        <v>9521</v>
      </c>
      <c r="B9522" t="s">
        <v>8740</v>
      </c>
      <c r="C9522" t="s">
        <v>10</v>
      </c>
      <c r="D9522" s="50">
        <v>45944</v>
      </c>
      <c r="E9522">
        <f>YEAR(Tabela1[[#This Row],[Start Date]])</f>
        <v>2025</v>
      </c>
      <c r="F9522">
        <f>ROUNDUP(MONTH(Tabela1[[#This Row],[Start Date]])/3,0)</f>
        <v>4</v>
      </c>
      <c r="G9522" t="s">
        <v>11</v>
      </c>
      <c r="H9522">
        <v>5</v>
      </c>
      <c r="I9522" t="s">
        <v>12</v>
      </c>
      <c r="J9522" t="s">
        <v>11</v>
      </c>
      <c r="K9522">
        <v>0</v>
      </c>
      <c r="L9522" t="s">
        <v>11</v>
      </c>
      <c r="M9522">
        <v>0</v>
      </c>
      <c r="N9522">
        <v>1</v>
      </c>
      <c r="O9522" t="str">
        <f>IF(AND(Tabela1[[#This Row],[EA Play Season Pass]]="Yes",Tabela1[[#This Row],[Minecraft Season Pass]]="Yes"),"Yes","No")</f>
        <v>No</v>
      </c>
      <c r="P9522" t="str">
        <f>IF(OR(Tabela1[[#This Row],[EA Play Season Pass]]="Yes",Tabela1[[#This Row],[Minecraft Season Pass]]="Yes"),"Yes","No")</f>
        <v>No</v>
      </c>
      <c r="Q9522">
        <v>4</v>
      </c>
      <c r="R9522" s="2"/>
    </row>
    <row r="9523" spans="1:18" x14ac:dyDescent="0.25">
      <c r="A9523">
        <v>9522</v>
      </c>
      <c r="B9523" t="s">
        <v>462</v>
      </c>
      <c r="C9523" t="s">
        <v>7</v>
      </c>
      <c r="D9523" s="50">
        <v>45944</v>
      </c>
      <c r="E9523">
        <f>YEAR(Tabela1[[#This Row],[Start Date]])</f>
        <v>2025</v>
      </c>
      <c r="F9523">
        <f>ROUNDUP(MONTH(Tabela1[[#This Row],[Start Date]])/3,0)</f>
        <v>4</v>
      </c>
      <c r="G9523" t="s">
        <v>11</v>
      </c>
      <c r="H9523">
        <v>15</v>
      </c>
      <c r="I9523" t="s">
        <v>14</v>
      </c>
      <c r="J9523" t="s">
        <v>8</v>
      </c>
      <c r="K9523">
        <v>30</v>
      </c>
      <c r="L9523" t="s">
        <v>8</v>
      </c>
      <c r="M9523">
        <v>20</v>
      </c>
      <c r="N9523">
        <v>2</v>
      </c>
      <c r="O9523" t="str">
        <f>IF(AND(Tabela1[[#This Row],[EA Play Season Pass]]="Yes",Tabela1[[#This Row],[Minecraft Season Pass]]="Yes"),"Yes","No")</f>
        <v>Yes</v>
      </c>
      <c r="P9523" t="str">
        <f>IF(OR(Tabela1[[#This Row],[EA Play Season Pass]]="Yes",Tabela1[[#This Row],[Minecraft Season Pass]]="Yes"),"Yes","No")</f>
        <v>Yes</v>
      </c>
      <c r="Q9523">
        <v>63</v>
      </c>
      <c r="R9523" s="2"/>
    </row>
    <row r="9524" spans="1:18" x14ac:dyDescent="0.25">
      <c r="A9524">
        <v>9523</v>
      </c>
      <c r="B9524" t="s">
        <v>988</v>
      </c>
      <c r="C9524" t="s">
        <v>10</v>
      </c>
      <c r="D9524" s="50">
        <v>45944</v>
      </c>
      <c r="E9524">
        <f>YEAR(Tabela1[[#This Row],[Start Date]])</f>
        <v>2025</v>
      </c>
      <c r="F9524">
        <f>ROUNDUP(MONTH(Tabela1[[#This Row],[Start Date]])/3,0)</f>
        <v>4</v>
      </c>
      <c r="G9524" t="s">
        <v>8</v>
      </c>
      <c r="H9524">
        <v>5</v>
      </c>
      <c r="I9524" t="s">
        <v>14</v>
      </c>
      <c r="J9524" t="s">
        <v>8</v>
      </c>
      <c r="K9524">
        <v>30</v>
      </c>
      <c r="L9524" t="s">
        <v>11</v>
      </c>
      <c r="M9524">
        <v>0</v>
      </c>
      <c r="N9524">
        <v>1</v>
      </c>
      <c r="O9524" t="str">
        <f>IF(AND(Tabela1[[#This Row],[EA Play Season Pass]]="Yes",Tabela1[[#This Row],[Minecraft Season Pass]]="Yes"),"Yes","No")</f>
        <v>No</v>
      </c>
      <c r="P9524" t="str">
        <f>IF(OR(Tabela1[[#This Row],[EA Play Season Pass]]="Yes",Tabela1[[#This Row],[Minecraft Season Pass]]="Yes"),"Yes","No")</f>
        <v>Yes</v>
      </c>
      <c r="Q9524">
        <v>34</v>
      </c>
      <c r="R9524" s="2"/>
    </row>
    <row r="9525" spans="1:18" x14ac:dyDescent="0.25">
      <c r="A9525">
        <v>9524</v>
      </c>
      <c r="B9525" t="s">
        <v>8741</v>
      </c>
      <c r="C9525" t="s">
        <v>7</v>
      </c>
      <c r="D9525" s="50">
        <v>45944</v>
      </c>
      <c r="E9525">
        <f>YEAR(Tabela1[[#This Row],[Start Date]])</f>
        <v>2025</v>
      </c>
      <c r="F9525">
        <f>ROUNDUP(MONTH(Tabela1[[#This Row],[Start Date]])/3,0)</f>
        <v>4</v>
      </c>
      <c r="G9525" t="s">
        <v>8</v>
      </c>
      <c r="H9525">
        <v>15</v>
      </c>
      <c r="I9525" t="s">
        <v>9</v>
      </c>
      <c r="J9525" t="s">
        <v>11</v>
      </c>
      <c r="K9525">
        <v>0</v>
      </c>
      <c r="L9525" t="s">
        <v>8</v>
      </c>
      <c r="M9525">
        <v>20</v>
      </c>
      <c r="N9525">
        <v>1</v>
      </c>
      <c r="O9525" t="str">
        <f>IF(AND(Tabela1[[#This Row],[EA Play Season Pass]]="Yes",Tabela1[[#This Row],[Minecraft Season Pass]]="Yes"),"Yes","No")</f>
        <v>No</v>
      </c>
      <c r="P9525" t="str">
        <f>IF(OR(Tabela1[[#This Row],[EA Play Season Pass]]="Yes",Tabela1[[#This Row],[Minecraft Season Pass]]="Yes"),"Yes","No")</f>
        <v>Yes</v>
      </c>
      <c r="Q9525">
        <v>34</v>
      </c>
      <c r="R9525" s="2"/>
    </row>
    <row r="9526" spans="1:18" x14ac:dyDescent="0.25">
      <c r="A9526">
        <v>9525</v>
      </c>
      <c r="B9526" t="s">
        <v>1948</v>
      </c>
      <c r="C9526" t="s">
        <v>13</v>
      </c>
      <c r="D9526" s="50">
        <v>45944</v>
      </c>
      <c r="E9526">
        <f>YEAR(Tabela1[[#This Row],[Start Date]])</f>
        <v>2025</v>
      </c>
      <c r="F9526">
        <f>ROUNDUP(MONTH(Tabela1[[#This Row],[Start Date]])/3,0)</f>
        <v>4</v>
      </c>
      <c r="G9526" t="s">
        <v>8</v>
      </c>
      <c r="H9526">
        <v>10</v>
      </c>
      <c r="I9526" t="s">
        <v>9</v>
      </c>
      <c r="J9526" t="s">
        <v>11</v>
      </c>
      <c r="K9526">
        <v>0</v>
      </c>
      <c r="L9526" t="s">
        <v>8</v>
      </c>
      <c r="M9526">
        <v>20</v>
      </c>
      <c r="N9526">
        <v>1</v>
      </c>
      <c r="O9526" t="str">
        <f>IF(AND(Tabela1[[#This Row],[EA Play Season Pass]]="Yes",Tabela1[[#This Row],[Minecraft Season Pass]]="Yes"),"Yes","No")</f>
        <v>No</v>
      </c>
      <c r="P9526" t="str">
        <f>IF(OR(Tabela1[[#This Row],[EA Play Season Pass]]="Yes",Tabela1[[#This Row],[Minecraft Season Pass]]="Yes"),"Yes","No")</f>
        <v>Yes</v>
      </c>
      <c r="Q9526">
        <v>29</v>
      </c>
      <c r="R9526" s="2"/>
    </row>
    <row r="9527" spans="1:18" x14ac:dyDescent="0.25">
      <c r="A9527">
        <v>9526</v>
      </c>
      <c r="B9527" t="s">
        <v>8742</v>
      </c>
      <c r="C9527" t="s">
        <v>7</v>
      </c>
      <c r="D9527" s="50">
        <v>45944</v>
      </c>
      <c r="E9527">
        <f>YEAR(Tabela1[[#This Row],[Start Date]])</f>
        <v>2025</v>
      </c>
      <c r="F9527">
        <f>ROUNDUP(MONTH(Tabela1[[#This Row],[Start Date]])/3,0)</f>
        <v>4</v>
      </c>
      <c r="G9527" t="s">
        <v>8</v>
      </c>
      <c r="H9527">
        <v>15</v>
      </c>
      <c r="I9527" t="s">
        <v>12</v>
      </c>
      <c r="J9527" t="s">
        <v>8</v>
      </c>
      <c r="K9527">
        <v>30</v>
      </c>
      <c r="L9527" t="s">
        <v>8</v>
      </c>
      <c r="M9527">
        <v>20</v>
      </c>
      <c r="N9527">
        <v>1</v>
      </c>
      <c r="O9527" t="str">
        <f>IF(AND(Tabela1[[#This Row],[EA Play Season Pass]]="Yes",Tabela1[[#This Row],[Minecraft Season Pass]]="Yes"),"Yes","No")</f>
        <v>Yes</v>
      </c>
      <c r="P9527" t="str">
        <f>IF(OR(Tabela1[[#This Row],[EA Play Season Pass]]="Yes",Tabela1[[#This Row],[Minecraft Season Pass]]="Yes"),"Yes","No")</f>
        <v>Yes</v>
      </c>
      <c r="Q9527">
        <v>64</v>
      </c>
      <c r="R9527" s="2"/>
    </row>
    <row r="9528" spans="1:18" x14ac:dyDescent="0.25">
      <c r="A9528">
        <v>9527</v>
      </c>
      <c r="B9528" t="s">
        <v>8743</v>
      </c>
      <c r="C9528" t="s">
        <v>13</v>
      </c>
      <c r="D9528" s="50">
        <v>45944</v>
      </c>
      <c r="E9528">
        <f>YEAR(Tabela1[[#This Row],[Start Date]])</f>
        <v>2025</v>
      </c>
      <c r="F9528">
        <f>ROUNDUP(MONTH(Tabela1[[#This Row],[Start Date]])/3,0)</f>
        <v>4</v>
      </c>
      <c r="G9528" t="s">
        <v>8</v>
      </c>
      <c r="H9528">
        <v>10</v>
      </c>
      <c r="I9528" t="s">
        <v>14</v>
      </c>
      <c r="J9528" t="s">
        <v>11</v>
      </c>
      <c r="K9528">
        <v>0</v>
      </c>
      <c r="L9528" t="s">
        <v>11</v>
      </c>
      <c r="M9528">
        <v>0</v>
      </c>
      <c r="N9528">
        <v>1</v>
      </c>
      <c r="O9528" t="str">
        <f>IF(AND(Tabela1[[#This Row],[EA Play Season Pass]]="Yes",Tabela1[[#This Row],[Minecraft Season Pass]]="Yes"),"Yes","No")</f>
        <v>No</v>
      </c>
      <c r="P9528" t="str">
        <f>IF(OR(Tabela1[[#This Row],[EA Play Season Pass]]="Yes",Tabela1[[#This Row],[Minecraft Season Pass]]="Yes"),"Yes","No")</f>
        <v>No</v>
      </c>
      <c r="Q9528">
        <v>9</v>
      </c>
      <c r="R9528" s="2"/>
    </row>
    <row r="9529" spans="1:18" x14ac:dyDescent="0.25">
      <c r="A9529">
        <v>9528</v>
      </c>
      <c r="B9529" t="s">
        <v>208</v>
      </c>
      <c r="C9529" t="s">
        <v>7</v>
      </c>
      <c r="D9529" s="50">
        <v>45944</v>
      </c>
      <c r="E9529">
        <f>YEAR(Tabela1[[#This Row],[Start Date]])</f>
        <v>2025</v>
      </c>
      <c r="F9529">
        <f>ROUNDUP(MONTH(Tabela1[[#This Row],[Start Date]])/3,0)</f>
        <v>4</v>
      </c>
      <c r="G9529" t="s">
        <v>8</v>
      </c>
      <c r="H9529">
        <v>15</v>
      </c>
      <c r="I9529" t="s">
        <v>9</v>
      </c>
      <c r="J9529" t="s">
        <v>8</v>
      </c>
      <c r="K9529">
        <v>30</v>
      </c>
      <c r="L9529" t="s">
        <v>8</v>
      </c>
      <c r="M9529">
        <v>20</v>
      </c>
      <c r="N9529">
        <v>3</v>
      </c>
      <c r="O9529" t="str">
        <f>IF(AND(Tabela1[[#This Row],[EA Play Season Pass]]="Yes",Tabela1[[#This Row],[Minecraft Season Pass]]="Yes"),"Yes","No")</f>
        <v>Yes</v>
      </c>
      <c r="P9529" t="str">
        <f>IF(OR(Tabela1[[#This Row],[EA Play Season Pass]]="Yes",Tabela1[[#This Row],[Minecraft Season Pass]]="Yes"),"Yes","No")</f>
        <v>Yes</v>
      </c>
      <c r="Q9529">
        <v>62</v>
      </c>
      <c r="R9529" s="2"/>
    </row>
    <row r="9530" spans="1:18" x14ac:dyDescent="0.25">
      <c r="A9530">
        <v>9529</v>
      </c>
      <c r="B9530" t="s">
        <v>8744</v>
      </c>
      <c r="C9530" t="s">
        <v>7</v>
      </c>
      <c r="D9530" s="50">
        <v>45944</v>
      </c>
      <c r="E9530">
        <f>YEAR(Tabela1[[#This Row],[Start Date]])</f>
        <v>2025</v>
      </c>
      <c r="F9530">
        <f>ROUNDUP(MONTH(Tabela1[[#This Row],[Start Date]])/3,0)</f>
        <v>4</v>
      </c>
      <c r="G9530" t="s">
        <v>11</v>
      </c>
      <c r="H9530">
        <v>15</v>
      </c>
      <c r="I9530" t="s">
        <v>12</v>
      </c>
      <c r="J9530" t="s">
        <v>8</v>
      </c>
      <c r="K9530">
        <v>30</v>
      </c>
      <c r="L9530" t="s">
        <v>8</v>
      </c>
      <c r="M9530">
        <v>20</v>
      </c>
      <c r="N9530">
        <v>1</v>
      </c>
      <c r="O9530" t="str">
        <f>IF(AND(Tabela1[[#This Row],[EA Play Season Pass]]="Yes",Tabela1[[#This Row],[Minecraft Season Pass]]="Yes"),"Yes","No")</f>
        <v>Yes</v>
      </c>
      <c r="P9530" t="str">
        <f>IF(OR(Tabela1[[#This Row],[EA Play Season Pass]]="Yes",Tabela1[[#This Row],[Minecraft Season Pass]]="Yes"),"Yes","No")</f>
        <v>Yes</v>
      </c>
      <c r="Q9530">
        <v>64</v>
      </c>
      <c r="R9530" s="2"/>
    </row>
    <row r="9531" spans="1:18" x14ac:dyDescent="0.25">
      <c r="A9531">
        <v>9530</v>
      </c>
      <c r="B9531" t="s">
        <v>1521</v>
      </c>
      <c r="C9531" t="s">
        <v>7</v>
      </c>
      <c r="D9531" s="50">
        <v>45944</v>
      </c>
      <c r="E9531">
        <f>YEAR(Tabela1[[#This Row],[Start Date]])</f>
        <v>2025</v>
      </c>
      <c r="F9531">
        <f>ROUNDUP(MONTH(Tabela1[[#This Row],[Start Date]])/3,0)</f>
        <v>4</v>
      </c>
      <c r="G9531" t="s">
        <v>11</v>
      </c>
      <c r="H9531">
        <v>15</v>
      </c>
      <c r="I9531" t="s">
        <v>14</v>
      </c>
      <c r="J9531" t="s">
        <v>8</v>
      </c>
      <c r="K9531">
        <v>30</v>
      </c>
      <c r="L9531" t="s">
        <v>8</v>
      </c>
      <c r="M9531">
        <v>20</v>
      </c>
      <c r="N9531">
        <v>3</v>
      </c>
      <c r="O9531" t="str">
        <f>IF(AND(Tabela1[[#This Row],[EA Play Season Pass]]="Yes",Tabela1[[#This Row],[Minecraft Season Pass]]="Yes"),"Yes","No")</f>
        <v>Yes</v>
      </c>
      <c r="P9531" t="str">
        <f>IF(OR(Tabela1[[#This Row],[EA Play Season Pass]]="Yes",Tabela1[[#This Row],[Minecraft Season Pass]]="Yes"),"Yes","No")</f>
        <v>Yes</v>
      </c>
      <c r="Q9531">
        <v>62</v>
      </c>
      <c r="R9531" s="2"/>
    </row>
    <row r="9532" spans="1:18" x14ac:dyDescent="0.25">
      <c r="A9532">
        <v>9531</v>
      </c>
      <c r="B9532" t="s">
        <v>1025</v>
      </c>
      <c r="C9532" t="s">
        <v>10</v>
      </c>
      <c r="D9532" s="50">
        <v>45945</v>
      </c>
      <c r="E9532">
        <f>YEAR(Tabela1[[#This Row],[Start Date]])</f>
        <v>2025</v>
      </c>
      <c r="F9532">
        <f>ROUNDUP(MONTH(Tabela1[[#This Row],[Start Date]])/3,0)</f>
        <v>4</v>
      </c>
      <c r="G9532" t="s">
        <v>8</v>
      </c>
      <c r="H9532">
        <v>5</v>
      </c>
      <c r="I9532" t="s">
        <v>14</v>
      </c>
      <c r="J9532" t="s">
        <v>11</v>
      </c>
      <c r="K9532">
        <v>0</v>
      </c>
      <c r="L9532" t="s">
        <v>11</v>
      </c>
      <c r="M9532">
        <v>0</v>
      </c>
      <c r="N9532">
        <v>1</v>
      </c>
      <c r="O9532" t="str">
        <f>IF(AND(Tabela1[[#This Row],[EA Play Season Pass]]="Yes",Tabela1[[#This Row],[Minecraft Season Pass]]="Yes"),"Yes","No")</f>
        <v>No</v>
      </c>
      <c r="P9532" t="str">
        <f>IF(OR(Tabela1[[#This Row],[EA Play Season Pass]]="Yes",Tabela1[[#This Row],[Minecraft Season Pass]]="Yes"),"Yes","No")</f>
        <v>No</v>
      </c>
      <c r="Q9532">
        <v>4</v>
      </c>
      <c r="R9532" s="2"/>
    </row>
    <row r="9533" spans="1:18" x14ac:dyDescent="0.25">
      <c r="A9533">
        <v>9532</v>
      </c>
      <c r="B9533" t="s">
        <v>2369</v>
      </c>
      <c r="C9533" t="s">
        <v>13</v>
      </c>
      <c r="D9533" s="50">
        <v>45945</v>
      </c>
      <c r="E9533">
        <f>YEAR(Tabela1[[#This Row],[Start Date]])</f>
        <v>2025</v>
      </c>
      <c r="F9533">
        <f>ROUNDUP(MONTH(Tabela1[[#This Row],[Start Date]])/3,0)</f>
        <v>4</v>
      </c>
      <c r="G9533" t="s">
        <v>8</v>
      </c>
      <c r="H9533">
        <v>10</v>
      </c>
      <c r="I9533" t="s">
        <v>12</v>
      </c>
      <c r="J9533" t="s">
        <v>11</v>
      </c>
      <c r="K9533">
        <v>0</v>
      </c>
      <c r="L9533" t="s">
        <v>8</v>
      </c>
      <c r="M9533">
        <v>20</v>
      </c>
      <c r="N9533">
        <v>3</v>
      </c>
      <c r="O9533" t="str">
        <f>IF(AND(Tabela1[[#This Row],[EA Play Season Pass]]="Yes",Tabela1[[#This Row],[Minecraft Season Pass]]="Yes"),"Yes","No")</f>
        <v>No</v>
      </c>
      <c r="P9533" t="str">
        <f>IF(OR(Tabela1[[#This Row],[EA Play Season Pass]]="Yes",Tabela1[[#This Row],[Minecraft Season Pass]]="Yes"),"Yes","No")</f>
        <v>Yes</v>
      </c>
      <c r="Q9533">
        <v>27</v>
      </c>
      <c r="R9533" s="2"/>
    </row>
    <row r="9534" spans="1:18" x14ac:dyDescent="0.25">
      <c r="A9534">
        <v>9533</v>
      </c>
      <c r="B9534" t="s">
        <v>2312</v>
      </c>
      <c r="C9534" t="s">
        <v>7</v>
      </c>
      <c r="D9534" s="50">
        <v>45945</v>
      </c>
      <c r="E9534">
        <f>YEAR(Tabela1[[#This Row],[Start Date]])</f>
        <v>2025</v>
      </c>
      <c r="F9534">
        <f>ROUNDUP(MONTH(Tabela1[[#This Row],[Start Date]])/3,0)</f>
        <v>4</v>
      </c>
      <c r="G9534" t="s">
        <v>11</v>
      </c>
      <c r="H9534">
        <v>15</v>
      </c>
      <c r="I9534" t="s">
        <v>9</v>
      </c>
      <c r="J9534" t="s">
        <v>8</v>
      </c>
      <c r="K9534">
        <v>30</v>
      </c>
      <c r="L9534" t="s">
        <v>8</v>
      </c>
      <c r="M9534">
        <v>20</v>
      </c>
      <c r="N9534">
        <v>2</v>
      </c>
      <c r="O9534" t="str">
        <f>IF(AND(Tabela1[[#This Row],[EA Play Season Pass]]="Yes",Tabela1[[#This Row],[Minecraft Season Pass]]="Yes"),"Yes","No")</f>
        <v>Yes</v>
      </c>
      <c r="P9534" t="str">
        <f>IF(OR(Tabela1[[#This Row],[EA Play Season Pass]]="Yes",Tabela1[[#This Row],[Minecraft Season Pass]]="Yes"),"Yes","No")</f>
        <v>Yes</v>
      </c>
      <c r="Q9534">
        <v>63</v>
      </c>
      <c r="R9534" s="2"/>
    </row>
    <row r="9535" spans="1:18" x14ac:dyDescent="0.25">
      <c r="A9535">
        <v>9534</v>
      </c>
      <c r="B9535" t="s">
        <v>8745</v>
      </c>
      <c r="C9535" t="s">
        <v>7</v>
      </c>
      <c r="D9535" s="50">
        <v>45945</v>
      </c>
      <c r="E9535">
        <f>YEAR(Tabela1[[#This Row],[Start Date]])</f>
        <v>2025</v>
      </c>
      <c r="F9535">
        <f>ROUNDUP(MONTH(Tabela1[[#This Row],[Start Date]])/3,0)</f>
        <v>4</v>
      </c>
      <c r="G9535" t="s">
        <v>8</v>
      </c>
      <c r="H9535">
        <v>15</v>
      </c>
      <c r="I9535" t="s">
        <v>12</v>
      </c>
      <c r="J9535" t="s">
        <v>8</v>
      </c>
      <c r="K9535">
        <v>30</v>
      </c>
      <c r="L9535" t="s">
        <v>11</v>
      </c>
      <c r="M9535">
        <v>0</v>
      </c>
      <c r="N9535">
        <v>2</v>
      </c>
      <c r="O9535" t="str">
        <f>IF(AND(Tabela1[[#This Row],[EA Play Season Pass]]="Yes",Tabela1[[#This Row],[Minecraft Season Pass]]="Yes"),"Yes","No")</f>
        <v>No</v>
      </c>
      <c r="P9535" t="str">
        <f>IF(OR(Tabela1[[#This Row],[EA Play Season Pass]]="Yes",Tabela1[[#This Row],[Minecraft Season Pass]]="Yes"),"Yes","No")</f>
        <v>Yes</v>
      </c>
      <c r="Q9535">
        <v>43</v>
      </c>
      <c r="R9535" s="2"/>
    </row>
    <row r="9536" spans="1:18" x14ac:dyDescent="0.25">
      <c r="A9536">
        <v>9535</v>
      </c>
      <c r="B9536" t="s">
        <v>1226</v>
      </c>
      <c r="C9536" t="s">
        <v>7</v>
      </c>
      <c r="D9536" s="50">
        <v>45945</v>
      </c>
      <c r="E9536">
        <f>YEAR(Tabela1[[#This Row],[Start Date]])</f>
        <v>2025</v>
      </c>
      <c r="F9536">
        <f>ROUNDUP(MONTH(Tabela1[[#This Row],[Start Date]])/3,0)</f>
        <v>4</v>
      </c>
      <c r="G9536" t="s">
        <v>8</v>
      </c>
      <c r="H9536">
        <v>15</v>
      </c>
      <c r="I9536" t="s">
        <v>14</v>
      </c>
      <c r="J9536" t="s">
        <v>8</v>
      </c>
      <c r="K9536">
        <v>30</v>
      </c>
      <c r="L9536" t="s">
        <v>11</v>
      </c>
      <c r="M9536">
        <v>0</v>
      </c>
      <c r="N9536">
        <v>3</v>
      </c>
      <c r="O9536" t="str">
        <f>IF(AND(Tabela1[[#This Row],[EA Play Season Pass]]="Yes",Tabela1[[#This Row],[Minecraft Season Pass]]="Yes"),"Yes","No")</f>
        <v>No</v>
      </c>
      <c r="P9536" t="str">
        <f>IF(OR(Tabela1[[#This Row],[EA Play Season Pass]]="Yes",Tabela1[[#This Row],[Minecraft Season Pass]]="Yes"),"Yes","No")</f>
        <v>Yes</v>
      </c>
      <c r="Q9536">
        <v>42</v>
      </c>
      <c r="R9536" s="2"/>
    </row>
    <row r="9537" spans="1:18" x14ac:dyDescent="0.25">
      <c r="A9537">
        <v>9536</v>
      </c>
      <c r="B9537" t="s">
        <v>8746</v>
      </c>
      <c r="C9537" t="s">
        <v>10</v>
      </c>
      <c r="D9537" s="50">
        <v>45945</v>
      </c>
      <c r="E9537">
        <f>YEAR(Tabela1[[#This Row],[Start Date]])</f>
        <v>2025</v>
      </c>
      <c r="F9537">
        <f>ROUNDUP(MONTH(Tabela1[[#This Row],[Start Date]])/3,0)</f>
        <v>4</v>
      </c>
      <c r="G9537" t="s">
        <v>8</v>
      </c>
      <c r="H9537">
        <v>5</v>
      </c>
      <c r="I9537" t="s">
        <v>12</v>
      </c>
      <c r="J9537" t="s">
        <v>8</v>
      </c>
      <c r="K9537">
        <v>30</v>
      </c>
      <c r="L9537" t="s">
        <v>11</v>
      </c>
      <c r="M9537">
        <v>0</v>
      </c>
      <c r="N9537">
        <v>1</v>
      </c>
      <c r="O9537" t="str">
        <f>IF(AND(Tabela1[[#This Row],[EA Play Season Pass]]="Yes",Tabela1[[#This Row],[Minecraft Season Pass]]="Yes"),"Yes","No")</f>
        <v>No</v>
      </c>
      <c r="P9537" t="str">
        <f>IF(OR(Tabela1[[#This Row],[EA Play Season Pass]]="Yes",Tabela1[[#This Row],[Minecraft Season Pass]]="Yes"),"Yes","No")</f>
        <v>Yes</v>
      </c>
      <c r="Q9537">
        <v>34</v>
      </c>
      <c r="R9537" s="2"/>
    </row>
    <row r="9538" spans="1:18" x14ac:dyDescent="0.25">
      <c r="A9538">
        <v>9537</v>
      </c>
      <c r="B9538" t="s">
        <v>331</v>
      </c>
      <c r="C9538" t="s">
        <v>13</v>
      </c>
      <c r="D9538" s="50">
        <v>45945</v>
      </c>
      <c r="E9538">
        <f>YEAR(Tabela1[[#This Row],[Start Date]])</f>
        <v>2025</v>
      </c>
      <c r="F9538">
        <f>ROUNDUP(MONTH(Tabela1[[#This Row],[Start Date]])/3,0)</f>
        <v>4</v>
      </c>
      <c r="G9538" t="s">
        <v>8</v>
      </c>
      <c r="H9538">
        <v>10</v>
      </c>
      <c r="I9538" t="s">
        <v>9</v>
      </c>
      <c r="J9538" t="s">
        <v>8</v>
      </c>
      <c r="K9538">
        <v>30</v>
      </c>
      <c r="L9538" t="s">
        <v>8</v>
      </c>
      <c r="M9538">
        <v>20</v>
      </c>
      <c r="N9538">
        <v>1</v>
      </c>
      <c r="O9538" t="str">
        <f>IF(AND(Tabela1[[#This Row],[EA Play Season Pass]]="Yes",Tabela1[[#This Row],[Minecraft Season Pass]]="Yes"),"Yes","No")</f>
        <v>Yes</v>
      </c>
      <c r="P9538" t="str">
        <f>IF(OR(Tabela1[[#This Row],[EA Play Season Pass]]="Yes",Tabela1[[#This Row],[Minecraft Season Pass]]="Yes"),"Yes","No")</f>
        <v>Yes</v>
      </c>
      <c r="Q9538">
        <v>59</v>
      </c>
      <c r="R9538" s="2"/>
    </row>
    <row r="9539" spans="1:18" x14ac:dyDescent="0.25">
      <c r="A9539">
        <v>9538</v>
      </c>
      <c r="B9539" t="s">
        <v>2729</v>
      </c>
      <c r="C9539" t="s">
        <v>13</v>
      </c>
      <c r="D9539" s="50">
        <v>45946</v>
      </c>
      <c r="E9539">
        <f>YEAR(Tabela1[[#This Row],[Start Date]])</f>
        <v>2025</v>
      </c>
      <c r="F9539">
        <f>ROUNDUP(MONTH(Tabela1[[#This Row],[Start Date]])/3,0)</f>
        <v>4</v>
      </c>
      <c r="G9539" t="s">
        <v>11</v>
      </c>
      <c r="H9539">
        <v>10</v>
      </c>
      <c r="I9539" t="s">
        <v>9</v>
      </c>
      <c r="J9539" t="s">
        <v>11</v>
      </c>
      <c r="K9539">
        <v>0</v>
      </c>
      <c r="L9539" t="s">
        <v>8</v>
      </c>
      <c r="M9539">
        <v>20</v>
      </c>
      <c r="N9539">
        <v>1</v>
      </c>
      <c r="O9539" t="str">
        <f>IF(AND(Tabela1[[#This Row],[EA Play Season Pass]]="Yes",Tabela1[[#This Row],[Minecraft Season Pass]]="Yes"),"Yes","No")</f>
        <v>No</v>
      </c>
      <c r="P9539" t="str">
        <f>IF(OR(Tabela1[[#This Row],[EA Play Season Pass]]="Yes",Tabela1[[#This Row],[Minecraft Season Pass]]="Yes"),"Yes","No")</f>
        <v>Yes</v>
      </c>
      <c r="Q9539">
        <v>29</v>
      </c>
      <c r="R9539" s="2"/>
    </row>
    <row r="9540" spans="1:18" x14ac:dyDescent="0.25">
      <c r="A9540">
        <v>9539</v>
      </c>
      <c r="B9540" t="s">
        <v>1728</v>
      </c>
      <c r="C9540" t="s">
        <v>13</v>
      </c>
      <c r="D9540" s="50">
        <v>45946</v>
      </c>
      <c r="E9540">
        <f>YEAR(Tabela1[[#This Row],[Start Date]])</f>
        <v>2025</v>
      </c>
      <c r="F9540">
        <f>ROUNDUP(MONTH(Tabela1[[#This Row],[Start Date]])/3,0)</f>
        <v>4</v>
      </c>
      <c r="G9540" t="s">
        <v>8</v>
      </c>
      <c r="H9540">
        <v>10</v>
      </c>
      <c r="I9540" t="s">
        <v>12</v>
      </c>
      <c r="J9540" t="s">
        <v>8</v>
      </c>
      <c r="K9540">
        <v>30</v>
      </c>
      <c r="L9540" t="s">
        <v>8</v>
      </c>
      <c r="M9540">
        <v>20</v>
      </c>
      <c r="N9540">
        <v>1</v>
      </c>
      <c r="O9540" t="str">
        <f>IF(AND(Tabela1[[#This Row],[EA Play Season Pass]]="Yes",Tabela1[[#This Row],[Minecraft Season Pass]]="Yes"),"Yes","No")</f>
        <v>Yes</v>
      </c>
      <c r="P9540" t="str">
        <f>IF(OR(Tabela1[[#This Row],[EA Play Season Pass]]="Yes",Tabela1[[#This Row],[Minecraft Season Pass]]="Yes"),"Yes","No")</f>
        <v>Yes</v>
      </c>
      <c r="Q9540">
        <v>59</v>
      </c>
      <c r="R9540" s="2"/>
    </row>
    <row r="9541" spans="1:18" x14ac:dyDescent="0.25">
      <c r="A9541">
        <v>9540</v>
      </c>
      <c r="B9541" t="s">
        <v>8747</v>
      </c>
      <c r="C9541" t="s">
        <v>13</v>
      </c>
      <c r="D9541" s="50">
        <v>45946</v>
      </c>
      <c r="E9541">
        <f>YEAR(Tabela1[[#This Row],[Start Date]])</f>
        <v>2025</v>
      </c>
      <c r="F9541">
        <f>ROUNDUP(MONTH(Tabela1[[#This Row],[Start Date]])/3,0)</f>
        <v>4</v>
      </c>
      <c r="G9541" t="s">
        <v>11</v>
      </c>
      <c r="H9541">
        <v>10</v>
      </c>
      <c r="I9541" t="s">
        <v>9</v>
      </c>
      <c r="J9541" t="s">
        <v>11</v>
      </c>
      <c r="K9541">
        <v>0</v>
      </c>
      <c r="L9541" t="s">
        <v>11</v>
      </c>
      <c r="M9541">
        <v>0</v>
      </c>
      <c r="N9541">
        <v>3</v>
      </c>
      <c r="O9541" t="str">
        <f>IF(AND(Tabela1[[#This Row],[EA Play Season Pass]]="Yes",Tabela1[[#This Row],[Minecraft Season Pass]]="Yes"),"Yes","No")</f>
        <v>No</v>
      </c>
      <c r="P9541" t="str">
        <f>IF(OR(Tabela1[[#This Row],[EA Play Season Pass]]="Yes",Tabela1[[#This Row],[Minecraft Season Pass]]="Yes"),"Yes","No")</f>
        <v>No</v>
      </c>
      <c r="Q9541">
        <v>7</v>
      </c>
      <c r="R9541" s="2"/>
    </row>
    <row r="9542" spans="1:18" x14ac:dyDescent="0.25">
      <c r="A9542">
        <v>9541</v>
      </c>
      <c r="B9542" t="s">
        <v>8748</v>
      </c>
      <c r="C9542" t="s">
        <v>10</v>
      </c>
      <c r="D9542" s="50">
        <v>45946</v>
      </c>
      <c r="E9542">
        <f>YEAR(Tabela1[[#This Row],[Start Date]])</f>
        <v>2025</v>
      </c>
      <c r="F9542">
        <f>ROUNDUP(MONTH(Tabela1[[#This Row],[Start Date]])/3,0)</f>
        <v>4</v>
      </c>
      <c r="G9542" t="s">
        <v>11</v>
      </c>
      <c r="H9542">
        <v>5</v>
      </c>
      <c r="I9542" t="s">
        <v>9</v>
      </c>
      <c r="J9542" t="s">
        <v>11</v>
      </c>
      <c r="K9542">
        <v>0</v>
      </c>
      <c r="L9542" t="s">
        <v>11</v>
      </c>
      <c r="M9542">
        <v>0</v>
      </c>
      <c r="N9542">
        <v>2</v>
      </c>
      <c r="O9542" t="str">
        <f>IF(AND(Tabela1[[#This Row],[EA Play Season Pass]]="Yes",Tabela1[[#This Row],[Minecraft Season Pass]]="Yes"),"Yes","No")</f>
        <v>No</v>
      </c>
      <c r="P9542" t="str">
        <f>IF(OR(Tabela1[[#This Row],[EA Play Season Pass]]="Yes",Tabela1[[#This Row],[Minecraft Season Pass]]="Yes"),"Yes","No")</f>
        <v>No</v>
      </c>
      <c r="Q9542">
        <v>3</v>
      </c>
      <c r="R9542" s="2"/>
    </row>
    <row r="9543" spans="1:18" x14ac:dyDescent="0.25">
      <c r="A9543">
        <v>9542</v>
      </c>
      <c r="B9543" t="s">
        <v>4232</v>
      </c>
      <c r="C9543" t="s">
        <v>7</v>
      </c>
      <c r="D9543" s="50">
        <v>45946</v>
      </c>
      <c r="E9543">
        <f>YEAR(Tabela1[[#This Row],[Start Date]])</f>
        <v>2025</v>
      </c>
      <c r="F9543">
        <f>ROUNDUP(MONTH(Tabela1[[#This Row],[Start Date]])/3,0)</f>
        <v>4</v>
      </c>
      <c r="G9543" t="s">
        <v>11</v>
      </c>
      <c r="H9543">
        <v>15</v>
      </c>
      <c r="I9543" t="s">
        <v>12</v>
      </c>
      <c r="J9543" t="s">
        <v>11</v>
      </c>
      <c r="K9543">
        <v>0</v>
      </c>
      <c r="L9543" t="s">
        <v>11</v>
      </c>
      <c r="M9543">
        <v>0</v>
      </c>
      <c r="N9543">
        <v>3</v>
      </c>
      <c r="O9543" t="str">
        <f>IF(AND(Tabela1[[#This Row],[EA Play Season Pass]]="Yes",Tabela1[[#This Row],[Minecraft Season Pass]]="Yes"),"Yes","No")</f>
        <v>No</v>
      </c>
      <c r="P9543" t="str">
        <f>IF(OR(Tabela1[[#This Row],[EA Play Season Pass]]="Yes",Tabela1[[#This Row],[Minecraft Season Pass]]="Yes"),"Yes","No")</f>
        <v>No</v>
      </c>
      <c r="Q9543">
        <v>12</v>
      </c>
      <c r="R9543" s="2"/>
    </row>
    <row r="9544" spans="1:18" x14ac:dyDescent="0.25">
      <c r="A9544">
        <v>9543</v>
      </c>
      <c r="B9544" t="s">
        <v>7705</v>
      </c>
      <c r="C9544" t="s">
        <v>13</v>
      </c>
      <c r="D9544" s="50">
        <v>45946</v>
      </c>
      <c r="E9544">
        <f>YEAR(Tabela1[[#This Row],[Start Date]])</f>
        <v>2025</v>
      </c>
      <c r="F9544">
        <f>ROUNDUP(MONTH(Tabela1[[#This Row],[Start Date]])/3,0)</f>
        <v>4</v>
      </c>
      <c r="G9544" t="s">
        <v>8</v>
      </c>
      <c r="H9544">
        <v>10</v>
      </c>
      <c r="I9544" t="s">
        <v>12</v>
      </c>
      <c r="J9544" t="s">
        <v>11</v>
      </c>
      <c r="K9544">
        <v>0</v>
      </c>
      <c r="L9544" t="s">
        <v>11</v>
      </c>
      <c r="M9544">
        <v>0</v>
      </c>
      <c r="N9544">
        <v>2</v>
      </c>
      <c r="O9544" t="str">
        <f>IF(AND(Tabela1[[#This Row],[EA Play Season Pass]]="Yes",Tabela1[[#This Row],[Minecraft Season Pass]]="Yes"),"Yes","No")</f>
        <v>No</v>
      </c>
      <c r="P9544" t="str">
        <f>IF(OR(Tabela1[[#This Row],[EA Play Season Pass]]="Yes",Tabela1[[#This Row],[Minecraft Season Pass]]="Yes"),"Yes","No")</f>
        <v>No</v>
      </c>
      <c r="Q9544">
        <v>8</v>
      </c>
      <c r="R9544" s="2"/>
    </row>
    <row r="9545" spans="1:18" x14ac:dyDescent="0.25">
      <c r="A9545">
        <v>9544</v>
      </c>
      <c r="B9545" t="s">
        <v>3238</v>
      </c>
      <c r="C9545" t="s">
        <v>7</v>
      </c>
      <c r="D9545" s="50">
        <v>45946</v>
      </c>
      <c r="E9545">
        <f>YEAR(Tabela1[[#This Row],[Start Date]])</f>
        <v>2025</v>
      </c>
      <c r="F9545">
        <f>ROUNDUP(MONTH(Tabela1[[#This Row],[Start Date]])/3,0)</f>
        <v>4</v>
      </c>
      <c r="G9545" t="s">
        <v>8</v>
      </c>
      <c r="H9545">
        <v>15</v>
      </c>
      <c r="I9545" t="s">
        <v>9</v>
      </c>
      <c r="J9545" t="s">
        <v>11</v>
      </c>
      <c r="K9545">
        <v>0</v>
      </c>
      <c r="L9545" t="s">
        <v>8</v>
      </c>
      <c r="M9545">
        <v>20</v>
      </c>
      <c r="N9545">
        <v>3</v>
      </c>
      <c r="O9545" t="str">
        <f>IF(AND(Tabela1[[#This Row],[EA Play Season Pass]]="Yes",Tabela1[[#This Row],[Minecraft Season Pass]]="Yes"),"Yes","No")</f>
        <v>No</v>
      </c>
      <c r="P9545" t="str">
        <f>IF(OR(Tabela1[[#This Row],[EA Play Season Pass]]="Yes",Tabela1[[#This Row],[Minecraft Season Pass]]="Yes"),"Yes","No")</f>
        <v>Yes</v>
      </c>
      <c r="Q9545">
        <v>32</v>
      </c>
      <c r="R9545" s="2"/>
    </row>
    <row r="9546" spans="1:18" x14ac:dyDescent="0.25">
      <c r="A9546">
        <v>9545</v>
      </c>
      <c r="B9546" t="s">
        <v>1927</v>
      </c>
      <c r="C9546" t="s">
        <v>7</v>
      </c>
      <c r="D9546" s="50">
        <v>45946</v>
      </c>
      <c r="E9546">
        <f>YEAR(Tabela1[[#This Row],[Start Date]])</f>
        <v>2025</v>
      </c>
      <c r="F9546">
        <f>ROUNDUP(MONTH(Tabela1[[#This Row],[Start Date]])/3,0)</f>
        <v>4</v>
      </c>
      <c r="G9546" t="s">
        <v>11</v>
      </c>
      <c r="H9546">
        <v>15</v>
      </c>
      <c r="I9546" t="s">
        <v>12</v>
      </c>
      <c r="J9546" t="s">
        <v>11</v>
      </c>
      <c r="K9546">
        <v>0</v>
      </c>
      <c r="L9546" t="s">
        <v>8</v>
      </c>
      <c r="M9546">
        <v>20</v>
      </c>
      <c r="N9546">
        <v>2</v>
      </c>
      <c r="O9546" t="str">
        <f>IF(AND(Tabela1[[#This Row],[EA Play Season Pass]]="Yes",Tabela1[[#This Row],[Minecraft Season Pass]]="Yes"),"Yes","No")</f>
        <v>No</v>
      </c>
      <c r="P9546" t="str">
        <f>IF(OR(Tabela1[[#This Row],[EA Play Season Pass]]="Yes",Tabela1[[#This Row],[Minecraft Season Pass]]="Yes"),"Yes","No")</f>
        <v>Yes</v>
      </c>
      <c r="Q9546">
        <v>33</v>
      </c>
      <c r="R9546" s="2"/>
    </row>
    <row r="9547" spans="1:18" x14ac:dyDescent="0.25">
      <c r="A9547">
        <v>9546</v>
      </c>
      <c r="B9547" t="s">
        <v>8749</v>
      </c>
      <c r="C9547" t="s">
        <v>13</v>
      </c>
      <c r="D9547" s="50">
        <v>45946</v>
      </c>
      <c r="E9547">
        <f>YEAR(Tabela1[[#This Row],[Start Date]])</f>
        <v>2025</v>
      </c>
      <c r="F9547">
        <f>ROUNDUP(MONTH(Tabela1[[#This Row],[Start Date]])/3,0)</f>
        <v>4</v>
      </c>
      <c r="G9547" t="s">
        <v>8</v>
      </c>
      <c r="H9547">
        <v>10</v>
      </c>
      <c r="I9547" t="s">
        <v>14</v>
      </c>
      <c r="J9547" t="s">
        <v>8</v>
      </c>
      <c r="K9547">
        <v>30</v>
      </c>
      <c r="L9547" t="s">
        <v>11</v>
      </c>
      <c r="M9547">
        <v>0</v>
      </c>
      <c r="N9547">
        <v>2</v>
      </c>
      <c r="O9547" t="str">
        <f>IF(AND(Tabela1[[#This Row],[EA Play Season Pass]]="Yes",Tabela1[[#This Row],[Minecraft Season Pass]]="Yes"),"Yes","No")</f>
        <v>No</v>
      </c>
      <c r="P9547" t="str">
        <f>IF(OR(Tabela1[[#This Row],[EA Play Season Pass]]="Yes",Tabela1[[#This Row],[Minecraft Season Pass]]="Yes"),"Yes","No")</f>
        <v>Yes</v>
      </c>
      <c r="Q9547">
        <v>38</v>
      </c>
      <c r="R9547" s="2"/>
    </row>
    <row r="9548" spans="1:18" x14ac:dyDescent="0.25">
      <c r="A9548">
        <v>9547</v>
      </c>
      <c r="B9548" t="s">
        <v>1481</v>
      </c>
      <c r="C9548" t="s">
        <v>10</v>
      </c>
      <c r="D9548" s="50">
        <v>45946</v>
      </c>
      <c r="E9548">
        <f>YEAR(Tabela1[[#This Row],[Start Date]])</f>
        <v>2025</v>
      </c>
      <c r="F9548">
        <f>ROUNDUP(MONTH(Tabela1[[#This Row],[Start Date]])/3,0)</f>
        <v>4</v>
      </c>
      <c r="G9548" t="s">
        <v>8</v>
      </c>
      <c r="H9548">
        <v>5</v>
      </c>
      <c r="I9548" t="s">
        <v>12</v>
      </c>
      <c r="J9548" t="s">
        <v>8</v>
      </c>
      <c r="K9548">
        <v>30</v>
      </c>
      <c r="L9548" t="s">
        <v>8</v>
      </c>
      <c r="M9548">
        <v>20</v>
      </c>
      <c r="N9548">
        <v>3</v>
      </c>
      <c r="O9548" t="str">
        <f>IF(AND(Tabela1[[#This Row],[EA Play Season Pass]]="Yes",Tabela1[[#This Row],[Minecraft Season Pass]]="Yes"),"Yes","No")</f>
        <v>Yes</v>
      </c>
      <c r="P9548" t="str">
        <f>IF(OR(Tabela1[[#This Row],[EA Play Season Pass]]="Yes",Tabela1[[#This Row],[Minecraft Season Pass]]="Yes"),"Yes","No")</f>
        <v>Yes</v>
      </c>
      <c r="Q9548">
        <v>52</v>
      </c>
      <c r="R9548" s="2"/>
    </row>
    <row r="9549" spans="1:18" x14ac:dyDescent="0.25">
      <c r="A9549">
        <v>9548</v>
      </c>
      <c r="B9549" t="s">
        <v>8750</v>
      </c>
      <c r="C9549" t="s">
        <v>10</v>
      </c>
      <c r="D9549" s="50">
        <v>45946</v>
      </c>
      <c r="E9549">
        <f>YEAR(Tabela1[[#This Row],[Start Date]])</f>
        <v>2025</v>
      </c>
      <c r="F9549">
        <f>ROUNDUP(MONTH(Tabela1[[#This Row],[Start Date]])/3,0)</f>
        <v>4</v>
      </c>
      <c r="G9549" t="s">
        <v>8</v>
      </c>
      <c r="H9549">
        <v>5</v>
      </c>
      <c r="I9549" t="s">
        <v>12</v>
      </c>
      <c r="J9549" t="s">
        <v>8</v>
      </c>
      <c r="K9549">
        <v>30</v>
      </c>
      <c r="L9549" t="s">
        <v>11</v>
      </c>
      <c r="M9549">
        <v>0</v>
      </c>
      <c r="N9549">
        <v>2</v>
      </c>
      <c r="O9549" t="str">
        <f>IF(AND(Tabela1[[#This Row],[EA Play Season Pass]]="Yes",Tabela1[[#This Row],[Minecraft Season Pass]]="Yes"),"Yes","No")</f>
        <v>No</v>
      </c>
      <c r="P9549" t="str">
        <f>IF(OR(Tabela1[[#This Row],[EA Play Season Pass]]="Yes",Tabela1[[#This Row],[Minecraft Season Pass]]="Yes"),"Yes","No")</f>
        <v>Yes</v>
      </c>
      <c r="Q9549">
        <v>33</v>
      </c>
      <c r="R9549" s="2"/>
    </row>
    <row r="9550" spans="1:18" x14ac:dyDescent="0.25">
      <c r="A9550">
        <v>9549</v>
      </c>
      <c r="B9550" t="s">
        <v>438</v>
      </c>
      <c r="C9550" t="s">
        <v>7</v>
      </c>
      <c r="D9550" s="50">
        <v>45947</v>
      </c>
      <c r="E9550">
        <f>YEAR(Tabela1[[#This Row],[Start Date]])</f>
        <v>2025</v>
      </c>
      <c r="F9550">
        <f>ROUNDUP(MONTH(Tabela1[[#This Row],[Start Date]])/3,0)</f>
        <v>4</v>
      </c>
      <c r="G9550" t="s">
        <v>8</v>
      </c>
      <c r="H9550">
        <v>15</v>
      </c>
      <c r="I9550" t="s">
        <v>12</v>
      </c>
      <c r="J9550" t="s">
        <v>8</v>
      </c>
      <c r="K9550">
        <v>30</v>
      </c>
      <c r="L9550" t="s">
        <v>11</v>
      </c>
      <c r="M9550">
        <v>0</v>
      </c>
      <c r="N9550">
        <v>1</v>
      </c>
      <c r="O9550" t="str">
        <f>IF(AND(Tabela1[[#This Row],[EA Play Season Pass]]="Yes",Tabela1[[#This Row],[Minecraft Season Pass]]="Yes"),"Yes","No")</f>
        <v>No</v>
      </c>
      <c r="P9550" t="str">
        <f>IF(OR(Tabela1[[#This Row],[EA Play Season Pass]]="Yes",Tabela1[[#This Row],[Minecraft Season Pass]]="Yes"),"Yes","No")</f>
        <v>Yes</v>
      </c>
      <c r="Q9550">
        <v>44</v>
      </c>
      <c r="R9550" s="2"/>
    </row>
    <row r="9551" spans="1:18" x14ac:dyDescent="0.25">
      <c r="A9551">
        <v>9550</v>
      </c>
      <c r="B9551" t="s">
        <v>1864</v>
      </c>
      <c r="C9551" t="s">
        <v>7</v>
      </c>
      <c r="D9551" s="50">
        <v>45947</v>
      </c>
      <c r="E9551">
        <f>YEAR(Tabela1[[#This Row],[Start Date]])</f>
        <v>2025</v>
      </c>
      <c r="F9551">
        <f>ROUNDUP(MONTH(Tabela1[[#This Row],[Start Date]])/3,0)</f>
        <v>4</v>
      </c>
      <c r="G9551" t="s">
        <v>11</v>
      </c>
      <c r="H9551">
        <v>15</v>
      </c>
      <c r="I9551" t="s">
        <v>12</v>
      </c>
      <c r="J9551" t="s">
        <v>11</v>
      </c>
      <c r="K9551">
        <v>0</v>
      </c>
      <c r="L9551" t="s">
        <v>8</v>
      </c>
      <c r="M9551">
        <v>20</v>
      </c>
      <c r="N9551">
        <v>1</v>
      </c>
      <c r="O9551" t="str">
        <f>IF(AND(Tabela1[[#This Row],[EA Play Season Pass]]="Yes",Tabela1[[#This Row],[Minecraft Season Pass]]="Yes"),"Yes","No")</f>
        <v>No</v>
      </c>
      <c r="P9551" t="str">
        <f>IF(OR(Tabela1[[#This Row],[EA Play Season Pass]]="Yes",Tabela1[[#This Row],[Minecraft Season Pass]]="Yes"),"Yes","No")</f>
        <v>Yes</v>
      </c>
      <c r="Q9551">
        <v>34</v>
      </c>
      <c r="R9551" s="2"/>
    </row>
    <row r="9552" spans="1:18" x14ac:dyDescent="0.25">
      <c r="A9552">
        <v>9551</v>
      </c>
      <c r="B9552" t="s">
        <v>202</v>
      </c>
      <c r="C9552" t="s">
        <v>10</v>
      </c>
      <c r="D9552" s="50">
        <v>45947</v>
      </c>
      <c r="E9552">
        <f>YEAR(Tabela1[[#This Row],[Start Date]])</f>
        <v>2025</v>
      </c>
      <c r="F9552">
        <f>ROUNDUP(MONTH(Tabela1[[#This Row],[Start Date]])/3,0)</f>
        <v>4</v>
      </c>
      <c r="G9552" t="s">
        <v>8</v>
      </c>
      <c r="H9552">
        <v>5</v>
      </c>
      <c r="I9552" t="s">
        <v>14</v>
      </c>
      <c r="J9552" t="s">
        <v>11</v>
      </c>
      <c r="K9552">
        <v>0</v>
      </c>
      <c r="L9552" t="s">
        <v>8</v>
      </c>
      <c r="M9552">
        <v>20</v>
      </c>
      <c r="N9552">
        <v>1</v>
      </c>
      <c r="O9552" t="str">
        <f>IF(AND(Tabela1[[#This Row],[EA Play Season Pass]]="Yes",Tabela1[[#This Row],[Minecraft Season Pass]]="Yes"),"Yes","No")</f>
        <v>No</v>
      </c>
      <c r="P9552" t="str">
        <f>IF(OR(Tabela1[[#This Row],[EA Play Season Pass]]="Yes",Tabela1[[#This Row],[Minecraft Season Pass]]="Yes"),"Yes","No")</f>
        <v>Yes</v>
      </c>
      <c r="Q9552">
        <v>24</v>
      </c>
      <c r="R9552" s="2"/>
    </row>
    <row r="9553" spans="1:18" x14ac:dyDescent="0.25">
      <c r="A9553">
        <v>9552</v>
      </c>
      <c r="B9553" t="s">
        <v>2042</v>
      </c>
      <c r="C9553" t="s">
        <v>13</v>
      </c>
      <c r="D9553" s="50">
        <v>45947</v>
      </c>
      <c r="E9553">
        <f>YEAR(Tabela1[[#This Row],[Start Date]])</f>
        <v>2025</v>
      </c>
      <c r="F9553">
        <f>ROUNDUP(MONTH(Tabela1[[#This Row],[Start Date]])/3,0)</f>
        <v>4</v>
      </c>
      <c r="G9553" t="s">
        <v>11</v>
      </c>
      <c r="H9553">
        <v>10</v>
      </c>
      <c r="I9553" t="s">
        <v>12</v>
      </c>
      <c r="J9553" t="s">
        <v>11</v>
      </c>
      <c r="K9553">
        <v>0</v>
      </c>
      <c r="L9553" t="s">
        <v>11</v>
      </c>
      <c r="M9553">
        <v>0</v>
      </c>
      <c r="N9553">
        <v>2</v>
      </c>
      <c r="O9553" t="str">
        <f>IF(AND(Tabela1[[#This Row],[EA Play Season Pass]]="Yes",Tabela1[[#This Row],[Minecraft Season Pass]]="Yes"),"Yes","No")</f>
        <v>No</v>
      </c>
      <c r="P9553" t="str">
        <f>IF(OR(Tabela1[[#This Row],[EA Play Season Pass]]="Yes",Tabela1[[#This Row],[Minecraft Season Pass]]="Yes"),"Yes","No")</f>
        <v>No</v>
      </c>
      <c r="Q9553">
        <v>8</v>
      </c>
      <c r="R9553" s="2"/>
    </row>
    <row r="9554" spans="1:18" x14ac:dyDescent="0.25">
      <c r="A9554">
        <v>9553</v>
      </c>
      <c r="B9554" t="s">
        <v>3388</v>
      </c>
      <c r="C9554" t="s">
        <v>10</v>
      </c>
      <c r="D9554" s="50">
        <v>45947</v>
      </c>
      <c r="E9554">
        <f>YEAR(Tabela1[[#This Row],[Start Date]])</f>
        <v>2025</v>
      </c>
      <c r="F9554">
        <f>ROUNDUP(MONTH(Tabela1[[#This Row],[Start Date]])/3,0)</f>
        <v>4</v>
      </c>
      <c r="G9554" t="s">
        <v>8</v>
      </c>
      <c r="H9554">
        <v>5</v>
      </c>
      <c r="I9554" t="s">
        <v>12</v>
      </c>
      <c r="J9554" t="s">
        <v>8</v>
      </c>
      <c r="K9554">
        <v>30</v>
      </c>
      <c r="L9554" t="s">
        <v>8</v>
      </c>
      <c r="M9554">
        <v>20</v>
      </c>
      <c r="N9554">
        <v>3</v>
      </c>
      <c r="O9554" t="str">
        <f>IF(AND(Tabela1[[#This Row],[EA Play Season Pass]]="Yes",Tabela1[[#This Row],[Minecraft Season Pass]]="Yes"),"Yes","No")</f>
        <v>Yes</v>
      </c>
      <c r="P9554" t="str">
        <f>IF(OR(Tabela1[[#This Row],[EA Play Season Pass]]="Yes",Tabela1[[#This Row],[Minecraft Season Pass]]="Yes"),"Yes","No")</f>
        <v>Yes</v>
      </c>
      <c r="Q9554">
        <v>52</v>
      </c>
      <c r="R9554" s="2"/>
    </row>
    <row r="9555" spans="1:18" x14ac:dyDescent="0.25">
      <c r="A9555">
        <v>9554</v>
      </c>
      <c r="B9555" t="s">
        <v>8751</v>
      </c>
      <c r="C9555" t="s">
        <v>10</v>
      </c>
      <c r="D9555" s="50">
        <v>45948</v>
      </c>
      <c r="E9555">
        <f>YEAR(Tabela1[[#This Row],[Start Date]])</f>
        <v>2025</v>
      </c>
      <c r="F9555">
        <f>ROUNDUP(MONTH(Tabela1[[#This Row],[Start Date]])/3,0)</f>
        <v>4</v>
      </c>
      <c r="G9555" t="s">
        <v>11</v>
      </c>
      <c r="H9555">
        <v>5</v>
      </c>
      <c r="I9555" t="s">
        <v>9</v>
      </c>
      <c r="J9555" t="s">
        <v>11</v>
      </c>
      <c r="K9555">
        <v>0</v>
      </c>
      <c r="L9555" t="s">
        <v>8</v>
      </c>
      <c r="M9555">
        <v>20</v>
      </c>
      <c r="N9555">
        <v>1</v>
      </c>
      <c r="O9555" t="str">
        <f>IF(AND(Tabela1[[#This Row],[EA Play Season Pass]]="Yes",Tabela1[[#This Row],[Minecraft Season Pass]]="Yes"),"Yes","No")</f>
        <v>No</v>
      </c>
      <c r="P9555" t="str">
        <f>IF(OR(Tabela1[[#This Row],[EA Play Season Pass]]="Yes",Tabela1[[#This Row],[Minecraft Season Pass]]="Yes"),"Yes","No")</f>
        <v>Yes</v>
      </c>
      <c r="Q9555">
        <v>24</v>
      </c>
      <c r="R9555" s="2"/>
    </row>
    <row r="9556" spans="1:18" x14ac:dyDescent="0.25">
      <c r="A9556">
        <v>9555</v>
      </c>
      <c r="B9556" t="s">
        <v>8752</v>
      </c>
      <c r="C9556" t="s">
        <v>10</v>
      </c>
      <c r="D9556" s="50">
        <v>45948</v>
      </c>
      <c r="E9556">
        <f>YEAR(Tabela1[[#This Row],[Start Date]])</f>
        <v>2025</v>
      </c>
      <c r="F9556">
        <f>ROUNDUP(MONTH(Tabela1[[#This Row],[Start Date]])/3,0)</f>
        <v>4</v>
      </c>
      <c r="G9556" t="s">
        <v>8</v>
      </c>
      <c r="H9556">
        <v>5</v>
      </c>
      <c r="I9556" t="s">
        <v>12</v>
      </c>
      <c r="J9556" t="s">
        <v>8</v>
      </c>
      <c r="K9556">
        <v>30</v>
      </c>
      <c r="L9556" t="s">
        <v>8</v>
      </c>
      <c r="M9556">
        <v>20</v>
      </c>
      <c r="N9556">
        <v>1</v>
      </c>
      <c r="O9556" t="str">
        <f>IF(AND(Tabela1[[#This Row],[EA Play Season Pass]]="Yes",Tabela1[[#This Row],[Minecraft Season Pass]]="Yes"),"Yes","No")</f>
        <v>Yes</v>
      </c>
      <c r="P9556" t="str">
        <f>IF(OR(Tabela1[[#This Row],[EA Play Season Pass]]="Yes",Tabela1[[#This Row],[Minecraft Season Pass]]="Yes"),"Yes","No")</f>
        <v>Yes</v>
      </c>
      <c r="Q9556">
        <v>54</v>
      </c>
      <c r="R9556" s="2"/>
    </row>
    <row r="9557" spans="1:18" x14ac:dyDescent="0.25">
      <c r="A9557">
        <v>9556</v>
      </c>
      <c r="B9557" t="s">
        <v>4882</v>
      </c>
      <c r="C9557" t="s">
        <v>7</v>
      </c>
      <c r="D9557" s="50">
        <v>45948</v>
      </c>
      <c r="E9557">
        <f>YEAR(Tabela1[[#This Row],[Start Date]])</f>
        <v>2025</v>
      </c>
      <c r="F9557">
        <f>ROUNDUP(MONTH(Tabela1[[#This Row],[Start Date]])/3,0)</f>
        <v>4</v>
      </c>
      <c r="G9557" t="s">
        <v>11</v>
      </c>
      <c r="H9557">
        <v>15</v>
      </c>
      <c r="I9557" t="s">
        <v>12</v>
      </c>
      <c r="J9557" t="s">
        <v>8</v>
      </c>
      <c r="K9557">
        <v>30</v>
      </c>
      <c r="L9557" t="s">
        <v>8</v>
      </c>
      <c r="M9557">
        <v>20</v>
      </c>
      <c r="N9557">
        <v>2</v>
      </c>
      <c r="O9557" t="str">
        <f>IF(AND(Tabela1[[#This Row],[EA Play Season Pass]]="Yes",Tabela1[[#This Row],[Minecraft Season Pass]]="Yes"),"Yes","No")</f>
        <v>Yes</v>
      </c>
      <c r="P9557" t="str">
        <f>IF(OR(Tabela1[[#This Row],[EA Play Season Pass]]="Yes",Tabela1[[#This Row],[Minecraft Season Pass]]="Yes"),"Yes","No")</f>
        <v>Yes</v>
      </c>
      <c r="Q9557">
        <v>63</v>
      </c>
      <c r="R9557" s="2"/>
    </row>
    <row r="9558" spans="1:18" x14ac:dyDescent="0.25">
      <c r="A9558">
        <v>9557</v>
      </c>
      <c r="B9558" t="s">
        <v>8753</v>
      </c>
      <c r="C9558" t="s">
        <v>7</v>
      </c>
      <c r="D9558" s="50">
        <v>45948</v>
      </c>
      <c r="E9558">
        <f>YEAR(Tabela1[[#This Row],[Start Date]])</f>
        <v>2025</v>
      </c>
      <c r="F9558">
        <f>ROUNDUP(MONTH(Tabela1[[#This Row],[Start Date]])/3,0)</f>
        <v>4</v>
      </c>
      <c r="G9558" t="s">
        <v>8</v>
      </c>
      <c r="H9558">
        <v>15</v>
      </c>
      <c r="I9558" t="s">
        <v>12</v>
      </c>
      <c r="J9558" t="s">
        <v>11</v>
      </c>
      <c r="K9558">
        <v>0</v>
      </c>
      <c r="L9558" t="s">
        <v>8</v>
      </c>
      <c r="M9558">
        <v>20</v>
      </c>
      <c r="N9558">
        <v>1</v>
      </c>
      <c r="O9558" t="str">
        <f>IF(AND(Tabela1[[#This Row],[EA Play Season Pass]]="Yes",Tabela1[[#This Row],[Minecraft Season Pass]]="Yes"),"Yes","No")</f>
        <v>No</v>
      </c>
      <c r="P9558" t="str">
        <f>IF(OR(Tabela1[[#This Row],[EA Play Season Pass]]="Yes",Tabela1[[#This Row],[Minecraft Season Pass]]="Yes"),"Yes","No")</f>
        <v>Yes</v>
      </c>
      <c r="Q9558">
        <v>34</v>
      </c>
      <c r="R9558" s="2"/>
    </row>
    <row r="9559" spans="1:18" x14ac:dyDescent="0.25">
      <c r="A9559">
        <v>9558</v>
      </c>
      <c r="B9559" t="s">
        <v>8754</v>
      </c>
      <c r="C9559" t="s">
        <v>10</v>
      </c>
      <c r="D9559" s="50">
        <v>45948</v>
      </c>
      <c r="E9559">
        <f>YEAR(Tabela1[[#This Row],[Start Date]])</f>
        <v>2025</v>
      </c>
      <c r="F9559">
        <f>ROUNDUP(MONTH(Tabela1[[#This Row],[Start Date]])/3,0)</f>
        <v>4</v>
      </c>
      <c r="G9559" t="s">
        <v>8</v>
      </c>
      <c r="H9559">
        <v>5</v>
      </c>
      <c r="I9559" t="s">
        <v>14</v>
      </c>
      <c r="J9559" t="s">
        <v>8</v>
      </c>
      <c r="K9559">
        <v>30</v>
      </c>
      <c r="L9559" t="s">
        <v>11</v>
      </c>
      <c r="M9559">
        <v>0</v>
      </c>
      <c r="N9559">
        <v>2</v>
      </c>
      <c r="O9559" t="str">
        <f>IF(AND(Tabela1[[#This Row],[EA Play Season Pass]]="Yes",Tabela1[[#This Row],[Minecraft Season Pass]]="Yes"),"Yes","No")</f>
        <v>No</v>
      </c>
      <c r="P9559" t="str">
        <f>IF(OR(Tabela1[[#This Row],[EA Play Season Pass]]="Yes",Tabela1[[#This Row],[Minecraft Season Pass]]="Yes"),"Yes","No")</f>
        <v>Yes</v>
      </c>
      <c r="Q9559">
        <v>33</v>
      </c>
      <c r="R9559" s="2"/>
    </row>
    <row r="9560" spans="1:18" x14ac:dyDescent="0.25">
      <c r="A9560">
        <v>9559</v>
      </c>
      <c r="B9560" t="s">
        <v>8755</v>
      </c>
      <c r="C9560" t="s">
        <v>13</v>
      </c>
      <c r="D9560" s="50">
        <v>45948</v>
      </c>
      <c r="E9560">
        <f>YEAR(Tabela1[[#This Row],[Start Date]])</f>
        <v>2025</v>
      </c>
      <c r="F9560">
        <f>ROUNDUP(MONTH(Tabela1[[#This Row],[Start Date]])/3,0)</f>
        <v>4</v>
      </c>
      <c r="G9560" t="s">
        <v>11</v>
      </c>
      <c r="H9560">
        <v>10</v>
      </c>
      <c r="I9560" t="s">
        <v>14</v>
      </c>
      <c r="J9560" t="s">
        <v>8</v>
      </c>
      <c r="K9560">
        <v>30</v>
      </c>
      <c r="L9560" t="s">
        <v>8</v>
      </c>
      <c r="M9560">
        <v>20</v>
      </c>
      <c r="N9560">
        <v>3</v>
      </c>
      <c r="O9560" t="str">
        <f>IF(AND(Tabela1[[#This Row],[EA Play Season Pass]]="Yes",Tabela1[[#This Row],[Minecraft Season Pass]]="Yes"),"Yes","No")</f>
        <v>Yes</v>
      </c>
      <c r="P9560" t="str">
        <f>IF(OR(Tabela1[[#This Row],[EA Play Season Pass]]="Yes",Tabela1[[#This Row],[Minecraft Season Pass]]="Yes"),"Yes","No")</f>
        <v>Yes</v>
      </c>
      <c r="Q9560">
        <v>57</v>
      </c>
      <c r="R9560" s="2"/>
    </row>
    <row r="9561" spans="1:18" x14ac:dyDescent="0.25">
      <c r="A9561">
        <v>9560</v>
      </c>
      <c r="B9561" t="s">
        <v>1170</v>
      </c>
      <c r="C9561" t="s">
        <v>7</v>
      </c>
      <c r="D9561" s="50">
        <v>45948</v>
      </c>
      <c r="E9561">
        <f>YEAR(Tabela1[[#This Row],[Start Date]])</f>
        <v>2025</v>
      </c>
      <c r="F9561">
        <f>ROUNDUP(MONTH(Tabela1[[#This Row],[Start Date]])/3,0)</f>
        <v>4</v>
      </c>
      <c r="G9561" t="s">
        <v>8</v>
      </c>
      <c r="H9561">
        <v>15</v>
      </c>
      <c r="I9561" t="s">
        <v>9</v>
      </c>
      <c r="J9561" t="s">
        <v>11</v>
      </c>
      <c r="K9561">
        <v>0</v>
      </c>
      <c r="L9561" t="s">
        <v>11</v>
      </c>
      <c r="M9561">
        <v>0</v>
      </c>
      <c r="N9561">
        <v>1</v>
      </c>
      <c r="O9561" t="str">
        <f>IF(AND(Tabela1[[#This Row],[EA Play Season Pass]]="Yes",Tabela1[[#This Row],[Minecraft Season Pass]]="Yes"),"Yes","No")</f>
        <v>No</v>
      </c>
      <c r="P9561" t="str">
        <f>IF(OR(Tabela1[[#This Row],[EA Play Season Pass]]="Yes",Tabela1[[#This Row],[Minecraft Season Pass]]="Yes"),"Yes","No")</f>
        <v>No</v>
      </c>
      <c r="Q9561">
        <v>14</v>
      </c>
      <c r="R9561" s="2"/>
    </row>
    <row r="9562" spans="1:18" x14ac:dyDescent="0.25">
      <c r="A9562">
        <v>9561</v>
      </c>
      <c r="B9562" t="s">
        <v>7680</v>
      </c>
      <c r="C9562" t="s">
        <v>10</v>
      </c>
      <c r="D9562" s="50">
        <v>45948</v>
      </c>
      <c r="E9562">
        <f>YEAR(Tabela1[[#This Row],[Start Date]])</f>
        <v>2025</v>
      </c>
      <c r="F9562">
        <f>ROUNDUP(MONTH(Tabela1[[#This Row],[Start Date]])/3,0)</f>
        <v>4</v>
      </c>
      <c r="G9562" t="s">
        <v>11</v>
      </c>
      <c r="H9562">
        <v>5</v>
      </c>
      <c r="I9562" t="s">
        <v>14</v>
      </c>
      <c r="J9562" t="s">
        <v>11</v>
      </c>
      <c r="K9562">
        <v>0</v>
      </c>
      <c r="L9562" t="s">
        <v>8</v>
      </c>
      <c r="M9562">
        <v>20</v>
      </c>
      <c r="N9562">
        <v>2</v>
      </c>
      <c r="O9562" t="str">
        <f>IF(AND(Tabela1[[#This Row],[EA Play Season Pass]]="Yes",Tabela1[[#This Row],[Minecraft Season Pass]]="Yes"),"Yes","No")</f>
        <v>No</v>
      </c>
      <c r="P9562" t="str">
        <f>IF(OR(Tabela1[[#This Row],[EA Play Season Pass]]="Yes",Tabela1[[#This Row],[Minecraft Season Pass]]="Yes"),"Yes","No")</f>
        <v>Yes</v>
      </c>
      <c r="Q9562">
        <v>23</v>
      </c>
      <c r="R9562" s="2"/>
    </row>
    <row r="9563" spans="1:18" x14ac:dyDescent="0.25">
      <c r="A9563">
        <v>9562</v>
      </c>
      <c r="B9563" t="s">
        <v>458</v>
      </c>
      <c r="C9563" t="s">
        <v>10</v>
      </c>
      <c r="D9563" s="50">
        <v>45948</v>
      </c>
      <c r="E9563">
        <f>YEAR(Tabela1[[#This Row],[Start Date]])</f>
        <v>2025</v>
      </c>
      <c r="F9563">
        <f>ROUNDUP(MONTH(Tabela1[[#This Row],[Start Date]])/3,0)</f>
        <v>4</v>
      </c>
      <c r="G9563" t="s">
        <v>11</v>
      </c>
      <c r="H9563">
        <v>5</v>
      </c>
      <c r="I9563" t="s">
        <v>12</v>
      </c>
      <c r="J9563" t="s">
        <v>11</v>
      </c>
      <c r="K9563">
        <v>0</v>
      </c>
      <c r="L9563" t="s">
        <v>11</v>
      </c>
      <c r="M9563">
        <v>0</v>
      </c>
      <c r="N9563">
        <v>2</v>
      </c>
      <c r="O9563" t="str">
        <f>IF(AND(Tabela1[[#This Row],[EA Play Season Pass]]="Yes",Tabela1[[#This Row],[Minecraft Season Pass]]="Yes"),"Yes","No")</f>
        <v>No</v>
      </c>
      <c r="P9563" t="str">
        <f>IF(OR(Tabela1[[#This Row],[EA Play Season Pass]]="Yes",Tabela1[[#This Row],[Minecraft Season Pass]]="Yes"),"Yes","No")</f>
        <v>No</v>
      </c>
      <c r="Q9563">
        <v>3</v>
      </c>
      <c r="R9563" s="2"/>
    </row>
    <row r="9564" spans="1:18" x14ac:dyDescent="0.25">
      <c r="A9564">
        <v>9563</v>
      </c>
      <c r="B9564" t="s">
        <v>8756</v>
      </c>
      <c r="C9564" t="s">
        <v>13</v>
      </c>
      <c r="D9564" s="50">
        <v>45948</v>
      </c>
      <c r="E9564">
        <f>YEAR(Tabela1[[#This Row],[Start Date]])</f>
        <v>2025</v>
      </c>
      <c r="F9564">
        <f>ROUNDUP(MONTH(Tabela1[[#This Row],[Start Date]])/3,0)</f>
        <v>4</v>
      </c>
      <c r="G9564" t="s">
        <v>11</v>
      </c>
      <c r="H9564">
        <v>10</v>
      </c>
      <c r="I9564" t="s">
        <v>12</v>
      </c>
      <c r="J9564" t="s">
        <v>11</v>
      </c>
      <c r="K9564">
        <v>0</v>
      </c>
      <c r="L9564" t="s">
        <v>11</v>
      </c>
      <c r="M9564">
        <v>0</v>
      </c>
      <c r="N9564">
        <v>1</v>
      </c>
      <c r="O9564" t="str">
        <f>IF(AND(Tabela1[[#This Row],[EA Play Season Pass]]="Yes",Tabela1[[#This Row],[Minecraft Season Pass]]="Yes"),"Yes","No")</f>
        <v>No</v>
      </c>
      <c r="P9564" t="str">
        <f>IF(OR(Tabela1[[#This Row],[EA Play Season Pass]]="Yes",Tabela1[[#This Row],[Minecraft Season Pass]]="Yes"),"Yes","No")</f>
        <v>No</v>
      </c>
      <c r="Q9564">
        <v>9</v>
      </c>
      <c r="R9564" s="2"/>
    </row>
    <row r="9565" spans="1:18" x14ac:dyDescent="0.25">
      <c r="A9565">
        <v>9564</v>
      </c>
      <c r="B9565" t="s">
        <v>2254</v>
      </c>
      <c r="C9565" t="s">
        <v>13</v>
      </c>
      <c r="D9565" s="50">
        <v>45948</v>
      </c>
      <c r="E9565">
        <f>YEAR(Tabela1[[#This Row],[Start Date]])</f>
        <v>2025</v>
      </c>
      <c r="F9565">
        <f>ROUNDUP(MONTH(Tabela1[[#This Row],[Start Date]])/3,0)</f>
        <v>4</v>
      </c>
      <c r="G9565" t="s">
        <v>11</v>
      </c>
      <c r="H9565">
        <v>10</v>
      </c>
      <c r="I9565" t="s">
        <v>9</v>
      </c>
      <c r="J9565" t="s">
        <v>11</v>
      </c>
      <c r="K9565">
        <v>0</v>
      </c>
      <c r="L9565" t="s">
        <v>8</v>
      </c>
      <c r="M9565">
        <v>20</v>
      </c>
      <c r="N9565">
        <v>2</v>
      </c>
      <c r="O9565" t="str">
        <f>IF(AND(Tabela1[[#This Row],[EA Play Season Pass]]="Yes",Tabela1[[#This Row],[Minecraft Season Pass]]="Yes"),"Yes","No")</f>
        <v>No</v>
      </c>
      <c r="P9565" t="str">
        <f>IF(OR(Tabela1[[#This Row],[EA Play Season Pass]]="Yes",Tabela1[[#This Row],[Minecraft Season Pass]]="Yes"),"Yes","No")</f>
        <v>Yes</v>
      </c>
      <c r="Q9565">
        <v>28</v>
      </c>
      <c r="R9565" s="2"/>
    </row>
    <row r="9566" spans="1:18" x14ac:dyDescent="0.25">
      <c r="A9566">
        <v>9565</v>
      </c>
      <c r="B9566" t="s">
        <v>8757</v>
      </c>
      <c r="C9566" t="s">
        <v>13</v>
      </c>
      <c r="D9566" s="50">
        <v>45948</v>
      </c>
      <c r="E9566">
        <f>YEAR(Tabela1[[#This Row],[Start Date]])</f>
        <v>2025</v>
      </c>
      <c r="F9566">
        <f>ROUNDUP(MONTH(Tabela1[[#This Row],[Start Date]])/3,0)</f>
        <v>4</v>
      </c>
      <c r="G9566" t="s">
        <v>11</v>
      </c>
      <c r="H9566">
        <v>10</v>
      </c>
      <c r="I9566" t="s">
        <v>9</v>
      </c>
      <c r="J9566" t="s">
        <v>11</v>
      </c>
      <c r="K9566">
        <v>0</v>
      </c>
      <c r="L9566" t="s">
        <v>8</v>
      </c>
      <c r="M9566">
        <v>20</v>
      </c>
      <c r="N9566">
        <v>1</v>
      </c>
      <c r="O9566" t="str">
        <f>IF(AND(Tabela1[[#This Row],[EA Play Season Pass]]="Yes",Tabela1[[#This Row],[Minecraft Season Pass]]="Yes"),"Yes","No")</f>
        <v>No</v>
      </c>
      <c r="P9566" t="str">
        <f>IF(OR(Tabela1[[#This Row],[EA Play Season Pass]]="Yes",Tabela1[[#This Row],[Minecraft Season Pass]]="Yes"),"Yes","No")</f>
        <v>Yes</v>
      </c>
      <c r="Q9566">
        <v>29</v>
      </c>
      <c r="R9566" s="2"/>
    </row>
    <row r="9567" spans="1:18" x14ac:dyDescent="0.25">
      <c r="A9567">
        <v>9566</v>
      </c>
      <c r="B9567" t="s">
        <v>8758</v>
      </c>
      <c r="C9567" t="s">
        <v>13</v>
      </c>
      <c r="D9567" s="50">
        <v>45948</v>
      </c>
      <c r="E9567">
        <f>YEAR(Tabela1[[#This Row],[Start Date]])</f>
        <v>2025</v>
      </c>
      <c r="F9567">
        <f>ROUNDUP(MONTH(Tabela1[[#This Row],[Start Date]])/3,0)</f>
        <v>4</v>
      </c>
      <c r="G9567" t="s">
        <v>11</v>
      </c>
      <c r="H9567">
        <v>10</v>
      </c>
      <c r="I9567" t="s">
        <v>14</v>
      </c>
      <c r="J9567" t="s">
        <v>8</v>
      </c>
      <c r="K9567">
        <v>30</v>
      </c>
      <c r="L9567" t="s">
        <v>8</v>
      </c>
      <c r="M9567">
        <v>20</v>
      </c>
      <c r="N9567">
        <v>3</v>
      </c>
      <c r="O9567" t="str">
        <f>IF(AND(Tabela1[[#This Row],[EA Play Season Pass]]="Yes",Tabela1[[#This Row],[Minecraft Season Pass]]="Yes"),"Yes","No")</f>
        <v>Yes</v>
      </c>
      <c r="P9567" t="str">
        <f>IF(OR(Tabela1[[#This Row],[EA Play Season Pass]]="Yes",Tabela1[[#This Row],[Minecraft Season Pass]]="Yes"),"Yes","No")</f>
        <v>Yes</v>
      </c>
      <c r="Q9567">
        <v>57</v>
      </c>
      <c r="R9567" s="2"/>
    </row>
    <row r="9568" spans="1:18" x14ac:dyDescent="0.25">
      <c r="A9568">
        <v>9567</v>
      </c>
      <c r="B9568" t="s">
        <v>1635</v>
      </c>
      <c r="C9568" t="s">
        <v>10</v>
      </c>
      <c r="D9568" s="50">
        <v>45949</v>
      </c>
      <c r="E9568">
        <f>YEAR(Tabela1[[#This Row],[Start Date]])</f>
        <v>2025</v>
      </c>
      <c r="F9568">
        <f>ROUNDUP(MONTH(Tabela1[[#This Row],[Start Date]])/3,0)</f>
        <v>4</v>
      </c>
      <c r="G9568" t="s">
        <v>8</v>
      </c>
      <c r="H9568">
        <v>5</v>
      </c>
      <c r="I9568" t="s">
        <v>12</v>
      </c>
      <c r="J9568" t="s">
        <v>11</v>
      </c>
      <c r="K9568">
        <v>0</v>
      </c>
      <c r="L9568" t="s">
        <v>11</v>
      </c>
      <c r="M9568">
        <v>0</v>
      </c>
      <c r="N9568">
        <v>1</v>
      </c>
      <c r="O9568" t="str">
        <f>IF(AND(Tabela1[[#This Row],[EA Play Season Pass]]="Yes",Tabela1[[#This Row],[Minecraft Season Pass]]="Yes"),"Yes","No")</f>
        <v>No</v>
      </c>
      <c r="P9568" t="str">
        <f>IF(OR(Tabela1[[#This Row],[EA Play Season Pass]]="Yes",Tabela1[[#This Row],[Minecraft Season Pass]]="Yes"),"Yes","No")</f>
        <v>No</v>
      </c>
      <c r="Q9568">
        <v>4</v>
      </c>
      <c r="R9568" s="2"/>
    </row>
    <row r="9569" spans="1:18" x14ac:dyDescent="0.25">
      <c r="A9569">
        <v>9568</v>
      </c>
      <c r="B9569" t="s">
        <v>8759</v>
      </c>
      <c r="C9569" t="s">
        <v>10</v>
      </c>
      <c r="D9569" s="50">
        <v>45949</v>
      </c>
      <c r="E9569">
        <f>YEAR(Tabela1[[#This Row],[Start Date]])</f>
        <v>2025</v>
      </c>
      <c r="F9569">
        <f>ROUNDUP(MONTH(Tabela1[[#This Row],[Start Date]])/3,0)</f>
        <v>4</v>
      </c>
      <c r="G9569" t="s">
        <v>11</v>
      </c>
      <c r="H9569">
        <v>5</v>
      </c>
      <c r="I9569" t="s">
        <v>12</v>
      </c>
      <c r="J9569" t="s">
        <v>8</v>
      </c>
      <c r="K9569">
        <v>30</v>
      </c>
      <c r="L9569" t="s">
        <v>8</v>
      </c>
      <c r="M9569">
        <v>20</v>
      </c>
      <c r="N9569">
        <v>1</v>
      </c>
      <c r="O9569" t="str">
        <f>IF(AND(Tabela1[[#This Row],[EA Play Season Pass]]="Yes",Tabela1[[#This Row],[Minecraft Season Pass]]="Yes"),"Yes","No")</f>
        <v>Yes</v>
      </c>
      <c r="P9569" t="str">
        <f>IF(OR(Tabela1[[#This Row],[EA Play Season Pass]]="Yes",Tabela1[[#This Row],[Minecraft Season Pass]]="Yes"),"Yes","No")</f>
        <v>Yes</v>
      </c>
      <c r="Q9569">
        <v>54</v>
      </c>
      <c r="R9569" s="2"/>
    </row>
    <row r="9570" spans="1:18" x14ac:dyDescent="0.25">
      <c r="A9570">
        <v>9569</v>
      </c>
      <c r="B9570" t="s">
        <v>6387</v>
      </c>
      <c r="C9570" t="s">
        <v>7</v>
      </c>
      <c r="D9570" s="50">
        <v>45949</v>
      </c>
      <c r="E9570">
        <f>YEAR(Tabela1[[#This Row],[Start Date]])</f>
        <v>2025</v>
      </c>
      <c r="F9570">
        <f>ROUNDUP(MONTH(Tabela1[[#This Row],[Start Date]])/3,0)</f>
        <v>4</v>
      </c>
      <c r="G9570" t="s">
        <v>8</v>
      </c>
      <c r="H9570">
        <v>15</v>
      </c>
      <c r="I9570" t="s">
        <v>9</v>
      </c>
      <c r="J9570" t="s">
        <v>8</v>
      </c>
      <c r="K9570">
        <v>30</v>
      </c>
      <c r="L9570" t="s">
        <v>11</v>
      </c>
      <c r="M9570">
        <v>0</v>
      </c>
      <c r="N9570">
        <v>2</v>
      </c>
      <c r="O9570" t="str">
        <f>IF(AND(Tabela1[[#This Row],[EA Play Season Pass]]="Yes",Tabela1[[#This Row],[Minecraft Season Pass]]="Yes"),"Yes","No")</f>
        <v>No</v>
      </c>
      <c r="P9570" t="str">
        <f>IF(OR(Tabela1[[#This Row],[EA Play Season Pass]]="Yes",Tabela1[[#This Row],[Minecraft Season Pass]]="Yes"),"Yes","No")</f>
        <v>Yes</v>
      </c>
      <c r="Q9570">
        <v>43</v>
      </c>
      <c r="R9570" s="2"/>
    </row>
    <row r="9571" spans="1:18" x14ac:dyDescent="0.25">
      <c r="A9571">
        <v>9570</v>
      </c>
      <c r="B9571" t="s">
        <v>4086</v>
      </c>
      <c r="C9571" t="s">
        <v>7</v>
      </c>
      <c r="D9571" s="50">
        <v>45949</v>
      </c>
      <c r="E9571">
        <f>YEAR(Tabela1[[#This Row],[Start Date]])</f>
        <v>2025</v>
      </c>
      <c r="F9571">
        <f>ROUNDUP(MONTH(Tabela1[[#This Row],[Start Date]])/3,0)</f>
        <v>4</v>
      </c>
      <c r="G9571" t="s">
        <v>8</v>
      </c>
      <c r="H9571">
        <v>15</v>
      </c>
      <c r="I9571" t="s">
        <v>14</v>
      </c>
      <c r="J9571" t="s">
        <v>11</v>
      </c>
      <c r="K9571">
        <v>0</v>
      </c>
      <c r="L9571" t="s">
        <v>11</v>
      </c>
      <c r="M9571">
        <v>0</v>
      </c>
      <c r="N9571">
        <v>3</v>
      </c>
      <c r="O9571" t="str">
        <f>IF(AND(Tabela1[[#This Row],[EA Play Season Pass]]="Yes",Tabela1[[#This Row],[Minecraft Season Pass]]="Yes"),"Yes","No")</f>
        <v>No</v>
      </c>
      <c r="P9571" t="str">
        <f>IF(OR(Tabela1[[#This Row],[EA Play Season Pass]]="Yes",Tabela1[[#This Row],[Minecraft Season Pass]]="Yes"),"Yes","No")</f>
        <v>No</v>
      </c>
      <c r="Q9571">
        <v>12</v>
      </c>
      <c r="R9571" s="2"/>
    </row>
    <row r="9572" spans="1:18" x14ac:dyDescent="0.25">
      <c r="A9572">
        <v>9571</v>
      </c>
      <c r="B9572" t="s">
        <v>8760</v>
      </c>
      <c r="C9572" t="s">
        <v>7</v>
      </c>
      <c r="D9572" s="50">
        <v>45949</v>
      </c>
      <c r="E9572">
        <f>YEAR(Tabela1[[#This Row],[Start Date]])</f>
        <v>2025</v>
      </c>
      <c r="F9572">
        <f>ROUNDUP(MONTH(Tabela1[[#This Row],[Start Date]])/3,0)</f>
        <v>4</v>
      </c>
      <c r="G9572" t="s">
        <v>8</v>
      </c>
      <c r="H9572">
        <v>15</v>
      </c>
      <c r="I9572" t="s">
        <v>14</v>
      </c>
      <c r="J9572" t="s">
        <v>8</v>
      </c>
      <c r="K9572">
        <v>30</v>
      </c>
      <c r="L9572" t="s">
        <v>11</v>
      </c>
      <c r="M9572">
        <v>0</v>
      </c>
      <c r="N9572">
        <v>2</v>
      </c>
      <c r="O9572" t="str">
        <f>IF(AND(Tabela1[[#This Row],[EA Play Season Pass]]="Yes",Tabela1[[#This Row],[Minecraft Season Pass]]="Yes"),"Yes","No")</f>
        <v>No</v>
      </c>
      <c r="P9572" t="str">
        <f>IF(OR(Tabela1[[#This Row],[EA Play Season Pass]]="Yes",Tabela1[[#This Row],[Minecraft Season Pass]]="Yes"),"Yes","No")</f>
        <v>Yes</v>
      </c>
      <c r="Q9572">
        <v>43</v>
      </c>
      <c r="R9572" s="2"/>
    </row>
    <row r="9573" spans="1:18" x14ac:dyDescent="0.25">
      <c r="A9573">
        <v>9572</v>
      </c>
      <c r="B9573" t="s">
        <v>8761</v>
      </c>
      <c r="C9573" t="s">
        <v>7</v>
      </c>
      <c r="D9573" s="50">
        <v>45949</v>
      </c>
      <c r="E9573">
        <f>YEAR(Tabela1[[#This Row],[Start Date]])</f>
        <v>2025</v>
      </c>
      <c r="F9573">
        <f>ROUNDUP(MONTH(Tabela1[[#This Row],[Start Date]])/3,0)</f>
        <v>4</v>
      </c>
      <c r="G9573" t="s">
        <v>8</v>
      </c>
      <c r="H9573">
        <v>15</v>
      </c>
      <c r="I9573" t="s">
        <v>9</v>
      </c>
      <c r="J9573" t="s">
        <v>8</v>
      </c>
      <c r="K9573">
        <v>30</v>
      </c>
      <c r="L9573" t="s">
        <v>8</v>
      </c>
      <c r="M9573">
        <v>20</v>
      </c>
      <c r="N9573">
        <v>2</v>
      </c>
      <c r="O9573" t="str">
        <f>IF(AND(Tabela1[[#This Row],[EA Play Season Pass]]="Yes",Tabela1[[#This Row],[Minecraft Season Pass]]="Yes"),"Yes","No")</f>
        <v>Yes</v>
      </c>
      <c r="P9573" t="str">
        <f>IF(OR(Tabela1[[#This Row],[EA Play Season Pass]]="Yes",Tabela1[[#This Row],[Minecraft Season Pass]]="Yes"),"Yes","No")</f>
        <v>Yes</v>
      </c>
      <c r="Q9573">
        <v>63</v>
      </c>
      <c r="R9573" s="2"/>
    </row>
    <row r="9574" spans="1:18" x14ac:dyDescent="0.25">
      <c r="A9574">
        <v>9573</v>
      </c>
      <c r="B9574" t="s">
        <v>1775</v>
      </c>
      <c r="C9574" t="s">
        <v>13</v>
      </c>
      <c r="D9574" s="50">
        <v>45949</v>
      </c>
      <c r="E9574">
        <f>YEAR(Tabela1[[#This Row],[Start Date]])</f>
        <v>2025</v>
      </c>
      <c r="F9574">
        <f>ROUNDUP(MONTH(Tabela1[[#This Row],[Start Date]])/3,0)</f>
        <v>4</v>
      </c>
      <c r="G9574" t="s">
        <v>11</v>
      </c>
      <c r="H9574">
        <v>10</v>
      </c>
      <c r="I9574" t="s">
        <v>12</v>
      </c>
      <c r="J9574" t="s">
        <v>8</v>
      </c>
      <c r="K9574">
        <v>30</v>
      </c>
      <c r="L9574" t="s">
        <v>11</v>
      </c>
      <c r="M9574">
        <v>0</v>
      </c>
      <c r="N9574">
        <v>3</v>
      </c>
      <c r="O9574" t="str">
        <f>IF(AND(Tabela1[[#This Row],[EA Play Season Pass]]="Yes",Tabela1[[#This Row],[Minecraft Season Pass]]="Yes"),"Yes","No")</f>
        <v>No</v>
      </c>
      <c r="P9574" t="str">
        <f>IF(OR(Tabela1[[#This Row],[EA Play Season Pass]]="Yes",Tabela1[[#This Row],[Minecraft Season Pass]]="Yes"),"Yes","No")</f>
        <v>Yes</v>
      </c>
      <c r="Q9574">
        <v>37</v>
      </c>
      <c r="R9574" s="2"/>
    </row>
    <row r="9575" spans="1:18" x14ac:dyDescent="0.25">
      <c r="A9575">
        <v>9574</v>
      </c>
      <c r="B9575" t="s">
        <v>5912</v>
      </c>
      <c r="C9575" t="s">
        <v>7</v>
      </c>
      <c r="D9575" s="50">
        <v>45950</v>
      </c>
      <c r="E9575">
        <f>YEAR(Tabela1[[#This Row],[Start Date]])</f>
        <v>2025</v>
      </c>
      <c r="F9575">
        <f>ROUNDUP(MONTH(Tabela1[[#This Row],[Start Date]])/3,0)</f>
        <v>4</v>
      </c>
      <c r="G9575" t="s">
        <v>8</v>
      </c>
      <c r="H9575">
        <v>15</v>
      </c>
      <c r="I9575" t="s">
        <v>12</v>
      </c>
      <c r="J9575" t="s">
        <v>11</v>
      </c>
      <c r="K9575">
        <v>0</v>
      </c>
      <c r="L9575" t="s">
        <v>8</v>
      </c>
      <c r="M9575">
        <v>20</v>
      </c>
      <c r="N9575">
        <v>1</v>
      </c>
      <c r="O9575" t="str">
        <f>IF(AND(Tabela1[[#This Row],[EA Play Season Pass]]="Yes",Tabela1[[#This Row],[Minecraft Season Pass]]="Yes"),"Yes","No")</f>
        <v>No</v>
      </c>
      <c r="P9575" t="str">
        <f>IF(OR(Tabela1[[#This Row],[EA Play Season Pass]]="Yes",Tabela1[[#This Row],[Minecraft Season Pass]]="Yes"),"Yes","No")</f>
        <v>Yes</v>
      </c>
      <c r="Q9575">
        <v>34</v>
      </c>
      <c r="R9575" s="2"/>
    </row>
    <row r="9576" spans="1:18" x14ac:dyDescent="0.25">
      <c r="A9576">
        <v>9575</v>
      </c>
      <c r="B9576" t="s">
        <v>255</v>
      </c>
      <c r="C9576" t="s">
        <v>10</v>
      </c>
      <c r="D9576" s="50">
        <v>45950</v>
      </c>
      <c r="E9576">
        <f>YEAR(Tabela1[[#This Row],[Start Date]])</f>
        <v>2025</v>
      </c>
      <c r="F9576">
        <f>ROUNDUP(MONTH(Tabela1[[#This Row],[Start Date]])/3,0)</f>
        <v>4</v>
      </c>
      <c r="G9576" t="s">
        <v>11</v>
      </c>
      <c r="H9576">
        <v>5</v>
      </c>
      <c r="I9576" t="s">
        <v>9</v>
      </c>
      <c r="J9576" t="s">
        <v>8</v>
      </c>
      <c r="K9576">
        <v>30</v>
      </c>
      <c r="L9576" t="s">
        <v>8</v>
      </c>
      <c r="M9576">
        <v>20</v>
      </c>
      <c r="N9576">
        <v>2</v>
      </c>
      <c r="O9576" t="str">
        <f>IF(AND(Tabela1[[#This Row],[EA Play Season Pass]]="Yes",Tabela1[[#This Row],[Minecraft Season Pass]]="Yes"),"Yes","No")</f>
        <v>Yes</v>
      </c>
      <c r="P9576" t="str">
        <f>IF(OR(Tabela1[[#This Row],[EA Play Season Pass]]="Yes",Tabela1[[#This Row],[Minecraft Season Pass]]="Yes"),"Yes","No")</f>
        <v>Yes</v>
      </c>
      <c r="Q9576">
        <v>53</v>
      </c>
      <c r="R9576" s="2"/>
    </row>
    <row r="9577" spans="1:18" x14ac:dyDescent="0.25">
      <c r="A9577">
        <v>9576</v>
      </c>
      <c r="B9577" t="s">
        <v>2958</v>
      </c>
      <c r="C9577" t="s">
        <v>10</v>
      </c>
      <c r="D9577" s="50">
        <v>45950</v>
      </c>
      <c r="E9577">
        <f>YEAR(Tabela1[[#This Row],[Start Date]])</f>
        <v>2025</v>
      </c>
      <c r="F9577">
        <f>ROUNDUP(MONTH(Tabela1[[#This Row],[Start Date]])/3,0)</f>
        <v>4</v>
      </c>
      <c r="G9577" t="s">
        <v>11</v>
      </c>
      <c r="H9577">
        <v>5</v>
      </c>
      <c r="I9577" t="s">
        <v>9</v>
      </c>
      <c r="J9577" t="s">
        <v>8</v>
      </c>
      <c r="K9577">
        <v>30</v>
      </c>
      <c r="L9577" t="s">
        <v>11</v>
      </c>
      <c r="M9577">
        <v>0</v>
      </c>
      <c r="N9577">
        <v>1</v>
      </c>
      <c r="O9577" t="str">
        <f>IF(AND(Tabela1[[#This Row],[EA Play Season Pass]]="Yes",Tabela1[[#This Row],[Minecraft Season Pass]]="Yes"),"Yes","No")</f>
        <v>No</v>
      </c>
      <c r="P9577" t="str">
        <f>IF(OR(Tabela1[[#This Row],[EA Play Season Pass]]="Yes",Tabela1[[#This Row],[Minecraft Season Pass]]="Yes"),"Yes","No")</f>
        <v>Yes</v>
      </c>
      <c r="Q9577">
        <v>34</v>
      </c>
      <c r="R9577" s="2"/>
    </row>
    <row r="9578" spans="1:18" x14ac:dyDescent="0.25">
      <c r="A9578">
        <v>9577</v>
      </c>
      <c r="B9578" t="s">
        <v>8762</v>
      </c>
      <c r="C9578" t="s">
        <v>10</v>
      </c>
      <c r="D9578" s="50">
        <v>45950</v>
      </c>
      <c r="E9578">
        <f>YEAR(Tabela1[[#This Row],[Start Date]])</f>
        <v>2025</v>
      </c>
      <c r="F9578">
        <f>ROUNDUP(MONTH(Tabela1[[#This Row],[Start Date]])/3,0)</f>
        <v>4</v>
      </c>
      <c r="G9578" t="s">
        <v>11</v>
      </c>
      <c r="H9578">
        <v>5</v>
      </c>
      <c r="I9578" t="s">
        <v>14</v>
      </c>
      <c r="J9578" t="s">
        <v>11</v>
      </c>
      <c r="K9578">
        <v>0</v>
      </c>
      <c r="L9578" t="s">
        <v>11</v>
      </c>
      <c r="M9578">
        <v>0</v>
      </c>
      <c r="N9578">
        <v>1</v>
      </c>
      <c r="O9578" t="str">
        <f>IF(AND(Tabela1[[#This Row],[EA Play Season Pass]]="Yes",Tabela1[[#This Row],[Minecraft Season Pass]]="Yes"),"Yes","No")</f>
        <v>No</v>
      </c>
      <c r="P9578" t="str">
        <f>IF(OR(Tabela1[[#This Row],[EA Play Season Pass]]="Yes",Tabela1[[#This Row],[Minecraft Season Pass]]="Yes"),"Yes","No")</f>
        <v>No</v>
      </c>
      <c r="Q9578">
        <v>4</v>
      </c>
      <c r="R9578" s="2"/>
    </row>
    <row r="9579" spans="1:18" x14ac:dyDescent="0.25">
      <c r="A9579">
        <v>9578</v>
      </c>
      <c r="B9579" t="s">
        <v>2569</v>
      </c>
      <c r="C9579" t="s">
        <v>7</v>
      </c>
      <c r="D9579" s="50">
        <v>45950</v>
      </c>
      <c r="E9579">
        <f>YEAR(Tabela1[[#This Row],[Start Date]])</f>
        <v>2025</v>
      </c>
      <c r="F9579">
        <f>ROUNDUP(MONTH(Tabela1[[#This Row],[Start Date]])/3,0)</f>
        <v>4</v>
      </c>
      <c r="G9579" t="s">
        <v>8</v>
      </c>
      <c r="H9579">
        <v>15</v>
      </c>
      <c r="I9579" t="s">
        <v>14</v>
      </c>
      <c r="J9579" t="s">
        <v>11</v>
      </c>
      <c r="K9579">
        <v>0</v>
      </c>
      <c r="L9579" t="s">
        <v>11</v>
      </c>
      <c r="M9579">
        <v>0</v>
      </c>
      <c r="N9579">
        <v>3</v>
      </c>
      <c r="O9579" t="str">
        <f>IF(AND(Tabela1[[#This Row],[EA Play Season Pass]]="Yes",Tabela1[[#This Row],[Minecraft Season Pass]]="Yes"),"Yes","No")</f>
        <v>No</v>
      </c>
      <c r="P9579" t="str">
        <f>IF(OR(Tabela1[[#This Row],[EA Play Season Pass]]="Yes",Tabela1[[#This Row],[Minecraft Season Pass]]="Yes"),"Yes","No")</f>
        <v>No</v>
      </c>
      <c r="Q9579">
        <v>12</v>
      </c>
      <c r="R9579" s="2"/>
    </row>
    <row r="9580" spans="1:18" x14ac:dyDescent="0.25">
      <c r="A9580">
        <v>9579</v>
      </c>
      <c r="B9580" t="s">
        <v>8763</v>
      </c>
      <c r="C9580" t="s">
        <v>10</v>
      </c>
      <c r="D9580" s="50">
        <v>45951</v>
      </c>
      <c r="E9580">
        <f>YEAR(Tabela1[[#This Row],[Start Date]])</f>
        <v>2025</v>
      </c>
      <c r="F9580">
        <f>ROUNDUP(MONTH(Tabela1[[#This Row],[Start Date]])/3,0)</f>
        <v>4</v>
      </c>
      <c r="G9580" t="s">
        <v>11</v>
      </c>
      <c r="H9580">
        <v>5</v>
      </c>
      <c r="I9580" t="s">
        <v>14</v>
      </c>
      <c r="J9580" t="s">
        <v>11</v>
      </c>
      <c r="K9580">
        <v>0</v>
      </c>
      <c r="L9580" t="s">
        <v>8</v>
      </c>
      <c r="M9580">
        <v>20</v>
      </c>
      <c r="N9580">
        <v>2</v>
      </c>
      <c r="O9580" t="str">
        <f>IF(AND(Tabela1[[#This Row],[EA Play Season Pass]]="Yes",Tabela1[[#This Row],[Minecraft Season Pass]]="Yes"),"Yes","No")</f>
        <v>No</v>
      </c>
      <c r="P9580" t="str">
        <f>IF(OR(Tabela1[[#This Row],[EA Play Season Pass]]="Yes",Tabela1[[#This Row],[Minecraft Season Pass]]="Yes"),"Yes","No")</f>
        <v>Yes</v>
      </c>
      <c r="Q9580">
        <v>23</v>
      </c>
      <c r="R9580" s="2"/>
    </row>
    <row r="9581" spans="1:18" x14ac:dyDescent="0.25">
      <c r="A9581">
        <v>9580</v>
      </c>
      <c r="B9581" t="s">
        <v>2785</v>
      </c>
      <c r="C9581" t="s">
        <v>10</v>
      </c>
      <c r="D9581" s="50">
        <v>45951</v>
      </c>
      <c r="E9581">
        <f>YEAR(Tabela1[[#This Row],[Start Date]])</f>
        <v>2025</v>
      </c>
      <c r="F9581">
        <f>ROUNDUP(MONTH(Tabela1[[#This Row],[Start Date]])/3,0)</f>
        <v>4</v>
      </c>
      <c r="G9581" t="s">
        <v>8</v>
      </c>
      <c r="H9581">
        <v>5</v>
      </c>
      <c r="I9581" t="s">
        <v>9</v>
      </c>
      <c r="J9581" t="s">
        <v>11</v>
      </c>
      <c r="K9581">
        <v>0</v>
      </c>
      <c r="L9581" t="s">
        <v>8</v>
      </c>
      <c r="M9581">
        <v>20</v>
      </c>
      <c r="N9581">
        <v>3</v>
      </c>
      <c r="O9581" t="str">
        <f>IF(AND(Tabela1[[#This Row],[EA Play Season Pass]]="Yes",Tabela1[[#This Row],[Minecraft Season Pass]]="Yes"),"Yes","No")</f>
        <v>No</v>
      </c>
      <c r="P9581" t="str">
        <f>IF(OR(Tabela1[[#This Row],[EA Play Season Pass]]="Yes",Tabela1[[#This Row],[Minecraft Season Pass]]="Yes"),"Yes","No")</f>
        <v>Yes</v>
      </c>
      <c r="Q9581">
        <v>22</v>
      </c>
      <c r="R9581" s="2"/>
    </row>
    <row r="9582" spans="1:18" x14ac:dyDescent="0.25">
      <c r="A9582">
        <v>9581</v>
      </c>
      <c r="B9582" t="s">
        <v>8764</v>
      </c>
      <c r="C9582" t="s">
        <v>7</v>
      </c>
      <c r="D9582" s="50">
        <v>45951</v>
      </c>
      <c r="E9582">
        <f>YEAR(Tabela1[[#This Row],[Start Date]])</f>
        <v>2025</v>
      </c>
      <c r="F9582">
        <f>ROUNDUP(MONTH(Tabela1[[#This Row],[Start Date]])/3,0)</f>
        <v>4</v>
      </c>
      <c r="G9582" t="s">
        <v>11</v>
      </c>
      <c r="H9582">
        <v>15</v>
      </c>
      <c r="I9582" t="s">
        <v>14</v>
      </c>
      <c r="J9582" t="s">
        <v>11</v>
      </c>
      <c r="K9582">
        <v>0</v>
      </c>
      <c r="L9582" t="s">
        <v>11</v>
      </c>
      <c r="M9582">
        <v>0</v>
      </c>
      <c r="N9582">
        <v>3</v>
      </c>
      <c r="O9582" t="str">
        <f>IF(AND(Tabela1[[#This Row],[EA Play Season Pass]]="Yes",Tabela1[[#This Row],[Minecraft Season Pass]]="Yes"),"Yes","No")</f>
        <v>No</v>
      </c>
      <c r="P9582" t="str">
        <f>IF(OR(Tabela1[[#This Row],[EA Play Season Pass]]="Yes",Tabela1[[#This Row],[Minecraft Season Pass]]="Yes"),"Yes","No")</f>
        <v>No</v>
      </c>
      <c r="Q9582">
        <v>12</v>
      </c>
      <c r="R9582" s="2"/>
    </row>
    <row r="9583" spans="1:18" x14ac:dyDescent="0.25">
      <c r="A9583">
        <v>9582</v>
      </c>
      <c r="B9583" t="s">
        <v>8765</v>
      </c>
      <c r="C9583" t="s">
        <v>7</v>
      </c>
      <c r="D9583" s="50">
        <v>45951</v>
      </c>
      <c r="E9583">
        <f>YEAR(Tabela1[[#This Row],[Start Date]])</f>
        <v>2025</v>
      </c>
      <c r="F9583">
        <f>ROUNDUP(MONTH(Tabela1[[#This Row],[Start Date]])/3,0)</f>
        <v>4</v>
      </c>
      <c r="G9583" t="s">
        <v>8</v>
      </c>
      <c r="H9583">
        <v>15</v>
      </c>
      <c r="I9583" t="s">
        <v>12</v>
      </c>
      <c r="J9583" t="s">
        <v>8</v>
      </c>
      <c r="K9583">
        <v>30</v>
      </c>
      <c r="L9583" t="s">
        <v>8</v>
      </c>
      <c r="M9583">
        <v>20</v>
      </c>
      <c r="N9583">
        <v>1</v>
      </c>
      <c r="O9583" t="str">
        <f>IF(AND(Tabela1[[#This Row],[EA Play Season Pass]]="Yes",Tabela1[[#This Row],[Minecraft Season Pass]]="Yes"),"Yes","No")</f>
        <v>Yes</v>
      </c>
      <c r="P9583" t="str">
        <f>IF(OR(Tabela1[[#This Row],[EA Play Season Pass]]="Yes",Tabela1[[#This Row],[Minecraft Season Pass]]="Yes"),"Yes","No")</f>
        <v>Yes</v>
      </c>
      <c r="Q9583">
        <v>64</v>
      </c>
      <c r="R9583" s="2"/>
    </row>
    <row r="9584" spans="1:18" x14ac:dyDescent="0.25">
      <c r="A9584">
        <v>9583</v>
      </c>
      <c r="B9584" t="s">
        <v>8766</v>
      </c>
      <c r="C9584" t="s">
        <v>10</v>
      </c>
      <c r="D9584" s="50">
        <v>45952</v>
      </c>
      <c r="E9584">
        <f>YEAR(Tabela1[[#This Row],[Start Date]])</f>
        <v>2025</v>
      </c>
      <c r="F9584">
        <f>ROUNDUP(MONTH(Tabela1[[#This Row],[Start Date]])/3,0)</f>
        <v>4</v>
      </c>
      <c r="G9584" t="s">
        <v>8</v>
      </c>
      <c r="H9584">
        <v>5</v>
      </c>
      <c r="I9584" t="s">
        <v>14</v>
      </c>
      <c r="J9584" t="s">
        <v>11</v>
      </c>
      <c r="K9584">
        <v>0</v>
      </c>
      <c r="L9584" t="s">
        <v>11</v>
      </c>
      <c r="M9584">
        <v>0</v>
      </c>
      <c r="N9584">
        <v>3</v>
      </c>
      <c r="O9584" t="str">
        <f>IF(AND(Tabela1[[#This Row],[EA Play Season Pass]]="Yes",Tabela1[[#This Row],[Minecraft Season Pass]]="Yes"),"Yes","No")</f>
        <v>No</v>
      </c>
      <c r="P9584" t="str">
        <f>IF(OR(Tabela1[[#This Row],[EA Play Season Pass]]="Yes",Tabela1[[#This Row],[Minecraft Season Pass]]="Yes"),"Yes","No")</f>
        <v>No</v>
      </c>
      <c r="Q9584">
        <v>2</v>
      </c>
      <c r="R9584" s="2"/>
    </row>
    <row r="9585" spans="1:18" x14ac:dyDescent="0.25">
      <c r="A9585">
        <v>9584</v>
      </c>
      <c r="B9585" t="s">
        <v>4677</v>
      </c>
      <c r="C9585" t="s">
        <v>13</v>
      </c>
      <c r="D9585" s="50">
        <v>45952</v>
      </c>
      <c r="E9585">
        <f>YEAR(Tabela1[[#This Row],[Start Date]])</f>
        <v>2025</v>
      </c>
      <c r="F9585">
        <f>ROUNDUP(MONTH(Tabela1[[#This Row],[Start Date]])/3,0)</f>
        <v>4</v>
      </c>
      <c r="G9585" t="s">
        <v>11</v>
      </c>
      <c r="H9585">
        <v>10</v>
      </c>
      <c r="I9585" t="s">
        <v>14</v>
      </c>
      <c r="J9585" t="s">
        <v>11</v>
      </c>
      <c r="K9585">
        <v>0</v>
      </c>
      <c r="L9585" t="s">
        <v>8</v>
      </c>
      <c r="M9585">
        <v>20</v>
      </c>
      <c r="N9585">
        <v>2</v>
      </c>
      <c r="O9585" t="str">
        <f>IF(AND(Tabela1[[#This Row],[EA Play Season Pass]]="Yes",Tabela1[[#This Row],[Minecraft Season Pass]]="Yes"),"Yes","No")</f>
        <v>No</v>
      </c>
      <c r="P9585" t="str">
        <f>IF(OR(Tabela1[[#This Row],[EA Play Season Pass]]="Yes",Tabela1[[#This Row],[Minecraft Season Pass]]="Yes"),"Yes","No")</f>
        <v>Yes</v>
      </c>
      <c r="Q9585">
        <v>28</v>
      </c>
      <c r="R9585" s="2"/>
    </row>
    <row r="9586" spans="1:18" x14ac:dyDescent="0.25">
      <c r="A9586">
        <v>9585</v>
      </c>
      <c r="B9586" t="s">
        <v>1245</v>
      </c>
      <c r="C9586" t="s">
        <v>10</v>
      </c>
      <c r="D9586" s="50">
        <v>45952</v>
      </c>
      <c r="E9586">
        <f>YEAR(Tabela1[[#This Row],[Start Date]])</f>
        <v>2025</v>
      </c>
      <c r="F9586">
        <f>ROUNDUP(MONTH(Tabela1[[#This Row],[Start Date]])/3,0)</f>
        <v>4</v>
      </c>
      <c r="G9586" t="s">
        <v>11</v>
      </c>
      <c r="H9586">
        <v>5</v>
      </c>
      <c r="I9586" t="s">
        <v>12</v>
      </c>
      <c r="J9586" t="s">
        <v>11</v>
      </c>
      <c r="K9586">
        <v>0</v>
      </c>
      <c r="L9586" t="s">
        <v>11</v>
      </c>
      <c r="M9586">
        <v>0</v>
      </c>
      <c r="N9586">
        <v>2</v>
      </c>
      <c r="O9586" t="str">
        <f>IF(AND(Tabela1[[#This Row],[EA Play Season Pass]]="Yes",Tabela1[[#This Row],[Minecraft Season Pass]]="Yes"),"Yes","No")</f>
        <v>No</v>
      </c>
      <c r="P9586" t="str">
        <f>IF(OR(Tabela1[[#This Row],[EA Play Season Pass]]="Yes",Tabela1[[#This Row],[Minecraft Season Pass]]="Yes"),"Yes","No")</f>
        <v>No</v>
      </c>
      <c r="Q9586">
        <v>3</v>
      </c>
      <c r="R9586" s="2"/>
    </row>
    <row r="9587" spans="1:18" x14ac:dyDescent="0.25">
      <c r="A9587">
        <v>9586</v>
      </c>
      <c r="B9587" t="s">
        <v>8767</v>
      </c>
      <c r="C9587" t="s">
        <v>13</v>
      </c>
      <c r="D9587" s="50">
        <v>45952</v>
      </c>
      <c r="E9587">
        <f>YEAR(Tabela1[[#This Row],[Start Date]])</f>
        <v>2025</v>
      </c>
      <c r="F9587">
        <f>ROUNDUP(MONTH(Tabela1[[#This Row],[Start Date]])/3,0)</f>
        <v>4</v>
      </c>
      <c r="G9587" t="s">
        <v>11</v>
      </c>
      <c r="H9587">
        <v>10</v>
      </c>
      <c r="I9587" t="s">
        <v>12</v>
      </c>
      <c r="J9587" t="s">
        <v>11</v>
      </c>
      <c r="K9587">
        <v>0</v>
      </c>
      <c r="L9587" t="s">
        <v>11</v>
      </c>
      <c r="M9587">
        <v>0</v>
      </c>
      <c r="N9587">
        <v>3</v>
      </c>
      <c r="O9587" t="str">
        <f>IF(AND(Tabela1[[#This Row],[EA Play Season Pass]]="Yes",Tabela1[[#This Row],[Minecraft Season Pass]]="Yes"),"Yes","No")</f>
        <v>No</v>
      </c>
      <c r="P9587" t="str">
        <f>IF(OR(Tabela1[[#This Row],[EA Play Season Pass]]="Yes",Tabela1[[#This Row],[Minecraft Season Pass]]="Yes"),"Yes","No")</f>
        <v>No</v>
      </c>
      <c r="Q9587">
        <v>7</v>
      </c>
      <c r="R9587" s="2"/>
    </row>
    <row r="9588" spans="1:18" x14ac:dyDescent="0.25">
      <c r="A9588">
        <v>9587</v>
      </c>
      <c r="B9588" t="s">
        <v>8768</v>
      </c>
      <c r="C9588" t="s">
        <v>13</v>
      </c>
      <c r="D9588" s="50">
        <v>45952</v>
      </c>
      <c r="E9588">
        <f>YEAR(Tabela1[[#This Row],[Start Date]])</f>
        <v>2025</v>
      </c>
      <c r="F9588">
        <f>ROUNDUP(MONTH(Tabela1[[#This Row],[Start Date]])/3,0)</f>
        <v>4</v>
      </c>
      <c r="G9588" t="s">
        <v>11</v>
      </c>
      <c r="H9588">
        <v>10</v>
      </c>
      <c r="I9588" t="s">
        <v>14</v>
      </c>
      <c r="J9588" t="s">
        <v>11</v>
      </c>
      <c r="K9588">
        <v>0</v>
      </c>
      <c r="L9588" t="s">
        <v>8</v>
      </c>
      <c r="M9588">
        <v>20</v>
      </c>
      <c r="N9588">
        <v>1</v>
      </c>
      <c r="O9588" t="str">
        <f>IF(AND(Tabela1[[#This Row],[EA Play Season Pass]]="Yes",Tabela1[[#This Row],[Minecraft Season Pass]]="Yes"),"Yes","No")</f>
        <v>No</v>
      </c>
      <c r="P9588" t="str">
        <f>IF(OR(Tabela1[[#This Row],[EA Play Season Pass]]="Yes",Tabela1[[#This Row],[Minecraft Season Pass]]="Yes"),"Yes","No")</f>
        <v>Yes</v>
      </c>
      <c r="Q9588">
        <v>29</v>
      </c>
      <c r="R9588" s="2"/>
    </row>
    <row r="9589" spans="1:18" x14ac:dyDescent="0.25">
      <c r="A9589">
        <v>9588</v>
      </c>
      <c r="B9589" t="s">
        <v>3304</v>
      </c>
      <c r="C9589" t="s">
        <v>10</v>
      </c>
      <c r="D9589" s="50">
        <v>45952</v>
      </c>
      <c r="E9589">
        <f>YEAR(Tabela1[[#This Row],[Start Date]])</f>
        <v>2025</v>
      </c>
      <c r="F9589">
        <f>ROUNDUP(MONTH(Tabela1[[#This Row],[Start Date]])/3,0)</f>
        <v>4</v>
      </c>
      <c r="G9589" t="s">
        <v>11</v>
      </c>
      <c r="H9589">
        <v>5</v>
      </c>
      <c r="I9589" t="s">
        <v>14</v>
      </c>
      <c r="J9589" t="s">
        <v>11</v>
      </c>
      <c r="K9589">
        <v>0</v>
      </c>
      <c r="L9589" t="s">
        <v>11</v>
      </c>
      <c r="M9589">
        <v>0</v>
      </c>
      <c r="N9589">
        <v>3</v>
      </c>
      <c r="O9589" t="str">
        <f>IF(AND(Tabela1[[#This Row],[EA Play Season Pass]]="Yes",Tabela1[[#This Row],[Minecraft Season Pass]]="Yes"),"Yes","No")</f>
        <v>No</v>
      </c>
      <c r="P9589" t="str">
        <f>IF(OR(Tabela1[[#This Row],[EA Play Season Pass]]="Yes",Tabela1[[#This Row],[Minecraft Season Pass]]="Yes"),"Yes","No")</f>
        <v>No</v>
      </c>
      <c r="Q9589">
        <v>2</v>
      </c>
      <c r="R9589" s="2"/>
    </row>
    <row r="9590" spans="1:18" x14ac:dyDescent="0.25">
      <c r="A9590">
        <v>9589</v>
      </c>
      <c r="B9590" t="s">
        <v>8769</v>
      </c>
      <c r="C9590" t="s">
        <v>7</v>
      </c>
      <c r="D9590" s="50">
        <v>45952</v>
      </c>
      <c r="E9590">
        <f>YEAR(Tabela1[[#This Row],[Start Date]])</f>
        <v>2025</v>
      </c>
      <c r="F9590">
        <f>ROUNDUP(MONTH(Tabela1[[#This Row],[Start Date]])/3,0)</f>
        <v>4</v>
      </c>
      <c r="G9590" t="s">
        <v>11</v>
      </c>
      <c r="H9590">
        <v>15</v>
      </c>
      <c r="I9590" t="s">
        <v>9</v>
      </c>
      <c r="J9590" t="s">
        <v>8</v>
      </c>
      <c r="K9590">
        <v>30</v>
      </c>
      <c r="L9590" t="s">
        <v>8</v>
      </c>
      <c r="M9590">
        <v>20</v>
      </c>
      <c r="N9590">
        <v>3</v>
      </c>
      <c r="O9590" t="str">
        <f>IF(AND(Tabela1[[#This Row],[EA Play Season Pass]]="Yes",Tabela1[[#This Row],[Minecraft Season Pass]]="Yes"),"Yes","No")</f>
        <v>Yes</v>
      </c>
      <c r="P9590" t="str">
        <f>IF(OR(Tabela1[[#This Row],[EA Play Season Pass]]="Yes",Tabela1[[#This Row],[Minecraft Season Pass]]="Yes"),"Yes","No")</f>
        <v>Yes</v>
      </c>
      <c r="Q9590">
        <v>62</v>
      </c>
      <c r="R9590" s="2"/>
    </row>
    <row r="9591" spans="1:18" x14ac:dyDescent="0.25">
      <c r="A9591">
        <v>9590</v>
      </c>
      <c r="B9591" t="s">
        <v>1542</v>
      </c>
      <c r="C9591" t="s">
        <v>13</v>
      </c>
      <c r="D9591" s="50">
        <v>45952</v>
      </c>
      <c r="E9591">
        <f>YEAR(Tabela1[[#This Row],[Start Date]])</f>
        <v>2025</v>
      </c>
      <c r="F9591">
        <f>ROUNDUP(MONTH(Tabela1[[#This Row],[Start Date]])/3,0)</f>
        <v>4</v>
      </c>
      <c r="G9591" t="s">
        <v>8</v>
      </c>
      <c r="H9591">
        <v>10</v>
      </c>
      <c r="I9591" t="s">
        <v>12</v>
      </c>
      <c r="J9591" t="s">
        <v>8</v>
      </c>
      <c r="K9591">
        <v>30</v>
      </c>
      <c r="L9591" t="s">
        <v>11</v>
      </c>
      <c r="M9591">
        <v>0</v>
      </c>
      <c r="N9591">
        <v>1</v>
      </c>
      <c r="O9591" t="str">
        <f>IF(AND(Tabela1[[#This Row],[EA Play Season Pass]]="Yes",Tabela1[[#This Row],[Minecraft Season Pass]]="Yes"),"Yes","No")</f>
        <v>No</v>
      </c>
      <c r="P9591" t="str">
        <f>IF(OR(Tabela1[[#This Row],[EA Play Season Pass]]="Yes",Tabela1[[#This Row],[Minecraft Season Pass]]="Yes"),"Yes","No")</f>
        <v>Yes</v>
      </c>
      <c r="Q9591">
        <v>39</v>
      </c>
      <c r="R9591" s="2"/>
    </row>
    <row r="9592" spans="1:18" x14ac:dyDescent="0.25">
      <c r="A9592">
        <v>9591</v>
      </c>
      <c r="B9592" t="s">
        <v>2588</v>
      </c>
      <c r="C9592" t="s">
        <v>13</v>
      </c>
      <c r="D9592" s="50">
        <v>45952</v>
      </c>
      <c r="E9592">
        <f>YEAR(Tabela1[[#This Row],[Start Date]])</f>
        <v>2025</v>
      </c>
      <c r="F9592">
        <f>ROUNDUP(MONTH(Tabela1[[#This Row],[Start Date]])/3,0)</f>
        <v>4</v>
      </c>
      <c r="G9592" t="s">
        <v>8</v>
      </c>
      <c r="H9592">
        <v>10</v>
      </c>
      <c r="I9592" t="s">
        <v>14</v>
      </c>
      <c r="J9592" t="s">
        <v>11</v>
      </c>
      <c r="K9592">
        <v>0</v>
      </c>
      <c r="L9592" t="s">
        <v>11</v>
      </c>
      <c r="M9592">
        <v>0</v>
      </c>
      <c r="N9592">
        <v>1</v>
      </c>
      <c r="O9592" t="str">
        <f>IF(AND(Tabela1[[#This Row],[EA Play Season Pass]]="Yes",Tabela1[[#This Row],[Minecraft Season Pass]]="Yes"),"Yes","No")</f>
        <v>No</v>
      </c>
      <c r="P9592" t="str">
        <f>IF(OR(Tabela1[[#This Row],[EA Play Season Pass]]="Yes",Tabela1[[#This Row],[Minecraft Season Pass]]="Yes"),"Yes","No")</f>
        <v>No</v>
      </c>
      <c r="Q9592">
        <v>9</v>
      </c>
      <c r="R9592" s="2"/>
    </row>
    <row r="9593" spans="1:18" x14ac:dyDescent="0.25">
      <c r="A9593">
        <v>9592</v>
      </c>
      <c r="B9593" t="s">
        <v>8770</v>
      </c>
      <c r="C9593" t="s">
        <v>7</v>
      </c>
      <c r="D9593" s="50">
        <v>45952</v>
      </c>
      <c r="E9593">
        <f>YEAR(Tabela1[[#This Row],[Start Date]])</f>
        <v>2025</v>
      </c>
      <c r="F9593">
        <f>ROUNDUP(MONTH(Tabela1[[#This Row],[Start Date]])/3,0)</f>
        <v>4</v>
      </c>
      <c r="G9593" t="s">
        <v>8</v>
      </c>
      <c r="H9593">
        <v>15</v>
      </c>
      <c r="I9593" t="s">
        <v>9</v>
      </c>
      <c r="J9593" t="s">
        <v>11</v>
      </c>
      <c r="K9593">
        <v>0</v>
      </c>
      <c r="L9593" t="s">
        <v>11</v>
      </c>
      <c r="M9593">
        <v>0</v>
      </c>
      <c r="N9593">
        <v>1</v>
      </c>
      <c r="O9593" t="str">
        <f>IF(AND(Tabela1[[#This Row],[EA Play Season Pass]]="Yes",Tabela1[[#This Row],[Minecraft Season Pass]]="Yes"),"Yes","No")</f>
        <v>No</v>
      </c>
      <c r="P9593" t="str">
        <f>IF(OR(Tabela1[[#This Row],[EA Play Season Pass]]="Yes",Tabela1[[#This Row],[Minecraft Season Pass]]="Yes"),"Yes","No")</f>
        <v>No</v>
      </c>
      <c r="Q9593">
        <v>14</v>
      </c>
      <c r="R9593" s="2"/>
    </row>
    <row r="9594" spans="1:18" x14ac:dyDescent="0.25">
      <c r="A9594">
        <v>9593</v>
      </c>
      <c r="B9594" t="s">
        <v>874</v>
      </c>
      <c r="C9594" t="s">
        <v>13</v>
      </c>
      <c r="D9594" s="50">
        <v>45952</v>
      </c>
      <c r="E9594">
        <f>YEAR(Tabela1[[#This Row],[Start Date]])</f>
        <v>2025</v>
      </c>
      <c r="F9594">
        <f>ROUNDUP(MONTH(Tabela1[[#This Row],[Start Date]])/3,0)</f>
        <v>4</v>
      </c>
      <c r="G9594" t="s">
        <v>8</v>
      </c>
      <c r="H9594">
        <v>10</v>
      </c>
      <c r="I9594" t="s">
        <v>12</v>
      </c>
      <c r="J9594" t="s">
        <v>8</v>
      </c>
      <c r="K9594">
        <v>30</v>
      </c>
      <c r="L9594" t="s">
        <v>8</v>
      </c>
      <c r="M9594">
        <v>20</v>
      </c>
      <c r="N9594">
        <v>2</v>
      </c>
      <c r="O9594" t="str">
        <f>IF(AND(Tabela1[[#This Row],[EA Play Season Pass]]="Yes",Tabela1[[#This Row],[Minecraft Season Pass]]="Yes"),"Yes","No")</f>
        <v>Yes</v>
      </c>
      <c r="P9594" t="str">
        <f>IF(OR(Tabela1[[#This Row],[EA Play Season Pass]]="Yes",Tabela1[[#This Row],[Minecraft Season Pass]]="Yes"),"Yes","No")</f>
        <v>Yes</v>
      </c>
      <c r="Q9594">
        <v>58</v>
      </c>
      <c r="R9594" s="2"/>
    </row>
    <row r="9595" spans="1:18" x14ac:dyDescent="0.25">
      <c r="A9595">
        <v>9594</v>
      </c>
      <c r="B9595" t="s">
        <v>8576</v>
      </c>
      <c r="C9595" t="s">
        <v>7</v>
      </c>
      <c r="D9595" s="50">
        <v>45952</v>
      </c>
      <c r="E9595">
        <f>YEAR(Tabela1[[#This Row],[Start Date]])</f>
        <v>2025</v>
      </c>
      <c r="F9595">
        <f>ROUNDUP(MONTH(Tabela1[[#This Row],[Start Date]])/3,0)</f>
        <v>4</v>
      </c>
      <c r="G9595" t="s">
        <v>8</v>
      </c>
      <c r="H9595">
        <v>15</v>
      </c>
      <c r="I9595" t="s">
        <v>9</v>
      </c>
      <c r="J9595" t="s">
        <v>11</v>
      </c>
      <c r="K9595">
        <v>0</v>
      </c>
      <c r="L9595" t="s">
        <v>8</v>
      </c>
      <c r="M9595">
        <v>20</v>
      </c>
      <c r="N9595">
        <v>1</v>
      </c>
      <c r="O9595" t="str">
        <f>IF(AND(Tabela1[[#This Row],[EA Play Season Pass]]="Yes",Tabela1[[#This Row],[Minecraft Season Pass]]="Yes"),"Yes","No")</f>
        <v>No</v>
      </c>
      <c r="P9595" t="str">
        <f>IF(OR(Tabela1[[#This Row],[EA Play Season Pass]]="Yes",Tabela1[[#This Row],[Minecraft Season Pass]]="Yes"),"Yes","No")</f>
        <v>Yes</v>
      </c>
      <c r="Q9595">
        <v>34</v>
      </c>
      <c r="R9595" s="2"/>
    </row>
    <row r="9596" spans="1:18" x14ac:dyDescent="0.25">
      <c r="A9596">
        <v>9595</v>
      </c>
      <c r="B9596" t="s">
        <v>8771</v>
      </c>
      <c r="C9596" t="s">
        <v>10</v>
      </c>
      <c r="D9596" s="50">
        <v>45952</v>
      </c>
      <c r="E9596">
        <f>YEAR(Tabela1[[#This Row],[Start Date]])</f>
        <v>2025</v>
      </c>
      <c r="F9596">
        <f>ROUNDUP(MONTH(Tabela1[[#This Row],[Start Date]])/3,0)</f>
        <v>4</v>
      </c>
      <c r="G9596" t="s">
        <v>8</v>
      </c>
      <c r="H9596">
        <v>5</v>
      </c>
      <c r="I9596" t="s">
        <v>12</v>
      </c>
      <c r="J9596" t="s">
        <v>8</v>
      </c>
      <c r="K9596">
        <v>30</v>
      </c>
      <c r="L9596" t="s">
        <v>11</v>
      </c>
      <c r="M9596">
        <v>0</v>
      </c>
      <c r="N9596">
        <v>2</v>
      </c>
      <c r="O9596" t="str">
        <f>IF(AND(Tabela1[[#This Row],[EA Play Season Pass]]="Yes",Tabela1[[#This Row],[Minecraft Season Pass]]="Yes"),"Yes","No")</f>
        <v>No</v>
      </c>
      <c r="P9596" t="str">
        <f>IF(OR(Tabela1[[#This Row],[EA Play Season Pass]]="Yes",Tabela1[[#This Row],[Minecraft Season Pass]]="Yes"),"Yes","No")</f>
        <v>Yes</v>
      </c>
      <c r="Q9596">
        <v>33</v>
      </c>
      <c r="R9596" s="2"/>
    </row>
    <row r="9597" spans="1:18" x14ac:dyDescent="0.25">
      <c r="A9597">
        <v>9596</v>
      </c>
      <c r="B9597" t="s">
        <v>8195</v>
      </c>
      <c r="C9597" t="s">
        <v>10</v>
      </c>
      <c r="D9597" s="50">
        <v>45952</v>
      </c>
      <c r="E9597">
        <f>YEAR(Tabela1[[#This Row],[Start Date]])</f>
        <v>2025</v>
      </c>
      <c r="F9597">
        <f>ROUNDUP(MONTH(Tabela1[[#This Row],[Start Date]])/3,0)</f>
        <v>4</v>
      </c>
      <c r="G9597" t="s">
        <v>11</v>
      </c>
      <c r="H9597">
        <v>5</v>
      </c>
      <c r="I9597" t="s">
        <v>9</v>
      </c>
      <c r="J9597" t="s">
        <v>8</v>
      </c>
      <c r="K9597">
        <v>30</v>
      </c>
      <c r="L9597" t="s">
        <v>8</v>
      </c>
      <c r="M9597">
        <v>20</v>
      </c>
      <c r="N9597">
        <v>2</v>
      </c>
      <c r="O9597" t="str">
        <f>IF(AND(Tabela1[[#This Row],[EA Play Season Pass]]="Yes",Tabela1[[#This Row],[Minecraft Season Pass]]="Yes"),"Yes","No")</f>
        <v>Yes</v>
      </c>
      <c r="P9597" t="str">
        <f>IF(OR(Tabela1[[#This Row],[EA Play Season Pass]]="Yes",Tabela1[[#This Row],[Minecraft Season Pass]]="Yes"),"Yes","No")</f>
        <v>Yes</v>
      </c>
      <c r="Q9597">
        <v>53</v>
      </c>
      <c r="R9597" s="2"/>
    </row>
    <row r="9598" spans="1:18" x14ac:dyDescent="0.25">
      <c r="A9598">
        <v>9597</v>
      </c>
      <c r="B9598" t="s">
        <v>1587</v>
      </c>
      <c r="C9598" t="s">
        <v>13</v>
      </c>
      <c r="D9598" s="50">
        <v>45952</v>
      </c>
      <c r="E9598">
        <f>YEAR(Tabela1[[#This Row],[Start Date]])</f>
        <v>2025</v>
      </c>
      <c r="F9598">
        <f>ROUNDUP(MONTH(Tabela1[[#This Row],[Start Date]])/3,0)</f>
        <v>4</v>
      </c>
      <c r="G9598" t="s">
        <v>11</v>
      </c>
      <c r="H9598">
        <v>10</v>
      </c>
      <c r="I9598" t="s">
        <v>14</v>
      </c>
      <c r="J9598" t="s">
        <v>11</v>
      </c>
      <c r="K9598">
        <v>0</v>
      </c>
      <c r="L9598" t="s">
        <v>8</v>
      </c>
      <c r="M9598">
        <v>20</v>
      </c>
      <c r="N9598">
        <v>1</v>
      </c>
      <c r="O9598" t="str">
        <f>IF(AND(Tabela1[[#This Row],[EA Play Season Pass]]="Yes",Tabela1[[#This Row],[Minecraft Season Pass]]="Yes"),"Yes","No")</f>
        <v>No</v>
      </c>
      <c r="P9598" t="str">
        <f>IF(OR(Tabela1[[#This Row],[EA Play Season Pass]]="Yes",Tabela1[[#This Row],[Minecraft Season Pass]]="Yes"),"Yes","No")</f>
        <v>Yes</v>
      </c>
      <c r="Q9598">
        <v>29</v>
      </c>
      <c r="R9598" s="2"/>
    </row>
    <row r="9599" spans="1:18" x14ac:dyDescent="0.25">
      <c r="A9599">
        <v>9598</v>
      </c>
      <c r="B9599" t="s">
        <v>8772</v>
      </c>
      <c r="C9599" t="s">
        <v>10</v>
      </c>
      <c r="D9599" s="50">
        <v>45952</v>
      </c>
      <c r="E9599">
        <f>YEAR(Tabela1[[#This Row],[Start Date]])</f>
        <v>2025</v>
      </c>
      <c r="F9599">
        <f>ROUNDUP(MONTH(Tabela1[[#This Row],[Start Date]])/3,0)</f>
        <v>4</v>
      </c>
      <c r="G9599" t="s">
        <v>8</v>
      </c>
      <c r="H9599">
        <v>5</v>
      </c>
      <c r="I9599" t="s">
        <v>9</v>
      </c>
      <c r="J9599" t="s">
        <v>8</v>
      </c>
      <c r="K9599">
        <v>30</v>
      </c>
      <c r="L9599" t="s">
        <v>8</v>
      </c>
      <c r="M9599">
        <v>20</v>
      </c>
      <c r="N9599">
        <v>1</v>
      </c>
      <c r="O9599" t="str">
        <f>IF(AND(Tabela1[[#This Row],[EA Play Season Pass]]="Yes",Tabela1[[#This Row],[Minecraft Season Pass]]="Yes"),"Yes","No")</f>
        <v>Yes</v>
      </c>
      <c r="P9599" t="str">
        <f>IF(OR(Tabela1[[#This Row],[EA Play Season Pass]]="Yes",Tabela1[[#This Row],[Minecraft Season Pass]]="Yes"),"Yes","No")</f>
        <v>Yes</v>
      </c>
      <c r="Q9599">
        <v>54</v>
      </c>
      <c r="R9599" s="2"/>
    </row>
    <row r="9600" spans="1:18" x14ac:dyDescent="0.25">
      <c r="A9600">
        <v>9599</v>
      </c>
      <c r="B9600" t="s">
        <v>8773</v>
      </c>
      <c r="C9600" t="s">
        <v>13</v>
      </c>
      <c r="D9600" s="50">
        <v>45952</v>
      </c>
      <c r="E9600">
        <f>YEAR(Tabela1[[#This Row],[Start Date]])</f>
        <v>2025</v>
      </c>
      <c r="F9600">
        <f>ROUNDUP(MONTH(Tabela1[[#This Row],[Start Date]])/3,0)</f>
        <v>4</v>
      </c>
      <c r="G9600" t="s">
        <v>11</v>
      </c>
      <c r="H9600">
        <v>10</v>
      </c>
      <c r="I9600" t="s">
        <v>12</v>
      </c>
      <c r="J9600" t="s">
        <v>8</v>
      </c>
      <c r="K9600">
        <v>30</v>
      </c>
      <c r="L9600" t="s">
        <v>11</v>
      </c>
      <c r="M9600">
        <v>0</v>
      </c>
      <c r="N9600">
        <v>1</v>
      </c>
      <c r="O9600" t="str">
        <f>IF(AND(Tabela1[[#This Row],[EA Play Season Pass]]="Yes",Tabela1[[#This Row],[Minecraft Season Pass]]="Yes"),"Yes","No")</f>
        <v>No</v>
      </c>
      <c r="P9600" t="str">
        <f>IF(OR(Tabela1[[#This Row],[EA Play Season Pass]]="Yes",Tabela1[[#This Row],[Minecraft Season Pass]]="Yes"),"Yes","No")</f>
        <v>Yes</v>
      </c>
      <c r="Q9600">
        <v>39</v>
      </c>
      <c r="R9600" s="2"/>
    </row>
    <row r="9601" spans="1:18" x14ac:dyDescent="0.25">
      <c r="A9601">
        <v>9600</v>
      </c>
      <c r="B9601" t="s">
        <v>893</v>
      </c>
      <c r="C9601" t="s">
        <v>13</v>
      </c>
      <c r="D9601" s="50">
        <v>45952</v>
      </c>
      <c r="E9601">
        <f>YEAR(Tabela1[[#This Row],[Start Date]])</f>
        <v>2025</v>
      </c>
      <c r="F9601">
        <f>ROUNDUP(MONTH(Tabela1[[#This Row],[Start Date]])/3,0)</f>
        <v>4</v>
      </c>
      <c r="G9601" t="s">
        <v>8</v>
      </c>
      <c r="H9601">
        <v>10</v>
      </c>
      <c r="I9601" t="s">
        <v>14</v>
      </c>
      <c r="J9601" t="s">
        <v>11</v>
      </c>
      <c r="K9601">
        <v>0</v>
      </c>
      <c r="L9601" t="s">
        <v>11</v>
      </c>
      <c r="M9601">
        <v>0</v>
      </c>
      <c r="N9601">
        <v>3</v>
      </c>
      <c r="O9601" t="str">
        <f>IF(AND(Tabela1[[#This Row],[EA Play Season Pass]]="Yes",Tabela1[[#This Row],[Minecraft Season Pass]]="Yes"),"Yes","No")</f>
        <v>No</v>
      </c>
      <c r="P9601" t="str">
        <f>IF(OR(Tabela1[[#This Row],[EA Play Season Pass]]="Yes",Tabela1[[#This Row],[Minecraft Season Pass]]="Yes"),"Yes","No")</f>
        <v>No</v>
      </c>
      <c r="Q9601">
        <v>7</v>
      </c>
      <c r="R9601" s="2"/>
    </row>
    <row r="9602" spans="1:18" x14ac:dyDescent="0.25">
      <c r="A9602">
        <v>9601</v>
      </c>
      <c r="B9602" t="s">
        <v>8774</v>
      </c>
      <c r="C9602" t="s">
        <v>10</v>
      </c>
      <c r="D9602" s="50">
        <v>45953</v>
      </c>
      <c r="E9602">
        <f>YEAR(Tabela1[[#This Row],[Start Date]])</f>
        <v>2025</v>
      </c>
      <c r="F9602">
        <f>ROUNDUP(MONTH(Tabela1[[#This Row],[Start Date]])/3,0)</f>
        <v>4</v>
      </c>
      <c r="G9602" t="s">
        <v>11</v>
      </c>
      <c r="H9602">
        <v>5</v>
      </c>
      <c r="I9602" t="s">
        <v>9</v>
      </c>
      <c r="J9602" t="s">
        <v>11</v>
      </c>
      <c r="K9602">
        <v>0</v>
      </c>
      <c r="L9602" t="s">
        <v>11</v>
      </c>
      <c r="M9602">
        <v>0</v>
      </c>
      <c r="N9602">
        <v>3</v>
      </c>
      <c r="O9602" t="str">
        <f>IF(AND(Tabela1[[#This Row],[EA Play Season Pass]]="Yes",Tabela1[[#This Row],[Minecraft Season Pass]]="Yes"),"Yes","No")</f>
        <v>No</v>
      </c>
      <c r="P9602" t="str">
        <f>IF(OR(Tabela1[[#This Row],[EA Play Season Pass]]="Yes",Tabela1[[#This Row],[Minecraft Season Pass]]="Yes"),"Yes","No")</f>
        <v>No</v>
      </c>
      <c r="Q9602">
        <v>2</v>
      </c>
      <c r="R9602" s="2"/>
    </row>
    <row r="9603" spans="1:18" x14ac:dyDescent="0.25">
      <c r="A9603">
        <v>9602</v>
      </c>
      <c r="B9603" t="s">
        <v>7269</v>
      </c>
      <c r="C9603" t="s">
        <v>10</v>
      </c>
      <c r="D9603" s="50">
        <v>45953</v>
      </c>
      <c r="E9603">
        <f>YEAR(Tabela1[[#This Row],[Start Date]])</f>
        <v>2025</v>
      </c>
      <c r="F9603">
        <f>ROUNDUP(MONTH(Tabela1[[#This Row],[Start Date]])/3,0)</f>
        <v>4</v>
      </c>
      <c r="G9603" t="s">
        <v>11</v>
      </c>
      <c r="H9603">
        <v>5</v>
      </c>
      <c r="I9603" t="s">
        <v>9</v>
      </c>
      <c r="J9603" t="s">
        <v>11</v>
      </c>
      <c r="K9603">
        <v>0</v>
      </c>
      <c r="L9603" t="s">
        <v>11</v>
      </c>
      <c r="M9603">
        <v>0</v>
      </c>
      <c r="N9603">
        <v>3</v>
      </c>
      <c r="O9603" t="str">
        <f>IF(AND(Tabela1[[#This Row],[EA Play Season Pass]]="Yes",Tabela1[[#This Row],[Minecraft Season Pass]]="Yes"),"Yes","No")</f>
        <v>No</v>
      </c>
      <c r="P9603" t="str">
        <f>IF(OR(Tabela1[[#This Row],[EA Play Season Pass]]="Yes",Tabela1[[#This Row],[Minecraft Season Pass]]="Yes"),"Yes","No")</f>
        <v>No</v>
      </c>
      <c r="Q9603">
        <v>2</v>
      </c>
      <c r="R9603" s="2"/>
    </row>
    <row r="9604" spans="1:18" x14ac:dyDescent="0.25">
      <c r="A9604">
        <v>9603</v>
      </c>
      <c r="B9604" t="s">
        <v>8775</v>
      </c>
      <c r="C9604" t="s">
        <v>13</v>
      </c>
      <c r="D9604" s="50">
        <v>45953</v>
      </c>
      <c r="E9604">
        <f>YEAR(Tabela1[[#This Row],[Start Date]])</f>
        <v>2025</v>
      </c>
      <c r="F9604">
        <f>ROUNDUP(MONTH(Tabela1[[#This Row],[Start Date]])/3,0)</f>
        <v>4</v>
      </c>
      <c r="G9604" t="s">
        <v>11</v>
      </c>
      <c r="H9604">
        <v>10</v>
      </c>
      <c r="I9604" t="s">
        <v>14</v>
      </c>
      <c r="J9604" t="s">
        <v>11</v>
      </c>
      <c r="K9604">
        <v>0</v>
      </c>
      <c r="L9604" t="s">
        <v>8</v>
      </c>
      <c r="M9604">
        <v>20</v>
      </c>
      <c r="N9604">
        <v>1</v>
      </c>
      <c r="O9604" t="str">
        <f>IF(AND(Tabela1[[#This Row],[EA Play Season Pass]]="Yes",Tabela1[[#This Row],[Minecraft Season Pass]]="Yes"),"Yes","No")</f>
        <v>No</v>
      </c>
      <c r="P9604" t="str">
        <f>IF(OR(Tabela1[[#This Row],[EA Play Season Pass]]="Yes",Tabela1[[#This Row],[Minecraft Season Pass]]="Yes"),"Yes","No")</f>
        <v>Yes</v>
      </c>
      <c r="Q9604">
        <v>29</v>
      </c>
      <c r="R9604" s="2"/>
    </row>
    <row r="9605" spans="1:18" x14ac:dyDescent="0.25">
      <c r="A9605">
        <v>9604</v>
      </c>
      <c r="B9605" t="s">
        <v>779</v>
      </c>
      <c r="C9605" t="s">
        <v>7</v>
      </c>
      <c r="D9605" s="50">
        <v>45953</v>
      </c>
      <c r="E9605">
        <f>YEAR(Tabela1[[#This Row],[Start Date]])</f>
        <v>2025</v>
      </c>
      <c r="F9605">
        <f>ROUNDUP(MONTH(Tabela1[[#This Row],[Start Date]])/3,0)</f>
        <v>4</v>
      </c>
      <c r="G9605" t="s">
        <v>11</v>
      </c>
      <c r="H9605">
        <v>15</v>
      </c>
      <c r="I9605" t="s">
        <v>14</v>
      </c>
      <c r="J9605" t="s">
        <v>8</v>
      </c>
      <c r="K9605">
        <v>30</v>
      </c>
      <c r="L9605" t="s">
        <v>11</v>
      </c>
      <c r="M9605">
        <v>0</v>
      </c>
      <c r="N9605">
        <v>2</v>
      </c>
      <c r="O9605" t="str">
        <f>IF(AND(Tabela1[[#This Row],[EA Play Season Pass]]="Yes",Tabela1[[#This Row],[Minecraft Season Pass]]="Yes"),"Yes","No")</f>
        <v>No</v>
      </c>
      <c r="P9605" t="str">
        <f>IF(OR(Tabela1[[#This Row],[EA Play Season Pass]]="Yes",Tabela1[[#This Row],[Minecraft Season Pass]]="Yes"),"Yes","No")</f>
        <v>Yes</v>
      </c>
      <c r="Q9605">
        <v>43</v>
      </c>
      <c r="R9605" s="2"/>
    </row>
    <row r="9606" spans="1:18" x14ac:dyDescent="0.25">
      <c r="A9606">
        <v>9605</v>
      </c>
      <c r="B9606" t="s">
        <v>2473</v>
      </c>
      <c r="C9606" t="s">
        <v>10</v>
      </c>
      <c r="D9606" s="50">
        <v>45953</v>
      </c>
      <c r="E9606">
        <f>YEAR(Tabela1[[#This Row],[Start Date]])</f>
        <v>2025</v>
      </c>
      <c r="F9606">
        <f>ROUNDUP(MONTH(Tabela1[[#This Row],[Start Date]])/3,0)</f>
        <v>4</v>
      </c>
      <c r="G9606" t="s">
        <v>8</v>
      </c>
      <c r="H9606">
        <v>5</v>
      </c>
      <c r="I9606" t="s">
        <v>9</v>
      </c>
      <c r="J9606" t="s">
        <v>11</v>
      </c>
      <c r="K9606">
        <v>0</v>
      </c>
      <c r="L9606" t="s">
        <v>8</v>
      </c>
      <c r="M9606">
        <v>20</v>
      </c>
      <c r="N9606">
        <v>1</v>
      </c>
      <c r="O9606" t="str">
        <f>IF(AND(Tabela1[[#This Row],[EA Play Season Pass]]="Yes",Tabela1[[#This Row],[Minecraft Season Pass]]="Yes"),"Yes","No")</f>
        <v>No</v>
      </c>
      <c r="P9606" t="str">
        <f>IF(OR(Tabela1[[#This Row],[EA Play Season Pass]]="Yes",Tabela1[[#This Row],[Minecraft Season Pass]]="Yes"),"Yes","No")</f>
        <v>Yes</v>
      </c>
      <c r="Q9606">
        <v>24</v>
      </c>
      <c r="R9606" s="2"/>
    </row>
    <row r="9607" spans="1:18" x14ac:dyDescent="0.25">
      <c r="A9607">
        <v>9606</v>
      </c>
      <c r="B9607" t="s">
        <v>8776</v>
      </c>
      <c r="C9607" t="s">
        <v>7</v>
      </c>
      <c r="D9607" s="50">
        <v>45953</v>
      </c>
      <c r="E9607">
        <f>YEAR(Tabela1[[#This Row],[Start Date]])</f>
        <v>2025</v>
      </c>
      <c r="F9607">
        <f>ROUNDUP(MONTH(Tabela1[[#This Row],[Start Date]])/3,0)</f>
        <v>4</v>
      </c>
      <c r="G9607" t="s">
        <v>11</v>
      </c>
      <c r="H9607">
        <v>15</v>
      </c>
      <c r="I9607" t="s">
        <v>14</v>
      </c>
      <c r="J9607" t="s">
        <v>8</v>
      </c>
      <c r="K9607">
        <v>30</v>
      </c>
      <c r="L9607" t="s">
        <v>11</v>
      </c>
      <c r="M9607">
        <v>0</v>
      </c>
      <c r="N9607">
        <v>1</v>
      </c>
      <c r="O9607" t="str">
        <f>IF(AND(Tabela1[[#This Row],[EA Play Season Pass]]="Yes",Tabela1[[#This Row],[Minecraft Season Pass]]="Yes"),"Yes","No")</f>
        <v>No</v>
      </c>
      <c r="P9607" t="str">
        <f>IF(OR(Tabela1[[#This Row],[EA Play Season Pass]]="Yes",Tabela1[[#This Row],[Minecraft Season Pass]]="Yes"),"Yes","No")</f>
        <v>Yes</v>
      </c>
      <c r="Q9607">
        <v>44</v>
      </c>
      <c r="R9607" s="2"/>
    </row>
    <row r="9608" spans="1:18" x14ac:dyDescent="0.25">
      <c r="A9608">
        <v>9607</v>
      </c>
      <c r="B9608" t="s">
        <v>2346</v>
      </c>
      <c r="C9608" t="s">
        <v>10</v>
      </c>
      <c r="D9608" s="50">
        <v>45953</v>
      </c>
      <c r="E9608">
        <f>YEAR(Tabela1[[#This Row],[Start Date]])</f>
        <v>2025</v>
      </c>
      <c r="F9608">
        <f>ROUNDUP(MONTH(Tabela1[[#This Row],[Start Date]])/3,0)</f>
        <v>4</v>
      </c>
      <c r="G9608" t="s">
        <v>11</v>
      </c>
      <c r="H9608">
        <v>5</v>
      </c>
      <c r="I9608" t="s">
        <v>14</v>
      </c>
      <c r="J9608" t="s">
        <v>8</v>
      </c>
      <c r="K9608">
        <v>30</v>
      </c>
      <c r="L9608" t="s">
        <v>11</v>
      </c>
      <c r="M9608">
        <v>0</v>
      </c>
      <c r="N9608">
        <v>1</v>
      </c>
      <c r="O9608" t="str">
        <f>IF(AND(Tabela1[[#This Row],[EA Play Season Pass]]="Yes",Tabela1[[#This Row],[Minecraft Season Pass]]="Yes"),"Yes","No")</f>
        <v>No</v>
      </c>
      <c r="P9608" t="str">
        <f>IF(OR(Tabela1[[#This Row],[EA Play Season Pass]]="Yes",Tabela1[[#This Row],[Minecraft Season Pass]]="Yes"),"Yes","No")</f>
        <v>Yes</v>
      </c>
      <c r="Q9608">
        <v>34</v>
      </c>
      <c r="R9608" s="2"/>
    </row>
    <row r="9609" spans="1:18" x14ac:dyDescent="0.25">
      <c r="A9609">
        <v>9608</v>
      </c>
      <c r="B9609" t="s">
        <v>8777</v>
      </c>
      <c r="C9609" t="s">
        <v>7</v>
      </c>
      <c r="D9609" s="50">
        <v>45953</v>
      </c>
      <c r="E9609">
        <f>YEAR(Tabela1[[#This Row],[Start Date]])</f>
        <v>2025</v>
      </c>
      <c r="F9609">
        <f>ROUNDUP(MONTH(Tabela1[[#This Row],[Start Date]])/3,0)</f>
        <v>4</v>
      </c>
      <c r="G9609" t="s">
        <v>11</v>
      </c>
      <c r="H9609">
        <v>15</v>
      </c>
      <c r="I9609" t="s">
        <v>9</v>
      </c>
      <c r="J9609" t="s">
        <v>8</v>
      </c>
      <c r="K9609">
        <v>30</v>
      </c>
      <c r="L9609" t="s">
        <v>8</v>
      </c>
      <c r="M9609">
        <v>20</v>
      </c>
      <c r="N9609">
        <v>1</v>
      </c>
      <c r="O9609" t="str">
        <f>IF(AND(Tabela1[[#This Row],[EA Play Season Pass]]="Yes",Tabela1[[#This Row],[Minecraft Season Pass]]="Yes"),"Yes","No")</f>
        <v>Yes</v>
      </c>
      <c r="P9609" t="str">
        <f>IF(OR(Tabela1[[#This Row],[EA Play Season Pass]]="Yes",Tabela1[[#This Row],[Minecraft Season Pass]]="Yes"),"Yes","No")</f>
        <v>Yes</v>
      </c>
      <c r="Q9609">
        <v>64</v>
      </c>
      <c r="R9609" s="2"/>
    </row>
    <row r="9610" spans="1:18" x14ac:dyDescent="0.25">
      <c r="A9610">
        <v>9609</v>
      </c>
      <c r="B9610" t="s">
        <v>8778</v>
      </c>
      <c r="C9610" t="s">
        <v>10</v>
      </c>
      <c r="D9610" s="50">
        <v>45953</v>
      </c>
      <c r="E9610">
        <f>YEAR(Tabela1[[#This Row],[Start Date]])</f>
        <v>2025</v>
      </c>
      <c r="F9610">
        <f>ROUNDUP(MONTH(Tabela1[[#This Row],[Start Date]])/3,0)</f>
        <v>4</v>
      </c>
      <c r="G9610" t="s">
        <v>11</v>
      </c>
      <c r="H9610">
        <v>5</v>
      </c>
      <c r="I9610" t="s">
        <v>12</v>
      </c>
      <c r="J9610" t="s">
        <v>11</v>
      </c>
      <c r="K9610">
        <v>0</v>
      </c>
      <c r="L9610" t="s">
        <v>11</v>
      </c>
      <c r="M9610">
        <v>0</v>
      </c>
      <c r="N9610">
        <v>2</v>
      </c>
      <c r="O9610" t="str">
        <f>IF(AND(Tabela1[[#This Row],[EA Play Season Pass]]="Yes",Tabela1[[#This Row],[Minecraft Season Pass]]="Yes"),"Yes","No")</f>
        <v>No</v>
      </c>
      <c r="P9610" t="str">
        <f>IF(OR(Tabela1[[#This Row],[EA Play Season Pass]]="Yes",Tabela1[[#This Row],[Minecraft Season Pass]]="Yes"),"Yes","No")</f>
        <v>No</v>
      </c>
      <c r="Q9610">
        <v>3</v>
      </c>
      <c r="R9610" s="2"/>
    </row>
    <row r="9611" spans="1:18" x14ac:dyDescent="0.25">
      <c r="A9611">
        <v>9610</v>
      </c>
      <c r="B9611" t="s">
        <v>8779</v>
      </c>
      <c r="C9611" t="s">
        <v>10</v>
      </c>
      <c r="D9611" s="50">
        <v>45953</v>
      </c>
      <c r="E9611">
        <f>YEAR(Tabela1[[#This Row],[Start Date]])</f>
        <v>2025</v>
      </c>
      <c r="F9611">
        <f>ROUNDUP(MONTH(Tabela1[[#This Row],[Start Date]])/3,0)</f>
        <v>4</v>
      </c>
      <c r="G9611" t="s">
        <v>11</v>
      </c>
      <c r="H9611">
        <v>5</v>
      </c>
      <c r="I9611" t="s">
        <v>9</v>
      </c>
      <c r="J9611" t="s">
        <v>11</v>
      </c>
      <c r="K9611">
        <v>0</v>
      </c>
      <c r="L9611" t="s">
        <v>8</v>
      </c>
      <c r="M9611">
        <v>20</v>
      </c>
      <c r="N9611">
        <v>2</v>
      </c>
      <c r="O9611" t="str">
        <f>IF(AND(Tabela1[[#This Row],[EA Play Season Pass]]="Yes",Tabela1[[#This Row],[Minecraft Season Pass]]="Yes"),"Yes","No")</f>
        <v>No</v>
      </c>
      <c r="P9611" t="str">
        <f>IF(OR(Tabela1[[#This Row],[EA Play Season Pass]]="Yes",Tabela1[[#This Row],[Minecraft Season Pass]]="Yes"),"Yes","No")</f>
        <v>Yes</v>
      </c>
      <c r="Q9611">
        <v>23</v>
      </c>
      <c r="R9611" s="2"/>
    </row>
    <row r="9612" spans="1:18" x14ac:dyDescent="0.25">
      <c r="A9612">
        <v>9611</v>
      </c>
      <c r="B9612" t="s">
        <v>1732</v>
      </c>
      <c r="C9612" t="s">
        <v>13</v>
      </c>
      <c r="D9612" s="50">
        <v>45953</v>
      </c>
      <c r="E9612">
        <f>YEAR(Tabela1[[#This Row],[Start Date]])</f>
        <v>2025</v>
      </c>
      <c r="F9612">
        <f>ROUNDUP(MONTH(Tabela1[[#This Row],[Start Date]])/3,0)</f>
        <v>4</v>
      </c>
      <c r="G9612" t="s">
        <v>8</v>
      </c>
      <c r="H9612">
        <v>10</v>
      </c>
      <c r="I9612" t="s">
        <v>14</v>
      </c>
      <c r="J9612" t="s">
        <v>11</v>
      </c>
      <c r="K9612">
        <v>0</v>
      </c>
      <c r="L9612" t="s">
        <v>11</v>
      </c>
      <c r="M9612">
        <v>0</v>
      </c>
      <c r="N9612">
        <v>3</v>
      </c>
      <c r="O9612" t="str">
        <f>IF(AND(Tabela1[[#This Row],[EA Play Season Pass]]="Yes",Tabela1[[#This Row],[Minecraft Season Pass]]="Yes"),"Yes","No")</f>
        <v>No</v>
      </c>
      <c r="P9612" t="str">
        <f>IF(OR(Tabela1[[#This Row],[EA Play Season Pass]]="Yes",Tabela1[[#This Row],[Minecraft Season Pass]]="Yes"),"Yes","No")</f>
        <v>No</v>
      </c>
      <c r="Q9612">
        <v>7</v>
      </c>
      <c r="R9612" s="2"/>
    </row>
    <row r="9613" spans="1:18" x14ac:dyDescent="0.25">
      <c r="A9613">
        <v>9612</v>
      </c>
      <c r="B9613" t="s">
        <v>6316</v>
      </c>
      <c r="C9613" t="s">
        <v>10</v>
      </c>
      <c r="D9613" s="50">
        <v>45954</v>
      </c>
      <c r="E9613">
        <f>YEAR(Tabela1[[#This Row],[Start Date]])</f>
        <v>2025</v>
      </c>
      <c r="F9613">
        <f>ROUNDUP(MONTH(Tabela1[[#This Row],[Start Date]])/3,0)</f>
        <v>4</v>
      </c>
      <c r="G9613" t="s">
        <v>8</v>
      </c>
      <c r="H9613">
        <v>5</v>
      </c>
      <c r="I9613" t="s">
        <v>12</v>
      </c>
      <c r="J9613" t="s">
        <v>8</v>
      </c>
      <c r="K9613">
        <v>30</v>
      </c>
      <c r="L9613" t="s">
        <v>11</v>
      </c>
      <c r="M9613">
        <v>0</v>
      </c>
      <c r="N9613">
        <v>3</v>
      </c>
      <c r="O9613" t="str">
        <f>IF(AND(Tabela1[[#This Row],[EA Play Season Pass]]="Yes",Tabela1[[#This Row],[Minecraft Season Pass]]="Yes"),"Yes","No")</f>
        <v>No</v>
      </c>
      <c r="P9613" t="str">
        <f>IF(OR(Tabela1[[#This Row],[EA Play Season Pass]]="Yes",Tabela1[[#This Row],[Minecraft Season Pass]]="Yes"),"Yes","No")</f>
        <v>Yes</v>
      </c>
      <c r="Q9613">
        <v>32</v>
      </c>
      <c r="R9613" s="2"/>
    </row>
    <row r="9614" spans="1:18" x14ac:dyDescent="0.25">
      <c r="A9614">
        <v>9613</v>
      </c>
      <c r="B9614" t="s">
        <v>8780</v>
      </c>
      <c r="C9614" t="s">
        <v>7</v>
      </c>
      <c r="D9614" s="50">
        <v>45954</v>
      </c>
      <c r="E9614">
        <f>YEAR(Tabela1[[#This Row],[Start Date]])</f>
        <v>2025</v>
      </c>
      <c r="F9614">
        <f>ROUNDUP(MONTH(Tabela1[[#This Row],[Start Date]])/3,0)</f>
        <v>4</v>
      </c>
      <c r="G9614" t="s">
        <v>11</v>
      </c>
      <c r="H9614">
        <v>15</v>
      </c>
      <c r="I9614" t="s">
        <v>9</v>
      </c>
      <c r="J9614" t="s">
        <v>11</v>
      </c>
      <c r="K9614">
        <v>0</v>
      </c>
      <c r="L9614" t="s">
        <v>11</v>
      </c>
      <c r="M9614">
        <v>0</v>
      </c>
      <c r="N9614">
        <v>3</v>
      </c>
      <c r="O9614" t="str">
        <f>IF(AND(Tabela1[[#This Row],[EA Play Season Pass]]="Yes",Tabela1[[#This Row],[Minecraft Season Pass]]="Yes"),"Yes","No")</f>
        <v>No</v>
      </c>
      <c r="P9614" t="str">
        <f>IF(OR(Tabela1[[#This Row],[EA Play Season Pass]]="Yes",Tabela1[[#This Row],[Minecraft Season Pass]]="Yes"),"Yes","No")</f>
        <v>No</v>
      </c>
      <c r="Q9614">
        <v>12</v>
      </c>
      <c r="R9614" s="2"/>
    </row>
    <row r="9615" spans="1:18" x14ac:dyDescent="0.25">
      <c r="A9615">
        <v>9614</v>
      </c>
      <c r="B9615" t="s">
        <v>8781</v>
      </c>
      <c r="C9615" t="s">
        <v>13</v>
      </c>
      <c r="D9615" s="50">
        <v>45954</v>
      </c>
      <c r="E9615">
        <f>YEAR(Tabela1[[#This Row],[Start Date]])</f>
        <v>2025</v>
      </c>
      <c r="F9615">
        <f>ROUNDUP(MONTH(Tabela1[[#This Row],[Start Date]])/3,0)</f>
        <v>4</v>
      </c>
      <c r="G9615" t="s">
        <v>11</v>
      </c>
      <c r="H9615">
        <v>10</v>
      </c>
      <c r="I9615" t="s">
        <v>14</v>
      </c>
      <c r="J9615" t="s">
        <v>8</v>
      </c>
      <c r="K9615">
        <v>30</v>
      </c>
      <c r="L9615" t="s">
        <v>11</v>
      </c>
      <c r="M9615">
        <v>0</v>
      </c>
      <c r="N9615">
        <v>1</v>
      </c>
      <c r="O9615" t="str">
        <f>IF(AND(Tabela1[[#This Row],[EA Play Season Pass]]="Yes",Tabela1[[#This Row],[Minecraft Season Pass]]="Yes"),"Yes","No")</f>
        <v>No</v>
      </c>
      <c r="P9615" t="str">
        <f>IF(OR(Tabela1[[#This Row],[EA Play Season Pass]]="Yes",Tabela1[[#This Row],[Minecraft Season Pass]]="Yes"),"Yes","No")</f>
        <v>Yes</v>
      </c>
      <c r="Q9615">
        <v>39</v>
      </c>
      <c r="R9615" s="2"/>
    </row>
    <row r="9616" spans="1:18" x14ac:dyDescent="0.25">
      <c r="A9616">
        <v>9615</v>
      </c>
      <c r="B9616" t="s">
        <v>5628</v>
      </c>
      <c r="C9616" t="s">
        <v>10</v>
      </c>
      <c r="D9616" s="50">
        <v>45955</v>
      </c>
      <c r="E9616">
        <f>YEAR(Tabela1[[#This Row],[Start Date]])</f>
        <v>2025</v>
      </c>
      <c r="F9616">
        <f>ROUNDUP(MONTH(Tabela1[[#This Row],[Start Date]])/3,0)</f>
        <v>4</v>
      </c>
      <c r="G9616" t="s">
        <v>8</v>
      </c>
      <c r="H9616">
        <v>5</v>
      </c>
      <c r="I9616" t="s">
        <v>9</v>
      </c>
      <c r="J9616" t="s">
        <v>11</v>
      </c>
      <c r="K9616">
        <v>0</v>
      </c>
      <c r="L9616" t="s">
        <v>11</v>
      </c>
      <c r="M9616">
        <v>0</v>
      </c>
      <c r="N9616">
        <v>1</v>
      </c>
      <c r="O9616" t="str">
        <f>IF(AND(Tabela1[[#This Row],[EA Play Season Pass]]="Yes",Tabela1[[#This Row],[Minecraft Season Pass]]="Yes"),"Yes","No")</f>
        <v>No</v>
      </c>
      <c r="P9616" t="str">
        <f>IF(OR(Tabela1[[#This Row],[EA Play Season Pass]]="Yes",Tabela1[[#This Row],[Minecraft Season Pass]]="Yes"),"Yes","No")</f>
        <v>No</v>
      </c>
      <c r="Q9616">
        <v>4</v>
      </c>
      <c r="R9616" s="2"/>
    </row>
    <row r="9617" spans="1:18" x14ac:dyDescent="0.25">
      <c r="A9617">
        <v>9616</v>
      </c>
      <c r="B9617" t="s">
        <v>2538</v>
      </c>
      <c r="C9617" t="s">
        <v>10</v>
      </c>
      <c r="D9617" s="50">
        <v>45955</v>
      </c>
      <c r="E9617">
        <f>YEAR(Tabela1[[#This Row],[Start Date]])</f>
        <v>2025</v>
      </c>
      <c r="F9617">
        <f>ROUNDUP(MONTH(Tabela1[[#This Row],[Start Date]])/3,0)</f>
        <v>4</v>
      </c>
      <c r="G9617" t="s">
        <v>11</v>
      </c>
      <c r="H9617">
        <v>5</v>
      </c>
      <c r="I9617" t="s">
        <v>14</v>
      </c>
      <c r="J9617" t="s">
        <v>8</v>
      </c>
      <c r="K9617">
        <v>30</v>
      </c>
      <c r="L9617" t="s">
        <v>11</v>
      </c>
      <c r="M9617">
        <v>0</v>
      </c>
      <c r="N9617">
        <v>2</v>
      </c>
      <c r="O9617" t="str">
        <f>IF(AND(Tabela1[[#This Row],[EA Play Season Pass]]="Yes",Tabela1[[#This Row],[Minecraft Season Pass]]="Yes"),"Yes","No")</f>
        <v>No</v>
      </c>
      <c r="P9617" t="str">
        <f>IF(OR(Tabela1[[#This Row],[EA Play Season Pass]]="Yes",Tabela1[[#This Row],[Minecraft Season Pass]]="Yes"),"Yes","No")</f>
        <v>Yes</v>
      </c>
      <c r="Q9617">
        <v>33</v>
      </c>
      <c r="R9617" s="2"/>
    </row>
    <row r="9618" spans="1:18" x14ac:dyDescent="0.25">
      <c r="A9618">
        <v>9617</v>
      </c>
      <c r="B9618" t="s">
        <v>2432</v>
      </c>
      <c r="C9618" t="s">
        <v>10</v>
      </c>
      <c r="D9618" s="50">
        <v>45955</v>
      </c>
      <c r="E9618">
        <f>YEAR(Tabela1[[#This Row],[Start Date]])</f>
        <v>2025</v>
      </c>
      <c r="F9618">
        <f>ROUNDUP(MONTH(Tabela1[[#This Row],[Start Date]])/3,0)</f>
        <v>4</v>
      </c>
      <c r="G9618" t="s">
        <v>11</v>
      </c>
      <c r="H9618">
        <v>5</v>
      </c>
      <c r="I9618" t="s">
        <v>14</v>
      </c>
      <c r="J9618" t="s">
        <v>8</v>
      </c>
      <c r="K9618">
        <v>30</v>
      </c>
      <c r="L9618" t="s">
        <v>8</v>
      </c>
      <c r="M9618">
        <v>20</v>
      </c>
      <c r="N9618">
        <v>2</v>
      </c>
      <c r="O9618" t="str">
        <f>IF(AND(Tabela1[[#This Row],[EA Play Season Pass]]="Yes",Tabela1[[#This Row],[Minecraft Season Pass]]="Yes"),"Yes","No")</f>
        <v>Yes</v>
      </c>
      <c r="P9618" t="str">
        <f>IF(OR(Tabela1[[#This Row],[EA Play Season Pass]]="Yes",Tabela1[[#This Row],[Minecraft Season Pass]]="Yes"),"Yes","No")</f>
        <v>Yes</v>
      </c>
      <c r="Q9618">
        <v>53</v>
      </c>
      <c r="R9618" s="2"/>
    </row>
    <row r="9619" spans="1:18" x14ac:dyDescent="0.25">
      <c r="A9619">
        <v>9618</v>
      </c>
      <c r="B9619" t="s">
        <v>1522</v>
      </c>
      <c r="C9619" t="s">
        <v>13</v>
      </c>
      <c r="D9619" s="50">
        <v>45956</v>
      </c>
      <c r="E9619">
        <f>YEAR(Tabela1[[#This Row],[Start Date]])</f>
        <v>2025</v>
      </c>
      <c r="F9619">
        <f>ROUNDUP(MONTH(Tabela1[[#This Row],[Start Date]])/3,0)</f>
        <v>4</v>
      </c>
      <c r="G9619" t="s">
        <v>8</v>
      </c>
      <c r="H9619">
        <v>10</v>
      </c>
      <c r="I9619" t="s">
        <v>9</v>
      </c>
      <c r="J9619" t="s">
        <v>8</v>
      </c>
      <c r="K9619">
        <v>30</v>
      </c>
      <c r="L9619" t="s">
        <v>8</v>
      </c>
      <c r="M9619">
        <v>20</v>
      </c>
      <c r="N9619">
        <v>3</v>
      </c>
      <c r="O9619" t="str">
        <f>IF(AND(Tabela1[[#This Row],[EA Play Season Pass]]="Yes",Tabela1[[#This Row],[Minecraft Season Pass]]="Yes"),"Yes","No")</f>
        <v>Yes</v>
      </c>
      <c r="P9619" t="str">
        <f>IF(OR(Tabela1[[#This Row],[EA Play Season Pass]]="Yes",Tabela1[[#This Row],[Minecraft Season Pass]]="Yes"),"Yes","No")</f>
        <v>Yes</v>
      </c>
      <c r="Q9619">
        <v>57</v>
      </c>
      <c r="R9619" s="2"/>
    </row>
    <row r="9620" spans="1:18" x14ac:dyDescent="0.25">
      <c r="A9620">
        <v>9619</v>
      </c>
      <c r="B9620" t="s">
        <v>8767</v>
      </c>
      <c r="C9620" t="s">
        <v>10</v>
      </c>
      <c r="D9620" s="50">
        <v>45956</v>
      </c>
      <c r="E9620">
        <f>YEAR(Tabela1[[#This Row],[Start Date]])</f>
        <v>2025</v>
      </c>
      <c r="F9620">
        <f>ROUNDUP(MONTH(Tabela1[[#This Row],[Start Date]])/3,0)</f>
        <v>4</v>
      </c>
      <c r="G9620" t="s">
        <v>8</v>
      </c>
      <c r="H9620">
        <v>5</v>
      </c>
      <c r="I9620" t="s">
        <v>12</v>
      </c>
      <c r="J9620" t="s">
        <v>11</v>
      </c>
      <c r="K9620">
        <v>0</v>
      </c>
      <c r="L9620" t="s">
        <v>8</v>
      </c>
      <c r="M9620">
        <v>20</v>
      </c>
      <c r="N9620">
        <v>3</v>
      </c>
      <c r="O9620" t="str">
        <f>IF(AND(Tabela1[[#This Row],[EA Play Season Pass]]="Yes",Tabela1[[#This Row],[Minecraft Season Pass]]="Yes"),"Yes","No")</f>
        <v>No</v>
      </c>
      <c r="P9620" t="str">
        <f>IF(OR(Tabela1[[#This Row],[EA Play Season Pass]]="Yes",Tabela1[[#This Row],[Minecraft Season Pass]]="Yes"),"Yes","No")</f>
        <v>Yes</v>
      </c>
      <c r="Q9620">
        <v>22</v>
      </c>
      <c r="R9620" s="2"/>
    </row>
    <row r="9621" spans="1:18" x14ac:dyDescent="0.25">
      <c r="A9621">
        <v>9620</v>
      </c>
      <c r="B9621" t="s">
        <v>650</v>
      </c>
      <c r="C9621" t="s">
        <v>13</v>
      </c>
      <c r="D9621" s="50">
        <v>45956</v>
      </c>
      <c r="E9621">
        <f>YEAR(Tabela1[[#This Row],[Start Date]])</f>
        <v>2025</v>
      </c>
      <c r="F9621">
        <f>ROUNDUP(MONTH(Tabela1[[#This Row],[Start Date]])/3,0)</f>
        <v>4</v>
      </c>
      <c r="G9621" t="s">
        <v>8</v>
      </c>
      <c r="H9621">
        <v>10</v>
      </c>
      <c r="I9621" t="s">
        <v>9</v>
      </c>
      <c r="J9621" t="s">
        <v>8</v>
      </c>
      <c r="K9621">
        <v>30</v>
      </c>
      <c r="L9621" t="s">
        <v>11</v>
      </c>
      <c r="M9621">
        <v>0</v>
      </c>
      <c r="N9621">
        <v>3</v>
      </c>
      <c r="O9621" t="str">
        <f>IF(AND(Tabela1[[#This Row],[EA Play Season Pass]]="Yes",Tabela1[[#This Row],[Minecraft Season Pass]]="Yes"),"Yes","No")</f>
        <v>No</v>
      </c>
      <c r="P9621" t="str">
        <f>IF(OR(Tabela1[[#This Row],[EA Play Season Pass]]="Yes",Tabela1[[#This Row],[Minecraft Season Pass]]="Yes"),"Yes","No")</f>
        <v>Yes</v>
      </c>
      <c r="Q9621">
        <v>37</v>
      </c>
      <c r="R9621" s="2"/>
    </row>
    <row r="9622" spans="1:18" x14ac:dyDescent="0.25">
      <c r="A9622">
        <v>9621</v>
      </c>
      <c r="B9622" t="s">
        <v>1749</v>
      </c>
      <c r="C9622" t="s">
        <v>10</v>
      </c>
      <c r="D9622" s="50">
        <v>45956</v>
      </c>
      <c r="E9622">
        <f>YEAR(Tabela1[[#This Row],[Start Date]])</f>
        <v>2025</v>
      </c>
      <c r="F9622">
        <f>ROUNDUP(MONTH(Tabela1[[#This Row],[Start Date]])/3,0)</f>
        <v>4</v>
      </c>
      <c r="G9622" t="s">
        <v>8</v>
      </c>
      <c r="H9622">
        <v>5</v>
      </c>
      <c r="I9622" t="s">
        <v>14</v>
      </c>
      <c r="J9622" t="s">
        <v>8</v>
      </c>
      <c r="K9622">
        <v>30</v>
      </c>
      <c r="L9622" t="s">
        <v>11</v>
      </c>
      <c r="M9622">
        <v>0</v>
      </c>
      <c r="N9622">
        <v>1</v>
      </c>
      <c r="O9622" t="str">
        <f>IF(AND(Tabela1[[#This Row],[EA Play Season Pass]]="Yes",Tabela1[[#This Row],[Minecraft Season Pass]]="Yes"),"Yes","No")</f>
        <v>No</v>
      </c>
      <c r="P9622" t="str">
        <f>IF(OR(Tabela1[[#This Row],[EA Play Season Pass]]="Yes",Tabela1[[#This Row],[Minecraft Season Pass]]="Yes"),"Yes","No")</f>
        <v>Yes</v>
      </c>
      <c r="Q9622">
        <v>34</v>
      </c>
      <c r="R9622" s="2"/>
    </row>
    <row r="9623" spans="1:18" x14ac:dyDescent="0.25">
      <c r="A9623">
        <v>9622</v>
      </c>
      <c r="B9623" t="s">
        <v>8782</v>
      </c>
      <c r="C9623" t="s">
        <v>7</v>
      </c>
      <c r="D9623" s="50">
        <v>45956</v>
      </c>
      <c r="E9623">
        <f>YEAR(Tabela1[[#This Row],[Start Date]])</f>
        <v>2025</v>
      </c>
      <c r="F9623">
        <f>ROUNDUP(MONTH(Tabela1[[#This Row],[Start Date]])/3,0)</f>
        <v>4</v>
      </c>
      <c r="G9623" t="s">
        <v>8</v>
      </c>
      <c r="H9623">
        <v>15</v>
      </c>
      <c r="I9623" t="s">
        <v>12</v>
      </c>
      <c r="J9623" t="s">
        <v>11</v>
      </c>
      <c r="K9623">
        <v>0</v>
      </c>
      <c r="L9623" t="s">
        <v>8</v>
      </c>
      <c r="M9623">
        <v>20</v>
      </c>
      <c r="N9623">
        <v>2</v>
      </c>
      <c r="O9623" t="str">
        <f>IF(AND(Tabela1[[#This Row],[EA Play Season Pass]]="Yes",Tabela1[[#This Row],[Minecraft Season Pass]]="Yes"),"Yes","No")</f>
        <v>No</v>
      </c>
      <c r="P9623" t="str">
        <f>IF(OR(Tabela1[[#This Row],[EA Play Season Pass]]="Yes",Tabela1[[#This Row],[Minecraft Season Pass]]="Yes"),"Yes","No")</f>
        <v>Yes</v>
      </c>
      <c r="Q9623">
        <v>33</v>
      </c>
      <c r="R9623" s="2"/>
    </row>
    <row r="9624" spans="1:18" x14ac:dyDescent="0.25">
      <c r="A9624">
        <v>9623</v>
      </c>
      <c r="B9624" t="s">
        <v>8783</v>
      </c>
      <c r="C9624" t="s">
        <v>13</v>
      </c>
      <c r="D9624" s="50">
        <v>45956</v>
      </c>
      <c r="E9624">
        <f>YEAR(Tabela1[[#This Row],[Start Date]])</f>
        <v>2025</v>
      </c>
      <c r="F9624">
        <f>ROUNDUP(MONTH(Tabela1[[#This Row],[Start Date]])/3,0)</f>
        <v>4</v>
      </c>
      <c r="G9624" t="s">
        <v>11</v>
      </c>
      <c r="H9624">
        <v>10</v>
      </c>
      <c r="I9624" t="s">
        <v>14</v>
      </c>
      <c r="J9624" t="s">
        <v>8</v>
      </c>
      <c r="K9624">
        <v>30</v>
      </c>
      <c r="L9624" t="s">
        <v>11</v>
      </c>
      <c r="M9624">
        <v>0</v>
      </c>
      <c r="N9624">
        <v>3</v>
      </c>
      <c r="O9624" t="str">
        <f>IF(AND(Tabela1[[#This Row],[EA Play Season Pass]]="Yes",Tabela1[[#This Row],[Minecraft Season Pass]]="Yes"),"Yes","No")</f>
        <v>No</v>
      </c>
      <c r="P9624" t="str">
        <f>IF(OR(Tabela1[[#This Row],[EA Play Season Pass]]="Yes",Tabela1[[#This Row],[Minecraft Season Pass]]="Yes"),"Yes","No")</f>
        <v>Yes</v>
      </c>
      <c r="Q9624">
        <v>37</v>
      </c>
      <c r="R9624" s="2"/>
    </row>
    <row r="9625" spans="1:18" x14ac:dyDescent="0.25">
      <c r="A9625">
        <v>9624</v>
      </c>
      <c r="B9625" t="s">
        <v>8784</v>
      </c>
      <c r="C9625" t="s">
        <v>7</v>
      </c>
      <c r="D9625" s="50">
        <v>45956</v>
      </c>
      <c r="E9625">
        <f>YEAR(Tabela1[[#This Row],[Start Date]])</f>
        <v>2025</v>
      </c>
      <c r="F9625">
        <f>ROUNDUP(MONTH(Tabela1[[#This Row],[Start Date]])/3,0)</f>
        <v>4</v>
      </c>
      <c r="G9625" t="s">
        <v>8</v>
      </c>
      <c r="H9625">
        <v>15</v>
      </c>
      <c r="I9625" t="s">
        <v>9</v>
      </c>
      <c r="J9625" t="s">
        <v>11</v>
      </c>
      <c r="K9625">
        <v>0</v>
      </c>
      <c r="L9625" t="s">
        <v>11</v>
      </c>
      <c r="M9625">
        <v>0</v>
      </c>
      <c r="N9625">
        <v>2</v>
      </c>
      <c r="O9625" t="str">
        <f>IF(AND(Tabela1[[#This Row],[EA Play Season Pass]]="Yes",Tabela1[[#This Row],[Minecraft Season Pass]]="Yes"),"Yes","No")</f>
        <v>No</v>
      </c>
      <c r="P9625" t="str">
        <f>IF(OR(Tabela1[[#This Row],[EA Play Season Pass]]="Yes",Tabela1[[#This Row],[Minecraft Season Pass]]="Yes"),"Yes","No")</f>
        <v>No</v>
      </c>
      <c r="Q9625">
        <v>13</v>
      </c>
      <c r="R9625" s="2"/>
    </row>
    <row r="9626" spans="1:18" x14ac:dyDescent="0.25">
      <c r="A9626">
        <v>9625</v>
      </c>
      <c r="B9626" t="s">
        <v>8785</v>
      </c>
      <c r="C9626" t="s">
        <v>10</v>
      </c>
      <c r="D9626" s="50">
        <v>45956</v>
      </c>
      <c r="E9626">
        <f>YEAR(Tabela1[[#This Row],[Start Date]])</f>
        <v>2025</v>
      </c>
      <c r="F9626">
        <f>ROUNDUP(MONTH(Tabela1[[#This Row],[Start Date]])/3,0)</f>
        <v>4</v>
      </c>
      <c r="G9626" t="s">
        <v>11</v>
      </c>
      <c r="H9626">
        <v>5</v>
      </c>
      <c r="I9626" t="s">
        <v>9</v>
      </c>
      <c r="J9626" t="s">
        <v>8</v>
      </c>
      <c r="K9626">
        <v>30</v>
      </c>
      <c r="L9626" t="s">
        <v>8</v>
      </c>
      <c r="M9626">
        <v>20</v>
      </c>
      <c r="N9626">
        <v>3</v>
      </c>
      <c r="O9626" t="str">
        <f>IF(AND(Tabela1[[#This Row],[EA Play Season Pass]]="Yes",Tabela1[[#This Row],[Minecraft Season Pass]]="Yes"),"Yes","No")</f>
        <v>Yes</v>
      </c>
      <c r="P9626" t="str">
        <f>IF(OR(Tabela1[[#This Row],[EA Play Season Pass]]="Yes",Tabela1[[#This Row],[Minecraft Season Pass]]="Yes"),"Yes","No")</f>
        <v>Yes</v>
      </c>
      <c r="Q9626">
        <v>52</v>
      </c>
      <c r="R9626" s="2"/>
    </row>
    <row r="9627" spans="1:18" x14ac:dyDescent="0.25">
      <c r="A9627">
        <v>9626</v>
      </c>
      <c r="B9627" t="s">
        <v>8786</v>
      </c>
      <c r="C9627" t="s">
        <v>13</v>
      </c>
      <c r="D9627" s="50">
        <v>45956</v>
      </c>
      <c r="E9627">
        <f>YEAR(Tabela1[[#This Row],[Start Date]])</f>
        <v>2025</v>
      </c>
      <c r="F9627">
        <f>ROUNDUP(MONTH(Tabela1[[#This Row],[Start Date]])/3,0)</f>
        <v>4</v>
      </c>
      <c r="G9627" t="s">
        <v>8</v>
      </c>
      <c r="H9627">
        <v>10</v>
      </c>
      <c r="I9627" t="s">
        <v>14</v>
      </c>
      <c r="J9627" t="s">
        <v>11</v>
      </c>
      <c r="K9627">
        <v>0</v>
      </c>
      <c r="L9627" t="s">
        <v>11</v>
      </c>
      <c r="M9627">
        <v>0</v>
      </c>
      <c r="N9627">
        <v>3</v>
      </c>
      <c r="O9627" t="str">
        <f>IF(AND(Tabela1[[#This Row],[EA Play Season Pass]]="Yes",Tabela1[[#This Row],[Minecraft Season Pass]]="Yes"),"Yes","No")</f>
        <v>No</v>
      </c>
      <c r="P9627" t="str">
        <f>IF(OR(Tabela1[[#This Row],[EA Play Season Pass]]="Yes",Tabela1[[#This Row],[Minecraft Season Pass]]="Yes"),"Yes","No")</f>
        <v>No</v>
      </c>
      <c r="Q9627">
        <v>7</v>
      </c>
      <c r="R9627" s="2"/>
    </row>
    <row r="9628" spans="1:18" x14ac:dyDescent="0.25">
      <c r="A9628">
        <v>9627</v>
      </c>
      <c r="B9628" t="s">
        <v>8787</v>
      </c>
      <c r="C9628" t="s">
        <v>10</v>
      </c>
      <c r="D9628" s="50">
        <v>45956</v>
      </c>
      <c r="E9628">
        <f>YEAR(Tabela1[[#This Row],[Start Date]])</f>
        <v>2025</v>
      </c>
      <c r="F9628">
        <f>ROUNDUP(MONTH(Tabela1[[#This Row],[Start Date]])/3,0)</f>
        <v>4</v>
      </c>
      <c r="G9628" t="s">
        <v>8</v>
      </c>
      <c r="H9628">
        <v>5</v>
      </c>
      <c r="I9628" t="s">
        <v>12</v>
      </c>
      <c r="J9628" t="s">
        <v>11</v>
      </c>
      <c r="K9628">
        <v>0</v>
      </c>
      <c r="L9628" t="s">
        <v>11</v>
      </c>
      <c r="M9628">
        <v>0</v>
      </c>
      <c r="N9628">
        <v>3</v>
      </c>
      <c r="O9628" t="str">
        <f>IF(AND(Tabela1[[#This Row],[EA Play Season Pass]]="Yes",Tabela1[[#This Row],[Minecraft Season Pass]]="Yes"),"Yes","No")</f>
        <v>No</v>
      </c>
      <c r="P9628" t="str">
        <f>IF(OR(Tabela1[[#This Row],[EA Play Season Pass]]="Yes",Tabela1[[#This Row],[Minecraft Season Pass]]="Yes"),"Yes","No")</f>
        <v>No</v>
      </c>
      <c r="Q9628">
        <v>2</v>
      </c>
      <c r="R9628" s="2"/>
    </row>
    <row r="9629" spans="1:18" x14ac:dyDescent="0.25">
      <c r="A9629">
        <v>9628</v>
      </c>
      <c r="B9629" t="s">
        <v>5108</v>
      </c>
      <c r="C9629" t="s">
        <v>10</v>
      </c>
      <c r="D9629" s="50">
        <v>45956</v>
      </c>
      <c r="E9629">
        <f>YEAR(Tabela1[[#This Row],[Start Date]])</f>
        <v>2025</v>
      </c>
      <c r="F9629">
        <f>ROUNDUP(MONTH(Tabela1[[#This Row],[Start Date]])/3,0)</f>
        <v>4</v>
      </c>
      <c r="G9629" t="s">
        <v>11</v>
      </c>
      <c r="H9629">
        <v>5</v>
      </c>
      <c r="I9629" t="s">
        <v>12</v>
      </c>
      <c r="J9629" t="s">
        <v>11</v>
      </c>
      <c r="K9629">
        <v>0</v>
      </c>
      <c r="L9629" t="s">
        <v>11</v>
      </c>
      <c r="M9629">
        <v>0</v>
      </c>
      <c r="N9629">
        <v>2</v>
      </c>
      <c r="O9629" t="str">
        <f>IF(AND(Tabela1[[#This Row],[EA Play Season Pass]]="Yes",Tabela1[[#This Row],[Minecraft Season Pass]]="Yes"),"Yes","No")</f>
        <v>No</v>
      </c>
      <c r="P9629" t="str">
        <f>IF(OR(Tabela1[[#This Row],[EA Play Season Pass]]="Yes",Tabela1[[#This Row],[Minecraft Season Pass]]="Yes"),"Yes","No")</f>
        <v>No</v>
      </c>
      <c r="Q9629">
        <v>3</v>
      </c>
      <c r="R9629" s="2"/>
    </row>
    <row r="9630" spans="1:18" x14ac:dyDescent="0.25">
      <c r="A9630">
        <v>9629</v>
      </c>
      <c r="B9630" t="s">
        <v>5326</v>
      </c>
      <c r="C9630" t="s">
        <v>7</v>
      </c>
      <c r="D9630" s="50">
        <v>45956</v>
      </c>
      <c r="E9630">
        <f>YEAR(Tabela1[[#This Row],[Start Date]])</f>
        <v>2025</v>
      </c>
      <c r="F9630">
        <f>ROUNDUP(MONTH(Tabela1[[#This Row],[Start Date]])/3,0)</f>
        <v>4</v>
      </c>
      <c r="G9630" t="s">
        <v>8</v>
      </c>
      <c r="H9630">
        <v>15</v>
      </c>
      <c r="I9630" t="s">
        <v>14</v>
      </c>
      <c r="J9630" t="s">
        <v>8</v>
      </c>
      <c r="K9630">
        <v>30</v>
      </c>
      <c r="L9630" t="s">
        <v>8</v>
      </c>
      <c r="M9630">
        <v>20</v>
      </c>
      <c r="N9630">
        <v>1</v>
      </c>
      <c r="O9630" t="str">
        <f>IF(AND(Tabela1[[#This Row],[EA Play Season Pass]]="Yes",Tabela1[[#This Row],[Minecraft Season Pass]]="Yes"),"Yes","No")</f>
        <v>Yes</v>
      </c>
      <c r="P9630" t="str">
        <f>IF(OR(Tabela1[[#This Row],[EA Play Season Pass]]="Yes",Tabela1[[#This Row],[Minecraft Season Pass]]="Yes"),"Yes","No")</f>
        <v>Yes</v>
      </c>
      <c r="Q9630">
        <v>64</v>
      </c>
      <c r="R9630" s="2"/>
    </row>
    <row r="9631" spans="1:18" x14ac:dyDescent="0.25">
      <c r="A9631">
        <v>9630</v>
      </c>
      <c r="B9631" t="s">
        <v>8788</v>
      </c>
      <c r="C9631" t="s">
        <v>10</v>
      </c>
      <c r="D9631" s="50">
        <v>45956</v>
      </c>
      <c r="E9631">
        <f>YEAR(Tabela1[[#This Row],[Start Date]])</f>
        <v>2025</v>
      </c>
      <c r="F9631">
        <f>ROUNDUP(MONTH(Tabela1[[#This Row],[Start Date]])/3,0)</f>
        <v>4</v>
      </c>
      <c r="G9631" t="s">
        <v>8</v>
      </c>
      <c r="H9631">
        <v>5</v>
      </c>
      <c r="I9631" t="s">
        <v>14</v>
      </c>
      <c r="J9631" t="s">
        <v>11</v>
      </c>
      <c r="K9631">
        <v>0</v>
      </c>
      <c r="L9631" t="s">
        <v>11</v>
      </c>
      <c r="M9631">
        <v>0</v>
      </c>
      <c r="N9631">
        <v>2</v>
      </c>
      <c r="O9631" t="str">
        <f>IF(AND(Tabela1[[#This Row],[EA Play Season Pass]]="Yes",Tabela1[[#This Row],[Minecraft Season Pass]]="Yes"),"Yes","No")</f>
        <v>No</v>
      </c>
      <c r="P9631" t="str">
        <f>IF(OR(Tabela1[[#This Row],[EA Play Season Pass]]="Yes",Tabela1[[#This Row],[Minecraft Season Pass]]="Yes"),"Yes","No")</f>
        <v>No</v>
      </c>
      <c r="Q9631">
        <v>3</v>
      </c>
      <c r="R9631" s="2"/>
    </row>
    <row r="9632" spans="1:18" x14ac:dyDescent="0.25">
      <c r="A9632">
        <v>9631</v>
      </c>
      <c r="B9632" t="s">
        <v>1711</v>
      </c>
      <c r="C9632" t="s">
        <v>13</v>
      </c>
      <c r="D9632" s="50">
        <v>45957</v>
      </c>
      <c r="E9632">
        <f>YEAR(Tabela1[[#This Row],[Start Date]])</f>
        <v>2025</v>
      </c>
      <c r="F9632">
        <f>ROUNDUP(MONTH(Tabela1[[#This Row],[Start Date]])/3,0)</f>
        <v>4</v>
      </c>
      <c r="G9632" t="s">
        <v>8</v>
      </c>
      <c r="H9632">
        <v>10</v>
      </c>
      <c r="I9632" t="s">
        <v>14</v>
      </c>
      <c r="J9632" t="s">
        <v>11</v>
      </c>
      <c r="K9632">
        <v>0</v>
      </c>
      <c r="L9632" t="s">
        <v>11</v>
      </c>
      <c r="M9632">
        <v>0</v>
      </c>
      <c r="N9632">
        <v>2</v>
      </c>
      <c r="O9632" t="str">
        <f>IF(AND(Tabela1[[#This Row],[EA Play Season Pass]]="Yes",Tabela1[[#This Row],[Minecraft Season Pass]]="Yes"),"Yes","No")</f>
        <v>No</v>
      </c>
      <c r="P9632" t="str">
        <f>IF(OR(Tabela1[[#This Row],[EA Play Season Pass]]="Yes",Tabela1[[#This Row],[Minecraft Season Pass]]="Yes"),"Yes","No")</f>
        <v>No</v>
      </c>
      <c r="Q9632">
        <v>8</v>
      </c>
      <c r="R9632" s="2"/>
    </row>
    <row r="9633" spans="1:18" x14ac:dyDescent="0.25">
      <c r="A9633">
        <v>9632</v>
      </c>
      <c r="B9633" t="s">
        <v>8789</v>
      </c>
      <c r="C9633" t="s">
        <v>10</v>
      </c>
      <c r="D9633" s="50">
        <v>45957</v>
      </c>
      <c r="E9633">
        <f>YEAR(Tabela1[[#This Row],[Start Date]])</f>
        <v>2025</v>
      </c>
      <c r="F9633">
        <f>ROUNDUP(MONTH(Tabela1[[#This Row],[Start Date]])/3,0)</f>
        <v>4</v>
      </c>
      <c r="G9633" t="s">
        <v>11</v>
      </c>
      <c r="H9633">
        <v>5</v>
      </c>
      <c r="I9633" t="s">
        <v>12</v>
      </c>
      <c r="J9633" t="s">
        <v>11</v>
      </c>
      <c r="K9633">
        <v>0</v>
      </c>
      <c r="L9633" t="s">
        <v>8</v>
      </c>
      <c r="M9633">
        <v>20</v>
      </c>
      <c r="N9633">
        <v>2</v>
      </c>
      <c r="O9633" t="str">
        <f>IF(AND(Tabela1[[#This Row],[EA Play Season Pass]]="Yes",Tabela1[[#This Row],[Minecraft Season Pass]]="Yes"),"Yes","No")</f>
        <v>No</v>
      </c>
      <c r="P9633" t="str">
        <f>IF(OR(Tabela1[[#This Row],[EA Play Season Pass]]="Yes",Tabela1[[#This Row],[Minecraft Season Pass]]="Yes"),"Yes","No")</f>
        <v>Yes</v>
      </c>
      <c r="Q9633">
        <v>23</v>
      </c>
      <c r="R9633" s="2"/>
    </row>
    <row r="9634" spans="1:18" x14ac:dyDescent="0.25">
      <c r="A9634">
        <v>9633</v>
      </c>
      <c r="B9634" t="s">
        <v>3372</v>
      </c>
      <c r="C9634" t="s">
        <v>10</v>
      </c>
      <c r="D9634" s="50">
        <v>45957</v>
      </c>
      <c r="E9634">
        <f>YEAR(Tabela1[[#This Row],[Start Date]])</f>
        <v>2025</v>
      </c>
      <c r="F9634">
        <f>ROUNDUP(MONTH(Tabela1[[#This Row],[Start Date]])/3,0)</f>
        <v>4</v>
      </c>
      <c r="G9634" t="s">
        <v>8</v>
      </c>
      <c r="H9634">
        <v>5</v>
      </c>
      <c r="I9634" t="s">
        <v>12</v>
      </c>
      <c r="J9634" t="s">
        <v>11</v>
      </c>
      <c r="K9634">
        <v>0</v>
      </c>
      <c r="L9634" t="s">
        <v>8</v>
      </c>
      <c r="M9634">
        <v>20</v>
      </c>
      <c r="N9634">
        <v>3</v>
      </c>
      <c r="O9634" t="str">
        <f>IF(AND(Tabela1[[#This Row],[EA Play Season Pass]]="Yes",Tabela1[[#This Row],[Minecraft Season Pass]]="Yes"),"Yes","No")</f>
        <v>No</v>
      </c>
      <c r="P9634" t="str">
        <f>IF(OR(Tabela1[[#This Row],[EA Play Season Pass]]="Yes",Tabela1[[#This Row],[Minecraft Season Pass]]="Yes"),"Yes","No")</f>
        <v>Yes</v>
      </c>
      <c r="Q9634">
        <v>22</v>
      </c>
      <c r="R9634" s="2"/>
    </row>
    <row r="9635" spans="1:18" x14ac:dyDescent="0.25">
      <c r="A9635">
        <v>9634</v>
      </c>
      <c r="B9635" t="s">
        <v>8790</v>
      </c>
      <c r="C9635" t="s">
        <v>10</v>
      </c>
      <c r="D9635" s="50">
        <v>45957</v>
      </c>
      <c r="E9635">
        <f>YEAR(Tabela1[[#This Row],[Start Date]])</f>
        <v>2025</v>
      </c>
      <c r="F9635">
        <f>ROUNDUP(MONTH(Tabela1[[#This Row],[Start Date]])/3,0)</f>
        <v>4</v>
      </c>
      <c r="G9635" t="s">
        <v>11</v>
      </c>
      <c r="H9635">
        <v>5</v>
      </c>
      <c r="I9635" t="s">
        <v>14</v>
      </c>
      <c r="J9635" t="s">
        <v>11</v>
      </c>
      <c r="K9635">
        <v>0</v>
      </c>
      <c r="L9635" t="s">
        <v>8</v>
      </c>
      <c r="M9635">
        <v>20</v>
      </c>
      <c r="N9635">
        <v>2</v>
      </c>
      <c r="O9635" t="str">
        <f>IF(AND(Tabela1[[#This Row],[EA Play Season Pass]]="Yes",Tabela1[[#This Row],[Minecraft Season Pass]]="Yes"),"Yes","No")</f>
        <v>No</v>
      </c>
      <c r="P9635" t="str">
        <f>IF(OR(Tabela1[[#This Row],[EA Play Season Pass]]="Yes",Tabela1[[#This Row],[Minecraft Season Pass]]="Yes"),"Yes","No")</f>
        <v>Yes</v>
      </c>
      <c r="Q9635">
        <v>23</v>
      </c>
      <c r="R9635" s="2"/>
    </row>
    <row r="9636" spans="1:18" x14ac:dyDescent="0.25">
      <c r="A9636">
        <v>9635</v>
      </c>
      <c r="B9636" t="s">
        <v>8791</v>
      </c>
      <c r="C9636" t="s">
        <v>13</v>
      </c>
      <c r="D9636" s="50">
        <v>45957</v>
      </c>
      <c r="E9636">
        <f>YEAR(Tabela1[[#This Row],[Start Date]])</f>
        <v>2025</v>
      </c>
      <c r="F9636">
        <f>ROUNDUP(MONTH(Tabela1[[#This Row],[Start Date]])/3,0)</f>
        <v>4</v>
      </c>
      <c r="G9636" t="s">
        <v>11</v>
      </c>
      <c r="H9636">
        <v>10</v>
      </c>
      <c r="I9636" t="s">
        <v>12</v>
      </c>
      <c r="J9636" t="s">
        <v>8</v>
      </c>
      <c r="K9636">
        <v>30</v>
      </c>
      <c r="L9636" t="s">
        <v>11</v>
      </c>
      <c r="M9636">
        <v>0</v>
      </c>
      <c r="N9636">
        <v>1</v>
      </c>
      <c r="O9636" t="str">
        <f>IF(AND(Tabela1[[#This Row],[EA Play Season Pass]]="Yes",Tabela1[[#This Row],[Minecraft Season Pass]]="Yes"),"Yes","No")</f>
        <v>No</v>
      </c>
      <c r="P9636" t="str">
        <f>IF(OR(Tabela1[[#This Row],[EA Play Season Pass]]="Yes",Tabela1[[#This Row],[Minecraft Season Pass]]="Yes"),"Yes","No")</f>
        <v>Yes</v>
      </c>
      <c r="Q9636">
        <v>39</v>
      </c>
      <c r="R9636" s="2"/>
    </row>
    <row r="9637" spans="1:18" x14ac:dyDescent="0.25">
      <c r="A9637">
        <v>9636</v>
      </c>
      <c r="B9637" t="s">
        <v>8792</v>
      </c>
      <c r="C9637" t="s">
        <v>13</v>
      </c>
      <c r="D9637" s="50">
        <v>45957</v>
      </c>
      <c r="E9637">
        <f>YEAR(Tabela1[[#This Row],[Start Date]])</f>
        <v>2025</v>
      </c>
      <c r="F9637">
        <f>ROUNDUP(MONTH(Tabela1[[#This Row],[Start Date]])/3,0)</f>
        <v>4</v>
      </c>
      <c r="G9637" t="s">
        <v>11</v>
      </c>
      <c r="H9637">
        <v>10</v>
      </c>
      <c r="I9637" t="s">
        <v>14</v>
      </c>
      <c r="J9637" t="s">
        <v>8</v>
      </c>
      <c r="K9637">
        <v>30</v>
      </c>
      <c r="L9637" t="s">
        <v>8</v>
      </c>
      <c r="M9637">
        <v>20</v>
      </c>
      <c r="N9637">
        <v>1</v>
      </c>
      <c r="O9637" t="str">
        <f>IF(AND(Tabela1[[#This Row],[EA Play Season Pass]]="Yes",Tabela1[[#This Row],[Minecraft Season Pass]]="Yes"),"Yes","No")</f>
        <v>Yes</v>
      </c>
      <c r="P9637" t="str">
        <f>IF(OR(Tabela1[[#This Row],[EA Play Season Pass]]="Yes",Tabela1[[#This Row],[Minecraft Season Pass]]="Yes"),"Yes","No")</f>
        <v>Yes</v>
      </c>
      <c r="Q9637">
        <v>59</v>
      </c>
      <c r="R9637" s="2"/>
    </row>
    <row r="9638" spans="1:18" x14ac:dyDescent="0.25">
      <c r="A9638">
        <v>9637</v>
      </c>
      <c r="B9638" t="s">
        <v>5913</v>
      </c>
      <c r="C9638" t="s">
        <v>13</v>
      </c>
      <c r="D9638" s="50">
        <v>45957</v>
      </c>
      <c r="E9638">
        <f>YEAR(Tabela1[[#This Row],[Start Date]])</f>
        <v>2025</v>
      </c>
      <c r="F9638">
        <f>ROUNDUP(MONTH(Tabela1[[#This Row],[Start Date]])/3,0)</f>
        <v>4</v>
      </c>
      <c r="G9638" t="s">
        <v>11</v>
      </c>
      <c r="H9638">
        <v>10</v>
      </c>
      <c r="I9638" t="s">
        <v>12</v>
      </c>
      <c r="J9638" t="s">
        <v>11</v>
      </c>
      <c r="K9638">
        <v>0</v>
      </c>
      <c r="L9638" t="s">
        <v>8</v>
      </c>
      <c r="M9638">
        <v>20</v>
      </c>
      <c r="N9638">
        <v>3</v>
      </c>
      <c r="O9638" t="str">
        <f>IF(AND(Tabela1[[#This Row],[EA Play Season Pass]]="Yes",Tabela1[[#This Row],[Minecraft Season Pass]]="Yes"),"Yes","No")</f>
        <v>No</v>
      </c>
      <c r="P9638" t="str">
        <f>IF(OR(Tabela1[[#This Row],[EA Play Season Pass]]="Yes",Tabela1[[#This Row],[Minecraft Season Pass]]="Yes"),"Yes","No")</f>
        <v>Yes</v>
      </c>
      <c r="Q9638">
        <v>27</v>
      </c>
      <c r="R9638" s="2"/>
    </row>
    <row r="9639" spans="1:18" x14ac:dyDescent="0.25">
      <c r="A9639">
        <v>9638</v>
      </c>
      <c r="B9639" t="s">
        <v>8793</v>
      </c>
      <c r="C9639" t="s">
        <v>10</v>
      </c>
      <c r="D9639" s="50">
        <v>45958</v>
      </c>
      <c r="E9639">
        <f>YEAR(Tabela1[[#This Row],[Start Date]])</f>
        <v>2025</v>
      </c>
      <c r="F9639">
        <f>ROUNDUP(MONTH(Tabela1[[#This Row],[Start Date]])/3,0)</f>
        <v>4</v>
      </c>
      <c r="G9639" t="s">
        <v>11</v>
      </c>
      <c r="H9639">
        <v>5</v>
      </c>
      <c r="I9639" t="s">
        <v>9</v>
      </c>
      <c r="J9639" t="s">
        <v>11</v>
      </c>
      <c r="K9639">
        <v>0</v>
      </c>
      <c r="L9639" t="s">
        <v>8</v>
      </c>
      <c r="M9639">
        <v>20</v>
      </c>
      <c r="N9639">
        <v>3</v>
      </c>
      <c r="O9639" t="str">
        <f>IF(AND(Tabela1[[#This Row],[EA Play Season Pass]]="Yes",Tabela1[[#This Row],[Minecraft Season Pass]]="Yes"),"Yes","No")</f>
        <v>No</v>
      </c>
      <c r="P9639" t="str">
        <f>IF(OR(Tabela1[[#This Row],[EA Play Season Pass]]="Yes",Tabela1[[#This Row],[Minecraft Season Pass]]="Yes"),"Yes","No")</f>
        <v>Yes</v>
      </c>
      <c r="Q9639">
        <v>22</v>
      </c>
      <c r="R9639" s="2"/>
    </row>
    <row r="9640" spans="1:18" x14ac:dyDescent="0.25">
      <c r="A9640">
        <v>9639</v>
      </c>
      <c r="B9640" t="s">
        <v>3121</v>
      </c>
      <c r="C9640" t="s">
        <v>10</v>
      </c>
      <c r="D9640" s="50">
        <v>45958</v>
      </c>
      <c r="E9640">
        <f>YEAR(Tabela1[[#This Row],[Start Date]])</f>
        <v>2025</v>
      </c>
      <c r="F9640">
        <f>ROUNDUP(MONTH(Tabela1[[#This Row],[Start Date]])/3,0)</f>
        <v>4</v>
      </c>
      <c r="G9640" t="s">
        <v>8</v>
      </c>
      <c r="H9640">
        <v>5</v>
      </c>
      <c r="I9640" t="s">
        <v>14</v>
      </c>
      <c r="J9640" t="s">
        <v>11</v>
      </c>
      <c r="K9640">
        <v>0</v>
      </c>
      <c r="L9640" t="s">
        <v>8</v>
      </c>
      <c r="M9640">
        <v>20</v>
      </c>
      <c r="N9640">
        <v>3</v>
      </c>
      <c r="O9640" t="str">
        <f>IF(AND(Tabela1[[#This Row],[EA Play Season Pass]]="Yes",Tabela1[[#This Row],[Minecraft Season Pass]]="Yes"),"Yes","No")</f>
        <v>No</v>
      </c>
      <c r="P9640" t="str">
        <f>IF(OR(Tabela1[[#This Row],[EA Play Season Pass]]="Yes",Tabela1[[#This Row],[Minecraft Season Pass]]="Yes"),"Yes","No")</f>
        <v>Yes</v>
      </c>
      <c r="Q9640">
        <v>22</v>
      </c>
      <c r="R9640" s="2"/>
    </row>
    <row r="9641" spans="1:18" x14ac:dyDescent="0.25">
      <c r="A9641">
        <v>9640</v>
      </c>
      <c r="B9641" t="s">
        <v>8794</v>
      </c>
      <c r="C9641" t="s">
        <v>13</v>
      </c>
      <c r="D9641" s="50">
        <v>45958</v>
      </c>
      <c r="E9641">
        <f>YEAR(Tabela1[[#This Row],[Start Date]])</f>
        <v>2025</v>
      </c>
      <c r="F9641">
        <f>ROUNDUP(MONTH(Tabela1[[#This Row],[Start Date]])/3,0)</f>
        <v>4</v>
      </c>
      <c r="G9641" t="s">
        <v>11</v>
      </c>
      <c r="H9641">
        <v>10</v>
      </c>
      <c r="I9641" t="s">
        <v>9</v>
      </c>
      <c r="J9641" t="s">
        <v>8</v>
      </c>
      <c r="K9641">
        <v>30</v>
      </c>
      <c r="L9641" t="s">
        <v>11</v>
      </c>
      <c r="M9641">
        <v>0</v>
      </c>
      <c r="N9641">
        <v>3</v>
      </c>
      <c r="O9641" t="str">
        <f>IF(AND(Tabela1[[#This Row],[EA Play Season Pass]]="Yes",Tabela1[[#This Row],[Minecraft Season Pass]]="Yes"),"Yes","No")</f>
        <v>No</v>
      </c>
      <c r="P9641" t="str">
        <f>IF(OR(Tabela1[[#This Row],[EA Play Season Pass]]="Yes",Tabela1[[#This Row],[Minecraft Season Pass]]="Yes"),"Yes","No")</f>
        <v>Yes</v>
      </c>
      <c r="Q9641">
        <v>37</v>
      </c>
      <c r="R9641" s="2"/>
    </row>
    <row r="9642" spans="1:18" x14ac:dyDescent="0.25">
      <c r="A9642">
        <v>9641</v>
      </c>
      <c r="B9642" t="s">
        <v>8795</v>
      </c>
      <c r="C9642" t="s">
        <v>7</v>
      </c>
      <c r="D9642" s="50">
        <v>45958</v>
      </c>
      <c r="E9642">
        <f>YEAR(Tabela1[[#This Row],[Start Date]])</f>
        <v>2025</v>
      </c>
      <c r="F9642">
        <f>ROUNDUP(MONTH(Tabela1[[#This Row],[Start Date]])/3,0)</f>
        <v>4</v>
      </c>
      <c r="G9642" t="s">
        <v>11</v>
      </c>
      <c r="H9642">
        <v>15</v>
      </c>
      <c r="I9642" t="s">
        <v>9</v>
      </c>
      <c r="J9642" t="s">
        <v>11</v>
      </c>
      <c r="K9642">
        <v>0</v>
      </c>
      <c r="L9642" t="s">
        <v>8</v>
      </c>
      <c r="M9642">
        <v>20</v>
      </c>
      <c r="N9642">
        <v>2</v>
      </c>
      <c r="O9642" t="str">
        <f>IF(AND(Tabela1[[#This Row],[EA Play Season Pass]]="Yes",Tabela1[[#This Row],[Minecraft Season Pass]]="Yes"),"Yes","No")</f>
        <v>No</v>
      </c>
      <c r="P9642" t="str">
        <f>IF(OR(Tabela1[[#This Row],[EA Play Season Pass]]="Yes",Tabela1[[#This Row],[Minecraft Season Pass]]="Yes"),"Yes","No")</f>
        <v>Yes</v>
      </c>
      <c r="Q9642">
        <v>33</v>
      </c>
      <c r="R9642" s="2"/>
    </row>
    <row r="9643" spans="1:18" x14ac:dyDescent="0.25">
      <c r="A9643">
        <v>9642</v>
      </c>
      <c r="B9643" t="s">
        <v>8796</v>
      </c>
      <c r="C9643" t="s">
        <v>7</v>
      </c>
      <c r="D9643" s="50">
        <v>45958</v>
      </c>
      <c r="E9643">
        <f>YEAR(Tabela1[[#This Row],[Start Date]])</f>
        <v>2025</v>
      </c>
      <c r="F9643">
        <f>ROUNDUP(MONTH(Tabela1[[#This Row],[Start Date]])/3,0)</f>
        <v>4</v>
      </c>
      <c r="G9643" t="s">
        <v>11</v>
      </c>
      <c r="H9643">
        <v>15</v>
      </c>
      <c r="I9643" t="s">
        <v>12</v>
      </c>
      <c r="J9643" t="s">
        <v>11</v>
      </c>
      <c r="K9643">
        <v>0</v>
      </c>
      <c r="L9643" t="s">
        <v>8</v>
      </c>
      <c r="M9643">
        <v>20</v>
      </c>
      <c r="N9643">
        <v>1</v>
      </c>
      <c r="O9643" t="str">
        <f>IF(AND(Tabela1[[#This Row],[EA Play Season Pass]]="Yes",Tabela1[[#This Row],[Minecraft Season Pass]]="Yes"),"Yes","No")</f>
        <v>No</v>
      </c>
      <c r="P9643" t="str">
        <f>IF(OR(Tabela1[[#This Row],[EA Play Season Pass]]="Yes",Tabela1[[#This Row],[Minecraft Season Pass]]="Yes"),"Yes","No")</f>
        <v>Yes</v>
      </c>
      <c r="Q9643">
        <v>34</v>
      </c>
      <c r="R9643" s="2"/>
    </row>
    <row r="9644" spans="1:18" x14ac:dyDescent="0.25">
      <c r="A9644">
        <v>9643</v>
      </c>
      <c r="B9644" t="s">
        <v>2898</v>
      </c>
      <c r="C9644" t="s">
        <v>13</v>
      </c>
      <c r="D9644" s="50">
        <v>45959</v>
      </c>
      <c r="E9644">
        <f>YEAR(Tabela1[[#This Row],[Start Date]])</f>
        <v>2025</v>
      </c>
      <c r="F9644">
        <f>ROUNDUP(MONTH(Tabela1[[#This Row],[Start Date]])/3,0)</f>
        <v>4</v>
      </c>
      <c r="G9644" t="s">
        <v>11</v>
      </c>
      <c r="H9644">
        <v>10</v>
      </c>
      <c r="I9644" t="s">
        <v>12</v>
      </c>
      <c r="J9644" t="s">
        <v>8</v>
      </c>
      <c r="K9644">
        <v>30</v>
      </c>
      <c r="L9644" t="s">
        <v>11</v>
      </c>
      <c r="M9644">
        <v>0</v>
      </c>
      <c r="N9644">
        <v>2</v>
      </c>
      <c r="O9644" t="str">
        <f>IF(AND(Tabela1[[#This Row],[EA Play Season Pass]]="Yes",Tabela1[[#This Row],[Minecraft Season Pass]]="Yes"),"Yes","No")</f>
        <v>No</v>
      </c>
      <c r="P9644" t="str">
        <f>IF(OR(Tabela1[[#This Row],[EA Play Season Pass]]="Yes",Tabela1[[#This Row],[Minecraft Season Pass]]="Yes"),"Yes","No")</f>
        <v>Yes</v>
      </c>
      <c r="Q9644">
        <v>38</v>
      </c>
      <c r="R9644" s="2"/>
    </row>
    <row r="9645" spans="1:18" x14ac:dyDescent="0.25">
      <c r="A9645">
        <v>9644</v>
      </c>
      <c r="B9645" t="s">
        <v>2895</v>
      </c>
      <c r="C9645" t="s">
        <v>10</v>
      </c>
      <c r="D9645" s="50">
        <v>45959</v>
      </c>
      <c r="E9645">
        <f>YEAR(Tabela1[[#This Row],[Start Date]])</f>
        <v>2025</v>
      </c>
      <c r="F9645">
        <f>ROUNDUP(MONTH(Tabela1[[#This Row],[Start Date]])/3,0)</f>
        <v>4</v>
      </c>
      <c r="G9645" t="s">
        <v>8</v>
      </c>
      <c r="H9645">
        <v>5</v>
      </c>
      <c r="I9645" t="s">
        <v>14</v>
      </c>
      <c r="J9645" t="s">
        <v>11</v>
      </c>
      <c r="K9645">
        <v>0</v>
      </c>
      <c r="L9645" t="s">
        <v>11</v>
      </c>
      <c r="M9645">
        <v>0</v>
      </c>
      <c r="N9645">
        <v>1</v>
      </c>
      <c r="O9645" t="str">
        <f>IF(AND(Tabela1[[#This Row],[EA Play Season Pass]]="Yes",Tabela1[[#This Row],[Minecraft Season Pass]]="Yes"),"Yes","No")</f>
        <v>No</v>
      </c>
      <c r="P9645" t="str">
        <f>IF(OR(Tabela1[[#This Row],[EA Play Season Pass]]="Yes",Tabela1[[#This Row],[Minecraft Season Pass]]="Yes"),"Yes","No")</f>
        <v>No</v>
      </c>
      <c r="Q9645">
        <v>4</v>
      </c>
      <c r="R9645" s="2"/>
    </row>
    <row r="9646" spans="1:18" x14ac:dyDescent="0.25">
      <c r="A9646">
        <v>9645</v>
      </c>
      <c r="B9646" t="s">
        <v>8797</v>
      </c>
      <c r="C9646" t="s">
        <v>13</v>
      </c>
      <c r="D9646" s="50">
        <v>45959</v>
      </c>
      <c r="E9646">
        <f>YEAR(Tabela1[[#This Row],[Start Date]])</f>
        <v>2025</v>
      </c>
      <c r="F9646">
        <f>ROUNDUP(MONTH(Tabela1[[#This Row],[Start Date]])/3,0)</f>
        <v>4</v>
      </c>
      <c r="G9646" t="s">
        <v>8</v>
      </c>
      <c r="H9646">
        <v>10</v>
      </c>
      <c r="I9646" t="s">
        <v>9</v>
      </c>
      <c r="J9646" t="s">
        <v>11</v>
      </c>
      <c r="K9646">
        <v>0</v>
      </c>
      <c r="L9646" t="s">
        <v>11</v>
      </c>
      <c r="M9646">
        <v>0</v>
      </c>
      <c r="N9646">
        <v>3</v>
      </c>
      <c r="O9646" t="str">
        <f>IF(AND(Tabela1[[#This Row],[EA Play Season Pass]]="Yes",Tabela1[[#This Row],[Minecraft Season Pass]]="Yes"),"Yes","No")</f>
        <v>No</v>
      </c>
      <c r="P9646" t="str">
        <f>IF(OR(Tabela1[[#This Row],[EA Play Season Pass]]="Yes",Tabela1[[#This Row],[Minecraft Season Pass]]="Yes"),"Yes","No")</f>
        <v>No</v>
      </c>
      <c r="Q9646">
        <v>7</v>
      </c>
      <c r="R9646" s="2"/>
    </row>
    <row r="9647" spans="1:18" x14ac:dyDescent="0.25">
      <c r="A9647">
        <v>9646</v>
      </c>
      <c r="B9647" t="s">
        <v>986</v>
      </c>
      <c r="C9647" t="s">
        <v>13</v>
      </c>
      <c r="D9647" s="50">
        <v>45959</v>
      </c>
      <c r="E9647">
        <f>YEAR(Tabela1[[#This Row],[Start Date]])</f>
        <v>2025</v>
      </c>
      <c r="F9647">
        <f>ROUNDUP(MONTH(Tabela1[[#This Row],[Start Date]])/3,0)</f>
        <v>4</v>
      </c>
      <c r="G9647" t="s">
        <v>8</v>
      </c>
      <c r="H9647">
        <v>10</v>
      </c>
      <c r="I9647" t="s">
        <v>12</v>
      </c>
      <c r="J9647" t="s">
        <v>11</v>
      </c>
      <c r="K9647">
        <v>0</v>
      </c>
      <c r="L9647" t="s">
        <v>8</v>
      </c>
      <c r="M9647">
        <v>20</v>
      </c>
      <c r="N9647">
        <v>2</v>
      </c>
      <c r="O9647" t="str">
        <f>IF(AND(Tabela1[[#This Row],[EA Play Season Pass]]="Yes",Tabela1[[#This Row],[Minecraft Season Pass]]="Yes"),"Yes","No")</f>
        <v>No</v>
      </c>
      <c r="P9647" t="str">
        <f>IF(OR(Tabela1[[#This Row],[EA Play Season Pass]]="Yes",Tabela1[[#This Row],[Minecraft Season Pass]]="Yes"),"Yes","No")</f>
        <v>Yes</v>
      </c>
      <c r="Q9647">
        <v>28</v>
      </c>
      <c r="R9647" s="2"/>
    </row>
    <row r="9648" spans="1:18" x14ac:dyDescent="0.25">
      <c r="A9648">
        <v>9647</v>
      </c>
      <c r="B9648" t="s">
        <v>3433</v>
      </c>
      <c r="C9648" t="s">
        <v>13</v>
      </c>
      <c r="D9648" s="50">
        <v>45959</v>
      </c>
      <c r="E9648">
        <f>YEAR(Tabela1[[#This Row],[Start Date]])</f>
        <v>2025</v>
      </c>
      <c r="F9648">
        <f>ROUNDUP(MONTH(Tabela1[[#This Row],[Start Date]])/3,0)</f>
        <v>4</v>
      </c>
      <c r="G9648" t="s">
        <v>8</v>
      </c>
      <c r="H9648">
        <v>10</v>
      </c>
      <c r="I9648" t="s">
        <v>12</v>
      </c>
      <c r="J9648" t="s">
        <v>11</v>
      </c>
      <c r="K9648">
        <v>0</v>
      </c>
      <c r="L9648" t="s">
        <v>11</v>
      </c>
      <c r="M9648">
        <v>0</v>
      </c>
      <c r="N9648">
        <v>2</v>
      </c>
      <c r="O9648" t="str">
        <f>IF(AND(Tabela1[[#This Row],[EA Play Season Pass]]="Yes",Tabela1[[#This Row],[Minecraft Season Pass]]="Yes"),"Yes","No")</f>
        <v>No</v>
      </c>
      <c r="P9648" t="str">
        <f>IF(OR(Tabela1[[#This Row],[EA Play Season Pass]]="Yes",Tabela1[[#This Row],[Minecraft Season Pass]]="Yes"),"Yes","No")</f>
        <v>No</v>
      </c>
      <c r="Q9648">
        <v>8</v>
      </c>
      <c r="R9648" s="2"/>
    </row>
    <row r="9649" spans="1:18" x14ac:dyDescent="0.25">
      <c r="A9649">
        <v>9648</v>
      </c>
      <c r="B9649" t="s">
        <v>1839</v>
      </c>
      <c r="C9649" t="s">
        <v>7</v>
      </c>
      <c r="D9649" s="50">
        <v>45959</v>
      </c>
      <c r="E9649">
        <f>YEAR(Tabela1[[#This Row],[Start Date]])</f>
        <v>2025</v>
      </c>
      <c r="F9649">
        <f>ROUNDUP(MONTH(Tabela1[[#This Row],[Start Date]])/3,0)</f>
        <v>4</v>
      </c>
      <c r="G9649" t="s">
        <v>11</v>
      </c>
      <c r="H9649">
        <v>15</v>
      </c>
      <c r="I9649" t="s">
        <v>12</v>
      </c>
      <c r="J9649" t="s">
        <v>11</v>
      </c>
      <c r="K9649">
        <v>0</v>
      </c>
      <c r="L9649" t="s">
        <v>11</v>
      </c>
      <c r="M9649">
        <v>0</v>
      </c>
      <c r="N9649">
        <v>3</v>
      </c>
      <c r="O9649" t="str">
        <f>IF(AND(Tabela1[[#This Row],[EA Play Season Pass]]="Yes",Tabela1[[#This Row],[Minecraft Season Pass]]="Yes"),"Yes","No")</f>
        <v>No</v>
      </c>
      <c r="P9649" t="str">
        <f>IF(OR(Tabela1[[#This Row],[EA Play Season Pass]]="Yes",Tabela1[[#This Row],[Minecraft Season Pass]]="Yes"),"Yes","No")</f>
        <v>No</v>
      </c>
      <c r="Q9649">
        <v>12</v>
      </c>
      <c r="R9649" s="2"/>
    </row>
    <row r="9650" spans="1:18" x14ac:dyDescent="0.25">
      <c r="A9650">
        <v>9649</v>
      </c>
      <c r="B9650" t="s">
        <v>8798</v>
      </c>
      <c r="C9650" t="s">
        <v>13</v>
      </c>
      <c r="D9650" s="50">
        <v>45959</v>
      </c>
      <c r="E9650">
        <f>YEAR(Tabela1[[#This Row],[Start Date]])</f>
        <v>2025</v>
      </c>
      <c r="F9650">
        <f>ROUNDUP(MONTH(Tabela1[[#This Row],[Start Date]])/3,0)</f>
        <v>4</v>
      </c>
      <c r="G9650" t="s">
        <v>11</v>
      </c>
      <c r="H9650">
        <v>10</v>
      </c>
      <c r="I9650" t="s">
        <v>12</v>
      </c>
      <c r="J9650" t="s">
        <v>11</v>
      </c>
      <c r="K9650">
        <v>0</v>
      </c>
      <c r="L9650" t="s">
        <v>11</v>
      </c>
      <c r="M9650">
        <v>0</v>
      </c>
      <c r="N9650">
        <v>3</v>
      </c>
      <c r="O9650" t="str">
        <f>IF(AND(Tabela1[[#This Row],[EA Play Season Pass]]="Yes",Tabela1[[#This Row],[Minecraft Season Pass]]="Yes"),"Yes","No")</f>
        <v>No</v>
      </c>
      <c r="P9650" t="str">
        <f>IF(OR(Tabela1[[#This Row],[EA Play Season Pass]]="Yes",Tabela1[[#This Row],[Minecraft Season Pass]]="Yes"),"Yes","No")</f>
        <v>No</v>
      </c>
      <c r="Q9650">
        <v>7</v>
      </c>
      <c r="R9650" s="2"/>
    </row>
    <row r="9651" spans="1:18" x14ac:dyDescent="0.25">
      <c r="A9651">
        <v>9650</v>
      </c>
      <c r="B9651" t="s">
        <v>8799</v>
      </c>
      <c r="C9651" t="s">
        <v>7</v>
      </c>
      <c r="D9651" s="50">
        <v>45959</v>
      </c>
      <c r="E9651">
        <f>YEAR(Tabela1[[#This Row],[Start Date]])</f>
        <v>2025</v>
      </c>
      <c r="F9651">
        <f>ROUNDUP(MONTH(Tabela1[[#This Row],[Start Date]])/3,0)</f>
        <v>4</v>
      </c>
      <c r="G9651" t="s">
        <v>11</v>
      </c>
      <c r="H9651">
        <v>15</v>
      </c>
      <c r="I9651" t="s">
        <v>12</v>
      </c>
      <c r="J9651" t="s">
        <v>8</v>
      </c>
      <c r="K9651">
        <v>30</v>
      </c>
      <c r="L9651" t="s">
        <v>11</v>
      </c>
      <c r="M9651">
        <v>0</v>
      </c>
      <c r="N9651">
        <v>2</v>
      </c>
      <c r="O9651" t="str">
        <f>IF(AND(Tabela1[[#This Row],[EA Play Season Pass]]="Yes",Tabela1[[#This Row],[Minecraft Season Pass]]="Yes"),"Yes","No")</f>
        <v>No</v>
      </c>
      <c r="P9651" t="str">
        <f>IF(OR(Tabela1[[#This Row],[EA Play Season Pass]]="Yes",Tabela1[[#This Row],[Minecraft Season Pass]]="Yes"),"Yes","No")</f>
        <v>Yes</v>
      </c>
      <c r="Q9651">
        <v>43</v>
      </c>
      <c r="R9651" s="2"/>
    </row>
    <row r="9652" spans="1:18" x14ac:dyDescent="0.25">
      <c r="A9652">
        <v>9651</v>
      </c>
      <c r="B9652" t="s">
        <v>8800</v>
      </c>
      <c r="C9652" t="s">
        <v>7</v>
      </c>
      <c r="D9652" s="50">
        <v>45959</v>
      </c>
      <c r="E9652">
        <f>YEAR(Tabela1[[#This Row],[Start Date]])</f>
        <v>2025</v>
      </c>
      <c r="F9652">
        <f>ROUNDUP(MONTH(Tabela1[[#This Row],[Start Date]])/3,0)</f>
        <v>4</v>
      </c>
      <c r="G9652" t="s">
        <v>8</v>
      </c>
      <c r="H9652">
        <v>15</v>
      </c>
      <c r="I9652" t="s">
        <v>9</v>
      </c>
      <c r="J9652" t="s">
        <v>11</v>
      </c>
      <c r="K9652">
        <v>0</v>
      </c>
      <c r="L9652" t="s">
        <v>8</v>
      </c>
      <c r="M9652">
        <v>20</v>
      </c>
      <c r="N9652">
        <v>1</v>
      </c>
      <c r="O9652" t="str">
        <f>IF(AND(Tabela1[[#This Row],[EA Play Season Pass]]="Yes",Tabela1[[#This Row],[Minecraft Season Pass]]="Yes"),"Yes","No")</f>
        <v>No</v>
      </c>
      <c r="P9652" t="str">
        <f>IF(OR(Tabela1[[#This Row],[EA Play Season Pass]]="Yes",Tabela1[[#This Row],[Minecraft Season Pass]]="Yes"),"Yes","No")</f>
        <v>Yes</v>
      </c>
      <c r="Q9652">
        <v>34</v>
      </c>
      <c r="R9652" s="2"/>
    </row>
    <row r="9653" spans="1:18" x14ac:dyDescent="0.25">
      <c r="A9653">
        <v>9652</v>
      </c>
      <c r="B9653" t="s">
        <v>1039</v>
      </c>
      <c r="C9653" t="s">
        <v>10</v>
      </c>
      <c r="D9653" s="50">
        <v>45960</v>
      </c>
      <c r="E9653">
        <f>YEAR(Tabela1[[#This Row],[Start Date]])</f>
        <v>2025</v>
      </c>
      <c r="F9653">
        <f>ROUNDUP(MONTH(Tabela1[[#This Row],[Start Date]])/3,0)</f>
        <v>4</v>
      </c>
      <c r="G9653" t="s">
        <v>11</v>
      </c>
      <c r="H9653">
        <v>5</v>
      </c>
      <c r="I9653" t="s">
        <v>9</v>
      </c>
      <c r="J9653" t="s">
        <v>11</v>
      </c>
      <c r="K9653">
        <v>0</v>
      </c>
      <c r="L9653" t="s">
        <v>8</v>
      </c>
      <c r="M9653">
        <v>20</v>
      </c>
      <c r="N9653">
        <v>2</v>
      </c>
      <c r="O9653" t="str">
        <f>IF(AND(Tabela1[[#This Row],[EA Play Season Pass]]="Yes",Tabela1[[#This Row],[Minecraft Season Pass]]="Yes"),"Yes","No")</f>
        <v>No</v>
      </c>
      <c r="P9653" t="str">
        <f>IF(OR(Tabela1[[#This Row],[EA Play Season Pass]]="Yes",Tabela1[[#This Row],[Minecraft Season Pass]]="Yes"),"Yes","No")</f>
        <v>Yes</v>
      </c>
      <c r="Q9653">
        <v>23</v>
      </c>
      <c r="R9653" s="2"/>
    </row>
    <row r="9654" spans="1:18" x14ac:dyDescent="0.25">
      <c r="A9654">
        <v>9653</v>
      </c>
      <c r="B9654" t="s">
        <v>8801</v>
      </c>
      <c r="C9654" t="s">
        <v>10</v>
      </c>
      <c r="D9654" s="50">
        <v>45960</v>
      </c>
      <c r="E9654">
        <f>YEAR(Tabela1[[#This Row],[Start Date]])</f>
        <v>2025</v>
      </c>
      <c r="F9654">
        <f>ROUNDUP(MONTH(Tabela1[[#This Row],[Start Date]])/3,0)</f>
        <v>4</v>
      </c>
      <c r="G9654" t="s">
        <v>8</v>
      </c>
      <c r="H9654">
        <v>5</v>
      </c>
      <c r="I9654" t="s">
        <v>9</v>
      </c>
      <c r="J9654" t="s">
        <v>8</v>
      </c>
      <c r="K9654">
        <v>30</v>
      </c>
      <c r="L9654" t="s">
        <v>8</v>
      </c>
      <c r="M9654">
        <v>20</v>
      </c>
      <c r="N9654">
        <v>2</v>
      </c>
      <c r="O9654" t="str">
        <f>IF(AND(Tabela1[[#This Row],[EA Play Season Pass]]="Yes",Tabela1[[#This Row],[Minecraft Season Pass]]="Yes"),"Yes","No")</f>
        <v>Yes</v>
      </c>
      <c r="P9654" t="str">
        <f>IF(OR(Tabela1[[#This Row],[EA Play Season Pass]]="Yes",Tabela1[[#This Row],[Minecraft Season Pass]]="Yes"),"Yes","No")</f>
        <v>Yes</v>
      </c>
      <c r="Q9654">
        <v>53</v>
      </c>
      <c r="R9654" s="2"/>
    </row>
    <row r="9655" spans="1:18" x14ac:dyDescent="0.25">
      <c r="A9655">
        <v>9654</v>
      </c>
      <c r="B9655" t="s">
        <v>201</v>
      </c>
      <c r="C9655" t="s">
        <v>7</v>
      </c>
      <c r="D9655" s="50">
        <v>45960</v>
      </c>
      <c r="E9655">
        <f>YEAR(Tabela1[[#This Row],[Start Date]])</f>
        <v>2025</v>
      </c>
      <c r="F9655">
        <f>ROUNDUP(MONTH(Tabela1[[#This Row],[Start Date]])/3,0)</f>
        <v>4</v>
      </c>
      <c r="G9655" t="s">
        <v>11</v>
      </c>
      <c r="H9655">
        <v>15</v>
      </c>
      <c r="I9655" t="s">
        <v>14</v>
      </c>
      <c r="J9655" t="s">
        <v>11</v>
      </c>
      <c r="K9655">
        <v>0</v>
      </c>
      <c r="L9655" t="s">
        <v>8</v>
      </c>
      <c r="M9655">
        <v>20</v>
      </c>
      <c r="N9655">
        <v>2</v>
      </c>
      <c r="O9655" t="str">
        <f>IF(AND(Tabela1[[#This Row],[EA Play Season Pass]]="Yes",Tabela1[[#This Row],[Minecraft Season Pass]]="Yes"),"Yes","No")</f>
        <v>No</v>
      </c>
      <c r="P9655" t="str">
        <f>IF(OR(Tabela1[[#This Row],[EA Play Season Pass]]="Yes",Tabela1[[#This Row],[Minecraft Season Pass]]="Yes"),"Yes","No")</f>
        <v>Yes</v>
      </c>
      <c r="Q9655">
        <v>33</v>
      </c>
      <c r="R9655" s="2"/>
    </row>
    <row r="9656" spans="1:18" x14ac:dyDescent="0.25">
      <c r="A9656">
        <v>9655</v>
      </c>
      <c r="B9656" t="s">
        <v>8802</v>
      </c>
      <c r="C9656" t="s">
        <v>13</v>
      </c>
      <c r="D9656" s="50">
        <v>45960</v>
      </c>
      <c r="E9656">
        <f>YEAR(Tabela1[[#This Row],[Start Date]])</f>
        <v>2025</v>
      </c>
      <c r="F9656">
        <f>ROUNDUP(MONTH(Tabela1[[#This Row],[Start Date]])/3,0)</f>
        <v>4</v>
      </c>
      <c r="G9656" t="s">
        <v>8</v>
      </c>
      <c r="H9656">
        <v>10</v>
      </c>
      <c r="I9656" t="s">
        <v>14</v>
      </c>
      <c r="J9656" t="s">
        <v>8</v>
      </c>
      <c r="K9656">
        <v>30</v>
      </c>
      <c r="L9656" t="s">
        <v>8</v>
      </c>
      <c r="M9656">
        <v>20</v>
      </c>
      <c r="N9656">
        <v>1</v>
      </c>
      <c r="O9656" t="str">
        <f>IF(AND(Tabela1[[#This Row],[EA Play Season Pass]]="Yes",Tabela1[[#This Row],[Minecraft Season Pass]]="Yes"),"Yes","No")</f>
        <v>Yes</v>
      </c>
      <c r="P9656" t="str">
        <f>IF(OR(Tabela1[[#This Row],[EA Play Season Pass]]="Yes",Tabela1[[#This Row],[Minecraft Season Pass]]="Yes"),"Yes","No")</f>
        <v>Yes</v>
      </c>
      <c r="Q9656">
        <v>59</v>
      </c>
      <c r="R9656" s="2"/>
    </row>
    <row r="9657" spans="1:18" x14ac:dyDescent="0.25">
      <c r="A9657">
        <v>9656</v>
      </c>
      <c r="B9657" t="s">
        <v>8803</v>
      </c>
      <c r="C9657" t="s">
        <v>10</v>
      </c>
      <c r="D9657" s="50">
        <v>45961</v>
      </c>
      <c r="E9657">
        <f>YEAR(Tabela1[[#This Row],[Start Date]])</f>
        <v>2025</v>
      </c>
      <c r="F9657">
        <f>ROUNDUP(MONTH(Tabela1[[#This Row],[Start Date]])/3,0)</f>
        <v>4</v>
      </c>
      <c r="G9657" t="s">
        <v>11</v>
      </c>
      <c r="H9657">
        <v>5</v>
      </c>
      <c r="I9657" t="s">
        <v>9</v>
      </c>
      <c r="J9657" t="s">
        <v>8</v>
      </c>
      <c r="K9657">
        <v>30</v>
      </c>
      <c r="L9657" t="s">
        <v>11</v>
      </c>
      <c r="M9657">
        <v>0</v>
      </c>
      <c r="N9657">
        <v>1</v>
      </c>
      <c r="O9657" t="str">
        <f>IF(AND(Tabela1[[#This Row],[EA Play Season Pass]]="Yes",Tabela1[[#This Row],[Minecraft Season Pass]]="Yes"),"Yes","No")</f>
        <v>No</v>
      </c>
      <c r="P9657" t="str">
        <f>IF(OR(Tabela1[[#This Row],[EA Play Season Pass]]="Yes",Tabela1[[#This Row],[Minecraft Season Pass]]="Yes"),"Yes","No")</f>
        <v>Yes</v>
      </c>
      <c r="Q9657">
        <v>34</v>
      </c>
      <c r="R9657" s="2"/>
    </row>
    <row r="9658" spans="1:18" x14ac:dyDescent="0.25">
      <c r="A9658">
        <v>9657</v>
      </c>
      <c r="B9658" t="s">
        <v>1227</v>
      </c>
      <c r="C9658" t="s">
        <v>13</v>
      </c>
      <c r="D9658" s="50">
        <v>45961</v>
      </c>
      <c r="E9658">
        <f>YEAR(Tabela1[[#This Row],[Start Date]])</f>
        <v>2025</v>
      </c>
      <c r="F9658">
        <f>ROUNDUP(MONTH(Tabela1[[#This Row],[Start Date]])/3,0)</f>
        <v>4</v>
      </c>
      <c r="G9658" t="s">
        <v>8</v>
      </c>
      <c r="H9658">
        <v>10</v>
      </c>
      <c r="I9658" t="s">
        <v>12</v>
      </c>
      <c r="J9658" t="s">
        <v>8</v>
      </c>
      <c r="K9658">
        <v>30</v>
      </c>
      <c r="L9658" t="s">
        <v>11</v>
      </c>
      <c r="M9658">
        <v>0</v>
      </c>
      <c r="N9658">
        <v>3</v>
      </c>
      <c r="O9658" t="str">
        <f>IF(AND(Tabela1[[#This Row],[EA Play Season Pass]]="Yes",Tabela1[[#This Row],[Minecraft Season Pass]]="Yes"),"Yes","No")</f>
        <v>No</v>
      </c>
      <c r="P9658" t="str">
        <f>IF(OR(Tabela1[[#This Row],[EA Play Season Pass]]="Yes",Tabela1[[#This Row],[Minecraft Season Pass]]="Yes"),"Yes","No")</f>
        <v>Yes</v>
      </c>
      <c r="Q9658">
        <v>37</v>
      </c>
      <c r="R9658" s="2"/>
    </row>
    <row r="9659" spans="1:18" x14ac:dyDescent="0.25">
      <c r="A9659">
        <v>9658</v>
      </c>
      <c r="B9659" t="s">
        <v>8804</v>
      </c>
      <c r="C9659" t="s">
        <v>10</v>
      </c>
      <c r="D9659" s="50">
        <v>45961</v>
      </c>
      <c r="E9659">
        <f>YEAR(Tabela1[[#This Row],[Start Date]])</f>
        <v>2025</v>
      </c>
      <c r="F9659">
        <f>ROUNDUP(MONTH(Tabela1[[#This Row],[Start Date]])/3,0)</f>
        <v>4</v>
      </c>
      <c r="G9659" t="s">
        <v>8</v>
      </c>
      <c r="H9659">
        <v>5</v>
      </c>
      <c r="I9659" t="s">
        <v>12</v>
      </c>
      <c r="J9659" t="s">
        <v>11</v>
      </c>
      <c r="K9659">
        <v>0</v>
      </c>
      <c r="L9659" t="s">
        <v>8</v>
      </c>
      <c r="M9659">
        <v>20</v>
      </c>
      <c r="N9659">
        <v>1</v>
      </c>
      <c r="O9659" t="str">
        <f>IF(AND(Tabela1[[#This Row],[EA Play Season Pass]]="Yes",Tabela1[[#This Row],[Minecraft Season Pass]]="Yes"),"Yes","No")</f>
        <v>No</v>
      </c>
      <c r="P9659" t="str">
        <f>IF(OR(Tabela1[[#This Row],[EA Play Season Pass]]="Yes",Tabela1[[#This Row],[Minecraft Season Pass]]="Yes"),"Yes","No")</f>
        <v>Yes</v>
      </c>
      <c r="Q9659">
        <v>24</v>
      </c>
      <c r="R9659" s="2"/>
    </row>
    <row r="9660" spans="1:18" x14ac:dyDescent="0.25">
      <c r="A9660">
        <v>9659</v>
      </c>
      <c r="B9660" t="s">
        <v>2695</v>
      </c>
      <c r="C9660" t="s">
        <v>13</v>
      </c>
      <c r="D9660" s="50">
        <v>45961</v>
      </c>
      <c r="E9660">
        <f>YEAR(Tabela1[[#This Row],[Start Date]])</f>
        <v>2025</v>
      </c>
      <c r="F9660">
        <f>ROUNDUP(MONTH(Tabela1[[#This Row],[Start Date]])/3,0)</f>
        <v>4</v>
      </c>
      <c r="G9660" t="s">
        <v>11</v>
      </c>
      <c r="H9660">
        <v>10</v>
      </c>
      <c r="I9660" t="s">
        <v>12</v>
      </c>
      <c r="J9660" t="s">
        <v>8</v>
      </c>
      <c r="K9660">
        <v>30</v>
      </c>
      <c r="L9660" t="s">
        <v>8</v>
      </c>
      <c r="M9660">
        <v>20</v>
      </c>
      <c r="N9660">
        <v>2</v>
      </c>
      <c r="O9660" t="str">
        <f>IF(AND(Tabela1[[#This Row],[EA Play Season Pass]]="Yes",Tabela1[[#This Row],[Minecraft Season Pass]]="Yes"),"Yes","No")</f>
        <v>Yes</v>
      </c>
      <c r="P9660" t="str">
        <f>IF(OR(Tabela1[[#This Row],[EA Play Season Pass]]="Yes",Tabela1[[#This Row],[Minecraft Season Pass]]="Yes"),"Yes","No")</f>
        <v>Yes</v>
      </c>
      <c r="Q9660">
        <v>58</v>
      </c>
      <c r="R9660" s="2"/>
    </row>
    <row r="9661" spans="1:18" x14ac:dyDescent="0.25">
      <c r="A9661">
        <v>9660</v>
      </c>
      <c r="B9661" t="s">
        <v>8805</v>
      </c>
      <c r="C9661" t="s">
        <v>10</v>
      </c>
      <c r="D9661" s="50">
        <v>45961</v>
      </c>
      <c r="E9661">
        <f>YEAR(Tabela1[[#This Row],[Start Date]])</f>
        <v>2025</v>
      </c>
      <c r="F9661">
        <f>ROUNDUP(MONTH(Tabela1[[#This Row],[Start Date]])/3,0)</f>
        <v>4</v>
      </c>
      <c r="G9661" t="s">
        <v>8</v>
      </c>
      <c r="H9661">
        <v>5</v>
      </c>
      <c r="I9661" t="s">
        <v>14</v>
      </c>
      <c r="J9661" t="s">
        <v>8</v>
      </c>
      <c r="K9661">
        <v>30</v>
      </c>
      <c r="L9661" t="s">
        <v>8</v>
      </c>
      <c r="M9661">
        <v>20</v>
      </c>
      <c r="N9661">
        <v>3</v>
      </c>
      <c r="O9661" t="str">
        <f>IF(AND(Tabela1[[#This Row],[EA Play Season Pass]]="Yes",Tabela1[[#This Row],[Minecraft Season Pass]]="Yes"),"Yes","No")</f>
        <v>Yes</v>
      </c>
      <c r="P9661" t="str">
        <f>IF(OR(Tabela1[[#This Row],[EA Play Season Pass]]="Yes",Tabela1[[#This Row],[Minecraft Season Pass]]="Yes"),"Yes","No")</f>
        <v>Yes</v>
      </c>
      <c r="Q9661">
        <v>52</v>
      </c>
      <c r="R9661" s="2"/>
    </row>
    <row r="9662" spans="1:18" x14ac:dyDescent="0.25">
      <c r="A9662">
        <v>9661</v>
      </c>
      <c r="B9662" t="s">
        <v>8806</v>
      </c>
      <c r="C9662" t="s">
        <v>7</v>
      </c>
      <c r="D9662" s="50">
        <v>45961</v>
      </c>
      <c r="E9662">
        <f>YEAR(Tabela1[[#This Row],[Start Date]])</f>
        <v>2025</v>
      </c>
      <c r="F9662">
        <f>ROUNDUP(MONTH(Tabela1[[#This Row],[Start Date]])/3,0)</f>
        <v>4</v>
      </c>
      <c r="G9662" t="s">
        <v>11</v>
      </c>
      <c r="H9662">
        <v>15</v>
      </c>
      <c r="I9662" t="s">
        <v>9</v>
      </c>
      <c r="J9662" t="s">
        <v>11</v>
      </c>
      <c r="K9662">
        <v>0</v>
      </c>
      <c r="L9662" t="s">
        <v>11</v>
      </c>
      <c r="M9662">
        <v>0</v>
      </c>
      <c r="N9662">
        <v>3</v>
      </c>
      <c r="O9662" t="str">
        <f>IF(AND(Tabela1[[#This Row],[EA Play Season Pass]]="Yes",Tabela1[[#This Row],[Minecraft Season Pass]]="Yes"),"Yes","No")</f>
        <v>No</v>
      </c>
      <c r="P9662" t="str">
        <f>IF(OR(Tabela1[[#This Row],[EA Play Season Pass]]="Yes",Tabela1[[#This Row],[Minecraft Season Pass]]="Yes"),"Yes","No")</f>
        <v>No</v>
      </c>
      <c r="Q9662">
        <v>12</v>
      </c>
      <c r="R9662" s="2"/>
    </row>
    <row r="9663" spans="1:18" x14ac:dyDescent="0.25">
      <c r="A9663">
        <v>9662</v>
      </c>
      <c r="B9663" t="s">
        <v>8807</v>
      </c>
      <c r="C9663" t="s">
        <v>13</v>
      </c>
      <c r="D9663" s="50">
        <v>45962</v>
      </c>
      <c r="E9663">
        <f>YEAR(Tabela1[[#This Row],[Start Date]])</f>
        <v>2025</v>
      </c>
      <c r="F9663">
        <f>ROUNDUP(MONTH(Tabela1[[#This Row],[Start Date]])/3,0)</f>
        <v>4</v>
      </c>
      <c r="G9663" t="s">
        <v>8</v>
      </c>
      <c r="H9663">
        <v>10</v>
      </c>
      <c r="I9663" t="s">
        <v>12</v>
      </c>
      <c r="J9663" t="s">
        <v>11</v>
      </c>
      <c r="K9663">
        <v>0</v>
      </c>
      <c r="L9663" t="s">
        <v>8</v>
      </c>
      <c r="M9663">
        <v>20</v>
      </c>
      <c r="N9663">
        <v>3</v>
      </c>
      <c r="O9663" t="str">
        <f>IF(AND(Tabela1[[#This Row],[EA Play Season Pass]]="Yes",Tabela1[[#This Row],[Minecraft Season Pass]]="Yes"),"Yes","No")</f>
        <v>No</v>
      </c>
      <c r="P9663" t="str">
        <f>IF(OR(Tabela1[[#This Row],[EA Play Season Pass]]="Yes",Tabela1[[#This Row],[Minecraft Season Pass]]="Yes"),"Yes","No")</f>
        <v>Yes</v>
      </c>
      <c r="Q9663">
        <v>27</v>
      </c>
      <c r="R9663" s="2"/>
    </row>
    <row r="9664" spans="1:18" x14ac:dyDescent="0.25">
      <c r="A9664">
        <v>9663</v>
      </c>
      <c r="B9664" t="s">
        <v>8808</v>
      </c>
      <c r="C9664" t="s">
        <v>13</v>
      </c>
      <c r="D9664" s="50">
        <v>45962</v>
      </c>
      <c r="E9664">
        <f>YEAR(Tabela1[[#This Row],[Start Date]])</f>
        <v>2025</v>
      </c>
      <c r="F9664">
        <f>ROUNDUP(MONTH(Tabela1[[#This Row],[Start Date]])/3,0)</f>
        <v>4</v>
      </c>
      <c r="G9664" t="s">
        <v>11</v>
      </c>
      <c r="H9664">
        <v>10</v>
      </c>
      <c r="I9664" t="s">
        <v>14</v>
      </c>
      <c r="J9664" t="s">
        <v>11</v>
      </c>
      <c r="K9664">
        <v>0</v>
      </c>
      <c r="L9664" t="s">
        <v>11</v>
      </c>
      <c r="M9664">
        <v>0</v>
      </c>
      <c r="N9664">
        <v>3</v>
      </c>
      <c r="O9664" t="str">
        <f>IF(AND(Tabela1[[#This Row],[EA Play Season Pass]]="Yes",Tabela1[[#This Row],[Minecraft Season Pass]]="Yes"),"Yes","No")</f>
        <v>No</v>
      </c>
      <c r="P9664" t="str">
        <f>IF(OR(Tabela1[[#This Row],[EA Play Season Pass]]="Yes",Tabela1[[#This Row],[Minecraft Season Pass]]="Yes"),"Yes","No")</f>
        <v>No</v>
      </c>
      <c r="Q9664">
        <v>7</v>
      </c>
      <c r="R9664" s="2"/>
    </row>
    <row r="9665" spans="1:18" x14ac:dyDescent="0.25">
      <c r="A9665">
        <v>9664</v>
      </c>
      <c r="B9665" t="s">
        <v>1745</v>
      </c>
      <c r="C9665" t="s">
        <v>7</v>
      </c>
      <c r="D9665" s="50">
        <v>45962</v>
      </c>
      <c r="E9665">
        <f>YEAR(Tabela1[[#This Row],[Start Date]])</f>
        <v>2025</v>
      </c>
      <c r="F9665">
        <f>ROUNDUP(MONTH(Tabela1[[#This Row],[Start Date]])/3,0)</f>
        <v>4</v>
      </c>
      <c r="G9665" t="s">
        <v>8</v>
      </c>
      <c r="H9665">
        <v>15</v>
      </c>
      <c r="I9665" t="s">
        <v>12</v>
      </c>
      <c r="J9665" t="s">
        <v>11</v>
      </c>
      <c r="K9665">
        <v>0</v>
      </c>
      <c r="L9665" t="s">
        <v>11</v>
      </c>
      <c r="M9665">
        <v>0</v>
      </c>
      <c r="N9665">
        <v>3</v>
      </c>
      <c r="O9665" t="str">
        <f>IF(AND(Tabela1[[#This Row],[EA Play Season Pass]]="Yes",Tabela1[[#This Row],[Minecraft Season Pass]]="Yes"),"Yes","No")</f>
        <v>No</v>
      </c>
      <c r="P9665" t="str">
        <f>IF(OR(Tabela1[[#This Row],[EA Play Season Pass]]="Yes",Tabela1[[#This Row],[Minecraft Season Pass]]="Yes"),"Yes","No")</f>
        <v>No</v>
      </c>
      <c r="Q9665">
        <v>12</v>
      </c>
      <c r="R9665" s="2"/>
    </row>
    <row r="9666" spans="1:18" x14ac:dyDescent="0.25">
      <c r="A9666">
        <v>9665</v>
      </c>
      <c r="B9666" t="s">
        <v>906</v>
      </c>
      <c r="C9666" t="s">
        <v>7</v>
      </c>
      <c r="D9666" s="50">
        <v>45962</v>
      </c>
      <c r="E9666">
        <f>YEAR(Tabela1[[#This Row],[Start Date]])</f>
        <v>2025</v>
      </c>
      <c r="F9666">
        <f>ROUNDUP(MONTH(Tabela1[[#This Row],[Start Date]])/3,0)</f>
        <v>4</v>
      </c>
      <c r="G9666" t="s">
        <v>11</v>
      </c>
      <c r="H9666">
        <v>15</v>
      </c>
      <c r="I9666" t="s">
        <v>9</v>
      </c>
      <c r="J9666" t="s">
        <v>8</v>
      </c>
      <c r="K9666">
        <v>30</v>
      </c>
      <c r="L9666" t="s">
        <v>11</v>
      </c>
      <c r="M9666">
        <v>0</v>
      </c>
      <c r="N9666">
        <v>1</v>
      </c>
      <c r="O9666" t="str">
        <f>IF(AND(Tabela1[[#This Row],[EA Play Season Pass]]="Yes",Tabela1[[#This Row],[Minecraft Season Pass]]="Yes"),"Yes","No")</f>
        <v>No</v>
      </c>
      <c r="P9666" t="str">
        <f>IF(OR(Tabela1[[#This Row],[EA Play Season Pass]]="Yes",Tabela1[[#This Row],[Minecraft Season Pass]]="Yes"),"Yes","No")</f>
        <v>Yes</v>
      </c>
      <c r="Q9666">
        <v>44</v>
      </c>
      <c r="R9666" s="2"/>
    </row>
    <row r="9667" spans="1:18" x14ac:dyDescent="0.25">
      <c r="A9667">
        <v>9666</v>
      </c>
      <c r="B9667" t="s">
        <v>8809</v>
      </c>
      <c r="C9667" t="s">
        <v>7</v>
      </c>
      <c r="D9667" s="50">
        <v>45963</v>
      </c>
      <c r="E9667">
        <f>YEAR(Tabela1[[#This Row],[Start Date]])</f>
        <v>2025</v>
      </c>
      <c r="F9667">
        <f>ROUNDUP(MONTH(Tabela1[[#This Row],[Start Date]])/3,0)</f>
        <v>4</v>
      </c>
      <c r="G9667" t="s">
        <v>11</v>
      </c>
      <c r="H9667">
        <v>15</v>
      </c>
      <c r="I9667" t="s">
        <v>14</v>
      </c>
      <c r="J9667" t="s">
        <v>8</v>
      </c>
      <c r="K9667">
        <v>30</v>
      </c>
      <c r="L9667" t="s">
        <v>8</v>
      </c>
      <c r="M9667">
        <v>20</v>
      </c>
      <c r="N9667">
        <v>1</v>
      </c>
      <c r="O9667" t="str">
        <f>IF(AND(Tabela1[[#This Row],[EA Play Season Pass]]="Yes",Tabela1[[#This Row],[Minecraft Season Pass]]="Yes"),"Yes","No")</f>
        <v>Yes</v>
      </c>
      <c r="P9667" t="str">
        <f>IF(OR(Tabela1[[#This Row],[EA Play Season Pass]]="Yes",Tabela1[[#This Row],[Minecraft Season Pass]]="Yes"),"Yes","No")</f>
        <v>Yes</v>
      </c>
      <c r="Q9667">
        <v>64</v>
      </c>
      <c r="R9667" s="2"/>
    </row>
    <row r="9668" spans="1:18" x14ac:dyDescent="0.25">
      <c r="A9668">
        <v>9667</v>
      </c>
      <c r="B9668" t="s">
        <v>806</v>
      </c>
      <c r="C9668" t="s">
        <v>10</v>
      </c>
      <c r="D9668" s="50">
        <v>45963</v>
      </c>
      <c r="E9668">
        <f>YEAR(Tabela1[[#This Row],[Start Date]])</f>
        <v>2025</v>
      </c>
      <c r="F9668">
        <f>ROUNDUP(MONTH(Tabela1[[#This Row],[Start Date]])/3,0)</f>
        <v>4</v>
      </c>
      <c r="G9668" t="s">
        <v>11</v>
      </c>
      <c r="H9668">
        <v>5</v>
      </c>
      <c r="I9668" t="s">
        <v>12</v>
      </c>
      <c r="J9668" t="s">
        <v>8</v>
      </c>
      <c r="K9668">
        <v>30</v>
      </c>
      <c r="L9668" t="s">
        <v>8</v>
      </c>
      <c r="M9668">
        <v>20</v>
      </c>
      <c r="N9668">
        <v>1</v>
      </c>
      <c r="O9668" t="str">
        <f>IF(AND(Tabela1[[#This Row],[EA Play Season Pass]]="Yes",Tabela1[[#This Row],[Minecraft Season Pass]]="Yes"),"Yes","No")</f>
        <v>Yes</v>
      </c>
      <c r="P9668" t="str">
        <f>IF(OR(Tabela1[[#This Row],[EA Play Season Pass]]="Yes",Tabela1[[#This Row],[Minecraft Season Pass]]="Yes"),"Yes","No")</f>
        <v>Yes</v>
      </c>
      <c r="Q9668">
        <v>54</v>
      </c>
      <c r="R9668" s="2"/>
    </row>
    <row r="9669" spans="1:18" x14ac:dyDescent="0.25">
      <c r="A9669">
        <v>9668</v>
      </c>
      <c r="B9669" t="s">
        <v>2685</v>
      </c>
      <c r="C9669" t="s">
        <v>7</v>
      </c>
      <c r="D9669" s="50">
        <v>45963</v>
      </c>
      <c r="E9669">
        <f>YEAR(Tabela1[[#This Row],[Start Date]])</f>
        <v>2025</v>
      </c>
      <c r="F9669">
        <f>ROUNDUP(MONTH(Tabela1[[#This Row],[Start Date]])/3,0)</f>
        <v>4</v>
      </c>
      <c r="G9669" t="s">
        <v>8</v>
      </c>
      <c r="H9669">
        <v>15</v>
      </c>
      <c r="I9669" t="s">
        <v>14</v>
      </c>
      <c r="J9669" t="s">
        <v>8</v>
      </c>
      <c r="K9669">
        <v>30</v>
      </c>
      <c r="L9669" t="s">
        <v>8</v>
      </c>
      <c r="M9669">
        <v>20</v>
      </c>
      <c r="N9669">
        <v>1</v>
      </c>
      <c r="O9669" t="str">
        <f>IF(AND(Tabela1[[#This Row],[EA Play Season Pass]]="Yes",Tabela1[[#This Row],[Minecraft Season Pass]]="Yes"),"Yes","No")</f>
        <v>Yes</v>
      </c>
      <c r="P9669" t="str">
        <f>IF(OR(Tabela1[[#This Row],[EA Play Season Pass]]="Yes",Tabela1[[#This Row],[Minecraft Season Pass]]="Yes"),"Yes","No")</f>
        <v>Yes</v>
      </c>
      <c r="Q9669">
        <v>64</v>
      </c>
      <c r="R9669" s="2"/>
    </row>
    <row r="9670" spans="1:18" x14ac:dyDescent="0.25">
      <c r="A9670">
        <v>9669</v>
      </c>
      <c r="B9670" t="s">
        <v>1292</v>
      </c>
      <c r="C9670" t="s">
        <v>13</v>
      </c>
      <c r="D9670" s="50">
        <v>45963</v>
      </c>
      <c r="E9670">
        <f>YEAR(Tabela1[[#This Row],[Start Date]])</f>
        <v>2025</v>
      </c>
      <c r="F9670">
        <f>ROUNDUP(MONTH(Tabela1[[#This Row],[Start Date]])/3,0)</f>
        <v>4</v>
      </c>
      <c r="G9670" t="s">
        <v>8</v>
      </c>
      <c r="H9670">
        <v>10</v>
      </c>
      <c r="I9670" t="s">
        <v>14</v>
      </c>
      <c r="J9670" t="s">
        <v>8</v>
      </c>
      <c r="K9670">
        <v>30</v>
      </c>
      <c r="L9670" t="s">
        <v>11</v>
      </c>
      <c r="M9670">
        <v>0</v>
      </c>
      <c r="N9670">
        <v>3</v>
      </c>
      <c r="O9670" t="str">
        <f>IF(AND(Tabela1[[#This Row],[EA Play Season Pass]]="Yes",Tabela1[[#This Row],[Minecraft Season Pass]]="Yes"),"Yes","No")</f>
        <v>No</v>
      </c>
      <c r="P9670" t="str">
        <f>IF(OR(Tabela1[[#This Row],[EA Play Season Pass]]="Yes",Tabela1[[#This Row],[Minecraft Season Pass]]="Yes"),"Yes","No")</f>
        <v>Yes</v>
      </c>
      <c r="Q9670">
        <v>37</v>
      </c>
      <c r="R9670" s="2"/>
    </row>
    <row r="9671" spans="1:18" x14ac:dyDescent="0.25">
      <c r="A9671">
        <v>9670</v>
      </c>
      <c r="B9671" t="s">
        <v>2057</v>
      </c>
      <c r="C9671" t="s">
        <v>10</v>
      </c>
      <c r="D9671" s="50">
        <v>45963</v>
      </c>
      <c r="E9671">
        <f>YEAR(Tabela1[[#This Row],[Start Date]])</f>
        <v>2025</v>
      </c>
      <c r="F9671">
        <f>ROUNDUP(MONTH(Tabela1[[#This Row],[Start Date]])/3,0)</f>
        <v>4</v>
      </c>
      <c r="G9671" t="s">
        <v>11</v>
      </c>
      <c r="H9671">
        <v>5</v>
      </c>
      <c r="I9671" t="s">
        <v>14</v>
      </c>
      <c r="J9671" t="s">
        <v>8</v>
      </c>
      <c r="K9671">
        <v>30</v>
      </c>
      <c r="L9671" t="s">
        <v>8</v>
      </c>
      <c r="M9671">
        <v>20</v>
      </c>
      <c r="N9671">
        <v>2</v>
      </c>
      <c r="O9671" t="str">
        <f>IF(AND(Tabela1[[#This Row],[EA Play Season Pass]]="Yes",Tabela1[[#This Row],[Minecraft Season Pass]]="Yes"),"Yes","No")</f>
        <v>Yes</v>
      </c>
      <c r="P9671" t="str">
        <f>IF(OR(Tabela1[[#This Row],[EA Play Season Pass]]="Yes",Tabela1[[#This Row],[Minecraft Season Pass]]="Yes"),"Yes","No")</f>
        <v>Yes</v>
      </c>
      <c r="Q9671">
        <v>53</v>
      </c>
      <c r="R9671" s="2"/>
    </row>
    <row r="9672" spans="1:18" x14ac:dyDescent="0.25">
      <c r="A9672">
        <v>9671</v>
      </c>
      <c r="B9672" t="s">
        <v>8810</v>
      </c>
      <c r="C9672" t="s">
        <v>7</v>
      </c>
      <c r="D9672" s="50">
        <v>45963</v>
      </c>
      <c r="E9672">
        <f>YEAR(Tabela1[[#This Row],[Start Date]])</f>
        <v>2025</v>
      </c>
      <c r="F9672">
        <f>ROUNDUP(MONTH(Tabela1[[#This Row],[Start Date]])/3,0)</f>
        <v>4</v>
      </c>
      <c r="G9672" t="s">
        <v>11</v>
      </c>
      <c r="H9672">
        <v>15</v>
      </c>
      <c r="I9672" t="s">
        <v>12</v>
      </c>
      <c r="J9672" t="s">
        <v>11</v>
      </c>
      <c r="K9672">
        <v>0</v>
      </c>
      <c r="L9672" t="s">
        <v>8</v>
      </c>
      <c r="M9672">
        <v>20</v>
      </c>
      <c r="N9672">
        <v>1</v>
      </c>
      <c r="O9672" t="str">
        <f>IF(AND(Tabela1[[#This Row],[EA Play Season Pass]]="Yes",Tabela1[[#This Row],[Minecraft Season Pass]]="Yes"),"Yes","No")</f>
        <v>No</v>
      </c>
      <c r="P9672" t="str">
        <f>IF(OR(Tabela1[[#This Row],[EA Play Season Pass]]="Yes",Tabela1[[#This Row],[Minecraft Season Pass]]="Yes"),"Yes","No")</f>
        <v>Yes</v>
      </c>
      <c r="Q9672">
        <v>34</v>
      </c>
      <c r="R9672" s="2"/>
    </row>
    <row r="9673" spans="1:18" x14ac:dyDescent="0.25">
      <c r="A9673">
        <v>9672</v>
      </c>
      <c r="B9673" t="s">
        <v>8811</v>
      </c>
      <c r="C9673" t="s">
        <v>13</v>
      </c>
      <c r="D9673" s="50">
        <v>45963</v>
      </c>
      <c r="E9673">
        <f>YEAR(Tabela1[[#This Row],[Start Date]])</f>
        <v>2025</v>
      </c>
      <c r="F9673">
        <f>ROUNDUP(MONTH(Tabela1[[#This Row],[Start Date]])/3,0)</f>
        <v>4</v>
      </c>
      <c r="G9673" t="s">
        <v>8</v>
      </c>
      <c r="H9673">
        <v>10</v>
      </c>
      <c r="I9673" t="s">
        <v>14</v>
      </c>
      <c r="J9673" t="s">
        <v>11</v>
      </c>
      <c r="K9673">
        <v>0</v>
      </c>
      <c r="L9673" t="s">
        <v>11</v>
      </c>
      <c r="M9673">
        <v>0</v>
      </c>
      <c r="N9673">
        <v>1</v>
      </c>
      <c r="O9673" t="str">
        <f>IF(AND(Tabela1[[#This Row],[EA Play Season Pass]]="Yes",Tabela1[[#This Row],[Minecraft Season Pass]]="Yes"),"Yes","No")</f>
        <v>No</v>
      </c>
      <c r="P9673" t="str">
        <f>IF(OR(Tabela1[[#This Row],[EA Play Season Pass]]="Yes",Tabela1[[#This Row],[Minecraft Season Pass]]="Yes"),"Yes","No")</f>
        <v>No</v>
      </c>
      <c r="Q9673">
        <v>9</v>
      </c>
      <c r="R9673" s="2"/>
    </row>
    <row r="9674" spans="1:18" x14ac:dyDescent="0.25">
      <c r="A9674">
        <v>9673</v>
      </c>
      <c r="B9674" t="s">
        <v>8812</v>
      </c>
      <c r="C9674" t="s">
        <v>10</v>
      </c>
      <c r="D9674" s="50">
        <v>45963</v>
      </c>
      <c r="E9674">
        <f>YEAR(Tabela1[[#This Row],[Start Date]])</f>
        <v>2025</v>
      </c>
      <c r="F9674">
        <f>ROUNDUP(MONTH(Tabela1[[#This Row],[Start Date]])/3,0)</f>
        <v>4</v>
      </c>
      <c r="G9674" t="s">
        <v>8</v>
      </c>
      <c r="H9674">
        <v>5</v>
      </c>
      <c r="I9674" t="s">
        <v>14</v>
      </c>
      <c r="J9674" t="s">
        <v>11</v>
      </c>
      <c r="K9674">
        <v>0</v>
      </c>
      <c r="L9674" t="s">
        <v>11</v>
      </c>
      <c r="M9674">
        <v>0</v>
      </c>
      <c r="N9674">
        <v>2</v>
      </c>
      <c r="O9674" t="str">
        <f>IF(AND(Tabela1[[#This Row],[EA Play Season Pass]]="Yes",Tabela1[[#This Row],[Minecraft Season Pass]]="Yes"),"Yes","No")</f>
        <v>No</v>
      </c>
      <c r="P9674" t="str">
        <f>IF(OR(Tabela1[[#This Row],[EA Play Season Pass]]="Yes",Tabela1[[#This Row],[Minecraft Season Pass]]="Yes"),"Yes","No")</f>
        <v>No</v>
      </c>
      <c r="Q9674">
        <v>3</v>
      </c>
      <c r="R9674" s="2"/>
    </row>
    <row r="9675" spans="1:18" x14ac:dyDescent="0.25">
      <c r="A9675">
        <v>9674</v>
      </c>
      <c r="B9675" t="s">
        <v>8813</v>
      </c>
      <c r="C9675" t="s">
        <v>7</v>
      </c>
      <c r="D9675" s="50">
        <v>45964</v>
      </c>
      <c r="E9675">
        <f>YEAR(Tabela1[[#This Row],[Start Date]])</f>
        <v>2025</v>
      </c>
      <c r="F9675">
        <f>ROUNDUP(MONTH(Tabela1[[#This Row],[Start Date]])/3,0)</f>
        <v>4</v>
      </c>
      <c r="G9675" t="s">
        <v>11</v>
      </c>
      <c r="H9675">
        <v>15</v>
      </c>
      <c r="I9675" t="s">
        <v>12</v>
      </c>
      <c r="J9675" t="s">
        <v>11</v>
      </c>
      <c r="K9675">
        <v>0</v>
      </c>
      <c r="L9675" t="s">
        <v>11</v>
      </c>
      <c r="M9675">
        <v>0</v>
      </c>
      <c r="N9675">
        <v>3</v>
      </c>
      <c r="O9675" t="str">
        <f>IF(AND(Tabela1[[#This Row],[EA Play Season Pass]]="Yes",Tabela1[[#This Row],[Minecraft Season Pass]]="Yes"),"Yes","No")</f>
        <v>No</v>
      </c>
      <c r="P9675" t="str">
        <f>IF(OR(Tabela1[[#This Row],[EA Play Season Pass]]="Yes",Tabela1[[#This Row],[Minecraft Season Pass]]="Yes"),"Yes","No")</f>
        <v>No</v>
      </c>
      <c r="Q9675">
        <v>12</v>
      </c>
      <c r="R9675" s="2"/>
    </row>
    <row r="9676" spans="1:18" x14ac:dyDescent="0.25">
      <c r="A9676">
        <v>9675</v>
      </c>
      <c r="B9676" t="s">
        <v>2560</v>
      </c>
      <c r="C9676" t="s">
        <v>7</v>
      </c>
      <c r="D9676" s="50">
        <v>45964</v>
      </c>
      <c r="E9676">
        <f>YEAR(Tabela1[[#This Row],[Start Date]])</f>
        <v>2025</v>
      </c>
      <c r="F9676">
        <f>ROUNDUP(MONTH(Tabela1[[#This Row],[Start Date]])/3,0)</f>
        <v>4</v>
      </c>
      <c r="G9676" t="s">
        <v>8</v>
      </c>
      <c r="H9676">
        <v>15</v>
      </c>
      <c r="I9676" t="s">
        <v>12</v>
      </c>
      <c r="J9676" t="s">
        <v>11</v>
      </c>
      <c r="K9676">
        <v>0</v>
      </c>
      <c r="L9676" t="s">
        <v>11</v>
      </c>
      <c r="M9676">
        <v>0</v>
      </c>
      <c r="N9676">
        <v>3</v>
      </c>
      <c r="O9676" t="str">
        <f>IF(AND(Tabela1[[#This Row],[EA Play Season Pass]]="Yes",Tabela1[[#This Row],[Minecraft Season Pass]]="Yes"),"Yes","No")</f>
        <v>No</v>
      </c>
      <c r="P9676" t="str">
        <f>IF(OR(Tabela1[[#This Row],[EA Play Season Pass]]="Yes",Tabela1[[#This Row],[Minecraft Season Pass]]="Yes"),"Yes","No")</f>
        <v>No</v>
      </c>
      <c r="Q9676">
        <v>12</v>
      </c>
      <c r="R9676" s="2"/>
    </row>
    <row r="9677" spans="1:18" x14ac:dyDescent="0.25">
      <c r="A9677">
        <v>9676</v>
      </c>
      <c r="B9677" t="s">
        <v>8814</v>
      </c>
      <c r="C9677" t="s">
        <v>10</v>
      </c>
      <c r="D9677" s="50">
        <v>45964</v>
      </c>
      <c r="E9677">
        <f>YEAR(Tabela1[[#This Row],[Start Date]])</f>
        <v>2025</v>
      </c>
      <c r="F9677">
        <f>ROUNDUP(MONTH(Tabela1[[#This Row],[Start Date]])/3,0)</f>
        <v>4</v>
      </c>
      <c r="G9677" t="s">
        <v>11</v>
      </c>
      <c r="H9677">
        <v>5</v>
      </c>
      <c r="I9677" t="s">
        <v>9</v>
      </c>
      <c r="J9677" t="s">
        <v>11</v>
      </c>
      <c r="K9677">
        <v>0</v>
      </c>
      <c r="L9677" t="s">
        <v>11</v>
      </c>
      <c r="M9677">
        <v>0</v>
      </c>
      <c r="N9677">
        <v>3</v>
      </c>
      <c r="O9677" t="str">
        <f>IF(AND(Tabela1[[#This Row],[EA Play Season Pass]]="Yes",Tabela1[[#This Row],[Minecraft Season Pass]]="Yes"),"Yes","No")</f>
        <v>No</v>
      </c>
      <c r="P9677" t="str">
        <f>IF(OR(Tabela1[[#This Row],[EA Play Season Pass]]="Yes",Tabela1[[#This Row],[Minecraft Season Pass]]="Yes"),"Yes","No")</f>
        <v>No</v>
      </c>
      <c r="Q9677">
        <v>2</v>
      </c>
      <c r="R9677" s="2"/>
    </row>
    <row r="9678" spans="1:18" x14ac:dyDescent="0.25">
      <c r="A9678">
        <v>9677</v>
      </c>
      <c r="B9678" t="s">
        <v>8815</v>
      </c>
      <c r="C9678" t="s">
        <v>13</v>
      </c>
      <c r="D9678" s="50">
        <v>45965</v>
      </c>
      <c r="E9678">
        <f>YEAR(Tabela1[[#This Row],[Start Date]])</f>
        <v>2025</v>
      </c>
      <c r="F9678">
        <f>ROUNDUP(MONTH(Tabela1[[#This Row],[Start Date]])/3,0)</f>
        <v>4</v>
      </c>
      <c r="G9678" t="s">
        <v>8</v>
      </c>
      <c r="H9678">
        <v>10</v>
      </c>
      <c r="I9678" t="s">
        <v>14</v>
      </c>
      <c r="J9678" t="s">
        <v>8</v>
      </c>
      <c r="K9678">
        <v>30</v>
      </c>
      <c r="L9678" t="s">
        <v>11</v>
      </c>
      <c r="M9678">
        <v>0</v>
      </c>
      <c r="N9678">
        <v>3</v>
      </c>
      <c r="O9678" t="str">
        <f>IF(AND(Tabela1[[#This Row],[EA Play Season Pass]]="Yes",Tabela1[[#This Row],[Minecraft Season Pass]]="Yes"),"Yes","No")</f>
        <v>No</v>
      </c>
      <c r="P9678" t="str">
        <f>IF(OR(Tabela1[[#This Row],[EA Play Season Pass]]="Yes",Tabela1[[#This Row],[Minecraft Season Pass]]="Yes"),"Yes","No")</f>
        <v>Yes</v>
      </c>
      <c r="Q9678">
        <v>37</v>
      </c>
      <c r="R9678" s="2"/>
    </row>
    <row r="9679" spans="1:18" x14ac:dyDescent="0.25">
      <c r="A9679">
        <v>9678</v>
      </c>
      <c r="B9679" t="s">
        <v>8816</v>
      </c>
      <c r="C9679" t="s">
        <v>10</v>
      </c>
      <c r="D9679" s="50">
        <v>45965</v>
      </c>
      <c r="E9679">
        <f>YEAR(Tabela1[[#This Row],[Start Date]])</f>
        <v>2025</v>
      </c>
      <c r="F9679">
        <f>ROUNDUP(MONTH(Tabela1[[#This Row],[Start Date]])/3,0)</f>
        <v>4</v>
      </c>
      <c r="G9679" t="s">
        <v>11</v>
      </c>
      <c r="H9679">
        <v>5</v>
      </c>
      <c r="I9679" t="s">
        <v>12</v>
      </c>
      <c r="J9679" t="s">
        <v>8</v>
      </c>
      <c r="K9679">
        <v>30</v>
      </c>
      <c r="L9679" t="s">
        <v>8</v>
      </c>
      <c r="M9679">
        <v>20</v>
      </c>
      <c r="N9679">
        <v>2</v>
      </c>
      <c r="O9679" t="str">
        <f>IF(AND(Tabela1[[#This Row],[EA Play Season Pass]]="Yes",Tabela1[[#This Row],[Minecraft Season Pass]]="Yes"),"Yes","No")</f>
        <v>Yes</v>
      </c>
      <c r="P9679" t="str">
        <f>IF(OR(Tabela1[[#This Row],[EA Play Season Pass]]="Yes",Tabela1[[#This Row],[Minecraft Season Pass]]="Yes"),"Yes","No")</f>
        <v>Yes</v>
      </c>
      <c r="Q9679">
        <v>53</v>
      </c>
      <c r="R9679" s="2"/>
    </row>
    <row r="9680" spans="1:18" x14ac:dyDescent="0.25">
      <c r="A9680">
        <v>9679</v>
      </c>
      <c r="B9680" t="s">
        <v>8817</v>
      </c>
      <c r="C9680" t="s">
        <v>13</v>
      </c>
      <c r="D9680" s="50">
        <v>45965</v>
      </c>
      <c r="E9680">
        <f>YEAR(Tabela1[[#This Row],[Start Date]])</f>
        <v>2025</v>
      </c>
      <c r="F9680">
        <f>ROUNDUP(MONTH(Tabela1[[#This Row],[Start Date]])/3,0)</f>
        <v>4</v>
      </c>
      <c r="G9680" t="s">
        <v>8</v>
      </c>
      <c r="H9680">
        <v>10</v>
      </c>
      <c r="I9680" t="s">
        <v>14</v>
      </c>
      <c r="J9680" t="s">
        <v>11</v>
      </c>
      <c r="K9680">
        <v>0</v>
      </c>
      <c r="L9680" t="s">
        <v>8</v>
      </c>
      <c r="M9680">
        <v>20</v>
      </c>
      <c r="N9680">
        <v>2</v>
      </c>
      <c r="O9680" t="str">
        <f>IF(AND(Tabela1[[#This Row],[EA Play Season Pass]]="Yes",Tabela1[[#This Row],[Minecraft Season Pass]]="Yes"),"Yes","No")</f>
        <v>No</v>
      </c>
      <c r="P9680" t="str">
        <f>IF(OR(Tabela1[[#This Row],[EA Play Season Pass]]="Yes",Tabela1[[#This Row],[Minecraft Season Pass]]="Yes"),"Yes","No")</f>
        <v>Yes</v>
      </c>
      <c r="Q9680">
        <v>28</v>
      </c>
      <c r="R9680" s="2"/>
    </row>
    <row r="9681" spans="1:18" x14ac:dyDescent="0.25">
      <c r="A9681">
        <v>9680</v>
      </c>
      <c r="B9681" t="s">
        <v>8818</v>
      </c>
      <c r="C9681" t="s">
        <v>13</v>
      </c>
      <c r="D9681" s="50">
        <v>45965</v>
      </c>
      <c r="E9681">
        <f>YEAR(Tabela1[[#This Row],[Start Date]])</f>
        <v>2025</v>
      </c>
      <c r="F9681">
        <f>ROUNDUP(MONTH(Tabela1[[#This Row],[Start Date]])/3,0)</f>
        <v>4</v>
      </c>
      <c r="G9681" t="s">
        <v>11</v>
      </c>
      <c r="H9681">
        <v>10</v>
      </c>
      <c r="I9681" t="s">
        <v>9</v>
      </c>
      <c r="J9681" t="s">
        <v>11</v>
      </c>
      <c r="K9681">
        <v>0</v>
      </c>
      <c r="L9681" t="s">
        <v>8</v>
      </c>
      <c r="M9681">
        <v>20</v>
      </c>
      <c r="N9681">
        <v>2</v>
      </c>
      <c r="O9681" t="str">
        <f>IF(AND(Tabela1[[#This Row],[EA Play Season Pass]]="Yes",Tabela1[[#This Row],[Minecraft Season Pass]]="Yes"),"Yes","No")</f>
        <v>No</v>
      </c>
      <c r="P9681" t="str">
        <f>IF(OR(Tabela1[[#This Row],[EA Play Season Pass]]="Yes",Tabela1[[#This Row],[Minecraft Season Pass]]="Yes"),"Yes","No")</f>
        <v>Yes</v>
      </c>
      <c r="Q9681">
        <v>28</v>
      </c>
      <c r="R9681" s="2"/>
    </row>
    <row r="9682" spans="1:18" x14ac:dyDescent="0.25">
      <c r="A9682">
        <v>9681</v>
      </c>
      <c r="B9682" t="s">
        <v>8819</v>
      </c>
      <c r="C9682" t="s">
        <v>13</v>
      </c>
      <c r="D9682" s="50">
        <v>45965</v>
      </c>
      <c r="E9682">
        <f>YEAR(Tabela1[[#This Row],[Start Date]])</f>
        <v>2025</v>
      </c>
      <c r="F9682">
        <f>ROUNDUP(MONTH(Tabela1[[#This Row],[Start Date]])/3,0)</f>
        <v>4</v>
      </c>
      <c r="G9682" t="s">
        <v>11</v>
      </c>
      <c r="H9682">
        <v>10</v>
      </c>
      <c r="I9682" t="s">
        <v>9</v>
      </c>
      <c r="J9682" t="s">
        <v>8</v>
      </c>
      <c r="K9682">
        <v>30</v>
      </c>
      <c r="L9682" t="s">
        <v>8</v>
      </c>
      <c r="M9682">
        <v>20</v>
      </c>
      <c r="N9682">
        <v>1</v>
      </c>
      <c r="O9682" t="str">
        <f>IF(AND(Tabela1[[#This Row],[EA Play Season Pass]]="Yes",Tabela1[[#This Row],[Minecraft Season Pass]]="Yes"),"Yes","No")</f>
        <v>Yes</v>
      </c>
      <c r="P9682" t="str">
        <f>IF(OR(Tabela1[[#This Row],[EA Play Season Pass]]="Yes",Tabela1[[#This Row],[Minecraft Season Pass]]="Yes"),"Yes","No")</f>
        <v>Yes</v>
      </c>
      <c r="Q9682">
        <v>59</v>
      </c>
      <c r="R9682" s="2"/>
    </row>
    <row r="9683" spans="1:18" x14ac:dyDescent="0.25">
      <c r="A9683">
        <v>9682</v>
      </c>
      <c r="B9683" t="s">
        <v>8820</v>
      </c>
      <c r="C9683" t="s">
        <v>7</v>
      </c>
      <c r="D9683" s="50">
        <v>45965</v>
      </c>
      <c r="E9683">
        <f>YEAR(Tabela1[[#This Row],[Start Date]])</f>
        <v>2025</v>
      </c>
      <c r="F9683">
        <f>ROUNDUP(MONTH(Tabela1[[#This Row],[Start Date]])/3,0)</f>
        <v>4</v>
      </c>
      <c r="G9683" t="s">
        <v>11</v>
      </c>
      <c r="H9683">
        <v>15</v>
      </c>
      <c r="I9683" t="s">
        <v>9</v>
      </c>
      <c r="J9683" t="s">
        <v>11</v>
      </c>
      <c r="K9683">
        <v>0</v>
      </c>
      <c r="L9683" t="s">
        <v>8</v>
      </c>
      <c r="M9683">
        <v>20</v>
      </c>
      <c r="N9683">
        <v>1</v>
      </c>
      <c r="O9683" t="str">
        <f>IF(AND(Tabela1[[#This Row],[EA Play Season Pass]]="Yes",Tabela1[[#This Row],[Minecraft Season Pass]]="Yes"),"Yes","No")</f>
        <v>No</v>
      </c>
      <c r="P9683" t="str">
        <f>IF(OR(Tabela1[[#This Row],[EA Play Season Pass]]="Yes",Tabela1[[#This Row],[Minecraft Season Pass]]="Yes"),"Yes","No")</f>
        <v>Yes</v>
      </c>
      <c r="Q9683">
        <v>34</v>
      </c>
      <c r="R9683" s="2"/>
    </row>
    <row r="9684" spans="1:18" x14ac:dyDescent="0.25">
      <c r="A9684">
        <v>9683</v>
      </c>
      <c r="B9684" t="s">
        <v>1504</v>
      </c>
      <c r="C9684" t="s">
        <v>7</v>
      </c>
      <c r="D9684" s="50">
        <v>45965</v>
      </c>
      <c r="E9684">
        <f>YEAR(Tabela1[[#This Row],[Start Date]])</f>
        <v>2025</v>
      </c>
      <c r="F9684">
        <f>ROUNDUP(MONTH(Tabela1[[#This Row],[Start Date]])/3,0)</f>
        <v>4</v>
      </c>
      <c r="G9684" t="s">
        <v>8</v>
      </c>
      <c r="H9684">
        <v>15</v>
      </c>
      <c r="I9684" t="s">
        <v>12</v>
      </c>
      <c r="J9684" t="s">
        <v>11</v>
      </c>
      <c r="K9684">
        <v>0</v>
      </c>
      <c r="L9684" t="s">
        <v>8</v>
      </c>
      <c r="M9684">
        <v>20</v>
      </c>
      <c r="N9684">
        <v>1</v>
      </c>
      <c r="O9684" t="str">
        <f>IF(AND(Tabela1[[#This Row],[EA Play Season Pass]]="Yes",Tabela1[[#This Row],[Minecraft Season Pass]]="Yes"),"Yes","No")</f>
        <v>No</v>
      </c>
      <c r="P9684" t="str">
        <f>IF(OR(Tabela1[[#This Row],[EA Play Season Pass]]="Yes",Tabela1[[#This Row],[Minecraft Season Pass]]="Yes"),"Yes","No")</f>
        <v>Yes</v>
      </c>
      <c r="Q9684">
        <v>34</v>
      </c>
      <c r="R9684" s="2"/>
    </row>
    <row r="9685" spans="1:18" x14ac:dyDescent="0.25">
      <c r="A9685">
        <v>9684</v>
      </c>
      <c r="B9685" t="s">
        <v>2261</v>
      </c>
      <c r="C9685" t="s">
        <v>7</v>
      </c>
      <c r="D9685" s="50">
        <v>45965</v>
      </c>
      <c r="E9685">
        <f>YEAR(Tabela1[[#This Row],[Start Date]])</f>
        <v>2025</v>
      </c>
      <c r="F9685">
        <f>ROUNDUP(MONTH(Tabela1[[#This Row],[Start Date]])/3,0)</f>
        <v>4</v>
      </c>
      <c r="G9685" t="s">
        <v>8</v>
      </c>
      <c r="H9685">
        <v>15</v>
      </c>
      <c r="I9685" t="s">
        <v>14</v>
      </c>
      <c r="J9685" t="s">
        <v>11</v>
      </c>
      <c r="K9685">
        <v>0</v>
      </c>
      <c r="L9685" t="s">
        <v>8</v>
      </c>
      <c r="M9685">
        <v>20</v>
      </c>
      <c r="N9685">
        <v>2</v>
      </c>
      <c r="O9685" t="str">
        <f>IF(AND(Tabela1[[#This Row],[EA Play Season Pass]]="Yes",Tabela1[[#This Row],[Minecraft Season Pass]]="Yes"),"Yes","No")</f>
        <v>No</v>
      </c>
      <c r="P9685" t="str">
        <f>IF(OR(Tabela1[[#This Row],[EA Play Season Pass]]="Yes",Tabela1[[#This Row],[Minecraft Season Pass]]="Yes"),"Yes","No")</f>
        <v>Yes</v>
      </c>
      <c r="Q9685">
        <v>33</v>
      </c>
      <c r="R9685" s="2"/>
    </row>
    <row r="9686" spans="1:18" x14ac:dyDescent="0.25">
      <c r="A9686">
        <v>9685</v>
      </c>
      <c r="B9686" t="s">
        <v>7656</v>
      </c>
      <c r="C9686" t="s">
        <v>10</v>
      </c>
      <c r="D9686" s="50">
        <v>45965</v>
      </c>
      <c r="E9686">
        <f>YEAR(Tabela1[[#This Row],[Start Date]])</f>
        <v>2025</v>
      </c>
      <c r="F9686">
        <f>ROUNDUP(MONTH(Tabela1[[#This Row],[Start Date]])/3,0)</f>
        <v>4</v>
      </c>
      <c r="G9686" t="s">
        <v>8</v>
      </c>
      <c r="H9686">
        <v>5</v>
      </c>
      <c r="I9686" t="s">
        <v>14</v>
      </c>
      <c r="J9686" t="s">
        <v>11</v>
      </c>
      <c r="K9686">
        <v>0</v>
      </c>
      <c r="L9686" t="s">
        <v>11</v>
      </c>
      <c r="M9686">
        <v>0</v>
      </c>
      <c r="N9686">
        <v>3</v>
      </c>
      <c r="O9686" t="str">
        <f>IF(AND(Tabela1[[#This Row],[EA Play Season Pass]]="Yes",Tabela1[[#This Row],[Minecraft Season Pass]]="Yes"),"Yes","No")</f>
        <v>No</v>
      </c>
      <c r="P9686" t="str">
        <f>IF(OR(Tabela1[[#This Row],[EA Play Season Pass]]="Yes",Tabela1[[#This Row],[Minecraft Season Pass]]="Yes"),"Yes","No")</f>
        <v>No</v>
      </c>
      <c r="Q9686">
        <v>2</v>
      </c>
      <c r="R9686" s="2"/>
    </row>
    <row r="9687" spans="1:18" x14ac:dyDescent="0.25">
      <c r="A9687">
        <v>9686</v>
      </c>
      <c r="B9687" t="s">
        <v>1038</v>
      </c>
      <c r="C9687" t="s">
        <v>10</v>
      </c>
      <c r="D9687" s="50">
        <v>45966</v>
      </c>
      <c r="E9687">
        <f>YEAR(Tabela1[[#This Row],[Start Date]])</f>
        <v>2025</v>
      </c>
      <c r="F9687">
        <f>ROUNDUP(MONTH(Tabela1[[#This Row],[Start Date]])/3,0)</f>
        <v>4</v>
      </c>
      <c r="G9687" t="s">
        <v>11</v>
      </c>
      <c r="H9687">
        <v>5</v>
      </c>
      <c r="I9687" t="s">
        <v>9</v>
      </c>
      <c r="J9687" t="s">
        <v>8</v>
      </c>
      <c r="K9687">
        <v>30</v>
      </c>
      <c r="L9687" t="s">
        <v>8</v>
      </c>
      <c r="M9687">
        <v>20</v>
      </c>
      <c r="N9687">
        <v>1</v>
      </c>
      <c r="O9687" t="str">
        <f>IF(AND(Tabela1[[#This Row],[EA Play Season Pass]]="Yes",Tabela1[[#This Row],[Minecraft Season Pass]]="Yes"),"Yes","No")</f>
        <v>Yes</v>
      </c>
      <c r="P9687" t="str">
        <f>IF(OR(Tabela1[[#This Row],[EA Play Season Pass]]="Yes",Tabela1[[#This Row],[Minecraft Season Pass]]="Yes"),"Yes","No")</f>
        <v>Yes</v>
      </c>
      <c r="Q9687">
        <v>54</v>
      </c>
      <c r="R9687" s="2"/>
    </row>
    <row r="9688" spans="1:18" x14ac:dyDescent="0.25">
      <c r="A9688">
        <v>9687</v>
      </c>
      <c r="B9688" t="s">
        <v>8821</v>
      </c>
      <c r="C9688" t="s">
        <v>13</v>
      </c>
      <c r="D9688" s="50">
        <v>45966</v>
      </c>
      <c r="E9688">
        <f>YEAR(Tabela1[[#This Row],[Start Date]])</f>
        <v>2025</v>
      </c>
      <c r="F9688">
        <f>ROUNDUP(MONTH(Tabela1[[#This Row],[Start Date]])/3,0)</f>
        <v>4</v>
      </c>
      <c r="G9688" t="s">
        <v>11</v>
      </c>
      <c r="H9688">
        <v>10</v>
      </c>
      <c r="I9688" t="s">
        <v>12</v>
      </c>
      <c r="J9688" t="s">
        <v>8</v>
      </c>
      <c r="K9688">
        <v>30</v>
      </c>
      <c r="L9688" t="s">
        <v>8</v>
      </c>
      <c r="M9688">
        <v>20</v>
      </c>
      <c r="N9688">
        <v>2</v>
      </c>
      <c r="O9688" t="str">
        <f>IF(AND(Tabela1[[#This Row],[EA Play Season Pass]]="Yes",Tabela1[[#This Row],[Minecraft Season Pass]]="Yes"),"Yes","No")</f>
        <v>Yes</v>
      </c>
      <c r="P9688" t="str">
        <f>IF(OR(Tabela1[[#This Row],[EA Play Season Pass]]="Yes",Tabela1[[#This Row],[Minecraft Season Pass]]="Yes"),"Yes","No")</f>
        <v>Yes</v>
      </c>
      <c r="Q9688">
        <v>58</v>
      </c>
      <c r="R9688" s="2"/>
    </row>
    <row r="9689" spans="1:18" x14ac:dyDescent="0.25">
      <c r="A9689">
        <v>9688</v>
      </c>
      <c r="B9689" t="s">
        <v>8822</v>
      </c>
      <c r="C9689" t="s">
        <v>10</v>
      </c>
      <c r="D9689" s="50">
        <v>45966</v>
      </c>
      <c r="E9689">
        <f>YEAR(Tabela1[[#This Row],[Start Date]])</f>
        <v>2025</v>
      </c>
      <c r="F9689">
        <f>ROUNDUP(MONTH(Tabela1[[#This Row],[Start Date]])/3,0)</f>
        <v>4</v>
      </c>
      <c r="G9689" t="s">
        <v>11</v>
      </c>
      <c r="H9689">
        <v>5</v>
      </c>
      <c r="I9689" t="s">
        <v>9</v>
      </c>
      <c r="J9689" t="s">
        <v>8</v>
      </c>
      <c r="K9689">
        <v>30</v>
      </c>
      <c r="L9689" t="s">
        <v>8</v>
      </c>
      <c r="M9689">
        <v>20</v>
      </c>
      <c r="N9689">
        <v>2</v>
      </c>
      <c r="O9689" t="str">
        <f>IF(AND(Tabela1[[#This Row],[EA Play Season Pass]]="Yes",Tabela1[[#This Row],[Minecraft Season Pass]]="Yes"),"Yes","No")</f>
        <v>Yes</v>
      </c>
      <c r="P9689" t="str">
        <f>IF(OR(Tabela1[[#This Row],[EA Play Season Pass]]="Yes",Tabela1[[#This Row],[Minecraft Season Pass]]="Yes"),"Yes","No")</f>
        <v>Yes</v>
      </c>
      <c r="Q9689">
        <v>53</v>
      </c>
      <c r="R9689" s="2"/>
    </row>
    <row r="9690" spans="1:18" x14ac:dyDescent="0.25">
      <c r="A9690">
        <v>9689</v>
      </c>
      <c r="B9690" t="s">
        <v>2606</v>
      </c>
      <c r="C9690" t="s">
        <v>7</v>
      </c>
      <c r="D9690" s="50">
        <v>45966</v>
      </c>
      <c r="E9690">
        <f>YEAR(Tabela1[[#This Row],[Start Date]])</f>
        <v>2025</v>
      </c>
      <c r="F9690">
        <f>ROUNDUP(MONTH(Tabela1[[#This Row],[Start Date]])/3,0)</f>
        <v>4</v>
      </c>
      <c r="G9690" t="s">
        <v>8</v>
      </c>
      <c r="H9690">
        <v>15</v>
      </c>
      <c r="I9690" t="s">
        <v>9</v>
      </c>
      <c r="J9690" t="s">
        <v>11</v>
      </c>
      <c r="K9690">
        <v>0</v>
      </c>
      <c r="L9690" t="s">
        <v>11</v>
      </c>
      <c r="M9690">
        <v>0</v>
      </c>
      <c r="N9690">
        <v>2</v>
      </c>
      <c r="O9690" t="str">
        <f>IF(AND(Tabela1[[#This Row],[EA Play Season Pass]]="Yes",Tabela1[[#This Row],[Minecraft Season Pass]]="Yes"),"Yes","No")</f>
        <v>No</v>
      </c>
      <c r="P9690" t="str">
        <f>IF(OR(Tabela1[[#This Row],[EA Play Season Pass]]="Yes",Tabela1[[#This Row],[Minecraft Season Pass]]="Yes"),"Yes","No")</f>
        <v>No</v>
      </c>
      <c r="Q9690">
        <v>13</v>
      </c>
      <c r="R9690" s="2"/>
    </row>
    <row r="9691" spans="1:18" x14ac:dyDescent="0.25">
      <c r="A9691">
        <v>9690</v>
      </c>
      <c r="B9691" t="s">
        <v>8823</v>
      </c>
      <c r="C9691" t="s">
        <v>10</v>
      </c>
      <c r="D9691" s="50">
        <v>45966</v>
      </c>
      <c r="E9691">
        <f>YEAR(Tabela1[[#This Row],[Start Date]])</f>
        <v>2025</v>
      </c>
      <c r="F9691">
        <f>ROUNDUP(MONTH(Tabela1[[#This Row],[Start Date]])/3,0)</f>
        <v>4</v>
      </c>
      <c r="G9691" t="s">
        <v>8</v>
      </c>
      <c r="H9691">
        <v>5</v>
      </c>
      <c r="I9691" t="s">
        <v>14</v>
      </c>
      <c r="J9691" t="s">
        <v>11</v>
      </c>
      <c r="K9691">
        <v>0</v>
      </c>
      <c r="L9691" t="s">
        <v>8</v>
      </c>
      <c r="M9691">
        <v>20</v>
      </c>
      <c r="N9691">
        <v>2</v>
      </c>
      <c r="O9691" t="str">
        <f>IF(AND(Tabela1[[#This Row],[EA Play Season Pass]]="Yes",Tabela1[[#This Row],[Minecraft Season Pass]]="Yes"),"Yes","No")</f>
        <v>No</v>
      </c>
      <c r="P9691" t="str">
        <f>IF(OR(Tabela1[[#This Row],[EA Play Season Pass]]="Yes",Tabela1[[#This Row],[Minecraft Season Pass]]="Yes"),"Yes","No")</f>
        <v>Yes</v>
      </c>
      <c r="Q9691">
        <v>23</v>
      </c>
      <c r="R9691" s="2"/>
    </row>
    <row r="9692" spans="1:18" x14ac:dyDescent="0.25">
      <c r="A9692">
        <v>9691</v>
      </c>
      <c r="B9692" t="s">
        <v>2396</v>
      </c>
      <c r="C9692" t="s">
        <v>7</v>
      </c>
      <c r="D9692" s="50">
        <v>45966</v>
      </c>
      <c r="E9692">
        <f>YEAR(Tabela1[[#This Row],[Start Date]])</f>
        <v>2025</v>
      </c>
      <c r="F9692">
        <f>ROUNDUP(MONTH(Tabela1[[#This Row],[Start Date]])/3,0)</f>
        <v>4</v>
      </c>
      <c r="G9692" t="s">
        <v>8</v>
      </c>
      <c r="H9692">
        <v>15</v>
      </c>
      <c r="I9692" t="s">
        <v>9</v>
      </c>
      <c r="J9692" t="s">
        <v>8</v>
      </c>
      <c r="K9692">
        <v>30</v>
      </c>
      <c r="L9692" t="s">
        <v>11</v>
      </c>
      <c r="M9692">
        <v>0</v>
      </c>
      <c r="N9692">
        <v>1</v>
      </c>
      <c r="O9692" t="str">
        <f>IF(AND(Tabela1[[#This Row],[EA Play Season Pass]]="Yes",Tabela1[[#This Row],[Minecraft Season Pass]]="Yes"),"Yes","No")</f>
        <v>No</v>
      </c>
      <c r="P9692" t="str">
        <f>IF(OR(Tabela1[[#This Row],[EA Play Season Pass]]="Yes",Tabela1[[#This Row],[Minecraft Season Pass]]="Yes"),"Yes","No")</f>
        <v>Yes</v>
      </c>
      <c r="Q9692">
        <v>44</v>
      </c>
      <c r="R9692" s="2"/>
    </row>
    <row r="9693" spans="1:18" x14ac:dyDescent="0.25">
      <c r="A9693">
        <v>9692</v>
      </c>
      <c r="B9693" t="s">
        <v>8824</v>
      </c>
      <c r="C9693" t="s">
        <v>13</v>
      </c>
      <c r="D9693" s="50">
        <v>45966</v>
      </c>
      <c r="E9693">
        <f>YEAR(Tabela1[[#This Row],[Start Date]])</f>
        <v>2025</v>
      </c>
      <c r="F9693">
        <f>ROUNDUP(MONTH(Tabela1[[#This Row],[Start Date]])/3,0)</f>
        <v>4</v>
      </c>
      <c r="G9693" t="s">
        <v>8</v>
      </c>
      <c r="H9693">
        <v>10</v>
      </c>
      <c r="I9693" t="s">
        <v>9</v>
      </c>
      <c r="J9693" t="s">
        <v>11</v>
      </c>
      <c r="K9693">
        <v>0</v>
      </c>
      <c r="L9693" t="s">
        <v>11</v>
      </c>
      <c r="M9693">
        <v>0</v>
      </c>
      <c r="N9693">
        <v>3</v>
      </c>
      <c r="O9693" t="str">
        <f>IF(AND(Tabela1[[#This Row],[EA Play Season Pass]]="Yes",Tabela1[[#This Row],[Minecraft Season Pass]]="Yes"),"Yes","No")</f>
        <v>No</v>
      </c>
      <c r="P9693" t="str">
        <f>IF(OR(Tabela1[[#This Row],[EA Play Season Pass]]="Yes",Tabela1[[#This Row],[Minecraft Season Pass]]="Yes"),"Yes","No")</f>
        <v>No</v>
      </c>
      <c r="Q9693">
        <v>7</v>
      </c>
      <c r="R9693" s="2"/>
    </row>
    <row r="9694" spans="1:18" x14ac:dyDescent="0.25">
      <c r="A9694">
        <v>9693</v>
      </c>
      <c r="B9694" t="s">
        <v>5432</v>
      </c>
      <c r="C9694" t="s">
        <v>7</v>
      </c>
      <c r="D9694" s="50">
        <v>45966</v>
      </c>
      <c r="E9694">
        <f>YEAR(Tabela1[[#This Row],[Start Date]])</f>
        <v>2025</v>
      </c>
      <c r="F9694">
        <f>ROUNDUP(MONTH(Tabela1[[#This Row],[Start Date]])/3,0)</f>
        <v>4</v>
      </c>
      <c r="G9694" t="s">
        <v>8</v>
      </c>
      <c r="H9694">
        <v>15</v>
      </c>
      <c r="I9694" t="s">
        <v>9</v>
      </c>
      <c r="J9694" t="s">
        <v>11</v>
      </c>
      <c r="K9694">
        <v>0</v>
      </c>
      <c r="L9694" t="s">
        <v>11</v>
      </c>
      <c r="M9694">
        <v>0</v>
      </c>
      <c r="N9694">
        <v>1</v>
      </c>
      <c r="O9694" t="str">
        <f>IF(AND(Tabela1[[#This Row],[EA Play Season Pass]]="Yes",Tabela1[[#This Row],[Minecraft Season Pass]]="Yes"),"Yes","No")</f>
        <v>No</v>
      </c>
      <c r="P9694" t="str">
        <f>IF(OR(Tabela1[[#This Row],[EA Play Season Pass]]="Yes",Tabela1[[#This Row],[Minecraft Season Pass]]="Yes"),"Yes","No")</f>
        <v>No</v>
      </c>
      <c r="Q9694">
        <v>14</v>
      </c>
      <c r="R9694" s="2"/>
    </row>
    <row r="9695" spans="1:18" x14ac:dyDescent="0.25">
      <c r="A9695">
        <v>9694</v>
      </c>
      <c r="B9695" t="s">
        <v>1357</v>
      </c>
      <c r="C9695" t="s">
        <v>13</v>
      </c>
      <c r="D9695" s="50">
        <v>45967</v>
      </c>
      <c r="E9695">
        <f>YEAR(Tabela1[[#This Row],[Start Date]])</f>
        <v>2025</v>
      </c>
      <c r="F9695">
        <f>ROUNDUP(MONTH(Tabela1[[#This Row],[Start Date]])/3,0)</f>
        <v>4</v>
      </c>
      <c r="G9695" t="s">
        <v>8</v>
      </c>
      <c r="H9695">
        <v>10</v>
      </c>
      <c r="I9695" t="s">
        <v>12</v>
      </c>
      <c r="J9695" t="s">
        <v>8</v>
      </c>
      <c r="K9695">
        <v>30</v>
      </c>
      <c r="L9695" t="s">
        <v>8</v>
      </c>
      <c r="M9695">
        <v>20</v>
      </c>
      <c r="N9695">
        <v>1</v>
      </c>
      <c r="O9695" t="str">
        <f>IF(AND(Tabela1[[#This Row],[EA Play Season Pass]]="Yes",Tabela1[[#This Row],[Minecraft Season Pass]]="Yes"),"Yes","No")</f>
        <v>Yes</v>
      </c>
      <c r="P9695" t="str">
        <f>IF(OR(Tabela1[[#This Row],[EA Play Season Pass]]="Yes",Tabela1[[#This Row],[Minecraft Season Pass]]="Yes"),"Yes","No")</f>
        <v>Yes</v>
      </c>
      <c r="Q9695">
        <v>59</v>
      </c>
      <c r="R9695" s="2"/>
    </row>
    <row r="9696" spans="1:18" x14ac:dyDescent="0.25">
      <c r="A9696">
        <v>9695</v>
      </c>
      <c r="B9696" t="s">
        <v>571</v>
      </c>
      <c r="C9696" t="s">
        <v>7</v>
      </c>
      <c r="D9696" s="50">
        <v>45967</v>
      </c>
      <c r="E9696">
        <f>YEAR(Tabela1[[#This Row],[Start Date]])</f>
        <v>2025</v>
      </c>
      <c r="F9696">
        <f>ROUNDUP(MONTH(Tabela1[[#This Row],[Start Date]])/3,0)</f>
        <v>4</v>
      </c>
      <c r="G9696" t="s">
        <v>8</v>
      </c>
      <c r="H9696">
        <v>15</v>
      </c>
      <c r="I9696" t="s">
        <v>12</v>
      </c>
      <c r="J9696" t="s">
        <v>11</v>
      </c>
      <c r="K9696">
        <v>0</v>
      </c>
      <c r="L9696" t="s">
        <v>11</v>
      </c>
      <c r="M9696">
        <v>0</v>
      </c>
      <c r="N9696">
        <v>2</v>
      </c>
      <c r="O9696" t="str">
        <f>IF(AND(Tabela1[[#This Row],[EA Play Season Pass]]="Yes",Tabela1[[#This Row],[Minecraft Season Pass]]="Yes"),"Yes","No")</f>
        <v>No</v>
      </c>
      <c r="P9696" t="str">
        <f>IF(OR(Tabela1[[#This Row],[EA Play Season Pass]]="Yes",Tabela1[[#This Row],[Minecraft Season Pass]]="Yes"),"Yes","No")</f>
        <v>No</v>
      </c>
      <c r="Q9696">
        <v>13</v>
      </c>
      <c r="R9696" s="2"/>
    </row>
    <row r="9697" spans="1:18" x14ac:dyDescent="0.25">
      <c r="A9697">
        <v>9696</v>
      </c>
      <c r="B9697" t="s">
        <v>7242</v>
      </c>
      <c r="C9697" t="s">
        <v>7</v>
      </c>
      <c r="D9697" s="50">
        <v>45967</v>
      </c>
      <c r="E9697">
        <f>YEAR(Tabela1[[#This Row],[Start Date]])</f>
        <v>2025</v>
      </c>
      <c r="F9697">
        <f>ROUNDUP(MONTH(Tabela1[[#This Row],[Start Date]])/3,0)</f>
        <v>4</v>
      </c>
      <c r="G9697" t="s">
        <v>8</v>
      </c>
      <c r="H9697">
        <v>15</v>
      </c>
      <c r="I9697" t="s">
        <v>9</v>
      </c>
      <c r="J9697" t="s">
        <v>8</v>
      </c>
      <c r="K9697">
        <v>30</v>
      </c>
      <c r="L9697" t="s">
        <v>8</v>
      </c>
      <c r="M9697">
        <v>20</v>
      </c>
      <c r="N9697">
        <v>1</v>
      </c>
      <c r="O9697" t="str">
        <f>IF(AND(Tabela1[[#This Row],[EA Play Season Pass]]="Yes",Tabela1[[#This Row],[Minecraft Season Pass]]="Yes"),"Yes","No")</f>
        <v>Yes</v>
      </c>
      <c r="P9697" t="str">
        <f>IF(OR(Tabela1[[#This Row],[EA Play Season Pass]]="Yes",Tabela1[[#This Row],[Minecraft Season Pass]]="Yes"),"Yes","No")</f>
        <v>Yes</v>
      </c>
      <c r="Q9697">
        <v>64</v>
      </c>
      <c r="R9697" s="2"/>
    </row>
    <row r="9698" spans="1:18" x14ac:dyDescent="0.25">
      <c r="A9698">
        <v>9697</v>
      </c>
      <c r="B9698" t="s">
        <v>8825</v>
      </c>
      <c r="C9698" t="s">
        <v>7</v>
      </c>
      <c r="D9698" s="50">
        <v>45967</v>
      </c>
      <c r="E9698">
        <f>YEAR(Tabela1[[#This Row],[Start Date]])</f>
        <v>2025</v>
      </c>
      <c r="F9698">
        <f>ROUNDUP(MONTH(Tabela1[[#This Row],[Start Date]])/3,0)</f>
        <v>4</v>
      </c>
      <c r="G9698" t="s">
        <v>8</v>
      </c>
      <c r="H9698">
        <v>15</v>
      </c>
      <c r="I9698" t="s">
        <v>14</v>
      </c>
      <c r="J9698" t="s">
        <v>8</v>
      </c>
      <c r="K9698">
        <v>30</v>
      </c>
      <c r="L9698" t="s">
        <v>8</v>
      </c>
      <c r="M9698">
        <v>20</v>
      </c>
      <c r="N9698">
        <v>3</v>
      </c>
      <c r="O9698" t="str">
        <f>IF(AND(Tabela1[[#This Row],[EA Play Season Pass]]="Yes",Tabela1[[#This Row],[Minecraft Season Pass]]="Yes"),"Yes","No")</f>
        <v>Yes</v>
      </c>
      <c r="P9698" t="str">
        <f>IF(OR(Tabela1[[#This Row],[EA Play Season Pass]]="Yes",Tabela1[[#This Row],[Minecraft Season Pass]]="Yes"),"Yes","No")</f>
        <v>Yes</v>
      </c>
      <c r="Q9698">
        <v>62</v>
      </c>
      <c r="R9698" s="2"/>
    </row>
    <row r="9699" spans="1:18" x14ac:dyDescent="0.25">
      <c r="A9699">
        <v>9698</v>
      </c>
      <c r="B9699" t="s">
        <v>4345</v>
      </c>
      <c r="C9699" t="s">
        <v>7</v>
      </c>
      <c r="D9699" s="50">
        <v>45967</v>
      </c>
      <c r="E9699">
        <f>YEAR(Tabela1[[#This Row],[Start Date]])</f>
        <v>2025</v>
      </c>
      <c r="F9699">
        <f>ROUNDUP(MONTH(Tabela1[[#This Row],[Start Date]])/3,0)</f>
        <v>4</v>
      </c>
      <c r="G9699" t="s">
        <v>8</v>
      </c>
      <c r="H9699">
        <v>15</v>
      </c>
      <c r="I9699" t="s">
        <v>14</v>
      </c>
      <c r="J9699" t="s">
        <v>11</v>
      </c>
      <c r="K9699">
        <v>0</v>
      </c>
      <c r="L9699" t="s">
        <v>8</v>
      </c>
      <c r="M9699">
        <v>20</v>
      </c>
      <c r="N9699">
        <v>2</v>
      </c>
      <c r="O9699" t="str">
        <f>IF(AND(Tabela1[[#This Row],[EA Play Season Pass]]="Yes",Tabela1[[#This Row],[Minecraft Season Pass]]="Yes"),"Yes","No")</f>
        <v>No</v>
      </c>
      <c r="P9699" t="str">
        <f>IF(OR(Tabela1[[#This Row],[EA Play Season Pass]]="Yes",Tabela1[[#This Row],[Minecraft Season Pass]]="Yes"),"Yes","No")</f>
        <v>Yes</v>
      </c>
      <c r="Q9699">
        <v>33</v>
      </c>
      <c r="R9699" s="2"/>
    </row>
    <row r="9700" spans="1:18" x14ac:dyDescent="0.25">
      <c r="A9700">
        <v>9699</v>
      </c>
      <c r="B9700" t="s">
        <v>8826</v>
      </c>
      <c r="C9700" t="s">
        <v>13</v>
      </c>
      <c r="D9700" s="50">
        <v>45967</v>
      </c>
      <c r="E9700">
        <f>YEAR(Tabela1[[#This Row],[Start Date]])</f>
        <v>2025</v>
      </c>
      <c r="F9700">
        <f>ROUNDUP(MONTH(Tabela1[[#This Row],[Start Date]])/3,0)</f>
        <v>4</v>
      </c>
      <c r="G9700" t="s">
        <v>11</v>
      </c>
      <c r="H9700">
        <v>10</v>
      </c>
      <c r="I9700" t="s">
        <v>12</v>
      </c>
      <c r="J9700" t="s">
        <v>8</v>
      </c>
      <c r="K9700">
        <v>30</v>
      </c>
      <c r="L9700" t="s">
        <v>8</v>
      </c>
      <c r="M9700">
        <v>20</v>
      </c>
      <c r="N9700">
        <v>1</v>
      </c>
      <c r="O9700" t="str">
        <f>IF(AND(Tabela1[[#This Row],[EA Play Season Pass]]="Yes",Tabela1[[#This Row],[Minecraft Season Pass]]="Yes"),"Yes","No")</f>
        <v>Yes</v>
      </c>
      <c r="P9700" t="str">
        <f>IF(OR(Tabela1[[#This Row],[EA Play Season Pass]]="Yes",Tabela1[[#This Row],[Minecraft Season Pass]]="Yes"),"Yes","No")</f>
        <v>Yes</v>
      </c>
      <c r="Q9700">
        <v>59</v>
      </c>
      <c r="R9700" s="2"/>
    </row>
    <row r="9701" spans="1:18" x14ac:dyDescent="0.25">
      <c r="A9701">
        <v>9700</v>
      </c>
      <c r="B9701" t="s">
        <v>8827</v>
      </c>
      <c r="C9701" t="s">
        <v>10</v>
      </c>
      <c r="D9701" s="50">
        <v>45967</v>
      </c>
      <c r="E9701">
        <f>YEAR(Tabela1[[#This Row],[Start Date]])</f>
        <v>2025</v>
      </c>
      <c r="F9701">
        <f>ROUNDUP(MONTH(Tabela1[[#This Row],[Start Date]])/3,0)</f>
        <v>4</v>
      </c>
      <c r="G9701" t="s">
        <v>11</v>
      </c>
      <c r="H9701">
        <v>5</v>
      </c>
      <c r="I9701" t="s">
        <v>9</v>
      </c>
      <c r="J9701" t="s">
        <v>11</v>
      </c>
      <c r="K9701">
        <v>0</v>
      </c>
      <c r="L9701" t="s">
        <v>8</v>
      </c>
      <c r="M9701">
        <v>20</v>
      </c>
      <c r="N9701">
        <v>3</v>
      </c>
      <c r="O9701" t="str">
        <f>IF(AND(Tabela1[[#This Row],[EA Play Season Pass]]="Yes",Tabela1[[#This Row],[Minecraft Season Pass]]="Yes"),"Yes","No")</f>
        <v>No</v>
      </c>
      <c r="P9701" t="str">
        <f>IF(OR(Tabela1[[#This Row],[EA Play Season Pass]]="Yes",Tabela1[[#This Row],[Minecraft Season Pass]]="Yes"),"Yes","No")</f>
        <v>Yes</v>
      </c>
      <c r="Q9701">
        <v>22</v>
      </c>
      <c r="R9701" s="2"/>
    </row>
    <row r="9702" spans="1:18" x14ac:dyDescent="0.25">
      <c r="A9702">
        <v>9701</v>
      </c>
      <c r="B9702" t="s">
        <v>1349</v>
      </c>
      <c r="C9702" t="s">
        <v>10</v>
      </c>
      <c r="D9702" s="50">
        <v>45968</v>
      </c>
      <c r="E9702">
        <f>YEAR(Tabela1[[#This Row],[Start Date]])</f>
        <v>2025</v>
      </c>
      <c r="F9702">
        <f>ROUNDUP(MONTH(Tabela1[[#This Row],[Start Date]])/3,0)</f>
        <v>4</v>
      </c>
      <c r="G9702" t="s">
        <v>8</v>
      </c>
      <c r="H9702">
        <v>5</v>
      </c>
      <c r="I9702" t="s">
        <v>14</v>
      </c>
      <c r="J9702" t="s">
        <v>8</v>
      </c>
      <c r="K9702">
        <v>30</v>
      </c>
      <c r="L9702" t="s">
        <v>11</v>
      </c>
      <c r="M9702">
        <v>0</v>
      </c>
      <c r="N9702">
        <v>1</v>
      </c>
      <c r="O9702" t="str">
        <f>IF(AND(Tabela1[[#This Row],[EA Play Season Pass]]="Yes",Tabela1[[#This Row],[Minecraft Season Pass]]="Yes"),"Yes","No")</f>
        <v>No</v>
      </c>
      <c r="P9702" t="str">
        <f>IF(OR(Tabela1[[#This Row],[EA Play Season Pass]]="Yes",Tabela1[[#This Row],[Minecraft Season Pass]]="Yes"),"Yes","No")</f>
        <v>Yes</v>
      </c>
      <c r="Q9702">
        <v>34</v>
      </c>
      <c r="R9702" s="2"/>
    </row>
    <row r="9703" spans="1:18" x14ac:dyDescent="0.25">
      <c r="A9703">
        <v>9702</v>
      </c>
      <c r="B9703" t="s">
        <v>8828</v>
      </c>
      <c r="C9703" t="s">
        <v>13</v>
      </c>
      <c r="D9703" s="50">
        <v>45968</v>
      </c>
      <c r="E9703">
        <f>YEAR(Tabela1[[#This Row],[Start Date]])</f>
        <v>2025</v>
      </c>
      <c r="F9703">
        <f>ROUNDUP(MONTH(Tabela1[[#This Row],[Start Date]])/3,0)</f>
        <v>4</v>
      </c>
      <c r="G9703" t="s">
        <v>11</v>
      </c>
      <c r="H9703">
        <v>10</v>
      </c>
      <c r="I9703" t="s">
        <v>12</v>
      </c>
      <c r="J9703" t="s">
        <v>11</v>
      </c>
      <c r="K9703">
        <v>0</v>
      </c>
      <c r="L9703" t="s">
        <v>11</v>
      </c>
      <c r="M9703">
        <v>0</v>
      </c>
      <c r="N9703">
        <v>2</v>
      </c>
      <c r="O9703" t="str">
        <f>IF(AND(Tabela1[[#This Row],[EA Play Season Pass]]="Yes",Tabela1[[#This Row],[Minecraft Season Pass]]="Yes"),"Yes","No")</f>
        <v>No</v>
      </c>
      <c r="P9703" t="str">
        <f>IF(OR(Tabela1[[#This Row],[EA Play Season Pass]]="Yes",Tabela1[[#This Row],[Minecraft Season Pass]]="Yes"),"Yes","No")</f>
        <v>No</v>
      </c>
      <c r="Q9703">
        <v>8</v>
      </c>
      <c r="R9703" s="2"/>
    </row>
    <row r="9704" spans="1:18" x14ac:dyDescent="0.25">
      <c r="A9704">
        <v>9703</v>
      </c>
      <c r="B9704" t="s">
        <v>5375</v>
      </c>
      <c r="C9704" t="s">
        <v>7</v>
      </c>
      <c r="D9704" s="50">
        <v>45968</v>
      </c>
      <c r="E9704">
        <f>YEAR(Tabela1[[#This Row],[Start Date]])</f>
        <v>2025</v>
      </c>
      <c r="F9704">
        <f>ROUNDUP(MONTH(Tabela1[[#This Row],[Start Date]])/3,0)</f>
        <v>4</v>
      </c>
      <c r="G9704" t="s">
        <v>11</v>
      </c>
      <c r="H9704">
        <v>15</v>
      </c>
      <c r="I9704" t="s">
        <v>9</v>
      </c>
      <c r="J9704" t="s">
        <v>11</v>
      </c>
      <c r="K9704">
        <v>0</v>
      </c>
      <c r="L9704" t="s">
        <v>11</v>
      </c>
      <c r="M9704">
        <v>0</v>
      </c>
      <c r="N9704">
        <v>3</v>
      </c>
      <c r="O9704" t="str">
        <f>IF(AND(Tabela1[[#This Row],[EA Play Season Pass]]="Yes",Tabela1[[#This Row],[Minecraft Season Pass]]="Yes"),"Yes","No")</f>
        <v>No</v>
      </c>
      <c r="P9704" t="str">
        <f>IF(OR(Tabela1[[#This Row],[EA Play Season Pass]]="Yes",Tabela1[[#This Row],[Minecraft Season Pass]]="Yes"),"Yes","No")</f>
        <v>No</v>
      </c>
      <c r="Q9704">
        <v>12</v>
      </c>
      <c r="R9704" s="2"/>
    </row>
    <row r="9705" spans="1:18" x14ac:dyDescent="0.25">
      <c r="A9705">
        <v>9704</v>
      </c>
      <c r="B9705" t="s">
        <v>8829</v>
      </c>
      <c r="C9705" t="s">
        <v>13</v>
      </c>
      <c r="D9705" s="50">
        <v>45968</v>
      </c>
      <c r="E9705">
        <f>YEAR(Tabela1[[#This Row],[Start Date]])</f>
        <v>2025</v>
      </c>
      <c r="F9705">
        <f>ROUNDUP(MONTH(Tabela1[[#This Row],[Start Date]])/3,0)</f>
        <v>4</v>
      </c>
      <c r="G9705" t="s">
        <v>8</v>
      </c>
      <c r="H9705">
        <v>10</v>
      </c>
      <c r="I9705" t="s">
        <v>14</v>
      </c>
      <c r="J9705" t="s">
        <v>8</v>
      </c>
      <c r="K9705">
        <v>30</v>
      </c>
      <c r="L9705" t="s">
        <v>8</v>
      </c>
      <c r="M9705">
        <v>20</v>
      </c>
      <c r="N9705">
        <v>1</v>
      </c>
      <c r="O9705" t="str">
        <f>IF(AND(Tabela1[[#This Row],[EA Play Season Pass]]="Yes",Tabela1[[#This Row],[Minecraft Season Pass]]="Yes"),"Yes","No")</f>
        <v>Yes</v>
      </c>
      <c r="P9705" t="str">
        <f>IF(OR(Tabela1[[#This Row],[EA Play Season Pass]]="Yes",Tabela1[[#This Row],[Minecraft Season Pass]]="Yes"),"Yes","No")</f>
        <v>Yes</v>
      </c>
      <c r="Q9705">
        <v>59</v>
      </c>
      <c r="R9705" s="2"/>
    </row>
    <row r="9706" spans="1:18" x14ac:dyDescent="0.25">
      <c r="A9706">
        <v>9705</v>
      </c>
      <c r="B9706" t="s">
        <v>8830</v>
      </c>
      <c r="C9706" t="s">
        <v>13</v>
      </c>
      <c r="D9706" s="50">
        <v>45968</v>
      </c>
      <c r="E9706">
        <f>YEAR(Tabela1[[#This Row],[Start Date]])</f>
        <v>2025</v>
      </c>
      <c r="F9706">
        <f>ROUNDUP(MONTH(Tabela1[[#This Row],[Start Date]])/3,0)</f>
        <v>4</v>
      </c>
      <c r="G9706" t="s">
        <v>11</v>
      </c>
      <c r="H9706">
        <v>10</v>
      </c>
      <c r="I9706" t="s">
        <v>14</v>
      </c>
      <c r="J9706" t="s">
        <v>8</v>
      </c>
      <c r="K9706">
        <v>30</v>
      </c>
      <c r="L9706" t="s">
        <v>8</v>
      </c>
      <c r="M9706">
        <v>20</v>
      </c>
      <c r="N9706">
        <v>3</v>
      </c>
      <c r="O9706" t="str">
        <f>IF(AND(Tabela1[[#This Row],[EA Play Season Pass]]="Yes",Tabela1[[#This Row],[Minecraft Season Pass]]="Yes"),"Yes","No")</f>
        <v>Yes</v>
      </c>
      <c r="P9706" t="str">
        <f>IF(OR(Tabela1[[#This Row],[EA Play Season Pass]]="Yes",Tabela1[[#This Row],[Minecraft Season Pass]]="Yes"),"Yes","No")</f>
        <v>Yes</v>
      </c>
      <c r="Q9706">
        <v>57</v>
      </c>
      <c r="R9706" s="2"/>
    </row>
    <row r="9707" spans="1:18" x14ac:dyDescent="0.25">
      <c r="A9707">
        <v>9706</v>
      </c>
      <c r="B9707" t="s">
        <v>1739</v>
      </c>
      <c r="C9707" t="s">
        <v>7</v>
      </c>
      <c r="D9707" s="50">
        <v>45969</v>
      </c>
      <c r="E9707">
        <f>YEAR(Tabela1[[#This Row],[Start Date]])</f>
        <v>2025</v>
      </c>
      <c r="F9707">
        <f>ROUNDUP(MONTH(Tabela1[[#This Row],[Start Date]])/3,0)</f>
        <v>4</v>
      </c>
      <c r="G9707" t="s">
        <v>8</v>
      </c>
      <c r="H9707">
        <v>15</v>
      </c>
      <c r="I9707" t="s">
        <v>12</v>
      </c>
      <c r="J9707" t="s">
        <v>8</v>
      </c>
      <c r="K9707">
        <v>30</v>
      </c>
      <c r="L9707" t="s">
        <v>11</v>
      </c>
      <c r="M9707">
        <v>0</v>
      </c>
      <c r="N9707">
        <v>3</v>
      </c>
      <c r="O9707" t="str">
        <f>IF(AND(Tabela1[[#This Row],[EA Play Season Pass]]="Yes",Tabela1[[#This Row],[Minecraft Season Pass]]="Yes"),"Yes","No")</f>
        <v>No</v>
      </c>
      <c r="P9707" t="str">
        <f>IF(OR(Tabela1[[#This Row],[EA Play Season Pass]]="Yes",Tabela1[[#This Row],[Minecraft Season Pass]]="Yes"),"Yes","No")</f>
        <v>Yes</v>
      </c>
      <c r="Q9707">
        <v>42</v>
      </c>
      <c r="R9707" s="2"/>
    </row>
    <row r="9708" spans="1:18" x14ac:dyDescent="0.25">
      <c r="A9708">
        <v>9707</v>
      </c>
      <c r="B9708" t="s">
        <v>8493</v>
      </c>
      <c r="C9708" t="s">
        <v>13</v>
      </c>
      <c r="D9708" s="50">
        <v>45969</v>
      </c>
      <c r="E9708">
        <f>YEAR(Tabela1[[#This Row],[Start Date]])</f>
        <v>2025</v>
      </c>
      <c r="F9708">
        <f>ROUNDUP(MONTH(Tabela1[[#This Row],[Start Date]])/3,0)</f>
        <v>4</v>
      </c>
      <c r="G9708" t="s">
        <v>8</v>
      </c>
      <c r="H9708">
        <v>10</v>
      </c>
      <c r="I9708" t="s">
        <v>14</v>
      </c>
      <c r="J9708" t="s">
        <v>8</v>
      </c>
      <c r="K9708">
        <v>30</v>
      </c>
      <c r="L9708" t="s">
        <v>11</v>
      </c>
      <c r="M9708">
        <v>0</v>
      </c>
      <c r="N9708">
        <v>3</v>
      </c>
      <c r="O9708" t="str">
        <f>IF(AND(Tabela1[[#This Row],[EA Play Season Pass]]="Yes",Tabela1[[#This Row],[Minecraft Season Pass]]="Yes"),"Yes","No")</f>
        <v>No</v>
      </c>
      <c r="P9708" t="str">
        <f>IF(OR(Tabela1[[#This Row],[EA Play Season Pass]]="Yes",Tabela1[[#This Row],[Minecraft Season Pass]]="Yes"),"Yes","No")</f>
        <v>Yes</v>
      </c>
      <c r="Q9708">
        <v>37</v>
      </c>
      <c r="R9708" s="2"/>
    </row>
    <row r="9709" spans="1:18" x14ac:dyDescent="0.25">
      <c r="A9709">
        <v>9708</v>
      </c>
      <c r="B9709" t="s">
        <v>8831</v>
      </c>
      <c r="C9709" t="s">
        <v>13</v>
      </c>
      <c r="D9709" s="50">
        <v>45969</v>
      </c>
      <c r="E9709">
        <f>YEAR(Tabela1[[#This Row],[Start Date]])</f>
        <v>2025</v>
      </c>
      <c r="F9709">
        <f>ROUNDUP(MONTH(Tabela1[[#This Row],[Start Date]])/3,0)</f>
        <v>4</v>
      </c>
      <c r="G9709" t="s">
        <v>11</v>
      </c>
      <c r="H9709">
        <v>10</v>
      </c>
      <c r="I9709" t="s">
        <v>14</v>
      </c>
      <c r="J9709" t="s">
        <v>11</v>
      </c>
      <c r="K9709">
        <v>0</v>
      </c>
      <c r="L9709" t="s">
        <v>11</v>
      </c>
      <c r="M9709">
        <v>0</v>
      </c>
      <c r="N9709">
        <v>1</v>
      </c>
      <c r="O9709" t="str">
        <f>IF(AND(Tabela1[[#This Row],[EA Play Season Pass]]="Yes",Tabela1[[#This Row],[Minecraft Season Pass]]="Yes"),"Yes","No")</f>
        <v>No</v>
      </c>
      <c r="P9709" t="str">
        <f>IF(OR(Tabela1[[#This Row],[EA Play Season Pass]]="Yes",Tabela1[[#This Row],[Minecraft Season Pass]]="Yes"),"Yes","No")</f>
        <v>No</v>
      </c>
      <c r="Q9709">
        <v>9</v>
      </c>
      <c r="R9709" s="2"/>
    </row>
    <row r="9710" spans="1:18" x14ac:dyDescent="0.25">
      <c r="A9710">
        <v>9709</v>
      </c>
      <c r="B9710" t="s">
        <v>8832</v>
      </c>
      <c r="C9710" t="s">
        <v>7</v>
      </c>
      <c r="D9710" s="50">
        <v>45969</v>
      </c>
      <c r="E9710">
        <f>YEAR(Tabela1[[#This Row],[Start Date]])</f>
        <v>2025</v>
      </c>
      <c r="F9710">
        <f>ROUNDUP(MONTH(Tabela1[[#This Row],[Start Date]])/3,0)</f>
        <v>4</v>
      </c>
      <c r="G9710" t="s">
        <v>8</v>
      </c>
      <c r="H9710">
        <v>15</v>
      </c>
      <c r="I9710" t="s">
        <v>9</v>
      </c>
      <c r="J9710" t="s">
        <v>8</v>
      </c>
      <c r="K9710">
        <v>30</v>
      </c>
      <c r="L9710" t="s">
        <v>11</v>
      </c>
      <c r="M9710">
        <v>0</v>
      </c>
      <c r="N9710">
        <v>2</v>
      </c>
      <c r="O9710" t="str">
        <f>IF(AND(Tabela1[[#This Row],[EA Play Season Pass]]="Yes",Tabela1[[#This Row],[Minecraft Season Pass]]="Yes"),"Yes","No")</f>
        <v>No</v>
      </c>
      <c r="P9710" t="str">
        <f>IF(OR(Tabela1[[#This Row],[EA Play Season Pass]]="Yes",Tabela1[[#This Row],[Minecraft Season Pass]]="Yes"),"Yes","No")</f>
        <v>Yes</v>
      </c>
      <c r="Q9710">
        <v>43</v>
      </c>
      <c r="R9710" s="2"/>
    </row>
    <row r="9711" spans="1:18" x14ac:dyDescent="0.25">
      <c r="A9711">
        <v>9710</v>
      </c>
      <c r="B9711" t="s">
        <v>828</v>
      </c>
      <c r="C9711" t="s">
        <v>10</v>
      </c>
      <c r="D9711" s="50">
        <v>45969</v>
      </c>
      <c r="E9711">
        <f>YEAR(Tabela1[[#This Row],[Start Date]])</f>
        <v>2025</v>
      </c>
      <c r="F9711">
        <f>ROUNDUP(MONTH(Tabela1[[#This Row],[Start Date]])/3,0)</f>
        <v>4</v>
      </c>
      <c r="G9711" t="s">
        <v>11</v>
      </c>
      <c r="H9711">
        <v>5</v>
      </c>
      <c r="I9711" t="s">
        <v>14</v>
      </c>
      <c r="J9711" t="s">
        <v>8</v>
      </c>
      <c r="K9711">
        <v>30</v>
      </c>
      <c r="L9711" t="s">
        <v>8</v>
      </c>
      <c r="M9711">
        <v>20</v>
      </c>
      <c r="N9711">
        <v>1</v>
      </c>
      <c r="O9711" t="str">
        <f>IF(AND(Tabela1[[#This Row],[EA Play Season Pass]]="Yes",Tabela1[[#This Row],[Minecraft Season Pass]]="Yes"),"Yes","No")</f>
        <v>Yes</v>
      </c>
      <c r="P9711" t="str">
        <f>IF(OR(Tabela1[[#This Row],[EA Play Season Pass]]="Yes",Tabela1[[#This Row],[Minecraft Season Pass]]="Yes"),"Yes","No")</f>
        <v>Yes</v>
      </c>
      <c r="Q9711">
        <v>54</v>
      </c>
      <c r="R9711" s="2"/>
    </row>
    <row r="9712" spans="1:18" x14ac:dyDescent="0.25">
      <c r="A9712">
        <v>9711</v>
      </c>
      <c r="B9712" t="s">
        <v>2562</v>
      </c>
      <c r="C9712" t="s">
        <v>10</v>
      </c>
      <c r="D9712" s="50">
        <v>45969</v>
      </c>
      <c r="E9712">
        <f>YEAR(Tabela1[[#This Row],[Start Date]])</f>
        <v>2025</v>
      </c>
      <c r="F9712">
        <f>ROUNDUP(MONTH(Tabela1[[#This Row],[Start Date]])/3,0)</f>
        <v>4</v>
      </c>
      <c r="G9712" t="s">
        <v>8</v>
      </c>
      <c r="H9712">
        <v>5</v>
      </c>
      <c r="I9712" t="s">
        <v>9</v>
      </c>
      <c r="J9712" t="s">
        <v>8</v>
      </c>
      <c r="K9712">
        <v>30</v>
      </c>
      <c r="L9712" t="s">
        <v>8</v>
      </c>
      <c r="M9712">
        <v>20</v>
      </c>
      <c r="N9712">
        <v>3</v>
      </c>
      <c r="O9712" t="str">
        <f>IF(AND(Tabela1[[#This Row],[EA Play Season Pass]]="Yes",Tabela1[[#This Row],[Minecraft Season Pass]]="Yes"),"Yes","No")</f>
        <v>Yes</v>
      </c>
      <c r="P9712" t="str">
        <f>IF(OR(Tabela1[[#This Row],[EA Play Season Pass]]="Yes",Tabela1[[#This Row],[Minecraft Season Pass]]="Yes"),"Yes","No")</f>
        <v>Yes</v>
      </c>
      <c r="Q9712">
        <v>52</v>
      </c>
      <c r="R9712" s="2"/>
    </row>
    <row r="9713" spans="1:18" x14ac:dyDescent="0.25">
      <c r="A9713">
        <v>9712</v>
      </c>
      <c r="B9713" t="s">
        <v>477</v>
      </c>
      <c r="C9713" t="s">
        <v>7</v>
      </c>
      <c r="D9713" s="50">
        <v>45969</v>
      </c>
      <c r="E9713">
        <f>YEAR(Tabela1[[#This Row],[Start Date]])</f>
        <v>2025</v>
      </c>
      <c r="F9713">
        <f>ROUNDUP(MONTH(Tabela1[[#This Row],[Start Date]])/3,0)</f>
        <v>4</v>
      </c>
      <c r="G9713" t="s">
        <v>8</v>
      </c>
      <c r="H9713">
        <v>15</v>
      </c>
      <c r="I9713" t="s">
        <v>9</v>
      </c>
      <c r="J9713" t="s">
        <v>8</v>
      </c>
      <c r="K9713">
        <v>30</v>
      </c>
      <c r="L9713" t="s">
        <v>11</v>
      </c>
      <c r="M9713">
        <v>0</v>
      </c>
      <c r="N9713">
        <v>3</v>
      </c>
      <c r="O9713" t="str">
        <f>IF(AND(Tabela1[[#This Row],[EA Play Season Pass]]="Yes",Tabela1[[#This Row],[Minecraft Season Pass]]="Yes"),"Yes","No")</f>
        <v>No</v>
      </c>
      <c r="P9713" t="str">
        <f>IF(OR(Tabela1[[#This Row],[EA Play Season Pass]]="Yes",Tabela1[[#This Row],[Minecraft Season Pass]]="Yes"),"Yes","No")</f>
        <v>Yes</v>
      </c>
      <c r="Q9713">
        <v>42</v>
      </c>
      <c r="R9713" s="2"/>
    </row>
    <row r="9714" spans="1:18" x14ac:dyDescent="0.25">
      <c r="A9714">
        <v>9713</v>
      </c>
      <c r="B9714" t="s">
        <v>1790</v>
      </c>
      <c r="C9714" t="s">
        <v>7</v>
      </c>
      <c r="D9714" s="50">
        <v>45969</v>
      </c>
      <c r="E9714">
        <f>YEAR(Tabela1[[#This Row],[Start Date]])</f>
        <v>2025</v>
      </c>
      <c r="F9714">
        <f>ROUNDUP(MONTH(Tabela1[[#This Row],[Start Date]])/3,0)</f>
        <v>4</v>
      </c>
      <c r="G9714" t="s">
        <v>8</v>
      </c>
      <c r="H9714">
        <v>15</v>
      </c>
      <c r="I9714" t="s">
        <v>14</v>
      </c>
      <c r="J9714" t="s">
        <v>11</v>
      </c>
      <c r="K9714">
        <v>0</v>
      </c>
      <c r="L9714" t="s">
        <v>11</v>
      </c>
      <c r="M9714">
        <v>0</v>
      </c>
      <c r="N9714">
        <v>1</v>
      </c>
      <c r="O9714" t="str">
        <f>IF(AND(Tabela1[[#This Row],[EA Play Season Pass]]="Yes",Tabela1[[#This Row],[Minecraft Season Pass]]="Yes"),"Yes","No")</f>
        <v>No</v>
      </c>
      <c r="P9714" t="str">
        <f>IF(OR(Tabela1[[#This Row],[EA Play Season Pass]]="Yes",Tabela1[[#This Row],[Minecraft Season Pass]]="Yes"),"Yes","No")</f>
        <v>No</v>
      </c>
      <c r="Q9714">
        <v>14</v>
      </c>
      <c r="R9714" s="2"/>
    </row>
    <row r="9715" spans="1:18" x14ac:dyDescent="0.25">
      <c r="A9715">
        <v>9714</v>
      </c>
      <c r="B9715" t="s">
        <v>8833</v>
      </c>
      <c r="C9715" t="s">
        <v>10</v>
      </c>
      <c r="D9715" s="50">
        <v>45970</v>
      </c>
      <c r="E9715">
        <f>YEAR(Tabela1[[#This Row],[Start Date]])</f>
        <v>2025</v>
      </c>
      <c r="F9715">
        <f>ROUNDUP(MONTH(Tabela1[[#This Row],[Start Date]])/3,0)</f>
        <v>4</v>
      </c>
      <c r="G9715" t="s">
        <v>11</v>
      </c>
      <c r="H9715">
        <v>5</v>
      </c>
      <c r="I9715" t="s">
        <v>12</v>
      </c>
      <c r="J9715" t="s">
        <v>11</v>
      </c>
      <c r="K9715">
        <v>0</v>
      </c>
      <c r="L9715" t="s">
        <v>11</v>
      </c>
      <c r="M9715">
        <v>0</v>
      </c>
      <c r="N9715">
        <v>1</v>
      </c>
      <c r="O9715" t="str">
        <f>IF(AND(Tabela1[[#This Row],[EA Play Season Pass]]="Yes",Tabela1[[#This Row],[Minecraft Season Pass]]="Yes"),"Yes","No")</f>
        <v>No</v>
      </c>
      <c r="P9715" t="str">
        <f>IF(OR(Tabela1[[#This Row],[EA Play Season Pass]]="Yes",Tabela1[[#This Row],[Minecraft Season Pass]]="Yes"),"Yes","No")</f>
        <v>No</v>
      </c>
      <c r="Q9715">
        <v>4</v>
      </c>
      <c r="R9715" s="2"/>
    </row>
    <row r="9716" spans="1:18" x14ac:dyDescent="0.25">
      <c r="A9716">
        <v>9715</v>
      </c>
      <c r="B9716" t="s">
        <v>8834</v>
      </c>
      <c r="C9716" t="s">
        <v>13</v>
      </c>
      <c r="D9716" s="50">
        <v>45970</v>
      </c>
      <c r="E9716">
        <f>YEAR(Tabela1[[#This Row],[Start Date]])</f>
        <v>2025</v>
      </c>
      <c r="F9716">
        <f>ROUNDUP(MONTH(Tabela1[[#This Row],[Start Date]])/3,0)</f>
        <v>4</v>
      </c>
      <c r="G9716" t="s">
        <v>11</v>
      </c>
      <c r="H9716">
        <v>10</v>
      </c>
      <c r="I9716" t="s">
        <v>14</v>
      </c>
      <c r="J9716" t="s">
        <v>8</v>
      </c>
      <c r="K9716">
        <v>30</v>
      </c>
      <c r="L9716" t="s">
        <v>8</v>
      </c>
      <c r="M9716">
        <v>20</v>
      </c>
      <c r="N9716">
        <v>1</v>
      </c>
      <c r="O9716" t="str">
        <f>IF(AND(Tabela1[[#This Row],[EA Play Season Pass]]="Yes",Tabela1[[#This Row],[Minecraft Season Pass]]="Yes"),"Yes","No")</f>
        <v>Yes</v>
      </c>
      <c r="P9716" t="str">
        <f>IF(OR(Tabela1[[#This Row],[EA Play Season Pass]]="Yes",Tabela1[[#This Row],[Minecraft Season Pass]]="Yes"),"Yes","No")</f>
        <v>Yes</v>
      </c>
      <c r="Q9716">
        <v>59</v>
      </c>
      <c r="R9716" s="2"/>
    </row>
    <row r="9717" spans="1:18" x14ac:dyDescent="0.25">
      <c r="A9717">
        <v>9716</v>
      </c>
      <c r="B9717" t="s">
        <v>1705</v>
      </c>
      <c r="C9717" t="s">
        <v>7</v>
      </c>
      <c r="D9717" s="50">
        <v>45970</v>
      </c>
      <c r="E9717">
        <f>YEAR(Tabela1[[#This Row],[Start Date]])</f>
        <v>2025</v>
      </c>
      <c r="F9717">
        <f>ROUNDUP(MONTH(Tabela1[[#This Row],[Start Date]])/3,0)</f>
        <v>4</v>
      </c>
      <c r="G9717" t="s">
        <v>8</v>
      </c>
      <c r="H9717">
        <v>15</v>
      </c>
      <c r="I9717" t="s">
        <v>14</v>
      </c>
      <c r="J9717" t="s">
        <v>8</v>
      </c>
      <c r="K9717">
        <v>30</v>
      </c>
      <c r="L9717" t="s">
        <v>11</v>
      </c>
      <c r="M9717">
        <v>0</v>
      </c>
      <c r="N9717">
        <v>1</v>
      </c>
      <c r="O9717" t="str">
        <f>IF(AND(Tabela1[[#This Row],[EA Play Season Pass]]="Yes",Tabela1[[#This Row],[Minecraft Season Pass]]="Yes"),"Yes","No")</f>
        <v>No</v>
      </c>
      <c r="P9717" t="str">
        <f>IF(OR(Tabela1[[#This Row],[EA Play Season Pass]]="Yes",Tabela1[[#This Row],[Minecraft Season Pass]]="Yes"),"Yes","No")</f>
        <v>Yes</v>
      </c>
      <c r="Q9717">
        <v>44</v>
      </c>
      <c r="R9717" s="2"/>
    </row>
    <row r="9718" spans="1:18" x14ac:dyDescent="0.25">
      <c r="A9718">
        <v>9717</v>
      </c>
      <c r="B9718" t="s">
        <v>8835</v>
      </c>
      <c r="C9718" t="s">
        <v>10</v>
      </c>
      <c r="D9718" s="50">
        <v>45971</v>
      </c>
      <c r="E9718">
        <f>YEAR(Tabela1[[#This Row],[Start Date]])</f>
        <v>2025</v>
      </c>
      <c r="F9718">
        <f>ROUNDUP(MONTH(Tabela1[[#This Row],[Start Date]])/3,0)</f>
        <v>4</v>
      </c>
      <c r="G9718" t="s">
        <v>8</v>
      </c>
      <c r="H9718">
        <v>5</v>
      </c>
      <c r="I9718" t="s">
        <v>12</v>
      </c>
      <c r="J9718" t="s">
        <v>11</v>
      </c>
      <c r="K9718">
        <v>0</v>
      </c>
      <c r="L9718" t="s">
        <v>8</v>
      </c>
      <c r="M9718">
        <v>20</v>
      </c>
      <c r="N9718">
        <v>2</v>
      </c>
      <c r="O9718" t="str">
        <f>IF(AND(Tabela1[[#This Row],[EA Play Season Pass]]="Yes",Tabela1[[#This Row],[Minecraft Season Pass]]="Yes"),"Yes","No")</f>
        <v>No</v>
      </c>
      <c r="P9718" t="str">
        <f>IF(OR(Tabela1[[#This Row],[EA Play Season Pass]]="Yes",Tabela1[[#This Row],[Minecraft Season Pass]]="Yes"),"Yes","No")</f>
        <v>Yes</v>
      </c>
      <c r="Q9718">
        <v>23</v>
      </c>
      <c r="R9718" s="2"/>
    </row>
    <row r="9719" spans="1:18" x14ac:dyDescent="0.25">
      <c r="A9719">
        <v>9718</v>
      </c>
      <c r="B9719" t="s">
        <v>8836</v>
      </c>
      <c r="C9719" t="s">
        <v>7</v>
      </c>
      <c r="D9719" s="50">
        <v>45971</v>
      </c>
      <c r="E9719">
        <f>YEAR(Tabela1[[#This Row],[Start Date]])</f>
        <v>2025</v>
      </c>
      <c r="F9719">
        <f>ROUNDUP(MONTH(Tabela1[[#This Row],[Start Date]])/3,0)</f>
        <v>4</v>
      </c>
      <c r="G9719" t="s">
        <v>11</v>
      </c>
      <c r="H9719">
        <v>15</v>
      </c>
      <c r="I9719" t="s">
        <v>9</v>
      </c>
      <c r="J9719" t="s">
        <v>8</v>
      </c>
      <c r="K9719">
        <v>30</v>
      </c>
      <c r="L9719" t="s">
        <v>8</v>
      </c>
      <c r="M9719">
        <v>20</v>
      </c>
      <c r="N9719">
        <v>1</v>
      </c>
      <c r="O9719" t="str">
        <f>IF(AND(Tabela1[[#This Row],[EA Play Season Pass]]="Yes",Tabela1[[#This Row],[Minecraft Season Pass]]="Yes"),"Yes","No")</f>
        <v>Yes</v>
      </c>
      <c r="P9719" t="str">
        <f>IF(OR(Tabela1[[#This Row],[EA Play Season Pass]]="Yes",Tabela1[[#This Row],[Minecraft Season Pass]]="Yes"),"Yes","No")</f>
        <v>Yes</v>
      </c>
      <c r="Q9719">
        <v>64</v>
      </c>
      <c r="R9719" s="2"/>
    </row>
    <row r="9720" spans="1:18" x14ac:dyDescent="0.25">
      <c r="A9720">
        <v>9719</v>
      </c>
      <c r="B9720" t="s">
        <v>3378</v>
      </c>
      <c r="C9720" t="s">
        <v>13</v>
      </c>
      <c r="D9720" s="50">
        <v>45971</v>
      </c>
      <c r="E9720">
        <f>YEAR(Tabela1[[#This Row],[Start Date]])</f>
        <v>2025</v>
      </c>
      <c r="F9720">
        <f>ROUNDUP(MONTH(Tabela1[[#This Row],[Start Date]])/3,0)</f>
        <v>4</v>
      </c>
      <c r="G9720" t="s">
        <v>11</v>
      </c>
      <c r="H9720">
        <v>10</v>
      </c>
      <c r="I9720" t="s">
        <v>14</v>
      </c>
      <c r="J9720" t="s">
        <v>11</v>
      </c>
      <c r="K9720">
        <v>0</v>
      </c>
      <c r="L9720" t="s">
        <v>11</v>
      </c>
      <c r="M9720">
        <v>0</v>
      </c>
      <c r="N9720">
        <v>2</v>
      </c>
      <c r="O9720" t="str">
        <f>IF(AND(Tabela1[[#This Row],[EA Play Season Pass]]="Yes",Tabela1[[#This Row],[Minecraft Season Pass]]="Yes"),"Yes","No")</f>
        <v>No</v>
      </c>
      <c r="P9720" t="str">
        <f>IF(OR(Tabela1[[#This Row],[EA Play Season Pass]]="Yes",Tabela1[[#This Row],[Minecraft Season Pass]]="Yes"),"Yes","No")</f>
        <v>No</v>
      </c>
      <c r="Q9720">
        <v>8</v>
      </c>
      <c r="R9720" s="2"/>
    </row>
    <row r="9721" spans="1:18" x14ac:dyDescent="0.25">
      <c r="A9721">
        <v>9720</v>
      </c>
      <c r="B9721" t="s">
        <v>8837</v>
      </c>
      <c r="C9721" t="s">
        <v>7</v>
      </c>
      <c r="D9721" s="50">
        <v>45971</v>
      </c>
      <c r="E9721">
        <f>YEAR(Tabela1[[#This Row],[Start Date]])</f>
        <v>2025</v>
      </c>
      <c r="F9721">
        <f>ROUNDUP(MONTH(Tabela1[[#This Row],[Start Date]])/3,0)</f>
        <v>4</v>
      </c>
      <c r="G9721" t="s">
        <v>8</v>
      </c>
      <c r="H9721">
        <v>15</v>
      </c>
      <c r="I9721" t="s">
        <v>12</v>
      </c>
      <c r="J9721" t="s">
        <v>11</v>
      </c>
      <c r="K9721">
        <v>0</v>
      </c>
      <c r="L9721" t="s">
        <v>11</v>
      </c>
      <c r="M9721">
        <v>0</v>
      </c>
      <c r="N9721">
        <v>1</v>
      </c>
      <c r="O9721" t="str">
        <f>IF(AND(Tabela1[[#This Row],[EA Play Season Pass]]="Yes",Tabela1[[#This Row],[Minecraft Season Pass]]="Yes"),"Yes","No")</f>
        <v>No</v>
      </c>
      <c r="P9721" t="str">
        <f>IF(OR(Tabela1[[#This Row],[EA Play Season Pass]]="Yes",Tabela1[[#This Row],[Minecraft Season Pass]]="Yes"),"Yes","No")</f>
        <v>No</v>
      </c>
      <c r="Q9721">
        <v>14</v>
      </c>
      <c r="R9721" s="2"/>
    </row>
    <row r="9722" spans="1:18" x14ac:dyDescent="0.25">
      <c r="A9722">
        <v>9721</v>
      </c>
      <c r="B9722" t="s">
        <v>8838</v>
      </c>
      <c r="C9722" t="s">
        <v>13</v>
      </c>
      <c r="D9722" s="50">
        <v>45971</v>
      </c>
      <c r="E9722">
        <f>YEAR(Tabela1[[#This Row],[Start Date]])</f>
        <v>2025</v>
      </c>
      <c r="F9722">
        <f>ROUNDUP(MONTH(Tabela1[[#This Row],[Start Date]])/3,0)</f>
        <v>4</v>
      </c>
      <c r="G9722" t="s">
        <v>8</v>
      </c>
      <c r="H9722">
        <v>10</v>
      </c>
      <c r="I9722" t="s">
        <v>9</v>
      </c>
      <c r="J9722" t="s">
        <v>8</v>
      </c>
      <c r="K9722">
        <v>30</v>
      </c>
      <c r="L9722" t="s">
        <v>8</v>
      </c>
      <c r="M9722">
        <v>20</v>
      </c>
      <c r="N9722">
        <v>2</v>
      </c>
      <c r="O9722" t="str">
        <f>IF(AND(Tabela1[[#This Row],[EA Play Season Pass]]="Yes",Tabela1[[#This Row],[Minecraft Season Pass]]="Yes"),"Yes","No")</f>
        <v>Yes</v>
      </c>
      <c r="P9722" t="str">
        <f>IF(OR(Tabela1[[#This Row],[EA Play Season Pass]]="Yes",Tabela1[[#This Row],[Minecraft Season Pass]]="Yes"),"Yes","No")</f>
        <v>Yes</v>
      </c>
      <c r="Q9722">
        <v>58</v>
      </c>
      <c r="R9722" s="2"/>
    </row>
    <row r="9723" spans="1:18" x14ac:dyDescent="0.25">
      <c r="A9723">
        <v>9722</v>
      </c>
      <c r="B9723" t="s">
        <v>4691</v>
      </c>
      <c r="C9723" t="s">
        <v>13</v>
      </c>
      <c r="D9723" s="50">
        <v>45971</v>
      </c>
      <c r="E9723">
        <f>YEAR(Tabela1[[#This Row],[Start Date]])</f>
        <v>2025</v>
      </c>
      <c r="F9723">
        <f>ROUNDUP(MONTH(Tabela1[[#This Row],[Start Date]])/3,0)</f>
        <v>4</v>
      </c>
      <c r="G9723" t="s">
        <v>8</v>
      </c>
      <c r="H9723">
        <v>10</v>
      </c>
      <c r="I9723" t="s">
        <v>14</v>
      </c>
      <c r="J9723" t="s">
        <v>11</v>
      </c>
      <c r="K9723">
        <v>0</v>
      </c>
      <c r="L9723" t="s">
        <v>8</v>
      </c>
      <c r="M9723">
        <v>20</v>
      </c>
      <c r="N9723">
        <v>1</v>
      </c>
      <c r="O9723" t="str">
        <f>IF(AND(Tabela1[[#This Row],[EA Play Season Pass]]="Yes",Tabela1[[#This Row],[Minecraft Season Pass]]="Yes"),"Yes","No")</f>
        <v>No</v>
      </c>
      <c r="P9723" t="str">
        <f>IF(OR(Tabela1[[#This Row],[EA Play Season Pass]]="Yes",Tabela1[[#This Row],[Minecraft Season Pass]]="Yes"),"Yes","No")</f>
        <v>Yes</v>
      </c>
      <c r="Q9723">
        <v>29</v>
      </c>
      <c r="R9723" s="2"/>
    </row>
    <row r="9724" spans="1:18" x14ac:dyDescent="0.25">
      <c r="A9724">
        <v>9723</v>
      </c>
      <c r="B9724" t="s">
        <v>8839</v>
      </c>
      <c r="C9724" t="s">
        <v>7</v>
      </c>
      <c r="D9724" s="50">
        <v>45971</v>
      </c>
      <c r="E9724">
        <f>YEAR(Tabela1[[#This Row],[Start Date]])</f>
        <v>2025</v>
      </c>
      <c r="F9724">
        <f>ROUNDUP(MONTH(Tabela1[[#This Row],[Start Date]])/3,0)</f>
        <v>4</v>
      </c>
      <c r="G9724" t="s">
        <v>8</v>
      </c>
      <c r="H9724">
        <v>15</v>
      </c>
      <c r="I9724" t="s">
        <v>12</v>
      </c>
      <c r="J9724" t="s">
        <v>11</v>
      </c>
      <c r="K9724">
        <v>0</v>
      </c>
      <c r="L9724" t="s">
        <v>11</v>
      </c>
      <c r="M9724">
        <v>0</v>
      </c>
      <c r="N9724">
        <v>1</v>
      </c>
      <c r="O9724" t="str">
        <f>IF(AND(Tabela1[[#This Row],[EA Play Season Pass]]="Yes",Tabela1[[#This Row],[Minecraft Season Pass]]="Yes"),"Yes","No")</f>
        <v>No</v>
      </c>
      <c r="P9724" t="str">
        <f>IF(OR(Tabela1[[#This Row],[EA Play Season Pass]]="Yes",Tabela1[[#This Row],[Minecraft Season Pass]]="Yes"),"Yes","No")</f>
        <v>No</v>
      </c>
      <c r="Q9724">
        <v>14</v>
      </c>
      <c r="R9724" s="2"/>
    </row>
    <row r="9725" spans="1:18" x14ac:dyDescent="0.25">
      <c r="A9725">
        <v>9724</v>
      </c>
      <c r="B9725" t="s">
        <v>2290</v>
      </c>
      <c r="C9725" t="s">
        <v>7</v>
      </c>
      <c r="D9725" s="50">
        <v>45972</v>
      </c>
      <c r="E9725">
        <f>YEAR(Tabela1[[#This Row],[Start Date]])</f>
        <v>2025</v>
      </c>
      <c r="F9725">
        <f>ROUNDUP(MONTH(Tabela1[[#This Row],[Start Date]])/3,0)</f>
        <v>4</v>
      </c>
      <c r="G9725" t="s">
        <v>8</v>
      </c>
      <c r="H9725">
        <v>15</v>
      </c>
      <c r="I9725" t="s">
        <v>12</v>
      </c>
      <c r="J9725" t="s">
        <v>11</v>
      </c>
      <c r="K9725">
        <v>0</v>
      </c>
      <c r="L9725" t="s">
        <v>8</v>
      </c>
      <c r="M9725">
        <v>20</v>
      </c>
      <c r="N9725">
        <v>2</v>
      </c>
      <c r="O9725" t="str">
        <f>IF(AND(Tabela1[[#This Row],[EA Play Season Pass]]="Yes",Tabela1[[#This Row],[Minecraft Season Pass]]="Yes"),"Yes","No")</f>
        <v>No</v>
      </c>
      <c r="P9725" t="str">
        <f>IF(OR(Tabela1[[#This Row],[EA Play Season Pass]]="Yes",Tabela1[[#This Row],[Minecraft Season Pass]]="Yes"),"Yes","No")</f>
        <v>Yes</v>
      </c>
      <c r="Q9725">
        <v>33</v>
      </c>
      <c r="R9725" s="2"/>
    </row>
    <row r="9726" spans="1:18" x14ac:dyDescent="0.25">
      <c r="A9726">
        <v>9725</v>
      </c>
      <c r="B9726" t="s">
        <v>8840</v>
      </c>
      <c r="C9726" t="s">
        <v>10</v>
      </c>
      <c r="D9726" s="50">
        <v>45972</v>
      </c>
      <c r="E9726">
        <f>YEAR(Tabela1[[#This Row],[Start Date]])</f>
        <v>2025</v>
      </c>
      <c r="F9726">
        <f>ROUNDUP(MONTH(Tabela1[[#This Row],[Start Date]])/3,0)</f>
        <v>4</v>
      </c>
      <c r="G9726" t="s">
        <v>8</v>
      </c>
      <c r="H9726">
        <v>5</v>
      </c>
      <c r="I9726" t="s">
        <v>12</v>
      </c>
      <c r="J9726" t="s">
        <v>8</v>
      </c>
      <c r="K9726">
        <v>30</v>
      </c>
      <c r="L9726" t="s">
        <v>8</v>
      </c>
      <c r="M9726">
        <v>20</v>
      </c>
      <c r="N9726">
        <v>3</v>
      </c>
      <c r="O9726" t="str">
        <f>IF(AND(Tabela1[[#This Row],[EA Play Season Pass]]="Yes",Tabela1[[#This Row],[Minecraft Season Pass]]="Yes"),"Yes","No")</f>
        <v>Yes</v>
      </c>
      <c r="P9726" t="str">
        <f>IF(OR(Tabela1[[#This Row],[EA Play Season Pass]]="Yes",Tabela1[[#This Row],[Minecraft Season Pass]]="Yes"),"Yes","No")</f>
        <v>Yes</v>
      </c>
      <c r="Q9726">
        <v>52</v>
      </c>
      <c r="R9726" s="2"/>
    </row>
    <row r="9727" spans="1:18" x14ac:dyDescent="0.25">
      <c r="A9727">
        <v>9726</v>
      </c>
      <c r="B9727" t="s">
        <v>8841</v>
      </c>
      <c r="C9727" t="s">
        <v>7</v>
      </c>
      <c r="D9727" s="50">
        <v>45972</v>
      </c>
      <c r="E9727">
        <f>YEAR(Tabela1[[#This Row],[Start Date]])</f>
        <v>2025</v>
      </c>
      <c r="F9727">
        <f>ROUNDUP(MONTH(Tabela1[[#This Row],[Start Date]])/3,0)</f>
        <v>4</v>
      </c>
      <c r="G9727" t="s">
        <v>8</v>
      </c>
      <c r="H9727">
        <v>15</v>
      </c>
      <c r="I9727" t="s">
        <v>14</v>
      </c>
      <c r="J9727" t="s">
        <v>11</v>
      </c>
      <c r="K9727">
        <v>0</v>
      </c>
      <c r="L9727" t="s">
        <v>11</v>
      </c>
      <c r="M9727">
        <v>0</v>
      </c>
      <c r="N9727">
        <v>1</v>
      </c>
      <c r="O9727" t="str">
        <f>IF(AND(Tabela1[[#This Row],[EA Play Season Pass]]="Yes",Tabela1[[#This Row],[Minecraft Season Pass]]="Yes"),"Yes","No")</f>
        <v>No</v>
      </c>
      <c r="P9727" t="str">
        <f>IF(OR(Tabela1[[#This Row],[EA Play Season Pass]]="Yes",Tabela1[[#This Row],[Minecraft Season Pass]]="Yes"),"Yes","No")</f>
        <v>No</v>
      </c>
      <c r="Q9727">
        <v>14</v>
      </c>
      <c r="R9727" s="2"/>
    </row>
    <row r="9728" spans="1:18" x14ac:dyDescent="0.25">
      <c r="A9728">
        <v>9727</v>
      </c>
      <c r="B9728" t="s">
        <v>1420</v>
      </c>
      <c r="C9728" t="s">
        <v>7</v>
      </c>
      <c r="D9728" s="50">
        <v>45972</v>
      </c>
      <c r="E9728">
        <f>YEAR(Tabela1[[#This Row],[Start Date]])</f>
        <v>2025</v>
      </c>
      <c r="F9728">
        <f>ROUNDUP(MONTH(Tabela1[[#This Row],[Start Date]])/3,0)</f>
        <v>4</v>
      </c>
      <c r="G9728" t="s">
        <v>8</v>
      </c>
      <c r="H9728">
        <v>15</v>
      </c>
      <c r="I9728" t="s">
        <v>9</v>
      </c>
      <c r="J9728" t="s">
        <v>11</v>
      </c>
      <c r="K9728">
        <v>0</v>
      </c>
      <c r="L9728" t="s">
        <v>11</v>
      </c>
      <c r="M9728">
        <v>0</v>
      </c>
      <c r="N9728">
        <v>2</v>
      </c>
      <c r="O9728" t="str">
        <f>IF(AND(Tabela1[[#This Row],[EA Play Season Pass]]="Yes",Tabela1[[#This Row],[Minecraft Season Pass]]="Yes"),"Yes","No")</f>
        <v>No</v>
      </c>
      <c r="P9728" t="str">
        <f>IF(OR(Tabela1[[#This Row],[EA Play Season Pass]]="Yes",Tabela1[[#This Row],[Minecraft Season Pass]]="Yes"),"Yes","No")</f>
        <v>No</v>
      </c>
      <c r="Q9728">
        <v>13</v>
      </c>
      <c r="R9728" s="2"/>
    </row>
    <row r="9729" spans="1:18" x14ac:dyDescent="0.25">
      <c r="A9729">
        <v>9728</v>
      </c>
      <c r="B9729" t="s">
        <v>220</v>
      </c>
      <c r="C9729" t="s">
        <v>13</v>
      </c>
      <c r="D9729" s="50">
        <v>45972</v>
      </c>
      <c r="E9729">
        <f>YEAR(Tabela1[[#This Row],[Start Date]])</f>
        <v>2025</v>
      </c>
      <c r="F9729">
        <f>ROUNDUP(MONTH(Tabela1[[#This Row],[Start Date]])/3,0)</f>
        <v>4</v>
      </c>
      <c r="G9729" t="s">
        <v>8</v>
      </c>
      <c r="H9729">
        <v>10</v>
      </c>
      <c r="I9729" t="s">
        <v>12</v>
      </c>
      <c r="J9729" t="s">
        <v>8</v>
      </c>
      <c r="K9729">
        <v>30</v>
      </c>
      <c r="L9729" t="s">
        <v>11</v>
      </c>
      <c r="M9729">
        <v>0</v>
      </c>
      <c r="N9729">
        <v>3</v>
      </c>
      <c r="O9729" t="str">
        <f>IF(AND(Tabela1[[#This Row],[EA Play Season Pass]]="Yes",Tabela1[[#This Row],[Minecraft Season Pass]]="Yes"),"Yes","No")</f>
        <v>No</v>
      </c>
      <c r="P9729" t="str">
        <f>IF(OR(Tabela1[[#This Row],[EA Play Season Pass]]="Yes",Tabela1[[#This Row],[Minecraft Season Pass]]="Yes"),"Yes","No")</f>
        <v>Yes</v>
      </c>
      <c r="Q9729">
        <v>37</v>
      </c>
      <c r="R9729" s="2"/>
    </row>
    <row r="9730" spans="1:18" x14ac:dyDescent="0.25">
      <c r="A9730">
        <v>9729</v>
      </c>
      <c r="B9730" t="s">
        <v>8842</v>
      </c>
      <c r="C9730" t="s">
        <v>7</v>
      </c>
      <c r="D9730" s="50">
        <v>45972</v>
      </c>
      <c r="E9730">
        <f>YEAR(Tabela1[[#This Row],[Start Date]])</f>
        <v>2025</v>
      </c>
      <c r="F9730">
        <f>ROUNDUP(MONTH(Tabela1[[#This Row],[Start Date]])/3,0)</f>
        <v>4</v>
      </c>
      <c r="G9730" t="s">
        <v>11</v>
      </c>
      <c r="H9730">
        <v>15</v>
      </c>
      <c r="I9730" t="s">
        <v>12</v>
      </c>
      <c r="J9730" t="s">
        <v>8</v>
      </c>
      <c r="K9730">
        <v>30</v>
      </c>
      <c r="L9730" t="s">
        <v>11</v>
      </c>
      <c r="M9730">
        <v>0</v>
      </c>
      <c r="N9730">
        <v>3</v>
      </c>
      <c r="O9730" t="str">
        <f>IF(AND(Tabela1[[#This Row],[EA Play Season Pass]]="Yes",Tabela1[[#This Row],[Minecraft Season Pass]]="Yes"),"Yes","No")</f>
        <v>No</v>
      </c>
      <c r="P9730" t="str">
        <f>IF(OR(Tabela1[[#This Row],[EA Play Season Pass]]="Yes",Tabela1[[#This Row],[Minecraft Season Pass]]="Yes"),"Yes","No")</f>
        <v>Yes</v>
      </c>
      <c r="Q9730">
        <v>42</v>
      </c>
      <c r="R9730" s="2"/>
    </row>
    <row r="9731" spans="1:18" x14ac:dyDescent="0.25">
      <c r="A9731">
        <v>9730</v>
      </c>
      <c r="B9731" t="s">
        <v>1271</v>
      </c>
      <c r="C9731" t="s">
        <v>10</v>
      </c>
      <c r="D9731" s="50">
        <v>45973</v>
      </c>
      <c r="E9731">
        <f>YEAR(Tabela1[[#This Row],[Start Date]])</f>
        <v>2025</v>
      </c>
      <c r="F9731">
        <f>ROUNDUP(MONTH(Tabela1[[#This Row],[Start Date]])/3,0)</f>
        <v>4</v>
      </c>
      <c r="G9731" t="s">
        <v>8</v>
      </c>
      <c r="H9731">
        <v>5</v>
      </c>
      <c r="I9731" t="s">
        <v>12</v>
      </c>
      <c r="J9731" t="s">
        <v>11</v>
      </c>
      <c r="K9731">
        <v>0</v>
      </c>
      <c r="L9731" t="s">
        <v>8</v>
      </c>
      <c r="M9731">
        <v>20</v>
      </c>
      <c r="N9731">
        <v>2</v>
      </c>
      <c r="O9731" t="str">
        <f>IF(AND(Tabela1[[#This Row],[EA Play Season Pass]]="Yes",Tabela1[[#This Row],[Minecraft Season Pass]]="Yes"),"Yes","No")</f>
        <v>No</v>
      </c>
      <c r="P9731" t="str">
        <f>IF(OR(Tabela1[[#This Row],[EA Play Season Pass]]="Yes",Tabela1[[#This Row],[Minecraft Season Pass]]="Yes"),"Yes","No")</f>
        <v>Yes</v>
      </c>
      <c r="Q9731">
        <v>23</v>
      </c>
      <c r="R9731" s="2"/>
    </row>
    <row r="9732" spans="1:18" x14ac:dyDescent="0.25">
      <c r="A9732">
        <v>9731</v>
      </c>
      <c r="B9732" t="s">
        <v>2896</v>
      </c>
      <c r="C9732" t="s">
        <v>10</v>
      </c>
      <c r="D9732" s="50">
        <v>45973</v>
      </c>
      <c r="E9732">
        <f>YEAR(Tabela1[[#This Row],[Start Date]])</f>
        <v>2025</v>
      </c>
      <c r="F9732">
        <f>ROUNDUP(MONTH(Tabela1[[#This Row],[Start Date]])/3,0)</f>
        <v>4</v>
      </c>
      <c r="G9732" t="s">
        <v>8</v>
      </c>
      <c r="H9732">
        <v>5</v>
      </c>
      <c r="I9732" t="s">
        <v>14</v>
      </c>
      <c r="J9732" t="s">
        <v>8</v>
      </c>
      <c r="K9732">
        <v>30</v>
      </c>
      <c r="L9732" t="s">
        <v>8</v>
      </c>
      <c r="M9732">
        <v>20</v>
      </c>
      <c r="N9732">
        <v>3</v>
      </c>
      <c r="O9732" t="str">
        <f>IF(AND(Tabela1[[#This Row],[EA Play Season Pass]]="Yes",Tabela1[[#This Row],[Minecraft Season Pass]]="Yes"),"Yes","No")</f>
        <v>Yes</v>
      </c>
      <c r="P9732" t="str">
        <f>IF(OR(Tabela1[[#This Row],[EA Play Season Pass]]="Yes",Tabela1[[#This Row],[Minecraft Season Pass]]="Yes"),"Yes","No")</f>
        <v>Yes</v>
      </c>
      <c r="Q9732">
        <v>52</v>
      </c>
      <c r="R9732" s="2"/>
    </row>
    <row r="9733" spans="1:18" x14ac:dyDescent="0.25">
      <c r="A9733">
        <v>9732</v>
      </c>
      <c r="B9733" t="s">
        <v>2942</v>
      </c>
      <c r="C9733" t="s">
        <v>13</v>
      </c>
      <c r="D9733" s="50">
        <v>45973</v>
      </c>
      <c r="E9733">
        <f>YEAR(Tabela1[[#This Row],[Start Date]])</f>
        <v>2025</v>
      </c>
      <c r="F9733">
        <f>ROUNDUP(MONTH(Tabela1[[#This Row],[Start Date]])/3,0)</f>
        <v>4</v>
      </c>
      <c r="G9733" t="s">
        <v>11</v>
      </c>
      <c r="H9733">
        <v>10</v>
      </c>
      <c r="I9733" t="s">
        <v>12</v>
      </c>
      <c r="J9733" t="s">
        <v>11</v>
      </c>
      <c r="K9733">
        <v>0</v>
      </c>
      <c r="L9733" t="s">
        <v>8</v>
      </c>
      <c r="M9733">
        <v>20</v>
      </c>
      <c r="N9733">
        <v>1</v>
      </c>
      <c r="O9733" t="str">
        <f>IF(AND(Tabela1[[#This Row],[EA Play Season Pass]]="Yes",Tabela1[[#This Row],[Minecraft Season Pass]]="Yes"),"Yes","No")</f>
        <v>No</v>
      </c>
      <c r="P9733" t="str">
        <f>IF(OR(Tabela1[[#This Row],[EA Play Season Pass]]="Yes",Tabela1[[#This Row],[Minecraft Season Pass]]="Yes"),"Yes","No")</f>
        <v>Yes</v>
      </c>
      <c r="Q9733">
        <v>29</v>
      </c>
      <c r="R9733" s="2"/>
    </row>
    <row r="9734" spans="1:18" x14ac:dyDescent="0.25">
      <c r="A9734">
        <v>9733</v>
      </c>
      <c r="B9734" t="s">
        <v>8843</v>
      </c>
      <c r="C9734" t="s">
        <v>13</v>
      </c>
      <c r="D9734" s="50">
        <v>45973</v>
      </c>
      <c r="E9734">
        <f>YEAR(Tabela1[[#This Row],[Start Date]])</f>
        <v>2025</v>
      </c>
      <c r="F9734">
        <f>ROUNDUP(MONTH(Tabela1[[#This Row],[Start Date]])/3,0)</f>
        <v>4</v>
      </c>
      <c r="G9734" t="s">
        <v>11</v>
      </c>
      <c r="H9734">
        <v>10</v>
      </c>
      <c r="I9734" t="s">
        <v>14</v>
      </c>
      <c r="J9734" t="s">
        <v>8</v>
      </c>
      <c r="K9734">
        <v>30</v>
      </c>
      <c r="L9734" t="s">
        <v>11</v>
      </c>
      <c r="M9734">
        <v>0</v>
      </c>
      <c r="N9734">
        <v>2</v>
      </c>
      <c r="O9734" t="str">
        <f>IF(AND(Tabela1[[#This Row],[EA Play Season Pass]]="Yes",Tabela1[[#This Row],[Minecraft Season Pass]]="Yes"),"Yes","No")</f>
        <v>No</v>
      </c>
      <c r="P9734" t="str">
        <f>IF(OR(Tabela1[[#This Row],[EA Play Season Pass]]="Yes",Tabela1[[#This Row],[Minecraft Season Pass]]="Yes"),"Yes","No")</f>
        <v>Yes</v>
      </c>
      <c r="Q9734">
        <v>38</v>
      </c>
      <c r="R9734" s="2"/>
    </row>
    <row r="9735" spans="1:18" x14ac:dyDescent="0.25">
      <c r="A9735">
        <v>9734</v>
      </c>
      <c r="B9735" t="s">
        <v>8844</v>
      </c>
      <c r="C9735" t="s">
        <v>7</v>
      </c>
      <c r="D9735" s="50">
        <v>45973</v>
      </c>
      <c r="E9735">
        <f>YEAR(Tabela1[[#This Row],[Start Date]])</f>
        <v>2025</v>
      </c>
      <c r="F9735">
        <f>ROUNDUP(MONTH(Tabela1[[#This Row],[Start Date]])/3,0)</f>
        <v>4</v>
      </c>
      <c r="G9735" t="s">
        <v>8</v>
      </c>
      <c r="H9735">
        <v>15</v>
      </c>
      <c r="I9735" t="s">
        <v>12</v>
      </c>
      <c r="J9735" t="s">
        <v>11</v>
      </c>
      <c r="K9735">
        <v>0</v>
      </c>
      <c r="L9735" t="s">
        <v>8</v>
      </c>
      <c r="M9735">
        <v>20</v>
      </c>
      <c r="N9735">
        <v>1</v>
      </c>
      <c r="O9735" t="str">
        <f>IF(AND(Tabela1[[#This Row],[EA Play Season Pass]]="Yes",Tabela1[[#This Row],[Minecraft Season Pass]]="Yes"),"Yes","No")</f>
        <v>No</v>
      </c>
      <c r="P9735" t="str">
        <f>IF(OR(Tabela1[[#This Row],[EA Play Season Pass]]="Yes",Tabela1[[#This Row],[Minecraft Season Pass]]="Yes"),"Yes","No")</f>
        <v>Yes</v>
      </c>
      <c r="Q9735">
        <v>34</v>
      </c>
      <c r="R9735" s="2"/>
    </row>
    <row r="9736" spans="1:18" x14ac:dyDescent="0.25">
      <c r="A9736">
        <v>9735</v>
      </c>
      <c r="B9736" t="s">
        <v>8845</v>
      </c>
      <c r="C9736" t="s">
        <v>13</v>
      </c>
      <c r="D9736" s="50">
        <v>45973</v>
      </c>
      <c r="E9736">
        <f>YEAR(Tabela1[[#This Row],[Start Date]])</f>
        <v>2025</v>
      </c>
      <c r="F9736">
        <f>ROUNDUP(MONTH(Tabela1[[#This Row],[Start Date]])/3,0)</f>
        <v>4</v>
      </c>
      <c r="G9736" t="s">
        <v>11</v>
      </c>
      <c r="H9736">
        <v>10</v>
      </c>
      <c r="I9736" t="s">
        <v>14</v>
      </c>
      <c r="J9736" t="s">
        <v>8</v>
      </c>
      <c r="K9736">
        <v>30</v>
      </c>
      <c r="L9736" t="s">
        <v>8</v>
      </c>
      <c r="M9736">
        <v>20</v>
      </c>
      <c r="N9736">
        <v>2</v>
      </c>
      <c r="O9736" t="str">
        <f>IF(AND(Tabela1[[#This Row],[EA Play Season Pass]]="Yes",Tabela1[[#This Row],[Minecraft Season Pass]]="Yes"),"Yes","No")</f>
        <v>Yes</v>
      </c>
      <c r="P9736" t="str">
        <f>IF(OR(Tabela1[[#This Row],[EA Play Season Pass]]="Yes",Tabela1[[#This Row],[Minecraft Season Pass]]="Yes"),"Yes","No")</f>
        <v>Yes</v>
      </c>
      <c r="Q9736">
        <v>58</v>
      </c>
      <c r="R9736" s="2"/>
    </row>
    <row r="9737" spans="1:18" x14ac:dyDescent="0.25">
      <c r="A9737">
        <v>9736</v>
      </c>
      <c r="B9737" t="s">
        <v>8846</v>
      </c>
      <c r="C9737" t="s">
        <v>10</v>
      </c>
      <c r="D9737" s="50">
        <v>45973</v>
      </c>
      <c r="E9737">
        <f>YEAR(Tabela1[[#This Row],[Start Date]])</f>
        <v>2025</v>
      </c>
      <c r="F9737">
        <f>ROUNDUP(MONTH(Tabela1[[#This Row],[Start Date]])/3,0)</f>
        <v>4</v>
      </c>
      <c r="G9737" t="s">
        <v>11</v>
      </c>
      <c r="H9737">
        <v>5</v>
      </c>
      <c r="I9737" t="s">
        <v>9</v>
      </c>
      <c r="J9737" t="s">
        <v>11</v>
      </c>
      <c r="K9737">
        <v>0</v>
      </c>
      <c r="L9737" t="s">
        <v>11</v>
      </c>
      <c r="M9737">
        <v>0</v>
      </c>
      <c r="N9737">
        <v>3</v>
      </c>
      <c r="O9737" t="str">
        <f>IF(AND(Tabela1[[#This Row],[EA Play Season Pass]]="Yes",Tabela1[[#This Row],[Minecraft Season Pass]]="Yes"),"Yes","No")</f>
        <v>No</v>
      </c>
      <c r="P9737" t="str">
        <f>IF(OR(Tabela1[[#This Row],[EA Play Season Pass]]="Yes",Tabela1[[#This Row],[Minecraft Season Pass]]="Yes"),"Yes","No")</f>
        <v>No</v>
      </c>
      <c r="Q9737">
        <v>2</v>
      </c>
      <c r="R9737" s="2"/>
    </row>
    <row r="9738" spans="1:18" x14ac:dyDescent="0.25">
      <c r="A9738">
        <v>9737</v>
      </c>
      <c r="B9738" t="s">
        <v>6525</v>
      </c>
      <c r="C9738" t="s">
        <v>13</v>
      </c>
      <c r="D9738" s="50">
        <v>45974</v>
      </c>
      <c r="E9738">
        <f>YEAR(Tabela1[[#This Row],[Start Date]])</f>
        <v>2025</v>
      </c>
      <c r="F9738">
        <f>ROUNDUP(MONTH(Tabela1[[#This Row],[Start Date]])/3,0)</f>
        <v>4</v>
      </c>
      <c r="G9738" t="s">
        <v>11</v>
      </c>
      <c r="H9738">
        <v>10</v>
      </c>
      <c r="I9738" t="s">
        <v>12</v>
      </c>
      <c r="J9738" t="s">
        <v>11</v>
      </c>
      <c r="K9738">
        <v>0</v>
      </c>
      <c r="L9738" t="s">
        <v>8</v>
      </c>
      <c r="M9738">
        <v>20</v>
      </c>
      <c r="N9738">
        <v>1</v>
      </c>
      <c r="O9738" t="str">
        <f>IF(AND(Tabela1[[#This Row],[EA Play Season Pass]]="Yes",Tabela1[[#This Row],[Minecraft Season Pass]]="Yes"),"Yes","No")</f>
        <v>No</v>
      </c>
      <c r="P9738" t="str">
        <f>IF(OR(Tabela1[[#This Row],[EA Play Season Pass]]="Yes",Tabela1[[#This Row],[Minecraft Season Pass]]="Yes"),"Yes","No")</f>
        <v>Yes</v>
      </c>
      <c r="Q9738">
        <v>29</v>
      </c>
      <c r="R9738" s="2"/>
    </row>
    <row r="9739" spans="1:18" x14ac:dyDescent="0.25">
      <c r="A9739">
        <v>9738</v>
      </c>
      <c r="B9739" t="s">
        <v>8847</v>
      </c>
      <c r="C9739" t="s">
        <v>10</v>
      </c>
      <c r="D9739" s="50">
        <v>45974</v>
      </c>
      <c r="E9739">
        <f>YEAR(Tabela1[[#This Row],[Start Date]])</f>
        <v>2025</v>
      </c>
      <c r="F9739">
        <f>ROUNDUP(MONTH(Tabela1[[#This Row],[Start Date]])/3,0)</f>
        <v>4</v>
      </c>
      <c r="G9739" t="s">
        <v>8</v>
      </c>
      <c r="H9739">
        <v>5</v>
      </c>
      <c r="I9739" t="s">
        <v>14</v>
      </c>
      <c r="J9739" t="s">
        <v>11</v>
      </c>
      <c r="K9739">
        <v>0</v>
      </c>
      <c r="L9739" t="s">
        <v>11</v>
      </c>
      <c r="M9739">
        <v>0</v>
      </c>
      <c r="N9739">
        <v>1</v>
      </c>
      <c r="O9739" t="str">
        <f>IF(AND(Tabela1[[#This Row],[EA Play Season Pass]]="Yes",Tabela1[[#This Row],[Minecraft Season Pass]]="Yes"),"Yes","No")</f>
        <v>No</v>
      </c>
      <c r="P9739" t="str">
        <f>IF(OR(Tabela1[[#This Row],[EA Play Season Pass]]="Yes",Tabela1[[#This Row],[Minecraft Season Pass]]="Yes"),"Yes","No")</f>
        <v>No</v>
      </c>
      <c r="Q9739">
        <v>4</v>
      </c>
      <c r="R9739" s="2"/>
    </row>
    <row r="9740" spans="1:18" x14ac:dyDescent="0.25">
      <c r="A9740">
        <v>9739</v>
      </c>
      <c r="B9740" t="s">
        <v>582</v>
      </c>
      <c r="C9740" t="s">
        <v>13</v>
      </c>
      <c r="D9740" s="50">
        <v>45974</v>
      </c>
      <c r="E9740">
        <f>YEAR(Tabela1[[#This Row],[Start Date]])</f>
        <v>2025</v>
      </c>
      <c r="F9740">
        <f>ROUNDUP(MONTH(Tabela1[[#This Row],[Start Date]])/3,0)</f>
        <v>4</v>
      </c>
      <c r="G9740" t="s">
        <v>11</v>
      </c>
      <c r="H9740">
        <v>10</v>
      </c>
      <c r="I9740" t="s">
        <v>14</v>
      </c>
      <c r="J9740" t="s">
        <v>11</v>
      </c>
      <c r="K9740">
        <v>0</v>
      </c>
      <c r="L9740" t="s">
        <v>11</v>
      </c>
      <c r="M9740">
        <v>0</v>
      </c>
      <c r="N9740">
        <v>1</v>
      </c>
      <c r="O9740" t="str">
        <f>IF(AND(Tabela1[[#This Row],[EA Play Season Pass]]="Yes",Tabela1[[#This Row],[Minecraft Season Pass]]="Yes"),"Yes","No")</f>
        <v>No</v>
      </c>
      <c r="P9740" t="str">
        <f>IF(OR(Tabela1[[#This Row],[EA Play Season Pass]]="Yes",Tabela1[[#This Row],[Minecraft Season Pass]]="Yes"),"Yes","No")</f>
        <v>No</v>
      </c>
      <c r="Q9740">
        <v>9</v>
      </c>
      <c r="R9740" s="2"/>
    </row>
    <row r="9741" spans="1:18" x14ac:dyDescent="0.25">
      <c r="A9741">
        <v>9740</v>
      </c>
      <c r="B9741" t="s">
        <v>2679</v>
      </c>
      <c r="C9741" t="s">
        <v>10</v>
      </c>
      <c r="D9741" s="50">
        <v>45974</v>
      </c>
      <c r="E9741">
        <f>YEAR(Tabela1[[#This Row],[Start Date]])</f>
        <v>2025</v>
      </c>
      <c r="F9741">
        <f>ROUNDUP(MONTH(Tabela1[[#This Row],[Start Date]])/3,0)</f>
        <v>4</v>
      </c>
      <c r="G9741" t="s">
        <v>11</v>
      </c>
      <c r="H9741">
        <v>5</v>
      </c>
      <c r="I9741" t="s">
        <v>9</v>
      </c>
      <c r="J9741" t="s">
        <v>8</v>
      </c>
      <c r="K9741">
        <v>30</v>
      </c>
      <c r="L9741" t="s">
        <v>8</v>
      </c>
      <c r="M9741">
        <v>20</v>
      </c>
      <c r="N9741">
        <v>3</v>
      </c>
      <c r="O9741" t="str">
        <f>IF(AND(Tabela1[[#This Row],[EA Play Season Pass]]="Yes",Tabela1[[#This Row],[Minecraft Season Pass]]="Yes"),"Yes","No")</f>
        <v>Yes</v>
      </c>
      <c r="P9741" t="str">
        <f>IF(OR(Tabela1[[#This Row],[EA Play Season Pass]]="Yes",Tabela1[[#This Row],[Minecraft Season Pass]]="Yes"),"Yes","No")</f>
        <v>Yes</v>
      </c>
      <c r="Q9741">
        <v>52</v>
      </c>
      <c r="R9741" s="2"/>
    </row>
    <row r="9742" spans="1:18" x14ac:dyDescent="0.25">
      <c r="A9742">
        <v>9741</v>
      </c>
      <c r="B9742" t="s">
        <v>3257</v>
      </c>
      <c r="C9742" t="s">
        <v>7</v>
      </c>
      <c r="D9742" s="50">
        <v>45974</v>
      </c>
      <c r="E9742">
        <f>YEAR(Tabela1[[#This Row],[Start Date]])</f>
        <v>2025</v>
      </c>
      <c r="F9742">
        <f>ROUNDUP(MONTH(Tabela1[[#This Row],[Start Date]])/3,0)</f>
        <v>4</v>
      </c>
      <c r="G9742" t="s">
        <v>11</v>
      </c>
      <c r="H9742">
        <v>15</v>
      </c>
      <c r="I9742" t="s">
        <v>14</v>
      </c>
      <c r="J9742" t="s">
        <v>8</v>
      </c>
      <c r="K9742">
        <v>30</v>
      </c>
      <c r="L9742" t="s">
        <v>11</v>
      </c>
      <c r="M9742">
        <v>0</v>
      </c>
      <c r="N9742">
        <v>2</v>
      </c>
      <c r="O9742" t="str">
        <f>IF(AND(Tabela1[[#This Row],[EA Play Season Pass]]="Yes",Tabela1[[#This Row],[Minecraft Season Pass]]="Yes"),"Yes","No")</f>
        <v>No</v>
      </c>
      <c r="P9742" t="str">
        <f>IF(OR(Tabela1[[#This Row],[EA Play Season Pass]]="Yes",Tabela1[[#This Row],[Minecraft Season Pass]]="Yes"),"Yes","No")</f>
        <v>Yes</v>
      </c>
      <c r="Q9742">
        <v>43</v>
      </c>
      <c r="R9742" s="2"/>
    </row>
    <row r="9743" spans="1:18" x14ac:dyDescent="0.25">
      <c r="A9743">
        <v>9742</v>
      </c>
      <c r="B9743" t="s">
        <v>8848</v>
      </c>
      <c r="C9743" t="s">
        <v>10</v>
      </c>
      <c r="D9743" s="50">
        <v>45975</v>
      </c>
      <c r="E9743">
        <f>YEAR(Tabela1[[#This Row],[Start Date]])</f>
        <v>2025</v>
      </c>
      <c r="F9743">
        <f>ROUNDUP(MONTH(Tabela1[[#This Row],[Start Date]])/3,0)</f>
        <v>4</v>
      </c>
      <c r="G9743" t="s">
        <v>11</v>
      </c>
      <c r="H9743">
        <v>5</v>
      </c>
      <c r="I9743" t="s">
        <v>14</v>
      </c>
      <c r="J9743" t="s">
        <v>11</v>
      </c>
      <c r="K9743">
        <v>0</v>
      </c>
      <c r="L9743" t="s">
        <v>8</v>
      </c>
      <c r="M9743">
        <v>20</v>
      </c>
      <c r="N9743">
        <v>3</v>
      </c>
      <c r="O9743" t="str">
        <f>IF(AND(Tabela1[[#This Row],[EA Play Season Pass]]="Yes",Tabela1[[#This Row],[Minecraft Season Pass]]="Yes"),"Yes","No")</f>
        <v>No</v>
      </c>
      <c r="P9743" t="str">
        <f>IF(OR(Tabela1[[#This Row],[EA Play Season Pass]]="Yes",Tabela1[[#This Row],[Minecraft Season Pass]]="Yes"),"Yes","No")</f>
        <v>Yes</v>
      </c>
      <c r="Q9743">
        <v>22</v>
      </c>
      <c r="R9743" s="2"/>
    </row>
    <row r="9744" spans="1:18" x14ac:dyDescent="0.25">
      <c r="A9744">
        <v>9743</v>
      </c>
      <c r="B9744" t="s">
        <v>8849</v>
      </c>
      <c r="C9744" t="s">
        <v>13</v>
      </c>
      <c r="D9744" s="50">
        <v>45975</v>
      </c>
      <c r="E9744">
        <f>YEAR(Tabela1[[#This Row],[Start Date]])</f>
        <v>2025</v>
      </c>
      <c r="F9744">
        <f>ROUNDUP(MONTH(Tabela1[[#This Row],[Start Date]])/3,0)</f>
        <v>4</v>
      </c>
      <c r="G9744" t="s">
        <v>8</v>
      </c>
      <c r="H9744">
        <v>10</v>
      </c>
      <c r="I9744" t="s">
        <v>12</v>
      </c>
      <c r="J9744" t="s">
        <v>8</v>
      </c>
      <c r="K9744">
        <v>30</v>
      </c>
      <c r="L9744" t="s">
        <v>8</v>
      </c>
      <c r="M9744">
        <v>20</v>
      </c>
      <c r="N9744">
        <v>3</v>
      </c>
      <c r="O9744" t="str">
        <f>IF(AND(Tabela1[[#This Row],[EA Play Season Pass]]="Yes",Tabela1[[#This Row],[Minecraft Season Pass]]="Yes"),"Yes","No")</f>
        <v>Yes</v>
      </c>
      <c r="P9744" t="str">
        <f>IF(OR(Tabela1[[#This Row],[EA Play Season Pass]]="Yes",Tabela1[[#This Row],[Minecraft Season Pass]]="Yes"),"Yes","No")</f>
        <v>Yes</v>
      </c>
      <c r="Q9744">
        <v>57</v>
      </c>
      <c r="R9744" s="2"/>
    </row>
    <row r="9745" spans="1:18" x14ac:dyDescent="0.25">
      <c r="A9745">
        <v>9744</v>
      </c>
      <c r="B9745" t="s">
        <v>5614</v>
      </c>
      <c r="C9745" t="s">
        <v>13</v>
      </c>
      <c r="D9745" s="50">
        <v>45975</v>
      </c>
      <c r="E9745">
        <f>YEAR(Tabela1[[#This Row],[Start Date]])</f>
        <v>2025</v>
      </c>
      <c r="F9745">
        <f>ROUNDUP(MONTH(Tabela1[[#This Row],[Start Date]])/3,0)</f>
        <v>4</v>
      </c>
      <c r="G9745" t="s">
        <v>11</v>
      </c>
      <c r="H9745">
        <v>10</v>
      </c>
      <c r="I9745" t="s">
        <v>14</v>
      </c>
      <c r="J9745" t="s">
        <v>11</v>
      </c>
      <c r="K9745">
        <v>0</v>
      </c>
      <c r="L9745" t="s">
        <v>8</v>
      </c>
      <c r="M9745">
        <v>20</v>
      </c>
      <c r="N9745">
        <v>2</v>
      </c>
      <c r="O9745" t="str">
        <f>IF(AND(Tabela1[[#This Row],[EA Play Season Pass]]="Yes",Tabela1[[#This Row],[Minecraft Season Pass]]="Yes"),"Yes","No")</f>
        <v>No</v>
      </c>
      <c r="P9745" t="str">
        <f>IF(OR(Tabela1[[#This Row],[EA Play Season Pass]]="Yes",Tabela1[[#This Row],[Minecraft Season Pass]]="Yes"),"Yes","No")</f>
        <v>Yes</v>
      </c>
      <c r="Q9745">
        <v>28</v>
      </c>
      <c r="R9745" s="2"/>
    </row>
    <row r="9746" spans="1:18" x14ac:dyDescent="0.25">
      <c r="A9746">
        <v>9745</v>
      </c>
      <c r="B9746" t="s">
        <v>8850</v>
      </c>
      <c r="C9746" t="s">
        <v>7</v>
      </c>
      <c r="D9746" s="50">
        <v>45975</v>
      </c>
      <c r="E9746">
        <f>YEAR(Tabela1[[#This Row],[Start Date]])</f>
        <v>2025</v>
      </c>
      <c r="F9746">
        <f>ROUNDUP(MONTH(Tabela1[[#This Row],[Start Date]])/3,0)</f>
        <v>4</v>
      </c>
      <c r="G9746" t="s">
        <v>8</v>
      </c>
      <c r="H9746">
        <v>15</v>
      </c>
      <c r="I9746" t="s">
        <v>12</v>
      </c>
      <c r="J9746" t="s">
        <v>8</v>
      </c>
      <c r="K9746">
        <v>30</v>
      </c>
      <c r="L9746" t="s">
        <v>8</v>
      </c>
      <c r="M9746">
        <v>20</v>
      </c>
      <c r="N9746">
        <v>1</v>
      </c>
      <c r="O9746" t="str">
        <f>IF(AND(Tabela1[[#This Row],[EA Play Season Pass]]="Yes",Tabela1[[#This Row],[Minecraft Season Pass]]="Yes"),"Yes","No")</f>
        <v>Yes</v>
      </c>
      <c r="P9746" t="str">
        <f>IF(OR(Tabela1[[#This Row],[EA Play Season Pass]]="Yes",Tabela1[[#This Row],[Minecraft Season Pass]]="Yes"),"Yes","No")</f>
        <v>Yes</v>
      </c>
      <c r="Q9746">
        <v>64</v>
      </c>
      <c r="R9746" s="2"/>
    </row>
    <row r="9747" spans="1:18" x14ac:dyDescent="0.25">
      <c r="A9747">
        <v>9746</v>
      </c>
      <c r="B9747" t="s">
        <v>8851</v>
      </c>
      <c r="C9747" t="s">
        <v>13</v>
      </c>
      <c r="D9747" s="50">
        <v>45975</v>
      </c>
      <c r="E9747">
        <f>YEAR(Tabela1[[#This Row],[Start Date]])</f>
        <v>2025</v>
      </c>
      <c r="F9747">
        <f>ROUNDUP(MONTH(Tabela1[[#This Row],[Start Date]])/3,0)</f>
        <v>4</v>
      </c>
      <c r="G9747" t="s">
        <v>11</v>
      </c>
      <c r="H9747">
        <v>10</v>
      </c>
      <c r="I9747" t="s">
        <v>9</v>
      </c>
      <c r="J9747" t="s">
        <v>11</v>
      </c>
      <c r="K9747">
        <v>0</v>
      </c>
      <c r="L9747" t="s">
        <v>11</v>
      </c>
      <c r="M9747">
        <v>0</v>
      </c>
      <c r="N9747">
        <v>2</v>
      </c>
      <c r="O9747" t="str">
        <f>IF(AND(Tabela1[[#This Row],[EA Play Season Pass]]="Yes",Tabela1[[#This Row],[Minecraft Season Pass]]="Yes"),"Yes","No")</f>
        <v>No</v>
      </c>
      <c r="P9747" t="str">
        <f>IF(OR(Tabela1[[#This Row],[EA Play Season Pass]]="Yes",Tabela1[[#This Row],[Minecraft Season Pass]]="Yes"),"Yes","No")</f>
        <v>No</v>
      </c>
      <c r="Q9747">
        <v>8</v>
      </c>
      <c r="R9747" s="2"/>
    </row>
    <row r="9748" spans="1:18" x14ac:dyDescent="0.25">
      <c r="A9748">
        <v>9747</v>
      </c>
      <c r="B9748" t="s">
        <v>2984</v>
      </c>
      <c r="C9748" t="s">
        <v>13</v>
      </c>
      <c r="D9748" s="50">
        <v>45975</v>
      </c>
      <c r="E9748">
        <f>YEAR(Tabela1[[#This Row],[Start Date]])</f>
        <v>2025</v>
      </c>
      <c r="F9748">
        <f>ROUNDUP(MONTH(Tabela1[[#This Row],[Start Date]])/3,0)</f>
        <v>4</v>
      </c>
      <c r="G9748" t="s">
        <v>11</v>
      </c>
      <c r="H9748">
        <v>10</v>
      </c>
      <c r="I9748" t="s">
        <v>12</v>
      </c>
      <c r="J9748" t="s">
        <v>8</v>
      </c>
      <c r="K9748">
        <v>30</v>
      </c>
      <c r="L9748" t="s">
        <v>11</v>
      </c>
      <c r="M9748">
        <v>0</v>
      </c>
      <c r="N9748">
        <v>2</v>
      </c>
      <c r="O9748" t="str">
        <f>IF(AND(Tabela1[[#This Row],[EA Play Season Pass]]="Yes",Tabela1[[#This Row],[Minecraft Season Pass]]="Yes"),"Yes","No")</f>
        <v>No</v>
      </c>
      <c r="P9748" t="str">
        <f>IF(OR(Tabela1[[#This Row],[EA Play Season Pass]]="Yes",Tabela1[[#This Row],[Minecraft Season Pass]]="Yes"),"Yes","No")</f>
        <v>Yes</v>
      </c>
      <c r="Q9748">
        <v>38</v>
      </c>
      <c r="R9748" s="2"/>
    </row>
    <row r="9749" spans="1:18" x14ac:dyDescent="0.25">
      <c r="A9749">
        <v>9748</v>
      </c>
      <c r="B9749" t="s">
        <v>2635</v>
      </c>
      <c r="C9749" t="s">
        <v>7</v>
      </c>
      <c r="D9749" s="50">
        <v>45975</v>
      </c>
      <c r="E9749">
        <f>YEAR(Tabela1[[#This Row],[Start Date]])</f>
        <v>2025</v>
      </c>
      <c r="F9749">
        <f>ROUNDUP(MONTH(Tabela1[[#This Row],[Start Date]])/3,0)</f>
        <v>4</v>
      </c>
      <c r="G9749" t="s">
        <v>11</v>
      </c>
      <c r="H9749">
        <v>15</v>
      </c>
      <c r="I9749" t="s">
        <v>14</v>
      </c>
      <c r="J9749" t="s">
        <v>11</v>
      </c>
      <c r="K9749">
        <v>0</v>
      </c>
      <c r="L9749" t="s">
        <v>8</v>
      </c>
      <c r="M9749">
        <v>20</v>
      </c>
      <c r="N9749">
        <v>1</v>
      </c>
      <c r="O9749" t="str">
        <f>IF(AND(Tabela1[[#This Row],[EA Play Season Pass]]="Yes",Tabela1[[#This Row],[Minecraft Season Pass]]="Yes"),"Yes","No")</f>
        <v>No</v>
      </c>
      <c r="P9749" t="str">
        <f>IF(OR(Tabela1[[#This Row],[EA Play Season Pass]]="Yes",Tabela1[[#This Row],[Minecraft Season Pass]]="Yes"),"Yes","No")</f>
        <v>Yes</v>
      </c>
      <c r="Q9749">
        <v>34</v>
      </c>
      <c r="R9749" s="2"/>
    </row>
    <row r="9750" spans="1:18" x14ac:dyDescent="0.25">
      <c r="A9750">
        <v>9749</v>
      </c>
      <c r="B9750" t="s">
        <v>6177</v>
      </c>
      <c r="C9750" t="s">
        <v>7</v>
      </c>
      <c r="D9750" s="50">
        <v>45975</v>
      </c>
      <c r="E9750">
        <f>YEAR(Tabela1[[#This Row],[Start Date]])</f>
        <v>2025</v>
      </c>
      <c r="F9750">
        <f>ROUNDUP(MONTH(Tabela1[[#This Row],[Start Date]])/3,0)</f>
        <v>4</v>
      </c>
      <c r="G9750" t="s">
        <v>8</v>
      </c>
      <c r="H9750">
        <v>15</v>
      </c>
      <c r="I9750" t="s">
        <v>12</v>
      </c>
      <c r="J9750" t="s">
        <v>11</v>
      </c>
      <c r="K9750">
        <v>0</v>
      </c>
      <c r="L9750" t="s">
        <v>8</v>
      </c>
      <c r="M9750">
        <v>20</v>
      </c>
      <c r="N9750">
        <v>1</v>
      </c>
      <c r="O9750" t="str">
        <f>IF(AND(Tabela1[[#This Row],[EA Play Season Pass]]="Yes",Tabela1[[#This Row],[Minecraft Season Pass]]="Yes"),"Yes","No")</f>
        <v>No</v>
      </c>
      <c r="P9750" t="str">
        <f>IF(OR(Tabela1[[#This Row],[EA Play Season Pass]]="Yes",Tabela1[[#This Row],[Minecraft Season Pass]]="Yes"),"Yes","No")</f>
        <v>Yes</v>
      </c>
      <c r="Q9750">
        <v>34</v>
      </c>
      <c r="R9750" s="2"/>
    </row>
    <row r="9751" spans="1:18" x14ac:dyDescent="0.25">
      <c r="A9751">
        <v>9750</v>
      </c>
      <c r="B9751" t="s">
        <v>170</v>
      </c>
      <c r="C9751" t="s">
        <v>7</v>
      </c>
      <c r="D9751" s="50">
        <v>45976</v>
      </c>
      <c r="E9751">
        <f>YEAR(Tabela1[[#This Row],[Start Date]])</f>
        <v>2025</v>
      </c>
      <c r="F9751">
        <f>ROUNDUP(MONTH(Tabela1[[#This Row],[Start Date]])/3,0)</f>
        <v>4</v>
      </c>
      <c r="G9751" t="s">
        <v>11</v>
      </c>
      <c r="H9751">
        <v>15</v>
      </c>
      <c r="I9751" t="s">
        <v>14</v>
      </c>
      <c r="J9751" t="s">
        <v>8</v>
      </c>
      <c r="K9751">
        <v>30</v>
      </c>
      <c r="L9751" t="s">
        <v>11</v>
      </c>
      <c r="M9751">
        <v>0</v>
      </c>
      <c r="N9751">
        <v>3</v>
      </c>
      <c r="O9751" t="str">
        <f>IF(AND(Tabela1[[#This Row],[EA Play Season Pass]]="Yes",Tabela1[[#This Row],[Minecraft Season Pass]]="Yes"),"Yes","No")</f>
        <v>No</v>
      </c>
      <c r="P9751" t="str">
        <f>IF(OR(Tabela1[[#This Row],[EA Play Season Pass]]="Yes",Tabela1[[#This Row],[Minecraft Season Pass]]="Yes"),"Yes","No")</f>
        <v>Yes</v>
      </c>
      <c r="Q9751">
        <v>42</v>
      </c>
      <c r="R9751" s="2"/>
    </row>
    <row r="9752" spans="1:18" x14ac:dyDescent="0.25">
      <c r="A9752">
        <v>9751</v>
      </c>
      <c r="B9752" t="s">
        <v>8852</v>
      </c>
      <c r="C9752" t="s">
        <v>10</v>
      </c>
      <c r="D9752" s="50">
        <v>45976</v>
      </c>
      <c r="E9752">
        <f>YEAR(Tabela1[[#This Row],[Start Date]])</f>
        <v>2025</v>
      </c>
      <c r="F9752">
        <f>ROUNDUP(MONTH(Tabela1[[#This Row],[Start Date]])/3,0)</f>
        <v>4</v>
      </c>
      <c r="G9752" t="s">
        <v>8</v>
      </c>
      <c r="H9752">
        <v>5</v>
      </c>
      <c r="I9752" t="s">
        <v>9</v>
      </c>
      <c r="J9752" t="s">
        <v>11</v>
      </c>
      <c r="K9752">
        <v>0</v>
      </c>
      <c r="L9752" t="s">
        <v>11</v>
      </c>
      <c r="M9752">
        <v>0</v>
      </c>
      <c r="N9752">
        <v>3</v>
      </c>
      <c r="O9752" t="str">
        <f>IF(AND(Tabela1[[#This Row],[EA Play Season Pass]]="Yes",Tabela1[[#This Row],[Minecraft Season Pass]]="Yes"),"Yes","No")</f>
        <v>No</v>
      </c>
      <c r="P9752" t="str">
        <f>IF(OR(Tabela1[[#This Row],[EA Play Season Pass]]="Yes",Tabela1[[#This Row],[Minecraft Season Pass]]="Yes"),"Yes","No")</f>
        <v>No</v>
      </c>
      <c r="Q9752">
        <v>2</v>
      </c>
      <c r="R9752" s="2"/>
    </row>
    <row r="9753" spans="1:18" x14ac:dyDescent="0.25">
      <c r="A9753">
        <v>9752</v>
      </c>
      <c r="B9753" t="s">
        <v>4989</v>
      </c>
      <c r="C9753" t="s">
        <v>13</v>
      </c>
      <c r="D9753" s="50">
        <v>45976</v>
      </c>
      <c r="E9753">
        <f>YEAR(Tabela1[[#This Row],[Start Date]])</f>
        <v>2025</v>
      </c>
      <c r="F9753">
        <f>ROUNDUP(MONTH(Tabela1[[#This Row],[Start Date]])/3,0)</f>
        <v>4</v>
      </c>
      <c r="G9753" t="s">
        <v>8</v>
      </c>
      <c r="H9753">
        <v>10</v>
      </c>
      <c r="I9753" t="s">
        <v>14</v>
      </c>
      <c r="J9753" t="s">
        <v>11</v>
      </c>
      <c r="K9753">
        <v>0</v>
      </c>
      <c r="L9753" t="s">
        <v>11</v>
      </c>
      <c r="M9753">
        <v>0</v>
      </c>
      <c r="N9753">
        <v>1</v>
      </c>
      <c r="O9753" t="str">
        <f>IF(AND(Tabela1[[#This Row],[EA Play Season Pass]]="Yes",Tabela1[[#This Row],[Minecraft Season Pass]]="Yes"),"Yes","No")</f>
        <v>No</v>
      </c>
      <c r="P9753" t="str">
        <f>IF(OR(Tabela1[[#This Row],[EA Play Season Pass]]="Yes",Tabela1[[#This Row],[Minecraft Season Pass]]="Yes"),"Yes","No")</f>
        <v>No</v>
      </c>
      <c r="Q9753">
        <v>9</v>
      </c>
      <c r="R9753" s="2"/>
    </row>
    <row r="9754" spans="1:18" x14ac:dyDescent="0.25">
      <c r="A9754">
        <v>9753</v>
      </c>
      <c r="B9754" t="s">
        <v>8131</v>
      </c>
      <c r="C9754" t="s">
        <v>10</v>
      </c>
      <c r="D9754" s="50">
        <v>45976</v>
      </c>
      <c r="E9754">
        <f>YEAR(Tabela1[[#This Row],[Start Date]])</f>
        <v>2025</v>
      </c>
      <c r="F9754">
        <f>ROUNDUP(MONTH(Tabela1[[#This Row],[Start Date]])/3,0)</f>
        <v>4</v>
      </c>
      <c r="G9754" t="s">
        <v>11</v>
      </c>
      <c r="H9754">
        <v>5</v>
      </c>
      <c r="I9754" t="s">
        <v>9</v>
      </c>
      <c r="J9754" t="s">
        <v>8</v>
      </c>
      <c r="K9754">
        <v>30</v>
      </c>
      <c r="L9754" t="s">
        <v>8</v>
      </c>
      <c r="M9754">
        <v>20</v>
      </c>
      <c r="N9754">
        <v>3</v>
      </c>
      <c r="O9754" t="str">
        <f>IF(AND(Tabela1[[#This Row],[EA Play Season Pass]]="Yes",Tabela1[[#This Row],[Minecraft Season Pass]]="Yes"),"Yes","No")</f>
        <v>Yes</v>
      </c>
      <c r="P9754" t="str">
        <f>IF(OR(Tabela1[[#This Row],[EA Play Season Pass]]="Yes",Tabela1[[#This Row],[Minecraft Season Pass]]="Yes"),"Yes","No")</f>
        <v>Yes</v>
      </c>
      <c r="Q9754">
        <v>52</v>
      </c>
      <c r="R9754" s="2"/>
    </row>
    <row r="9755" spans="1:18" x14ac:dyDescent="0.25">
      <c r="A9755">
        <v>9754</v>
      </c>
      <c r="B9755" t="s">
        <v>227</v>
      </c>
      <c r="C9755" t="s">
        <v>13</v>
      </c>
      <c r="D9755" s="50">
        <v>45976</v>
      </c>
      <c r="E9755">
        <f>YEAR(Tabela1[[#This Row],[Start Date]])</f>
        <v>2025</v>
      </c>
      <c r="F9755">
        <f>ROUNDUP(MONTH(Tabela1[[#This Row],[Start Date]])/3,0)</f>
        <v>4</v>
      </c>
      <c r="G9755" t="s">
        <v>8</v>
      </c>
      <c r="H9755">
        <v>10</v>
      </c>
      <c r="I9755" t="s">
        <v>14</v>
      </c>
      <c r="J9755" t="s">
        <v>8</v>
      </c>
      <c r="K9755">
        <v>30</v>
      </c>
      <c r="L9755" t="s">
        <v>11</v>
      </c>
      <c r="M9755">
        <v>0</v>
      </c>
      <c r="N9755">
        <v>3</v>
      </c>
      <c r="O9755" t="str">
        <f>IF(AND(Tabela1[[#This Row],[EA Play Season Pass]]="Yes",Tabela1[[#This Row],[Minecraft Season Pass]]="Yes"),"Yes","No")</f>
        <v>No</v>
      </c>
      <c r="P9755" t="str">
        <f>IF(OR(Tabela1[[#This Row],[EA Play Season Pass]]="Yes",Tabela1[[#This Row],[Minecraft Season Pass]]="Yes"),"Yes","No")</f>
        <v>Yes</v>
      </c>
      <c r="Q9755">
        <v>37</v>
      </c>
      <c r="R9755" s="2"/>
    </row>
    <row r="9756" spans="1:18" x14ac:dyDescent="0.25">
      <c r="A9756">
        <v>9755</v>
      </c>
      <c r="B9756" t="s">
        <v>8853</v>
      </c>
      <c r="C9756" t="s">
        <v>13</v>
      </c>
      <c r="D9756" s="50">
        <v>45976</v>
      </c>
      <c r="E9756">
        <f>YEAR(Tabela1[[#This Row],[Start Date]])</f>
        <v>2025</v>
      </c>
      <c r="F9756">
        <f>ROUNDUP(MONTH(Tabela1[[#This Row],[Start Date]])/3,0)</f>
        <v>4</v>
      </c>
      <c r="G9756" t="s">
        <v>8</v>
      </c>
      <c r="H9756">
        <v>10</v>
      </c>
      <c r="I9756" t="s">
        <v>12</v>
      </c>
      <c r="J9756" t="s">
        <v>8</v>
      </c>
      <c r="K9756">
        <v>30</v>
      </c>
      <c r="L9756" t="s">
        <v>11</v>
      </c>
      <c r="M9756">
        <v>0</v>
      </c>
      <c r="N9756">
        <v>3</v>
      </c>
      <c r="O9756" t="str">
        <f>IF(AND(Tabela1[[#This Row],[EA Play Season Pass]]="Yes",Tabela1[[#This Row],[Minecraft Season Pass]]="Yes"),"Yes","No")</f>
        <v>No</v>
      </c>
      <c r="P9756" t="str">
        <f>IF(OR(Tabela1[[#This Row],[EA Play Season Pass]]="Yes",Tabela1[[#This Row],[Minecraft Season Pass]]="Yes"),"Yes","No")</f>
        <v>Yes</v>
      </c>
      <c r="Q9756">
        <v>37</v>
      </c>
      <c r="R9756" s="2"/>
    </row>
    <row r="9757" spans="1:18" x14ac:dyDescent="0.25">
      <c r="A9757">
        <v>9756</v>
      </c>
      <c r="B9757" t="s">
        <v>8854</v>
      </c>
      <c r="C9757" t="s">
        <v>7</v>
      </c>
      <c r="D9757" s="50">
        <v>45976</v>
      </c>
      <c r="E9757">
        <f>YEAR(Tabela1[[#This Row],[Start Date]])</f>
        <v>2025</v>
      </c>
      <c r="F9757">
        <f>ROUNDUP(MONTH(Tabela1[[#This Row],[Start Date]])/3,0)</f>
        <v>4</v>
      </c>
      <c r="G9757" t="s">
        <v>8</v>
      </c>
      <c r="H9757">
        <v>15</v>
      </c>
      <c r="I9757" t="s">
        <v>14</v>
      </c>
      <c r="J9757" t="s">
        <v>11</v>
      </c>
      <c r="K9757">
        <v>0</v>
      </c>
      <c r="L9757" t="s">
        <v>8</v>
      </c>
      <c r="M9757">
        <v>20</v>
      </c>
      <c r="N9757">
        <v>2</v>
      </c>
      <c r="O9757" t="str">
        <f>IF(AND(Tabela1[[#This Row],[EA Play Season Pass]]="Yes",Tabela1[[#This Row],[Minecraft Season Pass]]="Yes"),"Yes","No")</f>
        <v>No</v>
      </c>
      <c r="P9757" t="str">
        <f>IF(OR(Tabela1[[#This Row],[EA Play Season Pass]]="Yes",Tabela1[[#This Row],[Minecraft Season Pass]]="Yes"),"Yes","No")</f>
        <v>Yes</v>
      </c>
      <c r="Q9757">
        <v>33</v>
      </c>
      <c r="R9757" s="2"/>
    </row>
    <row r="9758" spans="1:18" x14ac:dyDescent="0.25">
      <c r="A9758">
        <v>9757</v>
      </c>
      <c r="B9758" t="s">
        <v>3132</v>
      </c>
      <c r="C9758" t="s">
        <v>7</v>
      </c>
      <c r="D9758" s="50">
        <v>45976</v>
      </c>
      <c r="E9758">
        <f>YEAR(Tabela1[[#This Row],[Start Date]])</f>
        <v>2025</v>
      </c>
      <c r="F9758">
        <f>ROUNDUP(MONTH(Tabela1[[#This Row],[Start Date]])/3,0)</f>
        <v>4</v>
      </c>
      <c r="G9758" t="s">
        <v>8</v>
      </c>
      <c r="H9758">
        <v>15</v>
      </c>
      <c r="I9758" t="s">
        <v>12</v>
      </c>
      <c r="J9758" t="s">
        <v>11</v>
      </c>
      <c r="K9758">
        <v>0</v>
      </c>
      <c r="L9758" t="s">
        <v>8</v>
      </c>
      <c r="M9758">
        <v>20</v>
      </c>
      <c r="N9758">
        <v>1</v>
      </c>
      <c r="O9758" t="str">
        <f>IF(AND(Tabela1[[#This Row],[EA Play Season Pass]]="Yes",Tabela1[[#This Row],[Minecraft Season Pass]]="Yes"),"Yes","No")</f>
        <v>No</v>
      </c>
      <c r="P9758" t="str">
        <f>IF(OR(Tabela1[[#This Row],[EA Play Season Pass]]="Yes",Tabela1[[#This Row],[Minecraft Season Pass]]="Yes"),"Yes","No")</f>
        <v>Yes</v>
      </c>
      <c r="Q9758">
        <v>34</v>
      </c>
      <c r="R9758" s="2"/>
    </row>
    <row r="9759" spans="1:18" x14ac:dyDescent="0.25">
      <c r="A9759">
        <v>9758</v>
      </c>
      <c r="B9759" t="s">
        <v>2140</v>
      </c>
      <c r="C9759" t="s">
        <v>7</v>
      </c>
      <c r="D9759" s="50">
        <v>45977</v>
      </c>
      <c r="E9759">
        <f>YEAR(Tabela1[[#This Row],[Start Date]])</f>
        <v>2025</v>
      </c>
      <c r="F9759">
        <f>ROUNDUP(MONTH(Tabela1[[#This Row],[Start Date]])/3,0)</f>
        <v>4</v>
      </c>
      <c r="G9759" t="s">
        <v>8</v>
      </c>
      <c r="H9759">
        <v>15</v>
      </c>
      <c r="I9759" t="s">
        <v>12</v>
      </c>
      <c r="J9759" t="s">
        <v>8</v>
      </c>
      <c r="K9759">
        <v>30</v>
      </c>
      <c r="L9759" t="s">
        <v>11</v>
      </c>
      <c r="M9759">
        <v>0</v>
      </c>
      <c r="N9759">
        <v>2</v>
      </c>
      <c r="O9759" t="str">
        <f>IF(AND(Tabela1[[#This Row],[EA Play Season Pass]]="Yes",Tabela1[[#This Row],[Minecraft Season Pass]]="Yes"),"Yes","No")</f>
        <v>No</v>
      </c>
      <c r="P9759" t="str">
        <f>IF(OR(Tabela1[[#This Row],[EA Play Season Pass]]="Yes",Tabela1[[#This Row],[Minecraft Season Pass]]="Yes"),"Yes","No")</f>
        <v>Yes</v>
      </c>
      <c r="Q9759">
        <v>43</v>
      </c>
      <c r="R9759" s="2"/>
    </row>
    <row r="9760" spans="1:18" x14ac:dyDescent="0.25">
      <c r="A9760">
        <v>9759</v>
      </c>
      <c r="B9760" t="s">
        <v>8855</v>
      </c>
      <c r="C9760" t="s">
        <v>7</v>
      </c>
      <c r="D9760" s="50">
        <v>45977</v>
      </c>
      <c r="E9760">
        <f>YEAR(Tabela1[[#This Row],[Start Date]])</f>
        <v>2025</v>
      </c>
      <c r="F9760">
        <f>ROUNDUP(MONTH(Tabela1[[#This Row],[Start Date]])/3,0)</f>
        <v>4</v>
      </c>
      <c r="G9760" t="s">
        <v>8</v>
      </c>
      <c r="H9760">
        <v>15</v>
      </c>
      <c r="I9760" t="s">
        <v>14</v>
      </c>
      <c r="J9760" t="s">
        <v>11</v>
      </c>
      <c r="K9760">
        <v>0</v>
      </c>
      <c r="L9760" t="s">
        <v>11</v>
      </c>
      <c r="M9760">
        <v>0</v>
      </c>
      <c r="N9760">
        <v>2</v>
      </c>
      <c r="O9760" t="str">
        <f>IF(AND(Tabela1[[#This Row],[EA Play Season Pass]]="Yes",Tabela1[[#This Row],[Minecraft Season Pass]]="Yes"),"Yes","No")</f>
        <v>No</v>
      </c>
      <c r="P9760" t="str">
        <f>IF(OR(Tabela1[[#This Row],[EA Play Season Pass]]="Yes",Tabela1[[#This Row],[Minecraft Season Pass]]="Yes"),"Yes","No")</f>
        <v>No</v>
      </c>
      <c r="Q9760">
        <v>13</v>
      </c>
      <c r="R9760" s="2"/>
    </row>
    <row r="9761" spans="1:18" x14ac:dyDescent="0.25">
      <c r="A9761">
        <v>9760</v>
      </c>
      <c r="B9761" t="s">
        <v>2587</v>
      </c>
      <c r="C9761" t="s">
        <v>10</v>
      </c>
      <c r="D9761" s="50">
        <v>45977</v>
      </c>
      <c r="E9761">
        <f>YEAR(Tabela1[[#This Row],[Start Date]])</f>
        <v>2025</v>
      </c>
      <c r="F9761">
        <f>ROUNDUP(MONTH(Tabela1[[#This Row],[Start Date]])/3,0)</f>
        <v>4</v>
      </c>
      <c r="G9761" t="s">
        <v>8</v>
      </c>
      <c r="H9761">
        <v>5</v>
      </c>
      <c r="I9761" t="s">
        <v>12</v>
      </c>
      <c r="J9761" t="s">
        <v>8</v>
      </c>
      <c r="K9761">
        <v>30</v>
      </c>
      <c r="L9761" t="s">
        <v>11</v>
      </c>
      <c r="M9761">
        <v>0</v>
      </c>
      <c r="N9761">
        <v>1</v>
      </c>
      <c r="O9761" t="str">
        <f>IF(AND(Tabela1[[#This Row],[EA Play Season Pass]]="Yes",Tabela1[[#This Row],[Minecraft Season Pass]]="Yes"),"Yes","No")</f>
        <v>No</v>
      </c>
      <c r="P9761" t="str">
        <f>IF(OR(Tabela1[[#This Row],[EA Play Season Pass]]="Yes",Tabela1[[#This Row],[Minecraft Season Pass]]="Yes"),"Yes","No")</f>
        <v>Yes</v>
      </c>
      <c r="Q9761">
        <v>34</v>
      </c>
      <c r="R9761" s="2"/>
    </row>
    <row r="9762" spans="1:18" x14ac:dyDescent="0.25">
      <c r="A9762">
        <v>9761</v>
      </c>
      <c r="B9762" t="s">
        <v>1990</v>
      </c>
      <c r="C9762" t="s">
        <v>13</v>
      </c>
      <c r="D9762" s="50">
        <v>45977</v>
      </c>
      <c r="E9762">
        <f>YEAR(Tabela1[[#This Row],[Start Date]])</f>
        <v>2025</v>
      </c>
      <c r="F9762">
        <f>ROUNDUP(MONTH(Tabela1[[#This Row],[Start Date]])/3,0)</f>
        <v>4</v>
      </c>
      <c r="G9762" t="s">
        <v>8</v>
      </c>
      <c r="H9762">
        <v>10</v>
      </c>
      <c r="I9762" t="s">
        <v>9</v>
      </c>
      <c r="J9762" t="s">
        <v>8</v>
      </c>
      <c r="K9762">
        <v>30</v>
      </c>
      <c r="L9762" t="s">
        <v>11</v>
      </c>
      <c r="M9762">
        <v>0</v>
      </c>
      <c r="N9762">
        <v>1</v>
      </c>
      <c r="O9762" t="str">
        <f>IF(AND(Tabela1[[#This Row],[EA Play Season Pass]]="Yes",Tabela1[[#This Row],[Minecraft Season Pass]]="Yes"),"Yes","No")</f>
        <v>No</v>
      </c>
      <c r="P9762" t="str">
        <f>IF(OR(Tabela1[[#This Row],[EA Play Season Pass]]="Yes",Tabela1[[#This Row],[Minecraft Season Pass]]="Yes"),"Yes","No")</f>
        <v>Yes</v>
      </c>
      <c r="Q9762">
        <v>39</v>
      </c>
      <c r="R9762" s="2"/>
    </row>
    <row r="9763" spans="1:18" x14ac:dyDescent="0.25">
      <c r="A9763">
        <v>9762</v>
      </c>
      <c r="B9763" t="s">
        <v>154</v>
      </c>
      <c r="C9763" t="s">
        <v>13</v>
      </c>
      <c r="D9763" s="50">
        <v>45977</v>
      </c>
      <c r="E9763">
        <f>YEAR(Tabela1[[#This Row],[Start Date]])</f>
        <v>2025</v>
      </c>
      <c r="F9763">
        <f>ROUNDUP(MONTH(Tabela1[[#This Row],[Start Date]])/3,0)</f>
        <v>4</v>
      </c>
      <c r="G9763" t="s">
        <v>8</v>
      </c>
      <c r="H9763">
        <v>10</v>
      </c>
      <c r="I9763" t="s">
        <v>14</v>
      </c>
      <c r="J9763" t="s">
        <v>11</v>
      </c>
      <c r="K9763">
        <v>0</v>
      </c>
      <c r="L9763" t="s">
        <v>8</v>
      </c>
      <c r="M9763">
        <v>20</v>
      </c>
      <c r="N9763">
        <v>1</v>
      </c>
      <c r="O9763" t="str">
        <f>IF(AND(Tabela1[[#This Row],[EA Play Season Pass]]="Yes",Tabela1[[#This Row],[Minecraft Season Pass]]="Yes"),"Yes","No")</f>
        <v>No</v>
      </c>
      <c r="P9763" t="str">
        <f>IF(OR(Tabela1[[#This Row],[EA Play Season Pass]]="Yes",Tabela1[[#This Row],[Minecraft Season Pass]]="Yes"),"Yes","No")</f>
        <v>Yes</v>
      </c>
      <c r="Q9763">
        <v>29</v>
      </c>
      <c r="R9763" s="2"/>
    </row>
    <row r="9764" spans="1:18" x14ac:dyDescent="0.25">
      <c r="A9764">
        <v>9763</v>
      </c>
      <c r="B9764" t="s">
        <v>1809</v>
      </c>
      <c r="C9764" t="s">
        <v>13</v>
      </c>
      <c r="D9764" s="50">
        <v>45977</v>
      </c>
      <c r="E9764">
        <f>YEAR(Tabela1[[#This Row],[Start Date]])</f>
        <v>2025</v>
      </c>
      <c r="F9764">
        <f>ROUNDUP(MONTH(Tabela1[[#This Row],[Start Date]])/3,0)</f>
        <v>4</v>
      </c>
      <c r="G9764" t="s">
        <v>8</v>
      </c>
      <c r="H9764">
        <v>10</v>
      </c>
      <c r="I9764" t="s">
        <v>9</v>
      </c>
      <c r="J9764" t="s">
        <v>11</v>
      </c>
      <c r="K9764">
        <v>0</v>
      </c>
      <c r="L9764" t="s">
        <v>8</v>
      </c>
      <c r="M9764">
        <v>20</v>
      </c>
      <c r="N9764">
        <v>1</v>
      </c>
      <c r="O9764" t="str">
        <f>IF(AND(Tabela1[[#This Row],[EA Play Season Pass]]="Yes",Tabela1[[#This Row],[Minecraft Season Pass]]="Yes"),"Yes","No")</f>
        <v>No</v>
      </c>
      <c r="P9764" t="str">
        <f>IF(OR(Tabela1[[#This Row],[EA Play Season Pass]]="Yes",Tabela1[[#This Row],[Minecraft Season Pass]]="Yes"),"Yes","No")</f>
        <v>Yes</v>
      </c>
      <c r="Q9764">
        <v>29</v>
      </c>
      <c r="R9764" s="2"/>
    </row>
    <row r="9765" spans="1:18" x14ac:dyDescent="0.25">
      <c r="A9765">
        <v>9764</v>
      </c>
      <c r="B9765" t="s">
        <v>8856</v>
      </c>
      <c r="C9765" t="s">
        <v>10</v>
      </c>
      <c r="D9765" s="50">
        <v>45977</v>
      </c>
      <c r="E9765">
        <f>YEAR(Tabela1[[#This Row],[Start Date]])</f>
        <v>2025</v>
      </c>
      <c r="F9765">
        <f>ROUNDUP(MONTH(Tabela1[[#This Row],[Start Date]])/3,0)</f>
        <v>4</v>
      </c>
      <c r="G9765" t="s">
        <v>11</v>
      </c>
      <c r="H9765">
        <v>5</v>
      </c>
      <c r="I9765" t="s">
        <v>14</v>
      </c>
      <c r="J9765" t="s">
        <v>8</v>
      </c>
      <c r="K9765">
        <v>30</v>
      </c>
      <c r="L9765" t="s">
        <v>11</v>
      </c>
      <c r="M9765">
        <v>0</v>
      </c>
      <c r="N9765">
        <v>3</v>
      </c>
      <c r="O9765" t="str">
        <f>IF(AND(Tabela1[[#This Row],[EA Play Season Pass]]="Yes",Tabela1[[#This Row],[Minecraft Season Pass]]="Yes"),"Yes","No")</f>
        <v>No</v>
      </c>
      <c r="P9765" t="str">
        <f>IF(OR(Tabela1[[#This Row],[EA Play Season Pass]]="Yes",Tabela1[[#This Row],[Minecraft Season Pass]]="Yes"),"Yes","No")</f>
        <v>Yes</v>
      </c>
      <c r="Q9765">
        <v>32</v>
      </c>
      <c r="R9765" s="2"/>
    </row>
    <row r="9766" spans="1:18" x14ac:dyDescent="0.25">
      <c r="A9766">
        <v>9765</v>
      </c>
      <c r="B9766" t="s">
        <v>8857</v>
      </c>
      <c r="C9766" t="s">
        <v>7</v>
      </c>
      <c r="D9766" s="50">
        <v>45977</v>
      </c>
      <c r="E9766">
        <f>YEAR(Tabela1[[#This Row],[Start Date]])</f>
        <v>2025</v>
      </c>
      <c r="F9766">
        <f>ROUNDUP(MONTH(Tabela1[[#This Row],[Start Date]])/3,0)</f>
        <v>4</v>
      </c>
      <c r="G9766" t="s">
        <v>8</v>
      </c>
      <c r="H9766">
        <v>15</v>
      </c>
      <c r="I9766" t="s">
        <v>12</v>
      </c>
      <c r="J9766" t="s">
        <v>11</v>
      </c>
      <c r="K9766">
        <v>0</v>
      </c>
      <c r="L9766" t="s">
        <v>8</v>
      </c>
      <c r="M9766">
        <v>20</v>
      </c>
      <c r="N9766">
        <v>1</v>
      </c>
      <c r="O9766" t="str">
        <f>IF(AND(Tabela1[[#This Row],[EA Play Season Pass]]="Yes",Tabela1[[#This Row],[Minecraft Season Pass]]="Yes"),"Yes","No")</f>
        <v>No</v>
      </c>
      <c r="P9766" t="str">
        <f>IF(OR(Tabela1[[#This Row],[EA Play Season Pass]]="Yes",Tabela1[[#This Row],[Minecraft Season Pass]]="Yes"),"Yes","No")</f>
        <v>Yes</v>
      </c>
      <c r="Q9766">
        <v>34</v>
      </c>
      <c r="R9766" s="2"/>
    </row>
    <row r="9767" spans="1:18" x14ac:dyDescent="0.25">
      <c r="A9767">
        <v>9766</v>
      </c>
      <c r="B9767" t="s">
        <v>4441</v>
      </c>
      <c r="C9767" t="s">
        <v>13</v>
      </c>
      <c r="D9767" s="50">
        <v>45978</v>
      </c>
      <c r="E9767">
        <f>YEAR(Tabela1[[#This Row],[Start Date]])</f>
        <v>2025</v>
      </c>
      <c r="F9767">
        <f>ROUNDUP(MONTH(Tabela1[[#This Row],[Start Date]])/3,0)</f>
        <v>4</v>
      </c>
      <c r="G9767" t="s">
        <v>8</v>
      </c>
      <c r="H9767">
        <v>10</v>
      </c>
      <c r="I9767" t="s">
        <v>9</v>
      </c>
      <c r="J9767" t="s">
        <v>11</v>
      </c>
      <c r="K9767">
        <v>0</v>
      </c>
      <c r="L9767" t="s">
        <v>11</v>
      </c>
      <c r="M9767">
        <v>0</v>
      </c>
      <c r="N9767">
        <v>2</v>
      </c>
      <c r="O9767" t="str">
        <f>IF(AND(Tabela1[[#This Row],[EA Play Season Pass]]="Yes",Tabela1[[#This Row],[Minecraft Season Pass]]="Yes"),"Yes","No")</f>
        <v>No</v>
      </c>
      <c r="P9767" t="str">
        <f>IF(OR(Tabela1[[#This Row],[EA Play Season Pass]]="Yes",Tabela1[[#This Row],[Minecraft Season Pass]]="Yes"),"Yes","No")</f>
        <v>No</v>
      </c>
      <c r="Q9767">
        <v>8</v>
      </c>
      <c r="R9767" s="2"/>
    </row>
    <row r="9768" spans="1:18" x14ac:dyDescent="0.25">
      <c r="A9768">
        <v>9767</v>
      </c>
      <c r="B9768" t="s">
        <v>8858</v>
      </c>
      <c r="C9768" t="s">
        <v>7</v>
      </c>
      <c r="D9768" s="50">
        <v>45978</v>
      </c>
      <c r="E9768">
        <f>YEAR(Tabela1[[#This Row],[Start Date]])</f>
        <v>2025</v>
      </c>
      <c r="F9768">
        <f>ROUNDUP(MONTH(Tabela1[[#This Row],[Start Date]])/3,0)</f>
        <v>4</v>
      </c>
      <c r="G9768" t="s">
        <v>11</v>
      </c>
      <c r="H9768">
        <v>15</v>
      </c>
      <c r="I9768" t="s">
        <v>12</v>
      </c>
      <c r="J9768" t="s">
        <v>11</v>
      </c>
      <c r="K9768">
        <v>0</v>
      </c>
      <c r="L9768" t="s">
        <v>11</v>
      </c>
      <c r="M9768">
        <v>0</v>
      </c>
      <c r="N9768">
        <v>2</v>
      </c>
      <c r="O9768" t="str">
        <f>IF(AND(Tabela1[[#This Row],[EA Play Season Pass]]="Yes",Tabela1[[#This Row],[Minecraft Season Pass]]="Yes"),"Yes","No")</f>
        <v>No</v>
      </c>
      <c r="P9768" t="str">
        <f>IF(OR(Tabela1[[#This Row],[EA Play Season Pass]]="Yes",Tabela1[[#This Row],[Minecraft Season Pass]]="Yes"),"Yes","No")</f>
        <v>No</v>
      </c>
      <c r="Q9768">
        <v>13</v>
      </c>
      <c r="R9768" s="2"/>
    </row>
    <row r="9769" spans="1:18" x14ac:dyDescent="0.25">
      <c r="A9769">
        <v>9768</v>
      </c>
      <c r="B9769" t="s">
        <v>6580</v>
      </c>
      <c r="C9769" t="s">
        <v>7</v>
      </c>
      <c r="D9769" s="50">
        <v>45978</v>
      </c>
      <c r="E9769">
        <f>YEAR(Tabela1[[#This Row],[Start Date]])</f>
        <v>2025</v>
      </c>
      <c r="F9769">
        <f>ROUNDUP(MONTH(Tabela1[[#This Row],[Start Date]])/3,0)</f>
        <v>4</v>
      </c>
      <c r="G9769" t="s">
        <v>8</v>
      </c>
      <c r="H9769">
        <v>15</v>
      </c>
      <c r="I9769" t="s">
        <v>12</v>
      </c>
      <c r="J9769" t="s">
        <v>8</v>
      </c>
      <c r="K9769">
        <v>30</v>
      </c>
      <c r="L9769" t="s">
        <v>8</v>
      </c>
      <c r="M9769">
        <v>20</v>
      </c>
      <c r="N9769">
        <v>3</v>
      </c>
      <c r="O9769" t="str">
        <f>IF(AND(Tabela1[[#This Row],[EA Play Season Pass]]="Yes",Tabela1[[#This Row],[Minecraft Season Pass]]="Yes"),"Yes","No")</f>
        <v>Yes</v>
      </c>
      <c r="P9769" t="str">
        <f>IF(OR(Tabela1[[#This Row],[EA Play Season Pass]]="Yes",Tabela1[[#This Row],[Minecraft Season Pass]]="Yes"),"Yes","No")</f>
        <v>Yes</v>
      </c>
      <c r="Q9769">
        <v>62</v>
      </c>
      <c r="R9769" s="2"/>
    </row>
    <row r="9770" spans="1:18" x14ac:dyDescent="0.25">
      <c r="A9770">
        <v>9769</v>
      </c>
      <c r="B9770" t="s">
        <v>1773</v>
      </c>
      <c r="C9770" t="s">
        <v>10</v>
      </c>
      <c r="D9770" s="50">
        <v>45978</v>
      </c>
      <c r="E9770">
        <f>YEAR(Tabela1[[#This Row],[Start Date]])</f>
        <v>2025</v>
      </c>
      <c r="F9770">
        <f>ROUNDUP(MONTH(Tabela1[[#This Row],[Start Date]])/3,0)</f>
        <v>4</v>
      </c>
      <c r="G9770" t="s">
        <v>8</v>
      </c>
      <c r="H9770">
        <v>5</v>
      </c>
      <c r="I9770" t="s">
        <v>14</v>
      </c>
      <c r="J9770" t="s">
        <v>8</v>
      </c>
      <c r="K9770">
        <v>30</v>
      </c>
      <c r="L9770" t="s">
        <v>8</v>
      </c>
      <c r="M9770">
        <v>20</v>
      </c>
      <c r="N9770">
        <v>3</v>
      </c>
      <c r="O9770" t="str">
        <f>IF(AND(Tabela1[[#This Row],[EA Play Season Pass]]="Yes",Tabela1[[#This Row],[Minecraft Season Pass]]="Yes"),"Yes","No")</f>
        <v>Yes</v>
      </c>
      <c r="P9770" t="str">
        <f>IF(OR(Tabela1[[#This Row],[EA Play Season Pass]]="Yes",Tabela1[[#This Row],[Minecraft Season Pass]]="Yes"),"Yes","No")</f>
        <v>Yes</v>
      </c>
      <c r="Q9770">
        <v>52</v>
      </c>
      <c r="R9770" s="2"/>
    </row>
    <row r="9771" spans="1:18" x14ac:dyDescent="0.25">
      <c r="A9771">
        <v>9770</v>
      </c>
      <c r="B9771" t="s">
        <v>3254</v>
      </c>
      <c r="C9771" t="s">
        <v>10</v>
      </c>
      <c r="D9771" s="50">
        <v>45978</v>
      </c>
      <c r="E9771">
        <f>YEAR(Tabela1[[#This Row],[Start Date]])</f>
        <v>2025</v>
      </c>
      <c r="F9771">
        <f>ROUNDUP(MONTH(Tabela1[[#This Row],[Start Date]])/3,0)</f>
        <v>4</v>
      </c>
      <c r="G9771" t="s">
        <v>8</v>
      </c>
      <c r="H9771">
        <v>5</v>
      </c>
      <c r="I9771" t="s">
        <v>9</v>
      </c>
      <c r="J9771" t="s">
        <v>11</v>
      </c>
      <c r="K9771">
        <v>0</v>
      </c>
      <c r="L9771" t="s">
        <v>8</v>
      </c>
      <c r="M9771">
        <v>20</v>
      </c>
      <c r="N9771">
        <v>1</v>
      </c>
      <c r="O9771" t="str">
        <f>IF(AND(Tabela1[[#This Row],[EA Play Season Pass]]="Yes",Tabela1[[#This Row],[Minecraft Season Pass]]="Yes"),"Yes","No")</f>
        <v>No</v>
      </c>
      <c r="P9771" t="str">
        <f>IF(OR(Tabela1[[#This Row],[EA Play Season Pass]]="Yes",Tabela1[[#This Row],[Minecraft Season Pass]]="Yes"),"Yes","No")</f>
        <v>Yes</v>
      </c>
      <c r="Q9771">
        <v>24</v>
      </c>
      <c r="R9771" s="2"/>
    </row>
    <row r="9772" spans="1:18" x14ac:dyDescent="0.25">
      <c r="A9772">
        <v>9771</v>
      </c>
      <c r="B9772" t="s">
        <v>1248</v>
      </c>
      <c r="C9772" t="s">
        <v>7</v>
      </c>
      <c r="D9772" s="50">
        <v>45979</v>
      </c>
      <c r="E9772">
        <f>YEAR(Tabela1[[#This Row],[Start Date]])</f>
        <v>2025</v>
      </c>
      <c r="F9772">
        <f>ROUNDUP(MONTH(Tabela1[[#This Row],[Start Date]])/3,0)</f>
        <v>4</v>
      </c>
      <c r="G9772" t="s">
        <v>11</v>
      </c>
      <c r="H9772">
        <v>15</v>
      </c>
      <c r="I9772" t="s">
        <v>12</v>
      </c>
      <c r="J9772" t="s">
        <v>11</v>
      </c>
      <c r="K9772">
        <v>0</v>
      </c>
      <c r="L9772" t="s">
        <v>8</v>
      </c>
      <c r="M9772">
        <v>20</v>
      </c>
      <c r="N9772">
        <v>1</v>
      </c>
      <c r="O9772" t="str">
        <f>IF(AND(Tabela1[[#This Row],[EA Play Season Pass]]="Yes",Tabela1[[#This Row],[Minecraft Season Pass]]="Yes"),"Yes","No")</f>
        <v>No</v>
      </c>
      <c r="P9772" t="str">
        <f>IF(OR(Tabela1[[#This Row],[EA Play Season Pass]]="Yes",Tabela1[[#This Row],[Minecraft Season Pass]]="Yes"),"Yes","No")</f>
        <v>Yes</v>
      </c>
      <c r="Q9772">
        <v>34</v>
      </c>
      <c r="R9772" s="2"/>
    </row>
    <row r="9773" spans="1:18" x14ac:dyDescent="0.25">
      <c r="A9773">
        <v>9772</v>
      </c>
      <c r="B9773" t="s">
        <v>8859</v>
      </c>
      <c r="C9773" t="s">
        <v>7</v>
      </c>
      <c r="D9773" s="50">
        <v>45979</v>
      </c>
      <c r="E9773">
        <f>YEAR(Tabela1[[#This Row],[Start Date]])</f>
        <v>2025</v>
      </c>
      <c r="F9773">
        <f>ROUNDUP(MONTH(Tabela1[[#This Row],[Start Date]])/3,0)</f>
        <v>4</v>
      </c>
      <c r="G9773" t="s">
        <v>8</v>
      </c>
      <c r="H9773">
        <v>15</v>
      </c>
      <c r="I9773" t="s">
        <v>12</v>
      </c>
      <c r="J9773" t="s">
        <v>11</v>
      </c>
      <c r="K9773">
        <v>0</v>
      </c>
      <c r="L9773" t="s">
        <v>8</v>
      </c>
      <c r="M9773">
        <v>20</v>
      </c>
      <c r="N9773">
        <v>1</v>
      </c>
      <c r="O9773" t="str">
        <f>IF(AND(Tabela1[[#This Row],[EA Play Season Pass]]="Yes",Tabela1[[#This Row],[Minecraft Season Pass]]="Yes"),"Yes","No")</f>
        <v>No</v>
      </c>
      <c r="P9773" t="str">
        <f>IF(OR(Tabela1[[#This Row],[EA Play Season Pass]]="Yes",Tabela1[[#This Row],[Minecraft Season Pass]]="Yes"),"Yes","No")</f>
        <v>Yes</v>
      </c>
      <c r="Q9773">
        <v>34</v>
      </c>
      <c r="R9773" s="2"/>
    </row>
    <row r="9774" spans="1:18" x14ac:dyDescent="0.25">
      <c r="A9774">
        <v>9773</v>
      </c>
      <c r="B9774" t="s">
        <v>8860</v>
      </c>
      <c r="C9774" t="s">
        <v>13</v>
      </c>
      <c r="D9774" s="50">
        <v>45979</v>
      </c>
      <c r="E9774">
        <f>YEAR(Tabela1[[#This Row],[Start Date]])</f>
        <v>2025</v>
      </c>
      <c r="F9774">
        <f>ROUNDUP(MONTH(Tabela1[[#This Row],[Start Date]])/3,0)</f>
        <v>4</v>
      </c>
      <c r="G9774" t="s">
        <v>11</v>
      </c>
      <c r="H9774">
        <v>10</v>
      </c>
      <c r="I9774" t="s">
        <v>12</v>
      </c>
      <c r="J9774" t="s">
        <v>8</v>
      </c>
      <c r="K9774">
        <v>30</v>
      </c>
      <c r="L9774" t="s">
        <v>8</v>
      </c>
      <c r="M9774">
        <v>20</v>
      </c>
      <c r="N9774">
        <v>3</v>
      </c>
      <c r="O9774" t="str">
        <f>IF(AND(Tabela1[[#This Row],[EA Play Season Pass]]="Yes",Tabela1[[#This Row],[Minecraft Season Pass]]="Yes"),"Yes","No")</f>
        <v>Yes</v>
      </c>
      <c r="P9774" t="str">
        <f>IF(OR(Tabela1[[#This Row],[EA Play Season Pass]]="Yes",Tabela1[[#This Row],[Minecraft Season Pass]]="Yes"),"Yes","No")</f>
        <v>Yes</v>
      </c>
      <c r="Q9774">
        <v>57</v>
      </c>
      <c r="R9774" s="2"/>
    </row>
    <row r="9775" spans="1:18" x14ac:dyDescent="0.25">
      <c r="A9775">
        <v>9774</v>
      </c>
      <c r="B9775" t="s">
        <v>3400</v>
      </c>
      <c r="C9775" t="s">
        <v>7</v>
      </c>
      <c r="D9775" s="50">
        <v>45980</v>
      </c>
      <c r="E9775">
        <f>YEAR(Tabela1[[#This Row],[Start Date]])</f>
        <v>2025</v>
      </c>
      <c r="F9775">
        <f>ROUNDUP(MONTH(Tabela1[[#This Row],[Start Date]])/3,0)</f>
        <v>4</v>
      </c>
      <c r="G9775" t="s">
        <v>11</v>
      </c>
      <c r="H9775">
        <v>15</v>
      </c>
      <c r="I9775" t="s">
        <v>12</v>
      </c>
      <c r="J9775" t="s">
        <v>11</v>
      </c>
      <c r="K9775">
        <v>0</v>
      </c>
      <c r="L9775" t="s">
        <v>11</v>
      </c>
      <c r="M9775">
        <v>0</v>
      </c>
      <c r="N9775">
        <v>1</v>
      </c>
      <c r="O9775" t="str">
        <f>IF(AND(Tabela1[[#This Row],[EA Play Season Pass]]="Yes",Tabela1[[#This Row],[Minecraft Season Pass]]="Yes"),"Yes","No")</f>
        <v>No</v>
      </c>
      <c r="P9775" t="str">
        <f>IF(OR(Tabela1[[#This Row],[EA Play Season Pass]]="Yes",Tabela1[[#This Row],[Minecraft Season Pass]]="Yes"),"Yes","No")</f>
        <v>No</v>
      </c>
      <c r="Q9775">
        <v>14</v>
      </c>
      <c r="R9775" s="2"/>
    </row>
    <row r="9776" spans="1:18" x14ac:dyDescent="0.25">
      <c r="A9776">
        <v>9775</v>
      </c>
      <c r="B9776" t="s">
        <v>8861</v>
      </c>
      <c r="C9776" t="s">
        <v>10</v>
      </c>
      <c r="D9776" s="50">
        <v>45980</v>
      </c>
      <c r="E9776">
        <f>YEAR(Tabela1[[#This Row],[Start Date]])</f>
        <v>2025</v>
      </c>
      <c r="F9776">
        <f>ROUNDUP(MONTH(Tabela1[[#This Row],[Start Date]])/3,0)</f>
        <v>4</v>
      </c>
      <c r="G9776" t="s">
        <v>11</v>
      </c>
      <c r="H9776">
        <v>5</v>
      </c>
      <c r="I9776" t="s">
        <v>9</v>
      </c>
      <c r="J9776" t="s">
        <v>11</v>
      </c>
      <c r="K9776">
        <v>0</v>
      </c>
      <c r="L9776" t="s">
        <v>8</v>
      </c>
      <c r="M9776">
        <v>20</v>
      </c>
      <c r="N9776">
        <v>1</v>
      </c>
      <c r="O9776" t="str">
        <f>IF(AND(Tabela1[[#This Row],[EA Play Season Pass]]="Yes",Tabela1[[#This Row],[Minecraft Season Pass]]="Yes"),"Yes","No")</f>
        <v>No</v>
      </c>
      <c r="P9776" t="str">
        <f>IF(OR(Tabela1[[#This Row],[EA Play Season Pass]]="Yes",Tabela1[[#This Row],[Minecraft Season Pass]]="Yes"),"Yes","No")</f>
        <v>Yes</v>
      </c>
      <c r="Q9776">
        <v>24</v>
      </c>
      <c r="R9776" s="2"/>
    </row>
    <row r="9777" spans="1:18" x14ac:dyDescent="0.25">
      <c r="A9777">
        <v>9776</v>
      </c>
      <c r="B9777" t="s">
        <v>8862</v>
      </c>
      <c r="C9777" t="s">
        <v>10</v>
      </c>
      <c r="D9777" s="50">
        <v>45980</v>
      </c>
      <c r="E9777">
        <f>YEAR(Tabela1[[#This Row],[Start Date]])</f>
        <v>2025</v>
      </c>
      <c r="F9777">
        <f>ROUNDUP(MONTH(Tabela1[[#This Row],[Start Date]])/3,0)</f>
        <v>4</v>
      </c>
      <c r="G9777" t="s">
        <v>8</v>
      </c>
      <c r="H9777">
        <v>5</v>
      </c>
      <c r="I9777" t="s">
        <v>14</v>
      </c>
      <c r="J9777" t="s">
        <v>11</v>
      </c>
      <c r="K9777">
        <v>0</v>
      </c>
      <c r="L9777" t="s">
        <v>11</v>
      </c>
      <c r="M9777">
        <v>0</v>
      </c>
      <c r="N9777">
        <v>2</v>
      </c>
      <c r="O9777" t="str">
        <f>IF(AND(Tabela1[[#This Row],[EA Play Season Pass]]="Yes",Tabela1[[#This Row],[Minecraft Season Pass]]="Yes"),"Yes","No")</f>
        <v>No</v>
      </c>
      <c r="P9777" t="str">
        <f>IF(OR(Tabela1[[#This Row],[EA Play Season Pass]]="Yes",Tabela1[[#This Row],[Minecraft Season Pass]]="Yes"),"Yes","No")</f>
        <v>No</v>
      </c>
      <c r="Q9777">
        <v>3</v>
      </c>
      <c r="R9777" s="2"/>
    </row>
    <row r="9778" spans="1:18" x14ac:dyDescent="0.25">
      <c r="A9778">
        <v>9777</v>
      </c>
      <c r="B9778" t="s">
        <v>8863</v>
      </c>
      <c r="C9778" t="s">
        <v>7</v>
      </c>
      <c r="D9778" s="50">
        <v>45980</v>
      </c>
      <c r="E9778">
        <f>YEAR(Tabela1[[#This Row],[Start Date]])</f>
        <v>2025</v>
      </c>
      <c r="F9778">
        <f>ROUNDUP(MONTH(Tabela1[[#This Row],[Start Date]])/3,0)</f>
        <v>4</v>
      </c>
      <c r="G9778" t="s">
        <v>8</v>
      </c>
      <c r="H9778">
        <v>15</v>
      </c>
      <c r="I9778" t="s">
        <v>9</v>
      </c>
      <c r="J9778" t="s">
        <v>11</v>
      </c>
      <c r="K9778">
        <v>0</v>
      </c>
      <c r="L9778" t="s">
        <v>8</v>
      </c>
      <c r="M9778">
        <v>20</v>
      </c>
      <c r="N9778">
        <v>1</v>
      </c>
      <c r="O9778" t="str">
        <f>IF(AND(Tabela1[[#This Row],[EA Play Season Pass]]="Yes",Tabela1[[#This Row],[Minecraft Season Pass]]="Yes"),"Yes","No")</f>
        <v>No</v>
      </c>
      <c r="P9778" t="str">
        <f>IF(OR(Tabela1[[#This Row],[EA Play Season Pass]]="Yes",Tabela1[[#This Row],[Minecraft Season Pass]]="Yes"),"Yes","No")</f>
        <v>Yes</v>
      </c>
      <c r="Q9778">
        <v>34</v>
      </c>
      <c r="R9778" s="2"/>
    </row>
    <row r="9779" spans="1:18" x14ac:dyDescent="0.25">
      <c r="A9779">
        <v>9778</v>
      </c>
      <c r="B9779" t="s">
        <v>8864</v>
      </c>
      <c r="C9779" t="s">
        <v>7</v>
      </c>
      <c r="D9779" s="50">
        <v>45980</v>
      </c>
      <c r="E9779">
        <f>YEAR(Tabela1[[#This Row],[Start Date]])</f>
        <v>2025</v>
      </c>
      <c r="F9779">
        <f>ROUNDUP(MONTH(Tabela1[[#This Row],[Start Date]])/3,0)</f>
        <v>4</v>
      </c>
      <c r="G9779" t="s">
        <v>8</v>
      </c>
      <c r="H9779">
        <v>15</v>
      </c>
      <c r="I9779" t="s">
        <v>12</v>
      </c>
      <c r="J9779" t="s">
        <v>8</v>
      </c>
      <c r="K9779">
        <v>30</v>
      </c>
      <c r="L9779" t="s">
        <v>8</v>
      </c>
      <c r="M9779">
        <v>20</v>
      </c>
      <c r="N9779">
        <v>1</v>
      </c>
      <c r="O9779" t="str">
        <f>IF(AND(Tabela1[[#This Row],[EA Play Season Pass]]="Yes",Tabela1[[#This Row],[Minecraft Season Pass]]="Yes"),"Yes","No")</f>
        <v>Yes</v>
      </c>
      <c r="P9779" t="str">
        <f>IF(OR(Tabela1[[#This Row],[EA Play Season Pass]]="Yes",Tabela1[[#This Row],[Minecraft Season Pass]]="Yes"),"Yes","No")</f>
        <v>Yes</v>
      </c>
      <c r="Q9779">
        <v>64</v>
      </c>
      <c r="R9779" s="2"/>
    </row>
    <row r="9780" spans="1:18" x14ac:dyDescent="0.25">
      <c r="A9780">
        <v>9779</v>
      </c>
      <c r="B9780" t="s">
        <v>1701</v>
      </c>
      <c r="C9780" t="s">
        <v>13</v>
      </c>
      <c r="D9780" s="50">
        <v>45980</v>
      </c>
      <c r="E9780">
        <f>YEAR(Tabela1[[#This Row],[Start Date]])</f>
        <v>2025</v>
      </c>
      <c r="F9780">
        <f>ROUNDUP(MONTH(Tabela1[[#This Row],[Start Date]])/3,0)</f>
        <v>4</v>
      </c>
      <c r="G9780" t="s">
        <v>11</v>
      </c>
      <c r="H9780">
        <v>10</v>
      </c>
      <c r="I9780" t="s">
        <v>9</v>
      </c>
      <c r="J9780" t="s">
        <v>11</v>
      </c>
      <c r="K9780">
        <v>0</v>
      </c>
      <c r="L9780" t="s">
        <v>11</v>
      </c>
      <c r="M9780">
        <v>0</v>
      </c>
      <c r="N9780">
        <v>1</v>
      </c>
      <c r="O9780" t="str">
        <f>IF(AND(Tabela1[[#This Row],[EA Play Season Pass]]="Yes",Tabela1[[#This Row],[Minecraft Season Pass]]="Yes"),"Yes","No")</f>
        <v>No</v>
      </c>
      <c r="P9780" t="str">
        <f>IF(OR(Tabela1[[#This Row],[EA Play Season Pass]]="Yes",Tabela1[[#This Row],[Minecraft Season Pass]]="Yes"),"Yes","No")</f>
        <v>No</v>
      </c>
      <c r="Q9780">
        <v>9</v>
      </c>
      <c r="R9780" s="2"/>
    </row>
    <row r="9781" spans="1:18" x14ac:dyDescent="0.25">
      <c r="A9781">
        <v>9780</v>
      </c>
      <c r="B9781" t="s">
        <v>8865</v>
      </c>
      <c r="C9781" t="s">
        <v>7</v>
      </c>
      <c r="D9781" s="50">
        <v>45980</v>
      </c>
      <c r="E9781">
        <f>YEAR(Tabela1[[#This Row],[Start Date]])</f>
        <v>2025</v>
      </c>
      <c r="F9781">
        <f>ROUNDUP(MONTH(Tabela1[[#This Row],[Start Date]])/3,0)</f>
        <v>4</v>
      </c>
      <c r="G9781" t="s">
        <v>11</v>
      </c>
      <c r="H9781">
        <v>15</v>
      </c>
      <c r="I9781" t="s">
        <v>14</v>
      </c>
      <c r="J9781" t="s">
        <v>11</v>
      </c>
      <c r="K9781">
        <v>0</v>
      </c>
      <c r="L9781" t="s">
        <v>8</v>
      </c>
      <c r="M9781">
        <v>20</v>
      </c>
      <c r="N9781">
        <v>2</v>
      </c>
      <c r="O9781" t="str">
        <f>IF(AND(Tabela1[[#This Row],[EA Play Season Pass]]="Yes",Tabela1[[#This Row],[Minecraft Season Pass]]="Yes"),"Yes","No")</f>
        <v>No</v>
      </c>
      <c r="P9781" t="str">
        <f>IF(OR(Tabela1[[#This Row],[EA Play Season Pass]]="Yes",Tabela1[[#This Row],[Minecraft Season Pass]]="Yes"),"Yes","No")</f>
        <v>Yes</v>
      </c>
      <c r="Q9781">
        <v>33</v>
      </c>
      <c r="R9781" s="2"/>
    </row>
    <row r="9782" spans="1:18" x14ac:dyDescent="0.25">
      <c r="A9782">
        <v>9781</v>
      </c>
      <c r="B9782" t="s">
        <v>2349</v>
      </c>
      <c r="C9782" t="s">
        <v>7</v>
      </c>
      <c r="D9782" s="50">
        <v>45980</v>
      </c>
      <c r="E9782">
        <f>YEAR(Tabela1[[#This Row],[Start Date]])</f>
        <v>2025</v>
      </c>
      <c r="F9782">
        <f>ROUNDUP(MONTH(Tabela1[[#This Row],[Start Date]])/3,0)</f>
        <v>4</v>
      </c>
      <c r="G9782" t="s">
        <v>8</v>
      </c>
      <c r="H9782">
        <v>15</v>
      </c>
      <c r="I9782" t="s">
        <v>9</v>
      </c>
      <c r="J9782" t="s">
        <v>11</v>
      </c>
      <c r="K9782">
        <v>0</v>
      </c>
      <c r="L9782" t="s">
        <v>11</v>
      </c>
      <c r="M9782">
        <v>0</v>
      </c>
      <c r="N9782">
        <v>2</v>
      </c>
      <c r="O9782" t="str">
        <f>IF(AND(Tabela1[[#This Row],[EA Play Season Pass]]="Yes",Tabela1[[#This Row],[Minecraft Season Pass]]="Yes"),"Yes","No")</f>
        <v>No</v>
      </c>
      <c r="P9782" t="str">
        <f>IF(OR(Tabela1[[#This Row],[EA Play Season Pass]]="Yes",Tabela1[[#This Row],[Minecraft Season Pass]]="Yes"),"Yes","No")</f>
        <v>No</v>
      </c>
      <c r="Q9782">
        <v>13</v>
      </c>
      <c r="R9782" s="2"/>
    </row>
    <row r="9783" spans="1:18" x14ac:dyDescent="0.25">
      <c r="A9783">
        <v>9782</v>
      </c>
      <c r="B9783" t="s">
        <v>3247</v>
      </c>
      <c r="C9783" t="s">
        <v>13</v>
      </c>
      <c r="D9783" s="50">
        <v>45980</v>
      </c>
      <c r="E9783">
        <f>YEAR(Tabela1[[#This Row],[Start Date]])</f>
        <v>2025</v>
      </c>
      <c r="F9783">
        <f>ROUNDUP(MONTH(Tabela1[[#This Row],[Start Date]])/3,0)</f>
        <v>4</v>
      </c>
      <c r="G9783" t="s">
        <v>8</v>
      </c>
      <c r="H9783">
        <v>10</v>
      </c>
      <c r="I9783" t="s">
        <v>9</v>
      </c>
      <c r="J9783" t="s">
        <v>8</v>
      </c>
      <c r="K9783">
        <v>30</v>
      </c>
      <c r="L9783" t="s">
        <v>11</v>
      </c>
      <c r="M9783">
        <v>0</v>
      </c>
      <c r="N9783">
        <v>3</v>
      </c>
      <c r="O9783" t="str">
        <f>IF(AND(Tabela1[[#This Row],[EA Play Season Pass]]="Yes",Tabela1[[#This Row],[Minecraft Season Pass]]="Yes"),"Yes","No")</f>
        <v>No</v>
      </c>
      <c r="P9783" t="str">
        <f>IF(OR(Tabela1[[#This Row],[EA Play Season Pass]]="Yes",Tabela1[[#This Row],[Minecraft Season Pass]]="Yes"),"Yes","No")</f>
        <v>Yes</v>
      </c>
      <c r="Q9783">
        <v>37</v>
      </c>
      <c r="R9783" s="2"/>
    </row>
    <row r="9784" spans="1:18" x14ac:dyDescent="0.25">
      <c r="A9784">
        <v>9783</v>
      </c>
      <c r="B9784" t="s">
        <v>1121</v>
      </c>
      <c r="C9784" t="s">
        <v>10</v>
      </c>
      <c r="D9784" s="50">
        <v>45980</v>
      </c>
      <c r="E9784">
        <f>YEAR(Tabela1[[#This Row],[Start Date]])</f>
        <v>2025</v>
      </c>
      <c r="F9784">
        <f>ROUNDUP(MONTH(Tabela1[[#This Row],[Start Date]])/3,0)</f>
        <v>4</v>
      </c>
      <c r="G9784" t="s">
        <v>11</v>
      </c>
      <c r="H9784">
        <v>5</v>
      </c>
      <c r="I9784" t="s">
        <v>14</v>
      </c>
      <c r="J9784" t="s">
        <v>8</v>
      </c>
      <c r="K9784">
        <v>30</v>
      </c>
      <c r="L9784" t="s">
        <v>8</v>
      </c>
      <c r="M9784">
        <v>20</v>
      </c>
      <c r="N9784">
        <v>3</v>
      </c>
      <c r="O9784" t="str">
        <f>IF(AND(Tabela1[[#This Row],[EA Play Season Pass]]="Yes",Tabela1[[#This Row],[Minecraft Season Pass]]="Yes"),"Yes","No")</f>
        <v>Yes</v>
      </c>
      <c r="P9784" t="str">
        <f>IF(OR(Tabela1[[#This Row],[EA Play Season Pass]]="Yes",Tabela1[[#This Row],[Minecraft Season Pass]]="Yes"),"Yes","No")</f>
        <v>Yes</v>
      </c>
      <c r="Q9784">
        <v>52</v>
      </c>
      <c r="R9784" s="2"/>
    </row>
    <row r="9785" spans="1:18" x14ac:dyDescent="0.25">
      <c r="A9785">
        <v>9784</v>
      </c>
      <c r="B9785" t="s">
        <v>280</v>
      </c>
      <c r="C9785" t="s">
        <v>13</v>
      </c>
      <c r="D9785" s="50">
        <v>45980</v>
      </c>
      <c r="E9785">
        <f>YEAR(Tabela1[[#This Row],[Start Date]])</f>
        <v>2025</v>
      </c>
      <c r="F9785">
        <f>ROUNDUP(MONTH(Tabela1[[#This Row],[Start Date]])/3,0)</f>
        <v>4</v>
      </c>
      <c r="G9785" t="s">
        <v>11</v>
      </c>
      <c r="H9785">
        <v>10</v>
      </c>
      <c r="I9785" t="s">
        <v>9</v>
      </c>
      <c r="J9785" t="s">
        <v>11</v>
      </c>
      <c r="K9785">
        <v>0</v>
      </c>
      <c r="L9785" t="s">
        <v>8</v>
      </c>
      <c r="M9785">
        <v>20</v>
      </c>
      <c r="N9785">
        <v>1</v>
      </c>
      <c r="O9785" t="str">
        <f>IF(AND(Tabela1[[#This Row],[EA Play Season Pass]]="Yes",Tabela1[[#This Row],[Minecraft Season Pass]]="Yes"),"Yes","No")</f>
        <v>No</v>
      </c>
      <c r="P9785" t="str">
        <f>IF(OR(Tabela1[[#This Row],[EA Play Season Pass]]="Yes",Tabela1[[#This Row],[Minecraft Season Pass]]="Yes"),"Yes","No")</f>
        <v>Yes</v>
      </c>
      <c r="Q9785">
        <v>29</v>
      </c>
      <c r="R9785" s="2"/>
    </row>
    <row r="9786" spans="1:18" x14ac:dyDescent="0.25">
      <c r="A9786">
        <v>9785</v>
      </c>
      <c r="B9786" t="s">
        <v>8866</v>
      </c>
      <c r="C9786" t="s">
        <v>10</v>
      </c>
      <c r="D9786" s="50">
        <v>45981</v>
      </c>
      <c r="E9786">
        <f>YEAR(Tabela1[[#This Row],[Start Date]])</f>
        <v>2025</v>
      </c>
      <c r="F9786">
        <f>ROUNDUP(MONTH(Tabela1[[#This Row],[Start Date]])/3,0)</f>
        <v>4</v>
      </c>
      <c r="G9786" t="s">
        <v>8</v>
      </c>
      <c r="H9786">
        <v>5</v>
      </c>
      <c r="I9786" t="s">
        <v>14</v>
      </c>
      <c r="J9786" t="s">
        <v>11</v>
      </c>
      <c r="K9786">
        <v>0</v>
      </c>
      <c r="L9786" t="s">
        <v>8</v>
      </c>
      <c r="M9786">
        <v>20</v>
      </c>
      <c r="N9786">
        <v>2</v>
      </c>
      <c r="O9786" t="str">
        <f>IF(AND(Tabela1[[#This Row],[EA Play Season Pass]]="Yes",Tabela1[[#This Row],[Minecraft Season Pass]]="Yes"),"Yes","No")</f>
        <v>No</v>
      </c>
      <c r="P9786" t="str">
        <f>IF(OR(Tabela1[[#This Row],[EA Play Season Pass]]="Yes",Tabela1[[#This Row],[Minecraft Season Pass]]="Yes"),"Yes","No")</f>
        <v>Yes</v>
      </c>
      <c r="Q9786">
        <v>23</v>
      </c>
      <c r="R9786" s="2"/>
    </row>
    <row r="9787" spans="1:18" x14ac:dyDescent="0.25">
      <c r="A9787">
        <v>9786</v>
      </c>
      <c r="B9787" t="s">
        <v>4587</v>
      </c>
      <c r="C9787" t="s">
        <v>10</v>
      </c>
      <c r="D9787" s="50">
        <v>45981</v>
      </c>
      <c r="E9787">
        <f>YEAR(Tabela1[[#This Row],[Start Date]])</f>
        <v>2025</v>
      </c>
      <c r="F9787">
        <f>ROUNDUP(MONTH(Tabela1[[#This Row],[Start Date]])/3,0)</f>
        <v>4</v>
      </c>
      <c r="G9787" t="s">
        <v>8</v>
      </c>
      <c r="H9787">
        <v>5</v>
      </c>
      <c r="I9787" t="s">
        <v>12</v>
      </c>
      <c r="J9787" t="s">
        <v>11</v>
      </c>
      <c r="K9787">
        <v>0</v>
      </c>
      <c r="L9787" t="s">
        <v>8</v>
      </c>
      <c r="M9787">
        <v>20</v>
      </c>
      <c r="N9787">
        <v>1</v>
      </c>
      <c r="O9787" t="str">
        <f>IF(AND(Tabela1[[#This Row],[EA Play Season Pass]]="Yes",Tabela1[[#This Row],[Minecraft Season Pass]]="Yes"),"Yes","No")</f>
        <v>No</v>
      </c>
      <c r="P9787" t="str">
        <f>IF(OR(Tabela1[[#This Row],[EA Play Season Pass]]="Yes",Tabela1[[#This Row],[Minecraft Season Pass]]="Yes"),"Yes","No")</f>
        <v>Yes</v>
      </c>
      <c r="Q9787">
        <v>24</v>
      </c>
      <c r="R9787" s="2"/>
    </row>
    <row r="9788" spans="1:18" x14ac:dyDescent="0.25">
      <c r="A9788">
        <v>9787</v>
      </c>
      <c r="B9788" t="s">
        <v>2116</v>
      </c>
      <c r="C9788" t="s">
        <v>7</v>
      </c>
      <c r="D9788" s="50">
        <v>45981</v>
      </c>
      <c r="E9788">
        <f>YEAR(Tabela1[[#This Row],[Start Date]])</f>
        <v>2025</v>
      </c>
      <c r="F9788">
        <f>ROUNDUP(MONTH(Tabela1[[#This Row],[Start Date]])/3,0)</f>
        <v>4</v>
      </c>
      <c r="G9788" t="s">
        <v>8</v>
      </c>
      <c r="H9788">
        <v>15</v>
      </c>
      <c r="I9788" t="s">
        <v>12</v>
      </c>
      <c r="J9788" t="s">
        <v>8</v>
      </c>
      <c r="K9788">
        <v>30</v>
      </c>
      <c r="L9788" t="s">
        <v>8</v>
      </c>
      <c r="M9788">
        <v>20</v>
      </c>
      <c r="N9788">
        <v>1</v>
      </c>
      <c r="O9788" t="str">
        <f>IF(AND(Tabela1[[#This Row],[EA Play Season Pass]]="Yes",Tabela1[[#This Row],[Minecraft Season Pass]]="Yes"),"Yes","No")</f>
        <v>Yes</v>
      </c>
      <c r="P9788" t="str">
        <f>IF(OR(Tabela1[[#This Row],[EA Play Season Pass]]="Yes",Tabela1[[#This Row],[Minecraft Season Pass]]="Yes"),"Yes","No")</f>
        <v>Yes</v>
      </c>
      <c r="Q9788">
        <v>64</v>
      </c>
      <c r="R9788" s="2"/>
    </row>
    <row r="9789" spans="1:18" x14ac:dyDescent="0.25">
      <c r="A9789">
        <v>9788</v>
      </c>
      <c r="B9789" t="s">
        <v>8867</v>
      </c>
      <c r="C9789" t="s">
        <v>10</v>
      </c>
      <c r="D9789" s="50">
        <v>45981</v>
      </c>
      <c r="E9789">
        <f>YEAR(Tabela1[[#This Row],[Start Date]])</f>
        <v>2025</v>
      </c>
      <c r="F9789">
        <f>ROUNDUP(MONTH(Tabela1[[#This Row],[Start Date]])/3,0)</f>
        <v>4</v>
      </c>
      <c r="G9789" t="s">
        <v>8</v>
      </c>
      <c r="H9789">
        <v>5</v>
      </c>
      <c r="I9789" t="s">
        <v>9</v>
      </c>
      <c r="J9789" t="s">
        <v>11</v>
      </c>
      <c r="K9789">
        <v>0</v>
      </c>
      <c r="L9789" t="s">
        <v>8</v>
      </c>
      <c r="M9789">
        <v>20</v>
      </c>
      <c r="N9789">
        <v>1</v>
      </c>
      <c r="O9789" t="str">
        <f>IF(AND(Tabela1[[#This Row],[EA Play Season Pass]]="Yes",Tabela1[[#This Row],[Minecraft Season Pass]]="Yes"),"Yes","No")</f>
        <v>No</v>
      </c>
      <c r="P9789" t="str">
        <f>IF(OR(Tabela1[[#This Row],[EA Play Season Pass]]="Yes",Tabela1[[#This Row],[Minecraft Season Pass]]="Yes"),"Yes","No")</f>
        <v>Yes</v>
      </c>
      <c r="Q9789">
        <v>24</v>
      </c>
      <c r="R9789" s="2"/>
    </row>
    <row r="9790" spans="1:18" x14ac:dyDescent="0.25">
      <c r="A9790">
        <v>9789</v>
      </c>
      <c r="B9790" t="s">
        <v>2498</v>
      </c>
      <c r="C9790" t="s">
        <v>13</v>
      </c>
      <c r="D9790" s="50">
        <v>45982</v>
      </c>
      <c r="E9790">
        <f>YEAR(Tabela1[[#This Row],[Start Date]])</f>
        <v>2025</v>
      </c>
      <c r="F9790">
        <f>ROUNDUP(MONTH(Tabela1[[#This Row],[Start Date]])/3,0)</f>
        <v>4</v>
      </c>
      <c r="G9790" t="s">
        <v>8</v>
      </c>
      <c r="H9790">
        <v>10</v>
      </c>
      <c r="I9790" t="s">
        <v>9</v>
      </c>
      <c r="J9790" t="s">
        <v>11</v>
      </c>
      <c r="K9790">
        <v>0</v>
      </c>
      <c r="L9790" t="s">
        <v>11</v>
      </c>
      <c r="M9790">
        <v>0</v>
      </c>
      <c r="N9790">
        <v>2</v>
      </c>
      <c r="O9790" t="str">
        <f>IF(AND(Tabela1[[#This Row],[EA Play Season Pass]]="Yes",Tabela1[[#This Row],[Minecraft Season Pass]]="Yes"),"Yes","No")</f>
        <v>No</v>
      </c>
      <c r="P9790" t="str">
        <f>IF(OR(Tabela1[[#This Row],[EA Play Season Pass]]="Yes",Tabela1[[#This Row],[Minecraft Season Pass]]="Yes"),"Yes","No")</f>
        <v>No</v>
      </c>
      <c r="Q9790">
        <v>8</v>
      </c>
      <c r="R9790" s="2"/>
    </row>
    <row r="9791" spans="1:18" x14ac:dyDescent="0.25">
      <c r="A9791">
        <v>9790</v>
      </c>
      <c r="B9791" t="s">
        <v>8868</v>
      </c>
      <c r="C9791" t="s">
        <v>7</v>
      </c>
      <c r="D9791" s="50">
        <v>45982</v>
      </c>
      <c r="E9791">
        <f>YEAR(Tabela1[[#This Row],[Start Date]])</f>
        <v>2025</v>
      </c>
      <c r="F9791">
        <f>ROUNDUP(MONTH(Tabela1[[#This Row],[Start Date]])/3,0)</f>
        <v>4</v>
      </c>
      <c r="G9791" t="s">
        <v>11</v>
      </c>
      <c r="H9791">
        <v>15</v>
      </c>
      <c r="I9791" t="s">
        <v>14</v>
      </c>
      <c r="J9791" t="s">
        <v>8</v>
      </c>
      <c r="K9791">
        <v>30</v>
      </c>
      <c r="L9791" t="s">
        <v>11</v>
      </c>
      <c r="M9791">
        <v>0</v>
      </c>
      <c r="N9791">
        <v>3</v>
      </c>
      <c r="O9791" t="str">
        <f>IF(AND(Tabela1[[#This Row],[EA Play Season Pass]]="Yes",Tabela1[[#This Row],[Minecraft Season Pass]]="Yes"),"Yes","No")</f>
        <v>No</v>
      </c>
      <c r="P9791" t="str">
        <f>IF(OR(Tabela1[[#This Row],[EA Play Season Pass]]="Yes",Tabela1[[#This Row],[Minecraft Season Pass]]="Yes"),"Yes","No")</f>
        <v>Yes</v>
      </c>
      <c r="Q9791">
        <v>42</v>
      </c>
      <c r="R9791" s="2"/>
    </row>
    <row r="9792" spans="1:18" x14ac:dyDescent="0.25">
      <c r="A9792">
        <v>9791</v>
      </c>
      <c r="B9792" t="s">
        <v>8869</v>
      </c>
      <c r="C9792" t="s">
        <v>10</v>
      </c>
      <c r="D9792" s="50">
        <v>45982</v>
      </c>
      <c r="E9792">
        <f>YEAR(Tabela1[[#This Row],[Start Date]])</f>
        <v>2025</v>
      </c>
      <c r="F9792">
        <f>ROUNDUP(MONTH(Tabela1[[#This Row],[Start Date]])/3,0)</f>
        <v>4</v>
      </c>
      <c r="G9792" t="s">
        <v>8</v>
      </c>
      <c r="H9792">
        <v>5</v>
      </c>
      <c r="I9792" t="s">
        <v>12</v>
      </c>
      <c r="J9792" t="s">
        <v>8</v>
      </c>
      <c r="K9792">
        <v>30</v>
      </c>
      <c r="L9792" t="s">
        <v>11</v>
      </c>
      <c r="M9792">
        <v>0</v>
      </c>
      <c r="N9792">
        <v>1</v>
      </c>
      <c r="O9792" t="str">
        <f>IF(AND(Tabela1[[#This Row],[EA Play Season Pass]]="Yes",Tabela1[[#This Row],[Minecraft Season Pass]]="Yes"),"Yes","No")</f>
        <v>No</v>
      </c>
      <c r="P9792" t="str">
        <f>IF(OR(Tabela1[[#This Row],[EA Play Season Pass]]="Yes",Tabela1[[#This Row],[Minecraft Season Pass]]="Yes"),"Yes","No")</f>
        <v>Yes</v>
      </c>
      <c r="Q9792">
        <v>34</v>
      </c>
      <c r="R9792" s="2"/>
    </row>
    <row r="9793" spans="1:18" x14ac:dyDescent="0.25">
      <c r="A9793">
        <v>9792</v>
      </c>
      <c r="B9793" t="s">
        <v>1649</v>
      </c>
      <c r="C9793" t="s">
        <v>13</v>
      </c>
      <c r="D9793" s="50">
        <v>45982</v>
      </c>
      <c r="E9793">
        <f>YEAR(Tabela1[[#This Row],[Start Date]])</f>
        <v>2025</v>
      </c>
      <c r="F9793">
        <f>ROUNDUP(MONTH(Tabela1[[#This Row],[Start Date]])/3,0)</f>
        <v>4</v>
      </c>
      <c r="G9793" t="s">
        <v>8</v>
      </c>
      <c r="H9793">
        <v>10</v>
      </c>
      <c r="I9793" t="s">
        <v>12</v>
      </c>
      <c r="J9793" t="s">
        <v>8</v>
      </c>
      <c r="K9793">
        <v>30</v>
      </c>
      <c r="L9793" t="s">
        <v>11</v>
      </c>
      <c r="M9793">
        <v>0</v>
      </c>
      <c r="N9793">
        <v>1</v>
      </c>
      <c r="O9793" t="str">
        <f>IF(AND(Tabela1[[#This Row],[EA Play Season Pass]]="Yes",Tabela1[[#This Row],[Minecraft Season Pass]]="Yes"),"Yes","No")</f>
        <v>No</v>
      </c>
      <c r="P9793" t="str">
        <f>IF(OR(Tabela1[[#This Row],[EA Play Season Pass]]="Yes",Tabela1[[#This Row],[Minecraft Season Pass]]="Yes"),"Yes","No")</f>
        <v>Yes</v>
      </c>
      <c r="Q9793">
        <v>39</v>
      </c>
      <c r="R9793" s="2"/>
    </row>
    <row r="9794" spans="1:18" x14ac:dyDescent="0.25">
      <c r="A9794">
        <v>9793</v>
      </c>
      <c r="B9794" t="s">
        <v>2022</v>
      </c>
      <c r="C9794" t="s">
        <v>10</v>
      </c>
      <c r="D9794" s="50">
        <v>45982</v>
      </c>
      <c r="E9794">
        <f>YEAR(Tabela1[[#This Row],[Start Date]])</f>
        <v>2025</v>
      </c>
      <c r="F9794">
        <f>ROUNDUP(MONTH(Tabela1[[#This Row],[Start Date]])/3,0)</f>
        <v>4</v>
      </c>
      <c r="G9794" t="s">
        <v>11</v>
      </c>
      <c r="H9794">
        <v>5</v>
      </c>
      <c r="I9794" t="s">
        <v>9</v>
      </c>
      <c r="J9794" t="s">
        <v>8</v>
      </c>
      <c r="K9794">
        <v>30</v>
      </c>
      <c r="L9794" t="s">
        <v>11</v>
      </c>
      <c r="M9794">
        <v>0</v>
      </c>
      <c r="N9794">
        <v>1</v>
      </c>
      <c r="O9794" t="str">
        <f>IF(AND(Tabela1[[#This Row],[EA Play Season Pass]]="Yes",Tabela1[[#This Row],[Minecraft Season Pass]]="Yes"),"Yes","No")</f>
        <v>No</v>
      </c>
      <c r="P9794" t="str">
        <f>IF(OR(Tabela1[[#This Row],[EA Play Season Pass]]="Yes",Tabela1[[#This Row],[Minecraft Season Pass]]="Yes"),"Yes","No")</f>
        <v>Yes</v>
      </c>
      <c r="Q9794">
        <v>34</v>
      </c>
      <c r="R9794" s="2"/>
    </row>
    <row r="9795" spans="1:18" x14ac:dyDescent="0.25">
      <c r="A9795">
        <v>9794</v>
      </c>
      <c r="B9795" t="s">
        <v>8870</v>
      </c>
      <c r="C9795" t="s">
        <v>7</v>
      </c>
      <c r="D9795" s="50">
        <v>45983</v>
      </c>
      <c r="E9795">
        <f>YEAR(Tabela1[[#This Row],[Start Date]])</f>
        <v>2025</v>
      </c>
      <c r="F9795">
        <f>ROUNDUP(MONTH(Tabela1[[#This Row],[Start Date]])/3,0)</f>
        <v>4</v>
      </c>
      <c r="G9795" t="s">
        <v>11</v>
      </c>
      <c r="H9795">
        <v>15</v>
      </c>
      <c r="I9795" t="s">
        <v>9</v>
      </c>
      <c r="J9795" t="s">
        <v>8</v>
      </c>
      <c r="K9795">
        <v>30</v>
      </c>
      <c r="L9795" t="s">
        <v>11</v>
      </c>
      <c r="M9795">
        <v>0</v>
      </c>
      <c r="N9795">
        <v>1</v>
      </c>
      <c r="O9795" t="str">
        <f>IF(AND(Tabela1[[#This Row],[EA Play Season Pass]]="Yes",Tabela1[[#This Row],[Minecraft Season Pass]]="Yes"),"Yes","No")</f>
        <v>No</v>
      </c>
      <c r="P9795" t="str">
        <f>IF(OR(Tabela1[[#This Row],[EA Play Season Pass]]="Yes",Tabela1[[#This Row],[Minecraft Season Pass]]="Yes"),"Yes","No")</f>
        <v>Yes</v>
      </c>
      <c r="Q9795">
        <v>44</v>
      </c>
      <c r="R9795" s="2"/>
    </row>
    <row r="9796" spans="1:18" x14ac:dyDescent="0.25">
      <c r="A9796">
        <v>9795</v>
      </c>
      <c r="B9796" t="s">
        <v>1066</v>
      </c>
      <c r="C9796" t="s">
        <v>13</v>
      </c>
      <c r="D9796" s="50">
        <v>45983</v>
      </c>
      <c r="E9796">
        <f>YEAR(Tabela1[[#This Row],[Start Date]])</f>
        <v>2025</v>
      </c>
      <c r="F9796">
        <f>ROUNDUP(MONTH(Tabela1[[#This Row],[Start Date]])/3,0)</f>
        <v>4</v>
      </c>
      <c r="G9796" t="s">
        <v>11</v>
      </c>
      <c r="H9796">
        <v>10</v>
      </c>
      <c r="I9796" t="s">
        <v>9</v>
      </c>
      <c r="J9796" t="s">
        <v>11</v>
      </c>
      <c r="K9796">
        <v>0</v>
      </c>
      <c r="L9796" t="s">
        <v>11</v>
      </c>
      <c r="M9796">
        <v>0</v>
      </c>
      <c r="N9796">
        <v>1</v>
      </c>
      <c r="O9796" t="str">
        <f>IF(AND(Tabela1[[#This Row],[EA Play Season Pass]]="Yes",Tabela1[[#This Row],[Minecraft Season Pass]]="Yes"),"Yes","No")</f>
        <v>No</v>
      </c>
      <c r="P9796" t="str">
        <f>IF(OR(Tabela1[[#This Row],[EA Play Season Pass]]="Yes",Tabela1[[#This Row],[Minecraft Season Pass]]="Yes"),"Yes","No")</f>
        <v>No</v>
      </c>
      <c r="Q9796">
        <v>9</v>
      </c>
      <c r="R9796" s="2"/>
    </row>
    <row r="9797" spans="1:18" x14ac:dyDescent="0.25">
      <c r="A9797">
        <v>9796</v>
      </c>
      <c r="B9797" t="s">
        <v>7486</v>
      </c>
      <c r="C9797" t="s">
        <v>7</v>
      </c>
      <c r="D9797" s="50">
        <v>45983</v>
      </c>
      <c r="E9797">
        <f>YEAR(Tabela1[[#This Row],[Start Date]])</f>
        <v>2025</v>
      </c>
      <c r="F9797">
        <f>ROUNDUP(MONTH(Tabela1[[#This Row],[Start Date]])/3,0)</f>
        <v>4</v>
      </c>
      <c r="G9797" t="s">
        <v>11</v>
      </c>
      <c r="H9797">
        <v>15</v>
      </c>
      <c r="I9797" t="s">
        <v>9</v>
      </c>
      <c r="J9797" t="s">
        <v>11</v>
      </c>
      <c r="K9797">
        <v>0</v>
      </c>
      <c r="L9797" t="s">
        <v>11</v>
      </c>
      <c r="M9797">
        <v>0</v>
      </c>
      <c r="N9797">
        <v>3</v>
      </c>
      <c r="O9797" t="str">
        <f>IF(AND(Tabela1[[#This Row],[EA Play Season Pass]]="Yes",Tabela1[[#This Row],[Minecraft Season Pass]]="Yes"),"Yes","No")</f>
        <v>No</v>
      </c>
      <c r="P9797" t="str">
        <f>IF(OR(Tabela1[[#This Row],[EA Play Season Pass]]="Yes",Tabela1[[#This Row],[Minecraft Season Pass]]="Yes"),"Yes","No")</f>
        <v>No</v>
      </c>
      <c r="Q9797">
        <v>12</v>
      </c>
      <c r="R9797" s="2"/>
    </row>
    <row r="9798" spans="1:18" x14ac:dyDescent="0.25">
      <c r="A9798">
        <v>9797</v>
      </c>
      <c r="B9798" t="s">
        <v>4775</v>
      </c>
      <c r="C9798" t="s">
        <v>10</v>
      </c>
      <c r="D9798" s="50">
        <v>45983</v>
      </c>
      <c r="E9798">
        <f>YEAR(Tabela1[[#This Row],[Start Date]])</f>
        <v>2025</v>
      </c>
      <c r="F9798">
        <f>ROUNDUP(MONTH(Tabela1[[#This Row],[Start Date]])/3,0)</f>
        <v>4</v>
      </c>
      <c r="G9798" t="s">
        <v>8</v>
      </c>
      <c r="H9798">
        <v>5</v>
      </c>
      <c r="I9798" t="s">
        <v>9</v>
      </c>
      <c r="J9798" t="s">
        <v>11</v>
      </c>
      <c r="K9798">
        <v>0</v>
      </c>
      <c r="L9798" t="s">
        <v>11</v>
      </c>
      <c r="M9798">
        <v>0</v>
      </c>
      <c r="N9798">
        <v>1</v>
      </c>
      <c r="O9798" t="str">
        <f>IF(AND(Tabela1[[#This Row],[EA Play Season Pass]]="Yes",Tabela1[[#This Row],[Minecraft Season Pass]]="Yes"),"Yes","No")</f>
        <v>No</v>
      </c>
      <c r="P9798" t="str">
        <f>IF(OR(Tabela1[[#This Row],[EA Play Season Pass]]="Yes",Tabela1[[#This Row],[Minecraft Season Pass]]="Yes"),"Yes","No")</f>
        <v>No</v>
      </c>
      <c r="Q9798">
        <v>4</v>
      </c>
      <c r="R9798" s="2"/>
    </row>
    <row r="9799" spans="1:18" x14ac:dyDescent="0.25">
      <c r="A9799">
        <v>9798</v>
      </c>
      <c r="B9799" t="s">
        <v>8871</v>
      </c>
      <c r="C9799" t="s">
        <v>13</v>
      </c>
      <c r="D9799" s="50">
        <v>45983</v>
      </c>
      <c r="E9799">
        <f>YEAR(Tabela1[[#This Row],[Start Date]])</f>
        <v>2025</v>
      </c>
      <c r="F9799">
        <f>ROUNDUP(MONTH(Tabela1[[#This Row],[Start Date]])/3,0)</f>
        <v>4</v>
      </c>
      <c r="G9799" t="s">
        <v>8</v>
      </c>
      <c r="H9799">
        <v>10</v>
      </c>
      <c r="I9799" t="s">
        <v>12</v>
      </c>
      <c r="J9799" t="s">
        <v>11</v>
      </c>
      <c r="K9799">
        <v>0</v>
      </c>
      <c r="L9799" t="s">
        <v>8</v>
      </c>
      <c r="M9799">
        <v>20</v>
      </c>
      <c r="N9799">
        <v>1</v>
      </c>
      <c r="O9799" t="str">
        <f>IF(AND(Tabela1[[#This Row],[EA Play Season Pass]]="Yes",Tabela1[[#This Row],[Minecraft Season Pass]]="Yes"),"Yes","No")</f>
        <v>No</v>
      </c>
      <c r="P9799" t="str">
        <f>IF(OR(Tabela1[[#This Row],[EA Play Season Pass]]="Yes",Tabela1[[#This Row],[Minecraft Season Pass]]="Yes"),"Yes","No")</f>
        <v>Yes</v>
      </c>
      <c r="Q9799">
        <v>29</v>
      </c>
      <c r="R9799" s="2"/>
    </row>
    <row r="9800" spans="1:18" x14ac:dyDescent="0.25">
      <c r="A9800">
        <v>9799</v>
      </c>
      <c r="B9800" t="s">
        <v>8872</v>
      </c>
      <c r="C9800" t="s">
        <v>7</v>
      </c>
      <c r="D9800" s="50">
        <v>45983</v>
      </c>
      <c r="E9800">
        <f>YEAR(Tabela1[[#This Row],[Start Date]])</f>
        <v>2025</v>
      </c>
      <c r="F9800">
        <f>ROUNDUP(MONTH(Tabela1[[#This Row],[Start Date]])/3,0)</f>
        <v>4</v>
      </c>
      <c r="G9800" t="s">
        <v>8</v>
      </c>
      <c r="H9800">
        <v>15</v>
      </c>
      <c r="I9800" t="s">
        <v>9</v>
      </c>
      <c r="J9800" t="s">
        <v>8</v>
      </c>
      <c r="K9800">
        <v>30</v>
      </c>
      <c r="L9800" t="s">
        <v>11</v>
      </c>
      <c r="M9800">
        <v>0</v>
      </c>
      <c r="N9800">
        <v>2</v>
      </c>
      <c r="O9800" t="str">
        <f>IF(AND(Tabela1[[#This Row],[EA Play Season Pass]]="Yes",Tabela1[[#This Row],[Minecraft Season Pass]]="Yes"),"Yes","No")</f>
        <v>No</v>
      </c>
      <c r="P9800" t="str">
        <f>IF(OR(Tabela1[[#This Row],[EA Play Season Pass]]="Yes",Tabela1[[#This Row],[Minecraft Season Pass]]="Yes"),"Yes","No")</f>
        <v>Yes</v>
      </c>
      <c r="Q9800">
        <v>43</v>
      </c>
      <c r="R9800" s="2"/>
    </row>
    <row r="9801" spans="1:18" x14ac:dyDescent="0.25">
      <c r="A9801">
        <v>9800</v>
      </c>
      <c r="B9801" t="s">
        <v>3231</v>
      </c>
      <c r="C9801" t="s">
        <v>7</v>
      </c>
      <c r="D9801" s="50">
        <v>45983</v>
      </c>
      <c r="E9801">
        <f>YEAR(Tabela1[[#This Row],[Start Date]])</f>
        <v>2025</v>
      </c>
      <c r="F9801">
        <f>ROUNDUP(MONTH(Tabela1[[#This Row],[Start Date]])/3,0)</f>
        <v>4</v>
      </c>
      <c r="G9801" t="s">
        <v>11</v>
      </c>
      <c r="H9801">
        <v>15</v>
      </c>
      <c r="I9801" t="s">
        <v>9</v>
      </c>
      <c r="J9801" t="s">
        <v>11</v>
      </c>
      <c r="K9801">
        <v>0</v>
      </c>
      <c r="L9801" t="s">
        <v>8</v>
      </c>
      <c r="M9801">
        <v>20</v>
      </c>
      <c r="N9801">
        <v>3</v>
      </c>
      <c r="O9801" t="str">
        <f>IF(AND(Tabela1[[#This Row],[EA Play Season Pass]]="Yes",Tabela1[[#This Row],[Minecraft Season Pass]]="Yes"),"Yes","No")</f>
        <v>No</v>
      </c>
      <c r="P9801" t="str">
        <f>IF(OR(Tabela1[[#This Row],[EA Play Season Pass]]="Yes",Tabela1[[#This Row],[Minecraft Season Pass]]="Yes"),"Yes","No")</f>
        <v>Yes</v>
      </c>
      <c r="Q9801">
        <v>32</v>
      </c>
      <c r="R9801" s="2"/>
    </row>
    <row r="9802" spans="1:18" x14ac:dyDescent="0.25">
      <c r="A9802">
        <v>9801</v>
      </c>
      <c r="B9802" t="s">
        <v>8873</v>
      </c>
      <c r="C9802" t="s">
        <v>13</v>
      </c>
      <c r="D9802" s="50">
        <v>45983</v>
      </c>
      <c r="E9802">
        <f>YEAR(Tabela1[[#This Row],[Start Date]])</f>
        <v>2025</v>
      </c>
      <c r="F9802">
        <f>ROUNDUP(MONTH(Tabela1[[#This Row],[Start Date]])/3,0)</f>
        <v>4</v>
      </c>
      <c r="G9802" t="s">
        <v>11</v>
      </c>
      <c r="H9802">
        <v>10</v>
      </c>
      <c r="I9802" t="s">
        <v>9</v>
      </c>
      <c r="J9802" t="s">
        <v>8</v>
      </c>
      <c r="K9802">
        <v>30</v>
      </c>
      <c r="L9802" t="s">
        <v>11</v>
      </c>
      <c r="M9802">
        <v>0</v>
      </c>
      <c r="N9802">
        <v>2</v>
      </c>
      <c r="O9802" t="str">
        <f>IF(AND(Tabela1[[#This Row],[EA Play Season Pass]]="Yes",Tabela1[[#This Row],[Minecraft Season Pass]]="Yes"),"Yes","No")</f>
        <v>No</v>
      </c>
      <c r="P9802" t="str">
        <f>IF(OR(Tabela1[[#This Row],[EA Play Season Pass]]="Yes",Tabela1[[#This Row],[Minecraft Season Pass]]="Yes"),"Yes","No")</f>
        <v>Yes</v>
      </c>
      <c r="Q9802">
        <v>38</v>
      </c>
      <c r="R9802" s="2"/>
    </row>
    <row r="9803" spans="1:18" x14ac:dyDescent="0.25">
      <c r="A9803">
        <v>9802</v>
      </c>
      <c r="B9803" t="s">
        <v>8874</v>
      </c>
      <c r="C9803" t="s">
        <v>7</v>
      </c>
      <c r="D9803" s="50">
        <v>45983</v>
      </c>
      <c r="E9803">
        <f>YEAR(Tabela1[[#This Row],[Start Date]])</f>
        <v>2025</v>
      </c>
      <c r="F9803">
        <f>ROUNDUP(MONTH(Tabela1[[#This Row],[Start Date]])/3,0)</f>
        <v>4</v>
      </c>
      <c r="G9803" t="s">
        <v>8</v>
      </c>
      <c r="H9803">
        <v>15</v>
      </c>
      <c r="I9803" t="s">
        <v>14</v>
      </c>
      <c r="J9803" t="s">
        <v>11</v>
      </c>
      <c r="K9803">
        <v>0</v>
      </c>
      <c r="L9803" t="s">
        <v>8</v>
      </c>
      <c r="M9803">
        <v>20</v>
      </c>
      <c r="N9803">
        <v>2</v>
      </c>
      <c r="O9803" t="str">
        <f>IF(AND(Tabela1[[#This Row],[EA Play Season Pass]]="Yes",Tabela1[[#This Row],[Minecraft Season Pass]]="Yes"),"Yes","No")</f>
        <v>No</v>
      </c>
      <c r="P9803" t="str">
        <f>IF(OR(Tabela1[[#This Row],[EA Play Season Pass]]="Yes",Tabela1[[#This Row],[Minecraft Season Pass]]="Yes"),"Yes","No")</f>
        <v>Yes</v>
      </c>
      <c r="Q9803">
        <v>33</v>
      </c>
      <c r="R9803" s="2"/>
    </row>
    <row r="9804" spans="1:18" x14ac:dyDescent="0.25">
      <c r="A9804">
        <v>9803</v>
      </c>
      <c r="B9804" t="s">
        <v>8875</v>
      </c>
      <c r="C9804" t="s">
        <v>7</v>
      </c>
      <c r="D9804" s="50">
        <v>45983</v>
      </c>
      <c r="E9804">
        <f>YEAR(Tabela1[[#This Row],[Start Date]])</f>
        <v>2025</v>
      </c>
      <c r="F9804">
        <f>ROUNDUP(MONTH(Tabela1[[#This Row],[Start Date]])/3,0)</f>
        <v>4</v>
      </c>
      <c r="G9804" t="s">
        <v>11</v>
      </c>
      <c r="H9804">
        <v>15</v>
      </c>
      <c r="I9804" t="s">
        <v>14</v>
      </c>
      <c r="J9804" t="s">
        <v>8</v>
      </c>
      <c r="K9804">
        <v>30</v>
      </c>
      <c r="L9804" t="s">
        <v>11</v>
      </c>
      <c r="M9804">
        <v>0</v>
      </c>
      <c r="N9804">
        <v>3</v>
      </c>
      <c r="O9804" t="str">
        <f>IF(AND(Tabela1[[#This Row],[EA Play Season Pass]]="Yes",Tabela1[[#This Row],[Minecraft Season Pass]]="Yes"),"Yes","No")</f>
        <v>No</v>
      </c>
      <c r="P9804" t="str">
        <f>IF(OR(Tabela1[[#This Row],[EA Play Season Pass]]="Yes",Tabela1[[#This Row],[Minecraft Season Pass]]="Yes"),"Yes","No")</f>
        <v>Yes</v>
      </c>
      <c r="Q9804">
        <v>42</v>
      </c>
      <c r="R9804" s="2"/>
    </row>
    <row r="9805" spans="1:18" x14ac:dyDescent="0.25">
      <c r="A9805">
        <v>9804</v>
      </c>
      <c r="B9805" t="s">
        <v>8876</v>
      </c>
      <c r="C9805" t="s">
        <v>7</v>
      </c>
      <c r="D9805" s="50">
        <v>45984</v>
      </c>
      <c r="E9805">
        <f>YEAR(Tabela1[[#This Row],[Start Date]])</f>
        <v>2025</v>
      </c>
      <c r="F9805">
        <f>ROUNDUP(MONTH(Tabela1[[#This Row],[Start Date]])/3,0)</f>
        <v>4</v>
      </c>
      <c r="G9805" t="s">
        <v>11</v>
      </c>
      <c r="H9805">
        <v>15</v>
      </c>
      <c r="I9805" t="s">
        <v>12</v>
      </c>
      <c r="J9805" t="s">
        <v>8</v>
      </c>
      <c r="K9805">
        <v>30</v>
      </c>
      <c r="L9805" t="s">
        <v>8</v>
      </c>
      <c r="M9805">
        <v>20</v>
      </c>
      <c r="N9805">
        <v>3</v>
      </c>
      <c r="O9805" t="str">
        <f>IF(AND(Tabela1[[#This Row],[EA Play Season Pass]]="Yes",Tabela1[[#This Row],[Minecraft Season Pass]]="Yes"),"Yes","No")</f>
        <v>Yes</v>
      </c>
      <c r="P9805" t="str">
        <f>IF(OR(Tabela1[[#This Row],[EA Play Season Pass]]="Yes",Tabela1[[#This Row],[Minecraft Season Pass]]="Yes"),"Yes","No")</f>
        <v>Yes</v>
      </c>
      <c r="Q9805">
        <v>62</v>
      </c>
      <c r="R9805" s="2"/>
    </row>
    <row r="9806" spans="1:18" x14ac:dyDescent="0.25">
      <c r="A9806">
        <v>9805</v>
      </c>
      <c r="B9806" t="s">
        <v>2650</v>
      </c>
      <c r="C9806" t="s">
        <v>7</v>
      </c>
      <c r="D9806" s="50">
        <v>45984</v>
      </c>
      <c r="E9806">
        <f>YEAR(Tabela1[[#This Row],[Start Date]])</f>
        <v>2025</v>
      </c>
      <c r="F9806">
        <f>ROUNDUP(MONTH(Tabela1[[#This Row],[Start Date]])/3,0)</f>
        <v>4</v>
      </c>
      <c r="G9806" t="s">
        <v>8</v>
      </c>
      <c r="H9806">
        <v>15</v>
      </c>
      <c r="I9806" t="s">
        <v>12</v>
      </c>
      <c r="J9806" t="s">
        <v>8</v>
      </c>
      <c r="K9806">
        <v>30</v>
      </c>
      <c r="L9806" t="s">
        <v>8</v>
      </c>
      <c r="M9806">
        <v>20</v>
      </c>
      <c r="N9806">
        <v>2</v>
      </c>
      <c r="O9806" t="str">
        <f>IF(AND(Tabela1[[#This Row],[EA Play Season Pass]]="Yes",Tabela1[[#This Row],[Minecraft Season Pass]]="Yes"),"Yes","No")</f>
        <v>Yes</v>
      </c>
      <c r="P9806" t="str">
        <f>IF(OR(Tabela1[[#This Row],[EA Play Season Pass]]="Yes",Tabela1[[#This Row],[Minecraft Season Pass]]="Yes"),"Yes","No")</f>
        <v>Yes</v>
      </c>
      <c r="Q9806">
        <v>63</v>
      </c>
      <c r="R9806" s="2"/>
    </row>
    <row r="9807" spans="1:18" x14ac:dyDescent="0.25">
      <c r="A9807">
        <v>9806</v>
      </c>
      <c r="B9807" t="s">
        <v>8877</v>
      </c>
      <c r="C9807" t="s">
        <v>13</v>
      </c>
      <c r="D9807" s="50">
        <v>45984</v>
      </c>
      <c r="E9807">
        <f>YEAR(Tabela1[[#This Row],[Start Date]])</f>
        <v>2025</v>
      </c>
      <c r="F9807">
        <f>ROUNDUP(MONTH(Tabela1[[#This Row],[Start Date]])/3,0)</f>
        <v>4</v>
      </c>
      <c r="G9807" t="s">
        <v>11</v>
      </c>
      <c r="H9807">
        <v>10</v>
      </c>
      <c r="I9807" t="s">
        <v>9</v>
      </c>
      <c r="J9807" t="s">
        <v>11</v>
      </c>
      <c r="K9807">
        <v>0</v>
      </c>
      <c r="L9807" t="s">
        <v>8</v>
      </c>
      <c r="M9807">
        <v>20</v>
      </c>
      <c r="N9807">
        <v>3</v>
      </c>
      <c r="O9807" t="str">
        <f>IF(AND(Tabela1[[#This Row],[EA Play Season Pass]]="Yes",Tabela1[[#This Row],[Minecraft Season Pass]]="Yes"),"Yes","No")</f>
        <v>No</v>
      </c>
      <c r="P9807" t="str">
        <f>IF(OR(Tabela1[[#This Row],[EA Play Season Pass]]="Yes",Tabela1[[#This Row],[Minecraft Season Pass]]="Yes"),"Yes","No")</f>
        <v>Yes</v>
      </c>
      <c r="Q9807">
        <v>27</v>
      </c>
      <c r="R9807" s="2"/>
    </row>
    <row r="9808" spans="1:18" x14ac:dyDescent="0.25">
      <c r="A9808">
        <v>9807</v>
      </c>
      <c r="B9808" t="s">
        <v>8878</v>
      </c>
      <c r="C9808" t="s">
        <v>7</v>
      </c>
      <c r="D9808" s="50">
        <v>45985</v>
      </c>
      <c r="E9808">
        <f>YEAR(Tabela1[[#This Row],[Start Date]])</f>
        <v>2025</v>
      </c>
      <c r="F9808">
        <f>ROUNDUP(MONTH(Tabela1[[#This Row],[Start Date]])/3,0)</f>
        <v>4</v>
      </c>
      <c r="G9808" t="s">
        <v>11</v>
      </c>
      <c r="H9808">
        <v>15</v>
      </c>
      <c r="I9808" t="s">
        <v>12</v>
      </c>
      <c r="J9808" t="s">
        <v>8</v>
      </c>
      <c r="K9808">
        <v>30</v>
      </c>
      <c r="L9808" t="s">
        <v>11</v>
      </c>
      <c r="M9808">
        <v>0</v>
      </c>
      <c r="N9808">
        <v>2</v>
      </c>
      <c r="O9808" t="str">
        <f>IF(AND(Tabela1[[#This Row],[EA Play Season Pass]]="Yes",Tabela1[[#This Row],[Minecraft Season Pass]]="Yes"),"Yes","No")</f>
        <v>No</v>
      </c>
      <c r="P9808" t="str">
        <f>IF(OR(Tabela1[[#This Row],[EA Play Season Pass]]="Yes",Tabela1[[#This Row],[Minecraft Season Pass]]="Yes"),"Yes","No")</f>
        <v>Yes</v>
      </c>
      <c r="Q9808">
        <v>43</v>
      </c>
      <c r="R9808" s="2"/>
    </row>
    <row r="9809" spans="1:18" x14ac:dyDescent="0.25">
      <c r="A9809">
        <v>9808</v>
      </c>
      <c r="B9809" t="s">
        <v>1752</v>
      </c>
      <c r="C9809" t="s">
        <v>13</v>
      </c>
      <c r="D9809" s="50">
        <v>45985</v>
      </c>
      <c r="E9809">
        <f>YEAR(Tabela1[[#This Row],[Start Date]])</f>
        <v>2025</v>
      </c>
      <c r="F9809">
        <f>ROUNDUP(MONTH(Tabela1[[#This Row],[Start Date]])/3,0)</f>
        <v>4</v>
      </c>
      <c r="G9809" t="s">
        <v>11</v>
      </c>
      <c r="H9809">
        <v>10</v>
      </c>
      <c r="I9809" t="s">
        <v>12</v>
      </c>
      <c r="J9809" t="s">
        <v>11</v>
      </c>
      <c r="K9809">
        <v>0</v>
      </c>
      <c r="L9809" t="s">
        <v>11</v>
      </c>
      <c r="M9809">
        <v>0</v>
      </c>
      <c r="N9809">
        <v>3</v>
      </c>
      <c r="O9809" t="str">
        <f>IF(AND(Tabela1[[#This Row],[EA Play Season Pass]]="Yes",Tabela1[[#This Row],[Minecraft Season Pass]]="Yes"),"Yes","No")</f>
        <v>No</v>
      </c>
      <c r="P9809" t="str">
        <f>IF(OR(Tabela1[[#This Row],[EA Play Season Pass]]="Yes",Tabela1[[#This Row],[Minecraft Season Pass]]="Yes"),"Yes","No")</f>
        <v>No</v>
      </c>
      <c r="Q9809">
        <v>7</v>
      </c>
      <c r="R9809" s="2"/>
    </row>
    <row r="9810" spans="1:18" x14ac:dyDescent="0.25">
      <c r="A9810">
        <v>9809</v>
      </c>
      <c r="B9810" t="s">
        <v>8879</v>
      </c>
      <c r="C9810" t="s">
        <v>13</v>
      </c>
      <c r="D9810" s="50">
        <v>45985</v>
      </c>
      <c r="E9810">
        <f>YEAR(Tabela1[[#This Row],[Start Date]])</f>
        <v>2025</v>
      </c>
      <c r="F9810">
        <f>ROUNDUP(MONTH(Tabela1[[#This Row],[Start Date]])/3,0)</f>
        <v>4</v>
      </c>
      <c r="G9810" t="s">
        <v>11</v>
      </c>
      <c r="H9810">
        <v>10</v>
      </c>
      <c r="I9810" t="s">
        <v>14</v>
      </c>
      <c r="J9810" t="s">
        <v>11</v>
      </c>
      <c r="K9810">
        <v>0</v>
      </c>
      <c r="L9810" t="s">
        <v>8</v>
      </c>
      <c r="M9810">
        <v>20</v>
      </c>
      <c r="N9810">
        <v>1</v>
      </c>
      <c r="O9810" t="str">
        <f>IF(AND(Tabela1[[#This Row],[EA Play Season Pass]]="Yes",Tabela1[[#This Row],[Minecraft Season Pass]]="Yes"),"Yes","No")</f>
        <v>No</v>
      </c>
      <c r="P9810" t="str">
        <f>IF(OR(Tabela1[[#This Row],[EA Play Season Pass]]="Yes",Tabela1[[#This Row],[Minecraft Season Pass]]="Yes"),"Yes","No")</f>
        <v>Yes</v>
      </c>
      <c r="Q9810">
        <v>29</v>
      </c>
      <c r="R9810" s="2"/>
    </row>
    <row r="9811" spans="1:18" x14ac:dyDescent="0.25">
      <c r="A9811">
        <v>9810</v>
      </c>
      <c r="B9811" t="s">
        <v>8880</v>
      </c>
      <c r="C9811" t="s">
        <v>10</v>
      </c>
      <c r="D9811" s="50">
        <v>45986</v>
      </c>
      <c r="E9811">
        <f>YEAR(Tabela1[[#This Row],[Start Date]])</f>
        <v>2025</v>
      </c>
      <c r="F9811">
        <f>ROUNDUP(MONTH(Tabela1[[#This Row],[Start Date]])/3,0)</f>
        <v>4</v>
      </c>
      <c r="G9811" t="s">
        <v>8</v>
      </c>
      <c r="H9811">
        <v>5</v>
      </c>
      <c r="I9811" t="s">
        <v>12</v>
      </c>
      <c r="J9811" t="s">
        <v>8</v>
      </c>
      <c r="K9811">
        <v>30</v>
      </c>
      <c r="L9811" t="s">
        <v>8</v>
      </c>
      <c r="M9811">
        <v>20</v>
      </c>
      <c r="N9811">
        <v>1</v>
      </c>
      <c r="O9811" t="str">
        <f>IF(AND(Tabela1[[#This Row],[EA Play Season Pass]]="Yes",Tabela1[[#This Row],[Minecraft Season Pass]]="Yes"),"Yes","No")</f>
        <v>Yes</v>
      </c>
      <c r="P9811" t="str">
        <f>IF(OR(Tabela1[[#This Row],[EA Play Season Pass]]="Yes",Tabela1[[#This Row],[Minecraft Season Pass]]="Yes"),"Yes","No")</f>
        <v>Yes</v>
      </c>
      <c r="Q9811">
        <v>54</v>
      </c>
      <c r="R9811" s="2"/>
    </row>
    <row r="9812" spans="1:18" x14ac:dyDescent="0.25">
      <c r="A9812">
        <v>9811</v>
      </c>
      <c r="B9812" t="s">
        <v>8881</v>
      </c>
      <c r="C9812" t="s">
        <v>7</v>
      </c>
      <c r="D9812" s="50">
        <v>45986</v>
      </c>
      <c r="E9812">
        <f>YEAR(Tabela1[[#This Row],[Start Date]])</f>
        <v>2025</v>
      </c>
      <c r="F9812">
        <f>ROUNDUP(MONTH(Tabela1[[#This Row],[Start Date]])/3,0)</f>
        <v>4</v>
      </c>
      <c r="G9812" t="s">
        <v>8</v>
      </c>
      <c r="H9812">
        <v>15</v>
      </c>
      <c r="I9812" t="s">
        <v>9</v>
      </c>
      <c r="J9812" t="s">
        <v>8</v>
      </c>
      <c r="K9812">
        <v>30</v>
      </c>
      <c r="L9812" t="s">
        <v>8</v>
      </c>
      <c r="M9812">
        <v>20</v>
      </c>
      <c r="N9812">
        <v>1</v>
      </c>
      <c r="O9812" t="str">
        <f>IF(AND(Tabela1[[#This Row],[EA Play Season Pass]]="Yes",Tabela1[[#This Row],[Minecraft Season Pass]]="Yes"),"Yes","No")</f>
        <v>Yes</v>
      </c>
      <c r="P9812" t="str">
        <f>IF(OR(Tabela1[[#This Row],[EA Play Season Pass]]="Yes",Tabela1[[#This Row],[Minecraft Season Pass]]="Yes"),"Yes","No")</f>
        <v>Yes</v>
      </c>
      <c r="Q9812">
        <v>64</v>
      </c>
      <c r="R9812" s="2"/>
    </row>
    <row r="9813" spans="1:18" x14ac:dyDescent="0.25">
      <c r="A9813">
        <v>9812</v>
      </c>
      <c r="B9813" t="s">
        <v>544</v>
      </c>
      <c r="C9813" t="s">
        <v>13</v>
      </c>
      <c r="D9813" s="50">
        <v>45986</v>
      </c>
      <c r="E9813">
        <f>YEAR(Tabela1[[#This Row],[Start Date]])</f>
        <v>2025</v>
      </c>
      <c r="F9813">
        <f>ROUNDUP(MONTH(Tabela1[[#This Row],[Start Date]])/3,0)</f>
        <v>4</v>
      </c>
      <c r="G9813" t="s">
        <v>8</v>
      </c>
      <c r="H9813">
        <v>10</v>
      </c>
      <c r="I9813" t="s">
        <v>9</v>
      </c>
      <c r="J9813" t="s">
        <v>11</v>
      </c>
      <c r="K9813">
        <v>0</v>
      </c>
      <c r="L9813" t="s">
        <v>11</v>
      </c>
      <c r="M9813">
        <v>0</v>
      </c>
      <c r="N9813">
        <v>3</v>
      </c>
      <c r="O9813" t="str">
        <f>IF(AND(Tabela1[[#This Row],[EA Play Season Pass]]="Yes",Tabela1[[#This Row],[Minecraft Season Pass]]="Yes"),"Yes","No")</f>
        <v>No</v>
      </c>
      <c r="P9813" t="str">
        <f>IF(OR(Tabela1[[#This Row],[EA Play Season Pass]]="Yes",Tabela1[[#This Row],[Minecraft Season Pass]]="Yes"),"Yes","No")</f>
        <v>No</v>
      </c>
      <c r="Q9813">
        <v>7</v>
      </c>
      <c r="R9813" s="2"/>
    </row>
    <row r="9814" spans="1:18" x14ac:dyDescent="0.25">
      <c r="A9814">
        <v>9813</v>
      </c>
      <c r="B9814" t="s">
        <v>3296</v>
      </c>
      <c r="C9814" t="s">
        <v>13</v>
      </c>
      <c r="D9814" s="50">
        <v>45986</v>
      </c>
      <c r="E9814">
        <f>YEAR(Tabela1[[#This Row],[Start Date]])</f>
        <v>2025</v>
      </c>
      <c r="F9814">
        <f>ROUNDUP(MONTH(Tabela1[[#This Row],[Start Date]])/3,0)</f>
        <v>4</v>
      </c>
      <c r="G9814" t="s">
        <v>11</v>
      </c>
      <c r="H9814">
        <v>10</v>
      </c>
      <c r="I9814" t="s">
        <v>12</v>
      </c>
      <c r="J9814" t="s">
        <v>8</v>
      </c>
      <c r="K9814">
        <v>30</v>
      </c>
      <c r="L9814" t="s">
        <v>11</v>
      </c>
      <c r="M9814">
        <v>0</v>
      </c>
      <c r="N9814">
        <v>1</v>
      </c>
      <c r="O9814" t="str">
        <f>IF(AND(Tabela1[[#This Row],[EA Play Season Pass]]="Yes",Tabela1[[#This Row],[Minecraft Season Pass]]="Yes"),"Yes","No")</f>
        <v>No</v>
      </c>
      <c r="P9814" t="str">
        <f>IF(OR(Tabela1[[#This Row],[EA Play Season Pass]]="Yes",Tabela1[[#This Row],[Minecraft Season Pass]]="Yes"),"Yes","No")</f>
        <v>Yes</v>
      </c>
      <c r="Q9814">
        <v>39</v>
      </c>
      <c r="R9814" s="2"/>
    </row>
    <row r="9815" spans="1:18" x14ac:dyDescent="0.25">
      <c r="A9815">
        <v>9814</v>
      </c>
      <c r="B9815" t="s">
        <v>8882</v>
      </c>
      <c r="C9815" t="s">
        <v>10</v>
      </c>
      <c r="D9815" s="50">
        <v>45986</v>
      </c>
      <c r="E9815">
        <f>YEAR(Tabela1[[#This Row],[Start Date]])</f>
        <v>2025</v>
      </c>
      <c r="F9815">
        <f>ROUNDUP(MONTH(Tabela1[[#This Row],[Start Date]])/3,0)</f>
        <v>4</v>
      </c>
      <c r="G9815" t="s">
        <v>11</v>
      </c>
      <c r="H9815">
        <v>5</v>
      </c>
      <c r="I9815" t="s">
        <v>14</v>
      </c>
      <c r="J9815" t="s">
        <v>8</v>
      </c>
      <c r="K9815">
        <v>30</v>
      </c>
      <c r="L9815" t="s">
        <v>11</v>
      </c>
      <c r="M9815">
        <v>0</v>
      </c>
      <c r="N9815">
        <v>3</v>
      </c>
      <c r="O9815" t="str">
        <f>IF(AND(Tabela1[[#This Row],[EA Play Season Pass]]="Yes",Tabela1[[#This Row],[Minecraft Season Pass]]="Yes"),"Yes","No")</f>
        <v>No</v>
      </c>
      <c r="P9815" t="str">
        <f>IF(OR(Tabela1[[#This Row],[EA Play Season Pass]]="Yes",Tabela1[[#This Row],[Minecraft Season Pass]]="Yes"),"Yes","No")</f>
        <v>Yes</v>
      </c>
      <c r="Q9815">
        <v>32</v>
      </c>
      <c r="R9815" s="2"/>
    </row>
    <row r="9816" spans="1:18" x14ac:dyDescent="0.25">
      <c r="A9816">
        <v>9815</v>
      </c>
      <c r="B9816" t="s">
        <v>8883</v>
      </c>
      <c r="C9816" t="s">
        <v>7</v>
      </c>
      <c r="D9816" s="50">
        <v>45987</v>
      </c>
      <c r="E9816">
        <f>YEAR(Tabela1[[#This Row],[Start Date]])</f>
        <v>2025</v>
      </c>
      <c r="F9816">
        <f>ROUNDUP(MONTH(Tabela1[[#This Row],[Start Date]])/3,0)</f>
        <v>4</v>
      </c>
      <c r="G9816" t="s">
        <v>8</v>
      </c>
      <c r="H9816">
        <v>15</v>
      </c>
      <c r="I9816" t="s">
        <v>9</v>
      </c>
      <c r="J9816" t="s">
        <v>11</v>
      </c>
      <c r="K9816">
        <v>0</v>
      </c>
      <c r="L9816" t="s">
        <v>11</v>
      </c>
      <c r="M9816">
        <v>0</v>
      </c>
      <c r="N9816">
        <v>2</v>
      </c>
      <c r="O9816" t="str">
        <f>IF(AND(Tabela1[[#This Row],[EA Play Season Pass]]="Yes",Tabela1[[#This Row],[Minecraft Season Pass]]="Yes"),"Yes","No")</f>
        <v>No</v>
      </c>
      <c r="P9816" t="str">
        <f>IF(OR(Tabela1[[#This Row],[EA Play Season Pass]]="Yes",Tabela1[[#This Row],[Minecraft Season Pass]]="Yes"),"Yes","No")</f>
        <v>No</v>
      </c>
      <c r="Q9816">
        <v>13</v>
      </c>
      <c r="R9816" s="2"/>
    </row>
    <row r="9817" spans="1:18" x14ac:dyDescent="0.25">
      <c r="A9817">
        <v>9816</v>
      </c>
      <c r="B9817" t="s">
        <v>8884</v>
      </c>
      <c r="C9817" t="s">
        <v>7</v>
      </c>
      <c r="D9817" s="50">
        <v>45987</v>
      </c>
      <c r="E9817">
        <f>YEAR(Tabela1[[#This Row],[Start Date]])</f>
        <v>2025</v>
      </c>
      <c r="F9817">
        <f>ROUNDUP(MONTH(Tabela1[[#This Row],[Start Date]])/3,0)</f>
        <v>4</v>
      </c>
      <c r="G9817" t="s">
        <v>8</v>
      </c>
      <c r="H9817">
        <v>15</v>
      </c>
      <c r="I9817" t="s">
        <v>14</v>
      </c>
      <c r="J9817" t="s">
        <v>11</v>
      </c>
      <c r="K9817">
        <v>0</v>
      </c>
      <c r="L9817" t="s">
        <v>11</v>
      </c>
      <c r="M9817">
        <v>0</v>
      </c>
      <c r="N9817">
        <v>2</v>
      </c>
      <c r="O9817" t="str">
        <f>IF(AND(Tabela1[[#This Row],[EA Play Season Pass]]="Yes",Tabela1[[#This Row],[Minecraft Season Pass]]="Yes"),"Yes","No")</f>
        <v>No</v>
      </c>
      <c r="P9817" t="str">
        <f>IF(OR(Tabela1[[#This Row],[EA Play Season Pass]]="Yes",Tabela1[[#This Row],[Minecraft Season Pass]]="Yes"),"Yes","No")</f>
        <v>No</v>
      </c>
      <c r="Q9817">
        <v>13</v>
      </c>
      <c r="R9817" s="2"/>
    </row>
    <row r="9818" spans="1:18" x14ac:dyDescent="0.25">
      <c r="A9818">
        <v>9817</v>
      </c>
      <c r="B9818" t="s">
        <v>8885</v>
      </c>
      <c r="C9818" t="s">
        <v>10</v>
      </c>
      <c r="D9818" s="50">
        <v>45987</v>
      </c>
      <c r="E9818">
        <f>YEAR(Tabela1[[#This Row],[Start Date]])</f>
        <v>2025</v>
      </c>
      <c r="F9818">
        <f>ROUNDUP(MONTH(Tabela1[[#This Row],[Start Date]])/3,0)</f>
        <v>4</v>
      </c>
      <c r="G9818" t="s">
        <v>11</v>
      </c>
      <c r="H9818">
        <v>5</v>
      </c>
      <c r="I9818" t="s">
        <v>14</v>
      </c>
      <c r="J9818" t="s">
        <v>8</v>
      </c>
      <c r="K9818">
        <v>30</v>
      </c>
      <c r="L9818" t="s">
        <v>11</v>
      </c>
      <c r="M9818">
        <v>0</v>
      </c>
      <c r="N9818">
        <v>1</v>
      </c>
      <c r="O9818" t="str">
        <f>IF(AND(Tabela1[[#This Row],[EA Play Season Pass]]="Yes",Tabela1[[#This Row],[Minecraft Season Pass]]="Yes"),"Yes","No")</f>
        <v>No</v>
      </c>
      <c r="P9818" t="str">
        <f>IF(OR(Tabela1[[#This Row],[EA Play Season Pass]]="Yes",Tabela1[[#This Row],[Minecraft Season Pass]]="Yes"),"Yes","No")</f>
        <v>Yes</v>
      </c>
      <c r="Q9818">
        <v>34</v>
      </c>
      <c r="R9818" s="2"/>
    </row>
    <row r="9819" spans="1:18" x14ac:dyDescent="0.25">
      <c r="A9819">
        <v>9818</v>
      </c>
      <c r="B9819" t="s">
        <v>8886</v>
      </c>
      <c r="C9819" t="s">
        <v>10</v>
      </c>
      <c r="D9819" s="50">
        <v>45987</v>
      </c>
      <c r="E9819">
        <f>YEAR(Tabela1[[#This Row],[Start Date]])</f>
        <v>2025</v>
      </c>
      <c r="F9819">
        <f>ROUNDUP(MONTH(Tabela1[[#This Row],[Start Date]])/3,0)</f>
        <v>4</v>
      </c>
      <c r="G9819" t="s">
        <v>11</v>
      </c>
      <c r="H9819">
        <v>5</v>
      </c>
      <c r="I9819" t="s">
        <v>14</v>
      </c>
      <c r="J9819" t="s">
        <v>8</v>
      </c>
      <c r="K9819">
        <v>30</v>
      </c>
      <c r="L9819" t="s">
        <v>11</v>
      </c>
      <c r="M9819">
        <v>0</v>
      </c>
      <c r="N9819">
        <v>2</v>
      </c>
      <c r="O9819" t="str">
        <f>IF(AND(Tabela1[[#This Row],[EA Play Season Pass]]="Yes",Tabela1[[#This Row],[Minecraft Season Pass]]="Yes"),"Yes","No")</f>
        <v>No</v>
      </c>
      <c r="P9819" t="str">
        <f>IF(OR(Tabela1[[#This Row],[EA Play Season Pass]]="Yes",Tabela1[[#This Row],[Minecraft Season Pass]]="Yes"),"Yes","No")</f>
        <v>Yes</v>
      </c>
      <c r="Q9819">
        <v>33</v>
      </c>
      <c r="R9819" s="2"/>
    </row>
    <row r="9820" spans="1:18" x14ac:dyDescent="0.25">
      <c r="A9820">
        <v>9819</v>
      </c>
      <c r="B9820" t="s">
        <v>8887</v>
      </c>
      <c r="C9820" t="s">
        <v>7</v>
      </c>
      <c r="D9820" s="50">
        <v>45988</v>
      </c>
      <c r="E9820">
        <f>YEAR(Tabela1[[#This Row],[Start Date]])</f>
        <v>2025</v>
      </c>
      <c r="F9820">
        <f>ROUNDUP(MONTH(Tabela1[[#This Row],[Start Date]])/3,0)</f>
        <v>4</v>
      </c>
      <c r="G9820" t="s">
        <v>8</v>
      </c>
      <c r="H9820">
        <v>15</v>
      </c>
      <c r="I9820" t="s">
        <v>12</v>
      </c>
      <c r="J9820" t="s">
        <v>8</v>
      </c>
      <c r="K9820">
        <v>30</v>
      </c>
      <c r="L9820" t="s">
        <v>8</v>
      </c>
      <c r="M9820">
        <v>20</v>
      </c>
      <c r="N9820">
        <v>2</v>
      </c>
      <c r="O9820" t="str">
        <f>IF(AND(Tabela1[[#This Row],[EA Play Season Pass]]="Yes",Tabela1[[#This Row],[Minecraft Season Pass]]="Yes"),"Yes","No")</f>
        <v>Yes</v>
      </c>
      <c r="P9820" t="str">
        <f>IF(OR(Tabela1[[#This Row],[EA Play Season Pass]]="Yes",Tabela1[[#This Row],[Minecraft Season Pass]]="Yes"),"Yes","No")</f>
        <v>Yes</v>
      </c>
      <c r="Q9820">
        <v>63</v>
      </c>
      <c r="R9820" s="2"/>
    </row>
    <row r="9821" spans="1:18" x14ac:dyDescent="0.25">
      <c r="A9821">
        <v>9820</v>
      </c>
      <c r="B9821" t="s">
        <v>499</v>
      </c>
      <c r="C9821" t="s">
        <v>7</v>
      </c>
      <c r="D9821" s="50">
        <v>45988</v>
      </c>
      <c r="E9821">
        <f>YEAR(Tabela1[[#This Row],[Start Date]])</f>
        <v>2025</v>
      </c>
      <c r="F9821">
        <f>ROUNDUP(MONTH(Tabela1[[#This Row],[Start Date]])/3,0)</f>
        <v>4</v>
      </c>
      <c r="G9821" t="s">
        <v>8</v>
      </c>
      <c r="H9821">
        <v>15</v>
      </c>
      <c r="I9821" t="s">
        <v>9</v>
      </c>
      <c r="J9821" t="s">
        <v>8</v>
      </c>
      <c r="K9821">
        <v>30</v>
      </c>
      <c r="L9821" t="s">
        <v>11</v>
      </c>
      <c r="M9821">
        <v>0</v>
      </c>
      <c r="N9821">
        <v>1</v>
      </c>
      <c r="O9821" t="str">
        <f>IF(AND(Tabela1[[#This Row],[EA Play Season Pass]]="Yes",Tabela1[[#This Row],[Minecraft Season Pass]]="Yes"),"Yes","No")</f>
        <v>No</v>
      </c>
      <c r="P9821" t="str">
        <f>IF(OR(Tabela1[[#This Row],[EA Play Season Pass]]="Yes",Tabela1[[#This Row],[Minecraft Season Pass]]="Yes"),"Yes","No")</f>
        <v>Yes</v>
      </c>
      <c r="Q9821">
        <v>44</v>
      </c>
      <c r="R9821" s="2"/>
    </row>
    <row r="9822" spans="1:18" x14ac:dyDescent="0.25">
      <c r="A9822">
        <v>9821</v>
      </c>
      <c r="B9822" t="s">
        <v>8888</v>
      </c>
      <c r="C9822" t="s">
        <v>7</v>
      </c>
      <c r="D9822" s="50">
        <v>45988</v>
      </c>
      <c r="E9822">
        <f>YEAR(Tabela1[[#This Row],[Start Date]])</f>
        <v>2025</v>
      </c>
      <c r="F9822">
        <f>ROUNDUP(MONTH(Tabela1[[#This Row],[Start Date]])/3,0)</f>
        <v>4</v>
      </c>
      <c r="G9822" t="s">
        <v>8</v>
      </c>
      <c r="H9822">
        <v>15</v>
      </c>
      <c r="I9822" t="s">
        <v>12</v>
      </c>
      <c r="J9822" t="s">
        <v>11</v>
      </c>
      <c r="K9822">
        <v>0</v>
      </c>
      <c r="L9822" t="s">
        <v>11</v>
      </c>
      <c r="M9822">
        <v>0</v>
      </c>
      <c r="N9822">
        <v>3</v>
      </c>
      <c r="O9822" t="str">
        <f>IF(AND(Tabela1[[#This Row],[EA Play Season Pass]]="Yes",Tabela1[[#This Row],[Minecraft Season Pass]]="Yes"),"Yes","No")</f>
        <v>No</v>
      </c>
      <c r="P9822" t="str">
        <f>IF(OR(Tabela1[[#This Row],[EA Play Season Pass]]="Yes",Tabela1[[#This Row],[Minecraft Season Pass]]="Yes"),"Yes","No")</f>
        <v>No</v>
      </c>
      <c r="Q9822">
        <v>12</v>
      </c>
      <c r="R9822" s="2"/>
    </row>
    <row r="9823" spans="1:18" x14ac:dyDescent="0.25">
      <c r="A9823">
        <v>9822</v>
      </c>
      <c r="B9823" t="s">
        <v>1487</v>
      </c>
      <c r="C9823" t="s">
        <v>13</v>
      </c>
      <c r="D9823" s="50">
        <v>45988</v>
      </c>
      <c r="E9823">
        <f>YEAR(Tabela1[[#This Row],[Start Date]])</f>
        <v>2025</v>
      </c>
      <c r="F9823">
        <f>ROUNDUP(MONTH(Tabela1[[#This Row],[Start Date]])/3,0)</f>
        <v>4</v>
      </c>
      <c r="G9823" t="s">
        <v>8</v>
      </c>
      <c r="H9823">
        <v>10</v>
      </c>
      <c r="I9823" t="s">
        <v>12</v>
      </c>
      <c r="J9823" t="s">
        <v>8</v>
      </c>
      <c r="K9823">
        <v>30</v>
      </c>
      <c r="L9823" t="s">
        <v>8</v>
      </c>
      <c r="M9823">
        <v>20</v>
      </c>
      <c r="N9823">
        <v>2</v>
      </c>
      <c r="O9823" t="str">
        <f>IF(AND(Tabela1[[#This Row],[EA Play Season Pass]]="Yes",Tabela1[[#This Row],[Minecraft Season Pass]]="Yes"),"Yes","No")</f>
        <v>Yes</v>
      </c>
      <c r="P9823" t="str">
        <f>IF(OR(Tabela1[[#This Row],[EA Play Season Pass]]="Yes",Tabela1[[#This Row],[Minecraft Season Pass]]="Yes"),"Yes","No")</f>
        <v>Yes</v>
      </c>
      <c r="Q9823">
        <v>58</v>
      </c>
      <c r="R9823" s="2"/>
    </row>
    <row r="9824" spans="1:18" x14ac:dyDescent="0.25">
      <c r="A9824">
        <v>9823</v>
      </c>
      <c r="B9824" t="s">
        <v>1792</v>
      </c>
      <c r="C9824" t="s">
        <v>7</v>
      </c>
      <c r="D9824" s="50">
        <v>45988</v>
      </c>
      <c r="E9824">
        <f>YEAR(Tabela1[[#This Row],[Start Date]])</f>
        <v>2025</v>
      </c>
      <c r="F9824">
        <f>ROUNDUP(MONTH(Tabela1[[#This Row],[Start Date]])/3,0)</f>
        <v>4</v>
      </c>
      <c r="G9824" t="s">
        <v>8</v>
      </c>
      <c r="H9824">
        <v>15</v>
      </c>
      <c r="I9824" t="s">
        <v>9</v>
      </c>
      <c r="J9824" t="s">
        <v>11</v>
      </c>
      <c r="K9824">
        <v>0</v>
      </c>
      <c r="L9824" t="s">
        <v>11</v>
      </c>
      <c r="M9824">
        <v>0</v>
      </c>
      <c r="N9824">
        <v>1</v>
      </c>
      <c r="O9824" t="str">
        <f>IF(AND(Tabela1[[#This Row],[EA Play Season Pass]]="Yes",Tabela1[[#This Row],[Minecraft Season Pass]]="Yes"),"Yes","No")</f>
        <v>No</v>
      </c>
      <c r="P9824" t="str">
        <f>IF(OR(Tabela1[[#This Row],[EA Play Season Pass]]="Yes",Tabela1[[#This Row],[Minecraft Season Pass]]="Yes"),"Yes","No")</f>
        <v>No</v>
      </c>
      <c r="Q9824">
        <v>14</v>
      </c>
      <c r="R9824" s="2"/>
    </row>
    <row r="9825" spans="1:18" x14ac:dyDescent="0.25">
      <c r="A9825">
        <v>9824</v>
      </c>
      <c r="B9825" t="s">
        <v>7679</v>
      </c>
      <c r="C9825" t="s">
        <v>7</v>
      </c>
      <c r="D9825" s="50">
        <v>45988</v>
      </c>
      <c r="E9825">
        <f>YEAR(Tabela1[[#This Row],[Start Date]])</f>
        <v>2025</v>
      </c>
      <c r="F9825">
        <f>ROUNDUP(MONTH(Tabela1[[#This Row],[Start Date]])/3,0)</f>
        <v>4</v>
      </c>
      <c r="G9825" t="s">
        <v>11</v>
      </c>
      <c r="H9825">
        <v>15</v>
      </c>
      <c r="I9825" t="s">
        <v>14</v>
      </c>
      <c r="J9825" t="s">
        <v>8</v>
      </c>
      <c r="K9825">
        <v>30</v>
      </c>
      <c r="L9825" t="s">
        <v>11</v>
      </c>
      <c r="M9825">
        <v>0</v>
      </c>
      <c r="N9825">
        <v>3</v>
      </c>
      <c r="O9825" t="str">
        <f>IF(AND(Tabela1[[#This Row],[EA Play Season Pass]]="Yes",Tabela1[[#This Row],[Minecraft Season Pass]]="Yes"),"Yes","No")</f>
        <v>No</v>
      </c>
      <c r="P9825" t="str">
        <f>IF(OR(Tabela1[[#This Row],[EA Play Season Pass]]="Yes",Tabela1[[#This Row],[Minecraft Season Pass]]="Yes"),"Yes","No")</f>
        <v>Yes</v>
      </c>
      <c r="Q9825">
        <v>42</v>
      </c>
      <c r="R9825" s="2"/>
    </row>
    <row r="9826" spans="1:18" x14ac:dyDescent="0.25">
      <c r="A9826">
        <v>9825</v>
      </c>
      <c r="B9826" t="s">
        <v>8889</v>
      </c>
      <c r="C9826" t="s">
        <v>10</v>
      </c>
      <c r="D9826" s="50">
        <v>45989</v>
      </c>
      <c r="E9826">
        <f>YEAR(Tabela1[[#This Row],[Start Date]])</f>
        <v>2025</v>
      </c>
      <c r="F9826">
        <f>ROUNDUP(MONTH(Tabela1[[#This Row],[Start Date]])/3,0)</f>
        <v>4</v>
      </c>
      <c r="G9826" t="s">
        <v>8</v>
      </c>
      <c r="H9826">
        <v>5</v>
      </c>
      <c r="I9826" t="s">
        <v>12</v>
      </c>
      <c r="J9826" t="s">
        <v>11</v>
      </c>
      <c r="K9826">
        <v>0</v>
      </c>
      <c r="L9826" t="s">
        <v>11</v>
      </c>
      <c r="M9826">
        <v>0</v>
      </c>
      <c r="N9826">
        <v>1</v>
      </c>
      <c r="O9826" t="str">
        <f>IF(AND(Tabela1[[#This Row],[EA Play Season Pass]]="Yes",Tabela1[[#This Row],[Minecraft Season Pass]]="Yes"),"Yes","No")</f>
        <v>No</v>
      </c>
      <c r="P9826" t="str">
        <f>IF(OR(Tabela1[[#This Row],[EA Play Season Pass]]="Yes",Tabela1[[#This Row],[Minecraft Season Pass]]="Yes"),"Yes","No")</f>
        <v>No</v>
      </c>
      <c r="Q9826">
        <v>4</v>
      </c>
      <c r="R9826" s="2"/>
    </row>
    <row r="9827" spans="1:18" x14ac:dyDescent="0.25">
      <c r="A9827">
        <v>9826</v>
      </c>
      <c r="B9827" t="s">
        <v>1717</v>
      </c>
      <c r="C9827" t="s">
        <v>10</v>
      </c>
      <c r="D9827" s="50">
        <v>45989</v>
      </c>
      <c r="E9827">
        <f>YEAR(Tabela1[[#This Row],[Start Date]])</f>
        <v>2025</v>
      </c>
      <c r="F9827">
        <f>ROUNDUP(MONTH(Tabela1[[#This Row],[Start Date]])/3,0)</f>
        <v>4</v>
      </c>
      <c r="G9827" t="s">
        <v>8</v>
      </c>
      <c r="H9827">
        <v>5</v>
      </c>
      <c r="I9827" t="s">
        <v>12</v>
      </c>
      <c r="J9827" t="s">
        <v>8</v>
      </c>
      <c r="K9827">
        <v>30</v>
      </c>
      <c r="L9827" t="s">
        <v>8</v>
      </c>
      <c r="M9827">
        <v>20</v>
      </c>
      <c r="N9827">
        <v>2</v>
      </c>
      <c r="O9827" t="str">
        <f>IF(AND(Tabela1[[#This Row],[EA Play Season Pass]]="Yes",Tabela1[[#This Row],[Minecraft Season Pass]]="Yes"),"Yes","No")</f>
        <v>Yes</v>
      </c>
      <c r="P9827" t="str">
        <f>IF(OR(Tabela1[[#This Row],[EA Play Season Pass]]="Yes",Tabela1[[#This Row],[Minecraft Season Pass]]="Yes"),"Yes","No")</f>
        <v>Yes</v>
      </c>
      <c r="Q9827">
        <v>53</v>
      </c>
      <c r="R9827" s="2"/>
    </row>
    <row r="9828" spans="1:18" x14ac:dyDescent="0.25">
      <c r="A9828">
        <v>9827</v>
      </c>
      <c r="B9828" t="s">
        <v>8890</v>
      </c>
      <c r="C9828" t="s">
        <v>7</v>
      </c>
      <c r="D9828" s="50">
        <v>45989</v>
      </c>
      <c r="E9828">
        <f>YEAR(Tabela1[[#This Row],[Start Date]])</f>
        <v>2025</v>
      </c>
      <c r="F9828">
        <f>ROUNDUP(MONTH(Tabela1[[#This Row],[Start Date]])/3,0)</f>
        <v>4</v>
      </c>
      <c r="G9828" t="s">
        <v>11</v>
      </c>
      <c r="H9828">
        <v>15</v>
      </c>
      <c r="I9828" t="s">
        <v>12</v>
      </c>
      <c r="J9828" t="s">
        <v>8</v>
      </c>
      <c r="K9828">
        <v>30</v>
      </c>
      <c r="L9828" t="s">
        <v>8</v>
      </c>
      <c r="M9828">
        <v>20</v>
      </c>
      <c r="N9828">
        <v>1</v>
      </c>
      <c r="O9828" t="str">
        <f>IF(AND(Tabela1[[#This Row],[EA Play Season Pass]]="Yes",Tabela1[[#This Row],[Minecraft Season Pass]]="Yes"),"Yes","No")</f>
        <v>Yes</v>
      </c>
      <c r="P9828" t="str">
        <f>IF(OR(Tabela1[[#This Row],[EA Play Season Pass]]="Yes",Tabela1[[#This Row],[Minecraft Season Pass]]="Yes"),"Yes","No")</f>
        <v>Yes</v>
      </c>
      <c r="Q9828">
        <v>64</v>
      </c>
      <c r="R9828" s="2"/>
    </row>
    <row r="9829" spans="1:18" x14ac:dyDescent="0.25">
      <c r="A9829">
        <v>9828</v>
      </c>
      <c r="B9829" t="s">
        <v>8891</v>
      </c>
      <c r="C9829" t="s">
        <v>13</v>
      </c>
      <c r="D9829" s="50">
        <v>45989</v>
      </c>
      <c r="E9829">
        <f>YEAR(Tabela1[[#This Row],[Start Date]])</f>
        <v>2025</v>
      </c>
      <c r="F9829">
        <f>ROUNDUP(MONTH(Tabela1[[#This Row],[Start Date]])/3,0)</f>
        <v>4</v>
      </c>
      <c r="G9829" t="s">
        <v>11</v>
      </c>
      <c r="H9829">
        <v>10</v>
      </c>
      <c r="I9829" t="s">
        <v>9</v>
      </c>
      <c r="J9829" t="s">
        <v>8</v>
      </c>
      <c r="K9829">
        <v>30</v>
      </c>
      <c r="L9829" t="s">
        <v>8</v>
      </c>
      <c r="M9829">
        <v>20</v>
      </c>
      <c r="N9829">
        <v>2</v>
      </c>
      <c r="O9829" t="str">
        <f>IF(AND(Tabela1[[#This Row],[EA Play Season Pass]]="Yes",Tabela1[[#This Row],[Minecraft Season Pass]]="Yes"),"Yes","No")</f>
        <v>Yes</v>
      </c>
      <c r="P9829" t="str">
        <f>IF(OR(Tabela1[[#This Row],[EA Play Season Pass]]="Yes",Tabela1[[#This Row],[Minecraft Season Pass]]="Yes"),"Yes","No")</f>
        <v>Yes</v>
      </c>
      <c r="Q9829">
        <v>58</v>
      </c>
      <c r="R9829" s="2"/>
    </row>
    <row r="9830" spans="1:18" x14ac:dyDescent="0.25">
      <c r="A9830">
        <v>9829</v>
      </c>
      <c r="B9830" t="s">
        <v>8892</v>
      </c>
      <c r="C9830" t="s">
        <v>7</v>
      </c>
      <c r="D9830" s="50">
        <v>45989</v>
      </c>
      <c r="E9830">
        <f>YEAR(Tabela1[[#This Row],[Start Date]])</f>
        <v>2025</v>
      </c>
      <c r="F9830">
        <f>ROUNDUP(MONTH(Tabela1[[#This Row],[Start Date]])/3,0)</f>
        <v>4</v>
      </c>
      <c r="G9830" t="s">
        <v>11</v>
      </c>
      <c r="H9830">
        <v>15</v>
      </c>
      <c r="I9830" t="s">
        <v>12</v>
      </c>
      <c r="J9830" t="s">
        <v>8</v>
      </c>
      <c r="K9830">
        <v>30</v>
      </c>
      <c r="L9830" t="s">
        <v>8</v>
      </c>
      <c r="M9830">
        <v>20</v>
      </c>
      <c r="N9830">
        <v>1</v>
      </c>
      <c r="O9830" t="str">
        <f>IF(AND(Tabela1[[#This Row],[EA Play Season Pass]]="Yes",Tabela1[[#This Row],[Minecraft Season Pass]]="Yes"),"Yes","No")</f>
        <v>Yes</v>
      </c>
      <c r="P9830" t="str">
        <f>IF(OR(Tabela1[[#This Row],[EA Play Season Pass]]="Yes",Tabela1[[#This Row],[Minecraft Season Pass]]="Yes"),"Yes","No")</f>
        <v>Yes</v>
      </c>
      <c r="Q9830">
        <v>64</v>
      </c>
      <c r="R9830" s="2"/>
    </row>
    <row r="9831" spans="1:18" x14ac:dyDescent="0.25">
      <c r="A9831">
        <v>9830</v>
      </c>
      <c r="B9831" t="s">
        <v>7069</v>
      </c>
      <c r="C9831" t="s">
        <v>13</v>
      </c>
      <c r="D9831" s="50">
        <v>45990</v>
      </c>
      <c r="E9831">
        <f>YEAR(Tabela1[[#This Row],[Start Date]])</f>
        <v>2025</v>
      </c>
      <c r="F9831">
        <f>ROUNDUP(MONTH(Tabela1[[#This Row],[Start Date]])/3,0)</f>
        <v>4</v>
      </c>
      <c r="G9831" t="s">
        <v>11</v>
      </c>
      <c r="H9831">
        <v>10</v>
      </c>
      <c r="I9831" t="s">
        <v>14</v>
      </c>
      <c r="J9831" t="s">
        <v>8</v>
      </c>
      <c r="K9831">
        <v>30</v>
      </c>
      <c r="L9831" t="s">
        <v>8</v>
      </c>
      <c r="M9831">
        <v>20</v>
      </c>
      <c r="N9831">
        <v>3</v>
      </c>
      <c r="O9831" t="str">
        <f>IF(AND(Tabela1[[#This Row],[EA Play Season Pass]]="Yes",Tabela1[[#This Row],[Minecraft Season Pass]]="Yes"),"Yes","No")</f>
        <v>Yes</v>
      </c>
      <c r="P9831" t="str">
        <f>IF(OR(Tabela1[[#This Row],[EA Play Season Pass]]="Yes",Tabela1[[#This Row],[Minecraft Season Pass]]="Yes"),"Yes","No")</f>
        <v>Yes</v>
      </c>
      <c r="Q9831">
        <v>57</v>
      </c>
      <c r="R9831" s="2"/>
    </row>
    <row r="9832" spans="1:18" x14ac:dyDescent="0.25">
      <c r="A9832">
        <v>9831</v>
      </c>
      <c r="B9832" t="s">
        <v>8893</v>
      </c>
      <c r="C9832" t="s">
        <v>13</v>
      </c>
      <c r="D9832" s="50">
        <v>45990</v>
      </c>
      <c r="E9832">
        <f>YEAR(Tabela1[[#This Row],[Start Date]])</f>
        <v>2025</v>
      </c>
      <c r="F9832">
        <f>ROUNDUP(MONTH(Tabela1[[#This Row],[Start Date]])/3,0)</f>
        <v>4</v>
      </c>
      <c r="G9832" t="s">
        <v>11</v>
      </c>
      <c r="H9832">
        <v>10</v>
      </c>
      <c r="I9832" t="s">
        <v>14</v>
      </c>
      <c r="J9832" t="s">
        <v>11</v>
      </c>
      <c r="K9832">
        <v>0</v>
      </c>
      <c r="L9832" t="s">
        <v>11</v>
      </c>
      <c r="M9832">
        <v>0</v>
      </c>
      <c r="N9832">
        <v>3</v>
      </c>
      <c r="O9832" t="str">
        <f>IF(AND(Tabela1[[#This Row],[EA Play Season Pass]]="Yes",Tabela1[[#This Row],[Minecraft Season Pass]]="Yes"),"Yes","No")</f>
        <v>No</v>
      </c>
      <c r="P9832" t="str">
        <f>IF(OR(Tabela1[[#This Row],[EA Play Season Pass]]="Yes",Tabela1[[#This Row],[Minecraft Season Pass]]="Yes"),"Yes","No")</f>
        <v>No</v>
      </c>
      <c r="Q9832">
        <v>7</v>
      </c>
      <c r="R9832" s="2"/>
    </row>
    <row r="9833" spans="1:18" x14ac:dyDescent="0.25">
      <c r="A9833">
        <v>9832</v>
      </c>
      <c r="B9833" t="s">
        <v>8894</v>
      </c>
      <c r="C9833" t="s">
        <v>10</v>
      </c>
      <c r="D9833" s="50">
        <v>45990</v>
      </c>
      <c r="E9833">
        <f>YEAR(Tabela1[[#This Row],[Start Date]])</f>
        <v>2025</v>
      </c>
      <c r="F9833">
        <f>ROUNDUP(MONTH(Tabela1[[#This Row],[Start Date]])/3,0)</f>
        <v>4</v>
      </c>
      <c r="G9833" t="s">
        <v>8</v>
      </c>
      <c r="H9833">
        <v>5</v>
      </c>
      <c r="I9833" t="s">
        <v>9</v>
      </c>
      <c r="J9833" t="s">
        <v>8</v>
      </c>
      <c r="K9833">
        <v>30</v>
      </c>
      <c r="L9833" t="s">
        <v>11</v>
      </c>
      <c r="M9833">
        <v>0</v>
      </c>
      <c r="N9833">
        <v>1</v>
      </c>
      <c r="O9833" t="str">
        <f>IF(AND(Tabela1[[#This Row],[EA Play Season Pass]]="Yes",Tabela1[[#This Row],[Minecraft Season Pass]]="Yes"),"Yes","No")</f>
        <v>No</v>
      </c>
      <c r="P9833" t="str">
        <f>IF(OR(Tabela1[[#This Row],[EA Play Season Pass]]="Yes",Tabela1[[#This Row],[Minecraft Season Pass]]="Yes"),"Yes","No")</f>
        <v>Yes</v>
      </c>
      <c r="Q9833">
        <v>34</v>
      </c>
      <c r="R9833" s="2"/>
    </row>
    <row r="9834" spans="1:18" x14ac:dyDescent="0.25">
      <c r="A9834">
        <v>9833</v>
      </c>
      <c r="B9834" t="s">
        <v>144</v>
      </c>
      <c r="C9834" t="s">
        <v>7</v>
      </c>
      <c r="D9834" s="50">
        <v>45990</v>
      </c>
      <c r="E9834">
        <f>YEAR(Tabela1[[#This Row],[Start Date]])</f>
        <v>2025</v>
      </c>
      <c r="F9834">
        <f>ROUNDUP(MONTH(Tabela1[[#This Row],[Start Date]])/3,0)</f>
        <v>4</v>
      </c>
      <c r="G9834" t="s">
        <v>8</v>
      </c>
      <c r="H9834">
        <v>15</v>
      </c>
      <c r="I9834" t="s">
        <v>9</v>
      </c>
      <c r="J9834" t="s">
        <v>11</v>
      </c>
      <c r="K9834">
        <v>0</v>
      </c>
      <c r="L9834" t="s">
        <v>11</v>
      </c>
      <c r="M9834">
        <v>0</v>
      </c>
      <c r="N9834">
        <v>3</v>
      </c>
      <c r="O9834" t="str">
        <f>IF(AND(Tabela1[[#This Row],[EA Play Season Pass]]="Yes",Tabela1[[#This Row],[Minecraft Season Pass]]="Yes"),"Yes","No")</f>
        <v>No</v>
      </c>
      <c r="P9834" t="str">
        <f>IF(OR(Tabela1[[#This Row],[EA Play Season Pass]]="Yes",Tabela1[[#This Row],[Minecraft Season Pass]]="Yes"),"Yes","No")</f>
        <v>No</v>
      </c>
      <c r="Q9834">
        <v>12</v>
      </c>
      <c r="R9834" s="2"/>
    </row>
    <row r="9835" spans="1:18" x14ac:dyDescent="0.25">
      <c r="A9835">
        <v>9834</v>
      </c>
      <c r="B9835" t="s">
        <v>1922</v>
      </c>
      <c r="C9835" t="s">
        <v>13</v>
      </c>
      <c r="D9835" s="50">
        <v>45990</v>
      </c>
      <c r="E9835">
        <f>YEAR(Tabela1[[#This Row],[Start Date]])</f>
        <v>2025</v>
      </c>
      <c r="F9835">
        <f>ROUNDUP(MONTH(Tabela1[[#This Row],[Start Date]])/3,0)</f>
        <v>4</v>
      </c>
      <c r="G9835" t="s">
        <v>8</v>
      </c>
      <c r="H9835">
        <v>10</v>
      </c>
      <c r="I9835" t="s">
        <v>9</v>
      </c>
      <c r="J9835" t="s">
        <v>11</v>
      </c>
      <c r="K9835">
        <v>0</v>
      </c>
      <c r="L9835" t="s">
        <v>11</v>
      </c>
      <c r="M9835">
        <v>0</v>
      </c>
      <c r="N9835">
        <v>1</v>
      </c>
      <c r="O9835" t="str">
        <f>IF(AND(Tabela1[[#This Row],[EA Play Season Pass]]="Yes",Tabela1[[#This Row],[Minecraft Season Pass]]="Yes"),"Yes","No")</f>
        <v>No</v>
      </c>
      <c r="P9835" t="str">
        <f>IF(OR(Tabela1[[#This Row],[EA Play Season Pass]]="Yes",Tabela1[[#This Row],[Minecraft Season Pass]]="Yes"),"Yes","No")</f>
        <v>No</v>
      </c>
      <c r="Q9835">
        <v>9</v>
      </c>
      <c r="R9835" s="2"/>
    </row>
    <row r="9836" spans="1:18" x14ac:dyDescent="0.25">
      <c r="A9836">
        <v>9835</v>
      </c>
      <c r="B9836" t="s">
        <v>8895</v>
      </c>
      <c r="C9836" t="s">
        <v>7</v>
      </c>
      <c r="D9836" s="50">
        <v>45990</v>
      </c>
      <c r="E9836">
        <f>YEAR(Tabela1[[#This Row],[Start Date]])</f>
        <v>2025</v>
      </c>
      <c r="F9836">
        <f>ROUNDUP(MONTH(Tabela1[[#This Row],[Start Date]])/3,0)</f>
        <v>4</v>
      </c>
      <c r="G9836" t="s">
        <v>11</v>
      </c>
      <c r="H9836">
        <v>15</v>
      </c>
      <c r="I9836" t="s">
        <v>12</v>
      </c>
      <c r="J9836" t="s">
        <v>8</v>
      </c>
      <c r="K9836">
        <v>30</v>
      </c>
      <c r="L9836" t="s">
        <v>8</v>
      </c>
      <c r="M9836">
        <v>20</v>
      </c>
      <c r="N9836">
        <v>2</v>
      </c>
      <c r="O9836" t="str">
        <f>IF(AND(Tabela1[[#This Row],[EA Play Season Pass]]="Yes",Tabela1[[#This Row],[Minecraft Season Pass]]="Yes"),"Yes","No")</f>
        <v>Yes</v>
      </c>
      <c r="P9836" t="str">
        <f>IF(OR(Tabela1[[#This Row],[EA Play Season Pass]]="Yes",Tabela1[[#This Row],[Minecraft Season Pass]]="Yes"),"Yes","No")</f>
        <v>Yes</v>
      </c>
      <c r="Q9836">
        <v>63</v>
      </c>
      <c r="R9836" s="2"/>
    </row>
    <row r="9837" spans="1:18" x14ac:dyDescent="0.25">
      <c r="A9837">
        <v>9836</v>
      </c>
      <c r="B9837" t="s">
        <v>1249</v>
      </c>
      <c r="C9837" t="s">
        <v>7</v>
      </c>
      <c r="D9837" s="50">
        <v>45990</v>
      </c>
      <c r="E9837">
        <f>YEAR(Tabela1[[#This Row],[Start Date]])</f>
        <v>2025</v>
      </c>
      <c r="F9837">
        <f>ROUNDUP(MONTH(Tabela1[[#This Row],[Start Date]])/3,0)</f>
        <v>4</v>
      </c>
      <c r="G9837" t="s">
        <v>11</v>
      </c>
      <c r="H9837">
        <v>15</v>
      </c>
      <c r="I9837" t="s">
        <v>12</v>
      </c>
      <c r="J9837" t="s">
        <v>8</v>
      </c>
      <c r="K9837">
        <v>30</v>
      </c>
      <c r="L9837" t="s">
        <v>8</v>
      </c>
      <c r="M9837">
        <v>20</v>
      </c>
      <c r="N9837">
        <v>1</v>
      </c>
      <c r="O9837" t="str">
        <f>IF(AND(Tabela1[[#This Row],[EA Play Season Pass]]="Yes",Tabela1[[#This Row],[Minecraft Season Pass]]="Yes"),"Yes","No")</f>
        <v>Yes</v>
      </c>
      <c r="P9837" t="str">
        <f>IF(OR(Tabela1[[#This Row],[EA Play Season Pass]]="Yes",Tabela1[[#This Row],[Minecraft Season Pass]]="Yes"),"Yes","No")</f>
        <v>Yes</v>
      </c>
      <c r="Q9837">
        <v>64</v>
      </c>
      <c r="R9837" s="2"/>
    </row>
    <row r="9838" spans="1:18" x14ac:dyDescent="0.25">
      <c r="A9838">
        <v>9837</v>
      </c>
      <c r="B9838" t="s">
        <v>8896</v>
      </c>
      <c r="C9838" t="s">
        <v>7</v>
      </c>
      <c r="D9838" s="50">
        <v>45991</v>
      </c>
      <c r="E9838">
        <f>YEAR(Tabela1[[#This Row],[Start Date]])</f>
        <v>2025</v>
      </c>
      <c r="F9838">
        <f>ROUNDUP(MONTH(Tabela1[[#This Row],[Start Date]])/3,0)</f>
        <v>4</v>
      </c>
      <c r="G9838" t="s">
        <v>8</v>
      </c>
      <c r="H9838">
        <v>15</v>
      </c>
      <c r="I9838" t="s">
        <v>12</v>
      </c>
      <c r="J9838" t="s">
        <v>11</v>
      </c>
      <c r="K9838">
        <v>0</v>
      </c>
      <c r="L9838" t="s">
        <v>8</v>
      </c>
      <c r="M9838">
        <v>20</v>
      </c>
      <c r="N9838">
        <v>1</v>
      </c>
      <c r="O9838" t="str">
        <f>IF(AND(Tabela1[[#This Row],[EA Play Season Pass]]="Yes",Tabela1[[#This Row],[Minecraft Season Pass]]="Yes"),"Yes","No")</f>
        <v>No</v>
      </c>
      <c r="P9838" t="str">
        <f>IF(OR(Tabela1[[#This Row],[EA Play Season Pass]]="Yes",Tabela1[[#This Row],[Minecraft Season Pass]]="Yes"),"Yes","No")</f>
        <v>Yes</v>
      </c>
      <c r="Q9838">
        <v>34</v>
      </c>
      <c r="R9838" s="2"/>
    </row>
    <row r="9839" spans="1:18" x14ac:dyDescent="0.25">
      <c r="A9839">
        <v>9838</v>
      </c>
      <c r="B9839" t="s">
        <v>583</v>
      </c>
      <c r="C9839" t="s">
        <v>13</v>
      </c>
      <c r="D9839" s="50">
        <v>45991</v>
      </c>
      <c r="E9839">
        <f>YEAR(Tabela1[[#This Row],[Start Date]])</f>
        <v>2025</v>
      </c>
      <c r="F9839">
        <f>ROUNDUP(MONTH(Tabela1[[#This Row],[Start Date]])/3,0)</f>
        <v>4</v>
      </c>
      <c r="G9839" t="s">
        <v>8</v>
      </c>
      <c r="H9839">
        <v>10</v>
      </c>
      <c r="I9839" t="s">
        <v>12</v>
      </c>
      <c r="J9839" t="s">
        <v>8</v>
      </c>
      <c r="K9839">
        <v>30</v>
      </c>
      <c r="L9839" t="s">
        <v>8</v>
      </c>
      <c r="M9839">
        <v>20</v>
      </c>
      <c r="N9839">
        <v>2</v>
      </c>
      <c r="O9839" t="str">
        <f>IF(AND(Tabela1[[#This Row],[EA Play Season Pass]]="Yes",Tabela1[[#This Row],[Minecraft Season Pass]]="Yes"),"Yes","No")</f>
        <v>Yes</v>
      </c>
      <c r="P9839" t="str">
        <f>IF(OR(Tabela1[[#This Row],[EA Play Season Pass]]="Yes",Tabela1[[#This Row],[Minecraft Season Pass]]="Yes"),"Yes","No")</f>
        <v>Yes</v>
      </c>
      <c r="Q9839">
        <v>58</v>
      </c>
      <c r="R9839" s="2"/>
    </row>
    <row r="9840" spans="1:18" x14ac:dyDescent="0.25">
      <c r="A9840">
        <v>9839</v>
      </c>
      <c r="B9840" t="s">
        <v>8897</v>
      </c>
      <c r="C9840" t="s">
        <v>10</v>
      </c>
      <c r="D9840" s="50">
        <v>45991</v>
      </c>
      <c r="E9840">
        <f>YEAR(Tabela1[[#This Row],[Start Date]])</f>
        <v>2025</v>
      </c>
      <c r="F9840">
        <f>ROUNDUP(MONTH(Tabela1[[#This Row],[Start Date]])/3,0)</f>
        <v>4</v>
      </c>
      <c r="G9840" t="s">
        <v>8</v>
      </c>
      <c r="H9840">
        <v>5</v>
      </c>
      <c r="I9840" t="s">
        <v>9</v>
      </c>
      <c r="J9840" t="s">
        <v>8</v>
      </c>
      <c r="K9840">
        <v>30</v>
      </c>
      <c r="L9840" t="s">
        <v>11</v>
      </c>
      <c r="M9840">
        <v>0</v>
      </c>
      <c r="N9840">
        <v>3</v>
      </c>
      <c r="O9840" t="str">
        <f>IF(AND(Tabela1[[#This Row],[EA Play Season Pass]]="Yes",Tabela1[[#This Row],[Minecraft Season Pass]]="Yes"),"Yes","No")</f>
        <v>No</v>
      </c>
      <c r="P9840" t="str">
        <f>IF(OR(Tabela1[[#This Row],[EA Play Season Pass]]="Yes",Tabela1[[#This Row],[Minecraft Season Pass]]="Yes"),"Yes","No")</f>
        <v>Yes</v>
      </c>
      <c r="Q9840">
        <v>32</v>
      </c>
      <c r="R9840" s="2"/>
    </row>
    <row r="9841" spans="1:18" x14ac:dyDescent="0.25">
      <c r="A9841">
        <v>9840</v>
      </c>
      <c r="B9841" t="s">
        <v>1456</v>
      </c>
      <c r="C9841" t="s">
        <v>13</v>
      </c>
      <c r="D9841" s="50">
        <v>45991</v>
      </c>
      <c r="E9841">
        <f>YEAR(Tabela1[[#This Row],[Start Date]])</f>
        <v>2025</v>
      </c>
      <c r="F9841">
        <f>ROUNDUP(MONTH(Tabela1[[#This Row],[Start Date]])/3,0)</f>
        <v>4</v>
      </c>
      <c r="G9841" t="s">
        <v>8</v>
      </c>
      <c r="H9841">
        <v>10</v>
      </c>
      <c r="I9841" t="s">
        <v>14</v>
      </c>
      <c r="J9841" t="s">
        <v>8</v>
      </c>
      <c r="K9841">
        <v>30</v>
      </c>
      <c r="L9841" t="s">
        <v>8</v>
      </c>
      <c r="M9841">
        <v>20</v>
      </c>
      <c r="N9841">
        <v>2</v>
      </c>
      <c r="O9841" t="str">
        <f>IF(AND(Tabela1[[#This Row],[EA Play Season Pass]]="Yes",Tabela1[[#This Row],[Minecraft Season Pass]]="Yes"),"Yes","No")</f>
        <v>Yes</v>
      </c>
      <c r="P9841" t="str">
        <f>IF(OR(Tabela1[[#This Row],[EA Play Season Pass]]="Yes",Tabela1[[#This Row],[Minecraft Season Pass]]="Yes"),"Yes","No")</f>
        <v>Yes</v>
      </c>
      <c r="Q9841">
        <v>58</v>
      </c>
      <c r="R9841" s="2"/>
    </row>
    <row r="9842" spans="1:18" x14ac:dyDescent="0.25">
      <c r="A9842">
        <v>9841</v>
      </c>
      <c r="B9842" t="s">
        <v>1294</v>
      </c>
      <c r="C9842" t="s">
        <v>13</v>
      </c>
      <c r="D9842" s="50">
        <v>45991</v>
      </c>
      <c r="E9842">
        <f>YEAR(Tabela1[[#This Row],[Start Date]])</f>
        <v>2025</v>
      </c>
      <c r="F9842">
        <f>ROUNDUP(MONTH(Tabela1[[#This Row],[Start Date]])/3,0)</f>
        <v>4</v>
      </c>
      <c r="G9842" t="s">
        <v>11</v>
      </c>
      <c r="H9842">
        <v>10</v>
      </c>
      <c r="I9842" t="s">
        <v>14</v>
      </c>
      <c r="J9842" t="s">
        <v>8</v>
      </c>
      <c r="K9842">
        <v>30</v>
      </c>
      <c r="L9842" t="s">
        <v>11</v>
      </c>
      <c r="M9842">
        <v>0</v>
      </c>
      <c r="N9842">
        <v>3</v>
      </c>
      <c r="O9842" t="str">
        <f>IF(AND(Tabela1[[#This Row],[EA Play Season Pass]]="Yes",Tabela1[[#This Row],[Minecraft Season Pass]]="Yes"),"Yes","No")</f>
        <v>No</v>
      </c>
      <c r="P9842" t="str">
        <f>IF(OR(Tabela1[[#This Row],[EA Play Season Pass]]="Yes",Tabela1[[#This Row],[Minecraft Season Pass]]="Yes"),"Yes","No")</f>
        <v>Yes</v>
      </c>
      <c r="Q9842">
        <v>37</v>
      </c>
      <c r="R9842" s="2"/>
    </row>
    <row r="9843" spans="1:18" x14ac:dyDescent="0.25">
      <c r="A9843">
        <v>9842</v>
      </c>
      <c r="B9843" t="s">
        <v>6140</v>
      </c>
      <c r="C9843" t="s">
        <v>13</v>
      </c>
      <c r="D9843" s="50">
        <v>45992</v>
      </c>
      <c r="E9843">
        <f>YEAR(Tabela1[[#This Row],[Start Date]])</f>
        <v>2025</v>
      </c>
      <c r="F9843">
        <f>ROUNDUP(MONTH(Tabela1[[#This Row],[Start Date]])/3,0)</f>
        <v>4</v>
      </c>
      <c r="G9843" t="s">
        <v>8</v>
      </c>
      <c r="H9843">
        <v>10</v>
      </c>
      <c r="I9843" t="s">
        <v>14</v>
      </c>
      <c r="J9843" t="s">
        <v>8</v>
      </c>
      <c r="K9843">
        <v>30</v>
      </c>
      <c r="L9843" t="s">
        <v>8</v>
      </c>
      <c r="M9843">
        <v>20</v>
      </c>
      <c r="N9843">
        <v>3</v>
      </c>
      <c r="O9843" t="str">
        <f>IF(AND(Tabela1[[#This Row],[EA Play Season Pass]]="Yes",Tabela1[[#This Row],[Minecraft Season Pass]]="Yes"),"Yes","No")</f>
        <v>Yes</v>
      </c>
      <c r="P9843" t="str">
        <f>IF(OR(Tabela1[[#This Row],[EA Play Season Pass]]="Yes",Tabela1[[#This Row],[Minecraft Season Pass]]="Yes"),"Yes","No")</f>
        <v>Yes</v>
      </c>
      <c r="Q9843">
        <v>57</v>
      </c>
      <c r="R9843" s="2"/>
    </row>
    <row r="9844" spans="1:18" x14ac:dyDescent="0.25">
      <c r="A9844">
        <v>9843</v>
      </c>
      <c r="B9844" t="s">
        <v>5360</v>
      </c>
      <c r="C9844" t="s">
        <v>13</v>
      </c>
      <c r="D9844" s="50">
        <v>45992</v>
      </c>
      <c r="E9844">
        <f>YEAR(Tabela1[[#This Row],[Start Date]])</f>
        <v>2025</v>
      </c>
      <c r="F9844">
        <f>ROUNDUP(MONTH(Tabela1[[#This Row],[Start Date]])/3,0)</f>
        <v>4</v>
      </c>
      <c r="G9844" t="s">
        <v>8</v>
      </c>
      <c r="H9844">
        <v>10</v>
      </c>
      <c r="I9844" t="s">
        <v>12</v>
      </c>
      <c r="J9844" t="s">
        <v>11</v>
      </c>
      <c r="K9844">
        <v>0</v>
      </c>
      <c r="L9844" t="s">
        <v>8</v>
      </c>
      <c r="M9844">
        <v>20</v>
      </c>
      <c r="N9844">
        <v>3</v>
      </c>
      <c r="O9844" t="str">
        <f>IF(AND(Tabela1[[#This Row],[EA Play Season Pass]]="Yes",Tabela1[[#This Row],[Minecraft Season Pass]]="Yes"),"Yes","No")</f>
        <v>No</v>
      </c>
      <c r="P9844" t="str">
        <f>IF(OR(Tabela1[[#This Row],[EA Play Season Pass]]="Yes",Tabela1[[#This Row],[Minecraft Season Pass]]="Yes"),"Yes","No")</f>
        <v>Yes</v>
      </c>
      <c r="Q9844">
        <v>27</v>
      </c>
      <c r="R9844" s="2"/>
    </row>
    <row r="9845" spans="1:18" x14ac:dyDescent="0.25">
      <c r="A9845">
        <v>9844</v>
      </c>
      <c r="B9845" t="s">
        <v>481</v>
      </c>
      <c r="C9845" t="s">
        <v>7</v>
      </c>
      <c r="D9845" s="50">
        <v>45992</v>
      </c>
      <c r="E9845">
        <f>YEAR(Tabela1[[#This Row],[Start Date]])</f>
        <v>2025</v>
      </c>
      <c r="F9845">
        <f>ROUNDUP(MONTH(Tabela1[[#This Row],[Start Date]])/3,0)</f>
        <v>4</v>
      </c>
      <c r="G9845" t="s">
        <v>11</v>
      </c>
      <c r="H9845">
        <v>15</v>
      </c>
      <c r="I9845" t="s">
        <v>14</v>
      </c>
      <c r="J9845" t="s">
        <v>11</v>
      </c>
      <c r="K9845">
        <v>0</v>
      </c>
      <c r="L9845" t="s">
        <v>11</v>
      </c>
      <c r="M9845">
        <v>0</v>
      </c>
      <c r="N9845">
        <v>2</v>
      </c>
      <c r="O9845" t="str">
        <f>IF(AND(Tabela1[[#This Row],[EA Play Season Pass]]="Yes",Tabela1[[#This Row],[Minecraft Season Pass]]="Yes"),"Yes","No")</f>
        <v>No</v>
      </c>
      <c r="P9845" t="str">
        <f>IF(OR(Tabela1[[#This Row],[EA Play Season Pass]]="Yes",Tabela1[[#This Row],[Minecraft Season Pass]]="Yes"),"Yes","No")</f>
        <v>No</v>
      </c>
      <c r="Q9845">
        <v>13</v>
      </c>
      <c r="R9845" s="2"/>
    </row>
    <row r="9846" spans="1:18" x14ac:dyDescent="0.25">
      <c r="A9846">
        <v>9845</v>
      </c>
      <c r="B9846" t="s">
        <v>4913</v>
      </c>
      <c r="C9846" t="s">
        <v>7</v>
      </c>
      <c r="D9846" s="50">
        <v>45992</v>
      </c>
      <c r="E9846">
        <f>YEAR(Tabela1[[#This Row],[Start Date]])</f>
        <v>2025</v>
      </c>
      <c r="F9846">
        <f>ROUNDUP(MONTH(Tabela1[[#This Row],[Start Date]])/3,0)</f>
        <v>4</v>
      </c>
      <c r="G9846" t="s">
        <v>11</v>
      </c>
      <c r="H9846">
        <v>15</v>
      </c>
      <c r="I9846" t="s">
        <v>14</v>
      </c>
      <c r="J9846" t="s">
        <v>8</v>
      </c>
      <c r="K9846">
        <v>30</v>
      </c>
      <c r="L9846" t="s">
        <v>8</v>
      </c>
      <c r="M9846">
        <v>20</v>
      </c>
      <c r="N9846">
        <v>3</v>
      </c>
      <c r="O9846" t="str">
        <f>IF(AND(Tabela1[[#This Row],[EA Play Season Pass]]="Yes",Tabela1[[#This Row],[Minecraft Season Pass]]="Yes"),"Yes","No")</f>
        <v>Yes</v>
      </c>
      <c r="P9846" t="str">
        <f>IF(OR(Tabela1[[#This Row],[EA Play Season Pass]]="Yes",Tabela1[[#This Row],[Minecraft Season Pass]]="Yes"),"Yes","No")</f>
        <v>Yes</v>
      </c>
      <c r="Q9846">
        <v>62</v>
      </c>
      <c r="R9846" s="2"/>
    </row>
    <row r="9847" spans="1:18" x14ac:dyDescent="0.25">
      <c r="A9847">
        <v>9846</v>
      </c>
      <c r="B9847" t="s">
        <v>4618</v>
      </c>
      <c r="C9847" t="s">
        <v>10</v>
      </c>
      <c r="D9847" s="50">
        <v>45992</v>
      </c>
      <c r="E9847">
        <f>YEAR(Tabela1[[#This Row],[Start Date]])</f>
        <v>2025</v>
      </c>
      <c r="F9847">
        <f>ROUNDUP(MONTH(Tabela1[[#This Row],[Start Date]])/3,0)</f>
        <v>4</v>
      </c>
      <c r="G9847" t="s">
        <v>11</v>
      </c>
      <c r="H9847">
        <v>5</v>
      </c>
      <c r="I9847" t="s">
        <v>12</v>
      </c>
      <c r="J9847" t="s">
        <v>8</v>
      </c>
      <c r="K9847">
        <v>30</v>
      </c>
      <c r="L9847" t="s">
        <v>8</v>
      </c>
      <c r="M9847">
        <v>20</v>
      </c>
      <c r="N9847">
        <v>3</v>
      </c>
      <c r="O9847" t="str">
        <f>IF(AND(Tabela1[[#This Row],[EA Play Season Pass]]="Yes",Tabela1[[#This Row],[Minecraft Season Pass]]="Yes"),"Yes","No")</f>
        <v>Yes</v>
      </c>
      <c r="P9847" t="str">
        <f>IF(OR(Tabela1[[#This Row],[EA Play Season Pass]]="Yes",Tabela1[[#This Row],[Minecraft Season Pass]]="Yes"),"Yes","No")</f>
        <v>Yes</v>
      </c>
      <c r="Q9847">
        <v>52</v>
      </c>
      <c r="R9847" s="2"/>
    </row>
    <row r="9848" spans="1:18" x14ac:dyDescent="0.25">
      <c r="A9848">
        <v>9847</v>
      </c>
      <c r="B9848" t="s">
        <v>240</v>
      </c>
      <c r="C9848" t="s">
        <v>7</v>
      </c>
      <c r="D9848" s="50">
        <v>45992</v>
      </c>
      <c r="E9848">
        <f>YEAR(Tabela1[[#This Row],[Start Date]])</f>
        <v>2025</v>
      </c>
      <c r="F9848">
        <f>ROUNDUP(MONTH(Tabela1[[#This Row],[Start Date]])/3,0)</f>
        <v>4</v>
      </c>
      <c r="G9848" t="s">
        <v>8</v>
      </c>
      <c r="H9848">
        <v>15</v>
      </c>
      <c r="I9848" t="s">
        <v>14</v>
      </c>
      <c r="J9848" t="s">
        <v>8</v>
      </c>
      <c r="K9848">
        <v>30</v>
      </c>
      <c r="L9848" t="s">
        <v>11</v>
      </c>
      <c r="M9848">
        <v>0</v>
      </c>
      <c r="N9848">
        <v>2</v>
      </c>
      <c r="O9848" t="str">
        <f>IF(AND(Tabela1[[#This Row],[EA Play Season Pass]]="Yes",Tabela1[[#This Row],[Minecraft Season Pass]]="Yes"),"Yes","No")</f>
        <v>No</v>
      </c>
      <c r="P9848" t="str">
        <f>IF(OR(Tabela1[[#This Row],[EA Play Season Pass]]="Yes",Tabela1[[#This Row],[Minecraft Season Pass]]="Yes"),"Yes","No")</f>
        <v>Yes</v>
      </c>
      <c r="Q9848">
        <v>43</v>
      </c>
      <c r="R9848" s="2"/>
    </row>
    <row r="9849" spans="1:18" x14ac:dyDescent="0.25">
      <c r="A9849">
        <v>9848</v>
      </c>
      <c r="B9849" t="s">
        <v>943</v>
      </c>
      <c r="C9849" t="s">
        <v>13</v>
      </c>
      <c r="D9849" s="50">
        <v>45992</v>
      </c>
      <c r="E9849">
        <f>YEAR(Tabela1[[#This Row],[Start Date]])</f>
        <v>2025</v>
      </c>
      <c r="F9849">
        <f>ROUNDUP(MONTH(Tabela1[[#This Row],[Start Date]])/3,0)</f>
        <v>4</v>
      </c>
      <c r="G9849" t="s">
        <v>8</v>
      </c>
      <c r="H9849">
        <v>10</v>
      </c>
      <c r="I9849" t="s">
        <v>9</v>
      </c>
      <c r="J9849" t="s">
        <v>11</v>
      </c>
      <c r="K9849">
        <v>0</v>
      </c>
      <c r="L9849" t="s">
        <v>11</v>
      </c>
      <c r="M9849">
        <v>0</v>
      </c>
      <c r="N9849">
        <v>1</v>
      </c>
      <c r="O9849" t="str">
        <f>IF(AND(Tabela1[[#This Row],[EA Play Season Pass]]="Yes",Tabela1[[#This Row],[Minecraft Season Pass]]="Yes"),"Yes","No")</f>
        <v>No</v>
      </c>
      <c r="P9849" t="str">
        <f>IF(OR(Tabela1[[#This Row],[EA Play Season Pass]]="Yes",Tabela1[[#This Row],[Minecraft Season Pass]]="Yes"),"Yes","No")</f>
        <v>No</v>
      </c>
      <c r="Q9849">
        <v>9</v>
      </c>
      <c r="R9849" s="2"/>
    </row>
    <row r="9850" spans="1:18" x14ac:dyDescent="0.25">
      <c r="A9850">
        <v>9849</v>
      </c>
      <c r="B9850" t="s">
        <v>1905</v>
      </c>
      <c r="C9850" t="s">
        <v>13</v>
      </c>
      <c r="D9850" s="50">
        <v>45992</v>
      </c>
      <c r="E9850">
        <f>YEAR(Tabela1[[#This Row],[Start Date]])</f>
        <v>2025</v>
      </c>
      <c r="F9850">
        <f>ROUNDUP(MONTH(Tabela1[[#This Row],[Start Date]])/3,0)</f>
        <v>4</v>
      </c>
      <c r="G9850" t="s">
        <v>8</v>
      </c>
      <c r="H9850">
        <v>10</v>
      </c>
      <c r="I9850" t="s">
        <v>9</v>
      </c>
      <c r="J9850" t="s">
        <v>8</v>
      </c>
      <c r="K9850">
        <v>30</v>
      </c>
      <c r="L9850" t="s">
        <v>8</v>
      </c>
      <c r="M9850">
        <v>20</v>
      </c>
      <c r="N9850">
        <v>3</v>
      </c>
      <c r="O9850" t="str">
        <f>IF(AND(Tabela1[[#This Row],[EA Play Season Pass]]="Yes",Tabela1[[#This Row],[Minecraft Season Pass]]="Yes"),"Yes","No")</f>
        <v>Yes</v>
      </c>
      <c r="P9850" t="str">
        <f>IF(OR(Tabela1[[#This Row],[EA Play Season Pass]]="Yes",Tabela1[[#This Row],[Minecraft Season Pass]]="Yes"),"Yes","No")</f>
        <v>Yes</v>
      </c>
      <c r="Q9850">
        <v>57</v>
      </c>
      <c r="R9850" s="2"/>
    </row>
    <row r="9851" spans="1:18" x14ac:dyDescent="0.25">
      <c r="A9851">
        <v>9850</v>
      </c>
      <c r="B9851" t="s">
        <v>8898</v>
      </c>
      <c r="C9851" t="s">
        <v>7</v>
      </c>
      <c r="D9851" s="50">
        <v>45992</v>
      </c>
      <c r="E9851">
        <f>YEAR(Tabela1[[#This Row],[Start Date]])</f>
        <v>2025</v>
      </c>
      <c r="F9851">
        <f>ROUNDUP(MONTH(Tabela1[[#This Row],[Start Date]])/3,0)</f>
        <v>4</v>
      </c>
      <c r="G9851" t="s">
        <v>11</v>
      </c>
      <c r="H9851">
        <v>15</v>
      </c>
      <c r="I9851" t="s">
        <v>14</v>
      </c>
      <c r="J9851" t="s">
        <v>8</v>
      </c>
      <c r="K9851">
        <v>30</v>
      </c>
      <c r="L9851" t="s">
        <v>11</v>
      </c>
      <c r="M9851">
        <v>0</v>
      </c>
      <c r="N9851">
        <v>3</v>
      </c>
      <c r="O9851" t="str">
        <f>IF(AND(Tabela1[[#This Row],[EA Play Season Pass]]="Yes",Tabela1[[#This Row],[Minecraft Season Pass]]="Yes"),"Yes","No")</f>
        <v>No</v>
      </c>
      <c r="P9851" t="str">
        <f>IF(OR(Tabela1[[#This Row],[EA Play Season Pass]]="Yes",Tabela1[[#This Row],[Minecraft Season Pass]]="Yes"),"Yes","No")</f>
        <v>Yes</v>
      </c>
      <c r="Q9851">
        <v>42</v>
      </c>
      <c r="R9851" s="2"/>
    </row>
    <row r="9852" spans="1:18" x14ac:dyDescent="0.25">
      <c r="A9852">
        <v>9851</v>
      </c>
      <c r="B9852" t="s">
        <v>311</v>
      </c>
      <c r="C9852" t="s">
        <v>10</v>
      </c>
      <c r="D9852" s="50">
        <v>45992</v>
      </c>
      <c r="E9852">
        <f>YEAR(Tabela1[[#This Row],[Start Date]])</f>
        <v>2025</v>
      </c>
      <c r="F9852">
        <f>ROUNDUP(MONTH(Tabela1[[#This Row],[Start Date]])/3,0)</f>
        <v>4</v>
      </c>
      <c r="G9852" t="s">
        <v>11</v>
      </c>
      <c r="H9852">
        <v>5</v>
      </c>
      <c r="I9852" t="s">
        <v>12</v>
      </c>
      <c r="J9852" t="s">
        <v>11</v>
      </c>
      <c r="K9852">
        <v>0</v>
      </c>
      <c r="L9852" t="s">
        <v>8</v>
      </c>
      <c r="M9852">
        <v>20</v>
      </c>
      <c r="N9852">
        <v>1</v>
      </c>
      <c r="O9852" t="str">
        <f>IF(AND(Tabela1[[#This Row],[EA Play Season Pass]]="Yes",Tabela1[[#This Row],[Minecraft Season Pass]]="Yes"),"Yes","No")</f>
        <v>No</v>
      </c>
      <c r="P9852" t="str">
        <f>IF(OR(Tabela1[[#This Row],[EA Play Season Pass]]="Yes",Tabela1[[#This Row],[Minecraft Season Pass]]="Yes"),"Yes","No")</f>
        <v>Yes</v>
      </c>
      <c r="Q9852">
        <v>24</v>
      </c>
      <c r="R9852" s="2"/>
    </row>
    <row r="9853" spans="1:18" x14ac:dyDescent="0.25">
      <c r="A9853">
        <v>9852</v>
      </c>
      <c r="B9853" t="s">
        <v>8899</v>
      </c>
      <c r="C9853" t="s">
        <v>7</v>
      </c>
      <c r="D9853" s="50">
        <v>45993</v>
      </c>
      <c r="E9853">
        <f>YEAR(Tabela1[[#This Row],[Start Date]])</f>
        <v>2025</v>
      </c>
      <c r="F9853">
        <f>ROUNDUP(MONTH(Tabela1[[#This Row],[Start Date]])/3,0)</f>
        <v>4</v>
      </c>
      <c r="G9853" t="s">
        <v>11</v>
      </c>
      <c r="H9853">
        <v>15</v>
      </c>
      <c r="I9853" t="s">
        <v>12</v>
      </c>
      <c r="J9853" t="s">
        <v>11</v>
      </c>
      <c r="K9853">
        <v>0</v>
      </c>
      <c r="L9853" t="s">
        <v>8</v>
      </c>
      <c r="M9853">
        <v>20</v>
      </c>
      <c r="N9853">
        <v>3</v>
      </c>
      <c r="O9853" t="str">
        <f>IF(AND(Tabela1[[#This Row],[EA Play Season Pass]]="Yes",Tabela1[[#This Row],[Minecraft Season Pass]]="Yes"),"Yes","No")</f>
        <v>No</v>
      </c>
      <c r="P9853" t="str">
        <f>IF(OR(Tabela1[[#This Row],[EA Play Season Pass]]="Yes",Tabela1[[#This Row],[Minecraft Season Pass]]="Yes"),"Yes","No")</f>
        <v>Yes</v>
      </c>
      <c r="Q9853">
        <v>32</v>
      </c>
      <c r="R9853" s="2"/>
    </row>
    <row r="9854" spans="1:18" x14ac:dyDescent="0.25">
      <c r="A9854">
        <v>9853</v>
      </c>
      <c r="B9854" t="s">
        <v>3028</v>
      </c>
      <c r="C9854" t="s">
        <v>10</v>
      </c>
      <c r="D9854" s="50">
        <v>45993</v>
      </c>
      <c r="E9854">
        <f>YEAR(Tabela1[[#This Row],[Start Date]])</f>
        <v>2025</v>
      </c>
      <c r="F9854">
        <f>ROUNDUP(MONTH(Tabela1[[#This Row],[Start Date]])/3,0)</f>
        <v>4</v>
      </c>
      <c r="G9854" t="s">
        <v>8</v>
      </c>
      <c r="H9854">
        <v>5</v>
      </c>
      <c r="I9854" t="s">
        <v>14</v>
      </c>
      <c r="J9854" t="s">
        <v>8</v>
      </c>
      <c r="K9854">
        <v>30</v>
      </c>
      <c r="L9854" t="s">
        <v>11</v>
      </c>
      <c r="M9854">
        <v>0</v>
      </c>
      <c r="N9854">
        <v>1</v>
      </c>
      <c r="O9854" t="str">
        <f>IF(AND(Tabela1[[#This Row],[EA Play Season Pass]]="Yes",Tabela1[[#This Row],[Minecraft Season Pass]]="Yes"),"Yes","No")</f>
        <v>No</v>
      </c>
      <c r="P9854" t="str">
        <f>IF(OR(Tabela1[[#This Row],[EA Play Season Pass]]="Yes",Tabela1[[#This Row],[Minecraft Season Pass]]="Yes"),"Yes","No")</f>
        <v>Yes</v>
      </c>
      <c r="Q9854">
        <v>34</v>
      </c>
      <c r="R9854" s="2"/>
    </row>
    <row r="9855" spans="1:18" x14ac:dyDescent="0.25">
      <c r="A9855">
        <v>9854</v>
      </c>
      <c r="B9855" t="s">
        <v>8900</v>
      </c>
      <c r="C9855" t="s">
        <v>10</v>
      </c>
      <c r="D9855" s="50">
        <v>45993</v>
      </c>
      <c r="E9855">
        <f>YEAR(Tabela1[[#This Row],[Start Date]])</f>
        <v>2025</v>
      </c>
      <c r="F9855">
        <f>ROUNDUP(MONTH(Tabela1[[#This Row],[Start Date]])/3,0)</f>
        <v>4</v>
      </c>
      <c r="G9855" t="s">
        <v>8</v>
      </c>
      <c r="H9855">
        <v>5</v>
      </c>
      <c r="I9855" t="s">
        <v>14</v>
      </c>
      <c r="J9855" t="s">
        <v>8</v>
      </c>
      <c r="K9855">
        <v>30</v>
      </c>
      <c r="L9855" t="s">
        <v>11</v>
      </c>
      <c r="M9855">
        <v>0</v>
      </c>
      <c r="N9855">
        <v>1</v>
      </c>
      <c r="O9855" t="str">
        <f>IF(AND(Tabela1[[#This Row],[EA Play Season Pass]]="Yes",Tabela1[[#This Row],[Minecraft Season Pass]]="Yes"),"Yes","No")</f>
        <v>No</v>
      </c>
      <c r="P9855" t="str">
        <f>IF(OR(Tabela1[[#This Row],[EA Play Season Pass]]="Yes",Tabela1[[#This Row],[Minecraft Season Pass]]="Yes"),"Yes","No")</f>
        <v>Yes</v>
      </c>
      <c r="Q9855">
        <v>34</v>
      </c>
      <c r="R9855" s="2"/>
    </row>
    <row r="9856" spans="1:18" x14ac:dyDescent="0.25">
      <c r="A9856">
        <v>9855</v>
      </c>
      <c r="B9856" t="s">
        <v>8901</v>
      </c>
      <c r="C9856" t="s">
        <v>7</v>
      </c>
      <c r="D9856" s="50">
        <v>45993</v>
      </c>
      <c r="E9856">
        <f>YEAR(Tabela1[[#This Row],[Start Date]])</f>
        <v>2025</v>
      </c>
      <c r="F9856">
        <f>ROUNDUP(MONTH(Tabela1[[#This Row],[Start Date]])/3,0)</f>
        <v>4</v>
      </c>
      <c r="G9856" t="s">
        <v>8</v>
      </c>
      <c r="H9856">
        <v>15</v>
      </c>
      <c r="I9856" t="s">
        <v>12</v>
      </c>
      <c r="J9856" t="s">
        <v>8</v>
      </c>
      <c r="K9856">
        <v>30</v>
      </c>
      <c r="L9856" t="s">
        <v>11</v>
      </c>
      <c r="M9856">
        <v>0</v>
      </c>
      <c r="N9856">
        <v>2</v>
      </c>
      <c r="O9856" t="str">
        <f>IF(AND(Tabela1[[#This Row],[EA Play Season Pass]]="Yes",Tabela1[[#This Row],[Minecraft Season Pass]]="Yes"),"Yes","No")</f>
        <v>No</v>
      </c>
      <c r="P9856" t="str">
        <f>IF(OR(Tabela1[[#This Row],[EA Play Season Pass]]="Yes",Tabela1[[#This Row],[Minecraft Season Pass]]="Yes"),"Yes","No")</f>
        <v>Yes</v>
      </c>
      <c r="Q9856">
        <v>43</v>
      </c>
      <c r="R9856" s="2"/>
    </row>
    <row r="9857" spans="1:18" x14ac:dyDescent="0.25">
      <c r="A9857">
        <v>9856</v>
      </c>
      <c r="B9857" t="s">
        <v>8902</v>
      </c>
      <c r="C9857" t="s">
        <v>10</v>
      </c>
      <c r="D9857" s="50">
        <v>45993</v>
      </c>
      <c r="E9857">
        <f>YEAR(Tabela1[[#This Row],[Start Date]])</f>
        <v>2025</v>
      </c>
      <c r="F9857">
        <f>ROUNDUP(MONTH(Tabela1[[#This Row],[Start Date]])/3,0)</f>
        <v>4</v>
      </c>
      <c r="G9857" t="s">
        <v>11</v>
      </c>
      <c r="H9857">
        <v>5</v>
      </c>
      <c r="I9857" t="s">
        <v>12</v>
      </c>
      <c r="J9857" t="s">
        <v>11</v>
      </c>
      <c r="K9857">
        <v>0</v>
      </c>
      <c r="L9857" t="s">
        <v>8</v>
      </c>
      <c r="M9857">
        <v>20</v>
      </c>
      <c r="N9857">
        <v>2</v>
      </c>
      <c r="O9857" t="str">
        <f>IF(AND(Tabela1[[#This Row],[EA Play Season Pass]]="Yes",Tabela1[[#This Row],[Minecraft Season Pass]]="Yes"),"Yes","No")</f>
        <v>No</v>
      </c>
      <c r="P9857" t="str">
        <f>IF(OR(Tabela1[[#This Row],[EA Play Season Pass]]="Yes",Tabela1[[#This Row],[Minecraft Season Pass]]="Yes"),"Yes","No")</f>
        <v>Yes</v>
      </c>
      <c r="Q9857">
        <v>23</v>
      </c>
      <c r="R9857" s="2"/>
    </row>
    <row r="9858" spans="1:18" x14ac:dyDescent="0.25">
      <c r="A9858">
        <v>9857</v>
      </c>
      <c r="B9858" t="s">
        <v>8903</v>
      </c>
      <c r="C9858" t="s">
        <v>10</v>
      </c>
      <c r="D9858" s="50">
        <v>45994</v>
      </c>
      <c r="E9858">
        <f>YEAR(Tabela1[[#This Row],[Start Date]])</f>
        <v>2025</v>
      </c>
      <c r="F9858">
        <f>ROUNDUP(MONTH(Tabela1[[#This Row],[Start Date]])/3,0)</f>
        <v>4</v>
      </c>
      <c r="G9858" t="s">
        <v>11</v>
      </c>
      <c r="H9858">
        <v>5</v>
      </c>
      <c r="I9858" t="s">
        <v>12</v>
      </c>
      <c r="J9858" t="s">
        <v>8</v>
      </c>
      <c r="K9858">
        <v>30</v>
      </c>
      <c r="L9858" t="s">
        <v>8</v>
      </c>
      <c r="M9858">
        <v>20</v>
      </c>
      <c r="N9858">
        <v>3</v>
      </c>
      <c r="O9858" t="str">
        <f>IF(AND(Tabela1[[#This Row],[EA Play Season Pass]]="Yes",Tabela1[[#This Row],[Minecraft Season Pass]]="Yes"),"Yes","No")</f>
        <v>Yes</v>
      </c>
      <c r="P9858" t="str">
        <f>IF(OR(Tabela1[[#This Row],[EA Play Season Pass]]="Yes",Tabela1[[#This Row],[Minecraft Season Pass]]="Yes"),"Yes","No")</f>
        <v>Yes</v>
      </c>
      <c r="Q9858">
        <v>52</v>
      </c>
      <c r="R9858" s="2"/>
    </row>
    <row r="9859" spans="1:18" x14ac:dyDescent="0.25">
      <c r="A9859">
        <v>9858</v>
      </c>
      <c r="B9859" t="s">
        <v>8904</v>
      </c>
      <c r="C9859" t="s">
        <v>13</v>
      </c>
      <c r="D9859" s="50">
        <v>45994</v>
      </c>
      <c r="E9859">
        <f>YEAR(Tabela1[[#This Row],[Start Date]])</f>
        <v>2025</v>
      </c>
      <c r="F9859">
        <f>ROUNDUP(MONTH(Tabela1[[#This Row],[Start Date]])/3,0)</f>
        <v>4</v>
      </c>
      <c r="G9859" t="s">
        <v>8</v>
      </c>
      <c r="H9859">
        <v>10</v>
      </c>
      <c r="I9859" t="s">
        <v>14</v>
      </c>
      <c r="J9859" t="s">
        <v>11</v>
      </c>
      <c r="K9859">
        <v>0</v>
      </c>
      <c r="L9859" t="s">
        <v>11</v>
      </c>
      <c r="M9859">
        <v>0</v>
      </c>
      <c r="N9859">
        <v>2</v>
      </c>
      <c r="O9859" t="str">
        <f>IF(AND(Tabela1[[#This Row],[EA Play Season Pass]]="Yes",Tabela1[[#This Row],[Minecraft Season Pass]]="Yes"),"Yes","No")</f>
        <v>No</v>
      </c>
      <c r="P9859" t="str">
        <f>IF(OR(Tabela1[[#This Row],[EA Play Season Pass]]="Yes",Tabela1[[#This Row],[Minecraft Season Pass]]="Yes"),"Yes","No")</f>
        <v>No</v>
      </c>
      <c r="Q9859">
        <v>8</v>
      </c>
      <c r="R9859" s="2"/>
    </row>
    <row r="9860" spans="1:18" x14ac:dyDescent="0.25">
      <c r="A9860">
        <v>9859</v>
      </c>
      <c r="B9860" t="s">
        <v>8905</v>
      </c>
      <c r="C9860" t="s">
        <v>7</v>
      </c>
      <c r="D9860" s="50">
        <v>45994</v>
      </c>
      <c r="E9860">
        <f>YEAR(Tabela1[[#This Row],[Start Date]])</f>
        <v>2025</v>
      </c>
      <c r="F9860">
        <f>ROUNDUP(MONTH(Tabela1[[#This Row],[Start Date]])/3,0)</f>
        <v>4</v>
      </c>
      <c r="G9860" t="s">
        <v>11</v>
      </c>
      <c r="H9860">
        <v>15</v>
      </c>
      <c r="I9860" t="s">
        <v>9</v>
      </c>
      <c r="J9860" t="s">
        <v>11</v>
      </c>
      <c r="K9860">
        <v>0</v>
      </c>
      <c r="L9860" t="s">
        <v>8</v>
      </c>
      <c r="M9860">
        <v>20</v>
      </c>
      <c r="N9860">
        <v>3</v>
      </c>
      <c r="O9860" t="str">
        <f>IF(AND(Tabela1[[#This Row],[EA Play Season Pass]]="Yes",Tabela1[[#This Row],[Minecraft Season Pass]]="Yes"),"Yes","No")</f>
        <v>No</v>
      </c>
      <c r="P9860" t="str">
        <f>IF(OR(Tabela1[[#This Row],[EA Play Season Pass]]="Yes",Tabela1[[#This Row],[Minecraft Season Pass]]="Yes"),"Yes","No")</f>
        <v>Yes</v>
      </c>
      <c r="Q9860">
        <v>32</v>
      </c>
      <c r="R9860" s="2"/>
    </row>
    <row r="9861" spans="1:18" x14ac:dyDescent="0.25">
      <c r="A9861">
        <v>9860</v>
      </c>
      <c r="B9861" t="s">
        <v>8906</v>
      </c>
      <c r="C9861" t="s">
        <v>7</v>
      </c>
      <c r="D9861" s="50">
        <v>45994</v>
      </c>
      <c r="E9861">
        <f>YEAR(Tabela1[[#This Row],[Start Date]])</f>
        <v>2025</v>
      </c>
      <c r="F9861">
        <f>ROUNDUP(MONTH(Tabela1[[#This Row],[Start Date]])/3,0)</f>
        <v>4</v>
      </c>
      <c r="G9861" t="s">
        <v>8</v>
      </c>
      <c r="H9861">
        <v>15</v>
      </c>
      <c r="I9861" t="s">
        <v>9</v>
      </c>
      <c r="J9861" t="s">
        <v>11</v>
      </c>
      <c r="K9861">
        <v>0</v>
      </c>
      <c r="L9861" t="s">
        <v>11</v>
      </c>
      <c r="M9861">
        <v>0</v>
      </c>
      <c r="N9861">
        <v>2</v>
      </c>
      <c r="O9861" t="str">
        <f>IF(AND(Tabela1[[#This Row],[EA Play Season Pass]]="Yes",Tabela1[[#This Row],[Minecraft Season Pass]]="Yes"),"Yes","No")</f>
        <v>No</v>
      </c>
      <c r="P9861" t="str">
        <f>IF(OR(Tabela1[[#This Row],[EA Play Season Pass]]="Yes",Tabela1[[#This Row],[Minecraft Season Pass]]="Yes"),"Yes","No")</f>
        <v>No</v>
      </c>
      <c r="Q9861">
        <v>13</v>
      </c>
      <c r="R9861" s="2"/>
    </row>
    <row r="9862" spans="1:18" x14ac:dyDescent="0.25">
      <c r="A9862">
        <v>9861</v>
      </c>
      <c r="B9862" t="s">
        <v>148</v>
      </c>
      <c r="C9862" t="s">
        <v>10</v>
      </c>
      <c r="D9862" s="50">
        <v>45994</v>
      </c>
      <c r="E9862">
        <f>YEAR(Tabela1[[#This Row],[Start Date]])</f>
        <v>2025</v>
      </c>
      <c r="F9862">
        <f>ROUNDUP(MONTH(Tabela1[[#This Row],[Start Date]])/3,0)</f>
        <v>4</v>
      </c>
      <c r="G9862" t="s">
        <v>11</v>
      </c>
      <c r="H9862">
        <v>5</v>
      </c>
      <c r="I9862" t="s">
        <v>9</v>
      </c>
      <c r="J9862" t="s">
        <v>11</v>
      </c>
      <c r="K9862">
        <v>0</v>
      </c>
      <c r="L9862" t="s">
        <v>8</v>
      </c>
      <c r="M9862">
        <v>20</v>
      </c>
      <c r="N9862">
        <v>2</v>
      </c>
      <c r="O9862" t="str">
        <f>IF(AND(Tabela1[[#This Row],[EA Play Season Pass]]="Yes",Tabela1[[#This Row],[Minecraft Season Pass]]="Yes"),"Yes","No")</f>
        <v>No</v>
      </c>
      <c r="P9862" t="str">
        <f>IF(OR(Tabela1[[#This Row],[EA Play Season Pass]]="Yes",Tabela1[[#This Row],[Minecraft Season Pass]]="Yes"),"Yes","No")</f>
        <v>Yes</v>
      </c>
      <c r="Q9862">
        <v>23</v>
      </c>
      <c r="R9862" s="2"/>
    </row>
    <row r="9863" spans="1:18" x14ac:dyDescent="0.25">
      <c r="A9863">
        <v>9862</v>
      </c>
      <c r="B9863" t="s">
        <v>5108</v>
      </c>
      <c r="C9863" t="s">
        <v>10</v>
      </c>
      <c r="D9863" s="50">
        <v>45994</v>
      </c>
      <c r="E9863">
        <f>YEAR(Tabela1[[#This Row],[Start Date]])</f>
        <v>2025</v>
      </c>
      <c r="F9863">
        <f>ROUNDUP(MONTH(Tabela1[[#This Row],[Start Date]])/3,0)</f>
        <v>4</v>
      </c>
      <c r="G9863" t="s">
        <v>11</v>
      </c>
      <c r="H9863">
        <v>5</v>
      </c>
      <c r="I9863" t="s">
        <v>14</v>
      </c>
      <c r="J9863" t="s">
        <v>11</v>
      </c>
      <c r="K9863">
        <v>0</v>
      </c>
      <c r="L9863" t="s">
        <v>8</v>
      </c>
      <c r="M9863">
        <v>20</v>
      </c>
      <c r="N9863">
        <v>3</v>
      </c>
      <c r="O9863" t="str">
        <f>IF(AND(Tabela1[[#This Row],[EA Play Season Pass]]="Yes",Tabela1[[#This Row],[Minecraft Season Pass]]="Yes"),"Yes","No")</f>
        <v>No</v>
      </c>
      <c r="P9863" t="str">
        <f>IF(OR(Tabela1[[#This Row],[EA Play Season Pass]]="Yes",Tabela1[[#This Row],[Minecraft Season Pass]]="Yes"),"Yes","No")</f>
        <v>Yes</v>
      </c>
      <c r="Q9863">
        <v>22</v>
      </c>
      <c r="R9863" s="2"/>
    </row>
    <row r="9864" spans="1:18" x14ac:dyDescent="0.25">
      <c r="A9864">
        <v>9863</v>
      </c>
      <c r="B9864" t="s">
        <v>7589</v>
      </c>
      <c r="C9864" t="s">
        <v>7</v>
      </c>
      <c r="D9864" s="50">
        <v>45994</v>
      </c>
      <c r="E9864">
        <f>YEAR(Tabela1[[#This Row],[Start Date]])</f>
        <v>2025</v>
      </c>
      <c r="F9864">
        <f>ROUNDUP(MONTH(Tabela1[[#This Row],[Start Date]])/3,0)</f>
        <v>4</v>
      </c>
      <c r="G9864" t="s">
        <v>11</v>
      </c>
      <c r="H9864">
        <v>15</v>
      </c>
      <c r="I9864" t="s">
        <v>14</v>
      </c>
      <c r="J9864" t="s">
        <v>11</v>
      </c>
      <c r="K9864">
        <v>0</v>
      </c>
      <c r="L9864" t="s">
        <v>8</v>
      </c>
      <c r="M9864">
        <v>20</v>
      </c>
      <c r="N9864">
        <v>3</v>
      </c>
      <c r="O9864" t="str">
        <f>IF(AND(Tabela1[[#This Row],[EA Play Season Pass]]="Yes",Tabela1[[#This Row],[Minecraft Season Pass]]="Yes"),"Yes","No")</f>
        <v>No</v>
      </c>
      <c r="P9864" t="str">
        <f>IF(OR(Tabela1[[#This Row],[EA Play Season Pass]]="Yes",Tabela1[[#This Row],[Minecraft Season Pass]]="Yes"),"Yes","No")</f>
        <v>Yes</v>
      </c>
      <c r="Q9864">
        <v>32</v>
      </c>
      <c r="R9864" s="2"/>
    </row>
    <row r="9865" spans="1:18" x14ac:dyDescent="0.25">
      <c r="A9865">
        <v>9864</v>
      </c>
      <c r="B9865" t="s">
        <v>3418</v>
      </c>
      <c r="C9865" t="s">
        <v>10</v>
      </c>
      <c r="D9865" s="50">
        <v>45995</v>
      </c>
      <c r="E9865">
        <f>YEAR(Tabela1[[#This Row],[Start Date]])</f>
        <v>2025</v>
      </c>
      <c r="F9865">
        <f>ROUNDUP(MONTH(Tabela1[[#This Row],[Start Date]])/3,0)</f>
        <v>4</v>
      </c>
      <c r="G9865" t="s">
        <v>11</v>
      </c>
      <c r="H9865">
        <v>5</v>
      </c>
      <c r="I9865" t="s">
        <v>12</v>
      </c>
      <c r="J9865" t="s">
        <v>8</v>
      </c>
      <c r="K9865">
        <v>30</v>
      </c>
      <c r="L9865" t="s">
        <v>11</v>
      </c>
      <c r="M9865">
        <v>0</v>
      </c>
      <c r="N9865">
        <v>3</v>
      </c>
      <c r="O9865" t="str">
        <f>IF(AND(Tabela1[[#This Row],[EA Play Season Pass]]="Yes",Tabela1[[#This Row],[Minecraft Season Pass]]="Yes"),"Yes","No")</f>
        <v>No</v>
      </c>
      <c r="P9865" t="str">
        <f>IF(OR(Tabela1[[#This Row],[EA Play Season Pass]]="Yes",Tabela1[[#This Row],[Minecraft Season Pass]]="Yes"),"Yes","No")</f>
        <v>Yes</v>
      </c>
      <c r="Q9865">
        <v>32</v>
      </c>
      <c r="R9865" s="2"/>
    </row>
    <row r="9866" spans="1:18" x14ac:dyDescent="0.25">
      <c r="A9866">
        <v>9865</v>
      </c>
      <c r="B9866" t="s">
        <v>8907</v>
      </c>
      <c r="C9866" t="s">
        <v>7</v>
      </c>
      <c r="D9866" s="50">
        <v>45995</v>
      </c>
      <c r="E9866">
        <f>YEAR(Tabela1[[#This Row],[Start Date]])</f>
        <v>2025</v>
      </c>
      <c r="F9866">
        <f>ROUNDUP(MONTH(Tabela1[[#This Row],[Start Date]])/3,0)</f>
        <v>4</v>
      </c>
      <c r="G9866" t="s">
        <v>8</v>
      </c>
      <c r="H9866">
        <v>15</v>
      </c>
      <c r="I9866" t="s">
        <v>9</v>
      </c>
      <c r="J9866" t="s">
        <v>11</v>
      </c>
      <c r="K9866">
        <v>0</v>
      </c>
      <c r="L9866" t="s">
        <v>8</v>
      </c>
      <c r="M9866">
        <v>20</v>
      </c>
      <c r="N9866">
        <v>2</v>
      </c>
      <c r="O9866" t="str">
        <f>IF(AND(Tabela1[[#This Row],[EA Play Season Pass]]="Yes",Tabela1[[#This Row],[Minecraft Season Pass]]="Yes"),"Yes","No")</f>
        <v>No</v>
      </c>
      <c r="P9866" t="str">
        <f>IF(OR(Tabela1[[#This Row],[EA Play Season Pass]]="Yes",Tabela1[[#This Row],[Minecraft Season Pass]]="Yes"),"Yes","No")</f>
        <v>Yes</v>
      </c>
      <c r="Q9866">
        <v>33</v>
      </c>
      <c r="R9866" s="2"/>
    </row>
    <row r="9867" spans="1:18" x14ac:dyDescent="0.25">
      <c r="A9867">
        <v>9866</v>
      </c>
      <c r="B9867" t="s">
        <v>8908</v>
      </c>
      <c r="C9867" t="s">
        <v>7</v>
      </c>
      <c r="D9867" s="50">
        <v>45995</v>
      </c>
      <c r="E9867">
        <f>YEAR(Tabela1[[#This Row],[Start Date]])</f>
        <v>2025</v>
      </c>
      <c r="F9867">
        <f>ROUNDUP(MONTH(Tabela1[[#This Row],[Start Date]])/3,0)</f>
        <v>4</v>
      </c>
      <c r="G9867" t="s">
        <v>11</v>
      </c>
      <c r="H9867">
        <v>15</v>
      </c>
      <c r="I9867" t="s">
        <v>14</v>
      </c>
      <c r="J9867" t="s">
        <v>11</v>
      </c>
      <c r="K9867">
        <v>0</v>
      </c>
      <c r="L9867" t="s">
        <v>11</v>
      </c>
      <c r="M9867">
        <v>0</v>
      </c>
      <c r="N9867">
        <v>3</v>
      </c>
      <c r="O9867" t="str">
        <f>IF(AND(Tabela1[[#This Row],[EA Play Season Pass]]="Yes",Tabela1[[#This Row],[Minecraft Season Pass]]="Yes"),"Yes","No")</f>
        <v>No</v>
      </c>
      <c r="P9867" t="str">
        <f>IF(OR(Tabela1[[#This Row],[EA Play Season Pass]]="Yes",Tabela1[[#This Row],[Minecraft Season Pass]]="Yes"),"Yes","No")</f>
        <v>No</v>
      </c>
      <c r="Q9867">
        <v>12</v>
      </c>
      <c r="R9867" s="2"/>
    </row>
    <row r="9868" spans="1:18" x14ac:dyDescent="0.25">
      <c r="A9868">
        <v>9867</v>
      </c>
      <c r="B9868" t="s">
        <v>1710</v>
      </c>
      <c r="C9868" t="s">
        <v>10</v>
      </c>
      <c r="D9868" s="50">
        <v>45995</v>
      </c>
      <c r="E9868">
        <f>YEAR(Tabela1[[#This Row],[Start Date]])</f>
        <v>2025</v>
      </c>
      <c r="F9868">
        <f>ROUNDUP(MONTH(Tabela1[[#This Row],[Start Date]])/3,0)</f>
        <v>4</v>
      </c>
      <c r="G9868" t="s">
        <v>11</v>
      </c>
      <c r="H9868">
        <v>5</v>
      </c>
      <c r="I9868" t="s">
        <v>9</v>
      </c>
      <c r="J9868" t="s">
        <v>8</v>
      </c>
      <c r="K9868">
        <v>30</v>
      </c>
      <c r="L9868" t="s">
        <v>8</v>
      </c>
      <c r="M9868">
        <v>20</v>
      </c>
      <c r="N9868">
        <v>1</v>
      </c>
      <c r="O9868" t="str">
        <f>IF(AND(Tabela1[[#This Row],[EA Play Season Pass]]="Yes",Tabela1[[#This Row],[Minecraft Season Pass]]="Yes"),"Yes","No")</f>
        <v>Yes</v>
      </c>
      <c r="P9868" t="str">
        <f>IF(OR(Tabela1[[#This Row],[EA Play Season Pass]]="Yes",Tabela1[[#This Row],[Minecraft Season Pass]]="Yes"),"Yes","No")</f>
        <v>Yes</v>
      </c>
      <c r="Q9868">
        <v>54</v>
      </c>
      <c r="R9868" s="2"/>
    </row>
    <row r="9869" spans="1:18" x14ac:dyDescent="0.25">
      <c r="A9869">
        <v>9868</v>
      </c>
      <c r="B9869" t="s">
        <v>8909</v>
      </c>
      <c r="C9869" t="s">
        <v>7</v>
      </c>
      <c r="D9869" s="50">
        <v>45995</v>
      </c>
      <c r="E9869">
        <f>YEAR(Tabela1[[#This Row],[Start Date]])</f>
        <v>2025</v>
      </c>
      <c r="F9869">
        <f>ROUNDUP(MONTH(Tabela1[[#This Row],[Start Date]])/3,0)</f>
        <v>4</v>
      </c>
      <c r="G9869" t="s">
        <v>11</v>
      </c>
      <c r="H9869">
        <v>15</v>
      </c>
      <c r="I9869" t="s">
        <v>12</v>
      </c>
      <c r="J9869" t="s">
        <v>8</v>
      </c>
      <c r="K9869">
        <v>30</v>
      </c>
      <c r="L9869" t="s">
        <v>8</v>
      </c>
      <c r="M9869">
        <v>20</v>
      </c>
      <c r="N9869">
        <v>3</v>
      </c>
      <c r="O9869" t="str">
        <f>IF(AND(Tabela1[[#This Row],[EA Play Season Pass]]="Yes",Tabela1[[#This Row],[Minecraft Season Pass]]="Yes"),"Yes","No")</f>
        <v>Yes</v>
      </c>
      <c r="P9869" t="str">
        <f>IF(OR(Tabela1[[#This Row],[EA Play Season Pass]]="Yes",Tabela1[[#This Row],[Minecraft Season Pass]]="Yes"),"Yes","No")</f>
        <v>Yes</v>
      </c>
      <c r="Q9869">
        <v>62</v>
      </c>
      <c r="R9869" s="2"/>
    </row>
    <row r="9870" spans="1:18" x14ac:dyDescent="0.25">
      <c r="A9870">
        <v>9869</v>
      </c>
      <c r="B9870" t="s">
        <v>5315</v>
      </c>
      <c r="C9870" t="s">
        <v>13</v>
      </c>
      <c r="D9870" s="50">
        <v>45995</v>
      </c>
      <c r="E9870">
        <f>YEAR(Tabela1[[#This Row],[Start Date]])</f>
        <v>2025</v>
      </c>
      <c r="F9870">
        <f>ROUNDUP(MONTH(Tabela1[[#This Row],[Start Date]])/3,0)</f>
        <v>4</v>
      </c>
      <c r="G9870" t="s">
        <v>8</v>
      </c>
      <c r="H9870">
        <v>10</v>
      </c>
      <c r="I9870" t="s">
        <v>14</v>
      </c>
      <c r="J9870" t="s">
        <v>11</v>
      </c>
      <c r="K9870">
        <v>0</v>
      </c>
      <c r="L9870" t="s">
        <v>8</v>
      </c>
      <c r="M9870">
        <v>20</v>
      </c>
      <c r="N9870">
        <v>2</v>
      </c>
      <c r="O9870" t="str">
        <f>IF(AND(Tabela1[[#This Row],[EA Play Season Pass]]="Yes",Tabela1[[#This Row],[Minecraft Season Pass]]="Yes"),"Yes","No")</f>
        <v>No</v>
      </c>
      <c r="P9870" t="str">
        <f>IF(OR(Tabela1[[#This Row],[EA Play Season Pass]]="Yes",Tabela1[[#This Row],[Minecraft Season Pass]]="Yes"),"Yes","No")</f>
        <v>Yes</v>
      </c>
      <c r="Q9870">
        <v>28</v>
      </c>
      <c r="R9870" s="2"/>
    </row>
    <row r="9871" spans="1:18" x14ac:dyDescent="0.25">
      <c r="A9871">
        <v>9870</v>
      </c>
      <c r="B9871" t="s">
        <v>2212</v>
      </c>
      <c r="C9871" t="s">
        <v>10</v>
      </c>
      <c r="D9871" s="50">
        <v>45995</v>
      </c>
      <c r="E9871">
        <f>YEAR(Tabela1[[#This Row],[Start Date]])</f>
        <v>2025</v>
      </c>
      <c r="F9871">
        <f>ROUNDUP(MONTH(Tabela1[[#This Row],[Start Date]])/3,0)</f>
        <v>4</v>
      </c>
      <c r="G9871" t="s">
        <v>8</v>
      </c>
      <c r="H9871">
        <v>5</v>
      </c>
      <c r="I9871" t="s">
        <v>9</v>
      </c>
      <c r="J9871" t="s">
        <v>8</v>
      </c>
      <c r="K9871">
        <v>30</v>
      </c>
      <c r="L9871" t="s">
        <v>8</v>
      </c>
      <c r="M9871">
        <v>20</v>
      </c>
      <c r="N9871">
        <v>2</v>
      </c>
      <c r="O9871" t="str">
        <f>IF(AND(Tabela1[[#This Row],[EA Play Season Pass]]="Yes",Tabela1[[#This Row],[Minecraft Season Pass]]="Yes"),"Yes","No")</f>
        <v>Yes</v>
      </c>
      <c r="P9871" t="str">
        <f>IF(OR(Tabela1[[#This Row],[EA Play Season Pass]]="Yes",Tabela1[[#This Row],[Minecraft Season Pass]]="Yes"),"Yes","No")</f>
        <v>Yes</v>
      </c>
      <c r="Q9871">
        <v>53</v>
      </c>
      <c r="R9871" s="2"/>
    </row>
    <row r="9872" spans="1:18" x14ac:dyDescent="0.25">
      <c r="A9872">
        <v>9871</v>
      </c>
      <c r="B9872" t="s">
        <v>8910</v>
      </c>
      <c r="C9872" t="s">
        <v>7</v>
      </c>
      <c r="D9872" s="50">
        <v>45995</v>
      </c>
      <c r="E9872">
        <f>YEAR(Tabela1[[#This Row],[Start Date]])</f>
        <v>2025</v>
      </c>
      <c r="F9872">
        <f>ROUNDUP(MONTH(Tabela1[[#This Row],[Start Date]])/3,0)</f>
        <v>4</v>
      </c>
      <c r="G9872" t="s">
        <v>11</v>
      </c>
      <c r="H9872">
        <v>15</v>
      </c>
      <c r="I9872" t="s">
        <v>12</v>
      </c>
      <c r="J9872" t="s">
        <v>8</v>
      </c>
      <c r="K9872">
        <v>30</v>
      </c>
      <c r="L9872" t="s">
        <v>8</v>
      </c>
      <c r="M9872">
        <v>20</v>
      </c>
      <c r="N9872">
        <v>1</v>
      </c>
      <c r="O9872" t="str">
        <f>IF(AND(Tabela1[[#This Row],[EA Play Season Pass]]="Yes",Tabela1[[#This Row],[Minecraft Season Pass]]="Yes"),"Yes","No")</f>
        <v>Yes</v>
      </c>
      <c r="P9872" t="str">
        <f>IF(OR(Tabela1[[#This Row],[EA Play Season Pass]]="Yes",Tabela1[[#This Row],[Minecraft Season Pass]]="Yes"),"Yes","No")</f>
        <v>Yes</v>
      </c>
      <c r="Q9872">
        <v>64</v>
      </c>
      <c r="R9872" s="2"/>
    </row>
    <row r="9873" spans="1:18" x14ac:dyDescent="0.25">
      <c r="A9873">
        <v>9872</v>
      </c>
      <c r="B9873" t="s">
        <v>8911</v>
      </c>
      <c r="C9873" t="s">
        <v>10</v>
      </c>
      <c r="D9873" s="50">
        <v>45995</v>
      </c>
      <c r="E9873">
        <f>YEAR(Tabela1[[#This Row],[Start Date]])</f>
        <v>2025</v>
      </c>
      <c r="F9873">
        <f>ROUNDUP(MONTH(Tabela1[[#This Row],[Start Date]])/3,0)</f>
        <v>4</v>
      </c>
      <c r="G9873" t="s">
        <v>8</v>
      </c>
      <c r="H9873">
        <v>5</v>
      </c>
      <c r="I9873" t="s">
        <v>9</v>
      </c>
      <c r="J9873" t="s">
        <v>11</v>
      </c>
      <c r="K9873">
        <v>0</v>
      </c>
      <c r="L9873" t="s">
        <v>11</v>
      </c>
      <c r="M9873">
        <v>0</v>
      </c>
      <c r="N9873">
        <v>1</v>
      </c>
      <c r="O9873" t="str">
        <f>IF(AND(Tabela1[[#This Row],[EA Play Season Pass]]="Yes",Tabela1[[#This Row],[Minecraft Season Pass]]="Yes"),"Yes","No")</f>
        <v>No</v>
      </c>
      <c r="P9873" t="str">
        <f>IF(OR(Tabela1[[#This Row],[EA Play Season Pass]]="Yes",Tabela1[[#This Row],[Minecraft Season Pass]]="Yes"),"Yes","No")</f>
        <v>No</v>
      </c>
      <c r="Q9873">
        <v>4</v>
      </c>
      <c r="R9873" s="2"/>
    </row>
    <row r="9874" spans="1:18" x14ac:dyDescent="0.25">
      <c r="A9874">
        <v>9873</v>
      </c>
      <c r="B9874" t="s">
        <v>8912</v>
      </c>
      <c r="C9874" t="s">
        <v>10</v>
      </c>
      <c r="D9874" s="50">
        <v>45995</v>
      </c>
      <c r="E9874">
        <f>YEAR(Tabela1[[#This Row],[Start Date]])</f>
        <v>2025</v>
      </c>
      <c r="F9874">
        <f>ROUNDUP(MONTH(Tabela1[[#This Row],[Start Date]])/3,0)</f>
        <v>4</v>
      </c>
      <c r="G9874" t="s">
        <v>8</v>
      </c>
      <c r="H9874">
        <v>5</v>
      </c>
      <c r="I9874" t="s">
        <v>12</v>
      </c>
      <c r="J9874" t="s">
        <v>8</v>
      </c>
      <c r="K9874">
        <v>30</v>
      </c>
      <c r="L9874" t="s">
        <v>11</v>
      </c>
      <c r="M9874">
        <v>0</v>
      </c>
      <c r="N9874">
        <v>1</v>
      </c>
      <c r="O9874" t="str">
        <f>IF(AND(Tabela1[[#This Row],[EA Play Season Pass]]="Yes",Tabela1[[#This Row],[Minecraft Season Pass]]="Yes"),"Yes","No")</f>
        <v>No</v>
      </c>
      <c r="P9874" t="str">
        <f>IF(OR(Tabela1[[#This Row],[EA Play Season Pass]]="Yes",Tabela1[[#This Row],[Minecraft Season Pass]]="Yes"),"Yes","No")</f>
        <v>Yes</v>
      </c>
      <c r="Q9874">
        <v>34</v>
      </c>
      <c r="R9874" s="2"/>
    </row>
    <row r="9875" spans="1:18" x14ac:dyDescent="0.25">
      <c r="A9875">
        <v>9874</v>
      </c>
      <c r="B9875" t="s">
        <v>158</v>
      </c>
      <c r="C9875" t="s">
        <v>10</v>
      </c>
      <c r="D9875" s="50">
        <v>45996</v>
      </c>
      <c r="E9875">
        <f>YEAR(Tabela1[[#This Row],[Start Date]])</f>
        <v>2025</v>
      </c>
      <c r="F9875">
        <f>ROUNDUP(MONTH(Tabela1[[#This Row],[Start Date]])/3,0)</f>
        <v>4</v>
      </c>
      <c r="G9875" t="s">
        <v>11</v>
      </c>
      <c r="H9875">
        <v>5</v>
      </c>
      <c r="I9875" t="s">
        <v>12</v>
      </c>
      <c r="J9875" t="s">
        <v>8</v>
      </c>
      <c r="K9875">
        <v>30</v>
      </c>
      <c r="L9875" t="s">
        <v>8</v>
      </c>
      <c r="M9875">
        <v>20</v>
      </c>
      <c r="N9875">
        <v>3</v>
      </c>
      <c r="O9875" t="str">
        <f>IF(AND(Tabela1[[#This Row],[EA Play Season Pass]]="Yes",Tabela1[[#This Row],[Minecraft Season Pass]]="Yes"),"Yes","No")</f>
        <v>Yes</v>
      </c>
      <c r="P9875" t="str">
        <f>IF(OR(Tabela1[[#This Row],[EA Play Season Pass]]="Yes",Tabela1[[#This Row],[Minecraft Season Pass]]="Yes"),"Yes","No")</f>
        <v>Yes</v>
      </c>
      <c r="Q9875">
        <v>52</v>
      </c>
      <c r="R9875" s="2"/>
    </row>
    <row r="9876" spans="1:18" x14ac:dyDescent="0.25">
      <c r="A9876">
        <v>9875</v>
      </c>
      <c r="B9876" t="s">
        <v>1268</v>
      </c>
      <c r="C9876" t="s">
        <v>10</v>
      </c>
      <c r="D9876" s="50">
        <v>45996</v>
      </c>
      <c r="E9876">
        <f>YEAR(Tabela1[[#This Row],[Start Date]])</f>
        <v>2025</v>
      </c>
      <c r="F9876">
        <f>ROUNDUP(MONTH(Tabela1[[#This Row],[Start Date]])/3,0)</f>
        <v>4</v>
      </c>
      <c r="G9876" t="s">
        <v>11</v>
      </c>
      <c r="H9876">
        <v>5</v>
      </c>
      <c r="I9876" t="s">
        <v>12</v>
      </c>
      <c r="J9876" t="s">
        <v>8</v>
      </c>
      <c r="K9876">
        <v>30</v>
      </c>
      <c r="L9876" t="s">
        <v>11</v>
      </c>
      <c r="M9876">
        <v>0</v>
      </c>
      <c r="N9876">
        <v>2</v>
      </c>
      <c r="O9876" t="str">
        <f>IF(AND(Tabela1[[#This Row],[EA Play Season Pass]]="Yes",Tabela1[[#This Row],[Minecraft Season Pass]]="Yes"),"Yes","No")</f>
        <v>No</v>
      </c>
      <c r="P9876" t="str">
        <f>IF(OR(Tabela1[[#This Row],[EA Play Season Pass]]="Yes",Tabela1[[#This Row],[Minecraft Season Pass]]="Yes"),"Yes","No")</f>
        <v>Yes</v>
      </c>
      <c r="Q9876">
        <v>33</v>
      </c>
      <c r="R9876" s="2"/>
    </row>
    <row r="9877" spans="1:18" x14ac:dyDescent="0.25">
      <c r="A9877">
        <v>9876</v>
      </c>
      <c r="B9877" t="s">
        <v>1089</v>
      </c>
      <c r="C9877" t="s">
        <v>13</v>
      </c>
      <c r="D9877" s="50">
        <v>45996</v>
      </c>
      <c r="E9877">
        <f>YEAR(Tabela1[[#This Row],[Start Date]])</f>
        <v>2025</v>
      </c>
      <c r="F9877">
        <f>ROUNDUP(MONTH(Tabela1[[#This Row],[Start Date]])/3,0)</f>
        <v>4</v>
      </c>
      <c r="G9877" t="s">
        <v>11</v>
      </c>
      <c r="H9877">
        <v>10</v>
      </c>
      <c r="I9877" t="s">
        <v>14</v>
      </c>
      <c r="J9877" t="s">
        <v>11</v>
      </c>
      <c r="K9877">
        <v>0</v>
      </c>
      <c r="L9877" t="s">
        <v>11</v>
      </c>
      <c r="M9877">
        <v>0</v>
      </c>
      <c r="N9877">
        <v>1</v>
      </c>
      <c r="O9877" t="str">
        <f>IF(AND(Tabela1[[#This Row],[EA Play Season Pass]]="Yes",Tabela1[[#This Row],[Minecraft Season Pass]]="Yes"),"Yes","No")</f>
        <v>No</v>
      </c>
      <c r="P9877" t="str">
        <f>IF(OR(Tabela1[[#This Row],[EA Play Season Pass]]="Yes",Tabela1[[#This Row],[Minecraft Season Pass]]="Yes"),"Yes","No")</f>
        <v>No</v>
      </c>
      <c r="Q9877">
        <v>9</v>
      </c>
      <c r="R9877" s="2"/>
    </row>
    <row r="9878" spans="1:18" x14ac:dyDescent="0.25">
      <c r="A9878">
        <v>9877</v>
      </c>
      <c r="B9878" t="s">
        <v>8913</v>
      </c>
      <c r="C9878" t="s">
        <v>13</v>
      </c>
      <c r="D9878" s="50">
        <v>45996</v>
      </c>
      <c r="E9878">
        <f>YEAR(Tabela1[[#This Row],[Start Date]])</f>
        <v>2025</v>
      </c>
      <c r="F9878">
        <f>ROUNDUP(MONTH(Tabela1[[#This Row],[Start Date]])/3,0)</f>
        <v>4</v>
      </c>
      <c r="G9878" t="s">
        <v>8</v>
      </c>
      <c r="H9878">
        <v>10</v>
      </c>
      <c r="I9878" t="s">
        <v>12</v>
      </c>
      <c r="J9878" t="s">
        <v>8</v>
      </c>
      <c r="K9878">
        <v>30</v>
      </c>
      <c r="L9878" t="s">
        <v>8</v>
      </c>
      <c r="M9878">
        <v>20</v>
      </c>
      <c r="N9878">
        <v>1</v>
      </c>
      <c r="O9878" t="str">
        <f>IF(AND(Tabela1[[#This Row],[EA Play Season Pass]]="Yes",Tabela1[[#This Row],[Minecraft Season Pass]]="Yes"),"Yes","No")</f>
        <v>Yes</v>
      </c>
      <c r="P9878" t="str">
        <f>IF(OR(Tabela1[[#This Row],[EA Play Season Pass]]="Yes",Tabela1[[#This Row],[Minecraft Season Pass]]="Yes"),"Yes","No")</f>
        <v>Yes</v>
      </c>
      <c r="Q9878">
        <v>59</v>
      </c>
      <c r="R9878" s="2"/>
    </row>
    <row r="9879" spans="1:18" x14ac:dyDescent="0.25">
      <c r="A9879">
        <v>9878</v>
      </c>
      <c r="B9879" t="s">
        <v>2804</v>
      </c>
      <c r="C9879" t="s">
        <v>10</v>
      </c>
      <c r="D9879" s="50">
        <v>45997</v>
      </c>
      <c r="E9879">
        <f>YEAR(Tabela1[[#This Row],[Start Date]])</f>
        <v>2025</v>
      </c>
      <c r="F9879">
        <f>ROUNDUP(MONTH(Tabela1[[#This Row],[Start Date]])/3,0)</f>
        <v>4</v>
      </c>
      <c r="G9879" t="s">
        <v>8</v>
      </c>
      <c r="H9879">
        <v>5</v>
      </c>
      <c r="I9879" t="s">
        <v>12</v>
      </c>
      <c r="J9879" t="s">
        <v>8</v>
      </c>
      <c r="K9879">
        <v>30</v>
      </c>
      <c r="L9879" t="s">
        <v>11</v>
      </c>
      <c r="M9879">
        <v>0</v>
      </c>
      <c r="N9879">
        <v>1</v>
      </c>
      <c r="O9879" t="str">
        <f>IF(AND(Tabela1[[#This Row],[EA Play Season Pass]]="Yes",Tabela1[[#This Row],[Minecraft Season Pass]]="Yes"),"Yes","No")</f>
        <v>No</v>
      </c>
      <c r="P9879" t="str">
        <f>IF(OR(Tabela1[[#This Row],[EA Play Season Pass]]="Yes",Tabela1[[#This Row],[Minecraft Season Pass]]="Yes"),"Yes","No")</f>
        <v>Yes</v>
      </c>
      <c r="Q9879">
        <v>34</v>
      </c>
      <c r="R9879" s="2"/>
    </row>
    <row r="9880" spans="1:18" x14ac:dyDescent="0.25">
      <c r="A9880">
        <v>9879</v>
      </c>
      <c r="B9880" t="s">
        <v>8914</v>
      </c>
      <c r="C9880" t="s">
        <v>13</v>
      </c>
      <c r="D9880" s="50">
        <v>45997</v>
      </c>
      <c r="E9880">
        <f>YEAR(Tabela1[[#This Row],[Start Date]])</f>
        <v>2025</v>
      </c>
      <c r="F9880">
        <f>ROUNDUP(MONTH(Tabela1[[#This Row],[Start Date]])/3,0)</f>
        <v>4</v>
      </c>
      <c r="G9880" t="s">
        <v>11</v>
      </c>
      <c r="H9880">
        <v>10</v>
      </c>
      <c r="I9880" t="s">
        <v>9</v>
      </c>
      <c r="J9880" t="s">
        <v>11</v>
      </c>
      <c r="K9880">
        <v>0</v>
      </c>
      <c r="L9880" t="s">
        <v>11</v>
      </c>
      <c r="M9880">
        <v>0</v>
      </c>
      <c r="N9880">
        <v>3</v>
      </c>
      <c r="O9880" t="str">
        <f>IF(AND(Tabela1[[#This Row],[EA Play Season Pass]]="Yes",Tabela1[[#This Row],[Minecraft Season Pass]]="Yes"),"Yes","No")</f>
        <v>No</v>
      </c>
      <c r="P9880" t="str">
        <f>IF(OR(Tabela1[[#This Row],[EA Play Season Pass]]="Yes",Tabela1[[#This Row],[Minecraft Season Pass]]="Yes"),"Yes","No")</f>
        <v>No</v>
      </c>
      <c r="Q9880">
        <v>7</v>
      </c>
      <c r="R9880" s="2"/>
    </row>
    <row r="9881" spans="1:18" x14ac:dyDescent="0.25">
      <c r="A9881">
        <v>9880</v>
      </c>
      <c r="B9881" t="s">
        <v>8915</v>
      </c>
      <c r="C9881" t="s">
        <v>7</v>
      </c>
      <c r="D9881" s="50">
        <v>45997</v>
      </c>
      <c r="E9881">
        <f>YEAR(Tabela1[[#This Row],[Start Date]])</f>
        <v>2025</v>
      </c>
      <c r="F9881">
        <f>ROUNDUP(MONTH(Tabela1[[#This Row],[Start Date]])/3,0)</f>
        <v>4</v>
      </c>
      <c r="G9881" t="s">
        <v>11</v>
      </c>
      <c r="H9881">
        <v>15</v>
      </c>
      <c r="I9881" t="s">
        <v>12</v>
      </c>
      <c r="J9881" t="s">
        <v>8</v>
      </c>
      <c r="K9881">
        <v>30</v>
      </c>
      <c r="L9881" t="s">
        <v>11</v>
      </c>
      <c r="M9881">
        <v>0</v>
      </c>
      <c r="N9881">
        <v>2</v>
      </c>
      <c r="O9881" t="str">
        <f>IF(AND(Tabela1[[#This Row],[EA Play Season Pass]]="Yes",Tabela1[[#This Row],[Minecraft Season Pass]]="Yes"),"Yes","No")</f>
        <v>No</v>
      </c>
      <c r="P9881" t="str">
        <f>IF(OR(Tabela1[[#This Row],[EA Play Season Pass]]="Yes",Tabela1[[#This Row],[Minecraft Season Pass]]="Yes"),"Yes","No")</f>
        <v>Yes</v>
      </c>
      <c r="Q9881">
        <v>43</v>
      </c>
      <c r="R9881" s="2"/>
    </row>
    <row r="9882" spans="1:18" x14ac:dyDescent="0.25">
      <c r="A9882">
        <v>9881</v>
      </c>
      <c r="B9882" t="s">
        <v>8916</v>
      </c>
      <c r="C9882" t="s">
        <v>7</v>
      </c>
      <c r="D9882" s="50">
        <v>45997</v>
      </c>
      <c r="E9882">
        <f>YEAR(Tabela1[[#This Row],[Start Date]])</f>
        <v>2025</v>
      </c>
      <c r="F9882">
        <f>ROUNDUP(MONTH(Tabela1[[#This Row],[Start Date]])/3,0)</f>
        <v>4</v>
      </c>
      <c r="G9882" t="s">
        <v>11</v>
      </c>
      <c r="H9882">
        <v>15</v>
      </c>
      <c r="I9882" t="s">
        <v>12</v>
      </c>
      <c r="J9882" t="s">
        <v>8</v>
      </c>
      <c r="K9882">
        <v>30</v>
      </c>
      <c r="L9882" t="s">
        <v>8</v>
      </c>
      <c r="M9882">
        <v>20</v>
      </c>
      <c r="N9882">
        <v>1</v>
      </c>
      <c r="O9882" t="str">
        <f>IF(AND(Tabela1[[#This Row],[EA Play Season Pass]]="Yes",Tabela1[[#This Row],[Minecraft Season Pass]]="Yes"),"Yes","No")</f>
        <v>Yes</v>
      </c>
      <c r="P9882" t="str">
        <f>IF(OR(Tabela1[[#This Row],[EA Play Season Pass]]="Yes",Tabela1[[#This Row],[Minecraft Season Pass]]="Yes"),"Yes","No")</f>
        <v>Yes</v>
      </c>
      <c r="Q9882">
        <v>64</v>
      </c>
      <c r="R9882" s="2"/>
    </row>
    <row r="9883" spans="1:18" x14ac:dyDescent="0.25">
      <c r="A9883">
        <v>9882</v>
      </c>
      <c r="B9883" t="s">
        <v>8696</v>
      </c>
      <c r="C9883" t="s">
        <v>7</v>
      </c>
      <c r="D9883" s="50">
        <v>45997</v>
      </c>
      <c r="E9883">
        <f>YEAR(Tabela1[[#This Row],[Start Date]])</f>
        <v>2025</v>
      </c>
      <c r="F9883">
        <f>ROUNDUP(MONTH(Tabela1[[#This Row],[Start Date]])/3,0)</f>
        <v>4</v>
      </c>
      <c r="G9883" t="s">
        <v>8</v>
      </c>
      <c r="H9883">
        <v>15</v>
      </c>
      <c r="I9883" t="s">
        <v>9</v>
      </c>
      <c r="J9883" t="s">
        <v>11</v>
      </c>
      <c r="K9883">
        <v>0</v>
      </c>
      <c r="L9883" t="s">
        <v>11</v>
      </c>
      <c r="M9883">
        <v>0</v>
      </c>
      <c r="N9883">
        <v>2</v>
      </c>
      <c r="O9883" t="str">
        <f>IF(AND(Tabela1[[#This Row],[EA Play Season Pass]]="Yes",Tabela1[[#This Row],[Minecraft Season Pass]]="Yes"),"Yes","No")</f>
        <v>No</v>
      </c>
      <c r="P9883" t="str">
        <f>IF(OR(Tabela1[[#This Row],[EA Play Season Pass]]="Yes",Tabela1[[#This Row],[Minecraft Season Pass]]="Yes"),"Yes","No")</f>
        <v>No</v>
      </c>
      <c r="Q9883">
        <v>13</v>
      </c>
      <c r="R9883" s="2"/>
    </row>
    <row r="9884" spans="1:18" x14ac:dyDescent="0.25">
      <c r="A9884">
        <v>9883</v>
      </c>
      <c r="B9884" t="s">
        <v>8917</v>
      </c>
      <c r="C9884" t="s">
        <v>7</v>
      </c>
      <c r="D9884" s="50">
        <v>45997</v>
      </c>
      <c r="E9884">
        <f>YEAR(Tabela1[[#This Row],[Start Date]])</f>
        <v>2025</v>
      </c>
      <c r="F9884">
        <f>ROUNDUP(MONTH(Tabela1[[#This Row],[Start Date]])/3,0)</f>
        <v>4</v>
      </c>
      <c r="G9884" t="s">
        <v>11</v>
      </c>
      <c r="H9884">
        <v>15</v>
      </c>
      <c r="I9884" t="s">
        <v>12</v>
      </c>
      <c r="J9884" t="s">
        <v>11</v>
      </c>
      <c r="K9884">
        <v>0</v>
      </c>
      <c r="L9884" t="s">
        <v>11</v>
      </c>
      <c r="M9884">
        <v>0</v>
      </c>
      <c r="N9884">
        <v>1</v>
      </c>
      <c r="O9884" t="str">
        <f>IF(AND(Tabela1[[#This Row],[EA Play Season Pass]]="Yes",Tabela1[[#This Row],[Minecraft Season Pass]]="Yes"),"Yes","No")</f>
        <v>No</v>
      </c>
      <c r="P9884" t="str">
        <f>IF(OR(Tabela1[[#This Row],[EA Play Season Pass]]="Yes",Tabela1[[#This Row],[Minecraft Season Pass]]="Yes"),"Yes","No")</f>
        <v>No</v>
      </c>
      <c r="Q9884">
        <v>14</v>
      </c>
      <c r="R9884" s="2"/>
    </row>
    <row r="9885" spans="1:18" x14ac:dyDescent="0.25">
      <c r="A9885">
        <v>9884</v>
      </c>
      <c r="B9885" t="s">
        <v>8918</v>
      </c>
      <c r="C9885" t="s">
        <v>13</v>
      </c>
      <c r="D9885" s="50">
        <v>45997</v>
      </c>
      <c r="E9885">
        <f>YEAR(Tabela1[[#This Row],[Start Date]])</f>
        <v>2025</v>
      </c>
      <c r="F9885">
        <f>ROUNDUP(MONTH(Tabela1[[#This Row],[Start Date]])/3,0)</f>
        <v>4</v>
      </c>
      <c r="G9885" t="s">
        <v>8</v>
      </c>
      <c r="H9885">
        <v>10</v>
      </c>
      <c r="I9885" t="s">
        <v>12</v>
      </c>
      <c r="J9885" t="s">
        <v>8</v>
      </c>
      <c r="K9885">
        <v>30</v>
      </c>
      <c r="L9885" t="s">
        <v>11</v>
      </c>
      <c r="M9885">
        <v>0</v>
      </c>
      <c r="N9885">
        <v>2</v>
      </c>
      <c r="O9885" t="str">
        <f>IF(AND(Tabela1[[#This Row],[EA Play Season Pass]]="Yes",Tabela1[[#This Row],[Minecraft Season Pass]]="Yes"),"Yes","No")</f>
        <v>No</v>
      </c>
      <c r="P9885" t="str">
        <f>IF(OR(Tabela1[[#This Row],[EA Play Season Pass]]="Yes",Tabela1[[#This Row],[Minecraft Season Pass]]="Yes"),"Yes","No")</f>
        <v>Yes</v>
      </c>
      <c r="Q9885">
        <v>38</v>
      </c>
      <c r="R9885" s="2"/>
    </row>
    <row r="9886" spans="1:18" x14ac:dyDescent="0.25">
      <c r="A9886">
        <v>9885</v>
      </c>
      <c r="B9886" t="s">
        <v>2748</v>
      </c>
      <c r="C9886" t="s">
        <v>13</v>
      </c>
      <c r="D9886" s="50">
        <v>45997</v>
      </c>
      <c r="E9886">
        <f>YEAR(Tabela1[[#This Row],[Start Date]])</f>
        <v>2025</v>
      </c>
      <c r="F9886">
        <f>ROUNDUP(MONTH(Tabela1[[#This Row],[Start Date]])/3,0)</f>
        <v>4</v>
      </c>
      <c r="G9886" t="s">
        <v>11</v>
      </c>
      <c r="H9886">
        <v>10</v>
      </c>
      <c r="I9886" t="s">
        <v>12</v>
      </c>
      <c r="J9886" t="s">
        <v>11</v>
      </c>
      <c r="K9886">
        <v>0</v>
      </c>
      <c r="L9886" t="s">
        <v>8</v>
      </c>
      <c r="M9886">
        <v>20</v>
      </c>
      <c r="N9886">
        <v>3</v>
      </c>
      <c r="O9886" t="str">
        <f>IF(AND(Tabela1[[#This Row],[EA Play Season Pass]]="Yes",Tabela1[[#This Row],[Minecraft Season Pass]]="Yes"),"Yes","No")</f>
        <v>No</v>
      </c>
      <c r="P9886" t="str">
        <f>IF(OR(Tabela1[[#This Row],[EA Play Season Pass]]="Yes",Tabela1[[#This Row],[Minecraft Season Pass]]="Yes"),"Yes","No")</f>
        <v>Yes</v>
      </c>
      <c r="Q9886">
        <v>27</v>
      </c>
      <c r="R9886" s="2"/>
    </row>
    <row r="9887" spans="1:18" x14ac:dyDescent="0.25">
      <c r="A9887">
        <v>9886</v>
      </c>
      <c r="B9887" t="s">
        <v>2374</v>
      </c>
      <c r="C9887" t="s">
        <v>7</v>
      </c>
      <c r="D9887" s="50">
        <v>45997</v>
      </c>
      <c r="E9887">
        <f>YEAR(Tabela1[[#This Row],[Start Date]])</f>
        <v>2025</v>
      </c>
      <c r="F9887">
        <f>ROUNDUP(MONTH(Tabela1[[#This Row],[Start Date]])/3,0)</f>
        <v>4</v>
      </c>
      <c r="G9887" t="s">
        <v>8</v>
      </c>
      <c r="H9887">
        <v>15</v>
      </c>
      <c r="I9887" t="s">
        <v>9</v>
      </c>
      <c r="J9887" t="s">
        <v>8</v>
      </c>
      <c r="K9887">
        <v>30</v>
      </c>
      <c r="L9887" t="s">
        <v>11</v>
      </c>
      <c r="M9887">
        <v>0</v>
      </c>
      <c r="N9887">
        <v>1</v>
      </c>
      <c r="O9887" t="str">
        <f>IF(AND(Tabela1[[#This Row],[EA Play Season Pass]]="Yes",Tabela1[[#This Row],[Minecraft Season Pass]]="Yes"),"Yes","No")</f>
        <v>No</v>
      </c>
      <c r="P9887" t="str">
        <f>IF(OR(Tabela1[[#This Row],[EA Play Season Pass]]="Yes",Tabela1[[#This Row],[Minecraft Season Pass]]="Yes"),"Yes","No")</f>
        <v>Yes</v>
      </c>
      <c r="Q9887">
        <v>44</v>
      </c>
      <c r="R9887" s="2"/>
    </row>
    <row r="9888" spans="1:18" x14ac:dyDescent="0.25">
      <c r="A9888">
        <v>9887</v>
      </c>
      <c r="B9888" t="s">
        <v>8919</v>
      </c>
      <c r="C9888" t="s">
        <v>7</v>
      </c>
      <c r="D9888" s="50">
        <v>45998</v>
      </c>
      <c r="E9888">
        <f>YEAR(Tabela1[[#This Row],[Start Date]])</f>
        <v>2025</v>
      </c>
      <c r="F9888">
        <f>ROUNDUP(MONTH(Tabela1[[#This Row],[Start Date]])/3,0)</f>
        <v>4</v>
      </c>
      <c r="G9888" t="s">
        <v>11</v>
      </c>
      <c r="H9888">
        <v>15</v>
      </c>
      <c r="I9888" t="s">
        <v>14</v>
      </c>
      <c r="J9888" t="s">
        <v>8</v>
      </c>
      <c r="K9888">
        <v>30</v>
      </c>
      <c r="L9888" t="s">
        <v>8</v>
      </c>
      <c r="M9888">
        <v>20</v>
      </c>
      <c r="N9888">
        <v>1</v>
      </c>
      <c r="O9888" t="str">
        <f>IF(AND(Tabela1[[#This Row],[EA Play Season Pass]]="Yes",Tabela1[[#This Row],[Minecraft Season Pass]]="Yes"),"Yes","No")</f>
        <v>Yes</v>
      </c>
      <c r="P9888" t="str">
        <f>IF(OR(Tabela1[[#This Row],[EA Play Season Pass]]="Yes",Tabela1[[#This Row],[Minecraft Season Pass]]="Yes"),"Yes","No")</f>
        <v>Yes</v>
      </c>
      <c r="Q9888">
        <v>64</v>
      </c>
      <c r="R9888" s="2"/>
    </row>
    <row r="9889" spans="1:18" x14ac:dyDescent="0.25">
      <c r="A9889">
        <v>9888</v>
      </c>
      <c r="B9889" t="s">
        <v>8920</v>
      </c>
      <c r="C9889" t="s">
        <v>7</v>
      </c>
      <c r="D9889" s="50">
        <v>45998</v>
      </c>
      <c r="E9889">
        <f>YEAR(Tabela1[[#This Row],[Start Date]])</f>
        <v>2025</v>
      </c>
      <c r="F9889">
        <f>ROUNDUP(MONTH(Tabela1[[#This Row],[Start Date]])/3,0)</f>
        <v>4</v>
      </c>
      <c r="G9889" t="s">
        <v>8</v>
      </c>
      <c r="H9889">
        <v>15</v>
      </c>
      <c r="I9889" t="s">
        <v>14</v>
      </c>
      <c r="J9889" t="s">
        <v>11</v>
      </c>
      <c r="K9889">
        <v>0</v>
      </c>
      <c r="L9889" t="s">
        <v>11</v>
      </c>
      <c r="M9889">
        <v>0</v>
      </c>
      <c r="N9889">
        <v>2</v>
      </c>
      <c r="O9889" t="str">
        <f>IF(AND(Tabela1[[#This Row],[EA Play Season Pass]]="Yes",Tabela1[[#This Row],[Minecraft Season Pass]]="Yes"),"Yes","No")</f>
        <v>No</v>
      </c>
      <c r="P9889" t="str">
        <f>IF(OR(Tabela1[[#This Row],[EA Play Season Pass]]="Yes",Tabela1[[#This Row],[Minecraft Season Pass]]="Yes"),"Yes","No")</f>
        <v>No</v>
      </c>
      <c r="Q9889">
        <v>13</v>
      </c>
      <c r="R9889" s="2"/>
    </row>
    <row r="9890" spans="1:18" x14ac:dyDescent="0.25">
      <c r="A9890">
        <v>9889</v>
      </c>
      <c r="B9890" t="s">
        <v>8921</v>
      </c>
      <c r="C9890" t="s">
        <v>10</v>
      </c>
      <c r="D9890" s="50">
        <v>45998</v>
      </c>
      <c r="E9890">
        <f>YEAR(Tabela1[[#This Row],[Start Date]])</f>
        <v>2025</v>
      </c>
      <c r="F9890">
        <f>ROUNDUP(MONTH(Tabela1[[#This Row],[Start Date]])/3,0)</f>
        <v>4</v>
      </c>
      <c r="G9890" t="s">
        <v>11</v>
      </c>
      <c r="H9890">
        <v>5</v>
      </c>
      <c r="I9890" t="s">
        <v>9</v>
      </c>
      <c r="J9890" t="s">
        <v>8</v>
      </c>
      <c r="K9890">
        <v>30</v>
      </c>
      <c r="L9890" t="s">
        <v>11</v>
      </c>
      <c r="M9890">
        <v>0</v>
      </c>
      <c r="N9890">
        <v>1</v>
      </c>
      <c r="O9890" t="str">
        <f>IF(AND(Tabela1[[#This Row],[EA Play Season Pass]]="Yes",Tabela1[[#This Row],[Minecraft Season Pass]]="Yes"),"Yes","No")</f>
        <v>No</v>
      </c>
      <c r="P9890" t="str">
        <f>IF(OR(Tabela1[[#This Row],[EA Play Season Pass]]="Yes",Tabela1[[#This Row],[Minecraft Season Pass]]="Yes"),"Yes","No")</f>
        <v>Yes</v>
      </c>
      <c r="Q9890">
        <v>34</v>
      </c>
      <c r="R9890" s="2"/>
    </row>
    <row r="9891" spans="1:18" x14ac:dyDescent="0.25">
      <c r="A9891">
        <v>9890</v>
      </c>
      <c r="B9891" t="s">
        <v>5352</v>
      </c>
      <c r="C9891" t="s">
        <v>10</v>
      </c>
      <c r="D9891" s="50">
        <v>45998</v>
      </c>
      <c r="E9891">
        <f>YEAR(Tabela1[[#This Row],[Start Date]])</f>
        <v>2025</v>
      </c>
      <c r="F9891">
        <f>ROUNDUP(MONTH(Tabela1[[#This Row],[Start Date]])/3,0)</f>
        <v>4</v>
      </c>
      <c r="G9891" t="s">
        <v>11</v>
      </c>
      <c r="H9891">
        <v>5</v>
      </c>
      <c r="I9891" t="s">
        <v>14</v>
      </c>
      <c r="J9891" t="s">
        <v>8</v>
      </c>
      <c r="K9891">
        <v>30</v>
      </c>
      <c r="L9891" t="s">
        <v>8</v>
      </c>
      <c r="M9891">
        <v>20</v>
      </c>
      <c r="N9891">
        <v>2</v>
      </c>
      <c r="O9891" t="str">
        <f>IF(AND(Tabela1[[#This Row],[EA Play Season Pass]]="Yes",Tabela1[[#This Row],[Minecraft Season Pass]]="Yes"),"Yes","No")</f>
        <v>Yes</v>
      </c>
      <c r="P9891" t="str">
        <f>IF(OR(Tabela1[[#This Row],[EA Play Season Pass]]="Yes",Tabela1[[#This Row],[Minecraft Season Pass]]="Yes"),"Yes","No")</f>
        <v>Yes</v>
      </c>
      <c r="Q9891">
        <v>53</v>
      </c>
      <c r="R9891" s="2"/>
    </row>
    <row r="9892" spans="1:18" x14ac:dyDescent="0.25">
      <c r="A9892">
        <v>9891</v>
      </c>
      <c r="B9892" t="s">
        <v>3000</v>
      </c>
      <c r="C9892" t="s">
        <v>7</v>
      </c>
      <c r="D9892" s="50">
        <v>45998</v>
      </c>
      <c r="E9892">
        <f>YEAR(Tabela1[[#This Row],[Start Date]])</f>
        <v>2025</v>
      </c>
      <c r="F9892">
        <f>ROUNDUP(MONTH(Tabela1[[#This Row],[Start Date]])/3,0)</f>
        <v>4</v>
      </c>
      <c r="G9892" t="s">
        <v>11</v>
      </c>
      <c r="H9892">
        <v>15</v>
      </c>
      <c r="I9892" t="s">
        <v>14</v>
      </c>
      <c r="J9892" t="s">
        <v>11</v>
      </c>
      <c r="K9892">
        <v>0</v>
      </c>
      <c r="L9892" t="s">
        <v>8</v>
      </c>
      <c r="M9892">
        <v>20</v>
      </c>
      <c r="N9892">
        <v>1</v>
      </c>
      <c r="O9892" t="str">
        <f>IF(AND(Tabela1[[#This Row],[EA Play Season Pass]]="Yes",Tabela1[[#This Row],[Minecraft Season Pass]]="Yes"),"Yes","No")</f>
        <v>No</v>
      </c>
      <c r="P9892" t="str">
        <f>IF(OR(Tabela1[[#This Row],[EA Play Season Pass]]="Yes",Tabela1[[#This Row],[Minecraft Season Pass]]="Yes"),"Yes","No")</f>
        <v>Yes</v>
      </c>
      <c r="Q9892">
        <v>34</v>
      </c>
      <c r="R9892" s="2"/>
    </row>
    <row r="9893" spans="1:18" x14ac:dyDescent="0.25">
      <c r="A9893">
        <v>9892</v>
      </c>
      <c r="B9893" t="s">
        <v>8922</v>
      </c>
      <c r="C9893" t="s">
        <v>10</v>
      </c>
      <c r="D9893" s="50">
        <v>45998</v>
      </c>
      <c r="E9893">
        <f>YEAR(Tabela1[[#This Row],[Start Date]])</f>
        <v>2025</v>
      </c>
      <c r="F9893">
        <f>ROUNDUP(MONTH(Tabela1[[#This Row],[Start Date]])/3,0)</f>
        <v>4</v>
      </c>
      <c r="G9893" t="s">
        <v>8</v>
      </c>
      <c r="H9893">
        <v>5</v>
      </c>
      <c r="I9893" t="s">
        <v>12</v>
      </c>
      <c r="J9893" t="s">
        <v>8</v>
      </c>
      <c r="K9893">
        <v>30</v>
      </c>
      <c r="L9893" t="s">
        <v>11</v>
      </c>
      <c r="M9893">
        <v>0</v>
      </c>
      <c r="N9893">
        <v>3</v>
      </c>
      <c r="O9893" t="str">
        <f>IF(AND(Tabela1[[#This Row],[EA Play Season Pass]]="Yes",Tabela1[[#This Row],[Minecraft Season Pass]]="Yes"),"Yes","No")</f>
        <v>No</v>
      </c>
      <c r="P9893" t="str">
        <f>IF(OR(Tabela1[[#This Row],[EA Play Season Pass]]="Yes",Tabela1[[#This Row],[Minecraft Season Pass]]="Yes"),"Yes","No")</f>
        <v>Yes</v>
      </c>
      <c r="Q9893">
        <v>32</v>
      </c>
      <c r="R9893" s="2"/>
    </row>
    <row r="9894" spans="1:18" x14ac:dyDescent="0.25">
      <c r="A9894">
        <v>9893</v>
      </c>
      <c r="B9894" t="s">
        <v>8923</v>
      </c>
      <c r="C9894" t="s">
        <v>7</v>
      </c>
      <c r="D9894" s="50">
        <v>45998</v>
      </c>
      <c r="E9894">
        <f>YEAR(Tabela1[[#This Row],[Start Date]])</f>
        <v>2025</v>
      </c>
      <c r="F9894">
        <f>ROUNDUP(MONTH(Tabela1[[#This Row],[Start Date]])/3,0)</f>
        <v>4</v>
      </c>
      <c r="G9894" t="s">
        <v>11</v>
      </c>
      <c r="H9894">
        <v>15</v>
      </c>
      <c r="I9894" t="s">
        <v>9</v>
      </c>
      <c r="J9894" t="s">
        <v>8</v>
      </c>
      <c r="K9894">
        <v>30</v>
      </c>
      <c r="L9894" t="s">
        <v>8</v>
      </c>
      <c r="M9894">
        <v>20</v>
      </c>
      <c r="N9894">
        <v>2</v>
      </c>
      <c r="O9894" t="str">
        <f>IF(AND(Tabela1[[#This Row],[EA Play Season Pass]]="Yes",Tabela1[[#This Row],[Minecraft Season Pass]]="Yes"),"Yes","No")</f>
        <v>Yes</v>
      </c>
      <c r="P9894" t="str">
        <f>IF(OR(Tabela1[[#This Row],[EA Play Season Pass]]="Yes",Tabela1[[#This Row],[Minecraft Season Pass]]="Yes"),"Yes","No")</f>
        <v>Yes</v>
      </c>
      <c r="Q9894">
        <v>63</v>
      </c>
      <c r="R9894" s="2"/>
    </row>
    <row r="9895" spans="1:18" x14ac:dyDescent="0.25">
      <c r="A9895">
        <v>9894</v>
      </c>
      <c r="B9895" t="s">
        <v>793</v>
      </c>
      <c r="C9895" t="s">
        <v>13</v>
      </c>
      <c r="D9895" s="50">
        <v>45998</v>
      </c>
      <c r="E9895">
        <f>YEAR(Tabela1[[#This Row],[Start Date]])</f>
        <v>2025</v>
      </c>
      <c r="F9895">
        <f>ROUNDUP(MONTH(Tabela1[[#This Row],[Start Date]])/3,0)</f>
        <v>4</v>
      </c>
      <c r="G9895" t="s">
        <v>11</v>
      </c>
      <c r="H9895">
        <v>10</v>
      </c>
      <c r="I9895" t="s">
        <v>9</v>
      </c>
      <c r="J9895" t="s">
        <v>8</v>
      </c>
      <c r="K9895">
        <v>30</v>
      </c>
      <c r="L9895" t="s">
        <v>11</v>
      </c>
      <c r="M9895">
        <v>0</v>
      </c>
      <c r="N9895">
        <v>2</v>
      </c>
      <c r="O9895" t="str">
        <f>IF(AND(Tabela1[[#This Row],[EA Play Season Pass]]="Yes",Tabela1[[#This Row],[Minecraft Season Pass]]="Yes"),"Yes","No")</f>
        <v>No</v>
      </c>
      <c r="P9895" t="str">
        <f>IF(OR(Tabela1[[#This Row],[EA Play Season Pass]]="Yes",Tabela1[[#This Row],[Minecraft Season Pass]]="Yes"),"Yes","No")</f>
        <v>Yes</v>
      </c>
      <c r="Q9895">
        <v>38</v>
      </c>
      <c r="R9895" s="2"/>
    </row>
    <row r="9896" spans="1:18" x14ac:dyDescent="0.25">
      <c r="A9896">
        <v>9895</v>
      </c>
      <c r="B9896" t="s">
        <v>8924</v>
      </c>
      <c r="C9896" t="s">
        <v>13</v>
      </c>
      <c r="D9896" s="50">
        <v>45998</v>
      </c>
      <c r="E9896">
        <f>YEAR(Tabela1[[#This Row],[Start Date]])</f>
        <v>2025</v>
      </c>
      <c r="F9896">
        <f>ROUNDUP(MONTH(Tabela1[[#This Row],[Start Date]])/3,0)</f>
        <v>4</v>
      </c>
      <c r="G9896" t="s">
        <v>8</v>
      </c>
      <c r="H9896">
        <v>10</v>
      </c>
      <c r="I9896" t="s">
        <v>14</v>
      </c>
      <c r="J9896" t="s">
        <v>8</v>
      </c>
      <c r="K9896">
        <v>30</v>
      </c>
      <c r="L9896" t="s">
        <v>11</v>
      </c>
      <c r="M9896">
        <v>0</v>
      </c>
      <c r="N9896">
        <v>1</v>
      </c>
      <c r="O9896" t="str">
        <f>IF(AND(Tabela1[[#This Row],[EA Play Season Pass]]="Yes",Tabela1[[#This Row],[Minecraft Season Pass]]="Yes"),"Yes","No")</f>
        <v>No</v>
      </c>
      <c r="P9896" t="str">
        <f>IF(OR(Tabela1[[#This Row],[EA Play Season Pass]]="Yes",Tabela1[[#This Row],[Minecraft Season Pass]]="Yes"),"Yes","No")</f>
        <v>Yes</v>
      </c>
      <c r="Q9896">
        <v>39</v>
      </c>
      <c r="R9896" s="2"/>
    </row>
    <row r="9897" spans="1:18" x14ac:dyDescent="0.25">
      <c r="A9897">
        <v>9896</v>
      </c>
      <c r="B9897" t="s">
        <v>8925</v>
      </c>
      <c r="C9897" t="s">
        <v>13</v>
      </c>
      <c r="D9897" s="50">
        <v>45998</v>
      </c>
      <c r="E9897">
        <f>YEAR(Tabela1[[#This Row],[Start Date]])</f>
        <v>2025</v>
      </c>
      <c r="F9897">
        <f>ROUNDUP(MONTH(Tabela1[[#This Row],[Start Date]])/3,0)</f>
        <v>4</v>
      </c>
      <c r="G9897" t="s">
        <v>11</v>
      </c>
      <c r="H9897">
        <v>10</v>
      </c>
      <c r="I9897" t="s">
        <v>12</v>
      </c>
      <c r="J9897" t="s">
        <v>11</v>
      </c>
      <c r="K9897">
        <v>0</v>
      </c>
      <c r="L9897" t="s">
        <v>8</v>
      </c>
      <c r="M9897">
        <v>20</v>
      </c>
      <c r="N9897">
        <v>3</v>
      </c>
      <c r="O9897" t="str">
        <f>IF(AND(Tabela1[[#This Row],[EA Play Season Pass]]="Yes",Tabela1[[#This Row],[Minecraft Season Pass]]="Yes"),"Yes","No")</f>
        <v>No</v>
      </c>
      <c r="P9897" t="str">
        <f>IF(OR(Tabela1[[#This Row],[EA Play Season Pass]]="Yes",Tabela1[[#This Row],[Minecraft Season Pass]]="Yes"),"Yes","No")</f>
        <v>Yes</v>
      </c>
      <c r="Q9897">
        <v>27</v>
      </c>
      <c r="R9897" s="2"/>
    </row>
    <row r="9898" spans="1:18" x14ac:dyDescent="0.25">
      <c r="A9898">
        <v>9897</v>
      </c>
      <c r="B9898" t="s">
        <v>8926</v>
      </c>
      <c r="C9898" t="s">
        <v>13</v>
      </c>
      <c r="D9898" s="50">
        <v>45998</v>
      </c>
      <c r="E9898">
        <f>YEAR(Tabela1[[#This Row],[Start Date]])</f>
        <v>2025</v>
      </c>
      <c r="F9898">
        <f>ROUNDUP(MONTH(Tabela1[[#This Row],[Start Date]])/3,0)</f>
        <v>4</v>
      </c>
      <c r="G9898" t="s">
        <v>11</v>
      </c>
      <c r="H9898">
        <v>10</v>
      </c>
      <c r="I9898" t="s">
        <v>9</v>
      </c>
      <c r="J9898" t="s">
        <v>11</v>
      </c>
      <c r="K9898">
        <v>0</v>
      </c>
      <c r="L9898" t="s">
        <v>8</v>
      </c>
      <c r="M9898">
        <v>20</v>
      </c>
      <c r="N9898">
        <v>2</v>
      </c>
      <c r="O9898" t="str">
        <f>IF(AND(Tabela1[[#This Row],[EA Play Season Pass]]="Yes",Tabela1[[#This Row],[Minecraft Season Pass]]="Yes"),"Yes","No")</f>
        <v>No</v>
      </c>
      <c r="P9898" t="str">
        <f>IF(OR(Tabela1[[#This Row],[EA Play Season Pass]]="Yes",Tabela1[[#This Row],[Minecraft Season Pass]]="Yes"),"Yes","No")</f>
        <v>Yes</v>
      </c>
      <c r="Q9898">
        <v>28</v>
      </c>
      <c r="R9898" s="2"/>
    </row>
    <row r="9899" spans="1:18" x14ac:dyDescent="0.25">
      <c r="A9899">
        <v>9898</v>
      </c>
      <c r="B9899" t="s">
        <v>3359</v>
      </c>
      <c r="C9899" t="s">
        <v>10</v>
      </c>
      <c r="D9899" s="50">
        <v>45998</v>
      </c>
      <c r="E9899">
        <f>YEAR(Tabela1[[#This Row],[Start Date]])</f>
        <v>2025</v>
      </c>
      <c r="F9899">
        <f>ROUNDUP(MONTH(Tabela1[[#This Row],[Start Date]])/3,0)</f>
        <v>4</v>
      </c>
      <c r="G9899" t="s">
        <v>8</v>
      </c>
      <c r="H9899">
        <v>5</v>
      </c>
      <c r="I9899" t="s">
        <v>12</v>
      </c>
      <c r="J9899" t="s">
        <v>11</v>
      </c>
      <c r="K9899">
        <v>0</v>
      </c>
      <c r="L9899" t="s">
        <v>11</v>
      </c>
      <c r="M9899">
        <v>0</v>
      </c>
      <c r="N9899">
        <v>2</v>
      </c>
      <c r="O9899" t="str">
        <f>IF(AND(Tabela1[[#This Row],[EA Play Season Pass]]="Yes",Tabela1[[#This Row],[Minecraft Season Pass]]="Yes"),"Yes","No")</f>
        <v>No</v>
      </c>
      <c r="P9899" t="str">
        <f>IF(OR(Tabela1[[#This Row],[EA Play Season Pass]]="Yes",Tabela1[[#This Row],[Minecraft Season Pass]]="Yes"),"Yes","No")</f>
        <v>No</v>
      </c>
      <c r="Q9899">
        <v>3</v>
      </c>
      <c r="R9899" s="2"/>
    </row>
    <row r="9900" spans="1:18" x14ac:dyDescent="0.25">
      <c r="A9900">
        <v>9899</v>
      </c>
      <c r="B9900" t="s">
        <v>1382</v>
      </c>
      <c r="C9900" t="s">
        <v>13</v>
      </c>
      <c r="D9900" s="50">
        <v>45999</v>
      </c>
      <c r="E9900">
        <f>YEAR(Tabela1[[#This Row],[Start Date]])</f>
        <v>2025</v>
      </c>
      <c r="F9900">
        <f>ROUNDUP(MONTH(Tabela1[[#This Row],[Start Date]])/3,0)</f>
        <v>4</v>
      </c>
      <c r="G9900" t="s">
        <v>11</v>
      </c>
      <c r="H9900">
        <v>10</v>
      </c>
      <c r="I9900" t="s">
        <v>9</v>
      </c>
      <c r="J9900" t="s">
        <v>8</v>
      </c>
      <c r="K9900">
        <v>30</v>
      </c>
      <c r="L9900" t="s">
        <v>11</v>
      </c>
      <c r="M9900">
        <v>0</v>
      </c>
      <c r="N9900">
        <v>3</v>
      </c>
      <c r="O9900" t="str">
        <f>IF(AND(Tabela1[[#This Row],[EA Play Season Pass]]="Yes",Tabela1[[#This Row],[Minecraft Season Pass]]="Yes"),"Yes","No")</f>
        <v>No</v>
      </c>
      <c r="P9900" t="str">
        <f>IF(OR(Tabela1[[#This Row],[EA Play Season Pass]]="Yes",Tabela1[[#This Row],[Minecraft Season Pass]]="Yes"),"Yes","No")</f>
        <v>Yes</v>
      </c>
      <c r="Q9900">
        <v>37</v>
      </c>
      <c r="R9900" s="2"/>
    </row>
    <row r="9901" spans="1:18" x14ac:dyDescent="0.25">
      <c r="A9901">
        <v>9900</v>
      </c>
      <c r="B9901" t="s">
        <v>1952</v>
      </c>
      <c r="C9901" t="s">
        <v>13</v>
      </c>
      <c r="D9901" s="50">
        <v>45999</v>
      </c>
      <c r="E9901">
        <f>YEAR(Tabela1[[#This Row],[Start Date]])</f>
        <v>2025</v>
      </c>
      <c r="F9901">
        <f>ROUNDUP(MONTH(Tabela1[[#This Row],[Start Date]])/3,0)</f>
        <v>4</v>
      </c>
      <c r="G9901" t="s">
        <v>11</v>
      </c>
      <c r="H9901">
        <v>10</v>
      </c>
      <c r="I9901" t="s">
        <v>9</v>
      </c>
      <c r="J9901" t="s">
        <v>8</v>
      </c>
      <c r="K9901">
        <v>30</v>
      </c>
      <c r="L9901" t="s">
        <v>8</v>
      </c>
      <c r="M9901">
        <v>20</v>
      </c>
      <c r="N9901">
        <v>1</v>
      </c>
      <c r="O9901" t="str">
        <f>IF(AND(Tabela1[[#This Row],[EA Play Season Pass]]="Yes",Tabela1[[#This Row],[Minecraft Season Pass]]="Yes"),"Yes","No")</f>
        <v>Yes</v>
      </c>
      <c r="P9901" t="str">
        <f>IF(OR(Tabela1[[#This Row],[EA Play Season Pass]]="Yes",Tabela1[[#This Row],[Minecraft Season Pass]]="Yes"),"Yes","No")</f>
        <v>Yes</v>
      </c>
      <c r="Q9901">
        <v>59</v>
      </c>
      <c r="R9901" s="2"/>
    </row>
    <row r="9902" spans="1:18" x14ac:dyDescent="0.25">
      <c r="A9902">
        <v>9901</v>
      </c>
      <c r="B9902" t="s">
        <v>6139</v>
      </c>
      <c r="C9902" t="s">
        <v>7</v>
      </c>
      <c r="D9902" s="50">
        <v>45999</v>
      </c>
      <c r="E9902">
        <f>YEAR(Tabela1[[#This Row],[Start Date]])</f>
        <v>2025</v>
      </c>
      <c r="F9902">
        <f>ROUNDUP(MONTH(Tabela1[[#This Row],[Start Date]])/3,0)</f>
        <v>4</v>
      </c>
      <c r="G9902" t="s">
        <v>8</v>
      </c>
      <c r="H9902">
        <v>15</v>
      </c>
      <c r="I9902" t="s">
        <v>12</v>
      </c>
      <c r="J9902" t="s">
        <v>8</v>
      </c>
      <c r="K9902">
        <v>30</v>
      </c>
      <c r="L9902" t="s">
        <v>11</v>
      </c>
      <c r="M9902">
        <v>0</v>
      </c>
      <c r="N9902">
        <v>2</v>
      </c>
      <c r="O9902" t="str">
        <f>IF(AND(Tabela1[[#This Row],[EA Play Season Pass]]="Yes",Tabela1[[#This Row],[Minecraft Season Pass]]="Yes"),"Yes","No")</f>
        <v>No</v>
      </c>
      <c r="P9902" t="str">
        <f>IF(OR(Tabela1[[#This Row],[EA Play Season Pass]]="Yes",Tabela1[[#This Row],[Minecraft Season Pass]]="Yes"),"Yes","No")</f>
        <v>Yes</v>
      </c>
      <c r="Q9902">
        <v>43</v>
      </c>
      <c r="R9902" s="2"/>
    </row>
    <row r="9903" spans="1:18" x14ac:dyDescent="0.25">
      <c r="A9903">
        <v>9902</v>
      </c>
      <c r="B9903" t="s">
        <v>8927</v>
      </c>
      <c r="C9903" t="s">
        <v>7</v>
      </c>
      <c r="D9903" s="50">
        <v>45999</v>
      </c>
      <c r="E9903">
        <f>YEAR(Tabela1[[#This Row],[Start Date]])</f>
        <v>2025</v>
      </c>
      <c r="F9903">
        <f>ROUNDUP(MONTH(Tabela1[[#This Row],[Start Date]])/3,0)</f>
        <v>4</v>
      </c>
      <c r="G9903" t="s">
        <v>11</v>
      </c>
      <c r="H9903">
        <v>15</v>
      </c>
      <c r="I9903" t="s">
        <v>12</v>
      </c>
      <c r="J9903" t="s">
        <v>8</v>
      </c>
      <c r="K9903">
        <v>30</v>
      </c>
      <c r="L9903" t="s">
        <v>11</v>
      </c>
      <c r="M9903">
        <v>0</v>
      </c>
      <c r="N9903">
        <v>3</v>
      </c>
      <c r="O9903" t="str">
        <f>IF(AND(Tabela1[[#This Row],[EA Play Season Pass]]="Yes",Tabela1[[#This Row],[Minecraft Season Pass]]="Yes"),"Yes","No")</f>
        <v>No</v>
      </c>
      <c r="P9903" t="str">
        <f>IF(OR(Tabela1[[#This Row],[EA Play Season Pass]]="Yes",Tabela1[[#This Row],[Minecraft Season Pass]]="Yes"),"Yes","No")</f>
        <v>Yes</v>
      </c>
      <c r="Q9903">
        <v>42</v>
      </c>
      <c r="R9903" s="2"/>
    </row>
    <row r="9904" spans="1:18" x14ac:dyDescent="0.25">
      <c r="A9904">
        <v>9903</v>
      </c>
      <c r="B9904" t="s">
        <v>8928</v>
      </c>
      <c r="C9904" t="s">
        <v>7</v>
      </c>
      <c r="D9904" s="50">
        <v>45999</v>
      </c>
      <c r="E9904">
        <f>YEAR(Tabela1[[#This Row],[Start Date]])</f>
        <v>2025</v>
      </c>
      <c r="F9904">
        <f>ROUNDUP(MONTH(Tabela1[[#This Row],[Start Date]])/3,0)</f>
        <v>4</v>
      </c>
      <c r="G9904" t="s">
        <v>11</v>
      </c>
      <c r="H9904">
        <v>15</v>
      </c>
      <c r="I9904" t="s">
        <v>9</v>
      </c>
      <c r="J9904" t="s">
        <v>11</v>
      </c>
      <c r="K9904">
        <v>0</v>
      </c>
      <c r="L9904" t="s">
        <v>11</v>
      </c>
      <c r="M9904">
        <v>0</v>
      </c>
      <c r="N9904">
        <v>1</v>
      </c>
      <c r="O9904" t="str">
        <f>IF(AND(Tabela1[[#This Row],[EA Play Season Pass]]="Yes",Tabela1[[#This Row],[Minecraft Season Pass]]="Yes"),"Yes","No")</f>
        <v>No</v>
      </c>
      <c r="P9904" t="str">
        <f>IF(OR(Tabela1[[#This Row],[EA Play Season Pass]]="Yes",Tabela1[[#This Row],[Minecraft Season Pass]]="Yes"),"Yes","No")</f>
        <v>No</v>
      </c>
      <c r="Q9904">
        <v>14</v>
      </c>
      <c r="R9904" s="2"/>
    </row>
    <row r="9905" spans="1:18" x14ac:dyDescent="0.25">
      <c r="A9905">
        <v>9904</v>
      </c>
      <c r="B9905" t="s">
        <v>8929</v>
      </c>
      <c r="C9905" t="s">
        <v>10</v>
      </c>
      <c r="D9905" s="50">
        <v>45999</v>
      </c>
      <c r="E9905">
        <f>YEAR(Tabela1[[#This Row],[Start Date]])</f>
        <v>2025</v>
      </c>
      <c r="F9905">
        <f>ROUNDUP(MONTH(Tabela1[[#This Row],[Start Date]])/3,0)</f>
        <v>4</v>
      </c>
      <c r="G9905" t="s">
        <v>8</v>
      </c>
      <c r="H9905">
        <v>5</v>
      </c>
      <c r="I9905" t="s">
        <v>9</v>
      </c>
      <c r="J9905" t="s">
        <v>8</v>
      </c>
      <c r="K9905">
        <v>30</v>
      </c>
      <c r="L9905" t="s">
        <v>11</v>
      </c>
      <c r="M9905">
        <v>0</v>
      </c>
      <c r="N9905">
        <v>1</v>
      </c>
      <c r="O9905" t="str">
        <f>IF(AND(Tabela1[[#This Row],[EA Play Season Pass]]="Yes",Tabela1[[#This Row],[Minecraft Season Pass]]="Yes"),"Yes","No")</f>
        <v>No</v>
      </c>
      <c r="P9905" t="str">
        <f>IF(OR(Tabela1[[#This Row],[EA Play Season Pass]]="Yes",Tabela1[[#This Row],[Minecraft Season Pass]]="Yes"),"Yes","No")</f>
        <v>Yes</v>
      </c>
      <c r="Q9905">
        <v>34</v>
      </c>
      <c r="R9905" s="2"/>
    </row>
    <row r="9906" spans="1:18" x14ac:dyDescent="0.25">
      <c r="A9906">
        <v>9905</v>
      </c>
      <c r="B9906" t="s">
        <v>8930</v>
      </c>
      <c r="C9906" t="s">
        <v>13</v>
      </c>
      <c r="D9906" s="50">
        <v>45999</v>
      </c>
      <c r="E9906">
        <f>YEAR(Tabela1[[#This Row],[Start Date]])</f>
        <v>2025</v>
      </c>
      <c r="F9906">
        <f>ROUNDUP(MONTH(Tabela1[[#This Row],[Start Date]])/3,0)</f>
        <v>4</v>
      </c>
      <c r="G9906" t="s">
        <v>8</v>
      </c>
      <c r="H9906">
        <v>10</v>
      </c>
      <c r="I9906" t="s">
        <v>9</v>
      </c>
      <c r="J9906" t="s">
        <v>11</v>
      </c>
      <c r="K9906">
        <v>0</v>
      </c>
      <c r="L9906" t="s">
        <v>8</v>
      </c>
      <c r="M9906">
        <v>20</v>
      </c>
      <c r="N9906">
        <v>2</v>
      </c>
      <c r="O9906" t="str">
        <f>IF(AND(Tabela1[[#This Row],[EA Play Season Pass]]="Yes",Tabela1[[#This Row],[Minecraft Season Pass]]="Yes"),"Yes","No")</f>
        <v>No</v>
      </c>
      <c r="P9906" t="str">
        <f>IF(OR(Tabela1[[#This Row],[EA Play Season Pass]]="Yes",Tabela1[[#This Row],[Minecraft Season Pass]]="Yes"),"Yes","No")</f>
        <v>Yes</v>
      </c>
      <c r="Q9906">
        <v>28</v>
      </c>
      <c r="R9906" s="2"/>
    </row>
    <row r="9907" spans="1:18" x14ac:dyDescent="0.25">
      <c r="A9907">
        <v>9906</v>
      </c>
      <c r="B9907" t="s">
        <v>2531</v>
      </c>
      <c r="C9907" t="s">
        <v>10</v>
      </c>
      <c r="D9907" s="50">
        <v>45999</v>
      </c>
      <c r="E9907">
        <f>YEAR(Tabela1[[#This Row],[Start Date]])</f>
        <v>2025</v>
      </c>
      <c r="F9907">
        <f>ROUNDUP(MONTH(Tabela1[[#This Row],[Start Date]])/3,0)</f>
        <v>4</v>
      </c>
      <c r="G9907" t="s">
        <v>8</v>
      </c>
      <c r="H9907">
        <v>5</v>
      </c>
      <c r="I9907" t="s">
        <v>12</v>
      </c>
      <c r="J9907" t="s">
        <v>8</v>
      </c>
      <c r="K9907">
        <v>30</v>
      </c>
      <c r="L9907" t="s">
        <v>8</v>
      </c>
      <c r="M9907">
        <v>20</v>
      </c>
      <c r="N9907">
        <v>2</v>
      </c>
      <c r="O9907" t="str">
        <f>IF(AND(Tabela1[[#This Row],[EA Play Season Pass]]="Yes",Tabela1[[#This Row],[Minecraft Season Pass]]="Yes"),"Yes","No")</f>
        <v>Yes</v>
      </c>
      <c r="P9907" t="str">
        <f>IF(OR(Tabela1[[#This Row],[EA Play Season Pass]]="Yes",Tabela1[[#This Row],[Minecraft Season Pass]]="Yes"),"Yes","No")</f>
        <v>Yes</v>
      </c>
      <c r="Q9907">
        <v>53</v>
      </c>
      <c r="R9907" s="2"/>
    </row>
    <row r="9908" spans="1:18" x14ac:dyDescent="0.25">
      <c r="A9908">
        <v>9907</v>
      </c>
      <c r="B9908" t="s">
        <v>2045</v>
      </c>
      <c r="C9908" t="s">
        <v>7</v>
      </c>
      <c r="D9908" s="50">
        <v>45999</v>
      </c>
      <c r="E9908">
        <f>YEAR(Tabela1[[#This Row],[Start Date]])</f>
        <v>2025</v>
      </c>
      <c r="F9908">
        <f>ROUNDUP(MONTH(Tabela1[[#This Row],[Start Date]])/3,0)</f>
        <v>4</v>
      </c>
      <c r="G9908" t="s">
        <v>11</v>
      </c>
      <c r="H9908">
        <v>15</v>
      </c>
      <c r="I9908" t="s">
        <v>9</v>
      </c>
      <c r="J9908" t="s">
        <v>11</v>
      </c>
      <c r="K9908">
        <v>0</v>
      </c>
      <c r="L9908" t="s">
        <v>11</v>
      </c>
      <c r="M9908">
        <v>0</v>
      </c>
      <c r="N9908">
        <v>2</v>
      </c>
      <c r="O9908" t="str">
        <f>IF(AND(Tabela1[[#This Row],[EA Play Season Pass]]="Yes",Tabela1[[#This Row],[Minecraft Season Pass]]="Yes"),"Yes","No")</f>
        <v>No</v>
      </c>
      <c r="P9908" t="str">
        <f>IF(OR(Tabela1[[#This Row],[EA Play Season Pass]]="Yes",Tabela1[[#This Row],[Minecraft Season Pass]]="Yes"),"Yes","No")</f>
        <v>No</v>
      </c>
      <c r="Q9908">
        <v>13</v>
      </c>
      <c r="R9908" s="2"/>
    </row>
    <row r="9909" spans="1:18" x14ac:dyDescent="0.25">
      <c r="A9909">
        <v>9908</v>
      </c>
      <c r="B9909" t="s">
        <v>8931</v>
      </c>
      <c r="C9909" t="s">
        <v>10</v>
      </c>
      <c r="D9909" s="50">
        <v>46000</v>
      </c>
      <c r="E9909">
        <f>YEAR(Tabela1[[#This Row],[Start Date]])</f>
        <v>2025</v>
      </c>
      <c r="F9909">
        <f>ROUNDUP(MONTH(Tabela1[[#This Row],[Start Date]])/3,0)</f>
        <v>4</v>
      </c>
      <c r="G9909" t="s">
        <v>8</v>
      </c>
      <c r="H9909">
        <v>5</v>
      </c>
      <c r="I9909" t="s">
        <v>9</v>
      </c>
      <c r="J9909" t="s">
        <v>8</v>
      </c>
      <c r="K9909">
        <v>30</v>
      </c>
      <c r="L9909" t="s">
        <v>8</v>
      </c>
      <c r="M9909">
        <v>20</v>
      </c>
      <c r="N9909">
        <v>2</v>
      </c>
      <c r="O9909" t="str">
        <f>IF(AND(Tabela1[[#This Row],[EA Play Season Pass]]="Yes",Tabela1[[#This Row],[Minecraft Season Pass]]="Yes"),"Yes","No")</f>
        <v>Yes</v>
      </c>
      <c r="P9909" t="str">
        <f>IF(OR(Tabela1[[#This Row],[EA Play Season Pass]]="Yes",Tabela1[[#This Row],[Minecraft Season Pass]]="Yes"),"Yes","No")</f>
        <v>Yes</v>
      </c>
      <c r="Q9909">
        <v>53</v>
      </c>
      <c r="R9909" s="2"/>
    </row>
    <row r="9910" spans="1:18" x14ac:dyDescent="0.25">
      <c r="A9910">
        <v>9909</v>
      </c>
      <c r="B9910" t="s">
        <v>3060</v>
      </c>
      <c r="C9910" t="s">
        <v>13</v>
      </c>
      <c r="D9910" s="50">
        <v>46000</v>
      </c>
      <c r="E9910">
        <f>YEAR(Tabela1[[#This Row],[Start Date]])</f>
        <v>2025</v>
      </c>
      <c r="F9910">
        <f>ROUNDUP(MONTH(Tabela1[[#This Row],[Start Date]])/3,0)</f>
        <v>4</v>
      </c>
      <c r="G9910" t="s">
        <v>11</v>
      </c>
      <c r="H9910">
        <v>10</v>
      </c>
      <c r="I9910" t="s">
        <v>9</v>
      </c>
      <c r="J9910" t="s">
        <v>11</v>
      </c>
      <c r="K9910">
        <v>0</v>
      </c>
      <c r="L9910" t="s">
        <v>8</v>
      </c>
      <c r="M9910">
        <v>20</v>
      </c>
      <c r="N9910">
        <v>3</v>
      </c>
      <c r="O9910" t="str">
        <f>IF(AND(Tabela1[[#This Row],[EA Play Season Pass]]="Yes",Tabela1[[#This Row],[Minecraft Season Pass]]="Yes"),"Yes","No")</f>
        <v>No</v>
      </c>
      <c r="P9910" t="str">
        <f>IF(OR(Tabela1[[#This Row],[EA Play Season Pass]]="Yes",Tabela1[[#This Row],[Minecraft Season Pass]]="Yes"),"Yes","No")</f>
        <v>Yes</v>
      </c>
      <c r="Q9910">
        <v>27</v>
      </c>
      <c r="R9910" s="2"/>
    </row>
    <row r="9911" spans="1:18" x14ac:dyDescent="0.25">
      <c r="A9911">
        <v>9910</v>
      </c>
      <c r="B9911" t="s">
        <v>8932</v>
      </c>
      <c r="C9911" t="s">
        <v>13</v>
      </c>
      <c r="D9911" s="50">
        <v>46000</v>
      </c>
      <c r="E9911">
        <f>YEAR(Tabela1[[#This Row],[Start Date]])</f>
        <v>2025</v>
      </c>
      <c r="F9911">
        <f>ROUNDUP(MONTH(Tabela1[[#This Row],[Start Date]])/3,0)</f>
        <v>4</v>
      </c>
      <c r="G9911" t="s">
        <v>11</v>
      </c>
      <c r="H9911">
        <v>10</v>
      </c>
      <c r="I9911" t="s">
        <v>14</v>
      </c>
      <c r="J9911" t="s">
        <v>11</v>
      </c>
      <c r="K9911">
        <v>0</v>
      </c>
      <c r="L9911" t="s">
        <v>8</v>
      </c>
      <c r="M9911">
        <v>20</v>
      </c>
      <c r="N9911">
        <v>1</v>
      </c>
      <c r="O9911" t="str">
        <f>IF(AND(Tabela1[[#This Row],[EA Play Season Pass]]="Yes",Tabela1[[#This Row],[Minecraft Season Pass]]="Yes"),"Yes","No")</f>
        <v>No</v>
      </c>
      <c r="P9911" t="str">
        <f>IF(OR(Tabela1[[#This Row],[EA Play Season Pass]]="Yes",Tabela1[[#This Row],[Minecraft Season Pass]]="Yes"),"Yes","No")</f>
        <v>Yes</v>
      </c>
      <c r="Q9911">
        <v>29</v>
      </c>
      <c r="R9911" s="2"/>
    </row>
    <row r="9912" spans="1:18" x14ac:dyDescent="0.25">
      <c r="A9912">
        <v>9911</v>
      </c>
      <c r="B9912" t="s">
        <v>8933</v>
      </c>
      <c r="C9912" t="s">
        <v>10</v>
      </c>
      <c r="D9912" s="50">
        <v>46001</v>
      </c>
      <c r="E9912">
        <f>YEAR(Tabela1[[#This Row],[Start Date]])</f>
        <v>2025</v>
      </c>
      <c r="F9912">
        <f>ROUNDUP(MONTH(Tabela1[[#This Row],[Start Date]])/3,0)</f>
        <v>4</v>
      </c>
      <c r="G9912" t="s">
        <v>11</v>
      </c>
      <c r="H9912">
        <v>5</v>
      </c>
      <c r="I9912" t="s">
        <v>12</v>
      </c>
      <c r="J9912" t="s">
        <v>8</v>
      </c>
      <c r="K9912">
        <v>30</v>
      </c>
      <c r="L9912" t="s">
        <v>8</v>
      </c>
      <c r="M9912">
        <v>20</v>
      </c>
      <c r="N9912">
        <v>2</v>
      </c>
      <c r="O9912" t="str">
        <f>IF(AND(Tabela1[[#This Row],[EA Play Season Pass]]="Yes",Tabela1[[#This Row],[Minecraft Season Pass]]="Yes"),"Yes","No")</f>
        <v>Yes</v>
      </c>
      <c r="P9912" t="str">
        <f>IF(OR(Tabela1[[#This Row],[EA Play Season Pass]]="Yes",Tabela1[[#This Row],[Minecraft Season Pass]]="Yes"),"Yes","No")</f>
        <v>Yes</v>
      </c>
      <c r="Q9912">
        <v>53</v>
      </c>
      <c r="R9912" s="2"/>
    </row>
    <row r="9913" spans="1:18" x14ac:dyDescent="0.25">
      <c r="A9913">
        <v>9912</v>
      </c>
      <c r="B9913" t="s">
        <v>4985</v>
      </c>
      <c r="C9913" t="s">
        <v>10</v>
      </c>
      <c r="D9913" s="50">
        <v>46001</v>
      </c>
      <c r="E9913">
        <f>YEAR(Tabela1[[#This Row],[Start Date]])</f>
        <v>2025</v>
      </c>
      <c r="F9913">
        <f>ROUNDUP(MONTH(Tabela1[[#This Row],[Start Date]])/3,0)</f>
        <v>4</v>
      </c>
      <c r="G9913" t="s">
        <v>11</v>
      </c>
      <c r="H9913">
        <v>5</v>
      </c>
      <c r="I9913" t="s">
        <v>12</v>
      </c>
      <c r="J9913" t="s">
        <v>11</v>
      </c>
      <c r="K9913">
        <v>0</v>
      </c>
      <c r="L9913" t="s">
        <v>11</v>
      </c>
      <c r="M9913">
        <v>0</v>
      </c>
      <c r="N9913">
        <v>3</v>
      </c>
      <c r="O9913" t="str">
        <f>IF(AND(Tabela1[[#This Row],[EA Play Season Pass]]="Yes",Tabela1[[#This Row],[Minecraft Season Pass]]="Yes"),"Yes","No")</f>
        <v>No</v>
      </c>
      <c r="P9913" t="str">
        <f>IF(OR(Tabela1[[#This Row],[EA Play Season Pass]]="Yes",Tabela1[[#This Row],[Minecraft Season Pass]]="Yes"),"Yes","No")</f>
        <v>No</v>
      </c>
      <c r="Q9913">
        <v>2</v>
      </c>
      <c r="R9913" s="2"/>
    </row>
    <row r="9914" spans="1:18" x14ac:dyDescent="0.25">
      <c r="A9914">
        <v>9913</v>
      </c>
      <c r="B9914" t="s">
        <v>8934</v>
      </c>
      <c r="C9914" t="s">
        <v>7</v>
      </c>
      <c r="D9914" s="50">
        <v>46001</v>
      </c>
      <c r="E9914">
        <f>YEAR(Tabela1[[#This Row],[Start Date]])</f>
        <v>2025</v>
      </c>
      <c r="F9914">
        <f>ROUNDUP(MONTH(Tabela1[[#This Row],[Start Date]])/3,0)</f>
        <v>4</v>
      </c>
      <c r="G9914" t="s">
        <v>11</v>
      </c>
      <c r="H9914">
        <v>15</v>
      </c>
      <c r="I9914" t="s">
        <v>9</v>
      </c>
      <c r="J9914" t="s">
        <v>11</v>
      </c>
      <c r="K9914">
        <v>0</v>
      </c>
      <c r="L9914" t="s">
        <v>8</v>
      </c>
      <c r="M9914">
        <v>20</v>
      </c>
      <c r="N9914">
        <v>3</v>
      </c>
      <c r="O9914" t="str">
        <f>IF(AND(Tabela1[[#This Row],[EA Play Season Pass]]="Yes",Tabela1[[#This Row],[Minecraft Season Pass]]="Yes"),"Yes","No")</f>
        <v>No</v>
      </c>
      <c r="P9914" t="str">
        <f>IF(OR(Tabela1[[#This Row],[EA Play Season Pass]]="Yes",Tabela1[[#This Row],[Minecraft Season Pass]]="Yes"),"Yes","No")</f>
        <v>Yes</v>
      </c>
      <c r="Q9914">
        <v>32</v>
      </c>
      <c r="R9914" s="2"/>
    </row>
    <row r="9915" spans="1:18" x14ac:dyDescent="0.25">
      <c r="A9915">
        <v>9914</v>
      </c>
      <c r="B9915" t="s">
        <v>8935</v>
      </c>
      <c r="C9915" t="s">
        <v>7</v>
      </c>
      <c r="D9915" s="50">
        <v>46001</v>
      </c>
      <c r="E9915">
        <f>YEAR(Tabela1[[#This Row],[Start Date]])</f>
        <v>2025</v>
      </c>
      <c r="F9915">
        <f>ROUNDUP(MONTH(Tabela1[[#This Row],[Start Date]])/3,0)</f>
        <v>4</v>
      </c>
      <c r="G9915" t="s">
        <v>11</v>
      </c>
      <c r="H9915">
        <v>15</v>
      </c>
      <c r="I9915" t="s">
        <v>9</v>
      </c>
      <c r="J9915" t="s">
        <v>8</v>
      </c>
      <c r="K9915">
        <v>30</v>
      </c>
      <c r="L9915" t="s">
        <v>8</v>
      </c>
      <c r="M9915">
        <v>20</v>
      </c>
      <c r="N9915">
        <v>3</v>
      </c>
      <c r="O9915" t="str">
        <f>IF(AND(Tabela1[[#This Row],[EA Play Season Pass]]="Yes",Tabela1[[#This Row],[Minecraft Season Pass]]="Yes"),"Yes","No")</f>
        <v>Yes</v>
      </c>
      <c r="P9915" t="str">
        <f>IF(OR(Tabela1[[#This Row],[EA Play Season Pass]]="Yes",Tabela1[[#This Row],[Minecraft Season Pass]]="Yes"),"Yes","No")</f>
        <v>Yes</v>
      </c>
      <c r="Q9915">
        <v>62</v>
      </c>
      <c r="R9915" s="2"/>
    </row>
    <row r="9916" spans="1:18" x14ac:dyDescent="0.25">
      <c r="A9916">
        <v>9915</v>
      </c>
      <c r="B9916" t="s">
        <v>4062</v>
      </c>
      <c r="C9916" t="s">
        <v>13</v>
      </c>
      <c r="D9916" s="50">
        <v>46001</v>
      </c>
      <c r="E9916">
        <f>YEAR(Tabela1[[#This Row],[Start Date]])</f>
        <v>2025</v>
      </c>
      <c r="F9916">
        <f>ROUNDUP(MONTH(Tabela1[[#This Row],[Start Date]])/3,0)</f>
        <v>4</v>
      </c>
      <c r="G9916" t="s">
        <v>8</v>
      </c>
      <c r="H9916">
        <v>10</v>
      </c>
      <c r="I9916" t="s">
        <v>14</v>
      </c>
      <c r="J9916" t="s">
        <v>8</v>
      </c>
      <c r="K9916">
        <v>30</v>
      </c>
      <c r="L9916" t="s">
        <v>11</v>
      </c>
      <c r="M9916">
        <v>0</v>
      </c>
      <c r="N9916">
        <v>3</v>
      </c>
      <c r="O9916" t="str">
        <f>IF(AND(Tabela1[[#This Row],[EA Play Season Pass]]="Yes",Tabela1[[#This Row],[Minecraft Season Pass]]="Yes"),"Yes","No")</f>
        <v>No</v>
      </c>
      <c r="P9916" t="str">
        <f>IF(OR(Tabela1[[#This Row],[EA Play Season Pass]]="Yes",Tabela1[[#This Row],[Minecraft Season Pass]]="Yes"),"Yes","No")</f>
        <v>Yes</v>
      </c>
      <c r="Q9916">
        <v>37</v>
      </c>
      <c r="R9916" s="2"/>
    </row>
    <row r="9917" spans="1:18" x14ac:dyDescent="0.25">
      <c r="A9917">
        <v>9916</v>
      </c>
      <c r="B9917" t="s">
        <v>8936</v>
      </c>
      <c r="C9917" t="s">
        <v>7</v>
      </c>
      <c r="D9917" s="50">
        <v>46002</v>
      </c>
      <c r="E9917">
        <f>YEAR(Tabela1[[#This Row],[Start Date]])</f>
        <v>2025</v>
      </c>
      <c r="F9917">
        <f>ROUNDUP(MONTH(Tabela1[[#This Row],[Start Date]])/3,0)</f>
        <v>4</v>
      </c>
      <c r="G9917" t="s">
        <v>8</v>
      </c>
      <c r="H9917">
        <v>15</v>
      </c>
      <c r="I9917" t="s">
        <v>9</v>
      </c>
      <c r="J9917" t="s">
        <v>8</v>
      </c>
      <c r="K9917">
        <v>30</v>
      </c>
      <c r="L9917" t="s">
        <v>8</v>
      </c>
      <c r="M9917">
        <v>20</v>
      </c>
      <c r="N9917">
        <v>2</v>
      </c>
      <c r="O9917" t="str">
        <f>IF(AND(Tabela1[[#This Row],[EA Play Season Pass]]="Yes",Tabela1[[#This Row],[Minecraft Season Pass]]="Yes"),"Yes","No")</f>
        <v>Yes</v>
      </c>
      <c r="P9917" t="str">
        <f>IF(OR(Tabela1[[#This Row],[EA Play Season Pass]]="Yes",Tabela1[[#This Row],[Minecraft Season Pass]]="Yes"),"Yes","No")</f>
        <v>Yes</v>
      </c>
      <c r="Q9917">
        <v>63</v>
      </c>
      <c r="R9917" s="2"/>
    </row>
    <row r="9918" spans="1:18" x14ac:dyDescent="0.25">
      <c r="A9918">
        <v>9917</v>
      </c>
      <c r="B9918" t="s">
        <v>8937</v>
      </c>
      <c r="C9918" t="s">
        <v>7</v>
      </c>
      <c r="D9918" s="50">
        <v>46002</v>
      </c>
      <c r="E9918">
        <f>YEAR(Tabela1[[#This Row],[Start Date]])</f>
        <v>2025</v>
      </c>
      <c r="F9918">
        <f>ROUNDUP(MONTH(Tabela1[[#This Row],[Start Date]])/3,0)</f>
        <v>4</v>
      </c>
      <c r="G9918" t="s">
        <v>8</v>
      </c>
      <c r="H9918">
        <v>15</v>
      </c>
      <c r="I9918" t="s">
        <v>12</v>
      </c>
      <c r="J9918" t="s">
        <v>11</v>
      </c>
      <c r="K9918">
        <v>0</v>
      </c>
      <c r="L9918" t="s">
        <v>11</v>
      </c>
      <c r="M9918">
        <v>0</v>
      </c>
      <c r="N9918">
        <v>1</v>
      </c>
      <c r="O9918" t="str">
        <f>IF(AND(Tabela1[[#This Row],[EA Play Season Pass]]="Yes",Tabela1[[#This Row],[Minecraft Season Pass]]="Yes"),"Yes","No")</f>
        <v>No</v>
      </c>
      <c r="P9918" t="str">
        <f>IF(OR(Tabela1[[#This Row],[EA Play Season Pass]]="Yes",Tabela1[[#This Row],[Minecraft Season Pass]]="Yes"),"Yes","No")</f>
        <v>No</v>
      </c>
      <c r="Q9918">
        <v>14</v>
      </c>
      <c r="R9918" s="2"/>
    </row>
    <row r="9919" spans="1:18" x14ac:dyDescent="0.25">
      <c r="A9919">
        <v>9918</v>
      </c>
      <c r="B9919" t="s">
        <v>8938</v>
      </c>
      <c r="C9919" t="s">
        <v>13</v>
      </c>
      <c r="D9919" s="50">
        <v>46002</v>
      </c>
      <c r="E9919">
        <f>YEAR(Tabela1[[#This Row],[Start Date]])</f>
        <v>2025</v>
      </c>
      <c r="F9919">
        <f>ROUNDUP(MONTH(Tabela1[[#This Row],[Start Date]])/3,0)</f>
        <v>4</v>
      </c>
      <c r="G9919" t="s">
        <v>11</v>
      </c>
      <c r="H9919">
        <v>10</v>
      </c>
      <c r="I9919" t="s">
        <v>12</v>
      </c>
      <c r="J9919" t="s">
        <v>11</v>
      </c>
      <c r="K9919">
        <v>0</v>
      </c>
      <c r="L9919" t="s">
        <v>8</v>
      </c>
      <c r="M9919">
        <v>20</v>
      </c>
      <c r="N9919">
        <v>2</v>
      </c>
      <c r="O9919" t="str">
        <f>IF(AND(Tabela1[[#This Row],[EA Play Season Pass]]="Yes",Tabela1[[#This Row],[Minecraft Season Pass]]="Yes"),"Yes","No")</f>
        <v>No</v>
      </c>
      <c r="P9919" t="str">
        <f>IF(OR(Tabela1[[#This Row],[EA Play Season Pass]]="Yes",Tabela1[[#This Row],[Minecraft Season Pass]]="Yes"),"Yes","No")</f>
        <v>Yes</v>
      </c>
      <c r="Q9919">
        <v>28</v>
      </c>
      <c r="R9919" s="2"/>
    </row>
    <row r="9920" spans="1:18" x14ac:dyDescent="0.25">
      <c r="A9920">
        <v>9919</v>
      </c>
      <c r="B9920" t="s">
        <v>1693</v>
      </c>
      <c r="C9920" t="s">
        <v>7</v>
      </c>
      <c r="D9920" s="50">
        <v>46002</v>
      </c>
      <c r="E9920">
        <f>YEAR(Tabela1[[#This Row],[Start Date]])</f>
        <v>2025</v>
      </c>
      <c r="F9920">
        <f>ROUNDUP(MONTH(Tabela1[[#This Row],[Start Date]])/3,0)</f>
        <v>4</v>
      </c>
      <c r="G9920" t="s">
        <v>8</v>
      </c>
      <c r="H9920">
        <v>15</v>
      </c>
      <c r="I9920" t="s">
        <v>14</v>
      </c>
      <c r="J9920" t="s">
        <v>11</v>
      </c>
      <c r="K9920">
        <v>0</v>
      </c>
      <c r="L9920" t="s">
        <v>11</v>
      </c>
      <c r="M9920">
        <v>0</v>
      </c>
      <c r="N9920">
        <v>3</v>
      </c>
      <c r="O9920" t="str">
        <f>IF(AND(Tabela1[[#This Row],[EA Play Season Pass]]="Yes",Tabela1[[#This Row],[Minecraft Season Pass]]="Yes"),"Yes","No")</f>
        <v>No</v>
      </c>
      <c r="P9920" t="str">
        <f>IF(OR(Tabela1[[#This Row],[EA Play Season Pass]]="Yes",Tabela1[[#This Row],[Minecraft Season Pass]]="Yes"),"Yes","No")</f>
        <v>No</v>
      </c>
      <c r="Q9920">
        <v>12</v>
      </c>
      <c r="R9920" s="2"/>
    </row>
    <row r="9921" spans="1:18" x14ac:dyDescent="0.25">
      <c r="A9921">
        <v>9920</v>
      </c>
      <c r="B9921" t="s">
        <v>2847</v>
      </c>
      <c r="C9921" t="s">
        <v>10</v>
      </c>
      <c r="D9921" s="50">
        <v>46002</v>
      </c>
      <c r="E9921">
        <f>YEAR(Tabela1[[#This Row],[Start Date]])</f>
        <v>2025</v>
      </c>
      <c r="F9921">
        <f>ROUNDUP(MONTH(Tabela1[[#This Row],[Start Date]])/3,0)</f>
        <v>4</v>
      </c>
      <c r="G9921" t="s">
        <v>11</v>
      </c>
      <c r="H9921">
        <v>5</v>
      </c>
      <c r="I9921" t="s">
        <v>12</v>
      </c>
      <c r="J9921" t="s">
        <v>8</v>
      </c>
      <c r="K9921">
        <v>30</v>
      </c>
      <c r="L9921" t="s">
        <v>11</v>
      </c>
      <c r="M9921">
        <v>0</v>
      </c>
      <c r="N9921">
        <v>3</v>
      </c>
      <c r="O9921" t="str">
        <f>IF(AND(Tabela1[[#This Row],[EA Play Season Pass]]="Yes",Tabela1[[#This Row],[Minecraft Season Pass]]="Yes"),"Yes","No")</f>
        <v>No</v>
      </c>
      <c r="P9921" t="str">
        <f>IF(OR(Tabela1[[#This Row],[EA Play Season Pass]]="Yes",Tabela1[[#This Row],[Minecraft Season Pass]]="Yes"),"Yes","No")</f>
        <v>Yes</v>
      </c>
      <c r="Q9921">
        <v>32</v>
      </c>
      <c r="R9921" s="2"/>
    </row>
    <row r="9922" spans="1:18" x14ac:dyDescent="0.25">
      <c r="A9922">
        <v>9921</v>
      </c>
      <c r="B9922" t="s">
        <v>532</v>
      </c>
      <c r="C9922" t="s">
        <v>7</v>
      </c>
      <c r="D9922" s="50">
        <v>46002</v>
      </c>
      <c r="E9922">
        <f>YEAR(Tabela1[[#This Row],[Start Date]])</f>
        <v>2025</v>
      </c>
      <c r="F9922">
        <f>ROUNDUP(MONTH(Tabela1[[#This Row],[Start Date]])/3,0)</f>
        <v>4</v>
      </c>
      <c r="G9922" t="s">
        <v>8</v>
      </c>
      <c r="H9922">
        <v>15</v>
      </c>
      <c r="I9922" t="s">
        <v>14</v>
      </c>
      <c r="J9922" t="s">
        <v>11</v>
      </c>
      <c r="K9922">
        <v>0</v>
      </c>
      <c r="L9922" t="s">
        <v>11</v>
      </c>
      <c r="M9922">
        <v>0</v>
      </c>
      <c r="N9922">
        <v>2</v>
      </c>
      <c r="O9922" t="str">
        <f>IF(AND(Tabela1[[#This Row],[EA Play Season Pass]]="Yes",Tabela1[[#This Row],[Minecraft Season Pass]]="Yes"),"Yes","No")</f>
        <v>No</v>
      </c>
      <c r="P9922" t="str">
        <f>IF(OR(Tabela1[[#This Row],[EA Play Season Pass]]="Yes",Tabela1[[#This Row],[Minecraft Season Pass]]="Yes"),"Yes","No")</f>
        <v>No</v>
      </c>
      <c r="Q9922">
        <v>13</v>
      </c>
      <c r="R9922" s="2"/>
    </row>
    <row r="9923" spans="1:18" x14ac:dyDescent="0.25">
      <c r="A9923">
        <v>9922</v>
      </c>
      <c r="B9923" t="s">
        <v>1441</v>
      </c>
      <c r="C9923" t="s">
        <v>10</v>
      </c>
      <c r="D9923" s="50">
        <v>46002</v>
      </c>
      <c r="E9923">
        <f>YEAR(Tabela1[[#This Row],[Start Date]])</f>
        <v>2025</v>
      </c>
      <c r="F9923">
        <f>ROUNDUP(MONTH(Tabela1[[#This Row],[Start Date]])/3,0)</f>
        <v>4</v>
      </c>
      <c r="G9923" t="s">
        <v>8</v>
      </c>
      <c r="H9923">
        <v>5</v>
      </c>
      <c r="I9923" t="s">
        <v>9</v>
      </c>
      <c r="J9923" t="s">
        <v>11</v>
      </c>
      <c r="K9923">
        <v>0</v>
      </c>
      <c r="L9923" t="s">
        <v>11</v>
      </c>
      <c r="M9923">
        <v>0</v>
      </c>
      <c r="N9923">
        <v>3</v>
      </c>
      <c r="O9923" t="str">
        <f>IF(AND(Tabela1[[#This Row],[EA Play Season Pass]]="Yes",Tabela1[[#This Row],[Minecraft Season Pass]]="Yes"),"Yes","No")</f>
        <v>No</v>
      </c>
      <c r="P9923" t="str">
        <f>IF(OR(Tabela1[[#This Row],[EA Play Season Pass]]="Yes",Tabela1[[#This Row],[Minecraft Season Pass]]="Yes"),"Yes","No")</f>
        <v>No</v>
      </c>
      <c r="Q9923">
        <v>2</v>
      </c>
      <c r="R9923" s="2"/>
    </row>
    <row r="9924" spans="1:18" x14ac:dyDescent="0.25">
      <c r="A9924">
        <v>9923</v>
      </c>
      <c r="B9924" t="s">
        <v>8939</v>
      </c>
      <c r="C9924" t="s">
        <v>7</v>
      </c>
      <c r="D9924" s="50">
        <v>46002</v>
      </c>
      <c r="E9924">
        <f>YEAR(Tabela1[[#This Row],[Start Date]])</f>
        <v>2025</v>
      </c>
      <c r="F9924">
        <f>ROUNDUP(MONTH(Tabela1[[#This Row],[Start Date]])/3,0)</f>
        <v>4</v>
      </c>
      <c r="G9924" t="s">
        <v>8</v>
      </c>
      <c r="H9924">
        <v>15</v>
      </c>
      <c r="I9924" t="s">
        <v>9</v>
      </c>
      <c r="J9924" t="s">
        <v>11</v>
      </c>
      <c r="K9924">
        <v>0</v>
      </c>
      <c r="L9924" t="s">
        <v>8</v>
      </c>
      <c r="M9924">
        <v>20</v>
      </c>
      <c r="N9924">
        <v>3</v>
      </c>
      <c r="O9924" t="str">
        <f>IF(AND(Tabela1[[#This Row],[EA Play Season Pass]]="Yes",Tabela1[[#This Row],[Minecraft Season Pass]]="Yes"),"Yes","No")</f>
        <v>No</v>
      </c>
      <c r="P9924" t="str">
        <f>IF(OR(Tabela1[[#This Row],[EA Play Season Pass]]="Yes",Tabela1[[#This Row],[Minecraft Season Pass]]="Yes"),"Yes","No")</f>
        <v>Yes</v>
      </c>
      <c r="Q9924">
        <v>32</v>
      </c>
      <c r="R9924" s="2"/>
    </row>
    <row r="9925" spans="1:18" x14ac:dyDescent="0.25">
      <c r="A9925">
        <v>9924</v>
      </c>
      <c r="B9925" t="s">
        <v>5039</v>
      </c>
      <c r="C9925" t="s">
        <v>10</v>
      </c>
      <c r="D9925" s="50">
        <v>46002</v>
      </c>
      <c r="E9925">
        <f>YEAR(Tabela1[[#This Row],[Start Date]])</f>
        <v>2025</v>
      </c>
      <c r="F9925">
        <f>ROUNDUP(MONTH(Tabela1[[#This Row],[Start Date]])/3,0)</f>
        <v>4</v>
      </c>
      <c r="G9925" t="s">
        <v>8</v>
      </c>
      <c r="H9925">
        <v>5</v>
      </c>
      <c r="I9925" t="s">
        <v>14</v>
      </c>
      <c r="J9925" t="s">
        <v>11</v>
      </c>
      <c r="K9925">
        <v>0</v>
      </c>
      <c r="L9925" t="s">
        <v>11</v>
      </c>
      <c r="M9925">
        <v>0</v>
      </c>
      <c r="N9925">
        <v>3</v>
      </c>
      <c r="O9925" t="str">
        <f>IF(AND(Tabela1[[#This Row],[EA Play Season Pass]]="Yes",Tabela1[[#This Row],[Minecraft Season Pass]]="Yes"),"Yes","No")</f>
        <v>No</v>
      </c>
      <c r="P9925" t="str">
        <f>IF(OR(Tabela1[[#This Row],[EA Play Season Pass]]="Yes",Tabela1[[#This Row],[Minecraft Season Pass]]="Yes"),"Yes","No")</f>
        <v>No</v>
      </c>
      <c r="Q9925">
        <v>2</v>
      </c>
      <c r="R9925" s="2"/>
    </row>
    <row r="9926" spans="1:18" x14ac:dyDescent="0.25">
      <c r="A9926">
        <v>9925</v>
      </c>
      <c r="B9926" t="s">
        <v>1662</v>
      </c>
      <c r="C9926" t="s">
        <v>7</v>
      </c>
      <c r="D9926" s="50">
        <v>46002</v>
      </c>
      <c r="E9926">
        <f>YEAR(Tabela1[[#This Row],[Start Date]])</f>
        <v>2025</v>
      </c>
      <c r="F9926">
        <f>ROUNDUP(MONTH(Tabela1[[#This Row],[Start Date]])/3,0)</f>
        <v>4</v>
      </c>
      <c r="G9926" t="s">
        <v>11</v>
      </c>
      <c r="H9926">
        <v>15</v>
      </c>
      <c r="I9926" t="s">
        <v>9</v>
      </c>
      <c r="J9926" t="s">
        <v>8</v>
      </c>
      <c r="K9926">
        <v>30</v>
      </c>
      <c r="L9926" t="s">
        <v>8</v>
      </c>
      <c r="M9926">
        <v>20</v>
      </c>
      <c r="N9926">
        <v>1</v>
      </c>
      <c r="O9926" t="str">
        <f>IF(AND(Tabela1[[#This Row],[EA Play Season Pass]]="Yes",Tabela1[[#This Row],[Minecraft Season Pass]]="Yes"),"Yes","No")</f>
        <v>Yes</v>
      </c>
      <c r="P9926" t="str">
        <f>IF(OR(Tabela1[[#This Row],[EA Play Season Pass]]="Yes",Tabela1[[#This Row],[Minecraft Season Pass]]="Yes"),"Yes","No")</f>
        <v>Yes</v>
      </c>
      <c r="Q9926">
        <v>64</v>
      </c>
      <c r="R9926" s="2"/>
    </row>
    <row r="9927" spans="1:18" x14ac:dyDescent="0.25">
      <c r="A9927">
        <v>9926</v>
      </c>
      <c r="B9927" t="s">
        <v>5858</v>
      </c>
      <c r="C9927" t="s">
        <v>7</v>
      </c>
      <c r="D9927" s="50">
        <v>46002</v>
      </c>
      <c r="E9927">
        <f>YEAR(Tabela1[[#This Row],[Start Date]])</f>
        <v>2025</v>
      </c>
      <c r="F9927">
        <f>ROUNDUP(MONTH(Tabela1[[#This Row],[Start Date]])/3,0)</f>
        <v>4</v>
      </c>
      <c r="G9927" t="s">
        <v>11</v>
      </c>
      <c r="H9927">
        <v>15</v>
      </c>
      <c r="I9927" t="s">
        <v>14</v>
      </c>
      <c r="J9927" t="s">
        <v>11</v>
      </c>
      <c r="K9927">
        <v>0</v>
      </c>
      <c r="L9927" t="s">
        <v>11</v>
      </c>
      <c r="M9927">
        <v>0</v>
      </c>
      <c r="N9927">
        <v>3</v>
      </c>
      <c r="O9927" t="str">
        <f>IF(AND(Tabela1[[#This Row],[EA Play Season Pass]]="Yes",Tabela1[[#This Row],[Minecraft Season Pass]]="Yes"),"Yes","No")</f>
        <v>No</v>
      </c>
      <c r="P9927" t="str">
        <f>IF(OR(Tabela1[[#This Row],[EA Play Season Pass]]="Yes",Tabela1[[#This Row],[Minecraft Season Pass]]="Yes"),"Yes","No")</f>
        <v>No</v>
      </c>
      <c r="Q9927">
        <v>12</v>
      </c>
      <c r="R9927" s="2"/>
    </row>
    <row r="9928" spans="1:18" x14ac:dyDescent="0.25">
      <c r="A9928">
        <v>9927</v>
      </c>
      <c r="B9928" t="s">
        <v>3025</v>
      </c>
      <c r="C9928" t="s">
        <v>7</v>
      </c>
      <c r="D9928" s="50">
        <v>46003</v>
      </c>
      <c r="E9928">
        <f>YEAR(Tabela1[[#This Row],[Start Date]])</f>
        <v>2025</v>
      </c>
      <c r="F9928">
        <f>ROUNDUP(MONTH(Tabela1[[#This Row],[Start Date]])/3,0)</f>
        <v>4</v>
      </c>
      <c r="G9928" t="s">
        <v>11</v>
      </c>
      <c r="H9928">
        <v>15</v>
      </c>
      <c r="I9928" t="s">
        <v>12</v>
      </c>
      <c r="J9928" t="s">
        <v>11</v>
      </c>
      <c r="K9928">
        <v>0</v>
      </c>
      <c r="L9928" t="s">
        <v>8</v>
      </c>
      <c r="M9928">
        <v>20</v>
      </c>
      <c r="N9928">
        <v>2</v>
      </c>
      <c r="O9928" t="str">
        <f>IF(AND(Tabela1[[#This Row],[EA Play Season Pass]]="Yes",Tabela1[[#This Row],[Minecraft Season Pass]]="Yes"),"Yes","No")</f>
        <v>No</v>
      </c>
      <c r="P9928" t="str">
        <f>IF(OR(Tabela1[[#This Row],[EA Play Season Pass]]="Yes",Tabela1[[#This Row],[Minecraft Season Pass]]="Yes"),"Yes","No")</f>
        <v>Yes</v>
      </c>
      <c r="Q9928">
        <v>33</v>
      </c>
      <c r="R9928" s="2"/>
    </row>
    <row r="9929" spans="1:18" x14ac:dyDescent="0.25">
      <c r="A9929">
        <v>9928</v>
      </c>
      <c r="B9929" t="s">
        <v>8940</v>
      </c>
      <c r="C9929" t="s">
        <v>13</v>
      </c>
      <c r="D9929" s="50">
        <v>46003</v>
      </c>
      <c r="E9929">
        <f>YEAR(Tabela1[[#This Row],[Start Date]])</f>
        <v>2025</v>
      </c>
      <c r="F9929">
        <f>ROUNDUP(MONTH(Tabela1[[#This Row],[Start Date]])/3,0)</f>
        <v>4</v>
      </c>
      <c r="G9929" t="s">
        <v>8</v>
      </c>
      <c r="H9929">
        <v>10</v>
      </c>
      <c r="I9929" t="s">
        <v>14</v>
      </c>
      <c r="J9929" t="s">
        <v>11</v>
      </c>
      <c r="K9929">
        <v>0</v>
      </c>
      <c r="L9929" t="s">
        <v>8</v>
      </c>
      <c r="M9929">
        <v>20</v>
      </c>
      <c r="N9929">
        <v>1</v>
      </c>
      <c r="O9929" t="str">
        <f>IF(AND(Tabela1[[#This Row],[EA Play Season Pass]]="Yes",Tabela1[[#This Row],[Minecraft Season Pass]]="Yes"),"Yes","No")</f>
        <v>No</v>
      </c>
      <c r="P9929" t="str">
        <f>IF(OR(Tabela1[[#This Row],[EA Play Season Pass]]="Yes",Tabela1[[#This Row],[Minecraft Season Pass]]="Yes"),"Yes","No")</f>
        <v>Yes</v>
      </c>
      <c r="Q9929">
        <v>29</v>
      </c>
      <c r="R9929" s="2"/>
    </row>
    <row r="9930" spans="1:18" x14ac:dyDescent="0.25">
      <c r="A9930">
        <v>9929</v>
      </c>
      <c r="B9930" t="s">
        <v>8941</v>
      </c>
      <c r="C9930" t="s">
        <v>10</v>
      </c>
      <c r="D9930" s="50">
        <v>46003</v>
      </c>
      <c r="E9930">
        <f>YEAR(Tabela1[[#This Row],[Start Date]])</f>
        <v>2025</v>
      </c>
      <c r="F9930">
        <f>ROUNDUP(MONTH(Tabela1[[#This Row],[Start Date]])/3,0)</f>
        <v>4</v>
      </c>
      <c r="G9930" t="s">
        <v>8</v>
      </c>
      <c r="H9930">
        <v>5</v>
      </c>
      <c r="I9930" t="s">
        <v>14</v>
      </c>
      <c r="J9930" t="s">
        <v>11</v>
      </c>
      <c r="K9930">
        <v>0</v>
      </c>
      <c r="L9930" t="s">
        <v>8</v>
      </c>
      <c r="M9930">
        <v>20</v>
      </c>
      <c r="N9930">
        <v>2</v>
      </c>
      <c r="O9930" t="str">
        <f>IF(AND(Tabela1[[#This Row],[EA Play Season Pass]]="Yes",Tabela1[[#This Row],[Minecraft Season Pass]]="Yes"),"Yes","No")</f>
        <v>No</v>
      </c>
      <c r="P9930" t="str">
        <f>IF(OR(Tabela1[[#This Row],[EA Play Season Pass]]="Yes",Tabela1[[#This Row],[Minecraft Season Pass]]="Yes"),"Yes","No")</f>
        <v>Yes</v>
      </c>
      <c r="Q9930">
        <v>23</v>
      </c>
      <c r="R9930" s="2"/>
    </row>
    <row r="9931" spans="1:18" x14ac:dyDescent="0.25">
      <c r="A9931">
        <v>9930</v>
      </c>
      <c r="B9931" t="s">
        <v>8942</v>
      </c>
      <c r="C9931" t="s">
        <v>10</v>
      </c>
      <c r="D9931" s="50">
        <v>46003</v>
      </c>
      <c r="E9931">
        <f>YEAR(Tabela1[[#This Row],[Start Date]])</f>
        <v>2025</v>
      </c>
      <c r="F9931">
        <f>ROUNDUP(MONTH(Tabela1[[#This Row],[Start Date]])/3,0)</f>
        <v>4</v>
      </c>
      <c r="G9931" t="s">
        <v>11</v>
      </c>
      <c r="H9931">
        <v>5</v>
      </c>
      <c r="I9931" t="s">
        <v>12</v>
      </c>
      <c r="J9931" t="s">
        <v>8</v>
      </c>
      <c r="K9931">
        <v>30</v>
      </c>
      <c r="L9931" t="s">
        <v>8</v>
      </c>
      <c r="M9931">
        <v>20</v>
      </c>
      <c r="N9931">
        <v>2</v>
      </c>
      <c r="O9931" t="str">
        <f>IF(AND(Tabela1[[#This Row],[EA Play Season Pass]]="Yes",Tabela1[[#This Row],[Minecraft Season Pass]]="Yes"),"Yes","No")</f>
        <v>Yes</v>
      </c>
      <c r="P9931" t="str">
        <f>IF(OR(Tabela1[[#This Row],[EA Play Season Pass]]="Yes",Tabela1[[#This Row],[Minecraft Season Pass]]="Yes"),"Yes","No")</f>
        <v>Yes</v>
      </c>
      <c r="Q9931">
        <v>53</v>
      </c>
      <c r="R9931" s="2"/>
    </row>
    <row r="9932" spans="1:18" x14ac:dyDescent="0.25">
      <c r="A9932">
        <v>9931</v>
      </c>
      <c r="B9932" t="s">
        <v>8943</v>
      </c>
      <c r="C9932" t="s">
        <v>13</v>
      </c>
      <c r="D9932" s="50">
        <v>46003</v>
      </c>
      <c r="E9932">
        <f>YEAR(Tabela1[[#This Row],[Start Date]])</f>
        <v>2025</v>
      </c>
      <c r="F9932">
        <f>ROUNDUP(MONTH(Tabela1[[#This Row],[Start Date]])/3,0)</f>
        <v>4</v>
      </c>
      <c r="G9932" t="s">
        <v>8</v>
      </c>
      <c r="H9932">
        <v>10</v>
      </c>
      <c r="I9932" t="s">
        <v>12</v>
      </c>
      <c r="J9932" t="s">
        <v>11</v>
      </c>
      <c r="K9932">
        <v>0</v>
      </c>
      <c r="L9932" t="s">
        <v>8</v>
      </c>
      <c r="M9932">
        <v>20</v>
      </c>
      <c r="N9932">
        <v>2</v>
      </c>
      <c r="O9932" t="str">
        <f>IF(AND(Tabela1[[#This Row],[EA Play Season Pass]]="Yes",Tabela1[[#This Row],[Minecraft Season Pass]]="Yes"),"Yes","No")</f>
        <v>No</v>
      </c>
      <c r="P9932" t="str">
        <f>IF(OR(Tabela1[[#This Row],[EA Play Season Pass]]="Yes",Tabela1[[#This Row],[Minecraft Season Pass]]="Yes"),"Yes","No")</f>
        <v>Yes</v>
      </c>
      <c r="Q9932">
        <v>28</v>
      </c>
      <c r="R9932" s="2"/>
    </row>
    <row r="9933" spans="1:18" x14ac:dyDescent="0.25">
      <c r="A9933">
        <v>9932</v>
      </c>
      <c r="B9933" t="s">
        <v>8944</v>
      </c>
      <c r="C9933" t="s">
        <v>13</v>
      </c>
      <c r="D9933" s="50">
        <v>46003</v>
      </c>
      <c r="E9933">
        <f>YEAR(Tabela1[[#This Row],[Start Date]])</f>
        <v>2025</v>
      </c>
      <c r="F9933">
        <f>ROUNDUP(MONTH(Tabela1[[#This Row],[Start Date]])/3,0)</f>
        <v>4</v>
      </c>
      <c r="G9933" t="s">
        <v>8</v>
      </c>
      <c r="H9933">
        <v>10</v>
      </c>
      <c r="I9933" t="s">
        <v>9</v>
      </c>
      <c r="J9933" t="s">
        <v>8</v>
      </c>
      <c r="K9933">
        <v>30</v>
      </c>
      <c r="L9933" t="s">
        <v>8</v>
      </c>
      <c r="M9933">
        <v>20</v>
      </c>
      <c r="N9933">
        <v>1</v>
      </c>
      <c r="O9933" t="str">
        <f>IF(AND(Tabela1[[#This Row],[EA Play Season Pass]]="Yes",Tabela1[[#This Row],[Minecraft Season Pass]]="Yes"),"Yes","No")</f>
        <v>Yes</v>
      </c>
      <c r="P9933" t="str">
        <f>IF(OR(Tabela1[[#This Row],[EA Play Season Pass]]="Yes",Tabela1[[#This Row],[Minecraft Season Pass]]="Yes"),"Yes","No")</f>
        <v>Yes</v>
      </c>
      <c r="Q9933">
        <v>59</v>
      </c>
      <c r="R9933" s="2"/>
    </row>
    <row r="9934" spans="1:18" x14ac:dyDescent="0.25">
      <c r="A9934">
        <v>9933</v>
      </c>
      <c r="B9934" t="s">
        <v>8945</v>
      </c>
      <c r="C9934" t="s">
        <v>13</v>
      </c>
      <c r="D9934" s="50">
        <v>46003</v>
      </c>
      <c r="E9934">
        <f>YEAR(Tabela1[[#This Row],[Start Date]])</f>
        <v>2025</v>
      </c>
      <c r="F9934">
        <f>ROUNDUP(MONTH(Tabela1[[#This Row],[Start Date]])/3,0)</f>
        <v>4</v>
      </c>
      <c r="G9934" t="s">
        <v>11</v>
      </c>
      <c r="H9934">
        <v>10</v>
      </c>
      <c r="I9934" t="s">
        <v>12</v>
      </c>
      <c r="J9934" t="s">
        <v>8</v>
      </c>
      <c r="K9934">
        <v>30</v>
      </c>
      <c r="L9934" t="s">
        <v>8</v>
      </c>
      <c r="M9934">
        <v>20</v>
      </c>
      <c r="N9934">
        <v>2</v>
      </c>
      <c r="O9934" t="str">
        <f>IF(AND(Tabela1[[#This Row],[EA Play Season Pass]]="Yes",Tabela1[[#This Row],[Minecraft Season Pass]]="Yes"),"Yes","No")</f>
        <v>Yes</v>
      </c>
      <c r="P9934" t="str">
        <f>IF(OR(Tabela1[[#This Row],[EA Play Season Pass]]="Yes",Tabela1[[#This Row],[Minecraft Season Pass]]="Yes"),"Yes","No")</f>
        <v>Yes</v>
      </c>
      <c r="Q9934">
        <v>58</v>
      </c>
      <c r="R9934" s="2"/>
    </row>
    <row r="9935" spans="1:18" x14ac:dyDescent="0.25">
      <c r="A9935">
        <v>9934</v>
      </c>
      <c r="B9935" t="s">
        <v>8946</v>
      </c>
      <c r="C9935" t="s">
        <v>13</v>
      </c>
      <c r="D9935" s="50">
        <v>46003</v>
      </c>
      <c r="E9935">
        <f>YEAR(Tabela1[[#This Row],[Start Date]])</f>
        <v>2025</v>
      </c>
      <c r="F9935">
        <f>ROUNDUP(MONTH(Tabela1[[#This Row],[Start Date]])/3,0)</f>
        <v>4</v>
      </c>
      <c r="G9935" t="s">
        <v>8</v>
      </c>
      <c r="H9935">
        <v>10</v>
      </c>
      <c r="I9935" t="s">
        <v>9</v>
      </c>
      <c r="J9935" t="s">
        <v>8</v>
      </c>
      <c r="K9935">
        <v>30</v>
      </c>
      <c r="L9935" t="s">
        <v>8</v>
      </c>
      <c r="M9935">
        <v>20</v>
      </c>
      <c r="N9935">
        <v>2</v>
      </c>
      <c r="O9935" t="str">
        <f>IF(AND(Tabela1[[#This Row],[EA Play Season Pass]]="Yes",Tabela1[[#This Row],[Minecraft Season Pass]]="Yes"),"Yes","No")</f>
        <v>Yes</v>
      </c>
      <c r="P9935" t="str">
        <f>IF(OR(Tabela1[[#This Row],[EA Play Season Pass]]="Yes",Tabela1[[#This Row],[Minecraft Season Pass]]="Yes"),"Yes","No")</f>
        <v>Yes</v>
      </c>
      <c r="Q9935">
        <v>58</v>
      </c>
      <c r="R9935" s="2"/>
    </row>
    <row r="9936" spans="1:18" x14ac:dyDescent="0.25">
      <c r="A9936">
        <v>9935</v>
      </c>
      <c r="B9936" t="s">
        <v>8947</v>
      </c>
      <c r="C9936" t="s">
        <v>13</v>
      </c>
      <c r="D9936" s="50">
        <v>46003</v>
      </c>
      <c r="E9936">
        <f>YEAR(Tabela1[[#This Row],[Start Date]])</f>
        <v>2025</v>
      </c>
      <c r="F9936">
        <f>ROUNDUP(MONTH(Tabela1[[#This Row],[Start Date]])/3,0)</f>
        <v>4</v>
      </c>
      <c r="G9936" t="s">
        <v>11</v>
      </c>
      <c r="H9936">
        <v>10</v>
      </c>
      <c r="I9936" t="s">
        <v>9</v>
      </c>
      <c r="J9936" t="s">
        <v>11</v>
      </c>
      <c r="K9936">
        <v>0</v>
      </c>
      <c r="L9936" t="s">
        <v>11</v>
      </c>
      <c r="M9936">
        <v>0</v>
      </c>
      <c r="N9936">
        <v>1</v>
      </c>
      <c r="O9936" t="str">
        <f>IF(AND(Tabela1[[#This Row],[EA Play Season Pass]]="Yes",Tabela1[[#This Row],[Minecraft Season Pass]]="Yes"),"Yes","No")</f>
        <v>No</v>
      </c>
      <c r="P9936" t="str">
        <f>IF(OR(Tabela1[[#This Row],[EA Play Season Pass]]="Yes",Tabela1[[#This Row],[Minecraft Season Pass]]="Yes"),"Yes","No")</f>
        <v>No</v>
      </c>
      <c r="Q9936">
        <v>9</v>
      </c>
      <c r="R9936" s="2"/>
    </row>
    <row r="9937" spans="1:18" x14ac:dyDescent="0.25">
      <c r="A9937">
        <v>9936</v>
      </c>
      <c r="B9937" t="s">
        <v>8948</v>
      </c>
      <c r="C9937" t="s">
        <v>7</v>
      </c>
      <c r="D9937" s="50">
        <v>46004</v>
      </c>
      <c r="E9937">
        <f>YEAR(Tabela1[[#This Row],[Start Date]])</f>
        <v>2025</v>
      </c>
      <c r="F9937">
        <f>ROUNDUP(MONTH(Tabela1[[#This Row],[Start Date]])/3,0)</f>
        <v>4</v>
      </c>
      <c r="G9937" t="s">
        <v>11</v>
      </c>
      <c r="H9937">
        <v>15</v>
      </c>
      <c r="I9937" t="s">
        <v>9</v>
      </c>
      <c r="J9937" t="s">
        <v>8</v>
      </c>
      <c r="K9937">
        <v>30</v>
      </c>
      <c r="L9937" t="s">
        <v>11</v>
      </c>
      <c r="M9937">
        <v>0</v>
      </c>
      <c r="N9937">
        <v>2</v>
      </c>
      <c r="O9937" t="str">
        <f>IF(AND(Tabela1[[#This Row],[EA Play Season Pass]]="Yes",Tabela1[[#This Row],[Minecraft Season Pass]]="Yes"),"Yes","No")</f>
        <v>No</v>
      </c>
      <c r="P9937" t="str">
        <f>IF(OR(Tabela1[[#This Row],[EA Play Season Pass]]="Yes",Tabela1[[#This Row],[Minecraft Season Pass]]="Yes"),"Yes","No")</f>
        <v>Yes</v>
      </c>
      <c r="Q9937">
        <v>43</v>
      </c>
      <c r="R9937" s="2"/>
    </row>
    <row r="9938" spans="1:18" x14ac:dyDescent="0.25">
      <c r="A9938">
        <v>9937</v>
      </c>
      <c r="B9938" t="s">
        <v>8949</v>
      </c>
      <c r="C9938" t="s">
        <v>10</v>
      </c>
      <c r="D9938" s="50">
        <v>46004</v>
      </c>
      <c r="E9938">
        <f>YEAR(Tabela1[[#This Row],[Start Date]])</f>
        <v>2025</v>
      </c>
      <c r="F9938">
        <f>ROUNDUP(MONTH(Tabela1[[#This Row],[Start Date]])/3,0)</f>
        <v>4</v>
      </c>
      <c r="G9938" t="s">
        <v>8</v>
      </c>
      <c r="H9938">
        <v>5</v>
      </c>
      <c r="I9938" t="s">
        <v>14</v>
      </c>
      <c r="J9938" t="s">
        <v>8</v>
      </c>
      <c r="K9938">
        <v>30</v>
      </c>
      <c r="L9938" t="s">
        <v>11</v>
      </c>
      <c r="M9938">
        <v>0</v>
      </c>
      <c r="N9938">
        <v>1</v>
      </c>
      <c r="O9938" t="str">
        <f>IF(AND(Tabela1[[#This Row],[EA Play Season Pass]]="Yes",Tabela1[[#This Row],[Minecraft Season Pass]]="Yes"),"Yes","No")</f>
        <v>No</v>
      </c>
      <c r="P9938" t="str">
        <f>IF(OR(Tabela1[[#This Row],[EA Play Season Pass]]="Yes",Tabela1[[#This Row],[Minecraft Season Pass]]="Yes"),"Yes","No")</f>
        <v>Yes</v>
      </c>
      <c r="Q9938">
        <v>34</v>
      </c>
      <c r="R9938" s="2"/>
    </row>
    <row r="9939" spans="1:18" x14ac:dyDescent="0.25">
      <c r="A9939">
        <v>9938</v>
      </c>
      <c r="B9939" t="s">
        <v>8950</v>
      </c>
      <c r="C9939" t="s">
        <v>13</v>
      </c>
      <c r="D9939" s="50">
        <v>46004</v>
      </c>
      <c r="E9939">
        <f>YEAR(Tabela1[[#This Row],[Start Date]])</f>
        <v>2025</v>
      </c>
      <c r="F9939">
        <f>ROUNDUP(MONTH(Tabela1[[#This Row],[Start Date]])/3,0)</f>
        <v>4</v>
      </c>
      <c r="G9939" t="s">
        <v>8</v>
      </c>
      <c r="H9939">
        <v>10</v>
      </c>
      <c r="I9939" t="s">
        <v>9</v>
      </c>
      <c r="J9939" t="s">
        <v>8</v>
      </c>
      <c r="K9939">
        <v>30</v>
      </c>
      <c r="L9939" t="s">
        <v>11</v>
      </c>
      <c r="M9939">
        <v>0</v>
      </c>
      <c r="N9939">
        <v>2</v>
      </c>
      <c r="O9939" t="str">
        <f>IF(AND(Tabela1[[#This Row],[EA Play Season Pass]]="Yes",Tabela1[[#This Row],[Minecraft Season Pass]]="Yes"),"Yes","No")</f>
        <v>No</v>
      </c>
      <c r="P9939" t="str">
        <f>IF(OR(Tabela1[[#This Row],[EA Play Season Pass]]="Yes",Tabela1[[#This Row],[Minecraft Season Pass]]="Yes"),"Yes","No")</f>
        <v>Yes</v>
      </c>
      <c r="Q9939">
        <v>38</v>
      </c>
      <c r="R9939" s="2"/>
    </row>
    <row r="9940" spans="1:18" x14ac:dyDescent="0.25">
      <c r="A9940">
        <v>9939</v>
      </c>
      <c r="B9940" t="s">
        <v>8951</v>
      </c>
      <c r="C9940" t="s">
        <v>13</v>
      </c>
      <c r="D9940" s="50">
        <v>46004</v>
      </c>
      <c r="E9940">
        <f>YEAR(Tabela1[[#This Row],[Start Date]])</f>
        <v>2025</v>
      </c>
      <c r="F9940">
        <f>ROUNDUP(MONTH(Tabela1[[#This Row],[Start Date]])/3,0)</f>
        <v>4</v>
      </c>
      <c r="G9940" t="s">
        <v>8</v>
      </c>
      <c r="H9940">
        <v>10</v>
      </c>
      <c r="I9940" t="s">
        <v>9</v>
      </c>
      <c r="J9940" t="s">
        <v>11</v>
      </c>
      <c r="K9940">
        <v>0</v>
      </c>
      <c r="L9940" t="s">
        <v>8</v>
      </c>
      <c r="M9940">
        <v>20</v>
      </c>
      <c r="N9940">
        <v>1</v>
      </c>
      <c r="O9940" t="str">
        <f>IF(AND(Tabela1[[#This Row],[EA Play Season Pass]]="Yes",Tabela1[[#This Row],[Minecraft Season Pass]]="Yes"),"Yes","No")</f>
        <v>No</v>
      </c>
      <c r="P9940" t="str">
        <f>IF(OR(Tabela1[[#This Row],[EA Play Season Pass]]="Yes",Tabela1[[#This Row],[Minecraft Season Pass]]="Yes"),"Yes","No")</f>
        <v>Yes</v>
      </c>
      <c r="Q9940">
        <v>29</v>
      </c>
      <c r="R9940" s="2"/>
    </row>
    <row r="9941" spans="1:18" x14ac:dyDescent="0.25">
      <c r="A9941">
        <v>9940</v>
      </c>
      <c r="B9941" t="s">
        <v>6455</v>
      </c>
      <c r="C9941" t="s">
        <v>7</v>
      </c>
      <c r="D9941" s="50">
        <v>46004</v>
      </c>
      <c r="E9941">
        <f>YEAR(Tabela1[[#This Row],[Start Date]])</f>
        <v>2025</v>
      </c>
      <c r="F9941">
        <f>ROUNDUP(MONTH(Tabela1[[#This Row],[Start Date]])/3,0)</f>
        <v>4</v>
      </c>
      <c r="G9941" t="s">
        <v>11</v>
      </c>
      <c r="H9941">
        <v>15</v>
      </c>
      <c r="I9941" t="s">
        <v>9</v>
      </c>
      <c r="J9941" t="s">
        <v>11</v>
      </c>
      <c r="K9941">
        <v>0</v>
      </c>
      <c r="L9941" t="s">
        <v>8</v>
      </c>
      <c r="M9941">
        <v>20</v>
      </c>
      <c r="N9941">
        <v>3</v>
      </c>
      <c r="O9941" t="str">
        <f>IF(AND(Tabela1[[#This Row],[EA Play Season Pass]]="Yes",Tabela1[[#This Row],[Minecraft Season Pass]]="Yes"),"Yes","No")</f>
        <v>No</v>
      </c>
      <c r="P9941" t="str">
        <f>IF(OR(Tabela1[[#This Row],[EA Play Season Pass]]="Yes",Tabela1[[#This Row],[Minecraft Season Pass]]="Yes"),"Yes","No")</f>
        <v>Yes</v>
      </c>
      <c r="Q9941">
        <v>32</v>
      </c>
      <c r="R9941" s="2"/>
    </row>
    <row r="9942" spans="1:18" x14ac:dyDescent="0.25">
      <c r="A9942">
        <v>9941</v>
      </c>
      <c r="B9942" t="s">
        <v>3186</v>
      </c>
      <c r="C9942" t="s">
        <v>10</v>
      </c>
      <c r="D9942" s="50">
        <v>46004</v>
      </c>
      <c r="E9942">
        <f>YEAR(Tabela1[[#This Row],[Start Date]])</f>
        <v>2025</v>
      </c>
      <c r="F9942">
        <f>ROUNDUP(MONTH(Tabela1[[#This Row],[Start Date]])/3,0)</f>
        <v>4</v>
      </c>
      <c r="G9942" t="s">
        <v>11</v>
      </c>
      <c r="H9942">
        <v>5</v>
      </c>
      <c r="I9942" t="s">
        <v>12</v>
      </c>
      <c r="J9942" t="s">
        <v>8</v>
      </c>
      <c r="K9942">
        <v>30</v>
      </c>
      <c r="L9942" t="s">
        <v>11</v>
      </c>
      <c r="M9942">
        <v>0</v>
      </c>
      <c r="N9942">
        <v>3</v>
      </c>
      <c r="O9942" t="str">
        <f>IF(AND(Tabela1[[#This Row],[EA Play Season Pass]]="Yes",Tabela1[[#This Row],[Minecraft Season Pass]]="Yes"),"Yes","No")</f>
        <v>No</v>
      </c>
      <c r="P9942" t="str">
        <f>IF(OR(Tabela1[[#This Row],[EA Play Season Pass]]="Yes",Tabela1[[#This Row],[Minecraft Season Pass]]="Yes"),"Yes","No")</f>
        <v>Yes</v>
      </c>
      <c r="Q9942">
        <v>32</v>
      </c>
      <c r="R9942" s="2"/>
    </row>
    <row r="9943" spans="1:18" x14ac:dyDescent="0.25">
      <c r="A9943">
        <v>9942</v>
      </c>
      <c r="B9943" t="s">
        <v>8952</v>
      </c>
      <c r="C9943" t="s">
        <v>7</v>
      </c>
      <c r="D9943" s="50">
        <v>46004</v>
      </c>
      <c r="E9943">
        <f>YEAR(Tabela1[[#This Row],[Start Date]])</f>
        <v>2025</v>
      </c>
      <c r="F9943">
        <f>ROUNDUP(MONTH(Tabela1[[#This Row],[Start Date]])/3,0)</f>
        <v>4</v>
      </c>
      <c r="G9943" t="s">
        <v>11</v>
      </c>
      <c r="H9943">
        <v>15</v>
      </c>
      <c r="I9943" t="s">
        <v>12</v>
      </c>
      <c r="J9943" t="s">
        <v>11</v>
      </c>
      <c r="K9943">
        <v>0</v>
      </c>
      <c r="L9943" t="s">
        <v>11</v>
      </c>
      <c r="M9943">
        <v>0</v>
      </c>
      <c r="N9943">
        <v>3</v>
      </c>
      <c r="O9943" t="str">
        <f>IF(AND(Tabela1[[#This Row],[EA Play Season Pass]]="Yes",Tabela1[[#This Row],[Minecraft Season Pass]]="Yes"),"Yes","No")</f>
        <v>No</v>
      </c>
      <c r="P9943" t="str">
        <f>IF(OR(Tabela1[[#This Row],[EA Play Season Pass]]="Yes",Tabela1[[#This Row],[Minecraft Season Pass]]="Yes"),"Yes","No")</f>
        <v>No</v>
      </c>
      <c r="Q9943">
        <v>12</v>
      </c>
      <c r="R9943" s="2"/>
    </row>
    <row r="9944" spans="1:18" x14ac:dyDescent="0.25">
      <c r="A9944">
        <v>9943</v>
      </c>
      <c r="B9944" t="s">
        <v>2231</v>
      </c>
      <c r="C9944" t="s">
        <v>7</v>
      </c>
      <c r="D9944" s="50">
        <v>46004</v>
      </c>
      <c r="E9944">
        <f>YEAR(Tabela1[[#This Row],[Start Date]])</f>
        <v>2025</v>
      </c>
      <c r="F9944">
        <f>ROUNDUP(MONTH(Tabela1[[#This Row],[Start Date]])/3,0)</f>
        <v>4</v>
      </c>
      <c r="G9944" t="s">
        <v>11</v>
      </c>
      <c r="H9944">
        <v>15</v>
      </c>
      <c r="I9944" t="s">
        <v>9</v>
      </c>
      <c r="J9944" t="s">
        <v>8</v>
      </c>
      <c r="K9944">
        <v>30</v>
      </c>
      <c r="L9944" t="s">
        <v>11</v>
      </c>
      <c r="M9944">
        <v>0</v>
      </c>
      <c r="N9944">
        <v>2</v>
      </c>
      <c r="O9944" t="str">
        <f>IF(AND(Tabela1[[#This Row],[EA Play Season Pass]]="Yes",Tabela1[[#This Row],[Minecraft Season Pass]]="Yes"),"Yes","No")</f>
        <v>No</v>
      </c>
      <c r="P9944" t="str">
        <f>IF(OR(Tabela1[[#This Row],[EA Play Season Pass]]="Yes",Tabela1[[#This Row],[Minecraft Season Pass]]="Yes"),"Yes","No")</f>
        <v>Yes</v>
      </c>
      <c r="Q9944">
        <v>43</v>
      </c>
      <c r="R9944" s="2"/>
    </row>
    <row r="9945" spans="1:18" x14ac:dyDescent="0.25">
      <c r="A9945">
        <v>9944</v>
      </c>
      <c r="B9945" t="s">
        <v>8953</v>
      </c>
      <c r="C9945" t="s">
        <v>10</v>
      </c>
      <c r="D9945" s="50">
        <v>46004</v>
      </c>
      <c r="E9945">
        <f>YEAR(Tabela1[[#This Row],[Start Date]])</f>
        <v>2025</v>
      </c>
      <c r="F9945">
        <f>ROUNDUP(MONTH(Tabela1[[#This Row],[Start Date]])/3,0)</f>
        <v>4</v>
      </c>
      <c r="G9945" t="s">
        <v>8</v>
      </c>
      <c r="H9945">
        <v>5</v>
      </c>
      <c r="I9945" t="s">
        <v>14</v>
      </c>
      <c r="J9945" t="s">
        <v>8</v>
      </c>
      <c r="K9945">
        <v>30</v>
      </c>
      <c r="L9945" t="s">
        <v>8</v>
      </c>
      <c r="M9945">
        <v>20</v>
      </c>
      <c r="N9945">
        <v>2</v>
      </c>
      <c r="O9945" t="str">
        <f>IF(AND(Tabela1[[#This Row],[EA Play Season Pass]]="Yes",Tabela1[[#This Row],[Minecraft Season Pass]]="Yes"),"Yes","No")</f>
        <v>Yes</v>
      </c>
      <c r="P9945" t="str">
        <f>IF(OR(Tabela1[[#This Row],[EA Play Season Pass]]="Yes",Tabela1[[#This Row],[Minecraft Season Pass]]="Yes"),"Yes","No")</f>
        <v>Yes</v>
      </c>
      <c r="Q9945">
        <v>53</v>
      </c>
      <c r="R9945" s="2"/>
    </row>
    <row r="9946" spans="1:18" x14ac:dyDescent="0.25">
      <c r="A9946">
        <v>9945</v>
      </c>
      <c r="B9946" t="s">
        <v>2508</v>
      </c>
      <c r="C9946" t="s">
        <v>13</v>
      </c>
      <c r="D9946" s="50">
        <v>46004</v>
      </c>
      <c r="E9946">
        <f>YEAR(Tabela1[[#This Row],[Start Date]])</f>
        <v>2025</v>
      </c>
      <c r="F9946">
        <f>ROUNDUP(MONTH(Tabela1[[#This Row],[Start Date]])/3,0)</f>
        <v>4</v>
      </c>
      <c r="G9946" t="s">
        <v>8</v>
      </c>
      <c r="H9946">
        <v>10</v>
      </c>
      <c r="I9946" t="s">
        <v>14</v>
      </c>
      <c r="J9946" t="s">
        <v>8</v>
      </c>
      <c r="K9946">
        <v>30</v>
      </c>
      <c r="L9946" t="s">
        <v>11</v>
      </c>
      <c r="M9946">
        <v>0</v>
      </c>
      <c r="N9946">
        <v>1</v>
      </c>
      <c r="O9946" t="str">
        <f>IF(AND(Tabela1[[#This Row],[EA Play Season Pass]]="Yes",Tabela1[[#This Row],[Minecraft Season Pass]]="Yes"),"Yes","No")</f>
        <v>No</v>
      </c>
      <c r="P9946" t="str">
        <f>IF(OR(Tabela1[[#This Row],[EA Play Season Pass]]="Yes",Tabela1[[#This Row],[Minecraft Season Pass]]="Yes"),"Yes","No")</f>
        <v>Yes</v>
      </c>
      <c r="Q9946">
        <v>39</v>
      </c>
      <c r="R9946" s="2"/>
    </row>
    <row r="9947" spans="1:18" x14ac:dyDescent="0.25">
      <c r="A9947">
        <v>9946</v>
      </c>
      <c r="B9947" t="s">
        <v>8954</v>
      </c>
      <c r="C9947" t="s">
        <v>13</v>
      </c>
      <c r="D9947" s="50">
        <v>46004</v>
      </c>
      <c r="E9947">
        <f>YEAR(Tabela1[[#This Row],[Start Date]])</f>
        <v>2025</v>
      </c>
      <c r="F9947">
        <f>ROUNDUP(MONTH(Tabela1[[#This Row],[Start Date]])/3,0)</f>
        <v>4</v>
      </c>
      <c r="G9947" t="s">
        <v>11</v>
      </c>
      <c r="H9947">
        <v>10</v>
      </c>
      <c r="I9947" t="s">
        <v>9</v>
      </c>
      <c r="J9947" t="s">
        <v>11</v>
      </c>
      <c r="K9947">
        <v>0</v>
      </c>
      <c r="L9947" t="s">
        <v>8</v>
      </c>
      <c r="M9947">
        <v>20</v>
      </c>
      <c r="N9947">
        <v>1</v>
      </c>
      <c r="O9947" t="str">
        <f>IF(AND(Tabela1[[#This Row],[EA Play Season Pass]]="Yes",Tabela1[[#This Row],[Minecraft Season Pass]]="Yes"),"Yes","No")</f>
        <v>No</v>
      </c>
      <c r="P9947" t="str">
        <f>IF(OR(Tabela1[[#This Row],[EA Play Season Pass]]="Yes",Tabela1[[#This Row],[Minecraft Season Pass]]="Yes"),"Yes","No")</f>
        <v>Yes</v>
      </c>
      <c r="Q9947">
        <v>29</v>
      </c>
      <c r="R9947" s="2"/>
    </row>
    <row r="9948" spans="1:18" x14ac:dyDescent="0.25">
      <c r="A9948">
        <v>9947</v>
      </c>
      <c r="B9948" t="s">
        <v>8955</v>
      </c>
      <c r="C9948" t="s">
        <v>10</v>
      </c>
      <c r="D9948" s="50">
        <v>46004</v>
      </c>
      <c r="E9948">
        <f>YEAR(Tabela1[[#This Row],[Start Date]])</f>
        <v>2025</v>
      </c>
      <c r="F9948">
        <f>ROUNDUP(MONTH(Tabela1[[#This Row],[Start Date]])/3,0)</f>
        <v>4</v>
      </c>
      <c r="G9948" t="s">
        <v>11</v>
      </c>
      <c r="H9948">
        <v>5</v>
      </c>
      <c r="I9948" t="s">
        <v>9</v>
      </c>
      <c r="J9948" t="s">
        <v>8</v>
      </c>
      <c r="K9948">
        <v>30</v>
      </c>
      <c r="L9948" t="s">
        <v>11</v>
      </c>
      <c r="M9948">
        <v>0</v>
      </c>
      <c r="N9948">
        <v>1</v>
      </c>
      <c r="O9948" t="str">
        <f>IF(AND(Tabela1[[#This Row],[EA Play Season Pass]]="Yes",Tabela1[[#This Row],[Minecraft Season Pass]]="Yes"),"Yes","No")</f>
        <v>No</v>
      </c>
      <c r="P9948" t="str">
        <f>IF(OR(Tabela1[[#This Row],[EA Play Season Pass]]="Yes",Tabela1[[#This Row],[Minecraft Season Pass]]="Yes"),"Yes","No")</f>
        <v>Yes</v>
      </c>
      <c r="Q9948">
        <v>34</v>
      </c>
      <c r="R9948" s="2"/>
    </row>
    <row r="9949" spans="1:18" x14ac:dyDescent="0.25">
      <c r="A9949">
        <v>9948</v>
      </c>
      <c r="B9949" t="s">
        <v>8956</v>
      </c>
      <c r="C9949" t="s">
        <v>10</v>
      </c>
      <c r="D9949" s="50">
        <v>46005</v>
      </c>
      <c r="E9949">
        <f>YEAR(Tabela1[[#This Row],[Start Date]])</f>
        <v>2025</v>
      </c>
      <c r="F9949">
        <f>ROUNDUP(MONTH(Tabela1[[#This Row],[Start Date]])/3,0)</f>
        <v>4</v>
      </c>
      <c r="G9949" t="s">
        <v>11</v>
      </c>
      <c r="H9949">
        <v>5</v>
      </c>
      <c r="I9949" t="s">
        <v>9</v>
      </c>
      <c r="J9949" t="s">
        <v>8</v>
      </c>
      <c r="K9949">
        <v>30</v>
      </c>
      <c r="L9949" t="s">
        <v>8</v>
      </c>
      <c r="M9949">
        <v>20</v>
      </c>
      <c r="N9949">
        <v>2</v>
      </c>
      <c r="O9949" t="str">
        <f>IF(AND(Tabela1[[#This Row],[EA Play Season Pass]]="Yes",Tabela1[[#This Row],[Minecraft Season Pass]]="Yes"),"Yes","No")</f>
        <v>Yes</v>
      </c>
      <c r="P9949" t="str">
        <f>IF(OR(Tabela1[[#This Row],[EA Play Season Pass]]="Yes",Tabela1[[#This Row],[Minecraft Season Pass]]="Yes"),"Yes","No")</f>
        <v>Yes</v>
      </c>
      <c r="Q9949">
        <v>53</v>
      </c>
      <c r="R9949" s="2"/>
    </row>
    <row r="9950" spans="1:18" x14ac:dyDescent="0.25">
      <c r="A9950">
        <v>9949</v>
      </c>
      <c r="B9950" t="s">
        <v>8957</v>
      </c>
      <c r="C9950" t="s">
        <v>13</v>
      </c>
      <c r="D9950" s="50">
        <v>46005</v>
      </c>
      <c r="E9950">
        <f>YEAR(Tabela1[[#This Row],[Start Date]])</f>
        <v>2025</v>
      </c>
      <c r="F9950">
        <f>ROUNDUP(MONTH(Tabela1[[#This Row],[Start Date]])/3,0)</f>
        <v>4</v>
      </c>
      <c r="G9950" t="s">
        <v>11</v>
      </c>
      <c r="H9950">
        <v>10</v>
      </c>
      <c r="I9950" t="s">
        <v>12</v>
      </c>
      <c r="J9950" t="s">
        <v>8</v>
      </c>
      <c r="K9950">
        <v>30</v>
      </c>
      <c r="L9950" t="s">
        <v>8</v>
      </c>
      <c r="M9950">
        <v>20</v>
      </c>
      <c r="N9950">
        <v>1</v>
      </c>
      <c r="O9950" t="str">
        <f>IF(AND(Tabela1[[#This Row],[EA Play Season Pass]]="Yes",Tabela1[[#This Row],[Minecraft Season Pass]]="Yes"),"Yes","No")</f>
        <v>Yes</v>
      </c>
      <c r="P9950" t="str">
        <f>IF(OR(Tabela1[[#This Row],[EA Play Season Pass]]="Yes",Tabela1[[#This Row],[Minecraft Season Pass]]="Yes"),"Yes","No")</f>
        <v>Yes</v>
      </c>
      <c r="Q9950">
        <v>59</v>
      </c>
      <c r="R9950" s="2"/>
    </row>
    <row r="9951" spans="1:18" x14ac:dyDescent="0.25">
      <c r="A9951">
        <v>9950</v>
      </c>
      <c r="B9951" t="s">
        <v>2798</v>
      </c>
      <c r="C9951" t="s">
        <v>10</v>
      </c>
      <c r="D9951" s="50">
        <v>46005</v>
      </c>
      <c r="E9951">
        <f>YEAR(Tabela1[[#This Row],[Start Date]])</f>
        <v>2025</v>
      </c>
      <c r="F9951">
        <f>ROUNDUP(MONTH(Tabela1[[#This Row],[Start Date]])/3,0)</f>
        <v>4</v>
      </c>
      <c r="G9951" t="s">
        <v>11</v>
      </c>
      <c r="H9951">
        <v>5</v>
      </c>
      <c r="I9951" t="s">
        <v>12</v>
      </c>
      <c r="J9951" t="s">
        <v>11</v>
      </c>
      <c r="K9951">
        <v>0</v>
      </c>
      <c r="L9951" t="s">
        <v>11</v>
      </c>
      <c r="M9951">
        <v>0</v>
      </c>
      <c r="N9951">
        <v>2</v>
      </c>
      <c r="O9951" t="str">
        <f>IF(AND(Tabela1[[#This Row],[EA Play Season Pass]]="Yes",Tabela1[[#This Row],[Minecraft Season Pass]]="Yes"),"Yes","No")</f>
        <v>No</v>
      </c>
      <c r="P9951" t="str">
        <f>IF(OR(Tabela1[[#This Row],[EA Play Season Pass]]="Yes",Tabela1[[#This Row],[Minecraft Season Pass]]="Yes"),"Yes","No")</f>
        <v>No</v>
      </c>
      <c r="Q9951">
        <v>3</v>
      </c>
      <c r="R9951" s="2"/>
    </row>
    <row r="9952" spans="1:18" x14ac:dyDescent="0.25">
      <c r="A9952">
        <v>9951</v>
      </c>
      <c r="B9952" t="s">
        <v>1226</v>
      </c>
      <c r="C9952" t="s">
        <v>7</v>
      </c>
      <c r="D9952" s="50">
        <v>46005</v>
      </c>
      <c r="E9952">
        <f>YEAR(Tabela1[[#This Row],[Start Date]])</f>
        <v>2025</v>
      </c>
      <c r="F9952">
        <f>ROUNDUP(MONTH(Tabela1[[#This Row],[Start Date]])/3,0)</f>
        <v>4</v>
      </c>
      <c r="G9952" t="s">
        <v>8</v>
      </c>
      <c r="H9952">
        <v>15</v>
      </c>
      <c r="I9952" t="s">
        <v>9</v>
      </c>
      <c r="J9952" t="s">
        <v>11</v>
      </c>
      <c r="K9952">
        <v>0</v>
      </c>
      <c r="L9952" t="s">
        <v>8</v>
      </c>
      <c r="M9952">
        <v>20</v>
      </c>
      <c r="N9952">
        <v>2</v>
      </c>
      <c r="O9952" t="str">
        <f>IF(AND(Tabela1[[#This Row],[EA Play Season Pass]]="Yes",Tabela1[[#This Row],[Minecraft Season Pass]]="Yes"),"Yes","No")</f>
        <v>No</v>
      </c>
      <c r="P9952" t="str">
        <f>IF(OR(Tabela1[[#This Row],[EA Play Season Pass]]="Yes",Tabela1[[#This Row],[Minecraft Season Pass]]="Yes"),"Yes","No")</f>
        <v>Yes</v>
      </c>
      <c r="Q9952">
        <v>33</v>
      </c>
      <c r="R9952" s="2"/>
    </row>
    <row r="9953" spans="1:18" x14ac:dyDescent="0.25">
      <c r="A9953">
        <v>9952</v>
      </c>
      <c r="B9953" t="s">
        <v>553</v>
      </c>
      <c r="C9953" t="s">
        <v>10</v>
      </c>
      <c r="D9953" s="50">
        <v>46005</v>
      </c>
      <c r="E9953">
        <f>YEAR(Tabela1[[#This Row],[Start Date]])</f>
        <v>2025</v>
      </c>
      <c r="F9953">
        <f>ROUNDUP(MONTH(Tabela1[[#This Row],[Start Date]])/3,0)</f>
        <v>4</v>
      </c>
      <c r="G9953" t="s">
        <v>11</v>
      </c>
      <c r="H9953">
        <v>5</v>
      </c>
      <c r="I9953" t="s">
        <v>14</v>
      </c>
      <c r="J9953" t="s">
        <v>8</v>
      </c>
      <c r="K9953">
        <v>30</v>
      </c>
      <c r="L9953" t="s">
        <v>11</v>
      </c>
      <c r="M9953">
        <v>0</v>
      </c>
      <c r="N9953">
        <v>3</v>
      </c>
      <c r="O9953" t="str">
        <f>IF(AND(Tabela1[[#This Row],[EA Play Season Pass]]="Yes",Tabela1[[#This Row],[Minecraft Season Pass]]="Yes"),"Yes","No")</f>
        <v>No</v>
      </c>
      <c r="P9953" t="str">
        <f>IF(OR(Tabela1[[#This Row],[EA Play Season Pass]]="Yes",Tabela1[[#This Row],[Minecraft Season Pass]]="Yes"),"Yes","No")</f>
        <v>Yes</v>
      </c>
      <c r="Q9953">
        <v>32</v>
      </c>
      <c r="R9953" s="2"/>
    </row>
    <row r="9954" spans="1:18" x14ac:dyDescent="0.25">
      <c r="A9954">
        <v>9953</v>
      </c>
      <c r="B9954" t="s">
        <v>8958</v>
      </c>
      <c r="C9954" t="s">
        <v>13</v>
      </c>
      <c r="D9954" s="50">
        <v>46005</v>
      </c>
      <c r="E9954">
        <f>YEAR(Tabela1[[#This Row],[Start Date]])</f>
        <v>2025</v>
      </c>
      <c r="F9954">
        <f>ROUNDUP(MONTH(Tabela1[[#This Row],[Start Date]])/3,0)</f>
        <v>4</v>
      </c>
      <c r="G9954" t="s">
        <v>11</v>
      </c>
      <c r="H9954">
        <v>10</v>
      </c>
      <c r="I9954" t="s">
        <v>14</v>
      </c>
      <c r="J9954" t="s">
        <v>11</v>
      </c>
      <c r="K9954">
        <v>0</v>
      </c>
      <c r="L9954" t="s">
        <v>8</v>
      </c>
      <c r="M9954">
        <v>20</v>
      </c>
      <c r="N9954">
        <v>3</v>
      </c>
      <c r="O9954" t="str">
        <f>IF(AND(Tabela1[[#This Row],[EA Play Season Pass]]="Yes",Tabela1[[#This Row],[Minecraft Season Pass]]="Yes"),"Yes","No")</f>
        <v>No</v>
      </c>
      <c r="P9954" t="str">
        <f>IF(OR(Tabela1[[#This Row],[EA Play Season Pass]]="Yes",Tabela1[[#This Row],[Minecraft Season Pass]]="Yes"),"Yes","No")</f>
        <v>Yes</v>
      </c>
      <c r="Q9954">
        <v>27</v>
      </c>
      <c r="R9954" s="2"/>
    </row>
    <row r="9955" spans="1:18" x14ac:dyDescent="0.25">
      <c r="A9955">
        <v>9954</v>
      </c>
      <c r="B9955" t="s">
        <v>8959</v>
      </c>
      <c r="C9955" t="s">
        <v>13</v>
      </c>
      <c r="D9955" s="50">
        <v>46005</v>
      </c>
      <c r="E9955">
        <f>YEAR(Tabela1[[#This Row],[Start Date]])</f>
        <v>2025</v>
      </c>
      <c r="F9955">
        <f>ROUNDUP(MONTH(Tabela1[[#This Row],[Start Date]])/3,0)</f>
        <v>4</v>
      </c>
      <c r="G9955" t="s">
        <v>11</v>
      </c>
      <c r="H9955">
        <v>10</v>
      </c>
      <c r="I9955" t="s">
        <v>9</v>
      </c>
      <c r="J9955" t="s">
        <v>11</v>
      </c>
      <c r="K9955">
        <v>0</v>
      </c>
      <c r="L9955" t="s">
        <v>11</v>
      </c>
      <c r="M9955">
        <v>0</v>
      </c>
      <c r="N9955">
        <v>3</v>
      </c>
      <c r="O9955" t="str">
        <f>IF(AND(Tabela1[[#This Row],[EA Play Season Pass]]="Yes",Tabela1[[#This Row],[Minecraft Season Pass]]="Yes"),"Yes","No")</f>
        <v>No</v>
      </c>
      <c r="P9955" t="str">
        <f>IF(OR(Tabela1[[#This Row],[EA Play Season Pass]]="Yes",Tabela1[[#This Row],[Minecraft Season Pass]]="Yes"),"Yes","No")</f>
        <v>No</v>
      </c>
      <c r="Q9955">
        <v>7</v>
      </c>
      <c r="R9955" s="2"/>
    </row>
    <row r="9956" spans="1:18" x14ac:dyDescent="0.25">
      <c r="A9956">
        <v>9955</v>
      </c>
      <c r="B9956" t="s">
        <v>8960</v>
      </c>
      <c r="C9956" t="s">
        <v>13</v>
      </c>
      <c r="D9956" s="50">
        <v>46005</v>
      </c>
      <c r="E9956">
        <f>YEAR(Tabela1[[#This Row],[Start Date]])</f>
        <v>2025</v>
      </c>
      <c r="F9956">
        <f>ROUNDUP(MONTH(Tabela1[[#This Row],[Start Date]])/3,0)</f>
        <v>4</v>
      </c>
      <c r="G9956" t="s">
        <v>8</v>
      </c>
      <c r="H9956">
        <v>10</v>
      </c>
      <c r="I9956" t="s">
        <v>12</v>
      </c>
      <c r="J9956" t="s">
        <v>11</v>
      </c>
      <c r="K9956">
        <v>0</v>
      </c>
      <c r="L9956" t="s">
        <v>8</v>
      </c>
      <c r="M9956">
        <v>20</v>
      </c>
      <c r="N9956">
        <v>1</v>
      </c>
      <c r="O9956" t="str">
        <f>IF(AND(Tabela1[[#This Row],[EA Play Season Pass]]="Yes",Tabela1[[#This Row],[Minecraft Season Pass]]="Yes"),"Yes","No")</f>
        <v>No</v>
      </c>
      <c r="P9956" t="str">
        <f>IF(OR(Tabela1[[#This Row],[EA Play Season Pass]]="Yes",Tabela1[[#This Row],[Minecraft Season Pass]]="Yes"),"Yes","No")</f>
        <v>Yes</v>
      </c>
      <c r="Q9956">
        <v>29</v>
      </c>
      <c r="R9956" s="2"/>
    </row>
    <row r="9957" spans="1:18" x14ac:dyDescent="0.25">
      <c r="A9957">
        <v>9956</v>
      </c>
      <c r="B9957" t="s">
        <v>8961</v>
      </c>
      <c r="C9957" t="s">
        <v>10</v>
      </c>
      <c r="D9957" s="50">
        <v>46005</v>
      </c>
      <c r="E9957">
        <f>YEAR(Tabela1[[#This Row],[Start Date]])</f>
        <v>2025</v>
      </c>
      <c r="F9957">
        <f>ROUNDUP(MONTH(Tabela1[[#This Row],[Start Date]])/3,0)</f>
        <v>4</v>
      </c>
      <c r="G9957" t="s">
        <v>8</v>
      </c>
      <c r="H9957">
        <v>5</v>
      </c>
      <c r="I9957" t="s">
        <v>14</v>
      </c>
      <c r="J9957" t="s">
        <v>11</v>
      </c>
      <c r="K9957">
        <v>0</v>
      </c>
      <c r="L9957" t="s">
        <v>8</v>
      </c>
      <c r="M9957">
        <v>20</v>
      </c>
      <c r="N9957">
        <v>2</v>
      </c>
      <c r="O9957" t="str">
        <f>IF(AND(Tabela1[[#This Row],[EA Play Season Pass]]="Yes",Tabela1[[#This Row],[Minecraft Season Pass]]="Yes"),"Yes","No")</f>
        <v>No</v>
      </c>
      <c r="P9957" t="str">
        <f>IF(OR(Tabela1[[#This Row],[EA Play Season Pass]]="Yes",Tabela1[[#This Row],[Minecraft Season Pass]]="Yes"),"Yes","No")</f>
        <v>Yes</v>
      </c>
      <c r="Q9957">
        <v>23</v>
      </c>
      <c r="R9957" s="2"/>
    </row>
    <row r="9958" spans="1:18" x14ac:dyDescent="0.25">
      <c r="A9958">
        <v>9957</v>
      </c>
      <c r="B9958" t="s">
        <v>8962</v>
      </c>
      <c r="C9958" t="s">
        <v>7</v>
      </c>
      <c r="D9958" s="50">
        <v>46005</v>
      </c>
      <c r="E9958">
        <f>YEAR(Tabela1[[#This Row],[Start Date]])</f>
        <v>2025</v>
      </c>
      <c r="F9958">
        <f>ROUNDUP(MONTH(Tabela1[[#This Row],[Start Date]])/3,0)</f>
        <v>4</v>
      </c>
      <c r="G9958" t="s">
        <v>8</v>
      </c>
      <c r="H9958">
        <v>15</v>
      </c>
      <c r="I9958" t="s">
        <v>12</v>
      </c>
      <c r="J9958" t="s">
        <v>8</v>
      </c>
      <c r="K9958">
        <v>30</v>
      </c>
      <c r="L9958" t="s">
        <v>8</v>
      </c>
      <c r="M9958">
        <v>20</v>
      </c>
      <c r="N9958">
        <v>1</v>
      </c>
      <c r="O9958" t="str">
        <f>IF(AND(Tabela1[[#This Row],[EA Play Season Pass]]="Yes",Tabela1[[#This Row],[Minecraft Season Pass]]="Yes"),"Yes","No")</f>
        <v>Yes</v>
      </c>
      <c r="P9958" t="str">
        <f>IF(OR(Tabela1[[#This Row],[EA Play Season Pass]]="Yes",Tabela1[[#This Row],[Minecraft Season Pass]]="Yes"),"Yes","No")</f>
        <v>Yes</v>
      </c>
      <c r="Q9958">
        <v>64</v>
      </c>
      <c r="R9958" s="2"/>
    </row>
    <row r="9959" spans="1:18" x14ac:dyDescent="0.25">
      <c r="A9959">
        <v>9958</v>
      </c>
      <c r="B9959" t="s">
        <v>2223</v>
      </c>
      <c r="C9959" t="s">
        <v>10</v>
      </c>
      <c r="D9959" s="50">
        <v>46006</v>
      </c>
      <c r="E9959">
        <f>YEAR(Tabela1[[#This Row],[Start Date]])</f>
        <v>2025</v>
      </c>
      <c r="F9959">
        <f>ROUNDUP(MONTH(Tabela1[[#This Row],[Start Date]])/3,0)</f>
        <v>4</v>
      </c>
      <c r="G9959" t="s">
        <v>11</v>
      </c>
      <c r="H9959">
        <v>5</v>
      </c>
      <c r="I9959" t="s">
        <v>14</v>
      </c>
      <c r="J9959" t="s">
        <v>11</v>
      </c>
      <c r="K9959">
        <v>0</v>
      </c>
      <c r="L9959" t="s">
        <v>8</v>
      </c>
      <c r="M9959">
        <v>20</v>
      </c>
      <c r="N9959">
        <v>2</v>
      </c>
      <c r="O9959" t="str">
        <f>IF(AND(Tabela1[[#This Row],[EA Play Season Pass]]="Yes",Tabela1[[#This Row],[Minecraft Season Pass]]="Yes"),"Yes","No")</f>
        <v>No</v>
      </c>
      <c r="P9959" t="str">
        <f>IF(OR(Tabela1[[#This Row],[EA Play Season Pass]]="Yes",Tabela1[[#This Row],[Minecraft Season Pass]]="Yes"),"Yes","No")</f>
        <v>Yes</v>
      </c>
      <c r="Q9959">
        <v>23</v>
      </c>
      <c r="R9959" s="2"/>
    </row>
    <row r="9960" spans="1:18" x14ac:dyDescent="0.25">
      <c r="A9960">
        <v>9959</v>
      </c>
      <c r="B9960" t="s">
        <v>8963</v>
      </c>
      <c r="C9960" t="s">
        <v>13</v>
      </c>
      <c r="D9960" s="50">
        <v>46006</v>
      </c>
      <c r="E9960">
        <f>YEAR(Tabela1[[#This Row],[Start Date]])</f>
        <v>2025</v>
      </c>
      <c r="F9960">
        <f>ROUNDUP(MONTH(Tabela1[[#This Row],[Start Date]])/3,0)</f>
        <v>4</v>
      </c>
      <c r="G9960" t="s">
        <v>8</v>
      </c>
      <c r="H9960">
        <v>10</v>
      </c>
      <c r="I9960" t="s">
        <v>14</v>
      </c>
      <c r="J9960" t="s">
        <v>8</v>
      </c>
      <c r="K9960">
        <v>30</v>
      </c>
      <c r="L9960" t="s">
        <v>11</v>
      </c>
      <c r="M9960">
        <v>0</v>
      </c>
      <c r="N9960">
        <v>1</v>
      </c>
      <c r="O9960" t="str">
        <f>IF(AND(Tabela1[[#This Row],[EA Play Season Pass]]="Yes",Tabela1[[#This Row],[Minecraft Season Pass]]="Yes"),"Yes","No")</f>
        <v>No</v>
      </c>
      <c r="P9960" t="str">
        <f>IF(OR(Tabela1[[#This Row],[EA Play Season Pass]]="Yes",Tabela1[[#This Row],[Minecraft Season Pass]]="Yes"),"Yes","No")</f>
        <v>Yes</v>
      </c>
      <c r="Q9960">
        <v>39</v>
      </c>
      <c r="R9960" s="2"/>
    </row>
    <row r="9961" spans="1:18" x14ac:dyDescent="0.25">
      <c r="A9961">
        <v>9960</v>
      </c>
      <c r="B9961" t="s">
        <v>8964</v>
      </c>
      <c r="C9961" t="s">
        <v>10</v>
      </c>
      <c r="D9961" s="50">
        <v>46006</v>
      </c>
      <c r="E9961">
        <f>YEAR(Tabela1[[#This Row],[Start Date]])</f>
        <v>2025</v>
      </c>
      <c r="F9961">
        <f>ROUNDUP(MONTH(Tabela1[[#This Row],[Start Date]])/3,0)</f>
        <v>4</v>
      </c>
      <c r="G9961" t="s">
        <v>8</v>
      </c>
      <c r="H9961">
        <v>5</v>
      </c>
      <c r="I9961" t="s">
        <v>14</v>
      </c>
      <c r="J9961" t="s">
        <v>8</v>
      </c>
      <c r="K9961">
        <v>30</v>
      </c>
      <c r="L9961" t="s">
        <v>11</v>
      </c>
      <c r="M9961">
        <v>0</v>
      </c>
      <c r="N9961">
        <v>2</v>
      </c>
      <c r="O9961" t="str">
        <f>IF(AND(Tabela1[[#This Row],[EA Play Season Pass]]="Yes",Tabela1[[#This Row],[Minecraft Season Pass]]="Yes"),"Yes","No")</f>
        <v>No</v>
      </c>
      <c r="P9961" t="str">
        <f>IF(OR(Tabela1[[#This Row],[EA Play Season Pass]]="Yes",Tabela1[[#This Row],[Minecraft Season Pass]]="Yes"),"Yes","No")</f>
        <v>Yes</v>
      </c>
      <c r="Q9961">
        <v>33</v>
      </c>
      <c r="R9961" s="2"/>
    </row>
    <row r="9962" spans="1:18" x14ac:dyDescent="0.25">
      <c r="A9962">
        <v>9961</v>
      </c>
      <c r="B9962" t="s">
        <v>4024</v>
      </c>
      <c r="C9962" t="s">
        <v>10</v>
      </c>
      <c r="D9962" s="50">
        <v>46006</v>
      </c>
      <c r="E9962">
        <f>YEAR(Tabela1[[#This Row],[Start Date]])</f>
        <v>2025</v>
      </c>
      <c r="F9962">
        <f>ROUNDUP(MONTH(Tabela1[[#This Row],[Start Date]])/3,0)</f>
        <v>4</v>
      </c>
      <c r="G9962" t="s">
        <v>8</v>
      </c>
      <c r="H9962">
        <v>5</v>
      </c>
      <c r="I9962" t="s">
        <v>12</v>
      </c>
      <c r="J9962" t="s">
        <v>8</v>
      </c>
      <c r="K9962">
        <v>30</v>
      </c>
      <c r="L9962" t="s">
        <v>11</v>
      </c>
      <c r="M9962">
        <v>0</v>
      </c>
      <c r="N9962">
        <v>2</v>
      </c>
      <c r="O9962" t="str">
        <f>IF(AND(Tabela1[[#This Row],[EA Play Season Pass]]="Yes",Tabela1[[#This Row],[Minecraft Season Pass]]="Yes"),"Yes","No")</f>
        <v>No</v>
      </c>
      <c r="P9962" t="str">
        <f>IF(OR(Tabela1[[#This Row],[EA Play Season Pass]]="Yes",Tabela1[[#This Row],[Minecraft Season Pass]]="Yes"),"Yes","No")</f>
        <v>Yes</v>
      </c>
      <c r="Q9962">
        <v>33</v>
      </c>
      <c r="R9962" s="2"/>
    </row>
    <row r="9963" spans="1:18" x14ac:dyDescent="0.25">
      <c r="A9963">
        <v>9962</v>
      </c>
      <c r="B9963" t="s">
        <v>7417</v>
      </c>
      <c r="C9963" t="s">
        <v>10</v>
      </c>
      <c r="D9963" s="50">
        <v>46007</v>
      </c>
      <c r="E9963">
        <f>YEAR(Tabela1[[#This Row],[Start Date]])</f>
        <v>2025</v>
      </c>
      <c r="F9963">
        <f>ROUNDUP(MONTH(Tabela1[[#This Row],[Start Date]])/3,0)</f>
        <v>4</v>
      </c>
      <c r="G9963" t="s">
        <v>8</v>
      </c>
      <c r="H9963">
        <v>5</v>
      </c>
      <c r="I9963" t="s">
        <v>9</v>
      </c>
      <c r="J9963" t="s">
        <v>11</v>
      </c>
      <c r="K9963">
        <v>0</v>
      </c>
      <c r="L9963" t="s">
        <v>8</v>
      </c>
      <c r="M9963">
        <v>20</v>
      </c>
      <c r="N9963">
        <v>1</v>
      </c>
      <c r="O9963" t="str">
        <f>IF(AND(Tabela1[[#This Row],[EA Play Season Pass]]="Yes",Tabela1[[#This Row],[Minecraft Season Pass]]="Yes"),"Yes","No")</f>
        <v>No</v>
      </c>
      <c r="P9963" t="str">
        <f>IF(OR(Tabela1[[#This Row],[EA Play Season Pass]]="Yes",Tabela1[[#This Row],[Minecraft Season Pass]]="Yes"),"Yes","No")</f>
        <v>Yes</v>
      </c>
      <c r="Q9963">
        <v>24</v>
      </c>
      <c r="R9963" s="2"/>
    </row>
    <row r="9964" spans="1:18" x14ac:dyDescent="0.25">
      <c r="A9964">
        <v>9963</v>
      </c>
      <c r="B9964" t="s">
        <v>8965</v>
      </c>
      <c r="C9964" t="s">
        <v>10</v>
      </c>
      <c r="D9964" s="50">
        <v>46007</v>
      </c>
      <c r="E9964">
        <f>YEAR(Tabela1[[#This Row],[Start Date]])</f>
        <v>2025</v>
      </c>
      <c r="F9964">
        <f>ROUNDUP(MONTH(Tabela1[[#This Row],[Start Date]])/3,0)</f>
        <v>4</v>
      </c>
      <c r="G9964" t="s">
        <v>8</v>
      </c>
      <c r="H9964">
        <v>5</v>
      </c>
      <c r="I9964" t="s">
        <v>12</v>
      </c>
      <c r="J9964" t="s">
        <v>8</v>
      </c>
      <c r="K9964">
        <v>30</v>
      </c>
      <c r="L9964" t="s">
        <v>11</v>
      </c>
      <c r="M9964">
        <v>0</v>
      </c>
      <c r="N9964">
        <v>1</v>
      </c>
      <c r="O9964" t="str">
        <f>IF(AND(Tabela1[[#This Row],[EA Play Season Pass]]="Yes",Tabela1[[#This Row],[Minecraft Season Pass]]="Yes"),"Yes","No")</f>
        <v>No</v>
      </c>
      <c r="P9964" t="str">
        <f>IF(OR(Tabela1[[#This Row],[EA Play Season Pass]]="Yes",Tabela1[[#This Row],[Minecraft Season Pass]]="Yes"),"Yes","No")</f>
        <v>Yes</v>
      </c>
      <c r="Q9964">
        <v>34</v>
      </c>
      <c r="R9964" s="2"/>
    </row>
    <row r="9965" spans="1:18" x14ac:dyDescent="0.25">
      <c r="A9965">
        <v>9964</v>
      </c>
      <c r="B9965" t="s">
        <v>8966</v>
      </c>
      <c r="C9965" t="s">
        <v>7</v>
      </c>
      <c r="D9965" s="50">
        <v>46007</v>
      </c>
      <c r="E9965">
        <f>YEAR(Tabela1[[#This Row],[Start Date]])</f>
        <v>2025</v>
      </c>
      <c r="F9965">
        <f>ROUNDUP(MONTH(Tabela1[[#This Row],[Start Date]])/3,0)</f>
        <v>4</v>
      </c>
      <c r="G9965" t="s">
        <v>11</v>
      </c>
      <c r="H9965">
        <v>15</v>
      </c>
      <c r="I9965" t="s">
        <v>14</v>
      </c>
      <c r="J9965" t="s">
        <v>8</v>
      </c>
      <c r="K9965">
        <v>30</v>
      </c>
      <c r="L9965" t="s">
        <v>11</v>
      </c>
      <c r="M9965">
        <v>0</v>
      </c>
      <c r="N9965">
        <v>3</v>
      </c>
      <c r="O9965" t="str">
        <f>IF(AND(Tabela1[[#This Row],[EA Play Season Pass]]="Yes",Tabela1[[#This Row],[Minecraft Season Pass]]="Yes"),"Yes","No")</f>
        <v>No</v>
      </c>
      <c r="P9965" t="str">
        <f>IF(OR(Tabela1[[#This Row],[EA Play Season Pass]]="Yes",Tabela1[[#This Row],[Minecraft Season Pass]]="Yes"),"Yes","No")</f>
        <v>Yes</v>
      </c>
      <c r="Q9965">
        <v>42</v>
      </c>
      <c r="R9965" s="2"/>
    </row>
    <row r="9966" spans="1:18" x14ac:dyDescent="0.25">
      <c r="A9966">
        <v>9965</v>
      </c>
      <c r="B9966" t="s">
        <v>8967</v>
      </c>
      <c r="C9966" t="s">
        <v>13</v>
      </c>
      <c r="D9966" s="50">
        <v>46007</v>
      </c>
      <c r="E9966">
        <f>YEAR(Tabela1[[#This Row],[Start Date]])</f>
        <v>2025</v>
      </c>
      <c r="F9966">
        <f>ROUNDUP(MONTH(Tabela1[[#This Row],[Start Date]])/3,0)</f>
        <v>4</v>
      </c>
      <c r="G9966" t="s">
        <v>8</v>
      </c>
      <c r="H9966">
        <v>10</v>
      </c>
      <c r="I9966" t="s">
        <v>9</v>
      </c>
      <c r="J9966" t="s">
        <v>11</v>
      </c>
      <c r="K9966">
        <v>0</v>
      </c>
      <c r="L9966" t="s">
        <v>8</v>
      </c>
      <c r="M9966">
        <v>20</v>
      </c>
      <c r="N9966">
        <v>3</v>
      </c>
      <c r="O9966" t="str">
        <f>IF(AND(Tabela1[[#This Row],[EA Play Season Pass]]="Yes",Tabela1[[#This Row],[Minecraft Season Pass]]="Yes"),"Yes","No")</f>
        <v>No</v>
      </c>
      <c r="P9966" t="str">
        <f>IF(OR(Tabela1[[#This Row],[EA Play Season Pass]]="Yes",Tabela1[[#This Row],[Minecraft Season Pass]]="Yes"),"Yes","No")</f>
        <v>Yes</v>
      </c>
      <c r="Q9966">
        <v>27</v>
      </c>
      <c r="R9966" s="2"/>
    </row>
    <row r="9967" spans="1:18" x14ac:dyDescent="0.25">
      <c r="A9967">
        <v>9966</v>
      </c>
      <c r="B9967" t="s">
        <v>8968</v>
      </c>
      <c r="C9967" t="s">
        <v>10</v>
      </c>
      <c r="D9967" s="50">
        <v>46007</v>
      </c>
      <c r="E9967">
        <f>YEAR(Tabela1[[#This Row],[Start Date]])</f>
        <v>2025</v>
      </c>
      <c r="F9967">
        <f>ROUNDUP(MONTH(Tabela1[[#This Row],[Start Date]])/3,0)</f>
        <v>4</v>
      </c>
      <c r="G9967" t="s">
        <v>11</v>
      </c>
      <c r="H9967">
        <v>5</v>
      </c>
      <c r="I9967" t="s">
        <v>12</v>
      </c>
      <c r="J9967" t="s">
        <v>11</v>
      </c>
      <c r="K9967">
        <v>0</v>
      </c>
      <c r="L9967" t="s">
        <v>8</v>
      </c>
      <c r="M9967">
        <v>20</v>
      </c>
      <c r="N9967">
        <v>1</v>
      </c>
      <c r="O9967" t="str">
        <f>IF(AND(Tabela1[[#This Row],[EA Play Season Pass]]="Yes",Tabela1[[#This Row],[Minecraft Season Pass]]="Yes"),"Yes","No")</f>
        <v>No</v>
      </c>
      <c r="P9967" t="str">
        <f>IF(OR(Tabela1[[#This Row],[EA Play Season Pass]]="Yes",Tabela1[[#This Row],[Minecraft Season Pass]]="Yes"),"Yes","No")</f>
        <v>Yes</v>
      </c>
      <c r="Q9967">
        <v>24</v>
      </c>
      <c r="R9967" s="2"/>
    </row>
    <row r="9968" spans="1:18" x14ac:dyDescent="0.25">
      <c r="A9968">
        <v>9967</v>
      </c>
      <c r="B9968" t="s">
        <v>8969</v>
      </c>
      <c r="C9968" t="s">
        <v>7</v>
      </c>
      <c r="D9968" s="50">
        <v>46007</v>
      </c>
      <c r="E9968">
        <f>YEAR(Tabela1[[#This Row],[Start Date]])</f>
        <v>2025</v>
      </c>
      <c r="F9968">
        <f>ROUNDUP(MONTH(Tabela1[[#This Row],[Start Date]])/3,0)</f>
        <v>4</v>
      </c>
      <c r="G9968" t="s">
        <v>11</v>
      </c>
      <c r="H9968">
        <v>15</v>
      </c>
      <c r="I9968" t="s">
        <v>12</v>
      </c>
      <c r="J9968" t="s">
        <v>11</v>
      </c>
      <c r="K9968">
        <v>0</v>
      </c>
      <c r="L9968" t="s">
        <v>8</v>
      </c>
      <c r="M9968">
        <v>20</v>
      </c>
      <c r="N9968">
        <v>1</v>
      </c>
      <c r="O9968" t="str">
        <f>IF(AND(Tabela1[[#This Row],[EA Play Season Pass]]="Yes",Tabela1[[#This Row],[Minecraft Season Pass]]="Yes"),"Yes","No")</f>
        <v>No</v>
      </c>
      <c r="P9968" t="str">
        <f>IF(OR(Tabela1[[#This Row],[EA Play Season Pass]]="Yes",Tabela1[[#This Row],[Minecraft Season Pass]]="Yes"),"Yes","No")</f>
        <v>Yes</v>
      </c>
      <c r="Q9968">
        <v>34</v>
      </c>
      <c r="R9968" s="2"/>
    </row>
    <row r="9969" spans="1:18" x14ac:dyDescent="0.25">
      <c r="A9969">
        <v>9968</v>
      </c>
      <c r="B9969" t="s">
        <v>8970</v>
      </c>
      <c r="C9969" t="s">
        <v>13</v>
      </c>
      <c r="D9969" s="50">
        <v>46007</v>
      </c>
      <c r="E9969">
        <f>YEAR(Tabela1[[#This Row],[Start Date]])</f>
        <v>2025</v>
      </c>
      <c r="F9969">
        <f>ROUNDUP(MONTH(Tabela1[[#This Row],[Start Date]])/3,0)</f>
        <v>4</v>
      </c>
      <c r="G9969" t="s">
        <v>8</v>
      </c>
      <c r="H9969">
        <v>10</v>
      </c>
      <c r="I9969" t="s">
        <v>12</v>
      </c>
      <c r="J9969" t="s">
        <v>8</v>
      </c>
      <c r="K9969">
        <v>30</v>
      </c>
      <c r="L9969" t="s">
        <v>8</v>
      </c>
      <c r="M9969">
        <v>20</v>
      </c>
      <c r="N9969">
        <v>2</v>
      </c>
      <c r="O9969" t="str">
        <f>IF(AND(Tabela1[[#This Row],[EA Play Season Pass]]="Yes",Tabela1[[#This Row],[Minecraft Season Pass]]="Yes"),"Yes","No")</f>
        <v>Yes</v>
      </c>
      <c r="P9969" t="str">
        <f>IF(OR(Tabela1[[#This Row],[EA Play Season Pass]]="Yes",Tabela1[[#This Row],[Minecraft Season Pass]]="Yes"),"Yes","No")</f>
        <v>Yes</v>
      </c>
      <c r="Q9969">
        <v>58</v>
      </c>
      <c r="R9969" s="2"/>
    </row>
    <row r="9970" spans="1:18" x14ac:dyDescent="0.25">
      <c r="A9970">
        <v>9969</v>
      </c>
      <c r="B9970" t="s">
        <v>8971</v>
      </c>
      <c r="C9970" t="s">
        <v>13</v>
      </c>
      <c r="D9970" s="50">
        <v>46008</v>
      </c>
      <c r="E9970">
        <f>YEAR(Tabela1[[#This Row],[Start Date]])</f>
        <v>2025</v>
      </c>
      <c r="F9970">
        <f>ROUNDUP(MONTH(Tabela1[[#This Row],[Start Date]])/3,0)</f>
        <v>4</v>
      </c>
      <c r="G9970" t="s">
        <v>8</v>
      </c>
      <c r="H9970">
        <v>10</v>
      </c>
      <c r="I9970" t="s">
        <v>12</v>
      </c>
      <c r="J9970" t="s">
        <v>8</v>
      </c>
      <c r="K9970">
        <v>30</v>
      </c>
      <c r="L9970" t="s">
        <v>8</v>
      </c>
      <c r="M9970">
        <v>20</v>
      </c>
      <c r="N9970">
        <v>1</v>
      </c>
      <c r="O9970" t="str">
        <f>IF(AND(Tabela1[[#This Row],[EA Play Season Pass]]="Yes",Tabela1[[#This Row],[Minecraft Season Pass]]="Yes"),"Yes","No")</f>
        <v>Yes</v>
      </c>
      <c r="P9970" t="str">
        <f>IF(OR(Tabela1[[#This Row],[EA Play Season Pass]]="Yes",Tabela1[[#This Row],[Minecraft Season Pass]]="Yes"),"Yes","No")</f>
        <v>Yes</v>
      </c>
      <c r="Q9970">
        <v>59</v>
      </c>
      <c r="R9970" s="2"/>
    </row>
    <row r="9971" spans="1:18" x14ac:dyDescent="0.25">
      <c r="A9971">
        <v>9970</v>
      </c>
      <c r="B9971" t="s">
        <v>8972</v>
      </c>
      <c r="C9971" t="s">
        <v>7</v>
      </c>
      <c r="D9971" s="50">
        <v>46008</v>
      </c>
      <c r="E9971">
        <f>YEAR(Tabela1[[#This Row],[Start Date]])</f>
        <v>2025</v>
      </c>
      <c r="F9971">
        <f>ROUNDUP(MONTH(Tabela1[[#This Row],[Start Date]])/3,0)</f>
        <v>4</v>
      </c>
      <c r="G9971" t="s">
        <v>11</v>
      </c>
      <c r="H9971">
        <v>15</v>
      </c>
      <c r="I9971" t="s">
        <v>12</v>
      </c>
      <c r="J9971" t="s">
        <v>8</v>
      </c>
      <c r="K9971">
        <v>30</v>
      </c>
      <c r="L9971" t="s">
        <v>8</v>
      </c>
      <c r="M9971">
        <v>20</v>
      </c>
      <c r="N9971">
        <v>2</v>
      </c>
      <c r="O9971" t="str">
        <f>IF(AND(Tabela1[[#This Row],[EA Play Season Pass]]="Yes",Tabela1[[#This Row],[Minecraft Season Pass]]="Yes"),"Yes","No")</f>
        <v>Yes</v>
      </c>
      <c r="P9971" t="str">
        <f>IF(OR(Tabela1[[#This Row],[EA Play Season Pass]]="Yes",Tabela1[[#This Row],[Minecraft Season Pass]]="Yes"),"Yes","No")</f>
        <v>Yes</v>
      </c>
      <c r="Q9971">
        <v>63</v>
      </c>
      <c r="R9971" s="2"/>
    </row>
    <row r="9972" spans="1:18" x14ac:dyDescent="0.25">
      <c r="A9972">
        <v>9971</v>
      </c>
      <c r="B9972" t="s">
        <v>1467</v>
      </c>
      <c r="C9972" t="s">
        <v>7</v>
      </c>
      <c r="D9972" s="50">
        <v>46008</v>
      </c>
      <c r="E9972">
        <f>YEAR(Tabela1[[#This Row],[Start Date]])</f>
        <v>2025</v>
      </c>
      <c r="F9972">
        <f>ROUNDUP(MONTH(Tabela1[[#This Row],[Start Date]])/3,0)</f>
        <v>4</v>
      </c>
      <c r="G9972" t="s">
        <v>11</v>
      </c>
      <c r="H9972">
        <v>15</v>
      </c>
      <c r="I9972" t="s">
        <v>12</v>
      </c>
      <c r="J9972" t="s">
        <v>8</v>
      </c>
      <c r="K9972">
        <v>30</v>
      </c>
      <c r="L9972" t="s">
        <v>11</v>
      </c>
      <c r="M9972">
        <v>0</v>
      </c>
      <c r="N9972">
        <v>2</v>
      </c>
      <c r="O9972" t="str">
        <f>IF(AND(Tabela1[[#This Row],[EA Play Season Pass]]="Yes",Tabela1[[#This Row],[Minecraft Season Pass]]="Yes"),"Yes","No")</f>
        <v>No</v>
      </c>
      <c r="P9972" t="str">
        <f>IF(OR(Tabela1[[#This Row],[EA Play Season Pass]]="Yes",Tabela1[[#This Row],[Minecraft Season Pass]]="Yes"),"Yes","No")</f>
        <v>Yes</v>
      </c>
      <c r="Q9972">
        <v>43</v>
      </c>
      <c r="R9972" s="2"/>
    </row>
    <row r="9973" spans="1:18" x14ac:dyDescent="0.25">
      <c r="A9973">
        <v>9972</v>
      </c>
      <c r="B9973" t="s">
        <v>8973</v>
      </c>
      <c r="C9973" t="s">
        <v>10</v>
      </c>
      <c r="D9973" s="50">
        <v>46009</v>
      </c>
      <c r="E9973">
        <f>YEAR(Tabela1[[#This Row],[Start Date]])</f>
        <v>2025</v>
      </c>
      <c r="F9973">
        <f>ROUNDUP(MONTH(Tabela1[[#This Row],[Start Date]])/3,0)</f>
        <v>4</v>
      </c>
      <c r="G9973" t="s">
        <v>11</v>
      </c>
      <c r="H9973">
        <v>5</v>
      </c>
      <c r="I9973" t="s">
        <v>12</v>
      </c>
      <c r="J9973" t="s">
        <v>8</v>
      </c>
      <c r="K9973">
        <v>30</v>
      </c>
      <c r="L9973" t="s">
        <v>11</v>
      </c>
      <c r="M9973">
        <v>0</v>
      </c>
      <c r="N9973">
        <v>3</v>
      </c>
      <c r="O9973" t="str">
        <f>IF(AND(Tabela1[[#This Row],[EA Play Season Pass]]="Yes",Tabela1[[#This Row],[Minecraft Season Pass]]="Yes"),"Yes","No")</f>
        <v>No</v>
      </c>
      <c r="P9973" t="str">
        <f>IF(OR(Tabela1[[#This Row],[EA Play Season Pass]]="Yes",Tabela1[[#This Row],[Minecraft Season Pass]]="Yes"),"Yes","No")</f>
        <v>Yes</v>
      </c>
      <c r="Q9973">
        <v>32</v>
      </c>
      <c r="R9973" s="2"/>
    </row>
    <row r="9974" spans="1:18" x14ac:dyDescent="0.25">
      <c r="A9974">
        <v>9973</v>
      </c>
      <c r="B9974" t="s">
        <v>762</v>
      </c>
      <c r="C9974" t="s">
        <v>13</v>
      </c>
      <c r="D9974" s="50">
        <v>46009</v>
      </c>
      <c r="E9974">
        <f>YEAR(Tabela1[[#This Row],[Start Date]])</f>
        <v>2025</v>
      </c>
      <c r="F9974">
        <f>ROUNDUP(MONTH(Tabela1[[#This Row],[Start Date]])/3,0)</f>
        <v>4</v>
      </c>
      <c r="G9974" t="s">
        <v>8</v>
      </c>
      <c r="H9974">
        <v>10</v>
      </c>
      <c r="I9974" t="s">
        <v>12</v>
      </c>
      <c r="J9974" t="s">
        <v>11</v>
      </c>
      <c r="K9974">
        <v>0</v>
      </c>
      <c r="L9974" t="s">
        <v>11</v>
      </c>
      <c r="M9974">
        <v>0</v>
      </c>
      <c r="N9974">
        <v>2</v>
      </c>
      <c r="O9974" t="str">
        <f>IF(AND(Tabela1[[#This Row],[EA Play Season Pass]]="Yes",Tabela1[[#This Row],[Minecraft Season Pass]]="Yes"),"Yes","No")</f>
        <v>No</v>
      </c>
      <c r="P9974" t="str">
        <f>IF(OR(Tabela1[[#This Row],[EA Play Season Pass]]="Yes",Tabela1[[#This Row],[Minecraft Season Pass]]="Yes"),"Yes","No")</f>
        <v>No</v>
      </c>
      <c r="Q9974">
        <v>8</v>
      </c>
      <c r="R9974" s="2"/>
    </row>
    <row r="9975" spans="1:18" x14ac:dyDescent="0.25">
      <c r="A9975">
        <v>9974</v>
      </c>
      <c r="B9975" t="s">
        <v>8974</v>
      </c>
      <c r="C9975" t="s">
        <v>7</v>
      </c>
      <c r="D9975" s="50">
        <v>46009</v>
      </c>
      <c r="E9975">
        <f>YEAR(Tabela1[[#This Row],[Start Date]])</f>
        <v>2025</v>
      </c>
      <c r="F9975">
        <f>ROUNDUP(MONTH(Tabela1[[#This Row],[Start Date]])/3,0)</f>
        <v>4</v>
      </c>
      <c r="G9975" t="s">
        <v>8</v>
      </c>
      <c r="H9975">
        <v>15</v>
      </c>
      <c r="I9975" t="s">
        <v>14</v>
      </c>
      <c r="J9975" t="s">
        <v>8</v>
      </c>
      <c r="K9975">
        <v>30</v>
      </c>
      <c r="L9975" t="s">
        <v>11</v>
      </c>
      <c r="M9975">
        <v>0</v>
      </c>
      <c r="N9975">
        <v>2</v>
      </c>
      <c r="O9975" t="str">
        <f>IF(AND(Tabela1[[#This Row],[EA Play Season Pass]]="Yes",Tabela1[[#This Row],[Minecraft Season Pass]]="Yes"),"Yes","No")</f>
        <v>No</v>
      </c>
      <c r="P9975" t="str">
        <f>IF(OR(Tabela1[[#This Row],[EA Play Season Pass]]="Yes",Tabela1[[#This Row],[Minecraft Season Pass]]="Yes"),"Yes","No")</f>
        <v>Yes</v>
      </c>
      <c r="Q9975">
        <v>43</v>
      </c>
      <c r="R9975" s="2"/>
    </row>
    <row r="9976" spans="1:18" x14ac:dyDescent="0.25">
      <c r="A9976">
        <v>9975</v>
      </c>
      <c r="B9976" t="s">
        <v>8975</v>
      </c>
      <c r="C9976" t="s">
        <v>7</v>
      </c>
      <c r="D9976" s="50">
        <v>46009</v>
      </c>
      <c r="E9976">
        <f>YEAR(Tabela1[[#This Row],[Start Date]])</f>
        <v>2025</v>
      </c>
      <c r="F9976">
        <f>ROUNDUP(MONTH(Tabela1[[#This Row],[Start Date]])/3,0)</f>
        <v>4</v>
      </c>
      <c r="G9976" t="s">
        <v>8</v>
      </c>
      <c r="H9976">
        <v>15</v>
      </c>
      <c r="I9976" t="s">
        <v>9</v>
      </c>
      <c r="J9976" t="s">
        <v>8</v>
      </c>
      <c r="K9976">
        <v>30</v>
      </c>
      <c r="L9976" t="s">
        <v>8</v>
      </c>
      <c r="M9976">
        <v>20</v>
      </c>
      <c r="N9976">
        <v>2</v>
      </c>
      <c r="O9976" t="str">
        <f>IF(AND(Tabela1[[#This Row],[EA Play Season Pass]]="Yes",Tabela1[[#This Row],[Minecraft Season Pass]]="Yes"),"Yes","No")</f>
        <v>Yes</v>
      </c>
      <c r="P9976" t="str">
        <f>IF(OR(Tabela1[[#This Row],[EA Play Season Pass]]="Yes",Tabela1[[#This Row],[Minecraft Season Pass]]="Yes"),"Yes","No")</f>
        <v>Yes</v>
      </c>
      <c r="Q9976">
        <v>63</v>
      </c>
      <c r="R9976" s="2"/>
    </row>
    <row r="9977" spans="1:18" x14ac:dyDescent="0.25">
      <c r="A9977">
        <v>9976</v>
      </c>
      <c r="B9977" t="s">
        <v>3008</v>
      </c>
      <c r="C9977" t="s">
        <v>7</v>
      </c>
      <c r="D9977" s="50">
        <v>46009</v>
      </c>
      <c r="E9977">
        <f>YEAR(Tabela1[[#This Row],[Start Date]])</f>
        <v>2025</v>
      </c>
      <c r="F9977">
        <f>ROUNDUP(MONTH(Tabela1[[#This Row],[Start Date]])/3,0)</f>
        <v>4</v>
      </c>
      <c r="G9977" t="s">
        <v>11</v>
      </c>
      <c r="H9977">
        <v>15</v>
      </c>
      <c r="I9977" t="s">
        <v>12</v>
      </c>
      <c r="J9977" t="s">
        <v>11</v>
      </c>
      <c r="K9977">
        <v>0</v>
      </c>
      <c r="L9977" t="s">
        <v>8</v>
      </c>
      <c r="M9977">
        <v>20</v>
      </c>
      <c r="N9977">
        <v>2</v>
      </c>
      <c r="O9977" t="str">
        <f>IF(AND(Tabela1[[#This Row],[EA Play Season Pass]]="Yes",Tabela1[[#This Row],[Minecraft Season Pass]]="Yes"),"Yes","No")</f>
        <v>No</v>
      </c>
      <c r="P9977" t="str">
        <f>IF(OR(Tabela1[[#This Row],[EA Play Season Pass]]="Yes",Tabela1[[#This Row],[Minecraft Season Pass]]="Yes"),"Yes","No")</f>
        <v>Yes</v>
      </c>
      <c r="Q9977">
        <v>33</v>
      </c>
      <c r="R9977" s="2"/>
    </row>
    <row r="9978" spans="1:18" x14ac:dyDescent="0.25">
      <c r="A9978">
        <v>9977</v>
      </c>
      <c r="B9978" t="s">
        <v>8976</v>
      </c>
      <c r="C9978" t="s">
        <v>13</v>
      </c>
      <c r="D9978" s="50">
        <v>46009</v>
      </c>
      <c r="E9978">
        <f>YEAR(Tabela1[[#This Row],[Start Date]])</f>
        <v>2025</v>
      </c>
      <c r="F9978">
        <f>ROUNDUP(MONTH(Tabela1[[#This Row],[Start Date]])/3,0)</f>
        <v>4</v>
      </c>
      <c r="G9978" t="s">
        <v>11</v>
      </c>
      <c r="H9978">
        <v>10</v>
      </c>
      <c r="I9978" t="s">
        <v>12</v>
      </c>
      <c r="J9978" t="s">
        <v>11</v>
      </c>
      <c r="K9978">
        <v>0</v>
      </c>
      <c r="L9978" t="s">
        <v>8</v>
      </c>
      <c r="M9978">
        <v>20</v>
      </c>
      <c r="N9978">
        <v>1</v>
      </c>
      <c r="O9978" t="str">
        <f>IF(AND(Tabela1[[#This Row],[EA Play Season Pass]]="Yes",Tabela1[[#This Row],[Minecraft Season Pass]]="Yes"),"Yes","No")</f>
        <v>No</v>
      </c>
      <c r="P9978" t="str">
        <f>IF(OR(Tabela1[[#This Row],[EA Play Season Pass]]="Yes",Tabela1[[#This Row],[Minecraft Season Pass]]="Yes"),"Yes","No")</f>
        <v>Yes</v>
      </c>
      <c r="Q9978">
        <v>29</v>
      </c>
      <c r="R9978" s="2"/>
    </row>
    <row r="9979" spans="1:18" x14ac:dyDescent="0.25">
      <c r="A9979">
        <v>9978</v>
      </c>
      <c r="B9979" t="s">
        <v>1291</v>
      </c>
      <c r="C9979" t="s">
        <v>7</v>
      </c>
      <c r="D9979" s="50">
        <v>46009</v>
      </c>
      <c r="E9979">
        <f>YEAR(Tabela1[[#This Row],[Start Date]])</f>
        <v>2025</v>
      </c>
      <c r="F9979">
        <f>ROUNDUP(MONTH(Tabela1[[#This Row],[Start Date]])/3,0)</f>
        <v>4</v>
      </c>
      <c r="G9979" t="s">
        <v>11</v>
      </c>
      <c r="H9979">
        <v>15</v>
      </c>
      <c r="I9979" t="s">
        <v>12</v>
      </c>
      <c r="J9979" t="s">
        <v>8</v>
      </c>
      <c r="K9979">
        <v>30</v>
      </c>
      <c r="L9979" t="s">
        <v>11</v>
      </c>
      <c r="M9979">
        <v>0</v>
      </c>
      <c r="N9979">
        <v>1</v>
      </c>
      <c r="O9979" t="str">
        <f>IF(AND(Tabela1[[#This Row],[EA Play Season Pass]]="Yes",Tabela1[[#This Row],[Minecraft Season Pass]]="Yes"),"Yes","No")</f>
        <v>No</v>
      </c>
      <c r="P9979" t="str">
        <f>IF(OR(Tabela1[[#This Row],[EA Play Season Pass]]="Yes",Tabela1[[#This Row],[Minecraft Season Pass]]="Yes"),"Yes","No")</f>
        <v>Yes</v>
      </c>
      <c r="Q9979">
        <v>44</v>
      </c>
      <c r="R9979" s="2"/>
    </row>
    <row r="9980" spans="1:18" x14ac:dyDescent="0.25">
      <c r="A9980">
        <v>9979</v>
      </c>
      <c r="B9980" t="s">
        <v>1878</v>
      </c>
      <c r="C9980" t="s">
        <v>13</v>
      </c>
      <c r="D9980" s="50">
        <v>46009</v>
      </c>
      <c r="E9980">
        <f>YEAR(Tabela1[[#This Row],[Start Date]])</f>
        <v>2025</v>
      </c>
      <c r="F9980">
        <f>ROUNDUP(MONTH(Tabela1[[#This Row],[Start Date]])/3,0)</f>
        <v>4</v>
      </c>
      <c r="G9980" t="s">
        <v>8</v>
      </c>
      <c r="H9980">
        <v>10</v>
      </c>
      <c r="I9980" t="s">
        <v>9</v>
      </c>
      <c r="J9980" t="s">
        <v>11</v>
      </c>
      <c r="K9980">
        <v>0</v>
      </c>
      <c r="L9980" t="s">
        <v>11</v>
      </c>
      <c r="M9980">
        <v>0</v>
      </c>
      <c r="N9980">
        <v>2</v>
      </c>
      <c r="O9980" t="str">
        <f>IF(AND(Tabela1[[#This Row],[EA Play Season Pass]]="Yes",Tabela1[[#This Row],[Minecraft Season Pass]]="Yes"),"Yes","No")</f>
        <v>No</v>
      </c>
      <c r="P9980" t="str">
        <f>IF(OR(Tabela1[[#This Row],[EA Play Season Pass]]="Yes",Tabela1[[#This Row],[Minecraft Season Pass]]="Yes"),"Yes","No")</f>
        <v>No</v>
      </c>
      <c r="Q9980">
        <v>8</v>
      </c>
      <c r="R9980" s="2"/>
    </row>
    <row r="9981" spans="1:18" x14ac:dyDescent="0.25">
      <c r="A9981">
        <v>9980</v>
      </c>
      <c r="B9981" t="s">
        <v>1673</v>
      </c>
      <c r="C9981" t="s">
        <v>7</v>
      </c>
      <c r="D9981" s="50">
        <v>46009</v>
      </c>
      <c r="E9981">
        <f>YEAR(Tabela1[[#This Row],[Start Date]])</f>
        <v>2025</v>
      </c>
      <c r="F9981">
        <f>ROUNDUP(MONTH(Tabela1[[#This Row],[Start Date]])/3,0)</f>
        <v>4</v>
      </c>
      <c r="G9981" t="s">
        <v>8</v>
      </c>
      <c r="H9981">
        <v>15</v>
      </c>
      <c r="I9981" t="s">
        <v>14</v>
      </c>
      <c r="J9981" t="s">
        <v>8</v>
      </c>
      <c r="K9981">
        <v>30</v>
      </c>
      <c r="L9981" t="s">
        <v>11</v>
      </c>
      <c r="M9981">
        <v>0</v>
      </c>
      <c r="N9981">
        <v>2</v>
      </c>
      <c r="O9981" t="str">
        <f>IF(AND(Tabela1[[#This Row],[EA Play Season Pass]]="Yes",Tabela1[[#This Row],[Minecraft Season Pass]]="Yes"),"Yes","No")</f>
        <v>No</v>
      </c>
      <c r="P9981" t="str">
        <f>IF(OR(Tabela1[[#This Row],[EA Play Season Pass]]="Yes",Tabela1[[#This Row],[Minecraft Season Pass]]="Yes"),"Yes","No")</f>
        <v>Yes</v>
      </c>
      <c r="Q9981">
        <v>43</v>
      </c>
      <c r="R9981" s="2"/>
    </row>
    <row r="9982" spans="1:18" x14ac:dyDescent="0.25">
      <c r="A9982">
        <v>9981</v>
      </c>
      <c r="B9982" t="s">
        <v>8977</v>
      </c>
      <c r="C9982" t="s">
        <v>7</v>
      </c>
      <c r="D9982" s="50">
        <v>46010</v>
      </c>
      <c r="E9982">
        <f>YEAR(Tabela1[[#This Row],[Start Date]])</f>
        <v>2025</v>
      </c>
      <c r="F9982">
        <f>ROUNDUP(MONTH(Tabela1[[#This Row],[Start Date]])/3,0)</f>
        <v>4</v>
      </c>
      <c r="G9982" t="s">
        <v>11</v>
      </c>
      <c r="H9982">
        <v>15</v>
      </c>
      <c r="I9982" t="s">
        <v>9</v>
      </c>
      <c r="J9982" t="s">
        <v>11</v>
      </c>
      <c r="K9982">
        <v>0</v>
      </c>
      <c r="L9982" t="s">
        <v>11</v>
      </c>
      <c r="M9982">
        <v>0</v>
      </c>
      <c r="N9982">
        <v>3</v>
      </c>
      <c r="O9982" t="str">
        <f>IF(AND(Tabela1[[#This Row],[EA Play Season Pass]]="Yes",Tabela1[[#This Row],[Minecraft Season Pass]]="Yes"),"Yes","No")</f>
        <v>No</v>
      </c>
      <c r="P9982" t="str">
        <f>IF(OR(Tabela1[[#This Row],[EA Play Season Pass]]="Yes",Tabela1[[#This Row],[Minecraft Season Pass]]="Yes"),"Yes","No")</f>
        <v>No</v>
      </c>
      <c r="Q9982">
        <v>12</v>
      </c>
      <c r="R9982" s="2"/>
    </row>
    <row r="9983" spans="1:18" x14ac:dyDescent="0.25">
      <c r="A9983">
        <v>9982</v>
      </c>
      <c r="B9983" t="s">
        <v>2880</v>
      </c>
      <c r="C9983" t="s">
        <v>10</v>
      </c>
      <c r="D9983" s="50">
        <v>46010</v>
      </c>
      <c r="E9983">
        <f>YEAR(Tabela1[[#This Row],[Start Date]])</f>
        <v>2025</v>
      </c>
      <c r="F9983">
        <f>ROUNDUP(MONTH(Tabela1[[#This Row],[Start Date]])/3,0)</f>
        <v>4</v>
      </c>
      <c r="G9983" t="s">
        <v>11</v>
      </c>
      <c r="H9983">
        <v>5</v>
      </c>
      <c r="I9983" t="s">
        <v>14</v>
      </c>
      <c r="J9983" t="s">
        <v>8</v>
      </c>
      <c r="K9983">
        <v>30</v>
      </c>
      <c r="L9983" t="s">
        <v>11</v>
      </c>
      <c r="M9983">
        <v>0</v>
      </c>
      <c r="N9983">
        <v>2</v>
      </c>
      <c r="O9983" t="str">
        <f>IF(AND(Tabela1[[#This Row],[EA Play Season Pass]]="Yes",Tabela1[[#This Row],[Minecraft Season Pass]]="Yes"),"Yes","No")</f>
        <v>No</v>
      </c>
      <c r="P9983" t="str">
        <f>IF(OR(Tabela1[[#This Row],[EA Play Season Pass]]="Yes",Tabela1[[#This Row],[Minecraft Season Pass]]="Yes"),"Yes","No")</f>
        <v>Yes</v>
      </c>
      <c r="Q9983">
        <v>33</v>
      </c>
      <c r="R9983" s="2"/>
    </row>
    <row r="9984" spans="1:18" x14ac:dyDescent="0.25">
      <c r="A9984">
        <v>9983</v>
      </c>
      <c r="B9984" t="s">
        <v>8978</v>
      </c>
      <c r="C9984" t="s">
        <v>10</v>
      </c>
      <c r="D9984" s="50">
        <v>46010</v>
      </c>
      <c r="E9984">
        <f>YEAR(Tabela1[[#This Row],[Start Date]])</f>
        <v>2025</v>
      </c>
      <c r="F9984">
        <f>ROUNDUP(MONTH(Tabela1[[#This Row],[Start Date]])/3,0)</f>
        <v>4</v>
      </c>
      <c r="G9984" t="s">
        <v>11</v>
      </c>
      <c r="H9984">
        <v>5</v>
      </c>
      <c r="I9984" t="s">
        <v>14</v>
      </c>
      <c r="J9984" t="s">
        <v>11</v>
      </c>
      <c r="K9984">
        <v>0</v>
      </c>
      <c r="L9984" t="s">
        <v>11</v>
      </c>
      <c r="M9984">
        <v>0</v>
      </c>
      <c r="N9984">
        <v>2</v>
      </c>
      <c r="O9984" t="str">
        <f>IF(AND(Tabela1[[#This Row],[EA Play Season Pass]]="Yes",Tabela1[[#This Row],[Minecraft Season Pass]]="Yes"),"Yes","No")</f>
        <v>No</v>
      </c>
      <c r="P9984" t="str">
        <f>IF(OR(Tabela1[[#This Row],[EA Play Season Pass]]="Yes",Tabela1[[#This Row],[Minecraft Season Pass]]="Yes"),"Yes","No")</f>
        <v>No</v>
      </c>
      <c r="Q9984">
        <v>3</v>
      </c>
      <c r="R9984" s="2"/>
    </row>
    <row r="9985" spans="1:18" x14ac:dyDescent="0.25">
      <c r="A9985">
        <v>9984</v>
      </c>
      <c r="B9985" t="s">
        <v>8979</v>
      </c>
      <c r="C9985" t="s">
        <v>10</v>
      </c>
      <c r="D9985" s="50">
        <v>46010</v>
      </c>
      <c r="E9985">
        <f>YEAR(Tabela1[[#This Row],[Start Date]])</f>
        <v>2025</v>
      </c>
      <c r="F9985">
        <f>ROUNDUP(MONTH(Tabela1[[#This Row],[Start Date]])/3,0)</f>
        <v>4</v>
      </c>
      <c r="G9985" t="s">
        <v>8</v>
      </c>
      <c r="H9985">
        <v>5</v>
      </c>
      <c r="I9985" t="s">
        <v>12</v>
      </c>
      <c r="J9985" t="s">
        <v>11</v>
      </c>
      <c r="K9985">
        <v>0</v>
      </c>
      <c r="L9985" t="s">
        <v>11</v>
      </c>
      <c r="M9985">
        <v>0</v>
      </c>
      <c r="N9985">
        <v>3</v>
      </c>
      <c r="O9985" t="str">
        <f>IF(AND(Tabela1[[#This Row],[EA Play Season Pass]]="Yes",Tabela1[[#This Row],[Minecraft Season Pass]]="Yes"),"Yes","No")</f>
        <v>No</v>
      </c>
      <c r="P9985" t="str">
        <f>IF(OR(Tabela1[[#This Row],[EA Play Season Pass]]="Yes",Tabela1[[#This Row],[Minecraft Season Pass]]="Yes"),"Yes","No")</f>
        <v>No</v>
      </c>
      <c r="Q9985">
        <v>2</v>
      </c>
      <c r="R9985" s="2"/>
    </row>
    <row r="9986" spans="1:18" x14ac:dyDescent="0.25">
      <c r="A9986">
        <v>9985</v>
      </c>
      <c r="B9986" t="s">
        <v>8980</v>
      </c>
      <c r="C9986" t="s">
        <v>10</v>
      </c>
      <c r="D9986" s="50">
        <v>46010</v>
      </c>
      <c r="E9986">
        <f>YEAR(Tabela1[[#This Row],[Start Date]])</f>
        <v>2025</v>
      </c>
      <c r="F9986">
        <f>ROUNDUP(MONTH(Tabela1[[#This Row],[Start Date]])/3,0)</f>
        <v>4</v>
      </c>
      <c r="G9986" t="s">
        <v>8</v>
      </c>
      <c r="H9986">
        <v>5</v>
      </c>
      <c r="I9986" t="s">
        <v>14</v>
      </c>
      <c r="J9986" t="s">
        <v>11</v>
      </c>
      <c r="K9986">
        <v>0</v>
      </c>
      <c r="L9986" t="s">
        <v>11</v>
      </c>
      <c r="M9986">
        <v>0</v>
      </c>
      <c r="N9986">
        <v>1</v>
      </c>
      <c r="O9986" t="str">
        <f>IF(AND(Tabela1[[#This Row],[EA Play Season Pass]]="Yes",Tabela1[[#This Row],[Minecraft Season Pass]]="Yes"),"Yes","No")</f>
        <v>No</v>
      </c>
      <c r="P9986" t="str">
        <f>IF(OR(Tabela1[[#This Row],[EA Play Season Pass]]="Yes",Tabela1[[#This Row],[Minecraft Season Pass]]="Yes"),"Yes","No")</f>
        <v>No</v>
      </c>
      <c r="Q9986">
        <v>4</v>
      </c>
      <c r="R9986" s="2"/>
    </row>
    <row r="9987" spans="1:18" x14ac:dyDescent="0.25">
      <c r="A9987">
        <v>9986</v>
      </c>
      <c r="B9987" t="s">
        <v>539</v>
      </c>
      <c r="C9987" t="s">
        <v>10</v>
      </c>
      <c r="D9987" s="50">
        <v>46010</v>
      </c>
      <c r="E9987">
        <f>YEAR(Tabela1[[#This Row],[Start Date]])</f>
        <v>2025</v>
      </c>
      <c r="F9987">
        <f>ROUNDUP(MONTH(Tabela1[[#This Row],[Start Date]])/3,0)</f>
        <v>4</v>
      </c>
      <c r="G9987" t="s">
        <v>8</v>
      </c>
      <c r="H9987">
        <v>5</v>
      </c>
      <c r="I9987" t="s">
        <v>12</v>
      </c>
      <c r="J9987" t="s">
        <v>11</v>
      </c>
      <c r="K9987">
        <v>0</v>
      </c>
      <c r="L9987" t="s">
        <v>11</v>
      </c>
      <c r="M9987">
        <v>0</v>
      </c>
      <c r="N9987">
        <v>2</v>
      </c>
      <c r="O9987" t="str">
        <f>IF(AND(Tabela1[[#This Row],[EA Play Season Pass]]="Yes",Tabela1[[#This Row],[Minecraft Season Pass]]="Yes"),"Yes","No")</f>
        <v>No</v>
      </c>
      <c r="P9987" t="str">
        <f>IF(OR(Tabela1[[#This Row],[EA Play Season Pass]]="Yes",Tabela1[[#This Row],[Minecraft Season Pass]]="Yes"),"Yes","No")</f>
        <v>No</v>
      </c>
      <c r="Q9987">
        <v>3</v>
      </c>
      <c r="R9987" s="2"/>
    </row>
    <row r="9988" spans="1:18" x14ac:dyDescent="0.25">
      <c r="A9988">
        <v>9987</v>
      </c>
      <c r="B9988" t="s">
        <v>472</v>
      </c>
      <c r="C9988" t="s">
        <v>10</v>
      </c>
      <c r="D9988" s="50">
        <v>46010</v>
      </c>
      <c r="E9988">
        <f>YEAR(Tabela1[[#This Row],[Start Date]])</f>
        <v>2025</v>
      </c>
      <c r="F9988">
        <f>ROUNDUP(MONTH(Tabela1[[#This Row],[Start Date]])/3,0)</f>
        <v>4</v>
      </c>
      <c r="G9988" t="s">
        <v>11</v>
      </c>
      <c r="H9988">
        <v>5</v>
      </c>
      <c r="I9988" t="s">
        <v>9</v>
      </c>
      <c r="J9988" t="s">
        <v>8</v>
      </c>
      <c r="K9988">
        <v>30</v>
      </c>
      <c r="L9988" t="s">
        <v>11</v>
      </c>
      <c r="M9988">
        <v>0</v>
      </c>
      <c r="N9988">
        <v>3</v>
      </c>
      <c r="O9988" t="str">
        <f>IF(AND(Tabela1[[#This Row],[EA Play Season Pass]]="Yes",Tabela1[[#This Row],[Minecraft Season Pass]]="Yes"),"Yes","No")</f>
        <v>No</v>
      </c>
      <c r="P9988" t="str">
        <f>IF(OR(Tabela1[[#This Row],[EA Play Season Pass]]="Yes",Tabela1[[#This Row],[Minecraft Season Pass]]="Yes"),"Yes","No")</f>
        <v>Yes</v>
      </c>
      <c r="Q9988">
        <v>32</v>
      </c>
      <c r="R9988" s="2"/>
    </row>
    <row r="9989" spans="1:18" x14ac:dyDescent="0.25">
      <c r="A9989">
        <v>9988</v>
      </c>
      <c r="B9989" t="s">
        <v>8870</v>
      </c>
      <c r="C9989" t="s">
        <v>10</v>
      </c>
      <c r="D9989" s="50">
        <v>46011</v>
      </c>
      <c r="E9989">
        <f>YEAR(Tabela1[[#This Row],[Start Date]])</f>
        <v>2025</v>
      </c>
      <c r="F9989">
        <f>ROUNDUP(MONTH(Tabela1[[#This Row],[Start Date]])/3,0)</f>
        <v>4</v>
      </c>
      <c r="G9989" t="s">
        <v>8</v>
      </c>
      <c r="H9989">
        <v>5</v>
      </c>
      <c r="I9989" t="s">
        <v>9</v>
      </c>
      <c r="J9989" t="s">
        <v>8</v>
      </c>
      <c r="K9989">
        <v>30</v>
      </c>
      <c r="L9989" t="s">
        <v>11</v>
      </c>
      <c r="M9989">
        <v>0</v>
      </c>
      <c r="N9989">
        <v>1</v>
      </c>
      <c r="O9989" t="str">
        <f>IF(AND(Tabela1[[#This Row],[EA Play Season Pass]]="Yes",Tabela1[[#This Row],[Minecraft Season Pass]]="Yes"),"Yes","No")</f>
        <v>No</v>
      </c>
      <c r="P9989" t="str">
        <f>IF(OR(Tabela1[[#This Row],[EA Play Season Pass]]="Yes",Tabela1[[#This Row],[Minecraft Season Pass]]="Yes"),"Yes","No")</f>
        <v>Yes</v>
      </c>
      <c r="Q9989">
        <v>34</v>
      </c>
      <c r="R9989" s="2"/>
    </row>
    <row r="9990" spans="1:18" x14ac:dyDescent="0.25">
      <c r="A9990">
        <v>9989</v>
      </c>
      <c r="B9990" t="s">
        <v>2438</v>
      </c>
      <c r="C9990" t="s">
        <v>10</v>
      </c>
      <c r="D9990" s="50">
        <v>46011</v>
      </c>
      <c r="E9990">
        <f>YEAR(Tabela1[[#This Row],[Start Date]])</f>
        <v>2025</v>
      </c>
      <c r="F9990">
        <f>ROUNDUP(MONTH(Tabela1[[#This Row],[Start Date]])/3,0)</f>
        <v>4</v>
      </c>
      <c r="G9990" t="s">
        <v>8</v>
      </c>
      <c r="H9990">
        <v>5</v>
      </c>
      <c r="I9990" t="s">
        <v>14</v>
      </c>
      <c r="J9990" t="s">
        <v>11</v>
      </c>
      <c r="K9990">
        <v>0</v>
      </c>
      <c r="L9990" t="s">
        <v>8</v>
      </c>
      <c r="M9990">
        <v>20</v>
      </c>
      <c r="N9990">
        <v>1</v>
      </c>
      <c r="O9990" t="str">
        <f>IF(AND(Tabela1[[#This Row],[EA Play Season Pass]]="Yes",Tabela1[[#This Row],[Minecraft Season Pass]]="Yes"),"Yes","No")</f>
        <v>No</v>
      </c>
      <c r="P9990" t="str">
        <f>IF(OR(Tabela1[[#This Row],[EA Play Season Pass]]="Yes",Tabela1[[#This Row],[Minecraft Season Pass]]="Yes"),"Yes","No")</f>
        <v>Yes</v>
      </c>
      <c r="Q9990">
        <v>24</v>
      </c>
      <c r="R9990" s="2"/>
    </row>
    <row r="9991" spans="1:18" x14ac:dyDescent="0.25">
      <c r="A9991">
        <v>9990</v>
      </c>
      <c r="B9991" t="s">
        <v>8981</v>
      </c>
      <c r="C9991" t="s">
        <v>13</v>
      </c>
      <c r="D9991" s="50">
        <v>46011</v>
      </c>
      <c r="E9991">
        <f>YEAR(Tabela1[[#This Row],[Start Date]])</f>
        <v>2025</v>
      </c>
      <c r="F9991">
        <f>ROUNDUP(MONTH(Tabela1[[#This Row],[Start Date]])/3,0)</f>
        <v>4</v>
      </c>
      <c r="G9991" t="s">
        <v>8</v>
      </c>
      <c r="H9991">
        <v>10</v>
      </c>
      <c r="I9991" t="s">
        <v>12</v>
      </c>
      <c r="J9991" t="s">
        <v>8</v>
      </c>
      <c r="K9991">
        <v>30</v>
      </c>
      <c r="L9991" t="s">
        <v>8</v>
      </c>
      <c r="M9991">
        <v>20</v>
      </c>
      <c r="N9991">
        <v>2</v>
      </c>
      <c r="O9991" t="str">
        <f>IF(AND(Tabela1[[#This Row],[EA Play Season Pass]]="Yes",Tabela1[[#This Row],[Minecraft Season Pass]]="Yes"),"Yes","No")</f>
        <v>Yes</v>
      </c>
      <c r="P9991" t="str">
        <f>IF(OR(Tabela1[[#This Row],[EA Play Season Pass]]="Yes",Tabela1[[#This Row],[Minecraft Season Pass]]="Yes"),"Yes","No")</f>
        <v>Yes</v>
      </c>
      <c r="Q9991">
        <v>58</v>
      </c>
      <c r="R9991" s="2"/>
    </row>
    <row r="9992" spans="1:18" x14ac:dyDescent="0.25">
      <c r="A9992">
        <v>9991</v>
      </c>
      <c r="B9992" t="s">
        <v>8982</v>
      </c>
      <c r="C9992" t="s">
        <v>7</v>
      </c>
      <c r="D9992" s="50">
        <v>46011</v>
      </c>
      <c r="E9992">
        <f>YEAR(Tabela1[[#This Row],[Start Date]])</f>
        <v>2025</v>
      </c>
      <c r="F9992">
        <f>ROUNDUP(MONTH(Tabela1[[#This Row],[Start Date]])/3,0)</f>
        <v>4</v>
      </c>
      <c r="G9992" t="s">
        <v>8</v>
      </c>
      <c r="H9992">
        <v>15</v>
      </c>
      <c r="I9992" t="s">
        <v>9</v>
      </c>
      <c r="J9992" t="s">
        <v>11</v>
      </c>
      <c r="K9992">
        <v>0</v>
      </c>
      <c r="L9992" t="s">
        <v>11</v>
      </c>
      <c r="M9992">
        <v>0</v>
      </c>
      <c r="N9992">
        <v>2</v>
      </c>
      <c r="O9992" t="str">
        <f>IF(AND(Tabela1[[#This Row],[EA Play Season Pass]]="Yes",Tabela1[[#This Row],[Minecraft Season Pass]]="Yes"),"Yes","No")</f>
        <v>No</v>
      </c>
      <c r="P9992" t="str">
        <f>IF(OR(Tabela1[[#This Row],[EA Play Season Pass]]="Yes",Tabela1[[#This Row],[Minecraft Season Pass]]="Yes"),"Yes","No")</f>
        <v>No</v>
      </c>
      <c r="Q9992">
        <v>13</v>
      </c>
      <c r="R9992" s="2"/>
    </row>
    <row r="9993" spans="1:18" x14ac:dyDescent="0.25">
      <c r="A9993">
        <v>9992</v>
      </c>
      <c r="B9993" t="s">
        <v>5687</v>
      </c>
      <c r="C9993" t="s">
        <v>7</v>
      </c>
      <c r="D9993" s="50">
        <v>46011</v>
      </c>
      <c r="E9993">
        <f>YEAR(Tabela1[[#This Row],[Start Date]])</f>
        <v>2025</v>
      </c>
      <c r="F9993">
        <f>ROUNDUP(MONTH(Tabela1[[#This Row],[Start Date]])/3,0)</f>
        <v>4</v>
      </c>
      <c r="G9993" t="s">
        <v>11</v>
      </c>
      <c r="H9993">
        <v>15</v>
      </c>
      <c r="I9993" t="s">
        <v>9</v>
      </c>
      <c r="J9993" t="s">
        <v>8</v>
      </c>
      <c r="K9993">
        <v>30</v>
      </c>
      <c r="L9993" t="s">
        <v>11</v>
      </c>
      <c r="M9993">
        <v>0</v>
      </c>
      <c r="N9993">
        <v>2</v>
      </c>
      <c r="O9993" t="str">
        <f>IF(AND(Tabela1[[#This Row],[EA Play Season Pass]]="Yes",Tabela1[[#This Row],[Minecraft Season Pass]]="Yes"),"Yes","No")</f>
        <v>No</v>
      </c>
      <c r="P9993" t="str">
        <f>IF(OR(Tabela1[[#This Row],[EA Play Season Pass]]="Yes",Tabela1[[#This Row],[Minecraft Season Pass]]="Yes"),"Yes","No")</f>
        <v>Yes</v>
      </c>
      <c r="Q9993">
        <v>43</v>
      </c>
      <c r="R9993" s="2"/>
    </row>
    <row r="9994" spans="1:18" x14ac:dyDescent="0.25">
      <c r="A9994">
        <v>9993</v>
      </c>
      <c r="B9994" t="s">
        <v>8983</v>
      </c>
      <c r="C9994" t="s">
        <v>7</v>
      </c>
      <c r="D9994" s="50">
        <v>46012</v>
      </c>
      <c r="E9994">
        <f>YEAR(Tabela1[[#This Row],[Start Date]])</f>
        <v>2025</v>
      </c>
      <c r="F9994">
        <f>ROUNDUP(MONTH(Tabela1[[#This Row],[Start Date]])/3,0)</f>
        <v>4</v>
      </c>
      <c r="G9994" t="s">
        <v>8</v>
      </c>
      <c r="H9994">
        <v>15</v>
      </c>
      <c r="I9994" t="s">
        <v>9</v>
      </c>
      <c r="J9994" t="s">
        <v>8</v>
      </c>
      <c r="K9994">
        <v>30</v>
      </c>
      <c r="L9994" t="s">
        <v>8</v>
      </c>
      <c r="M9994">
        <v>20</v>
      </c>
      <c r="N9994">
        <v>1</v>
      </c>
      <c r="O9994" t="str">
        <f>IF(AND(Tabela1[[#This Row],[EA Play Season Pass]]="Yes",Tabela1[[#This Row],[Minecraft Season Pass]]="Yes"),"Yes","No")</f>
        <v>Yes</v>
      </c>
      <c r="P9994" t="str">
        <f>IF(OR(Tabela1[[#This Row],[EA Play Season Pass]]="Yes",Tabela1[[#This Row],[Minecraft Season Pass]]="Yes"),"Yes","No")</f>
        <v>Yes</v>
      </c>
      <c r="Q9994">
        <v>64</v>
      </c>
      <c r="R9994" s="2"/>
    </row>
    <row r="9995" spans="1:18" x14ac:dyDescent="0.25">
      <c r="A9995">
        <v>9994</v>
      </c>
      <c r="B9995" t="s">
        <v>4713</v>
      </c>
      <c r="C9995" t="s">
        <v>13</v>
      </c>
      <c r="D9995" s="50">
        <v>46012</v>
      </c>
      <c r="E9995">
        <f>YEAR(Tabela1[[#This Row],[Start Date]])</f>
        <v>2025</v>
      </c>
      <c r="F9995">
        <f>ROUNDUP(MONTH(Tabela1[[#This Row],[Start Date]])/3,0)</f>
        <v>4</v>
      </c>
      <c r="G9995" t="s">
        <v>8</v>
      </c>
      <c r="H9995">
        <v>10</v>
      </c>
      <c r="I9995" t="s">
        <v>14</v>
      </c>
      <c r="J9995" t="s">
        <v>8</v>
      </c>
      <c r="K9995">
        <v>30</v>
      </c>
      <c r="L9995" t="s">
        <v>8</v>
      </c>
      <c r="M9995">
        <v>20</v>
      </c>
      <c r="N9995">
        <v>3</v>
      </c>
      <c r="O9995" t="str">
        <f>IF(AND(Tabela1[[#This Row],[EA Play Season Pass]]="Yes",Tabela1[[#This Row],[Minecraft Season Pass]]="Yes"),"Yes","No")</f>
        <v>Yes</v>
      </c>
      <c r="P9995" t="str">
        <f>IF(OR(Tabela1[[#This Row],[EA Play Season Pass]]="Yes",Tabela1[[#This Row],[Minecraft Season Pass]]="Yes"),"Yes","No")</f>
        <v>Yes</v>
      </c>
      <c r="Q9995">
        <v>57</v>
      </c>
      <c r="R9995" s="2"/>
    </row>
    <row r="9996" spans="1:18" x14ac:dyDescent="0.25">
      <c r="A9996">
        <v>9995</v>
      </c>
      <c r="B9996" t="s">
        <v>959</v>
      </c>
      <c r="C9996" t="s">
        <v>13</v>
      </c>
      <c r="D9996" s="50">
        <v>46012</v>
      </c>
      <c r="E9996">
        <f>YEAR(Tabela1[[#This Row],[Start Date]])</f>
        <v>2025</v>
      </c>
      <c r="F9996">
        <f>ROUNDUP(MONTH(Tabela1[[#This Row],[Start Date]])/3,0)</f>
        <v>4</v>
      </c>
      <c r="G9996" t="s">
        <v>8</v>
      </c>
      <c r="H9996">
        <v>10</v>
      </c>
      <c r="I9996" t="s">
        <v>12</v>
      </c>
      <c r="J9996" t="s">
        <v>11</v>
      </c>
      <c r="K9996">
        <v>0</v>
      </c>
      <c r="L9996" t="s">
        <v>11</v>
      </c>
      <c r="M9996">
        <v>0</v>
      </c>
      <c r="N9996">
        <v>3</v>
      </c>
      <c r="O9996" t="str">
        <f>IF(AND(Tabela1[[#This Row],[EA Play Season Pass]]="Yes",Tabela1[[#This Row],[Minecraft Season Pass]]="Yes"),"Yes","No")</f>
        <v>No</v>
      </c>
      <c r="P9996" t="str">
        <f>IF(OR(Tabela1[[#This Row],[EA Play Season Pass]]="Yes",Tabela1[[#This Row],[Minecraft Season Pass]]="Yes"),"Yes","No")</f>
        <v>No</v>
      </c>
      <c r="Q9996">
        <v>7</v>
      </c>
      <c r="R9996" s="2"/>
    </row>
    <row r="9997" spans="1:18" x14ac:dyDescent="0.25">
      <c r="A9997">
        <v>9996</v>
      </c>
      <c r="B9997" t="s">
        <v>1741</v>
      </c>
      <c r="C9997" t="s">
        <v>10</v>
      </c>
      <c r="D9997" s="50">
        <v>46012</v>
      </c>
      <c r="E9997">
        <f>YEAR(Tabela1[[#This Row],[Start Date]])</f>
        <v>2025</v>
      </c>
      <c r="F9997">
        <f>ROUNDUP(MONTH(Tabela1[[#This Row],[Start Date]])/3,0)</f>
        <v>4</v>
      </c>
      <c r="G9997" t="s">
        <v>8</v>
      </c>
      <c r="H9997">
        <v>5</v>
      </c>
      <c r="I9997" t="s">
        <v>14</v>
      </c>
      <c r="J9997" t="s">
        <v>8</v>
      </c>
      <c r="K9997">
        <v>30</v>
      </c>
      <c r="L9997" t="s">
        <v>11</v>
      </c>
      <c r="M9997">
        <v>0</v>
      </c>
      <c r="N9997">
        <v>2</v>
      </c>
      <c r="O9997" t="str">
        <f>IF(AND(Tabela1[[#This Row],[EA Play Season Pass]]="Yes",Tabela1[[#This Row],[Minecraft Season Pass]]="Yes"),"Yes","No")</f>
        <v>No</v>
      </c>
      <c r="P9997" t="str">
        <f>IF(OR(Tabela1[[#This Row],[EA Play Season Pass]]="Yes",Tabela1[[#This Row],[Minecraft Season Pass]]="Yes"),"Yes","No")</f>
        <v>Yes</v>
      </c>
      <c r="Q9997">
        <v>33</v>
      </c>
      <c r="R9997" s="2"/>
    </row>
    <row r="9998" spans="1:18" x14ac:dyDescent="0.25">
      <c r="A9998">
        <v>9997</v>
      </c>
      <c r="B9998" t="s">
        <v>2761</v>
      </c>
      <c r="C9998" t="s">
        <v>10</v>
      </c>
      <c r="D9998" s="50">
        <v>46012</v>
      </c>
      <c r="E9998">
        <f>YEAR(Tabela1[[#This Row],[Start Date]])</f>
        <v>2025</v>
      </c>
      <c r="F9998">
        <f>ROUNDUP(MONTH(Tabela1[[#This Row],[Start Date]])/3,0)</f>
        <v>4</v>
      </c>
      <c r="G9998" t="s">
        <v>8</v>
      </c>
      <c r="H9998">
        <v>5</v>
      </c>
      <c r="I9998" t="s">
        <v>14</v>
      </c>
      <c r="J9998" t="s">
        <v>8</v>
      </c>
      <c r="K9998">
        <v>30</v>
      </c>
      <c r="L9998" t="s">
        <v>11</v>
      </c>
      <c r="M9998">
        <v>0</v>
      </c>
      <c r="N9998">
        <v>3</v>
      </c>
      <c r="O9998" t="str">
        <f>IF(AND(Tabela1[[#This Row],[EA Play Season Pass]]="Yes",Tabela1[[#This Row],[Minecraft Season Pass]]="Yes"),"Yes","No")</f>
        <v>No</v>
      </c>
      <c r="P9998" t="str">
        <f>IF(OR(Tabela1[[#This Row],[EA Play Season Pass]]="Yes",Tabela1[[#This Row],[Minecraft Season Pass]]="Yes"),"Yes","No")</f>
        <v>Yes</v>
      </c>
      <c r="Q9998">
        <v>32</v>
      </c>
      <c r="R9998" s="2"/>
    </row>
    <row r="9999" spans="1:18" x14ac:dyDescent="0.25">
      <c r="A9999">
        <v>9998</v>
      </c>
      <c r="B9999" t="s">
        <v>853</v>
      </c>
      <c r="C9999" t="s">
        <v>10</v>
      </c>
      <c r="D9999" s="50">
        <v>46013</v>
      </c>
      <c r="E9999">
        <f>YEAR(Tabela1[[#This Row],[Start Date]])</f>
        <v>2025</v>
      </c>
      <c r="F9999">
        <f>ROUNDUP(MONTH(Tabela1[[#This Row],[Start Date]])/3,0)</f>
        <v>4</v>
      </c>
      <c r="G9999" t="s">
        <v>8</v>
      </c>
      <c r="H9999">
        <v>5</v>
      </c>
      <c r="I9999" t="s">
        <v>12</v>
      </c>
      <c r="J9999" t="s">
        <v>8</v>
      </c>
      <c r="K9999">
        <v>30</v>
      </c>
      <c r="L9999" t="s">
        <v>8</v>
      </c>
      <c r="M9999">
        <v>20</v>
      </c>
      <c r="N9999">
        <v>2</v>
      </c>
      <c r="O9999" t="str">
        <f>IF(AND(Tabela1[[#This Row],[EA Play Season Pass]]="Yes",Tabela1[[#This Row],[Minecraft Season Pass]]="Yes"),"Yes","No")</f>
        <v>Yes</v>
      </c>
      <c r="P9999" t="str">
        <f>IF(OR(Tabela1[[#This Row],[EA Play Season Pass]]="Yes",Tabela1[[#This Row],[Minecraft Season Pass]]="Yes"),"Yes","No")</f>
        <v>Yes</v>
      </c>
      <c r="Q9999">
        <v>53</v>
      </c>
      <c r="R9999" s="2"/>
    </row>
    <row r="10000" spans="1:18" x14ac:dyDescent="0.25">
      <c r="A10000">
        <v>9999</v>
      </c>
      <c r="B10000" t="s">
        <v>334</v>
      </c>
      <c r="C10000" t="s">
        <v>7</v>
      </c>
      <c r="D10000" s="50">
        <v>46013</v>
      </c>
      <c r="E10000">
        <f>YEAR(Tabela1[[#This Row],[Start Date]])</f>
        <v>2025</v>
      </c>
      <c r="F10000">
        <f>ROUNDUP(MONTH(Tabela1[[#This Row],[Start Date]])/3,0)</f>
        <v>4</v>
      </c>
      <c r="G10000" t="s">
        <v>11</v>
      </c>
      <c r="H10000">
        <v>15</v>
      </c>
      <c r="I10000" t="s">
        <v>14</v>
      </c>
      <c r="J10000" t="s">
        <v>8</v>
      </c>
      <c r="K10000">
        <v>30</v>
      </c>
      <c r="L10000" t="s">
        <v>8</v>
      </c>
      <c r="M10000">
        <v>20</v>
      </c>
      <c r="N10000">
        <v>2</v>
      </c>
      <c r="O10000" t="str">
        <f>IF(AND(Tabela1[[#This Row],[EA Play Season Pass]]="Yes",Tabela1[[#This Row],[Minecraft Season Pass]]="Yes"),"Yes","No")</f>
        <v>Yes</v>
      </c>
      <c r="P10000" t="str">
        <f>IF(OR(Tabela1[[#This Row],[EA Play Season Pass]]="Yes",Tabela1[[#This Row],[Minecraft Season Pass]]="Yes"),"Yes","No")</f>
        <v>Yes</v>
      </c>
      <c r="Q10000">
        <v>63</v>
      </c>
      <c r="R10000" s="2"/>
    </row>
    <row r="10001" spans="1:18" x14ac:dyDescent="0.25">
      <c r="A10001" s="51">
        <v>10000</v>
      </c>
      <c r="B10001" s="52" t="s">
        <v>8984</v>
      </c>
      <c r="C10001" t="s">
        <v>10</v>
      </c>
      <c r="D10001" s="50">
        <v>46014</v>
      </c>
      <c r="E10001">
        <f>YEAR(Tabela1[[#This Row],[Start Date]])</f>
        <v>2025</v>
      </c>
      <c r="F10001">
        <f>ROUNDUP(MONTH(Tabela1[[#This Row],[Start Date]])/3,0)</f>
        <v>4</v>
      </c>
      <c r="G10001" t="s">
        <v>8</v>
      </c>
      <c r="H10001">
        <v>5</v>
      </c>
      <c r="I10001" t="s">
        <v>14</v>
      </c>
      <c r="J10001" t="s">
        <v>8</v>
      </c>
      <c r="K10001">
        <v>30</v>
      </c>
      <c r="L10001" t="s">
        <v>11</v>
      </c>
      <c r="M10001">
        <v>0</v>
      </c>
      <c r="N10001">
        <v>3</v>
      </c>
      <c r="O10001" t="str">
        <f>IF(AND(Tabela1[[#This Row],[EA Play Season Pass]]="Yes",Tabela1[[#This Row],[Minecraft Season Pass]]="Yes"),"Yes","No")</f>
        <v>No</v>
      </c>
      <c r="P10001" t="str">
        <f>IF(OR(Tabela1[[#This Row],[EA Play Season Pass]]="Yes",Tabela1[[#This Row],[Minecraft Season Pass]]="Yes"),"Yes","No")</f>
        <v>Yes</v>
      </c>
      <c r="Q10001">
        <v>32</v>
      </c>
      <c r="R10001" s="2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1:AP46"/>
  <sheetViews>
    <sheetView showGridLines="0" zoomScaleNormal="100" workbookViewId="0">
      <selection activeCell="G14" sqref="G14"/>
    </sheetView>
  </sheetViews>
  <sheetFormatPr defaultRowHeight="15" x14ac:dyDescent="0.25"/>
  <cols>
    <col min="2" max="2" width="18.42578125" bestFit="1" customWidth="1"/>
    <col min="3" max="3" width="5.42578125" bestFit="1" customWidth="1"/>
    <col min="4" max="4" width="13.28515625" bestFit="1" customWidth="1"/>
    <col min="5" max="5" width="7" customWidth="1"/>
    <col min="6" max="6" width="12.28515625" style="17" bestFit="1" customWidth="1"/>
    <col min="7" max="7" width="12.5703125" style="17" bestFit="1" customWidth="1"/>
    <col min="8" max="8" width="9.28515625" style="17" bestFit="1" customWidth="1"/>
    <col min="9" max="9" width="7" customWidth="1"/>
    <col min="10" max="10" width="18.42578125" bestFit="1" customWidth="1"/>
    <col min="11" max="11" width="5.42578125" bestFit="1" customWidth="1"/>
    <col min="12" max="12" width="20.28515625" bestFit="1" customWidth="1"/>
    <col min="13" max="13" width="7" customWidth="1"/>
    <col min="14" max="14" width="18.42578125" bestFit="1" customWidth="1"/>
    <col min="15" max="15" width="14.42578125" bestFit="1" customWidth="1"/>
    <col min="16" max="16" width="5.42578125" bestFit="1" customWidth="1"/>
    <col min="17" max="17" width="18.5703125" bestFit="1" customWidth="1"/>
    <col min="18" max="18" width="14.42578125" bestFit="1" customWidth="1"/>
    <col min="19" max="19" width="7" customWidth="1"/>
    <col min="20" max="20" width="18.42578125" style="17" bestFit="1" customWidth="1"/>
    <col min="21" max="21" width="14.28515625" style="17" bestFit="1" customWidth="1"/>
    <col min="22" max="22" width="20.5703125" style="17" customWidth="1"/>
    <col min="23" max="23" width="12.42578125" bestFit="1" customWidth="1"/>
    <col min="24" max="24" width="13.7109375" hidden="1" customWidth="1"/>
    <col min="25" max="25" width="8.42578125" hidden="1" customWidth="1"/>
    <col min="26" max="26" width="12.42578125" hidden="1" customWidth="1"/>
    <col min="27" max="27" width="5.42578125" bestFit="1" customWidth="1"/>
    <col min="28" max="28" width="9" customWidth="1"/>
    <col min="29" max="29" width="8.5703125" bestFit="1" customWidth="1"/>
    <col min="30" max="30" width="5.42578125" bestFit="1" customWidth="1"/>
    <col min="31" max="31" width="9" customWidth="1"/>
    <col min="32" max="32" width="8.5703125" bestFit="1" customWidth="1"/>
    <col min="33" max="33" width="26.140625" bestFit="1" customWidth="1"/>
    <col min="34" max="34" width="9" customWidth="1"/>
    <col min="35" max="35" width="23.7109375" bestFit="1" customWidth="1"/>
    <col min="36" max="36" width="5.42578125" bestFit="1" customWidth="1"/>
    <col min="37" max="37" width="9" customWidth="1"/>
    <col min="38" max="38" width="24.85546875" bestFit="1" customWidth="1"/>
    <col min="39" max="39" width="5.42578125" bestFit="1" customWidth="1"/>
    <col min="40" max="40" width="9" customWidth="1"/>
    <col min="41" max="41" width="16" bestFit="1" customWidth="1"/>
    <col min="42" max="42" width="5.42578125" bestFit="1" customWidth="1"/>
  </cols>
  <sheetData>
    <row r="1" spans="2:42" s="9" customFormat="1" ht="35.25" customHeight="1" x14ac:dyDescent="0.25">
      <c r="B1" s="9" t="s">
        <v>90</v>
      </c>
    </row>
    <row r="2" spans="2:42" s="10" customFormat="1" ht="8.25" customHeight="1" x14ac:dyDescent="0.25"/>
    <row r="4" spans="2:42" s="6" customFormat="1" ht="48" customHeight="1" x14ac:dyDescent="0.25">
      <c r="B4" s="25" t="s">
        <v>76</v>
      </c>
      <c r="D4"/>
      <c r="E4"/>
      <c r="F4" s="53" t="s">
        <v>75</v>
      </c>
      <c r="G4" s="53"/>
      <c r="H4" s="53"/>
      <c r="I4"/>
      <c r="J4" s="24" t="s">
        <v>77</v>
      </c>
      <c r="K4"/>
      <c r="L4"/>
      <c r="M4"/>
      <c r="N4"/>
      <c r="O4"/>
      <c r="P4"/>
      <c r="Q4"/>
      <c r="R4"/>
      <c r="S4"/>
      <c r="T4" s="53" t="s">
        <v>75</v>
      </c>
      <c r="U4" s="53"/>
      <c r="V4" s="53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</row>
    <row r="5" spans="2:42" x14ac:dyDescent="0.25">
      <c r="D5" t="s">
        <v>63</v>
      </c>
      <c r="M5" t="s">
        <v>63</v>
      </c>
    </row>
    <row r="6" spans="2:42" x14ac:dyDescent="0.25">
      <c r="J6" t="s">
        <v>89</v>
      </c>
      <c r="N6" t="s">
        <v>87</v>
      </c>
    </row>
    <row r="7" spans="2:42" x14ac:dyDescent="0.25">
      <c r="B7" s="13"/>
    </row>
    <row r="8" spans="2:42" x14ac:dyDescent="0.25">
      <c r="B8" t="s">
        <v>82</v>
      </c>
      <c r="J8" s="3" t="s">
        <v>68</v>
      </c>
      <c r="K8" t="s">
        <v>62</v>
      </c>
      <c r="L8" t="s">
        <v>88</v>
      </c>
      <c r="N8" s="3" t="s">
        <v>68</v>
      </c>
      <c r="O8" t="s">
        <v>84</v>
      </c>
      <c r="P8" t="s">
        <v>62</v>
      </c>
      <c r="Q8" s="8" t="s">
        <v>85</v>
      </c>
      <c r="R8" t="s">
        <v>83</v>
      </c>
      <c r="T8" t="s">
        <v>68</v>
      </c>
    </row>
    <row r="9" spans="2:42" x14ac:dyDescent="0.25">
      <c r="B9" s="5">
        <v>111186</v>
      </c>
      <c r="E9" s="5"/>
      <c r="F9" s="18"/>
      <c r="G9" s="18"/>
      <c r="J9" s="4" t="s">
        <v>350</v>
      </c>
      <c r="K9">
        <v>284</v>
      </c>
      <c r="L9" s="5">
        <v>8880</v>
      </c>
      <c r="N9" s="4" t="s">
        <v>10</v>
      </c>
      <c r="O9" s="5">
        <v>32103</v>
      </c>
      <c r="P9">
        <v>1125</v>
      </c>
      <c r="Q9" s="26">
        <v>2242</v>
      </c>
      <c r="R9" s="5">
        <v>29861</v>
      </c>
      <c r="T9" s="22" t="s">
        <v>10</v>
      </c>
    </row>
    <row r="10" spans="2:42" x14ac:dyDescent="0.25">
      <c r="J10" s="4" t="s">
        <v>351</v>
      </c>
      <c r="K10">
        <v>252</v>
      </c>
      <c r="L10" s="5">
        <v>7870</v>
      </c>
      <c r="N10" s="4" t="s">
        <v>13</v>
      </c>
      <c r="O10" s="5">
        <v>35608</v>
      </c>
      <c r="P10">
        <v>1040</v>
      </c>
      <c r="Q10" s="26">
        <v>2082</v>
      </c>
      <c r="R10" s="5">
        <v>33526</v>
      </c>
      <c r="T10" s="22" t="s">
        <v>13</v>
      </c>
    </row>
    <row r="11" spans="2:42" x14ac:dyDescent="0.25">
      <c r="B11" t="s">
        <v>81</v>
      </c>
      <c r="J11" s="4" t="s">
        <v>52</v>
      </c>
      <c r="K11">
        <v>265</v>
      </c>
      <c r="L11" s="5">
        <v>8739</v>
      </c>
      <c r="N11" s="4" t="s">
        <v>7</v>
      </c>
      <c r="O11" s="5">
        <v>43475</v>
      </c>
      <c r="P11">
        <v>1143</v>
      </c>
      <c r="Q11" s="26">
        <v>2300</v>
      </c>
      <c r="R11" s="5">
        <v>41175</v>
      </c>
      <c r="T11" s="22" t="s">
        <v>7</v>
      </c>
    </row>
    <row r="12" spans="2:42" x14ac:dyDescent="0.25">
      <c r="B12" s="5">
        <v>104562</v>
      </c>
      <c r="J12" s="4" t="s">
        <v>53</v>
      </c>
      <c r="K12">
        <v>267</v>
      </c>
      <c r="L12" s="5">
        <v>8305</v>
      </c>
      <c r="N12" s="4" t="s">
        <v>69</v>
      </c>
      <c r="O12" s="5">
        <v>111186</v>
      </c>
      <c r="P12">
        <v>3308</v>
      </c>
      <c r="Q12" s="26">
        <v>6624</v>
      </c>
      <c r="R12" s="5">
        <v>104562</v>
      </c>
    </row>
    <row r="13" spans="2:42" x14ac:dyDescent="0.25">
      <c r="J13" s="4" t="s">
        <v>54</v>
      </c>
      <c r="K13">
        <v>289</v>
      </c>
      <c r="L13" s="5">
        <v>8975</v>
      </c>
      <c r="T13" s="17" t="str">
        <f>N9</f>
        <v>Core</v>
      </c>
      <c r="U13" s="23">
        <f>R9</f>
        <v>29861</v>
      </c>
      <c r="V13" s="19">
        <f>IF(OR(T13=T9,T13=T10,T13=T11),U13,NA())</f>
        <v>29861</v>
      </c>
    </row>
    <row r="14" spans="2:42" x14ac:dyDescent="0.25">
      <c r="B14" t="s">
        <v>80</v>
      </c>
      <c r="G14" s="17" t="s">
        <v>63</v>
      </c>
      <c r="H14" s="17" t="s">
        <v>63</v>
      </c>
      <c r="J14" s="4" t="s">
        <v>55</v>
      </c>
      <c r="K14">
        <v>276</v>
      </c>
      <c r="L14" s="5">
        <v>8758</v>
      </c>
      <c r="T14" s="17" t="str">
        <f>N10</f>
        <v>Standard</v>
      </c>
      <c r="U14" s="23">
        <f>R10</f>
        <v>33526</v>
      </c>
      <c r="V14" s="19">
        <f>IF(OR(T14=T9,T14=T10,T14=T11),U14,NA())</f>
        <v>33526</v>
      </c>
    </row>
    <row r="15" spans="2:42" x14ac:dyDescent="0.25">
      <c r="B15">
        <v>3308</v>
      </c>
      <c r="F15" s="18">
        <f>B18+0</f>
        <v>6624</v>
      </c>
      <c r="J15" s="4" t="s">
        <v>56</v>
      </c>
      <c r="K15">
        <v>297</v>
      </c>
      <c r="L15" s="5">
        <v>9293</v>
      </c>
      <c r="N15" t="s">
        <v>86</v>
      </c>
      <c r="T15" s="17" t="str">
        <f>N11</f>
        <v>Ultimate</v>
      </c>
      <c r="U15" s="23">
        <f>R11</f>
        <v>41175</v>
      </c>
      <c r="V15" s="19">
        <f>IF(OR(T15=T9,T15=T10,T15=T11),U15,NA())</f>
        <v>41175</v>
      </c>
    </row>
    <row r="16" spans="2:42" ht="17.25" customHeight="1" x14ac:dyDescent="0.25">
      <c r="J16" s="4" t="s">
        <v>57</v>
      </c>
      <c r="K16">
        <v>278</v>
      </c>
      <c r="L16" s="5">
        <v>8384</v>
      </c>
    </row>
    <row r="17" spans="2:22" x14ac:dyDescent="0.25">
      <c r="B17" t="s">
        <v>79</v>
      </c>
      <c r="J17" s="4" t="s">
        <v>58</v>
      </c>
      <c r="K17">
        <v>279</v>
      </c>
      <c r="L17" s="5">
        <v>8837</v>
      </c>
      <c r="N17" s="3" t="s">
        <v>68</v>
      </c>
      <c r="O17" t="s">
        <v>62</v>
      </c>
    </row>
    <row r="18" spans="2:22" x14ac:dyDescent="0.25">
      <c r="B18" s="5">
        <v>6624</v>
      </c>
      <c r="E18" s="5"/>
      <c r="I18" s="15"/>
      <c r="J18" s="4" t="s">
        <v>59</v>
      </c>
      <c r="K18">
        <v>306</v>
      </c>
      <c r="L18" s="5">
        <v>9349</v>
      </c>
      <c r="N18" s="4" t="s">
        <v>12</v>
      </c>
      <c r="O18">
        <v>3308</v>
      </c>
      <c r="T18" t="s">
        <v>68</v>
      </c>
      <c r="U18" s="19"/>
      <c r="V18" s="19"/>
    </row>
    <row r="19" spans="2:22" x14ac:dyDescent="0.25">
      <c r="J19" s="4" t="s">
        <v>60</v>
      </c>
      <c r="K19">
        <v>250</v>
      </c>
      <c r="L19" s="5">
        <v>8492</v>
      </c>
      <c r="N19" s="4" t="s">
        <v>9</v>
      </c>
      <c r="O19">
        <v>3400</v>
      </c>
      <c r="T19" s="22" t="s">
        <v>12</v>
      </c>
      <c r="U19" s="19"/>
      <c r="V19" s="19"/>
    </row>
    <row r="20" spans="2:22" x14ac:dyDescent="0.25">
      <c r="B20" s="16" t="s">
        <v>71</v>
      </c>
      <c r="F20" s="17" t="s">
        <v>119</v>
      </c>
      <c r="J20" s="4" t="s">
        <v>61</v>
      </c>
      <c r="K20">
        <v>265</v>
      </c>
      <c r="L20" s="5">
        <v>8680</v>
      </c>
      <c r="N20" s="4" t="s">
        <v>14</v>
      </c>
      <c r="O20">
        <v>3292</v>
      </c>
      <c r="T20"/>
      <c r="U20" s="19"/>
      <c r="V20" s="19"/>
    </row>
    <row r="21" spans="2:22" x14ac:dyDescent="0.25">
      <c r="B21" s="5">
        <f>B12/B15</f>
        <v>31.608827085852479</v>
      </c>
      <c r="E21" s="5"/>
      <c r="F21" s="20">
        <f>1-(B12/B9)</f>
        <v>5.9575845879876965E-2</v>
      </c>
      <c r="I21" s="15"/>
      <c r="J21" s="4" t="s">
        <v>69</v>
      </c>
      <c r="K21">
        <v>3308</v>
      </c>
      <c r="L21" s="5">
        <v>104562</v>
      </c>
      <c r="N21" s="4" t="s">
        <v>69</v>
      </c>
      <c r="O21">
        <v>10000</v>
      </c>
      <c r="T21"/>
    </row>
    <row r="22" spans="2:22" x14ac:dyDescent="0.25">
      <c r="Q22" s="14"/>
    </row>
    <row r="23" spans="2:22" x14ac:dyDescent="0.25">
      <c r="B23" s="3" t="s">
        <v>49</v>
      </c>
      <c r="C23" t="s">
        <v>62</v>
      </c>
      <c r="D23" t="s">
        <v>78</v>
      </c>
      <c r="F23" s="19" t="s">
        <v>72</v>
      </c>
      <c r="G23" s="19" t="s">
        <v>65</v>
      </c>
      <c r="H23" s="19" t="s">
        <v>74</v>
      </c>
      <c r="T23" s="17" t="str">
        <f t="shared" ref="T23:U25" si="0">N18</f>
        <v>Annual</v>
      </c>
      <c r="U23" s="19">
        <f t="shared" si="0"/>
        <v>3308</v>
      </c>
      <c r="V23" s="19">
        <f>IF(OR(T23=T19,T23=T20,T23=T21),U23,NA())</f>
        <v>3308</v>
      </c>
    </row>
    <row r="24" spans="2:22" x14ac:dyDescent="0.25">
      <c r="B24" s="4" t="s">
        <v>8</v>
      </c>
      <c r="C24">
        <v>1686</v>
      </c>
      <c r="D24" s="5">
        <v>78667</v>
      </c>
      <c r="F24" s="20">
        <v>1</v>
      </c>
      <c r="G24" s="20">
        <f>C24/B15</f>
        <v>0.5096735187424426</v>
      </c>
      <c r="H24" s="21">
        <f>F24-G24</f>
        <v>0.4903264812575574</v>
      </c>
      <c r="I24" s="15"/>
      <c r="J24" s="3" t="s">
        <v>68</v>
      </c>
      <c r="K24" t="s">
        <v>62</v>
      </c>
      <c r="L24" t="s">
        <v>88</v>
      </c>
      <c r="T24" s="17" t="str">
        <f t="shared" si="0"/>
        <v>Monthly</v>
      </c>
      <c r="U24" s="19">
        <f t="shared" si="0"/>
        <v>3400</v>
      </c>
      <c r="V24" s="19" t="e">
        <f>IF(OR(T24=T19,T24=T20,T24=T21),U24,NA())</f>
        <v>#N/A</v>
      </c>
    </row>
    <row r="25" spans="2:22" x14ac:dyDescent="0.25">
      <c r="F25" s="19"/>
      <c r="G25" s="19"/>
      <c r="H25" s="19"/>
      <c r="J25" s="12">
        <v>1</v>
      </c>
      <c r="K25">
        <v>801</v>
      </c>
      <c r="L25" s="5">
        <v>25489</v>
      </c>
      <c r="T25" s="17" t="str">
        <f t="shared" si="0"/>
        <v>Quarterly</v>
      </c>
      <c r="U25" s="19">
        <f t="shared" si="0"/>
        <v>3292</v>
      </c>
      <c r="V25" s="19" t="e">
        <f>IF(OR(T25=T19,T25=T20,T25=T21),U25,NA())</f>
        <v>#N/A</v>
      </c>
    </row>
    <row r="26" spans="2:22" x14ac:dyDescent="0.25">
      <c r="B26" s="3" t="s">
        <v>15</v>
      </c>
      <c r="C26" t="s">
        <v>62</v>
      </c>
      <c r="D26" t="s">
        <v>78</v>
      </c>
      <c r="E26" s="7"/>
      <c r="F26" s="19" t="s">
        <v>72</v>
      </c>
      <c r="G26" s="19" t="s">
        <v>65</v>
      </c>
      <c r="H26" s="19" t="s">
        <v>74</v>
      </c>
      <c r="J26" s="12">
        <v>2</v>
      </c>
      <c r="K26">
        <v>832</v>
      </c>
      <c r="L26" s="5">
        <v>26038</v>
      </c>
    </row>
    <row r="27" spans="2:22" x14ac:dyDescent="0.25">
      <c r="B27" s="4" t="s">
        <v>8</v>
      </c>
      <c r="C27">
        <v>1703</v>
      </c>
      <c r="D27" s="5">
        <v>71311</v>
      </c>
      <c r="F27" s="20">
        <v>1</v>
      </c>
      <c r="G27" s="20">
        <f>C27/B15</f>
        <v>0.51481257557436522</v>
      </c>
      <c r="H27" s="21">
        <f>F27-G27</f>
        <v>0.48518742442563478</v>
      </c>
      <c r="I27" s="15"/>
      <c r="J27" s="12">
        <v>3</v>
      </c>
      <c r="K27">
        <v>854</v>
      </c>
      <c r="L27" s="5">
        <v>26514</v>
      </c>
    </row>
    <row r="28" spans="2:22" x14ac:dyDescent="0.25">
      <c r="F28" s="19"/>
      <c r="G28" s="19"/>
      <c r="H28" s="19"/>
      <c r="J28" s="12">
        <v>4</v>
      </c>
      <c r="K28">
        <v>821</v>
      </c>
      <c r="L28" s="5">
        <v>26521</v>
      </c>
    </row>
    <row r="29" spans="2:22" x14ac:dyDescent="0.25">
      <c r="B29" s="3" t="s">
        <v>73</v>
      </c>
      <c r="C29" t="s">
        <v>62</v>
      </c>
      <c r="F29" s="19" t="s">
        <v>72</v>
      </c>
      <c r="G29" s="19" t="s">
        <v>65</v>
      </c>
      <c r="H29" s="19" t="s">
        <v>74</v>
      </c>
      <c r="J29" s="12" t="s">
        <v>69</v>
      </c>
      <c r="K29">
        <v>3308</v>
      </c>
      <c r="L29" s="5">
        <v>104562</v>
      </c>
    </row>
    <row r="30" spans="2:22" x14ac:dyDescent="0.25">
      <c r="B30" s="4" t="s">
        <v>8</v>
      </c>
      <c r="C30">
        <v>2490</v>
      </c>
      <c r="F30" s="20">
        <v>1</v>
      </c>
      <c r="G30" s="20">
        <f>C30/$B$15</f>
        <v>0.75272067714631197</v>
      </c>
      <c r="H30" s="21">
        <f>F30-G30</f>
        <v>0.24727932285368803</v>
      </c>
      <c r="I30" s="15"/>
    </row>
    <row r="31" spans="2:22" x14ac:dyDescent="0.25">
      <c r="F31" s="19"/>
      <c r="G31" s="19"/>
      <c r="H31" s="19"/>
    </row>
    <row r="32" spans="2:22" x14ac:dyDescent="0.25">
      <c r="B32" s="3" t="s">
        <v>64</v>
      </c>
      <c r="C32" t="s">
        <v>62</v>
      </c>
      <c r="F32" s="19" t="s">
        <v>72</v>
      </c>
      <c r="G32" s="19" t="s">
        <v>65</v>
      </c>
      <c r="H32" s="19" t="s">
        <v>74</v>
      </c>
      <c r="J32" s="3" t="s">
        <v>68</v>
      </c>
      <c r="K32" t="s">
        <v>62</v>
      </c>
      <c r="L32" t="s">
        <v>88</v>
      </c>
    </row>
    <row r="33" spans="2:15" x14ac:dyDescent="0.25">
      <c r="B33" s="4" t="s">
        <v>8</v>
      </c>
      <c r="C33">
        <v>899</v>
      </c>
      <c r="F33" s="20">
        <v>1</v>
      </c>
      <c r="G33" s="20">
        <f>C33/$B$15</f>
        <v>0.27176541717049579</v>
      </c>
      <c r="H33" s="21">
        <f>F33-G33</f>
        <v>0.72823458282950426</v>
      </c>
      <c r="I33" s="15"/>
      <c r="J33" s="4">
        <v>2023</v>
      </c>
      <c r="K33">
        <v>842</v>
      </c>
      <c r="L33" s="5">
        <v>27475</v>
      </c>
    </row>
    <row r="34" spans="2:15" x14ac:dyDescent="0.25">
      <c r="F34" s="19"/>
      <c r="G34" s="19"/>
      <c r="H34" s="19"/>
      <c r="J34" s="4">
        <v>2024</v>
      </c>
      <c r="K34">
        <v>805</v>
      </c>
      <c r="L34" s="5">
        <v>25106</v>
      </c>
    </row>
    <row r="35" spans="2:15" x14ac:dyDescent="0.25">
      <c r="B35" s="3" t="s">
        <v>70</v>
      </c>
      <c r="C35" t="s">
        <v>62</v>
      </c>
      <c r="D35" t="s">
        <v>63</v>
      </c>
      <c r="F35" s="19" t="s">
        <v>72</v>
      </c>
      <c r="G35" s="19" t="s">
        <v>65</v>
      </c>
      <c r="H35" s="19" t="s">
        <v>74</v>
      </c>
      <c r="J35" s="4">
        <v>2025</v>
      </c>
      <c r="K35">
        <v>841</v>
      </c>
      <c r="L35" s="5">
        <v>26426</v>
      </c>
    </row>
    <row r="36" spans="2:15" x14ac:dyDescent="0.25">
      <c r="B36" s="4" t="s">
        <v>11</v>
      </c>
      <c r="C36">
        <v>818</v>
      </c>
      <c r="F36" s="20">
        <v>1</v>
      </c>
      <c r="G36" s="20">
        <f>C36/$B$15</f>
        <v>0.24727932285368803</v>
      </c>
      <c r="H36" s="21">
        <f>F36-G36</f>
        <v>0.75272067714631197</v>
      </c>
      <c r="J36" s="4">
        <v>2022</v>
      </c>
      <c r="K36">
        <v>820</v>
      </c>
      <c r="L36" s="5">
        <v>25555</v>
      </c>
    </row>
    <row r="37" spans="2:15" x14ac:dyDescent="0.25">
      <c r="F37" s="19"/>
      <c r="G37" s="19"/>
      <c r="H37" s="19"/>
      <c r="J37" s="4" t="s">
        <v>69</v>
      </c>
      <c r="K37">
        <v>3308</v>
      </c>
      <c r="L37" s="5">
        <v>104562</v>
      </c>
    </row>
    <row r="38" spans="2:15" x14ac:dyDescent="0.25">
      <c r="F38" s="19"/>
      <c r="G38" s="19"/>
      <c r="H38" s="19"/>
    </row>
    <row r="39" spans="2:15" x14ac:dyDescent="0.25">
      <c r="D39" s="7"/>
      <c r="F39" s="20"/>
      <c r="G39" s="20"/>
      <c r="H39" s="21"/>
    </row>
    <row r="45" spans="2:15" x14ac:dyDescent="0.25">
      <c r="M45" s="4"/>
      <c r="N45" s="4"/>
      <c r="O45" s="4"/>
    </row>
    <row r="46" spans="2:15" x14ac:dyDescent="0.25">
      <c r="M46" s="4"/>
      <c r="N46" s="4"/>
      <c r="O46" s="4"/>
    </row>
  </sheetData>
  <mergeCells count="2">
    <mergeCell ref="F4:H4"/>
    <mergeCell ref="T4:V4"/>
  </mergeCells>
  <pageMargins left="0.511811024" right="0.511811024" top="0.78740157499999996" bottom="0.78740157499999996" header="0.31496062000000002" footer="0.31496062000000002"/>
  <pageSetup paperSize="9" orientation="portrait" r:id="rId1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Dashboard</vt:lpstr>
      <vt:lpstr>A̳ssets</vt:lpstr>
      <vt:lpstr>B̳ases</vt:lpstr>
      <vt:lpstr>C̳álculos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Alexis Pereira dos Santos</cp:lastModifiedBy>
  <dcterms:created xsi:type="dcterms:W3CDTF">2024-12-19T13:13:10Z</dcterms:created>
  <dcterms:modified xsi:type="dcterms:W3CDTF">2025-12-24T21:00:28Z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